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0" yWindow="0" windowWidth="19440" windowHeight="7755" firstSheet="1" activeTab="1"/>
  </bookViews>
  <sheets>
    <sheet name="NIVELES" sheetId="1" state="hidden" r:id="rId1"/>
    <sheet name="MATRIZ" sheetId="38" r:id="rId2"/>
    <sheet name="Hoja1" sheetId="39" r:id="rId3"/>
  </sheets>
  <externalReferences>
    <externalReference r:id="rId4"/>
  </externalReferences>
  <definedNames>
    <definedName name="_09D03_GUAYAQUILCENTROSUR">NIVELES!$BD$569:$BD$572</definedName>
    <definedName name="_71_GASTOS_EN_PERSONAL_INVERSION">NIVELES!$A$890:$A$953</definedName>
    <definedName name="_73_BIENES_Y_SERVICIOS_PARA_INVERSION">NIVELES!$A$954:$A$1079</definedName>
    <definedName name="_75_OBRAS_PÚBLICAS">NIVELES!$A$1080:$A$1112</definedName>
    <definedName name="_77_OTROS_GASTOS_DE_INVERSION">NIVELES!$A$1113:$A$1129</definedName>
    <definedName name="_78_TRANSFERENCIAS_Y_DONACIONES_PARA_INVERSION">NIVELES!$A$1130:$A$1210</definedName>
    <definedName name="_84_BIENES_DE_LARGA_DURACIÓN">NIVELES!$A$1211:$A$1233</definedName>
    <definedName name="_99_OTROS_PASIVOS">NIVELES!$A$1234:$A$1237</definedName>
    <definedName name="_ATENCIÓN_DOMICILIAR">NIVELES!$M$578</definedName>
    <definedName name="_COMUNICACIÓN_SOCIAL">NIVELES!$AF$578:$AF$579</definedName>
    <definedName name="_DE_RECURSOS_HUMANOS">NIVELES!$AN$578</definedName>
    <definedName name="_DESARROLLO_INFANTIL">NIVELES!$N$578:$N$579</definedName>
    <definedName name="_DISTRITAL_01D04_GUALACEO">NIVELES!$AT$569:$AT$572</definedName>
    <definedName name="_DISTRITAL_02D01_GUARANDA">NIVELES!$AJ$569:$AJ$572</definedName>
    <definedName name="_DISTRITAL_06D01_RIOBAMBA">NIVELES!$Z$569:$Z$572</definedName>
    <definedName name="_DISTRITAL_12D01_BABAHOYO">NIVELES!$AO$569:$AO$572</definedName>
    <definedName name="_xlnm._FilterDatabase" localSheetId="1" hidden="1">MATRIZ!$A$8:$BA$4002</definedName>
    <definedName name="_xlnm._FilterDatabase" localSheetId="0" hidden="1">NIVELES!$A$246:$C$464</definedName>
    <definedName name="_INFORMACIÓN_Y_DATOS">NIVELES!$AV$578:$AV$582</definedName>
    <definedName name="_PROTECCIÓN_ESPECIAL">NIVELES!$V$578</definedName>
    <definedName name="_Y_EXIGIBILIDAD_DE_DERECHOS">NIVELES!$F$495:$F$501</definedName>
    <definedName name="_Y_OPERACIONES_DE_TI">NIVELES!$BD$578</definedName>
    <definedName name="ABILIDAD_DE_DERECHOS">NIVELES!$S$578:$S$580</definedName>
    <definedName name="ADMINISTRACIÓN_CENTRAL">NIVELES!$A$748:$A$757</definedName>
    <definedName name="ADMINISTRATIVA_FINANCIERA">NIVELES!$A$569:$A$572</definedName>
    <definedName name="AMPLIACION_DE_CAPACIDADES_DE_LAS_PERSONAS_CON_DISCAPACIDAD_Y_SUS_FAMILIAS_PARA_LA_PROMOCION_Y_EXIGIBILIDAD_DE_DERECHOS">NIVELES!$A$495:$A$499</definedName>
    <definedName name="AMPLIACION_DE_COBERTURA_Y_MEJORAMIENTO_DE_LOS_SERVICIOS_DE_ATENCION_A_PERSONAS_ADULTAS_MAYORES_EN_24_PROVINCIAS_DEL_PAIS">NIVELES!$A$516:$A$520</definedName>
    <definedName name="ANIZACIONES_SOCIALES">NIVELES!$AS$578</definedName>
    <definedName name="_xlnm.Print_Area" localSheetId="0">NIVELES!$A$1:$BR$1285</definedName>
    <definedName name="ARROLLO_INFANTIL_INTEGRAL">NIVELES!$BN$569:$BN$570</definedName>
    <definedName name="AS_CON_DISCAPACIDAD_">NIVELES!$Q$578:$Q$583</definedName>
    <definedName name="ATENCIÓN_INTEGRAL_A_PERSONAS_CON_CAPACIDADES_DIFERENTES">NIVELES!$A$788:$A$791</definedName>
    <definedName name="AZUAY">NIVELES!$A$246:$A$260</definedName>
    <definedName name="BLACIÓN_ADULTA_MAYOR">NIVELES!$Z$578:$Z$583</definedName>
    <definedName name="BOLÍVAR">NIVELES!$A$261:$A$267</definedName>
    <definedName name="CAÑAR">NIVELES!$A$268:$A$274</definedName>
    <definedName name="CARCHI">NIVELES!$A$275:$A$280</definedName>
    <definedName name="CCIÓN_ADMINISTRATIVA">NIVELES!$AM$578</definedName>
    <definedName name="CCIÓN_DE_LA_JUVENTUD">NIVELES!$Y$578:$Y$582</definedName>
    <definedName name="CHIMBORAZO">NIVELES!$A$281:$A$290</definedName>
    <definedName name="CIÓN_DISTRITAL_11D01_LOJA">NIVELES!$AZ$569:$AZ$572</definedName>
    <definedName name="CIÓN_DISTRITAL_13D10_JAMA">NIVELES!$AG$569:$AG$572</definedName>
    <definedName name="CIÓN_DISTRITAL_15D01_TENA">NIVELES!$V$569:$V$572</definedName>
    <definedName name="CIÓN_DISTRITAL_16D01_PUYO">NIVELES!$AA$569:$AA$572</definedName>
    <definedName name="CIÓN_Y_DATOS_DE_INCLUSIÓN">NIVELES!$G$569:$G$570</definedName>
    <definedName name="CIOS_DE_DESARROLLO_INFANTIL">NIVELES!$F$503:$F$504</definedName>
    <definedName name="COMUNICACIÓN">NIVELES!$K$569</definedName>
    <definedName name="CONSTRUCCION_RECONSTRUCCION_REHABILITACION_Y_EQUIPAMIENTO_CENTROS_INFANTILES_DEL_BUEN_VIVIR">NIVELES!$A$510:$A$511</definedName>
    <definedName name="COORDINACIÓN_GENERAL_ADMINISTRATIVA_FINANCIERA">NIVELES!$E$221:$E$224</definedName>
    <definedName name="COORDINACIÓN_GENERAL_DE_ASESORÍA_JURÍDICA">NIVELES!$C$221:$C$223</definedName>
    <definedName name="COORDINACIÓN_GENERAL_DE_INVESTIGACIÓN_Y_DATOS_DE_INCLUSIÓN">NIVELES!$D$221:$D$222</definedName>
    <definedName name="COORDINACIÓN_GENERAL_DE_PLANIFICACIÓN_Y_GESTIÓN_ESTRATÉGICA">NIVELES!$A$221:$A$224</definedName>
    <definedName name="COORDINACIÓN_GENERAL_DE_TECNOLOGÍAS_DE_INFORMACIÓN_Y_COMUNICACIÓN">NIVELES!$B$221:$B$224</definedName>
    <definedName name="Coordinación_Zonal_1">NIVELES!$A$14:$A$19</definedName>
    <definedName name="COORDINACIÓN_ZONAL_1_DEL_MINISTERIO_DE_INCLUSIÓN_ECONOMICA_Y_SOCIAL_Z1">NIVELES!$A$122:$A$128</definedName>
    <definedName name="Coordinación_Zonal_2">NIVELES!$A$23:$A$26</definedName>
    <definedName name="COORDINACIÓN_ZONAL_2_DEL_MINISTERIO_DE_INCLUSIÓN_ECONOMICA_Y_SOCIAL_Z2">NIVELES!$B$122:$B$128</definedName>
    <definedName name="Coordinación_Zonal_3">NIVELES!$A$32:$A$36</definedName>
    <definedName name="COORDINACIÓN_ZONAL_3_DEL_MINISTERIO_DE_INCLUSIÓN_ECONOMICA_Y_SOCIAL_Z3">NIVELES!$C$122:$C$128</definedName>
    <definedName name="Coordinación_Zonal_4">NIVELES!$A$39:$A$44</definedName>
    <definedName name="COORDINACIÓN_ZONAL_4_DEL_MINISTERIO_DE_INCLUSIÓN_ECONOMICA_Y_SOCIAL_Z4">NIVELES!$D$122:$D$128</definedName>
    <definedName name="Coordinación_Zonal_5">NIVELES!$A$48:$A$56</definedName>
    <definedName name="COORDINACIÓN_ZONAL_5_DEL_MINISTERIO_DE_INCLUSIÓN_ECONOMICA_Y_SOCIAL_Z5">NIVELES!$E$122:$E$128</definedName>
    <definedName name="Coordinación_Zonal_6">NIVELES!$A$59:$A$63</definedName>
    <definedName name="COORDINACIÓN_ZONAL_6_DEL_MINISTERIO_DE_INCLUSIÓN_ECONOMICA_Y_SOCIAL_Z6">NIVELES!$F$122:$F$128</definedName>
    <definedName name="Coordinación_Zonal_7">NIVELES!$A$67:$A$72</definedName>
    <definedName name="COORDINACIÓN_ZONAL_7_DEL_MINISTERIO_DE_INCLUSIÓN_ECONOMICA_Y_SOCIAL_Z7">NIVELES!$G$122:$G$128</definedName>
    <definedName name="Coordinación_Zonal_8">NIVELES!$A$75:$A$78</definedName>
    <definedName name="COORDINACIÓN_ZONAL_8_DEL_MINISTERIO_DE_INCLUSIÓN_ECONOMICA_Y_SOCIAL_Z8">NIVELES!$H$122:$H$128</definedName>
    <definedName name="Coordinación_Zonal_9">NIVELES!$A$84:$A$87</definedName>
    <definedName name="COORDINACIÓN_ZONAL_9_DEL_MINISTERIO_DE_INCLUSIÓN_ECONOMICA_Y_SOCIAL_Z9">NIVELES!$I$122:$I$128</definedName>
    <definedName name="COORDINACIONES_ZONALES">NIVELES!$C$2:$C$10</definedName>
    <definedName name="CORRIENTE">NIVELES!$A$890:$A$1285</definedName>
    <definedName name="COTOPAXI">NIVELES!$A$291:$A$297</definedName>
    <definedName name="CULTURA_ORGANIZATIVA">NIVELES!$AY$578:$AY$580</definedName>
    <definedName name="D02_FRANCISCO_DE_ORELLANA">NIVELES!$U$569:$U$572</definedName>
    <definedName name="DE_ASESORÍA_JURÍDICA">NIVELES!$AR$578</definedName>
    <definedName name="DE_AUDITORÍA_INTERNA">NIVELES!$AJ$578</definedName>
    <definedName name="DESARROLLO_INFANTIL">NIVELES!$A$767:$A$770</definedName>
    <definedName name="DESPACHO____MINISTERIAL___">NIVELES!$G$15:$G$19</definedName>
    <definedName name="DESPACHO_MINISTERIAL">NIVELES!$D$2:$D$7</definedName>
    <definedName name="DIRECCIÓN_DISTRITAL_01D01_CUENCA">NIVELES!$I$109:$I$116</definedName>
    <definedName name="DIRECCIÓN_DISTRITAL_01D04_GUALACEO">NIVELES!$J$109:$J$116</definedName>
    <definedName name="DIRECCIÓN_DISTRITAL_02D01_GUARANDA">NIVELES!$A$109:$A$116</definedName>
    <definedName name="DIRECCIÓN_DISTRITAL_03D01_AZOGUES">NIVELES!$K$109:$K$116</definedName>
    <definedName name="DIRECCIÓN_DISTRITAL_04D01_TULCÁN">NIVELES!$F$98:$F$105</definedName>
    <definedName name="DIRECCIÓN_DISTRITAL_05D01_LATACUNGA">NIVELES!$N$98:$N$105</definedName>
    <definedName name="DIRECCIÓN_DISTRITAL_06D01_RIOBAMBA">NIVELES!$O$98:$O$105</definedName>
    <definedName name="DIRECCIÓN_DISTRITAL_07D02_MACHALA">NIVELES!$M$109:$M$116</definedName>
    <definedName name="DIRECCIÓN_DISTRITAL_07D04_PIÑAS">NIVELES!$N$109:$N$116</definedName>
    <definedName name="DIRECCIÓN_DISTRITAL_08D01_ESMERALDAS">NIVELES!$G$98:$G$105</definedName>
    <definedName name="DIRECCIÓN_DISTRITAL_08D05_SAN_LORENZO">NIVELES!$I$98:$I$105</definedName>
    <definedName name="DIRECCIÓN_DISTRITAL_09D03_GUAYAQUILCENTROSUR">NIVELES!$R$110:$R$116</definedName>
    <definedName name="DIRECCIÓN_DISTRITAL_09D09_GUAYAQUIL_NORTE">NIVELES!$S$109:$S$116</definedName>
    <definedName name="DIRECCIÓN_DISTRITAL_09D15_EL_EMPALME">NIVELES!$C$109:$C$116</definedName>
    <definedName name="DIRECCIÓN_DISTRITAL_09D17_MILAGRO">NIVELES!$D$109:$D$116</definedName>
    <definedName name="DIRECCIÓN_DISTRITAL_09D20_SALITRE">NIVELES!$E$109:$E$116</definedName>
    <definedName name="DIRECCIÓN_DISTRITAL_09D24_DURAN">NIVELES!$T$109:$T$116</definedName>
    <definedName name="DIRECCIÓN_DISTRITAL_10D01_IBARRA">NIVELES!$J$98:$J$105</definedName>
    <definedName name="DIRECCIÓN_DISTRITAL_11D01_LOJA">NIVELES!$O$109:$O$116</definedName>
    <definedName name="DIRECCIÓN_DISTRITAL_11D06_CALVAS">NIVELES!$P$109:$P$116</definedName>
    <definedName name="DIRECCIÓN_DISTRITAL_12D01_BABAHOYO">NIVELES!$F$109:$F$116</definedName>
    <definedName name="DIRECCIÓN_DISTRITAL_12D03_QUEVEDO">NIVELES!$G$109:$G$116</definedName>
    <definedName name="DIRECCIÓN_DISTRITAL_13D01_PORTOVIEJO">NIVELES!$R$98:$R$105</definedName>
    <definedName name="DIRECCIÓN_DISTRITAL_13D02_MANTA">NIVELES!$S$98:$S$105</definedName>
    <definedName name="DIRECCIÓN_DISTRITAL_13D07_CHONE">NIVELES!$T$98:$T$105</definedName>
    <definedName name="DIRECCIÓN_DISTRITAL_13D10_JAMA">NIVELES!$U$98:$U$105</definedName>
    <definedName name="DIRECCIÓN_DISTRITAL_14D01_MORONA">NIVELES!$L$109:$L$116</definedName>
    <definedName name="DIRECCIÓN_DISTRITAL_15D01_TENA">NIVELES!$L$98:$L$105</definedName>
    <definedName name="DIRECCIÓN_DISTRITAL_16D01_PUYO">NIVELES!$P$98:$P$105</definedName>
    <definedName name="DIRECCIÓN_DISTRITAL_17D02_QUITO_NORTE">NIVELES!$U$109:$U$116</definedName>
    <definedName name="DIRECCIÓN_DISTRITAL_17D05_QUITO_CENTRO">NIVELES!$V$109:$V$116</definedName>
    <definedName name="DIRECCIÓN_DISTRITAL_17D08_QUITO_SUR">NIVELES!$W$109:$W$116</definedName>
    <definedName name="DIRECCIÓN_DISTRITAL_17D11_RUMIÑAHUI">NIVELES!$M$98:$M$105</definedName>
    <definedName name="DIRECCIÓN_DISTRITAL_18D01_AMBATO">NIVELES!$Q$98:$Q$105</definedName>
    <definedName name="DIRECCIÓN_DISTRITAL_19D01_ZAMORA">NIVELES!$Q$109:$Q$116</definedName>
    <definedName name="DIRECCIÓN_DISTRITAL_20D01_SAN_CRISTOBAL">NIVELES!$B$109:$B$116</definedName>
    <definedName name="DIRECCIÓN_DISTRITAL_21D02_LAGO_AGRIO">NIVELES!$H$98:$H$105</definedName>
    <definedName name="DIRECCIÓN_DISTRITAL_22D02_FRANCISCO_DE_ORELLANA">NIVELES!$K$98:$K$105</definedName>
    <definedName name="DIRECCIÓN_DISTRITAL_23D01_SANTO_DOMINGO">NIVELES!$V$98:$V$105</definedName>
    <definedName name="DIRECCIÓN_DISTRITAL_24D02_SALINAS">NIVELES!$H$109:$H$116</definedName>
    <definedName name="DISTRITAL_05D01_LATACUNGA">NIVELES!$Y$569:$Y$572</definedName>
    <definedName name="DISTRITAL_17D08_QUITO_SUR">NIVELES!$BJ$569:$BJ$572</definedName>
    <definedName name="DISTRITAL_17D11_RUMIÑAHUI">NIVELES!$W$569:$W$572</definedName>
    <definedName name="E_CORRESPONSABILIDAD">NIVELES!$J$578:$J$579</definedName>
    <definedName name="E_GESTIÓN_DE_RIESGOS">NIVELES!$T$578:$T$581</definedName>
    <definedName name="E_SECRETARÍA_GENERAL">NIVELES!$AG$578:$AG$579</definedName>
    <definedName name="E_SOPORTE_A_USUARIOS">NIVELES!$BG$578</definedName>
    <definedName name="ECCIÓN_DE_PATROCINIO">NIVELES!$AT$578</definedName>
    <definedName name="EGIA_DE_DESARROLLO_INFANTIL">NIVELES!$F$532</definedName>
    <definedName name="EL_ORO">NIVELES!$A$298:$A$311</definedName>
    <definedName name="ENCIAS_Y_OPERACIONES">NIVELES!$D$578</definedName>
    <definedName name="ERABILIDAD_Y_RIESGOS">NIVELES!$BF$578</definedName>
    <definedName name="ERAL_DE_ASESORÍA_JURÍDICA">NIVELES!$C$569</definedName>
    <definedName name="ES_Y_RECURSOS_EN_SU_ENTORNO">NIVELES!$F$506:$F$512</definedName>
    <definedName name="ESMERALDAS">NIVELES!$A$312:$A$319</definedName>
    <definedName name="ESPACHO____MINISTERIAL___">NIVELES!$L$569:$L$573</definedName>
    <definedName name="ESTRATEGIA_DE_MEJORAMIENTO_DEL_TALENTO_HUMANO_DE_LOS_SERVICIOS_DE_DESARROLLO_INFANTIL">NIVELES!$A$501:$A$504</definedName>
    <definedName name="FICACIÓN_E_INVERSIÓN">NIVELES!$AZ$578:$AZ$580</definedName>
    <definedName name="FUENTEFINANCIAMIENTO">NIVELES!$A$724:$A$729</definedName>
    <definedName name="GALÁPAGOS">NIVELES!$A$320:$A$322</definedName>
    <definedName name="grupogastocorriente">NIVELES!$A$880:$A$886</definedName>
    <definedName name="GUAYAS">NIVELES!$A$323:$A$350</definedName>
    <definedName name="ÍA_DE_PROTECCIÓN_ESPECIAL">NIVELES!$BR$569:$BR$571</definedName>
    <definedName name="IGUALDAD">NIVELES!$A$800:$A$876</definedName>
    <definedName name="IMBABURA">NIVELES!$A$351:$A$356</definedName>
    <definedName name="IMPLEMENTAR_ESTRATEGIAS_Y_SERVICIOS_DE_PREVENCION_Y_PROTECCION_ESPECIAL_EN_EL_CICLO_DE_VIDA_A_NIVEL_NACIONAL">NIVELES!$A$523:$A$525</definedName>
    <definedName name="INISTRACIÓN_DE_DATOS">NIVELES!$B$578:$B$580</definedName>
    <definedName name="INVERSIÓN">NIVELES!$A$1281:$A$1622</definedName>
    <definedName name="IÓN_DE_OPORTUNIDADES">NIVELES!$F$578:$F$579</definedName>
    <definedName name="IÓN_DE_PROYECTOS_TIC">NIVELES!$BE$578</definedName>
    <definedName name="IÓN_DISTRITAL_07D04_PIÑAS">NIVELES!$AY$569:$AY$572</definedName>
    <definedName name="IÓN_DISTRITAL_09D24_DURAN">NIVELES!$BF$569:$BF$572</definedName>
    <definedName name="IÓN_DISTRITAL_13D02_MANTA">NIVELES!$AE$569:$AE$572</definedName>
    <definedName name="IÓN_DISTRITAL_13D07_CHONE">NIVELES!$AF$569:$AF$572</definedName>
    <definedName name="IÓN_ECONOMICA_Y_SOCIAL_Z1">NIVELES!$N$569:$N$572</definedName>
    <definedName name="IÓN_ECONOMICA_Y_SOCIAL_Z2">NIVELES!$T$569:$T$572</definedName>
    <definedName name="IÓN_ECONOMICA_Y_SOCIAL_Z3">NIVELES!$X$569:$X$572</definedName>
    <definedName name="IÓN_ECONOMICA_Y_SOCIAL_Z4">NIVELES!$AC$569:$AC$572</definedName>
    <definedName name="IÓN_ECONOMICA_Y_SOCIAL_Z5">NIVELES!$AI$569:$AI$572</definedName>
    <definedName name="IÓN_ECONOMICA_Y_SOCIAL_Z6">NIVELES!$AR$569:$AR$572</definedName>
    <definedName name="IÓN_ECONOMICA_Y_SOCIAL_Z7">NIVELES!$AW$569:$AW$572</definedName>
    <definedName name="IÓN_ECONOMICA_Y_SOCIAL_Z8">NIVELES!$BC$569:$BC$572</definedName>
    <definedName name="IÓN_ECONOMICA_Y_SOCIAL_Z9">NIVELES!$BG$569:$BG$572</definedName>
    <definedName name="IÓN_Y_GESTIÓN_ESTRATÉGICA">NIVELES!$I$569:$I$572</definedName>
    <definedName name="IRECCIÓN_FINANCIERA_">NIVELES!$AP$578</definedName>
    <definedName name="ISTRITAL_08D01_ESMERALDAS">NIVELES!$P$569:$P$572</definedName>
    <definedName name="ISTRITAL_09D15_EL_EMPALME">NIVELES!$AL$569:$AL$572</definedName>
    <definedName name="ISTRITAL_13D01_PORTOVIEJO">NIVELES!$AD$569:$AD$572</definedName>
    <definedName name="ISTRITAL_21D02_LAGO_AGRIO">NIVELES!$Q$569:$Q$572</definedName>
    <definedName name="LO_DE_VIDA_A_NIVEL_NACIONAL">NIVELES!$F$525:$F$529</definedName>
    <definedName name="LOJA">NIVELES!$A$357:$A$372</definedName>
    <definedName name="LOS_RÍOS">NIVELES!$A$373:$A$379</definedName>
    <definedName name="MANABÍ">NIVELES!$A$380:$A$401</definedName>
    <definedName name="MORONA_SANTIAGO">NIVELES!$A$402:$A$413</definedName>
    <definedName name="MPAÑAMIENTO_FAMILIAR">NIVELES!$I$578:$I$581</definedName>
    <definedName name="N_DE_INFRAESTRUCTURA">NIVELES!$AO$578</definedName>
    <definedName name="N_DISTRITAL_03D01_AZOGUES">NIVELES!$AU$569:$AU$572</definedName>
    <definedName name="N_DISTRITAL_07D02_MACHALA">NIVELES!$AX$569:$AX$572</definedName>
    <definedName name="N_DISTRITAL_09D17_MILAGRO">NIVELES!$AM$569:$AM$572</definedName>
    <definedName name="N_DISTRITAL_09D20_SALITRE">NIVELES!$AN$569:$AN$572</definedName>
    <definedName name="N_DISTRITAL_12D03_QUEVEDO">NIVELES!$AP$569:$AP$572</definedName>
    <definedName name="N_DISTRITAL_24D02_SALINAS">NIVELES!$AQ$569:$AQ$572</definedName>
    <definedName name="N1OBJESTRATÉGICOSINSTITUCIONALES">NIVELES!$A$477:$A$488</definedName>
    <definedName name="NAPO">NIVELES!$A$414:$A$418</definedName>
    <definedName name="NAS_CON_DISCAPACIDAD">NIVELES!$P$578:$P$582</definedName>
    <definedName name="NFORMACIÓN_Y_COMUNICACIÓN">NIVELES!$E$569</definedName>
    <definedName name="NIVEL0">NIVELES!$A$2:$A$3</definedName>
    <definedName name="NÓMICA_Y_MOVILIDAD_SOCIAL">NIVELES!$BQ$569:$BQ$571</definedName>
    <definedName name="NTINGENCIAS_Y_OPERACIONES">NIVELES!$BL$569:$BL$571</definedName>
    <definedName name="NTROL_DE_OPERACIONES">NIVELES!$C$578:$C$580</definedName>
    <definedName name="OFICINA_TÉCNICA">NIVELES!$B$695:$B$701</definedName>
    <definedName name="ÓN_DE_TRANSFERENCIAS">NIVELES!$A$578:$A$579</definedName>
    <definedName name="ÓN_DISTRITAL_01D01_CUENCA">NIVELES!$AS$569:$AS$572</definedName>
    <definedName name="ÓN_DISTRITAL_04D01_TULCÁN">NIVELES!$O$569:$O$572</definedName>
    <definedName name="ÓN_DISTRITAL_10D01_IBARRA">NIVELES!$S$569:$S$572</definedName>
    <definedName name="ÓN_DISTRITAL_11D06_CALVAS">NIVELES!$BA$569:$BA$572</definedName>
    <definedName name="ÓN_DISTRITAL_14D01_MORONA">NIVELES!$AV$569:$AV$572</definedName>
    <definedName name="ÓN_DISTRITAL_18D01_AMBATO">NIVELES!$AB$569:$AB$572</definedName>
    <definedName name="ÓN_DISTRITAL_19D01_ZAMORA">NIVELES!$BB$569:$BB$572</definedName>
    <definedName name="ORELLANA">NIVELES!$A$419:$A$422</definedName>
    <definedName name="PASTAZA">NIVELES!$A$423:$A$426</definedName>
    <definedName name="PICHINCHA">NIVELES!$A$427:$A$434</definedName>
    <definedName name="PLANTA_CENTRAL">NIVELES!$B$2:$B$4</definedName>
    <definedName name="PROGRAMA">NIVELES!$A$738:$A$744</definedName>
    <definedName name="PROMOCION_DE_LA_MOVILIDAD_SOCIAL_ASCENDENTE_DE_LAS_FAMILIAS_EN_EXTREMA_POBREZA_USUARIAS_DEL_BDH_MEDIANTE_EL_ACOMPAÑAMIENTO_FAMILIAR_Y_LA_ARTICULACION_DE_LAS_INTERVENCIONES_Y_RECURSOS_EN_SU_ENTORNO">NIVELES!$A$506:$A$508</definedName>
    <definedName name="PROTECCIÓN_SOCIAL_A_LA_FAMILIA._ASEGURAMIENTO_NO_CONTRIBUTIVO_E_INCLUSIÓN_ECONÓMICA_Y_MOVILIDAD_SOCIAL">NIVELES!$A$771:$A$785</definedName>
    <definedName name="PROYECTOS">NIVELES!$D$19:$D$25</definedName>
    <definedName name="PUESTA_EN_MARCHA_Y_DESARROLLO_DE_INSTRUMENTOS__PARA_LA_GESTIÓN_DE_LA_ESTRETEGIA_DE_DESARROLLO_INFANTIL">NIVELES!$A$528:$A$531</definedName>
    <definedName name="RA_AUTORIDAD_CENTRAL">NIVELES!$W$578</definedName>
    <definedName name="RACIÓN_INTERNACIONAL">NIVELES!$AI$578:$AI$579</definedName>
    <definedName name="RETARÍA_DE_DISCAPACIDADES">NIVELES!$BO$569:$BO$576</definedName>
    <definedName name="RITAL_20D01_SAN_CRISTOBAL">NIVELES!$AK$569:$AK$572</definedName>
    <definedName name="RITAL_23D01_SANTO_DOMINGO">NIVELES!$AH$569:$AH$572</definedName>
    <definedName name="ROGRAMAS_Y_PROYECTOS">NIVELES!$BA$578</definedName>
    <definedName name="ROMOCIÓN_DEL_TRABAJO">NIVELES!$G$578:$G$580</definedName>
    <definedName name="S_EN_24_PROVINCIAS_DEL_PAIS">NIVELES!$F$516:$F$524</definedName>
    <definedName name="S_INFANTILES_DEL_BUEN_VIVIR">NIVELES!$F$514:$F$515</definedName>
    <definedName name="S_PROCESOS_Y_CALIDAD">NIVELES!$BB$578:$BB$579</definedName>
    <definedName name="SANTA_ELENA">NIVELES!$A$436:$A$438</definedName>
    <definedName name="SANTO_DOMINGO_DE_LOS_TSÁCHILAS">NIVELES!$A$439</definedName>
    <definedName name="SCLARECIMIENTO_LEGAL">NIVELES!$U$578</definedName>
    <definedName name="SERVICIOS_DE_APOYO_A_LA_JUVENTUD">NIVELES!$A$792:$A$793</definedName>
    <definedName name="SERVICIOS_DE_ATENCIÓN_GERONTOLÓGICA">NIVELES!$A$786:$A$787</definedName>
    <definedName name="SISTEMA_DE_PROTECCIÓN_ESPECIAL_EN_EL_CICLO_DE_VIDA">NIVELES!$A$758:$A$765</definedName>
    <definedName name="STIGACIÓN_Y_ANÁLISIS">NIVELES!$AW$578:$AW$582</definedName>
    <definedName name="STRITAL_08D05_SAN_LORENZO">NIVELES!$R$569:$R$572</definedName>
    <definedName name="STRITAL_17D02_QUITO_NORTE">NIVELES!$BH$569:$BH$572</definedName>
    <definedName name="SUCUMBIOS">NIVELES!$A$440:$A$446</definedName>
    <definedName name="TAL_09D09_GUAYAQUIL_NORTE">NIVELES!$BE$569:$BE$572</definedName>
    <definedName name="TENCIÓN_INTERGENERACIONAL">NIVELES!$BM$569:$BM$573</definedName>
    <definedName name="TICIPACIÓN_CIUDADANA">NIVELES!$AH$578</definedName>
    <definedName name="TRITAL_17D05_QUITO_CENTRO">NIVELES!$BI$569:$BI$572</definedName>
    <definedName name="TUNGURAHUA">NIVELES!$A$447:$A$455</definedName>
    <definedName name="UBSECRETARÍA__DE__FAMILIA">NIVELES!$BP$569</definedName>
    <definedName name="UNIDAD_ADMINISTRATIVA_FINANCIERA">NIVELES!$B$670</definedName>
    <definedName name="UNIDAD_DE_ADOPCIONES_Y_ESCLARECIMIENTO_LEGAL">NIVELES!$B$708</definedName>
    <definedName name="UNIDAD_DE_ASESORÍA_JURÍDICA">NIVELES!$B$671</definedName>
    <definedName name="UNIDAD_DE_COMUNICACIÓN_Y_PARTICIPACIÓN_CIUDADANA">NIVELES!$B$673</definedName>
    <definedName name="UNIDAD_DE_INCLUSIÓN_ECONÓMICA">NIVELES!$B$715</definedName>
    <definedName name="UNIDAD_DE_INCLUSIÓN_SOCIAL">NIVELES!$B$709:$B$713</definedName>
    <definedName name="UNIDAD_DE_PLANIFICACIÓN_Y_PROCESOS_ESTRATÉGICOS">NIVELES!$B$672</definedName>
    <definedName name="UNIDAD_DE_PROMOCIÓN_Y_MOVILIDAD_SOCIAL">NIVELES!$B$691:$B$692</definedName>
    <definedName name="UNIDAD_DE_SERVICIOS_Y_ATENCIÓN">NIVELES!$B$682:$B$686</definedName>
    <definedName name="UNIDAD_DE_TRABAJO_SOCIAL">NIVELES!$B$674:$B$679</definedName>
    <definedName name="VICEA">NIVELES!$I$13</definedName>
    <definedName name="VICEL">NIVELES!$J$13</definedName>
    <definedName name="VICEMINISTERIO_DE_INCLUSIÓN_ECONÓMICA">NIVELES!$C$15:$C$17</definedName>
    <definedName name="VICEMINISTERIO_DE_INCLUSIÓN_SOCIAL">NIVELES!$C$32:$C$35</definedName>
    <definedName name="Z_17D6A783_CC78_42CC_BFA1_C1FC27AAF6A9_.wvu.FilterData" localSheetId="0" hidden="1">NIVELES!$AX$22:$AZ$242</definedName>
    <definedName name="ZAMORA_CHINCHIPE">NIVELES!$A$456:$A$464</definedName>
  </definedNames>
  <calcPr calcId="144525"/>
</workbook>
</file>

<file path=xl/calcChain.xml><?xml version="1.0" encoding="utf-8"?>
<calcChain xmlns="http://schemas.openxmlformats.org/spreadsheetml/2006/main">
  <c r="AS62" i="38" l="1"/>
  <c r="AS64" i="38"/>
  <c r="AS1001" i="38" s="1"/>
  <c r="AN87" i="38"/>
  <c r="AN31" i="38"/>
  <c r="E10" i="39"/>
  <c r="D7" i="39"/>
  <c r="I7" i="39" s="1"/>
  <c r="D8" i="39"/>
  <c r="I8" i="39" s="1"/>
  <c r="G1000" i="38"/>
  <c r="G999" i="38"/>
  <c r="G998" i="38"/>
  <c r="G997" i="38"/>
  <c r="G996" i="38"/>
  <c r="G995" i="38"/>
  <c r="G994" i="38"/>
  <c r="G993" i="38"/>
  <c r="G992" i="38"/>
  <c r="G991" i="38"/>
  <c r="G990" i="38"/>
  <c r="G989" i="38"/>
  <c r="G988" i="38"/>
  <c r="G987" i="38"/>
  <c r="G986" i="38"/>
  <c r="G985" i="38"/>
  <c r="G984" i="38"/>
  <c r="G983" i="38"/>
  <c r="G982" i="38"/>
  <c r="G981" i="38"/>
  <c r="G980" i="38"/>
  <c r="G979" i="38"/>
  <c r="G978" i="38"/>
  <c r="G977" i="38"/>
  <c r="G976" i="38"/>
  <c r="G975" i="38"/>
  <c r="G974" i="38"/>
  <c r="G973" i="38"/>
  <c r="G972" i="38"/>
  <c r="G971" i="38"/>
  <c r="G970" i="38"/>
  <c r="G969" i="38"/>
  <c r="G968" i="38"/>
  <c r="G967" i="38"/>
  <c r="G966" i="38"/>
  <c r="G965" i="38"/>
  <c r="G964" i="38"/>
  <c r="G963" i="38"/>
  <c r="G962" i="38"/>
  <c r="G961" i="38"/>
  <c r="G960" i="38"/>
  <c r="G959" i="38"/>
  <c r="G958" i="38"/>
  <c r="G957" i="38"/>
  <c r="G956" i="38"/>
  <c r="G955" i="38"/>
  <c r="G954" i="38"/>
  <c r="G953" i="38"/>
  <c r="G952" i="38"/>
  <c r="G951" i="38"/>
  <c r="G950" i="38"/>
  <c r="G949" i="38"/>
  <c r="G948" i="38"/>
  <c r="G947" i="38"/>
  <c r="G946" i="38"/>
  <c r="G945" i="38"/>
  <c r="G944" i="38"/>
  <c r="G943" i="38"/>
  <c r="G942" i="38"/>
  <c r="G941" i="38"/>
  <c r="G940" i="38"/>
  <c r="G939" i="38"/>
  <c r="G938" i="38"/>
  <c r="G937" i="38"/>
  <c r="G936" i="38"/>
  <c r="G935" i="38"/>
  <c r="G934" i="38"/>
  <c r="G933" i="38"/>
  <c r="G932" i="38"/>
  <c r="G931" i="38"/>
  <c r="G930" i="38"/>
  <c r="G929" i="38"/>
  <c r="G928" i="38"/>
  <c r="G927" i="38"/>
  <c r="G926" i="38"/>
  <c r="G925" i="38"/>
  <c r="G924" i="38"/>
  <c r="G923" i="38"/>
  <c r="G922" i="38"/>
  <c r="G921" i="38"/>
  <c r="G920" i="38"/>
  <c r="G919" i="38"/>
  <c r="G918" i="38"/>
  <c r="G917" i="38"/>
  <c r="G916" i="38"/>
  <c r="G915" i="38"/>
  <c r="G914" i="38"/>
  <c r="G913" i="38"/>
  <c r="G912" i="38"/>
  <c r="G911" i="38"/>
  <c r="G910" i="38"/>
  <c r="G909" i="38"/>
  <c r="G908" i="38"/>
  <c r="G907" i="38"/>
  <c r="G906" i="38"/>
  <c r="G905" i="38"/>
  <c r="G904" i="38"/>
  <c r="G903" i="38"/>
  <c r="G902" i="38"/>
  <c r="G901" i="38"/>
  <c r="G900" i="38"/>
  <c r="G899" i="38"/>
  <c r="G898" i="38"/>
  <c r="G897" i="38"/>
  <c r="G896" i="38"/>
  <c r="G895" i="38"/>
  <c r="G894" i="38"/>
  <c r="G893" i="38"/>
  <c r="G892" i="38"/>
  <c r="G891" i="38"/>
  <c r="G890" i="38"/>
  <c r="G889" i="38"/>
  <c r="G888" i="38"/>
  <c r="G887" i="38"/>
  <c r="G886" i="38"/>
  <c r="G885" i="38"/>
  <c r="G884" i="38"/>
  <c r="G883" i="38"/>
  <c r="G882" i="38"/>
  <c r="G881" i="38"/>
  <c r="G880" i="38"/>
  <c r="G879" i="38"/>
  <c r="G878" i="38"/>
  <c r="G877" i="38"/>
  <c r="G876" i="38"/>
  <c r="G875" i="38"/>
  <c r="G874" i="38"/>
  <c r="G873" i="38"/>
  <c r="G872" i="38"/>
  <c r="G871" i="38"/>
  <c r="G870" i="38"/>
  <c r="G869" i="38"/>
  <c r="G868" i="38"/>
  <c r="G867" i="38"/>
  <c r="G866" i="38"/>
  <c r="G865" i="38"/>
  <c r="G864" i="38"/>
  <c r="G863" i="38"/>
  <c r="G862" i="38"/>
  <c r="G861" i="38"/>
  <c r="G860" i="38"/>
  <c r="G859" i="38"/>
  <c r="G858" i="38"/>
  <c r="G857" i="38"/>
  <c r="G856" i="38"/>
  <c r="G855" i="38"/>
  <c r="G854" i="38"/>
  <c r="G853" i="38"/>
  <c r="G852" i="38"/>
  <c r="G851" i="38"/>
  <c r="G850" i="38"/>
  <c r="G849" i="38"/>
  <c r="G848" i="38"/>
  <c r="G847" i="38"/>
  <c r="G846" i="38"/>
  <c r="G845" i="38"/>
  <c r="G844" i="38"/>
  <c r="G843" i="38"/>
  <c r="G842" i="38"/>
  <c r="G841" i="38"/>
  <c r="G840" i="38"/>
  <c r="G839" i="38"/>
  <c r="G838" i="38"/>
  <c r="G837" i="38"/>
  <c r="G836" i="38"/>
  <c r="G835" i="38"/>
  <c r="G834" i="38"/>
  <c r="G833" i="38"/>
  <c r="G832" i="38"/>
  <c r="G831" i="38"/>
  <c r="G830" i="38"/>
  <c r="G829" i="38"/>
  <c r="G828" i="38"/>
  <c r="G827" i="38"/>
  <c r="G826" i="38"/>
  <c r="G825" i="38"/>
  <c r="G824" i="38"/>
  <c r="G823" i="38"/>
  <c r="G822" i="38"/>
  <c r="G821" i="38"/>
  <c r="G820" i="38"/>
  <c r="G819" i="38"/>
  <c r="G818" i="38"/>
  <c r="G817" i="38"/>
  <c r="G816" i="38"/>
  <c r="G815" i="38"/>
  <c r="G814" i="38"/>
  <c r="G813" i="38"/>
  <c r="G812" i="38"/>
  <c r="G811" i="38"/>
  <c r="G810" i="38"/>
  <c r="G809" i="38"/>
  <c r="G808" i="38"/>
  <c r="G807" i="38"/>
  <c r="G806" i="38"/>
  <c r="G805" i="38"/>
  <c r="G804" i="38"/>
  <c r="G803" i="38"/>
  <c r="G802" i="38"/>
  <c r="G801" i="38"/>
  <c r="G800" i="38"/>
  <c r="G799" i="38"/>
  <c r="G798" i="38"/>
  <c r="G797" i="38"/>
  <c r="G796" i="38"/>
  <c r="G795" i="38"/>
  <c r="G794" i="38"/>
  <c r="G793" i="38"/>
  <c r="G792" i="38"/>
  <c r="G791" i="38"/>
  <c r="G790" i="38"/>
  <c r="G789" i="38"/>
  <c r="G788" i="38"/>
  <c r="G787" i="38"/>
  <c r="G786" i="38"/>
  <c r="G785" i="38"/>
  <c r="G784" i="38"/>
  <c r="G783" i="38"/>
  <c r="G782" i="38"/>
  <c r="G781" i="38"/>
  <c r="G780" i="38"/>
  <c r="G779" i="38"/>
  <c r="G778" i="38"/>
  <c r="G777" i="38"/>
  <c r="G776" i="38"/>
  <c r="G775" i="38"/>
  <c r="G774" i="38"/>
  <c r="G773" i="38"/>
  <c r="G772" i="38"/>
  <c r="G771" i="38"/>
  <c r="G770" i="38"/>
  <c r="G769" i="38"/>
  <c r="G768" i="38"/>
  <c r="G767" i="38"/>
  <c r="G766" i="38"/>
  <c r="G765" i="38"/>
  <c r="G764" i="38"/>
  <c r="G763" i="38"/>
  <c r="G762" i="38"/>
  <c r="G761" i="38"/>
  <c r="G760" i="38"/>
  <c r="G759" i="38"/>
  <c r="G758" i="38"/>
  <c r="G757" i="38"/>
  <c r="G756" i="38"/>
  <c r="G755" i="38"/>
  <c r="G754" i="38"/>
  <c r="G753" i="38"/>
  <c r="G752" i="38"/>
  <c r="G751" i="38"/>
  <c r="G750" i="38"/>
  <c r="G749" i="38"/>
  <c r="G748" i="38"/>
  <c r="G747" i="38"/>
  <c r="G746" i="38"/>
  <c r="G745" i="38"/>
  <c r="G744" i="38"/>
  <c r="G743" i="38"/>
  <c r="G742" i="38"/>
  <c r="G741" i="38"/>
  <c r="G740" i="38"/>
  <c r="G739" i="38"/>
  <c r="G738" i="38"/>
  <c r="G737" i="38"/>
  <c r="G736" i="38"/>
  <c r="G735" i="38"/>
  <c r="G734" i="38"/>
  <c r="G733" i="38"/>
  <c r="G732" i="38"/>
  <c r="G731" i="38"/>
  <c r="G730" i="38"/>
  <c r="G729" i="38"/>
  <c r="G728" i="38"/>
  <c r="G727" i="38"/>
  <c r="G726" i="38"/>
  <c r="G725" i="38"/>
  <c r="G724" i="38"/>
  <c r="G723" i="38"/>
  <c r="G722" i="38"/>
  <c r="G721" i="38"/>
  <c r="G720" i="38"/>
  <c r="G719" i="38"/>
  <c r="G718" i="38"/>
  <c r="G717" i="38"/>
  <c r="G716" i="38"/>
  <c r="G715" i="38"/>
  <c r="G714" i="38"/>
  <c r="G713" i="38"/>
  <c r="G712" i="38"/>
  <c r="G711" i="38"/>
  <c r="G710" i="38"/>
  <c r="G709" i="38"/>
  <c r="G708" i="38"/>
  <c r="G707" i="38"/>
  <c r="G706" i="38"/>
  <c r="G705" i="38"/>
  <c r="G704" i="38"/>
  <c r="G703" i="38"/>
  <c r="G702" i="38"/>
  <c r="G701" i="38"/>
  <c r="G700" i="38"/>
  <c r="G699" i="38"/>
  <c r="G698" i="38"/>
  <c r="G697" i="38"/>
  <c r="G696" i="38"/>
  <c r="G695" i="38"/>
  <c r="G694" i="38"/>
  <c r="G693" i="38"/>
  <c r="G692" i="38"/>
  <c r="G691" i="38"/>
  <c r="G690" i="38"/>
  <c r="G689" i="38"/>
  <c r="G688" i="38"/>
  <c r="G687" i="38"/>
  <c r="G686" i="38"/>
  <c r="G685" i="38"/>
  <c r="G684" i="38"/>
  <c r="G683" i="38"/>
  <c r="G682" i="38"/>
  <c r="G681" i="38"/>
  <c r="G680" i="38"/>
  <c r="G679" i="38"/>
  <c r="G678" i="38"/>
  <c r="G677" i="38"/>
  <c r="G676" i="38"/>
  <c r="G675" i="38"/>
  <c r="G674" i="38"/>
  <c r="G673" i="38"/>
  <c r="G672" i="38"/>
  <c r="G671" i="38"/>
  <c r="G670" i="38"/>
  <c r="G669" i="38"/>
  <c r="G668" i="38"/>
  <c r="G667" i="38"/>
  <c r="G666" i="38"/>
  <c r="G665" i="38"/>
  <c r="G664" i="38"/>
  <c r="G663" i="38"/>
  <c r="G662" i="38"/>
  <c r="G661" i="38"/>
  <c r="G660" i="38"/>
  <c r="G659" i="38"/>
  <c r="G658" i="38"/>
  <c r="G657" i="38"/>
  <c r="G656" i="38"/>
  <c r="G655" i="38"/>
  <c r="G654" i="38"/>
  <c r="G653" i="38"/>
  <c r="G652" i="38"/>
  <c r="G651" i="38"/>
  <c r="G650" i="38"/>
  <c r="G649" i="38"/>
  <c r="G648" i="38"/>
  <c r="G647" i="38"/>
  <c r="G646" i="38"/>
  <c r="G645" i="38"/>
  <c r="G644" i="38"/>
  <c r="G643" i="38"/>
  <c r="G642" i="38"/>
  <c r="G641" i="38"/>
  <c r="G640" i="38"/>
  <c r="G639" i="38"/>
  <c r="G638" i="38"/>
  <c r="G637" i="38"/>
  <c r="G636" i="38"/>
  <c r="G635" i="38"/>
  <c r="G634" i="38"/>
  <c r="G633" i="38"/>
  <c r="G632" i="38"/>
  <c r="G631" i="38"/>
  <c r="G630" i="38"/>
  <c r="G629" i="38"/>
  <c r="G628" i="38"/>
  <c r="G627" i="38"/>
  <c r="G626" i="38"/>
  <c r="G625" i="38"/>
  <c r="G624" i="38"/>
  <c r="G623" i="38"/>
  <c r="G622" i="38"/>
  <c r="G621" i="38"/>
  <c r="G620" i="38"/>
  <c r="G619" i="38"/>
  <c r="G618" i="38"/>
  <c r="G617" i="38"/>
  <c r="G616" i="38"/>
  <c r="G615" i="38"/>
  <c r="G614" i="38"/>
  <c r="G613" i="38"/>
  <c r="G612" i="38"/>
  <c r="G611" i="38"/>
  <c r="G610" i="38"/>
  <c r="G609" i="38"/>
  <c r="G608" i="38"/>
  <c r="G607" i="38"/>
  <c r="G606" i="38"/>
  <c r="G605" i="38"/>
  <c r="G604" i="38"/>
  <c r="G603" i="38"/>
  <c r="G602" i="38"/>
  <c r="G601" i="38"/>
  <c r="G600" i="38"/>
  <c r="G599" i="38"/>
  <c r="G598" i="38"/>
  <c r="G597" i="38"/>
  <c r="G596" i="38"/>
  <c r="G595" i="38"/>
  <c r="G594" i="38"/>
  <c r="G593" i="38"/>
  <c r="G592" i="38"/>
  <c r="G591" i="38"/>
  <c r="G590" i="38"/>
  <c r="G589" i="38"/>
  <c r="G588" i="38"/>
  <c r="G587" i="38"/>
  <c r="G586" i="38"/>
  <c r="G585" i="38"/>
  <c r="G584" i="38"/>
  <c r="G583" i="38"/>
  <c r="G582" i="38"/>
  <c r="G581" i="38"/>
  <c r="G580" i="38"/>
  <c r="G579" i="38"/>
  <c r="G578" i="38"/>
  <c r="G577" i="38"/>
  <c r="G576" i="38"/>
  <c r="G575" i="38"/>
  <c r="G574" i="38"/>
  <c r="G573" i="38"/>
  <c r="G572" i="38"/>
  <c r="G571" i="38"/>
  <c r="G570" i="38"/>
  <c r="G569" i="38"/>
  <c r="G568" i="38"/>
  <c r="G567" i="38"/>
  <c r="G566" i="38"/>
  <c r="G565" i="38"/>
  <c r="G564" i="38"/>
  <c r="G563" i="38"/>
  <c r="G562" i="38"/>
  <c r="G561" i="38"/>
  <c r="G560" i="38"/>
  <c r="G559" i="38"/>
  <c r="G558" i="38"/>
  <c r="G557" i="38"/>
  <c r="G556" i="38"/>
  <c r="G555" i="38"/>
  <c r="G554" i="38"/>
  <c r="G553" i="38"/>
  <c r="G552" i="38"/>
  <c r="G551" i="38"/>
  <c r="G550" i="38"/>
  <c r="G549" i="38"/>
  <c r="G548" i="38"/>
  <c r="G547" i="38"/>
  <c r="G546" i="38"/>
  <c r="G545" i="38"/>
  <c r="G544" i="38"/>
  <c r="G543" i="38"/>
  <c r="G542" i="38"/>
  <c r="G541" i="38"/>
  <c r="G540" i="38"/>
  <c r="G539" i="38"/>
  <c r="G538" i="38"/>
  <c r="G537" i="38"/>
  <c r="G536" i="38"/>
  <c r="G535" i="38"/>
  <c r="G534" i="38"/>
  <c r="G533" i="38"/>
  <c r="G532" i="38"/>
  <c r="G531" i="38"/>
  <c r="G530" i="38"/>
  <c r="G529" i="38"/>
  <c r="G528" i="38"/>
  <c r="G527" i="38"/>
  <c r="G526" i="38"/>
  <c r="G525" i="38"/>
  <c r="G524" i="38"/>
  <c r="G523" i="38"/>
  <c r="G522" i="38"/>
  <c r="G521" i="38"/>
  <c r="G520" i="38"/>
  <c r="G519" i="38"/>
  <c r="G518" i="38"/>
  <c r="G517" i="38"/>
  <c r="G516" i="38"/>
  <c r="G515" i="38"/>
  <c r="G514" i="38"/>
  <c r="G513" i="38"/>
  <c r="G512" i="38"/>
  <c r="G511" i="38"/>
  <c r="G510" i="38"/>
  <c r="G509" i="38"/>
  <c r="G508" i="38"/>
  <c r="G507" i="38"/>
  <c r="G506" i="38"/>
  <c r="G505" i="38"/>
  <c r="G504" i="38"/>
  <c r="G503" i="38"/>
  <c r="G502" i="38"/>
  <c r="G501" i="38"/>
  <c r="G500" i="38"/>
  <c r="G499" i="38"/>
  <c r="G498" i="38"/>
  <c r="G497" i="38"/>
  <c r="G496" i="38"/>
  <c r="G495" i="38"/>
  <c r="G494" i="38"/>
  <c r="G493" i="38"/>
  <c r="G492" i="38"/>
  <c r="G491" i="38"/>
  <c r="G490" i="38"/>
  <c r="G489" i="38"/>
  <c r="G488" i="38"/>
  <c r="G487" i="38"/>
  <c r="G486" i="38"/>
  <c r="G485" i="38"/>
  <c r="G484" i="38"/>
  <c r="G483" i="38"/>
  <c r="G482" i="38"/>
  <c r="G481" i="38"/>
  <c r="G480" i="38"/>
  <c r="G479" i="38"/>
  <c r="G478" i="38"/>
  <c r="G477" i="38"/>
  <c r="G476" i="38"/>
  <c r="G475" i="38"/>
  <c r="G474" i="38"/>
  <c r="G473" i="38"/>
  <c r="G472" i="38"/>
  <c r="G471" i="38"/>
  <c r="G470" i="38"/>
  <c r="G469" i="38"/>
  <c r="G468" i="38"/>
  <c r="G467" i="38"/>
  <c r="G466" i="38"/>
  <c r="G465" i="38"/>
  <c r="G464" i="38"/>
  <c r="G463" i="38"/>
  <c r="G462" i="38"/>
  <c r="G461" i="38"/>
  <c r="G460" i="38"/>
  <c r="G459" i="38"/>
  <c r="G458" i="38"/>
  <c r="G457" i="38"/>
  <c r="G456" i="38"/>
  <c r="G455" i="38"/>
  <c r="G454" i="38"/>
  <c r="G453" i="38"/>
  <c r="G452" i="38"/>
  <c r="G451" i="38"/>
  <c r="G450" i="38"/>
  <c r="G449" i="38"/>
  <c r="G448" i="38"/>
  <c r="G447" i="38"/>
  <c r="G446" i="38"/>
  <c r="G445" i="38"/>
  <c r="G444" i="38"/>
  <c r="G443" i="38"/>
  <c r="G442" i="38"/>
  <c r="G441" i="38"/>
  <c r="G440" i="38"/>
  <c r="G439" i="38"/>
  <c r="G438" i="38"/>
  <c r="G437" i="38"/>
  <c r="G436" i="38"/>
  <c r="G435" i="38"/>
  <c r="G434" i="38"/>
  <c r="G433" i="38"/>
  <c r="G432" i="38"/>
  <c r="G431" i="38"/>
  <c r="G430" i="38"/>
  <c r="G429" i="38"/>
  <c r="G428" i="38"/>
  <c r="G427" i="38"/>
  <c r="G426" i="38"/>
  <c r="G425" i="38"/>
  <c r="G424" i="38"/>
  <c r="G423" i="38"/>
  <c r="G422" i="38"/>
  <c r="G421" i="38"/>
  <c r="G420" i="38"/>
  <c r="G419" i="38"/>
  <c r="G418" i="38"/>
  <c r="G417" i="38"/>
  <c r="G416" i="38"/>
  <c r="G415" i="38"/>
  <c r="G414" i="38"/>
  <c r="G413" i="38"/>
  <c r="G412" i="38"/>
  <c r="G411" i="38"/>
  <c r="G410" i="38"/>
  <c r="G409" i="38"/>
  <c r="G408" i="38"/>
  <c r="G407" i="38"/>
  <c r="G406" i="38"/>
  <c r="G405" i="38"/>
  <c r="G404" i="38"/>
  <c r="G403" i="38"/>
  <c r="G402" i="38"/>
  <c r="G401" i="38"/>
  <c r="G400" i="38"/>
  <c r="G399" i="38"/>
  <c r="G398" i="38"/>
  <c r="G397" i="38"/>
  <c r="G396" i="38"/>
  <c r="G395" i="38"/>
  <c r="G394" i="38"/>
  <c r="G393" i="38"/>
  <c r="G392" i="38"/>
  <c r="G391" i="38"/>
  <c r="G390" i="38"/>
  <c r="G389" i="38"/>
  <c r="G388" i="38"/>
  <c r="G387" i="38"/>
  <c r="G386" i="38"/>
  <c r="G385" i="38"/>
  <c r="G384" i="38"/>
  <c r="G383" i="38"/>
  <c r="G382" i="38"/>
  <c r="G381" i="38"/>
  <c r="G380" i="38"/>
  <c r="G379" i="38"/>
  <c r="G378" i="38"/>
  <c r="G377" i="38"/>
  <c r="G376" i="38"/>
  <c r="G375" i="38"/>
  <c r="G374" i="38"/>
  <c r="G373" i="38"/>
  <c r="G372" i="38"/>
  <c r="G371" i="38"/>
  <c r="G370" i="38"/>
  <c r="G369" i="38"/>
  <c r="G368" i="38"/>
  <c r="G367" i="38"/>
  <c r="G366" i="38"/>
  <c r="G365" i="38"/>
  <c r="G364" i="38"/>
  <c r="G363" i="38"/>
  <c r="G362" i="38"/>
  <c r="G361" i="38"/>
  <c r="G360" i="38"/>
  <c r="G359" i="38"/>
  <c r="G358" i="38"/>
  <c r="G357" i="38"/>
  <c r="G356" i="38"/>
  <c r="G355" i="38"/>
  <c r="G354" i="38"/>
  <c r="G353" i="38"/>
  <c r="G352" i="38"/>
  <c r="G351" i="38"/>
  <c r="G350" i="38"/>
  <c r="G349" i="38"/>
  <c r="G348" i="38"/>
  <c r="G347" i="38"/>
  <c r="G346" i="38"/>
  <c r="G345" i="38"/>
  <c r="G344" i="38"/>
  <c r="G343" i="38"/>
  <c r="G342" i="38"/>
  <c r="G341" i="38"/>
  <c r="G340" i="38"/>
  <c r="G339" i="38"/>
  <c r="G338" i="38"/>
  <c r="G337" i="38"/>
  <c r="G336" i="38"/>
  <c r="G335" i="38"/>
  <c r="G334" i="38"/>
  <c r="G333" i="38"/>
  <c r="G332" i="38"/>
  <c r="G331" i="38"/>
  <c r="G330" i="38"/>
  <c r="G329" i="38"/>
  <c r="G328" i="38"/>
  <c r="G327" i="38"/>
  <c r="G326" i="38"/>
  <c r="G325" i="38"/>
  <c r="G324" i="38"/>
  <c r="G323" i="38"/>
  <c r="G322" i="38"/>
  <c r="G321" i="38"/>
  <c r="G320" i="38"/>
  <c r="G319" i="38"/>
  <c r="G318" i="38"/>
  <c r="G317" i="38"/>
  <c r="G316" i="38"/>
  <c r="G315" i="38"/>
  <c r="G314" i="38"/>
  <c r="G313" i="38"/>
  <c r="G312" i="38"/>
  <c r="G311" i="38"/>
  <c r="G310" i="38"/>
  <c r="G309" i="38"/>
  <c r="G308" i="38"/>
  <c r="G307" i="38"/>
  <c r="G306" i="38"/>
  <c r="G305" i="38"/>
  <c r="G304" i="38"/>
  <c r="G303" i="38"/>
  <c r="G302" i="38"/>
  <c r="G301" i="38"/>
  <c r="G300" i="38"/>
  <c r="G299" i="38"/>
  <c r="G298" i="38"/>
  <c r="G297" i="38"/>
  <c r="G296" i="38"/>
  <c r="G295" i="38"/>
  <c r="G294" i="38"/>
  <c r="G293" i="38"/>
  <c r="G292" i="38"/>
  <c r="G291" i="38"/>
  <c r="G290" i="38"/>
  <c r="G289" i="38"/>
  <c r="G288" i="38"/>
  <c r="G287" i="38"/>
  <c r="G286" i="38"/>
  <c r="G285" i="38"/>
  <c r="G284" i="38"/>
  <c r="G283" i="38"/>
  <c r="G282" i="38"/>
  <c r="G281" i="38"/>
  <c r="G280" i="38"/>
  <c r="G279" i="38"/>
  <c r="G278"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5" i="38"/>
  <c r="G214" i="38"/>
  <c r="G213" i="38"/>
  <c r="G212" i="38"/>
  <c r="G211" i="38"/>
  <c r="G210" i="38"/>
  <c r="G209" i="38"/>
  <c r="G208" i="38"/>
  <c r="G207" i="38"/>
  <c r="G206" i="38"/>
  <c r="G205" i="38"/>
  <c r="G204" i="38"/>
  <c r="G203" i="38"/>
  <c r="G202" i="38"/>
  <c r="G201" i="38"/>
  <c r="G200" i="38"/>
  <c r="G199" i="38"/>
  <c r="G198" i="38"/>
  <c r="G197" i="38"/>
  <c r="G196" i="38"/>
  <c r="G195" i="38"/>
  <c r="G194" i="38"/>
  <c r="G193" i="38"/>
  <c r="G192" i="38"/>
  <c r="G191" i="38"/>
  <c r="G190" i="38"/>
  <c r="G189" i="38"/>
  <c r="G188" i="38"/>
  <c r="G187" i="38"/>
  <c r="G186" i="38"/>
  <c r="G185" i="38"/>
  <c r="G184" i="38"/>
  <c r="G183" i="38"/>
  <c r="G182" i="38"/>
  <c r="G181" i="38"/>
  <c r="G180" i="38"/>
  <c r="G179" i="38"/>
  <c r="G178" i="38"/>
  <c r="G177" i="38"/>
  <c r="G176" i="38"/>
  <c r="G175" i="38"/>
  <c r="G174" i="38"/>
  <c r="G173" i="38"/>
  <c r="G172" i="38"/>
  <c r="G171" i="38"/>
  <c r="G170" i="38"/>
  <c r="G169" i="38"/>
  <c r="G168" i="38"/>
  <c r="G167" i="38"/>
  <c r="G166" i="38"/>
  <c r="G165" i="38"/>
  <c r="G164" i="38"/>
  <c r="G163" i="38"/>
  <c r="G162" i="38"/>
  <c r="G161" i="38"/>
  <c r="G160" i="38"/>
  <c r="G159" i="38"/>
  <c r="G158" i="38"/>
  <c r="G157" i="38"/>
  <c r="G156" i="38"/>
  <c r="G155" i="38"/>
  <c r="G154" i="38"/>
  <c r="G153" i="38"/>
  <c r="G152" i="38"/>
  <c r="G151" i="38"/>
  <c r="G150" i="38"/>
  <c r="G149" i="38"/>
  <c r="G148" i="38"/>
  <c r="G147" i="38"/>
  <c r="G146" i="38"/>
  <c r="G145" i="38"/>
  <c r="G144" i="38"/>
  <c r="G143" i="38"/>
  <c r="G142" i="38"/>
  <c r="G141" i="38"/>
  <c r="G140" i="38"/>
  <c r="G139" i="38"/>
  <c r="G138" i="38"/>
  <c r="G137" i="38"/>
  <c r="G136" i="38"/>
  <c r="G135" i="38"/>
  <c r="G134" i="38"/>
  <c r="G133" i="38"/>
  <c r="G132" i="38"/>
  <c r="G131" i="38"/>
  <c r="G130" i="38"/>
  <c r="G129" i="38"/>
  <c r="G128" i="38"/>
  <c r="G127" i="38"/>
  <c r="G126" i="38"/>
  <c r="G125" i="38"/>
  <c r="G124" i="38"/>
  <c r="G123" i="38"/>
  <c r="G122" i="38"/>
  <c r="G121" i="38"/>
  <c r="G120" i="38"/>
  <c r="G119" i="38"/>
  <c r="G118" i="38"/>
  <c r="G117" i="38"/>
  <c r="G116" i="38"/>
  <c r="G115" i="38"/>
  <c r="G114" i="38"/>
  <c r="G113" i="38"/>
  <c r="G112" i="38"/>
  <c r="G111" i="38"/>
  <c r="G110" i="38"/>
  <c r="G109" i="38"/>
  <c r="G108" i="38"/>
  <c r="G107" i="38"/>
  <c r="G106" i="38"/>
  <c r="G105" i="38"/>
  <c r="G104" i="38"/>
  <c r="G103" i="38"/>
  <c r="G102" i="38"/>
  <c r="G101" i="38"/>
  <c r="G100" i="38"/>
  <c r="G99" i="38"/>
  <c r="G98" i="38"/>
  <c r="G97" i="38"/>
  <c r="G96" i="38"/>
  <c r="G95" i="38"/>
  <c r="G94" i="38"/>
  <c r="G93" i="38"/>
  <c r="G92" i="38"/>
  <c r="G91" i="38"/>
  <c r="G90" i="38"/>
  <c r="G89" i="38"/>
  <c r="G88" i="38"/>
  <c r="G87" i="38"/>
  <c r="G86" i="38"/>
  <c r="G85" i="38"/>
  <c r="G84" i="38"/>
  <c r="G83" i="38"/>
  <c r="G82" i="38"/>
  <c r="G81" i="38"/>
  <c r="G80" i="38"/>
  <c r="G79" i="38"/>
  <c r="G78" i="38"/>
  <c r="G77" i="38"/>
  <c r="G76" i="38"/>
  <c r="G75" i="38"/>
  <c r="G74" i="38"/>
  <c r="G10" i="38"/>
  <c r="G9" i="38"/>
  <c r="G12" i="38"/>
  <c r="G11" i="38"/>
  <c r="G13" i="38"/>
  <c r="G15" i="38"/>
  <c r="G14" i="38"/>
  <c r="G17" i="38"/>
  <c r="G16" i="38"/>
  <c r="G19" i="38"/>
  <c r="G18" i="38"/>
  <c r="G21" i="38"/>
  <c r="G20" i="38"/>
  <c r="G23" i="38"/>
  <c r="G22" i="38"/>
  <c r="G25" i="38"/>
  <c r="G24" i="38"/>
  <c r="G27" i="38"/>
  <c r="G26" i="38"/>
  <c r="G28" i="38"/>
  <c r="G30" i="38"/>
  <c r="G29" i="38"/>
  <c r="G31" i="38"/>
  <c r="G32" i="38"/>
  <c r="G34" i="38"/>
  <c r="G33" i="38"/>
  <c r="G35" i="38"/>
  <c r="G37" i="38"/>
  <c r="G36" i="38"/>
  <c r="G39" i="38"/>
  <c r="G38" i="38"/>
  <c r="G41" i="38"/>
  <c r="G40" i="38"/>
  <c r="G43" i="38"/>
  <c r="G42" i="38"/>
  <c r="G45" i="38"/>
  <c r="G44" i="38"/>
  <c r="G47" i="38"/>
  <c r="G46" i="38"/>
  <c r="G49" i="38"/>
  <c r="G48" i="38"/>
  <c r="G51" i="38"/>
  <c r="G50" i="38"/>
  <c r="G53" i="38"/>
  <c r="G52" i="38"/>
  <c r="G55" i="38"/>
  <c r="G54" i="38"/>
  <c r="G58" i="38"/>
  <c r="G57" i="38"/>
  <c r="G56" i="38"/>
  <c r="G60" i="38"/>
  <c r="G59" i="38"/>
  <c r="G73" i="38"/>
  <c r="G72" i="38"/>
  <c r="G71" i="38"/>
  <c r="G70" i="38"/>
  <c r="G69" i="38"/>
  <c r="G68" i="38"/>
  <c r="G67" i="38"/>
  <c r="G66" i="38"/>
  <c r="G65" i="38"/>
  <c r="G64" i="38"/>
  <c r="G63" i="38"/>
  <c r="G62" i="38"/>
  <c r="G61" i="38"/>
  <c r="AK999" i="38"/>
  <c r="AK998" i="38"/>
  <c r="AK997" i="38"/>
  <c r="AK996" i="38"/>
  <c r="AK995" i="38"/>
  <c r="AK994" i="38"/>
  <c r="AK993" i="38"/>
  <c r="AK992" i="38"/>
  <c r="AK991" i="38"/>
  <c r="AK990" i="38"/>
  <c r="AK989" i="38"/>
  <c r="AK988" i="38"/>
  <c r="AK987" i="38"/>
  <c r="AK986" i="38"/>
  <c r="AK985" i="38"/>
  <c r="AK984" i="38"/>
  <c r="AK983" i="38"/>
  <c r="AK982" i="38"/>
  <c r="AK981" i="38"/>
  <c r="AK980" i="38"/>
  <c r="AK979" i="38"/>
  <c r="AK978" i="38"/>
  <c r="AK977" i="38"/>
  <c r="AK976" i="38"/>
  <c r="AK975" i="38"/>
  <c r="AK974" i="38"/>
  <c r="AK973" i="38"/>
  <c r="AK972" i="38"/>
  <c r="AK971" i="38"/>
  <c r="AK970" i="38"/>
  <c r="AK969" i="38"/>
  <c r="AK968" i="38"/>
  <c r="AK967" i="38"/>
  <c r="AK966" i="38"/>
  <c r="AK965" i="38"/>
  <c r="AK964" i="38"/>
  <c r="AK963" i="38"/>
  <c r="AK962" i="38"/>
  <c r="AK961" i="38"/>
  <c r="AK960" i="38"/>
  <c r="AK959" i="38"/>
  <c r="AK958" i="38"/>
  <c r="AK957" i="38"/>
  <c r="AK956" i="38"/>
  <c r="AK955" i="38"/>
  <c r="AK954" i="38"/>
  <c r="AK953" i="38"/>
  <c r="AK952" i="38"/>
  <c r="AK951" i="38"/>
  <c r="AK950" i="38"/>
  <c r="AK949" i="38"/>
  <c r="AK948" i="38"/>
  <c r="AK947" i="38"/>
  <c r="AK946" i="38"/>
  <c r="AK945" i="38"/>
  <c r="AK944" i="38"/>
  <c r="AK943" i="38"/>
  <c r="AK942" i="38"/>
  <c r="AK941" i="38"/>
  <c r="AK940" i="38"/>
  <c r="AK939" i="38"/>
  <c r="AK938" i="38"/>
  <c r="AK937" i="38"/>
  <c r="AK936" i="38"/>
  <c r="AK935" i="38"/>
  <c r="AK934" i="38"/>
  <c r="AK933" i="38"/>
  <c r="AK932" i="38"/>
  <c r="AK931" i="38"/>
  <c r="AK930" i="38"/>
  <c r="AK929" i="38"/>
  <c r="AK928" i="38"/>
  <c r="AK927" i="38"/>
  <c r="AK926" i="38"/>
  <c r="AK925" i="38"/>
  <c r="AK924" i="38"/>
  <c r="AK923" i="38"/>
  <c r="AK922" i="38"/>
  <c r="AK921" i="38"/>
  <c r="AK920" i="38"/>
  <c r="AK919" i="38"/>
  <c r="AK918" i="38"/>
  <c r="AK917" i="38"/>
  <c r="AK916" i="38"/>
  <c r="AK915" i="38"/>
  <c r="AK914" i="38"/>
  <c r="AK913" i="38"/>
  <c r="AK912" i="38"/>
  <c r="AK911" i="38"/>
  <c r="AK910" i="38"/>
  <c r="AK909" i="38"/>
  <c r="AK908" i="38"/>
  <c r="AK907" i="38"/>
  <c r="AK906" i="38"/>
  <c r="AK905" i="38"/>
  <c r="AK904" i="38"/>
  <c r="AK903" i="38"/>
  <c r="AK902" i="38"/>
  <c r="AK901" i="38"/>
  <c r="AK900" i="38"/>
  <c r="AK899" i="38"/>
  <c r="AK898" i="38"/>
  <c r="AK897" i="38"/>
  <c r="AK896" i="38"/>
  <c r="AK895" i="38"/>
  <c r="AK894" i="38"/>
  <c r="AK893" i="38"/>
  <c r="AK892" i="38"/>
  <c r="AK891" i="38"/>
  <c r="AK890" i="38"/>
  <c r="AK889" i="38"/>
  <c r="AK888" i="38"/>
  <c r="AK887" i="38"/>
  <c r="AK886" i="38"/>
  <c r="AK885" i="38"/>
  <c r="AK884" i="38"/>
  <c r="AK883" i="38"/>
  <c r="AK882" i="38"/>
  <c r="AK881" i="38"/>
  <c r="AK880" i="38"/>
  <c r="AK879" i="38"/>
  <c r="AK878" i="38"/>
  <c r="AK877" i="38"/>
  <c r="AK876" i="38"/>
  <c r="AK875" i="38"/>
  <c r="AK874" i="38"/>
  <c r="AK873" i="38"/>
  <c r="AK872" i="38"/>
  <c r="AK871" i="38"/>
  <c r="AK870" i="38"/>
  <c r="AK869" i="38"/>
  <c r="AK868" i="38"/>
  <c r="AK867" i="38"/>
  <c r="AK866" i="38"/>
  <c r="AK865" i="38"/>
  <c r="AK864" i="38"/>
  <c r="AK863" i="38"/>
  <c r="AK862" i="38"/>
  <c r="AK861" i="38"/>
  <c r="AK860" i="38"/>
  <c r="AK859" i="38"/>
  <c r="AK858" i="38"/>
  <c r="AK857" i="38"/>
  <c r="AK856" i="38"/>
  <c r="AK855" i="38"/>
  <c r="AK854" i="38"/>
  <c r="AK853" i="38"/>
  <c r="AK852" i="38"/>
  <c r="AK851" i="38"/>
  <c r="AK850" i="38"/>
  <c r="AK849" i="38"/>
  <c r="AK848" i="38"/>
  <c r="AK847" i="38"/>
  <c r="AK846" i="38"/>
  <c r="AK845" i="38"/>
  <c r="AK844" i="38"/>
  <c r="AK843" i="38"/>
  <c r="AK842" i="38"/>
  <c r="AK841" i="38"/>
  <c r="AK840" i="38"/>
  <c r="AK839" i="38"/>
  <c r="AK838" i="38"/>
  <c r="AK837" i="38"/>
  <c r="AK836" i="38"/>
  <c r="AK835" i="38"/>
  <c r="AK834" i="38"/>
  <c r="AK833" i="38"/>
  <c r="AK832" i="38"/>
  <c r="AK831" i="38"/>
  <c r="AK830" i="38"/>
  <c r="AK829" i="38"/>
  <c r="AK828" i="38"/>
  <c r="AK827" i="38"/>
  <c r="AK826" i="38"/>
  <c r="AK825" i="38"/>
  <c r="AK824" i="38"/>
  <c r="AK823" i="38"/>
  <c r="AK822" i="38"/>
  <c r="AK821" i="38"/>
  <c r="AK820" i="38"/>
  <c r="AK819" i="38"/>
  <c r="AK818" i="38"/>
  <c r="AK817" i="38"/>
  <c r="AK816" i="38"/>
  <c r="AK815" i="38"/>
  <c r="AK814" i="38"/>
  <c r="AK813" i="38"/>
  <c r="AK812" i="38"/>
  <c r="AK811" i="38"/>
  <c r="AK810" i="38"/>
  <c r="AK809" i="38"/>
  <c r="AK808" i="38"/>
  <c r="AK807" i="38"/>
  <c r="AK806" i="38"/>
  <c r="AK805" i="38"/>
  <c r="AK804" i="38"/>
  <c r="AK803" i="38"/>
  <c r="AK802" i="38"/>
  <c r="AK801" i="38"/>
  <c r="AK800" i="38"/>
  <c r="AK799" i="38"/>
  <c r="AK798" i="38"/>
  <c r="AK797" i="38"/>
  <c r="AK796" i="38"/>
  <c r="AK795" i="38"/>
  <c r="AK794" i="38"/>
  <c r="AK793" i="38"/>
  <c r="AK792" i="38"/>
  <c r="AK791" i="38"/>
  <c r="AK790" i="38"/>
  <c r="AK789" i="38"/>
  <c r="AK788" i="38"/>
  <c r="AK787" i="38"/>
  <c r="AK786" i="38"/>
  <c r="AK785" i="38"/>
  <c r="AK784" i="38"/>
  <c r="AK783" i="38"/>
  <c r="AK782" i="38"/>
  <c r="AK781" i="38"/>
  <c r="AK780" i="38"/>
  <c r="AK779" i="38"/>
  <c r="AK778" i="38"/>
  <c r="AK777" i="38"/>
  <c r="AK776" i="38"/>
  <c r="AK775" i="38"/>
  <c r="AK774" i="38"/>
  <c r="AK773" i="38"/>
  <c r="AK772" i="38"/>
  <c r="AK771" i="38"/>
  <c r="AK770" i="38"/>
  <c r="AK769" i="38"/>
  <c r="AK768" i="38"/>
  <c r="AK767" i="38"/>
  <c r="AK766" i="38"/>
  <c r="AK765" i="38"/>
  <c r="AK764" i="38"/>
  <c r="AK763" i="38"/>
  <c r="AK762" i="38"/>
  <c r="AK761" i="38"/>
  <c r="AK760" i="38"/>
  <c r="AK759" i="38"/>
  <c r="AK758" i="38"/>
  <c r="AK757" i="38"/>
  <c r="AK756" i="38"/>
  <c r="AK755" i="38"/>
  <c r="AK754" i="38"/>
  <c r="AK753" i="38"/>
  <c r="AK752" i="38"/>
  <c r="AK751" i="38"/>
  <c r="AK750" i="38"/>
  <c r="AK749" i="38"/>
  <c r="AK748" i="38"/>
  <c r="AK747" i="38"/>
  <c r="AK746" i="38"/>
  <c r="AK745" i="38"/>
  <c r="AK744" i="38"/>
  <c r="AK743" i="38"/>
  <c r="AK742" i="38"/>
  <c r="AK741" i="38"/>
  <c r="AK740" i="38"/>
  <c r="AK739" i="38"/>
  <c r="AK738" i="38"/>
  <c r="AK737" i="38"/>
  <c r="AK736" i="38"/>
  <c r="AK735" i="38"/>
  <c r="AK734" i="38"/>
  <c r="AK733" i="38"/>
  <c r="AK732" i="38"/>
  <c r="AK731" i="38"/>
  <c r="AK730" i="38"/>
  <c r="AK729" i="38"/>
  <c r="AK728" i="38"/>
  <c r="AK727" i="38"/>
  <c r="AK726" i="38"/>
  <c r="AK725" i="38"/>
  <c r="AK724" i="38"/>
  <c r="AK723" i="38"/>
  <c r="AK722" i="38"/>
  <c r="AK721" i="38"/>
  <c r="AK720" i="38"/>
  <c r="AK719" i="38"/>
  <c r="AK718" i="38"/>
  <c r="AK717" i="38"/>
  <c r="AK716" i="38"/>
  <c r="AK715" i="38"/>
  <c r="AK714" i="38"/>
  <c r="AK713" i="38"/>
  <c r="AK712" i="38"/>
  <c r="AK711" i="38"/>
  <c r="AK710" i="38"/>
  <c r="AK709" i="38"/>
  <c r="AK708" i="38"/>
  <c r="AK707" i="38"/>
  <c r="AK706" i="38"/>
  <c r="AK705" i="38"/>
  <c r="AK704" i="38"/>
  <c r="AK703" i="38"/>
  <c r="AK702" i="38"/>
  <c r="AK701" i="38"/>
  <c r="AK700" i="38"/>
  <c r="AK699" i="38"/>
  <c r="AK698" i="38"/>
  <c r="AK697" i="38"/>
  <c r="AK696" i="38"/>
  <c r="AK695" i="38"/>
  <c r="AK694" i="38"/>
  <c r="AK693" i="38"/>
  <c r="AK692" i="38"/>
  <c r="AK691" i="38"/>
  <c r="AK690" i="38"/>
  <c r="AK689" i="38"/>
  <c r="AK688" i="38"/>
  <c r="AK687" i="38"/>
  <c r="AK686" i="38"/>
  <c r="AK685" i="38"/>
  <c r="AK684" i="38"/>
  <c r="AK683" i="38"/>
  <c r="AK682" i="38"/>
  <c r="AK681" i="38"/>
  <c r="AK680" i="38"/>
  <c r="AK679" i="38"/>
  <c r="AK678" i="38"/>
  <c r="AK677" i="38"/>
  <c r="AK676" i="38"/>
  <c r="AK675" i="38"/>
  <c r="AK674" i="38"/>
  <c r="AK673" i="38"/>
  <c r="AK672" i="38"/>
  <c r="AK671" i="38"/>
  <c r="AK670" i="38"/>
  <c r="AK669" i="38"/>
  <c r="AK668" i="38"/>
  <c r="AK667" i="38"/>
  <c r="AK666" i="38"/>
  <c r="AK665" i="38"/>
  <c r="AK664" i="38"/>
  <c r="AK663" i="38"/>
  <c r="AK662" i="38"/>
  <c r="AK661" i="38"/>
  <c r="AK660" i="38"/>
  <c r="AK659" i="38"/>
  <c r="AK658" i="38"/>
  <c r="AK657" i="38"/>
  <c r="AK656" i="38"/>
  <c r="AK655" i="38"/>
  <c r="AK654" i="38"/>
  <c r="AK653" i="38"/>
  <c r="AK652" i="38"/>
  <c r="AK651" i="38"/>
  <c r="AK650" i="38"/>
  <c r="AK649" i="38"/>
  <c r="AK648" i="38"/>
  <c r="AK647" i="38"/>
  <c r="AK646" i="38"/>
  <c r="AK645" i="38"/>
  <c r="AK644" i="38"/>
  <c r="AK643" i="38"/>
  <c r="AK642" i="38"/>
  <c r="AK641" i="38"/>
  <c r="AK640" i="38"/>
  <c r="AK639" i="38"/>
  <c r="AK638" i="38"/>
  <c r="AK637" i="38"/>
  <c r="AK636" i="38"/>
  <c r="AK635" i="38"/>
  <c r="AK634" i="38"/>
  <c r="AK633" i="38"/>
  <c r="AK632" i="38"/>
  <c r="AK631" i="38"/>
  <c r="AK630" i="38"/>
  <c r="AK629" i="38"/>
  <c r="AK628" i="38"/>
  <c r="AK627" i="38"/>
  <c r="AK626" i="38"/>
  <c r="AK625" i="38"/>
  <c r="AK624" i="38"/>
  <c r="AK623" i="38"/>
  <c r="AK622" i="38"/>
  <c r="AK621" i="38"/>
  <c r="AK620" i="38"/>
  <c r="AK619" i="38"/>
  <c r="AK618" i="38"/>
  <c r="AK617" i="38"/>
  <c r="AK616" i="38"/>
  <c r="AK615" i="38"/>
  <c r="AK614" i="38"/>
  <c r="AK613" i="38"/>
  <c r="AK612" i="38"/>
  <c r="AK611" i="38"/>
  <c r="AK610" i="38"/>
  <c r="AK609" i="38"/>
  <c r="AK608" i="38"/>
  <c r="AK607" i="38"/>
  <c r="AK606" i="38"/>
  <c r="AK605" i="38"/>
  <c r="AK604" i="38"/>
  <c r="AK603" i="38"/>
  <c r="AK602" i="38"/>
  <c r="AK601" i="38"/>
  <c r="AK600" i="38"/>
  <c r="AK599" i="38"/>
  <c r="AK598" i="38"/>
  <c r="AK597" i="38"/>
  <c r="AK596" i="38"/>
  <c r="AK595" i="38"/>
  <c r="AK594" i="38"/>
  <c r="AK593" i="38"/>
  <c r="AK592" i="38"/>
  <c r="AK591" i="38"/>
  <c r="AK590" i="38"/>
  <c r="AK589" i="38"/>
  <c r="AK588" i="38"/>
  <c r="AK587" i="38"/>
  <c r="AK586" i="38"/>
  <c r="AK585" i="38"/>
  <c r="AK584" i="38"/>
  <c r="AK583" i="38"/>
  <c r="AK582" i="38"/>
  <c r="AK581" i="38"/>
  <c r="AK580" i="38"/>
  <c r="AK579" i="38"/>
  <c r="AK578" i="38"/>
  <c r="AK577" i="38"/>
  <c r="AK576" i="38"/>
  <c r="AK575" i="38"/>
  <c r="AK574" i="38"/>
  <c r="AK573" i="38"/>
  <c r="AK572" i="38"/>
  <c r="AK571" i="38"/>
  <c r="AK570" i="38"/>
  <c r="AK569" i="38"/>
  <c r="AK568" i="38"/>
  <c r="AK567" i="38"/>
  <c r="AK566" i="38"/>
  <c r="AK565" i="38"/>
  <c r="AK564" i="38"/>
  <c r="AK563" i="38"/>
  <c r="AK562" i="38"/>
  <c r="AK561" i="38"/>
  <c r="AK560" i="38"/>
  <c r="AK559" i="38"/>
  <c r="AK558" i="38"/>
  <c r="AK557" i="38"/>
  <c r="AK556" i="38"/>
  <c r="AK555" i="38"/>
  <c r="AK554" i="38"/>
  <c r="AK553" i="38"/>
  <c r="AK552" i="38"/>
  <c r="AK551" i="38"/>
  <c r="AK550" i="38"/>
  <c r="AK549" i="38"/>
  <c r="AK548" i="38"/>
  <c r="AK547" i="38"/>
  <c r="AK546" i="38"/>
  <c r="AK545" i="38"/>
  <c r="AK544" i="38"/>
  <c r="AK543" i="38"/>
  <c r="AK542" i="38"/>
  <c r="AK541" i="38"/>
  <c r="AK540" i="38"/>
  <c r="AK539" i="38"/>
  <c r="AK538" i="38"/>
  <c r="AK537" i="38"/>
  <c r="AK536" i="38"/>
  <c r="AK535" i="38"/>
  <c r="AK534" i="38"/>
  <c r="AK533" i="38"/>
  <c r="AK532" i="38"/>
  <c r="AK531" i="38"/>
  <c r="AK530" i="38"/>
  <c r="AK529" i="38"/>
  <c r="AK528" i="38"/>
  <c r="AK527" i="38"/>
  <c r="AK526" i="38"/>
  <c r="AK525" i="38"/>
  <c r="AK524" i="38"/>
  <c r="AK523" i="38"/>
  <c r="AK522" i="38"/>
  <c r="AK521" i="38"/>
  <c r="AK520" i="38"/>
  <c r="AK519" i="38"/>
  <c r="AK518" i="38"/>
  <c r="AK517" i="38"/>
  <c r="AK516" i="38"/>
  <c r="AK515" i="38"/>
  <c r="AK514" i="38"/>
  <c r="AK513" i="38"/>
  <c r="AK512" i="38"/>
  <c r="AK511" i="38"/>
  <c r="AK510" i="38"/>
  <c r="AK509" i="38"/>
  <c r="AK508" i="38"/>
  <c r="AK507" i="38"/>
  <c r="AK506" i="38"/>
  <c r="AK505" i="38"/>
  <c r="AK504" i="38"/>
  <c r="AK503" i="38"/>
  <c r="AK502" i="38"/>
  <c r="AK501" i="38"/>
  <c r="AK500" i="38"/>
  <c r="AK499" i="38"/>
  <c r="AK498" i="38"/>
  <c r="AK497" i="38"/>
  <c r="AK496" i="38"/>
  <c r="AK495" i="38"/>
  <c r="AK494" i="38"/>
  <c r="AK493" i="38"/>
  <c r="AK492" i="38"/>
  <c r="AK491" i="38"/>
  <c r="AK490" i="38"/>
  <c r="AK489" i="38"/>
  <c r="AK488" i="38"/>
  <c r="AK487" i="38"/>
  <c r="AK486" i="38"/>
  <c r="AK485" i="38"/>
  <c r="AK484" i="38"/>
  <c r="AK483" i="38"/>
  <c r="AK482" i="38"/>
  <c r="AK481" i="38"/>
  <c r="AK480" i="38"/>
  <c r="AK479" i="38"/>
  <c r="AK478" i="38"/>
  <c r="AK477" i="38"/>
  <c r="AK476" i="38"/>
  <c r="AK475" i="38"/>
  <c r="AK474" i="38"/>
  <c r="AK473" i="38"/>
  <c r="AK472" i="38"/>
  <c r="AK471" i="38"/>
  <c r="AK470" i="38"/>
  <c r="AK469" i="38"/>
  <c r="AK468" i="38"/>
  <c r="AK467" i="38"/>
  <c r="AK466" i="38"/>
  <c r="AK465" i="38"/>
  <c r="AK464" i="38"/>
  <c r="AK463" i="38"/>
  <c r="AK462" i="38"/>
  <c r="AK461" i="38"/>
  <c r="AK460" i="38"/>
  <c r="AK459" i="38"/>
  <c r="AK458" i="38"/>
  <c r="AK457" i="38"/>
  <c r="AK456" i="38"/>
  <c r="AK455" i="38"/>
  <c r="AK454" i="38"/>
  <c r="AK453" i="38"/>
  <c r="AK452" i="38"/>
  <c r="AK451" i="38"/>
  <c r="AK450" i="38"/>
  <c r="AK449" i="38"/>
  <c r="AK448" i="38"/>
  <c r="AK447" i="38"/>
  <c r="AK446" i="38"/>
  <c r="AK445" i="38"/>
  <c r="AK444" i="38"/>
  <c r="AK443" i="38"/>
  <c r="AK442" i="38"/>
  <c r="AK441" i="38"/>
  <c r="AK440" i="38"/>
  <c r="AK439" i="38"/>
  <c r="AK438" i="38"/>
  <c r="AK437" i="38"/>
  <c r="AK436" i="38"/>
  <c r="AK435" i="38"/>
  <c r="AK434" i="38"/>
  <c r="AK433" i="38"/>
  <c r="AK432" i="38"/>
  <c r="AK431" i="38"/>
  <c r="AK430" i="38"/>
  <c r="AK429" i="38"/>
  <c r="AK428" i="38"/>
  <c r="AK427" i="38"/>
  <c r="AK426" i="38"/>
  <c r="AK425" i="38"/>
  <c r="AK424" i="38"/>
  <c r="AK423" i="38"/>
  <c r="AK422" i="38"/>
  <c r="AK421" i="38"/>
  <c r="AK420" i="38"/>
  <c r="AK419" i="38"/>
  <c r="AK418" i="38"/>
  <c r="AK417" i="38"/>
  <c r="AK416" i="38"/>
  <c r="AK415" i="38"/>
  <c r="AK414" i="38"/>
  <c r="AK413" i="38"/>
  <c r="AK412" i="38"/>
  <c r="AK411" i="38"/>
  <c r="AK410" i="38"/>
  <c r="AK409" i="38"/>
  <c r="AK408" i="38"/>
  <c r="AK407" i="38"/>
  <c r="AK406" i="38"/>
  <c r="AK405" i="38"/>
  <c r="AK404" i="38"/>
  <c r="AK403" i="38"/>
  <c r="AK402" i="38"/>
  <c r="AK401" i="38"/>
  <c r="AK400" i="38"/>
  <c r="AK399" i="38"/>
  <c r="AK398" i="38"/>
  <c r="AK397" i="38"/>
  <c r="AK396" i="38"/>
  <c r="AK395" i="38"/>
  <c r="AK394" i="38"/>
  <c r="AK393" i="38"/>
  <c r="AK392" i="38"/>
  <c r="AK391" i="38"/>
  <c r="AK390" i="38"/>
  <c r="AK389" i="38"/>
  <c r="AK388" i="38"/>
  <c r="AK387" i="38"/>
  <c r="AK386" i="38"/>
  <c r="AK385" i="38"/>
  <c r="AK384" i="38"/>
  <c r="AK383" i="38"/>
  <c r="AK382" i="38"/>
  <c r="AK381" i="38"/>
  <c r="AK380" i="38"/>
  <c r="AK379" i="38"/>
  <c r="AK378" i="38"/>
  <c r="AK377" i="38"/>
  <c r="AK376" i="38"/>
  <c r="AK375" i="38"/>
  <c r="AK374" i="38"/>
  <c r="AK373" i="38"/>
  <c r="AK372" i="38"/>
  <c r="AK371" i="38"/>
  <c r="AK370" i="38"/>
  <c r="AK369" i="38"/>
  <c r="AK368" i="38"/>
  <c r="AK367" i="38"/>
  <c r="AK366" i="38"/>
  <c r="AK365" i="38"/>
  <c r="AK364" i="38"/>
  <c r="AK363" i="38"/>
  <c r="AK362" i="38"/>
  <c r="AK361" i="38"/>
  <c r="AK360" i="38"/>
  <c r="AK359" i="38"/>
  <c r="AK358" i="38"/>
  <c r="AK357" i="38"/>
  <c r="AK356" i="38"/>
  <c r="AK355" i="38"/>
  <c r="AK354" i="38"/>
  <c r="AK353" i="38"/>
  <c r="AK352" i="38"/>
  <c r="AK351" i="38"/>
  <c r="AK350" i="38"/>
  <c r="AK349" i="38"/>
  <c r="AK348" i="38"/>
  <c r="AK347" i="38"/>
  <c r="AK346" i="38"/>
  <c r="AK345" i="38"/>
  <c r="AK344" i="38"/>
  <c r="AK343" i="38"/>
  <c r="AK342" i="38"/>
  <c r="AK341" i="38"/>
  <c r="AK340" i="38"/>
  <c r="AK339" i="38"/>
  <c r="AK338" i="38"/>
  <c r="AK337" i="38"/>
  <c r="AK336" i="38"/>
  <c r="AK335" i="38"/>
  <c r="AK334" i="38"/>
  <c r="AK333" i="38"/>
  <c r="AK332" i="38"/>
  <c r="AK331" i="38"/>
  <c r="AK330" i="38"/>
  <c r="AK329" i="38"/>
  <c r="AK328" i="38"/>
  <c r="AK327" i="38"/>
  <c r="AK326" i="38"/>
  <c r="AK325" i="38"/>
  <c r="AK324" i="38"/>
  <c r="AK323" i="38"/>
  <c r="AK322" i="38"/>
  <c r="AK321" i="38"/>
  <c r="AK320" i="38"/>
  <c r="AK319" i="38"/>
  <c r="AK318" i="38"/>
  <c r="AK317" i="38"/>
  <c r="AK316" i="38"/>
  <c r="AK315" i="38"/>
  <c r="AK314" i="38"/>
  <c r="AK313" i="38"/>
  <c r="AK312" i="38"/>
  <c r="AK311" i="38"/>
  <c r="AK310" i="38"/>
  <c r="AK309" i="38"/>
  <c r="AK308" i="38"/>
  <c r="AK307" i="38"/>
  <c r="AK306" i="38"/>
  <c r="AK305" i="38"/>
  <c r="AK304" i="38"/>
  <c r="AK303" i="38"/>
  <c r="AK302" i="38"/>
  <c r="AK301" i="38"/>
  <c r="AK300" i="38"/>
  <c r="AK299" i="38"/>
  <c r="AK298" i="38"/>
  <c r="AK297" i="38"/>
  <c r="AK296" i="38"/>
  <c r="AK295" i="38"/>
  <c r="AK294" i="38"/>
  <c r="AK293" i="38"/>
  <c r="AK292" i="38"/>
  <c r="AK291" i="38"/>
  <c r="AK290" i="38"/>
  <c r="AK289" i="38"/>
  <c r="AK288" i="38"/>
  <c r="AK287" i="38"/>
  <c r="AK286" i="38"/>
  <c r="AK285" i="38"/>
  <c r="AK284" i="38"/>
  <c r="AK283" i="38"/>
  <c r="AK282" i="38"/>
  <c r="AK281" i="38"/>
  <c r="AK280" i="38"/>
  <c r="AK279" i="38"/>
  <c r="AK278" i="38"/>
  <c r="AK277" i="38"/>
  <c r="AK276" i="38"/>
  <c r="AK275" i="38"/>
  <c r="AK274" i="38"/>
  <c r="AK273" i="38"/>
  <c r="AK272" i="38"/>
  <c r="AK271" i="38"/>
  <c r="AK270" i="38"/>
  <c r="AK269" i="38"/>
  <c r="AK268" i="38"/>
  <c r="AK267" i="38"/>
  <c r="AK266" i="38"/>
  <c r="AK265" i="38"/>
  <c r="AK264" i="38"/>
  <c r="AK263" i="38"/>
  <c r="AK262" i="38"/>
  <c r="AK261" i="38"/>
  <c r="AK260" i="38"/>
  <c r="AK259" i="38"/>
  <c r="AK258" i="38"/>
  <c r="AK257" i="38"/>
  <c r="AK256" i="38"/>
  <c r="AK255" i="38"/>
  <c r="AK254" i="38"/>
  <c r="AK253" i="38"/>
  <c r="AK252" i="38"/>
  <c r="AK251" i="38"/>
  <c r="AK250" i="38"/>
  <c r="AK249" i="38"/>
  <c r="AK248" i="38"/>
  <c r="AK247" i="38"/>
  <c r="AK246" i="38"/>
  <c r="AK245" i="38"/>
  <c r="AK244" i="38"/>
  <c r="AK243" i="38"/>
  <c r="AK242" i="38"/>
  <c r="AK241" i="38"/>
  <c r="AK240" i="38"/>
  <c r="AK239" i="38"/>
  <c r="AK238" i="38"/>
  <c r="AK237" i="38"/>
  <c r="AK236" i="38"/>
  <c r="AK235" i="38"/>
  <c r="AK234" i="38"/>
  <c r="AK233" i="38"/>
  <c r="AK232" i="38"/>
  <c r="AK231" i="38"/>
  <c r="AK230" i="38"/>
  <c r="AK229" i="38"/>
  <c r="AK228" i="38"/>
  <c r="AK227" i="38"/>
  <c r="AK226" i="38"/>
  <c r="AK225" i="38"/>
  <c r="AK224" i="38"/>
  <c r="AK223" i="38"/>
  <c r="AK222" i="38"/>
  <c r="AK221" i="38"/>
  <c r="AK220" i="38"/>
  <c r="AK219" i="38"/>
  <c r="AK218" i="38"/>
  <c r="AK217" i="38"/>
  <c r="AK216" i="38"/>
  <c r="AK215" i="38"/>
  <c r="AK214" i="38"/>
  <c r="AK213" i="38"/>
  <c r="AK212" i="38"/>
  <c r="AK211" i="38"/>
  <c r="AK210" i="38"/>
  <c r="AK209" i="38"/>
  <c r="AK208" i="38"/>
  <c r="AK207" i="38"/>
  <c r="AK206" i="38"/>
  <c r="AK205" i="38"/>
  <c r="AK204" i="38"/>
  <c r="AK203" i="38"/>
  <c r="AK202" i="38"/>
  <c r="AK201" i="38"/>
  <c r="AK200" i="38"/>
  <c r="AK199" i="38"/>
  <c r="AK198" i="38"/>
  <c r="AK197" i="38"/>
  <c r="AK196" i="38"/>
  <c r="AK195" i="38"/>
  <c r="AK194" i="38"/>
  <c r="AK193" i="38"/>
  <c r="AK192" i="38"/>
  <c r="AK191" i="38"/>
  <c r="AK190" i="38"/>
  <c r="AK189" i="38"/>
  <c r="AK188" i="38"/>
  <c r="AK187" i="38"/>
  <c r="AK186" i="38"/>
  <c r="AK185" i="38"/>
  <c r="AK184" i="38"/>
  <c r="AK183" i="38"/>
  <c r="AK182" i="38"/>
  <c r="AK181" i="38"/>
  <c r="AK180" i="38"/>
  <c r="AK179" i="38"/>
  <c r="AK178" i="38"/>
  <c r="AK177" i="38"/>
  <c r="AK176" i="38"/>
  <c r="AK175" i="38"/>
  <c r="AK174" i="38"/>
  <c r="AK173" i="38"/>
  <c r="AK172" i="38"/>
  <c r="AK171" i="38"/>
  <c r="AK170" i="38"/>
  <c r="AK169" i="38"/>
  <c r="AK168" i="38"/>
  <c r="AK167" i="38"/>
  <c r="AK166" i="38"/>
  <c r="AK165" i="38"/>
  <c r="AK164" i="38"/>
  <c r="AK163" i="38"/>
  <c r="AK162" i="38"/>
  <c r="AK161" i="38"/>
  <c r="AK160" i="38"/>
  <c r="AK159" i="38"/>
  <c r="AK158" i="38"/>
  <c r="AK157" i="38"/>
  <c r="AK156" i="38"/>
  <c r="AK155" i="38"/>
  <c r="AK154" i="38"/>
  <c r="AK153" i="38"/>
  <c r="AK152" i="38"/>
  <c r="AK151" i="38"/>
  <c r="AK150" i="38"/>
  <c r="AK149" i="38"/>
  <c r="AK148" i="38"/>
  <c r="AK147" i="38"/>
  <c r="AK146" i="38"/>
  <c r="AK145" i="38"/>
  <c r="AK144" i="38"/>
  <c r="AK143" i="38"/>
  <c r="AK142" i="38"/>
  <c r="AK141" i="38"/>
  <c r="AK140" i="38"/>
  <c r="AK139" i="38"/>
  <c r="AK138" i="38"/>
  <c r="AK137" i="38"/>
  <c r="AK136" i="38"/>
  <c r="AK135" i="38"/>
  <c r="AK134" i="38"/>
  <c r="AK133" i="38"/>
  <c r="AK132" i="38"/>
  <c r="AK131" i="38"/>
  <c r="AK130" i="38"/>
  <c r="AK129" i="38"/>
  <c r="AK128" i="38"/>
  <c r="AK127" i="38"/>
  <c r="AK126" i="38"/>
  <c r="AK125" i="38"/>
  <c r="AK124" i="38"/>
  <c r="AK123" i="38"/>
  <c r="AK122" i="38"/>
  <c r="AK121" i="38"/>
  <c r="AK120" i="38"/>
  <c r="AK119" i="38"/>
  <c r="AK118" i="38"/>
  <c r="AK117" i="38"/>
  <c r="AK116" i="38"/>
  <c r="AK115" i="38"/>
  <c r="AK114" i="38"/>
  <c r="AK113" i="38"/>
  <c r="AK112" i="38"/>
  <c r="AK111" i="38"/>
  <c r="AK110" i="38"/>
  <c r="AK109" i="38"/>
  <c r="AK108" i="38"/>
  <c r="AK107" i="38"/>
  <c r="AK106" i="38"/>
  <c r="AK105" i="38"/>
  <c r="AK104" i="38"/>
  <c r="AK103" i="38"/>
  <c r="AK102" i="38"/>
  <c r="AK101" i="38"/>
  <c r="AK100" i="38"/>
  <c r="AK99" i="38"/>
  <c r="AK98" i="38"/>
  <c r="AK97" i="38"/>
  <c r="AK96" i="38"/>
  <c r="AK95" i="38"/>
  <c r="AK94" i="38"/>
  <c r="AK93" i="38"/>
  <c r="AK92" i="38"/>
  <c r="AK91" i="38"/>
  <c r="AK90" i="38"/>
  <c r="AK89" i="38"/>
  <c r="AK88" i="38"/>
  <c r="AK87" i="38"/>
  <c r="AK86" i="38"/>
  <c r="AK85" i="38"/>
  <c r="AK84" i="38"/>
  <c r="AK83" i="38"/>
  <c r="AK82" i="38"/>
  <c r="AK81" i="38"/>
  <c r="AK80" i="38"/>
  <c r="AK79" i="38"/>
  <c r="AK78" i="38"/>
  <c r="AK77" i="38"/>
  <c r="AK76" i="38"/>
  <c r="AK75" i="38"/>
  <c r="AK74" i="38"/>
  <c r="AK10" i="38"/>
  <c r="AK9" i="38"/>
  <c r="AK12" i="38"/>
  <c r="AK11" i="38"/>
  <c r="AK13" i="38"/>
  <c r="AK15" i="38"/>
  <c r="AK14" i="38"/>
  <c r="AK17" i="38"/>
  <c r="AK16" i="38"/>
  <c r="AK19" i="38"/>
  <c r="AK18" i="38"/>
  <c r="AK21" i="38"/>
  <c r="AK20" i="38"/>
  <c r="AK23" i="38"/>
  <c r="AK22" i="38"/>
  <c r="AK25" i="38"/>
  <c r="AK24" i="38"/>
  <c r="AK27" i="38"/>
  <c r="AK26" i="38"/>
  <c r="AK28" i="38"/>
  <c r="AK30" i="38"/>
  <c r="AK29" i="38"/>
  <c r="AK31" i="38"/>
  <c r="AK32" i="38"/>
  <c r="AK34" i="38"/>
  <c r="AK33" i="38"/>
  <c r="AK35" i="38"/>
  <c r="AK37" i="38"/>
  <c r="AK36" i="38"/>
  <c r="AK39" i="38"/>
  <c r="AK38" i="38"/>
  <c r="AK41" i="38"/>
  <c r="AK40" i="38"/>
  <c r="AK43" i="38"/>
  <c r="AK42" i="38"/>
  <c r="AK45" i="38"/>
  <c r="AK44" i="38"/>
  <c r="AK47" i="38"/>
  <c r="AK46" i="38"/>
  <c r="AK49" i="38"/>
  <c r="AK48" i="38"/>
  <c r="AK51" i="38"/>
  <c r="AK50" i="38"/>
  <c r="AK53" i="38"/>
  <c r="AK52" i="38"/>
  <c r="AK55" i="38"/>
  <c r="AK54" i="38"/>
  <c r="AK58" i="38"/>
  <c r="AK57" i="38"/>
  <c r="AK56" i="38"/>
  <c r="AK60" i="38"/>
  <c r="AK59" i="38"/>
  <c r="AK73" i="38"/>
  <c r="AK72" i="38"/>
  <c r="AK71" i="38"/>
  <c r="AK70" i="38"/>
  <c r="AK69" i="38"/>
  <c r="AK68" i="38"/>
  <c r="AK67" i="38"/>
  <c r="AK66" i="38"/>
  <c r="AK65" i="38"/>
  <c r="AK64" i="38"/>
  <c r="AK63" i="38"/>
  <c r="AK62" i="38"/>
  <c r="AK61" i="38"/>
  <c r="AX1001" i="38"/>
  <c r="AW1001" i="38"/>
  <c r="AV1001" i="38"/>
  <c r="AU1001" i="38"/>
  <c r="AT1001" i="38"/>
  <c r="AR1001" i="38"/>
  <c r="AQ1001" i="38"/>
  <c r="AP1001" i="38"/>
  <c r="AO1001" i="38"/>
  <c r="AM1001" i="38"/>
  <c r="AL1001" i="38"/>
  <c r="B770" i="1"/>
  <c r="B766" i="1"/>
  <c r="BY1000" i="38"/>
  <c r="BT1000" i="38"/>
  <c r="BO1000" i="38"/>
  <c r="BJ1000" i="38"/>
  <c r="BE1000" i="38"/>
  <c r="BA1000" i="38"/>
  <c r="AZ1000" i="38"/>
  <c r="AY1000" i="38"/>
  <c r="AK1000" i="38"/>
  <c r="AH1000" i="38"/>
  <c r="AE1000" i="38"/>
  <c r="AD1000" i="38"/>
  <c r="AC1000" i="38"/>
  <c r="AB1000" i="38"/>
  <c r="AA1000" i="38"/>
  <c r="Y1000" i="38"/>
  <c r="E1000" i="38"/>
  <c r="BY999" i="38"/>
  <c r="BT999" i="38"/>
  <c r="BO999" i="38"/>
  <c r="BJ999" i="38"/>
  <c r="BE999" i="38"/>
  <c r="BA999" i="38"/>
  <c r="AZ999" i="38"/>
  <c r="AY999" i="38"/>
  <c r="AH999" i="38"/>
  <c r="AE999" i="38"/>
  <c r="AD999" i="38"/>
  <c r="AC999" i="38"/>
  <c r="AB999" i="38"/>
  <c r="AA999" i="38"/>
  <c r="Y999" i="38"/>
  <c r="E999" i="38"/>
  <c r="BY998" i="38"/>
  <c r="BT998" i="38"/>
  <c r="BO998" i="38"/>
  <c r="BJ998" i="38"/>
  <c r="BE998" i="38"/>
  <c r="BA998" i="38"/>
  <c r="AZ998" i="38"/>
  <c r="AY998" i="38"/>
  <c r="AH998" i="38"/>
  <c r="AE998" i="38"/>
  <c r="AD998" i="38"/>
  <c r="AC998" i="38"/>
  <c r="AB998" i="38"/>
  <c r="AA998" i="38"/>
  <c r="Y998" i="38"/>
  <c r="E998" i="38"/>
  <c r="BY997" i="38"/>
  <c r="BT997" i="38"/>
  <c r="BO997" i="38"/>
  <c r="BJ997" i="38"/>
  <c r="BE997" i="38"/>
  <c r="BA997" i="38"/>
  <c r="AZ997" i="38"/>
  <c r="AY997" i="38"/>
  <c r="AH997" i="38"/>
  <c r="AE997" i="38"/>
  <c r="AD997" i="38"/>
  <c r="AC997" i="38"/>
  <c r="AB997" i="38"/>
  <c r="AA997" i="38"/>
  <c r="Y997" i="38"/>
  <c r="E997" i="38"/>
  <c r="BY996" i="38"/>
  <c r="BT996" i="38"/>
  <c r="BO996" i="38"/>
  <c r="BJ996" i="38"/>
  <c r="BE996" i="38"/>
  <c r="BA996" i="38"/>
  <c r="AZ996" i="38"/>
  <c r="AY996" i="38"/>
  <c r="AH996" i="38"/>
  <c r="AE996" i="38"/>
  <c r="AD996" i="38"/>
  <c r="AC996" i="38"/>
  <c r="AB996" i="38"/>
  <c r="AA996" i="38"/>
  <c r="Y996" i="38"/>
  <c r="E996" i="38"/>
  <c r="BY995" i="38"/>
  <c r="BT995" i="38"/>
  <c r="BO995" i="38"/>
  <c r="BJ995" i="38"/>
  <c r="BE995" i="38"/>
  <c r="BA995" i="38"/>
  <c r="AZ995" i="38"/>
  <c r="AY995" i="38"/>
  <c r="AH995" i="38"/>
  <c r="AE995" i="38"/>
  <c r="AD995" i="38"/>
  <c r="AC995" i="38"/>
  <c r="AB995" i="38"/>
  <c r="AA995" i="38"/>
  <c r="Y995" i="38"/>
  <c r="E995" i="38"/>
  <c r="BY994" i="38"/>
  <c r="BT994" i="38"/>
  <c r="BO994" i="38"/>
  <c r="BJ994" i="38"/>
  <c r="BE994" i="38"/>
  <c r="BA994" i="38"/>
  <c r="AZ994" i="38"/>
  <c r="AY994" i="38"/>
  <c r="AH994" i="38"/>
  <c r="AE994" i="38"/>
  <c r="AD994" i="38"/>
  <c r="AC994" i="38"/>
  <c r="AB994" i="38"/>
  <c r="AA994" i="38"/>
  <c r="Y994" i="38"/>
  <c r="E994" i="38"/>
  <c r="BY993" i="38"/>
  <c r="BT993" i="38"/>
  <c r="BO993" i="38"/>
  <c r="BJ993" i="38"/>
  <c r="BE993" i="38"/>
  <c r="BA993" i="38"/>
  <c r="AZ993" i="38"/>
  <c r="AY993" i="38"/>
  <c r="AH993" i="38"/>
  <c r="AE993" i="38"/>
  <c r="AD993" i="38"/>
  <c r="AC993" i="38"/>
  <c r="AB993" i="38"/>
  <c r="AA993" i="38"/>
  <c r="Y993" i="38"/>
  <c r="E993" i="38"/>
  <c r="BY992" i="38"/>
  <c r="BT992" i="38"/>
  <c r="BO992" i="38"/>
  <c r="BJ992" i="38"/>
  <c r="BE992" i="38"/>
  <c r="BA992" i="38"/>
  <c r="AZ992" i="38"/>
  <c r="AY992" i="38"/>
  <c r="AH992" i="38"/>
  <c r="AE992" i="38"/>
  <c r="AD992" i="38"/>
  <c r="AC992" i="38"/>
  <c r="AB992" i="38"/>
  <c r="AA992" i="38"/>
  <c r="Y992" i="38"/>
  <c r="E992" i="38"/>
  <c r="BY991" i="38"/>
  <c r="BT991" i="38"/>
  <c r="BO991" i="38"/>
  <c r="BJ991" i="38"/>
  <c r="BE991" i="38"/>
  <c r="BA991" i="38"/>
  <c r="AZ991" i="38"/>
  <c r="AY991" i="38"/>
  <c r="AH991" i="38"/>
  <c r="AE991" i="38"/>
  <c r="AD991" i="38"/>
  <c r="AC991" i="38"/>
  <c r="AB991" i="38"/>
  <c r="AA991" i="38"/>
  <c r="Y991" i="38"/>
  <c r="E991" i="38"/>
  <c r="BY990" i="38"/>
  <c r="BT990" i="38"/>
  <c r="BO990" i="38"/>
  <c r="BJ990" i="38"/>
  <c r="BE990" i="38"/>
  <c r="BA990" i="38"/>
  <c r="AZ990" i="38"/>
  <c r="AY990" i="38"/>
  <c r="AH990" i="38"/>
  <c r="AE990" i="38"/>
  <c r="AD990" i="38"/>
  <c r="AC990" i="38"/>
  <c r="AB990" i="38"/>
  <c r="AA990" i="38"/>
  <c r="Y990" i="38"/>
  <c r="E990" i="38"/>
  <c r="BY989" i="38"/>
  <c r="BT989" i="38"/>
  <c r="BO989" i="38"/>
  <c r="BJ989" i="38"/>
  <c r="BE989" i="38"/>
  <c r="BA989" i="38"/>
  <c r="AZ989" i="38"/>
  <c r="AY989" i="38"/>
  <c r="AH989" i="38"/>
  <c r="AE989" i="38"/>
  <c r="AD989" i="38"/>
  <c r="AC989" i="38"/>
  <c r="AB989" i="38"/>
  <c r="AA989" i="38"/>
  <c r="Y989" i="38"/>
  <c r="E989" i="38"/>
  <c r="BY988" i="38"/>
  <c r="BT988" i="38"/>
  <c r="BO988" i="38"/>
  <c r="BJ988" i="38"/>
  <c r="BE988" i="38"/>
  <c r="BA988" i="38"/>
  <c r="AZ988" i="38"/>
  <c r="AY988" i="38"/>
  <c r="AH988" i="38"/>
  <c r="AE988" i="38"/>
  <c r="AD988" i="38"/>
  <c r="AC988" i="38"/>
  <c r="AB988" i="38"/>
  <c r="AA988" i="38"/>
  <c r="Y988" i="38"/>
  <c r="E988" i="38"/>
  <c r="BY987" i="38"/>
  <c r="BT987" i="38"/>
  <c r="BO987" i="38"/>
  <c r="BJ987" i="38"/>
  <c r="BE987" i="38"/>
  <c r="BA987" i="38"/>
  <c r="AZ987" i="38"/>
  <c r="AY987" i="38"/>
  <c r="AH987" i="38"/>
  <c r="AE987" i="38"/>
  <c r="AD987" i="38"/>
  <c r="AC987" i="38"/>
  <c r="AB987" i="38"/>
  <c r="AA987" i="38"/>
  <c r="Y987" i="38"/>
  <c r="E987" i="38"/>
  <c r="BY986" i="38"/>
  <c r="BT986" i="38"/>
  <c r="BO986" i="38"/>
  <c r="BJ986" i="38"/>
  <c r="BE986" i="38"/>
  <c r="BA986" i="38"/>
  <c r="AZ986" i="38"/>
  <c r="AY986" i="38"/>
  <c r="AH986" i="38"/>
  <c r="AE986" i="38"/>
  <c r="AD986" i="38"/>
  <c r="AC986" i="38"/>
  <c r="AB986" i="38"/>
  <c r="AA986" i="38"/>
  <c r="Y986" i="38"/>
  <c r="E986" i="38"/>
  <c r="BY985" i="38"/>
  <c r="BT985" i="38"/>
  <c r="BO985" i="38"/>
  <c r="BJ985" i="38"/>
  <c r="BE985" i="38"/>
  <c r="BA985" i="38"/>
  <c r="AZ985" i="38"/>
  <c r="AY985" i="38"/>
  <c r="AH985" i="38"/>
  <c r="AE985" i="38"/>
  <c r="AD985" i="38"/>
  <c r="AC985" i="38"/>
  <c r="AB985" i="38"/>
  <c r="AA985" i="38"/>
  <c r="Y985" i="38"/>
  <c r="E985" i="38"/>
  <c r="BY984" i="38"/>
  <c r="BT984" i="38"/>
  <c r="BO984" i="38"/>
  <c r="BJ984" i="38"/>
  <c r="BE984" i="38"/>
  <c r="BA984" i="38"/>
  <c r="AZ984" i="38"/>
  <c r="AY984" i="38"/>
  <c r="AH984" i="38"/>
  <c r="AE984" i="38"/>
  <c r="AD984" i="38"/>
  <c r="AC984" i="38"/>
  <c r="AB984" i="38"/>
  <c r="AA984" i="38"/>
  <c r="Y984" i="38"/>
  <c r="E984" i="38"/>
  <c r="BY983" i="38"/>
  <c r="BT983" i="38"/>
  <c r="BO983" i="38"/>
  <c r="BJ983" i="38"/>
  <c r="BE983" i="38"/>
  <c r="BA983" i="38"/>
  <c r="AZ983" i="38"/>
  <c r="AY983" i="38"/>
  <c r="AH983" i="38"/>
  <c r="AE983" i="38"/>
  <c r="AD983" i="38"/>
  <c r="AC983" i="38"/>
  <c r="AB983" i="38"/>
  <c r="AA983" i="38"/>
  <c r="Y983" i="38"/>
  <c r="E983" i="38"/>
  <c r="BY982" i="38"/>
  <c r="BT982" i="38"/>
  <c r="BO982" i="38"/>
  <c r="BJ982" i="38"/>
  <c r="BE982" i="38"/>
  <c r="BA982" i="38"/>
  <c r="AZ982" i="38"/>
  <c r="AY982" i="38"/>
  <c r="AH982" i="38"/>
  <c r="AE982" i="38"/>
  <c r="AD982" i="38"/>
  <c r="AC982" i="38"/>
  <c r="AB982" i="38"/>
  <c r="AA982" i="38"/>
  <c r="Y982" i="38"/>
  <c r="E982" i="38"/>
  <c r="BY981" i="38"/>
  <c r="BT981" i="38"/>
  <c r="BO981" i="38"/>
  <c r="BJ981" i="38"/>
  <c r="BE981" i="38"/>
  <c r="BA981" i="38"/>
  <c r="AZ981" i="38"/>
  <c r="AY981" i="38"/>
  <c r="AH981" i="38"/>
  <c r="AE981" i="38"/>
  <c r="AD981" i="38"/>
  <c r="AC981" i="38"/>
  <c r="AB981" i="38"/>
  <c r="AA981" i="38"/>
  <c r="Y981" i="38"/>
  <c r="E981" i="38"/>
  <c r="BY980" i="38"/>
  <c r="BT980" i="38"/>
  <c r="BO980" i="38"/>
  <c r="BJ980" i="38"/>
  <c r="BE980" i="38"/>
  <c r="BA980" i="38"/>
  <c r="AZ980" i="38"/>
  <c r="AY980" i="38"/>
  <c r="AH980" i="38"/>
  <c r="AE980" i="38"/>
  <c r="AD980" i="38"/>
  <c r="AC980" i="38"/>
  <c r="AB980" i="38"/>
  <c r="AA980" i="38"/>
  <c r="Y980" i="38"/>
  <c r="E980" i="38"/>
  <c r="BY979" i="38"/>
  <c r="BT979" i="38"/>
  <c r="BO979" i="38"/>
  <c r="BJ979" i="38"/>
  <c r="BE979" i="38"/>
  <c r="BA979" i="38"/>
  <c r="AZ979" i="38"/>
  <c r="AY979" i="38"/>
  <c r="AH979" i="38"/>
  <c r="AE979" i="38"/>
  <c r="AD979" i="38"/>
  <c r="AC979" i="38"/>
  <c r="AB979" i="38"/>
  <c r="AA979" i="38"/>
  <c r="Y979" i="38"/>
  <c r="E979" i="38"/>
  <c r="BY978" i="38"/>
  <c r="BT978" i="38"/>
  <c r="BO978" i="38"/>
  <c r="BJ978" i="38"/>
  <c r="BE978" i="38"/>
  <c r="BA978" i="38"/>
  <c r="AZ978" i="38"/>
  <c r="AY978" i="38"/>
  <c r="AH978" i="38"/>
  <c r="AE978" i="38"/>
  <c r="AD978" i="38"/>
  <c r="AC978" i="38"/>
  <c r="AB978" i="38"/>
  <c r="AA978" i="38"/>
  <c r="Y978" i="38"/>
  <c r="E978" i="38"/>
  <c r="BY977" i="38"/>
  <c r="BT977" i="38"/>
  <c r="BO977" i="38"/>
  <c r="BJ977" i="38"/>
  <c r="BE977" i="38"/>
  <c r="BA977" i="38"/>
  <c r="AZ977" i="38"/>
  <c r="AY977" i="38"/>
  <c r="AH977" i="38"/>
  <c r="AE977" i="38"/>
  <c r="AD977" i="38"/>
  <c r="AC977" i="38"/>
  <c r="AB977" i="38"/>
  <c r="AA977" i="38"/>
  <c r="Y977" i="38"/>
  <c r="E977" i="38"/>
  <c r="BY976" i="38"/>
  <c r="BT976" i="38"/>
  <c r="BO976" i="38"/>
  <c r="BJ976" i="38"/>
  <c r="BE976" i="38"/>
  <c r="BA976" i="38"/>
  <c r="AZ976" i="38"/>
  <c r="AY976" i="38"/>
  <c r="AH976" i="38"/>
  <c r="AE976" i="38"/>
  <c r="AD976" i="38"/>
  <c r="AC976" i="38"/>
  <c r="AB976" i="38"/>
  <c r="AA976" i="38"/>
  <c r="Y976" i="38"/>
  <c r="E976" i="38"/>
  <c r="BY975" i="38"/>
  <c r="BT975" i="38"/>
  <c r="BO975" i="38"/>
  <c r="BJ975" i="38"/>
  <c r="BE975" i="38"/>
  <c r="BA975" i="38"/>
  <c r="AZ975" i="38"/>
  <c r="AY975" i="38"/>
  <c r="AH975" i="38"/>
  <c r="AE975" i="38"/>
  <c r="AD975" i="38"/>
  <c r="AC975" i="38"/>
  <c r="AB975" i="38"/>
  <c r="AA975" i="38"/>
  <c r="Y975" i="38"/>
  <c r="E975" i="38"/>
  <c r="BY974" i="38"/>
  <c r="BT974" i="38"/>
  <c r="BO974" i="38"/>
  <c r="BJ974" i="38"/>
  <c r="BE974" i="38"/>
  <c r="BA974" i="38"/>
  <c r="AZ974" i="38"/>
  <c r="AY974" i="38"/>
  <c r="AH974" i="38"/>
  <c r="AE974" i="38"/>
  <c r="AD974" i="38"/>
  <c r="AC974" i="38"/>
  <c r="AB974" i="38"/>
  <c r="AA974" i="38"/>
  <c r="Y974" i="38"/>
  <c r="E974" i="38"/>
  <c r="BY973" i="38"/>
  <c r="BT973" i="38"/>
  <c r="BO973" i="38"/>
  <c r="BJ973" i="38"/>
  <c r="BE973" i="38"/>
  <c r="BA973" i="38"/>
  <c r="AZ973" i="38"/>
  <c r="AY973" i="38"/>
  <c r="AH973" i="38"/>
  <c r="AE973" i="38"/>
  <c r="AD973" i="38"/>
  <c r="AC973" i="38"/>
  <c r="AB973" i="38"/>
  <c r="AA973" i="38"/>
  <c r="Y973" i="38"/>
  <c r="E973" i="38"/>
  <c r="BY972" i="38"/>
  <c r="BT972" i="38"/>
  <c r="BO972" i="38"/>
  <c r="BJ972" i="38"/>
  <c r="BE972" i="38"/>
  <c r="BA972" i="38"/>
  <c r="AZ972" i="38"/>
  <c r="AY972" i="38"/>
  <c r="AH972" i="38"/>
  <c r="AE972" i="38"/>
  <c r="AD972" i="38"/>
  <c r="AC972" i="38"/>
  <c r="AB972" i="38"/>
  <c r="AA972" i="38"/>
  <c r="Y972" i="38"/>
  <c r="E972" i="38"/>
  <c r="BY971" i="38"/>
  <c r="BT971" i="38"/>
  <c r="BO971" i="38"/>
  <c r="BJ971" i="38"/>
  <c r="BE971" i="38"/>
  <c r="BA971" i="38"/>
  <c r="AZ971" i="38"/>
  <c r="AY971" i="38"/>
  <c r="AH971" i="38"/>
  <c r="AE971" i="38"/>
  <c r="AD971" i="38"/>
  <c r="AC971" i="38"/>
  <c r="AB971" i="38"/>
  <c r="AA971" i="38"/>
  <c r="Y971" i="38"/>
  <c r="E971" i="38"/>
  <c r="BY970" i="38"/>
  <c r="BT970" i="38"/>
  <c r="BO970" i="38"/>
  <c r="BJ970" i="38"/>
  <c r="BE970" i="38"/>
  <c r="BA970" i="38"/>
  <c r="AZ970" i="38"/>
  <c r="AY970" i="38"/>
  <c r="AH970" i="38"/>
  <c r="AE970" i="38"/>
  <c r="AD970" i="38"/>
  <c r="AC970" i="38"/>
  <c r="AB970" i="38"/>
  <c r="AA970" i="38"/>
  <c r="Y970" i="38"/>
  <c r="E970" i="38"/>
  <c r="BY969" i="38"/>
  <c r="BT969" i="38"/>
  <c r="BO969" i="38"/>
  <c r="BJ969" i="38"/>
  <c r="BE969" i="38"/>
  <c r="BA969" i="38"/>
  <c r="AZ969" i="38"/>
  <c r="AY969" i="38"/>
  <c r="AH969" i="38"/>
  <c r="AE969" i="38"/>
  <c r="AD969" i="38"/>
  <c r="AC969" i="38"/>
  <c r="AB969" i="38"/>
  <c r="AA969" i="38"/>
  <c r="Y969" i="38"/>
  <c r="E969" i="38"/>
  <c r="BY968" i="38"/>
  <c r="BT968" i="38"/>
  <c r="BO968" i="38"/>
  <c r="BJ968" i="38"/>
  <c r="BE968" i="38"/>
  <c r="BA968" i="38"/>
  <c r="AZ968" i="38"/>
  <c r="AY968" i="38"/>
  <c r="AH968" i="38"/>
  <c r="AE968" i="38"/>
  <c r="AD968" i="38"/>
  <c r="AC968" i="38"/>
  <c r="AB968" i="38"/>
  <c r="AA968" i="38"/>
  <c r="Y968" i="38"/>
  <c r="E968" i="38"/>
  <c r="BY967" i="38"/>
  <c r="BT967" i="38"/>
  <c r="BO967" i="38"/>
  <c r="BJ967" i="38"/>
  <c r="BE967" i="38"/>
  <c r="BA967" i="38"/>
  <c r="AZ967" i="38"/>
  <c r="AY967" i="38"/>
  <c r="AH967" i="38"/>
  <c r="AE967" i="38"/>
  <c r="AD967" i="38"/>
  <c r="AC967" i="38"/>
  <c r="AB967" i="38"/>
  <c r="AA967" i="38"/>
  <c r="Y967" i="38"/>
  <c r="E967" i="38"/>
  <c r="BY966" i="38"/>
  <c r="BT966" i="38"/>
  <c r="BO966" i="38"/>
  <c r="BJ966" i="38"/>
  <c r="BE966" i="38"/>
  <c r="BA966" i="38"/>
  <c r="AZ966" i="38"/>
  <c r="AY966" i="38"/>
  <c r="AH966" i="38"/>
  <c r="AE966" i="38"/>
  <c r="AD966" i="38"/>
  <c r="AC966" i="38"/>
  <c r="AB966" i="38"/>
  <c r="AA966" i="38"/>
  <c r="Y966" i="38"/>
  <c r="E966" i="38"/>
  <c r="BY965" i="38"/>
  <c r="BT965" i="38"/>
  <c r="BO965" i="38"/>
  <c r="BJ965" i="38"/>
  <c r="BE965" i="38"/>
  <c r="BA965" i="38"/>
  <c r="AZ965" i="38"/>
  <c r="AY965" i="38"/>
  <c r="AH965" i="38"/>
  <c r="AE965" i="38"/>
  <c r="AD965" i="38"/>
  <c r="AC965" i="38"/>
  <c r="AB965" i="38"/>
  <c r="AA965" i="38"/>
  <c r="Y965" i="38"/>
  <c r="E965" i="38"/>
  <c r="BY964" i="38"/>
  <c r="BT964" i="38"/>
  <c r="BO964" i="38"/>
  <c r="BJ964" i="38"/>
  <c r="BE964" i="38"/>
  <c r="BA964" i="38"/>
  <c r="AZ964" i="38"/>
  <c r="AY964" i="38"/>
  <c r="AH964" i="38"/>
  <c r="AE964" i="38"/>
  <c r="AD964" i="38"/>
  <c r="AC964" i="38"/>
  <c r="AB964" i="38"/>
  <c r="AA964" i="38"/>
  <c r="Y964" i="38"/>
  <c r="E964" i="38"/>
  <c r="BY963" i="38"/>
  <c r="BT963" i="38"/>
  <c r="BO963" i="38"/>
  <c r="BJ963" i="38"/>
  <c r="BE963" i="38"/>
  <c r="BA963" i="38"/>
  <c r="AZ963" i="38"/>
  <c r="AY963" i="38"/>
  <c r="AH963" i="38"/>
  <c r="AE963" i="38"/>
  <c r="AD963" i="38"/>
  <c r="AC963" i="38"/>
  <c r="AB963" i="38"/>
  <c r="AA963" i="38"/>
  <c r="Y963" i="38"/>
  <c r="E963" i="38"/>
  <c r="BY962" i="38"/>
  <c r="BT962" i="38"/>
  <c r="BO962" i="38"/>
  <c r="BJ962" i="38"/>
  <c r="BE962" i="38"/>
  <c r="BA962" i="38"/>
  <c r="AZ962" i="38"/>
  <c r="AY962" i="38"/>
  <c r="AH962" i="38"/>
  <c r="AE962" i="38"/>
  <c r="AD962" i="38"/>
  <c r="AC962" i="38"/>
  <c r="AB962" i="38"/>
  <c r="AA962" i="38"/>
  <c r="Y962" i="38"/>
  <c r="E962" i="38"/>
  <c r="BY961" i="38"/>
  <c r="BT961" i="38"/>
  <c r="BO961" i="38"/>
  <c r="BJ961" i="38"/>
  <c r="BE961" i="38"/>
  <c r="BA961" i="38"/>
  <c r="AZ961" i="38"/>
  <c r="AY961" i="38"/>
  <c r="AH961" i="38"/>
  <c r="AE961" i="38"/>
  <c r="AD961" i="38"/>
  <c r="AC961" i="38"/>
  <c r="AB961" i="38"/>
  <c r="AA961" i="38"/>
  <c r="Y961" i="38"/>
  <c r="E961" i="38"/>
  <c r="BY960" i="38"/>
  <c r="BT960" i="38"/>
  <c r="BO960" i="38"/>
  <c r="BJ960" i="38"/>
  <c r="BE960" i="38"/>
  <c r="BA960" i="38"/>
  <c r="AZ960" i="38"/>
  <c r="AY960" i="38"/>
  <c r="AH960" i="38"/>
  <c r="AE960" i="38"/>
  <c r="AD960" i="38"/>
  <c r="AC960" i="38"/>
  <c r="AB960" i="38"/>
  <c r="AA960" i="38"/>
  <c r="Y960" i="38"/>
  <c r="E960" i="38"/>
  <c r="BY959" i="38"/>
  <c r="BT959" i="38"/>
  <c r="BO959" i="38"/>
  <c r="BJ959" i="38"/>
  <c r="BE959" i="38"/>
  <c r="BA959" i="38"/>
  <c r="AZ959" i="38"/>
  <c r="AY959" i="38"/>
  <c r="AH959" i="38"/>
  <c r="AE959" i="38"/>
  <c r="AD959" i="38"/>
  <c r="AC959" i="38"/>
  <c r="AB959" i="38"/>
  <c r="AA959" i="38"/>
  <c r="Y959" i="38"/>
  <c r="E959" i="38"/>
  <c r="BY958" i="38"/>
  <c r="BT958" i="38"/>
  <c r="BO958" i="38"/>
  <c r="BJ958" i="38"/>
  <c r="BE958" i="38"/>
  <c r="BA958" i="38"/>
  <c r="AZ958" i="38"/>
  <c r="AY958" i="38"/>
  <c r="AH958" i="38"/>
  <c r="AE958" i="38"/>
  <c r="AD958" i="38"/>
  <c r="AC958" i="38"/>
  <c r="AB958" i="38"/>
  <c r="AA958" i="38"/>
  <c r="Y958" i="38"/>
  <c r="E958" i="38"/>
  <c r="BY957" i="38"/>
  <c r="BT957" i="38"/>
  <c r="BO957" i="38"/>
  <c r="BJ957" i="38"/>
  <c r="BE957" i="38"/>
  <c r="BA957" i="38"/>
  <c r="AZ957" i="38"/>
  <c r="AY957" i="38"/>
  <c r="AH957" i="38"/>
  <c r="AE957" i="38"/>
  <c r="AD957" i="38"/>
  <c r="AC957" i="38"/>
  <c r="AB957" i="38"/>
  <c r="AA957" i="38"/>
  <c r="Y957" i="38"/>
  <c r="E957" i="38"/>
  <c r="BY956" i="38"/>
  <c r="BT956" i="38"/>
  <c r="BO956" i="38"/>
  <c r="BJ956" i="38"/>
  <c r="BE956" i="38"/>
  <c r="BA956" i="38"/>
  <c r="AZ956" i="38"/>
  <c r="AY956" i="38"/>
  <c r="AH956" i="38"/>
  <c r="AE956" i="38"/>
  <c r="AD956" i="38"/>
  <c r="AC956" i="38"/>
  <c r="AB956" i="38"/>
  <c r="AA956" i="38"/>
  <c r="Y956" i="38"/>
  <c r="E956" i="38"/>
  <c r="BY955" i="38"/>
  <c r="BT955" i="38"/>
  <c r="BO955" i="38"/>
  <c r="BJ955" i="38"/>
  <c r="BE955" i="38"/>
  <c r="BA955" i="38"/>
  <c r="AZ955" i="38"/>
  <c r="AY955" i="38"/>
  <c r="AH955" i="38"/>
  <c r="AE955" i="38"/>
  <c r="AD955" i="38"/>
  <c r="AC955" i="38"/>
  <c r="AB955" i="38"/>
  <c r="AA955" i="38"/>
  <c r="Y955" i="38"/>
  <c r="E955" i="38"/>
  <c r="BY954" i="38"/>
  <c r="BT954" i="38"/>
  <c r="BO954" i="38"/>
  <c r="BJ954" i="38"/>
  <c r="BE954" i="38"/>
  <c r="BA954" i="38"/>
  <c r="AZ954" i="38"/>
  <c r="AY954" i="38"/>
  <c r="AH954" i="38"/>
  <c r="AE954" i="38"/>
  <c r="AD954" i="38"/>
  <c r="AC954" i="38"/>
  <c r="AB954" i="38"/>
  <c r="AA954" i="38"/>
  <c r="Y954" i="38"/>
  <c r="E954" i="38"/>
  <c r="BY953" i="38"/>
  <c r="BT953" i="38"/>
  <c r="BO953" i="38"/>
  <c r="BJ953" i="38"/>
  <c r="BE953" i="38"/>
  <c r="BA953" i="38"/>
  <c r="AZ953" i="38"/>
  <c r="AY953" i="38"/>
  <c r="AH953" i="38"/>
  <c r="AE953" i="38"/>
  <c r="AD953" i="38"/>
  <c r="AC953" i="38"/>
  <c r="AB953" i="38"/>
  <c r="AA953" i="38"/>
  <c r="Y953" i="38"/>
  <c r="E953" i="38"/>
  <c r="BY952" i="38"/>
  <c r="BT952" i="38"/>
  <c r="BO952" i="38"/>
  <c r="BJ952" i="38"/>
  <c r="BE952" i="38"/>
  <c r="BA952" i="38"/>
  <c r="AZ952" i="38"/>
  <c r="AY952" i="38"/>
  <c r="AH952" i="38"/>
  <c r="AE952" i="38"/>
  <c r="AD952" i="38"/>
  <c r="AC952" i="38"/>
  <c r="AB952" i="38"/>
  <c r="AA952" i="38"/>
  <c r="Y952" i="38"/>
  <c r="E952" i="38"/>
  <c r="BY951" i="38"/>
  <c r="BT951" i="38"/>
  <c r="BO951" i="38"/>
  <c r="BJ951" i="38"/>
  <c r="BE951" i="38"/>
  <c r="BA951" i="38"/>
  <c r="AZ951" i="38"/>
  <c r="AY951" i="38"/>
  <c r="AH951" i="38"/>
  <c r="AE951" i="38"/>
  <c r="AD951" i="38"/>
  <c r="AC951" i="38"/>
  <c r="AB951" i="38"/>
  <c r="AA951" i="38"/>
  <c r="Y951" i="38"/>
  <c r="E951" i="38"/>
  <c r="BY950" i="38"/>
  <c r="BT950" i="38"/>
  <c r="BO950" i="38"/>
  <c r="BJ950" i="38"/>
  <c r="BE950" i="38"/>
  <c r="BA950" i="38"/>
  <c r="AZ950" i="38"/>
  <c r="AY950" i="38"/>
  <c r="AH950" i="38"/>
  <c r="AE950" i="38"/>
  <c r="AD950" i="38"/>
  <c r="AC950" i="38"/>
  <c r="AB950" i="38"/>
  <c r="AA950" i="38"/>
  <c r="Y950" i="38"/>
  <c r="E950" i="38"/>
  <c r="BY949" i="38"/>
  <c r="BT949" i="38"/>
  <c r="BO949" i="38"/>
  <c r="BJ949" i="38"/>
  <c r="BE949" i="38"/>
  <c r="BA949" i="38"/>
  <c r="AZ949" i="38"/>
  <c r="AY949" i="38"/>
  <c r="AH949" i="38"/>
  <c r="AE949" i="38"/>
  <c r="AD949" i="38"/>
  <c r="AC949" i="38"/>
  <c r="AB949" i="38"/>
  <c r="AA949" i="38"/>
  <c r="Y949" i="38"/>
  <c r="E949" i="38"/>
  <c r="BY948" i="38"/>
  <c r="BT948" i="38"/>
  <c r="BO948" i="38"/>
  <c r="BJ948" i="38"/>
  <c r="BE948" i="38"/>
  <c r="BA948" i="38"/>
  <c r="AZ948" i="38"/>
  <c r="AY948" i="38"/>
  <c r="AH948" i="38"/>
  <c r="AE948" i="38"/>
  <c r="AD948" i="38"/>
  <c r="AC948" i="38"/>
  <c r="AB948" i="38"/>
  <c r="AA948" i="38"/>
  <c r="Y948" i="38"/>
  <c r="E948" i="38"/>
  <c r="BY947" i="38"/>
  <c r="BT947" i="38"/>
  <c r="BO947" i="38"/>
  <c r="BJ947" i="38"/>
  <c r="BE947" i="38"/>
  <c r="BA947" i="38"/>
  <c r="AZ947" i="38"/>
  <c r="AY947" i="38"/>
  <c r="AH947" i="38"/>
  <c r="AE947" i="38"/>
  <c r="AD947" i="38"/>
  <c r="AC947" i="38"/>
  <c r="AB947" i="38"/>
  <c r="AA947" i="38"/>
  <c r="Y947" i="38"/>
  <c r="E947" i="38"/>
  <c r="BY946" i="38"/>
  <c r="BT946" i="38"/>
  <c r="BO946" i="38"/>
  <c r="BJ946" i="38"/>
  <c r="BE946" i="38"/>
  <c r="BA946" i="38"/>
  <c r="AZ946" i="38"/>
  <c r="AY946" i="38"/>
  <c r="AH946" i="38"/>
  <c r="AE946" i="38"/>
  <c r="AD946" i="38"/>
  <c r="AC946" i="38"/>
  <c r="AB946" i="38"/>
  <c r="AA946" i="38"/>
  <c r="Y946" i="38"/>
  <c r="E946" i="38"/>
  <c r="BY945" i="38"/>
  <c r="BT945" i="38"/>
  <c r="BO945" i="38"/>
  <c r="BJ945" i="38"/>
  <c r="BE945" i="38"/>
  <c r="BA945" i="38"/>
  <c r="AZ945" i="38"/>
  <c r="AY945" i="38"/>
  <c r="AH945" i="38"/>
  <c r="AE945" i="38"/>
  <c r="AD945" i="38"/>
  <c r="AC945" i="38"/>
  <c r="AB945" i="38"/>
  <c r="AA945" i="38"/>
  <c r="Y945" i="38"/>
  <c r="E945" i="38"/>
  <c r="BY944" i="38"/>
  <c r="BT944" i="38"/>
  <c r="BO944" i="38"/>
  <c r="BJ944" i="38"/>
  <c r="BE944" i="38"/>
  <c r="BA944" i="38"/>
  <c r="AZ944" i="38"/>
  <c r="AY944" i="38"/>
  <c r="AH944" i="38"/>
  <c r="AE944" i="38"/>
  <c r="AD944" i="38"/>
  <c r="AC944" i="38"/>
  <c r="AB944" i="38"/>
  <c r="AA944" i="38"/>
  <c r="Y944" i="38"/>
  <c r="E944" i="38"/>
  <c r="BY943" i="38"/>
  <c r="BT943" i="38"/>
  <c r="BO943" i="38"/>
  <c r="BJ943" i="38"/>
  <c r="BE943" i="38"/>
  <c r="BA943" i="38"/>
  <c r="AZ943" i="38"/>
  <c r="AY943" i="38"/>
  <c r="AH943" i="38"/>
  <c r="AE943" i="38"/>
  <c r="AD943" i="38"/>
  <c r="AC943" i="38"/>
  <c r="AB943" i="38"/>
  <c r="AA943" i="38"/>
  <c r="Y943" i="38"/>
  <c r="E943" i="38"/>
  <c r="BY942" i="38"/>
  <c r="BT942" i="38"/>
  <c r="BO942" i="38"/>
  <c r="BJ942" i="38"/>
  <c r="BE942" i="38"/>
  <c r="BA942" i="38"/>
  <c r="AZ942" i="38"/>
  <c r="AY942" i="38"/>
  <c r="AH942" i="38"/>
  <c r="AE942" i="38"/>
  <c r="AD942" i="38"/>
  <c r="AC942" i="38"/>
  <c r="AB942" i="38"/>
  <c r="AA942" i="38"/>
  <c r="Y942" i="38"/>
  <c r="E942" i="38"/>
  <c r="BY941" i="38"/>
  <c r="BT941" i="38"/>
  <c r="BO941" i="38"/>
  <c r="BJ941" i="38"/>
  <c r="BE941" i="38"/>
  <c r="BA941" i="38"/>
  <c r="AZ941" i="38"/>
  <c r="AY941" i="38"/>
  <c r="AH941" i="38"/>
  <c r="AE941" i="38"/>
  <c r="AD941" i="38"/>
  <c r="AC941" i="38"/>
  <c r="AB941" i="38"/>
  <c r="AA941" i="38"/>
  <c r="Y941" i="38"/>
  <c r="E941" i="38"/>
  <c r="BY940" i="38"/>
  <c r="BT940" i="38"/>
  <c r="BO940" i="38"/>
  <c r="BJ940" i="38"/>
  <c r="BE940" i="38"/>
  <c r="BA940" i="38"/>
  <c r="AZ940" i="38"/>
  <c r="AY940" i="38"/>
  <c r="AH940" i="38"/>
  <c r="AE940" i="38"/>
  <c r="AD940" i="38"/>
  <c r="AC940" i="38"/>
  <c r="AB940" i="38"/>
  <c r="AA940" i="38"/>
  <c r="Y940" i="38"/>
  <c r="E940" i="38"/>
  <c r="BY939" i="38"/>
  <c r="BT939" i="38"/>
  <c r="BO939" i="38"/>
  <c r="BJ939" i="38"/>
  <c r="BE939" i="38"/>
  <c r="BA939" i="38"/>
  <c r="AZ939" i="38"/>
  <c r="AY939" i="38"/>
  <c r="AH939" i="38"/>
  <c r="AE939" i="38"/>
  <c r="AD939" i="38"/>
  <c r="AC939" i="38"/>
  <c r="AB939" i="38"/>
  <c r="AA939" i="38"/>
  <c r="Y939" i="38"/>
  <c r="E939" i="38"/>
  <c r="BY938" i="38"/>
  <c r="BT938" i="38"/>
  <c r="BO938" i="38"/>
  <c r="BJ938" i="38"/>
  <c r="BE938" i="38"/>
  <c r="BA938" i="38"/>
  <c r="AZ938" i="38"/>
  <c r="AY938" i="38"/>
  <c r="AH938" i="38"/>
  <c r="AE938" i="38"/>
  <c r="AD938" i="38"/>
  <c r="AC938" i="38"/>
  <c r="AB938" i="38"/>
  <c r="AA938" i="38"/>
  <c r="Y938" i="38"/>
  <c r="E938" i="38"/>
  <c r="BY937" i="38"/>
  <c r="BT937" i="38"/>
  <c r="BO937" i="38"/>
  <c r="BJ937" i="38"/>
  <c r="BE937" i="38"/>
  <c r="BA937" i="38"/>
  <c r="AZ937" i="38"/>
  <c r="AY937" i="38"/>
  <c r="AH937" i="38"/>
  <c r="AE937" i="38"/>
  <c r="AD937" i="38"/>
  <c r="AC937" i="38"/>
  <c r="AB937" i="38"/>
  <c r="AA937" i="38"/>
  <c r="Y937" i="38"/>
  <c r="E937" i="38"/>
  <c r="BY936" i="38"/>
  <c r="BT936" i="38"/>
  <c r="BO936" i="38"/>
  <c r="BJ936" i="38"/>
  <c r="BE936" i="38"/>
  <c r="BA936" i="38"/>
  <c r="AZ936" i="38"/>
  <c r="AY936" i="38"/>
  <c r="AH936" i="38"/>
  <c r="AE936" i="38"/>
  <c r="AD936" i="38"/>
  <c r="AC936" i="38"/>
  <c r="AB936" i="38"/>
  <c r="AA936" i="38"/>
  <c r="Y936" i="38"/>
  <c r="E936" i="38"/>
  <c r="BY935" i="38"/>
  <c r="BT935" i="38"/>
  <c r="BO935" i="38"/>
  <c r="BJ935" i="38"/>
  <c r="BE935" i="38"/>
  <c r="BA935" i="38"/>
  <c r="AZ935" i="38"/>
  <c r="AY935" i="38"/>
  <c r="AH935" i="38"/>
  <c r="AE935" i="38"/>
  <c r="AD935" i="38"/>
  <c r="AC935" i="38"/>
  <c r="AB935" i="38"/>
  <c r="AA935" i="38"/>
  <c r="Y935" i="38"/>
  <c r="E935" i="38"/>
  <c r="BY934" i="38"/>
  <c r="BT934" i="38"/>
  <c r="BO934" i="38"/>
  <c r="BJ934" i="38"/>
  <c r="BE934" i="38"/>
  <c r="BA934" i="38"/>
  <c r="AZ934" i="38"/>
  <c r="AY934" i="38"/>
  <c r="AH934" i="38"/>
  <c r="AE934" i="38"/>
  <c r="AD934" i="38"/>
  <c r="AC934" i="38"/>
  <c r="AB934" i="38"/>
  <c r="AA934" i="38"/>
  <c r="Y934" i="38"/>
  <c r="E934" i="38"/>
  <c r="BY933" i="38"/>
  <c r="BT933" i="38"/>
  <c r="BO933" i="38"/>
  <c r="BJ933" i="38"/>
  <c r="BE933" i="38"/>
  <c r="BA933" i="38"/>
  <c r="AZ933" i="38"/>
  <c r="AY933" i="38"/>
  <c r="AH933" i="38"/>
  <c r="AE933" i="38"/>
  <c r="AD933" i="38"/>
  <c r="AC933" i="38"/>
  <c r="AB933" i="38"/>
  <c r="AA933" i="38"/>
  <c r="Y933" i="38"/>
  <c r="E933" i="38"/>
  <c r="BY932" i="38"/>
  <c r="BT932" i="38"/>
  <c r="BO932" i="38"/>
  <c r="BJ932" i="38"/>
  <c r="BE932" i="38"/>
  <c r="BA932" i="38"/>
  <c r="AZ932" i="38"/>
  <c r="AY932" i="38"/>
  <c r="AH932" i="38"/>
  <c r="AE932" i="38"/>
  <c r="AD932" i="38"/>
  <c r="AC932" i="38"/>
  <c r="AB932" i="38"/>
  <c r="AA932" i="38"/>
  <c r="Y932" i="38"/>
  <c r="E932" i="38"/>
  <c r="BY931" i="38"/>
  <c r="BT931" i="38"/>
  <c r="BO931" i="38"/>
  <c r="BJ931" i="38"/>
  <c r="BE931" i="38"/>
  <c r="BA931" i="38"/>
  <c r="AZ931" i="38"/>
  <c r="AY931" i="38"/>
  <c r="AH931" i="38"/>
  <c r="AE931" i="38"/>
  <c r="AD931" i="38"/>
  <c r="AC931" i="38"/>
  <c r="AB931" i="38"/>
  <c r="AA931" i="38"/>
  <c r="Y931" i="38"/>
  <c r="E931" i="38"/>
  <c r="BY930" i="38"/>
  <c r="BT930" i="38"/>
  <c r="BO930" i="38"/>
  <c r="BJ930" i="38"/>
  <c r="BE930" i="38"/>
  <c r="BA930" i="38"/>
  <c r="AZ930" i="38"/>
  <c r="AY930" i="38"/>
  <c r="AH930" i="38"/>
  <c r="AE930" i="38"/>
  <c r="AD930" i="38"/>
  <c r="AC930" i="38"/>
  <c r="AB930" i="38"/>
  <c r="AA930" i="38"/>
  <c r="Y930" i="38"/>
  <c r="E930" i="38"/>
  <c r="BY929" i="38"/>
  <c r="BT929" i="38"/>
  <c r="BO929" i="38"/>
  <c r="BJ929" i="38"/>
  <c r="BE929" i="38"/>
  <c r="BA929" i="38"/>
  <c r="AZ929" i="38"/>
  <c r="AY929" i="38"/>
  <c r="AH929" i="38"/>
  <c r="AE929" i="38"/>
  <c r="AD929" i="38"/>
  <c r="AC929" i="38"/>
  <c r="AB929" i="38"/>
  <c r="AA929" i="38"/>
  <c r="Y929" i="38"/>
  <c r="E929" i="38"/>
  <c r="BY928" i="38"/>
  <c r="BT928" i="38"/>
  <c r="BO928" i="38"/>
  <c r="BJ928" i="38"/>
  <c r="BE928" i="38"/>
  <c r="BA928" i="38"/>
  <c r="AZ928" i="38"/>
  <c r="AY928" i="38"/>
  <c r="AH928" i="38"/>
  <c r="AE928" i="38"/>
  <c r="AD928" i="38"/>
  <c r="AC928" i="38"/>
  <c r="AB928" i="38"/>
  <c r="AA928" i="38"/>
  <c r="Y928" i="38"/>
  <c r="E928" i="38"/>
  <c r="BY927" i="38"/>
  <c r="BT927" i="38"/>
  <c r="BO927" i="38"/>
  <c r="BJ927" i="38"/>
  <c r="BE927" i="38"/>
  <c r="BA927" i="38"/>
  <c r="AZ927" i="38"/>
  <c r="AY927" i="38"/>
  <c r="AH927" i="38"/>
  <c r="AE927" i="38"/>
  <c r="AD927" i="38"/>
  <c r="AC927" i="38"/>
  <c r="AB927" i="38"/>
  <c r="AA927" i="38"/>
  <c r="Y927" i="38"/>
  <c r="E927" i="38"/>
  <c r="BY926" i="38"/>
  <c r="BT926" i="38"/>
  <c r="BO926" i="38"/>
  <c r="BJ926" i="38"/>
  <c r="BE926" i="38"/>
  <c r="BA926" i="38"/>
  <c r="AZ926" i="38"/>
  <c r="AY926" i="38"/>
  <c r="AH926" i="38"/>
  <c r="AE926" i="38"/>
  <c r="AD926" i="38"/>
  <c r="AC926" i="38"/>
  <c r="AB926" i="38"/>
  <c r="AA926" i="38"/>
  <c r="Y926" i="38"/>
  <c r="E926" i="38"/>
  <c r="BY925" i="38"/>
  <c r="BT925" i="38"/>
  <c r="BO925" i="38"/>
  <c r="BJ925" i="38"/>
  <c r="BE925" i="38"/>
  <c r="BA925" i="38"/>
  <c r="AZ925" i="38"/>
  <c r="AY925" i="38"/>
  <c r="AH925" i="38"/>
  <c r="AE925" i="38"/>
  <c r="AD925" i="38"/>
  <c r="AC925" i="38"/>
  <c r="AB925" i="38"/>
  <c r="AA925" i="38"/>
  <c r="Y925" i="38"/>
  <c r="E925" i="38"/>
  <c r="BY924" i="38"/>
  <c r="BT924" i="38"/>
  <c r="BO924" i="38"/>
  <c r="BJ924" i="38"/>
  <c r="BE924" i="38"/>
  <c r="BA924" i="38"/>
  <c r="AZ924" i="38"/>
  <c r="AY924" i="38"/>
  <c r="AH924" i="38"/>
  <c r="AE924" i="38"/>
  <c r="AD924" i="38"/>
  <c r="AC924" i="38"/>
  <c r="AB924" i="38"/>
  <c r="AA924" i="38"/>
  <c r="Y924" i="38"/>
  <c r="E924" i="38"/>
  <c r="BY923" i="38"/>
  <c r="BT923" i="38"/>
  <c r="BO923" i="38"/>
  <c r="BJ923" i="38"/>
  <c r="BE923" i="38"/>
  <c r="BA923" i="38"/>
  <c r="AZ923" i="38"/>
  <c r="AY923" i="38"/>
  <c r="AH923" i="38"/>
  <c r="AE923" i="38"/>
  <c r="AD923" i="38"/>
  <c r="AC923" i="38"/>
  <c r="AB923" i="38"/>
  <c r="AA923" i="38"/>
  <c r="Y923" i="38"/>
  <c r="E923" i="38"/>
  <c r="BY922" i="38"/>
  <c r="BT922" i="38"/>
  <c r="BO922" i="38"/>
  <c r="BJ922" i="38"/>
  <c r="BE922" i="38"/>
  <c r="BA922" i="38"/>
  <c r="AZ922" i="38"/>
  <c r="AY922" i="38"/>
  <c r="AH922" i="38"/>
  <c r="AE922" i="38"/>
  <c r="AD922" i="38"/>
  <c r="AC922" i="38"/>
  <c r="AB922" i="38"/>
  <c r="AA922" i="38"/>
  <c r="Y922" i="38"/>
  <c r="E922" i="38"/>
  <c r="BY921" i="38"/>
  <c r="BT921" i="38"/>
  <c r="BO921" i="38"/>
  <c r="BJ921" i="38"/>
  <c r="BE921" i="38"/>
  <c r="BA921" i="38"/>
  <c r="AZ921" i="38"/>
  <c r="AY921" i="38"/>
  <c r="AH921" i="38"/>
  <c r="AE921" i="38"/>
  <c r="AD921" i="38"/>
  <c r="AC921" i="38"/>
  <c r="AB921" i="38"/>
  <c r="AA921" i="38"/>
  <c r="Y921" i="38"/>
  <c r="E921" i="38"/>
  <c r="BY920" i="38"/>
  <c r="BT920" i="38"/>
  <c r="BO920" i="38"/>
  <c r="BJ920" i="38"/>
  <c r="BE920" i="38"/>
  <c r="BA920" i="38"/>
  <c r="AZ920" i="38"/>
  <c r="AY920" i="38"/>
  <c r="AH920" i="38"/>
  <c r="AE920" i="38"/>
  <c r="AD920" i="38"/>
  <c r="AC920" i="38"/>
  <c r="AB920" i="38"/>
  <c r="AA920" i="38"/>
  <c r="Y920" i="38"/>
  <c r="E920" i="38"/>
  <c r="BY919" i="38"/>
  <c r="BT919" i="38"/>
  <c r="BO919" i="38"/>
  <c r="BJ919" i="38"/>
  <c r="BE919" i="38"/>
  <c r="BA919" i="38"/>
  <c r="AZ919" i="38"/>
  <c r="AY919" i="38"/>
  <c r="AH919" i="38"/>
  <c r="AE919" i="38"/>
  <c r="AD919" i="38"/>
  <c r="AC919" i="38"/>
  <c r="AB919" i="38"/>
  <c r="AA919" i="38"/>
  <c r="Y919" i="38"/>
  <c r="E919" i="38"/>
  <c r="BY918" i="38"/>
  <c r="BT918" i="38"/>
  <c r="BO918" i="38"/>
  <c r="BJ918" i="38"/>
  <c r="BE918" i="38"/>
  <c r="BA918" i="38"/>
  <c r="AZ918" i="38"/>
  <c r="AY918" i="38"/>
  <c r="AH918" i="38"/>
  <c r="AE918" i="38"/>
  <c r="AD918" i="38"/>
  <c r="AC918" i="38"/>
  <c r="AB918" i="38"/>
  <c r="AA918" i="38"/>
  <c r="Y918" i="38"/>
  <c r="E918" i="38"/>
  <c r="BY917" i="38"/>
  <c r="BT917" i="38"/>
  <c r="BO917" i="38"/>
  <c r="BJ917" i="38"/>
  <c r="BE917" i="38"/>
  <c r="BA917" i="38"/>
  <c r="AZ917" i="38"/>
  <c r="AY917" i="38"/>
  <c r="AH917" i="38"/>
  <c r="AE917" i="38"/>
  <c r="AD917" i="38"/>
  <c r="AC917" i="38"/>
  <c r="AB917" i="38"/>
  <c r="AA917" i="38"/>
  <c r="Y917" i="38"/>
  <c r="E917" i="38"/>
  <c r="BY916" i="38"/>
  <c r="BT916" i="38"/>
  <c r="BO916" i="38"/>
  <c r="BJ916" i="38"/>
  <c r="BE916" i="38"/>
  <c r="BA916" i="38"/>
  <c r="AZ916" i="38"/>
  <c r="AY916" i="38"/>
  <c r="AH916" i="38"/>
  <c r="AE916" i="38"/>
  <c r="AD916" i="38"/>
  <c r="AC916" i="38"/>
  <c r="AB916" i="38"/>
  <c r="AA916" i="38"/>
  <c r="Y916" i="38"/>
  <c r="E916" i="38"/>
  <c r="BY915" i="38"/>
  <c r="BT915" i="38"/>
  <c r="BO915" i="38"/>
  <c r="BJ915" i="38"/>
  <c r="BE915" i="38"/>
  <c r="BA915" i="38"/>
  <c r="AZ915" i="38"/>
  <c r="AY915" i="38"/>
  <c r="AH915" i="38"/>
  <c r="AE915" i="38"/>
  <c r="AD915" i="38"/>
  <c r="AC915" i="38"/>
  <c r="AB915" i="38"/>
  <c r="AA915" i="38"/>
  <c r="Y915" i="38"/>
  <c r="E915" i="38"/>
  <c r="BY914" i="38"/>
  <c r="BT914" i="38"/>
  <c r="BO914" i="38"/>
  <c r="BJ914" i="38"/>
  <c r="BE914" i="38"/>
  <c r="BA914" i="38"/>
  <c r="AZ914" i="38"/>
  <c r="AY914" i="38"/>
  <c r="AH914" i="38"/>
  <c r="AE914" i="38"/>
  <c r="AD914" i="38"/>
  <c r="AC914" i="38"/>
  <c r="AB914" i="38"/>
  <c r="AA914" i="38"/>
  <c r="Y914" i="38"/>
  <c r="E914" i="38"/>
  <c r="BY913" i="38"/>
  <c r="BT913" i="38"/>
  <c r="BO913" i="38"/>
  <c r="BJ913" i="38"/>
  <c r="BE913" i="38"/>
  <c r="BA913" i="38"/>
  <c r="AZ913" i="38"/>
  <c r="AY913" i="38"/>
  <c r="AH913" i="38"/>
  <c r="AE913" i="38"/>
  <c r="AD913" i="38"/>
  <c r="AC913" i="38"/>
  <c r="AB913" i="38"/>
  <c r="AA913" i="38"/>
  <c r="Y913" i="38"/>
  <c r="E913" i="38"/>
  <c r="BY912" i="38"/>
  <c r="BT912" i="38"/>
  <c r="BO912" i="38"/>
  <c r="BJ912" i="38"/>
  <c r="BE912" i="38"/>
  <c r="BA912" i="38"/>
  <c r="AZ912" i="38"/>
  <c r="AY912" i="38"/>
  <c r="AH912" i="38"/>
  <c r="AE912" i="38"/>
  <c r="AD912" i="38"/>
  <c r="AC912" i="38"/>
  <c r="AB912" i="38"/>
  <c r="AA912" i="38"/>
  <c r="Y912" i="38"/>
  <c r="E912" i="38"/>
  <c r="BY911" i="38"/>
  <c r="BT911" i="38"/>
  <c r="BO911" i="38"/>
  <c r="BJ911" i="38"/>
  <c r="BE911" i="38"/>
  <c r="BA911" i="38"/>
  <c r="AZ911" i="38"/>
  <c r="AY911" i="38"/>
  <c r="AH911" i="38"/>
  <c r="AE911" i="38"/>
  <c r="AD911" i="38"/>
  <c r="AC911" i="38"/>
  <c r="AB911" i="38"/>
  <c r="AA911" i="38"/>
  <c r="Y911" i="38"/>
  <c r="E911" i="38"/>
  <c r="BY910" i="38"/>
  <c r="BT910" i="38"/>
  <c r="BO910" i="38"/>
  <c r="BJ910" i="38"/>
  <c r="BE910" i="38"/>
  <c r="BA910" i="38"/>
  <c r="AZ910" i="38"/>
  <c r="AY910" i="38"/>
  <c r="AH910" i="38"/>
  <c r="AE910" i="38"/>
  <c r="AD910" i="38"/>
  <c r="AC910" i="38"/>
  <c r="AB910" i="38"/>
  <c r="AA910" i="38"/>
  <c r="Y910" i="38"/>
  <c r="E910" i="38"/>
  <c r="BY909" i="38"/>
  <c r="BT909" i="38"/>
  <c r="BO909" i="38"/>
  <c r="BJ909" i="38"/>
  <c r="BE909" i="38"/>
  <c r="BA909" i="38"/>
  <c r="AZ909" i="38"/>
  <c r="AY909" i="38"/>
  <c r="AH909" i="38"/>
  <c r="AE909" i="38"/>
  <c r="AD909" i="38"/>
  <c r="AC909" i="38"/>
  <c r="AB909" i="38"/>
  <c r="AA909" i="38"/>
  <c r="Y909" i="38"/>
  <c r="E909" i="38"/>
  <c r="BY908" i="38"/>
  <c r="BT908" i="38"/>
  <c r="BO908" i="38"/>
  <c r="BJ908" i="38"/>
  <c r="BE908" i="38"/>
  <c r="BA908" i="38"/>
  <c r="AZ908" i="38"/>
  <c r="AY908" i="38"/>
  <c r="AH908" i="38"/>
  <c r="AE908" i="38"/>
  <c r="AD908" i="38"/>
  <c r="AC908" i="38"/>
  <c r="AB908" i="38"/>
  <c r="AA908" i="38"/>
  <c r="Y908" i="38"/>
  <c r="E908" i="38"/>
  <c r="BY907" i="38"/>
  <c r="BT907" i="38"/>
  <c r="BO907" i="38"/>
  <c r="BJ907" i="38"/>
  <c r="BE907" i="38"/>
  <c r="BA907" i="38"/>
  <c r="AZ907" i="38"/>
  <c r="AY907" i="38"/>
  <c r="AH907" i="38"/>
  <c r="AE907" i="38"/>
  <c r="AD907" i="38"/>
  <c r="AC907" i="38"/>
  <c r="AB907" i="38"/>
  <c r="AA907" i="38"/>
  <c r="Y907" i="38"/>
  <c r="E907" i="38"/>
  <c r="BY906" i="38"/>
  <c r="BT906" i="38"/>
  <c r="BO906" i="38"/>
  <c r="BJ906" i="38"/>
  <c r="BE906" i="38"/>
  <c r="BA906" i="38"/>
  <c r="AZ906" i="38"/>
  <c r="AY906" i="38"/>
  <c r="AH906" i="38"/>
  <c r="AE906" i="38"/>
  <c r="AD906" i="38"/>
  <c r="AC906" i="38"/>
  <c r="AB906" i="38"/>
  <c r="AA906" i="38"/>
  <c r="Y906" i="38"/>
  <c r="E906" i="38"/>
  <c r="BY905" i="38"/>
  <c r="BT905" i="38"/>
  <c r="BO905" i="38"/>
  <c r="BJ905" i="38"/>
  <c r="BE905" i="38"/>
  <c r="BA905" i="38"/>
  <c r="AZ905" i="38"/>
  <c r="AY905" i="38"/>
  <c r="AH905" i="38"/>
  <c r="AE905" i="38"/>
  <c r="AD905" i="38"/>
  <c r="AC905" i="38"/>
  <c r="AB905" i="38"/>
  <c r="AA905" i="38"/>
  <c r="Y905" i="38"/>
  <c r="E905" i="38"/>
  <c r="BY904" i="38"/>
  <c r="BT904" i="38"/>
  <c r="BO904" i="38"/>
  <c r="BJ904" i="38"/>
  <c r="BE904" i="38"/>
  <c r="BA904" i="38"/>
  <c r="AZ904" i="38"/>
  <c r="AY904" i="38"/>
  <c r="AH904" i="38"/>
  <c r="AE904" i="38"/>
  <c r="AD904" i="38"/>
  <c r="AC904" i="38"/>
  <c r="AB904" i="38"/>
  <c r="AA904" i="38"/>
  <c r="Y904" i="38"/>
  <c r="E904" i="38"/>
  <c r="BY903" i="38"/>
  <c r="BT903" i="38"/>
  <c r="BO903" i="38"/>
  <c r="BJ903" i="38"/>
  <c r="BE903" i="38"/>
  <c r="BA903" i="38"/>
  <c r="AZ903" i="38"/>
  <c r="AY903" i="38"/>
  <c r="AH903" i="38"/>
  <c r="AE903" i="38"/>
  <c r="AD903" i="38"/>
  <c r="AC903" i="38"/>
  <c r="AB903" i="38"/>
  <c r="AA903" i="38"/>
  <c r="Y903" i="38"/>
  <c r="E903" i="38"/>
  <c r="BY902" i="38"/>
  <c r="BT902" i="38"/>
  <c r="BO902" i="38"/>
  <c r="BJ902" i="38"/>
  <c r="BE902" i="38"/>
  <c r="BA902" i="38"/>
  <c r="AZ902" i="38"/>
  <c r="AY902" i="38"/>
  <c r="AH902" i="38"/>
  <c r="AE902" i="38"/>
  <c r="AD902" i="38"/>
  <c r="AC902" i="38"/>
  <c r="AB902" i="38"/>
  <c r="AA902" i="38"/>
  <c r="Y902" i="38"/>
  <c r="E902" i="38"/>
  <c r="BY901" i="38"/>
  <c r="BT901" i="38"/>
  <c r="BO901" i="38"/>
  <c r="BJ901" i="38"/>
  <c r="BE901" i="38"/>
  <c r="BA901" i="38"/>
  <c r="AZ901" i="38"/>
  <c r="AY901" i="38"/>
  <c r="AH901" i="38"/>
  <c r="AE901" i="38"/>
  <c r="AD901" i="38"/>
  <c r="AC901" i="38"/>
  <c r="AB901" i="38"/>
  <c r="AA901" i="38"/>
  <c r="Y901" i="38"/>
  <c r="E901" i="38"/>
  <c r="BY900" i="38"/>
  <c r="BT900" i="38"/>
  <c r="BO900" i="38"/>
  <c r="BJ900" i="38"/>
  <c r="BE900" i="38"/>
  <c r="BA900" i="38"/>
  <c r="AZ900" i="38"/>
  <c r="AY900" i="38"/>
  <c r="AH900" i="38"/>
  <c r="AE900" i="38"/>
  <c r="AD900" i="38"/>
  <c r="AC900" i="38"/>
  <c r="AB900" i="38"/>
  <c r="AA900" i="38"/>
  <c r="Y900" i="38"/>
  <c r="E900" i="38"/>
  <c r="BY899" i="38"/>
  <c r="BT899" i="38"/>
  <c r="BO899" i="38"/>
  <c r="BJ899" i="38"/>
  <c r="BE899" i="38"/>
  <c r="BA899" i="38"/>
  <c r="AZ899" i="38"/>
  <c r="AY899" i="38"/>
  <c r="AH899" i="38"/>
  <c r="AE899" i="38"/>
  <c r="AD899" i="38"/>
  <c r="AC899" i="38"/>
  <c r="AB899" i="38"/>
  <c r="AA899" i="38"/>
  <c r="Y899" i="38"/>
  <c r="E899" i="38"/>
  <c r="BY898" i="38"/>
  <c r="BT898" i="38"/>
  <c r="BO898" i="38"/>
  <c r="BJ898" i="38"/>
  <c r="BE898" i="38"/>
  <c r="BA898" i="38"/>
  <c r="AZ898" i="38"/>
  <c r="AY898" i="38"/>
  <c r="AH898" i="38"/>
  <c r="AE898" i="38"/>
  <c r="AD898" i="38"/>
  <c r="AC898" i="38"/>
  <c r="AB898" i="38"/>
  <c r="AA898" i="38"/>
  <c r="Y898" i="38"/>
  <c r="E898" i="38"/>
  <c r="BY897" i="38"/>
  <c r="BT897" i="38"/>
  <c r="BO897" i="38"/>
  <c r="BJ897" i="38"/>
  <c r="BE897" i="38"/>
  <c r="BA897" i="38"/>
  <c r="AZ897" i="38"/>
  <c r="AY897" i="38"/>
  <c r="AH897" i="38"/>
  <c r="AE897" i="38"/>
  <c r="AD897" i="38"/>
  <c r="AC897" i="38"/>
  <c r="AB897" i="38"/>
  <c r="AA897" i="38"/>
  <c r="Y897" i="38"/>
  <c r="E897" i="38"/>
  <c r="BY896" i="38"/>
  <c r="BT896" i="38"/>
  <c r="BO896" i="38"/>
  <c r="BJ896" i="38"/>
  <c r="BE896" i="38"/>
  <c r="BA896" i="38"/>
  <c r="AZ896" i="38"/>
  <c r="AY896" i="38"/>
  <c r="AH896" i="38"/>
  <c r="AE896" i="38"/>
  <c r="AD896" i="38"/>
  <c r="AC896" i="38"/>
  <c r="AB896" i="38"/>
  <c r="AA896" i="38"/>
  <c r="Y896" i="38"/>
  <c r="E896" i="38"/>
  <c r="BY895" i="38"/>
  <c r="BT895" i="38"/>
  <c r="BO895" i="38"/>
  <c r="BJ895" i="38"/>
  <c r="BE895" i="38"/>
  <c r="BA895" i="38"/>
  <c r="AZ895" i="38"/>
  <c r="AY895" i="38"/>
  <c r="AH895" i="38"/>
  <c r="AE895" i="38"/>
  <c r="AD895" i="38"/>
  <c r="AC895" i="38"/>
  <c r="AB895" i="38"/>
  <c r="AA895" i="38"/>
  <c r="Y895" i="38"/>
  <c r="E895" i="38"/>
  <c r="BY894" i="38"/>
  <c r="BT894" i="38"/>
  <c r="BO894" i="38"/>
  <c r="BJ894" i="38"/>
  <c r="BE894" i="38"/>
  <c r="BA894" i="38"/>
  <c r="AZ894" i="38"/>
  <c r="AY894" i="38"/>
  <c r="AH894" i="38"/>
  <c r="AE894" i="38"/>
  <c r="AD894" i="38"/>
  <c r="AC894" i="38"/>
  <c r="AB894" i="38"/>
  <c r="AA894" i="38"/>
  <c r="Y894" i="38"/>
  <c r="E894" i="38"/>
  <c r="BY893" i="38"/>
  <c r="BT893" i="38"/>
  <c r="BO893" i="38"/>
  <c r="BJ893" i="38"/>
  <c r="BE893" i="38"/>
  <c r="BA893" i="38"/>
  <c r="AZ893" i="38"/>
  <c r="AY893" i="38"/>
  <c r="AH893" i="38"/>
  <c r="AE893" i="38"/>
  <c r="AD893" i="38"/>
  <c r="AC893" i="38"/>
  <c r="AB893" i="38"/>
  <c r="AA893" i="38"/>
  <c r="Y893" i="38"/>
  <c r="E893" i="38"/>
  <c r="BY892" i="38"/>
  <c r="BT892" i="38"/>
  <c r="BO892" i="38"/>
  <c r="BJ892" i="38"/>
  <c r="BE892" i="38"/>
  <c r="BA892" i="38"/>
  <c r="AZ892" i="38"/>
  <c r="AY892" i="38"/>
  <c r="AH892" i="38"/>
  <c r="AE892" i="38"/>
  <c r="AD892" i="38"/>
  <c r="AC892" i="38"/>
  <c r="AB892" i="38"/>
  <c r="AA892" i="38"/>
  <c r="Y892" i="38"/>
  <c r="E892" i="38"/>
  <c r="BY891" i="38"/>
  <c r="BT891" i="38"/>
  <c r="BO891" i="38"/>
  <c r="BJ891" i="38"/>
  <c r="BE891" i="38"/>
  <c r="BA891" i="38"/>
  <c r="AZ891" i="38"/>
  <c r="AY891" i="38"/>
  <c r="AH891" i="38"/>
  <c r="AE891" i="38"/>
  <c r="AD891" i="38"/>
  <c r="AC891" i="38"/>
  <c r="AB891" i="38"/>
  <c r="AA891" i="38"/>
  <c r="Y891" i="38"/>
  <c r="E891" i="38"/>
  <c r="BY890" i="38"/>
  <c r="BT890" i="38"/>
  <c r="BO890" i="38"/>
  <c r="BJ890" i="38"/>
  <c r="BE890" i="38"/>
  <c r="BA890" i="38"/>
  <c r="AZ890" i="38"/>
  <c r="AY890" i="38"/>
  <c r="AH890" i="38"/>
  <c r="AE890" i="38"/>
  <c r="AD890" i="38"/>
  <c r="AC890" i="38"/>
  <c r="AB890" i="38"/>
  <c r="AA890" i="38"/>
  <c r="Y890" i="38"/>
  <c r="E890" i="38"/>
  <c r="BY889" i="38"/>
  <c r="BT889" i="38"/>
  <c r="BO889" i="38"/>
  <c r="BJ889" i="38"/>
  <c r="BE889" i="38"/>
  <c r="BA889" i="38"/>
  <c r="AZ889" i="38"/>
  <c r="AY889" i="38"/>
  <c r="AH889" i="38"/>
  <c r="AE889" i="38"/>
  <c r="AD889" i="38"/>
  <c r="AC889" i="38"/>
  <c r="AB889" i="38"/>
  <c r="AA889" i="38"/>
  <c r="Y889" i="38"/>
  <c r="E889" i="38"/>
  <c r="BY888" i="38"/>
  <c r="BT888" i="38"/>
  <c r="BO888" i="38"/>
  <c r="BJ888" i="38"/>
  <c r="BE888" i="38"/>
  <c r="BA888" i="38"/>
  <c r="AZ888" i="38"/>
  <c r="AY888" i="38"/>
  <c r="AH888" i="38"/>
  <c r="AE888" i="38"/>
  <c r="AD888" i="38"/>
  <c r="AC888" i="38"/>
  <c r="AB888" i="38"/>
  <c r="AA888" i="38"/>
  <c r="Y888" i="38"/>
  <c r="E888" i="38"/>
  <c r="BY887" i="38"/>
  <c r="BT887" i="38"/>
  <c r="BO887" i="38"/>
  <c r="BJ887" i="38"/>
  <c r="BE887" i="38"/>
  <c r="BA887" i="38"/>
  <c r="AZ887" i="38"/>
  <c r="AY887" i="38"/>
  <c r="AH887" i="38"/>
  <c r="AE887" i="38"/>
  <c r="AD887" i="38"/>
  <c r="AC887" i="38"/>
  <c r="AB887" i="38"/>
  <c r="AA887" i="38"/>
  <c r="Y887" i="38"/>
  <c r="E887" i="38"/>
  <c r="BY886" i="38"/>
  <c r="BT886" i="38"/>
  <c r="BO886" i="38"/>
  <c r="BJ886" i="38"/>
  <c r="BE886" i="38"/>
  <c r="BA886" i="38"/>
  <c r="AZ886" i="38"/>
  <c r="AY886" i="38"/>
  <c r="AH886" i="38"/>
  <c r="AE886" i="38"/>
  <c r="AD886" i="38"/>
  <c r="AC886" i="38"/>
  <c r="AB886" i="38"/>
  <c r="AA886" i="38"/>
  <c r="Y886" i="38"/>
  <c r="E886" i="38"/>
  <c r="BY885" i="38"/>
  <c r="BT885" i="38"/>
  <c r="BO885" i="38"/>
  <c r="BJ885" i="38"/>
  <c r="BE885" i="38"/>
  <c r="BA885" i="38"/>
  <c r="AZ885" i="38"/>
  <c r="AY885" i="38"/>
  <c r="AH885" i="38"/>
  <c r="AE885" i="38"/>
  <c r="AD885" i="38"/>
  <c r="AC885" i="38"/>
  <c r="AB885" i="38"/>
  <c r="AA885" i="38"/>
  <c r="Y885" i="38"/>
  <c r="E885" i="38"/>
  <c r="BY884" i="38"/>
  <c r="BT884" i="38"/>
  <c r="BO884" i="38"/>
  <c r="BJ884" i="38"/>
  <c r="BE884" i="38"/>
  <c r="BA884" i="38"/>
  <c r="AZ884" i="38"/>
  <c r="AY884" i="38"/>
  <c r="AH884" i="38"/>
  <c r="AE884" i="38"/>
  <c r="AD884" i="38"/>
  <c r="AC884" i="38"/>
  <c r="AB884" i="38"/>
  <c r="AA884" i="38"/>
  <c r="Y884" i="38"/>
  <c r="E884" i="38"/>
  <c r="BY883" i="38"/>
  <c r="BT883" i="38"/>
  <c r="BO883" i="38"/>
  <c r="BJ883" i="38"/>
  <c r="BE883" i="38"/>
  <c r="BA883" i="38"/>
  <c r="AZ883" i="38"/>
  <c r="AY883" i="38"/>
  <c r="AH883" i="38"/>
  <c r="AE883" i="38"/>
  <c r="AD883" i="38"/>
  <c r="AC883" i="38"/>
  <c r="AB883" i="38"/>
  <c r="AA883" i="38"/>
  <c r="Y883" i="38"/>
  <c r="E883" i="38"/>
  <c r="BY882" i="38"/>
  <c r="BT882" i="38"/>
  <c r="BO882" i="38"/>
  <c r="BJ882" i="38"/>
  <c r="BE882" i="38"/>
  <c r="BA882" i="38"/>
  <c r="AZ882" i="38"/>
  <c r="AY882" i="38"/>
  <c r="AH882" i="38"/>
  <c r="AE882" i="38"/>
  <c r="AD882" i="38"/>
  <c r="AC882" i="38"/>
  <c r="AB882" i="38"/>
  <c r="AA882" i="38"/>
  <c r="Y882" i="38"/>
  <c r="E882" i="38"/>
  <c r="BY881" i="38"/>
  <c r="BT881" i="38"/>
  <c r="BO881" i="38"/>
  <c r="BJ881" i="38"/>
  <c r="BE881" i="38"/>
  <c r="BA881" i="38"/>
  <c r="AZ881" i="38"/>
  <c r="AY881" i="38"/>
  <c r="AH881" i="38"/>
  <c r="AE881" i="38"/>
  <c r="AD881" i="38"/>
  <c r="AC881" i="38"/>
  <c r="AB881" i="38"/>
  <c r="AA881" i="38"/>
  <c r="Y881" i="38"/>
  <c r="E881" i="38"/>
  <c r="BY880" i="38"/>
  <c r="BT880" i="38"/>
  <c r="BO880" i="38"/>
  <c r="BJ880" i="38"/>
  <c r="BE880" i="38"/>
  <c r="BA880" i="38"/>
  <c r="AZ880" i="38"/>
  <c r="AY880" i="38"/>
  <c r="AH880" i="38"/>
  <c r="AE880" i="38"/>
  <c r="AD880" i="38"/>
  <c r="AC880" i="38"/>
  <c r="AB880" i="38"/>
  <c r="AA880" i="38"/>
  <c r="Y880" i="38"/>
  <c r="E880" i="38"/>
  <c r="BY879" i="38"/>
  <c r="BT879" i="38"/>
  <c r="BO879" i="38"/>
  <c r="BJ879" i="38"/>
  <c r="BE879" i="38"/>
  <c r="BA879" i="38"/>
  <c r="AZ879" i="38"/>
  <c r="AY879" i="38"/>
  <c r="AH879" i="38"/>
  <c r="AE879" i="38"/>
  <c r="AD879" i="38"/>
  <c r="AC879" i="38"/>
  <c r="AB879" i="38"/>
  <c r="AA879" i="38"/>
  <c r="Y879" i="38"/>
  <c r="E879" i="38"/>
  <c r="BY878" i="38"/>
  <c r="BT878" i="38"/>
  <c r="BO878" i="38"/>
  <c r="BJ878" i="38"/>
  <c r="BE878" i="38"/>
  <c r="BA878" i="38"/>
  <c r="AZ878" i="38"/>
  <c r="AY878" i="38"/>
  <c r="AH878" i="38"/>
  <c r="AE878" i="38"/>
  <c r="AD878" i="38"/>
  <c r="AC878" i="38"/>
  <c r="AB878" i="38"/>
  <c r="AA878" i="38"/>
  <c r="Y878" i="38"/>
  <c r="E878" i="38"/>
  <c r="BY877" i="38"/>
  <c r="BT877" i="38"/>
  <c r="BO877" i="38"/>
  <c r="BJ877" i="38"/>
  <c r="BE877" i="38"/>
  <c r="BA877" i="38"/>
  <c r="AZ877" i="38"/>
  <c r="AY877" i="38"/>
  <c r="AH877" i="38"/>
  <c r="AE877" i="38"/>
  <c r="AD877" i="38"/>
  <c r="AC877" i="38"/>
  <c r="AB877" i="38"/>
  <c r="AA877" i="38"/>
  <c r="Y877" i="38"/>
  <c r="E877" i="38"/>
  <c r="BY876" i="38"/>
  <c r="BT876" i="38"/>
  <c r="BO876" i="38"/>
  <c r="BJ876" i="38"/>
  <c r="BE876" i="38"/>
  <c r="BA876" i="38"/>
  <c r="AZ876" i="38"/>
  <c r="AY876" i="38"/>
  <c r="AH876" i="38"/>
  <c r="AE876" i="38"/>
  <c r="AD876" i="38"/>
  <c r="AC876" i="38"/>
  <c r="AB876" i="38"/>
  <c r="AA876" i="38"/>
  <c r="Y876" i="38"/>
  <c r="E876" i="38"/>
  <c r="BY875" i="38"/>
  <c r="BT875" i="38"/>
  <c r="BO875" i="38"/>
  <c r="BJ875" i="38"/>
  <c r="BE875" i="38"/>
  <c r="BA875" i="38"/>
  <c r="AZ875" i="38"/>
  <c r="AY875" i="38"/>
  <c r="AH875" i="38"/>
  <c r="AE875" i="38"/>
  <c r="AD875" i="38"/>
  <c r="AC875" i="38"/>
  <c r="AB875" i="38"/>
  <c r="AA875" i="38"/>
  <c r="Y875" i="38"/>
  <c r="E875" i="38"/>
  <c r="BY874" i="38"/>
  <c r="BT874" i="38"/>
  <c r="BO874" i="38"/>
  <c r="BJ874" i="38"/>
  <c r="BE874" i="38"/>
  <c r="BA874" i="38"/>
  <c r="AZ874" i="38"/>
  <c r="AY874" i="38"/>
  <c r="AH874" i="38"/>
  <c r="AE874" i="38"/>
  <c r="AD874" i="38"/>
  <c r="AC874" i="38"/>
  <c r="AB874" i="38"/>
  <c r="AA874" i="38"/>
  <c r="Y874" i="38"/>
  <c r="E874" i="38"/>
  <c r="BY873" i="38"/>
  <c r="BT873" i="38"/>
  <c r="BO873" i="38"/>
  <c r="BJ873" i="38"/>
  <c r="BE873" i="38"/>
  <c r="BA873" i="38"/>
  <c r="AZ873" i="38"/>
  <c r="AY873" i="38"/>
  <c r="AH873" i="38"/>
  <c r="AE873" i="38"/>
  <c r="AD873" i="38"/>
  <c r="AC873" i="38"/>
  <c r="AB873" i="38"/>
  <c r="AA873" i="38"/>
  <c r="Y873" i="38"/>
  <c r="E873" i="38"/>
  <c r="BY872" i="38"/>
  <c r="BT872" i="38"/>
  <c r="BO872" i="38"/>
  <c r="BJ872" i="38"/>
  <c r="BE872" i="38"/>
  <c r="BA872" i="38"/>
  <c r="AZ872" i="38"/>
  <c r="AY872" i="38"/>
  <c r="AH872" i="38"/>
  <c r="AE872" i="38"/>
  <c r="AD872" i="38"/>
  <c r="AC872" i="38"/>
  <c r="AB872" i="38"/>
  <c r="AA872" i="38"/>
  <c r="Y872" i="38"/>
  <c r="E872" i="38"/>
  <c r="BY871" i="38"/>
  <c r="BT871" i="38"/>
  <c r="BO871" i="38"/>
  <c r="BJ871" i="38"/>
  <c r="BE871" i="38"/>
  <c r="BA871" i="38"/>
  <c r="AZ871" i="38"/>
  <c r="AY871" i="38"/>
  <c r="AH871" i="38"/>
  <c r="AE871" i="38"/>
  <c r="AD871" i="38"/>
  <c r="AC871" i="38"/>
  <c r="AB871" i="38"/>
  <c r="AA871" i="38"/>
  <c r="Y871" i="38"/>
  <c r="E871" i="38"/>
  <c r="BY870" i="38"/>
  <c r="BT870" i="38"/>
  <c r="BO870" i="38"/>
  <c r="BJ870" i="38"/>
  <c r="BE870" i="38"/>
  <c r="BA870" i="38"/>
  <c r="AZ870" i="38"/>
  <c r="AY870" i="38"/>
  <c r="AH870" i="38"/>
  <c r="AE870" i="38"/>
  <c r="AD870" i="38"/>
  <c r="AC870" i="38"/>
  <c r="AB870" i="38"/>
  <c r="AA870" i="38"/>
  <c r="Y870" i="38"/>
  <c r="E870" i="38"/>
  <c r="BY869" i="38"/>
  <c r="BT869" i="38"/>
  <c r="BO869" i="38"/>
  <c r="BJ869" i="38"/>
  <c r="BE869" i="38"/>
  <c r="BA869" i="38"/>
  <c r="AZ869" i="38"/>
  <c r="AY869" i="38"/>
  <c r="AH869" i="38"/>
  <c r="AE869" i="38"/>
  <c r="AD869" i="38"/>
  <c r="AC869" i="38"/>
  <c r="AB869" i="38"/>
  <c r="AA869" i="38"/>
  <c r="Y869" i="38"/>
  <c r="E869" i="38"/>
  <c r="BY868" i="38"/>
  <c r="BT868" i="38"/>
  <c r="BO868" i="38"/>
  <c r="BJ868" i="38"/>
  <c r="BE868" i="38"/>
  <c r="BA868" i="38"/>
  <c r="AZ868" i="38"/>
  <c r="AY868" i="38"/>
  <c r="AH868" i="38"/>
  <c r="AE868" i="38"/>
  <c r="AD868" i="38"/>
  <c r="AC868" i="38"/>
  <c r="AB868" i="38"/>
  <c r="AA868" i="38"/>
  <c r="Y868" i="38"/>
  <c r="E868" i="38"/>
  <c r="BY867" i="38"/>
  <c r="BT867" i="38"/>
  <c r="BO867" i="38"/>
  <c r="BJ867" i="38"/>
  <c r="BE867" i="38"/>
  <c r="BA867" i="38"/>
  <c r="AZ867" i="38"/>
  <c r="AY867" i="38"/>
  <c r="AH867" i="38"/>
  <c r="AE867" i="38"/>
  <c r="AD867" i="38"/>
  <c r="AC867" i="38"/>
  <c r="AB867" i="38"/>
  <c r="AA867" i="38"/>
  <c r="Y867" i="38"/>
  <c r="E867" i="38"/>
  <c r="BY866" i="38"/>
  <c r="BT866" i="38"/>
  <c r="BO866" i="38"/>
  <c r="BJ866" i="38"/>
  <c r="BE866" i="38"/>
  <c r="BA866" i="38"/>
  <c r="AZ866" i="38"/>
  <c r="AY866" i="38"/>
  <c r="AH866" i="38"/>
  <c r="AE866" i="38"/>
  <c r="AD866" i="38"/>
  <c r="AC866" i="38"/>
  <c r="AB866" i="38"/>
  <c r="AA866" i="38"/>
  <c r="Y866" i="38"/>
  <c r="E866" i="38"/>
  <c r="BY865" i="38"/>
  <c r="BT865" i="38"/>
  <c r="BO865" i="38"/>
  <c r="BJ865" i="38"/>
  <c r="BE865" i="38"/>
  <c r="BA865" i="38"/>
  <c r="AZ865" i="38"/>
  <c r="AY865" i="38"/>
  <c r="AH865" i="38"/>
  <c r="AE865" i="38"/>
  <c r="AD865" i="38"/>
  <c r="AC865" i="38"/>
  <c r="AB865" i="38"/>
  <c r="AA865" i="38"/>
  <c r="Y865" i="38"/>
  <c r="E865" i="38"/>
  <c r="BY864" i="38"/>
  <c r="BT864" i="38"/>
  <c r="BO864" i="38"/>
  <c r="BJ864" i="38"/>
  <c r="BE864" i="38"/>
  <c r="BA864" i="38"/>
  <c r="AZ864" i="38"/>
  <c r="AY864" i="38"/>
  <c r="AH864" i="38"/>
  <c r="AE864" i="38"/>
  <c r="AD864" i="38"/>
  <c r="AC864" i="38"/>
  <c r="AB864" i="38"/>
  <c r="AA864" i="38"/>
  <c r="Y864" i="38"/>
  <c r="E864" i="38"/>
  <c r="BY863" i="38"/>
  <c r="BT863" i="38"/>
  <c r="BO863" i="38"/>
  <c r="BJ863" i="38"/>
  <c r="BE863" i="38"/>
  <c r="BA863" i="38"/>
  <c r="AZ863" i="38"/>
  <c r="AY863" i="38"/>
  <c r="AH863" i="38"/>
  <c r="AE863" i="38"/>
  <c r="AD863" i="38"/>
  <c r="AC863" i="38"/>
  <c r="AB863" i="38"/>
  <c r="AA863" i="38"/>
  <c r="Y863" i="38"/>
  <c r="E863" i="38"/>
  <c r="BY862" i="38"/>
  <c r="BT862" i="38"/>
  <c r="BO862" i="38"/>
  <c r="BJ862" i="38"/>
  <c r="BE862" i="38"/>
  <c r="BA862" i="38"/>
  <c r="AZ862" i="38"/>
  <c r="AY862" i="38"/>
  <c r="AH862" i="38"/>
  <c r="AE862" i="38"/>
  <c r="AD862" i="38"/>
  <c r="AC862" i="38"/>
  <c r="AB862" i="38"/>
  <c r="AA862" i="38"/>
  <c r="Y862" i="38"/>
  <c r="E862" i="38"/>
  <c r="BY861" i="38"/>
  <c r="BT861" i="38"/>
  <c r="BO861" i="38"/>
  <c r="BJ861" i="38"/>
  <c r="BE861" i="38"/>
  <c r="BA861" i="38"/>
  <c r="AZ861" i="38"/>
  <c r="AY861" i="38"/>
  <c r="AH861" i="38"/>
  <c r="AE861" i="38"/>
  <c r="AD861" i="38"/>
  <c r="AC861" i="38"/>
  <c r="AB861" i="38"/>
  <c r="AA861" i="38"/>
  <c r="Y861" i="38"/>
  <c r="E861" i="38"/>
  <c r="BY860" i="38"/>
  <c r="BT860" i="38"/>
  <c r="BO860" i="38"/>
  <c r="BJ860" i="38"/>
  <c r="BE860" i="38"/>
  <c r="BA860" i="38"/>
  <c r="AZ860" i="38"/>
  <c r="AY860" i="38"/>
  <c r="AH860" i="38"/>
  <c r="AE860" i="38"/>
  <c r="AD860" i="38"/>
  <c r="AC860" i="38"/>
  <c r="AB860" i="38"/>
  <c r="AA860" i="38"/>
  <c r="Y860" i="38"/>
  <c r="E860" i="38"/>
  <c r="BY859" i="38"/>
  <c r="BT859" i="38"/>
  <c r="BO859" i="38"/>
  <c r="BJ859" i="38"/>
  <c r="BE859" i="38"/>
  <c r="BA859" i="38"/>
  <c r="AZ859" i="38"/>
  <c r="AY859" i="38"/>
  <c r="AH859" i="38"/>
  <c r="AE859" i="38"/>
  <c r="AD859" i="38"/>
  <c r="AC859" i="38"/>
  <c r="AB859" i="38"/>
  <c r="AA859" i="38"/>
  <c r="Y859" i="38"/>
  <c r="E859" i="38"/>
  <c r="BY858" i="38"/>
  <c r="BT858" i="38"/>
  <c r="BO858" i="38"/>
  <c r="BJ858" i="38"/>
  <c r="BE858" i="38"/>
  <c r="BA858" i="38"/>
  <c r="AZ858" i="38"/>
  <c r="AY858" i="38"/>
  <c r="AH858" i="38"/>
  <c r="AE858" i="38"/>
  <c r="AD858" i="38"/>
  <c r="AC858" i="38"/>
  <c r="AB858" i="38"/>
  <c r="AA858" i="38"/>
  <c r="Y858" i="38"/>
  <c r="E858" i="38"/>
  <c r="BY857" i="38"/>
  <c r="BT857" i="38"/>
  <c r="BO857" i="38"/>
  <c r="BJ857" i="38"/>
  <c r="BE857" i="38"/>
  <c r="BA857" i="38"/>
  <c r="AZ857" i="38"/>
  <c r="AY857" i="38"/>
  <c r="AH857" i="38"/>
  <c r="AE857" i="38"/>
  <c r="AD857" i="38"/>
  <c r="AC857" i="38"/>
  <c r="AB857" i="38"/>
  <c r="AA857" i="38"/>
  <c r="Y857" i="38"/>
  <c r="E857" i="38"/>
  <c r="BY856" i="38"/>
  <c r="BT856" i="38"/>
  <c r="BO856" i="38"/>
  <c r="BJ856" i="38"/>
  <c r="BE856" i="38"/>
  <c r="BA856" i="38"/>
  <c r="AZ856" i="38"/>
  <c r="AY856" i="38"/>
  <c r="AH856" i="38"/>
  <c r="AE856" i="38"/>
  <c r="AD856" i="38"/>
  <c r="AC856" i="38"/>
  <c r="AB856" i="38"/>
  <c r="AA856" i="38"/>
  <c r="Y856" i="38"/>
  <c r="E856" i="38"/>
  <c r="BY855" i="38"/>
  <c r="BT855" i="38"/>
  <c r="BO855" i="38"/>
  <c r="BJ855" i="38"/>
  <c r="BE855" i="38"/>
  <c r="BA855" i="38"/>
  <c r="AZ855" i="38"/>
  <c r="AY855" i="38"/>
  <c r="AH855" i="38"/>
  <c r="AE855" i="38"/>
  <c r="AD855" i="38"/>
  <c r="AC855" i="38"/>
  <c r="AB855" i="38"/>
  <c r="AA855" i="38"/>
  <c r="Y855" i="38"/>
  <c r="E855" i="38"/>
  <c r="BY854" i="38"/>
  <c r="BT854" i="38"/>
  <c r="BO854" i="38"/>
  <c r="BJ854" i="38"/>
  <c r="BE854" i="38"/>
  <c r="BA854" i="38"/>
  <c r="AZ854" i="38"/>
  <c r="AY854" i="38"/>
  <c r="AH854" i="38"/>
  <c r="AE854" i="38"/>
  <c r="AD854" i="38"/>
  <c r="AC854" i="38"/>
  <c r="AB854" i="38"/>
  <c r="AA854" i="38"/>
  <c r="Y854" i="38"/>
  <c r="E854" i="38"/>
  <c r="BY853" i="38"/>
  <c r="BT853" i="38"/>
  <c r="BO853" i="38"/>
  <c r="BJ853" i="38"/>
  <c r="BE853" i="38"/>
  <c r="BA853" i="38"/>
  <c r="AZ853" i="38"/>
  <c r="AY853" i="38"/>
  <c r="AH853" i="38"/>
  <c r="AE853" i="38"/>
  <c r="AD853" i="38"/>
  <c r="AC853" i="38"/>
  <c r="AB853" i="38"/>
  <c r="AA853" i="38"/>
  <c r="Y853" i="38"/>
  <c r="E853" i="38"/>
  <c r="BY852" i="38"/>
  <c r="BT852" i="38"/>
  <c r="BO852" i="38"/>
  <c r="BJ852" i="38"/>
  <c r="BE852" i="38"/>
  <c r="BA852" i="38"/>
  <c r="AZ852" i="38"/>
  <c r="AY852" i="38"/>
  <c r="AH852" i="38"/>
  <c r="AE852" i="38"/>
  <c r="AD852" i="38"/>
  <c r="AC852" i="38"/>
  <c r="AB852" i="38"/>
  <c r="AA852" i="38"/>
  <c r="Y852" i="38"/>
  <c r="E852" i="38"/>
  <c r="BY851" i="38"/>
  <c r="BT851" i="38"/>
  <c r="BO851" i="38"/>
  <c r="BJ851" i="38"/>
  <c r="BE851" i="38"/>
  <c r="BA851" i="38"/>
  <c r="AZ851" i="38"/>
  <c r="AY851" i="38"/>
  <c r="AH851" i="38"/>
  <c r="AE851" i="38"/>
  <c r="AD851" i="38"/>
  <c r="AC851" i="38"/>
  <c r="AB851" i="38"/>
  <c r="AA851" i="38"/>
  <c r="Y851" i="38"/>
  <c r="E851" i="38"/>
  <c r="BY850" i="38"/>
  <c r="BT850" i="38"/>
  <c r="BO850" i="38"/>
  <c r="BJ850" i="38"/>
  <c r="BE850" i="38"/>
  <c r="BA850" i="38"/>
  <c r="AZ850" i="38"/>
  <c r="AY850" i="38"/>
  <c r="AH850" i="38"/>
  <c r="AE850" i="38"/>
  <c r="AD850" i="38"/>
  <c r="AC850" i="38"/>
  <c r="AB850" i="38"/>
  <c r="AA850" i="38"/>
  <c r="Y850" i="38"/>
  <c r="E850" i="38"/>
  <c r="BY849" i="38"/>
  <c r="BT849" i="38"/>
  <c r="BO849" i="38"/>
  <c r="BJ849" i="38"/>
  <c r="BE849" i="38"/>
  <c r="BA849" i="38"/>
  <c r="AZ849" i="38"/>
  <c r="AY849" i="38"/>
  <c r="AH849" i="38"/>
  <c r="AE849" i="38"/>
  <c r="AD849" i="38"/>
  <c r="AC849" i="38"/>
  <c r="AB849" i="38"/>
  <c r="AA849" i="38"/>
  <c r="Y849" i="38"/>
  <c r="E849" i="38"/>
  <c r="BY848" i="38"/>
  <c r="BT848" i="38"/>
  <c r="BO848" i="38"/>
  <c r="BJ848" i="38"/>
  <c r="BE848" i="38"/>
  <c r="BA848" i="38"/>
  <c r="AZ848" i="38"/>
  <c r="AY848" i="38"/>
  <c r="AH848" i="38"/>
  <c r="AE848" i="38"/>
  <c r="AD848" i="38"/>
  <c r="AC848" i="38"/>
  <c r="AB848" i="38"/>
  <c r="AA848" i="38"/>
  <c r="Y848" i="38"/>
  <c r="E848" i="38"/>
  <c r="BY847" i="38"/>
  <c r="BT847" i="38"/>
  <c r="BO847" i="38"/>
  <c r="BJ847" i="38"/>
  <c r="BE847" i="38"/>
  <c r="BA847" i="38"/>
  <c r="AZ847" i="38"/>
  <c r="AY847" i="38"/>
  <c r="AH847" i="38"/>
  <c r="AE847" i="38"/>
  <c r="AD847" i="38"/>
  <c r="AC847" i="38"/>
  <c r="AB847" i="38"/>
  <c r="AA847" i="38"/>
  <c r="Y847" i="38"/>
  <c r="E847" i="38"/>
  <c r="BY846" i="38"/>
  <c r="BT846" i="38"/>
  <c r="BO846" i="38"/>
  <c r="BJ846" i="38"/>
  <c r="BE846" i="38"/>
  <c r="BA846" i="38"/>
  <c r="AZ846" i="38"/>
  <c r="AY846" i="38"/>
  <c r="AH846" i="38"/>
  <c r="AE846" i="38"/>
  <c r="AD846" i="38"/>
  <c r="AC846" i="38"/>
  <c r="AB846" i="38"/>
  <c r="AA846" i="38"/>
  <c r="Y846" i="38"/>
  <c r="E846" i="38"/>
  <c r="BY845" i="38"/>
  <c r="BT845" i="38"/>
  <c r="BO845" i="38"/>
  <c r="BJ845" i="38"/>
  <c r="BE845" i="38"/>
  <c r="BA845" i="38"/>
  <c r="AZ845" i="38"/>
  <c r="AY845" i="38"/>
  <c r="AH845" i="38"/>
  <c r="AE845" i="38"/>
  <c r="AD845" i="38"/>
  <c r="AC845" i="38"/>
  <c r="AB845" i="38"/>
  <c r="AA845" i="38"/>
  <c r="Y845" i="38"/>
  <c r="E845" i="38"/>
  <c r="BY844" i="38"/>
  <c r="BT844" i="38"/>
  <c r="BO844" i="38"/>
  <c r="BJ844" i="38"/>
  <c r="BE844" i="38"/>
  <c r="BA844" i="38"/>
  <c r="AZ844" i="38"/>
  <c r="AY844" i="38"/>
  <c r="AH844" i="38"/>
  <c r="AE844" i="38"/>
  <c r="AD844" i="38"/>
  <c r="AC844" i="38"/>
  <c r="AB844" i="38"/>
  <c r="AA844" i="38"/>
  <c r="Y844" i="38"/>
  <c r="E844" i="38"/>
  <c r="BY843" i="38"/>
  <c r="BT843" i="38"/>
  <c r="BO843" i="38"/>
  <c r="BJ843" i="38"/>
  <c r="BE843" i="38"/>
  <c r="BA843" i="38"/>
  <c r="AZ843" i="38"/>
  <c r="AY843" i="38"/>
  <c r="AH843" i="38"/>
  <c r="AE843" i="38"/>
  <c r="AD843" i="38"/>
  <c r="AC843" i="38"/>
  <c r="AB843" i="38"/>
  <c r="AA843" i="38"/>
  <c r="Y843" i="38"/>
  <c r="E843" i="38"/>
  <c r="BY842" i="38"/>
  <c r="BT842" i="38"/>
  <c r="BO842" i="38"/>
  <c r="BJ842" i="38"/>
  <c r="BE842" i="38"/>
  <c r="BA842" i="38"/>
  <c r="AZ842" i="38"/>
  <c r="AY842" i="38"/>
  <c r="AH842" i="38"/>
  <c r="AE842" i="38"/>
  <c r="AD842" i="38"/>
  <c r="AC842" i="38"/>
  <c r="AB842" i="38"/>
  <c r="AA842" i="38"/>
  <c r="Y842" i="38"/>
  <c r="E842" i="38"/>
  <c r="BY841" i="38"/>
  <c r="BT841" i="38"/>
  <c r="BO841" i="38"/>
  <c r="BJ841" i="38"/>
  <c r="BE841" i="38"/>
  <c r="BA841" i="38"/>
  <c r="AZ841" i="38"/>
  <c r="AY841" i="38"/>
  <c r="AH841" i="38"/>
  <c r="AE841" i="38"/>
  <c r="AD841" i="38"/>
  <c r="AC841" i="38"/>
  <c r="AB841" i="38"/>
  <c r="AA841" i="38"/>
  <c r="Y841" i="38"/>
  <c r="E841" i="38"/>
  <c r="BY840" i="38"/>
  <c r="BT840" i="38"/>
  <c r="BO840" i="38"/>
  <c r="BJ840" i="38"/>
  <c r="BE840" i="38"/>
  <c r="BA840" i="38"/>
  <c r="AZ840" i="38"/>
  <c r="AY840" i="38"/>
  <c r="AH840" i="38"/>
  <c r="AE840" i="38"/>
  <c r="AD840" i="38"/>
  <c r="AC840" i="38"/>
  <c r="AB840" i="38"/>
  <c r="AA840" i="38"/>
  <c r="Y840" i="38"/>
  <c r="E840" i="38"/>
  <c r="BY839" i="38"/>
  <c r="BT839" i="38"/>
  <c r="BO839" i="38"/>
  <c r="BJ839" i="38"/>
  <c r="BE839" i="38"/>
  <c r="BA839" i="38"/>
  <c r="AZ839" i="38"/>
  <c r="AY839" i="38"/>
  <c r="AH839" i="38"/>
  <c r="AE839" i="38"/>
  <c r="AD839" i="38"/>
  <c r="AC839" i="38"/>
  <c r="AB839" i="38"/>
  <c r="AA839" i="38"/>
  <c r="Y839" i="38"/>
  <c r="E839" i="38"/>
  <c r="BY838" i="38"/>
  <c r="BT838" i="38"/>
  <c r="BO838" i="38"/>
  <c r="BJ838" i="38"/>
  <c r="BE838" i="38"/>
  <c r="BA838" i="38"/>
  <c r="AZ838" i="38"/>
  <c r="AY838" i="38"/>
  <c r="AH838" i="38"/>
  <c r="AE838" i="38"/>
  <c r="AD838" i="38"/>
  <c r="AC838" i="38"/>
  <c r="AB838" i="38"/>
  <c r="AA838" i="38"/>
  <c r="Y838" i="38"/>
  <c r="E838" i="38"/>
  <c r="BY837" i="38"/>
  <c r="BT837" i="38"/>
  <c r="BO837" i="38"/>
  <c r="BJ837" i="38"/>
  <c r="BE837" i="38"/>
  <c r="BA837" i="38"/>
  <c r="AZ837" i="38"/>
  <c r="AY837" i="38"/>
  <c r="AH837" i="38"/>
  <c r="AE837" i="38"/>
  <c r="AD837" i="38"/>
  <c r="AC837" i="38"/>
  <c r="AB837" i="38"/>
  <c r="AA837" i="38"/>
  <c r="Y837" i="38"/>
  <c r="E837" i="38"/>
  <c r="BY836" i="38"/>
  <c r="BT836" i="38"/>
  <c r="BO836" i="38"/>
  <c r="BJ836" i="38"/>
  <c r="BE836" i="38"/>
  <c r="BA836" i="38"/>
  <c r="AZ836" i="38"/>
  <c r="AY836" i="38"/>
  <c r="AH836" i="38"/>
  <c r="AE836" i="38"/>
  <c r="AD836" i="38"/>
  <c r="AC836" i="38"/>
  <c r="AB836" i="38"/>
  <c r="AA836" i="38"/>
  <c r="Y836" i="38"/>
  <c r="E836" i="38"/>
  <c r="BY835" i="38"/>
  <c r="BT835" i="38"/>
  <c r="BO835" i="38"/>
  <c r="BJ835" i="38"/>
  <c r="BE835" i="38"/>
  <c r="BA835" i="38"/>
  <c r="AZ835" i="38"/>
  <c r="AY835" i="38"/>
  <c r="AH835" i="38"/>
  <c r="AE835" i="38"/>
  <c r="AD835" i="38"/>
  <c r="AC835" i="38"/>
  <c r="AB835" i="38"/>
  <c r="AA835" i="38"/>
  <c r="Y835" i="38"/>
  <c r="E835" i="38"/>
  <c r="BY834" i="38"/>
  <c r="BT834" i="38"/>
  <c r="BO834" i="38"/>
  <c r="BJ834" i="38"/>
  <c r="BE834" i="38"/>
  <c r="BA834" i="38"/>
  <c r="AZ834" i="38"/>
  <c r="AY834" i="38"/>
  <c r="AH834" i="38"/>
  <c r="AE834" i="38"/>
  <c r="AD834" i="38"/>
  <c r="AC834" i="38"/>
  <c r="AB834" i="38"/>
  <c r="AA834" i="38"/>
  <c r="Y834" i="38"/>
  <c r="E834" i="38"/>
  <c r="BY833" i="38"/>
  <c r="BT833" i="38"/>
  <c r="BO833" i="38"/>
  <c r="BJ833" i="38"/>
  <c r="BE833" i="38"/>
  <c r="BA833" i="38"/>
  <c r="AZ833" i="38"/>
  <c r="AY833" i="38"/>
  <c r="AH833" i="38"/>
  <c r="AE833" i="38"/>
  <c r="AD833" i="38"/>
  <c r="AC833" i="38"/>
  <c r="AB833" i="38"/>
  <c r="AA833" i="38"/>
  <c r="Y833" i="38"/>
  <c r="E833" i="38"/>
  <c r="BY832" i="38"/>
  <c r="BT832" i="38"/>
  <c r="BO832" i="38"/>
  <c r="BJ832" i="38"/>
  <c r="BE832" i="38"/>
  <c r="BA832" i="38"/>
  <c r="AZ832" i="38"/>
  <c r="AY832" i="38"/>
  <c r="AH832" i="38"/>
  <c r="AE832" i="38"/>
  <c r="AD832" i="38"/>
  <c r="AC832" i="38"/>
  <c r="AB832" i="38"/>
  <c r="AA832" i="38"/>
  <c r="Y832" i="38"/>
  <c r="E832" i="38"/>
  <c r="BY831" i="38"/>
  <c r="BT831" i="38"/>
  <c r="BO831" i="38"/>
  <c r="BJ831" i="38"/>
  <c r="BE831" i="38"/>
  <c r="BA831" i="38"/>
  <c r="AZ831" i="38"/>
  <c r="AY831" i="38"/>
  <c r="AH831" i="38"/>
  <c r="AE831" i="38"/>
  <c r="AD831" i="38"/>
  <c r="AC831" i="38"/>
  <c r="AB831" i="38"/>
  <c r="AA831" i="38"/>
  <c r="Y831" i="38"/>
  <c r="E831" i="38"/>
  <c r="BY830" i="38"/>
  <c r="BT830" i="38"/>
  <c r="BO830" i="38"/>
  <c r="BJ830" i="38"/>
  <c r="BE830" i="38"/>
  <c r="BA830" i="38"/>
  <c r="AZ830" i="38"/>
  <c r="AY830" i="38"/>
  <c r="AH830" i="38"/>
  <c r="AE830" i="38"/>
  <c r="AD830" i="38"/>
  <c r="AC830" i="38"/>
  <c r="AB830" i="38"/>
  <c r="AA830" i="38"/>
  <c r="Y830" i="38"/>
  <c r="E830" i="38"/>
  <c r="BY829" i="38"/>
  <c r="BT829" i="38"/>
  <c r="BO829" i="38"/>
  <c r="BJ829" i="38"/>
  <c r="BE829" i="38"/>
  <c r="BA829" i="38"/>
  <c r="AZ829" i="38"/>
  <c r="AY829" i="38"/>
  <c r="AH829" i="38"/>
  <c r="AE829" i="38"/>
  <c r="AD829" i="38"/>
  <c r="AC829" i="38"/>
  <c r="AB829" i="38"/>
  <c r="AA829" i="38"/>
  <c r="Y829" i="38"/>
  <c r="E829" i="38"/>
  <c r="BY828" i="38"/>
  <c r="BT828" i="38"/>
  <c r="BO828" i="38"/>
  <c r="BJ828" i="38"/>
  <c r="BE828" i="38"/>
  <c r="BA828" i="38"/>
  <c r="AZ828" i="38"/>
  <c r="AY828" i="38"/>
  <c r="AH828" i="38"/>
  <c r="AE828" i="38"/>
  <c r="AD828" i="38"/>
  <c r="AC828" i="38"/>
  <c r="AB828" i="38"/>
  <c r="AA828" i="38"/>
  <c r="Y828" i="38"/>
  <c r="E828" i="38"/>
  <c r="BY827" i="38"/>
  <c r="BT827" i="38"/>
  <c r="BO827" i="38"/>
  <c r="BJ827" i="38"/>
  <c r="BE827" i="38"/>
  <c r="BA827" i="38"/>
  <c r="AZ827" i="38"/>
  <c r="AY827" i="38"/>
  <c r="AH827" i="38"/>
  <c r="AE827" i="38"/>
  <c r="AD827" i="38"/>
  <c r="AC827" i="38"/>
  <c r="AB827" i="38"/>
  <c r="AA827" i="38"/>
  <c r="Y827" i="38"/>
  <c r="E827" i="38"/>
  <c r="BY826" i="38"/>
  <c r="BT826" i="38"/>
  <c r="BO826" i="38"/>
  <c r="BJ826" i="38"/>
  <c r="BE826" i="38"/>
  <c r="BA826" i="38"/>
  <c r="AZ826" i="38"/>
  <c r="AY826" i="38"/>
  <c r="AH826" i="38"/>
  <c r="AE826" i="38"/>
  <c r="AD826" i="38"/>
  <c r="AC826" i="38"/>
  <c r="AB826" i="38"/>
  <c r="AA826" i="38"/>
  <c r="Y826" i="38"/>
  <c r="E826" i="38"/>
  <c r="BY825" i="38"/>
  <c r="BT825" i="38"/>
  <c r="BO825" i="38"/>
  <c r="BJ825" i="38"/>
  <c r="BE825" i="38"/>
  <c r="BA825" i="38"/>
  <c r="AZ825" i="38"/>
  <c r="AY825" i="38"/>
  <c r="AH825" i="38"/>
  <c r="AE825" i="38"/>
  <c r="AD825" i="38"/>
  <c r="AC825" i="38"/>
  <c r="AB825" i="38"/>
  <c r="AA825" i="38"/>
  <c r="Y825" i="38"/>
  <c r="E825" i="38"/>
  <c r="BY824" i="38"/>
  <c r="BT824" i="38"/>
  <c r="BO824" i="38"/>
  <c r="BJ824" i="38"/>
  <c r="BE824" i="38"/>
  <c r="BA824" i="38"/>
  <c r="AZ824" i="38"/>
  <c r="AY824" i="38"/>
  <c r="AH824" i="38"/>
  <c r="AE824" i="38"/>
  <c r="AD824" i="38"/>
  <c r="AC824" i="38"/>
  <c r="AB824" i="38"/>
  <c r="AA824" i="38"/>
  <c r="Y824" i="38"/>
  <c r="E824" i="38"/>
  <c r="BY823" i="38"/>
  <c r="BT823" i="38"/>
  <c r="BO823" i="38"/>
  <c r="BJ823" i="38"/>
  <c r="BE823" i="38"/>
  <c r="BA823" i="38"/>
  <c r="AZ823" i="38"/>
  <c r="AY823" i="38"/>
  <c r="AH823" i="38"/>
  <c r="AE823" i="38"/>
  <c r="AD823" i="38"/>
  <c r="AC823" i="38"/>
  <c r="AB823" i="38"/>
  <c r="AA823" i="38"/>
  <c r="Y823" i="38"/>
  <c r="E823" i="38"/>
  <c r="BY822" i="38"/>
  <c r="BT822" i="38"/>
  <c r="BO822" i="38"/>
  <c r="BJ822" i="38"/>
  <c r="BE822" i="38"/>
  <c r="BA822" i="38"/>
  <c r="AZ822" i="38"/>
  <c r="AY822" i="38"/>
  <c r="AH822" i="38"/>
  <c r="AE822" i="38"/>
  <c r="AD822" i="38"/>
  <c r="AC822" i="38"/>
  <c r="AB822" i="38"/>
  <c r="AA822" i="38"/>
  <c r="Y822" i="38"/>
  <c r="E822" i="38"/>
  <c r="BY821" i="38"/>
  <c r="BT821" i="38"/>
  <c r="BO821" i="38"/>
  <c r="BJ821" i="38"/>
  <c r="BE821" i="38"/>
  <c r="BA821" i="38"/>
  <c r="AZ821" i="38"/>
  <c r="AY821" i="38"/>
  <c r="AH821" i="38"/>
  <c r="AE821" i="38"/>
  <c r="AD821" i="38"/>
  <c r="AC821" i="38"/>
  <c r="AB821" i="38"/>
  <c r="AA821" i="38"/>
  <c r="Y821" i="38"/>
  <c r="E821" i="38"/>
  <c r="BY820" i="38"/>
  <c r="BT820" i="38"/>
  <c r="BO820" i="38"/>
  <c r="BJ820" i="38"/>
  <c r="BE820" i="38"/>
  <c r="BA820" i="38"/>
  <c r="AZ820" i="38"/>
  <c r="AY820" i="38"/>
  <c r="AH820" i="38"/>
  <c r="AE820" i="38"/>
  <c r="AD820" i="38"/>
  <c r="AC820" i="38"/>
  <c r="AB820" i="38"/>
  <c r="AA820" i="38"/>
  <c r="Y820" i="38"/>
  <c r="E820" i="38"/>
  <c r="BY819" i="38"/>
  <c r="BT819" i="38"/>
  <c r="BO819" i="38"/>
  <c r="BJ819" i="38"/>
  <c r="BE819" i="38"/>
  <c r="BA819" i="38"/>
  <c r="AZ819" i="38"/>
  <c r="AY819" i="38"/>
  <c r="AH819" i="38"/>
  <c r="AE819" i="38"/>
  <c r="AD819" i="38"/>
  <c r="AC819" i="38"/>
  <c r="AB819" i="38"/>
  <c r="AA819" i="38"/>
  <c r="Y819" i="38"/>
  <c r="E819" i="38"/>
  <c r="BY818" i="38"/>
  <c r="BT818" i="38"/>
  <c r="BO818" i="38"/>
  <c r="BJ818" i="38"/>
  <c r="BE818" i="38"/>
  <c r="BA818" i="38"/>
  <c r="AZ818" i="38"/>
  <c r="AY818" i="38"/>
  <c r="AH818" i="38"/>
  <c r="AE818" i="38"/>
  <c r="AD818" i="38"/>
  <c r="AC818" i="38"/>
  <c r="AB818" i="38"/>
  <c r="AA818" i="38"/>
  <c r="Y818" i="38"/>
  <c r="E818" i="38"/>
  <c r="BY817" i="38"/>
  <c r="BT817" i="38"/>
  <c r="BO817" i="38"/>
  <c r="BJ817" i="38"/>
  <c r="BE817" i="38"/>
  <c r="BA817" i="38"/>
  <c r="AZ817" i="38"/>
  <c r="AY817" i="38"/>
  <c r="AH817" i="38"/>
  <c r="AE817" i="38"/>
  <c r="AD817" i="38"/>
  <c r="AC817" i="38"/>
  <c r="AB817" i="38"/>
  <c r="AA817" i="38"/>
  <c r="Y817" i="38"/>
  <c r="E817" i="38"/>
  <c r="BY816" i="38"/>
  <c r="BT816" i="38"/>
  <c r="BO816" i="38"/>
  <c r="BJ816" i="38"/>
  <c r="BE816" i="38"/>
  <c r="BA816" i="38"/>
  <c r="AZ816" i="38"/>
  <c r="AY816" i="38"/>
  <c r="AH816" i="38"/>
  <c r="AE816" i="38"/>
  <c r="AD816" i="38"/>
  <c r="AC816" i="38"/>
  <c r="AB816" i="38"/>
  <c r="AA816" i="38"/>
  <c r="Y816" i="38"/>
  <c r="E816" i="38"/>
  <c r="BY815" i="38"/>
  <c r="BT815" i="38"/>
  <c r="BO815" i="38"/>
  <c r="BJ815" i="38"/>
  <c r="BE815" i="38"/>
  <c r="BA815" i="38"/>
  <c r="AZ815" i="38"/>
  <c r="AY815" i="38"/>
  <c r="AH815" i="38"/>
  <c r="AE815" i="38"/>
  <c r="AD815" i="38"/>
  <c r="AC815" i="38"/>
  <c r="AB815" i="38"/>
  <c r="AA815" i="38"/>
  <c r="Y815" i="38"/>
  <c r="E815" i="38"/>
  <c r="BY814" i="38"/>
  <c r="BT814" i="38"/>
  <c r="BO814" i="38"/>
  <c r="BJ814" i="38"/>
  <c r="BE814" i="38"/>
  <c r="BA814" i="38"/>
  <c r="AZ814" i="38"/>
  <c r="AY814" i="38"/>
  <c r="AH814" i="38"/>
  <c r="AE814" i="38"/>
  <c r="AD814" i="38"/>
  <c r="AC814" i="38"/>
  <c r="AB814" i="38"/>
  <c r="AA814" i="38"/>
  <c r="Y814" i="38"/>
  <c r="E814" i="38"/>
  <c r="BY813" i="38"/>
  <c r="BT813" i="38"/>
  <c r="BO813" i="38"/>
  <c r="BJ813" i="38"/>
  <c r="BE813" i="38"/>
  <c r="BA813" i="38"/>
  <c r="AZ813" i="38"/>
  <c r="AY813" i="38"/>
  <c r="AH813" i="38"/>
  <c r="AE813" i="38"/>
  <c r="AD813" i="38"/>
  <c r="AC813" i="38"/>
  <c r="AB813" i="38"/>
  <c r="AA813" i="38"/>
  <c r="Y813" i="38"/>
  <c r="E813" i="38"/>
  <c r="BY812" i="38"/>
  <c r="BT812" i="38"/>
  <c r="BO812" i="38"/>
  <c r="BJ812" i="38"/>
  <c r="BE812" i="38"/>
  <c r="BA812" i="38"/>
  <c r="AZ812" i="38"/>
  <c r="AY812" i="38"/>
  <c r="AH812" i="38"/>
  <c r="AE812" i="38"/>
  <c r="AD812" i="38"/>
  <c r="AC812" i="38"/>
  <c r="AB812" i="38"/>
  <c r="AA812" i="38"/>
  <c r="Y812" i="38"/>
  <c r="E812" i="38"/>
  <c r="BY811" i="38"/>
  <c r="BT811" i="38"/>
  <c r="BO811" i="38"/>
  <c r="BJ811" i="38"/>
  <c r="BE811" i="38"/>
  <c r="BA811" i="38"/>
  <c r="AZ811" i="38"/>
  <c r="AY811" i="38"/>
  <c r="AH811" i="38"/>
  <c r="AE811" i="38"/>
  <c r="AD811" i="38"/>
  <c r="AC811" i="38"/>
  <c r="AB811" i="38"/>
  <c r="AA811" i="38"/>
  <c r="Y811" i="38"/>
  <c r="E811" i="38"/>
  <c r="BY810" i="38"/>
  <c r="BT810" i="38"/>
  <c r="BO810" i="38"/>
  <c r="BJ810" i="38"/>
  <c r="BE810" i="38"/>
  <c r="BA810" i="38"/>
  <c r="AZ810" i="38"/>
  <c r="AY810" i="38"/>
  <c r="AH810" i="38"/>
  <c r="AE810" i="38"/>
  <c r="AD810" i="38"/>
  <c r="AC810" i="38"/>
  <c r="AB810" i="38"/>
  <c r="AA810" i="38"/>
  <c r="Y810" i="38"/>
  <c r="E810" i="38"/>
  <c r="BY809" i="38"/>
  <c r="BT809" i="38"/>
  <c r="BO809" i="38"/>
  <c r="BJ809" i="38"/>
  <c r="BE809" i="38"/>
  <c r="BA809" i="38"/>
  <c r="AZ809" i="38"/>
  <c r="AY809" i="38"/>
  <c r="AH809" i="38"/>
  <c r="AE809" i="38"/>
  <c r="AD809" i="38"/>
  <c r="AC809" i="38"/>
  <c r="AB809" i="38"/>
  <c r="AA809" i="38"/>
  <c r="Y809" i="38"/>
  <c r="E809" i="38"/>
  <c r="BY808" i="38"/>
  <c r="BT808" i="38"/>
  <c r="BO808" i="38"/>
  <c r="BJ808" i="38"/>
  <c r="BE808" i="38"/>
  <c r="BA808" i="38"/>
  <c r="AZ808" i="38"/>
  <c r="AY808" i="38"/>
  <c r="AH808" i="38"/>
  <c r="AE808" i="38"/>
  <c r="AD808" i="38"/>
  <c r="AC808" i="38"/>
  <c r="AB808" i="38"/>
  <c r="AA808" i="38"/>
  <c r="Y808" i="38"/>
  <c r="E808" i="38"/>
  <c r="BY807" i="38"/>
  <c r="BT807" i="38"/>
  <c r="BO807" i="38"/>
  <c r="BJ807" i="38"/>
  <c r="BE807" i="38"/>
  <c r="BA807" i="38"/>
  <c r="AZ807" i="38"/>
  <c r="AY807" i="38"/>
  <c r="AH807" i="38"/>
  <c r="AE807" i="38"/>
  <c r="AD807" i="38"/>
  <c r="AC807" i="38"/>
  <c r="AB807" i="38"/>
  <c r="AA807" i="38"/>
  <c r="Y807" i="38"/>
  <c r="E807" i="38"/>
  <c r="BY806" i="38"/>
  <c r="BT806" i="38"/>
  <c r="BO806" i="38"/>
  <c r="BJ806" i="38"/>
  <c r="BE806" i="38"/>
  <c r="BA806" i="38"/>
  <c r="AZ806" i="38"/>
  <c r="AY806" i="38"/>
  <c r="AH806" i="38"/>
  <c r="AE806" i="38"/>
  <c r="AD806" i="38"/>
  <c r="AC806" i="38"/>
  <c r="AB806" i="38"/>
  <c r="AA806" i="38"/>
  <c r="Y806" i="38"/>
  <c r="E806" i="38"/>
  <c r="BY805" i="38"/>
  <c r="BT805" i="38"/>
  <c r="BO805" i="38"/>
  <c r="BJ805" i="38"/>
  <c r="BE805" i="38"/>
  <c r="BA805" i="38"/>
  <c r="AZ805" i="38"/>
  <c r="AY805" i="38"/>
  <c r="AH805" i="38"/>
  <c r="AE805" i="38"/>
  <c r="AD805" i="38"/>
  <c r="AC805" i="38"/>
  <c r="AB805" i="38"/>
  <c r="AA805" i="38"/>
  <c r="Y805" i="38"/>
  <c r="E805" i="38"/>
  <c r="BY804" i="38"/>
  <c r="BT804" i="38"/>
  <c r="BO804" i="38"/>
  <c r="BJ804" i="38"/>
  <c r="BE804" i="38"/>
  <c r="BA804" i="38"/>
  <c r="AZ804" i="38"/>
  <c r="AY804" i="38"/>
  <c r="AH804" i="38"/>
  <c r="AE804" i="38"/>
  <c r="AD804" i="38"/>
  <c r="AC804" i="38"/>
  <c r="AB804" i="38"/>
  <c r="AA804" i="38"/>
  <c r="Y804" i="38"/>
  <c r="E804" i="38"/>
  <c r="BY803" i="38"/>
  <c r="BT803" i="38"/>
  <c r="BO803" i="38"/>
  <c r="BJ803" i="38"/>
  <c r="BE803" i="38"/>
  <c r="BA803" i="38"/>
  <c r="AZ803" i="38"/>
  <c r="AY803" i="38"/>
  <c r="AH803" i="38"/>
  <c r="AE803" i="38"/>
  <c r="AD803" i="38"/>
  <c r="AC803" i="38"/>
  <c r="AB803" i="38"/>
  <c r="AA803" i="38"/>
  <c r="Y803" i="38"/>
  <c r="E803" i="38"/>
  <c r="BY802" i="38"/>
  <c r="BT802" i="38"/>
  <c r="BO802" i="38"/>
  <c r="BJ802" i="38"/>
  <c r="BE802" i="38"/>
  <c r="BA802" i="38"/>
  <c r="AZ802" i="38"/>
  <c r="AY802" i="38"/>
  <c r="AH802" i="38"/>
  <c r="AE802" i="38"/>
  <c r="AD802" i="38"/>
  <c r="AC802" i="38"/>
  <c r="AB802" i="38"/>
  <c r="AA802" i="38"/>
  <c r="Y802" i="38"/>
  <c r="E802" i="38"/>
  <c r="BY801" i="38"/>
  <c r="BT801" i="38"/>
  <c r="BO801" i="38"/>
  <c r="BJ801" i="38"/>
  <c r="BE801" i="38"/>
  <c r="BA801" i="38"/>
  <c r="AZ801" i="38"/>
  <c r="AY801" i="38"/>
  <c r="AH801" i="38"/>
  <c r="AE801" i="38"/>
  <c r="AD801" i="38"/>
  <c r="AC801" i="38"/>
  <c r="AB801" i="38"/>
  <c r="AA801" i="38"/>
  <c r="Y801" i="38"/>
  <c r="E801" i="38"/>
  <c r="BY800" i="38"/>
  <c r="BT800" i="38"/>
  <c r="BO800" i="38"/>
  <c r="BJ800" i="38"/>
  <c r="BE800" i="38"/>
  <c r="BA800" i="38"/>
  <c r="AZ800" i="38"/>
  <c r="AY800" i="38"/>
  <c r="AH800" i="38"/>
  <c r="AE800" i="38"/>
  <c r="AD800" i="38"/>
  <c r="AC800" i="38"/>
  <c r="AB800" i="38"/>
  <c r="AA800" i="38"/>
  <c r="Y800" i="38"/>
  <c r="E800" i="38"/>
  <c r="BY799" i="38"/>
  <c r="BT799" i="38"/>
  <c r="BO799" i="38"/>
  <c r="BJ799" i="38"/>
  <c r="BE799" i="38"/>
  <c r="BA799" i="38"/>
  <c r="AZ799" i="38"/>
  <c r="AY799" i="38"/>
  <c r="AH799" i="38"/>
  <c r="AE799" i="38"/>
  <c r="AD799" i="38"/>
  <c r="AC799" i="38"/>
  <c r="AB799" i="38"/>
  <c r="AA799" i="38"/>
  <c r="Y799" i="38"/>
  <c r="E799" i="38"/>
  <c r="BY798" i="38"/>
  <c r="BT798" i="38"/>
  <c r="BO798" i="38"/>
  <c r="BJ798" i="38"/>
  <c r="BE798" i="38"/>
  <c r="BA798" i="38"/>
  <c r="AZ798" i="38"/>
  <c r="AY798" i="38"/>
  <c r="AH798" i="38"/>
  <c r="AE798" i="38"/>
  <c r="AD798" i="38"/>
  <c r="AC798" i="38"/>
  <c r="AB798" i="38"/>
  <c r="AA798" i="38"/>
  <c r="Y798" i="38"/>
  <c r="E798" i="38"/>
  <c r="BY797" i="38"/>
  <c r="BT797" i="38"/>
  <c r="BO797" i="38"/>
  <c r="BJ797" i="38"/>
  <c r="BE797" i="38"/>
  <c r="BA797" i="38"/>
  <c r="AZ797" i="38"/>
  <c r="AY797" i="38"/>
  <c r="AH797" i="38"/>
  <c r="AE797" i="38"/>
  <c r="AD797" i="38"/>
  <c r="AC797" i="38"/>
  <c r="AB797" i="38"/>
  <c r="AA797" i="38"/>
  <c r="Y797" i="38"/>
  <c r="E797" i="38"/>
  <c r="BY796" i="38"/>
  <c r="BT796" i="38"/>
  <c r="BO796" i="38"/>
  <c r="BJ796" i="38"/>
  <c r="BE796" i="38"/>
  <c r="BA796" i="38"/>
  <c r="AZ796" i="38"/>
  <c r="AY796" i="38"/>
  <c r="AH796" i="38"/>
  <c r="AE796" i="38"/>
  <c r="AD796" i="38"/>
  <c r="AC796" i="38"/>
  <c r="AB796" i="38"/>
  <c r="AA796" i="38"/>
  <c r="Y796" i="38"/>
  <c r="E796" i="38"/>
  <c r="BY795" i="38"/>
  <c r="BT795" i="38"/>
  <c r="BO795" i="38"/>
  <c r="BJ795" i="38"/>
  <c r="BE795" i="38"/>
  <c r="BA795" i="38"/>
  <c r="AZ795" i="38"/>
  <c r="AY795" i="38"/>
  <c r="AH795" i="38"/>
  <c r="AE795" i="38"/>
  <c r="AD795" i="38"/>
  <c r="AC795" i="38"/>
  <c r="AB795" i="38"/>
  <c r="AA795" i="38"/>
  <c r="Y795" i="38"/>
  <c r="E795" i="38"/>
  <c r="BY794" i="38"/>
  <c r="BT794" i="38"/>
  <c r="BO794" i="38"/>
  <c r="BJ794" i="38"/>
  <c r="BE794" i="38"/>
  <c r="BA794" i="38"/>
  <c r="AZ794" i="38"/>
  <c r="AY794" i="38"/>
  <c r="AH794" i="38"/>
  <c r="AE794" i="38"/>
  <c r="AD794" i="38"/>
  <c r="AC794" i="38"/>
  <c r="AB794" i="38"/>
  <c r="AA794" i="38"/>
  <c r="Y794" i="38"/>
  <c r="E794" i="38"/>
  <c r="BY793" i="38"/>
  <c r="BT793" i="38"/>
  <c r="BO793" i="38"/>
  <c r="BJ793" i="38"/>
  <c r="BE793" i="38"/>
  <c r="BA793" i="38"/>
  <c r="AZ793" i="38"/>
  <c r="AY793" i="38"/>
  <c r="AH793" i="38"/>
  <c r="AE793" i="38"/>
  <c r="AD793" i="38"/>
  <c r="AC793" i="38"/>
  <c r="AB793" i="38"/>
  <c r="AA793" i="38"/>
  <c r="Y793" i="38"/>
  <c r="E793" i="38"/>
  <c r="BY792" i="38"/>
  <c r="BT792" i="38"/>
  <c r="BO792" i="38"/>
  <c r="BJ792" i="38"/>
  <c r="BE792" i="38"/>
  <c r="BA792" i="38"/>
  <c r="AZ792" i="38"/>
  <c r="AY792" i="38"/>
  <c r="AH792" i="38"/>
  <c r="AE792" i="38"/>
  <c r="AD792" i="38"/>
  <c r="AC792" i="38"/>
  <c r="AB792" i="38"/>
  <c r="AA792" i="38"/>
  <c r="Y792" i="38"/>
  <c r="E792" i="38"/>
  <c r="BY791" i="38"/>
  <c r="BT791" i="38"/>
  <c r="BO791" i="38"/>
  <c r="BJ791" i="38"/>
  <c r="BE791" i="38"/>
  <c r="BA791" i="38"/>
  <c r="AZ791" i="38"/>
  <c r="AY791" i="38"/>
  <c r="AH791" i="38"/>
  <c r="AE791" i="38"/>
  <c r="AD791" i="38"/>
  <c r="AC791" i="38"/>
  <c r="AB791" i="38"/>
  <c r="AA791" i="38"/>
  <c r="Y791" i="38"/>
  <c r="E791" i="38"/>
  <c r="BY790" i="38"/>
  <c r="BT790" i="38"/>
  <c r="BO790" i="38"/>
  <c r="BJ790" i="38"/>
  <c r="BE790" i="38"/>
  <c r="BA790" i="38"/>
  <c r="AZ790" i="38"/>
  <c r="AY790" i="38"/>
  <c r="AH790" i="38"/>
  <c r="AE790" i="38"/>
  <c r="AD790" i="38"/>
  <c r="AC790" i="38"/>
  <c r="AB790" i="38"/>
  <c r="AA790" i="38"/>
  <c r="Y790" i="38"/>
  <c r="E790" i="38"/>
  <c r="BY789" i="38"/>
  <c r="BT789" i="38"/>
  <c r="BO789" i="38"/>
  <c r="BJ789" i="38"/>
  <c r="BE789" i="38"/>
  <c r="BA789" i="38"/>
  <c r="AZ789" i="38"/>
  <c r="AY789" i="38"/>
  <c r="AH789" i="38"/>
  <c r="AE789" i="38"/>
  <c r="AD789" i="38"/>
  <c r="AC789" i="38"/>
  <c r="AB789" i="38"/>
  <c r="AA789" i="38"/>
  <c r="Y789" i="38"/>
  <c r="E789" i="38"/>
  <c r="BY788" i="38"/>
  <c r="BT788" i="38"/>
  <c r="BO788" i="38"/>
  <c r="BJ788" i="38"/>
  <c r="BE788" i="38"/>
  <c r="BA788" i="38"/>
  <c r="AZ788" i="38"/>
  <c r="AY788" i="38"/>
  <c r="AH788" i="38"/>
  <c r="AE788" i="38"/>
  <c r="AD788" i="38"/>
  <c r="AC788" i="38"/>
  <c r="AB788" i="38"/>
  <c r="AA788" i="38"/>
  <c r="Y788" i="38"/>
  <c r="E788" i="38"/>
  <c r="BY787" i="38"/>
  <c r="BT787" i="38"/>
  <c r="BO787" i="38"/>
  <c r="BJ787" i="38"/>
  <c r="BE787" i="38"/>
  <c r="BA787" i="38"/>
  <c r="AZ787" i="38"/>
  <c r="AY787" i="38"/>
  <c r="AH787" i="38"/>
  <c r="AE787" i="38"/>
  <c r="AD787" i="38"/>
  <c r="AC787" i="38"/>
  <c r="AB787" i="38"/>
  <c r="AA787" i="38"/>
  <c r="Y787" i="38"/>
  <c r="E787" i="38"/>
  <c r="BY786" i="38"/>
  <c r="BT786" i="38"/>
  <c r="BO786" i="38"/>
  <c r="BJ786" i="38"/>
  <c r="BE786" i="38"/>
  <c r="BA786" i="38"/>
  <c r="AZ786" i="38"/>
  <c r="AY786" i="38"/>
  <c r="AH786" i="38"/>
  <c r="AE786" i="38"/>
  <c r="AD786" i="38"/>
  <c r="AC786" i="38"/>
  <c r="AB786" i="38"/>
  <c r="AA786" i="38"/>
  <c r="Y786" i="38"/>
  <c r="E786" i="38"/>
  <c r="BY785" i="38"/>
  <c r="BT785" i="38"/>
  <c r="BO785" i="38"/>
  <c r="BJ785" i="38"/>
  <c r="BE785" i="38"/>
  <c r="BA785" i="38"/>
  <c r="AZ785" i="38"/>
  <c r="AY785" i="38"/>
  <c r="AH785" i="38"/>
  <c r="AE785" i="38"/>
  <c r="AD785" i="38"/>
  <c r="AC785" i="38"/>
  <c r="AB785" i="38"/>
  <c r="AA785" i="38"/>
  <c r="Y785" i="38"/>
  <c r="E785" i="38"/>
  <c r="BY784" i="38"/>
  <c r="BT784" i="38"/>
  <c r="BO784" i="38"/>
  <c r="BJ784" i="38"/>
  <c r="BE784" i="38"/>
  <c r="BA784" i="38"/>
  <c r="AZ784" i="38"/>
  <c r="AY784" i="38"/>
  <c r="AH784" i="38"/>
  <c r="AE784" i="38"/>
  <c r="AD784" i="38"/>
  <c r="AC784" i="38"/>
  <c r="AB784" i="38"/>
  <c r="AA784" i="38"/>
  <c r="Y784" i="38"/>
  <c r="E784" i="38"/>
  <c r="BY783" i="38"/>
  <c r="BT783" i="38"/>
  <c r="BO783" i="38"/>
  <c r="BJ783" i="38"/>
  <c r="BE783" i="38"/>
  <c r="BA783" i="38"/>
  <c r="AZ783" i="38"/>
  <c r="AY783" i="38"/>
  <c r="AH783" i="38"/>
  <c r="AE783" i="38"/>
  <c r="AD783" i="38"/>
  <c r="AC783" i="38"/>
  <c r="AB783" i="38"/>
  <c r="AA783" i="38"/>
  <c r="Y783" i="38"/>
  <c r="E783" i="38"/>
  <c r="BY782" i="38"/>
  <c r="BT782" i="38"/>
  <c r="BO782" i="38"/>
  <c r="BJ782" i="38"/>
  <c r="BE782" i="38"/>
  <c r="BA782" i="38"/>
  <c r="AZ782" i="38"/>
  <c r="AY782" i="38"/>
  <c r="AH782" i="38"/>
  <c r="AE782" i="38"/>
  <c r="AD782" i="38"/>
  <c r="AC782" i="38"/>
  <c r="AB782" i="38"/>
  <c r="AA782" i="38"/>
  <c r="Y782" i="38"/>
  <c r="E782" i="38"/>
  <c r="BY781" i="38"/>
  <c r="BT781" i="38"/>
  <c r="BO781" i="38"/>
  <c r="BJ781" i="38"/>
  <c r="BE781" i="38"/>
  <c r="BA781" i="38"/>
  <c r="AZ781" i="38"/>
  <c r="AY781" i="38"/>
  <c r="AH781" i="38"/>
  <c r="AE781" i="38"/>
  <c r="AD781" i="38"/>
  <c r="AC781" i="38"/>
  <c r="AB781" i="38"/>
  <c r="AA781" i="38"/>
  <c r="Y781" i="38"/>
  <c r="E781" i="38"/>
  <c r="BY780" i="38"/>
  <c r="BT780" i="38"/>
  <c r="BO780" i="38"/>
  <c r="BJ780" i="38"/>
  <c r="BE780" i="38"/>
  <c r="BA780" i="38"/>
  <c r="AZ780" i="38"/>
  <c r="AY780" i="38"/>
  <c r="AH780" i="38"/>
  <c r="AE780" i="38"/>
  <c r="AD780" i="38"/>
  <c r="AC780" i="38"/>
  <c r="AB780" i="38"/>
  <c r="AA780" i="38"/>
  <c r="Y780" i="38"/>
  <c r="E780" i="38"/>
  <c r="BY779" i="38"/>
  <c r="BT779" i="38"/>
  <c r="BO779" i="38"/>
  <c r="BJ779" i="38"/>
  <c r="BE779" i="38"/>
  <c r="BA779" i="38"/>
  <c r="AZ779" i="38"/>
  <c r="AY779" i="38"/>
  <c r="AH779" i="38"/>
  <c r="AE779" i="38"/>
  <c r="AD779" i="38"/>
  <c r="AC779" i="38"/>
  <c r="AB779" i="38"/>
  <c r="AA779" i="38"/>
  <c r="Y779" i="38"/>
  <c r="E779" i="38"/>
  <c r="BY778" i="38"/>
  <c r="BT778" i="38"/>
  <c r="BO778" i="38"/>
  <c r="BJ778" i="38"/>
  <c r="BE778" i="38"/>
  <c r="BA778" i="38"/>
  <c r="AZ778" i="38"/>
  <c r="AY778" i="38"/>
  <c r="AH778" i="38"/>
  <c r="AE778" i="38"/>
  <c r="AD778" i="38"/>
  <c r="AC778" i="38"/>
  <c r="AB778" i="38"/>
  <c r="AA778" i="38"/>
  <c r="Y778" i="38"/>
  <c r="E778" i="38"/>
  <c r="BY777" i="38"/>
  <c r="BT777" i="38"/>
  <c r="BO777" i="38"/>
  <c r="BJ777" i="38"/>
  <c r="BE777" i="38"/>
  <c r="BA777" i="38"/>
  <c r="AZ777" i="38"/>
  <c r="AY777" i="38"/>
  <c r="AH777" i="38"/>
  <c r="AE777" i="38"/>
  <c r="AD777" i="38"/>
  <c r="AC777" i="38"/>
  <c r="AB777" i="38"/>
  <c r="AA777" i="38"/>
  <c r="Y777" i="38"/>
  <c r="E777" i="38"/>
  <c r="BY776" i="38"/>
  <c r="BT776" i="38"/>
  <c r="BO776" i="38"/>
  <c r="BJ776" i="38"/>
  <c r="BE776" i="38"/>
  <c r="BA776" i="38"/>
  <c r="AZ776" i="38"/>
  <c r="AY776" i="38"/>
  <c r="AH776" i="38"/>
  <c r="AE776" i="38"/>
  <c r="AD776" i="38"/>
  <c r="AC776" i="38"/>
  <c r="AB776" i="38"/>
  <c r="AA776" i="38"/>
  <c r="Y776" i="38"/>
  <c r="E776" i="38"/>
  <c r="BY775" i="38"/>
  <c r="BT775" i="38"/>
  <c r="BO775" i="38"/>
  <c r="BJ775" i="38"/>
  <c r="BE775" i="38"/>
  <c r="BA775" i="38"/>
  <c r="AZ775" i="38"/>
  <c r="AY775" i="38"/>
  <c r="AH775" i="38"/>
  <c r="AE775" i="38"/>
  <c r="AD775" i="38"/>
  <c r="AC775" i="38"/>
  <c r="AB775" i="38"/>
  <c r="AA775" i="38"/>
  <c r="Y775" i="38"/>
  <c r="E775" i="38"/>
  <c r="BY774" i="38"/>
  <c r="BT774" i="38"/>
  <c r="BO774" i="38"/>
  <c r="BJ774" i="38"/>
  <c r="BE774" i="38"/>
  <c r="BA774" i="38"/>
  <c r="AZ774" i="38"/>
  <c r="AY774" i="38"/>
  <c r="AH774" i="38"/>
  <c r="AE774" i="38"/>
  <c r="AD774" i="38"/>
  <c r="AC774" i="38"/>
  <c r="AB774" i="38"/>
  <c r="AA774" i="38"/>
  <c r="Y774" i="38"/>
  <c r="E774" i="38"/>
  <c r="BY773" i="38"/>
  <c r="BT773" i="38"/>
  <c r="BO773" i="38"/>
  <c r="BJ773" i="38"/>
  <c r="BE773" i="38"/>
  <c r="BA773" i="38"/>
  <c r="AZ773" i="38"/>
  <c r="AY773" i="38"/>
  <c r="AH773" i="38"/>
  <c r="AE773" i="38"/>
  <c r="AD773" i="38"/>
  <c r="AC773" i="38"/>
  <c r="AB773" i="38"/>
  <c r="AA773" i="38"/>
  <c r="Y773" i="38"/>
  <c r="E773" i="38"/>
  <c r="BY772" i="38"/>
  <c r="BT772" i="38"/>
  <c r="BO772" i="38"/>
  <c r="BJ772" i="38"/>
  <c r="BE772" i="38"/>
  <c r="BA772" i="38"/>
  <c r="AZ772" i="38"/>
  <c r="AY772" i="38"/>
  <c r="AH772" i="38"/>
  <c r="AE772" i="38"/>
  <c r="AD772" i="38"/>
  <c r="AC772" i="38"/>
  <c r="AB772" i="38"/>
  <c r="AA772" i="38"/>
  <c r="Y772" i="38"/>
  <c r="E772" i="38"/>
  <c r="BY771" i="38"/>
  <c r="BT771" i="38"/>
  <c r="BO771" i="38"/>
  <c r="BJ771" i="38"/>
  <c r="BE771" i="38"/>
  <c r="BA771" i="38"/>
  <c r="AZ771" i="38"/>
  <c r="AY771" i="38"/>
  <c r="AH771" i="38"/>
  <c r="AE771" i="38"/>
  <c r="AD771" i="38"/>
  <c r="AC771" i="38"/>
  <c r="AB771" i="38"/>
  <c r="AA771" i="38"/>
  <c r="Y771" i="38"/>
  <c r="E771" i="38"/>
  <c r="BY770" i="38"/>
  <c r="BT770" i="38"/>
  <c r="BO770" i="38"/>
  <c r="BJ770" i="38"/>
  <c r="BE770" i="38"/>
  <c r="BA770" i="38"/>
  <c r="AZ770" i="38"/>
  <c r="AY770" i="38"/>
  <c r="AH770" i="38"/>
  <c r="AE770" i="38"/>
  <c r="AD770" i="38"/>
  <c r="AC770" i="38"/>
  <c r="AB770" i="38"/>
  <c r="AA770" i="38"/>
  <c r="Y770" i="38"/>
  <c r="E770" i="38"/>
  <c r="BY769" i="38"/>
  <c r="BT769" i="38"/>
  <c r="BO769" i="38"/>
  <c r="BJ769" i="38"/>
  <c r="BE769" i="38"/>
  <c r="BA769" i="38"/>
  <c r="AZ769" i="38"/>
  <c r="AY769" i="38"/>
  <c r="AH769" i="38"/>
  <c r="AE769" i="38"/>
  <c r="AD769" i="38"/>
  <c r="AC769" i="38"/>
  <c r="AB769" i="38"/>
  <c r="AA769" i="38"/>
  <c r="Y769" i="38"/>
  <c r="E769" i="38"/>
  <c r="BY768" i="38"/>
  <c r="BT768" i="38"/>
  <c r="BO768" i="38"/>
  <c r="BJ768" i="38"/>
  <c r="BE768" i="38"/>
  <c r="BA768" i="38"/>
  <c r="AZ768" i="38"/>
  <c r="AY768" i="38"/>
  <c r="AH768" i="38"/>
  <c r="AE768" i="38"/>
  <c r="AD768" i="38"/>
  <c r="AC768" i="38"/>
  <c r="AB768" i="38"/>
  <c r="AA768" i="38"/>
  <c r="Y768" i="38"/>
  <c r="E768" i="38"/>
  <c r="BY767" i="38"/>
  <c r="BT767" i="38"/>
  <c r="BO767" i="38"/>
  <c r="BJ767" i="38"/>
  <c r="BE767" i="38"/>
  <c r="BA767" i="38"/>
  <c r="AZ767" i="38"/>
  <c r="AY767" i="38"/>
  <c r="AH767" i="38"/>
  <c r="AE767" i="38"/>
  <c r="AD767" i="38"/>
  <c r="AC767" i="38"/>
  <c r="AB767" i="38"/>
  <c r="AA767" i="38"/>
  <c r="Y767" i="38"/>
  <c r="E767" i="38"/>
  <c r="BY766" i="38"/>
  <c r="BT766" i="38"/>
  <c r="BO766" i="38"/>
  <c r="BJ766" i="38"/>
  <c r="BE766" i="38"/>
  <c r="BA766" i="38"/>
  <c r="AZ766" i="38"/>
  <c r="AY766" i="38"/>
  <c r="AH766" i="38"/>
  <c r="AE766" i="38"/>
  <c r="AD766" i="38"/>
  <c r="AC766" i="38"/>
  <c r="AB766" i="38"/>
  <c r="AA766" i="38"/>
  <c r="Y766" i="38"/>
  <c r="E766" i="38"/>
  <c r="BY765" i="38"/>
  <c r="BT765" i="38"/>
  <c r="BO765" i="38"/>
  <c r="BJ765" i="38"/>
  <c r="BE765" i="38"/>
  <c r="BA765" i="38"/>
  <c r="AZ765" i="38"/>
  <c r="AY765" i="38"/>
  <c r="AH765" i="38"/>
  <c r="AE765" i="38"/>
  <c r="AD765" i="38"/>
  <c r="AC765" i="38"/>
  <c r="AB765" i="38"/>
  <c r="AA765" i="38"/>
  <c r="Y765" i="38"/>
  <c r="E765" i="38"/>
  <c r="BY764" i="38"/>
  <c r="BT764" i="38"/>
  <c r="BO764" i="38"/>
  <c r="BJ764" i="38"/>
  <c r="BE764" i="38"/>
  <c r="BA764" i="38"/>
  <c r="AZ764" i="38"/>
  <c r="AY764" i="38"/>
  <c r="AH764" i="38"/>
  <c r="AE764" i="38"/>
  <c r="AD764" i="38"/>
  <c r="AC764" i="38"/>
  <c r="AB764" i="38"/>
  <c r="AA764" i="38"/>
  <c r="Y764" i="38"/>
  <c r="E764" i="38"/>
  <c r="BY763" i="38"/>
  <c r="BT763" i="38"/>
  <c r="BO763" i="38"/>
  <c r="BJ763" i="38"/>
  <c r="BE763" i="38"/>
  <c r="BA763" i="38"/>
  <c r="AZ763" i="38"/>
  <c r="AY763" i="38"/>
  <c r="AH763" i="38"/>
  <c r="AE763" i="38"/>
  <c r="AD763" i="38"/>
  <c r="AC763" i="38"/>
  <c r="AB763" i="38"/>
  <c r="AA763" i="38"/>
  <c r="Y763" i="38"/>
  <c r="E763" i="38"/>
  <c r="BY762" i="38"/>
  <c r="BT762" i="38"/>
  <c r="BO762" i="38"/>
  <c r="BJ762" i="38"/>
  <c r="BE762" i="38"/>
  <c r="BA762" i="38"/>
  <c r="AZ762" i="38"/>
  <c r="AY762" i="38"/>
  <c r="AH762" i="38"/>
  <c r="AE762" i="38"/>
  <c r="AD762" i="38"/>
  <c r="AC762" i="38"/>
  <c r="AB762" i="38"/>
  <c r="AA762" i="38"/>
  <c r="Y762" i="38"/>
  <c r="E762" i="38"/>
  <c r="BY761" i="38"/>
  <c r="BT761" i="38"/>
  <c r="BO761" i="38"/>
  <c r="BJ761" i="38"/>
  <c r="BE761" i="38"/>
  <c r="BA761" i="38"/>
  <c r="AZ761" i="38"/>
  <c r="AY761" i="38"/>
  <c r="AH761" i="38"/>
  <c r="AE761" i="38"/>
  <c r="AD761" i="38"/>
  <c r="AC761" i="38"/>
  <c r="AB761" i="38"/>
  <c r="AA761" i="38"/>
  <c r="Y761" i="38"/>
  <c r="E761" i="38"/>
  <c r="BY760" i="38"/>
  <c r="BT760" i="38"/>
  <c r="BO760" i="38"/>
  <c r="BJ760" i="38"/>
  <c r="BE760" i="38"/>
  <c r="BA760" i="38"/>
  <c r="AZ760" i="38"/>
  <c r="AY760" i="38"/>
  <c r="AH760" i="38"/>
  <c r="AE760" i="38"/>
  <c r="AD760" i="38"/>
  <c r="AC760" i="38"/>
  <c r="AB760" i="38"/>
  <c r="AA760" i="38"/>
  <c r="Y760" i="38"/>
  <c r="E760" i="38"/>
  <c r="BY759" i="38"/>
  <c r="BT759" i="38"/>
  <c r="BO759" i="38"/>
  <c r="BJ759" i="38"/>
  <c r="BE759" i="38"/>
  <c r="BA759" i="38"/>
  <c r="AZ759" i="38"/>
  <c r="AY759" i="38"/>
  <c r="AH759" i="38"/>
  <c r="AE759" i="38"/>
  <c r="AD759" i="38"/>
  <c r="AC759" i="38"/>
  <c r="AB759" i="38"/>
  <c r="AA759" i="38"/>
  <c r="Y759" i="38"/>
  <c r="E759" i="38"/>
  <c r="BY758" i="38"/>
  <c r="BT758" i="38"/>
  <c r="BO758" i="38"/>
  <c r="BJ758" i="38"/>
  <c r="BE758" i="38"/>
  <c r="BA758" i="38"/>
  <c r="AZ758" i="38"/>
  <c r="AY758" i="38"/>
  <c r="AH758" i="38"/>
  <c r="AE758" i="38"/>
  <c r="AD758" i="38"/>
  <c r="AC758" i="38"/>
  <c r="AB758" i="38"/>
  <c r="AA758" i="38"/>
  <c r="Y758" i="38"/>
  <c r="E758" i="38"/>
  <c r="BY757" i="38"/>
  <c r="BT757" i="38"/>
  <c r="BO757" i="38"/>
  <c r="BJ757" i="38"/>
  <c r="BE757" i="38"/>
  <c r="BA757" i="38"/>
  <c r="AZ757" i="38"/>
  <c r="AY757" i="38"/>
  <c r="AH757" i="38"/>
  <c r="AE757" i="38"/>
  <c r="AD757" i="38"/>
  <c r="AC757" i="38"/>
  <c r="AB757" i="38"/>
  <c r="AA757" i="38"/>
  <c r="Y757" i="38"/>
  <c r="E757" i="38"/>
  <c r="BY756" i="38"/>
  <c r="BT756" i="38"/>
  <c r="BO756" i="38"/>
  <c r="BJ756" i="38"/>
  <c r="BE756" i="38"/>
  <c r="BA756" i="38"/>
  <c r="AZ756" i="38"/>
  <c r="AY756" i="38"/>
  <c r="AH756" i="38"/>
  <c r="AE756" i="38"/>
  <c r="AD756" i="38"/>
  <c r="AC756" i="38"/>
  <c r="AB756" i="38"/>
  <c r="AA756" i="38"/>
  <c r="Y756" i="38"/>
  <c r="E756" i="38"/>
  <c r="BY755" i="38"/>
  <c r="BT755" i="38"/>
  <c r="BO755" i="38"/>
  <c r="BJ755" i="38"/>
  <c r="BE755" i="38"/>
  <c r="BA755" i="38"/>
  <c r="AZ755" i="38"/>
  <c r="AY755" i="38"/>
  <c r="AH755" i="38"/>
  <c r="AE755" i="38"/>
  <c r="AD755" i="38"/>
  <c r="AC755" i="38"/>
  <c r="AB755" i="38"/>
  <c r="AA755" i="38"/>
  <c r="Y755" i="38"/>
  <c r="E755" i="38"/>
  <c r="BY754" i="38"/>
  <c r="BT754" i="38"/>
  <c r="BO754" i="38"/>
  <c r="BJ754" i="38"/>
  <c r="BE754" i="38"/>
  <c r="BA754" i="38"/>
  <c r="AZ754" i="38"/>
  <c r="AY754" i="38"/>
  <c r="AH754" i="38"/>
  <c r="AE754" i="38"/>
  <c r="AD754" i="38"/>
  <c r="AC754" i="38"/>
  <c r="AB754" i="38"/>
  <c r="AA754" i="38"/>
  <c r="Y754" i="38"/>
  <c r="E754" i="38"/>
  <c r="BY753" i="38"/>
  <c r="BT753" i="38"/>
  <c r="BO753" i="38"/>
  <c r="BJ753" i="38"/>
  <c r="BE753" i="38"/>
  <c r="BA753" i="38"/>
  <c r="AZ753" i="38"/>
  <c r="AY753" i="38"/>
  <c r="AH753" i="38"/>
  <c r="AE753" i="38"/>
  <c r="AD753" i="38"/>
  <c r="AC753" i="38"/>
  <c r="AB753" i="38"/>
  <c r="AA753" i="38"/>
  <c r="Y753" i="38"/>
  <c r="E753" i="38"/>
  <c r="BY752" i="38"/>
  <c r="BT752" i="38"/>
  <c r="BO752" i="38"/>
  <c r="BJ752" i="38"/>
  <c r="BE752" i="38"/>
  <c r="BA752" i="38"/>
  <c r="AZ752" i="38"/>
  <c r="AY752" i="38"/>
  <c r="AH752" i="38"/>
  <c r="AE752" i="38"/>
  <c r="AD752" i="38"/>
  <c r="AC752" i="38"/>
  <c r="AB752" i="38"/>
  <c r="AA752" i="38"/>
  <c r="Y752" i="38"/>
  <c r="E752" i="38"/>
  <c r="BY751" i="38"/>
  <c r="BT751" i="38"/>
  <c r="BO751" i="38"/>
  <c r="BJ751" i="38"/>
  <c r="BE751" i="38"/>
  <c r="BA751" i="38"/>
  <c r="AZ751" i="38"/>
  <c r="AY751" i="38"/>
  <c r="AH751" i="38"/>
  <c r="AE751" i="38"/>
  <c r="AD751" i="38"/>
  <c r="AC751" i="38"/>
  <c r="AB751" i="38"/>
  <c r="AA751" i="38"/>
  <c r="Y751" i="38"/>
  <c r="E751" i="38"/>
  <c r="BY750" i="38"/>
  <c r="BT750" i="38"/>
  <c r="BO750" i="38"/>
  <c r="BJ750" i="38"/>
  <c r="BE750" i="38"/>
  <c r="BA750" i="38"/>
  <c r="AZ750" i="38"/>
  <c r="AY750" i="38"/>
  <c r="AH750" i="38"/>
  <c r="AE750" i="38"/>
  <c r="AD750" i="38"/>
  <c r="AC750" i="38"/>
  <c r="AB750" i="38"/>
  <c r="AA750" i="38"/>
  <c r="Y750" i="38"/>
  <c r="E750" i="38"/>
  <c r="BY749" i="38"/>
  <c r="BT749" i="38"/>
  <c r="BO749" i="38"/>
  <c r="BJ749" i="38"/>
  <c r="BE749" i="38"/>
  <c r="BA749" i="38"/>
  <c r="AZ749" i="38"/>
  <c r="AY749" i="38"/>
  <c r="AH749" i="38"/>
  <c r="AE749" i="38"/>
  <c r="AD749" i="38"/>
  <c r="AC749" i="38"/>
  <c r="AB749" i="38"/>
  <c r="AA749" i="38"/>
  <c r="Y749" i="38"/>
  <c r="E749" i="38"/>
  <c r="BY748" i="38"/>
  <c r="BT748" i="38"/>
  <c r="BO748" i="38"/>
  <c r="BJ748" i="38"/>
  <c r="BE748" i="38"/>
  <c r="BA748" i="38"/>
  <c r="AZ748" i="38"/>
  <c r="AY748" i="38"/>
  <c r="AH748" i="38"/>
  <c r="AE748" i="38"/>
  <c r="AD748" i="38"/>
  <c r="AC748" i="38"/>
  <c r="AB748" i="38"/>
  <c r="AA748" i="38"/>
  <c r="Y748" i="38"/>
  <c r="E748" i="38"/>
  <c r="BY747" i="38"/>
  <c r="BT747" i="38"/>
  <c r="BO747" i="38"/>
  <c r="BJ747" i="38"/>
  <c r="BE747" i="38"/>
  <c r="BA747" i="38"/>
  <c r="AZ747" i="38"/>
  <c r="AY747" i="38"/>
  <c r="AH747" i="38"/>
  <c r="AE747" i="38"/>
  <c r="AD747" i="38"/>
  <c r="AC747" i="38"/>
  <c r="AB747" i="38"/>
  <c r="AA747" i="38"/>
  <c r="Y747" i="38"/>
  <c r="E747" i="38"/>
  <c r="BY746" i="38"/>
  <c r="BT746" i="38"/>
  <c r="BO746" i="38"/>
  <c r="BJ746" i="38"/>
  <c r="BE746" i="38"/>
  <c r="BA746" i="38"/>
  <c r="AZ746" i="38"/>
  <c r="AY746" i="38"/>
  <c r="AH746" i="38"/>
  <c r="AE746" i="38"/>
  <c r="AD746" i="38"/>
  <c r="AC746" i="38"/>
  <c r="AB746" i="38"/>
  <c r="AA746" i="38"/>
  <c r="Y746" i="38"/>
  <c r="E746" i="38"/>
  <c r="BY745" i="38"/>
  <c r="BT745" i="38"/>
  <c r="BO745" i="38"/>
  <c r="BJ745" i="38"/>
  <c r="BE745" i="38"/>
  <c r="BA745" i="38"/>
  <c r="AZ745" i="38"/>
  <c r="AY745" i="38"/>
  <c r="AH745" i="38"/>
  <c r="AE745" i="38"/>
  <c r="AD745" i="38"/>
  <c r="AC745" i="38"/>
  <c r="AB745" i="38"/>
  <c r="AA745" i="38"/>
  <c r="Y745" i="38"/>
  <c r="E745" i="38"/>
  <c r="BY744" i="38"/>
  <c r="BT744" i="38"/>
  <c r="BO744" i="38"/>
  <c r="BJ744" i="38"/>
  <c r="BE744" i="38"/>
  <c r="BA744" i="38"/>
  <c r="AZ744" i="38"/>
  <c r="AY744" i="38"/>
  <c r="AH744" i="38"/>
  <c r="AE744" i="38"/>
  <c r="AD744" i="38"/>
  <c r="AC744" i="38"/>
  <c r="AB744" i="38"/>
  <c r="AA744" i="38"/>
  <c r="Y744" i="38"/>
  <c r="E744" i="38"/>
  <c r="BY743" i="38"/>
  <c r="BT743" i="38"/>
  <c r="BO743" i="38"/>
  <c r="BJ743" i="38"/>
  <c r="BE743" i="38"/>
  <c r="BA743" i="38"/>
  <c r="AZ743" i="38"/>
  <c r="AY743" i="38"/>
  <c r="AH743" i="38"/>
  <c r="AE743" i="38"/>
  <c r="AD743" i="38"/>
  <c r="AC743" i="38"/>
  <c r="AB743" i="38"/>
  <c r="AA743" i="38"/>
  <c r="Y743" i="38"/>
  <c r="E743" i="38"/>
  <c r="BY742" i="38"/>
  <c r="BT742" i="38"/>
  <c r="BO742" i="38"/>
  <c r="BJ742" i="38"/>
  <c r="BE742" i="38"/>
  <c r="BA742" i="38"/>
  <c r="AZ742" i="38"/>
  <c r="AY742" i="38"/>
  <c r="AH742" i="38"/>
  <c r="AE742" i="38"/>
  <c r="AD742" i="38"/>
  <c r="AC742" i="38"/>
  <c r="AB742" i="38"/>
  <c r="AA742" i="38"/>
  <c r="Y742" i="38"/>
  <c r="E742" i="38"/>
  <c r="BY741" i="38"/>
  <c r="BT741" i="38"/>
  <c r="BO741" i="38"/>
  <c r="BJ741" i="38"/>
  <c r="BE741" i="38"/>
  <c r="BA741" i="38"/>
  <c r="AZ741" i="38"/>
  <c r="AY741" i="38"/>
  <c r="AH741" i="38"/>
  <c r="AE741" i="38"/>
  <c r="AD741" i="38"/>
  <c r="AC741" i="38"/>
  <c r="AB741" i="38"/>
  <c r="AA741" i="38"/>
  <c r="Y741" i="38"/>
  <c r="E741" i="38"/>
  <c r="BY740" i="38"/>
  <c r="BT740" i="38"/>
  <c r="BO740" i="38"/>
  <c r="BJ740" i="38"/>
  <c r="BE740" i="38"/>
  <c r="BA740" i="38"/>
  <c r="AZ740" i="38"/>
  <c r="AY740" i="38"/>
  <c r="AH740" i="38"/>
  <c r="AE740" i="38"/>
  <c r="AD740" i="38"/>
  <c r="AC740" i="38"/>
  <c r="AB740" i="38"/>
  <c r="AA740" i="38"/>
  <c r="Y740" i="38"/>
  <c r="E740" i="38"/>
  <c r="BY739" i="38"/>
  <c r="BT739" i="38"/>
  <c r="BO739" i="38"/>
  <c r="BJ739" i="38"/>
  <c r="BE739" i="38"/>
  <c r="BA739" i="38"/>
  <c r="AZ739" i="38"/>
  <c r="AY739" i="38"/>
  <c r="AH739" i="38"/>
  <c r="AE739" i="38"/>
  <c r="AD739" i="38"/>
  <c r="AC739" i="38"/>
  <c r="AB739" i="38"/>
  <c r="AA739" i="38"/>
  <c r="Y739" i="38"/>
  <c r="E739" i="38"/>
  <c r="BY738" i="38"/>
  <c r="BT738" i="38"/>
  <c r="BO738" i="38"/>
  <c r="BJ738" i="38"/>
  <c r="BE738" i="38"/>
  <c r="BA738" i="38"/>
  <c r="AZ738" i="38"/>
  <c r="AY738" i="38"/>
  <c r="AH738" i="38"/>
  <c r="AE738" i="38"/>
  <c r="AD738" i="38"/>
  <c r="AC738" i="38"/>
  <c r="AB738" i="38"/>
  <c r="AA738" i="38"/>
  <c r="Y738" i="38"/>
  <c r="E738" i="38"/>
  <c r="BY737" i="38"/>
  <c r="BT737" i="38"/>
  <c r="BO737" i="38"/>
  <c r="BJ737" i="38"/>
  <c r="BE737" i="38"/>
  <c r="BA737" i="38"/>
  <c r="AZ737" i="38"/>
  <c r="AY737" i="38"/>
  <c r="AH737" i="38"/>
  <c r="AE737" i="38"/>
  <c r="AD737" i="38"/>
  <c r="AC737" i="38"/>
  <c r="AB737" i="38"/>
  <c r="AA737" i="38"/>
  <c r="Y737" i="38"/>
  <c r="E737" i="38"/>
  <c r="BY736" i="38"/>
  <c r="BT736" i="38"/>
  <c r="BO736" i="38"/>
  <c r="BJ736" i="38"/>
  <c r="BE736" i="38"/>
  <c r="BA736" i="38"/>
  <c r="AZ736" i="38"/>
  <c r="AY736" i="38"/>
  <c r="AH736" i="38"/>
  <c r="AE736" i="38"/>
  <c r="AD736" i="38"/>
  <c r="AC736" i="38"/>
  <c r="AB736" i="38"/>
  <c r="AA736" i="38"/>
  <c r="Y736" i="38"/>
  <c r="E736" i="38"/>
  <c r="BY735" i="38"/>
  <c r="BT735" i="38"/>
  <c r="BO735" i="38"/>
  <c r="BJ735" i="38"/>
  <c r="BE735" i="38"/>
  <c r="BA735" i="38"/>
  <c r="AZ735" i="38"/>
  <c r="AY735" i="38"/>
  <c r="AH735" i="38"/>
  <c r="AE735" i="38"/>
  <c r="AD735" i="38"/>
  <c r="AC735" i="38"/>
  <c r="AB735" i="38"/>
  <c r="AA735" i="38"/>
  <c r="Y735" i="38"/>
  <c r="E735" i="38"/>
  <c r="BY734" i="38"/>
  <c r="BT734" i="38"/>
  <c r="BO734" i="38"/>
  <c r="BJ734" i="38"/>
  <c r="BE734" i="38"/>
  <c r="BA734" i="38"/>
  <c r="AZ734" i="38"/>
  <c r="AY734" i="38"/>
  <c r="AH734" i="38"/>
  <c r="AE734" i="38"/>
  <c r="AD734" i="38"/>
  <c r="AC734" i="38"/>
  <c r="AB734" i="38"/>
  <c r="AA734" i="38"/>
  <c r="Y734" i="38"/>
  <c r="E734" i="38"/>
  <c r="BY733" i="38"/>
  <c r="BT733" i="38"/>
  <c r="BO733" i="38"/>
  <c r="BJ733" i="38"/>
  <c r="BE733" i="38"/>
  <c r="BA733" i="38"/>
  <c r="AZ733" i="38"/>
  <c r="AY733" i="38"/>
  <c r="AH733" i="38"/>
  <c r="AE733" i="38"/>
  <c r="AD733" i="38"/>
  <c r="AC733" i="38"/>
  <c r="AB733" i="38"/>
  <c r="AA733" i="38"/>
  <c r="Y733" i="38"/>
  <c r="E733" i="38"/>
  <c r="BY732" i="38"/>
  <c r="BT732" i="38"/>
  <c r="BO732" i="38"/>
  <c r="BJ732" i="38"/>
  <c r="BE732" i="38"/>
  <c r="BA732" i="38"/>
  <c r="AZ732" i="38"/>
  <c r="AY732" i="38"/>
  <c r="AH732" i="38"/>
  <c r="AE732" i="38"/>
  <c r="AD732" i="38"/>
  <c r="AC732" i="38"/>
  <c r="AB732" i="38"/>
  <c r="AA732" i="38"/>
  <c r="Y732" i="38"/>
  <c r="E732" i="38"/>
  <c r="BY731" i="38"/>
  <c r="BT731" i="38"/>
  <c r="BO731" i="38"/>
  <c r="BJ731" i="38"/>
  <c r="BE731" i="38"/>
  <c r="BA731" i="38"/>
  <c r="AZ731" i="38"/>
  <c r="AY731" i="38"/>
  <c r="AH731" i="38"/>
  <c r="AE731" i="38"/>
  <c r="AD731" i="38"/>
  <c r="AC731" i="38"/>
  <c r="AB731" i="38"/>
  <c r="AA731" i="38"/>
  <c r="Y731" i="38"/>
  <c r="E731" i="38"/>
  <c r="BY730" i="38"/>
  <c r="BT730" i="38"/>
  <c r="BO730" i="38"/>
  <c r="BJ730" i="38"/>
  <c r="BE730" i="38"/>
  <c r="BA730" i="38"/>
  <c r="AZ730" i="38"/>
  <c r="AY730" i="38"/>
  <c r="AH730" i="38"/>
  <c r="AE730" i="38"/>
  <c r="AD730" i="38"/>
  <c r="AC730" i="38"/>
  <c r="AB730" i="38"/>
  <c r="AA730" i="38"/>
  <c r="Y730" i="38"/>
  <c r="E730" i="38"/>
  <c r="BY729" i="38"/>
  <c r="BT729" i="38"/>
  <c r="BO729" i="38"/>
  <c r="BJ729" i="38"/>
  <c r="BE729" i="38"/>
  <c r="BA729" i="38"/>
  <c r="AZ729" i="38"/>
  <c r="AY729" i="38"/>
  <c r="AH729" i="38"/>
  <c r="AE729" i="38"/>
  <c r="AD729" i="38"/>
  <c r="AC729" i="38"/>
  <c r="AB729" i="38"/>
  <c r="AA729" i="38"/>
  <c r="Y729" i="38"/>
  <c r="E729" i="38"/>
  <c r="BY728" i="38"/>
  <c r="BT728" i="38"/>
  <c r="BO728" i="38"/>
  <c r="BJ728" i="38"/>
  <c r="BE728" i="38"/>
  <c r="BA728" i="38"/>
  <c r="AZ728" i="38"/>
  <c r="AY728" i="38"/>
  <c r="AH728" i="38"/>
  <c r="AE728" i="38"/>
  <c r="AD728" i="38"/>
  <c r="AC728" i="38"/>
  <c r="AB728" i="38"/>
  <c r="AA728" i="38"/>
  <c r="Y728" i="38"/>
  <c r="E728" i="38"/>
  <c r="BY727" i="38"/>
  <c r="BT727" i="38"/>
  <c r="BO727" i="38"/>
  <c r="BJ727" i="38"/>
  <c r="BE727" i="38"/>
  <c r="BA727" i="38"/>
  <c r="AZ727" i="38"/>
  <c r="AY727" i="38"/>
  <c r="AH727" i="38"/>
  <c r="AE727" i="38"/>
  <c r="AD727" i="38"/>
  <c r="AC727" i="38"/>
  <c r="AB727" i="38"/>
  <c r="AA727" i="38"/>
  <c r="Y727" i="38"/>
  <c r="E727" i="38"/>
  <c r="BY726" i="38"/>
  <c r="BT726" i="38"/>
  <c r="BO726" i="38"/>
  <c r="BJ726" i="38"/>
  <c r="BE726" i="38"/>
  <c r="BA726" i="38"/>
  <c r="AZ726" i="38"/>
  <c r="AY726" i="38"/>
  <c r="AH726" i="38"/>
  <c r="AE726" i="38"/>
  <c r="AD726" i="38"/>
  <c r="AC726" i="38"/>
  <c r="AB726" i="38"/>
  <c r="AA726" i="38"/>
  <c r="Y726" i="38"/>
  <c r="E726" i="38"/>
  <c r="BY725" i="38"/>
  <c r="BT725" i="38"/>
  <c r="BO725" i="38"/>
  <c r="BJ725" i="38"/>
  <c r="BE725" i="38"/>
  <c r="BA725" i="38"/>
  <c r="AZ725" i="38"/>
  <c r="AY725" i="38"/>
  <c r="AH725" i="38"/>
  <c r="AE725" i="38"/>
  <c r="AD725" i="38"/>
  <c r="AC725" i="38"/>
  <c r="AB725" i="38"/>
  <c r="AA725" i="38"/>
  <c r="Y725" i="38"/>
  <c r="E725" i="38"/>
  <c r="BY724" i="38"/>
  <c r="BT724" i="38"/>
  <c r="BO724" i="38"/>
  <c r="BJ724" i="38"/>
  <c r="BE724" i="38"/>
  <c r="BA724" i="38"/>
  <c r="AZ724" i="38"/>
  <c r="AY724" i="38"/>
  <c r="AH724" i="38"/>
  <c r="AE724" i="38"/>
  <c r="AD724" i="38"/>
  <c r="AC724" i="38"/>
  <c r="AB724" i="38"/>
  <c r="AA724" i="38"/>
  <c r="Y724" i="38"/>
  <c r="E724" i="38"/>
  <c r="BY723" i="38"/>
  <c r="BT723" i="38"/>
  <c r="BO723" i="38"/>
  <c r="BJ723" i="38"/>
  <c r="BE723" i="38"/>
  <c r="BA723" i="38"/>
  <c r="AZ723" i="38"/>
  <c r="AY723" i="38"/>
  <c r="AH723" i="38"/>
  <c r="AE723" i="38"/>
  <c r="AD723" i="38"/>
  <c r="AC723" i="38"/>
  <c r="AB723" i="38"/>
  <c r="AA723" i="38"/>
  <c r="Y723" i="38"/>
  <c r="E723" i="38"/>
  <c r="BY722" i="38"/>
  <c r="BT722" i="38"/>
  <c r="BO722" i="38"/>
  <c r="BJ722" i="38"/>
  <c r="BE722" i="38"/>
  <c r="BA722" i="38"/>
  <c r="AZ722" i="38"/>
  <c r="AY722" i="38"/>
  <c r="AH722" i="38"/>
  <c r="AE722" i="38"/>
  <c r="AD722" i="38"/>
  <c r="AC722" i="38"/>
  <c r="AB722" i="38"/>
  <c r="AA722" i="38"/>
  <c r="Y722" i="38"/>
  <c r="E722" i="38"/>
  <c r="BY721" i="38"/>
  <c r="BT721" i="38"/>
  <c r="BO721" i="38"/>
  <c r="BJ721" i="38"/>
  <c r="BE721" i="38"/>
  <c r="BA721" i="38"/>
  <c r="AZ721" i="38"/>
  <c r="AY721" i="38"/>
  <c r="AH721" i="38"/>
  <c r="AE721" i="38"/>
  <c r="AD721" i="38"/>
  <c r="AC721" i="38"/>
  <c r="AB721" i="38"/>
  <c r="AA721" i="38"/>
  <c r="Y721" i="38"/>
  <c r="E721" i="38"/>
  <c r="BY720" i="38"/>
  <c r="BT720" i="38"/>
  <c r="BO720" i="38"/>
  <c r="BJ720" i="38"/>
  <c r="BE720" i="38"/>
  <c r="BA720" i="38"/>
  <c r="AZ720" i="38"/>
  <c r="AY720" i="38"/>
  <c r="AH720" i="38"/>
  <c r="AE720" i="38"/>
  <c r="AD720" i="38"/>
  <c r="AC720" i="38"/>
  <c r="AB720" i="38"/>
  <c r="AA720" i="38"/>
  <c r="Y720" i="38"/>
  <c r="E720" i="38"/>
  <c r="BY719" i="38"/>
  <c r="BT719" i="38"/>
  <c r="BO719" i="38"/>
  <c r="BJ719" i="38"/>
  <c r="BE719" i="38"/>
  <c r="BA719" i="38"/>
  <c r="AZ719" i="38"/>
  <c r="AY719" i="38"/>
  <c r="AH719" i="38"/>
  <c r="AE719" i="38"/>
  <c r="AD719" i="38"/>
  <c r="AC719" i="38"/>
  <c r="AB719" i="38"/>
  <c r="AA719" i="38"/>
  <c r="Y719" i="38"/>
  <c r="E719" i="38"/>
  <c r="BY718" i="38"/>
  <c r="BT718" i="38"/>
  <c r="BO718" i="38"/>
  <c r="BJ718" i="38"/>
  <c r="BE718" i="38"/>
  <c r="BA718" i="38"/>
  <c r="AZ718" i="38"/>
  <c r="AY718" i="38"/>
  <c r="AH718" i="38"/>
  <c r="AE718" i="38"/>
  <c r="AD718" i="38"/>
  <c r="AC718" i="38"/>
  <c r="AB718" i="38"/>
  <c r="AA718" i="38"/>
  <c r="Y718" i="38"/>
  <c r="E718" i="38"/>
  <c r="BY717" i="38"/>
  <c r="BT717" i="38"/>
  <c r="BO717" i="38"/>
  <c r="BJ717" i="38"/>
  <c r="BE717" i="38"/>
  <c r="BA717" i="38"/>
  <c r="AZ717" i="38"/>
  <c r="AY717" i="38"/>
  <c r="AH717" i="38"/>
  <c r="AE717" i="38"/>
  <c r="AD717" i="38"/>
  <c r="AC717" i="38"/>
  <c r="AB717" i="38"/>
  <c r="AA717" i="38"/>
  <c r="Y717" i="38"/>
  <c r="E717" i="38"/>
  <c r="BY716" i="38"/>
  <c r="BT716" i="38"/>
  <c r="BO716" i="38"/>
  <c r="BJ716" i="38"/>
  <c r="BE716" i="38"/>
  <c r="BA716" i="38"/>
  <c r="AZ716" i="38"/>
  <c r="AY716" i="38"/>
  <c r="AH716" i="38"/>
  <c r="AE716" i="38"/>
  <c r="AD716" i="38"/>
  <c r="AC716" i="38"/>
  <c r="AB716" i="38"/>
  <c r="AA716" i="38"/>
  <c r="Y716" i="38"/>
  <c r="E716" i="38"/>
  <c r="BY715" i="38"/>
  <c r="BT715" i="38"/>
  <c r="BO715" i="38"/>
  <c r="BJ715" i="38"/>
  <c r="BE715" i="38"/>
  <c r="BA715" i="38"/>
  <c r="AZ715" i="38"/>
  <c r="AY715" i="38"/>
  <c r="AH715" i="38"/>
  <c r="AE715" i="38"/>
  <c r="AD715" i="38"/>
  <c r="AC715" i="38"/>
  <c r="AB715" i="38"/>
  <c r="AA715" i="38"/>
  <c r="Y715" i="38"/>
  <c r="E715" i="38"/>
  <c r="BY714" i="38"/>
  <c r="BT714" i="38"/>
  <c r="BO714" i="38"/>
  <c r="BJ714" i="38"/>
  <c r="BE714" i="38"/>
  <c r="BA714" i="38"/>
  <c r="AZ714" i="38"/>
  <c r="AY714" i="38"/>
  <c r="AH714" i="38"/>
  <c r="AE714" i="38"/>
  <c r="AD714" i="38"/>
  <c r="AC714" i="38"/>
  <c r="AB714" i="38"/>
  <c r="AA714" i="38"/>
  <c r="Y714" i="38"/>
  <c r="E714" i="38"/>
  <c r="BY713" i="38"/>
  <c r="BT713" i="38"/>
  <c r="BO713" i="38"/>
  <c r="BJ713" i="38"/>
  <c r="BE713" i="38"/>
  <c r="BA713" i="38"/>
  <c r="AZ713" i="38"/>
  <c r="AY713" i="38"/>
  <c r="AH713" i="38"/>
  <c r="AE713" i="38"/>
  <c r="AD713" i="38"/>
  <c r="AC713" i="38"/>
  <c r="AB713" i="38"/>
  <c r="AA713" i="38"/>
  <c r="Y713" i="38"/>
  <c r="E713" i="38"/>
  <c r="BY712" i="38"/>
  <c r="BT712" i="38"/>
  <c r="BO712" i="38"/>
  <c r="BJ712" i="38"/>
  <c r="BE712" i="38"/>
  <c r="BA712" i="38"/>
  <c r="AZ712" i="38"/>
  <c r="AY712" i="38"/>
  <c r="AH712" i="38"/>
  <c r="AE712" i="38"/>
  <c r="AD712" i="38"/>
  <c r="AC712" i="38"/>
  <c r="AB712" i="38"/>
  <c r="AA712" i="38"/>
  <c r="Y712" i="38"/>
  <c r="E712" i="38"/>
  <c r="BY711" i="38"/>
  <c r="BT711" i="38"/>
  <c r="BO711" i="38"/>
  <c r="BJ711" i="38"/>
  <c r="BE711" i="38"/>
  <c r="BA711" i="38"/>
  <c r="AZ711" i="38"/>
  <c r="AY711" i="38"/>
  <c r="AH711" i="38"/>
  <c r="AE711" i="38"/>
  <c r="AD711" i="38"/>
  <c r="AC711" i="38"/>
  <c r="AB711" i="38"/>
  <c r="AA711" i="38"/>
  <c r="Y711" i="38"/>
  <c r="E711" i="38"/>
  <c r="BY710" i="38"/>
  <c r="BT710" i="38"/>
  <c r="BO710" i="38"/>
  <c r="BJ710" i="38"/>
  <c r="BE710" i="38"/>
  <c r="BA710" i="38"/>
  <c r="AZ710" i="38"/>
  <c r="AY710" i="38"/>
  <c r="AH710" i="38"/>
  <c r="AE710" i="38"/>
  <c r="AD710" i="38"/>
  <c r="AC710" i="38"/>
  <c r="AB710" i="38"/>
  <c r="AA710" i="38"/>
  <c r="Y710" i="38"/>
  <c r="E710" i="38"/>
  <c r="BY709" i="38"/>
  <c r="BT709" i="38"/>
  <c r="BO709" i="38"/>
  <c r="BJ709" i="38"/>
  <c r="BE709" i="38"/>
  <c r="BA709" i="38"/>
  <c r="AZ709" i="38"/>
  <c r="AY709" i="38"/>
  <c r="AH709" i="38"/>
  <c r="AE709" i="38"/>
  <c r="AD709" i="38"/>
  <c r="AC709" i="38"/>
  <c r="AB709" i="38"/>
  <c r="AA709" i="38"/>
  <c r="Y709" i="38"/>
  <c r="E709" i="38"/>
  <c r="BY708" i="38"/>
  <c r="BT708" i="38"/>
  <c r="BO708" i="38"/>
  <c r="BJ708" i="38"/>
  <c r="BE708" i="38"/>
  <c r="BA708" i="38"/>
  <c r="AZ708" i="38"/>
  <c r="AY708" i="38"/>
  <c r="AH708" i="38"/>
  <c r="AE708" i="38"/>
  <c r="AD708" i="38"/>
  <c r="AC708" i="38"/>
  <c r="AB708" i="38"/>
  <c r="AA708" i="38"/>
  <c r="Y708" i="38"/>
  <c r="E708" i="38"/>
  <c r="BY707" i="38"/>
  <c r="BT707" i="38"/>
  <c r="BO707" i="38"/>
  <c r="BJ707" i="38"/>
  <c r="BE707" i="38"/>
  <c r="BA707" i="38"/>
  <c r="AZ707" i="38"/>
  <c r="AY707" i="38"/>
  <c r="AH707" i="38"/>
  <c r="AE707" i="38"/>
  <c r="AD707" i="38"/>
  <c r="AC707" i="38"/>
  <c r="AB707" i="38"/>
  <c r="AA707" i="38"/>
  <c r="Y707" i="38"/>
  <c r="E707" i="38"/>
  <c r="BY706" i="38"/>
  <c r="BT706" i="38"/>
  <c r="BO706" i="38"/>
  <c r="BJ706" i="38"/>
  <c r="BE706" i="38"/>
  <c r="BA706" i="38"/>
  <c r="AZ706" i="38"/>
  <c r="AY706" i="38"/>
  <c r="AH706" i="38"/>
  <c r="AE706" i="38"/>
  <c r="AD706" i="38"/>
  <c r="AC706" i="38"/>
  <c r="AB706" i="38"/>
  <c r="AA706" i="38"/>
  <c r="Y706" i="38"/>
  <c r="E706" i="38"/>
  <c r="BY705" i="38"/>
  <c r="BT705" i="38"/>
  <c r="BO705" i="38"/>
  <c r="BJ705" i="38"/>
  <c r="BE705" i="38"/>
  <c r="BA705" i="38"/>
  <c r="AZ705" i="38"/>
  <c r="AY705" i="38"/>
  <c r="AH705" i="38"/>
  <c r="AE705" i="38"/>
  <c r="AD705" i="38"/>
  <c r="AC705" i="38"/>
  <c r="AB705" i="38"/>
  <c r="AA705" i="38"/>
  <c r="Y705" i="38"/>
  <c r="E705" i="38"/>
  <c r="BY704" i="38"/>
  <c r="BT704" i="38"/>
  <c r="BO704" i="38"/>
  <c r="BJ704" i="38"/>
  <c r="BE704" i="38"/>
  <c r="BA704" i="38"/>
  <c r="AZ704" i="38"/>
  <c r="AY704" i="38"/>
  <c r="AH704" i="38"/>
  <c r="AE704" i="38"/>
  <c r="AD704" i="38"/>
  <c r="AC704" i="38"/>
  <c r="AB704" i="38"/>
  <c r="AA704" i="38"/>
  <c r="Y704" i="38"/>
  <c r="E704" i="38"/>
  <c r="BY703" i="38"/>
  <c r="BT703" i="38"/>
  <c r="BO703" i="38"/>
  <c r="BJ703" i="38"/>
  <c r="BE703" i="38"/>
  <c r="BA703" i="38"/>
  <c r="AZ703" i="38"/>
  <c r="AY703" i="38"/>
  <c r="AH703" i="38"/>
  <c r="AE703" i="38"/>
  <c r="AD703" i="38"/>
  <c r="AC703" i="38"/>
  <c r="AB703" i="38"/>
  <c r="AA703" i="38"/>
  <c r="Y703" i="38"/>
  <c r="E703" i="38"/>
  <c r="BY702" i="38"/>
  <c r="BT702" i="38"/>
  <c r="BO702" i="38"/>
  <c r="BJ702" i="38"/>
  <c r="BE702" i="38"/>
  <c r="BA702" i="38"/>
  <c r="AZ702" i="38"/>
  <c r="AY702" i="38"/>
  <c r="AH702" i="38"/>
  <c r="AE702" i="38"/>
  <c r="AD702" i="38"/>
  <c r="AC702" i="38"/>
  <c r="AB702" i="38"/>
  <c r="AA702" i="38"/>
  <c r="Y702" i="38"/>
  <c r="E702" i="38"/>
  <c r="BY701" i="38"/>
  <c r="BT701" i="38"/>
  <c r="BO701" i="38"/>
  <c r="BJ701" i="38"/>
  <c r="BE701" i="38"/>
  <c r="BA701" i="38"/>
  <c r="AZ701" i="38"/>
  <c r="AY701" i="38"/>
  <c r="AH701" i="38"/>
  <c r="AE701" i="38"/>
  <c r="AD701" i="38"/>
  <c r="AC701" i="38"/>
  <c r="AB701" i="38"/>
  <c r="AA701" i="38"/>
  <c r="Y701" i="38"/>
  <c r="E701" i="38"/>
  <c r="BY700" i="38"/>
  <c r="BT700" i="38"/>
  <c r="BO700" i="38"/>
  <c r="BJ700" i="38"/>
  <c r="BE700" i="38"/>
  <c r="BA700" i="38"/>
  <c r="AZ700" i="38"/>
  <c r="AY700" i="38"/>
  <c r="AH700" i="38"/>
  <c r="AE700" i="38"/>
  <c r="AD700" i="38"/>
  <c r="AC700" i="38"/>
  <c r="AB700" i="38"/>
  <c r="AA700" i="38"/>
  <c r="Y700" i="38"/>
  <c r="E700" i="38"/>
  <c r="BY699" i="38"/>
  <c r="BT699" i="38"/>
  <c r="BO699" i="38"/>
  <c r="BJ699" i="38"/>
  <c r="BE699" i="38"/>
  <c r="BA699" i="38"/>
  <c r="AZ699" i="38"/>
  <c r="AY699" i="38"/>
  <c r="AH699" i="38"/>
  <c r="AE699" i="38"/>
  <c r="AD699" i="38"/>
  <c r="AC699" i="38"/>
  <c r="AB699" i="38"/>
  <c r="AA699" i="38"/>
  <c r="Y699" i="38"/>
  <c r="E699" i="38"/>
  <c r="BY698" i="38"/>
  <c r="BT698" i="38"/>
  <c r="BO698" i="38"/>
  <c r="BJ698" i="38"/>
  <c r="BE698" i="38"/>
  <c r="BA698" i="38"/>
  <c r="AZ698" i="38"/>
  <c r="AY698" i="38"/>
  <c r="AH698" i="38"/>
  <c r="AE698" i="38"/>
  <c r="AD698" i="38"/>
  <c r="AC698" i="38"/>
  <c r="AB698" i="38"/>
  <c r="AA698" i="38"/>
  <c r="Y698" i="38"/>
  <c r="E698" i="38"/>
  <c r="BY697" i="38"/>
  <c r="BT697" i="38"/>
  <c r="BO697" i="38"/>
  <c r="BJ697" i="38"/>
  <c r="BE697" i="38"/>
  <c r="BA697" i="38"/>
  <c r="AZ697" i="38"/>
  <c r="AY697" i="38"/>
  <c r="AH697" i="38"/>
  <c r="AE697" i="38"/>
  <c r="AD697" i="38"/>
  <c r="AC697" i="38"/>
  <c r="AB697" i="38"/>
  <c r="AA697" i="38"/>
  <c r="Y697" i="38"/>
  <c r="E697" i="38"/>
  <c r="BY696" i="38"/>
  <c r="BT696" i="38"/>
  <c r="BO696" i="38"/>
  <c r="BJ696" i="38"/>
  <c r="BE696" i="38"/>
  <c r="BA696" i="38"/>
  <c r="AZ696" i="38"/>
  <c r="AY696" i="38"/>
  <c r="AH696" i="38"/>
  <c r="AE696" i="38"/>
  <c r="AD696" i="38"/>
  <c r="AC696" i="38"/>
  <c r="AB696" i="38"/>
  <c r="AA696" i="38"/>
  <c r="Y696" i="38"/>
  <c r="E696" i="38"/>
  <c r="BY695" i="38"/>
  <c r="BT695" i="38"/>
  <c r="BO695" i="38"/>
  <c r="BJ695" i="38"/>
  <c r="BE695" i="38"/>
  <c r="BA695" i="38"/>
  <c r="AZ695" i="38"/>
  <c r="AY695" i="38"/>
  <c r="AH695" i="38"/>
  <c r="AE695" i="38"/>
  <c r="AD695" i="38"/>
  <c r="AC695" i="38"/>
  <c r="AB695" i="38"/>
  <c r="AA695" i="38"/>
  <c r="Y695" i="38"/>
  <c r="E695" i="38"/>
  <c r="BY694" i="38"/>
  <c r="BT694" i="38"/>
  <c r="BO694" i="38"/>
  <c r="BJ694" i="38"/>
  <c r="BE694" i="38"/>
  <c r="BA694" i="38"/>
  <c r="AZ694" i="38"/>
  <c r="AY694" i="38"/>
  <c r="AH694" i="38"/>
  <c r="AE694" i="38"/>
  <c r="AD694" i="38"/>
  <c r="AC694" i="38"/>
  <c r="AB694" i="38"/>
  <c r="AA694" i="38"/>
  <c r="Y694" i="38"/>
  <c r="E694" i="38"/>
  <c r="BY693" i="38"/>
  <c r="BT693" i="38"/>
  <c r="BO693" i="38"/>
  <c r="BJ693" i="38"/>
  <c r="BE693" i="38"/>
  <c r="BA693" i="38"/>
  <c r="AZ693" i="38"/>
  <c r="AY693" i="38"/>
  <c r="AH693" i="38"/>
  <c r="AE693" i="38"/>
  <c r="AD693" i="38"/>
  <c r="AC693" i="38"/>
  <c r="AB693" i="38"/>
  <c r="AA693" i="38"/>
  <c r="Y693" i="38"/>
  <c r="E693" i="38"/>
  <c r="BY692" i="38"/>
  <c r="BT692" i="38"/>
  <c r="BO692" i="38"/>
  <c r="BJ692" i="38"/>
  <c r="BE692" i="38"/>
  <c r="BA692" i="38"/>
  <c r="AZ692" i="38"/>
  <c r="AY692" i="38"/>
  <c r="AH692" i="38"/>
  <c r="AE692" i="38"/>
  <c r="AD692" i="38"/>
  <c r="AC692" i="38"/>
  <c r="AB692" i="38"/>
  <c r="AA692" i="38"/>
  <c r="Y692" i="38"/>
  <c r="E692" i="38"/>
  <c r="BY691" i="38"/>
  <c r="BT691" i="38"/>
  <c r="BO691" i="38"/>
  <c r="BJ691" i="38"/>
  <c r="BE691" i="38"/>
  <c r="BA691" i="38"/>
  <c r="AZ691" i="38"/>
  <c r="AY691" i="38"/>
  <c r="AH691" i="38"/>
  <c r="AE691" i="38"/>
  <c r="AD691" i="38"/>
  <c r="AC691" i="38"/>
  <c r="AB691" i="38"/>
  <c r="AA691" i="38"/>
  <c r="Y691" i="38"/>
  <c r="E691" i="38"/>
  <c r="BY690" i="38"/>
  <c r="BT690" i="38"/>
  <c r="BO690" i="38"/>
  <c r="BJ690" i="38"/>
  <c r="BE690" i="38"/>
  <c r="BA690" i="38"/>
  <c r="AZ690" i="38"/>
  <c r="AY690" i="38"/>
  <c r="AH690" i="38"/>
  <c r="AE690" i="38"/>
  <c r="AD690" i="38"/>
  <c r="AC690" i="38"/>
  <c r="AB690" i="38"/>
  <c r="AA690" i="38"/>
  <c r="Y690" i="38"/>
  <c r="E690" i="38"/>
  <c r="BY689" i="38"/>
  <c r="BT689" i="38"/>
  <c r="BO689" i="38"/>
  <c r="BJ689" i="38"/>
  <c r="BE689" i="38"/>
  <c r="BA689" i="38"/>
  <c r="AZ689" i="38"/>
  <c r="AY689" i="38"/>
  <c r="AH689" i="38"/>
  <c r="AE689" i="38"/>
  <c r="AD689" i="38"/>
  <c r="AC689" i="38"/>
  <c r="AB689" i="38"/>
  <c r="AA689" i="38"/>
  <c r="Y689" i="38"/>
  <c r="E689" i="38"/>
  <c r="BY688" i="38"/>
  <c r="BT688" i="38"/>
  <c r="BO688" i="38"/>
  <c r="BJ688" i="38"/>
  <c r="BE688" i="38"/>
  <c r="BA688" i="38"/>
  <c r="AZ688" i="38"/>
  <c r="AY688" i="38"/>
  <c r="AH688" i="38"/>
  <c r="AE688" i="38"/>
  <c r="AD688" i="38"/>
  <c r="AC688" i="38"/>
  <c r="AB688" i="38"/>
  <c r="AA688" i="38"/>
  <c r="Y688" i="38"/>
  <c r="E688" i="38"/>
  <c r="BY687" i="38"/>
  <c r="BT687" i="38"/>
  <c r="BO687" i="38"/>
  <c r="BJ687" i="38"/>
  <c r="BE687" i="38"/>
  <c r="BA687" i="38"/>
  <c r="AZ687" i="38"/>
  <c r="AY687" i="38"/>
  <c r="AH687" i="38"/>
  <c r="AE687" i="38"/>
  <c r="AD687" i="38"/>
  <c r="AC687" i="38"/>
  <c r="AB687" i="38"/>
  <c r="AA687" i="38"/>
  <c r="Y687" i="38"/>
  <c r="E687" i="38"/>
  <c r="BY686" i="38"/>
  <c r="BT686" i="38"/>
  <c r="BO686" i="38"/>
  <c r="BJ686" i="38"/>
  <c r="BE686" i="38"/>
  <c r="BA686" i="38"/>
  <c r="AZ686" i="38"/>
  <c r="AY686" i="38"/>
  <c r="AH686" i="38"/>
  <c r="AE686" i="38"/>
  <c r="AD686" i="38"/>
  <c r="AC686" i="38"/>
  <c r="AB686" i="38"/>
  <c r="AA686" i="38"/>
  <c r="Y686" i="38"/>
  <c r="E686" i="38"/>
  <c r="BY685" i="38"/>
  <c r="BT685" i="38"/>
  <c r="BO685" i="38"/>
  <c r="BJ685" i="38"/>
  <c r="BE685" i="38"/>
  <c r="BA685" i="38"/>
  <c r="AZ685" i="38"/>
  <c r="AY685" i="38"/>
  <c r="AH685" i="38"/>
  <c r="AE685" i="38"/>
  <c r="AD685" i="38"/>
  <c r="AC685" i="38"/>
  <c r="AB685" i="38"/>
  <c r="AA685" i="38"/>
  <c r="Y685" i="38"/>
  <c r="E685" i="38"/>
  <c r="BY684" i="38"/>
  <c r="BT684" i="38"/>
  <c r="BO684" i="38"/>
  <c r="BJ684" i="38"/>
  <c r="BE684" i="38"/>
  <c r="BA684" i="38"/>
  <c r="AZ684" i="38"/>
  <c r="AY684" i="38"/>
  <c r="AH684" i="38"/>
  <c r="AE684" i="38"/>
  <c r="AD684" i="38"/>
  <c r="AC684" i="38"/>
  <c r="AB684" i="38"/>
  <c r="AA684" i="38"/>
  <c r="Y684" i="38"/>
  <c r="E684" i="38"/>
  <c r="BY683" i="38"/>
  <c r="BT683" i="38"/>
  <c r="BO683" i="38"/>
  <c r="BJ683" i="38"/>
  <c r="BE683" i="38"/>
  <c r="BA683" i="38"/>
  <c r="AZ683" i="38"/>
  <c r="AY683" i="38"/>
  <c r="AH683" i="38"/>
  <c r="AE683" i="38"/>
  <c r="AD683" i="38"/>
  <c r="AC683" i="38"/>
  <c r="AB683" i="38"/>
  <c r="AA683" i="38"/>
  <c r="Y683" i="38"/>
  <c r="E683" i="38"/>
  <c r="BY682" i="38"/>
  <c r="BT682" i="38"/>
  <c r="BO682" i="38"/>
  <c r="BJ682" i="38"/>
  <c r="BE682" i="38"/>
  <c r="BA682" i="38"/>
  <c r="AZ682" i="38"/>
  <c r="AY682" i="38"/>
  <c r="AH682" i="38"/>
  <c r="AE682" i="38"/>
  <c r="AD682" i="38"/>
  <c r="AC682" i="38"/>
  <c r="AB682" i="38"/>
  <c r="AA682" i="38"/>
  <c r="Y682" i="38"/>
  <c r="E682" i="38"/>
  <c r="BY681" i="38"/>
  <c r="BT681" i="38"/>
  <c r="BO681" i="38"/>
  <c r="BJ681" i="38"/>
  <c r="BE681" i="38"/>
  <c r="BA681" i="38"/>
  <c r="AZ681" i="38"/>
  <c r="AY681" i="38"/>
  <c r="AH681" i="38"/>
  <c r="AE681" i="38"/>
  <c r="AD681" i="38"/>
  <c r="AC681" i="38"/>
  <c r="AB681" i="38"/>
  <c r="AA681" i="38"/>
  <c r="Y681" i="38"/>
  <c r="E681" i="38"/>
  <c r="BY680" i="38"/>
  <c r="BT680" i="38"/>
  <c r="BO680" i="38"/>
  <c r="BJ680" i="38"/>
  <c r="BE680" i="38"/>
  <c r="BA680" i="38"/>
  <c r="AZ680" i="38"/>
  <c r="AY680" i="38"/>
  <c r="AH680" i="38"/>
  <c r="AE680" i="38"/>
  <c r="AD680" i="38"/>
  <c r="AC680" i="38"/>
  <c r="AB680" i="38"/>
  <c r="AA680" i="38"/>
  <c r="Y680" i="38"/>
  <c r="E680" i="38"/>
  <c r="BY679" i="38"/>
  <c r="BT679" i="38"/>
  <c r="BO679" i="38"/>
  <c r="BJ679" i="38"/>
  <c r="BE679" i="38"/>
  <c r="BA679" i="38"/>
  <c r="AZ679" i="38"/>
  <c r="AY679" i="38"/>
  <c r="AH679" i="38"/>
  <c r="AE679" i="38"/>
  <c r="AD679" i="38"/>
  <c r="AC679" i="38"/>
  <c r="AB679" i="38"/>
  <c r="AA679" i="38"/>
  <c r="Y679" i="38"/>
  <c r="E679" i="38"/>
  <c r="BY678" i="38"/>
  <c r="BT678" i="38"/>
  <c r="BO678" i="38"/>
  <c r="BJ678" i="38"/>
  <c r="BE678" i="38"/>
  <c r="BA678" i="38"/>
  <c r="AZ678" i="38"/>
  <c r="AY678" i="38"/>
  <c r="AH678" i="38"/>
  <c r="AE678" i="38"/>
  <c r="AD678" i="38"/>
  <c r="AC678" i="38"/>
  <c r="AB678" i="38"/>
  <c r="AA678" i="38"/>
  <c r="Y678" i="38"/>
  <c r="E678" i="38"/>
  <c r="BY677" i="38"/>
  <c r="BT677" i="38"/>
  <c r="BO677" i="38"/>
  <c r="BJ677" i="38"/>
  <c r="BE677" i="38"/>
  <c r="BA677" i="38"/>
  <c r="AZ677" i="38"/>
  <c r="AY677" i="38"/>
  <c r="AH677" i="38"/>
  <c r="AE677" i="38"/>
  <c r="AD677" i="38"/>
  <c r="AC677" i="38"/>
  <c r="AB677" i="38"/>
  <c r="AA677" i="38"/>
  <c r="Y677" i="38"/>
  <c r="E677" i="38"/>
  <c r="BY676" i="38"/>
  <c r="BT676" i="38"/>
  <c r="BO676" i="38"/>
  <c r="BJ676" i="38"/>
  <c r="BE676" i="38"/>
  <c r="BA676" i="38"/>
  <c r="AZ676" i="38"/>
  <c r="AY676" i="38"/>
  <c r="AH676" i="38"/>
  <c r="AE676" i="38"/>
  <c r="AD676" i="38"/>
  <c r="AC676" i="38"/>
  <c r="AB676" i="38"/>
  <c r="AA676" i="38"/>
  <c r="Y676" i="38"/>
  <c r="E676" i="38"/>
  <c r="BY675" i="38"/>
  <c r="BT675" i="38"/>
  <c r="BO675" i="38"/>
  <c r="BJ675" i="38"/>
  <c r="BE675" i="38"/>
  <c r="BA675" i="38"/>
  <c r="AZ675" i="38"/>
  <c r="AY675" i="38"/>
  <c r="AH675" i="38"/>
  <c r="AE675" i="38"/>
  <c r="AD675" i="38"/>
  <c r="AC675" i="38"/>
  <c r="AB675" i="38"/>
  <c r="AA675" i="38"/>
  <c r="Y675" i="38"/>
  <c r="E675" i="38"/>
  <c r="BY674" i="38"/>
  <c r="BT674" i="38"/>
  <c r="BO674" i="38"/>
  <c r="BJ674" i="38"/>
  <c r="BE674" i="38"/>
  <c r="BA674" i="38"/>
  <c r="AZ674" i="38"/>
  <c r="AY674" i="38"/>
  <c r="AH674" i="38"/>
  <c r="AE674" i="38"/>
  <c r="AD674" i="38"/>
  <c r="AC674" i="38"/>
  <c r="AB674" i="38"/>
  <c r="AA674" i="38"/>
  <c r="Y674" i="38"/>
  <c r="E674" i="38"/>
  <c r="BY673" i="38"/>
  <c r="BT673" i="38"/>
  <c r="BO673" i="38"/>
  <c r="BJ673" i="38"/>
  <c r="BE673" i="38"/>
  <c r="BA673" i="38"/>
  <c r="AZ673" i="38"/>
  <c r="AY673" i="38"/>
  <c r="AH673" i="38"/>
  <c r="AE673" i="38"/>
  <c r="AD673" i="38"/>
  <c r="AC673" i="38"/>
  <c r="AB673" i="38"/>
  <c r="AA673" i="38"/>
  <c r="Y673" i="38"/>
  <c r="E673" i="38"/>
  <c r="BY672" i="38"/>
  <c r="BT672" i="38"/>
  <c r="BO672" i="38"/>
  <c r="BJ672" i="38"/>
  <c r="BE672" i="38"/>
  <c r="BA672" i="38"/>
  <c r="AZ672" i="38"/>
  <c r="AY672" i="38"/>
  <c r="AH672" i="38"/>
  <c r="AE672" i="38"/>
  <c r="AD672" i="38"/>
  <c r="AC672" i="38"/>
  <c r="AB672" i="38"/>
  <c r="AA672" i="38"/>
  <c r="Y672" i="38"/>
  <c r="E672" i="38"/>
  <c r="BY671" i="38"/>
  <c r="BT671" i="38"/>
  <c r="BO671" i="38"/>
  <c r="BJ671" i="38"/>
  <c r="BE671" i="38"/>
  <c r="BA671" i="38"/>
  <c r="AZ671" i="38"/>
  <c r="AY671" i="38"/>
  <c r="AH671" i="38"/>
  <c r="AE671" i="38"/>
  <c r="AD671" i="38"/>
  <c r="AC671" i="38"/>
  <c r="AB671" i="38"/>
  <c r="AA671" i="38"/>
  <c r="Y671" i="38"/>
  <c r="E671" i="38"/>
  <c r="BY670" i="38"/>
  <c r="BT670" i="38"/>
  <c r="BO670" i="38"/>
  <c r="BJ670" i="38"/>
  <c r="BE670" i="38"/>
  <c r="BA670" i="38"/>
  <c r="AZ670" i="38"/>
  <c r="AY670" i="38"/>
  <c r="AH670" i="38"/>
  <c r="AE670" i="38"/>
  <c r="AD670" i="38"/>
  <c r="AC670" i="38"/>
  <c r="AB670" i="38"/>
  <c r="AA670" i="38"/>
  <c r="Y670" i="38"/>
  <c r="E670" i="38"/>
  <c r="BY669" i="38"/>
  <c r="BT669" i="38"/>
  <c r="BO669" i="38"/>
  <c r="BJ669" i="38"/>
  <c r="BE669" i="38"/>
  <c r="BA669" i="38"/>
  <c r="AZ669" i="38"/>
  <c r="AY669" i="38"/>
  <c r="AH669" i="38"/>
  <c r="AE669" i="38"/>
  <c r="AD669" i="38"/>
  <c r="AC669" i="38"/>
  <c r="AB669" i="38"/>
  <c r="AA669" i="38"/>
  <c r="Y669" i="38"/>
  <c r="E669" i="38"/>
  <c r="BY668" i="38"/>
  <c r="BT668" i="38"/>
  <c r="BO668" i="38"/>
  <c r="BJ668" i="38"/>
  <c r="BE668" i="38"/>
  <c r="BA668" i="38"/>
  <c r="AZ668" i="38"/>
  <c r="AY668" i="38"/>
  <c r="AH668" i="38"/>
  <c r="AE668" i="38"/>
  <c r="AD668" i="38"/>
  <c r="AC668" i="38"/>
  <c r="AB668" i="38"/>
  <c r="AA668" i="38"/>
  <c r="Y668" i="38"/>
  <c r="E668" i="38"/>
  <c r="BY667" i="38"/>
  <c r="BT667" i="38"/>
  <c r="BO667" i="38"/>
  <c r="BJ667" i="38"/>
  <c r="BE667" i="38"/>
  <c r="BA667" i="38"/>
  <c r="AZ667" i="38"/>
  <c r="AY667" i="38"/>
  <c r="AH667" i="38"/>
  <c r="AE667" i="38"/>
  <c r="AD667" i="38"/>
  <c r="AC667" i="38"/>
  <c r="AB667" i="38"/>
  <c r="AA667" i="38"/>
  <c r="Y667" i="38"/>
  <c r="E667" i="38"/>
  <c r="BY666" i="38"/>
  <c r="BT666" i="38"/>
  <c r="BO666" i="38"/>
  <c r="BJ666" i="38"/>
  <c r="BE666" i="38"/>
  <c r="BA666" i="38"/>
  <c r="AZ666" i="38"/>
  <c r="AY666" i="38"/>
  <c r="AH666" i="38"/>
  <c r="AE666" i="38"/>
  <c r="AD666" i="38"/>
  <c r="AC666" i="38"/>
  <c r="AB666" i="38"/>
  <c r="AA666" i="38"/>
  <c r="Y666" i="38"/>
  <c r="E666" i="38"/>
  <c r="BY665" i="38"/>
  <c r="BT665" i="38"/>
  <c r="BO665" i="38"/>
  <c r="BJ665" i="38"/>
  <c r="BE665" i="38"/>
  <c r="BA665" i="38"/>
  <c r="AZ665" i="38"/>
  <c r="AY665" i="38"/>
  <c r="AH665" i="38"/>
  <c r="AE665" i="38"/>
  <c r="AD665" i="38"/>
  <c r="AC665" i="38"/>
  <c r="AB665" i="38"/>
  <c r="AA665" i="38"/>
  <c r="Y665" i="38"/>
  <c r="E665" i="38"/>
  <c r="BY664" i="38"/>
  <c r="BT664" i="38"/>
  <c r="BO664" i="38"/>
  <c r="BJ664" i="38"/>
  <c r="BE664" i="38"/>
  <c r="BA664" i="38"/>
  <c r="AZ664" i="38"/>
  <c r="AY664" i="38"/>
  <c r="AH664" i="38"/>
  <c r="AE664" i="38"/>
  <c r="AD664" i="38"/>
  <c r="AC664" i="38"/>
  <c r="AB664" i="38"/>
  <c r="AA664" i="38"/>
  <c r="Y664" i="38"/>
  <c r="E664" i="38"/>
  <c r="BY663" i="38"/>
  <c r="BT663" i="38"/>
  <c r="BO663" i="38"/>
  <c r="BJ663" i="38"/>
  <c r="BE663" i="38"/>
  <c r="BA663" i="38"/>
  <c r="AZ663" i="38"/>
  <c r="AY663" i="38"/>
  <c r="AH663" i="38"/>
  <c r="AE663" i="38"/>
  <c r="AD663" i="38"/>
  <c r="AC663" i="38"/>
  <c r="AB663" i="38"/>
  <c r="AA663" i="38"/>
  <c r="Y663" i="38"/>
  <c r="E663" i="38"/>
  <c r="BY662" i="38"/>
  <c r="BT662" i="38"/>
  <c r="BO662" i="38"/>
  <c r="BJ662" i="38"/>
  <c r="BE662" i="38"/>
  <c r="BA662" i="38"/>
  <c r="AZ662" i="38"/>
  <c r="AY662" i="38"/>
  <c r="AH662" i="38"/>
  <c r="AE662" i="38"/>
  <c r="AD662" i="38"/>
  <c r="AC662" i="38"/>
  <c r="AB662" i="38"/>
  <c r="AA662" i="38"/>
  <c r="Y662" i="38"/>
  <c r="E662" i="38"/>
  <c r="BY661" i="38"/>
  <c r="BT661" i="38"/>
  <c r="BO661" i="38"/>
  <c r="BJ661" i="38"/>
  <c r="BE661" i="38"/>
  <c r="BA661" i="38"/>
  <c r="AZ661" i="38"/>
  <c r="AY661" i="38"/>
  <c r="AH661" i="38"/>
  <c r="AE661" i="38"/>
  <c r="AD661" i="38"/>
  <c r="AC661" i="38"/>
  <c r="AB661" i="38"/>
  <c r="AA661" i="38"/>
  <c r="Y661" i="38"/>
  <c r="E661" i="38"/>
  <c r="BY660" i="38"/>
  <c r="BT660" i="38"/>
  <c r="BO660" i="38"/>
  <c r="BJ660" i="38"/>
  <c r="BE660" i="38"/>
  <c r="BA660" i="38"/>
  <c r="AZ660" i="38"/>
  <c r="AY660" i="38"/>
  <c r="AH660" i="38"/>
  <c r="AE660" i="38"/>
  <c r="AD660" i="38"/>
  <c r="AC660" i="38"/>
  <c r="AB660" i="38"/>
  <c r="AA660" i="38"/>
  <c r="Y660" i="38"/>
  <c r="E660" i="38"/>
  <c r="BY659" i="38"/>
  <c r="BT659" i="38"/>
  <c r="BO659" i="38"/>
  <c r="BJ659" i="38"/>
  <c r="BE659" i="38"/>
  <c r="BA659" i="38"/>
  <c r="AZ659" i="38"/>
  <c r="AY659" i="38"/>
  <c r="AH659" i="38"/>
  <c r="AE659" i="38"/>
  <c r="AD659" i="38"/>
  <c r="AC659" i="38"/>
  <c r="AB659" i="38"/>
  <c r="AA659" i="38"/>
  <c r="Y659" i="38"/>
  <c r="E659" i="38"/>
  <c r="BY658" i="38"/>
  <c r="BT658" i="38"/>
  <c r="BO658" i="38"/>
  <c r="BJ658" i="38"/>
  <c r="BE658" i="38"/>
  <c r="BA658" i="38"/>
  <c r="AZ658" i="38"/>
  <c r="AY658" i="38"/>
  <c r="AH658" i="38"/>
  <c r="AE658" i="38"/>
  <c r="AD658" i="38"/>
  <c r="AC658" i="38"/>
  <c r="AB658" i="38"/>
  <c r="AA658" i="38"/>
  <c r="Y658" i="38"/>
  <c r="E658" i="38"/>
  <c r="BY657" i="38"/>
  <c r="BT657" i="38"/>
  <c r="BO657" i="38"/>
  <c r="BJ657" i="38"/>
  <c r="BE657" i="38"/>
  <c r="BA657" i="38"/>
  <c r="AZ657" i="38"/>
  <c r="AY657" i="38"/>
  <c r="AH657" i="38"/>
  <c r="AE657" i="38"/>
  <c r="AD657" i="38"/>
  <c r="AC657" i="38"/>
  <c r="AB657" i="38"/>
  <c r="AA657" i="38"/>
  <c r="Y657" i="38"/>
  <c r="E657" i="38"/>
  <c r="BY656" i="38"/>
  <c r="BT656" i="38"/>
  <c r="BO656" i="38"/>
  <c r="BJ656" i="38"/>
  <c r="BE656" i="38"/>
  <c r="BA656" i="38"/>
  <c r="AZ656" i="38"/>
  <c r="AY656" i="38"/>
  <c r="AH656" i="38"/>
  <c r="AE656" i="38"/>
  <c r="AD656" i="38"/>
  <c r="AC656" i="38"/>
  <c r="AB656" i="38"/>
  <c r="AA656" i="38"/>
  <c r="Y656" i="38"/>
  <c r="E656" i="38"/>
  <c r="BY655" i="38"/>
  <c r="BT655" i="38"/>
  <c r="BO655" i="38"/>
  <c r="BJ655" i="38"/>
  <c r="BE655" i="38"/>
  <c r="BA655" i="38"/>
  <c r="AZ655" i="38"/>
  <c r="AY655" i="38"/>
  <c r="AH655" i="38"/>
  <c r="AE655" i="38"/>
  <c r="AD655" i="38"/>
  <c r="AC655" i="38"/>
  <c r="AB655" i="38"/>
  <c r="AA655" i="38"/>
  <c r="Y655" i="38"/>
  <c r="E655" i="38"/>
  <c r="BY654" i="38"/>
  <c r="BT654" i="38"/>
  <c r="BO654" i="38"/>
  <c r="BJ654" i="38"/>
  <c r="BE654" i="38"/>
  <c r="BA654" i="38"/>
  <c r="AZ654" i="38"/>
  <c r="AY654" i="38"/>
  <c r="AH654" i="38"/>
  <c r="AE654" i="38"/>
  <c r="AD654" i="38"/>
  <c r="AC654" i="38"/>
  <c r="AB654" i="38"/>
  <c r="AA654" i="38"/>
  <c r="Y654" i="38"/>
  <c r="E654" i="38"/>
  <c r="BY653" i="38"/>
  <c r="BT653" i="38"/>
  <c r="BO653" i="38"/>
  <c r="BJ653" i="38"/>
  <c r="BE653" i="38"/>
  <c r="BA653" i="38"/>
  <c r="AZ653" i="38"/>
  <c r="AY653" i="38"/>
  <c r="AH653" i="38"/>
  <c r="AE653" i="38"/>
  <c r="AD653" i="38"/>
  <c r="AC653" i="38"/>
  <c r="AB653" i="38"/>
  <c r="AA653" i="38"/>
  <c r="Y653" i="38"/>
  <c r="E653" i="38"/>
  <c r="BY652" i="38"/>
  <c r="BT652" i="38"/>
  <c r="BO652" i="38"/>
  <c r="BJ652" i="38"/>
  <c r="BE652" i="38"/>
  <c r="BA652" i="38"/>
  <c r="AZ652" i="38"/>
  <c r="AY652" i="38"/>
  <c r="AH652" i="38"/>
  <c r="AE652" i="38"/>
  <c r="AD652" i="38"/>
  <c r="AC652" i="38"/>
  <c r="AB652" i="38"/>
  <c r="AA652" i="38"/>
  <c r="Y652" i="38"/>
  <c r="E652" i="38"/>
  <c r="BY651" i="38"/>
  <c r="BT651" i="38"/>
  <c r="BO651" i="38"/>
  <c r="BJ651" i="38"/>
  <c r="BE651" i="38"/>
  <c r="BA651" i="38"/>
  <c r="AZ651" i="38"/>
  <c r="AY651" i="38"/>
  <c r="AH651" i="38"/>
  <c r="AE651" i="38"/>
  <c r="AD651" i="38"/>
  <c r="AC651" i="38"/>
  <c r="AB651" i="38"/>
  <c r="AA651" i="38"/>
  <c r="Y651" i="38"/>
  <c r="E651" i="38"/>
  <c r="BY650" i="38"/>
  <c r="BT650" i="38"/>
  <c r="BO650" i="38"/>
  <c r="BJ650" i="38"/>
  <c r="BE650" i="38"/>
  <c r="BA650" i="38"/>
  <c r="AZ650" i="38"/>
  <c r="AY650" i="38"/>
  <c r="AH650" i="38"/>
  <c r="AE650" i="38"/>
  <c r="AD650" i="38"/>
  <c r="AC650" i="38"/>
  <c r="AB650" i="38"/>
  <c r="AA650" i="38"/>
  <c r="Y650" i="38"/>
  <c r="E650" i="38"/>
  <c r="BY649" i="38"/>
  <c r="BT649" i="38"/>
  <c r="BO649" i="38"/>
  <c r="BJ649" i="38"/>
  <c r="BE649" i="38"/>
  <c r="BA649" i="38"/>
  <c r="AZ649" i="38"/>
  <c r="AY649" i="38"/>
  <c r="AH649" i="38"/>
  <c r="AE649" i="38"/>
  <c r="AD649" i="38"/>
  <c r="AC649" i="38"/>
  <c r="AB649" i="38"/>
  <c r="AA649" i="38"/>
  <c r="Y649" i="38"/>
  <c r="E649" i="38"/>
  <c r="BY648" i="38"/>
  <c r="BT648" i="38"/>
  <c r="BO648" i="38"/>
  <c r="BJ648" i="38"/>
  <c r="BE648" i="38"/>
  <c r="BA648" i="38"/>
  <c r="AZ648" i="38"/>
  <c r="AY648" i="38"/>
  <c r="AH648" i="38"/>
  <c r="AE648" i="38"/>
  <c r="AD648" i="38"/>
  <c r="AC648" i="38"/>
  <c r="AB648" i="38"/>
  <c r="AA648" i="38"/>
  <c r="Y648" i="38"/>
  <c r="E648" i="38"/>
  <c r="BY647" i="38"/>
  <c r="BT647" i="38"/>
  <c r="BO647" i="38"/>
  <c r="BJ647" i="38"/>
  <c r="BE647" i="38"/>
  <c r="BA647" i="38"/>
  <c r="AZ647" i="38"/>
  <c r="AY647" i="38"/>
  <c r="AH647" i="38"/>
  <c r="AE647" i="38"/>
  <c r="AD647" i="38"/>
  <c r="AC647" i="38"/>
  <c r="AB647" i="38"/>
  <c r="AA647" i="38"/>
  <c r="Y647" i="38"/>
  <c r="E647" i="38"/>
  <c r="BY646" i="38"/>
  <c r="BT646" i="38"/>
  <c r="BO646" i="38"/>
  <c r="BJ646" i="38"/>
  <c r="BE646" i="38"/>
  <c r="BA646" i="38"/>
  <c r="AZ646" i="38"/>
  <c r="AY646" i="38"/>
  <c r="AH646" i="38"/>
  <c r="AE646" i="38"/>
  <c r="AD646" i="38"/>
  <c r="AC646" i="38"/>
  <c r="AB646" i="38"/>
  <c r="AA646" i="38"/>
  <c r="Y646" i="38"/>
  <c r="E646" i="38"/>
  <c r="BY645" i="38"/>
  <c r="BT645" i="38"/>
  <c r="BO645" i="38"/>
  <c r="BJ645" i="38"/>
  <c r="BE645" i="38"/>
  <c r="BA645" i="38"/>
  <c r="AZ645" i="38"/>
  <c r="AY645" i="38"/>
  <c r="AH645" i="38"/>
  <c r="AE645" i="38"/>
  <c r="AD645" i="38"/>
  <c r="AC645" i="38"/>
  <c r="AB645" i="38"/>
  <c r="AA645" i="38"/>
  <c r="Y645" i="38"/>
  <c r="E645" i="38"/>
  <c r="BY644" i="38"/>
  <c r="BT644" i="38"/>
  <c r="BO644" i="38"/>
  <c r="BJ644" i="38"/>
  <c r="BE644" i="38"/>
  <c r="BA644" i="38"/>
  <c r="AZ644" i="38"/>
  <c r="AY644" i="38"/>
  <c r="AH644" i="38"/>
  <c r="AE644" i="38"/>
  <c r="AD644" i="38"/>
  <c r="AC644" i="38"/>
  <c r="AB644" i="38"/>
  <c r="AA644" i="38"/>
  <c r="Y644" i="38"/>
  <c r="E644" i="38"/>
  <c r="BY643" i="38"/>
  <c r="BT643" i="38"/>
  <c r="BO643" i="38"/>
  <c r="BJ643" i="38"/>
  <c r="BE643" i="38"/>
  <c r="BA643" i="38"/>
  <c r="AZ643" i="38"/>
  <c r="AY643" i="38"/>
  <c r="AH643" i="38"/>
  <c r="AE643" i="38"/>
  <c r="AD643" i="38"/>
  <c r="AC643" i="38"/>
  <c r="AB643" i="38"/>
  <c r="AA643" i="38"/>
  <c r="Y643" i="38"/>
  <c r="E643" i="38"/>
  <c r="BY642" i="38"/>
  <c r="BT642" i="38"/>
  <c r="BO642" i="38"/>
  <c r="BJ642" i="38"/>
  <c r="BE642" i="38"/>
  <c r="BA642" i="38"/>
  <c r="AZ642" i="38"/>
  <c r="AY642" i="38"/>
  <c r="AH642" i="38"/>
  <c r="AE642" i="38"/>
  <c r="AD642" i="38"/>
  <c r="AC642" i="38"/>
  <c r="AB642" i="38"/>
  <c r="AA642" i="38"/>
  <c r="Y642" i="38"/>
  <c r="E642" i="38"/>
  <c r="BY641" i="38"/>
  <c r="BT641" i="38"/>
  <c r="BO641" i="38"/>
  <c r="BJ641" i="38"/>
  <c r="BE641" i="38"/>
  <c r="BA641" i="38"/>
  <c r="AZ641" i="38"/>
  <c r="AY641" i="38"/>
  <c r="AH641" i="38"/>
  <c r="AE641" i="38"/>
  <c r="AD641" i="38"/>
  <c r="AC641" i="38"/>
  <c r="AB641" i="38"/>
  <c r="AA641" i="38"/>
  <c r="Y641" i="38"/>
  <c r="E641" i="38"/>
  <c r="BY640" i="38"/>
  <c r="BT640" i="38"/>
  <c r="BO640" i="38"/>
  <c r="BJ640" i="38"/>
  <c r="BE640" i="38"/>
  <c r="BA640" i="38"/>
  <c r="AZ640" i="38"/>
  <c r="AY640" i="38"/>
  <c r="AH640" i="38"/>
  <c r="AE640" i="38"/>
  <c r="AD640" i="38"/>
  <c r="AC640" i="38"/>
  <c r="AB640" i="38"/>
  <c r="AA640" i="38"/>
  <c r="Y640" i="38"/>
  <c r="E640" i="38"/>
  <c r="BY639" i="38"/>
  <c r="BT639" i="38"/>
  <c r="BO639" i="38"/>
  <c r="BJ639" i="38"/>
  <c r="BE639" i="38"/>
  <c r="BA639" i="38"/>
  <c r="AZ639" i="38"/>
  <c r="AY639" i="38"/>
  <c r="AH639" i="38"/>
  <c r="AE639" i="38"/>
  <c r="AD639" i="38"/>
  <c r="AC639" i="38"/>
  <c r="AB639" i="38"/>
  <c r="AA639" i="38"/>
  <c r="Y639" i="38"/>
  <c r="E639" i="38"/>
  <c r="BY638" i="38"/>
  <c r="BT638" i="38"/>
  <c r="BO638" i="38"/>
  <c r="BJ638" i="38"/>
  <c r="BE638" i="38"/>
  <c r="BA638" i="38"/>
  <c r="AZ638" i="38"/>
  <c r="AY638" i="38"/>
  <c r="AH638" i="38"/>
  <c r="AE638" i="38"/>
  <c r="AD638" i="38"/>
  <c r="AC638" i="38"/>
  <c r="AB638" i="38"/>
  <c r="AA638" i="38"/>
  <c r="Y638" i="38"/>
  <c r="E638" i="38"/>
  <c r="BY637" i="38"/>
  <c r="BT637" i="38"/>
  <c r="BO637" i="38"/>
  <c r="BJ637" i="38"/>
  <c r="BE637" i="38"/>
  <c r="BA637" i="38"/>
  <c r="AZ637" i="38"/>
  <c r="AY637" i="38"/>
  <c r="AH637" i="38"/>
  <c r="AE637" i="38"/>
  <c r="AD637" i="38"/>
  <c r="AC637" i="38"/>
  <c r="AB637" i="38"/>
  <c r="AA637" i="38"/>
  <c r="Y637" i="38"/>
  <c r="E637" i="38"/>
  <c r="BY636" i="38"/>
  <c r="BT636" i="38"/>
  <c r="BO636" i="38"/>
  <c r="BJ636" i="38"/>
  <c r="BE636" i="38"/>
  <c r="BA636" i="38"/>
  <c r="AZ636" i="38"/>
  <c r="AY636" i="38"/>
  <c r="AH636" i="38"/>
  <c r="AE636" i="38"/>
  <c r="AD636" i="38"/>
  <c r="AC636" i="38"/>
  <c r="AB636" i="38"/>
  <c r="AA636" i="38"/>
  <c r="Y636" i="38"/>
  <c r="E636" i="38"/>
  <c r="BY635" i="38"/>
  <c r="BT635" i="38"/>
  <c r="BO635" i="38"/>
  <c r="BJ635" i="38"/>
  <c r="BE635" i="38"/>
  <c r="BA635" i="38"/>
  <c r="AZ635" i="38"/>
  <c r="AY635" i="38"/>
  <c r="AH635" i="38"/>
  <c r="AE635" i="38"/>
  <c r="AD635" i="38"/>
  <c r="AC635" i="38"/>
  <c r="AB635" i="38"/>
  <c r="AA635" i="38"/>
  <c r="Y635" i="38"/>
  <c r="E635" i="38"/>
  <c r="BY634" i="38"/>
  <c r="BT634" i="38"/>
  <c r="BO634" i="38"/>
  <c r="BJ634" i="38"/>
  <c r="BE634" i="38"/>
  <c r="BA634" i="38"/>
  <c r="AZ634" i="38"/>
  <c r="AY634" i="38"/>
  <c r="AH634" i="38"/>
  <c r="AE634" i="38"/>
  <c r="AD634" i="38"/>
  <c r="AC634" i="38"/>
  <c r="AB634" i="38"/>
  <c r="AA634" i="38"/>
  <c r="Y634" i="38"/>
  <c r="E634" i="38"/>
  <c r="BY633" i="38"/>
  <c r="BT633" i="38"/>
  <c r="BO633" i="38"/>
  <c r="BJ633" i="38"/>
  <c r="BE633" i="38"/>
  <c r="BA633" i="38"/>
  <c r="AZ633" i="38"/>
  <c r="AY633" i="38"/>
  <c r="AH633" i="38"/>
  <c r="AE633" i="38"/>
  <c r="AD633" i="38"/>
  <c r="AC633" i="38"/>
  <c r="AB633" i="38"/>
  <c r="AA633" i="38"/>
  <c r="Y633" i="38"/>
  <c r="E633" i="38"/>
  <c r="BY632" i="38"/>
  <c r="BT632" i="38"/>
  <c r="BO632" i="38"/>
  <c r="BJ632" i="38"/>
  <c r="BE632" i="38"/>
  <c r="BA632" i="38"/>
  <c r="AZ632" i="38"/>
  <c r="AY632" i="38"/>
  <c r="AH632" i="38"/>
  <c r="AE632" i="38"/>
  <c r="AD632" i="38"/>
  <c r="AC632" i="38"/>
  <c r="AB632" i="38"/>
  <c r="AA632" i="38"/>
  <c r="Y632" i="38"/>
  <c r="E632" i="38"/>
  <c r="BY631" i="38"/>
  <c r="BT631" i="38"/>
  <c r="BO631" i="38"/>
  <c r="BJ631" i="38"/>
  <c r="BE631" i="38"/>
  <c r="BA631" i="38"/>
  <c r="AZ631" i="38"/>
  <c r="AY631" i="38"/>
  <c r="AH631" i="38"/>
  <c r="AE631" i="38"/>
  <c r="AD631" i="38"/>
  <c r="AC631" i="38"/>
  <c r="AB631" i="38"/>
  <c r="AA631" i="38"/>
  <c r="Y631" i="38"/>
  <c r="E631" i="38"/>
  <c r="BY630" i="38"/>
  <c r="BT630" i="38"/>
  <c r="BO630" i="38"/>
  <c r="BJ630" i="38"/>
  <c r="BE630" i="38"/>
  <c r="BA630" i="38"/>
  <c r="AZ630" i="38"/>
  <c r="AY630" i="38"/>
  <c r="AH630" i="38"/>
  <c r="AE630" i="38"/>
  <c r="AD630" i="38"/>
  <c r="AC630" i="38"/>
  <c r="AB630" i="38"/>
  <c r="AA630" i="38"/>
  <c r="Y630" i="38"/>
  <c r="E630" i="38"/>
  <c r="BY629" i="38"/>
  <c r="BT629" i="38"/>
  <c r="BO629" i="38"/>
  <c r="BJ629" i="38"/>
  <c r="BE629" i="38"/>
  <c r="BA629" i="38"/>
  <c r="AZ629" i="38"/>
  <c r="AY629" i="38"/>
  <c r="AH629" i="38"/>
  <c r="AE629" i="38"/>
  <c r="AD629" i="38"/>
  <c r="AC629" i="38"/>
  <c r="AB629" i="38"/>
  <c r="AA629" i="38"/>
  <c r="Y629" i="38"/>
  <c r="E629" i="38"/>
  <c r="BY628" i="38"/>
  <c r="BT628" i="38"/>
  <c r="BO628" i="38"/>
  <c r="BJ628" i="38"/>
  <c r="BE628" i="38"/>
  <c r="BA628" i="38"/>
  <c r="AZ628" i="38"/>
  <c r="AY628" i="38"/>
  <c r="AH628" i="38"/>
  <c r="AE628" i="38"/>
  <c r="AD628" i="38"/>
  <c r="AC628" i="38"/>
  <c r="AB628" i="38"/>
  <c r="AA628" i="38"/>
  <c r="Y628" i="38"/>
  <c r="E628" i="38"/>
  <c r="BY627" i="38"/>
  <c r="BT627" i="38"/>
  <c r="BO627" i="38"/>
  <c r="BJ627" i="38"/>
  <c r="BE627" i="38"/>
  <c r="BA627" i="38"/>
  <c r="AZ627" i="38"/>
  <c r="AY627" i="38"/>
  <c r="AH627" i="38"/>
  <c r="AE627" i="38"/>
  <c r="AD627" i="38"/>
  <c r="AC627" i="38"/>
  <c r="AB627" i="38"/>
  <c r="AA627" i="38"/>
  <c r="Y627" i="38"/>
  <c r="E627" i="38"/>
  <c r="BY626" i="38"/>
  <c r="BT626" i="38"/>
  <c r="BO626" i="38"/>
  <c r="BJ626" i="38"/>
  <c r="BE626" i="38"/>
  <c r="BA626" i="38"/>
  <c r="AZ626" i="38"/>
  <c r="AY626" i="38"/>
  <c r="AH626" i="38"/>
  <c r="AE626" i="38"/>
  <c r="AD626" i="38"/>
  <c r="AC626" i="38"/>
  <c r="AB626" i="38"/>
  <c r="AA626" i="38"/>
  <c r="Y626" i="38"/>
  <c r="E626" i="38"/>
  <c r="BY625" i="38"/>
  <c r="BT625" i="38"/>
  <c r="BO625" i="38"/>
  <c r="BJ625" i="38"/>
  <c r="BE625" i="38"/>
  <c r="BA625" i="38"/>
  <c r="AZ625" i="38"/>
  <c r="AY625" i="38"/>
  <c r="AH625" i="38"/>
  <c r="AE625" i="38"/>
  <c r="AD625" i="38"/>
  <c r="AC625" i="38"/>
  <c r="AB625" i="38"/>
  <c r="AA625" i="38"/>
  <c r="Y625" i="38"/>
  <c r="E625" i="38"/>
  <c r="BY624" i="38"/>
  <c r="BT624" i="38"/>
  <c r="BO624" i="38"/>
  <c r="BJ624" i="38"/>
  <c r="BE624" i="38"/>
  <c r="BA624" i="38"/>
  <c r="AZ624" i="38"/>
  <c r="AY624" i="38"/>
  <c r="AH624" i="38"/>
  <c r="AE624" i="38"/>
  <c r="AD624" i="38"/>
  <c r="AC624" i="38"/>
  <c r="AB624" i="38"/>
  <c r="AA624" i="38"/>
  <c r="Y624" i="38"/>
  <c r="E624" i="38"/>
  <c r="BY623" i="38"/>
  <c r="BT623" i="38"/>
  <c r="BO623" i="38"/>
  <c r="BJ623" i="38"/>
  <c r="BE623" i="38"/>
  <c r="BA623" i="38"/>
  <c r="AZ623" i="38"/>
  <c r="AY623" i="38"/>
  <c r="AH623" i="38"/>
  <c r="AE623" i="38"/>
  <c r="AD623" i="38"/>
  <c r="AC623" i="38"/>
  <c r="AB623" i="38"/>
  <c r="AA623" i="38"/>
  <c r="Y623" i="38"/>
  <c r="E623" i="38"/>
  <c r="BY622" i="38"/>
  <c r="BT622" i="38"/>
  <c r="BO622" i="38"/>
  <c r="BJ622" i="38"/>
  <c r="BE622" i="38"/>
  <c r="BA622" i="38"/>
  <c r="AZ622" i="38"/>
  <c r="AY622" i="38"/>
  <c r="AH622" i="38"/>
  <c r="AE622" i="38"/>
  <c r="AD622" i="38"/>
  <c r="AC622" i="38"/>
  <c r="AB622" i="38"/>
  <c r="AA622" i="38"/>
  <c r="Y622" i="38"/>
  <c r="E622" i="38"/>
  <c r="BY621" i="38"/>
  <c r="BT621" i="38"/>
  <c r="BO621" i="38"/>
  <c r="BJ621" i="38"/>
  <c r="BE621" i="38"/>
  <c r="BA621" i="38"/>
  <c r="AZ621" i="38"/>
  <c r="AY621" i="38"/>
  <c r="AH621" i="38"/>
  <c r="AE621" i="38"/>
  <c r="AD621" i="38"/>
  <c r="AC621" i="38"/>
  <c r="AB621" i="38"/>
  <c r="AA621" i="38"/>
  <c r="Y621" i="38"/>
  <c r="E621" i="38"/>
  <c r="BY620" i="38"/>
  <c r="BT620" i="38"/>
  <c r="BO620" i="38"/>
  <c r="BJ620" i="38"/>
  <c r="BE620" i="38"/>
  <c r="BA620" i="38"/>
  <c r="AZ620" i="38"/>
  <c r="AY620" i="38"/>
  <c r="AH620" i="38"/>
  <c r="AE620" i="38"/>
  <c r="AD620" i="38"/>
  <c r="AC620" i="38"/>
  <c r="AB620" i="38"/>
  <c r="AA620" i="38"/>
  <c r="Y620" i="38"/>
  <c r="E620" i="38"/>
  <c r="BY619" i="38"/>
  <c r="BT619" i="38"/>
  <c r="BO619" i="38"/>
  <c r="BJ619" i="38"/>
  <c r="BE619" i="38"/>
  <c r="BA619" i="38"/>
  <c r="AZ619" i="38"/>
  <c r="AY619" i="38"/>
  <c r="AH619" i="38"/>
  <c r="AE619" i="38"/>
  <c r="AD619" i="38"/>
  <c r="AC619" i="38"/>
  <c r="AB619" i="38"/>
  <c r="AA619" i="38"/>
  <c r="Y619" i="38"/>
  <c r="E619" i="38"/>
  <c r="BY618" i="38"/>
  <c r="BT618" i="38"/>
  <c r="BO618" i="38"/>
  <c r="BJ618" i="38"/>
  <c r="BE618" i="38"/>
  <c r="BA618" i="38"/>
  <c r="AZ618" i="38"/>
  <c r="AY618" i="38"/>
  <c r="AH618" i="38"/>
  <c r="AE618" i="38"/>
  <c r="AD618" i="38"/>
  <c r="AC618" i="38"/>
  <c r="AB618" i="38"/>
  <c r="AA618" i="38"/>
  <c r="Y618" i="38"/>
  <c r="E618" i="38"/>
  <c r="BY617" i="38"/>
  <c r="BT617" i="38"/>
  <c r="BO617" i="38"/>
  <c r="BJ617" i="38"/>
  <c r="BE617" i="38"/>
  <c r="BA617" i="38"/>
  <c r="AZ617" i="38"/>
  <c r="AY617" i="38"/>
  <c r="AH617" i="38"/>
  <c r="AE617" i="38"/>
  <c r="AD617" i="38"/>
  <c r="AC617" i="38"/>
  <c r="AB617" i="38"/>
  <c r="AA617" i="38"/>
  <c r="Y617" i="38"/>
  <c r="E617" i="38"/>
  <c r="BY616" i="38"/>
  <c r="BT616" i="38"/>
  <c r="BO616" i="38"/>
  <c r="BJ616" i="38"/>
  <c r="BE616" i="38"/>
  <c r="BA616" i="38"/>
  <c r="AZ616" i="38"/>
  <c r="AY616" i="38"/>
  <c r="AH616" i="38"/>
  <c r="AE616" i="38"/>
  <c r="AD616" i="38"/>
  <c r="AC616" i="38"/>
  <c r="AB616" i="38"/>
  <c r="AA616" i="38"/>
  <c r="Y616" i="38"/>
  <c r="E616" i="38"/>
  <c r="BY615" i="38"/>
  <c r="BT615" i="38"/>
  <c r="BO615" i="38"/>
  <c r="BJ615" i="38"/>
  <c r="BE615" i="38"/>
  <c r="BA615" i="38"/>
  <c r="AZ615" i="38"/>
  <c r="AY615" i="38"/>
  <c r="AH615" i="38"/>
  <c r="AE615" i="38"/>
  <c r="AD615" i="38"/>
  <c r="AC615" i="38"/>
  <c r="AB615" i="38"/>
  <c r="AA615" i="38"/>
  <c r="Y615" i="38"/>
  <c r="E615" i="38"/>
  <c r="BY614" i="38"/>
  <c r="BT614" i="38"/>
  <c r="BO614" i="38"/>
  <c r="BJ614" i="38"/>
  <c r="BE614" i="38"/>
  <c r="BA614" i="38"/>
  <c r="AZ614" i="38"/>
  <c r="AY614" i="38"/>
  <c r="AH614" i="38"/>
  <c r="AE614" i="38"/>
  <c r="AD614" i="38"/>
  <c r="AC614" i="38"/>
  <c r="AB614" i="38"/>
  <c r="AA614" i="38"/>
  <c r="Y614" i="38"/>
  <c r="E614" i="38"/>
  <c r="BY613" i="38"/>
  <c r="BT613" i="38"/>
  <c r="BO613" i="38"/>
  <c r="BJ613" i="38"/>
  <c r="BE613" i="38"/>
  <c r="BA613" i="38"/>
  <c r="AZ613" i="38"/>
  <c r="AY613" i="38"/>
  <c r="AH613" i="38"/>
  <c r="AE613" i="38"/>
  <c r="AD613" i="38"/>
  <c r="AC613" i="38"/>
  <c r="AB613" i="38"/>
  <c r="AA613" i="38"/>
  <c r="Y613" i="38"/>
  <c r="E613" i="38"/>
  <c r="BY612" i="38"/>
  <c r="BT612" i="38"/>
  <c r="BO612" i="38"/>
  <c r="BJ612" i="38"/>
  <c r="BE612" i="38"/>
  <c r="BA612" i="38"/>
  <c r="AZ612" i="38"/>
  <c r="AY612" i="38"/>
  <c r="AH612" i="38"/>
  <c r="AE612" i="38"/>
  <c r="AD612" i="38"/>
  <c r="AC612" i="38"/>
  <c r="AB612" i="38"/>
  <c r="AA612" i="38"/>
  <c r="Y612" i="38"/>
  <c r="E612" i="38"/>
  <c r="BY611" i="38"/>
  <c r="BT611" i="38"/>
  <c r="BO611" i="38"/>
  <c r="BJ611" i="38"/>
  <c r="BE611" i="38"/>
  <c r="BA611" i="38"/>
  <c r="AZ611" i="38"/>
  <c r="AY611" i="38"/>
  <c r="AH611" i="38"/>
  <c r="AE611" i="38"/>
  <c r="AD611" i="38"/>
  <c r="AC611" i="38"/>
  <c r="AB611" i="38"/>
  <c r="AA611" i="38"/>
  <c r="Y611" i="38"/>
  <c r="E611" i="38"/>
  <c r="BY610" i="38"/>
  <c r="BT610" i="38"/>
  <c r="BO610" i="38"/>
  <c r="BJ610" i="38"/>
  <c r="BE610" i="38"/>
  <c r="BA610" i="38"/>
  <c r="AZ610" i="38"/>
  <c r="AY610" i="38"/>
  <c r="AH610" i="38"/>
  <c r="AE610" i="38"/>
  <c r="AD610" i="38"/>
  <c r="AC610" i="38"/>
  <c r="AB610" i="38"/>
  <c r="AA610" i="38"/>
  <c r="Y610" i="38"/>
  <c r="E610" i="38"/>
  <c r="BY609" i="38"/>
  <c r="BT609" i="38"/>
  <c r="BO609" i="38"/>
  <c r="BJ609" i="38"/>
  <c r="BE609" i="38"/>
  <c r="BA609" i="38"/>
  <c r="AZ609" i="38"/>
  <c r="AY609" i="38"/>
  <c r="AH609" i="38"/>
  <c r="AE609" i="38"/>
  <c r="AD609" i="38"/>
  <c r="AC609" i="38"/>
  <c r="AB609" i="38"/>
  <c r="AA609" i="38"/>
  <c r="Y609" i="38"/>
  <c r="E609" i="38"/>
  <c r="BY608" i="38"/>
  <c r="BT608" i="38"/>
  <c r="BO608" i="38"/>
  <c r="BJ608" i="38"/>
  <c r="BE608" i="38"/>
  <c r="BA608" i="38"/>
  <c r="AZ608" i="38"/>
  <c r="AY608" i="38"/>
  <c r="AH608" i="38"/>
  <c r="AE608" i="38"/>
  <c r="AD608" i="38"/>
  <c r="AC608" i="38"/>
  <c r="AB608" i="38"/>
  <c r="AA608" i="38"/>
  <c r="Y608" i="38"/>
  <c r="E608" i="38"/>
  <c r="BY607" i="38"/>
  <c r="BT607" i="38"/>
  <c r="BO607" i="38"/>
  <c r="BJ607" i="38"/>
  <c r="BE607" i="38"/>
  <c r="BA607" i="38"/>
  <c r="AZ607" i="38"/>
  <c r="AY607" i="38"/>
  <c r="AH607" i="38"/>
  <c r="AE607" i="38"/>
  <c r="AD607" i="38"/>
  <c r="AC607" i="38"/>
  <c r="AB607" i="38"/>
  <c r="AA607" i="38"/>
  <c r="Y607" i="38"/>
  <c r="E607" i="38"/>
  <c r="BY606" i="38"/>
  <c r="BT606" i="38"/>
  <c r="BO606" i="38"/>
  <c r="BJ606" i="38"/>
  <c r="BE606" i="38"/>
  <c r="BA606" i="38"/>
  <c r="AZ606" i="38"/>
  <c r="AY606" i="38"/>
  <c r="AH606" i="38"/>
  <c r="AE606" i="38"/>
  <c r="AD606" i="38"/>
  <c r="AC606" i="38"/>
  <c r="AB606" i="38"/>
  <c r="AA606" i="38"/>
  <c r="Y606" i="38"/>
  <c r="E606" i="38"/>
  <c r="BY605" i="38"/>
  <c r="BT605" i="38"/>
  <c r="BO605" i="38"/>
  <c r="BJ605" i="38"/>
  <c r="BE605" i="38"/>
  <c r="BA605" i="38"/>
  <c r="AZ605" i="38"/>
  <c r="AY605" i="38"/>
  <c r="AH605" i="38"/>
  <c r="AE605" i="38"/>
  <c r="AD605" i="38"/>
  <c r="AC605" i="38"/>
  <c r="AB605" i="38"/>
  <c r="AA605" i="38"/>
  <c r="Y605" i="38"/>
  <c r="E605" i="38"/>
  <c r="BY604" i="38"/>
  <c r="BT604" i="38"/>
  <c r="BO604" i="38"/>
  <c r="BJ604" i="38"/>
  <c r="BE604" i="38"/>
  <c r="BA604" i="38"/>
  <c r="AZ604" i="38"/>
  <c r="AY604" i="38"/>
  <c r="AH604" i="38"/>
  <c r="AE604" i="38"/>
  <c r="AD604" i="38"/>
  <c r="AC604" i="38"/>
  <c r="AB604" i="38"/>
  <c r="AA604" i="38"/>
  <c r="Y604" i="38"/>
  <c r="E604" i="38"/>
  <c r="BY603" i="38"/>
  <c r="BT603" i="38"/>
  <c r="BO603" i="38"/>
  <c r="BJ603" i="38"/>
  <c r="BE603" i="38"/>
  <c r="BA603" i="38"/>
  <c r="AZ603" i="38"/>
  <c r="AY603" i="38"/>
  <c r="AH603" i="38"/>
  <c r="AE603" i="38"/>
  <c r="AD603" i="38"/>
  <c r="AC603" i="38"/>
  <c r="AB603" i="38"/>
  <c r="AA603" i="38"/>
  <c r="Y603" i="38"/>
  <c r="E603" i="38"/>
  <c r="BY602" i="38"/>
  <c r="BT602" i="38"/>
  <c r="BO602" i="38"/>
  <c r="BJ602" i="38"/>
  <c r="BE602" i="38"/>
  <c r="BA602" i="38"/>
  <c r="AZ602" i="38"/>
  <c r="AY602" i="38"/>
  <c r="AH602" i="38"/>
  <c r="AE602" i="38"/>
  <c r="AD602" i="38"/>
  <c r="AC602" i="38"/>
  <c r="AB602" i="38"/>
  <c r="AA602" i="38"/>
  <c r="Y602" i="38"/>
  <c r="E602" i="38"/>
  <c r="BY601" i="38"/>
  <c r="BT601" i="38"/>
  <c r="BO601" i="38"/>
  <c r="BJ601" i="38"/>
  <c r="BE601" i="38"/>
  <c r="BA601" i="38"/>
  <c r="AZ601" i="38"/>
  <c r="AY601" i="38"/>
  <c r="AH601" i="38"/>
  <c r="AE601" i="38"/>
  <c r="AD601" i="38"/>
  <c r="AC601" i="38"/>
  <c r="AB601" i="38"/>
  <c r="AA601" i="38"/>
  <c r="Y601" i="38"/>
  <c r="E601" i="38"/>
  <c r="BY600" i="38"/>
  <c r="BT600" i="38"/>
  <c r="BO600" i="38"/>
  <c r="BJ600" i="38"/>
  <c r="BE600" i="38"/>
  <c r="BA600" i="38"/>
  <c r="AZ600" i="38"/>
  <c r="AY600" i="38"/>
  <c r="AH600" i="38"/>
  <c r="AE600" i="38"/>
  <c r="AD600" i="38"/>
  <c r="AC600" i="38"/>
  <c r="AB600" i="38"/>
  <c r="AA600" i="38"/>
  <c r="Y600" i="38"/>
  <c r="E600" i="38"/>
  <c r="BY599" i="38"/>
  <c r="BT599" i="38"/>
  <c r="BO599" i="38"/>
  <c r="BJ599" i="38"/>
  <c r="BE599" i="38"/>
  <c r="BA599" i="38"/>
  <c r="AZ599" i="38"/>
  <c r="AY599" i="38"/>
  <c r="AH599" i="38"/>
  <c r="AE599" i="38"/>
  <c r="AD599" i="38"/>
  <c r="AC599" i="38"/>
  <c r="AB599" i="38"/>
  <c r="AA599" i="38"/>
  <c r="Y599" i="38"/>
  <c r="E599" i="38"/>
  <c r="BY598" i="38"/>
  <c r="BT598" i="38"/>
  <c r="BO598" i="38"/>
  <c r="BJ598" i="38"/>
  <c r="BE598" i="38"/>
  <c r="BA598" i="38"/>
  <c r="AZ598" i="38"/>
  <c r="AY598" i="38"/>
  <c r="AH598" i="38"/>
  <c r="AE598" i="38"/>
  <c r="AD598" i="38"/>
  <c r="AC598" i="38"/>
  <c r="AB598" i="38"/>
  <c r="AA598" i="38"/>
  <c r="Y598" i="38"/>
  <c r="E598" i="38"/>
  <c r="BY597" i="38"/>
  <c r="BT597" i="38"/>
  <c r="BO597" i="38"/>
  <c r="BJ597" i="38"/>
  <c r="BE597" i="38"/>
  <c r="BA597" i="38"/>
  <c r="AZ597" i="38"/>
  <c r="AY597" i="38"/>
  <c r="AH597" i="38"/>
  <c r="AE597" i="38"/>
  <c r="AD597" i="38"/>
  <c r="AC597" i="38"/>
  <c r="AB597" i="38"/>
  <c r="AA597" i="38"/>
  <c r="Y597" i="38"/>
  <c r="E597" i="38"/>
  <c r="BY596" i="38"/>
  <c r="BT596" i="38"/>
  <c r="BO596" i="38"/>
  <c r="BJ596" i="38"/>
  <c r="BE596" i="38"/>
  <c r="BA596" i="38"/>
  <c r="AZ596" i="38"/>
  <c r="AY596" i="38"/>
  <c r="AH596" i="38"/>
  <c r="AE596" i="38"/>
  <c r="AD596" i="38"/>
  <c r="AC596" i="38"/>
  <c r="AB596" i="38"/>
  <c r="AA596" i="38"/>
  <c r="Y596" i="38"/>
  <c r="E596" i="38"/>
  <c r="BY595" i="38"/>
  <c r="BT595" i="38"/>
  <c r="BO595" i="38"/>
  <c r="BJ595" i="38"/>
  <c r="BE595" i="38"/>
  <c r="BA595" i="38"/>
  <c r="AZ595" i="38"/>
  <c r="AY595" i="38"/>
  <c r="AH595" i="38"/>
  <c r="AE595" i="38"/>
  <c r="AD595" i="38"/>
  <c r="AC595" i="38"/>
  <c r="AB595" i="38"/>
  <c r="AA595" i="38"/>
  <c r="Y595" i="38"/>
  <c r="E595" i="38"/>
  <c r="BY594" i="38"/>
  <c r="BT594" i="38"/>
  <c r="BO594" i="38"/>
  <c r="BJ594" i="38"/>
  <c r="BE594" i="38"/>
  <c r="BA594" i="38"/>
  <c r="AZ594" i="38"/>
  <c r="AY594" i="38"/>
  <c r="AH594" i="38"/>
  <c r="AE594" i="38"/>
  <c r="AD594" i="38"/>
  <c r="AC594" i="38"/>
  <c r="AB594" i="38"/>
  <c r="AA594" i="38"/>
  <c r="Y594" i="38"/>
  <c r="E594" i="38"/>
  <c r="BY593" i="38"/>
  <c r="BT593" i="38"/>
  <c r="BO593" i="38"/>
  <c r="BJ593" i="38"/>
  <c r="BE593" i="38"/>
  <c r="BA593" i="38"/>
  <c r="AZ593" i="38"/>
  <c r="AY593" i="38"/>
  <c r="AH593" i="38"/>
  <c r="AE593" i="38"/>
  <c r="AD593" i="38"/>
  <c r="AC593" i="38"/>
  <c r="AB593" i="38"/>
  <c r="AA593" i="38"/>
  <c r="Y593" i="38"/>
  <c r="E593" i="38"/>
  <c r="BY592" i="38"/>
  <c r="BT592" i="38"/>
  <c r="BO592" i="38"/>
  <c r="BJ592" i="38"/>
  <c r="BE592" i="38"/>
  <c r="BA592" i="38"/>
  <c r="AZ592" i="38"/>
  <c r="AY592" i="38"/>
  <c r="AH592" i="38"/>
  <c r="AE592" i="38"/>
  <c r="AD592" i="38"/>
  <c r="AC592" i="38"/>
  <c r="AB592" i="38"/>
  <c r="AA592" i="38"/>
  <c r="Y592" i="38"/>
  <c r="E592" i="38"/>
  <c r="BY591" i="38"/>
  <c r="BT591" i="38"/>
  <c r="BO591" i="38"/>
  <c r="BJ591" i="38"/>
  <c r="BE591" i="38"/>
  <c r="BA591" i="38"/>
  <c r="AZ591" i="38"/>
  <c r="AY591" i="38"/>
  <c r="AH591" i="38"/>
  <c r="AE591" i="38"/>
  <c r="AD591" i="38"/>
  <c r="AC591" i="38"/>
  <c r="AB591" i="38"/>
  <c r="AA591" i="38"/>
  <c r="Y591" i="38"/>
  <c r="E591" i="38"/>
  <c r="BY590" i="38"/>
  <c r="BT590" i="38"/>
  <c r="BO590" i="38"/>
  <c r="BJ590" i="38"/>
  <c r="BE590" i="38"/>
  <c r="BA590" i="38"/>
  <c r="AZ590" i="38"/>
  <c r="AY590" i="38"/>
  <c r="AH590" i="38"/>
  <c r="AE590" i="38"/>
  <c r="AD590" i="38"/>
  <c r="AC590" i="38"/>
  <c r="AB590" i="38"/>
  <c r="AA590" i="38"/>
  <c r="Y590" i="38"/>
  <c r="E590" i="38"/>
  <c r="BY589" i="38"/>
  <c r="BT589" i="38"/>
  <c r="BO589" i="38"/>
  <c r="BJ589" i="38"/>
  <c r="BE589" i="38"/>
  <c r="BA589" i="38"/>
  <c r="AZ589" i="38"/>
  <c r="AY589" i="38"/>
  <c r="AH589" i="38"/>
  <c r="AE589" i="38"/>
  <c r="AD589" i="38"/>
  <c r="AC589" i="38"/>
  <c r="AB589" i="38"/>
  <c r="AA589" i="38"/>
  <c r="Y589" i="38"/>
  <c r="E589" i="38"/>
  <c r="BY588" i="38"/>
  <c r="BT588" i="38"/>
  <c r="BO588" i="38"/>
  <c r="BJ588" i="38"/>
  <c r="BE588" i="38"/>
  <c r="BA588" i="38"/>
  <c r="AZ588" i="38"/>
  <c r="AY588" i="38"/>
  <c r="AH588" i="38"/>
  <c r="AE588" i="38"/>
  <c r="AD588" i="38"/>
  <c r="AC588" i="38"/>
  <c r="AB588" i="38"/>
  <c r="AA588" i="38"/>
  <c r="Y588" i="38"/>
  <c r="E588" i="38"/>
  <c r="BY587" i="38"/>
  <c r="BT587" i="38"/>
  <c r="BO587" i="38"/>
  <c r="BJ587" i="38"/>
  <c r="BE587" i="38"/>
  <c r="BA587" i="38"/>
  <c r="AZ587" i="38"/>
  <c r="AY587" i="38"/>
  <c r="AH587" i="38"/>
  <c r="AE587" i="38"/>
  <c r="AD587" i="38"/>
  <c r="AC587" i="38"/>
  <c r="AB587" i="38"/>
  <c r="AA587" i="38"/>
  <c r="Y587" i="38"/>
  <c r="E587" i="38"/>
  <c r="BY586" i="38"/>
  <c r="BT586" i="38"/>
  <c r="BO586" i="38"/>
  <c r="BJ586" i="38"/>
  <c r="BE586" i="38"/>
  <c r="BA586" i="38"/>
  <c r="AZ586" i="38"/>
  <c r="AY586" i="38"/>
  <c r="AH586" i="38"/>
  <c r="AE586" i="38"/>
  <c r="AD586" i="38"/>
  <c r="AC586" i="38"/>
  <c r="AB586" i="38"/>
  <c r="AA586" i="38"/>
  <c r="Y586" i="38"/>
  <c r="E586" i="38"/>
  <c r="BY585" i="38"/>
  <c r="BT585" i="38"/>
  <c r="BO585" i="38"/>
  <c r="BJ585" i="38"/>
  <c r="BE585" i="38"/>
  <c r="BA585" i="38"/>
  <c r="AZ585" i="38"/>
  <c r="AY585" i="38"/>
  <c r="AH585" i="38"/>
  <c r="AE585" i="38"/>
  <c r="AD585" i="38"/>
  <c r="AC585" i="38"/>
  <c r="AB585" i="38"/>
  <c r="AA585" i="38"/>
  <c r="Y585" i="38"/>
  <c r="E585" i="38"/>
  <c r="BY584" i="38"/>
  <c r="BT584" i="38"/>
  <c r="BO584" i="38"/>
  <c r="BJ584" i="38"/>
  <c r="BE584" i="38"/>
  <c r="BA584" i="38"/>
  <c r="AZ584" i="38"/>
  <c r="AY584" i="38"/>
  <c r="AH584" i="38"/>
  <c r="AE584" i="38"/>
  <c r="AD584" i="38"/>
  <c r="AC584" i="38"/>
  <c r="AB584" i="38"/>
  <c r="AA584" i="38"/>
  <c r="Y584" i="38"/>
  <c r="E584" i="38"/>
  <c r="BY583" i="38"/>
  <c r="BT583" i="38"/>
  <c r="BO583" i="38"/>
  <c r="BJ583" i="38"/>
  <c r="BE583" i="38"/>
  <c r="BA583" i="38"/>
  <c r="AZ583" i="38"/>
  <c r="AY583" i="38"/>
  <c r="AH583" i="38"/>
  <c r="AE583" i="38"/>
  <c r="AD583" i="38"/>
  <c r="AC583" i="38"/>
  <c r="AB583" i="38"/>
  <c r="AA583" i="38"/>
  <c r="Y583" i="38"/>
  <c r="E583" i="38"/>
  <c r="BY582" i="38"/>
  <c r="BT582" i="38"/>
  <c r="BO582" i="38"/>
  <c r="BJ582" i="38"/>
  <c r="BE582" i="38"/>
  <c r="BA582" i="38"/>
  <c r="AZ582" i="38"/>
  <c r="AY582" i="38"/>
  <c r="AH582" i="38"/>
  <c r="AE582" i="38"/>
  <c r="AD582" i="38"/>
  <c r="AC582" i="38"/>
  <c r="AB582" i="38"/>
  <c r="AA582" i="38"/>
  <c r="Y582" i="38"/>
  <c r="E582" i="38"/>
  <c r="BY581" i="38"/>
  <c r="BT581" i="38"/>
  <c r="BO581" i="38"/>
  <c r="BJ581" i="38"/>
  <c r="BE581" i="38"/>
  <c r="BA581" i="38"/>
  <c r="AZ581" i="38"/>
  <c r="AY581" i="38"/>
  <c r="AH581" i="38"/>
  <c r="AE581" i="38"/>
  <c r="AD581" i="38"/>
  <c r="AC581" i="38"/>
  <c r="AB581" i="38"/>
  <c r="AA581" i="38"/>
  <c r="Y581" i="38"/>
  <c r="E581" i="38"/>
  <c r="BY580" i="38"/>
  <c r="BT580" i="38"/>
  <c r="BO580" i="38"/>
  <c r="BJ580" i="38"/>
  <c r="BE580" i="38"/>
  <c r="BA580" i="38"/>
  <c r="AZ580" i="38"/>
  <c r="AY580" i="38"/>
  <c r="AH580" i="38"/>
  <c r="AE580" i="38"/>
  <c r="AD580" i="38"/>
  <c r="AC580" i="38"/>
  <c r="AB580" i="38"/>
  <c r="AA580" i="38"/>
  <c r="Y580" i="38"/>
  <c r="E580" i="38"/>
  <c r="BY579" i="38"/>
  <c r="BT579" i="38"/>
  <c r="BO579" i="38"/>
  <c r="BJ579" i="38"/>
  <c r="BE579" i="38"/>
  <c r="BA579" i="38"/>
  <c r="AZ579" i="38"/>
  <c r="AY579" i="38"/>
  <c r="AH579" i="38"/>
  <c r="AE579" i="38"/>
  <c r="AD579" i="38"/>
  <c r="AC579" i="38"/>
  <c r="AB579" i="38"/>
  <c r="AA579" i="38"/>
  <c r="Y579" i="38"/>
  <c r="E579" i="38"/>
  <c r="BY578" i="38"/>
  <c r="BT578" i="38"/>
  <c r="BO578" i="38"/>
  <c r="BJ578" i="38"/>
  <c r="BE578" i="38"/>
  <c r="BA578" i="38"/>
  <c r="AZ578" i="38"/>
  <c r="AY578" i="38"/>
  <c r="AH578" i="38"/>
  <c r="AE578" i="38"/>
  <c r="AD578" i="38"/>
  <c r="AC578" i="38"/>
  <c r="AB578" i="38"/>
  <c r="AA578" i="38"/>
  <c r="Y578" i="38"/>
  <c r="E578" i="38"/>
  <c r="BY577" i="38"/>
  <c r="BT577" i="38"/>
  <c r="BO577" i="38"/>
  <c r="BJ577" i="38"/>
  <c r="BE577" i="38"/>
  <c r="BA577" i="38"/>
  <c r="AZ577" i="38"/>
  <c r="AY577" i="38"/>
  <c r="AH577" i="38"/>
  <c r="AE577" i="38"/>
  <c r="AD577" i="38"/>
  <c r="AC577" i="38"/>
  <c r="AB577" i="38"/>
  <c r="AA577" i="38"/>
  <c r="Y577" i="38"/>
  <c r="E577" i="38"/>
  <c r="BY576" i="38"/>
  <c r="BT576" i="38"/>
  <c r="BO576" i="38"/>
  <c r="BJ576" i="38"/>
  <c r="BE576" i="38"/>
  <c r="BA576" i="38"/>
  <c r="AZ576" i="38"/>
  <c r="AY576" i="38"/>
  <c r="AH576" i="38"/>
  <c r="AE576" i="38"/>
  <c r="AD576" i="38"/>
  <c r="AC576" i="38"/>
  <c r="AB576" i="38"/>
  <c r="AA576" i="38"/>
  <c r="Y576" i="38"/>
  <c r="E576" i="38"/>
  <c r="BY575" i="38"/>
  <c r="BT575" i="38"/>
  <c r="BO575" i="38"/>
  <c r="BJ575" i="38"/>
  <c r="BE575" i="38"/>
  <c r="BA575" i="38"/>
  <c r="AZ575" i="38"/>
  <c r="AY575" i="38"/>
  <c r="AH575" i="38"/>
  <c r="AE575" i="38"/>
  <c r="AD575" i="38"/>
  <c r="AC575" i="38"/>
  <c r="AB575" i="38"/>
  <c r="AA575" i="38"/>
  <c r="Y575" i="38"/>
  <c r="E575" i="38"/>
  <c r="BY574" i="38"/>
  <c r="BT574" i="38"/>
  <c r="BO574" i="38"/>
  <c r="BJ574" i="38"/>
  <c r="BE574" i="38"/>
  <c r="BA574" i="38"/>
  <c r="AZ574" i="38"/>
  <c r="AY574" i="38"/>
  <c r="AH574" i="38"/>
  <c r="AE574" i="38"/>
  <c r="AD574" i="38"/>
  <c r="AC574" i="38"/>
  <c r="AB574" i="38"/>
  <c r="AA574" i="38"/>
  <c r="Y574" i="38"/>
  <c r="E574" i="38"/>
  <c r="BY573" i="38"/>
  <c r="BT573" i="38"/>
  <c r="BO573" i="38"/>
  <c r="BJ573" i="38"/>
  <c r="BE573" i="38"/>
  <c r="BA573" i="38"/>
  <c r="AZ573" i="38"/>
  <c r="AY573" i="38"/>
  <c r="AH573" i="38"/>
  <c r="AE573" i="38"/>
  <c r="AD573" i="38"/>
  <c r="AC573" i="38"/>
  <c r="AB573" i="38"/>
  <c r="AA573" i="38"/>
  <c r="Y573" i="38"/>
  <c r="E573" i="38"/>
  <c r="BY572" i="38"/>
  <c r="BT572" i="38"/>
  <c r="BO572" i="38"/>
  <c r="BJ572" i="38"/>
  <c r="BE572" i="38"/>
  <c r="BA572" i="38"/>
  <c r="AZ572" i="38"/>
  <c r="AY572" i="38"/>
  <c r="AH572" i="38"/>
  <c r="AE572" i="38"/>
  <c r="AD572" i="38"/>
  <c r="AC572" i="38"/>
  <c r="AB572" i="38"/>
  <c r="AA572" i="38"/>
  <c r="Y572" i="38"/>
  <c r="E572" i="38"/>
  <c r="BY571" i="38"/>
  <c r="BT571" i="38"/>
  <c r="BO571" i="38"/>
  <c r="BJ571" i="38"/>
  <c r="BE571" i="38"/>
  <c r="BA571" i="38"/>
  <c r="AZ571" i="38"/>
  <c r="AY571" i="38"/>
  <c r="AH571" i="38"/>
  <c r="AE571" i="38"/>
  <c r="AD571" i="38"/>
  <c r="AC571" i="38"/>
  <c r="AB571" i="38"/>
  <c r="AA571" i="38"/>
  <c r="Y571" i="38"/>
  <c r="E571" i="38"/>
  <c r="BY570" i="38"/>
  <c r="BT570" i="38"/>
  <c r="BO570" i="38"/>
  <c r="BJ570" i="38"/>
  <c r="BE570" i="38"/>
  <c r="BA570" i="38"/>
  <c r="AZ570" i="38"/>
  <c r="AY570" i="38"/>
  <c r="AH570" i="38"/>
  <c r="AE570" i="38"/>
  <c r="AD570" i="38"/>
  <c r="AC570" i="38"/>
  <c r="AB570" i="38"/>
  <c r="AA570" i="38"/>
  <c r="Y570" i="38"/>
  <c r="E570" i="38"/>
  <c r="BY569" i="38"/>
  <c r="BT569" i="38"/>
  <c r="BO569" i="38"/>
  <c r="BJ569" i="38"/>
  <c r="BE569" i="38"/>
  <c r="BA569" i="38"/>
  <c r="AZ569" i="38"/>
  <c r="AY569" i="38"/>
  <c r="AH569" i="38"/>
  <c r="AE569" i="38"/>
  <c r="AD569" i="38"/>
  <c r="AC569" i="38"/>
  <c r="AB569" i="38"/>
  <c r="AA569" i="38"/>
  <c r="Y569" i="38"/>
  <c r="E569" i="38"/>
  <c r="BY568" i="38"/>
  <c r="BT568" i="38"/>
  <c r="BO568" i="38"/>
  <c r="BJ568" i="38"/>
  <c r="BE568" i="38"/>
  <c r="BA568" i="38"/>
  <c r="AZ568" i="38"/>
  <c r="AY568" i="38"/>
  <c r="AH568" i="38"/>
  <c r="AE568" i="38"/>
  <c r="AD568" i="38"/>
  <c r="AC568" i="38"/>
  <c r="AB568" i="38"/>
  <c r="AA568" i="38"/>
  <c r="Y568" i="38"/>
  <c r="E568" i="38"/>
  <c r="BY567" i="38"/>
  <c r="BT567" i="38"/>
  <c r="BO567" i="38"/>
  <c r="BJ567" i="38"/>
  <c r="BE567" i="38"/>
  <c r="BA567" i="38"/>
  <c r="AZ567" i="38"/>
  <c r="AY567" i="38"/>
  <c r="AH567" i="38"/>
  <c r="AE567" i="38"/>
  <c r="AD567" i="38"/>
  <c r="AC567" i="38"/>
  <c r="AB567" i="38"/>
  <c r="AA567" i="38"/>
  <c r="Y567" i="38"/>
  <c r="E567" i="38"/>
  <c r="BY566" i="38"/>
  <c r="BT566" i="38"/>
  <c r="BO566" i="38"/>
  <c r="BJ566" i="38"/>
  <c r="BE566" i="38"/>
  <c r="BA566" i="38"/>
  <c r="AZ566" i="38"/>
  <c r="AY566" i="38"/>
  <c r="AH566" i="38"/>
  <c r="AE566" i="38"/>
  <c r="AD566" i="38"/>
  <c r="AC566" i="38"/>
  <c r="AB566" i="38"/>
  <c r="AA566" i="38"/>
  <c r="Y566" i="38"/>
  <c r="E566" i="38"/>
  <c r="BY565" i="38"/>
  <c r="BT565" i="38"/>
  <c r="BO565" i="38"/>
  <c r="BJ565" i="38"/>
  <c r="BE565" i="38"/>
  <c r="BA565" i="38"/>
  <c r="AZ565" i="38"/>
  <c r="AY565" i="38"/>
  <c r="AH565" i="38"/>
  <c r="AE565" i="38"/>
  <c r="AD565" i="38"/>
  <c r="AC565" i="38"/>
  <c r="AB565" i="38"/>
  <c r="AA565" i="38"/>
  <c r="Y565" i="38"/>
  <c r="E565" i="38"/>
  <c r="BY564" i="38"/>
  <c r="BT564" i="38"/>
  <c r="BO564" i="38"/>
  <c r="BJ564" i="38"/>
  <c r="BE564" i="38"/>
  <c r="BA564" i="38"/>
  <c r="AZ564" i="38"/>
  <c r="AY564" i="38"/>
  <c r="AH564" i="38"/>
  <c r="AE564" i="38"/>
  <c r="AD564" i="38"/>
  <c r="AC564" i="38"/>
  <c r="AB564" i="38"/>
  <c r="AA564" i="38"/>
  <c r="Y564" i="38"/>
  <c r="E564" i="38"/>
  <c r="BY563" i="38"/>
  <c r="BT563" i="38"/>
  <c r="BO563" i="38"/>
  <c r="BJ563" i="38"/>
  <c r="BE563" i="38"/>
  <c r="BA563" i="38"/>
  <c r="AZ563" i="38"/>
  <c r="AY563" i="38"/>
  <c r="AH563" i="38"/>
  <c r="AE563" i="38"/>
  <c r="AD563" i="38"/>
  <c r="AC563" i="38"/>
  <c r="AB563" i="38"/>
  <c r="AA563" i="38"/>
  <c r="Y563" i="38"/>
  <c r="E563" i="38"/>
  <c r="BY562" i="38"/>
  <c r="BT562" i="38"/>
  <c r="BO562" i="38"/>
  <c r="BJ562" i="38"/>
  <c r="BE562" i="38"/>
  <c r="BA562" i="38"/>
  <c r="AZ562" i="38"/>
  <c r="AY562" i="38"/>
  <c r="AH562" i="38"/>
  <c r="AE562" i="38"/>
  <c r="AD562" i="38"/>
  <c r="AC562" i="38"/>
  <c r="AB562" i="38"/>
  <c r="AA562" i="38"/>
  <c r="Y562" i="38"/>
  <c r="E562" i="38"/>
  <c r="BY561" i="38"/>
  <c r="BT561" i="38"/>
  <c r="BO561" i="38"/>
  <c r="BJ561" i="38"/>
  <c r="BE561" i="38"/>
  <c r="BA561" i="38"/>
  <c r="AZ561" i="38"/>
  <c r="AY561" i="38"/>
  <c r="AH561" i="38"/>
  <c r="AE561" i="38"/>
  <c r="AD561" i="38"/>
  <c r="AC561" i="38"/>
  <c r="AB561" i="38"/>
  <c r="AA561" i="38"/>
  <c r="Y561" i="38"/>
  <c r="E561" i="38"/>
  <c r="BY560" i="38"/>
  <c r="BT560" i="38"/>
  <c r="BO560" i="38"/>
  <c r="BJ560" i="38"/>
  <c r="BE560" i="38"/>
  <c r="BA560" i="38"/>
  <c r="AZ560" i="38"/>
  <c r="AY560" i="38"/>
  <c r="AH560" i="38"/>
  <c r="AE560" i="38"/>
  <c r="AD560" i="38"/>
  <c r="AC560" i="38"/>
  <c r="AB560" i="38"/>
  <c r="AA560" i="38"/>
  <c r="Y560" i="38"/>
  <c r="E560" i="38"/>
  <c r="BY559" i="38"/>
  <c r="BT559" i="38"/>
  <c r="BO559" i="38"/>
  <c r="BJ559" i="38"/>
  <c r="BE559" i="38"/>
  <c r="BA559" i="38"/>
  <c r="AZ559" i="38"/>
  <c r="AY559" i="38"/>
  <c r="AH559" i="38"/>
  <c r="AE559" i="38"/>
  <c r="AD559" i="38"/>
  <c r="AC559" i="38"/>
  <c r="AB559" i="38"/>
  <c r="AA559" i="38"/>
  <c r="Y559" i="38"/>
  <c r="E559" i="38"/>
  <c r="BY558" i="38"/>
  <c r="BT558" i="38"/>
  <c r="BO558" i="38"/>
  <c r="BJ558" i="38"/>
  <c r="BE558" i="38"/>
  <c r="BA558" i="38"/>
  <c r="AZ558" i="38"/>
  <c r="AY558" i="38"/>
  <c r="AH558" i="38"/>
  <c r="AE558" i="38"/>
  <c r="AD558" i="38"/>
  <c r="AC558" i="38"/>
  <c r="AB558" i="38"/>
  <c r="AA558" i="38"/>
  <c r="Y558" i="38"/>
  <c r="E558" i="38"/>
  <c r="BY557" i="38"/>
  <c r="BT557" i="38"/>
  <c r="BO557" i="38"/>
  <c r="BJ557" i="38"/>
  <c r="BE557" i="38"/>
  <c r="BA557" i="38"/>
  <c r="AZ557" i="38"/>
  <c r="AY557" i="38"/>
  <c r="AH557" i="38"/>
  <c r="AE557" i="38"/>
  <c r="AD557" i="38"/>
  <c r="AC557" i="38"/>
  <c r="AB557" i="38"/>
  <c r="AA557" i="38"/>
  <c r="Y557" i="38"/>
  <c r="E557" i="38"/>
  <c r="BY556" i="38"/>
  <c r="BT556" i="38"/>
  <c r="BO556" i="38"/>
  <c r="BJ556" i="38"/>
  <c r="BE556" i="38"/>
  <c r="BA556" i="38"/>
  <c r="AZ556" i="38"/>
  <c r="AY556" i="38"/>
  <c r="AH556" i="38"/>
  <c r="AE556" i="38"/>
  <c r="AD556" i="38"/>
  <c r="AC556" i="38"/>
  <c r="AB556" i="38"/>
  <c r="AA556" i="38"/>
  <c r="Y556" i="38"/>
  <c r="E556" i="38"/>
  <c r="BY555" i="38"/>
  <c r="BT555" i="38"/>
  <c r="BO555" i="38"/>
  <c r="BJ555" i="38"/>
  <c r="BE555" i="38"/>
  <c r="BA555" i="38"/>
  <c r="AZ555" i="38"/>
  <c r="AY555" i="38"/>
  <c r="AH555" i="38"/>
  <c r="AE555" i="38"/>
  <c r="AD555" i="38"/>
  <c r="AC555" i="38"/>
  <c r="AB555" i="38"/>
  <c r="AA555" i="38"/>
  <c r="Y555" i="38"/>
  <c r="E555" i="38"/>
  <c r="BY554" i="38"/>
  <c r="BT554" i="38"/>
  <c r="BO554" i="38"/>
  <c r="BJ554" i="38"/>
  <c r="BE554" i="38"/>
  <c r="BA554" i="38"/>
  <c r="AZ554" i="38"/>
  <c r="AY554" i="38"/>
  <c r="AH554" i="38"/>
  <c r="AE554" i="38"/>
  <c r="AD554" i="38"/>
  <c r="AC554" i="38"/>
  <c r="AB554" i="38"/>
  <c r="AA554" i="38"/>
  <c r="Y554" i="38"/>
  <c r="E554" i="38"/>
  <c r="BY553" i="38"/>
  <c r="BT553" i="38"/>
  <c r="BO553" i="38"/>
  <c r="BJ553" i="38"/>
  <c r="BE553" i="38"/>
  <c r="BA553" i="38"/>
  <c r="AZ553" i="38"/>
  <c r="AY553" i="38"/>
  <c r="AH553" i="38"/>
  <c r="AE553" i="38"/>
  <c r="AD553" i="38"/>
  <c r="AC553" i="38"/>
  <c r="AB553" i="38"/>
  <c r="AA553" i="38"/>
  <c r="Y553" i="38"/>
  <c r="E553" i="38"/>
  <c r="BY552" i="38"/>
  <c r="BT552" i="38"/>
  <c r="BO552" i="38"/>
  <c r="BJ552" i="38"/>
  <c r="BE552" i="38"/>
  <c r="BA552" i="38"/>
  <c r="AZ552" i="38"/>
  <c r="AY552" i="38"/>
  <c r="AH552" i="38"/>
  <c r="AE552" i="38"/>
  <c r="AD552" i="38"/>
  <c r="AC552" i="38"/>
  <c r="AB552" i="38"/>
  <c r="AA552" i="38"/>
  <c r="Y552" i="38"/>
  <c r="E552" i="38"/>
  <c r="BY551" i="38"/>
  <c r="BT551" i="38"/>
  <c r="BO551" i="38"/>
  <c r="BJ551" i="38"/>
  <c r="BE551" i="38"/>
  <c r="BA551" i="38"/>
  <c r="AZ551" i="38"/>
  <c r="AY551" i="38"/>
  <c r="AH551" i="38"/>
  <c r="AE551" i="38"/>
  <c r="AD551" i="38"/>
  <c r="AC551" i="38"/>
  <c r="AB551" i="38"/>
  <c r="AA551" i="38"/>
  <c r="Y551" i="38"/>
  <c r="E551" i="38"/>
  <c r="BY550" i="38"/>
  <c r="BT550" i="38"/>
  <c r="BO550" i="38"/>
  <c r="BJ550" i="38"/>
  <c r="BE550" i="38"/>
  <c r="BA550" i="38"/>
  <c r="AZ550" i="38"/>
  <c r="AY550" i="38"/>
  <c r="AH550" i="38"/>
  <c r="AE550" i="38"/>
  <c r="AD550" i="38"/>
  <c r="AC550" i="38"/>
  <c r="AB550" i="38"/>
  <c r="AA550" i="38"/>
  <c r="Y550" i="38"/>
  <c r="E550" i="38"/>
  <c r="BY549" i="38"/>
  <c r="BT549" i="38"/>
  <c r="BO549" i="38"/>
  <c r="BJ549" i="38"/>
  <c r="BE549" i="38"/>
  <c r="BA549" i="38"/>
  <c r="AZ549" i="38"/>
  <c r="AY549" i="38"/>
  <c r="AH549" i="38"/>
  <c r="AE549" i="38"/>
  <c r="AD549" i="38"/>
  <c r="AC549" i="38"/>
  <c r="AB549" i="38"/>
  <c r="AA549" i="38"/>
  <c r="Y549" i="38"/>
  <c r="E549" i="38"/>
  <c r="BY548" i="38"/>
  <c r="BT548" i="38"/>
  <c r="BO548" i="38"/>
  <c r="BJ548" i="38"/>
  <c r="BE548" i="38"/>
  <c r="BA548" i="38"/>
  <c r="AZ548" i="38"/>
  <c r="AY548" i="38"/>
  <c r="AH548" i="38"/>
  <c r="AE548" i="38"/>
  <c r="AD548" i="38"/>
  <c r="AC548" i="38"/>
  <c r="AB548" i="38"/>
  <c r="AA548" i="38"/>
  <c r="Y548" i="38"/>
  <c r="E548" i="38"/>
  <c r="BY547" i="38"/>
  <c r="BT547" i="38"/>
  <c r="BO547" i="38"/>
  <c r="BJ547" i="38"/>
  <c r="BE547" i="38"/>
  <c r="BA547" i="38"/>
  <c r="AZ547" i="38"/>
  <c r="AY547" i="38"/>
  <c r="AH547" i="38"/>
  <c r="AE547" i="38"/>
  <c r="AD547" i="38"/>
  <c r="AC547" i="38"/>
  <c r="AB547" i="38"/>
  <c r="AA547" i="38"/>
  <c r="Y547" i="38"/>
  <c r="E547" i="38"/>
  <c r="BY546" i="38"/>
  <c r="BT546" i="38"/>
  <c r="BO546" i="38"/>
  <c r="BJ546" i="38"/>
  <c r="BE546" i="38"/>
  <c r="BA546" i="38"/>
  <c r="AZ546" i="38"/>
  <c r="AY546" i="38"/>
  <c r="AH546" i="38"/>
  <c r="AE546" i="38"/>
  <c r="AD546" i="38"/>
  <c r="AC546" i="38"/>
  <c r="AB546" i="38"/>
  <c r="AA546" i="38"/>
  <c r="Y546" i="38"/>
  <c r="E546" i="38"/>
  <c r="BY545" i="38"/>
  <c r="BT545" i="38"/>
  <c r="BO545" i="38"/>
  <c r="BJ545" i="38"/>
  <c r="BE545" i="38"/>
  <c r="BA545" i="38"/>
  <c r="AZ545" i="38"/>
  <c r="AY545" i="38"/>
  <c r="AH545" i="38"/>
  <c r="AE545" i="38"/>
  <c r="AD545" i="38"/>
  <c r="AC545" i="38"/>
  <c r="AB545" i="38"/>
  <c r="AA545" i="38"/>
  <c r="Y545" i="38"/>
  <c r="E545" i="38"/>
  <c r="BY544" i="38"/>
  <c r="BT544" i="38"/>
  <c r="BO544" i="38"/>
  <c r="BJ544" i="38"/>
  <c r="BE544" i="38"/>
  <c r="BA544" i="38"/>
  <c r="AZ544" i="38"/>
  <c r="AY544" i="38"/>
  <c r="AH544" i="38"/>
  <c r="AE544" i="38"/>
  <c r="AD544" i="38"/>
  <c r="AC544" i="38"/>
  <c r="AB544" i="38"/>
  <c r="AA544" i="38"/>
  <c r="Y544" i="38"/>
  <c r="E544" i="38"/>
  <c r="BY543" i="38"/>
  <c r="BT543" i="38"/>
  <c r="BO543" i="38"/>
  <c r="BJ543" i="38"/>
  <c r="BE543" i="38"/>
  <c r="BA543" i="38"/>
  <c r="AZ543" i="38"/>
  <c r="AY543" i="38"/>
  <c r="AH543" i="38"/>
  <c r="AE543" i="38"/>
  <c r="AD543" i="38"/>
  <c r="AC543" i="38"/>
  <c r="AB543" i="38"/>
  <c r="AA543" i="38"/>
  <c r="Y543" i="38"/>
  <c r="E543" i="38"/>
  <c r="BY542" i="38"/>
  <c r="BT542" i="38"/>
  <c r="BO542" i="38"/>
  <c r="BJ542" i="38"/>
  <c r="BE542" i="38"/>
  <c r="BA542" i="38"/>
  <c r="AZ542" i="38"/>
  <c r="AY542" i="38"/>
  <c r="AH542" i="38"/>
  <c r="AE542" i="38"/>
  <c r="AD542" i="38"/>
  <c r="AC542" i="38"/>
  <c r="AB542" i="38"/>
  <c r="AA542" i="38"/>
  <c r="Y542" i="38"/>
  <c r="E542" i="38"/>
  <c r="BY541" i="38"/>
  <c r="BT541" i="38"/>
  <c r="BO541" i="38"/>
  <c r="BJ541" i="38"/>
  <c r="BE541" i="38"/>
  <c r="BA541" i="38"/>
  <c r="AZ541" i="38"/>
  <c r="AY541" i="38"/>
  <c r="AH541" i="38"/>
  <c r="AE541" i="38"/>
  <c r="AD541" i="38"/>
  <c r="AC541" i="38"/>
  <c r="AB541" i="38"/>
  <c r="AA541" i="38"/>
  <c r="Y541" i="38"/>
  <c r="E541" i="38"/>
  <c r="BY540" i="38"/>
  <c r="BT540" i="38"/>
  <c r="BO540" i="38"/>
  <c r="BJ540" i="38"/>
  <c r="BE540" i="38"/>
  <c r="BA540" i="38"/>
  <c r="AZ540" i="38"/>
  <c r="AY540" i="38"/>
  <c r="AH540" i="38"/>
  <c r="AE540" i="38"/>
  <c r="AD540" i="38"/>
  <c r="AC540" i="38"/>
  <c r="AB540" i="38"/>
  <c r="AA540" i="38"/>
  <c r="Y540" i="38"/>
  <c r="E540" i="38"/>
  <c r="BY539" i="38"/>
  <c r="BT539" i="38"/>
  <c r="BO539" i="38"/>
  <c r="BJ539" i="38"/>
  <c r="BE539" i="38"/>
  <c r="BA539" i="38"/>
  <c r="AZ539" i="38"/>
  <c r="AY539" i="38"/>
  <c r="AH539" i="38"/>
  <c r="AE539" i="38"/>
  <c r="AD539" i="38"/>
  <c r="AC539" i="38"/>
  <c r="AB539" i="38"/>
  <c r="AA539" i="38"/>
  <c r="Y539" i="38"/>
  <c r="E539" i="38"/>
  <c r="BY538" i="38"/>
  <c r="BT538" i="38"/>
  <c r="BO538" i="38"/>
  <c r="BJ538" i="38"/>
  <c r="BE538" i="38"/>
  <c r="BA538" i="38"/>
  <c r="AZ538" i="38"/>
  <c r="AY538" i="38"/>
  <c r="AH538" i="38"/>
  <c r="AE538" i="38"/>
  <c r="AD538" i="38"/>
  <c r="AC538" i="38"/>
  <c r="AB538" i="38"/>
  <c r="AA538" i="38"/>
  <c r="Y538" i="38"/>
  <c r="E538" i="38"/>
  <c r="BY537" i="38"/>
  <c r="BT537" i="38"/>
  <c r="BO537" i="38"/>
  <c r="BJ537" i="38"/>
  <c r="BE537" i="38"/>
  <c r="BA537" i="38"/>
  <c r="AZ537" i="38"/>
  <c r="AY537" i="38"/>
  <c r="AH537" i="38"/>
  <c r="AE537" i="38"/>
  <c r="AD537" i="38"/>
  <c r="AC537" i="38"/>
  <c r="AB537" i="38"/>
  <c r="AA537" i="38"/>
  <c r="Y537" i="38"/>
  <c r="E537" i="38"/>
  <c r="BY536" i="38"/>
  <c r="BT536" i="38"/>
  <c r="BO536" i="38"/>
  <c r="BJ536" i="38"/>
  <c r="BE536" i="38"/>
  <c r="BA536" i="38"/>
  <c r="AZ536" i="38"/>
  <c r="AY536" i="38"/>
  <c r="AH536" i="38"/>
  <c r="AE536" i="38"/>
  <c r="AD536" i="38"/>
  <c r="AC536" i="38"/>
  <c r="AB536" i="38"/>
  <c r="AA536" i="38"/>
  <c r="Y536" i="38"/>
  <c r="E536" i="38"/>
  <c r="BY535" i="38"/>
  <c r="BT535" i="38"/>
  <c r="BO535" i="38"/>
  <c r="BJ535" i="38"/>
  <c r="BE535" i="38"/>
  <c r="BA535" i="38"/>
  <c r="AZ535" i="38"/>
  <c r="AY535" i="38"/>
  <c r="AH535" i="38"/>
  <c r="AE535" i="38"/>
  <c r="AD535" i="38"/>
  <c r="AC535" i="38"/>
  <c r="AB535" i="38"/>
  <c r="AA535" i="38"/>
  <c r="Y535" i="38"/>
  <c r="E535" i="38"/>
  <c r="BY534" i="38"/>
  <c r="BT534" i="38"/>
  <c r="BO534" i="38"/>
  <c r="BJ534" i="38"/>
  <c r="BE534" i="38"/>
  <c r="BA534" i="38"/>
  <c r="AZ534" i="38"/>
  <c r="AY534" i="38"/>
  <c r="AH534" i="38"/>
  <c r="AE534" i="38"/>
  <c r="AD534" i="38"/>
  <c r="AC534" i="38"/>
  <c r="AB534" i="38"/>
  <c r="AA534" i="38"/>
  <c r="Y534" i="38"/>
  <c r="E534" i="38"/>
  <c r="BY533" i="38"/>
  <c r="BT533" i="38"/>
  <c r="BO533" i="38"/>
  <c r="BJ533" i="38"/>
  <c r="BE533" i="38"/>
  <c r="BA533" i="38"/>
  <c r="AZ533" i="38"/>
  <c r="AY533" i="38"/>
  <c r="AH533" i="38"/>
  <c r="AE533" i="38"/>
  <c r="AD533" i="38"/>
  <c r="AC533" i="38"/>
  <c r="AB533" i="38"/>
  <c r="AA533" i="38"/>
  <c r="Y533" i="38"/>
  <c r="E533" i="38"/>
  <c r="BY532" i="38"/>
  <c r="BT532" i="38"/>
  <c r="BO532" i="38"/>
  <c r="BJ532" i="38"/>
  <c r="BE532" i="38"/>
  <c r="BA532" i="38"/>
  <c r="AZ532" i="38"/>
  <c r="AY532" i="38"/>
  <c r="AH532" i="38"/>
  <c r="AE532" i="38"/>
  <c r="AD532" i="38"/>
  <c r="AC532" i="38"/>
  <c r="AB532" i="38"/>
  <c r="AA532" i="38"/>
  <c r="Y532" i="38"/>
  <c r="E532" i="38"/>
  <c r="BY531" i="38"/>
  <c r="BT531" i="38"/>
  <c r="BO531" i="38"/>
  <c r="BJ531" i="38"/>
  <c r="BE531" i="38"/>
  <c r="BA531" i="38"/>
  <c r="AZ531" i="38"/>
  <c r="AY531" i="38"/>
  <c r="AH531" i="38"/>
  <c r="AE531" i="38"/>
  <c r="AD531" i="38"/>
  <c r="AC531" i="38"/>
  <c r="AB531" i="38"/>
  <c r="AA531" i="38"/>
  <c r="Y531" i="38"/>
  <c r="E531" i="38"/>
  <c r="BY530" i="38"/>
  <c r="BT530" i="38"/>
  <c r="BO530" i="38"/>
  <c r="BJ530" i="38"/>
  <c r="BE530" i="38"/>
  <c r="BA530" i="38"/>
  <c r="AZ530" i="38"/>
  <c r="AY530" i="38"/>
  <c r="AH530" i="38"/>
  <c r="AE530" i="38"/>
  <c r="AD530" i="38"/>
  <c r="AC530" i="38"/>
  <c r="AB530" i="38"/>
  <c r="AA530" i="38"/>
  <c r="Y530" i="38"/>
  <c r="E530" i="38"/>
  <c r="BY529" i="38"/>
  <c r="BT529" i="38"/>
  <c r="BO529" i="38"/>
  <c r="BJ529" i="38"/>
  <c r="BE529" i="38"/>
  <c r="BA529" i="38"/>
  <c r="AZ529" i="38"/>
  <c r="AY529" i="38"/>
  <c r="AH529" i="38"/>
  <c r="AE529" i="38"/>
  <c r="AD529" i="38"/>
  <c r="AC529" i="38"/>
  <c r="AB529" i="38"/>
  <c r="AA529" i="38"/>
  <c r="Y529" i="38"/>
  <c r="E529" i="38"/>
  <c r="BY528" i="38"/>
  <c r="BT528" i="38"/>
  <c r="BO528" i="38"/>
  <c r="BJ528" i="38"/>
  <c r="BE528" i="38"/>
  <c r="BA528" i="38"/>
  <c r="AZ528" i="38"/>
  <c r="AY528" i="38"/>
  <c r="AH528" i="38"/>
  <c r="AE528" i="38"/>
  <c r="AD528" i="38"/>
  <c r="AC528" i="38"/>
  <c r="AB528" i="38"/>
  <c r="AA528" i="38"/>
  <c r="Y528" i="38"/>
  <c r="E528" i="38"/>
  <c r="BY527" i="38"/>
  <c r="BT527" i="38"/>
  <c r="BO527" i="38"/>
  <c r="BJ527" i="38"/>
  <c r="BE527" i="38"/>
  <c r="BA527" i="38"/>
  <c r="AZ527" i="38"/>
  <c r="AY527" i="38"/>
  <c r="AH527" i="38"/>
  <c r="AE527" i="38"/>
  <c r="AD527" i="38"/>
  <c r="AC527" i="38"/>
  <c r="AB527" i="38"/>
  <c r="AA527" i="38"/>
  <c r="Y527" i="38"/>
  <c r="E527" i="38"/>
  <c r="BY526" i="38"/>
  <c r="BT526" i="38"/>
  <c r="BO526" i="38"/>
  <c r="BJ526" i="38"/>
  <c r="BE526" i="38"/>
  <c r="BA526" i="38"/>
  <c r="AZ526" i="38"/>
  <c r="AY526" i="38"/>
  <c r="AH526" i="38"/>
  <c r="AE526" i="38"/>
  <c r="AD526" i="38"/>
  <c r="AC526" i="38"/>
  <c r="AB526" i="38"/>
  <c r="AA526" i="38"/>
  <c r="Y526" i="38"/>
  <c r="E526" i="38"/>
  <c r="BY525" i="38"/>
  <c r="BT525" i="38"/>
  <c r="BO525" i="38"/>
  <c r="BJ525" i="38"/>
  <c r="BE525" i="38"/>
  <c r="BA525" i="38"/>
  <c r="AZ525" i="38"/>
  <c r="AY525" i="38"/>
  <c r="AH525" i="38"/>
  <c r="AE525" i="38"/>
  <c r="AD525" i="38"/>
  <c r="AC525" i="38"/>
  <c r="AB525" i="38"/>
  <c r="AA525" i="38"/>
  <c r="Y525" i="38"/>
  <c r="E525" i="38"/>
  <c r="BY524" i="38"/>
  <c r="BT524" i="38"/>
  <c r="BO524" i="38"/>
  <c r="BJ524" i="38"/>
  <c r="BE524" i="38"/>
  <c r="BA524" i="38"/>
  <c r="AZ524" i="38"/>
  <c r="AY524" i="38"/>
  <c r="AH524" i="38"/>
  <c r="AE524" i="38"/>
  <c r="AD524" i="38"/>
  <c r="AC524" i="38"/>
  <c r="AB524" i="38"/>
  <c r="AA524" i="38"/>
  <c r="Y524" i="38"/>
  <c r="E524" i="38"/>
  <c r="BY523" i="38"/>
  <c r="BT523" i="38"/>
  <c r="BO523" i="38"/>
  <c r="BJ523" i="38"/>
  <c r="BE523" i="38"/>
  <c r="BA523" i="38"/>
  <c r="AZ523" i="38"/>
  <c r="AY523" i="38"/>
  <c r="AH523" i="38"/>
  <c r="AE523" i="38"/>
  <c r="AD523" i="38"/>
  <c r="AC523" i="38"/>
  <c r="AB523" i="38"/>
  <c r="AA523" i="38"/>
  <c r="Y523" i="38"/>
  <c r="E523" i="38"/>
  <c r="BY522" i="38"/>
  <c r="BT522" i="38"/>
  <c r="BO522" i="38"/>
  <c r="BJ522" i="38"/>
  <c r="BE522" i="38"/>
  <c r="BA522" i="38"/>
  <c r="AZ522" i="38"/>
  <c r="AY522" i="38"/>
  <c r="AH522" i="38"/>
  <c r="AE522" i="38"/>
  <c r="AD522" i="38"/>
  <c r="AC522" i="38"/>
  <c r="AB522" i="38"/>
  <c r="AA522" i="38"/>
  <c r="Y522" i="38"/>
  <c r="E522" i="38"/>
  <c r="BY521" i="38"/>
  <c r="BT521" i="38"/>
  <c r="BO521" i="38"/>
  <c r="BJ521" i="38"/>
  <c r="BE521" i="38"/>
  <c r="BA521" i="38"/>
  <c r="AZ521" i="38"/>
  <c r="AY521" i="38"/>
  <c r="AH521" i="38"/>
  <c r="AE521" i="38"/>
  <c r="AD521" i="38"/>
  <c r="AC521" i="38"/>
  <c r="AB521" i="38"/>
  <c r="AA521" i="38"/>
  <c r="Y521" i="38"/>
  <c r="E521" i="38"/>
  <c r="BY520" i="38"/>
  <c r="BT520" i="38"/>
  <c r="BO520" i="38"/>
  <c r="BJ520" i="38"/>
  <c r="BE520" i="38"/>
  <c r="BA520" i="38"/>
  <c r="AZ520" i="38"/>
  <c r="AY520" i="38"/>
  <c r="AH520" i="38"/>
  <c r="AE520" i="38"/>
  <c r="AD520" i="38"/>
  <c r="AC520" i="38"/>
  <c r="AB520" i="38"/>
  <c r="AA520" i="38"/>
  <c r="Y520" i="38"/>
  <c r="E520" i="38"/>
  <c r="BY519" i="38"/>
  <c r="BT519" i="38"/>
  <c r="BO519" i="38"/>
  <c r="BJ519" i="38"/>
  <c r="BE519" i="38"/>
  <c r="BA519" i="38"/>
  <c r="AZ519" i="38"/>
  <c r="AY519" i="38"/>
  <c r="AH519" i="38"/>
  <c r="AE519" i="38"/>
  <c r="AD519" i="38"/>
  <c r="AC519" i="38"/>
  <c r="AB519" i="38"/>
  <c r="AA519" i="38"/>
  <c r="Y519" i="38"/>
  <c r="E519" i="38"/>
  <c r="BY518" i="38"/>
  <c r="BT518" i="38"/>
  <c r="BO518" i="38"/>
  <c r="BJ518" i="38"/>
  <c r="BE518" i="38"/>
  <c r="BA518" i="38"/>
  <c r="AZ518" i="38"/>
  <c r="AY518" i="38"/>
  <c r="AH518" i="38"/>
  <c r="AE518" i="38"/>
  <c r="AD518" i="38"/>
  <c r="AC518" i="38"/>
  <c r="AB518" i="38"/>
  <c r="AA518" i="38"/>
  <c r="Y518" i="38"/>
  <c r="E518" i="38"/>
  <c r="BY517" i="38"/>
  <c r="BT517" i="38"/>
  <c r="BO517" i="38"/>
  <c r="BJ517" i="38"/>
  <c r="BE517" i="38"/>
  <c r="BA517" i="38"/>
  <c r="AZ517" i="38"/>
  <c r="AY517" i="38"/>
  <c r="AH517" i="38"/>
  <c r="AE517" i="38"/>
  <c r="AD517" i="38"/>
  <c r="AC517" i="38"/>
  <c r="AB517" i="38"/>
  <c r="AA517" i="38"/>
  <c r="Y517" i="38"/>
  <c r="E517" i="38"/>
  <c r="BY516" i="38"/>
  <c r="BT516" i="38"/>
  <c r="BO516" i="38"/>
  <c r="BJ516" i="38"/>
  <c r="BE516" i="38"/>
  <c r="BA516" i="38"/>
  <c r="AZ516" i="38"/>
  <c r="AY516" i="38"/>
  <c r="AH516" i="38"/>
  <c r="AE516" i="38"/>
  <c r="AD516" i="38"/>
  <c r="AC516" i="38"/>
  <c r="AB516" i="38"/>
  <c r="AA516" i="38"/>
  <c r="Y516" i="38"/>
  <c r="E516" i="38"/>
  <c r="BY515" i="38"/>
  <c r="BT515" i="38"/>
  <c r="BO515" i="38"/>
  <c r="BJ515" i="38"/>
  <c r="BE515" i="38"/>
  <c r="BA515" i="38"/>
  <c r="AZ515" i="38"/>
  <c r="AY515" i="38"/>
  <c r="AH515" i="38"/>
  <c r="AE515" i="38"/>
  <c r="AD515" i="38"/>
  <c r="AC515" i="38"/>
  <c r="AB515" i="38"/>
  <c r="AA515" i="38"/>
  <c r="Y515" i="38"/>
  <c r="E515" i="38"/>
  <c r="BY514" i="38"/>
  <c r="BT514" i="38"/>
  <c r="BO514" i="38"/>
  <c r="BJ514" i="38"/>
  <c r="BE514" i="38"/>
  <c r="BA514" i="38"/>
  <c r="AZ514" i="38"/>
  <c r="AY514" i="38"/>
  <c r="AH514" i="38"/>
  <c r="AE514" i="38"/>
  <c r="AD514" i="38"/>
  <c r="AC514" i="38"/>
  <c r="AB514" i="38"/>
  <c r="AA514" i="38"/>
  <c r="Y514" i="38"/>
  <c r="E514" i="38"/>
  <c r="BY513" i="38"/>
  <c r="BT513" i="38"/>
  <c r="BO513" i="38"/>
  <c r="BJ513" i="38"/>
  <c r="BE513" i="38"/>
  <c r="BA513" i="38"/>
  <c r="AZ513" i="38"/>
  <c r="AY513" i="38"/>
  <c r="AH513" i="38"/>
  <c r="AE513" i="38"/>
  <c r="AD513" i="38"/>
  <c r="AC513" i="38"/>
  <c r="AB513" i="38"/>
  <c r="AA513" i="38"/>
  <c r="Y513" i="38"/>
  <c r="E513" i="38"/>
  <c r="BY512" i="38"/>
  <c r="BT512" i="38"/>
  <c r="BO512" i="38"/>
  <c r="BJ512" i="38"/>
  <c r="BE512" i="38"/>
  <c r="BA512" i="38"/>
  <c r="AZ512" i="38"/>
  <c r="AY512" i="38"/>
  <c r="AH512" i="38"/>
  <c r="AE512" i="38"/>
  <c r="AD512" i="38"/>
  <c r="AC512" i="38"/>
  <c r="AB512" i="38"/>
  <c r="AA512" i="38"/>
  <c r="Y512" i="38"/>
  <c r="E512" i="38"/>
  <c r="BY511" i="38"/>
  <c r="BT511" i="38"/>
  <c r="BO511" i="38"/>
  <c r="BJ511" i="38"/>
  <c r="BE511" i="38"/>
  <c r="BA511" i="38"/>
  <c r="AZ511" i="38"/>
  <c r="AY511" i="38"/>
  <c r="AH511" i="38"/>
  <c r="AE511" i="38"/>
  <c r="AD511" i="38"/>
  <c r="AC511" i="38"/>
  <c r="AB511" i="38"/>
  <c r="AA511" i="38"/>
  <c r="Y511" i="38"/>
  <c r="E511" i="38"/>
  <c r="BY510" i="38"/>
  <c r="BT510" i="38"/>
  <c r="BO510" i="38"/>
  <c r="BJ510" i="38"/>
  <c r="BE510" i="38"/>
  <c r="BA510" i="38"/>
  <c r="AZ510" i="38"/>
  <c r="AY510" i="38"/>
  <c r="AH510" i="38"/>
  <c r="AE510" i="38"/>
  <c r="AD510" i="38"/>
  <c r="AC510" i="38"/>
  <c r="AB510" i="38"/>
  <c r="AA510" i="38"/>
  <c r="Y510" i="38"/>
  <c r="E510" i="38"/>
  <c r="BY509" i="38"/>
  <c r="BT509" i="38"/>
  <c r="BO509" i="38"/>
  <c r="BJ509" i="38"/>
  <c r="BE509" i="38"/>
  <c r="BA509" i="38"/>
  <c r="AZ509" i="38"/>
  <c r="AY509" i="38"/>
  <c r="AH509" i="38"/>
  <c r="AE509" i="38"/>
  <c r="AD509" i="38"/>
  <c r="AC509" i="38"/>
  <c r="AB509" i="38"/>
  <c r="AA509" i="38"/>
  <c r="Y509" i="38"/>
  <c r="E509" i="38"/>
  <c r="BY508" i="38"/>
  <c r="BT508" i="38"/>
  <c r="BO508" i="38"/>
  <c r="BJ508" i="38"/>
  <c r="BE508" i="38"/>
  <c r="BA508" i="38"/>
  <c r="AZ508" i="38"/>
  <c r="AY508" i="38"/>
  <c r="AH508" i="38"/>
  <c r="AE508" i="38"/>
  <c r="AD508" i="38"/>
  <c r="AC508" i="38"/>
  <c r="AB508" i="38"/>
  <c r="AA508" i="38"/>
  <c r="Y508" i="38"/>
  <c r="E508" i="38"/>
  <c r="BY507" i="38"/>
  <c r="BT507" i="38"/>
  <c r="BO507" i="38"/>
  <c r="BJ507" i="38"/>
  <c r="BE507" i="38"/>
  <c r="BA507" i="38"/>
  <c r="AZ507" i="38"/>
  <c r="AY507" i="38"/>
  <c r="AH507" i="38"/>
  <c r="AE507" i="38"/>
  <c r="AD507" i="38"/>
  <c r="AC507" i="38"/>
  <c r="AB507" i="38"/>
  <c r="AA507" i="38"/>
  <c r="Y507" i="38"/>
  <c r="E507" i="38"/>
  <c r="BY506" i="38"/>
  <c r="BT506" i="38"/>
  <c r="BO506" i="38"/>
  <c r="BJ506" i="38"/>
  <c r="BE506" i="38"/>
  <c r="BA506" i="38"/>
  <c r="AZ506" i="38"/>
  <c r="AY506" i="38"/>
  <c r="AH506" i="38"/>
  <c r="AE506" i="38"/>
  <c r="AD506" i="38"/>
  <c r="AC506" i="38"/>
  <c r="AB506" i="38"/>
  <c r="AA506" i="38"/>
  <c r="Y506" i="38"/>
  <c r="E506" i="38"/>
  <c r="BY505" i="38"/>
  <c r="BT505" i="38"/>
  <c r="BO505" i="38"/>
  <c r="BJ505" i="38"/>
  <c r="BE505" i="38"/>
  <c r="BA505" i="38"/>
  <c r="AZ505" i="38"/>
  <c r="AY505" i="38"/>
  <c r="AH505" i="38"/>
  <c r="AE505" i="38"/>
  <c r="AD505" i="38"/>
  <c r="AC505" i="38"/>
  <c r="AB505" i="38"/>
  <c r="AA505" i="38"/>
  <c r="Y505" i="38"/>
  <c r="E505" i="38"/>
  <c r="BY504" i="38"/>
  <c r="BT504" i="38"/>
  <c r="BO504" i="38"/>
  <c r="BJ504" i="38"/>
  <c r="BE504" i="38"/>
  <c r="BA504" i="38"/>
  <c r="AZ504" i="38"/>
  <c r="AY504" i="38"/>
  <c r="AH504" i="38"/>
  <c r="AE504" i="38"/>
  <c r="AD504" i="38"/>
  <c r="AC504" i="38"/>
  <c r="AB504" i="38"/>
  <c r="AA504" i="38"/>
  <c r="Y504" i="38"/>
  <c r="E504" i="38"/>
  <c r="BY503" i="38"/>
  <c r="BT503" i="38"/>
  <c r="BO503" i="38"/>
  <c r="BJ503" i="38"/>
  <c r="BE503" i="38"/>
  <c r="BA503" i="38"/>
  <c r="AZ503" i="38"/>
  <c r="AY503" i="38"/>
  <c r="AH503" i="38"/>
  <c r="AE503" i="38"/>
  <c r="AD503" i="38"/>
  <c r="AC503" i="38"/>
  <c r="AB503" i="38"/>
  <c r="AA503" i="38"/>
  <c r="Y503" i="38"/>
  <c r="E503" i="38"/>
  <c r="BY502" i="38"/>
  <c r="BT502" i="38"/>
  <c r="BO502" i="38"/>
  <c r="BJ502" i="38"/>
  <c r="BE502" i="38"/>
  <c r="BA502" i="38"/>
  <c r="AZ502" i="38"/>
  <c r="AY502" i="38"/>
  <c r="AH502" i="38"/>
  <c r="AE502" i="38"/>
  <c r="AD502" i="38"/>
  <c r="AC502" i="38"/>
  <c r="AB502" i="38"/>
  <c r="AA502" i="38"/>
  <c r="Y502" i="38"/>
  <c r="E502" i="38"/>
  <c r="BY501" i="38"/>
  <c r="BT501" i="38"/>
  <c r="BO501" i="38"/>
  <c r="BJ501" i="38"/>
  <c r="BE501" i="38"/>
  <c r="BA501" i="38"/>
  <c r="AZ501" i="38"/>
  <c r="AY501" i="38"/>
  <c r="AH501" i="38"/>
  <c r="AE501" i="38"/>
  <c r="AD501" i="38"/>
  <c r="AC501" i="38"/>
  <c r="AB501" i="38"/>
  <c r="AA501" i="38"/>
  <c r="Y501" i="38"/>
  <c r="E501" i="38"/>
  <c r="BY500" i="38"/>
  <c r="BT500" i="38"/>
  <c r="BO500" i="38"/>
  <c r="BJ500" i="38"/>
  <c r="BE500" i="38"/>
  <c r="BA500" i="38"/>
  <c r="AZ500" i="38"/>
  <c r="AY500" i="38"/>
  <c r="AH500" i="38"/>
  <c r="AE500" i="38"/>
  <c r="AD500" i="38"/>
  <c r="AC500" i="38"/>
  <c r="AB500" i="38"/>
  <c r="AA500" i="38"/>
  <c r="Y500" i="38"/>
  <c r="E500" i="38"/>
  <c r="BY499" i="38"/>
  <c r="BT499" i="38"/>
  <c r="BO499" i="38"/>
  <c r="BJ499" i="38"/>
  <c r="BE499" i="38"/>
  <c r="BA499" i="38"/>
  <c r="AZ499" i="38"/>
  <c r="AY499" i="38"/>
  <c r="AH499" i="38"/>
  <c r="AE499" i="38"/>
  <c r="AD499" i="38"/>
  <c r="AC499" i="38"/>
  <c r="AB499" i="38"/>
  <c r="AA499" i="38"/>
  <c r="Y499" i="38"/>
  <c r="E499" i="38"/>
  <c r="BY498" i="38"/>
  <c r="BT498" i="38"/>
  <c r="BO498" i="38"/>
  <c r="BJ498" i="38"/>
  <c r="BE498" i="38"/>
  <c r="BA498" i="38"/>
  <c r="AZ498" i="38"/>
  <c r="AY498" i="38"/>
  <c r="AH498" i="38"/>
  <c r="AE498" i="38"/>
  <c r="AD498" i="38"/>
  <c r="AC498" i="38"/>
  <c r="AB498" i="38"/>
  <c r="AA498" i="38"/>
  <c r="Y498" i="38"/>
  <c r="E498" i="38"/>
  <c r="BY497" i="38"/>
  <c r="BT497" i="38"/>
  <c r="BO497" i="38"/>
  <c r="BJ497" i="38"/>
  <c r="BE497" i="38"/>
  <c r="BA497" i="38"/>
  <c r="AZ497" i="38"/>
  <c r="AY497" i="38"/>
  <c r="AH497" i="38"/>
  <c r="AE497" i="38"/>
  <c r="AD497" i="38"/>
  <c r="AC497" i="38"/>
  <c r="AB497" i="38"/>
  <c r="AA497" i="38"/>
  <c r="Y497" i="38"/>
  <c r="E497" i="38"/>
  <c r="BY496" i="38"/>
  <c r="BT496" i="38"/>
  <c r="BO496" i="38"/>
  <c r="BJ496" i="38"/>
  <c r="BE496" i="38"/>
  <c r="BA496" i="38"/>
  <c r="AZ496" i="38"/>
  <c r="AY496" i="38"/>
  <c r="AH496" i="38"/>
  <c r="AE496" i="38"/>
  <c r="AD496" i="38"/>
  <c r="AC496" i="38"/>
  <c r="AB496" i="38"/>
  <c r="AA496" i="38"/>
  <c r="Y496" i="38"/>
  <c r="E496" i="38"/>
  <c r="BY495" i="38"/>
  <c r="BT495" i="38"/>
  <c r="BO495" i="38"/>
  <c r="BJ495" i="38"/>
  <c r="BE495" i="38"/>
  <c r="BA495" i="38"/>
  <c r="AZ495" i="38"/>
  <c r="AY495" i="38"/>
  <c r="AH495" i="38"/>
  <c r="AE495" i="38"/>
  <c r="AD495" i="38"/>
  <c r="AC495" i="38"/>
  <c r="AB495" i="38"/>
  <c r="AA495" i="38"/>
  <c r="Y495" i="38"/>
  <c r="E495" i="38"/>
  <c r="BY494" i="38"/>
  <c r="BT494" i="38"/>
  <c r="BO494" i="38"/>
  <c r="BJ494" i="38"/>
  <c r="BE494" i="38"/>
  <c r="BA494" i="38"/>
  <c r="AZ494" i="38"/>
  <c r="AY494" i="38"/>
  <c r="AH494" i="38"/>
  <c r="AE494" i="38"/>
  <c r="AD494" i="38"/>
  <c r="AC494" i="38"/>
  <c r="AB494" i="38"/>
  <c r="AA494" i="38"/>
  <c r="Y494" i="38"/>
  <c r="E494" i="38"/>
  <c r="BY493" i="38"/>
  <c r="BT493" i="38"/>
  <c r="BO493" i="38"/>
  <c r="BJ493" i="38"/>
  <c r="BE493" i="38"/>
  <c r="BA493" i="38"/>
  <c r="AZ493" i="38"/>
  <c r="AY493" i="38"/>
  <c r="AH493" i="38"/>
  <c r="AE493" i="38"/>
  <c r="AD493" i="38"/>
  <c r="AC493" i="38"/>
  <c r="AB493" i="38"/>
  <c r="AA493" i="38"/>
  <c r="Y493" i="38"/>
  <c r="E493" i="38"/>
  <c r="BY492" i="38"/>
  <c r="BT492" i="38"/>
  <c r="BO492" i="38"/>
  <c r="BJ492" i="38"/>
  <c r="BE492" i="38"/>
  <c r="BA492" i="38"/>
  <c r="AZ492" i="38"/>
  <c r="AY492" i="38"/>
  <c r="AH492" i="38"/>
  <c r="AE492" i="38"/>
  <c r="AD492" i="38"/>
  <c r="AC492" i="38"/>
  <c r="AB492" i="38"/>
  <c r="AA492" i="38"/>
  <c r="Y492" i="38"/>
  <c r="E492" i="38"/>
  <c r="BY491" i="38"/>
  <c r="BT491" i="38"/>
  <c r="BO491" i="38"/>
  <c r="BJ491" i="38"/>
  <c r="BE491" i="38"/>
  <c r="BA491" i="38"/>
  <c r="AZ491" i="38"/>
  <c r="AY491" i="38"/>
  <c r="AH491" i="38"/>
  <c r="AE491" i="38"/>
  <c r="AD491" i="38"/>
  <c r="AC491" i="38"/>
  <c r="AB491" i="38"/>
  <c r="AA491" i="38"/>
  <c r="Y491" i="38"/>
  <c r="E491" i="38"/>
  <c r="BY490" i="38"/>
  <c r="BT490" i="38"/>
  <c r="BO490" i="38"/>
  <c r="BJ490" i="38"/>
  <c r="BE490" i="38"/>
  <c r="BA490" i="38"/>
  <c r="AZ490" i="38"/>
  <c r="AY490" i="38"/>
  <c r="AH490" i="38"/>
  <c r="AE490" i="38"/>
  <c r="AD490" i="38"/>
  <c r="AC490" i="38"/>
  <c r="AB490" i="38"/>
  <c r="AA490" i="38"/>
  <c r="Y490" i="38"/>
  <c r="E490" i="38"/>
  <c r="BY489" i="38"/>
  <c r="BT489" i="38"/>
  <c r="BO489" i="38"/>
  <c r="BJ489" i="38"/>
  <c r="BE489" i="38"/>
  <c r="BA489" i="38"/>
  <c r="AZ489" i="38"/>
  <c r="AY489" i="38"/>
  <c r="AH489" i="38"/>
  <c r="AE489" i="38"/>
  <c r="AD489" i="38"/>
  <c r="AC489" i="38"/>
  <c r="AB489" i="38"/>
  <c r="AA489" i="38"/>
  <c r="Y489" i="38"/>
  <c r="E489" i="38"/>
  <c r="BY488" i="38"/>
  <c r="BT488" i="38"/>
  <c r="BO488" i="38"/>
  <c r="BJ488" i="38"/>
  <c r="BE488" i="38"/>
  <c r="BA488" i="38"/>
  <c r="AZ488" i="38"/>
  <c r="AY488" i="38"/>
  <c r="AH488" i="38"/>
  <c r="AE488" i="38"/>
  <c r="AD488" i="38"/>
  <c r="AC488" i="38"/>
  <c r="AB488" i="38"/>
  <c r="AA488" i="38"/>
  <c r="Y488" i="38"/>
  <c r="E488" i="38"/>
  <c r="BY487" i="38"/>
  <c r="BT487" i="38"/>
  <c r="BO487" i="38"/>
  <c r="BJ487" i="38"/>
  <c r="BE487" i="38"/>
  <c r="BA487" i="38"/>
  <c r="AZ487" i="38"/>
  <c r="AY487" i="38"/>
  <c r="AH487" i="38"/>
  <c r="AE487" i="38"/>
  <c r="AD487" i="38"/>
  <c r="AC487" i="38"/>
  <c r="AB487" i="38"/>
  <c r="AA487" i="38"/>
  <c r="Y487" i="38"/>
  <c r="E487" i="38"/>
  <c r="BY486" i="38"/>
  <c r="BT486" i="38"/>
  <c r="BO486" i="38"/>
  <c r="BJ486" i="38"/>
  <c r="BE486" i="38"/>
  <c r="BA486" i="38"/>
  <c r="AZ486" i="38"/>
  <c r="AY486" i="38"/>
  <c r="AH486" i="38"/>
  <c r="AE486" i="38"/>
  <c r="AD486" i="38"/>
  <c r="AC486" i="38"/>
  <c r="AB486" i="38"/>
  <c r="AA486" i="38"/>
  <c r="Y486" i="38"/>
  <c r="E486" i="38"/>
  <c r="BY485" i="38"/>
  <c r="BT485" i="38"/>
  <c r="BO485" i="38"/>
  <c r="BJ485" i="38"/>
  <c r="BE485" i="38"/>
  <c r="BA485" i="38"/>
  <c r="AZ485" i="38"/>
  <c r="AY485" i="38"/>
  <c r="AH485" i="38"/>
  <c r="AE485" i="38"/>
  <c r="AD485" i="38"/>
  <c r="AC485" i="38"/>
  <c r="AB485" i="38"/>
  <c r="AA485" i="38"/>
  <c r="Y485" i="38"/>
  <c r="E485" i="38"/>
  <c r="BY484" i="38"/>
  <c r="BT484" i="38"/>
  <c r="BO484" i="38"/>
  <c r="BJ484" i="38"/>
  <c r="BE484" i="38"/>
  <c r="BA484" i="38"/>
  <c r="AZ484" i="38"/>
  <c r="AY484" i="38"/>
  <c r="AH484" i="38"/>
  <c r="AE484" i="38"/>
  <c r="AD484" i="38"/>
  <c r="AC484" i="38"/>
  <c r="AB484" i="38"/>
  <c r="AA484" i="38"/>
  <c r="Y484" i="38"/>
  <c r="E484" i="38"/>
  <c r="BY483" i="38"/>
  <c r="BT483" i="38"/>
  <c r="BO483" i="38"/>
  <c r="BJ483" i="38"/>
  <c r="BE483" i="38"/>
  <c r="BA483" i="38"/>
  <c r="AZ483" i="38"/>
  <c r="AY483" i="38"/>
  <c r="AH483" i="38"/>
  <c r="AE483" i="38"/>
  <c r="AD483" i="38"/>
  <c r="AC483" i="38"/>
  <c r="AB483" i="38"/>
  <c r="AA483" i="38"/>
  <c r="Y483" i="38"/>
  <c r="E483" i="38"/>
  <c r="BY482" i="38"/>
  <c r="BT482" i="38"/>
  <c r="BO482" i="38"/>
  <c r="BJ482" i="38"/>
  <c r="BE482" i="38"/>
  <c r="BA482" i="38"/>
  <c r="AZ482" i="38"/>
  <c r="AY482" i="38"/>
  <c r="AH482" i="38"/>
  <c r="AE482" i="38"/>
  <c r="AD482" i="38"/>
  <c r="AC482" i="38"/>
  <c r="AB482" i="38"/>
  <c r="AA482" i="38"/>
  <c r="Y482" i="38"/>
  <c r="E482" i="38"/>
  <c r="BY481" i="38"/>
  <c r="BT481" i="38"/>
  <c r="BO481" i="38"/>
  <c r="BJ481" i="38"/>
  <c r="BE481" i="38"/>
  <c r="BA481" i="38"/>
  <c r="AZ481" i="38"/>
  <c r="AY481" i="38"/>
  <c r="AH481" i="38"/>
  <c r="AE481" i="38"/>
  <c r="AD481" i="38"/>
  <c r="AC481" i="38"/>
  <c r="AB481" i="38"/>
  <c r="AA481" i="38"/>
  <c r="Y481" i="38"/>
  <c r="E481" i="38"/>
  <c r="BY480" i="38"/>
  <c r="BT480" i="38"/>
  <c r="BO480" i="38"/>
  <c r="BJ480" i="38"/>
  <c r="BE480" i="38"/>
  <c r="BA480" i="38"/>
  <c r="AZ480" i="38"/>
  <c r="AY480" i="38"/>
  <c r="AH480" i="38"/>
  <c r="AE480" i="38"/>
  <c r="AD480" i="38"/>
  <c r="AC480" i="38"/>
  <c r="AB480" i="38"/>
  <c r="AA480" i="38"/>
  <c r="Y480" i="38"/>
  <c r="E480" i="38"/>
  <c r="BY479" i="38"/>
  <c r="BT479" i="38"/>
  <c r="BO479" i="38"/>
  <c r="BJ479" i="38"/>
  <c r="BE479" i="38"/>
  <c r="BA479" i="38"/>
  <c r="AZ479" i="38"/>
  <c r="AY479" i="38"/>
  <c r="AH479" i="38"/>
  <c r="AE479" i="38"/>
  <c r="AD479" i="38"/>
  <c r="AC479" i="38"/>
  <c r="AB479" i="38"/>
  <c r="AA479" i="38"/>
  <c r="Y479" i="38"/>
  <c r="E479" i="38"/>
  <c r="BY478" i="38"/>
  <c r="BT478" i="38"/>
  <c r="BO478" i="38"/>
  <c r="BJ478" i="38"/>
  <c r="BE478" i="38"/>
  <c r="BA478" i="38"/>
  <c r="AZ478" i="38"/>
  <c r="AY478" i="38"/>
  <c r="AH478" i="38"/>
  <c r="AE478" i="38"/>
  <c r="AD478" i="38"/>
  <c r="AC478" i="38"/>
  <c r="AB478" i="38"/>
  <c r="AA478" i="38"/>
  <c r="Y478" i="38"/>
  <c r="E478" i="38"/>
  <c r="BY477" i="38"/>
  <c r="BT477" i="38"/>
  <c r="BO477" i="38"/>
  <c r="BJ477" i="38"/>
  <c r="BE477" i="38"/>
  <c r="BA477" i="38"/>
  <c r="AZ477" i="38"/>
  <c r="AY477" i="38"/>
  <c r="AH477" i="38"/>
  <c r="AE477" i="38"/>
  <c r="AD477" i="38"/>
  <c r="AC477" i="38"/>
  <c r="AB477" i="38"/>
  <c r="AA477" i="38"/>
  <c r="Y477" i="38"/>
  <c r="E477" i="38"/>
  <c r="BY476" i="38"/>
  <c r="BT476" i="38"/>
  <c r="BO476" i="38"/>
  <c r="BJ476" i="38"/>
  <c r="BE476" i="38"/>
  <c r="BA476" i="38"/>
  <c r="AZ476" i="38"/>
  <c r="AY476" i="38"/>
  <c r="AH476" i="38"/>
  <c r="AE476" i="38"/>
  <c r="AD476" i="38"/>
  <c r="AC476" i="38"/>
  <c r="AB476" i="38"/>
  <c r="AA476" i="38"/>
  <c r="Y476" i="38"/>
  <c r="E476" i="38"/>
  <c r="BY475" i="38"/>
  <c r="BT475" i="38"/>
  <c r="BO475" i="38"/>
  <c r="BJ475" i="38"/>
  <c r="BE475" i="38"/>
  <c r="BA475" i="38"/>
  <c r="AZ475" i="38"/>
  <c r="AY475" i="38"/>
  <c r="AH475" i="38"/>
  <c r="AE475" i="38"/>
  <c r="AD475" i="38"/>
  <c r="AC475" i="38"/>
  <c r="AB475" i="38"/>
  <c r="AA475" i="38"/>
  <c r="Y475" i="38"/>
  <c r="E475" i="38"/>
  <c r="BY474" i="38"/>
  <c r="BT474" i="38"/>
  <c r="BO474" i="38"/>
  <c r="BJ474" i="38"/>
  <c r="BE474" i="38"/>
  <c r="BA474" i="38"/>
  <c r="AZ474" i="38"/>
  <c r="AY474" i="38"/>
  <c r="AH474" i="38"/>
  <c r="AE474" i="38"/>
  <c r="AD474" i="38"/>
  <c r="AC474" i="38"/>
  <c r="AB474" i="38"/>
  <c r="AA474" i="38"/>
  <c r="Y474" i="38"/>
  <c r="E474" i="38"/>
  <c r="BY473" i="38"/>
  <c r="BT473" i="38"/>
  <c r="BO473" i="38"/>
  <c r="BJ473" i="38"/>
  <c r="BE473" i="38"/>
  <c r="BA473" i="38"/>
  <c r="AZ473" i="38"/>
  <c r="AY473" i="38"/>
  <c r="AH473" i="38"/>
  <c r="AE473" i="38"/>
  <c r="AD473" i="38"/>
  <c r="AC473" i="38"/>
  <c r="AB473" i="38"/>
  <c r="AA473" i="38"/>
  <c r="Y473" i="38"/>
  <c r="E473" i="38"/>
  <c r="BY472" i="38"/>
  <c r="BT472" i="38"/>
  <c r="BO472" i="38"/>
  <c r="BJ472" i="38"/>
  <c r="BE472" i="38"/>
  <c r="BA472" i="38"/>
  <c r="AZ472" i="38"/>
  <c r="AY472" i="38"/>
  <c r="AH472" i="38"/>
  <c r="AE472" i="38"/>
  <c r="AD472" i="38"/>
  <c r="AC472" i="38"/>
  <c r="AB472" i="38"/>
  <c r="AA472" i="38"/>
  <c r="Y472" i="38"/>
  <c r="E472" i="38"/>
  <c r="BY471" i="38"/>
  <c r="BT471" i="38"/>
  <c r="BO471" i="38"/>
  <c r="BJ471" i="38"/>
  <c r="BE471" i="38"/>
  <c r="BA471" i="38"/>
  <c r="AZ471" i="38"/>
  <c r="AY471" i="38"/>
  <c r="AH471" i="38"/>
  <c r="AE471" i="38"/>
  <c r="AD471" i="38"/>
  <c r="AC471" i="38"/>
  <c r="AB471" i="38"/>
  <c r="AA471" i="38"/>
  <c r="Y471" i="38"/>
  <c r="E471" i="38"/>
  <c r="BY470" i="38"/>
  <c r="BT470" i="38"/>
  <c r="BO470" i="38"/>
  <c r="BJ470" i="38"/>
  <c r="BE470" i="38"/>
  <c r="BA470" i="38"/>
  <c r="AZ470" i="38"/>
  <c r="AY470" i="38"/>
  <c r="AH470" i="38"/>
  <c r="AE470" i="38"/>
  <c r="AD470" i="38"/>
  <c r="AC470" i="38"/>
  <c r="AB470" i="38"/>
  <c r="AA470" i="38"/>
  <c r="Y470" i="38"/>
  <c r="E470" i="38"/>
  <c r="BY469" i="38"/>
  <c r="BT469" i="38"/>
  <c r="BO469" i="38"/>
  <c r="BJ469" i="38"/>
  <c r="BE469" i="38"/>
  <c r="BA469" i="38"/>
  <c r="AZ469" i="38"/>
  <c r="AY469" i="38"/>
  <c r="AH469" i="38"/>
  <c r="AE469" i="38"/>
  <c r="AD469" i="38"/>
  <c r="AC469" i="38"/>
  <c r="AB469" i="38"/>
  <c r="AA469" i="38"/>
  <c r="Y469" i="38"/>
  <c r="E469" i="38"/>
  <c r="BY468" i="38"/>
  <c r="BT468" i="38"/>
  <c r="BO468" i="38"/>
  <c r="BJ468" i="38"/>
  <c r="BE468" i="38"/>
  <c r="BA468" i="38"/>
  <c r="AZ468" i="38"/>
  <c r="AY468" i="38"/>
  <c r="AH468" i="38"/>
  <c r="AE468" i="38"/>
  <c r="AD468" i="38"/>
  <c r="AC468" i="38"/>
  <c r="AB468" i="38"/>
  <c r="AA468" i="38"/>
  <c r="Y468" i="38"/>
  <c r="E468" i="38"/>
  <c r="BY467" i="38"/>
  <c r="BT467" i="38"/>
  <c r="BO467" i="38"/>
  <c r="BJ467" i="38"/>
  <c r="BE467" i="38"/>
  <c r="BA467" i="38"/>
  <c r="AZ467" i="38"/>
  <c r="AY467" i="38"/>
  <c r="AH467" i="38"/>
  <c r="AE467" i="38"/>
  <c r="AD467" i="38"/>
  <c r="AC467" i="38"/>
  <c r="AB467" i="38"/>
  <c r="AA467" i="38"/>
  <c r="Y467" i="38"/>
  <c r="E467" i="38"/>
  <c r="BY466" i="38"/>
  <c r="BT466" i="38"/>
  <c r="BO466" i="38"/>
  <c r="BJ466" i="38"/>
  <c r="BE466" i="38"/>
  <c r="BA466" i="38"/>
  <c r="AZ466" i="38"/>
  <c r="AY466" i="38"/>
  <c r="AH466" i="38"/>
  <c r="AE466" i="38"/>
  <c r="AD466" i="38"/>
  <c r="AC466" i="38"/>
  <c r="AB466" i="38"/>
  <c r="AA466" i="38"/>
  <c r="Y466" i="38"/>
  <c r="E466" i="38"/>
  <c r="BY465" i="38"/>
  <c r="BT465" i="38"/>
  <c r="BO465" i="38"/>
  <c r="BJ465" i="38"/>
  <c r="BE465" i="38"/>
  <c r="BA465" i="38"/>
  <c r="AZ465" i="38"/>
  <c r="AY465" i="38"/>
  <c r="AH465" i="38"/>
  <c r="AE465" i="38"/>
  <c r="AD465" i="38"/>
  <c r="AC465" i="38"/>
  <c r="AB465" i="38"/>
  <c r="AA465" i="38"/>
  <c r="Y465" i="38"/>
  <c r="E465" i="38"/>
  <c r="BY464" i="38"/>
  <c r="BT464" i="38"/>
  <c r="BO464" i="38"/>
  <c r="BJ464" i="38"/>
  <c r="BE464" i="38"/>
  <c r="BA464" i="38"/>
  <c r="AZ464" i="38"/>
  <c r="AY464" i="38"/>
  <c r="AH464" i="38"/>
  <c r="AE464" i="38"/>
  <c r="AD464" i="38"/>
  <c r="AC464" i="38"/>
  <c r="AB464" i="38"/>
  <c r="AA464" i="38"/>
  <c r="Y464" i="38"/>
  <c r="E464" i="38"/>
  <c r="BY463" i="38"/>
  <c r="BT463" i="38"/>
  <c r="BO463" i="38"/>
  <c r="BJ463" i="38"/>
  <c r="BE463" i="38"/>
  <c r="BA463" i="38"/>
  <c r="AZ463" i="38"/>
  <c r="AY463" i="38"/>
  <c r="AH463" i="38"/>
  <c r="AE463" i="38"/>
  <c r="AD463" i="38"/>
  <c r="AC463" i="38"/>
  <c r="AB463" i="38"/>
  <c r="AA463" i="38"/>
  <c r="Y463" i="38"/>
  <c r="E463" i="38"/>
  <c r="BY462" i="38"/>
  <c r="BT462" i="38"/>
  <c r="BO462" i="38"/>
  <c r="BJ462" i="38"/>
  <c r="BE462" i="38"/>
  <c r="BA462" i="38"/>
  <c r="AZ462" i="38"/>
  <c r="AY462" i="38"/>
  <c r="AH462" i="38"/>
  <c r="AE462" i="38"/>
  <c r="AD462" i="38"/>
  <c r="AC462" i="38"/>
  <c r="AB462" i="38"/>
  <c r="AA462" i="38"/>
  <c r="Y462" i="38"/>
  <c r="E462" i="38"/>
  <c r="BY461" i="38"/>
  <c r="BT461" i="38"/>
  <c r="BO461" i="38"/>
  <c r="BJ461" i="38"/>
  <c r="BE461" i="38"/>
  <c r="BA461" i="38"/>
  <c r="AZ461" i="38"/>
  <c r="AY461" i="38"/>
  <c r="AH461" i="38"/>
  <c r="AE461" i="38"/>
  <c r="AD461" i="38"/>
  <c r="AC461" i="38"/>
  <c r="AB461" i="38"/>
  <c r="AA461" i="38"/>
  <c r="Y461" i="38"/>
  <c r="E461" i="38"/>
  <c r="BY460" i="38"/>
  <c r="BT460" i="38"/>
  <c r="BO460" i="38"/>
  <c r="BJ460" i="38"/>
  <c r="BE460" i="38"/>
  <c r="BA460" i="38"/>
  <c r="AZ460" i="38"/>
  <c r="AY460" i="38"/>
  <c r="AH460" i="38"/>
  <c r="AE460" i="38"/>
  <c r="AD460" i="38"/>
  <c r="AC460" i="38"/>
  <c r="AB460" i="38"/>
  <c r="AA460" i="38"/>
  <c r="Y460" i="38"/>
  <c r="E460" i="38"/>
  <c r="BY459" i="38"/>
  <c r="BT459" i="38"/>
  <c r="BO459" i="38"/>
  <c r="BJ459" i="38"/>
  <c r="BE459" i="38"/>
  <c r="BA459" i="38"/>
  <c r="AZ459" i="38"/>
  <c r="AY459" i="38"/>
  <c r="AH459" i="38"/>
  <c r="AE459" i="38"/>
  <c r="AD459" i="38"/>
  <c r="AC459" i="38"/>
  <c r="AB459" i="38"/>
  <c r="AA459" i="38"/>
  <c r="Y459" i="38"/>
  <c r="E459" i="38"/>
  <c r="BY458" i="38"/>
  <c r="BT458" i="38"/>
  <c r="BO458" i="38"/>
  <c r="BJ458" i="38"/>
  <c r="BE458" i="38"/>
  <c r="BA458" i="38"/>
  <c r="AZ458" i="38"/>
  <c r="AY458" i="38"/>
  <c r="AH458" i="38"/>
  <c r="AE458" i="38"/>
  <c r="AD458" i="38"/>
  <c r="AC458" i="38"/>
  <c r="AB458" i="38"/>
  <c r="AA458" i="38"/>
  <c r="Y458" i="38"/>
  <c r="E458" i="38"/>
  <c r="BY457" i="38"/>
  <c r="BT457" i="38"/>
  <c r="BO457" i="38"/>
  <c r="BJ457" i="38"/>
  <c r="BE457" i="38"/>
  <c r="BA457" i="38"/>
  <c r="AZ457" i="38"/>
  <c r="AY457" i="38"/>
  <c r="AH457" i="38"/>
  <c r="AE457" i="38"/>
  <c r="AD457" i="38"/>
  <c r="AC457" i="38"/>
  <c r="AB457" i="38"/>
  <c r="AA457" i="38"/>
  <c r="Y457" i="38"/>
  <c r="E457" i="38"/>
  <c r="BY456" i="38"/>
  <c r="BT456" i="38"/>
  <c r="BO456" i="38"/>
  <c r="BJ456" i="38"/>
  <c r="BE456" i="38"/>
  <c r="BA456" i="38"/>
  <c r="AZ456" i="38"/>
  <c r="AY456" i="38"/>
  <c r="AH456" i="38"/>
  <c r="AE456" i="38"/>
  <c r="AD456" i="38"/>
  <c r="AC456" i="38"/>
  <c r="AB456" i="38"/>
  <c r="AA456" i="38"/>
  <c r="Y456" i="38"/>
  <c r="E456" i="38"/>
  <c r="BY455" i="38"/>
  <c r="BT455" i="38"/>
  <c r="BO455" i="38"/>
  <c r="BJ455" i="38"/>
  <c r="BE455" i="38"/>
  <c r="BA455" i="38"/>
  <c r="AZ455" i="38"/>
  <c r="AY455" i="38"/>
  <c r="AH455" i="38"/>
  <c r="AE455" i="38"/>
  <c r="AD455" i="38"/>
  <c r="AC455" i="38"/>
  <c r="AB455" i="38"/>
  <c r="AA455" i="38"/>
  <c r="Y455" i="38"/>
  <c r="E455" i="38"/>
  <c r="BY454" i="38"/>
  <c r="BT454" i="38"/>
  <c r="BO454" i="38"/>
  <c r="BJ454" i="38"/>
  <c r="BE454" i="38"/>
  <c r="BA454" i="38"/>
  <c r="AZ454" i="38"/>
  <c r="AY454" i="38"/>
  <c r="AH454" i="38"/>
  <c r="AE454" i="38"/>
  <c r="AD454" i="38"/>
  <c r="AC454" i="38"/>
  <c r="AB454" i="38"/>
  <c r="AA454" i="38"/>
  <c r="Y454" i="38"/>
  <c r="E454" i="38"/>
  <c r="BY453" i="38"/>
  <c r="BT453" i="38"/>
  <c r="BO453" i="38"/>
  <c r="BJ453" i="38"/>
  <c r="BE453" i="38"/>
  <c r="BA453" i="38"/>
  <c r="AZ453" i="38"/>
  <c r="AY453" i="38"/>
  <c r="AH453" i="38"/>
  <c r="AE453" i="38"/>
  <c r="AD453" i="38"/>
  <c r="AC453" i="38"/>
  <c r="AB453" i="38"/>
  <c r="AA453" i="38"/>
  <c r="Y453" i="38"/>
  <c r="E453" i="38"/>
  <c r="BY452" i="38"/>
  <c r="BT452" i="38"/>
  <c r="BO452" i="38"/>
  <c r="BJ452" i="38"/>
  <c r="BE452" i="38"/>
  <c r="BA452" i="38"/>
  <c r="AZ452" i="38"/>
  <c r="AY452" i="38"/>
  <c r="AH452" i="38"/>
  <c r="AE452" i="38"/>
  <c r="AD452" i="38"/>
  <c r="AC452" i="38"/>
  <c r="AB452" i="38"/>
  <c r="AA452" i="38"/>
  <c r="Y452" i="38"/>
  <c r="E452" i="38"/>
  <c r="BY451" i="38"/>
  <c r="BT451" i="38"/>
  <c r="BO451" i="38"/>
  <c r="BJ451" i="38"/>
  <c r="BE451" i="38"/>
  <c r="BA451" i="38"/>
  <c r="AZ451" i="38"/>
  <c r="AY451" i="38"/>
  <c r="AH451" i="38"/>
  <c r="AE451" i="38"/>
  <c r="AD451" i="38"/>
  <c r="AC451" i="38"/>
  <c r="AB451" i="38"/>
  <c r="AA451" i="38"/>
  <c r="Y451" i="38"/>
  <c r="E451" i="38"/>
  <c r="BY450" i="38"/>
  <c r="BT450" i="38"/>
  <c r="BO450" i="38"/>
  <c r="BJ450" i="38"/>
  <c r="BE450" i="38"/>
  <c r="BA450" i="38"/>
  <c r="AZ450" i="38"/>
  <c r="AY450" i="38"/>
  <c r="AH450" i="38"/>
  <c r="AE450" i="38"/>
  <c r="AD450" i="38"/>
  <c r="AC450" i="38"/>
  <c r="AB450" i="38"/>
  <c r="AA450" i="38"/>
  <c r="Y450" i="38"/>
  <c r="E450" i="38"/>
  <c r="BY449" i="38"/>
  <c r="BT449" i="38"/>
  <c r="BO449" i="38"/>
  <c r="BJ449" i="38"/>
  <c r="BE449" i="38"/>
  <c r="BA449" i="38"/>
  <c r="AZ449" i="38"/>
  <c r="AY449" i="38"/>
  <c r="AH449" i="38"/>
  <c r="AE449" i="38"/>
  <c r="AD449" i="38"/>
  <c r="AC449" i="38"/>
  <c r="AB449" i="38"/>
  <c r="AA449" i="38"/>
  <c r="Y449" i="38"/>
  <c r="E449" i="38"/>
  <c r="BY448" i="38"/>
  <c r="BT448" i="38"/>
  <c r="BO448" i="38"/>
  <c r="BJ448" i="38"/>
  <c r="BE448" i="38"/>
  <c r="BA448" i="38"/>
  <c r="AZ448" i="38"/>
  <c r="AY448" i="38"/>
  <c r="AH448" i="38"/>
  <c r="AE448" i="38"/>
  <c r="AD448" i="38"/>
  <c r="AC448" i="38"/>
  <c r="AB448" i="38"/>
  <c r="AA448" i="38"/>
  <c r="Y448" i="38"/>
  <c r="E448" i="38"/>
  <c r="BY447" i="38"/>
  <c r="BT447" i="38"/>
  <c r="BO447" i="38"/>
  <c r="BJ447" i="38"/>
  <c r="BE447" i="38"/>
  <c r="BA447" i="38"/>
  <c r="AZ447" i="38"/>
  <c r="AY447" i="38"/>
  <c r="AH447" i="38"/>
  <c r="AE447" i="38"/>
  <c r="AD447" i="38"/>
  <c r="AC447" i="38"/>
  <c r="AB447" i="38"/>
  <c r="AA447" i="38"/>
  <c r="Y447" i="38"/>
  <c r="E447" i="38"/>
  <c r="BY446" i="38"/>
  <c r="BT446" i="38"/>
  <c r="BO446" i="38"/>
  <c r="BJ446" i="38"/>
  <c r="BE446" i="38"/>
  <c r="BA446" i="38"/>
  <c r="AZ446" i="38"/>
  <c r="AY446" i="38"/>
  <c r="AH446" i="38"/>
  <c r="AE446" i="38"/>
  <c r="AD446" i="38"/>
  <c r="AC446" i="38"/>
  <c r="AB446" i="38"/>
  <c r="AA446" i="38"/>
  <c r="Y446" i="38"/>
  <c r="E446" i="38"/>
  <c r="BY445" i="38"/>
  <c r="BT445" i="38"/>
  <c r="BO445" i="38"/>
  <c r="BJ445" i="38"/>
  <c r="BE445" i="38"/>
  <c r="BA445" i="38"/>
  <c r="AZ445" i="38"/>
  <c r="AY445" i="38"/>
  <c r="AH445" i="38"/>
  <c r="AE445" i="38"/>
  <c r="AD445" i="38"/>
  <c r="AC445" i="38"/>
  <c r="AB445" i="38"/>
  <c r="AA445" i="38"/>
  <c r="Y445" i="38"/>
  <c r="E445" i="38"/>
  <c r="BY444" i="38"/>
  <c r="BT444" i="38"/>
  <c r="BO444" i="38"/>
  <c r="BJ444" i="38"/>
  <c r="BE444" i="38"/>
  <c r="BA444" i="38"/>
  <c r="AZ444" i="38"/>
  <c r="AY444" i="38"/>
  <c r="AH444" i="38"/>
  <c r="AE444" i="38"/>
  <c r="AD444" i="38"/>
  <c r="AC444" i="38"/>
  <c r="AB444" i="38"/>
  <c r="AA444" i="38"/>
  <c r="Y444" i="38"/>
  <c r="E444" i="38"/>
  <c r="BY443" i="38"/>
  <c r="BT443" i="38"/>
  <c r="BO443" i="38"/>
  <c r="BJ443" i="38"/>
  <c r="BE443" i="38"/>
  <c r="BA443" i="38"/>
  <c r="AZ443" i="38"/>
  <c r="AY443" i="38"/>
  <c r="AH443" i="38"/>
  <c r="AE443" i="38"/>
  <c r="AD443" i="38"/>
  <c r="AC443" i="38"/>
  <c r="AB443" i="38"/>
  <c r="AA443" i="38"/>
  <c r="Y443" i="38"/>
  <c r="E443" i="38"/>
  <c r="BY442" i="38"/>
  <c r="BT442" i="38"/>
  <c r="BO442" i="38"/>
  <c r="BJ442" i="38"/>
  <c r="BE442" i="38"/>
  <c r="BA442" i="38"/>
  <c r="AZ442" i="38"/>
  <c r="AY442" i="38"/>
  <c r="AH442" i="38"/>
  <c r="AE442" i="38"/>
  <c r="AD442" i="38"/>
  <c r="AC442" i="38"/>
  <c r="AB442" i="38"/>
  <c r="AA442" i="38"/>
  <c r="Y442" i="38"/>
  <c r="E442" i="38"/>
  <c r="BY441" i="38"/>
  <c r="BT441" i="38"/>
  <c r="BO441" i="38"/>
  <c r="BJ441" i="38"/>
  <c r="BE441" i="38"/>
  <c r="BA441" i="38"/>
  <c r="AZ441" i="38"/>
  <c r="AY441" i="38"/>
  <c r="AH441" i="38"/>
  <c r="AE441" i="38"/>
  <c r="AD441" i="38"/>
  <c r="AC441" i="38"/>
  <c r="AB441" i="38"/>
  <c r="AA441" i="38"/>
  <c r="Y441" i="38"/>
  <c r="E441" i="38"/>
  <c r="BY440" i="38"/>
  <c r="BT440" i="38"/>
  <c r="BO440" i="38"/>
  <c r="BJ440" i="38"/>
  <c r="BE440" i="38"/>
  <c r="BA440" i="38"/>
  <c r="AZ440" i="38"/>
  <c r="AY440" i="38"/>
  <c r="AH440" i="38"/>
  <c r="AE440" i="38"/>
  <c r="AD440" i="38"/>
  <c r="AC440" i="38"/>
  <c r="AB440" i="38"/>
  <c r="AA440" i="38"/>
  <c r="Y440" i="38"/>
  <c r="E440" i="38"/>
  <c r="BY439" i="38"/>
  <c r="BT439" i="38"/>
  <c r="BO439" i="38"/>
  <c r="BJ439" i="38"/>
  <c r="BE439" i="38"/>
  <c r="BA439" i="38"/>
  <c r="AZ439" i="38"/>
  <c r="AY439" i="38"/>
  <c r="AH439" i="38"/>
  <c r="AE439" i="38"/>
  <c r="AD439" i="38"/>
  <c r="AC439" i="38"/>
  <c r="AB439" i="38"/>
  <c r="AA439" i="38"/>
  <c r="Y439" i="38"/>
  <c r="E439" i="38"/>
  <c r="BY438" i="38"/>
  <c r="BT438" i="38"/>
  <c r="BO438" i="38"/>
  <c r="BJ438" i="38"/>
  <c r="BE438" i="38"/>
  <c r="BA438" i="38"/>
  <c r="AZ438" i="38"/>
  <c r="AY438" i="38"/>
  <c r="AH438" i="38"/>
  <c r="AE438" i="38"/>
  <c r="AD438" i="38"/>
  <c r="AC438" i="38"/>
  <c r="AB438" i="38"/>
  <c r="AA438" i="38"/>
  <c r="Y438" i="38"/>
  <c r="E438" i="38"/>
  <c r="BY437" i="38"/>
  <c r="BT437" i="38"/>
  <c r="BO437" i="38"/>
  <c r="BJ437" i="38"/>
  <c r="BE437" i="38"/>
  <c r="BA437" i="38"/>
  <c r="AZ437" i="38"/>
  <c r="AY437" i="38"/>
  <c r="AH437" i="38"/>
  <c r="AE437" i="38"/>
  <c r="AD437" i="38"/>
  <c r="AC437" i="38"/>
  <c r="AB437" i="38"/>
  <c r="AA437" i="38"/>
  <c r="Y437" i="38"/>
  <c r="E437" i="38"/>
  <c r="BY436" i="38"/>
  <c r="BT436" i="38"/>
  <c r="BO436" i="38"/>
  <c r="BJ436" i="38"/>
  <c r="BE436" i="38"/>
  <c r="BA436" i="38"/>
  <c r="AZ436" i="38"/>
  <c r="AY436" i="38"/>
  <c r="AH436" i="38"/>
  <c r="AE436" i="38"/>
  <c r="AD436" i="38"/>
  <c r="AC436" i="38"/>
  <c r="AB436" i="38"/>
  <c r="AA436" i="38"/>
  <c r="Y436" i="38"/>
  <c r="E436" i="38"/>
  <c r="BY435" i="38"/>
  <c r="BT435" i="38"/>
  <c r="BO435" i="38"/>
  <c r="BJ435" i="38"/>
  <c r="BE435" i="38"/>
  <c r="BA435" i="38"/>
  <c r="AZ435" i="38"/>
  <c r="AY435" i="38"/>
  <c r="AH435" i="38"/>
  <c r="AE435" i="38"/>
  <c r="AD435" i="38"/>
  <c r="AC435" i="38"/>
  <c r="AB435" i="38"/>
  <c r="AA435" i="38"/>
  <c r="Y435" i="38"/>
  <c r="E435" i="38"/>
  <c r="BY434" i="38"/>
  <c r="BT434" i="38"/>
  <c r="BO434" i="38"/>
  <c r="BJ434" i="38"/>
  <c r="BE434" i="38"/>
  <c r="BA434" i="38"/>
  <c r="AZ434" i="38"/>
  <c r="AY434" i="38"/>
  <c r="AH434" i="38"/>
  <c r="AE434" i="38"/>
  <c r="AD434" i="38"/>
  <c r="AC434" i="38"/>
  <c r="AB434" i="38"/>
  <c r="AA434" i="38"/>
  <c r="Y434" i="38"/>
  <c r="E434" i="38"/>
  <c r="BY433" i="38"/>
  <c r="BT433" i="38"/>
  <c r="BO433" i="38"/>
  <c r="BJ433" i="38"/>
  <c r="BE433" i="38"/>
  <c r="BA433" i="38"/>
  <c r="AZ433" i="38"/>
  <c r="AY433" i="38"/>
  <c r="AH433" i="38"/>
  <c r="AE433" i="38"/>
  <c r="AD433" i="38"/>
  <c r="AC433" i="38"/>
  <c r="AB433" i="38"/>
  <c r="AA433" i="38"/>
  <c r="Y433" i="38"/>
  <c r="E433" i="38"/>
  <c r="BY432" i="38"/>
  <c r="BT432" i="38"/>
  <c r="BO432" i="38"/>
  <c r="BJ432" i="38"/>
  <c r="BE432" i="38"/>
  <c r="BA432" i="38"/>
  <c r="AZ432" i="38"/>
  <c r="AY432" i="38"/>
  <c r="AH432" i="38"/>
  <c r="AE432" i="38"/>
  <c r="AD432" i="38"/>
  <c r="AC432" i="38"/>
  <c r="AB432" i="38"/>
  <c r="AA432" i="38"/>
  <c r="Y432" i="38"/>
  <c r="E432" i="38"/>
  <c r="BY431" i="38"/>
  <c r="BT431" i="38"/>
  <c r="BO431" i="38"/>
  <c r="BJ431" i="38"/>
  <c r="BE431" i="38"/>
  <c r="BA431" i="38"/>
  <c r="AZ431" i="38"/>
  <c r="AY431" i="38"/>
  <c r="AH431" i="38"/>
  <c r="AE431" i="38"/>
  <c r="AD431" i="38"/>
  <c r="AC431" i="38"/>
  <c r="AB431" i="38"/>
  <c r="AA431" i="38"/>
  <c r="Y431" i="38"/>
  <c r="E431" i="38"/>
  <c r="BY430" i="38"/>
  <c r="BT430" i="38"/>
  <c r="BO430" i="38"/>
  <c r="BJ430" i="38"/>
  <c r="BE430" i="38"/>
  <c r="BA430" i="38"/>
  <c r="AZ430" i="38"/>
  <c r="AY430" i="38"/>
  <c r="AH430" i="38"/>
  <c r="AE430" i="38"/>
  <c r="AD430" i="38"/>
  <c r="AC430" i="38"/>
  <c r="AB430" i="38"/>
  <c r="AA430" i="38"/>
  <c r="Y430" i="38"/>
  <c r="E430" i="38"/>
  <c r="BY429" i="38"/>
  <c r="BT429" i="38"/>
  <c r="BO429" i="38"/>
  <c r="BJ429" i="38"/>
  <c r="BE429" i="38"/>
  <c r="BA429" i="38"/>
  <c r="AZ429" i="38"/>
  <c r="AY429" i="38"/>
  <c r="AH429" i="38"/>
  <c r="AE429" i="38"/>
  <c r="AD429" i="38"/>
  <c r="AC429" i="38"/>
  <c r="AB429" i="38"/>
  <c r="AA429" i="38"/>
  <c r="Y429" i="38"/>
  <c r="E429" i="38"/>
  <c r="BY428" i="38"/>
  <c r="BT428" i="38"/>
  <c r="BO428" i="38"/>
  <c r="BJ428" i="38"/>
  <c r="BE428" i="38"/>
  <c r="BA428" i="38"/>
  <c r="AZ428" i="38"/>
  <c r="AY428" i="38"/>
  <c r="AH428" i="38"/>
  <c r="AE428" i="38"/>
  <c r="AD428" i="38"/>
  <c r="AC428" i="38"/>
  <c r="AB428" i="38"/>
  <c r="AA428" i="38"/>
  <c r="Y428" i="38"/>
  <c r="E428" i="38"/>
  <c r="BY427" i="38"/>
  <c r="BT427" i="38"/>
  <c r="BO427" i="38"/>
  <c r="BJ427" i="38"/>
  <c r="BE427" i="38"/>
  <c r="BA427" i="38"/>
  <c r="AZ427" i="38"/>
  <c r="AY427" i="38"/>
  <c r="AH427" i="38"/>
  <c r="AE427" i="38"/>
  <c r="AD427" i="38"/>
  <c r="AC427" i="38"/>
  <c r="AB427" i="38"/>
  <c r="AA427" i="38"/>
  <c r="Y427" i="38"/>
  <c r="E427" i="38"/>
  <c r="BY426" i="38"/>
  <c r="BT426" i="38"/>
  <c r="BO426" i="38"/>
  <c r="BJ426" i="38"/>
  <c r="BE426" i="38"/>
  <c r="BA426" i="38"/>
  <c r="AZ426" i="38"/>
  <c r="AY426" i="38"/>
  <c r="AH426" i="38"/>
  <c r="AE426" i="38"/>
  <c r="AD426" i="38"/>
  <c r="AC426" i="38"/>
  <c r="AB426" i="38"/>
  <c r="AA426" i="38"/>
  <c r="Y426" i="38"/>
  <c r="E426" i="38"/>
  <c r="BY425" i="38"/>
  <c r="BT425" i="38"/>
  <c r="BO425" i="38"/>
  <c r="BJ425" i="38"/>
  <c r="BE425" i="38"/>
  <c r="BA425" i="38"/>
  <c r="AZ425" i="38"/>
  <c r="AY425" i="38"/>
  <c r="AH425" i="38"/>
  <c r="AE425" i="38"/>
  <c r="AD425" i="38"/>
  <c r="AC425" i="38"/>
  <c r="AB425" i="38"/>
  <c r="AA425" i="38"/>
  <c r="Y425" i="38"/>
  <c r="E425" i="38"/>
  <c r="BY424" i="38"/>
  <c r="BT424" i="38"/>
  <c r="BO424" i="38"/>
  <c r="BJ424" i="38"/>
  <c r="BE424" i="38"/>
  <c r="BA424" i="38"/>
  <c r="AZ424" i="38"/>
  <c r="AY424" i="38"/>
  <c r="AH424" i="38"/>
  <c r="AE424" i="38"/>
  <c r="AD424" i="38"/>
  <c r="AC424" i="38"/>
  <c r="AB424" i="38"/>
  <c r="AA424" i="38"/>
  <c r="Y424" i="38"/>
  <c r="E424" i="38"/>
  <c r="BY423" i="38"/>
  <c r="BT423" i="38"/>
  <c r="BO423" i="38"/>
  <c r="BJ423" i="38"/>
  <c r="BE423" i="38"/>
  <c r="BA423" i="38"/>
  <c r="AZ423" i="38"/>
  <c r="AY423" i="38"/>
  <c r="AH423" i="38"/>
  <c r="AE423" i="38"/>
  <c r="AD423" i="38"/>
  <c r="AC423" i="38"/>
  <c r="AB423" i="38"/>
  <c r="AA423" i="38"/>
  <c r="Y423" i="38"/>
  <c r="E423" i="38"/>
  <c r="BY422" i="38"/>
  <c r="BT422" i="38"/>
  <c r="BO422" i="38"/>
  <c r="BJ422" i="38"/>
  <c r="BE422" i="38"/>
  <c r="BA422" i="38"/>
  <c r="AZ422" i="38"/>
  <c r="AY422" i="38"/>
  <c r="AH422" i="38"/>
  <c r="AE422" i="38"/>
  <c r="AD422" i="38"/>
  <c r="AC422" i="38"/>
  <c r="AB422" i="38"/>
  <c r="AA422" i="38"/>
  <c r="Y422" i="38"/>
  <c r="E422" i="38"/>
  <c r="BY421" i="38"/>
  <c r="BT421" i="38"/>
  <c r="BO421" i="38"/>
  <c r="BJ421" i="38"/>
  <c r="BE421" i="38"/>
  <c r="BA421" i="38"/>
  <c r="AZ421" i="38"/>
  <c r="AY421" i="38"/>
  <c r="AH421" i="38"/>
  <c r="AE421" i="38"/>
  <c r="AD421" i="38"/>
  <c r="AC421" i="38"/>
  <c r="AB421" i="38"/>
  <c r="AA421" i="38"/>
  <c r="Y421" i="38"/>
  <c r="E421" i="38"/>
  <c r="BY420" i="38"/>
  <c r="BT420" i="38"/>
  <c r="BO420" i="38"/>
  <c r="BJ420" i="38"/>
  <c r="BE420" i="38"/>
  <c r="BA420" i="38"/>
  <c r="AZ420" i="38"/>
  <c r="AY420" i="38"/>
  <c r="AH420" i="38"/>
  <c r="AE420" i="38"/>
  <c r="AD420" i="38"/>
  <c r="AC420" i="38"/>
  <c r="AB420" i="38"/>
  <c r="AA420" i="38"/>
  <c r="Y420" i="38"/>
  <c r="E420" i="38"/>
  <c r="BY419" i="38"/>
  <c r="BT419" i="38"/>
  <c r="BO419" i="38"/>
  <c r="BJ419" i="38"/>
  <c r="BE419" i="38"/>
  <c r="BA419" i="38"/>
  <c r="AZ419" i="38"/>
  <c r="AY419" i="38"/>
  <c r="AH419" i="38"/>
  <c r="AE419" i="38"/>
  <c r="AD419" i="38"/>
  <c r="AC419" i="38"/>
  <c r="AB419" i="38"/>
  <c r="AA419" i="38"/>
  <c r="Y419" i="38"/>
  <c r="E419" i="38"/>
  <c r="BY418" i="38"/>
  <c r="BT418" i="38"/>
  <c r="BO418" i="38"/>
  <c r="BJ418" i="38"/>
  <c r="BE418" i="38"/>
  <c r="BA418" i="38"/>
  <c r="AZ418" i="38"/>
  <c r="AY418" i="38"/>
  <c r="AH418" i="38"/>
  <c r="AE418" i="38"/>
  <c r="AD418" i="38"/>
  <c r="AC418" i="38"/>
  <c r="AB418" i="38"/>
  <c r="AA418" i="38"/>
  <c r="Y418" i="38"/>
  <c r="E418" i="38"/>
  <c r="BY417" i="38"/>
  <c r="BT417" i="38"/>
  <c r="BO417" i="38"/>
  <c r="BJ417" i="38"/>
  <c r="BE417" i="38"/>
  <c r="BA417" i="38"/>
  <c r="AZ417" i="38"/>
  <c r="AY417" i="38"/>
  <c r="AH417" i="38"/>
  <c r="AE417" i="38"/>
  <c r="AD417" i="38"/>
  <c r="AC417" i="38"/>
  <c r="AB417" i="38"/>
  <c r="AA417" i="38"/>
  <c r="Y417" i="38"/>
  <c r="E417" i="38"/>
  <c r="BY416" i="38"/>
  <c r="BT416" i="38"/>
  <c r="BO416" i="38"/>
  <c r="BJ416" i="38"/>
  <c r="BE416" i="38"/>
  <c r="BA416" i="38"/>
  <c r="AZ416" i="38"/>
  <c r="AY416" i="38"/>
  <c r="AH416" i="38"/>
  <c r="AE416" i="38"/>
  <c r="AD416" i="38"/>
  <c r="AC416" i="38"/>
  <c r="AB416" i="38"/>
  <c r="AA416" i="38"/>
  <c r="Y416" i="38"/>
  <c r="E416" i="38"/>
  <c r="BY415" i="38"/>
  <c r="BT415" i="38"/>
  <c r="BO415" i="38"/>
  <c r="BJ415" i="38"/>
  <c r="BE415" i="38"/>
  <c r="BA415" i="38"/>
  <c r="AZ415" i="38"/>
  <c r="AY415" i="38"/>
  <c r="AH415" i="38"/>
  <c r="AE415" i="38"/>
  <c r="AD415" i="38"/>
  <c r="AC415" i="38"/>
  <c r="AB415" i="38"/>
  <c r="AA415" i="38"/>
  <c r="Y415" i="38"/>
  <c r="E415" i="38"/>
  <c r="BY414" i="38"/>
  <c r="BT414" i="38"/>
  <c r="BO414" i="38"/>
  <c r="BJ414" i="38"/>
  <c r="BE414" i="38"/>
  <c r="BA414" i="38"/>
  <c r="AZ414" i="38"/>
  <c r="AY414" i="38"/>
  <c r="AH414" i="38"/>
  <c r="AE414" i="38"/>
  <c r="AD414" i="38"/>
  <c r="AC414" i="38"/>
  <c r="AB414" i="38"/>
  <c r="AA414" i="38"/>
  <c r="Y414" i="38"/>
  <c r="E414" i="38"/>
  <c r="BY413" i="38"/>
  <c r="BT413" i="38"/>
  <c r="BO413" i="38"/>
  <c r="BJ413" i="38"/>
  <c r="BE413" i="38"/>
  <c r="BA413" i="38"/>
  <c r="AZ413" i="38"/>
  <c r="AY413" i="38"/>
  <c r="AH413" i="38"/>
  <c r="AE413" i="38"/>
  <c r="AD413" i="38"/>
  <c r="AC413" i="38"/>
  <c r="AB413" i="38"/>
  <c r="AA413" i="38"/>
  <c r="Y413" i="38"/>
  <c r="E413" i="38"/>
  <c r="BY412" i="38"/>
  <c r="BT412" i="38"/>
  <c r="BO412" i="38"/>
  <c r="BJ412" i="38"/>
  <c r="BE412" i="38"/>
  <c r="BA412" i="38"/>
  <c r="AZ412" i="38"/>
  <c r="AY412" i="38"/>
  <c r="AH412" i="38"/>
  <c r="AE412" i="38"/>
  <c r="AD412" i="38"/>
  <c r="AC412" i="38"/>
  <c r="AB412" i="38"/>
  <c r="AA412" i="38"/>
  <c r="Y412" i="38"/>
  <c r="E412" i="38"/>
  <c r="BY411" i="38"/>
  <c r="BT411" i="38"/>
  <c r="BO411" i="38"/>
  <c r="BJ411" i="38"/>
  <c r="BE411" i="38"/>
  <c r="BA411" i="38"/>
  <c r="AZ411" i="38"/>
  <c r="AY411" i="38"/>
  <c r="AH411" i="38"/>
  <c r="AE411" i="38"/>
  <c r="AD411" i="38"/>
  <c r="AC411" i="38"/>
  <c r="AB411" i="38"/>
  <c r="AA411" i="38"/>
  <c r="Y411" i="38"/>
  <c r="E411" i="38"/>
  <c r="BY410" i="38"/>
  <c r="BT410" i="38"/>
  <c r="BO410" i="38"/>
  <c r="BJ410" i="38"/>
  <c r="BE410" i="38"/>
  <c r="BA410" i="38"/>
  <c r="AZ410" i="38"/>
  <c r="AY410" i="38"/>
  <c r="AH410" i="38"/>
  <c r="AE410" i="38"/>
  <c r="AD410" i="38"/>
  <c r="AC410" i="38"/>
  <c r="AB410" i="38"/>
  <c r="AA410" i="38"/>
  <c r="Y410" i="38"/>
  <c r="E410" i="38"/>
  <c r="BY409" i="38"/>
  <c r="BT409" i="38"/>
  <c r="BO409" i="38"/>
  <c r="BJ409" i="38"/>
  <c r="BE409" i="38"/>
  <c r="BA409" i="38"/>
  <c r="AZ409" i="38"/>
  <c r="AY409" i="38"/>
  <c r="AH409" i="38"/>
  <c r="AE409" i="38"/>
  <c r="AD409" i="38"/>
  <c r="AC409" i="38"/>
  <c r="AB409" i="38"/>
  <c r="AA409" i="38"/>
  <c r="Y409" i="38"/>
  <c r="E409" i="38"/>
  <c r="BY408" i="38"/>
  <c r="BT408" i="38"/>
  <c r="BO408" i="38"/>
  <c r="BJ408" i="38"/>
  <c r="BE408" i="38"/>
  <c r="BA408" i="38"/>
  <c r="AZ408" i="38"/>
  <c r="AY408" i="38"/>
  <c r="AH408" i="38"/>
  <c r="AE408" i="38"/>
  <c r="AD408" i="38"/>
  <c r="AC408" i="38"/>
  <c r="AB408" i="38"/>
  <c r="AA408" i="38"/>
  <c r="Y408" i="38"/>
  <c r="E408" i="38"/>
  <c r="BY407" i="38"/>
  <c r="BT407" i="38"/>
  <c r="BO407" i="38"/>
  <c r="BJ407" i="38"/>
  <c r="BE407" i="38"/>
  <c r="BA407" i="38"/>
  <c r="AZ407" i="38"/>
  <c r="AY407" i="38"/>
  <c r="AH407" i="38"/>
  <c r="AE407" i="38"/>
  <c r="AD407" i="38"/>
  <c r="AC407" i="38"/>
  <c r="AB407" i="38"/>
  <c r="AA407" i="38"/>
  <c r="Y407" i="38"/>
  <c r="E407" i="38"/>
  <c r="BY406" i="38"/>
  <c r="BT406" i="38"/>
  <c r="BO406" i="38"/>
  <c r="BJ406" i="38"/>
  <c r="BE406" i="38"/>
  <c r="BA406" i="38"/>
  <c r="AZ406" i="38"/>
  <c r="AY406" i="38"/>
  <c r="AH406" i="38"/>
  <c r="AE406" i="38"/>
  <c r="AD406" i="38"/>
  <c r="AC406" i="38"/>
  <c r="AB406" i="38"/>
  <c r="AA406" i="38"/>
  <c r="Y406" i="38"/>
  <c r="E406" i="38"/>
  <c r="BY405" i="38"/>
  <c r="BT405" i="38"/>
  <c r="BO405" i="38"/>
  <c r="BJ405" i="38"/>
  <c r="BE405" i="38"/>
  <c r="BA405" i="38"/>
  <c r="AZ405" i="38"/>
  <c r="AY405" i="38"/>
  <c r="AH405" i="38"/>
  <c r="AE405" i="38"/>
  <c r="AD405" i="38"/>
  <c r="AC405" i="38"/>
  <c r="AB405" i="38"/>
  <c r="AA405" i="38"/>
  <c r="Y405" i="38"/>
  <c r="E405" i="38"/>
  <c r="BY404" i="38"/>
  <c r="BT404" i="38"/>
  <c r="BO404" i="38"/>
  <c r="BJ404" i="38"/>
  <c r="BE404" i="38"/>
  <c r="BA404" i="38"/>
  <c r="AZ404" i="38"/>
  <c r="AY404" i="38"/>
  <c r="AH404" i="38"/>
  <c r="AE404" i="38"/>
  <c r="AD404" i="38"/>
  <c r="AC404" i="38"/>
  <c r="AB404" i="38"/>
  <c r="AA404" i="38"/>
  <c r="Y404" i="38"/>
  <c r="E404" i="38"/>
  <c r="BY403" i="38"/>
  <c r="BT403" i="38"/>
  <c r="BO403" i="38"/>
  <c r="BJ403" i="38"/>
  <c r="BE403" i="38"/>
  <c r="BA403" i="38"/>
  <c r="AZ403" i="38"/>
  <c r="AY403" i="38"/>
  <c r="AH403" i="38"/>
  <c r="AE403" i="38"/>
  <c r="AD403" i="38"/>
  <c r="AC403" i="38"/>
  <c r="AB403" i="38"/>
  <c r="AA403" i="38"/>
  <c r="Y403" i="38"/>
  <c r="E403" i="38"/>
  <c r="BY402" i="38"/>
  <c r="BT402" i="38"/>
  <c r="BO402" i="38"/>
  <c r="BJ402" i="38"/>
  <c r="BE402" i="38"/>
  <c r="BA402" i="38"/>
  <c r="AZ402" i="38"/>
  <c r="AY402" i="38"/>
  <c r="AH402" i="38"/>
  <c r="AE402" i="38"/>
  <c r="AD402" i="38"/>
  <c r="AC402" i="38"/>
  <c r="AB402" i="38"/>
  <c r="AA402" i="38"/>
  <c r="Y402" i="38"/>
  <c r="E402" i="38"/>
  <c r="BY401" i="38"/>
  <c r="BT401" i="38"/>
  <c r="BO401" i="38"/>
  <c r="BJ401" i="38"/>
  <c r="BE401" i="38"/>
  <c r="BA401" i="38"/>
  <c r="AZ401" i="38"/>
  <c r="AY401" i="38"/>
  <c r="AH401" i="38"/>
  <c r="AE401" i="38"/>
  <c r="AD401" i="38"/>
  <c r="AC401" i="38"/>
  <c r="AB401" i="38"/>
  <c r="AA401" i="38"/>
  <c r="Y401" i="38"/>
  <c r="E401" i="38"/>
  <c r="BY400" i="38"/>
  <c r="BT400" i="38"/>
  <c r="BO400" i="38"/>
  <c r="BJ400" i="38"/>
  <c r="BE400" i="38"/>
  <c r="BA400" i="38"/>
  <c r="AZ400" i="38"/>
  <c r="AY400" i="38"/>
  <c r="AH400" i="38"/>
  <c r="AE400" i="38"/>
  <c r="AD400" i="38"/>
  <c r="AC400" i="38"/>
  <c r="AB400" i="38"/>
  <c r="AA400" i="38"/>
  <c r="Y400" i="38"/>
  <c r="E400" i="38"/>
  <c r="BY399" i="38"/>
  <c r="BT399" i="38"/>
  <c r="BO399" i="38"/>
  <c r="BJ399" i="38"/>
  <c r="BE399" i="38"/>
  <c r="BA399" i="38"/>
  <c r="AZ399" i="38"/>
  <c r="AY399" i="38"/>
  <c r="AH399" i="38"/>
  <c r="AE399" i="38"/>
  <c r="AD399" i="38"/>
  <c r="AC399" i="38"/>
  <c r="AB399" i="38"/>
  <c r="AA399" i="38"/>
  <c r="Y399" i="38"/>
  <c r="E399" i="38"/>
  <c r="BY398" i="38"/>
  <c r="BT398" i="38"/>
  <c r="BO398" i="38"/>
  <c r="BJ398" i="38"/>
  <c r="BE398" i="38"/>
  <c r="BA398" i="38"/>
  <c r="AZ398" i="38"/>
  <c r="AY398" i="38"/>
  <c r="AH398" i="38"/>
  <c r="AE398" i="38"/>
  <c r="AD398" i="38"/>
  <c r="AC398" i="38"/>
  <c r="AB398" i="38"/>
  <c r="AA398" i="38"/>
  <c r="Y398" i="38"/>
  <c r="E398" i="38"/>
  <c r="BY397" i="38"/>
  <c r="BT397" i="38"/>
  <c r="BO397" i="38"/>
  <c r="BJ397" i="38"/>
  <c r="BE397" i="38"/>
  <c r="BA397" i="38"/>
  <c r="AZ397" i="38"/>
  <c r="AY397" i="38"/>
  <c r="AH397" i="38"/>
  <c r="AE397" i="38"/>
  <c r="AD397" i="38"/>
  <c r="AC397" i="38"/>
  <c r="AB397" i="38"/>
  <c r="AA397" i="38"/>
  <c r="Y397" i="38"/>
  <c r="E397" i="38"/>
  <c r="BY396" i="38"/>
  <c r="BT396" i="38"/>
  <c r="BO396" i="38"/>
  <c r="BJ396" i="38"/>
  <c r="BE396" i="38"/>
  <c r="BA396" i="38"/>
  <c r="AZ396" i="38"/>
  <c r="AY396" i="38"/>
  <c r="AH396" i="38"/>
  <c r="AE396" i="38"/>
  <c r="AD396" i="38"/>
  <c r="AC396" i="38"/>
  <c r="AB396" i="38"/>
  <c r="AA396" i="38"/>
  <c r="Y396" i="38"/>
  <c r="E396" i="38"/>
  <c r="BY395" i="38"/>
  <c r="BT395" i="38"/>
  <c r="BO395" i="38"/>
  <c r="BJ395" i="38"/>
  <c r="BE395" i="38"/>
  <c r="BA395" i="38"/>
  <c r="AZ395" i="38"/>
  <c r="AY395" i="38"/>
  <c r="AH395" i="38"/>
  <c r="AE395" i="38"/>
  <c r="AD395" i="38"/>
  <c r="AC395" i="38"/>
  <c r="AB395" i="38"/>
  <c r="AA395" i="38"/>
  <c r="Y395" i="38"/>
  <c r="E395" i="38"/>
  <c r="BY394" i="38"/>
  <c r="BT394" i="38"/>
  <c r="BO394" i="38"/>
  <c r="BJ394" i="38"/>
  <c r="BE394" i="38"/>
  <c r="BA394" i="38"/>
  <c r="AZ394" i="38"/>
  <c r="AY394" i="38"/>
  <c r="AH394" i="38"/>
  <c r="AE394" i="38"/>
  <c r="AD394" i="38"/>
  <c r="AC394" i="38"/>
  <c r="AB394" i="38"/>
  <c r="AA394" i="38"/>
  <c r="Y394" i="38"/>
  <c r="E394" i="38"/>
  <c r="BY393" i="38"/>
  <c r="BT393" i="38"/>
  <c r="BO393" i="38"/>
  <c r="BJ393" i="38"/>
  <c r="BE393" i="38"/>
  <c r="BA393" i="38"/>
  <c r="AZ393" i="38"/>
  <c r="AY393" i="38"/>
  <c r="AH393" i="38"/>
  <c r="AE393" i="38"/>
  <c r="AD393" i="38"/>
  <c r="AC393" i="38"/>
  <c r="AB393" i="38"/>
  <c r="AA393" i="38"/>
  <c r="Y393" i="38"/>
  <c r="E393" i="38"/>
  <c r="BY392" i="38"/>
  <c r="BT392" i="38"/>
  <c r="BO392" i="38"/>
  <c r="BJ392" i="38"/>
  <c r="BE392" i="38"/>
  <c r="BA392" i="38"/>
  <c r="AZ392" i="38"/>
  <c r="AY392" i="38"/>
  <c r="AH392" i="38"/>
  <c r="AE392" i="38"/>
  <c r="AD392" i="38"/>
  <c r="AC392" i="38"/>
  <c r="AB392" i="38"/>
  <c r="AA392" i="38"/>
  <c r="Y392" i="38"/>
  <c r="E392" i="38"/>
  <c r="BY391" i="38"/>
  <c r="BT391" i="38"/>
  <c r="BO391" i="38"/>
  <c r="BJ391" i="38"/>
  <c r="BE391" i="38"/>
  <c r="BA391" i="38"/>
  <c r="AZ391" i="38"/>
  <c r="AY391" i="38"/>
  <c r="AH391" i="38"/>
  <c r="AE391" i="38"/>
  <c r="AD391" i="38"/>
  <c r="AC391" i="38"/>
  <c r="AB391" i="38"/>
  <c r="AA391" i="38"/>
  <c r="Y391" i="38"/>
  <c r="E391" i="38"/>
  <c r="BY390" i="38"/>
  <c r="BT390" i="38"/>
  <c r="BO390" i="38"/>
  <c r="BJ390" i="38"/>
  <c r="BE390" i="38"/>
  <c r="BA390" i="38"/>
  <c r="AZ390" i="38"/>
  <c r="AY390" i="38"/>
  <c r="AH390" i="38"/>
  <c r="AE390" i="38"/>
  <c r="AD390" i="38"/>
  <c r="AC390" i="38"/>
  <c r="AB390" i="38"/>
  <c r="AA390" i="38"/>
  <c r="Y390" i="38"/>
  <c r="E390" i="38"/>
  <c r="BY389" i="38"/>
  <c r="BT389" i="38"/>
  <c r="BO389" i="38"/>
  <c r="BJ389" i="38"/>
  <c r="BE389" i="38"/>
  <c r="BA389" i="38"/>
  <c r="AZ389" i="38"/>
  <c r="AY389" i="38"/>
  <c r="AH389" i="38"/>
  <c r="AE389" i="38"/>
  <c r="AD389" i="38"/>
  <c r="AC389" i="38"/>
  <c r="AB389" i="38"/>
  <c r="AA389" i="38"/>
  <c r="Y389" i="38"/>
  <c r="E389" i="38"/>
  <c r="BY388" i="38"/>
  <c r="BT388" i="38"/>
  <c r="BO388" i="38"/>
  <c r="BJ388" i="38"/>
  <c r="BE388" i="38"/>
  <c r="BA388" i="38"/>
  <c r="AZ388" i="38"/>
  <c r="AY388" i="38"/>
  <c r="AH388" i="38"/>
  <c r="AE388" i="38"/>
  <c r="AD388" i="38"/>
  <c r="AC388" i="38"/>
  <c r="AB388" i="38"/>
  <c r="AA388" i="38"/>
  <c r="Y388" i="38"/>
  <c r="E388" i="38"/>
  <c r="BY387" i="38"/>
  <c r="BT387" i="38"/>
  <c r="BO387" i="38"/>
  <c r="BJ387" i="38"/>
  <c r="BE387" i="38"/>
  <c r="BA387" i="38"/>
  <c r="AZ387" i="38"/>
  <c r="AY387" i="38"/>
  <c r="AH387" i="38"/>
  <c r="AE387" i="38"/>
  <c r="AD387" i="38"/>
  <c r="AC387" i="38"/>
  <c r="AB387" i="38"/>
  <c r="AA387" i="38"/>
  <c r="Y387" i="38"/>
  <c r="E387" i="38"/>
  <c r="BY386" i="38"/>
  <c r="BT386" i="38"/>
  <c r="BO386" i="38"/>
  <c r="BJ386" i="38"/>
  <c r="BE386" i="38"/>
  <c r="BA386" i="38"/>
  <c r="AZ386" i="38"/>
  <c r="AY386" i="38"/>
  <c r="AH386" i="38"/>
  <c r="AE386" i="38"/>
  <c r="AD386" i="38"/>
  <c r="AC386" i="38"/>
  <c r="AB386" i="38"/>
  <c r="AA386" i="38"/>
  <c r="Y386" i="38"/>
  <c r="E386" i="38"/>
  <c r="BY385" i="38"/>
  <c r="BT385" i="38"/>
  <c r="BO385" i="38"/>
  <c r="BJ385" i="38"/>
  <c r="BE385" i="38"/>
  <c r="BA385" i="38"/>
  <c r="AZ385" i="38"/>
  <c r="AY385" i="38"/>
  <c r="AH385" i="38"/>
  <c r="AE385" i="38"/>
  <c r="AD385" i="38"/>
  <c r="AC385" i="38"/>
  <c r="AB385" i="38"/>
  <c r="AA385" i="38"/>
  <c r="Y385" i="38"/>
  <c r="E385" i="38"/>
  <c r="BY384" i="38"/>
  <c r="BT384" i="38"/>
  <c r="BO384" i="38"/>
  <c r="BJ384" i="38"/>
  <c r="BE384" i="38"/>
  <c r="BA384" i="38"/>
  <c r="AZ384" i="38"/>
  <c r="AY384" i="38"/>
  <c r="AH384" i="38"/>
  <c r="AE384" i="38"/>
  <c r="AD384" i="38"/>
  <c r="AC384" i="38"/>
  <c r="AB384" i="38"/>
  <c r="AA384" i="38"/>
  <c r="Y384" i="38"/>
  <c r="E384" i="38"/>
  <c r="BY383" i="38"/>
  <c r="BT383" i="38"/>
  <c r="BO383" i="38"/>
  <c r="BJ383" i="38"/>
  <c r="BE383" i="38"/>
  <c r="BA383" i="38"/>
  <c r="AZ383" i="38"/>
  <c r="AY383" i="38"/>
  <c r="AH383" i="38"/>
  <c r="AE383" i="38"/>
  <c r="AD383" i="38"/>
  <c r="AC383" i="38"/>
  <c r="AB383" i="38"/>
  <c r="AA383" i="38"/>
  <c r="Y383" i="38"/>
  <c r="E383" i="38"/>
  <c r="BY382" i="38"/>
  <c r="BT382" i="38"/>
  <c r="BO382" i="38"/>
  <c r="BJ382" i="38"/>
  <c r="BE382" i="38"/>
  <c r="BA382" i="38"/>
  <c r="AZ382" i="38"/>
  <c r="AY382" i="38"/>
  <c r="AH382" i="38"/>
  <c r="AE382" i="38"/>
  <c r="AD382" i="38"/>
  <c r="AC382" i="38"/>
  <c r="AB382" i="38"/>
  <c r="AA382" i="38"/>
  <c r="Y382" i="38"/>
  <c r="E382" i="38"/>
  <c r="BY381" i="38"/>
  <c r="BT381" i="38"/>
  <c r="BO381" i="38"/>
  <c r="BJ381" i="38"/>
  <c r="BE381" i="38"/>
  <c r="BA381" i="38"/>
  <c r="AZ381" i="38"/>
  <c r="AY381" i="38"/>
  <c r="AH381" i="38"/>
  <c r="AE381" i="38"/>
  <c r="AD381" i="38"/>
  <c r="AC381" i="38"/>
  <c r="AB381" i="38"/>
  <c r="AA381" i="38"/>
  <c r="Y381" i="38"/>
  <c r="E381" i="38"/>
  <c r="BY380" i="38"/>
  <c r="BT380" i="38"/>
  <c r="BO380" i="38"/>
  <c r="BJ380" i="38"/>
  <c r="BE380" i="38"/>
  <c r="BA380" i="38"/>
  <c r="AZ380" i="38"/>
  <c r="AY380" i="38"/>
  <c r="AH380" i="38"/>
  <c r="AE380" i="38"/>
  <c r="AD380" i="38"/>
  <c r="AC380" i="38"/>
  <c r="AB380" i="38"/>
  <c r="AA380" i="38"/>
  <c r="Y380" i="38"/>
  <c r="E380" i="38"/>
  <c r="BY379" i="38"/>
  <c r="BT379" i="38"/>
  <c r="BO379" i="38"/>
  <c r="BJ379" i="38"/>
  <c r="BE379" i="38"/>
  <c r="BA379" i="38"/>
  <c r="AZ379" i="38"/>
  <c r="AY379" i="38"/>
  <c r="AH379" i="38"/>
  <c r="AE379" i="38"/>
  <c r="AD379" i="38"/>
  <c r="AC379" i="38"/>
  <c r="AB379" i="38"/>
  <c r="AA379" i="38"/>
  <c r="Y379" i="38"/>
  <c r="E379" i="38"/>
  <c r="BY378" i="38"/>
  <c r="BT378" i="38"/>
  <c r="BO378" i="38"/>
  <c r="BJ378" i="38"/>
  <c r="BE378" i="38"/>
  <c r="BA378" i="38"/>
  <c r="AZ378" i="38"/>
  <c r="AY378" i="38"/>
  <c r="AH378" i="38"/>
  <c r="AE378" i="38"/>
  <c r="AD378" i="38"/>
  <c r="AC378" i="38"/>
  <c r="AB378" i="38"/>
  <c r="AA378" i="38"/>
  <c r="Y378" i="38"/>
  <c r="E378" i="38"/>
  <c r="BY377" i="38"/>
  <c r="BT377" i="38"/>
  <c r="BO377" i="38"/>
  <c r="BJ377" i="38"/>
  <c r="BE377" i="38"/>
  <c r="BA377" i="38"/>
  <c r="AZ377" i="38"/>
  <c r="AY377" i="38"/>
  <c r="AH377" i="38"/>
  <c r="AE377" i="38"/>
  <c r="AD377" i="38"/>
  <c r="AC377" i="38"/>
  <c r="AB377" i="38"/>
  <c r="AA377" i="38"/>
  <c r="Y377" i="38"/>
  <c r="E377" i="38"/>
  <c r="BY376" i="38"/>
  <c r="BT376" i="38"/>
  <c r="BO376" i="38"/>
  <c r="BJ376" i="38"/>
  <c r="BE376" i="38"/>
  <c r="BA376" i="38"/>
  <c r="AZ376" i="38"/>
  <c r="AY376" i="38"/>
  <c r="AH376" i="38"/>
  <c r="AE376" i="38"/>
  <c r="AD376" i="38"/>
  <c r="AC376" i="38"/>
  <c r="AB376" i="38"/>
  <c r="AA376" i="38"/>
  <c r="Y376" i="38"/>
  <c r="E376" i="38"/>
  <c r="BY375" i="38"/>
  <c r="BT375" i="38"/>
  <c r="BO375" i="38"/>
  <c r="BJ375" i="38"/>
  <c r="BE375" i="38"/>
  <c r="BA375" i="38"/>
  <c r="AZ375" i="38"/>
  <c r="AY375" i="38"/>
  <c r="AH375" i="38"/>
  <c r="AE375" i="38"/>
  <c r="AD375" i="38"/>
  <c r="AC375" i="38"/>
  <c r="AB375" i="38"/>
  <c r="AA375" i="38"/>
  <c r="Y375" i="38"/>
  <c r="E375" i="38"/>
  <c r="BY374" i="38"/>
  <c r="BT374" i="38"/>
  <c r="BO374" i="38"/>
  <c r="BJ374" i="38"/>
  <c r="BE374" i="38"/>
  <c r="BA374" i="38"/>
  <c r="AZ374" i="38"/>
  <c r="AY374" i="38"/>
  <c r="AH374" i="38"/>
  <c r="AE374" i="38"/>
  <c r="AD374" i="38"/>
  <c r="AC374" i="38"/>
  <c r="AB374" i="38"/>
  <c r="AA374" i="38"/>
  <c r="Y374" i="38"/>
  <c r="E374" i="38"/>
  <c r="BY373" i="38"/>
  <c r="BT373" i="38"/>
  <c r="BO373" i="38"/>
  <c r="BJ373" i="38"/>
  <c r="BE373" i="38"/>
  <c r="BA373" i="38"/>
  <c r="AZ373" i="38"/>
  <c r="AY373" i="38"/>
  <c r="AH373" i="38"/>
  <c r="AE373" i="38"/>
  <c r="AD373" i="38"/>
  <c r="AC373" i="38"/>
  <c r="AB373" i="38"/>
  <c r="AA373" i="38"/>
  <c r="Y373" i="38"/>
  <c r="E373" i="38"/>
  <c r="BY372" i="38"/>
  <c r="BT372" i="38"/>
  <c r="BO372" i="38"/>
  <c r="BJ372" i="38"/>
  <c r="BE372" i="38"/>
  <c r="BA372" i="38"/>
  <c r="AZ372" i="38"/>
  <c r="AY372" i="38"/>
  <c r="AH372" i="38"/>
  <c r="AE372" i="38"/>
  <c r="AD372" i="38"/>
  <c r="AC372" i="38"/>
  <c r="AB372" i="38"/>
  <c r="AA372" i="38"/>
  <c r="Y372" i="38"/>
  <c r="E372" i="38"/>
  <c r="BY371" i="38"/>
  <c r="BT371" i="38"/>
  <c r="BO371" i="38"/>
  <c r="BJ371" i="38"/>
  <c r="BE371" i="38"/>
  <c r="BA371" i="38"/>
  <c r="AZ371" i="38"/>
  <c r="AY371" i="38"/>
  <c r="AH371" i="38"/>
  <c r="AE371" i="38"/>
  <c r="AD371" i="38"/>
  <c r="AC371" i="38"/>
  <c r="AB371" i="38"/>
  <c r="AA371" i="38"/>
  <c r="Y371" i="38"/>
  <c r="E371" i="38"/>
  <c r="BY370" i="38"/>
  <c r="BT370" i="38"/>
  <c r="BO370" i="38"/>
  <c r="BJ370" i="38"/>
  <c r="BE370" i="38"/>
  <c r="BA370" i="38"/>
  <c r="AZ370" i="38"/>
  <c r="AY370" i="38"/>
  <c r="AH370" i="38"/>
  <c r="AE370" i="38"/>
  <c r="AD370" i="38"/>
  <c r="AC370" i="38"/>
  <c r="AB370" i="38"/>
  <c r="AA370" i="38"/>
  <c r="Y370" i="38"/>
  <c r="E370" i="38"/>
  <c r="BY369" i="38"/>
  <c r="BT369" i="38"/>
  <c r="BO369" i="38"/>
  <c r="BJ369" i="38"/>
  <c r="BE369" i="38"/>
  <c r="BA369" i="38"/>
  <c r="AZ369" i="38"/>
  <c r="AY369" i="38"/>
  <c r="AH369" i="38"/>
  <c r="AE369" i="38"/>
  <c r="AD369" i="38"/>
  <c r="AC369" i="38"/>
  <c r="AB369" i="38"/>
  <c r="AA369" i="38"/>
  <c r="Y369" i="38"/>
  <c r="E369" i="38"/>
  <c r="BY368" i="38"/>
  <c r="BT368" i="38"/>
  <c r="BO368" i="38"/>
  <c r="BJ368" i="38"/>
  <c r="BE368" i="38"/>
  <c r="BA368" i="38"/>
  <c r="AZ368" i="38"/>
  <c r="AY368" i="38"/>
  <c r="AH368" i="38"/>
  <c r="AE368" i="38"/>
  <c r="AD368" i="38"/>
  <c r="AC368" i="38"/>
  <c r="AB368" i="38"/>
  <c r="AA368" i="38"/>
  <c r="Y368" i="38"/>
  <c r="E368" i="38"/>
  <c r="BY367" i="38"/>
  <c r="BT367" i="38"/>
  <c r="BO367" i="38"/>
  <c r="BJ367" i="38"/>
  <c r="BE367" i="38"/>
  <c r="BA367" i="38"/>
  <c r="AZ367" i="38"/>
  <c r="AY367" i="38"/>
  <c r="AH367" i="38"/>
  <c r="AE367" i="38"/>
  <c r="AD367" i="38"/>
  <c r="AC367" i="38"/>
  <c r="AB367" i="38"/>
  <c r="AA367" i="38"/>
  <c r="Y367" i="38"/>
  <c r="E367" i="38"/>
  <c r="BY366" i="38"/>
  <c r="BT366" i="38"/>
  <c r="BO366" i="38"/>
  <c r="BJ366" i="38"/>
  <c r="BE366" i="38"/>
  <c r="BA366" i="38"/>
  <c r="AZ366" i="38"/>
  <c r="AY366" i="38"/>
  <c r="AH366" i="38"/>
  <c r="AE366" i="38"/>
  <c r="AD366" i="38"/>
  <c r="AC366" i="38"/>
  <c r="AB366" i="38"/>
  <c r="AA366" i="38"/>
  <c r="Y366" i="38"/>
  <c r="E366" i="38"/>
  <c r="BY365" i="38"/>
  <c r="BT365" i="38"/>
  <c r="BO365" i="38"/>
  <c r="BJ365" i="38"/>
  <c r="BE365" i="38"/>
  <c r="BA365" i="38"/>
  <c r="AZ365" i="38"/>
  <c r="AY365" i="38"/>
  <c r="AH365" i="38"/>
  <c r="AE365" i="38"/>
  <c r="AD365" i="38"/>
  <c r="AC365" i="38"/>
  <c r="AB365" i="38"/>
  <c r="AA365" i="38"/>
  <c r="Y365" i="38"/>
  <c r="E365" i="38"/>
  <c r="BY364" i="38"/>
  <c r="BT364" i="38"/>
  <c r="BO364" i="38"/>
  <c r="BJ364" i="38"/>
  <c r="BE364" i="38"/>
  <c r="BA364" i="38"/>
  <c r="AZ364" i="38"/>
  <c r="AY364" i="38"/>
  <c r="AH364" i="38"/>
  <c r="AE364" i="38"/>
  <c r="AD364" i="38"/>
  <c r="AC364" i="38"/>
  <c r="AB364" i="38"/>
  <c r="AA364" i="38"/>
  <c r="Y364" i="38"/>
  <c r="E364" i="38"/>
  <c r="BY363" i="38"/>
  <c r="BT363" i="38"/>
  <c r="BO363" i="38"/>
  <c r="BJ363" i="38"/>
  <c r="BE363" i="38"/>
  <c r="BA363" i="38"/>
  <c r="AZ363" i="38"/>
  <c r="AY363" i="38"/>
  <c r="AH363" i="38"/>
  <c r="AE363" i="38"/>
  <c r="AD363" i="38"/>
  <c r="AC363" i="38"/>
  <c r="AB363" i="38"/>
  <c r="AA363" i="38"/>
  <c r="Y363" i="38"/>
  <c r="E363" i="38"/>
  <c r="BY362" i="38"/>
  <c r="BT362" i="38"/>
  <c r="BO362" i="38"/>
  <c r="BJ362" i="38"/>
  <c r="BE362" i="38"/>
  <c r="BA362" i="38"/>
  <c r="AZ362" i="38"/>
  <c r="AY362" i="38"/>
  <c r="AH362" i="38"/>
  <c r="AE362" i="38"/>
  <c r="AD362" i="38"/>
  <c r="AC362" i="38"/>
  <c r="AB362" i="38"/>
  <c r="AA362" i="38"/>
  <c r="Y362" i="38"/>
  <c r="E362" i="38"/>
  <c r="BY361" i="38"/>
  <c r="BT361" i="38"/>
  <c r="BO361" i="38"/>
  <c r="BJ361" i="38"/>
  <c r="BE361" i="38"/>
  <c r="BA361" i="38"/>
  <c r="AZ361" i="38"/>
  <c r="AY361" i="38"/>
  <c r="AH361" i="38"/>
  <c r="AE361" i="38"/>
  <c r="AD361" i="38"/>
  <c r="AC361" i="38"/>
  <c r="AB361" i="38"/>
  <c r="AA361" i="38"/>
  <c r="Y361" i="38"/>
  <c r="E361" i="38"/>
  <c r="BY360" i="38"/>
  <c r="BT360" i="38"/>
  <c r="BO360" i="38"/>
  <c r="BJ360" i="38"/>
  <c r="BE360" i="38"/>
  <c r="BA360" i="38"/>
  <c r="AZ360" i="38"/>
  <c r="AY360" i="38"/>
  <c r="AH360" i="38"/>
  <c r="AE360" i="38"/>
  <c r="AD360" i="38"/>
  <c r="AC360" i="38"/>
  <c r="AB360" i="38"/>
  <c r="AA360" i="38"/>
  <c r="Y360" i="38"/>
  <c r="E360" i="38"/>
  <c r="BY359" i="38"/>
  <c r="BT359" i="38"/>
  <c r="BO359" i="38"/>
  <c r="BJ359" i="38"/>
  <c r="BE359" i="38"/>
  <c r="BA359" i="38"/>
  <c r="AZ359" i="38"/>
  <c r="AY359" i="38"/>
  <c r="AH359" i="38"/>
  <c r="AE359" i="38"/>
  <c r="AD359" i="38"/>
  <c r="AC359" i="38"/>
  <c r="AB359" i="38"/>
  <c r="AA359" i="38"/>
  <c r="Y359" i="38"/>
  <c r="E359" i="38"/>
  <c r="BY358" i="38"/>
  <c r="BT358" i="38"/>
  <c r="BO358" i="38"/>
  <c r="BJ358" i="38"/>
  <c r="BE358" i="38"/>
  <c r="BA358" i="38"/>
  <c r="AZ358" i="38"/>
  <c r="AY358" i="38"/>
  <c r="AH358" i="38"/>
  <c r="AE358" i="38"/>
  <c r="AD358" i="38"/>
  <c r="AC358" i="38"/>
  <c r="AB358" i="38"/>
  <c r="AA358" i="38"/>
  <c r="Y358" i="38"/>
  <c r="E358" i="38"/>
  <c r="BY357" i="38"/>
  <c r="BT357" i="38"/>
  <c r="BO357" i="38"/>
  <c r="BJ357" i="38"/>
  <c r="BE357" i="38"/>
  <c r="BA357" i="38"/>
  <c r="AZ357" i="38"/>
  <c r="AY357" i="38"/>
  <c r="AH357" i="38"/>
  <c r="AE357" i="38"/>
  <c r="AD357" i="38"/>
  <c r="AC357" i="38"/>
  <c r="AB357" i="38"/>
  <c r="AA357" i="38"/>
  <c r="Y357" i="38"/>
  <c r="E357" i="38"/>
  <c r="BY356" i="38"/>
  <c r="BT356" i="38"/>
  <c r="BO356" i="38"/>
  <c r="BJ356" i="38"/>
  <c r="BE356" i="38"/>
  <c r="BA356" i="38"/>
  <c r="AZ356" i="38"/>
  <c r="AY356" i="38"/>
  <c r="AH356" i="38"/>
  <c r="AE356" i="38"/>
  <c r="AD356" i="38"/>
  <c r="AC356" i="38"/>
  <c r="AB356" i="38"/>
  <c r="AA356" i="38"/>
  <c r="Y356" i="38"/>
  <c r="E356" i="38"/>
  <c r="BY355" i="38"/>
  <c r="BT355" i="38"/>
  <c r="BO355" i="38"/>
  <c r="BJ355" i="38"/>
  <c r="BE355" i="38"/>
  <c r="BA355" i="38"/>
  <c r="AZ355" i="38"/>
  <c r="AY355" i="38"/>
  <c r="AH355" i="38"/>
  <c r="AE355" i="38"/>
  <c r="AD355" i="38"/>
  <c r="AC355" i="38"/>
  <c r="AB355" i="38"/>
  <c r="AA355" i="38"/>
  <c r="Y355" i="38"/>
  <c r="E355" i="38"/>
  <c r="BY354" i="38"/>
  <c r="BT354" i="38"/>
  <c r="BO354" i="38"/>
  <c r="BJ354" i="38"/>
  <c r="BE354" i="38"/>
  <c r="BA354" i="38"/>
  <c r="AZ354" i="38"/>
  <c r="AY354" i="38"/>
  <c r="AH354" i="38"/>
  <c r="AE354" i="38"/>
  <c r="AD354" i="38"/>
  <c r="AC354" i="38"/>
  <c r="AB354" i="38"/>
  <c r="AA354" i="38"/>
  <c r="Y354" i="38"/>
  <c r="E354" i="38"/>
  <c r="BY353" i="38"/>
  <c r="BT353" i="38"/>
  <c r="BO353" i="38"/>
  <c r="BJ353" i="38"/>
  <c r="BE353" i="38"/>
  <c r="BA353" i="38"/>
  <c r="AZ353" i="38"/>
  <c r="AY353" i="38"/>
  <c r="AH353" i="38"/>
  <c r="AE353" i="38"/>
  <c r="AD353" i="38"/>
  <c r="AC353" i="38"/>
  <c r="AB353" i="38"/>
  <c r="AA353" i="38"/>
  <c r="Y353" i="38"/>
  <c r="E353" i="38"/>
  <c r="BY352" i="38"/>
  <c r="BT352" i="38"/>
  <c r="BO352" i="38"/>
  <c r="BJ352" i="38"/>
  <c r="BE352" i="38"/>
  <c r="BA352" i="38"/>
  <c r="AZ352" i="38"/>
  <c r="AY352" i="38"/>
  <c r="AH352" i="38"/>
  <c r="AE352" i="38"/>
  <c r="AD352" i="38"/>
  <c r="AC352" i="38"/>
  <c r="AB352" i="38"/>
  <c r="AA352" i="38"/>
  <c r="Y352" i="38"/>
  <c r="E352" i="38"/>
  <c r="BY351" i="38"/>
  <c r="BT351" i="38"/>
  <c r="BO351" i="38"/>
  <c r="BJ351" i="38"/>
  <c r="BE351" i="38"/>
  <c r="BA351" i="38"/>
  <c r="AZ351" i="38"/>
  <c r="AY351" i="38"/>
  <c r="AH351" i="38"/>
  <c r="AE351" i="38"/>
  <c r="AD351" i="38"/>
  <c r="AC351" i="38"/>
  <c r="AB351" i="38"/>
  <c r="AA351" i="38"/>
  <c r="Y351" i="38"/>
  <c r="E351" i="38"/>
  <c r="BY350" i="38"/>
  <c r="BT350" i="38"/>
  <c r="BO350" i="38"/>
  <c r="BJ350" i="38"/>
  <c r="BE350" i="38"/>
  <c r="BA350" i="38"/>
  <c r="AZ350" i="38"/>
  <c r="AY350" i="38"/>
  <c r="AH350" i="38"/>
  <c r="AE350" i="38"/>
  <c r="AD350" i="38"/>
  <c r="AC350" i="38"/>
  <c r="AB350" i="38"/>
  <c r="AA350" i="38"/>
  <c r="Y350" i="38"/>
  <c r="E350" i="38"/>
  <c r="BY349" i="38"/>
  <c r="BT349" i="38"/>
  <c r="BO349" i="38"/>
  <c r="BJ349" i="38"/>
  <c r="BE349" i="38"/>
  <c r="BA349" i="38"/>
  <c r="AZ349" i="38"/>
  <c r="AY349" i="38"/>
  <c r="AH349" i="38"/>
  <c r="AE349" i="38"/>
  <c r="AD349" i="38"/>
  <c r="AC349" i="38"/>
  <c r="AB349" i="38"/>
  <c r="AA349" i="38"/>
  <c r="Y349" i="38"/>
  <c r="E349" i="38"/>
  <c r="BY348" i="38"/>
  <c r="BT348" i="38"/>
  <c r="BO348" i="38"/>
  <c r="BJ348" i="38"/>
  <c r="BE348" i="38"/>
  <c r="BA348" i="38"/>
  <c r="AZ348" i="38"/>
  <c r="AY348" i="38"/>
  <c r="AH348" i="38"/>
  <c r="AE348" i="38"/>
  <c r="AD348" i="38"/>
  <c r="AC348" i="38"/>
  <c r="AB348" i="38"/>
  <c r="AA348" i="38"/>
  <c r="Y348" i="38"/>
  <c r="E348" i="38"/>
  <c r="BY347" i="38"/>
  <c r="BT347" i="38"/>
  <c r="BO347" i="38"/>
  <c r="BJ347" i="38"/>
  <c r="BE347" i="38"/>
  <c r="BA347" i="38"/>
  <c r="AZ347" i="38"/>
  <c r="AY347" i="38"/>
  <c r="AH347" i="38"/>
  <c r="AE347" i="38"/>
  <c r="AD347" i="38"/>
  <c r="AC347" i="38"/>
  <c r="AB347" i="38"/>
  <c r="AA347" i="38"/>
  <c r="Y347" i="38"/>
  <c r="E347" i="38"/>
  <c r="BY346" i="38"/>
  <c r="BT346" i="38"/>
  <c r="BO346" i="38"/>
  <c r="BJ346" i="38"/>
  <c r="BE346" i="38"/>
  <c r="BA346" i="38"/>
  <c r="AZ346" i="38"/>
  <c r="AY346" i="38"/>
  <c r="AH346" i="38"/>
  <c r="AE346" i="38"/>
  <c r="AD346" i="38"/>
  <c r="AC346" i="38"/>
  <c r="AB346" i="38"/>
  <c r="AA346" i="38"/>
  <c r="Y346" i="38"/>
  <c r="E346" i="38"/>
  <c r="BY345" i="38"/>
  <c r="BT345" i="38"/>
  <c r="BO345" i="38"/>
  <c r="BJ345" i="38"/>
  <c r="BE345" i="38"/>
  <c r="BA345" i="38"/>
  <c r="AZ345" i="38"/>
  <c r="AY345" i="38"/>
  <c r="AH345" i="38"/>
  <c r="AE345" i="38"/>
  <c r="AD345" i="38"/>
  <c r="AC345" i="38"/>
  <c r="AB345" i="38"/>
  <c r="AA345" i="38"/>
  <c r="Y345" i="38"/>
  <c r="E345" i="38"/>
  <c r="BY344" i="38"/>
  <c r="BT344" i="38"/>
  <c r="BO344" i="38"/>
  <c r="BJ344" i="38"/>
  <c r="BE344" i="38"/>
  <c r="BA344" i="38"/>
  <c r="AZ344" i="38"/>
  <c r="AY344" i="38"/>
  <c r="AH344" i="38"/>
  <c r="AE344" i="38"/>
  <c r="AD344" i="38"/>
  <c r="AC344" i="38"/>
  <c r="AB344" i="38"/>
  <c r="AA344" i="38"/>
  <c r="Y344" i="38"/>
  <c r="E344" i="38"/>
  <c r="BY343" i="38"/>
  <c r="BT343" i="38"/>
  <c r="BO343" i="38"/>
  <c r="BJ343" i="38"/>
  <c r="BE343" i="38"/>
  <c r="BA343" i="38"/>
  <c r="AZ343" i="38"/>
  <c r="AY343" i="38"/>
  <c r="AH343" i="38"/>
  <c r="AE343" i="38"/>
  <c r="AD343" i="38"/>
  <c r="AC343" i="38"/>
  <c r="AB343" i="38"/>
  <c r="AA343" i="38"/>
  <c r="Y343" i="38"/>
  <c r="E343" i="38"/>
  <c r="BY342" i="38"/>
  <c r="BT342" i="38"/>
  <c r="BO342" i="38"/>
  <c r="BJ342" i="38"/>
  <c r="BE342" i="38"/>
  <c r="BA342" i="38"/>
  <c r="AZ342" i="38"/>
  <c r="AY342" i="38"/>
  <c r="AH342" i="38"/>
  <c r="AE342" i="38"/>
  <c r="AD342" i="38"/>
  <c r="AC342" i="38"/>
  <c r="AB342" i="38"/>
  <c r="AA342" i="38"/>
  <c r="Y342" i="38"/>
  <c r="E342" i="38"/>
  <c r="BY341" i="38"/>
  <c r="BT341" i="38"/>
  <c r="BO341" i="38"/>
  <c r="BJ341" i="38"/>
  <c r="BE341" i="38"/>
  <c r="BA341" i="38"/>
  <c r="AZ341" i="38"/>
  <c r="AY341" i="38"/>
  <c r="AH341" i="38"/>
  <c r="AE341" i="38"/>
  <c r="AD341" i="38"/>
  <c r="AC341" i="38"/>
  <c r="AB341" i="38"/>
  <c r="AA341" i="38"/>
  <c r="Y341" i="38"/>
  <c r="E341" i="38"/>
  <c r="BY340" i="38"/>
  <c r="BT340" i="38"/>
  <c r="BO340" i="38"/>
  <c r="BJ340" i="38"/>
  <c r="BE340" i="38"/>
  <c r="BA340" i="38"/>
  <c r="AZ340" i="38"/>
  <c r="AY340" i="38"/>
  <c r="AH340" i="38"/>
  <c r="AE340" i="38"/>
  <c r="AD340" i="38"/>
  <c r="AC340" i="38"/>
  <c r="AB340" i="38"/>
  <c r="AA340" i="38"/>
  <c r="Y340" i="38"/>
  <c r="E340" i="38"/>
  <c r="BY339" i="38"/>
  <c r="BT339" i="38"/>
  <c r="BO339" i="38"/>
  <c r="BJ339" i="38"/>
  <c r="BE339" i="38"/>
  <c r="BA339" i="38"/>
  <c r="AZ339" i="38"/>
  <c r="AY339" i="38"/>
  <c r="AH339" i="38"/>
  <c r="AE339" i="38"/>
  <c r="AD339" i="38"/>
  <c r="AC339" i="38"/>
  <c r="AB339" i="38"/>
  <c r="AA339" i="38"/>
  <c r="Y339" i="38"/>
  <c r="E339" i="38"/>
  <c r="BY338" i="38"/>
  <c r="BT338" i="38"/>
  <c r="BO338" i="38"/>
  <c r="BJ338" i="38"/>
  <c r="BE338" i="38"/>
  <c r="BA338" i="38"/>
  <c r="AZ338" i="38"/>
  <c r="AY338" i="38"/>
  <c r="AH338" i="38"/>
  <c r="AE338" i="38"/>
  <c r="AD338" i="38"/>
  <c r="AC338" i="38"/>
  <c r="AB338" i="38"/>
  <c r="AA338" i="38"/>
  <c r="Y338" i="38"/>
  <c r="E338" i="38"/>
  <c r="BY337" i="38"/>
  <c r="BT337" i="38"/>
  <c r="BO337" i="38"/>
  <c r="BJ337" i="38"/>
  <c r="BE337" i="38"/>
  <c r="BA337" i="38"/>
  <c r="AZ337" i="38"/>
  <c r="AY337" i="38"/>
  <c r="AH337" i="38"/>
  <c r="AE337" i="38"/>
  <c r="AD337" i="38"/>
  <c r="AC337" i="38"/>
  <c r="AB337" i="38"/>
  <c r="AA337" i="38"/>
  <c r="Y337" i="38"/>
  <c r="E337" i="38"/>
  <c r="BY336" i="38"/>
  <c r="BT336" i="38"/>
  <c r="BO336" i="38"/>
  <c r="BJ336" i="38"/>
  <c r="BE336" i="38"/>
  <c r="BA336" i="38"/>
  <c r="AZ336" i="38"/>
  <c r="AY336" i="38"/>
  <c r="AH336" i="38"/>
  <c r="AE336" i="38"/>
  <c r="AD336" i="38"/>
  <c r="AC336" i="38"/>
  <c r="AB336" i="38"/>
  <c r="AA336" i="38"/>
  <c r="Y336" i="38"/>
  <c r="E336" i="38"/>
  <c r="BY335" i="38"/>
  <c r="BT335" i="38"/>
  <c r="BO335" i="38"/>
  <c r="BJ335" i="38"/>
  <c r="BE335" i="38"/>
  <c r="BA335" i="38"/>
  <c r="AZ335" i="38"/>
  <c r="AY335" i="38"/>
  <c r="AH335" i="38"/>
  <c r="AE335" i="38"/>
  <c r="AD335" i="38"/>
  <c r="AC335" i="38"/>
  <c r="AB335" i="38"/>
  <c r="AA335" i="38"/>
  <c r="Y335" i="38"/>
  <c r="E335" i="38"/>
  <c r="BY334" i="38"/>
  <c r="BT334" i="38"/>
  <c r="BO334" i="38"/>
  <c r="BJ334" i="38"/>
  <c r="BE334" i="38"/>
  <c r="BA334" i="38"/>
  <c r="AZ334" i="38"/>
  <c r="AY334" i="38"/>
  <c r="AH334" i="38"/>
  <c r="AE334" i="38"/>
  <c r="AD334" i="38"/>
  <c r="AC334" i="38"/>
  <c r="AB334" i="38"/>
  <c r="AA334" i="38"/>
  <c r="Y334" i="38"/>
  <c r="E334" i="38"/>
  <c r="BY333" i="38"/>
  <c r="BT333" i="38"/>
  <c r="BO333" i="38"/>
  <c r="BJ333" i="38"/>
  <c r="BE333" i="38"/>
  <c r="BA333" i="38"/>
  <c r="AZ333" i="38"/>
  <c r="AY333" i="38"/>
  <c r="AH333" i="38"/>
  <c r="AE333" i="38"/>
  <c r="AD333" i="38"/>
  <c r="AC333" i="38"/>
  <c r="AB333" i="38"/>
  <c r="AA333" i="38"/>
  <c r="Y333" i="38"/>
  <c r="E333" i="38"/>
  <c r="BY332" i="38"/>
  <c r="BT332" i="38"/>
  <c r="BO332" i="38"/>
  <c r="BJ332" i="38"/>
  <c r="BE332" i="38"/>
  <c r="BA332" i="38"/>
  <c r="AZ332" i="38"/>
  <c r="AY332" i="38"/>
  <c r="AH332" i="38"/>
  <c r="AE332" i="38"/>
  <c r="AD332" i="38"/>
  <c r="AC332" i="38"/>
  <c r="AB332" i="38"/>
  <c r="AA332" i="38"/>
  <c r="Y332" i="38"/>
  <c r="E332" i="38"/>
  <c r="BY331" i="38"/>
  <c r="BT331" i="38"/>
  <c r="BO331" i="38"/>
  <c r="BJ331" i="38"/>
  <c r="BE331" i="38"/>
  <c r="BA331" i="38"/>
  <c r="AZ331" i="38"/>
  <c r="AY331" i="38"/>
  <c r="AH331" i="38"/>
  <c r="AE331" i="38"/>
  <c r="AD331" i="38"/>
  <c r="AC331" i="38"/>
  <c r="AB331" i="38"/>
  <c r="AA331" i="38"/>
  <c r="Y331" i="38"/>
  <c r="E331" i="38"/>
  <c r="BY330" i="38"/>
  <c r="BT330" i="38"/>
  <c r="BO330" i="38"/>
  <c r="BJ330" i="38"/>
  <c r="BE330" i="38"/>
  <c r="BA330" i="38"/>
  <c r="AZ330" i="38"/>
  <c r="AY330" i="38"/>
  <c r="AH330" i="38"/>
  <c r="AE330" i="38"/>
  <c r="AD330" i="38"/>
  <c r="AC330" i="38"/>
  <c r="AB330" i="38"/>
  <c r="AA330" i="38"/>
  <c r="Y330" i="38"/>
  <c r="E330" i="38"/>
  <c r="BY329" i="38"/>
  <c r="BT329" i="38"/>
  <c r="BO329" i="38"/>
  <c r="BJ329" i="38"/>
  <c r="BE329" i="38"/>
  <c r="BA329" i="38"/>
  <c r="AZ329" i="38"/>
  <c r="AY329" i="38"/>
  <c r="AH329" i="38"/>
  <c r="AE329" i="38"/>
  <c r="AD329" i="38"/>
  <c r="AC329" i="38"/>
  <c r="AB329" i="38"/>
  <c r="AA329" i="38"/>
  <c r="Y329" i="38"/>
  <c r="E329" i="38"/>
  <c r="BY328" i="38"/>
  <c r="BT328" i="38"/>
  <c r="BO328" i="38"/>
  <c r="BJ328" i="38"/>
  <c r="BE328" i="38"/>
  <c r="BA328" i="38"/>
  <c r="AZ328" i="38"/>
  <c r="AY328" i="38"/>
  <c r="AH328" i="38"/>
  <c r="AE328" i="38"/>
  <c r="AD328" i="38"/>
  <c r="AC328" i="38"/>
  <c r="AB328" i="38"/>
  <c r="AA328" i="38"/>
  <c r="Y328" i="38"/>
  <c r="E328" i="38"/>
  <c r="BY327" i="38"/>
  <c r="BT327" i="38"/>
  <c r="BO327" i="38"/>
  <c r="BJ327" i="38"/>
  <c r="BE327" i="38"/>
  <c r="BA327" i="38"/>
  <c r="AZ327" i="38"/>
  <c r="AY327" i="38"/>
  <c r="AH327" i="38"/>
  <c r="AE327" i="38"/>
  <c r="AD327" i="38"/>
  <c r="AC327" i="38"/>
  <c r="AB327" i="38"/>
  <c r="AA327" i="38"/>
  <c r="Y327" i="38"/>
  <c r="E327" i="38"/>
  <c r="BY326" i="38"/>
  <c r="BT326" i="38"/>
  <c r="BO326" i="38"/>
  <c r="BJ326" i="38"/>
  <c r="BE326" i="38"/>
  <c r="BA326" i="38"/>
  <c r="AZ326" i="38"/>
  <c r="AY326" i="38"/>
  <c r="AH326" i="38"/>
  <c r="AE326" i="38"/>
  <c r="AD326" i="38"/>
  <c r="AC326" i="38"/>
  <c r="AB326" i="38"/>
  <c r="AA326" i="38"/>
  <c r="Y326" i="38"/>
  <c r="E326" i="38"/>
  <c r="BY325" i="38"/>
  <c r="BT325" i="38"/>
  <c r="BO325" i="38"/>
  <c r="BJ325" i="38"/>
  <c r="BE325" i="38"/>
  <c r="BA325" i="38"/>
  <c r="AZ325" i="38"/>
  <c r="AY325" i="38"/>
  <c r="AH325" i="38"/>
  <c r="AE325" i="38"/>
  <c r="AD325" i="38"/>
  <c r="AC325" i="38"/>
  <c r="AB325" i="38"/>
  <c r="AA325" i="38"/>
  <c r="Y325" i="38"/>
  <c r="E325" i="38"/>
  <c r="BY324" i="38"/>
  <c r="BT324" i="38"/>
  <c r="BO324" i="38"/>
  <c r="BJ324" i="38"/>
  <c r="BE324" i="38"/>
  <c r="BA324" i="38"/>
  <c r="AZ324" i="38"/>
  <c r="AY324" i="38"/>
  <c r="AH324" i="38"/>
  <c r="AE324" i="38"/>
  <c r="AD324" i="38"/>
  <c r="AC324" i="38"/>
  <c r="AB324" i="38"/>
  <c r="AA324" i="38"/>
  <c r="Y324" i="38"/>
  <c r="E324" i="38"/>
  <c r="BY323" i="38"/>
  <c r="BT323" i="38"/>
  <c r="BO323" i="38"/>
  <c r="BJ323" i="38"/>
  <c r="BE323" i="38"/>
  <c r="BA323" i="38"/>
  <c r="AZ323" i="38"/>
  <c r="AY323" i="38"/>
  <c r="AH323" i="38"/>
  <c r="AE323" i="38"/>
  <c r="AD323" i="38"/>
  <c r="AC323" i="38"/>
  <c r="AB323" i="38"/>
  <c r="AA323" i="38"/>
  <c r="Y323" i="38"/>
  <c r="E323" i="38"/>
  <c r="BY322" i="38"/>
  <c r="BT322" i="38"/>
  <c r="BO322" i="38"/>
  <c r="BJ322" i="38"/>
  <c r="BE322" i="38"/>
  <c r="BA322" i="38"/>
  <c r="AZ322" i="38"/>
  <c r="AY322" i="38"/>
  <c r="AH322" i="38"/>
  <c r="AE322" i="38"/>
  <c r="AD322" i="38"/>
  <c r="AC322" i="38"/>
  <c r="AB322" i="38"/>
  <c r="AA322" i="38"/>
  <c r="Y322" i="38"/>
  <c r="E322" i="38"/>
  <c r="BY321" i="38"/>
  <c r="BT321" i="38"/>
  <c r="BO321" i="38"/>
  <c r="BJ321" i="38"/>
  <c r="BE321" i="38"/>
  <c r="BA321" i="38"/>
  <c r="AZ321" i="38"/>
  <c r="AY321" i="38"/>
  <c r="AH321" i="38"/>
  <c r="AE321" i="38"/>
  <c r="AD321" i="38"/>
  <c r="AC321" i="38"/>
  <c r="AB321" i="38"/>
  <c r="AA321" i="38"/>
  <c r="Y321" i="38"/>
  <c r="E321" i="38"/>
  <c r="BY320" i="38"/>
  <c r="BT320" i="38"/>
  <c r="BO320" i="38"/>
  <c r="BJ320" i="38"/>
  <c r="BE320" i="38"/>
  <c r="BA320" i="38"/>
  <c r="AZ320" i="38"/>
  <c r="AY320" i="38"/>
  <c r="AH320" i="38"/>
  <c r="AE320" i="38"/>
  <c r="AD320" i="38"/>
  <c r="AC320" i="38"/>
  <c r="AB320" i="38"/>
  <c r="AA320" i="38"/>
  <c r="Y320" i="38"/>
  <c r="E320" i="38"/>
  <c r="BY319" i="38"/>
  <c r="BT319" i="38"/>
  <c r="BO319" i="38"/>
  <c r="BJ319" i="38"/>
  <c r="BE319" i="38"/>
  <c r="BA319" i="38"/>
  <c r="AZ319" i="38"/>
  <c r="AY319" i="38"/>
  <c r="AH319" i="38"/>
  <c r="AE319" i="38"/>
  <c r="AD319" i="38"/>
  <c r="AC319" i="38"/>
  <c r="AB319" i="38"/>
  <c r="AA319" i="38"/>
  <c r="Y319" i="38"/>
  <c r="E319" i="38"/>
  <c r="BY318" i="38"/>
  <c r="BT318" i="38"/>
  <c r="BO318" i="38"/>
  <c r="BJ318" i="38"/>
  <c r="BE318" i="38"/>
  <c r="BA318" i="38"/>
  <c r="AZ318" i="38"/>
  <c r="AY318" i="38"/>
  <c r="AH318" i="38"/>
  <c r="AE318" i="38"/>
  <c r="AD318" i="38"/>
  <c r="AC318" i="38"/>
  <c r="AB318" i="38"/>
  <c r="AA318" i="38"/>
  <c r="Y318" i="38"/>
  <c r="E318" i="38"/>
  <c r="BY317" i="38"/>
  <c r="BT317" i="38"/>
  <c r="BO317" i="38"/>
  <c r="BJ317" i="38"/>
  <c r="BE317" i="38"/>
  <c r="BA317" i="38"/>
  <c r="AZ317" i="38"/>
  <c r="AY317" i="38"/>
  <c r="AH317" i="38"/>
  <c r="AE317" i="38"/>
  <c r="AD317" i="38"/>
  <c r="AC317" i="38"/>
  <c r="AB317" i="38"/>
  <c r="AA317" i="38"/>
  <c r="Y317" i="38"/>
  <c r="E317" i="38"/>
  <c r="BY316" i="38"/>
  <c r="BT316" i="38"/>
  <c r="BO316" i="38"/>
  <c r="BJ316" i="38"/>
  <c r="BE316" i="38"/>
  <c r="BA316" i="38"/>
  <c r="AZ316" i="38"/>
  <c r="AY316" i="38"/>
  <c r="AH316" i="38"/>
  <c r="AE316" i="38"/>
  <c r="AD316" i="38"/>
  <c r="AC316" i="38"/>
  <c r="AB316" i="38"/>
  <c r="AA316" i="38"/>
  <c r="Y316" i="38"/>
  <c r="E316" i="38"/>
  <c r="BY315" i="38"/>
  <c r="BT315" i="38"/>
  <c r="BO315" i="38"/>
  <c r="BJ315" i="38"/>
  <c r="BE315" i="38"/>
  <c r="BA315" i="38"/>
  <c r="AZ315" i="38"/>
  <c r="AY315" i="38"/>
  <c r="AH315" i="38"/>
  <c r="AE315" i="38"/>
  <c r="AD315" i="38"/>
  <c r="AC315" i="38"/>
  <c r="AB315" i="38"/>
  <c r="AA315" i="38"/>
  <c r="Y315" i="38"/>
  <c r="E315" i="38"/>
  <c r="BY314" i="38"/>
  <c r="BT314" i="38"/>
  <c r="BO314" i="38"/>
  <c r="BJ314" i="38"/>
  <c r="BE314" i="38"/>
  <c r="BA314" i="38"/>
  <c r="AZ314" i="38"/>
  <c r="AY314" i="38"/>
  <c r="AH314" i="38"/>
  <c r="AE314" i="38"/>
  <c r="AD314" i="38"/>
  <c r="AC314" i="38"/>
  <c r="AB314" i="38"/>
  <c r="AA314" i="38"/>
  <c r="Y314" i="38"/>
  <c r="E314" i="38"/>
  <c r="BY313" i="38"/>
  <c r="BT313" i="38"/>
  <c r="BO313" i="38"/>
  <c r="BJ313" i="38"/>
  <c r="BE313" i="38"/>
  <c r="BA313" i="38"/>
  <c r="AZ313" i="38"/>
  <c r="AY313" i="38"/>
  <c r="AH313" i="38"/>
  <c r="AE313" i="38"/>
  <c r="AD313" i="38"/>
  <c r="AC313" i="38"/>
  <c r="AB313" i="38"/>
  <c r="AA313" i="38"/>
  <c r="Y313" i="38"/>
  <c r="E313" i="38"/>
  <c r="BY312" i="38"/>
  <c r="BT312" i="38"/>
  <c r="BO312" i="38"/>
  <c r="BJ312" i="38"/>
  <c r="BE312" i="38"/>
  <c r="BA312" i="38"/>
  <c r="AZ312" i="38"/>
  <c r="AY312" i="38"/>
  <c r="AH312" i="38"/>
  <c r="AE312" i="38"/>
  <c r="AD312" i="38"/>
  <c r="AC312" i="38"/>
  <c r="AB312" i="38"/>
  <c r="AA312" i="38"/>
  <c r="Y312" i="38"/>
  <c r="E312" i="38"/>
  <c r="BY311" i="38"/>
  <c r="BT311" i="38"/>
  <c r="BO311" i="38"/>
  <c r="BJ311" i="38"/>
  <c r="BE311" i="38"/>
  <c r="BA311" i="38"/>
  <c r="AZ311" i="38"/>
  <c r="AY311" i="38"/>
  <c r="AH311" i="38"/>
  <c r="AE311" i="38"/>
  <c r="AD311" i="38"/>
  <c r="AC311" i="38"/>
  <c r="AB311" i="38"/>
  <c r="AA311" i="38"/>
  <c r="Y311" i="38"/>
  <c r="E311" i="38"/>
  <c r="BY310" i="38"/>
  <c r="BT310" i="38"/>
  <c r="BO310" i="38"/>
  <c r="BJ310" i="38"/>
  <c r="BE310" i="38"/>
  <c r="BA310" i="38"/>
  <c r="AZ310" i="38"/>
  <c r="AY310" i="38"/>
  <c r="AH310" i="38"/>
  <c r="AE310" i="38"/>
  <c r="AD310" i="38"/>
  <c r="AC310" i="38"/>
  <c r="AB310" i="38"/>
  <c r="AA310" i="38"/>
  <c r="Y310" i="38"/>
  <c r="E310" i="38"/>
  <c r="BY309" i="38"/>
  <c r="BT309" i="38"/>
  <c r="BO309" i="38"/>
  <c r="BJ309" i="38"/>
  <c r="BE309" i="38"/>
  <c r="BA309" i="38"/>
  <c r="AZ309" i="38"/>
  <c r="AY309" i="38"/>
  <c r="AH309" i="38"/>
  <c r="AE309" i="38"/>
  <c r="AD309" i="38"/>
  <c r="AC309" i="38"/>
  <c r="AB309" i="38"/>
  <c r="AA309" i="38"/>
  <c r="Y309" i="38"/>
  <c r="E309" i="38"/>
  <c r="BY308" i="38"/>
  <c r="BT308" i="38"/>
  <c r="BO308" i="38"/>
  <c r="BJ308" i="38"/>
  <c r="BE308" i="38"/>
  <c r="BA308" i="38"/>
  <c r="AZ308" i="38"/>
  <c r="AY308" i="38"/>
  <c r="AH308" i="38"/>
  <c r="AE308" i="38"/>
  <c r="AD308" i="38"/>
  <c r="AC308" i="38"/>
  <c r="AB308" i="38"/>
  <c r="AA308" i="38"/>
  <c r="Y308" i="38"/>
  <c r="E308" i="38"/>
  <c r="BY307" i="38"/>
  <c r="BT307" i="38"/>
  <c r="BO307" i="38"/>
  <c r="BJ307" i="38"/>
  <c r="BE307" i="38"/>
  <c r="BA307" i="38"/>
  <c r="AZ307" i="38"/>
  <c r="AY307" i="38"/>
  <c r="AH307" i="38"/>
  <c r="AE307" i="38"/>
  <c r="AD307" i="38"/>
  <c r="AC307" i="38"/>
  <c r="AB307" i="38"/>
  <c r="AA307" i="38"/>
  <c r="Y307" i="38"/>
  <c r="E307" i="38"/>
  <c r="BY306" i="38"/>
  <c r="BT306" i="38"/>
  <c r="BO306" i="38"/>
  <c r="BJ306" i="38"/>
  <c r="BE306" i="38"/>
  <c r="BA306" i="38"/>
  <c r="AZ306" i="38"/>
  <c r="AY306" i="38"/>
  <c r="AH306" i="38"/>
  <c r="AE306" i="38"/>
  <c r="AD306" i="38"/>
  <c r="AC306" i="38"/>
  <c r="AB306" i="38"/>
  <c r="AA306" i="38"/>
  <c r="Y306" i="38"/>
  <c r="E306" i="38"/>
  <c r="BY305" i="38"/>
  <c r="BT305" i="38"/>
  <c r="BO305" i="38"/>
  <c r="BJ305" i="38"/>
  <c r="BE305" i="38"/>
  <c r="BA305" i="38"/>
  <c r="AZ305" i="38"/>
  <c r="AY305" i="38"/>
  <c r="AH305" i="38"/>
  <c r="AE305" i="38"/>
  <c r="AD305" i="38"/>
  <c r="AC305" i="38"/>
  <c r="AB305" i="38"/>
  <c r="AA305" i="38"/>
  <c r="Y305" i="38"/>
  <c r="E305" i="38"/>
  <c r="BY304" i="38"/>
  <c r="BT304" i="38"/>
  <c r="BO304" i="38"/>
  <c r="BJ304" i="38"/>
  <c r="BE304" i="38"/>
  <c r="BA304" i="38"/>
  <c r="AZ304" i="38"/>
  <c r="AY304" i="38"/>
  <c r="AH304" i="38"/>
  <c r="AE304" i="38"/>
  <c r="AD304" i="38"/>
  <c r="AC304" i="38"/>
  <c r="AB304" i="38"/>
  <c r="AA304" i="38"/>
  <c r="Y304" i="38"/>
  <c r="E304" i="38"/>
  <c r="BY303" i="38"/>
  <c r="BT303" i="38"/>
  <c r="BO303" i="38"/>
  <c r="BJ303" i="38"/>
  <c r="BE303" i="38"/>
  <c r="BA303" i="38"/>
  <c r="AZ303" i="38"/>
  <c r="AY303" i="38"/>
  <c r="AH303" i="38"/>
  <c r="AE303" i="38"/>
  <c r="AD303" i="38"/>
  <c r="AC303" i="38"/>
  <c r="AB303" i="38"/>
  <c r="AA303" i="38"/>
  <c r="Y303" i="38"/>
  <c r="E303" i="38"/>
  <c r="BY302" i="38"/>
  <c r="BT302" i="38"/>
  <c r="BO302" i="38"/>
  <c r="BJ302" i="38"/>
  <c r="BE302" i="38"/>
  <c r="BA302" i="38"/>
  <c r="AZ302" i="38"/>
  <c r="AY302" i="38"/>
  <c r="AH302" i="38"/>
  <c r="AE302" i="38"/>
  <c r="AD302" i="38"/>
  <c r="AC302" i="38"/>
  <c r="AB302" i="38"/>
  <c r="AA302" i="38"/>
  <c r="Y302" i="38"/>
  <c r="E302" i="38"/>
  <c r="BY301" i="38"/>
  <c r="BT301" i="38"/>
  <c r="BO301" i="38"/>
  <c r="BJ301" i="38"/>
  <c r="BE301" i="38"/>
  <c r="BA301" i="38"/>
  <c r="AZ301" i="38"/>
  <c r="AY301" i="38"/>
  <c r="AH301" i="38"/>
  <c r="AE301" i="38"/>
  <c r="AD301" i="38"/>
  <c r="AC301" i="38"/>
  <c r="AB301" i="38"/>
  <c r="AA301" i="38"/>
  <c r="Y301" i="38"/>
  <c r="E301" i="38"/>
  <c r="BY300" i="38"/>
  <c r="BT300" i="38"/>
  <c r="BO300" i="38"/>
  <c r="BJ300" i="38"/>
  <c r="BE300" i="38"/>
  <c r="BA300" i="38"/>
  <c r="AZ300" i="38"/>
  <c r="AY300" i="38"/>
  <c r="AH300" i="38"/>
  <c r="AE300" i="38"/>
  <c r="AD300" i="38"/>
  <c r="AC300" i="38"/>
  <c r="AB300" i="38"/>
  <c r="AA300" i="38"/>
  <c r="Y300" i="38"/>
  <c r="E300" i="38"/>
  <c r="BY299" i="38"/>
  <c r="BT299" i="38"/>
  <c r="BO299" i="38"/>
  <c r="BJ299" i="38"/>
  <c r="BE299" i="38"/>
  <c r="BA299" i="38"/>
  <c r="AZ299" i="38"/>
  <c r="AY299" i="38"/>
  <c r="AH299" i="38"/>
  <c r="AE299" i="38"/>
  <c r="AD299" i="38"/>
  <c r="AC299" i="38"/>
  <c r="AB299" i="38"/>
  <c r="AA299" i="38"/>
  <c r="Y299" i="38"/>
  <c r="E299" i="38"/>
  <c r="BY298" i="38"/>
  <c r="BT298" i="38"/>
  <c r="BO298" i="38"/>
  <c r="BJ298" i="38"/>
  <c r="BE298" i="38"/>
  <c r="BA298" i="38"/>
  <c r="AZ298" i="38"/>
  <c r="AY298" i="38"/>
  <c r="AH298" i="38"/>
  <c r="AE298" i="38"/>
  <c r="AD298" i="38"/>
  <c r="AC298" i="38"/>
  <c r="AB298" i="38"/>
  <c r="AA298" i="38"/>
  <c r="Y298" i="38"/>
  <c r="E298" i="38"/>
  <c r="BY297" i="38"/>
  <c r="BT297" i="38"/>
  <c r="BO297" i="38"/>
  <c r="BJ297" i="38"/>
  <c r="BE297" i="38"/>
  <c r="BA297" i="38"/>
  <c r="AZ297" i="38"/>
  <c r="AY297" i="38"/>
  <c r="AH297" i="38"/>
  <c r="AE297" i="38"/>
  <c r="AD297" i="38"/>
  <c r="AC297" i="38"/>
  <c r="AB297" i="38"/>
  <c r="AA297" i="38"/>
  <c r="Y297" i="38"/>
  <c r="E297" i="38"/>
  <c r="BY296" i="38"/>
  <c r="BT296" i="38"/>
  <c r="BO296" i="38"/>
  <c r="BJ296" i="38"/>
  <c r="BE296" i="38"/>
  <c r="BA296" i="38"/>
  <c r="AZ296" i="38"/>
  <c r="AY296" i="38"/>
  <c r="AH296" i="38"/>
  <c r="AE296" i="38"/>
  <c r="AD296" i="38"/>
  <c r="AC296" i="38"/>
  <c r="AB296" i="38"/>
  <c r="AA296" i="38"/>
  <c r="Y296" i="38"/>
  <c r="E296" i="38"/>
  <c r="BY295" i="38"/>
  <c r="BT295" i="38"/>
  <c r="BO295" i="38"/>
  <c r="BJ295" i="38"/>
  <c r="BE295" i="38"/>
  <c r="BA295" i="38"/>
  <c r="AZ295" i="38"/>
  <c r="AY295" i="38"/>
  <c r="AH295" i="38"/>
  <c r="AE295" i="38"/>
  <c r="AD295" i="38"/>
  <c r="AC295" i="38"/>
  <c r="AB295" i="38"/>
  <c r="AA295" i="38"/>
  <c r="Y295" i="38"/>
  <c r="E295" i="38"/>
  <c r="BY294" i="38"/>
  <c r="BT294" i="38"/>
  <c r="BO294" i="38"/>
  <c r="BJ294" i="38"/>
  <c r="BE294" i="38"/>
  <c r="BA294" i="38"/>
  <c r="AZ294" i="38"/>
  <c r="AY294" i="38"/>
  <c r="AH294" i="38"/>
  <c r="AE294" i="38"/>
  <c r="AD294" i="38"/>
  <c r="AC294" i="38"/>
  <c r="AB294" i="38"/>
  <c r="AA294" i="38"/>
  <c r="Y294" i="38"/>
  <c r="E294" i="38"/>
  <c r="BY293" i="38"/>
  <c r="BT293" i="38"/>
  <c r="BO293" i="38"/>
  <c r="BJ293" i="38"/>
  <c r="BE293" i="38"/>
  <c r="BA293" i="38"/>
  <c r="AZ293" i="38"/>
  <c r="AY293" i="38"/>
  <c r="AH293" i="38"/>
  <c r="AE293" i="38"/>
  <c r="AD293" i="38"/>
  <c r="AC293" i="38"/>
  <c r="AB293" i="38"/>
  <c r="AA293" i="38"/>
  <c r="Y293" i="38"/>
  <c r="E293" i="38"/>
  <c r="BY292" i="38"/>
  <c r="BT292" i="38"/>
  <c r="BO292" i="38"/>
  <c r="BJ292" i="38"/>
  <c r="BE292" i="38"/>
  <c r="BA292" i="38"/>
  <c r="AZ292" i="38"/>
  <c r="AY292" i="38"/>
  <c r="AH292" i="38"/>
  <c r="AE292" i="38"/>
  <c r="AD292" i="38"/>
  <c r="AC292" i="38"/>
  <c r="AB292" i="38"/>
  <c r="AA292" i="38"/>
  <c r="Y292" i="38"/>
  <c r="E292" i="38"/>
  <c r="BY291" i="38"/>
  <c r="BT291" i="38"/>
  <c r="BO291" i="38"/>
  <c r="BJ291" i="38"/>
  <c r="BE291" i="38"/>
  <c r="BA291" i="38"/>
  <c r="AZ291" i="38"/>
  <c r="AY291" i="38"/>
  <c r="AH291" i="38"/>
  <c r="AE291" i="38"/>
  <c r="AD291" i="38"/>
  <c r="AC291" i="38"/>
  <c r="AB291" i="38"/>
  <c r="AA291" i="38"/>
  <c r="Y291" i="38"/>
  <c r="E291" i="38"/>
  <c r="BY290" i="38"/>
  <c r="BT290" i="38"/>
  <c r="BO290" i="38"/>
  <c r="BJ290" i="38"/>
  <c r="BE290" i="38"/>
  <c r="BA290" i="38"/>
  <c r="AZ290" i="38"/>
  <c r="AY290" i="38"/>
  <c r="AH290" i="38"/>
  <c r="AE290" i="38"/>
  <c r="AD290" i="38"/>
  <c r="AC290" i="38"/>
  <c r="AB290" i="38"/>
  <c r="AA290" i="38"/>
  <c r="Y290" i="38"/>
  <c r="E290" i="38"/>
  <c r="BY289" i="38"/>
  <c r="BT289" i="38"/>
  <c r="BO289" i="38"/>
  <c r="BJ289" i="38"/>
  <c r="BE289" i="38"/>
  <c r="BA289" i="38"/>
  <c r="AZ289" i="38"/>
  <c r="AY289" i="38"/>
  <c r="AH289" i="38"/>
  <c r="AE289" i="38"/>
  <c r="AD289" i="38"/>
  <c r="AC289" i="38"/>
  <c r="AB289" i="38"/>
  <c r="AA289" i="38"/>
  <c r="Y289" i="38"/>
  <c r="E289" i="38"/>
  <c r="BY288" i="38"/>
  <c r="BT288" i="38"/>
  <c r="BO288" i="38"/>
  <c r="BJ288" i="38"/>
  <c r="BE288" i="38"/>
  <c r="BA288" i="38"/>
  <c r="AZ288" i="38"/>
  <c r="AY288" i="38"/>
  <c r="AH288" i="38"/>
  <c r="AE288" i="38"/>
  <c r="AD288" i="38"/>
  <c r="AC288" i="38"/>
  <c r="AB288" i="38"/>
  <c r="AA288" i="38"/>
  <c r="Y288" i="38"/>
  <c r="E288" i="38"/>
  <c r="BY287" i="38"/>
  <c r="BT287" i="38"/>
  <c r="BO287" i="38"/>
  <c r="BJ287" i="38"/>
  <c r="BE287" i="38"/>
  <c r="BA287" i="38"/>
  <c r="AZ287" i="38"/>
  <c r="AY287" i="38"/>
  <c r="AH287" i="38"/>
  <c r="AE287" i="38"/>
  <c r="AD287" i="38"/>
  <c r="AC287" i="38"/>
  <c r="AB287" i="38"/>
  <c r="AA287" i="38"/>
  <c r="Y287" i="38"/>
  <c r="E287" i="38"/>
  <c r="BY286" i="38"/>
  <c r="BT286" i="38"/>
  <c r="BO286" i="38"/>
  <c r="BJ286" i="38"/>
  <c r="BE286" i="38"/>
  <c r="BA286" i="38"/>
  <c r="AZ286" i="38"/>
  <c r="AY286" i="38"/>
  <c r="AH286" i="38"/>
  <c r="AE286" i="38"/>
  <c r="AD286" i="38"/>
  <c r="AC286" i="38"/>
  <c r="AB286" i="38"/>
  <c r="AA286" i="38"/>
  <c r="Y286" i="38"/>
  <c r="E286" i="38"/>
  <c r="BY285" i="38"/>
  <c r="BT285" i="38"/>
  <c r="BO285" i="38"/>
  <c r="BJ285" i="38"/>
  <c r="BE285" i="38"/>
  <c r="BA285" i="38"/>
  <c r="AZ285" i="38"/>
  <c r="AY285" i="38"/>
  <c r="AH285" i="38"/>
  <c r="AE285" i="38"/>
  <c r="AD285" i="38"/>
  <c r="AC285" i="38"/>
  <c r="AB285" i="38"/>
  <c r="AA285" i="38"/>
  <c r="Y285" i="38"/>
  <c r="E285" i="38"/>
  <c r="BY284" i="38"/>
  <c r="BT284" i="38"/>
  <c r="BO284" i="38"/>
  <c r="BJ284" i="38"/>
  <c r="BE284" i="38"/>
  <c r="BA284" i="38"/>
  <c r="AZ284" i="38"/>
  <c r="AY284" i="38"/>
  <c r="AH284" i="38"/>
  <c r="AE284" i="38"/>
  <c r="AD284" i="38"/>
  <c r="AC284" i="38"/>
  <c r="AB284" i="38"/>
  <c r="AA284" i="38"/>
  <c r="Y284" i="38"/>
  <c r="E284" i="38"/>
  <c r="BY283" i="38"/>
  <c r="BT283" i="38"/>
  <c r="BO283" i="38"/>
  <c r="BJ283" i="38"/>
  <c r="BE283" i="38"/>
  <c r="BA283" i="38"/>
  <c r="AZ283" i="38"/>
  <c r="AY283" i="38"/>
  <c r="AH283" i="38"/>
  <c r="AE283" i="38"/>
  <c r="AD283" i="38"/>
  <c r="AC283" i="38"/>
  <c r="AB283" i="38"/>
  <c r="AA283" i="38"/>
  <c r="Y283" i="38"/>
  <c r="E283" i="38"/>
  <c r="BY282" i="38"/>
  <c r="BT282" i="38"/>
  <c r="BO282" i="38"/>
  <c r="BJ282" i="38"/>
  <c r="BE282" i="38"/>
  <c r="BA282" i="38"/>
  <c r="AZ282" i="38"/>
  <c r="AY282" i="38"/>
  <c r="AH282" i="38"/>
  <c r="AE282" i="38"/>
  <c r="AD282" i="38"/>
  <c r="AC282" i="38"/>
  <c r="AB282" i="38"/>
  <c r="AA282" i="38"/>
  <c r="Y282" i="38"/>
  <c r="E282" i="38"/>
  <c r="BY281" i="38"/>
  <c r="BT281" i="38"/>
  <c r="BO281" i="38"/>
  <c r="BJ281" i="38"/>
  <c r="BE281" i="38"/>
  <c r="BA281" i="38"/>
  <c r="AZ281" i="38"/>
  <c r="AY281" i="38"/>
  <c r="AH281" i="38"/>
  <c r="AE281" i="38"/>
  <c r="AD281" i="38"/>
  <c r="AC281" i="38"/>
  <c r="AB281" i="38"/>
  <c r="AA281" i="38"/>
  <c r="Y281" i="38"/>
  <c r="E281" i="38"/>
  <c r="BY280" i="38"/>
  <c r="BT280" i="38"/>
  <c r="BO280" i="38"/>
  <c r="BJ280" i="38"/>
  <c r="BE280" i="38"/>
  <c r="BA280" i="38"/>
  <c r="AZ280" i="38"/>
  <c r="AY280" i="38"/>
  <c r="AH280" i="38"/>
  <c r="AE280" i="38"/>
  <c r="AD280" i="38"/>
  <c r="AC280" i="38"/>
  <c r="AB280" i="38"/>
  <c r="AA280" i="38"/>
  <c r="Y280" i="38"/>
  <c r="E280" i="38"/>
  <c r="BY279" i="38"/>
  <c r="BT279" i="38"/>
  <c r="BO279" i="38"/>
  <c r="BJ279" i="38"/>
  <c r="BE279" i="38"/>
  <c r="BA279" i="38"/>
  <c r="AZ279" i="38"/>
  <c r="AY279" i="38"/>
  <c r="AH279" i="38"/>
  <c r="AE279" i="38"/>
  <c r="AD279" i="38"/>
  <c r="AC279" i="38"/>
  <c r="AB279" i="38"/>
  <c r="AA279" i="38"/>
  <c r="Y279" i="38"/>
  <c r="E279" i="38"/>
  <c r="BY278" i="38"/>
  <c r="BT278" i="38"/>
  <c r="BO278" i="38"/>
  <c r="BJ278" i="38"/>
  <c r="BE278" i="38"/>
  <c r="BA278" i="38"/>
  <c r="AZ278" i="38"/>
  <c r="AY278" i="38"/>
  <c r="AH278" i="38"/>
  <c r="AE278" i="38"/>
  <c r="AD278" i="38"/>
  <c r="AC278" i="38"/>
  <c r="AB278" i="38"/>
  <c r="AA278" i="38"/>
  <c r="Y278" i="38"/>
  <c r="E278" i="38"/>
  <c r="BY277" i="38"/>
  <c r="BT277" i="38"/>
  <c r="BO277" i="38"/>
  <c r="BJ277" i="38"/>
  <c r="BE277" i="38"/>
  <c r="BA277" i="38"/>
  <c r="AZ277" i="38"/>
  <c r="AY277" i="38"/>
  <c r="AH277" i="38"/>
  <c r="AE277" i="38"/>
  <c r="AD277" i="38"/>
  <c r="AC277" i="38"/>
  <c r="AB277" i="38"/>
  <c r="AA277" i="38"/>
  <c r="Y277" i="38"/>
  <c r="E277" i="38"/>
  <c r="BY276" i="38"/>
  <c r="BT276" i="38"/>
  <c r="BO276" i="38"/>
  <c r="BJ276" i="38"/>
  <c r="BE276" i="38"/>
  <c r="BA276" i="38"/>
  <c r="AZ276" i="38"/>
  <c r="AY276" i="38"/>
  <c r="AH276" i="38"/>
  <c r="AE276" i="38"/>
  <c r="AD276" i="38"/>
  <c r="AC276" i="38"/>
  <c r="AB276" i="38"/>
  <c r="AA276" i="38"/>
  <c r="Y276" i="38"/>
  <c r="E276" i="38"/>
  <c r="BY275" i="38"/>
  <c r="BT275" i="38"/>
  <c r="BO275" i="38"/>
  <c r="BJ275" i="38"/>
  <c r="BE275" i="38"/>
  <c r="BA275" i="38"/>
  <c r="AZ275" i="38"/>
  <c r="AY275" i="38"/>
  <c r="AH275" i="38"/>
  <c r="AE275" i="38"/>
  <c r="AD275" i="38"/>
  <c r="AC275" i="38"/>
  <c r="AB275" i="38"/>
  <c r="AA275" i="38"/>
  <c r="Y275" i="38"/>
  <c r="E275" i="38"/>
  <c r="BY274" i="38"/>
  <c r="BT274" i="38"/>
  <c r="BO274" i="38"/>
  <c r="BJ274" i="38"/>
  <c r="BE274" i="38"/>
  <c r="BA274" i="38"/>
  <c r="AZ274" i="38"/>
  <c r="AY274" i="38"/>
  <c r="AH274" i="38"/>
  <c r="AE274" i="38"/>
  <c r="AD274" i="38"/>
  <c r="AC274" i="38"/>
  <c r="AB274" i="38"/>
  <c r="AA274" i="38"/>
  <c r="Y274" i="38"/>
  <c r="E274" i="38"/>
  <c r="BY273" i="38"/>
  <c r="BT273" i="38"/>
  <c r="BO273" i="38"/>
  <c r="BJ273" i="38"/>
  <c r="BE273" i="38"/>
  <c r="BA273" i="38"/>
  <c r="AZ273" i="38"/>
  <c r="AY273" i="38"/>
  <c r="AH273" i="38"/>
  <c r="AE273" i="38"/>
  <c r="AD273" i="38"/>
  <c r="AC273" i="38"/>
  <c r="AB273" i="38"/>
  <c r="AA273" i="38"/>
  <c r="Y273" i="38"/>
  <c r="E273" i="38"/>
  <c r="BY272" i="38"/>
  <c r="BT272" i="38"/>
  <c r="BO272" i="38"/>
  <c r="BJ272" i="38"/>
  <c r="BE272" i="38"/>
  <c r="BA272" i="38"/>
  <c r="AZ272" i="38"/>
  <c r="AY272" i="38"/>
  <c r="AH272" i="38"/>
  <c r="AE272" i="38"/>
  <c r="AD272" i="38"/>
  <c r="AC272" i="38"/>
  <c r="AB272" i="38"/>
  <c r="AA272" i="38"/>
  <c r="Y272" i="38"/>
  <c r="E272" i="38"/>
  <c r="BY271" i="38"/>
  <c r="BT271" i="38"/>
  <c r="BO271" i="38"/>
  <c r="BJ271" i="38"/>
  <c r="BE271" i="38"/>
  <c r="BA271" i="38"/>
  <c r="AZ271" i="38"/>
  <c r="AY271" i="38"/>
  <c r="AH271" i="38"/>
  <c r="AE271" i="38"/>
  <c r="AD271" i="38"/>
  <c r="AC271" i="38"/>
  <c r="AB271" i="38"/>
  <c r="AA271" i="38"/>
  <c r="Y271" i="38"/>
  <c r="E271" i="38"/>
  <c r="BY270" i="38"/>
  <c r="BT270" i="38"/>
  <c r="BO270" i="38"/>
  <c r="BJ270" i="38"/>
  <c r="BE270" i="38"/>
  <c r="BA270" i="38"/>
  <c r="AZ270" i="38"/>
  <c r="AY270" i="38"/>
  <c r="AH270" i="38"/>
  <c r="AE270" i="38"/>
  <c r="AD270" i="38"/>
  <c r="AC270" i="38"/>
  <c r="AB270" i="38"/>
  <c r="AA270" i="38"/>
  <c r="Y270" i="38"/>
  <c r="E270" i="38"/>
  <c r="BY269" i="38"/>
  <c r="BT269" i="38"/>
  <c r="BO269" i="38"/>
  <c r="BJ269" i="38"/>
  <c r="BE269" i="38"/>
  <c r="BA269" i="38"/>
  <c r="AZ269" i="38"/>
  <c r="AY269" i="38"/>
  <c r="AH269" i="38"/>
  <c r="AE269" i="38"/>
  <c r="AD269" i="38"/>
  <c r="AC269" i="38"/>
  <c r="AB269" i="38"/>
  <c r="AA269" i="38"/>
  <c r="Y269" i="38"/>
  <c r="E269" i="38"/>
  <c r="BY268" i="38"/>
  <c r="BT268" i="38"/>
  <c r="BO268" i="38"/>
  <c r="BJ268" i="38"/>
  <c r="BE268" i="38"/>
  <c r="BA268" i="38"/>
  <c r="AZ268" i="38"/>
  <c r="AY268" i="38"/>
  <c r="AH268" i="38"/>
  <c r="AE268" i="38"/>
  <c r="AD268" i="38"/>
  <c r="AC268" i="38"/>
  <c r="AB268" i="38"/>
  <c r="AA268" i="38"/>
  <c r="Y268" i="38"/>
  <c r="E268" i="38"/>
  <c r="BY267" i="38"/>
  <c r="BT267" i="38"/>
  <c r="BO267" i="38"/>
  <c r="BJ267" i="38"/>
  <c r="BE267" i="38"/>
  <c r="BA267" i="38"/>
  <c r="AZ267" i="38"/>
  <c r="AY267" i="38"/>
  <c r="AH267" i="38"/>
  <c r="AE267" i="38"/>
  <c r="AD267" i="38"/>
  <c r="AC267" i="38"/>
  <c r="AB267" i="38"/>
  <c r="AA267" i="38"/>
  <c r="Y267" i="38"/>
  <c r="E267" i="38"/>
  <c r="BY266" i="38"/>
  <c r="BT266" i="38"/>
  <c r="BO266" i="38"/>
  <c r="BJ266" i="38"/>
  <c r="BE266" i="38"/>
  <c r="BA266" i="38"/>
  <c r="AZ266" i="38"/>
  <c r="AY266" i="38"/>
  <c r="AH266" i="38"/>
  <c r="AE266" i="38"/>
  <c r="AD266" i="38"/>
  <c r="AC266" i="38"/>
  <c r="AB266" i="38"/>
  <c r="AA266" i="38"/>
  <c r="Y266" i="38"/>
  <c r="E266" i="38"/>
  <c r="BY265" i="38"/>
  <c r="BT265" i="38"/>
  <c r="BO265" i="38"/>
  <c r="BJ265" i="38"/>
  <c r="BE265" i="38"/>
  <c r="BA265" i="38"/>
  <c r="AZ265" i="38"/>
  <c r="AY265" i="38"/>
  <c r="AH265" i="38"/>
  <c r="AE265" i="38"/>
  <c r="AD265" i="38"/>
  <c r="AC265" i="38"/>
  <c r="AB265" i="38"/>
  <c r="AA265" i="38"/>
  <c r="Y265" i="38"/>
  <c r="E265" i="38"/>
  <c r="BY264" i="38"/>
  <c r="BT264" i="38"/>
  <c r="BO264" i="38"/>
  <c r="BJ264" i="38"/>
  <c r="BE264" i="38"/>
  <c r="BA264" i="38"/>
  <c r="AZ264" i="38"/>
  <c r="AY264" i="38"/>
  <c r="AH264" i="38"/>
  <c r="AE264" i="38"/>
  <c r="AD264" i="38"/>
  <c r="AC264" i="38"/>
  <c r="AB264" i="38"/>
  <c r="AA264" i="38"/>
  <c r="Y264" i="38"/>
  <c r="E264" i="38"/>
  <c r="BY263" i="38"/>
  <c r="BT263" i="38"/>
  <c r="BO263" i="38"/>
  <c r="BJ263" i="38"/>
  <c r="BE263" i="38"/>
  <c r="BA263" i="38"/>
  <c r="AZ263" i="38"/>
  <c r="AY263" i="38"/>
  <c r="AH263" i="38"/>
  <c r="AE263" i="38"/>
  <c r="AD263" i="38"/>
  <c r="AC263" i="38"/>
  <c r="AB263" i="38"/>
  <c r="AA263" i="38"/>
  <c r="Y263" i="38"/>
  <c r="E263" i="38"/>
  <c r="BY262" i="38"/>
  <c r="BT262" i="38"/>
  <c r="BO262" i="38"/>
  <c r="BJ262" i="38"/>
  <c r="BE262" i="38"/>
  <c r="BA262" i="38"/>
  <c r="AZ262" i="38"/>
  <c r="AY262" i="38"/>
  <c r="AH262" i="38"/>
  <c r="AE262" i="38"/>
  <c r="AD262" i="38"/>
  <c r="AC262" i="38"/>
  <c r="AB262" i="38"/>
  <c r="AA262" i="38"/>
  <c r="Y262" i="38"/>
  <c r="E262" i="38"/>
  <c r="BY261" i="38"/>
  <c r="BT261" i="38"/>
  <c r="BO261" i="38"/>
  <c r="BJ261" i="38"/>
  <c r="BE261" i="38"/>
  <c r="BA261" i="38"/>
  <c r="AZ261" i="38"/>
  <c r="AY261" i="38"/>
  <c r="AH261" i="38"/>
  <c r="AE261" i="38"/>
  <c r="AD261" i="38"/>
  <c r="AC261" i="38"/>
  <c r="AB261" i="38"/>
  <c r="AA261" i="38"/>
  <c r="Y261" i="38"/>
  <c r="E261" i="38"/>
  <c r="BY260" i="38"/>
  <c r="BT260" i="38"/>
  <c r="BO260" i="38"/>
  <c r="BJ260" i="38"/>
  <c r="BE260" i="38"/>
  <c r="BA260" i="38"/>
  <c r="AZ260" i="38"/>
  <c r="AY260" i="38"/>
  <c r="AH260" i="38"/>
  <c r="AE260" i="38"/>
  <c r="AD260" i="38"/>
  <c r="AC260" i="38"/>
  <c r="AB260" i="38"/>
  <c r="AA260" i="38"/>
  <c r="Y260" i="38"/>
  <c r="E260" i="38"/>
  <c r="BY259" i="38"/>
  <c r="BT259" i="38"/>
  <c r="BO259" i="38"/>
  <c r="BJ259" i="38"/>
  <c r="BE259" i="38"/>
  <c r="BA259" i="38"/>
  <c r="AZ259" i="38"/>
  <c r="AY259" i="38"/>
  <c r="AH259" i="38"/>
  <c r="AE259" i="38"/>
  <c r="AD259" i="38"/>
  <c r="AC259" i="38"/>
  <c r="AB259" i="38"/>
  <c r="AA259" i="38"/>
  <c r="Y259" i="38"/>
  <c r="E259" i="38"/>
  <c r="BY258" i="38"/>
  <c r="BT258" i="38"/>
  <c r="BO258" i="38"/>
  <c r="BJ258" i="38"/>
  <c r="BE258" i="38"/>
  <c r="BA258" i="38"/>
  <c r="AZ258" i="38"/>
  <c r="AY258" i="38"/>
  <c r="AH258" i="38"/>
  <c r="AE258" i="38"/>
  <c r="AD258" i="38"/>
  <c r="AC258" i="38"/>
  <c r="AB258" i="38"/>
  <c r="AA258" i="38"/>
  <c r="Y258" i="38"/>
  <c r="E258" i="38"/>
  <c r="BY257" i="38"/>
  <c r="BT257" i="38"/>
  <c r="BO257" i="38"/>
  <c r="BJ257" i="38"/>
  <c r="BE257" i="38"/>
  <c r="BA257" i="38"/>
  <c r="AZ257" i="38"/>
  <c r="AY257" i="38"/>
  <c r="AH257" i="38"/>
  <c r="AE257" i="38"/>
  <c r="AD257" i="38"/>
  <c r="AC257" i="38"/>
  <c r="AB257" i="38"/>
  <c r="AA257" i="38"/>
  <c r="Y257" i="38"/>
  <c r="E257" i="38"/>
  <c r="BY256" i="38"/>
  <c r="BT256" i="38"/>
  <c r="BO256" i="38"/>
  <c r="BJ256" i="38"/>
  <c r="BE256" i="38"/>
  <c r="BA256" i="38"/>
  <c r="AZ256" i="38"/>
  <c r="AY256" i="38"/>
  <c r="AH256" i="38"/>
  <c r="AE256" i="38"/>
  <c r="AD256" i="38"/>
  <c r="AC256" i="38"/>
  <c r="AB256" i="38"/>
  <c r="AA256" i="38"/>
  <c r="Y256" i="38"/>
  <c r="E256" i="38"/>
  <c r="BY255" i="38"/>
  <c r="BT255" i="38"/>
  <c r="BO255" i="38"/>
  <c r="BJ255" i="38"/>
  <c r="BE255" i="38"/>
  <c r="BA255" i="38"/>
  <c r="AZ255" i="38"/>
  <c r="AY255" i="38"/>
  <c r="AH255" i="38"/>
  <c r="AE255" i="38"/>
  <c r="AD255" i="38"/>
  <c r="AC255" i="38"/>
  <c r="AB255" i="38"/>
  <c r="AA255" i="38"/>
  <c r="Y255" i="38"/>
  <c r="E255" i="38"/>
  <c r="BY254" i="38"/>
  <c r="BT254" i="38"/>
  <c r="BO254" i="38"/>
  <c r="BJ254" i="38"/>
  <c r="BE254" i="38"/>
  <c r="BA254" i="38"/>
  <c r="AZ254" i="38"/>
  <c r="AY254" i="38"/>
  <c r="AH254" i="38"/>
  <c r="AE254" i="38"/>
  <c r="AD254" i="38"/>
  <c r="AC254" i="38"/>
  <c r="AB254" i="38"/>
  <c r="AA254" i="38"/>
  <c r="Y254" i="38"/>
  <c r="E254" i="38"/>
  <c r="BY253" i="38"/>
  <c r="BT253" i="38"/>
  <c r="BO253" i="38"/>
  <c r="BJ253" i="38"/>
  <c r="BE253" i="38"/>
  <c r="BA253" i="38"/>
  <c r="AZ253" i="38"/>
  <c r="AY253" i="38"/>
  <c r="AH253" i="38"/>
  <c r="AE253" i="38"/>
  <c r="AD253" i="38"/>
  <c r="AC253" i="38"/>
  <c r="AB253" i="38"/>
  <c r="AA253" i="38"/>
  <c r="Y253" i="38"/>
  <c r="E253" i="38"/>
  <c r="BY252" i="38"/>
  <c r="BT252" i="38"/>
  <c r="BO252" i="38"/>
  <c r="BJ252" i="38"/>
  <c r="BE252" i="38"/>
  <c r="BA252" i="38"/>
  <c r="AZ252" i="38"/>
  <c r="AY252" i="38"/>
  <c r="AH252" i="38"/>
  <c r="AE252" i="38"/>
  <c r="AD252" i="38"/>
  <c r="AC252" i="38"/>
  <c r="AB252" i="38"/>
  <c r="AA252" i="38"/>
  <c r="Y252" i="38"/>
  <c r="E252" i="38"/>
  <c r="BY251" i="38"/>
  <c r="BT251" i="38"/>
  <c r="BO251" i="38"/>
  <c r="BJ251" i="38"/>
  <c r="BE251" i="38"/>
  <c r="BA251" i="38"/>
  <c r="AZ251" i="38"/>
  <c r="AY251" i="38"/>
  <c r="AH251" i="38"/>
  <c r="AE251" i="38"/>
  <c r="AD251" i="38"/>
  <c r="AC251" i="38"/>
  <c r="AB251" i="38"/>
  <c r="AA251" i="38"/>
  <c r="Y251" i="38"/>
  <c r="E251" i="38"/>
  <c r="BY250" i="38"/>
  <c r="BT250" i="38"/>
  <c r="BO250" i="38"/>
  <c r="BJ250" i="38"/>
  <c r="BE250" i="38"/>
  <c r="BA250" i="38"/>
  <c r="AZ250" i="38"/>
  <c r="AY250" i="38"/>
  <c r="AH250" i="38"/>
  <c r="AE250" i="38"/>
  <c r="AD250" i="38"/>
  <c r="AC250" i="38"/>
  <c r="AB250" i="38"/>
  <c r="AA250" i="38"/>
  <c r="Y250" i="38"/>
  <c r="E250" i="38"/>
  <c r="BY249" i="38"/>
  <c r="BT249" i="38"/>
  <c r="BO249" i="38"/>
  <c r="BJ249" i="38"/>
  <c r="BE249" i="38"/>
  <c r="BA249" i="38"/>
  <c r="AZ249" i="38"/>
  <c r="AY249" i="38"/>
  <c r="AH249" i="38"/>
  <c r="AE249" i="38"/>
  <c r="AD249" i="38"/>
  <c r="AC249" i="38"/>
  <c r="AB249" i="38"/>
  <c r="AA249" i="38"/>
  <c r="Y249" i="38"/>
  <c r="E249" i="38"/>
  <c r="BY248" i="38"/>
  <c r="BT248" i="38"/>
  <c r="BO248" i="38"/>
  <c r="BJ248" i="38"/>
  <c r="BE248" i="38"/>
  <c r="BA248" i="38"/>
  <c r="AZ248" i="38"/>
  <c r="AY248" i="38"/>
  <c r="AH248" i="38"/>
  <c r="AE248" i="38"/>
  <c r="AD248" i="38"/>
  <c r="AC248" i="38"/>
  <c r="AB248" i="38"/>
  <c r="AA248" i="38"/>
  <c r="Y248" i="38"/>
  <c r="E248" i="38"/>
  <c r="BY247" i="38"/>
  <c r="BT247" i="38"/>
  <c r="BO247" i="38"/>
  <c r="BJ247" i="38"/>
  <c r="BE247" i="38"/>
  <c r="BA247" i="38"/>
  <c r="AZ247" i="38"/>
  <c r="AY247" i="38"/>
  <c r="AH247" i="38"/>
  <c r="AE247" i="38"/>
  <c r="AD247" i="38"/>
  <c r="AC247" i="38"/>
  <c r="AB247" i="38"/>
  <c r="AA247" i="38"/>
  <c r="Y247" i="38"/>
  <c r="E247" i="38"/>
  <c r="BY246" i="38"/>
  <c r="BT246" i="38"/>
  <c r="BO246" i="38"/>
  <c r="BJ246" i="38"/>
  <c r="BE246" i="38"/>
  <c r="BA246" i="38"/>
  <c r="AZ246" i="38"/>
  <c r="AY246" i="38"/>
  <c r="AH246" i="38"/>
  <c r="AE246" i="38"/>
  <c r="AD246" i="38"/>
  <c r="AC246" i="38"/>
  <c r="AB246" i="38"/>
  <c r="AA246" i="38"/>
  <c r="Y246" i="38"/>
  <c r="E246" i="38"/>
  <c r="BY245" i="38"/>
  <c r="BT245" i="38"/>
  <c r="BO245" i="38"/>
  <c r="BJ245" i="38"/>
  <c r="BE245" i="38"/>
  <c r="BA245" i="38"/>
  <c r="AZ245" i="38"/>
  <c r="AY245" i="38"/>
  <c r="AH245" i="38"/>
  <c r="AE245" i="38"/>
  <c r="AD245" i="38"/>
  <c r="AC245" i="38"/>
  <c r="AB245" i="38"/>
  <c r="AA245" i="38"/>
  <c r="Y245" i="38"/>
  <c r="E245" i="38"/>
  <c r="BY244" i="38"/>
  <c r="BT244" i="38"/>
  <c r="BO244" i="38"/>
  <c r="BJ244" i="38"/>
  <c r="BE244" i="38"/>
  <c r="BA244" i="38"/>
  <c r="AZ244" i="38"/>
  <c r="AY244" i="38"/>
  <c r="AH244" i="38"/>
  <c r="AE244" i="38"/>
  <c r="AD244" i="38"/>
  <c r="AC244" i="38"/>
  <c r="AB244" i="38"/>
  <c r="AA244" i="38"/>
  <c r="Y244" i="38"/>
  <c r="E244" i="38"/>
  <c r="BY243" i="38"/>
  <c r="BT243" i="38"/>
  <c r="BO243" i="38"/>
  <c r="BJ243" i="38"/>
  <c r="BE243" i="38"/>
  <c r="BA243" i="38"/>
  <c r="AZ243" i="38"/>
  <c r="AY243" i="38"/>
  <c r="AH243" i="38"/>
  <c r="AE243" i="38"/>
  <c r="AD243" i="38"/>
  <c r="AC243" i="38"/>
  <c r="AB243" i="38"/>
  <c r="AA243" i="38"/>
  <c r="Y243" i="38"/>
  <c r="E243" i="38"/>
  <c r="BY242" i="38"/>
  <c r="BT242" i="38"/>
  <c r="BO242" i="38"/>
  <c r="BJ242" i="38"/>
  <c r="BE242" i="38"/>
  <c r="BA242" i="38"/>
  <c r="AZ242" i="38"/>
  <c r="AY242" i="38"/>
  <c r="AH242" i="38"/>
  <c r="AE242" i="38"/>
  <c r="AD242" i="38"/>
  <c r="AC242" i="38"/>
  <c r="AB242" i="38"/>
  <c r="AA242" i="38"/>
  <c r="Y242" i="38"/>
  <c r="E242" i="38"/>
  <c r="BY241" i="38"/>
  <c r="BT241" i="38"/>
  <c r="BO241" i="38"/>
  <c r="BJ241" i="38"/>
  <c r="BE241" i="38"/>
  <c r="BA241" i="38"/>
  <c r="AZ241" i="38"/>
  <c r="AY241" i="38"/>
  <c r="AH241" i="38"/>
  <c r="AE241" i="38"/>
  <c r="AD241" i="38"/>
  <c r="AC241" i="38"/>
  <c r="AB241" i="38"/>
  <c r="AA241" i="38"/>
  <c r="Y241" i="38"/>
  <c r="E241" i="38"/>
  <c r="BY240" i="38"/>
  <c r="BT240" i="38"/>
  <c r="BO240" i="38"/>
  <c r="BJ240" i="38"/>
  <c r="BE240" i="38"/>
  <c r="BA240" i="38"/>
  <c r="AZ240" i="38"/>
  <c r="AY240" i="38"/>
  <c r="AH240" i="38"/>
  <c r="AE240" i="38"/>
  <c r="AD240" i="38"/>
  <c r="AC240" i="38"/>
  <c r="AB240" i="38"/>
  <c r="AA240" i="38"/>
  <c r="Y240" i="38"/>
  <c r="E240" i="38"/>
  <c r="BY239" i="38"/>
  <c r="BT239" i="38"/>
  <c r="BO239" i="38"/>
  <c r="BJ239" i="38"/>
  <c r="BE239" i="38"/>
  <c r="BA239" i="38"/>
  <c r="AZ239" i="38"/>
  <c r="AY239" i="38"/>
  <c r="AH239" i="38"/>
  <c r="AE239" i="38"/>
  <c r="AD239" i="38"/>
  <c r="AC239" i="38"/>
  <c r="AB239" i="38"/>
  <c r="AA239" i="38"/>
  <c r="Y239" i="38"/>
  <c r="E239" i="38"/>
  <c r="BY238" i="38"/>
  <c r="BT238" i="38"/>
  <c r="BO238" i="38"/>
  <c r="BJ238" i="38"/>
  <c r="BE238" i="38"/>
  <c r="BA238" i="38"/>
  <c r="AZ238" i="38"/>
  <c r="AY238" i="38"/>
  <c r="AH238" i="38"/>
  <c r="AE238" i="38"/>
  <c r="AD238" i="38"/>
  <c r="AC238" i="38"/>
  <c r="AB238" i="38"/>
  <c r="AA238" i="38"/>
  <c r="Y238" i="38"/>
  <c r="E238" i="38"/>
  <c r="BY237" i="38"/>
  <c r="BT237" i="38"/>
  <c r="BO237" i="38"/>
  <c r="BJ237" i="38"/>
  <c r="BE237" i="38"/>
  <c r="BA237" i="38"/>
  <c r="AZ237" i="38"/>
  <c r="AY237" i="38"/>
  <c r="AH237" i="38"/>
  <c r="AE237" i="38"/>
  <c r="AD237" i="38"/>
  <c r="AC237" i="38"/>
  <c r="AB237" i="38"/>
  <c r="AA237" i="38"/>
  <c r="Y237" i="38"/>
  <c r="E237" i="38"/>
  <c r="BY236" i="38"/>
  <c r="BT236" i="38"/>
  <c r="BO236" i="38"/>
  <c r="BJ236" i="38"/>
  <c r="BE236" i="38"/>
  <c r="BA236" i="38"/>
  <c r="AZ236" i="38"/>
  <c r="AY236" i="38"/>
  <c r="AH236" i="38"/>
  <c r="AE236" i="38"/>
  <c r="AD236" i="38"/>
  <c r="AC236" i="38"/>
  <c r="AB236" i="38"/>
  <c r="AA236" i="38"/>
  <c r="Y236" i="38"/>
  <c r="E236" i="38"/>
  <c r="BY235" i="38"/>
  <c r="BT235" i="38"/>
  <c r="BO235" i="38"/>
  <c r="BJ235" i="38"/>
  <c r="BE235" i="38"/>
  <c r="BA235" i="38"/>
  <c r="AZ235" i="38"/>
  <c r="AY235" i="38"/>
  <c r="AH235" i="38"/>
  <c r="AE235" i="38"/>
  <c r="AD235" i="38"/>
  <c r="AC235" i="38"/>
  <c r="AB235" i="38"/>
  <c r="AA235" i="38"/>
  <c r="Y235" i="38"/>
  <c r="E235" i="38"/>
  <c r="BY234" i="38"/>
  <c r="BT234" i="38"/>
  <c r="BO234" i="38"/>
  <c r="BJ234" i="38"/>
  <c r="BE234" i="38"/>
  <c r="BA234" i="38"/>
  <c r="AZ234" i="38"/>
  <c r="AY234" i="38"/>
  <c r="AH234" i="38"/>
  <c r="AE234" i="38"/>
  <c r="AD234" i="38"/>
  <c r="AC234" i="38"/>
  <c r="AB234" i="38"/>
  <c r="AA234" i="38"/>
  <c r="Y234" i="38"/>
  <c r="E234" i="38"/>
  <c r="BY233" i="38"/>
  <c r="BT233" i="38"/>
  <c r="BO233" i="38"/>
  <c r="BJ233" i="38"/>
  <c r="BE233" i="38"/>
  <c r="BA233" i="38"/>
  <c r="AZ233" i="38"/>
  <c r="AY233" i="38"/>
  <c r="AH233" i="38"/>
  <c r="AE233" i="38"/>
  <c r="AD233" i="38"/>
  <c r="AC233" i="38"/>
  <c r="AB233" i="38"/>
  <c r="AA233" i="38"/>
  <c r="Y233" i="38"/>
  <c r="E233" i="38"/>
  <c r="BY232" i="38"/>
  <c r="BT232" i="38"/>
  <c r="BO232" i="38"/>
  <c r="BJ232" i="38"/>
  <c r="BE232" i="38"/>
  <c r="BA232" i="38"/>
  <c r="AZ232" i="38"/>
  <c r="AY232" i="38"/>
  <c r="AH232" i="38"/>
  <c r="AE232" i="38"/>
  <c r="AD232" i="38"/>
  <c r="AC232" i="38"/>
  <c r="AB232" i="38"/>
  <c r="AA232" i="38"/>
  <c r="Y232" i="38"/>
  <c r="E232" i="38"/>
  <c r="BY231" i="38"/>
  <c r="BT231" i="38"/>
  <c r="BO231" i="38"/>
  <c r="BJ231" i="38"/>
  <c r="BE231" i="38"/>
  <c r="BA231" i="38"/>
  <c r="AZ231" i="38"/>
  <c r="AY231" i="38"/>
  <c r="AH231" i="38"/>
  <c r="AE231" i="38"/>
  <c r="AD231" i="38"/>
  <c r="AC231" i="38"/>
  <c r="AB231" i="38"/>
  <c r="AA231" i="38"/>
  <c r="Y231" i="38"/>
  <c r="E231" i="38"/>
  <c r="BY230" i="38"/>
  <c r="BT230" i="38"/>
  <c r="BO230" i="38"/>
  <c r="BJ230" i="38"/>
  <c r="BE230" i="38"/>
  <c r="BA230" i="38"/>
  <c r="AZ230" i="38"/>
  <c r="AY230" i="38"/>
  <c r="AH230" i="38"/>
  <c r="AE230" i="38"/>
  <c r="AD230" i="38"/>
  <c r="AC230" i="38"/>
  <c r="AB230" i="38"/>
  <c r="AA230" i="38"/>
  <c r="Y230" i="38"/>
  <c r="E230" i="38"/>
  <c r="BY229" i="38"/>
  <c r="BT229" i="38"/>
  <c r="BO229" i="38"/>
  <c r="BJ229" i="38"/>
  <c r="BE229" i="38"/>
  <c r="BA229" i="38"/>
  <c r="AZ229" i="38"/>
  <c r="AY229" i="38"/>
  <c r="AH229" i="38"/>
  <c r="AE229" i="38"/>
  <c r="AD229" i="38"/>
  <c r="AC229" i="38"/>
  <c r="AB229" i="38"/>
  <c r="AA229" i="38"/>
  <c r="Y229" i="38"/>
  <c r="E229" i="38"/>
  <c r="BY228" i="38"/>
  <c r="BT228" i="38"/>
  <c r="BO228" i="38"/>
  <c r="BJ228" i="38"/>
  <c r="BE228" i="38"/>
  <c r="BA228" i="38"/>
  <c r="AZ228" i="38"/>
  <c r="AY228" i="38"/>
  <c r="AH228" i="38"/>
  <c r="AE228" i="38"/>
  <c r="AD228" i="38"/>
  <c r="AC228" i="38"/>
  <c r="AB228" i="38"/>
  <c r="AA228" i="38"/>
  <c r="Y228" i="38"/>
  <c r="E228" i="38"/>
  <c r="BY227" i="38"/>
  <c r="BT227" i="38"/>
  <c r="BO227" i="38"/>
  <c r="BJ227" i="38"/>
  <c r="BE227" i="38"/>
  <c r="BA227" i="38"/>
  <c r="AZ227" i="38"/>
  <c r="AY227" i="38"/>
  <c r="AH227" i="38"/>
  <c r="AE227" i="38"/>
  <c r="AD227" i="38"/>
  <c r="AC227" i="38"/>
  <c r="AB227" i="38"/>
  <c r="AA227" i="38"/>
  <c r="Y227" i="38"/>
  <c r="E227" i="38"/>
  <c r="BY226" i="38"/>
  <c r="BT226" i="38"/>
  <c r="BO226" i="38"/>
  <c r="BJ226" i="38"/>
  <c r="BE226" i="38"/>
  <c r="BA226" i="38"/>
  <c r="AZ226" i="38"/>
  <c r="AY226" i="38"/>
  <c r="AH226" i="38"/>
  <c r="AE226" i="38"/>
  <c r="AD226" i="38"/>
  <c r="AC226" i="38"/>
  <c r="AB226" i="38"/>
  <c r="AA226" i="38"/>
  <c r="Y226" i="38"/>
  <c r="E226" i="38"/>
  <c r="BY225" i="38"/>
  <c r="BT225" i="38"/>
  <c r="BO225" i="38"/>
  <c r="BJ225" i="38"/>
  <c r="BE225" i="38"/>
  <c r="BA225" i="38"/>
  <c r="AZ225" i="38"/>
  <c r="AY225" i="38"/>
  <c r="AH225" i="38"/>
  <c r="AE225" i="38"/>
  <c r="AD225" i="38"/>
  <c r="AC225" i="38"/>
  <c r="AB225" i="38"/>
  <c r="AA225" i="38"/>
  <c r="Y225" i="38"/>
  <c r="E225" i="38"/>
  <c r="BY224" i="38"/>
  <c r="BT224" i="38"/>
  <c r="BO224" i="38"/>
  <c r="BJ224" i="38"/>
  <c r="BE224" i="38"/>
  <c r="BA224" i="38"/>
  <c r="AZ224" i="38"/>
  <c r="AY224" i="38"/>
  <c r="AH224" i="38"/>
  <c r="AE224" i="38"/>
  <c r="AD224" i="38"/>
  <c r="AC224" i="38"/>
  <c r="AB224" i="38"/>
  <c r="AA224" i="38"/>
  <c r="Y224" i="38"/>
  <c r="E224" i="38"/>
  <c r="BY223" i="38"/>
  <c r="BT223" i="38"/>
  <c r="BO223" i="38"/>
  <c r="BJ223" i="38"/>
  <c r="BE223" i="38"/>
  <c r="BA223" i="38"/>
  <c r="AZ223" i="38"/>
  <c r="AY223" i="38"/>
  <c r="AH223" i="38"/>
  <c r="AE223" i="38"/>
  <c r="AD223" i="38"/>
  <c r="AC223" i="38"/>
  <c r="AB223" i="38"/>
  <c r="AA223" i="38"/>
  <c r="Y223" i="38"/>
  <c r="E223" i="38"/>
  <c r="BY222" i="38"/>
  <c r="BT222" i="38"/>
  <c r="BO222" i="38"/>
  <c r="BJ222" i="38"/>
  <c r="BE222" i="38"/>
  <c r="BA222" i="38"/>
  <c r="AZ222" i="38"/>
  <c r="AY222" i="38"/>
  <c r="AH222" i="38"/>
  <c r="AE222" i="38"/>
  <c r="AD222" i="38"/>
  <c r="AC222" i="38"/>
  <c r="AB222" i="38"/>
  <c r="AA222" i="38"/>
  <c r="Y222" i="38"/>
  <c r="E222" i="38"/>
  <c r="BY221" i="38"/>
  <c r="BT221" i="38"/>
  <c r="BO221" i="38"/>
  <c r="BJ221" i="38"/>
  <c r="BE221" i="38"/>
  <c r="BA221" i="38"/>
  <c r="AZ221" i="38"/>
  <c r="AY221" i="38"/>
  <c r="AH221" i="38"/>
  <c r="AE221" i="38"/>
  <c r="AD221" i="38"/>
  <c r="AC221" i="38"/>
  <c r="AB221" i="38"/>
  <c r="AA221" i="38"/>
  <c r="Y221" i="38"/>
  <c r="E221" i="38"/>
  <c r="BY220" i="38"/>
  <c r="BT220" i="38"/>
  <c r="BO220" i="38"/>
  <c r="BJ220" i="38"/>
  <c r="BE220" i="38"/>
  <c r="BA220" i="38"/>
  <c r="AZ220" i="38"/>
  <c r="AY220" i="38"/>
  <c r="AH220" i="38"/>
  <c r="AE220" i="38"/>
  <c r="AD220" i="38"/>
  <c r="AC220" i="38"/>
  <c r="AB220" i="38"/>
  <c r="AA220" i="38"/>
  <c r="Y220" i="38"/>
  <c r="E220" i="38"/>
  <c r="BY219" i="38"/>
  <c r="BT219" i="38"/>
  <c r="BO219" i="38"/>
  <c r="BJ219" i="38"/>
  <c r="BE219" i="38"/>
  <c r="BA219" i="38"/>
  <c r="AZ219" i="38"/>
  <c r="AY219" i="38"/>
  <c r="AH219" i="38"/>
  <c r="AE219" i="38"/>
  <c r="AD219" i="38"/>
  <c r="AC219" i="38"/>
  <c r="AB219" i="38"/>
  <c r="AA219" i="38"/>
  <c r="Y219" i="38"/>
  <c r="E219" i="38"/>
  <c r="BY218" i="38"/>
  <c r="BT218" i="38"/>
  <c r="BO218" i="38"/>
  <c r="BJ218" i="38"/>
  <c r="BE218" i="38"/>
  <c r="BA218" i="38"/>
  <c r="AZ218" i="38"/>
  <c r="AY218" i="38"/>
  <c r="AH218" i="38"/>
  <c r="AE218" i="38"/>
  <c r="AD218" i="38"/>
  <c r="AC218" i="38"/>
  <c r="AB218" i="38"/>
  <c r="AA218" i="38"/>
  <c r="Y218" i="38"/>
  <c r="E218" i="38"/>
  <c r="BY217" i="38"/>
  <c r="BT217" i="38"/>
  <c r="BO217" i="38"/>
  <c r="BJ217" i="38"/>
  <c r="BE217" i="38"/>
  <c r="BA217" i="38"/>
  <c r="AZ217" i="38"/>
  <c r="AY217" i="38"/>
  <c r="AH217" i="38"/>
  <c r="AE217" i="38"/>
  <c r="AD217" i="38"/>
  <c r="AC217" i="38"/>
  <c r="AB217" i="38"/>
  <c r="AA217" i="38"/>
  <c r="Y217" i="38"/>
  <c r="E217" i="38"/>
  <c r="BY216" i="38"/>
  <c r="BT216" i="38"/>
  <c r="BO216" i="38"/>
  <c r="BJ216" i="38"/>
  <c r="BE216" i="38"/>
  <c r="BA216" i="38"/>
  <c r="AZ216" i="38"/>
  <c r="AY216" i="38"/>
  <c r="AH216" i="38"/>
  <c r="AE216" i="38"/>
  <c r="AD216" i="38"/>
  <c r="AC216" i="38"/>
  <c r="AB216" i="38"/>
  <c r="AA216" i="38"/>
  <c r="Y216" i="38"/>
  <c r="E216" i="38"/>
  <c r="BY215" i="38"/>
  <c r="BT215" i="38"/>
  <c r="BO215" i="38"/>
  <c r="BJ215" i="38"/>
  <c r="BE215" i="38"/>
  <c r="BA215" i="38"/>
  <c r="AZ215" i="38"/>
  <c r="AY215" i="38"/>
  <c r="AH215" i="38"/>
  <c r="AE215" i="38"/>
  <c r="AD215" i="38"/>
  <c r="AC215" i="38"/>
  <c r="AB215" i="38"/>
  <c r="AA215" i="38"/>
  <c r="Y215" i="38"/>
  <c r="E215" i="38"/>
  <c r="BY214" i="38"/>
  <c r="BT214" i="38"/>
  <c r="BO214" i="38"/>
  <c r="BJ214" i="38"/>
  <c r="BE214" i="38"/>
  <c r="BA214" i="38"/>
  <c r="AZ214" i="38"/>
  <c r="AY214" i="38"/>
  <c r="AH214" i="38"/>
  <c r="AE214" i="38"/>
  <c r="AD214" i="38"/>
  <c r="AC214" i="38"/>
  <c r="AB214" i="38"/>
  <c r="AA214" i="38"/>
  <c r="Y214" i="38"/>
  <c r="E214" i="38"/>
  <c r="BY213" i="38"/>
  <c r="BT213" i="38"/>
  <c r="BO213" i="38"/>
  <c r="BJ213" i="38"/>
  <c r="BE213" i="38"/>
  <c r="BA213" i="38"/>
  <c r="AZ213" i="38"/>
  <c r="AY213" i="38"/>
  <c r="AH213" i="38"/>
  <c r="AE213" i="38"/>
  <c r="AD213" i="38"/>
  <c r="AC213" i="38"/>
  <c r="AB213" i="38"/>
  <c r="AA213" i="38"/>
  <c r="Y213" i="38"/>
  <c r="E213" i="38"/>
  <c r="BY212" i="38"/>
  <c r="BT212" i="38"/>
  <c r="BO212" i="38"/>
  <c r="BJ212" i="38"/>
  <c r="BE212" i="38"/>
  <c r="BA212" i="38"/>
  <c r="AZ212" i="38"/>
  <c r="AY212" i="38"/>
  <c r="AH212" i="38"/>
  <c r="AE212" i="38"/>
  <c r="AD212" i="38"/>
  <c r="AC212" i="38"/>
  <c r="AB212" i="38"/>
  <c r="AA212" i="38"/>
  <c r="Y212" i="38"/>
  <c r="E212" i="38"/>
  <c r="BY211" i="38"/>
  <c r="BT211" i="38"/>
  <c r="BO211" i="38"/>
  <c r="BJ211" i="38"/>
  <c r="BE211" i="38"/>
  <c r="BA211" i="38"/>
  <c r="AZ211" i="38"/>
  <c r="AY211" i="38"/>
  <c r="AH211" i="38"/>
  <c r="AE211" i="38"/>
  <c r="AD211" i="38"/>
  <c r="AC211" i="38"/>
  <c r="AB211" i="38"/>
  <c r="AA211" i="38"/>
  <c r="Y211" i="38"/>
  <c r="E211" i="38"/>
  <c r="BY210" i="38"/>
  <c r="BT210" i="38"/>
  <c r="BO210" i="38"/>
  <c r="BJ210" i="38"/>
  <c r="BE210" i="38"/>
  <c r="BA210" i="38"/>
  <c r="AZ210" i="38"/>
  <c r="AY210" i="38"/>
  <c r="AH210" i="38"/>
  <c r="AE210" i="38"/>
  <c r="AD210" i="38"/>
  <c r="AC210" i="38"/>
  <c r="AB210" i="38"/>
  <c r="AA210" i="38"/>
  <c r="Y210" i="38"/>
  <c r="E210" i="38"/>
  <c r="BY209" i="38"/>
  <c r="BT209" i="38"/>
  <c r="BO209" i="38"/>
  <c r="BJ209" i="38"/>
  <c r="BE209" i="38"/>
  <c r="BA209" i="38"/>
  <c r="AZ209" i="38"/>
  <c r="AY209" i="38"/>
  <c r="AH209" i="38"/>
  <c r="AE209" i="38"/>
  <c r="AD209" i="38"/>
  <c r="AC209" i="38"/>
  <c r="AB209" i="38"/>
  <c r="AA209" i="38"/>
  <c r="Y209" i="38"/>
  <c r="E209" i="38"/>
  <c r="BY208" i="38"/>
  <c r="BT208" i="38"/>
  <c r="BO208" i="38"/>
  <c r="BJ208" i="38"/>
  <c r="BE208" i="38"/>
  <c r="BA208" i="38"/>
  <c r="AZ208" i="38"/>
  <c r="AY208" i="38"/>
  <c r="AH208" i="38"/>
  <c r="AE208" i="38"/>
  <c r="AD208" i="38"/>
  <c r="AC208" i="38"/>
  <c r="AB208" i="38"/>
  <c r="AA208" i="38"/>
  <c r="Y208" i="38"/>
  <c r="E208" i="38"/>
  <c r="BY207" i="38"/>
  <c r="BT207" i="38"/>
  <c r="BO207" i="38"/>
  <c r="BJ207" i="38"/>
  <c r="BE207" i="38"/>
  <c r="BA207" i="38"/>
  <c r="AZ207" i="38"/>
  <c r="AY207" i="38"/>
  <c r="AH207" i="38"/>
  <c r="AE207" i="38"/>
  <c r="AD207" i="38"/>
  <c r="AC207" i="38"/>
  <c r="AB207" i="38"/>
  <c r="AA207" i="38"/>
  <c r="Y207" i="38"/>
  <c r="E207" i="38"/>
  <c r="BY206" i="38"/>
  <c r="BT206" i="38"/>
  <c r="BO206" i="38"/>
  <c r="BJ206" i="38"/>
  <c r="BE206" i="38"/>
  <c r="BA206" i="38"/>
  <c r="AZ206" i="38"/>
  <c r="AY206" i="38"/>
  <c r="AH206" i="38"/>
  <c r="AE206" i="38"/>
  <c r="AD206" i="38"/>
  <c r="AC206" i="38"/>
  <c r="AB206" i="38"/>
  <c r="AA206" i="38"/>
  <c r="Y206" i="38"/>
  <c r="E206" i="38"/>
  <c r="BY205" i="38"/>
  <c r="BT205" i="38"/>
  <c r="BO205" i="38"/>
  <c r="BJ205" i="38"/>
  <c r="BE205" i="38"/>
  <c r="BA205" i="38"/>
  <c r="AZ205" i="38"/>
  <c r="AY205" i="38"/>
  <c r="AH205" i="38"/>
  <c r="AE205" i="38"/>
  <c r="AD205" i="38"/>
  <c r="AC205" i="38"/>
  <c r="AB205" i="38"/>
  <c r="AA205" i="38"/>
  <c r="Y205" i="38"/>
  <c r="E205" i="38"/>
  <c r="BY204" i="38"/>
  <c r="BT204" i="38"/>
  <c r="BO204" i="38"/>
  <c r="BJ204" i="38"/>
  <c r="BE204" i="38"/>
  <c r="BA204" i="38"/>
  <c r="AZ204" i="38"/>
  <c r="AY204" i="38"/>
  <c r="AH204" i="38"/>
  <c r="AE204" i="38"/>
  <c r="AD204" i="38"/>
  <c r="AC204" i="38"/>
  <c r="AB204" i="38"/>
  <c r="AA204" i="38"/>
  <c r="Y204" i="38"/>
  <c r="E204" i="38"/>
  <c r="BY203" i="38"/>
  <c r="BT203" i="38"/>
  <c r="BO203" i="38"/>
  <c r="BJ203" i="38"/>
  <c r="BE203" i="38"/>
  <c r="BA203" i="38"/>
  <c r="AZ203" i="38"/>
  <c r="AY203" i="38"/>
  <c r="AH203" i="38"/>
  <c r="AE203" i="38"/>
  <c r="AD203" i="38"/>
  <c r="AC203" i="38"/>
  <c r="AB203" i="38"/>
  <c r="AA203" i="38"/>
  <c r="Y203" i="38"/>
  <c r="E203" i="38"/>
  <c r="BY202" i="38"/>
  <c r="BT202" i="38"/>
  <c r="BO202" i="38"/>
  <c r="BJ202" i="38"/>
  <c r="BE202" i="38"/>
  <c r="BA202" i="38"/>
  <c r="AZ202" i="38"/>
  <c r="AY202" i="38"/>
  <c r="AH202" i="38"/>
  <c r="AE202" i="38"/>
  <c r="AD202" i="38"/>
  <c r="AC202" i="38"/>
  <c r="AB202" i="38"/>
  <c r="AA202" i="38"/>
  <c r="Y202" i="38"/>
  <c r="E202" i="38"/>
  <c r="BY201" i="38"/>
  <c r="BT201" i="38"/>
  <c r="BO201" i="38"/>
  <c r="BJ201" i="38"/>
  <c r="BE201" i="38"/>
  <c r="BA201" i="38"/>
  <c r="AZ201" i="38"/>
  <c r="AY201" i="38"/>
  <c r="AH201" i="38"/>
  <c r="AE201" i="38"/>
  <c r="AD201" i="38"/>
  <c r="AC201" i="38"/>
  <c r="AB201" i="38"/>
  <c r="AA201" i="38"/>
  <c r="Y201" i="38"/>
  <c r="E201" i="38"/>
  <c r="BY200" i="38"/>
  <c r="BT200" i="38"/>
  <c r="BO200" i="38"/>
  <c r="BJ200" i="38"/>
  <c r="BE200" i="38"/>
  <c r="BA200" i="38"/>
  <c r="AZ200" i="38"/>
  <c r="AY200" i="38"/>
  <c r="AH200" i="38"/>
  <c r="AE200" i="38"/>
  <c r="AD200" i="38"/>
  <c r="AC200" i="38"/>
  <c r="AB200" i="38"/>
  <c r="AA200" i="38"/>
  <c r="Y200" i="38"/>
  <c r="E200" i="38"/>
  <c r="BY199" i="38"/>
  <c r="BT199" i="38"/>
  <c r="BO199" i="38"/>
  <c r="BJ199" i="38"/>
  <c r="BE199" i="38"/>
  <c r="BA199" i="38"/>
  <c r="AZ199" i="38"/>
  <c r="AY199" i="38"/>
  <c r="AH199" i="38"/>
  <c r="AE199" i="38"/>
  <c r="AD199" i="38"/>
  <c r="AC199" i="38"/>
  <c r="AB199" i="38"/>
  <c r="AA199" i="38"/>
  <c r="Y199" i="38"/>
  <c r="E199" i="38"/>
  <c r="BY198" i="38"/>
  <c r="BT198" i="38"/>
  <c r="BO198" i="38"/>
  <c r="BJ198" i="38"/>
  <c r="BE198" i="38"/>
  <c r="BA198" i="38"/>
  <c r="AZ198" i="38"/>
  <c r="AY198" i="38"/>
  <c r="AH198" i="38"/>
  <c r="AE198" i="38"/>
  <c r="AD198" i="38"/>
  <c r="AC198" i="38"/>
  <c r="AB198" i="38"/>
  <c r="AA198" i="38"/>
  <c r="Y198" i="38"/>
  <c r="E198" i="38"/>
  <c r="BY197" i="38"/>
  <c r="BT197" i="38"/>
  <c r="BO197" i="38"/>
  <c r="BJ197" i="38"/>
  <c r="BE197" i="38"/>
  <c r="BA197" i="38"/>
  <c r="AZ197" i="38"/>
  <c r="AY197" i="38"/>
  <c r="AH197" i="38"/>
  <c r="AE197" i="38"/>
  <c r="AD197" i="38"/>
  <c r="AC197" i="38"/>
  <c r="AB197" i="38"/>
  <c r="AA197" i="38"/>
  <c r="Y197" i="38"/>
  <c r="E197" i="38"/>
  <c r="BY196" i="38"/>
  <c r="BT196" i="38"/>
  <c r="BO196" i="38"/>
  <c r="BJ196" i="38"/>
  <c r="BE196" i="38"/>
  <c r="BA196" i="38"/>
  <c r="AZ196" i="38"/>
  <c r="AY196" i="38"/>
  <c r="AH196" i="38"/>
  <c r="AE196" i="38"/>
  <c r="AD196" i="38"/>
  <c r="AC196" i="38"/>
  <c r="AB196" i="38"/>
  <c r="AA196" i="38"/>
  <c r="Y196" i="38"/>
  <c r="E196" i="38"/>
  <c r="BY195" i="38"/>
  <c r="BT195" i="38"/>
  <c r="BO195" i="38"/>
  <c r="BJ195" i="38"/>
  <c r="BE195" i="38"/>
  <c r="BA195" i="38"/>
  <c r="AZ195" i="38"/>
  <c r="AY195" i="38"/>
  <c r="AH195" i="38"/>
  <c r="AE195" i="38"/>
  <c r="AD195" i="38"/>
  <c r="AC195" i="38"/>
  <c r="AB195" i="38"/>
  <c r="AA195" i="38"/>
  <c r="Y195" i="38"/>
  <c r="E195" i="38"/>
  <c r="BY194" i="38"/>
  <c r="BT194" i="38"/>
  <c r="BO194" i="38"/>
  <c r="BJ194" i="38"/>
  <c r="BE194" i="38"/>
  <c r="BA194" i="38"/>
  <c r="AZ194" i="38"/>
  <c r="AY194" i="38"/>
  <c r="AH194" i="38"/>
  <c r="AE194" i="38"/>
  <c r="AD194" i="38"/>
  <c r="AC194" i="38"/>
  <c r="AB194" i="38"/>
  <c r="AA194" i="38"/>
  <c r="Y194" i="38"/>
  <c r="E194" i="38"/>
  <c r="BY193" i="38"/>
  <c r="BT193" i="38"/>
  <c r="BO193" i="38"/>
  <c r="BJ193" i="38"/>
  <c r="BE193" i="38"/>
  <c r="BA193" i="38"/>
  <c r="AZ193" i="38"/>
  <c r="AY193" i="38"/>
  <c r="AH193" i="38"/>
  <c r="AE193" i="38"/>
  <c r="AD193" i="38"/>
  <c r="AC193" i="38"/>
  <c r="AB193" i="38"/>
  <c r="AA193" i="38"/>
  <c r="Y193" i="38"/>
  <c r="E193" i="38"/>
  <c r="BY192" i="38"/>
  <c r="BT192" i="38"/>
  <c r="BO192" i="38"/>
  <c r="BJ192" i="38"/>
  <c r="BE192" i="38"/>
  <c r="BA192" i="38"/>
  <c r="AZ192" i="38"/>
  <c r="AY192" i="38"/>
  <c r="AH192" i="38"/>
  <c r="AE192" i="38"/>
  <c r="AD192" i="38"/>
  <c r="AC192" i="38"/>
  <c r="AB192" i="38"/>
  <c r="AA192" i="38"/>
  <c r="Y192" i="38"/>
  <c r="E192" i="38"/>
  <c r="BY191" i="38"/>
  <c r="BT191" i="38"/>
  <c r="BO191" i="38"/>
  <c r="BJ191" i="38"/>
  <c r="BE191" i="38"/>
  <c r="BA191" i="38"/>
  <c r="AZ191" i="38"/>
  <c r="AY191" i="38"/>
  <c r="AH191" i="38"/>
  <c r="AE191" i="38"/>
  <c r="AD191" i="38"/>
  <c r="AC191" i="38"/>
  <c r="AB191" i="38"/>
  <c r="AA191" i="38"/>
  <c r="Y191" i="38"/>
  <c r="E191" i="38"/>
  <c r="BY190" i="38"/>
  <c r="BT190" i="38"/>
  <c r="BO190" i="38"/>
  <c r="BJ190" i="38"/>
  <c r="BE190" i="38"/>
  <c r="BA190" i="38"/>
  <c r="AZ190" i="38"/>
  <c r="AY190" i="38"/>
  <c r="AH190" i="38"/>
  <c r="AE190" i="38"/>
  <c r="AD190" i="38"/>
  <c r="AC190" i="38"/>
  <c r="AB190" i="38"/>
  <c r="AA190" i="38"/>
  <c r="Y190" i="38"/>
  <c r="E190" i="38"/>
  <c r="BY189" i="38"/>
  <c r="BT189" i="38"/>
  <c r="BO189" i="38"/>
  <c r="BJ189" i="38"/>
  <c r="BE189" i="38"/>
  <c r="BA189" i="38"/>
  <c r="AZ189" i="38"/>
  <c r="AY189" i="38"/>
  <c r="AH189" i="38"/>
  <c r="AE189" i="38"/>
  <c r="AD189" i="38"/>
  <c r="AC189" i="38"/>
  <c r="AB189" i="38"/>
  <c r="AA189" i="38"/>
  <c r="Y189" i="38"/>
  <c r="E189" i="38"/>
  <c r="BY188" i="38"/>
  <c r="BT188" i="38"/>
  <c r="BO188" i="38"/>
  <c r="BJ188" i="38"/>
  <c r="BE188" i="38"/>
  <c r="BA188" i="38"/>
  <c r="AZ188" i="38"/>
  <c r="AY188" i="38"/>
  <c r="AH188" i="38"/>
  <c r="AE188" i="38"/>
  <c r="AD188" i="38"/>
  <c r="AC188" i="38"/>
  <c r="AB188" i="38"/>
  <c r="AA188" i="38"/>
  <c r="Y188" i="38"/>
  <c r="E188" i="38"/>
  <c r="BY187" i="38"/>
  <c r="BT187" i="38"/>
  <c r="BO187" i="38"/>
  <c r="BJ187" i="38"/>
  <c r="BE187" i="38"/>
  <c r="BA187" i="38"/>
  <c r="AZ187" i="38"/>
  <c r="AY187" i="38"/>
  <c r="AH187" i="38"/>
  <c r="AE187" i="38"/>
  <c r="AD187" i="38"/>
  <c r="AC187" i="38"/>
  <c r="AB187" i="38"/>
  <c r="AA187" i="38"/>
  <c r="Y187" i="38"/>
  <c r="E187" i="38"/>
  <c r="BY186" i="38"/>
  <c r="BT186" i="38"/>
  <c r="BO186" i="38"/>
  <c r="BJ186" i="38"/>
  <c r="BE186" i="38"/>
  <c r="BA186" i="38"/>
  <c r="AZ186" i="38"/>
  <c r="AY186" i="38"/>
  <c r="AH186" i="38"/>
  <c r="AE186" i="38"/>
  <c r="AD186" i="38"/>
  <c r="AC186" i="38"/>
  <c r="AB186" i="38"/>
  <c r="AA186" i="38"/>
  <c r="Y186" i="38"/>
  <c r="E186" i="38"/>
  <c r="BY185" i="38"/>
  <c r="BT185" i="38"/>
  <c r="BO185" i="38"/>
  <c r="BJ185" i="38"/>
  <c r="BE185" i="38"/>
  <c r="BA185" i="38"/>
  <c r="AZ185" i="38"/>
  <c r="AY185" i="38"/>
  <c r="AH185" i="38"/>
  <c r="AE185" i="38"/>
  <c r="AD185" i="38"/>
  <c r="AC185" i="38"/>
  <c r="AB185" i="38"/>
  <c r="AA185" i="38"/>
  <c r="Y185" i="38"/>
  <c r="E185" i="38"/>
  <c r="BY184" i="38"/>
  <c r="BT184" i="38"/>
  <c r="BO184" i="38"/>
  <c r="BJ184" i="38"/>
  <c r="BE184" i="38"/>
  <c r="BA184" i="38"/>
  <c r="AZ184" i="38"/>
  <c r="AY184" i="38"/>
  <c r="AH184" i="38"/>
  <c r="AE184" i="38"/>
  <c r="AD184" i="38"/>
  <c r="AC184" i="38"/>
  <c r="AB184" i="38"/>
  <c r="AA184" i="38"/>
  <c r="Y184" i="38"/>
  <c r="E184" i="38"/>
  <c r="BY183" i="38"/>
  <c r="BT183" i="38"/>
  <c r="BO183" i="38"/>
  <c r="BJ183" i="38"/>
  <c r="BE183" i="38"/>
  <c r="BA183" i="38"/>
  <c r="AZ183" i="38"/>
  <c r="AY183" i="38"/>
  <c r="AH183" i="38"/>
  <c r="AE183" i="38"/>
  <c r="AD183" i="38"/>
  <c r="AC183" i="38"/>
  <c r="AB183" i="38"/>
  <c r="AA183" i="38"/>
  <c r="Y183" i="38"/>
  <c r="E183" i="38"/>
  <c r="BY182" i="38"/>
  <c r="BT182" i="38"/>
  <c r="BO182" i="38"/>
  <c r="BJ182" i="38"/>
  <c r="BE182" i="38"/>
  <c r="BA182" i="38"/>
  <c r="AZ182" i="38"/>
  <c r="AY182" i="38"/>
  <c r="AH182" i="38"/>
  <c r="AE182" i="38"/>
  <c r="AD182" i="38"/>
  <c r="AC182" i="38"/>
  <c r="AB182" i="38"/>
  <c r="AA182" i="38"/>
  <c r="Y182" i="38"/>
  <c r="E182" i="38"/>
  <c r="BY181" i="38"/>
  <c r="BT181" i="38"/>
  <c r="BO181" i="38"/>
  <c r="BJ181" i="38"/>
  <c r="BE181" i="38"/>
  <c r="BA181" i="38"/>
  <c r="AZ181" i="38"/>
  <c r="AY181" i="38"/>
  <c r="AH181" i="38"/>
  <c r="AE181" i="38"/>
  <c r="AD181" i="38"/>
  <c r="AC181" i="38"/>
  <c r="AB181" i="38"/>
  <c r="AA181" i="38"/>
  <c r="Y181" i="38"/>
  <c r="E181" i="38"/>
  <c r="BY180" i="38"/>
  <c r="BT180" i="38"/>
  <c r="BO180" i="38"/>
  <c r="BJ180" i="38"/>
  <c r="BE180" i="38"/>
  <c r="BA180" i="38"/>
  <c r="AZ180" i="38"/>
  <c r="AY180" i="38"/>
  <c r="AH180" i="38"/>
  <c r="AE180" i="38"/>
  <c r="AD180" i="38"/>
  <c r="AC180" i="38"/>
  <c r="AB180" i="38"/>
  <c r="AA180" i="38"/>
  <c r="Y180" i="38"/>
  <c r="E180" i="38"/>
  <c r="BY179" i="38"/>
  <c r="BT179" i="38"/>
  <c r="BO179" i="38"/>
  <c r="BJ179" i="38"/>
  <c r="BE179" i="38"/>
  <c r="BA179" i="38"/>
  <c r="AZ179" i="38"/>
  <c r="AY179" i="38"/>
  <c r="AH179" i="38"/>
  <c r="AE179" i="38"/>
  <c r="AD179" i="38"/>
  <c r="AC179" i="38"/>
  <c r="AB179" i="38"/>
  <c r="AA179" i="38"/>
  <c r="Y179" i="38"/>
  <c r="E179" i="38"/>
  <c r="BY178" i="38"/>
  <c r="BT178" i="38"/>
  <c r="BO178" i="38"/>
  <c r="BJ178" i="38"/>
  <c r="BE178" i="38"/>
  <c r="BA178" i="38"/>
  <c r="AZ178" i="38"/>
  <c r="AY178" i="38"/>
  <c r="AH178" i="38"/>
  <c r="AE178" i="38"/>
  <c r="AD178" i="38"/>
  <c r="AC178" i="38"/>
  <c r="AB178" i="38"/>
  <c r="AA178" i="38"/>
  <c r="Y178" i="38"/>
  <c r="E178" i="38"/>
  <c r="BY177" i="38"/>
  <c r="BT177" i="38"/>
  <c r="BO177" i="38"/>
  <c r="BJ177" i="38"/>
  <c r="BE177" i="38"/>
  <c r="BA177" i="38"/>
  <c r="AZ177" i="38"/>
  <c r="AY177" i="38"/>
  <c r="AH177" i="38"/>
  <c r="AE177" i="38"/>
  <c r="AD177" i="38"/>
  <c r="AC177" i="38"/>
  <c r="AB177" i="38"/>
  <c r="AA177" i="38"/>
  <c r="Y177" i="38"/>
  <c r="E177" i="38"/>
  <c r="BY176" i="38"/>
  <c r="BT176" i="38"/>
  <c r="BO176" i="38"/>
  <c r="BJ176" i="38"/>
  <c r="BE176" i="38"/>
  <c r="BA176" i="38"/>
  <c r="AZ176" i="38"/>
  <c r="AY176" i="38"/>
  <c r="AH176" i="38"/>
  <c r="AE176" i="38"/>
  <c r="AD176" i="38"/>
  <c r="AC176" i="38"/>
  <c r="AB176" i="38"/>
  <c r="AA176" i="38"/>
  <c r="Y176" i="38"/>
  <c r="E176" i="38"/>
  <c r="BY175" i="38"/>
  <c r="BT175" i="38"/>
  <c r="BO175" i="38"/>
  <c r="BJ175" i="38"/>
  <c r="BE175" i="38"/>
  <c r="BA175" i="38"/>
  <c r="AZ175" i="38"/>
  <c r="AY175" i="38"/>
  <c r="AH175" i="38"/>
  <c r="AE175" i="38"/>
  <c r="AD175" i="38"/>
  <c r="AC175" i="38"/>
  <c r="AB175" i="38"/>
  <c r="AA175" i="38"/>
  <c r="Y175" i="38"/>
  <c r="E175" i="38"/>
  <c r="BY174" i="38"/>
  <c r="BT174" i="38"/>
  <c r="BO174" i="38"/>
  <c r="BJ174" i="38"/>
  <c r="BE174" i="38"/>
  <c r="BA174" i="38"/>
  <c r="AZ174" i="38"/>
  <c r="AY174" i="38"/>
  <c r="AH174" i="38"/>
  <c r="AE174" i="38"/>
  <c r="AD174" i="38"/>
  <c r="AC174" i="38"/>
  <c r="AB174" i="38"/>
  <c r="AA174" i="38"/>
  <c r="Y174" i="38"/>
  <c r="E174" i="38"/>
  <c r="BY173" i="38"/>
  <c r="BT173" i="38"/>
  <c r="BO173" i="38"/>
  <c r="BJ173" i="38"/>
  <c r="BE173" i="38"/>
  <c r="BA173" i="38"/>
  <c r="AZ173" i="38"/>
  <c r="AY173" i="38"/>
  <c r="AH173" i="38"/>
  <c r="AE173" i="38"/>
  <c r="AD173" i="38"/>
  <c r="AC173" i="38"/>
  <c r="AB173" i="38"/>
  <c r="AA173" i="38"/>
  <c r="Y173" i="38"/>
  <c r="E173" i="38"/>
  <c r="BY172" i="38"/>
  <c r="BT172" i="38"/>
  <c r="BO172" i="38"/>
  <c r="BJ172" i="38"/>
  <c r="BE172" i="38"/>
  <c r="BA172" i="38"/>
  <c r="AZ172" i="38"/>
  <c r="AY172" i="38"/>
  <c r="AH172" i="38"/>
  <c r="AE172" i="38"/>
  <c r="AD172" i="38"/>
  <c r="AC172" i="38"/>
  <c r="AB172" i="38"/>
  <c r="AA172" i="38"/>
  <c r="Y172" i="38"/>
  <c r="E172" i="38"/>
  <c r="BY171" i="38"/>
  <c r="BT171" i="38"/>
  <c r="BO171" i="38"/>
  <c r="BJ171" i="38"/>
  <c r="BE171" i="38"/>
  <c r="BA171" i="38"/>
  <c r="AZ171" i="38"/>
  <c r="AY171" i="38"/>
  <c r="AH171" i="38"/>
  <c r="AE171" i="38"/>
  <c r="AD171" i="38"/>
  <c r="AC171" i="38"/>
  <c r="AB171" i="38"/>
  <c r="AA171" i="38"/>
  <c r="Y171" i="38"/>
  <c r="E171" i="38"/>
  <c r="BY170" i="38"/>
  <c r="BT170" i="38"/>
  <c r="BO170" i="38"/>
  <c r="BJ170" i="38"/>
  <c r="BE170" i="38"/>
  <c r="BA170" i="38"/>
  <c r="AZ170" i="38"/>
  <c r="AY170" i="38"/>
  <c r="AH170" i="38"/>
  <c r="AE170" i="38"/>
  <c r="AD170" i="38"/>
  <c r="AC170" i="38"/>
  <c r="AB170" i="38"/>
  <c r="AA170" i="38"/>
  <c r="Y170" i="38"/>
  <c r="E170" i="38"/>
  <c r="BY169" i="38"/>
  <c r="BT169" i="38"/>
  <c r="BO169" i="38"/>
  <c r="BJ169" i="38"/>
  <c r="BE169" i="38"/>
  <c r="BA169" i="38"/>
  <c r="AZ169" i="38"/>
  <c r="AY169" i="38"/>
  <c r="AH169" i="38"/>
  <c r="AE169" i="38"/>
  <c r="AD169" i="38"/>
  <c r="AC169" i="38"/>
  <c r="AB169" i="38"/>
  <c r="AA169" i="38"/>
  <c r="Y169" i="38"/>
  <c r="E169" i="38"/>
  <c r="BY168" i="38"/>
  <c r="BT168" i="38"/>
  <c r="BO168" i="38"/>
  <c r="BJ168" i="38"/>
  <c r="BE168" i="38"/>
  <c r="BA168" i="38"/>
  <c r="AZ168" i="38"/>
  <c r="AY168" i="38"/>
  <c r="AH168" i="38"/>
  <c r="AE168" i="38"/>
  <c r="AD168" i="38"/>
  <c r="AC168" i="38"/>
  <c r="AB168" i="38"/>
  <c r="AA168" i="38"/>
  <c r="Y168" i="38"/>
  <c r="E168" i="38"/>
  <c r="BY167" i="38"/>
  <c r="BT167" i="38"/>
  <c r="BO167" i="38"/>
  <c r="BJ167" i="38"/>
  <c r="BE167" i="38"/>
  <c r="BA167" i="38"/>
  <c r="AZ167" i="38"/>
  <c r="AY167" i="38"/>
  <c r="AH167" i="38"/>
  <c r="AE167" i="38"/>
  <c r="AD167" i="38"/>
  <c r="AC167" i="38"/>
  <c r="AB167" i="38"/>
  <c r="AA167" i="38"/>
  <c r="Y167" i="38"/>
  <c r="E167" i="38"/>
  <c r="BY166" i="38"/>
  <c r="BT166" i="38"/>
  <c r="BO166" i="38"/>
  <c r="BJ166" i="38"/>
  <c r="BE166" i="38"/>
  <c r="BA166" i="38"/>
  <c r="AZ166" i="38"/>
  <c r="AY166" i="38"/>
  <c r="AH166" i="38"/>
  <c r="AE166" i="38"/>
  <c r="AD166" i="38"/>
  <c r="AC166" i="38"/>
  <c r="AB166" i="38"/>
  <c r="AA166" i="38"/>
  <c r="Y166" i="38"/>
  <c r="E166" i="38"/>
  <c r="BY165" i="38"/>
  <c r="BT165" i="38"/>
  <c r="BO165" i="38"/>
  <c r="BJ165" i="38"/>
  <c r="BE165" i="38"/>
  <c r="BA165" i="38"/>
  <c r="AZ165" i="38"/>
  <c r="AY165" i="38"/>
  <c r="AH165" i="38"/>
  <c r="AE165" i="38"/>
  <c r="AD165" i="38"/>
  <c r="AC165" i="38"/>
  <c r="AB165" i="38"/>
  <c r="AA165" i="38"/>
  <c r="Y165" i="38"/>
  <c r="E165" i="38"/>
  <c r="BY164" i="38"/>
  <c r="BT164" i="38"/>
  <c r="BO164" i="38"/>
  <c r="BJ164" i="38"/>
  <c r="BE164" i="38"/>
  <c r="BA164" i="38"/>
  <c r="AZ164" i="38"/>
  <c r="AY164" i="38"/>
  <c r="AH164" i="38"/>
  <c r="AE164" i="38"/>
  <c r="AD164" i="38"/>
  <c r="AC164" i="38"/>
  <c r="AB164" i="38"/>
  <c r="AA164" i="38"/>
  <c r="Y164" i="38"/>
  <c r="E164" i="38"/>
  <c r="BY163" i="38"/>
  <c r="BT163" i="38"/>
  <c r="BO163" i="38"/>
  <c r="BJ163" i="38"/>
  <c r="BE163" i="38"/>
  <c r="BA163" i="38"/>
  <c r="AZ163" i="38"/>
  <c r="AY163" i="38"/>
  <c r="AH163" i="38"/>
  <c r="AE163" i="38"/>
  <c r="AD163" i="38"/>
  <c r="AC163" i="38"/>
  <c r="AB163" i="38"/>
  <c r="AA163" i="38"/>
  <c r="Y163" i="38"/>
  <c r="E163" i="38"/>
  <c r="BY162" i="38"/>
  <c r="BT162" i="38"/>
  <c r="BO162" i="38"/>
  <c r="BJ162" i="38"/>
  <c r="BE162" i="38"/>
  <c r="BA162" i="38"/>
  <c r="AZ162" i="38"/>
  <c r="AY162" i="38"/>
  <c r="AH162" i="38"/>
  <c r="AE162" i="38"/>
  <c r="AD162" i="38"/>
  <c r="AC162" i="38"/>
  <c r="AB162" i="38"/>
  <c r="AA162" i="38"/>
  <c r="Y162" i="38"/>
  <c r="E162" i="38"/>
  <c r="BY161" i="38"/>
  <c r="BT161" i="38"/>
  <c r="BO161" i="38"/>
  <c r="BJ161" i="38"/>
  <c r="BE161" i="38"/>
  <c r="BA161" i="38"/>
  <c r="AZ161" i="38"/>
  <c r="AY161" i="38"/>
  <c r="AH161" i="38"/>
  <c r="AE161" i="38"/>
  <c r="AD161" i="38"/>
  <c r="AC161" i="38"/>
  <c r="AB161" i="38"/>
  <c r="AA161" i="38"/>
  <c r="Y161" i="38"/>
  <c r="E161" i="38"/>
  <c r="BY160" i="38"/>
  <c r="BT160" i="38"/>
  <c r="BO160" i="38"/>
  <c r="BJ160" i="38"/>
  <c r="BE160" i="38"/>
  <c r="BA160" i="38"/>
  <c r="AZ160" i="38"/>
  <c r="AY160" i="38"/>
  <c r="AH160" i="38"/>
  <c r="AE160" i="38"/>
  <c r="AD160" i="38"/>
  <c r="AC160" i="38"/>
  <c r="AB160" i="38"/>
  <c r="AA160" i="38"/>
  <c r="Y160" i="38"/>
  <c r="E160" i="38"/>
  <c r="BY159" i="38"/>
  <c r="BT159" i="38"/>
  <c r="BO159" i="38"/>
  <c r="BJ159" i="38"/>
  <c r="BE159" i="38"/>
  <c r="BA159" i="38"/>
  <c r="AZ159" i="38"/>
  <c r="AY159" i="38"/>
  <c r="AH159" i="38"/>
  <c r="AE159" i="38"/>
  <c r="AD159" i="38"/>
  <c r="AC159" i="38"/>
  <c r="AB159" i="38"/>
  <c r="AA159" i="38"/>
  <c r="Y159" i="38"/>
  <c r="E159" i="38"/>
  <c r="BY158" i="38"/>
  <c r="BT158" i="38"/>
  <c r="BO158" i="38"/>
  <c r="BJ158" i="38"/>
  <c r="BE158" i="38"/>
  <c r="BA158" i="38"/>
  <c r="AZ158" i="38"/>
  <c r="AY158" i="38"/>
  <c r="AH158" i="38"/>
  <c r="AE158" i="38"/>
  <c r="AD158" i="38"/>
  <c r="AC158" i="38"/>
  <c r="AB158" i="38"/>
  <c r="AA158" i="38"/>
  <c r="Y158" i="38"/>
  <c r="E158" i="38"/>
  <c r="BY157" i="38"/>
  <c r="BT157" i="38"/>
  <c r="BO157" i="38"/>
  <c r="BJ157" i="38"/>
  <c r="BE157" i="38"/>
  <c r="BA157" i="38"/>
  <c r="AZ157" i="38"/>
  <c r="AY157" i="38"/>
  <c r="AH157" i="38"/>
  <c r="AE157" i="38"/>
  <c r="AD157" i="38"/>
  <c r="AC157" i="38"/>
  <c r="AB157" i="38"/>
  <c r="AA157" i="38"/>
  <c r="Y157" i="38"/>
  <c r="E157" i="38"/>
  <c r="BY156" i="38"/>
  <c r="BT156" i="38"/>
  <c r="BO156" i="38"/>
  <c r="BJ156" i="38"/>
  <c r="BE156" i="38"/>
  <c r="BA156" i="38"/>
  <c r="AZ156" i="38"/>
  <c r="AY156" i="38"/>
  <c r="AH156" i="38"/>
  <c r="AE156" i="38"/>
  <c r="AD156" i="38"/>
  <c r="AC156" i="38"/>
  <c r="AB156" i="38"/>
  <c r="AA156" i="38"/>
  <c r="Y156" i="38"/>
  <c r="E156" i="38"/>
  <c r="BY155" i="38"/>
  <c r="BT155" i="38"/>
  <c r="BO155" i="38"/>
  <c r="BJ155" i="38"/>
  <c r="BE155" i="38"/>
  <c r="BA155" i="38"/>
  <c r="AZ155" i="38"/>
  <c r="AY155" i="38"/>
  <c r="AH155" i="38"/>
  <c r="AE155" i="38"/>
  <c r="AD155" i="38"/>
  <c r="AC155" i="38"/>
  <c r="AB155" i="38"/>
  <c r="AA155" i="38"/>
  <c r="Y155" i="38"/>
  <c r="E155" i="38"/>
  <c r="BY154" i="38"/>
  <c r="BT154" i="38"/>
  <c r="BO154" i="38"/>
  <c r="BJ154" i="38"/>
  <c r="BE154" i="38"/>
  <c r="BA154" i="38"/>
  <c r="AZ154" i="38"/>
  <c r="AY154" i="38"/>
  <c r="AH154" i="38"/>
  <c r="AE154" i="38"/>
  <c r="AD154" i="38"/>
  <c r="AC154" i="38"/>
  <c r="AB154" i="38"/>
  <c r="AA154" i="38"/>
  <c r="Y154" i="38"/>
  <c r="E154" i="38"/>
  <c r="BY153" i="38"/>
  <c r="BT153" i="38"/>
  <c r="BO153" i="38"/>
  <c r="BJ153" i="38"/>
  <c r="BE153" i="38"/>
  <c r="BA153" i="38"/>
  <c r="AZ153" i="38"/>
  <c r="AY153" i="38"/>
  <c r="AH153" i="38"/>
  <c r="AE153" i="38"/>
  <c r="AD153" i="38"/>
  <c r="AC153" i="38"/>
  <c r="AB153" i="38"/>
  <c r="AA153" i="38"/>
  <c r="Y153" i="38"/>
  <c r="E153" i="38"/>
  <c r="BY152" i="38"/>
  <c r="BT152" i="38"/>
  <c r="BO152" i="38"/>
  <c r="BJ152" i="38"/>
  <c r="BE152" i="38"/>
  <c r="BA152" i="38"/>
  <c r="AZ152" i="38"/>
  <c r="AY152" i="38"/>
  <c r="AH152" i="38"/>
  <c r="AE152" i="38"/>
  <c r="AD152" i="38"/>
  <c r="AC152" i="38"/>
  <c r="AB152" i="38"/>
  <c r="AA152" i="38"/>
  <c r="Y152" i="38"/>
  <c r="E152" i="38"/>
  <c r="BY151" i="38"/>
  <c r="BT151" i="38"/>
  <c r="BO151" i="38"/>
  <c r="BJ151" i="38"/>
  <c r="BE151" i="38"/>
  <c r="BA151" i="38"/>
  <c r="AZ151" i="38"/>
  <c r="AY151" i="38"/>
  <c r="AH151" i="38"/>
  <c r="AE151" i="38"/>
  <c r="AD151" i="38"/>
  <c r="AC151" i="38"/>
  <c r="AB151" i="38"/>
  <c r="AA151" i="38"/>
  <c r="Y151" i="38"/>
  <c r="E151" i="38"/>
  <c r="BY150" i="38"/>
  <c r="BT150" i="38"/>
  <c r="BO150" i="38"/>
  <c r="BJ150" i="38"/>
  <c r="BE150" i="38"/>
  <c r="BA150" i="38"/>
  <c r="AZ150" i="38"/>
  <c r="AY150" i="38"/>
  <c r="AH150" i="38"/>
  <c r="AE150" i="38"/>
  <c r="AD150" i="38"/>
  <c r="AC150" i="38"/>
  <c r="AB150" i="38"/>
  <c r="AA150" i="38"/>
  <c r="Y150" i="38"/>
  <c r="E150" i="38"/>
  <c r="BY149" i="38"/>
  <c r="BT149" i="38"/>
  <c r="BO149" i="38"/>
  <c r="BJ149" i="38"/>
  <c r="BE149" i="38"/>
  <c r="BA149" i="38"/>
  <c r="AZ149" i="38"/>
  <c r="AY149" i="38"/>
  <c r="AH149" i="38"/>
  <c r="AE149" i="38"/>
  <c r="AD149" i="38"/>
  <c r="AC149" i="38"/>
  <c r="AB149" i="38"/>
  <c r="AA149" i="38"/>
  <c r="Y149" i="38"/>
  <c r="E149" i="38"/>
  <c r="BY148" i="38"/>
  <c r="BT148" i="38"/>
  <c r="BO148" i="38"/>
  <c r="BJ148" i="38"/>
  <c r="BE148" i="38"/>
  <c r="BA148" i="38"/>
  <c r="AZ148" i="38"/>
  <c r="AY148" i="38"/>
  <c r="AH148" i="38"/>
  <c r="AE148" i="38"/>
  <c r="AD148" i="38"/>
  <c r="AC148" i="38"/>
  <c r="AB148" i="38"/>
  <c r="AA148" i="38"/>
  <c r="Y148" i="38"/>
  <c r="E148" i="38"/>
  <c r="BY147" i="38"/>
  <c r="BT147" i="38"/>
  <c r="BO147" i="38"/>
  <c r="BJ147" i="38"/>
  <c r="BE147" i="38"/>
  <c r="BA147" i="38"/>
  <c r="AZ147" i="38"/>
  <c r="AY147" i="38"/>
  <c r="AH147" i="38"/>
  <c r="AE147" i="38"/>
  <c r="AD147" i="38"/>
  <c r="AC147" i="38"/>
  <c r="AB147" i="38"/>
  <c r="AA147" i="38"/>
  <c r="Y147" i="38"/>
  <c r="E147" i="38"/>
  <c r="BY146" i="38"/>
  <c r="BT146" i="38"/>
  <c r="BO146" i="38"/>
  <c r="BJ146" i="38"/>
  <c r="BE146" i="38"/>
  <c r="BA146" i="38"/>
  <c r="AZ146" i="38"/>
  <c r="AY146" i="38"/>
  <c r="AH146" i="38"/>
  <c r="AE146" i="38"/>
  <c r="AD146" i="38"/>
  <c r="AC146" i="38"/>
  <c r="AB146" i="38"/>
  <c r="AA146" i="38"/>
  <c r="Y146" i="38"/>
  <c r="E146" i="38"/>
  <c r="BY145" i="38"/>
  <c r="BT145" i="38"/>
  <c r="BO145" i="38"/>
  <c r="BJ145" i="38"/>
  <c r="BE145" i="38"/>
  <c r="BA145" i="38"/>
  <c r="AZ145" i="38"/>
  <c r="AY145" i="38"/>
  <c r="AH145" i="38"/>
  <c r="AE145" i="38"/>
  <c r="AD145" i="38"/>
  <c r="AC145" i="38"/>
  <c r="AB145" i="38"/>
  <c r="AA145" i="38"/>
  <c r="Y145" i="38"/>
  <c r="E145" i="38"/>
  <c r="BY144" i="38"/>
  <c r="BT144" i="38"/>
  <c r="BO144" i="38"/>
  <c r="BJ144" i="38"/>
  <c r="BE144" i="38"/>
  <c r="BA144" i="38"/>
  <c r="AZ144" i="38"/>
  <c r="AY144" i="38"/>
  <c r="AH144" i="38"/>
  <c r="AE144" i="38"/>
  <c r="AD144" i="38"/>
  <c r="AC144" i="38"/>
  <c r="AB144" i="38"/>
  <c r="AA144" i="38"/>
  <c r="Y144" i="38"/>
  <c r="E144" i="38"/>
  <c r="BY143" i="38"/>
  <c r="BT143" i="38"/>
  <c r="BO143" i="38"/>
  <c r="BJ143" i="38"/>
  <c r="BE143" i="38"/>
  <c r="BA143" i="38"/>
  <c r="AZ143" i="38"/>
  <c r="AY143" i="38"/>
  <c r="AH143" i="38"/>
  <c r="AE143" i="38"/>
  <c r="AD143" i="38"/>
  <c r="AC143" i="38"/>
  <c r="AB143" i="38"/>
  <c r="AA143" i="38"/>
  <c r="Y143" i="38"/>
  <c r="E143" i="38"/>
  <c r="BY142" i="38"/>
  <c r="BT142" i="38"/>
  <c r="BO142" i="38"/>
  <c r="BJ142" i="38"/>
  <c r="BE142" i="38"/>
  <c r="BA142" i="38"/>
  <c r="AZ142" i="38"/>
  <c r="AY142" i="38"/>
  <c r="AH142" i="38"/>
  <c r="AE142" i="38"/>
  <c r="AD142" i="38"/>
  <c r="AC142" i="38"/>
  <c r="AB142" i="38"/>
  <c r="AA142" i="38"/>
  <c r="Y142" i="38"/>
  <c r="E142" i="38"/>
  <c r="BY141" i="38"/>
  <c r="BT141" i="38"/>
  <c r="BO141" i="38"/>
  <c r="BJ141" i="38"/>
  <c r="BE141" i="38"/>
  <c r="BA141" i="38"/>
  <c r="AZ141" i="38"/>
  <c r="AY141" i="38"/>
  <c r="AH141" i="38"/>
  <c r="AE141" i="38"/>
  <c r="AD141" i="38"/>
  <c r="AC141" i="38"/>
  <c r="AB141" i="38"/>
  <c r="AA141" i="38"/>
  <c r="Y141" i="38"/>
  <c r="E141" i="38"/>
  <c r="BY140" i="38"/>
  <c r="BT140" i="38"/>
  <c r="BO140" i="38"/>
  <c r="BJ140" i="38"/>
  <c r="BE140" i="38"/>
  <c r="BA140" i="38"/>
  <c r="AZ140" i="38"/>
  <c r="AY140" i="38"/>
  <c r="AH140" i="38"/>
  <c r="AE140" i="38"/>
  <c r="AD140" i="38"/>
  <c r="AC140" i="38"/>
  <c r="AB140" i="38"/>
  <c r="AA140" i="38"/>
  <c r="Y140" i="38"/>
  <c r="E140" i="38"/>
  <c r="BY139" i="38"/>
  <c r="BT139" i="38"/>
  <c r="BO139" i="38"/>
  <c r="BJ139" i="38"/>
  <c r="BE139" i="38"/>
  <c r="BA139" i="38"/>
  <c r="AZ139" i="38"/>
  <c r="AY139" i="38"/>
  <c r="AH139" i="38"/>
  <c r="AE139" i="38"/>
  <c r="AD139" i="38"/>
  <c r="AC139" i="38"/>
  <c r="AB139" i="38"/>
  <c r="AA139" i="38"/>
  <c r="Y139" i="38"/>
  <c r="E139" i="38"/>
  <c r="BY138" i="38"/>
  <c r="BT138" i="38"/>
  <c r="BO138" i="38"/>
  <c r="BJ138" i="38"/>
  <c r="BE138" i="38"/>
  <c r="BA138" i="38"/>
  <c r="AZ138" i="38"/>
  <c r="AY138" i="38"/>
  <c r="AH138" i="38"/>
  <c r="AE138" i="38"/>
  <c r="AD138" i="38"/>
  <c r="AC138" i="38"/>
  <c r="AB138" i="38"/>
  <c r="AA138" i="38"/>
  <c r="Y138" i="38"/>
  <c r="E138" i="38"/>
  <c r="BY137" i="38"/>
  <c r="BT137" i="38"/>
  <c r="BO137" i="38"/>
  <c r="BJ137" i="38"/>
  <c r="BE137" i="38"/>
  <c r="BA137" i="38"/>
  <c r="AZ137" i="38"/>
  <c r="AY137" i="38"/>
  <c r="AH137" i="38"/>
  <c r="AE137" i="38"/>
  <c r="AD137" i="38"/>
  <c r="AC137" i="38"/>
  <c r="AB137" i="38"/>
  <c r="AA137" i="38"/>
  <c r="Y137" i="38"/>
  <c r="E137" i="38"/>
  <c r="BY136" i="38"/>
  <c r="BT136" i="38"/>
  <c r="BO136" i="38"/>
  <c r="BJ136" i="38"/>
  <c r="BE136" i="38"/>
  <c r="BA136" i="38"/>
  <c r="AZ136" i="38"/>
  <c r="AY136" i="38"/>
  <c r="AH136" i="38"/>
  <c r="AE136" i="38"/>
  <c r="AD136" i="38"/>
  <c r="AC136" i="38"/>
  <c r="AB136" i="38"/>
  <c r="AA136" i="38"/>
  <c r="Y136" i="38"/>
  <c r="E136" i="38"/>
  <c r="BY135" i="38"/>
  <c r="BT135" i="38"/>
  <c r="BO135" i="38"/>
  <c r="BJ135" i="38"/>
  <c r="BE135" i="38"/>
  <c r="BA135" i="38"/>
  <c r="AZ135" i="38"/>
  <c r="AY135" i="38"/>
  <c r="AH135" i="38"/>
  <c r="AE135" i="38"/>
  <c r="AD135" i="38"/>
  <c r="AC135" i="38"/>
  <c r="AB135" i="38"/>
  <c r="AA135" i="38"/>
  <c r="Y135" i="38"/>
  <c r="E135" i="38"/>
  <c r="BY134" i="38"/>
  <c r="BT134" i="38"/>
  <c r="BO134" i="38"/>
  <c r="BJ134" i="38"/>
  <c r="BE134" i="38"/>
  <c r="BA134" i="38"/>
  <c r="AZ134" i="38"/>
  <c r="AY134" i="38"/>
  <c r="AH134" i="38"/>
  <c r="AE134" i="38"/>
  <c r="AD134" i="38"/>
  <c r="AC134" i="38"/>
  <c r="AB134" i="38"/>
  <c r="AA134" i="38"/>
  <c r="Y134" i="38"/>
  <c r="E134" i="38"/>
  <c r="BY133" i="38"/>
  <c r="BT133" i="38"/>
  <c r="BO133" i="38"/>
  <c r="BJ133" i="38"/>
  <c r="BE133" i="38"/>
  <c r="BA133" i="38"/>
  <c r="AZ133" i="38"/>
  <c r="AY133" i="38"/>
  <c r="AH133" i="38"/>
  <c r="AE133" i="38"/>
  <c r="AD133" i="38"/>
  <c r="AC133" i="38"/>
  <c r="AB133" i="38"/>
  <c r="AA133" i="38"/>
  <c r="Y133" i="38"/>
  <c r="E133" i="38"/>
  <c r="BY132" i="38"/>
  <c r="BT132" i="38"/>
  <c r="BO132" i="38"/>
  <c r="BJ132" i="38"/>
  <c r="BE132" i="38"/>
  <c r="BA132" i="38"/>
  <c r="AZ132" i="38"/>
  <c r="AY132" i="38"/>
  <c r="AH132" i="38"/>
  <c r="AE132" i="38"/>
  <c r="AD132" i="38"/>
  <c r="AC132" i="38"/>
  <c r="AB132" i="38"/>
  <c r="AA132" i="38"/>
  <c r="Y132" i="38"/>
  <c r="E132" i="38"/>
  <c r="BY131" i="38"/>
  <c r="BT131" i="38"/>
  <c r="BO131" i="38"/>
  <c r="BJ131" i="38"/>
  <c r="BE131" i="38"/>
  <c r="BA131" i="38"/>
  <c r="AZ131" i="38"/>
  <c r="AY131" i="38"/>
  <c r="AH131" i="38"/>
  <c r="AE131" i="38"/>
  <c r="AD131" i="38"/>
  <c r="AC131" i="38"/>
  <c r="AB131" i="38"/>
  <c r="AA131" i="38"/>
  <c r="Y131" i="38"/>
  <c r="E131" i="38"/>
  <c r="BY130" i="38"/>
  <c r="BT130" i="38"/>
  <c r="BO130" i="38"/>
  <c r="BJ130" i="38"/>
  <c r="BE130" i="38"/>
  <c r="BA130" i="38"/>
  <c r="AZ130" i="38"/>
  <c r="AY130" i="38"/>
  <c r="AH130" i="38"/>
  <c r="AE130" i="38"/>
  <c r="AD130" i="38"/>
  <c r="AC130" i="38"/>
  <c r="AB130" i="38"/>
  <c r="AA130" i="38"/>
  <c r="Y130" i="38"/>
  <c r="E130" i="38"/>
  <c r="BY129" i="38"/>
  <c r="BT129" i="38"/>
  <c r="BO129" i="38"/>
  <c r="BJ129" i="38"/>
  <c r="BE129" i="38"/>
  <c r="BA129" i="38"/>
  <c r="AZ129" i="38"/>
  <c r="AY129" i="38"/>
  <c r="AH129" i="38"/>
  <c r="AE129" i="38"/>
  <c r="AD129" i="38"/>
  <c r="AC129" i="38"/>
  <c r="AB129" i="38"/>
  <c r="AA129" i="38"/>
  <c r="Y129" i="38"/>
  <c r="E129" i="38"/>
  <c r="BY128" i="38"/>
  <c r="BT128" i="38"/>
  <c r="BO128" i="38"/>
  <c r="BJ128" i="38"/>
  <c r="BE128" i="38"/>
  <c r="BA128" i="38"/>
  <c r="AZ128" i="38"/>
  <c r="AY128" i="38"/>
  <c r="AH128" i="38"/>
  <c r="AE128" i="38"/>
  <c r="AD128" i="38"/>
  <c r="AC128" i="38"/>
  <c r="AB128" i="38"/>
  <c r="AA128" i="38"/>
  <c r="Y128" i="38"/>
  <c r="E128" i="38"/>
  <c r="BY127" i="38"/>
  <c r="BT127" i="38"/>
  <c r="BO127" i="38"/>
  <c r="BJ127" i="38"/>
  <c r="BE127" i="38"/>
  <c r="BA127" i="38"/>
  <c r="AZ127" i="38"/>
  <c r="AY127" i="38"/>
  <c r="AH127" i="38"/>
  <c r="AE127" i="38"/>
  <c r="AD127" i="38"/>
  <c r="AC127" i="38"/>
  <c r="AB127" i="38"/>
  <c r="AA127" i="38"/>
  <c r="Y127" i="38"/>
  <c r="E127" i="38"/>
  <c r="BY126" i="38"/>
  <c r="BT126" i="38"/>
  <c r="BO126" i="38"/>
  <c r="BJ126" i="38"/>
  <c r="BE126" i="38"/>
  <c r="BA126" i="38"/>
  <c r="AZ126" i="38"/>
  <c r="AY126" i="38"/>
  <c r="AH126" i="38"/>
  <c r="AE126" i="38"/>
  <c r="AD126" i="38"/>
  <c r="AC126" i="38"/>
  <c r="AB126" i="38"/>
  <c r="AA126" i="38"/>
  <c r="Y126" i="38"/>
  <c r="E126" i="38"/>
  <c r="BY125" i="38"/>
  <c r="BT125" i="38"/>
  <c r="BO125" i="38"/>
  <c r="BJ125" i="38"/>
  <c r="BE125" i="38"/>
  <c r="BA125" i="38"/>
  <c r="AZ125" i="38"/>
  <c r="AY125" i="38"/>
  <c r="AH125" i="38"/>
  <c r="AE125" i="38"/>
  <c r="AD125" i="38"/>
  <c r="AC125" i="38"/>
  <c r="AB125" i="38"/>
  <c r="AA125" i="38"/>
  <c r="Y125" i="38"/>
  <c r="E125" i="38"/>
  <c r="BY124" i="38"/>
  <c r="BT124" i="38"/>
  <c r="BO124" i="38"/>
  <c r="BJ124" i="38"/>
  <c r="BE124" i="38"/>
  <c r="BA124" i="38"/>
  <c r="AZ124" i="38"/>
  <c r="AY124" i="38"/>
  <c r="AH124" i="38"/>
  <c r="AE124" i="38"/>
  <c r="AD124" i="38"/>
  <c r="AC124" i="38"/>
  <c r="AB124" i="38"/>
  <c r="AA124" i="38"/>
  <c r="Y124" i="38"/>
  <c r="E124" i="38"/>
  <c r="BY123" i="38"/>
  <c r="BT123" i="38"/>
  <c r="BO123" i="38"/>
  <c r="BJ123" i="38"/>
  <c r="BE123" i="38"/>
  <c r="BA123" i="38"/>
  <c r="AZ123" i="38"/>
  <c r="AY123" i="38"/>
  <c r="AH123" i="38"/>
  <c r="AE123" i="38"/>
  <c r="AD123" i="38"/>
  <c r="AC123" i="38"/>
  <c r="AB123" i="38"/>
  <c r="AA123" i="38"/>
  <c r="Y123" i="38"/>
  <c r="E123" i="38"/>
  <c r="BY122" i="38"/>
  <c r="BT122" i="38"/>
  <c r="BO122" i="38"/>
  <c r="BJ122" i="38"/>
  <c r="BE122" i="38"/>
  <c r="BA122" i="38"/>
  <c r="AZ122" i="38"/>
  <c r="AY122" i="38"/>
  <c r="AH122" i="38"/>
  <c r="AE122" i="38"/>
  <c r="AD122" i="38"/>
  <c r="AC122" i="38"/>
  <c r="AB122" i="38"/>
  <c r="AA122" i="38"/>
  <c r="Y122" i="38"/>
  <c r="E122" i="38"/>
  <c r="BY121" i="38"/>
  <c r="BT121" i="38"/>
  <c r="BO121" i="38"/>
  <c r="BJ121" i="38"/>
  <c r="BE121" i="38"/>
  <c r="BA121" i="38"/>
  <c r="AZ121" i="38"/>
  <c r="AY121" i="38"/>
  <c r="AH121" i="38"/>
  <c r="AE121" i="38"/>
  <c r="AD121" i="38"/>
  <c r="AC121" i="38"/>
  <c r="AB121" i="38"/>
  <c r="AA121" i="38"/>
  <c r="Y121" i="38"/>
  <c r="E121" i="38"/>
  <c r="BY120" i="38"/>
  <c r="BT120" i="38"/>
  <c r="BO120" i="38"/>
  <c r="BJ120" i="38"/>
  <c r="BE120" i="38"/>
  <c r="BA120" i="38"/>
  <c r="AZ120" i="38"/>
  <c r="AY120" i="38"/>
  <c r="AH120" i="38"/>
  <c r="AE120" i="38"/>
  <c r="AD120" i="38"/>
  <c r="AC120" i="38"/>
  <c r="AB120" i="38"/>
  <c r="AA120" i="38"/>
  <c r="Y120" i="38"/>
  <c r="E120" i="38"/>
  <c r="BY119" i="38"/>
  <c r="BT119" i="38"/>
  <c r="BO119" i="38"/>
  <c r="BJ119" i="38"/>
  <c r="BE119" i="38"/>
  <c r="BA119" i="38"/>
  <c r="AZ119" i="38"/>
  <c r="AY119" i="38"/>
  <c r="AH119" i="38"/>
  <c r="AE119" i="38"/>
  <c r="AD119" i="38"/>
  <c r="AC119" i="38"/>
  <c r="AB119" i="38"/>
  <c r="AA119" i="38"/>
  <c r="Y119" i="38"/>
  <c r="E119" i="38"/>
  <c r="BY118" i="38"/>
  <c r="BT118" i="38"/>
  <c r="BO118" i="38"/>
  <c r="BJ118" i="38"/>
  <c r="BE118" i="38"/>
  <c r="BA118" i="38"/>
  <c r="AZ118" i="38"/>
  <c r="AY118" i="38"/>
  <c r="AH118" i="38"/>
  <c r="AE118" i="38"/>
  <c r="AD118" i="38"/>
  <c r="AC118" i="38"/>
  <c r="AB118" i="38"/>
  <c r="AA118" i="38"/>
  <c r="Y118" i="38"/>
  <c r="E118" i="38"/>
  <c r="BY117" i="38"/>
  <c r="BT117" i="38"/>
  <c r="BO117" i="38"/>
  <c r="BJ117" i="38"/>
  <c r="BE117" i="38"/>
  <c r="BA117" i="38"/>
  <c r="AZ117" i="38"/>
  <c r="AY117" i="38"/>
  <c r="AH117" i="38"/>
  <c r="AE117" i="38"/>
  <c r="AD117" i="38"/>
  <c r="AC117" i="38"/>
  <c r="AB117" i="38"/>
  <c r="AA117" i="38"/>
  <c r="Y117" i="38"/>
  <c r="E117" i="38"/>
  <c r="BY116" i="38"/>
  <c r="BT116" i="38"/>
  <c r="BO116" i="38"/>
  <c r="BJ116" i="38"/>
  <c r="BE116" i="38"/>
  <c r="BA116" i="38"/>
  <c r="AZ116" i="38"/>
  <c r="AY116" i="38"/>
  <c r="AH116" i="38"/>
  <c r="AE116" i="38"/>
  <c r="AD116" i="38"/>
  <c r="AC116" i="38"/>
  <c r="AB116" i="38"/>
  <c r="AA116" i="38"/>
  <c r="Y116" i="38"/>
  <c r="E116" i="38"/>
  <c r="BY115" i="38"/>
  <c r="BT115" i="38"/>
  <c r="BO115" i="38"/>
  <c r="BJ115" i="38"/>
  <c r="BE115" i="38"/>
  <c r="BA115" i="38"/>
  <c r="AZ115" i="38"/>
  <c r="AY115" i="38"/>
  <c r="AH115" i="38"/>
  <c r="AE115" i="38"/>
  <c r="AD115" i="38"/>
  <c r="AC115" i="38"/>
  <c r="AB115" i="38"/>
  <c r="AA115" i="38"/>
  <c r="Y115" i="38"/>
  <c r="E115" i="38"/>
  <c r="BY114" i="38"/>
  <c r="BT114" i="38"/>
  <c r="BO114" i="38"/>
  <c r="BJ114" i="38"/>
  <c r="BE114" i="38"/>
  <c r="BA114" i="38"/>
  <c r="AZ114" i="38"/>
  <c r="AY114" i="38"/>
  <c r="AH114" i="38"/>
  <c r="AE114" i="38"/>
  <c r="AD114" i="38"/>
  <c r="AC114" i="38"/>
  <c r="AB114" i="38"/>
  <c r="AA114" i="38"/>
  <c r="Y114" i="38"/>
  <c r="E114" i="38"/>
  <c r="BY113" i="38"/>
  <c r="BT113" i="38"/>
  <c r="BO113" i="38"/>
  <c r="BJ113" i="38"/>
  <c r="BE113" i="38"/>
  <c r="BA113" i="38"/>
  <c r="AZ113" i="38"/>
  <c r="AY113" i="38"/>
  <c r="AH113" i="38"/>
  <c r="AE113" i="38"/>
  <c r="AD113" i="38"/>
  <c r="AC113" i="38"/>
  <c r="AB113" i="38"/>
  <c r="AA113" i="38"/>
  <c r="Y113" i="38"/>
  <c r="E113" i="38"/>
  <c r="BY112" i="38"/>
  <c r="BT112" i="38"/>
  <c r="BO112" i="38"/>
  <c r="BJ112" i="38"/>
  <c r="BE112" i="38"/>
  <c r="BA112" i="38"/>
  <c r="AZ112" i="38"/>
  <c r="AY112" i="38"/>
  <c r="AH112" i="38"/>
  <c r="AE112" i="38"/>
  <c r="AD112" i="38"/>
  <c r="AC112" i="38"/>
  <c r="AB112" i="38"/>
  <c r="AA112" i="38"/>
  <c r="Y112" i="38"/>
  <c r="E112" i="38"/>
  <c r="BY111" i="38"/>
  <c r="BT111" i="38"/>
  <c r="BO111" i="38"/>
  <c r="BJ111" i="38"/>
  <c r="BE111" i="38"/>
  <c r="BA111" i="38"/>
  <c r="AZ111" i="38"/>
  <c r="AY111" i="38"/>
  <c r="AH111" i="38"/>
  <c r="AE111" i="38"/>
  <c r="AD111" i="38"/>
  <c r="AC111" i="38"/>
  <c r="AB111" i="38"/>
  <c r="AA111" i="38"/>
  <c r="Y111" i="38"/>
  <c r="E111" i="38"/>
  <c r="BY110" i="38"/>
  <c r="BT110" i="38"/>
  <c r="BO110" i="38"/>
  <c r="BJ110" i="38"/>
  <c r="BE110" i="38"/>
  <c r="BA110" i="38"/>
  <c r="AZ110" i="38"/>
  <c r="AY110" i="38"/>
  <c r="AH110" i="38"/>
  <c r="AE110" i="38"/>
  <c r="AD110" i="38"/>
  <c r="AC110" i="38"/>
  <c r="AB110" i="38"/>
  <c r="AA110" i="38"/>
  <c r="Y110" i="38"/>
  <c r="E110" i="38"/>
  <c r="BY109" i="38"/>
  <c r="BT109" i="38"/>
  <c r="BO109" i="38"/>
  <c r="BJ109" i="38"/>
  <c r="BE109" i="38"/>
  <c r="BA109" i="38"/>
  <c r="AZ109" i="38"/>
  <c r="AY109" i="38"/>
  <c r="AH109" i="38"/>
  <c r="AE109" i="38"/>
  <c r="AD109" i="38"/>
  <c r="AC109" i="38"/>
  <c r="AB109" i="38"/>
  <c r="AA109" i="38"/>
  <c r="Y109" i="38"/>
  <c r="E109" i="38"/>
  <c r="BY108" i="38"/>
  <c r="BT108" i="38"/>
  <c r="BO108" i="38"/>
  <c r="BJ108" i="38"/>
  <c r="BE108" i="38"/>
  <c r="BA108" i="38"/>
  <c r="AZ108" i="38"/>
  <c r="AY108" i="38"/>
  <c r="AH108" i="38"/>
  <c r="AE108" i="38"/>
  <c r="AD108" i="38"/>
  <c r="AC108" i="38"/>
  <c r="AB108" i="38"/>
  <c r="AA108" i="38"/>
  <c r="Y108" i="38"/>
  <c r="E108" i="38"/>
  <c r="BY107" i="38"/>
  <c r="BT107" i="38"/>
  <c r="BO107" i="38"/>
  <c r="BJ107" i="38"/>
  <c r="BE107" i="38"/>
  <c r="BA107" i="38"/>
  <c r="AZ107" i="38"/>
  <c r="AY107" i="38"/>
  <c r="AH107" i="38"/>
  <c r="AE107" i="38"/>
  <c r="AD107" i="38"/>
  <c r="AC107" i="38"/>
  <c r="AB107" i="38"/>
  <c r="AA107" i="38"/>
  <c r="Y107" i="38"/>
  <c r="E107" i="38"/>
  <c r="BY106" i="38"/>
  <c r="BT106" i="38"/>
  <c r="BO106" i="38"/>
  <c r="BJ106" i="38"/>
  <c r="BE106" i="38"/>
  <c r="BA106" i="38"/>
  <c r="AZ106" i="38"/>
  <c r="AY106" i="38"/>
  <c r="AH106" i="38"/>
  <c r="AE106" i="38"/>
  <c r="AD106" i="38"/>
  <c r="AC106" i="38"/>
  <c r="AB106" i="38"/>
  <c r="AA106" i="38"/>
  <c r="Y106" i="38"/>
  <c r="E106" i="38"/>
  <c r="BY105" i="38"/>
  <c r="BT105" i="38"/>
  <c r="BO105" i="38"/>
  <c r="BJ105" i="38"/>
  <c r="BE105" i="38"/>
  <c r="BA105" i="38"/>
  <c r="AZ105" i="38"/>
  <c r="AY105" i="38"/>
  <c r="AH105" i="38"/>
  <c r="AE105" i="38"/>
  <c r="AD105" i="38"/>
  <c r="AC105" i="38"/>
  <c r="AB105" i="38"/>
  <c r="AA105" i="38"/>
  <c r="Y105" i="38"/>
  <c r="E105" i="38"/>
  <c r="BY104" i="38"/>
  <c r="BT104" i="38"/>
  <c r="BO104" i="38"/>
  <c r="BJ104" i="38"/>
  <c r="BE104" i="38"/>
  <c r="BA104" i="38"/>
  <c r="AZ104" i="38"/>
  <c r="AY104" i="38"/>
  <c r="AH104" i="38"/>
  <c r="AE104" i="38"/>
  <c r="AD104" i="38"/>
  <c r="AC104" i="38"/>
  <c r="AB104" i="38"/>
  <c r="AA104" i="38"/>
  <c r="Y104" i="38"/>
  <c r="E104" i="38"/>
  <c r="BY103" i="38"/>
  <c r="BT103" i="38"/>
  <c r="BO103" i="38"/>
  <c r="BJ103" i="38"/>
  <c r="BE103" i="38"/>
  <c r="BA103" i="38"/>
  <c r="AZ103" i="38"/>
  <c r="AY103" i="38"/>
  <c r="AH103" i="38"/>
  <c r="AE103" i="38"/>
  <c r="AD103" i="38"/>
  <c r="AC103" i="38"/>
  <c r="AB103" i="38"/>
  <c r="AA103" i="38"/>
  <c r="Y103" i="38"/>
  <c r="E103" i="38"/>
  <c r="BY102" i="38"/>
  <c r="BT102" i="38"/>
  <c r="BO102" i="38"/>
  <c r="BJ102" i="38"/>
  <c r="BE102" i="38"/>
  <c r="BA102" i="38"/>
  <c r="AZ102" i="38"/>
  <c r="AY102" i="38"/>
  <c r="AH102" i="38"/>
  <c r="AE102" i="38"/>
  <c r="AD102" i="38"/>
  <c r="AC102" i="38"/>
  <c r="AB102" i="38"/>
  <c r="AA102" i="38"/>
  <c r="Y102" i="38"/>
  <c r="E102" i="38"/>
  <c r="BY101" i="38"/>
  <c r="BT101" i="38"/>
  <c r="BO101" i="38"/>
  <c r="BJ101" i="38"/>
  <c r="BE101" i="38"/>
  <c r="BA101" i="38"/>
  <c r="AZ101" i="38"/>
  <c r="AY101" i="38"/>
  <c r="AH101" i="38"/>
  <c r="AE101" i="38"/>
  <c r="AD101" i="38"/>
  <c r="AC101" i="38"/>
  <c r="AB101" i="38"/>
  <c r="AA101" i="38"/>
  <c r="Y101" i="38"/>
  <c r="E101" i="38"/>
  <c r="BY100" i="38"/>
  <c r="BT100" i="38"/>
  <c r="BO100" i="38"/>
  <c r="BJ100" i="38"/>
  <c r="BE100" i="38"/>
  <c r="BA100" i="38"/>
  <c r="AZ100" i="38"/>
  <c r="AY100" i="38"/>
  <c r="AH100" i="38"/>
  <c r="AE100" i="38"/>
  <c r="AD100" i="38"/>
  <c r="AC100" i="38"/>
  <c r="AB100" i="38"/>
  <c r="AA100" i="38"/>
  <c r="Y100" i="38"/>
  <c r="E100" i="38"/>
  <c r="BY99" i="38"/>
  <c r="BT99" i="38"/>
  <c r="BO99" i="38"/>
  <c r="BJ99" i="38"/>
  <c r="BE99" i="38"/>
  <c r="AY99" i="38"/>
  <c r="AZ99" i="38" s="1"/>
  <c r="AH99" i="38"/>
  <c r="AE99" i="38"/>
  <c r="AD99" i="38"/>
  <c r="AC99" i="38"/>
  <c r="AB99" i="38"/>
  <c r="AA99" i="38"/>
  <c r="Y99" i="38"/>
  <c r="E99" i="38"/>
  <c r="BY98" i="38"/>
  <c r="BT98" i="38"/>
  <c r="BO98" i="38"/>
  <c r="BJ98" i="38"/>
  <c r="BE98" i="38"/>
  <c r="AY98" i="38"/>
  <c r="AZ98" i="38" s="1"/>
  <c r="AH98" i="38"/>
  <c r="AE98" i="38"/>
  <c r="AD98" i="38"/>
  <c r="AC98" i="38"/>
  <c r="AB98" i="38"/>
  <c r="AA98" i="38"/>
  <c r="Y98" i="38"/>
  <c r="E98" i="38"/>
  <c r="BY97" i="38"/>
  <c r="BT97" i="38"/>
  <c r="BO97" i="38"/>
  <c r="BJ97" i="38"/>
  <c r="BE97" i="38"/>
  <c r="AY97" i="38"/>
  <c r="AZ97" i="38" s="1"/>
  <c r="AH97" i="38"/>
  <c r="AE97" i="38"/>
  <c r="AD97" i="38"/>
  <c r="AC97" i="38"/>
  <c r="AB97" i="38"/>
  <c r="AA97" i="38"/>
  <c r="Y97" i="38"/>
  <c r="E97" i="38"/>
  <c r="BY96" i="38"/>
  <c r="BT96" i="38"/>
  <c r="BO96" i="38"/>
  <c r="BJ96" i="38"/>
  <c r="BE96" i="38"/>
  <c r="AY96" i="38"/>
  <c r="AZ96" i="38" s="1"/>
  <c r="AH96" i="38"/>
  <c r="AE96" i="38"/>
  <c r="AD96" i="38"/>
  <c r="AC96" i="38"/>
  <c r="AB96" i="38"/>
  <c r="AA96" i="38"/>
  <c r="Y96" i="38"/>
  <c r="E96" i="38"/>
  <c r="BY95" i="38"/>
  <c r="BT95" i="38"/>
  <c r="BO95" i="38"/>
  <c r="BJ95" i="38"/>
  <c r="BE95" i="38"/>
  <c r="AY95" i="38"/>
  <c r="AZ95" i="38" s="1"/>
  <c r="AH95" i="38"/>
  <c r="AE95" i="38"/>
  <c r="AD95" i="38"/>
  <c r="AC95" i="38"/>
  <c r="AB95" i="38"/>
  <c r="AA95" i="38"/>
  <c r="Y95" i="38"/>
  <c r="E95" i="38"/>
  <c r="BY94" i="38"/>
  <c r="BT94" i="38"/>
  <c r="BO94" i="38"/>
  <c r="BJ94" i="38"/>
  <c r="BE94" i="38"/>
  <c r="AY94" i="38"/>
  <c r="AZ94" i="38" s="1"/>
  <c r="AH94" i="38"/>
  <c r="AE94" i="38"/>
  <c r="AD94" i="38"/>
  <c r="AC94" i="38"/>
  <c r="AB94" i="38"/>
  <c r="AA94" i="38"/>
  <c r="Y94" i="38"/>
  <c r="E94" i="38"/>
  <c r="BY93" i="38"/>
  <c r="BT93" i="38"/>
  <c r="BO93" i="38"/>
  <c r="BJ93" i="38"/>
  <c r="BE93" i="38"/>
  <c r="AY93" i="38"/>
  <c r="AZ93" i="38" s="1"/>
  <c r="AH93" i="38"/>
  <c r="AE93" i="38"/>
  <c r="AD93" i="38"/>
  <c r="AC93" i="38"/>
  <c r="AB93" i="38"/>
  <c r="AA93" i="38"/>
  <c r="Y93" i="38"/>
  <c r="E93" i="38"/>
  <c r="BY92" i="38"/>
  <c r="BT92" i="38"/>
  <c r="BO92" i="38"/>
  <c r="BJ92" i="38"/>
  <c r="BE92" i="38"/>
  <c r="AY92" i="38"/>
  <c r="AZ92" i="38" s="1"/>
  <c r="AH92" i="38"/>
  <c r="AE92" i="38"/>
  <c r="AD92" i="38"/>
  <c r="AC92" i="38"/>
  <c r="AB92" i="38"/>
  <c r="AA92" i="38"/>
  <c r="Y92" i="38"/>
  <c r="E92" i="38"/>
  <c r="BY91" i="38"/>
  <c r="BT91" i="38"/>
  <c r="BO91" i="38"/>
  <c r="BJ91" i="38"/>
  <c r="BE91" i="38"/>
  <c r="AY91" i="38"/>
  <c r="AZ91" i="38" s="1"/>
  <c r="AH91" i="38"/>
  <c r="AE91" i="38"/>
  <c r="AD91" i="38"/>
  <c r="AC91" i="38"/>
  <c r="AB91" i="38"/>
  <c r="AA91" i="38"/>
  <c r="Y91" i="38"/>
  <c r="E91" i="38"/>
  <c r="BY90" i="38"/>
  <c r="BT90" i="38"/>
  <c r="BO90" i="38"/>
  <c r="BJ90" i="38"/>
  <c r="BE90" i="38"/>
  <c r="AY90" i="38"/>
  <c r="AZ90" i="38" s="1"/>
  <c r="AH90" i="38"/>
  <c r="AE90" i="38"/>
  <c r="AD90" i="38"/>
  <c r="AC90" i="38"/>
  <c r="AB90" i="38"/>
  <c r="AA90" i="38"/>
  <c r="Y90" i="38"/>
  <c r="E90" i="38"/>
  <c r="BY89" i="38"/>
  <c r="BT89" i="38"/>
  <c r="BO89" i="38"/>
  <c r="BJ89" i="38"/>
  <c r="BE89" i="38"/>
  <c r="AA89" i="38"/>
  <c r="AE89" i="38"/>
  <c r="AH89" i="38"/>
  <c r="AY89" i="38"/>
  <c r="AZ89" i="38" s="1"/>
  <c r="AD89" i="38"/>
  <c r="AC89" i="38"/>
  <c r="AB89" i="38"/>
  <c r="Y89" i="38"/>
  <c r="E89" i="38"/>
  <c r="BY88" i="38"/>
  <c r="BT88" i="38"/>
  <c r="BO88" i="38"/>
  <c r="BJ88" i="38"/>
  <c r="BE88" i="38"/>
  <c r="AY88" i="38"/>
  <c r="AZ88" i="38" s="1"/>
  <c r="AH88" i="38"/>
  <c r="AE88" i="38"/>
  <c r="AD88" i="38"/>
  <c r="AC88" i="38"/>
  <c r="AB88" i="38"/>
  <c r="AA88" i="38"/>
  <c r="Y88" i="38"/>
  <c r="E88" i="38"/>
  <c r="BY87" i="38"/>
  <c r="BT87" i="38"/>
  <c r="BO87" i="38"/>
  <c r="BJ87" i="38"/>
  <c r="BE87" i="38"/>
  <c r="AY87" i="38"/>
  <c r="AZ87" i="38" s="1"/>
  <c r="AH87" i="38"/>
  <c r="AE87" i="38"/>
  <c r="AD87" i="38"/>
  <c r="AC87" i="38"/>
  <c r="AB87" i="38"/>
  <c r="AA87" i="38"/>
  <c r="Y87" i="38"/>
  <c r="E87" i="38"/>
  <c r="BY86" i="38"/>
  <c r="BT86" i="38"/>
  <c r="BO86" i="38"/>
  <c r="BJ86" i="38"/>
  <c r="BE86" i="38"/>
  <c r="AY86" i="38"/>
  <c r="AZ86" i="38" s="1"/>
  <c r="AH86" i="38"/>
  <c r="AE86" i="38"/>
  <c r="AD86" i="38"/>
  <c r="AC86" i="38"/>
  <c r="AB86" i="38"/>
  <c r="AA86" i="38"/>
  <c r="Y86" i="38"/>
  <c r="E86" i="38"/>
  <c r="BY85" i="38"/>
  <c r="BT85" i="38"/>
  <c r="BO85" i="38"/>
  <c r="BJ85" i="38"/>
  <c r="BE85" i="38"/>
  <c r="AY85" i="38"/>
  <c r="AZ85" i="38" s="1"/>
  <c r="AH85" i="38"/>
  <c r="AE85" i="38"/>
  <c r="AD85" i="38"/>
  <c r="AC85" i="38"/>
  <c r="AB85" i="38"/>
  <c r="AA85" i="38"/>
  <c r="Y85" i="38"/>
  <c r="E85" i="38"/>
  <c r="BY84" i="38"/>
  <c r="BT84" i="38"/>
  <c r="BO84" i="38"/>
  <c r="BJ84" i="38"/>
  <c r="BE84" i="38"/>
  <c r="AY84" i="38"/>
  <c r="AZ84" i="38" s="1"/>
  <c r="AH84" i="38"/>
  <c r="AE84" i="38"/>
  <c r="AD84" i="38"/>
  <c r="AC84" i="38"/>
  <c r="AB84" i="38"/>
  <c r="AA84" i="38"/>
  <c r="Y84" i="38"/>
  <c r="E84" i="38"/>
  <c r="BY83" i="38"/>
  <c r="BT83" i="38"/>
  <c r="BO83" i="38"/>
  <c r="BJ83" i="38"/>
  <c r="BE83" i="38"/>
  <c r="AY83" i="38"/>
  <c r="AZ83" i="38" s="1"/>
  <c r="AH83" i="38"/>
  <c r="AE83" i="38"/>
  <c r="AD83" i="38"/>
  <c r="AC83" i="38"/>
  <c r="AB83" i="38"/>
  <c r="AA83" i="38"/>
  <c r="Y83" i="38"/>
  <c r="E83" i="38"/>
  <c r="BY82" i="38"/>
  <c r="BT82" i="38"/>
  <c r="BO82" i="38"/>
  <c r="BJ82" i="38"/>
  <c r="BE82" i="38"/>
  <c r="AY82" i="38"/>
  <c r="AZ82" i="38" s="1"/>
  <c r="AH82" i="38"/>
  <c r="AE82" i="38"/>
  <c r="AD82" i="38"/>
  <c r="AC82" i="38"/>
  <c r="AB82" i="38"/>
  <c r="AA82" i="38"/>
  <c r="Y82" i="38"/>
  <c r="E82" i="38"/>
  <c r="BY81" i="38"/>
  <c r="BT81" i="38"/>
  <c r="BO81" i="38"/>
  <c r="BJ81" i="38"/>
  <c r="BE81" i="38"/>
  <c r="AY81" i="38"/>
  <c r="AZ81" i="38" s="1"/>
  <c r="AH81" i="38"/>
  <c r="AE81" i="38"/>
  <c r="AD81" i="38"/>
  <c r="AC81" i="38"/>
  <c r="AB81" i="38"/>
  <c r="AA81" i="38"/>
  <c r="Y81" i="38"/>
  <c r="E81" i="38"/>
  <c r="BY80" i="38"/>
  <c r="BT80" i="38"/>
  <c r="BO80" i="38"/>
  <c r="BJ80" i="38"/>
  <c r="BE80" i="38"/>
  <c r="AY80" i="38"/>
  <c r="AZ80" i="38" s="1"/>
  <c r="AH80" i="38"/>
  <c r="AE80" i="38"/>
  <c r="AD80" i="38"/>
  <c r="AC80" i="38"/>
  <c r="AB80" i="38"/>
  <c r="AA80" i="38"/>
  <c r="Y80" i="38"/>
  <c r="E80" i="38"/>
  <c r="BY79" i="38"/>
  <c r="BT79" i="38"/>
  <c r="BO79" i="38"/>
  <c r="BJ79" i="38"/>
  <c r="BE79" i="38"/>
  <c r="AY79" i="38"/>
  <c r="AZ79" i="38" s="1"/>
  <c r="AH79" i="38"/>
  <c r="AE79" i="38"/>
  <c r="AD79" i="38"/>
  <c r="AC79" i="38"/>
  <c r="AB79" i="38"/>
  <c r="AA79" i="38"/>
  <c r="Y79" i="38"/>
  <c r="E79" i="38"/>
  <c r="BY78" i="38"/>
  <c r="BT78" i="38"/>
  <c r="BO78" i="38"/>
  <c r="BJ78" i="38"/>
  <c r="BE78" i="38"/>
  <c r="AY78" i="38"/>
  <c r="AZ78" i="38" s="1"/>
  <c r="AH78" i="38"/>
  <c r="AE78" i="38"/>
  <c r="AD78" i="38"/>
  <c r="AC78" i="38"/>
  <c r="AB78" i="38"/>
  <c r="AA78" i="38"/>
  <c r="Y78" i="38"/>
  <c r="E78" i="38"/>
  <c r="BY77" i="38"/>
  <c r="BT77" i="38"/>
  <c r="BO77" i="38"/>
  <c r="BJ77" i="38"/>
  <c r="BE77" i="38"/>
  <c r="AY77" i="38"/>
  <c r="AZ77" i="38" s="1"/>
  <c r="AH77" i="38"/>
  <c r="AE77" i="38"/>
  <c r="AD77" i="38"/>
  <c r="AC77" i="38"/>
  <c r="AB77" i="38"/>
  <c r="AA77" i="38"/>
  <c r="Y77" i="38"/>
  <c r="E77" i="38"/>
  <c r="BY76" i="38"/>
  <c r="BT76" i="38"/>
  <c r="BO76" i="38"/>
  <c r="BJ76" i="38"/>
  <c r="BE76" i="38"/>
  <c r="AY76" i="38"/>
  <c r="AZ76" i="38" s="1"/>
  <c r="AH76" i="38"/>
  <c r="AE76" i="38"/>
  <c r="AD76" i="38"/>
  <c r="AC76" i="38"/>
  <c r="AB76" i="38"/>
  <c r="AA76" i="38"/>
  <c r="Y76" i="38"/>
  <c r="E76" i="38"/>
  <c r="BY75" i="38"/>
  <c r="BT75" i="38"/>
  <c r="BO75" i="38"/>
  <c r="BJ75" i="38"/>
  <c r="BE75" i="38"/>
  <c r="AY75" i="38"/>
  <c r="AZ75" i="38" s="1"/>
  <c r="AH75" i="38"/>
  <c r="AE75" i="38"/>
  <c r="AD75" i="38"/>
  <c r="AC75" i="38"/>
  <c r="AB75" i="38"/>
  <c r="AA75" i="38"/>
  <c r="Y75" i="38"/>
  <c r="E75" i="38"/>
  <c r="BY74" i="38"/>
  <c r="BT74" i="38"/>
  <c r="BO74" i="38"/>
  <c r="BJ74" i="38"/>
  <c r="BE74" i="38"/>
  <c r="AY74" i="38"/>
  <c r="AZ74" i="38" s="1"/>
  <c r="AH74" i="38"/>
  <c r="AE74" i="38"/>
  <c r="AD74" i="38"/>
  <c r="AC74" i="38"/>
  <c r="AB74" i="38"/>
  <c r="AA74" i="38"/>
  <c r="Y74" i="38"/>
  <c r="E74" i="38"/>
  <c r="BY73" i="38"/>
  <c r="BT73" i="38"/>
  <c r="BO73" i="38"/>
  <c r="BJ73" i="38"/>
  <c r="BE73" i="38"/>
  <c r="AY73" i="38"/>
  <c r="AZ73" i="38" s="1"/>
  <c r="AH10" i="38"/>
  <c r="AE10" i="38"/>
  <c r="AD10" i="38"/>
  <c r="AC10" i="38"/>
  <c r="AB10" i="38"/>
  <c r="AA10" i="38"/>
  <c r="Y10" i="38"/>
  <c r="E10" i="38"/>
  <c r="BY72" i="38"/>
  <c r="BT72" i="38"/>
  <c r="BO72" i="38"/>
  <c r="BJ72" i="38"/>
  <c r="BE72" i="38"/>
  <c r="AY72" i="38"/>
  <c r="AZ72" i="38" s="1"/>
  <c r="AH9" i="38"/>
  <c r="AE9" i="38"/>
  <c r="AD9" i="38"/>
  <c r="AC9" i="38"/>
  <c r="AB9" i="38"/>
  <c r="AA9" i="38"/>
  <c r="Y9" i="38"/>
  <c r="E9" i="38"/>
  <c r="BY71" i="38"/>
  <c r="BT71" i="38"/>
  <c r="BO71" i="38"/>
  <c r="BJ71" i="38"/>
  <c r="BE71" i="38"/>
  <c r="AY71" i="38"/>
  <c r="AZ71" i="38" s="1"/>
  <c r="AH12" i="38"/>
  <c r="AE12" i="38"/>
  <c r="AD12" i="38"/>
  <c r="AC12" i="38"/>
  <c r="AB12" i="38"/>
  <c r="AA12" i="38"/>
  <c r="Y12" i="38"/>
  <c r="E12" i="38"/>
  <c r="BY70" i="38"/>
  <c r="BT70" i="38"/>
  <c r="BO70" i="38"/>
  <c r="BJ70" i="38"/>
  <c r="BE70" i="38"/>
  <c r="AY70" i="38"/>
  <c r="AZ70" i="38" s="1"/>
  <c r="AH11" i="38"/>
  <c r="AE11" i="38"/>
  <c r="AD11" i="38"/>
  <c r="AC11" i="38"/>
  <c r="AB11" i="38"/>
  <c r="AA11" i="38"/>
  <c r="Y11" i="38"/>
  <c r="E11" i="38"/>
  <c r="BY69" i="38"/>
  <c r="BT69" i="38"/>
  <c r="BO69" i="38"/>
  <c r="BJ69" i="38"/>
  <c r="BE69" i="38"/>
  <c r="AY69" i="38"/>
  <c r="AZ69" i="38" s="1"/>
  <c r="AH13" i="38"/>
  <c r="AE13" i="38"/>
  <c r="AD13" i="38"/>
  <c r="AC13" i="38"/>
  <c r="AB13" i="38"/>
  <c r="AA13" i="38"/>
  <c r="Y13" i="38"/>
  <c r="E13" i="38"/>
  <c r="BY68" i="38"/>
  <c r="BT68" i="38"/>
  <c r="BO68" i="38"/>
  <c r="BJ68" i="38"/>
  <c r="BE68" i="38"/>
  <c r="AY68" i="38"/>
  <c r="AZ68" i="38" s="1"/>
  <c r="AH15" i="38"/>
  <c r="AE15" i="38"/>
  <c r="AD15" i="38"/>
  <c r="AC15" i="38"/>
  <c r="AB15" i="38"/>
  <c r="AA15" i="38"/>
  <c r="Y15" i="38"/>
  <c r="E15" i="38"/>
  <c r="BY67" i="38"/>
  <c r="BT67" i="38"/>
  <c r="BO67" i="38"/>
  <c r="BJ67" i="38"/>
  <c r="BE67" i="38"/>
  <c r="AY67" i="38"/>
  <c r="AZ67" i="38" s="1"/>
  <c r="AH14" i="38"/>
  <c r="AE14" i="38"/>
  <c r="AD14" i="38"/>
  <c r="AC14" i="38"/>
  <c r="AB14" i="38"/>
  <c r="AA14" i="38"/>
  <c r="Y14" i="38"/>
  <c r="E14" i="38"/>
  <c r="BY66" i="38"/>
  <c r="BT66" i="38"/>
  <c r="BO66" i="38"/>
  <c r="BJ66" i="38"/>
  <c r="BE66" i="38"/>
  <c r="AY66" i="38"/>
  <c r="AZ66" i="38" s="1"/>
  <c r="AH17" i="38"/>
  <c r="AE17" i="38"/>
  <c r="AD17" i="38"/>
  <c r="AC17" i="38"/>
  <c r="AB17" i="38"/>
  <c r="AA17" i="38"/>
  <c r="Y17" i="38"/>
  <c r="E17" i="38"/>
  <c r="BY65" i="38"/>
  <c r="BT65" i="38"/>
  <c r="BO65" i="38"/>
  <c r="BJ65" i="38"/>
  <c r="BE65" i="38"/>
  <c r="AY65" i="38"/>
  <c r="AZ65" i="38" s="1"/>
  <c r="AH16" i="38"/>
  <c r="AE16" i="38"/>
  <c r="AD16" i="38"/>
  <c r="AC16" i="38"/>
  <c r="AB16" i="38"/>
  <c r="AA16" i="38"/>
  <c r="Y16" i="38"/>
  <c r="E16" i="38"/>
  <c r="BY64" i="38"/>
  <c r="BT64" i="38"/>
  <c r="BO64" i="38"/>
  <c r="BJ64" i="38"/>
  <c r="BE64" i="38"/>
  <c r="AY64" i="38"/>
  <c r="AZ64" i="38" s="1"/>
  <c r="AH19" i="38"/>
  <c r="AE19" i="38"/>
  <c r="AD19" i="38"/>
  <c r="AC19" i="38"/>
  <c r="AB19" i="38"/>
  <c r="AA19" i="38"/>
  <c r="Y19" i="38"/>
  <c r="E19" i="38"/>
  <c r="BY63" i="38"/>
  <c r="BT63" i="38"/>
  <c r="BO63" i="38"/>
  <c r="BJ63" i="38"/>
  <c r="BE63" i="38"/>
  <c r="AY63" i="38"/>
  <c r="AZ63" i="38" s="1"/>
  <c r="AH18" i="38"/>
  <c r="AE18" i="38"/>
  <c r="AD18" i="38"/>
  <c r="AC18" i="38"/>
  <c r="AB18" i="38"/>
  <c r="AA18" i="38"/>
  <c r="Y18" i="38"/>
  <c r="E18" i="38"/>
  <c r="BY62" i="38"/>
  <c r="BT62" i="38"/>
  <c r="BO62" i="38"/>
  <c r="BJ62" i="38"/>
  <c r="BE62" i="38"/>
  <c r="AY62" i="38"/>
  <c r="AZ62" i="38" s="1"/>
  <c r="AH21" i="38"/>
  <c r="AE21" i="38"/>
  <c r="AD21" i="38"/>
  <c r="AC21" i="38"/>
  <c r="AB21" i="38"/>
  <c r="AA21" i="38"/>
  <c r="Y21" i="38"/>
  <c r="E21" i="38"/>
  <c r="BY61" i="38"/>
  <c r="BT61" i="38"/>
  <c r="BO61" i="38"/>
  <c r="BJ61" i="38"/>
  <c r="BE61" i="38"/>
  <c r="AY61" i="38"/>
  <c r="AZ61" i="38" s="1"/>
  <c r="AH20" i="38"/>
  <c r="AE20" i="38"/>
  <c r="AD20" i="38"/>
  <c r="AC20" i="38"/>
  <c r="AB20" i="38"/>
  <c r="AA20" i="38"/>
  <c r="Y20" i="38"/>
  <c r="E20" i="38"/>
  <c r="BY60" i="38"/>
  <c r="BT60" i="38"/>
  <c r="BO60" i="38"/>
  <c r="BJ60" i="38"/>
  <c r="BE60" i="38"/>
  <c r="AY60" i="38"/>
  <c r="AZ60" i="38" s="1"/>
  <c r="AH23" i="38"/>
  <c r="AE23" i="38"/>
  <c r="AD23" i="38"/>
  <c r="AC23" i="38"/>
  <c r="AB23" i="38"/>
  <c r="AA23" i="38"/>
  <c r="Y23" i="38"/>
  <c r="E23" i="38"/>
  <c r="BY59" i="38"/>
  <c r="BT59" i="38"/>
  <c r="BO59" i="38"/>
  <c r="BJ59" i="38"/>
  <c r="BE59" i="38"/>
  <c r="AY59" i="38"/>
  <c r="AZ59" i="38" s="1"/>
  <c r="AH22" i="38"/>
  <c r="AE22" i="38"/>
  <c r="AD22" i="38"/>
  <c r="AC22" i="38"/>
  <c r="AB22" i="38"/>
  <c r="AA22" i="38"/>
  <c r="Y22" i="38"/>
  <c r="E22" i="38"/>
  <c r="BY58" i="38"/>
  <c r="BT58" i="38"/>
  <c r="BO58" i="38"/>
  <c r="BJ58" i="38"/>
  <c r="BE58" i="38"/>
  <c r="AY58" i="38"/>
  <c r="AZ58" i="38" s="1"/>
  <c r="AH25" i="38"/>
  <c r="AE25" i="38"/>
  <c r="AD25" i="38"/>
  <c r="AC25" i="38"/>
  <c r="AB25" i="38"/>
  <c r="AA25" i="38"/>
  <c r="Y25" i="38"/>
  <c r="E25" i="38"/>
  <c r="BY57" i="38"/>
  <c r="BT57" i="38"/>
  <c r="BO57" i="38"/>
  <c r="BJ57" i="38"/>
  <c r="BE57" i="38"/>
  <c r="AY57" i="38"/>
  <c r="AZ57" i="38" s="1"/>
  <c r="AH24" i="38"/>
  <c r="AE24" i="38"/>
  <c r="AD24" i="38"/>
  <c r="AC24" i="38"/>
  <c r="AB24" i="38"/>
  <c r="AA24" i="38"/>
  <c r="Y24" i="38"/>
  <c r="E24" i="38"/>
  <c r="BY56" i="38"/>
  <c r="BT56" i="38"/>
  <c r="BO56" i="38"/>
  <c r="BJ56" i="38"/>
  <c r="BE56" i="38"/>
  <c r="AY56" i="38"/>
  <c r="AZ56" i="38" s="1"/>
  <c r="AH27" i="38"/>
  <c r="AE27" i="38"/>
  <c r="AD27" i="38"/>
  <c r="AC27" i="38"/>
  <c r="AB27" i="38"/>
  <c r="AA27" i="38"/>
  <c r="Y27" i="38"/>
  <c r="E27" i="38"/>
  <c r="BY55" i="38"/>
  <c r="BT55" i="38"/>
  <c r="BO55" i="38"/>
  <c r="BJ55" i="38"/>
  <c r="BE55" i="38"/>
  <c r="AY55" i="38"/>
  <c r="AZ55" i="38" s="1"/>
  <c r="AH26" i="38"/>
  <c r="AE26" i="38"/>
  <c r="AD26" i="38"/>
  <c r="AC26" i="38"/>
  <c r="AB26" i="38"/>
  <c r="AA26" i="38"/>
  <c r="Y26" i="38"/>
  <c r="E26" i="38"/>
  <c r="BY54" i="38"/>
  <c r="BT54" i="38"/>
  <c r="BO54" i="38"/>
  <c r="BJ54" i="38"/>
  <c r="BE54" i="38"/>
  <c r="AY54" i="38"/>
  <c r="AZ54" i="38" s="1"/>
  <c r="AH28" i="38"/>
  <c r="AE28" i="38"/>
  <c r="AD28" i="38"/>
  <c r="AC28" i="38"/>
  <c r="AB28" i="38"/>
  <c r="AA28" i="38"/>
  <c r="Y28" i="38"/>
  <c r="E28" i="38"/>
  <c r="BY53" i="38"/>
  <c r="BT53" i="38"/>
  <c r="BO53" i="38"/>
  <c r="BJ53" i="38"/>
  <c r="BE53" i="38"/>
  <c r="AY53" i="38"/>
  <c r="AZ53" i="38" s="1"/>
  <c r="AH30" i="38"/>
  <c r="AE30" i="38"/>
  <c r="AD30" i="38"/>
  <c r="AC30" i="38"/>
  <c r="AB30" i="38"/>
  <c r="AA30" i="38"/>
  <c r="Y30" i="38"/>
  <c r="E30" i="38"/>
  <c r="BY52" i="38"/>
  <c r="BT52" i="38"/>
  <c r="BO52" i="38"/>
  <c r="BJ52" i="38"/>
  <c r="BE52" i="38"/>
  <c r="AY52" i="38"/>
  <c r="AZ52" i="38" s="1"/>
  <c r="AH29" i="38"/>
  <c r="AE29" i="38"/>
  <c r="AD29" i="38"/>
  <c r="AC29" i="38"/>
  <c r="AB29" i="38"/>
  <c r="AA29" i="38"/>
  <c r="Y29" i="38"/>
  <c r="E29" i="38"/>
  <c r="BY51" i="38"/>
  <c r="BT51" i="38"/>
  <c r="BO51" i="38"/>
  <c r="BJ51" i="38"/>
  <c r="BE51" i="38"/>
  <c r="AY51" i="38"/>
  <c r="AZ51" i="38" s="1"/>
  <c r="AH31" i="38"/>
  <c r="AE31" i="38"/>
  <c r="AD31" i="38"/>
  <c r="AC31" i="38"/>
  <c r="AB31" i="38"/>
  <c r="AA31" i="38"/>
  <c r="Y31" i="38"/>
  <c r="E31" i="38"/>
  <c r="BY50" i="38"/>
  <c r="BT50" i="38"/>
  <c r="BO50" i="38"/>
  <c r="BJ50" i="38"/>
  <c r="BE50" i="38"/>
  <c r="AY50" i="38"/>
  <c r="AZ50" i="38" s="1"/>
  <c r="AH32" i="38"/>
  <c r="AE32" i="38"/>
  <c r="AD32" i="38"/>
  <c r="AC32" i="38"/>
  <c r="AB32" i="38"/>
  <c r="AA32" i="38"/>
  <c r="Y32" i="38"/>
  <c r="E32" i="38"/>
  <c r="BY49" i="38"/>
  <c r="BT49" i="38"/>
  <c r="BO49" i="38"/>
  <c r="BJ49" i="38"/>
  <c r="BE49" i="38"/>
  <c r="AY49" i="38"/>
  <c r="AZ49" i="38" s="1"/>
  <c r="AH34" i="38"/>
  <c r="AE34" i="38"/>
  <c r="AD34" i="38"/>
  <c r="AC34" i="38"/>
  <c r="AB34" i="38"/>
  <c r="AA34" i="38"/>
  <c r="Y34" i="38"/>
  <c r="E34" i="38"/>
  <c r="BY48" i="38"/>
  <c r="BT48" i="38"/>
  <c r="BO48" i="38"/>
  <c r="BJ48" i="38"/>
  <c r="BE48" i="38"/>
  <c r="AY48" i="38"/>
  <c r="AZ48" i="38" s="1"/>
  <c r="AH33" i="38"/>
  <c r="AE33" i="38"/>
  <c r="AD33" i="38"/>
  <c r="AC33" i="38"/>
  <c r="AB33" i="38"/>
  <c r="AA33" i="38"/>
  <c r="Y33" i="38"/>
  <c r="E33" i="38"/>
  <c r="BY47" i="38"/>
  <c r="BT47" i="38"/>
  <c r="BO47" i="38"/>
  <c r="BJ47" i="38"/>
  <c r="BE47" i="38"/>
  <c r="AY47" i="38"/>
  <c r="AZ47" i="38" s="1"/>
  <c r="AH35" i="38"/>
  <c r="AE35" i="38"/>
  <c r="AD35" i="38"/>
  <c r="AC35" i="38"/>
  <c r="AB35" i="38"/>
  <c r="AA35" i="38"/>
  <c r="Y35" i="38"/>
  <c r="E35" i="38"/>
  <c r="BY46" i="38"/>
  <c r="BT46" i="38"/>
  <c r="BO46" i="38"/>
  <c r="BJ46" i="38"/>
  <c r="BE46" i="38"/>
  <c r="AY46" i="38"/>
  <c r="AZ46" i="38" s="1"/>
  <c r="AH37" i="38"/>
  <c r="AE37" i="38"/>
  <c r="AD37" i="38"/>
  <c r="AC37" i="38"/>
  <c r="AB37" i="38"/>
  <c r="AA37" i="38"/>
  <c r="Y37" i="38"/>
  <c r="E37" i="38"/>
  <c r="BY45" i="38"/>
  <c r="BT45" i="38"/>
  <c r="BO45" i="38"/>
  <c r="BJ45" i="38"/>
  <c r="BE45" i="38"/>
  <c r="AY45" i="38"/>
  <c r="AZ45" i="38" s="1"/>
  <c r="AH36" i="38"/>
  <c r="AE36" i="38"/>
  <c r="AD36" i="38"/>
  <c r="AC36" i="38"/>
  <c r="AB36" i="38"/>
  <c r="AA36" i="38"/>
  <c r="Y36" i="38"/>
  <c r="E36" i="38"/>
  <c r="BY44" i="38"/>
  <c r="BT44" i="38"/>
  <c r="BO44" i="38"/>
  <c r="BJ44" i="38"/>
  <c r="BE44" i="38"/>
  <c r="AY44" i="38"/>
  <c r="AZ44" i="38" s="1"/>
  <c r="AH39" i="38"/>
  <c r="AE39" i="38"/>
  <c r="AD39" i="38"/>
  <c r="AC39" i="38"/>
  <c r="AB39" i="38"/>
  <c r="AA39" i="38"/>
  <c r="Y39" i="38"/>
  <c r="E39" i="38"/>
  <c r="BY43" i="38"/>
  <c r="BT43" i="38"/>
  <c r="BO43" i="38"/>
  <c r="BJ43" i="38"/>
  <c r="BE43" i="38"/>
  <c r="AY43" i="38"/>
  <c r="AZ43" i="38" s="1"/>
  <c r="AH38" i="38"/>
  <c r="AE38" i="38"/>
  <c r="AD38" i="38"/>
  <c r="AC38" i="38"/>
  <c r="AB38" i="38"/>
  <c r="AA38" i="38"/>
  <c r="Y38" i="38"/>
  <c r="E38" i="38"/>
  <c r="BY42" i="38"/>
  <c r="BT42" i="38"/>
  <c r="BO42" i="38"/>
  <c r="BJ42" i="38"/>
  <c r="BE42" i="38"/>
  <c r="AY42" i="38"/>
  <c r="AZ42" i="38" s="1"/>
  <c r="AH41" i="38"/>
  <c r="AE41" i="38"/>
  <c r="AD41" i="38"/>
  <c r="AC41" i="38"/>
  <c r="AB41" i="38"/>
  <c r="AA41" i="38"/>
  <c r="Y41" i="38"/>
  <c r="E41" i="38"/>
  <c r="BY41" i="38"/>
  <c r="BT41" i="38"/>
  <c r="BO41" i="38"/>
  <c r="BJ41" i="38"/>
  <c r="BE41" i="38"/>
  <c r="AY41" i="38"/>
  <c r="AZ41" i="38" s="1"/>
  <c r="AH40" i="38"/>
  <c r="AE40" i="38"/>
  <c r="AD40" i="38"/>
  <c r="AC40" i="38"/>
  <c r="AB40" i="38"/>
  <c r="AA40" i="38"/>
  <c r="Y40" i="38"/>
  <c r="E40" i="38"/>
  <c r="BY40" i="38"/>
  <c r="BT40" i="38"/>
  <c r="BO40" i="38"/>
  <c r="BJ40" i="38"/>
  <c r="BE40" i="38"/>
  <c r="AY40" i="38"/>
  <c r="AZ40" i="38" s="1"/>
  <c r="AH43" i="38"/>
  <c r="AE43" i="38"/>
  <c r="AD43" i="38"/>
  <c r="AC43" i="38"/>
  <c r="AB43" i="38"/>
  <c r="AA43" i="38"/>
  <c r="Y43" i="38"/>
  <c r="E43" i="38"/>
  <c r="BY39" i="38"/>
  <c r="BT39" i="38"/>
  <c r="BO39" i="38"/>
  <c r="BJ39" i="38"/>
  <c r="BE39" i="38"/>
  <c r="AY39" i="38"/>
  <c r="AZ39" i="38" s="1"/>
  <c r="AH42" i="38"/>
  <c r="AE42" i="38"/>
  <c r="AD42" i="38"/>
  <c r="AC42" i="38"/>
  <c r="AB42" i="38"/>
  <c r="AA42" i="38"/>
  <c r="Y42" i="38"/>
  <c r="E42" i="38"/>
  <c r="BY38" i="38"/>
  <c r="BT38" i="38"/>
  <c r="BO38" i="38"/>
  <c r="BJ38" i="38"/>
  <c r="BE38" i="38"/>
  <c r="AY38" i="38"/>
  <c r="AZ38" i="38" s="1"/>
  <c r="AH45" i="38"/>
  <c r="AE45" i="38"/>
  <c r="AD45" i="38"/>
  <c r="AC45" i="38"/>
  <c r="AB45" i="38"/>
  <c r="AA45" i="38"/>
  <c r="Y45" i="38"/>
  <c r="E45" i="38"/>
  <c r="BY37" i="38"/>
  <c r="BT37" i="38"/>
  <c r="BO37" i="38"/>
  <c r="BJ37" i="38"/>
  <c r="BE37" i="38"/>
  <c r="AY37" i="38"/>
  <c r="AZ37" i="38" s="1"/>
  <c r="AH44" i="38"/>
  <c r="AE44" i="38"/>
  <c r="AD44" i="38"/>
  <c r="AC44" i="38"/>
  <c r="AB44" i="38"/>
  <c r="AA44" i="38"/>
  <c r="Y44" i="38"/>
  <c r="E44" i="38"/>
  <c r="BY36" i="38"/>
  <c r="BT36" i="38"/>
  <c r="BO36" i="38"/>
  <c r="BJ36" i="38"/>
  <c r="BE36" i="38"/>
  <c r="AY36" i="38"/>
  <c r="AZ36" i="38" s="1"/>
  <c r="AH47" i="38"/>
  <c r="AE47" i="38"/>
  <c r="AD47" i="38"/>
  <c r="AC47" i="38"/>
  <c r="AB47" i="38"/>
  <c r="AA47" i="38"/>
  <c r="Y47" i="38"/>
  <c r="E47" i="38"/>
  <c r="BY35" i="38"/>
  <c r="BT35" i="38"/>
  <c r="BO35" i="38"/>
  <c r="BJ35" i="38"/>
  <c r="BE35" i="38"/>
  <c r="AY35" i="38"/>
  <c r="AZ35" i="38" s="1"/>
  <c r="AH46" i="38"/>
  <c r="AE46" i="38"/>
  <c r="AD46" i="38"/>
  <c r="AC46" i="38"/>
  <c r="AB46" i="38"/>
  <c r="AA46" i="38"/>
  <c r="Y46" i="38"/>
  <c r="E46" i="38"/>
  <c r="BY34" i="38"/>
  <c r="BT34" i="38"/>
  <c r="BO34" i="38"/>
  <c r="BJ34" i="38"/>
  <c r="BE34" i="38"/>
  <c r="AY34" i="38"/>
  <c r="AZ34" i="38" s="1"/>
  <c r="AH49" i="38"/>
  <c r="AE49" i="38"/>
  <c r="AD49" i="38"/>
  <c r="AC49" i="38"/>
  <c r="AB49" i="38"/>
  <c r="AA49" i="38"/>
  <c r="Y49" i="38"/>
  <c r="E49" i="38"/>
  <c r="BY33" i="38"/>
  <c r="BT33" i="38"/>
  <c r="BO33" i="38"/>
  <c r="BJ33" i="38"/>
  <c r="BE33" i="38"/>
  <c r="AY33" i="38"/>
  <c r="AZ33" i="38" s="1"/>
  <c r="AH48" i="38"/>
  <c r="AE48" i="38"/>
  <c r="AD48" i="38"/>
  <c r="AC48" i="38"/>
  <c r="AB48" i="38"/>
  <c r="AA48" i="38"/>
  <c r="Y48" i="38"/>
  <c r="E48" i="38"/>
  <c r="BY32" i="38"/>
  <c r="BT32" i="38"/>
  <c r="BO32" i="38"/>
  <c r="BJ32" i="38"/>
  <c r="BE32" i="38"/>
  <c r="AY32" i="38"/>
  <c r="AZ32" i="38" s="1"/>
  <c r="AH51" i="38"/>
  <c r="AE51" i="38"/>
  <c r="AD51" i="38"/>
  <c r="AC51" i="38"/>
  <c r="AB51" i="38"/>
  <c r="AA51" i="38"/>
  <c r="Y51" i="38"/>
  <c r="E51" i="38"/>
  <c r="BY31" i="38"/>
  <c r="BT31" i="38"/>
  <c r="BO31" i="38"/>
  <c r="BJ31" i="38"/>
  <c r="BE31" i="38"/>
  <c r="AY31" i="38"/>
  <c r="AZ31" i="38" s="1"/>
  <c r="AH50" i="38"/>
  <c r="AE50" i="38"/>
  <c r="AD50" i="38"/>
  <c r="AC50" i="38"/>
  <c r="AB50" i="38"/>
  <c r="AA50" i="38"/>
  <c r="Y50" i="38"/>
  <c r="E50" i="38"/>
  <c r="BY30" i="38"/>
  <c r="BT30" i="38"/>
  <c r="BO30" i="38"/>
  <c r="BJ30" i="38"/>
  <c r="BE30" i="38"/>
  <c r="AY30" i="38"/>
  <c r="AZ30" i="38" s="1"/>
  <c r="AH53" i="38"/>
  <c r="AE53" i="38"/>
  <c r="AD53" i="38"/>
  <c r="AC53" i="38"/>
  <c r="AB53" i="38"/>
  <c r="AA53" i="38"/>
  <c r="Y53" i="38"/>
  <c r="E53" i="38"/>
  <c r="BY29" i="38"/>
  <c r="BT29" i="38"/>
  <c r="BO29" i="38"/>
  <c r="BJ29" i="38"/>
  <c r="BE29" i="38"/>
  <c r="AY29" i="38"/>
  <c r="AZ29" i="38" s="1"/>
  <c r="AH52" i="38"/>
  <c r="AE52" i="38"/>
  <c r="AD52" i="38"/>
  <c r="AC52" i="38"/>
  <c r="AB52" i="38"/>
  <c r="AA52" i="38"/>
  <c r="Y52" i="38"/>
  <c r="E52" i="38"/>
  <c r="BY28" i="38"/>
  <c r="BT28" i="38"/>
  <c r="BO28" i="38"/>
  <c r="BJ28" i="38"/>
  <c r="BE28" i="38"/>
  <c r="AY28" i="38"/>
  <c r="AZ28" i="38" s="1"/>
  <c r="AH55" i="38"/>
  <c r="AE55" i="38"/>
  <c r="AD55" i="38"/>
  <c r="AC55" i="38"/>
  <c r="AB55" i="38"/>
  <c r="AA55" i="38"/>
  <c r="Y55" i="38"/>
  <c r="E55" i="38"/>
  <c r="BY27" i="38"/>
  <c r="BT27" i="38"/>
  <c r="BO27" i="38"/>
  <c r="BJ27" i="38"/>
  <c r="BE27" i="38"/>
  <c r="AY27" i="38"/>
  <c r="AZ27" i="38" s="1"/>
  <c r="AH54" i="38"/>
  <c r="AE54" i="38"/>
  <c r="AD54" i="38"/>
  <c r="AC54" i="38"/>
  <c r="AB54" i="38"/>
  <c r="AA54" i="38"/>
  <c r="Y54" i="38"/>
  <c r="E54" i="38"/>
  <c r="BY26" i="38"/>
  <c r="BT26" i="38"/>
  <c r="BO26" i="38"/>
  <c r="BJ26" i="38"/>
  <c r="BE26" i="38"/>
  <c r="AY26" i="38"/>
  <c r="AZ26" i="38" s="1"/>
  <c r="AH58" i="38"/>
  <c r="AE58" i="38"/>
  <c r="AD58" i="38"/>
  <c r="AC58" i="38"/>
  <c r="AB58" i="38"/>
  <c r="AA58" i="38"/>
  <c r="Y58" i="38"/>
  <c r="E58" i="38"/>
  <c r="BY25" i="38"/>
  <c r="BT25" i="38"/>
  <c r="BO25" i="38"/>
  <c r="BJ25" i="38"/>
  <c r="BE25" i="38"/>
  <c r="AY25" i="38"/>
  <c r="AZ25" i="38" s="1"/>
  <c r="AH57" i="38"/>
  <c r="AE57" i="38"/>
  <c r="AD57" i="38"/>
  <c r="AC57" i="38"/>
  <c r="AB57" i="38"/>
  <c r="AA57" i="38"/>
  <c r="Y57" i="38"/>
  <c r="E57" i="38"/>
  <c r="BY24" i="38"/>
  <c r="BT24" i="38"/>
  <c r="BO24" i="38"/>
  <c r="BJ24" i="38"/>
  <c r="BE24" i="38"/>
  <c r="AY24" i="38"/>
  <c r="AZ24" i="38" s="1"/>
  <c r="AH56" i="38"/>
  <c r="AE56" i="38"/>
  <c r="AD56" i="38"/>
  <c r="AC56" i="38"/>
  <c r="AB56" i="38"/>
  <c r="AA56" i="38"/>
  <c r="Y56" i="38"/>
  <c r="E56" i="38"/>
  <c r="BY23" i="38"/>
  <c r="BT23" i="38"/>
  <c r="BO23" i="38"/>
  <c r="BJ23" i="38"/>
  <c r="BE23" i="38"/>
  <c r="AY23" i="38"/>
  <c r="AZ23" i="38" s="1"/>
  <c r="AH60" i="38"/>
  <c r="AE60" i="38"/>
  <c r="AD60" i="38"/>
  <c r="AC60" i="38"/>
  <c r="AB60" i="38"/>
  <c r="AA60" i="38"/>
  <c r="Y60" i="38"/>
  <c r="E60" i="38"/>
  <c r="BY22" i="38"/>
  <c r="BT22" i="38"/>
  <c r="BO22" i="38"/>
  <c r="BJ22" i="38"/>
  <c r="BE22" i="38"/>
  <c r="AY22" i="38"/>
  <c r="AZ22" i="38" s="1"/>
  <c r="AH59" i="38"/>
  <c r="AE59" i="38"/>
  <c r="AD59" i="38"/>
  <c r="AC59" i="38"/>
  <c r="AB59" i="38"/>
  <c r="AA59" i="38"/>
  <c r="Y59" i="38"/>
  <c r="E59" i="38"/>
  <c r="BY21" i="38"/>
  <c r="BT21" i="38"/>
  <c r="BO21" i="38"/>
  <c r="BJ21" i="38"/>
  <c r="BE21" i="38"/>
  <c r="AY21" i="38"/>
  <c r="AZ21" i="38" s="1"/>
  <c r="AH73" i="38"/>
  <c r="AE73" i="38"/>
  <c r="AD73" i="38"/>
  <c r="AC73" i="38"/>
  <c r="AB73" i="38"/>
  <c r="AA73" i="38"/>
  <c r="Y73" i="38"/>
  <c r="E73" i="38"/>
  <c r="BY20" i="38"/>
  <c r="BT20" i="38"/>
  <c r="BO20" i="38"/>
  <c r="BJ20" i="38"/>
  <c r="BE20" i="38"/>
  <c r="AY20" i="38"/>
  <c r="AZ20" i="38" s="1"/>
  <c r="AH72" i="38"/>
  <c r="AE72" i="38"/>
  <c r="AD72" i="38"/>
  <c r="AC72" i="38"/>
  <c r="AB72" i="38"/>
  <c r="AA72" i="38"/>
  <c r="Y72" i="38"/>
  <c r="E72" i="38"/>
  <c r="BY19" i="38"/>
  <c r="BT19" i="38"/>
  <c r="BO19" i="38"/>
  <c r="BJ19" i="38"/>
  <c r="BE19" i="38"/>
  <c r="AY19" i="38"/>
  <c r="AZ19" i="38" s="1"/>
  <c r="AH71" i="38"/>
  <c r="AE71" i="38"/>
  <c r="AD71" i="38"/>
  <c r="AC71" i="38"/>
  <c r="AB71" i="38"/>
  <c r="AA71" i="38"/>
  <c r="Y71" i="38"/>
  <c r="E71" i="38"/>
  <c r="BY18" i="38"/>
  <c r="BT18" i="38"/>
  <c r="BO18" i="38"/>
  <c r="BJ18" i="38"/>
  <c r="BE18" i="38"/>
  <c r="AY18" i="38"/>
  <c r="AZ18" i="38" s="1"/>
  <c r="AH70" i="38"/>
  <c r="AE70" i="38"/>
  <c r="AD70" i="38"/>
  <c r="AC70" i="38"/>
  <c r="AB70" i="38"/>
  <c r="AA70" i="38"/>
  <c r="Y70" i="38"/>
  <c r="E70" i="38"/>
  <c r="BY17" i="38"/>
  <c r="BT17" i="38"/>
  <c r="BO17" i="38"/>
  <c r="BJ17" i="38"/>
  <c r="BE17" i="38"/>
  <c r="AY17" i="38"/>
  <c r="AZ17" i="38" s="1"/>
  <c r="AH69" i="38"/>
  <c r="AE69" i="38"/>
  <c r="AD69" i="38"/>
  <c r="AC69" i="38"/>
  <c r="AB69" i="38"/>
  <c r="AA69" i="38"/>
  <c r="Y69" i="38"/>
  <c r="E69" i="38"/>
  <c r="BY16" i="38"/>
  <c r="BT16" i="38"/>
  <c r="BO16" i="38"/>
  <c r="BJ16" i="38"/>
  <c r="BE16" i="38"/>
  <c r="AY16" i="38"/>
  <c r="AZ16" i="38" s="1"/>
  <c r="AH68" i="38"/>
  <c r="AE68" i="38"/>
  <c r="AD68" i="38"/>
  <c r="AC68" i="38"/>
  <c r="AB68" i="38"/>
  <c r="AA68" i="38"/>
  <c r="Y68" i="38"/>
  <c r="E68" i="38"/>
  <c r="BY15" i="38"/>
  <c r="BT15" i="38"/>
  <c r="BO15" i="38"/>
  <c r="BJ15" i="38"/>
  <c r="BE15" i="38"/>
  <c r="AY15" i="38"/>
  <c r="AZ15" i="38" s="1"/>
  <c r="AH67" i="38"/>
  <c r="AE67" i="38"/>
  <c r="AD67" i="38"/>
  <c r="AC67" i="38"/>
  <c r="AB67" i="38"/>
  <c r="AA67" i="38"/>
  <c r="Y67" i="38"/>
  <c r="E67" i="38"/>
  <c r="BY14" i="38"/>
  <c r="BT14" i="38"/>
  <c r="BO14" i="38"/>
  <c r="BJ14" i="38"/>
  <c r="BE14" i="38"/>
  <c r="AY14" i="38"/>
  <c r="AZ14" i="38" s="1"/>
  <c r="AH66" i="38"/>
  <c r="AE66" i="38"/>
  <c r="AD66" i="38"/>
  <c r="AC66" i="38"/>
  <c r="AB66" i="38"/>
  <c r="AA66" i="38"/>
  <c r="Y66" i="38"/>
  <c r="E66" i="38"/>
  <c r="BY13" i="38"/>
  <c r="BT13" i="38"/>
  <c r="BO13" i="38"/>
  <c r="BJ13" i="38"/>
  <c r="BE13" i="38"/>
  <c r="AY13" i="38"/>
  <c r="AZ13" i="38" s="1"/>
  <c r="AH65" i="38"/>
  <c r="AE65" i="38"/>
  <c r="AD65" i="38"/>
  <c r="AC65" i="38"/>
  <c r="AB65" i="38"/>
  <c r="AA65" i="38"/>
  <c r="Y65" i="38"/>
  <c r="E65" i="38"/>
  <c r="BY12" i="38"/>
  <c r="BT12" i="38"/>
  <c r="BO12" i="38"/>
  <c r="BJ12" i="38"/>
  <c r="BE12" i="38"/>
  <c r="AY12" i="38"/>
  <c r="AZ12" i="38" s="1"/>
  <c r="AH64" i="38"/>
  <c r="AE64" i="38"/>
  <c r="AD64" i="38"/>
  <c r="AC64" i="38"/>
  <c r="AB64" i="38"/>
  <c r="AA64" i="38"/>
  <c r="Y64" i="38"/>
  <c r="E64" i="38"/>
  <c r="BY11" i="38"/>
  <c r="BT11" i="38"/>
  <c r="BO11" i="38"/>
  <c r="BJ11" i="38"/>
  <c r="BE11" i="38"/>
  <c r="AY11" i="38"/>
  <c r="AZ11" i="38" s="1"/>
  <c r="AH63" i="38"/>
  <c r="AE63" i="38"/>
  <c r="AD63" i="38"/>
  <c r="AC63" i="38"/>
  <c r="AB63" i="38"/>
  <c r="AA63" i="38"/>
  <c r="Y63" i="38"/>
  <c r="E63" i="38"/>
  <c r="BY10" i="38"/>
  <c r="BT10" i="38"/>
  <c r="BO10" i="38"/>
  <c r="BJ10" i="38"/>
  <c r="BE10" i="38"/>
  <c r="AY10" i="38"/>
  <c r="AZ10" i="38" s="1"/>
  <c r="AH62" i="38"/>
  <c r="AE62" i="38"/>
  <c r="AD62" i="38"/>
  <c r="AC62" i="38"/>
  <c r="AB62" i="38"/>
  <c r="AA62" i="38"/>
  <c r="Y62" i="38"/>
  <c r="E62" i="38"/>
  <c r="AE61" i="38"/>
  <c r="AD61" i="38"/>
  <c r="AC61" i="38"/>
  <c r="AA61" i="38"/>
  <c r="AB61" i="38"/>
  <c r="BY9" i="38"/>
  <c r="BT9" i="38"/>
  <c r="BO9" i="38"/>
  <c r="BJ9" i="38"/>
  <c r="BE9" i="38"/>
  <c r="Y61" i="38"/>
  <c r="B748" i="1"/>
  <c r="B749" i="1"/>
  <c r="B750" i="1"/>
  <c r="B751" i="1"/>
  <c r="B752" i="1"/>
  <c r="B753" i="1"/>
  <c r="B754" i="1"/>
  <c r="B755" i="1"/>
  <c r="B756" i="1"/>
  <c r="B757" i="1"/>
  <c r="B758" i="1"/>
  <c r="B759" i="1"/>
  <c r="B760" i="1"/>
  <c r="B761" i="1"/>
  <c r="B762" i="1"/>
  <c r="B763" i="1"/>
  <c r="B764" i="1"/>
  <c r="B765" i="1"/>
  <c r="B767" i="1"/>
  <c r="B768" i="1"/>
  <c r="B769" i="1"/>
  <c r="B771" i="1"/>
  <c r="B772" i="1"/>
  <c r="B773" i="1"/>
  <c r="B774" i="1"/>
  <c r="B775" i="1"/>
  <c r="B776" i="1"/>
  <c r="B777" i="1"/>
  <c r="B778" i="1"/>
  <c r="B779" i="1"/>
  <c r="B780" i="1"/>
  <c r="B781" i="1"/>
  <c r="B782" i="1"/>
  <c r="B783" i="1"/>
  <c r="B784" i="1"/>
  <c r="B785" i="1"/>
  <c r="B786" i="1"/>
  <c r="B787" i="1"/>
  <c r="B788" i="1"/>
  <c r="B789" i="1"/>
  <c r="B790" i="1"/>
  <c r="B791" i="1"/>
  <c r="B792" i="1"/>
  <c r="B793" i="1"/>
  <c r="E61" i="38"/>
  <c r="AH61" i="38"/>
  <c r="AY9" i="38"/>
  <c r="AZ9" i="38" s="1"/>
  <c r="AN1001" i="38" l="1"/>
  <c r="BA86" i="38"/>
  <c r="BA11" i="38"/>
  <c r="BA78" i="38"/>
  <c r="G10" i="39"/>
  <c r="BA99" i="38"/>
  <c r="H10" i="39"/>
  <c r="BA16" i="38"/>
  <c r="BA39" i="38"/>
  <c r="D6" i="39"/>
  <c r="I6" i="39" s="1"/>
  <c r="D9" i="39"/>
  <c r="I9" i="39" s="1"/>
  <c r="BA94" i="38"/>
  <c r="BA98" i="38"/>
  <c r="BA97" i="38"/>
  <c r="BA96" i="38"/>
  <c r="BA95" i="38"/>
  <c r="BA93" i="38"/>
  <c r="BA92" i="38"/>
  <c r="BA91" i="38"/>
  <c r="BA36" i="38"/>
  <c r="BA27" i="38"/>
  <c r="BA24" i="38"/>
  <c r="BA19" i="38"/>
  <c r="BA9" i="38"/>
  <c r="BA74" i="38"/>
  <c r="BA82" i="38"/>
  <c r="BA90" i="38"/>
  <c r="D5" i="39"/>
  <c r="I5" i="39" s="1"/>
  <c r="BA51" i="38"/>
  <c r="BA42" i="38"/>
  <c r="BA31" i="38"/>
  <c r="BA28" i="38"/>
  <c r="BA23" i="38"/>
  <c r="BA20" i="38"/>
  <c r="BA15" i="38"/>
  <c r="BA12" i="38"/>
  <c r="BA76" i="38"/>
  <c r="BA80" i="38"/>
  <c r="BA84" i="38"/>
  <c r="BA88" i="38"/>
  <c r="F10" i="39"/>
  <c r="BA69" i="38"/>
  <c r="BA44" i="38"/>
  <c r="BA43" i="38"/>
  <c r="BA35" i="38"/>
  <c r="BA32" i="38"/>
  <c r="BA87" i="38"/>
  <c r="BA60" i="38"/>
  <c r="BA58" i="38"/>
  <c r="BA22" i="38"/>
  <c r="BA21" i="38"/>
  <c r="BA18" i="38"/>
  <c r="BA17" i="38"/>
  <c r="BA14" i="38"/>
  <c r="BA13" i="38"/>
  <c r="BA10" i="38"/>
  <c r="BA75" i="38"/>
  <c r="BA77" i="38"/>
  <c r="BA59" i="38"/>
  <c r="BA55" i="38"/>
  <c r="BA52" i="38"/>
  <c r="BA53" i="38"/>
  <c r="BA50" i="38"/>
  <c r="BA48" i="38"/>
  <c r="BA49" i="38"/>
  <c r="BA46" i="38"/>
  <c r="BA47" i="38"/>
  <c r="BA61" i="38"/>
  <c r="BA65" i="38"/>
  <c r="BA66" i="38"/>
  <c r="BA67" i="38"/>
  <c r="BA68" i="38"/>
  <c r="BA70" i="38"/>
  <c r="BA71" i="38"/>
  <c r="BA72" i="38"/>
  <c r="BA73" i="38"/>
  <c r="BA41" i="38"/>
  <c r="BA38" i="38"/>
  <c r="BA37" i="38"/>
  <c r="BA33" i="38"/>
  <c r="BA34" i="38"/>
  <c r="BA29" i="38"/>
  <c r="BA30" i="38"/>
  <c r="BA26" i="38"/>
  <c r="BA25" i="38"/>
  <c r="BA79" i="38"/>
  <c r="BA81" i="38"/>
  <c r="BA83" i="38"/>
  <c r="BA85" i="38"/>
  <c r="AY1001" i="38"/>
  <c r="BA62" i="38"/>
  <c r="BA63" i="38"/>
  <c r="BA64" i="38"/>
  <c r="BA56" i="38"/>
  <c r="BA57" i="38"/>
  <c r="BA54" i="38"/>
  <c r="BA45" i="38"/>
  <c r="BA40" i="38"/>
  <c r="BA89" i="38"/>
  <c r="D10" i="39" l="1"/>
  <c r="I10" i="39" s="1"/>
</calcChain>
</file>

<file path=xl/sharedStrings.xml><?xml version="1.0" encoding="utf-8"?>
<sst xmlns="http://schemas.openxmlformats.org/spreadsheetml/2006/main" count="20526" uniqueCount="1476">
  <si>
    <t>Planta/coordinación</t>
  </si>
  <si>
    <t>Planta Central</t>
  </si>
  <si>
    <t>Coordinaciones Zonales</t>
  </si>
  <si>
    <t>Coordinaciones Nacionales</t>
  </si>
  <si>
    <t>DIRECCIÓN_DISTRITAL_08D01_ESMERALDAS_MIES</t>
  </si>
  <si>
    <t>DIRECCIÓN_DISTRITAL_21D02_LAGO_AGRIO_MIES</t>
  </si>
  <si>
    <t>DIRECCIÓN_DISTRITAL_08D105_SAN_LORENZO_MIES</t>
  </si>
  <si>
    <t>DIRECCIÓN_DISTRITAL_10D01_IBARRA_PIMAMPIRO_SAN_MIGUEL_DE_URCUQUI_MIES</t>
  </si>
  <si>
    <t>DIRECCIÓN_DISTRITAL_22D02_LORETO_ORELLANA_MIES</t>
  </si>
  <si>
    <t>DIRECCIÓN_DISTRITAL_15D01_ARCHIDONA_CARLOS_JULIO_AROSEMENA_TOLA_TENA_MIES</t>
  </si>
  <si>
    <t>DIRECCIÓN_DISTRITAL_17D11_MEJIA_RUMIÑAHUI_MIES</t>
  </si>
  <si>
    <t>DIRECCIÓN_DISTRITAL_05D01_LATACUNGA_MIES</t>
  </si>
  <si>
    <t>DIRECCIÓN_DISTRITAL_06D01_CHAMBO_RIOBAMBA_MIES</t>
  </si>
  <si>
    <t>DIRECCIÓN_DISTRITAL_16D01_PASTAZA_MERA_SANTA_CLARA_MIES</t>
  </si>
  <si>
    <t>DIRECCIÓN_DISTRITAL_18D01_PARROQUIAS_URBANAS_LAPENINSULA_a_SAN_FRANCISCO_Y_PARROQUIAS_RURALES_AUGUSTO_N_MARTINEZ_a_ATAHUALPA_MIES</t>
  </si>
  <si>
    <t>DIRECCIÓN_DISTRITAL_13D01_PORTOVIEJO_MIES</t>
  </si>
  <si>
    <t>DIRECCIÓN_DISTRITAL_13D02_JARAMIJO_MANTA_MONTECRISTI_MIES</t>
  </si>
  <si>
    <t>DIRECCIÓN_DISTRITAL_13D07_CHONE_FLAVIO_ALFARO_MIES</t>
  </si>
  <si>
    <t>DIRECCIÓN_DISTRITAL_13D10_JAMA_PEDERNALES_MIES</t>
  </si>
  <si>
    <t>DIRECCIÓN_DISTRITAL_23D01_PARROQUIAS_URBANAS_RIO_VERDE_a_CHIGUILPE_Y_PARROQUIAS_RURALES_ALLURIQUIN_a_PERIFERIA_MIES</t>
  </si>
  <si>
    <t>DIRECCIÓN_DISTRITAL_02D01_GUARANDA_MIES</t>
  </si>
  <si>
    <t>DIRECCIÓN_DISTRITAL_20D01_SAN_CRISTOBAL_SANTA_CRUZ_ISABELA_MIES</t>
  </si>
  <si>
    <t>DIRECCIÓN_DISTRITAL_09D15_EMPALME_MIES</t>
  </si>
  <si>
    <t>DIRECCIÓN_DISTRITAL_09D17_MILAGRO_MIES</t>
  </si>
  <si>
    <t>DIRECCIÓN_DISTRITAL_09D20_SALITRE_MIES</t>
  </si>
  <si>
    <t>DIRECCIÓN_DISTRITAL_12D01_BABA_BABAHOYO_MONTALVO_MIES</t>
  </si>
  <si>
    <t>DIRECCIÓN_DISTRITAL_12D03_MOCACHE_QUEVEDO_MIES</t>
  </si>
  <si>
    <t>DIRECCIÓN_DISTRITAL_24D02_LA_LIBERTAD_SALINAS_MIES</t>
  </si>
  <si>
    <t>DIRECCIÓN_DISTRITAL_01D01_PARROQUIAS_URBANAS_MACHANGARA_a_BELLAVISTA_Y_PARROQUIAS_RURALES_NULTI_a_SAYAUSI_MIES</t>
  </si>
  <si>
    <t>DIRECCIÓN_DISTRITAL_01D04_CHORDELEG_GUALACEO_MIES</t>
  </si>
  <si>
    <t>DIRECCIÓN_DISTRITAL_03D01_AZOGUES_BILIAN_DELEG_MIES</t>
  </si>
  <si>
    <t>DIRECCIÓN_DISTRITAL_14D01_MORONA_MIES</t>
  </si>
  <si>
    <t>DIRECCIÓN_DISTRITAL_07D02_MACHALA_MIES</t>
  </si>
  <si>
    <t>DIRECCIÓN_DISTRITAL_07D04_BALSAS_MARCABELI_PIÑAS_MIES</t>
  </si>
  <si>
    <t>DIRECCIÓN_DISTRITAL_11D01_LOJA_MIES</t>
  </si>
  <si>
    <t>DIRECCIÓN_DISTRITAL_11D06_CALVAS_GONZANAMA_QUILANGA_MIES</t>
  </si>
  <si>
    <t>DIRECCIÓN_DISTRITAL_19D01_YACUAMBI_ZAMORA_MIES</t>
  </si>
  <si>
    <t>DIRECCIÓN_DISTRITAL_09D03_GARCIA_MORENO_a_ROCA_MIES</t>
  </si>
  <si>
    <t>DIRECCIÓN_DISTRITAL_09D09_TARQUI_MIES</t>
  </si>
  <si>
    <t>DIRECCIÓN_DISTRITAL_09D24_DURAN_MIES</t>
  </si>
  <si>
    <t>DIRECCIÓN_DISTRITAL_17D02_PARROQUIAS_RURALES_CALDERON_a_GUAYLLABAMBA_MIES</t>
  </si>
  <si>
    <t>DIRECCIÓN_DISTRITAL_17D05_PARROQUIAS_URBANAS_LA_CONCEPCION_A_JIPIJAPA_Y_PARROQUIAL_RURALES_NAYON_A_ZAMBIZA_MIES</t>
  </si>
  <si>
    <t>DIRECCIÓN_DISTRITAL_17D08_PARROQUIAS_RURALES_CONOCOTO_a_LA_MERCED_MIES</t>
  </si>
  <si>
    <t>COORDINACIÓN_ZONAL_1_DEL_MINISTERIO_DE_INCLUSIÓN_ECONOMICA_Y_SOCIAL</t>
  </si>
  <si>
    <t>COORDINACIÓN_ZONAL_2_DEL_MINISTERIO_DE_INCLUSIÓN_ECONOMICA_Y_SOCIAL</t>
  </si>
  <si>
    <t>COORDINACIÓN_ZONAL_3_DEL_MINISTERIO_DE_INCLUSIÓN_ECONOMICA_Y_SOCIAL</t>
  </si>
  <si>
    <t>COORDINACIÓN_ZONAL_4_DEL_MINISTERIO_DE_INCLUSIÓN_ECONOMICA_Y_SOCIAL</t>
  </si>
  <si>
    <t>COORDINACIÓN_ZONAL_5_DEL_MINISTERIO_DE_INCLUSIÓN_ECONOMICA_Y_SOCIAL</t>
  </si>
  <si>
    <t>COORDINACIÓN_ZONAL_6_DEL_MINISTERIO_DE_INCLUSIÓN_ECONOMICA_Y_SOCIAL</t>
  </si>
  <si>
    <t>COORDINACIÓN_ZONAL_7_DEL_MINISTERIO_DE_INCLUSIÓN_ECONOMICA_Y_SOCIAL</t>
  </si>
  <si>
    <t>COORDINACIÓN_ZONAL_8_DEL_MINISTERIO_DE_INCLUSIÓN_ECONOMICA_Y_SOCIAL</t>
  </si>
  <si>
    <t>COORDINACIÓN_ZONAL_9_DEL_MINISTERIO_DE_INCLUSIÓN_ECONOMICA_Y_SOCIAL</t>
  </si>
  <si>
    <t>PLANTA_CENTRAL</t>
  </si>
  <si>
    <t>DESPACHO_MINISTERIAL</t>
  </si>
  <si>
    <t>COORDINACIÓN_ZONAL_1</t>
  </si>
  <si>
    <t>COORDINACIONES_ZONALES</t>
  </si>
  <si>
    <t>COORDINACIÓN_ZONAL_2</t>
  </si>
  <si>
    <t>COORDINACIÓN_GENERAL_DE_ASESORÍA_JURÍDICA</t>
  </si>
  <si>
    <t>COORDINACIÓN_ZONAL_3</t>
  </si>
  <si>
    <t>COORDINACIÓN_ZONAL_4</t>
  </si>
  <si>
    <t>COORDINACIÓN_GENERAL_DE_GESTIÓN_ESTRATÉGICA</t>
  </si>
  <si>
    <t>COORDINACIÓN_ZONAL_5</t>
  </si>
  <si>
    <t>COORDINACIÓN_GENERAL_DE_PLANIFICACIÓN</t>
  </si>
  <si>
    <t>COORDINACIÓN_ZONAL_6</t>
  </si>
  <si>
    <t>DIRECCIÓN_DE_COMUNICACIÓN</t>
  </si>
  <si>
    <t>COORDINACIÓN_ZONAL_7</t>
  </si>
  <si>
    <t>SECRETARÍA_GENERAL</t>
  </si>
  <si>
    <t>COORDINACIÓN_ZONAL_8</t>
  </si>
  <si>
    <t>COORDINACIÓN_ZONAL_9</t>
  </si>
  <si>
    <t>Coordinación Zonal 1</t>
  </si>
  <si>
    <t>DISTRITO METROPOLITANO DE QUITO</t>
  </si>
  <si>
    <t>SUBSECRETARÍA_DE_INCLUSIÓN_ECONÓMICA_Y_MOVILIDAD_SOCIAL</t>
  </si>
  <si>
    <t>Subsecretarías INCLUSION</t>
  </si>
  <si>
    <t>SUBSECRETARÍA_DE_DESARROLLO_INFANTIL_INTEGRAL</t>
  </si>
  <si>
    <t>SUBSECRETARÍA_DE_ATENCIÓN_INTERGENERACIONAL</t>
  </si>
  <si>
    <t>Coordinación Zonal 2</t>
  </si>
  <si>
    <t>SUBSECRETARÍA_DE_DISCAPACIDADES</t>
  </si>
  <si>
    <t>SUBSECRETARÍA_DE_PROTECCIÓN_ESPECIAL</t>
  </si>
  <si>
    <t>TULCÁN</t>
  </si>
  <si>
    <t>TENA</t>
  </si>
  <si>
    <t>LATACUNGA</t>
  </si>
  <si>
    <t>PORTOVIEJO</t>
  </si>
  <si>
    <t>GUARANDA</t>
  </si>
  <si>
    <t>CUENCA</t>
  </si>
  <si>
    <t>MACHALA</t>
  </si>
  <si>
    <t>DURÁN</t>
  </si>
  <si>
    <t>CARCHI</t>
  </si>
  <si>
    <t>NORTE</t>
  </si>
  <si>
    <t>BOLÍVAR</t>
  </si>
  <si>
    <t>ARCHIDONA</t>
  </si>
  <si>
    <t>LA MANÁ</t>
  </si>
  <si>
    <t>CHILLANES</t>
  </si>
  <si>
    <t>GIRÓN</t>
  </si>
  <si>
    <t>ARENILLAS</t>
  </si>
  <si>
    <t>GUAYAQUIL</t>
  </si>
  <si>
    <t>ESPEJO</t>
  </si>
  <si>
    <t>EL CHACO</t>
  </si>
  <si>
    <t>PANGUA</t>
  </si>
  <si>
    <t>CHONE</t>
  </si>
  <si>
    <t>CHIMBO</t>
  </si>
  <si>
    <t>GUALACEO</t>
  </si>
  <si>
    <t>ATAHUALPA</t>
  </si>
  <si>
    <t>SAMBORONDON</t>
  </si>
  <si>
    <t>MIRA</t>
  </si>
  <si>
    <t>QUIJOS</t>
  </si>
  <si>
    <t>PUJILÍ</t>
  </si>
  <si>
    <t>EL CARMEN</t>
  </si>
  <si>
    <t>ECHEANDÍA</t>
  </si>
  <si>
    <t>NABÓN</t>
  </si>
  <si>
    <t>BALSAS</t>
  </si>
  <si>
    <t/>
  </si>
  <si>
    <t>MONTÚFAR</t>
  </si>
  <si>
    <t>CARLOS J. AROSEMENA</t>
  </si>
  <si>
    <t>SALCEDO</t>
  </si>
  <si>
    <t>FLAVIO ALFARO</t>
  </si>
  <si>
    <t>SAN MIGUEL</t>
  </si>
  <si>
    <t>PAUTE</t>
  </si>
  <si>
    <t>CHILLA</t>
  </si>
  <si>
    <t>SAN PEDRO DE HUACA</t>
  </si>
  <si>
    <t>SAQUISILÍ</t>
  </si>
  <si>
    <t>JIPIJAPA</t>
  </si>
  <si>
    <t>CALUMA</t>
  </si>
  <si>
    <t>PUCARÁ</t>
  </si>
  <si>
    <t>EL GUABO</t>
  </si>
  <si>
    <t>ESMERALDAS</t>
  </si>
  <si>
    <t>CAYAMBE</t>
  </si>
  <si>
    <t>SIGCHOS</t>
  </si>
  <si>
    <t>JUNÍN</t>
  </si>
  <si>
    <t>LAS NAVES</t>
  </si>
  <si>
    <t>SAN FERNANDO</t>
  </si>
  <si>
    <t>HUAQUILLAS</t>
  </si>
  <si>
    <t xml:space="preserve"> </t>
  </si>
  <si>
    <t>Coordinación Zonal 3</t>
  </si>
  <si>
    <t>ELOY ALFARO</t>
  </si>
  <si>
    <t>MEJÍA</t>
  </si>
  <si>
    <t>RIOBAMBA</t>
  </si>
  <si>
    <t>MANTA</t>
  </si>
  <si>
    <t>SANTA ISABEL</t>
  </si>
  <si>
    <t>MARCABELÍ</t>
  </si>
  <si>
    <t>MUISNE</t>
  </si>
  <si>
    <t>PEDRO MONCAYO</t>
  </si>
  <si>
    <t>ALAUSÍ</t>
  </si>
  <si>
    <t>MONTECRISTI</t>
  </si>
  <si>
    <t>ALFREDO BAQUERIZO MORENO</t>
  </si>
  <si>
    <t>SIGSIG</t>
  </si>
  <si>
    <t>PASAJE</t>
  </si>
  <si>
    <t>QUININDÉ</t>
  </si>
  <si>
    <t>RUMIÑAHUI</t>
  </si>
  <si>
    <t>COLTA</t>
  </si>
  <si>
    <t>PAJÁN</t>
  </si>
  <si>
    <t>BALAO</t>
  </si>
  <si>
    <t>OÑA</t>
  </si>
  <si>
    <t>PIÑAS</t>
  </si>
  <si>
    <t>SAN LORENZO</t>
  </si>
  <si>
    <t>SAN MIGUEL DE LOS BANCOS</t>
  </si>
  <si>
    <t>CHAMBO</t>
  </si>
  <si>
    <t>PICHINCHA</t>
  </si>
  <si>
    <t>BALZAR</t>
  </si>
  <si>
    <t>CHORDELEG</t>
  </si>
  <si>
    <t>PORTOVELO</t>
  </si>
  <si>
    <t>ATACAMES</t>
  </si>
  <si>
    <t>PEDRO VICENTE MALDONADO</t>
  </si>
  <si>
    <t>CHUNCHI</t>
  </si>
  <si>
    <t>ROCAFUERTE</t>
  </si>
  <si>
    <t>COLIMES</t>
  </si>
  <si>
    <t>EL PAN</t>
  </si>
  <si>
    <t>SANTA ROSA</t>
  </si>
  <si>
    <t>RIOVERDE</t>
  </si>
  <si>
    <t>PUERTO QUITO</t>
  </si>
  <si>
    <t>GUAMOTE</t>
  </si>
  <si>
    <t>SANTA ANA</t>
  </si>
  <si>
    <t>DAULE</t>
  </si>
  <si>
    <t>SEVILLA DE ORO</t>
  </si>
  <si>
    <t>ZARUMA</t>
  </si>
  <si>
    <t>LA CONCORDIA</t>
  </si>
  <si>
    <t>FRANCISCO DE ORELLANA</t>
  </si>
  <si>
    <t>GUANO</t>
  </si>
  <si>
    <t>SUCRE</t>
  </si>
  <si>
    <t>GUACHAPALA</t>
  </si>
  <si>
    <t>LAS LAJAS</t>
  </si>
  <si>
    <t>Coordinación Zonal 4</t>
  </si>
  <si>
    <t>IBARRA</t>
  </si>
  <si>
    <t>AGUARICO</t>
  </si>
  <si>
    <t>PALLATANGA</t>
  </si>
  <si>
    <t>TOSAGUA</t>
  </si>
  <si>
    <t>EL EMPALME</t>
  </si>
  <si>
    <t>CAMILO PONCE ENRIQUEZ</t>
  </si>
  <si>
    <t>LOJA</t>
  </si>
  <si>
    <t>IMBABURA</t>
  </si>
  <si>
    <t>ANTONIO ANTE</t>
  </si>
  <si>
    <t>LA JOYA DE LOS SACHAS</t>
  </si>
  <si>
    <t>PENIPE</t>
  </si>
  <si>
    <t>24 DE MAYO</t>
  </si>
  <si>
    <t>EL TRIUNFO</t>
  </si>
  <si>
    <t>AZOGUES</t>
  </si>
  <si>
    <t>CALVAS</t>
  </si>
  <si>
    <t>COTACACHI</t>
  </si>
  <si>
    <t>LORETO</t>
  </si>
  <si>
    <t>CUMANDÁ</t>
  </si>
  <si>
    <t>PEDERNALES</t>
  </si>
  <si>
    <t>MILAGRO</t>
  </si>
  <si>
    <t>BIBLIÁN</t>
  </si>
  <si>
    <t>CATAMAYO</t>
  </si>
  <si>
    <t>OTAVALO</t>
  </si>
  <si>
    <t>PASTAZA</t>
  </si>
  <si>
    <t>OLMEDO</t>
  </si>
  <si>
    <t>NARANJAL</t>
  </si>
  <si>
    <t>CAÑAR</t>
  </si>
  <si>
    <t>CELICA</t>
  </si>
  <si>
    <t>PIMAMPIRO</t>
  </si>
  <si>
    <t>MERA</t>
  </si>
  <si>
    <t>PUERTO LÓPEZ</t>
  </si>
  <si>
    <t>NARANJITO</t>
  </si>
  <si>
    <t>LA TRONCAL</t>
  </si>
  <si>
    <t>CHAGUARPAMBA</t>
  </si>
  <si>
    <t>SAN MIGUEL DE URCUQUÍ</t>
  </si>
  <si>
    <t>SANTA CLARA</t>
  </si>
  <si>
    <t>JAMA</t>
  </si>
  <si>
    <t>PALESTINA</t>
  </si>
  <si>
    <t>EL TAMBO</t>
  </si>
  <si>
    <t>ESPÍNDOLA</t>
  </si>
  <si>
    <t>LAGO AGRIO</t>
  </si>
  <si>
    <t>ARAJUNO</t>
  </si>
  <si>
    <t>JARAMIJÓ</t>
  </si>
  <si>
    <t>PEDRO CARBO</t>
  </si>
  <si>
    <t>DÉLEG</t>
  </si>
  <si>
    <t>GONZANAMÁ</t>
  </si>
  <si>
    <t>SUCUMBIOS</t>
  </si>
  <si>
    <t>GONZALO PIZARRO</t>
  </si>
  <si>
    <t>AMBATO</t>
  </si>
  <si>
    <t>SAN VICENTE</t>
  </si>
  <si>
    <t>SAMBORONDÓN</t>
  </si>
  <si>
    <t>SUSCAL</t>
  </si>
  <si>
    <t>MACARÁ</t>
  </si>
  <si>
    <t>PUTUMAYO</t>
  </si>
  <si>
    <t>BAÑOS</t>
  </si>
  <si>
    <t>SANTO DOMINGO</t>
  </si>
  <si>
    <t>SANTA LUCÍA</t>
  </si>
  <si>
    <t>MORONA</t>
  </si>
  <si>
    <t>PALTAS</t>
  </si>
  <si>
    <t>Coordinación Zonal 5</t>
  </si>
  <si>
    <t>SHUSHUFINDI</t>
  </si>
  <si>
    <t>CEVALLOS</t>
  </si>
  <si>
    <t>SALITRE</t>
  </si>
  <si>
    <t>GUALAQUIZA</t>
  </si>
  <si>
    <t>PUYANGO</t>
  </si>
  <si>
    <t>SUCUMBÍOS</t>
  </si>
  <si>
    <t>MOCHA</t>
  </si>
  <si>
    <t>YAGUACHI</t>
  </si>
  <si>
    <t>LIMÓN INDANZA</t>
  </si>
  <si>
    <t>SARAGURO</t>
  </si>
  <si>
    <t>CASCALES</t>
  </si>
  <si>
    <t>PATATE</t>
  </si>
  <si>
    <t>PLAYAS</t>
  </si>
  <si>
    <t>PALORA</t>
  </si>
  <si>
    <t>SOZORANGA</t>
  </si>
  <si>
    <t>CUYABENO</t>
  </si>
  <si>
    <t>QUERO</t>
  </si>
  <si>
    <t>SIMÓN BOLÍVAR</t>
  </si>
  <si>
    <t>SANTIAGO</t>
  </si>
  <si>
    <t>ZAPOTILLO</t>
  </si>
  <si>
    <t>SAN PEDRO DE PELILEO</t>
  </si>
  <si>
    <t>CORONEL MARCELINO MARIDUEÑA</t>
  </si>
  <si>
    <t>SUCÚA</t>
  </si>
  <si>
    <t>PINDAL</t>
  </si>
  <si>
    <t>NAPO</t>
  </si>
  <si>
    <t>SANTIAGO DE PÍLLARO</t>
  </si>
  <si>
    <t>LOMAS DE SARGENTILLO</t>
  </si>
  <si>
    <t>HUAMBOYA</t>
  </si>
  <si>
    <t>QUILANGA</t>
  </si>
  <si>
    <t>TISALEO</t>
  </si>
  <si>
    <t>NOBOL</t>
  </si>
  <si>
    <t>SAN JUAN BOSCO</t>
  </si>
  <si>
    <t>GENERAL ANTONIO ELIZALDE</t>
  </si>
  <si>
    <t>TAISHA</t>
  </si>
  <si>
    <t>ZAMORA</t>
  </si>
  <si>
    <t>ISIDRO AYORA</t>
  </si>
  <si>
    <t>LOGROÑO</t>
  </si>
  <si>
    <t>CHINCHIPE</t>
  </si>
  <si>
    <t>BABAHOYO</t>
  </si>
  <si>
    <t>PABLO SEXTO</t>
  </si>
  <si>
    <t>NANGARITZA</t>
  </si>
  <si>
    <t>BABA</t>
  </si>
  <si>
    <t>TIWINTZA</t>
  </si>
  <si>
    <t>YACUAMBI</t>
  </si>
  <si>
    <t>Coordinación Zonal 6</t>
  </si>
  <si>
    <t>MONTALVO</t>
  </si>
  <si>
    <t>YANTZAZA</t>
  </si>
  <si>
    <t>PUEBLOVIEJO</t>
  </si>
  <si>
    <t>EL PANGUI</t>
  </si>
  <si>
    <t>QUEVEDO</t>
  </si>
  <si>
    <t>CENTINELA DEL CÓNDOR</t>
  </si>
  <si>
    <t>URDANETA</t>
  </si>
  <si>
    <t>PALANDA</t>
  </si>
  <si>
    <t>VENTANAS</t>
  </si>
  <si>
    <t>PAQUISHA</t>
  </si>
  <si>
    <t>SAN CRISTOBAL</t>
  </si>
  <si>
    <t>SANTA CRUZ</t>
  </si>
  <si>
    <t>ORELLANA</t>
  </si>
  <si>
    <t>ISABELA</t>
  </si>
  <si>
    <t>SUR</t>
  </si>
  <si>
    <t>Coordinación Zonal 7</t>
  </si>
  <si>
    <t>SANTA ELENA</t>
  </si>
  <si>
    <t>LA LIBERTAD</t>
  </si>
  <si>
    <t>SALINAS</t>
  </si>
  <si>
    <t>COTOPAXI</t>
  </si>
  <si>
    <t>Coordinación Zonal 8</t>
  </si>
  <si>
    <t>CHIMBORAZO</t>
  </si>
  <si>
    <t>Coordinación Zonal 9</t>
  </si>
  <si>
    <t>TUNGURAHUA</t>
  </si>
  <si>
    <t>MANABÍ</t>
  </si>
  <si>
    <t>SANTO DOMINGO DE LOS TSÁCHILAS</t>
  </si>
  <si>
    <t>GUAYAS</t>
  </si>
  <si>
    <t>LOS RÍOS</t>
  </si>
  <si>
    <t>GALÁPAGOS</t>
  </si>
  <si>
    <t>AZUAY</t>
  </si>
  <si>
    <t>MORONA SANTIAGO</t>
  </si>
  <si>
    <t>EL ORO</t>
  </si>
  <si>
    <t>ZAMORA CHINCHIPE</t>
  </si>
  <si>
    <t>REMUNERACIÓN MENSUAL UNIFICADA DE DOCENTES DEL MAGISTERIO Y DOCENTES E INVESTIGADORES UNIVERSITARIOS</t>
  </si>
  <si>
    <t>REMUNERACIÓN MENSUAL UNIFICADA PARA PASANTES</t>
  </si>
  <si>
    <t>DECIMOTERCER SUELDO</t>
  </si>
  <si>
    <t>DECIMOCUARTO SUELDO</t>
  </si>
  <si>
    <t>ALIMENTACIÓN</t>
  </si>
  <si>
    <t>HONORARIOS</t>
  </si>
  <si>
    <t>HORAS EXTRAORDINARIAS Y SUPLEMENTARIAS</t>
  </si>
  <si>
    <t>SERVICIOS PERSONALES POR CONTRATO</t>
  </si>
  <si>
    <t>ENCARGOS</t>
  </si>
  <si>
    <t>APORTE PATRONAL</t>
  </si>
  <si>
    <t>FONDO DE RESERVA</t>
  </si>
  <si>
    <t>DESPIDO INTEMPESTIVO</t>
  </si>
  <si>
    <t>006</t>
  </si>
  <si>
    <t>AGUA POTABLE</t>
  </si>
  <si>
    <t>002</t>
  </si>
  <si>
    <t>TELECOMUNICACIONES</t>
  </si>
  <si>
    <t>001</t>
  </si>
  <si>
    <t>SERVICIO DE CORREO</t>
  </si>
  <si>
    <t>TRANSPORTE DE PERSONAL</t>
  </si>
  <si>
    <t>010</t>
  </si>
  <si>
    <t>FLETES Y MANIOBRAS</t>
  </si>
  <si>
    <t>005</t>
  </si>
  <si>
    <t>SERVICIOS DE VOLUNTARIADO</t>
  </si>
  <si>
    <t>DIFUSIÓN E INFORMACIÓN</t>
  </si>
  <si>
    <t>PUBLICIDAD Y PROPAGANDA EN MEDIOS DE COMUNICACIÓN MASIVA</t>
  </si>
  <si>
    <t>PUBLICIDAD Y PROPAGANDA USANDO OTROS MEDIOS</t>
  </si>
  <si>
    <t>PASAJES AL INTERIOR</t>
  </si>
  <si>
    <t>PASAJES AL EXTERIOR</t>
  </si>
  <si>
    <t>TERRENOS</t>
  </si>
  <si>
    <t>INFRAESTRUCTURA</t>
  </si>
  <si>
    <t>HONORARIOS POR CONTRATOS CIVILES DE SERVICIOS</t>
  </si>
  <si>
    <t>ALIMENTOS Y BEBIDAS</t>
  </si>
  <si>
    <t>COMBUSTIBLES Y LUBRICANTES</t>
  </si>
  <si>
    <t>MATERIALES DE OFICINA</t>
  </si>
  <si>
    <t>MATERIALES DE ASEO</t>
  </si>
  <si>
    <t>REPUESTOS Y ACCESORIOS</t>
  </si>
  <si>
    <t>GASTOS PARA SITUACIONES DE EMERGENCIA</t>
  </si>
  <si>
    <t>UNIFORMES DEPORTIVOS</t>
  </si>
  <si>
    <t>LIBROS Y COLECCIONES</t>
  </si>
  <si>
    <t>PARTES Y REPUESTOS</t>
  </si>
  <si>
    <t>PLANTAS</t>
  </si>
  <si>
    <t>TASAS PORTUARIAS</t>
  </si>
  <si>
    <t>CONTRIBUCIONES ESPECIALES Y DE MEJORA</t>
  </si>
  <si>
    <t>SEGUROS</t>
  </si>
  <si>
    <t>COMISIONES BANCARIAS</t>
  </si>
  <si>
    <t>OBLIGACIONES CON EL IESS POR RESPONSABILIDAD PATRONAL</t>
  </si>
  <si>
    <t>OBLIGACIONES CON EL IESS POR COACTIVAS INTERPUESTAS POR EL IESS</t>
  </si>
  <si>
    <t>INTERESES POR MORA PATRONAL AL IESS</t>
  </si>
  <si>
    <t>AL SECTOR PRIVADO NO FINANCIERO</t>
  </si>
  <si>
    <t>SUPRESIÓN DE PUESTO</t>
  </si>
  <si>
    <t>POR COMPRA DE RENUNCIA</t>
  </si>
  <si>
    <t>BENEFICIO POR JUBILACIÓN</t>
  </si>
  <si>
    <t>REMUNERACIÓN VARIABLE POR EFICIENCIA</t>
  </si>
  <si>
    <t>INDEMNIZACIONES LABORALES</t>
  </si>
  <si>
    <t>SERVICIO DE VIGILANCIA</t>
  </si>
  <si>
    <t>SERVICIO DE ALIMENTACIÓN</t>
  </si>
  <si>
    <t>CONSTRUCCIONES Y EDIFICACIONES</t>
  </si>
  <si>
    <t>EN OBRAS DE INFRAESTRUCTURA</t>
  </si>
  <si>
    <t>MINISTERIO DE INCLUSIÓN ECONÓMICA Y SOCIAL</t>
  </si>
  <si>
    <t>MATRIZ FINANCIERA</t>
  </si>
  <si>
    <t>VALIDACIÓN</t>
  </si>
  <si>
    <t>I. ESTRUCTURA ORGANIZATIVA</t>
  </si>
  <si>
    <t>NIVEL 0
(Planta Central; Zonas)</t>
  </si>
  <si>
    <t>NIVEL 1
(Despacho; Viceministerios; Coordinaciones Zonales)</t>
  </si>
  <si>
    <t>METAS</t>
  </si>
  <si>
    <t>INDICADORES</t>
  </si>
  <si>
    <t>PROVINCIA</t>
  </si>
  <si>
    <t>CANTON</t>
  </si>
  <si>
    <t>FRONTERA</t>
  </si>
  <si>
    <t>ENE</t>
  </si>
  <si>
    <t>FEB</t>
  </si>
  <si>
    <t>MAR</t>
  </si>
  <si>
    <t>ABR</t>
  </si>
  <si>
    <t>MAY</t>
  </si>
  <si>
    <t>JUN</t>
  </si>
  <si>
    <t>JUL</t>
  </si>
  <si>
    <t>AGO</t>
  </si>
  <si>
    <t>SEP</t>
  </si>
  <si>
    <t>OCT</t>
  </si>
  <si>
    <t>NOV</t>
  </si>
  <si>
    <t>DIC</t>
  </si>
  <si>
    <t>DESCRIPCIÓN  DEL PROGRAMA</t>
  </si>
  <si>
    <t>ITEM
PRESUPUESTARIO</t>
  </si>
  <si>
    <t>TOTAL
PROGRAMADO</t>
  </si>
  <si>
    <t>REVISIÓN
SUMAS</t>
  </si>
  <si>
    <t>REVISIÓN DATOS</t>
  </si>
  <si>
    <t>JORNALES</t>
  </si>
  <si>
    <t>DECIMOQUINTO SUELDO</t>
  </si>
  <si>
    <t>DECIMOSEXTO SUELDO</t>
  </si>
  <si>
    <t>GASTOS DE REPRESENTACIÓN</t>
  </si>
  <si>
    <t>ESTÍMULO PECUNIARIO</t>
  </si>
  <si>
    <t>PORCENTAJE FUNCIONAL</t>
  </si>
  <si>
    <t>ADICIONAL SOBRE LA DÉCIMA CATEGORÍA</t>
  </si>
  <si>
    <t>ESTÍMULO ECONÓMICO MAGISTERIO</t>
  </si>
  <si>
    <t>BONIFICACIÓN MENSUAL GALÁPAGOS</t>
  </si>
  <si>
    <t>BONIFICACIÓN FRONTERIZA</t>
  </si>
  <si>
    <t>ADICIONAL REGIÓN AMAZÓNICA</t>
  </si>
  <si>
    <t>REMUNERACIÓN SUPLEMENTARIA GALÁPAGOS</t>
  </si>
  <si>
    <t>ACTIVIDAD EXTRACURRICULAR GALÁPAGOS</t>
  </si>
  <si>
    <t>BONIFICACIÓN POR EL DÍA DEL MAESTRO</t>
  </si>
  <si>
    <t>BONIFICACIÓN PARA EDUCADORES COMUNITARIOS, ALFABETIZADORES</t>
  </si>
  <si>
    <t>GASTOS DE RESIDENCIA</t>
  </si>
  <si>
    <t>BONIFICACIÓN GEOGRÁFICA</t>
  </si>
  <si>
    <t>COMPENSACIÓN POR COSTO DE VIDA</t>
  </si>
  <si>
    <t>COMPENSACIÓN POR TRANSPORTE</t>
  </si>
  <si>
    <t>COMPENSACIÓN EN EL EXTERIOR</t>
  </si>
  <si>
    <t>COMISARIATO</t>
  </si>
  <si>
    <t>COMPENSACIÓN PEDAGÓGICA</t>
  </si>
  <si>
    <t>COMPENSACIÓN POR TRABAJO DE ALTO RIESGO</t>
  </si>
  <si>
    <t>SUBSIDIO PROFESORES DE ESCUELAS FISCALES, MISIONALES Y FISCOMISIONALES DE LAS REGIONES AMAZÓNICA E INSULAR</t>
  </si>
  <si>
    <t>COMPENSACIÓN POR CESACIÓN DE FUNCIONES</t>
  </si>
  <si>
    <t>POR CARGAS FAMILIARES</t>
  </si>
  <si>
    <t>DE EDUCACIÓN</t>
  </si>
  <si>
    <t>OTROS SUBSIDIOS</t>
  </si>
  <si>
    <t>SUSTITUCIONES DE PERSONAL</t>
  </si>
  <si>
    <t>LICENCIA REMUNERADA</t>
  </si>
  <si>
    <t>REMUNERACIONES ESPECIALES SECCIÓN NOCTURNA</t>
  </si>
  <si>
    <t>SUBROGACIÓN</t>
  </si>
  <si>
    <t>JUBILACIÓN PATRONAL</t>
  </si>
  <si>
    <t>JUBILACIÓN COMPLEMENTARIA</t>
  </si>
  <si>
    <t>COMPENSACIÓN POR DESAHUCIO</t>
  </si>
  <si>
    <t>RESTITUCIÓN DE PUESTO</t>
  </si>
  <si>
    <t>POR ACCIDENTE DE TRABAJO O ENFERMEDAD</t>
  </si>
  <si>
    <t>POR RENUNCIA VOLUNTARIA</t>
  </si>
  <si>
    <t>OTRAS INDEMNIZACIONES LABORALES</t>
  </si>
  <si>
    <t>ASIGNACIÓN A DISTRIBUIR PARA GASTOS EN PERSONAL DE INVERSIÓN</t>
  </si>
  <si>
    <t>AGUA DE RIEGO</t>
  </si>
  <si>
    <t>ENERGÍA ELÉCTRICA</t>
  </si>
  <si>
    <t>ALMACENAMIENTO, EMBALAJE, ENVASE Y RECARGA DE EXTINTORES</t>
  </si>
  <si>
    <t>EDICIÓN, IMPRESIÓN, REPRODUCCIÓN, PUBLICACIONES, SUSCRIPCIONES, FOTOCOPIADO, TRADUCCIÓN, EMPASTADO, ENMARCACIÓN, SERIGRAFÍA, FOTOGRAFÍA, CARNETIZACIÓN, FILMACIÓN E IMÁGENES SATELITALES</t>
  </si>
  <si>
    <t>ESPECTÁCULOS CULTURALES Y SOCIALES</t>
  </si>
  <si>
    <t>EVENTOS PÚBLICOS Y OFICIALES</t>
  </si>
  <si>
    <t>DIFUSIÓN, INFORMACIÓN Y PUBLICIDAD</t>
  </si>
  <si>
    <t>SERVICIOS DE ASEO; VESTIMENTA DE TRABAJO; FUMIGACIÓN, DESINFECCIÓN Y LIMPIEZA DE LAS INSTALACIONES DEL SECTOR PÚBLICO</t>
  </si>
  <si>
    <t>SERVICIO DE GUARDERÍA</t>
  </si>
  <si>
    <t>GASTOS ESPECIALES PARA INTELIGENCIA Y CONTRAINTELIGENCIA</t>
  </si>
  <si>
    <t>SERVICIOS PARA ACTIVIDADES AGROPECUARIAS, PESA Y CAZA</t>
  </si>
  <si>
    <t>SERVICIOS PERSONALES EVENTUALES SIN RELACIÓN DE DEPENDENCIA</t>
  </si>
  <si>
    <t>SERVICIOS Y DERECHOS EN PRODUCCIÓN Y PROGRAMACIÓN DE RADIO Y TELEVISIÓN</t>
  </si>
  <si>
    <t>SERVICIOS DE CARTOGRAFÍA</t>
  </si>
  <si>
    <t>SERVICIO DE IMPLEMENTACIÓN Y ADMINISTRACIÓN DE BANCOS DE INFORMACIÓN</t>
  </si>
  <si>
    <t>SERVICIO DE INCINERACIÓN DE DOCUMENTOS PÚBLICOS; Y, SUSTANCIAS ESTUPEFACIENTES Y PSICOTRÓPICAS</t>
  </si>
  <si>
    <t>SERVICIOS MÉDICOS HOSPITALARIOS Y COMPLEMENTARIOS</t>
  </si>
  <si>
    <t>SERVICIOS DE REPATRIACIÓN DE CADÁVERES DE ECUATORIANOS FALLECIDOS EN EL EXTERIOR</t>
  </si>
  <si>
    <t>SERVICIOS DE PROVISIÓN DE DISPOSITIVOS ELECTRÓNICOS PARA REGISTRO DE FIRMAS DIGITALES</t>
  </si>
  <si>
    <t>SERVICIOS DE SOPORTE AL USUARIO A TRAVÉS DE CENTROS DE SERVICIO Y OPERADORES TELEFÓNICOS</t>
  </si>
  <si>
    <t>DIGITALIZACIÓN DE INFORMACIÓN Y DATOS PÚBLICOS</t>
  </si>
  <si>
    <t>SERVICIOS DE PROTECCIÓN Y ASISTENCIA TÉCNICA A VICTIMAS, TESTIGOS Y OTROS PARTICIPANTES EN PROCESOS PENALES</t>
  </si>
  <si>
    <t>BARRIDO PREDIAL PARA LA MODERNIZACIÓN DEL SISTEMA DE INFORMACIÓN PREDIAL</t>
  </si>
  <si>
    <t>SERVICIOS EN ACTIVIDADES MINERAS</t>
  </si>
  <si>
    <t>COMISIONES POR LA VENTA DE PRODUCTOS; SERVICIOS POSTALES Y FINANCIEROS</t>
  </si>
  <si>
    <t>SERVICIOS EN PLANTACIONES FORESTALES</t>
  </si>
  <si>
    <t>REMEDIACIÓN, RESTAURACIÓN Y DESCONTAMINACIÓN DE CUERPOS DE AGUA</t>
  </si>
  <si>
    <t>SERVICIO DE ADMINISTRACIÓN DE PATIO DE CONTENEDORES</t>
  </si>
  <si>
    <t>MEMBRECÍAS</t>
  </si>
  <si>
    <t>SERVICIOS DE MONITOREO DE LA INFORMACIÓN EN TELEVISIÓN, RADIO, PRENSA, MEDIOS ON-LINE Y OTROS</t>
  </si>
  <si>
    <t>SERVICIOS DE ALMACENAMIENTO, CONTROL, CUSTODIA Y DISPENSACIÓN DE MEDICAMENTOS, MATERIALES E INSUMOS MÉDICOS Y OTROS</t>
  </si>
  <si>
    <t>OTROS SERVICIOS</t>
  </si>
  <si>
    <t>VIÁTICOS Y SUBSISTENCIAS EN EL INTERIOR</t>
  </si>
  <si>
    <t>VIÁTICOS Y SUBSISTENCIAS EN EL EXTERIOR</t>
  </si>
  <si>
    <t>MUDANZAS E INSTALACIONES</t>
  </si>
  <si>
    <t>VIÁTICO POR GASTOS DE RESIDENCIA</t>
  </si>
  <si>
    <t>GASTOS PARA LA ATENCIÓN DE DELEGADOS EXTRANJEROS Y NACIONALES. DEPORTISTAS, ENTRENADORES Y CUERPO TÉCNICO QUE REPRESENTEN AL PAÍS</t>
  </si>
  <si>
    <t>GASTOS EN MANTENIMIENTO DE ÁREAS VERDES Y ARREGLO DE VÍAS INTERNAS</t>
  </si>
  <si>
    <t>INSTALACIÓN, MANTENIMIENTO Y REPARACIÓN DE BIENES DEPORTIVOS</t>
  </si>
  <si>
    <t>OTRAS INSTALACIONES, MANTENIMIENTOS Y REPARACIONES</t>
  </si>
  <si>
    <t>OTROS ARRENDAMIENTOS</t>
  </si>
  <si>
    <t>CONSULTORÍA, ASESORÍA E INVESTIGACIÓN ESPECIALIZADA</t>
  </si>
  <si>
    <t>SERVICIO DE AUDITORÍA</t>
  </si>
  <si>
    <t>SERVICIO DE CAPACITACIÓN</t>
  </si>
  <si>
    <t>FISCALIZACIÓN E INSPECCIONES TÉCNICAS</t>
  </si>
  <si>
    <t>ESTUDIO Y DISEÑO DE PROYECTOS</t>
  </si>
  <si>
    <t>SERVICIOS TÉCNICOS ESPECIALIZADOS</t>
  </si>
  <si>
    <t>ARRENDAMIENTO Y LICENCIAS DE USO DE PAQUETES INFORMÁTICOS</t>
  </si>
  <si>
    <t>ARRENDAMIENTO DE EQUIPOS INFORMÁTICOS</t>
  </si>
  <si>
    <t>MANTENIMIENTO Y REPARACIÓN DE EQUIPOS Y SISTEMAS INFORMÁTICOS</t>
  </si>
  <si>
    <t>MATERIALES DE IMPRESIÓN, FOTOGRAFÍA, REPRODUCCIÓN Y PUBLICACIONES</t>
  </si>
  <si>
    <t>INSTRUMENTAL MÉDICO MENOR</t>
  </si>
  <si>
    <t>MEDICINAS Y PRODUCTOS FARMACÉUTICOS</t>
  </si>
  <si>
    <t>MATERIALES DIDÁCTICOS</t>
  </si>
  <si>
    <t>SUMINISTROS PARA ACTIVIDADES AGROPECUARIAS, PESCA Y CAZA</t>
  </si>
  <si>
    <t>PRODUCTOS AGRÍCOLAS</t>
  </si>
  <si>
    <t>GASTOS PARA PROCESOS DE DEPORTACIÓN DE MIGRANTES ECUATORIANOS Y MIGRANTES ECUATORIANOS EN ESTADO DE VULNERABILIDAD</t>
  </si>
  <si>
    <t>ADQUISICIÓN DE ACCESORIOS E INSUMOS QUÍMICOS Y ORGÁNICOS</t>
  </si>
  <si>
    <t>MENAJE DE COCINA, DE HOGAR, ACCESORIOS DESCARTABLES Y ACCESORIOS DE OFICINA</t>
  </si>
  <si>
    <t>ALIMENTOS, MEDICINAS, PRODUCTOS DE ASEO Y ACCESORIOS PARA ANIMALES</t>
  </si>
  <si>
    <t>AYUDAS, INSUMOS Y ACCESORIOS PARA COMPENSAR DISCAPACIDADES</t>
  </si>
  <si>
    <t>INSUMOS PARA PROCEDIMIENTOS MÉDICOS</t>
  </si>
  <si>
    <t>OTROS DE USO Y CONSUMO DE INVERSIÓN</t>
  </si>
  <si>
    <t>CRÉDITO FISCAL POR COMPRAS</t>
  </si>
  <si>
    <t>EQUIPOS, SISTEMAS Y PAQUETES INFORMÁTICOS</t>
  </si>
  <si>
    <t>BIENES ARTÍSTICOS, CULTURALES, BIENES DEPORTIVOS Y SÍMBOLOS PATRIOS</t>
  </si>
  <si>
    <t>SEMOVIENTES</t>
  </si>
  <si>
    <t>ACUÁTICOS</t>
  </si>
  <si>
    <t>ASIGNACIÓN A DISTRIBUIR PARA BIENES Y SERVICIOS DE INVERSIÓN</t>
  </si>
  <si>
    <t>DE RIEGO Y MANEJO DE AGUAS</t>
  </si>
  <si>
    <t>DE ALCANTARILLADO</t>
  </si>
  <si>
    <t>DE URBANIZACIÓN Y EMBELLECIMIENTO</t>
  </si>
  <si>
    <t>OBRAS PÚBLICAS DE TRANSPORTE Y VÍAS</t>
  </si>
  <si>
    <t>OBRAS PÚBLICAS PARA TELECOMUNICACIONES</t>
  </si>
  <si>
    <t>HOSPITALES Y CENTROS DE ASISTENCIA SOCIAL Y SALUD</t>
  </si>
  <si>
    <t>CONSTRUCCIONES AGROPECUARIAS</t>
  </si>
  <si>
    <t>PLANTAS INDUSTRIALES</t>
  </si>
  <si>
    <t>HABILITAMIENTO Y PROTECCIÓN DEL SUELO, SUBSUELO Y ÁREAS ECOLÓGICAS</t>
  </si>
  <si>
    <t>FORMACIÓN DE PLANTACIONES</t>
  </si>
  <si>
    <t>EXPLOTACIÓN DE AGUAS SUBTERRÁNEAS</t>
  </si>
  <si>
    <t>OBRAS DE INFRAESTRUCTURA PARA EL CONTROL DE INUNDACIONES Y ESTABILIZACIÓN DE CAUCES</t>
  </si>
  <si>
    <t>OTRAS OBRAS DE INFRAESTRUCTURA</t>
  </si>
  <si>
    <t>OBRAS PARA GENERACIÓN ELÉCTRICA HIDRÁULICA</t>
  </si>
  <si>
    <t>OBRAS PARA GENERACIÓN ELÉCTRICA TÉRMICA</t>
  </si>
  <si>
    <t>OTROS SISTEMAS DE GENERACIÓN DE ENERGÍA</t>
  </si>
  <si>
    <t>EN OBRAS DE EXTRACCIÓN</t>
  </si>
  <si>
    <t>EN OBRAS DE REFINACIÓN</t>
  </si>
  <si>
    <t>EN OBRAS DE ALMACENAMIENTO</t>
  </si>
  <si>
    <t>EN OBRAS DE COMERCIALIZACIÓN</t>
  </si>
  <si>
    <t>EN OBRAS DE TRANSPORTE DE MATERIAS PRIMAS Y DERIVADOS</t>
  </si>
  <si>
    <t>OTRAS OBRAS PARA EL SECTOR HIDROCARBURÍFERO Y MINERO</t>
  </si>
  <si>
    <t>LÍNEAS, REDES E INSTALACIONES ELÉCTRICAS</t>
  </si>
  <si>
    <t>LÍNEAS, REDES E INSTALACIONES DE TELECOMUNICACIONES</t>
  </si>
  <si>
    <t>OTRAS OBRAS ELÉCTRICAS Y DE TELECOMUNICACIONES</t>
  </si>
  <si>
    <t>EN OBRAS PARA GENERACIÓN DE ENERGÍA</t>
  </si>
  <si>
    <t>EN OBRAS HIDROCARBURÍFERAS Y MINERAS</t>
  </si>
  <si>
    <t>EN OBRAS DE LÍNEAS, REDES E INSTALACIONES ELÉCTRICAS Y DE TELECOMUNICACIONES</t>
  </si>
  <si>
    <t>OTROS MANTENIMIENTOS Y REPARACIONES DE OBRAS</t>
  </si>
  <si>
    <t>ASIGNACIÓN A DISTRIBUIR PARA OBRAS PÚBLICAS</t>
  </si>
  <si>
    <t>IMPUESTO AL VALOR AGREGADO</t>
  </si>
  <si>
    <t>TASAS GENERALES, IMPUESTOS, CONTRIBUCIONES, PERMISOS, LICENCIAS Y PATENTES</t>
  </si>
  <si>
    <t>OTROS IMPUESTOS, TASAS Y CONTRIBUCIONES</t>
  </si>
  <si>
    <t>REAJUSTES DE INVERSIONES</t>
  </si>
  <si>
    <t>DIFERENCIAL CAMBIARIO</t>
  </si>
  <si>
    <t>COSTAS JUDICIALES; TRÁMITES NOTARIALES Y LEGALIZACIÓN DE DOCUMENTOS</t>
  </si>
  <si>
    <t>DEVOLUCIÓN DE GARANTÍAS</t>
  </si>
  <si>
    <t>OTROS GASTOS FINANCIEROS</t>
  </si>
  <si>
    <t>DIETAS</t>
  </si>
  <si>
    <t>ASIGNACIÓN SUJETA A DISTRIBUCIÓN PARA INVERSIÓN</t>
  </si>
  <si>
    <t>AL GOBIERNO CENTRAL</t>
  </si>
  <si>
    <t>A ENTIDADES DESCENTRALIZADAS Y AUTÓNOMAS</t>
  </si>
  <si>
    <t>A EMPRESAS PÚBLICAS</t>
  </si>
  <si>
    <t>A GOBIERNOS AUTÓNOMOS DESCENTRALIZADOS</t>
  </si>
  <si>
    <t>A LA SEGURIDAD SOCIAL</t>
  </si>
  <si>
    <t>A ENTIDADES FINANCIERAS PÚBLICAS</t>
  </si>
  <si>
    <t>A CUENTAS O FONDOS ESPECIALES</t>
  </si>
  <si>
    <t>BECAS</t>
  </si>
  <si>
    <t>BONO DE DESNUTRICIÓN CERO</t>
  </si>
  <si>
    <t>AL FONDO DE INVERSIONES MUNICIPALES POR APORTE DEL FODESEC</t>
  </si>
  <si>
    <t>A MUNICIPIOS QUE NO SON CAPITALES DE PROVINCIA, POR APORTE DEL FODESEC</t>
  </si>
  <si>
    <t>A CONSEJOS PROVINCIALES POR APORTE DEL FODESEC</t>
  </si>
  <si>
    <t>AL INGALA POR APORTE DEL FODESEC</t>
  </si>
  <si>
    <t>A MUNICIPIOS CAPITALES DE PROVINCIA, POR APORTE DEL FODESEC</t>
  </si>
  <si>
    <t>A GOBIERNOS AUTÓNOMOS DESCENTRALIZADOS POR EMERGENCIAS</t>
  </si>
  <si>
    <t>A GOBIERNOS AUTÓNOMOS DESCENTRALIZADOS DISTRITALES Y CANTONALES POR EMERGENCIAS</t>
  </si>
  <si>
    <t>A GOBIERNOS AUTÓNOMOS DESCENTRALIZADOS PROVINCIALES Y RÉGIMEN ESPECIAL DE GALÁPAGOS POR EMERGENCIAS</t>
  </si>
  <si>
    <t>A GOBIERNOS AUTÓNOMOS DESCENTRALIZADOS PARROQUIALES RURALES POR EMERGENCIAS</t>
  </si>
  <si>
    <t>A GOBIERNOS AUTÓNOMOS DESCENTRALIZADOS REGIONALES POR EMERGENCIAS</t>
  </si>
  <si>
    <t>A GOBIERNOS AUTÓNOMOS DESCENTRALIZADOS REGIONALES</t>
  </si>
  <si>
    <t>A GOBIERNOS AUTÓNOMOS DESCENTRALIZADOS PROVINCIALES Y RÉGIMEN ESPECIAL DE GALÁPAGOS POR EL EJERCICIO DE NUEVAS COMPETENCIAS</t>
  </si>
  <si>
    <t>A GOBIERNOS AUTÓNOMOS DESCENTRALIZADOS DISTRITALES Y MUNICIPALES POR EL EJERCICIO DE NUEVAS COMPETENCIAS</t>
  </si>
  <si>
    <t>POR REGALÍAS DE PETROECUADOR</t>
  </si>
  <si>
    <t>POR REGALÍAS DE PARTICIPACIÓN DEL ESTADO</t>
  </si>
  <si>
    <t>POR REGALÍAS DE CAMPOS MARGINALES</t>
  </si>
  <si>
    <t>POR REGALÍAS DE ALIANZAS OPERATIVAS</t>
  </si>
  <si>
    <t>POR EXPORTACIONES DE PETRÓLEO DE PETROECUADOR EX-CONSORCIO</t>
  </si>
  <si>
    <t>POR EXPORTACIONES DE PETRÓLEO DE PETROECUADOR NORORIENTE</t>
  </si>
  <si>
    <t>POR EXPORTACIONES DE PETRÓLEO PARTICIPACIÓN CON YPF BLOQUE 16 Y BOGUI CAPIRON</t>
  </si>
  <si>
    <t>POR EXPORTACIONES DE PETRÓLEO PARTICIPACIÓN CON CANADÁ GRANDE BLOQUE 1</t>
  </si>
  <si>
    <t>POR EXPORTACIONES DE PETRÓLEO PARTICIPACIÓN CON PERENCO COCA PAYAMINO Y BLOQUES 7 Y 21</t>
  </si>
  <si>
    <t>POR EXPORTACIONES DE CRUDO PARTICIPACIÓN CON OCCIDENTAL LIM Y BLOQUE 15 Y EDENYUTURI</t>
  </si>
  <si>
    <t>DE EXPORTACIONES DE PETRÓLEO PARTICIPACIÓN PETRO ORIENTAL BLOQUES 14 Y 17</t>
  </si>
  <si>
    <t>POR EXPORTACIONES DE PETRÓLEO PARTICIPACIÓN CON ECUADOR TLC BLOQUE 18 Y CAMPO COMPARTIDO PALO AZUL</t>
  </si>
  <si>
    <t>POR EXPORTACIONES DE PETRÓLEO PARTICIPACIÓN CON CNPC BLOQUE 11 CRISTAL RUBÍ</t>
  </si>
  <si>
    <t>POR EXPORTACIONES DE PETRÓLEO DE PARTICIPACIÓN EN CAMPOS MARGINALES</t>
  </si>
  <si>
    <t>POR EXPORTACIONES DE PETRÓLEO DE ALIANZAS OPERATIVAS</t>
  </si>
  <si>
    <t>POR EXPORTACIONES DE PETRÓLEO DE DIFERENCIAL DE CALIDAD</t>
  </si>
  <si>
    <t>POR EXPORTACIONES DE PETRÓLEO DE COMPAÑÍAS DE PRESTACIÓN DE SERVICIOS</t>
  </si>
  <si>
    <t>POR EXPORTACIONES DE PETRÓLEO DE COMPAÑÍAS DE PRESTACIÓN DE SERVICIOS ESPECÍFICOS ENAP</t>
  </si>
  <si>
    <t>POR EXPORTACIONES DE PETRÓLEO DE COMPAÑÍAS DE PRESTACIÓN DE SERVICIOS ESPECÍFICOS TIVACUNO</t>
  </si>
  <si>
    <t>POR PARTICIPACIÓN DE EXCEDENTES DE PRECIOS DE CONTRATOS PETROLEROS CON ANDES PETROLEUM BLOQUE FANNY 18 B – TARAPOA</t>
  </si>
  <si>
    <t>POR PARTICIPACIÓN DE EXCEDENTES DE PRECIOS DE CONTRATOS PETROLEROS CON CITY ORIENTE BLOQUE 27</t>
  </si>
  <si>
    <t>POR PARTICIPACIÓN DE EXCEDENTES DE PRECIOS DE CONTRATOS PETROLEROS CON PERENCO BLOQUES 7 Y 21</t>
  </si>
  <si>
    <t>POR PARTICIPACIÓN DE EXCEDENTES DE PRECIOS DE CONTRATOS PETROLEROS CON PETROORIENTAL BLOQUES 14 Y 17</t>
  </si>
  <si>
    <t>POR PARTICIPACIÓN DE EXCEDENTES DE PRECIOS DE CONTRATOS PETROLEROS CON REPSOL YPF BLOQUE 16</t>
  </si>
  <si>
    <t>POR PARTICIPACIÓN DE EXCEDENTES DE PRECIOS DE CONTRATOS PETROLEROS CON ECUADOR TLC SA BLOQUE 18 PALO AZUL</t>
  </si>
  <si>
    <t>POR PARTICIPACIÓN DE EXCEDENTES DE PRECIOS DE CONTRATOS PETROLEROS CON CANADÁ GRANDE LIMIT.</t>
  </si>
  <si>
    <t>POR EXPORTACIONES DE PETRÓLEO BLOQUE 15 Y UNIFICADOS</t>
  </si>
  <si>
    <t>POR EXPORTACIONES DE PETRÓLEO DE PARTICIPACIÓN CON ANDES PETROLEUM BLOQUE FANNY 18 B - TARAPOA</t>
  </si>
  <si>
    <t>POR REGALÍAS PETROAMAZONAS BLOQUE 15</t>
  </si>
  <si>
    <t>POR REGALÍAS PETROECUADOR BLOQUE 27</t>
  </si>
  <si>
    <t>POR EXPORTACIONES DE PETRÓLEO BLOQUE 27</t>
  </si>
  <si>
    <t>POR LA EXPLOTACIÓN DE GAS NATURAL</t>
  </si>
  <si>
    <t>AL SECTOR PRIVADO</t>
  </si>
  <si>
    <t>ASIGNACIÓN A DISTRIBUIR PARA TRANSFERENCIAS Y DONACIONES DE INVERSIÓN</t>
  </si>
  <si>
    <t>BIENES ARTÍSTICOS Y CULTURALES</t>
  </si>
  <si>
    <t>PERTRECHOS PARA LA DEFENSA Y SEGURIDAD PÚBLICA</t>
  </si>
  <si>
    <t>OTROS BIENES INMUEBLES</t>
  </si>
  <si>
    <t>OTRAS EXPROPIACIONES DE BIENES</t>
  </si>
  <si>
    <t>INTANGIBLES</t>
  </si>
  <si>
    <t>BOSQUES</t>
  </si>
  <si>
    <t>OTROS BIENES BIOLÓGICOS</t>
  </si>
  <si>
    <t>ASIGNACIÓN A DISTRIBUIR PARA BIENES DE LARGA DURACIÓN</t>
  </si>
  <si>
    <t xml:space="preserve">SUBSIDIO DE ANTIGÜEDAD </t>
  </si>
  <si>
    <t xml:space="preserve">COMPENSACIÓN POR VACACIONES NO GOZADAS POR CESACIÓN DE FUNCIONES </t>
  </si>
  <si>
    <t>GARANTÍA EXTENDIDA DE BIENES</t>
  </si>
  <si>
    <t>SERVICIO DE CONFECCIÓN DE MENAJE DE HOGAR Y/O PRENDAS DE PROTECCIÓN</t>
  </si>
  <si>
    <t>SERVICIOS RELACIONADOS A LA EXHUMACIÓN E INHUMACIÓN DE CADÁVERES</t>
  </si>
  <si>
    <t>TERRENOS (INSTALACIÓN, MANTENIMIENTO Y REPARACIONES)</t>
  </si>
  <si>
    <t>EDIFICIOS, LOCALES, RESIDENCIAS Y CABLEADO ESTRUCTURADO (INSTALACIÓN, MANTENIMIENTO Y REPARACIONES)</t>
  </si>
  <si>
    <t>MOBILIARIOS (INSTALACIÓN, MANTENIMIENTO Y REPARACIONES)</t>
  </si>
  <si>
    <t>MAQUINARIAS Y EQUIPOS (INSTALACIÓN, MANTENIMIENTO Y REPARACIONES)</t>
  </si>
  <si>
    <t>VEHÍCULOS (INSTALACIÓN, MANTENIMIENTO Y REPARACIONES)</t>
  </si>
  <si>
    <t>HERRAMIENTAS (INSTALACIÓN, MANTENIMIENTO Y REPARACIONES)</t>
  </si>
  <si>
    <t>BIENES BIOLÓGICOS (INSTALACIÓN, MANTENIMIENTO Y REPARACIONES)</t>
  </si>
  <si>
    <t>TERRENOS (ARRENDAMIENTOS)</t>
  </si>
  <si>
    <t>MOBILIARIOS (ARRENDAMIENTOS)</t>
  </si>
  <si>
    <t>MAQUINARIAS Y EQUIPOS (ARRENDAMIENTOS)</t>
  </si>
  <si>
    <t>VEHÍCULOS (ARRENDAMIENTOS)</t>
  </si>
  <si>
    <t>HERRAMIENTAS (ARRENDAMIENTOS)</t>
  </si>
  <si>
    <t>BIENES BIOLÓGICOS (ARRENDAMIENTOS)</t>
  </si>
  <si>
    <t>REGISTRO, INSCRIPCIÓN Y OTROS GASTOS PREVIOS A SER ACEPTADOS EN UNA CAPACITACIÓN EN EL EXTERIOR</t>
  </si>
  <si>
    <t>MATERIALES E INSUMOS PARA LABORATORIO Y USO MÉDICO</t>
  </si>
  <si>
    <t>INSUMOS, BIENES Y MATERIALES PARA LA PRODUCCIÓN DE PROGRAMAS DE RADIO Y TELEVISIÓN; EVENTOS CULTURALES; ARTÍSTICOS; Y,  ENTRETENIMIENTO EN GENERAL</t>
  </si>
  <si>
    <t>MATERIALES DE PELUQUERÍA</t>
  </si>
  <si>
    <t>INSUMOS, BIENES, MATERIALES Y SUMINISTROS PARA INVESTIGACIÓN</t>
  </si>
  <si>
    <t>MOBILIARIOS (BIENES MUEBLES NO DEPRECIABLES)</t>
  </si>
  <si>
    <t>MAQUINARIAS Y EQUIPOS (BIENES MUEBLES NO DEPRECIABLES)</t>
  </si>
  <si>
    <t>HERRAMIENTAS (BIENES MUEBLES NO DEPRECIABLES)</t>
  </si>
  <si>
    <t xml:space="preserve">A CUENTAS O FONDOS ESPECIALES </t>
  </si>
  <si>
    <t xml:space="preserve">A GOBIERNOS AUTÓNOMOS DESCENTRALIZADOS </t>
  </si>
  <si>
    <t>OTRAS PARTICIPACIONES (APORTES Y PARTICIPACIONES AL SECTOR PÚBLICO)</t>
  </si>
  <si>
    <t>BONO DE ADHERENCIA A LA TUBERCULOSIS</t>
  </si>
  <si>
    <t xml:space="preserve">INVESTIGACIONES PROFESIONALES Y EXÁMENES DE LABORATORIO </t>
  </si>
  <si>
    <t>EDIFICIOS, LOCALES, RESIDENCIAS, PARQUEADEROS, CASILLEROS JUDICIALES Y BANCARIOS (ARRENDAMIENTOS)</t>
  </si>
  <si>
    <t xml:space="preserve">DESARROLLO, ACTUALIZACIÓN, ASISTENCIA TÉCNICA Y SOPORTE DE SISTEMAS INFORMÁTICOS </t>
  </si>
  <si>
    <t xml:space="preserve">VESTUARIO, LENCERÍA, PRENDAS DE PROTECCIÓN, ACCESORIOS PARA UNIFORMES MILITARES Y POLICIALES; Y, CARPAS </t>
  </si>
  <si>
    <t>HERRAMIENTAS (BIENES DE USO Y CONSUMO DE INVERSIÓN)</t>
  </si>
  <si>
    <t>INSUMOS, BIENES, MATERIALES Y SUMINISTROS PARA LA CONSTRUCCIÓN, ELÉCTRICOS, PLOMERÍA, CARPINTERÍA, SEÑALIZACIÓN VIAL, NAVEGACIÓN Y CONTRA INCENDIOS</t>
  </si>
  <si>
    <t>DE AGUA POTABLE</t>
  </si>
  <si>
    <t>A ENTIDADES DESCENTRALIZADAS Y AUTÓNOMAS (TRANSFERENCIAS PARA INVERSIÓN AL SECTOR PÚBLICO)</t>
  </si>
  <si>
    <t>AL  SECTOR PRIVADO FINANCIERO</t>
  </si>
  <si>
    <t xml:space="preserve">BONO DE LA VIVIENDA </t>
  </si>
  <si>
    <t>AL  SECTOR EXTERNO</t>
  </si>
  <si>
    <t xml:space="preserve">A ORGANISMOS EXTERNOS PARTÍCIPES DEL FONDO ECUADOR – VENEZUELA PARA EL DESARROLLO </t>
  </si>
  <si>
    <t>TRANSFERENCIAS DE INVERSIÓN AL SECTOR PRIVADO NO FINANCIERO</t>
  </si>
  <si>
    <t>INCENTIVO ECONÓMICO PARA ACTIVIDADES AGROPECUARIAS, CAZA Y PESCA</t>
  </si>
  <si>
    <t>POR EXPORTACIONES DE PETRÓLEO PARTICIPACIÓN CON CITY ORIENTE  BLOQUE 27</t>
  </si>
  <si>
    <t>MOBILIARIOS (BIENES DE LARGA DURACIÓN)</t>
  </si>
  <si>
    <t>MAQUINARIAS Y EQUIPOS (BIENES DE LARGA DURACIÓN)</t>
  </si>
  <si>
    <t>VEHÍCULOS (BIENES DE LARGA DURACIÓN)</t>
  </si>
  <si>
    <t>HERRAMIENTAS (BIENES DE LARGA DURACIÓN)</t>
  </si>
  <si>
    <t>TERRENOS (BIENES INMUEBLES)</t>
  </si>
  <si>
    <t>EDIFICIOS, LOCALES Y RESIDENCIAS (BIENES INMUEBLES)</t>
  </si>
  <si>
    <t>EDIFICIOS, LOCALES Y RESIDENCIAS (EXPROPIACIÓN DE BIENES)</t>
  </si>
  <si>
    <t>*</t>
  </si>
  <si>
    <t>CÓD. UNIDAD</t>
  </si>
  <si>
    <t>Centros Infantiles del Buen Vivir Atencion Directa -Funcionamiento Operación y atencion de unidades</t>
  </si>
  <si>
    <t>Centros Infantiles del Buen Vivir Operados por Terceros -Funcionamiento Operación y atencion de unidades</t>
  </si>
  <si>
    <t>Comisiones Bancarias Pagadores Switches</t>
  </si>
  <si>
    <t>Comisiones Bancarias BCE</t>
  </si>
  <si>
    <t>Bono Joaquin Gallegos Lara</t>
  </si>
  <si>
    <t>Cobertura de Contingencias</t>
  </si>
  <si>
    <t>Acompañamiento Familiar</t>
  </si>
  <si>
    <t>Administracion de la Atencion Gerontologica</t>
  </si>
  <si>
    <t>Subvenciones a Instituciones que realizan Acciones con Grupos de la Tercera Edad</t>
  </si>
  <si>
    <t>Administracion de la Atencion Integral de la Juventud y Adolescencia</t>
  </si>
  <si>
    <t>ACTIVIDAD</t>
  </si>
  <si>
    <t>NRO. PROG.</t>
  </si>
  <si>
    <t>DESCRIPCIÓN ITEM PRESUPUESTARIO</t>
  </si>
  <si>
    <t>01</t>
  </si>
  <si>
    <t>ADMINISTRACIÓN_CENTRAL</t>
  </si>
  <si>
    <t>SISTEMA_DE_PROTECCIÓN_ESPECIAL_EN_EL_CICLO_DE_VIDA</t>
  </si>
  <si>
    <t>DESARROLLO_INFANTIL</t>
  </si>
  <si>
    <t>PROTECCIÓN_SOCIAL_A_LA_FAMILIA._ASEGURAMIENTO_NO_CONTRIBUTIVO_E_INCLUSIÓN_ECONÓMICA_Y_MOVILIDAD_SOCIAL</t>
  </si>
  <si>
    <t>SERVICIOS_DE_ATENCIÓN_GERONTOLÓGICA</t>
  </si>
  <si>
    <t>ATENCIÓN_INTEGRAL_A_PERSONAS_CON_CAPACIDADES_DIFERENTES</t>
  </si>
  <si>
    <t>SERVICIOS_DE_APOYO_A_LA_JUVENTUD</t>
  </si>
  <si>
    <t>07 01</t>
  </si>
  <si>
    <t>07 02</t>
  </si>
  <si>
    <t>07 03</t>
  </si>
  <si>
    <t>07 04</t>
  </si>
  <si>
    <t>07 05</t>
  </si>
  <si>
    <t>07 06</t>
  </si>
  <si>
    <t>07 07</t>
  </si>
  <si>
    <t>07 08</t>
  </si>
  <si>
    <t>07 09</t>
  </si>
  <si>
    <t>07 10</t>
  </si>
  <si>
    <t>05 01</t>
  </si>
  <si>
    <t>05 02</t>
  </si>
  <si>
    <t>05 03</t>
  </si>
  <si>
    <t>05 04</t>
  </si>
  <si>
    <t>05 05</t>
  </si>
  <si>
    <t>05 06</t>
  </si>
  <si>
    <t>05 07</t>
  </si>
  <si>
    <t>05 08</t>
  </si>
  <si>
    <t>05 09</t>
  </si>
  <si>
    <t>06 01</t>
  </si>
  <si>
    <t>06 02</t>
  </si>
  <si>
    <t>06 03</t>
  </si>
  <si>
    <t>06 04</t>
  </si>
  <si>
    <t>06 05</t>
  </si>
  <si>
    <t>06 06</t>
  </si>
  <si>
    <t>06 07</t>
  </si>
  <si>
    <t>06 08</t>
  </si>
  <si>
    <t>06 09</t>
  </si>
  <si>
    <t>06 10</t>
  </si>
  <si>
    <t>06 11</t>
  </si>
  <si>
    <t>04 01</t>
  </si>
  <si>
    <t>04 02</t>
  </si>
  <si>
    <t>04 03</t>
  </si>
  <si>
    <t>04 04</t>
  </si>
  <si>
    <t>04 05</t>
  </si>
  <si>
    <t>04 06</t>
  </si>
  <si>
    <t>04 07</t>
  </si>
  <si>
    <t>04 08</t>
  </si>
  <si>
    <t>04 09</t>
  </si>
  <si>
    <t>04 10</t>
  </si>
  <si>
    <t>04 11</t>
  </si>
  <si>
    <t>03 01</t>
  </si>
  <si>
    <t>03 02</t>
  </si>
  <si>
    <t>03 03</t>
  </si>
  <si>
    <t>03 04</t>
  </si>
  <si>
    <t>03 05</t>
  </si>
  <si>
    <t>03 06</t>
  </si>
  <si>
    <t>03 07</t>
  </si>
  <si>
    <t>03 08</t>
  </si>
  <si>
    <t>03 09</t>
  </si>
  <si>
    <t>03 10</t>
  </si>
  <si>
    <t>03 11</t>
  </si>
  <si>
    <t>03 12</t>
  </si>
  <si>
    <t>02 01</t>
  </si>
  <si>
    <t>02 02</t>
  </si>
  <si>
    <t>02 03</t>
  </si>
  <si>
    <t>02 04</t>
  </si>
  <si>
    <t>02 05</t>
  </si>
  <si>
    <t>02 06</t>
  </si>
  <si>
    <t>02 07</t>
  </si>
  <si>
    <t>02 08</t>
  </si>
  <si>
    <t>02 09</t>
  </si>
  <si>
    <t>02 10</t>
  </si>
  <si>
    <t>02 11</t>
  </si>
  <si>
    <t>02 12</t>
  </si>
  <si>
    <t>01 01</t>
  </si>
  <si>
    <t>01 02</t>
  </si>
  <si>
    <t>01 03</t>
  </si>
  <si>
    <t>01 04</t>
  </si>
  <si>
    <t>01 05</t>
  </si>
  <si>
    <t>01 06</t>
  </si>
  <si>
    <t>01 07</t>
  </si>
  <si>
    <t>01 08</t>
  </si>
  <si>
    <t>01 09</t>
  </si>
  <si>
    <t>01 10</t>
  </si>
  <si>
    <t>01 11</t>
  </si>
  <si>
    <t>003</t>
  </si>
  <si>
    <t>004</t>
  </si>
  <si>
    <t>CÓDIGO POLÍTICAS DE IGUALDAD</t>
  </si>
  <si>
    <t>DESCRIPCIÓN CÓDIGO POLÍTICAS DE IGUALDAD</t>
  </si>
  <si>
    <t>PRESUPUESTO TOTAL
ACTIVIDAD</t>
  </si>
  <si>
    <t>NRO ACTIVIDAD eSIGEF</t>
  </si>
  <si>
    <t>PROMOCIÓN DE LA AUTONOMÍA Y EMPODERAMIENTO DE LA MUJER EN EL MARCO DE LA ECONOMÍA SOCIAL Y SOLIDARIA</t>
  </si>
  <si>
    <t>PROMOCIÓN, GARANTÍA Y GENERACIÓN DE IGUALDAD DE OPORTUNIDADES Y CONDICIONES DE TRABAJO</t>
  </si>
  <si>
    <t xml:space="preserve">PROMOCIÓN Y DESARROLLO DE SISTEMAS DE CUIDADO Y CORRESPONSABILIDAD </t>
  </si>
  <si>
    <t xml:space="preserve">PROMOCIÓN Y GARANTÍA DEL DERECHO A LA PARTICIPACIÓN SOCIAL, POLÍTICA Y EJERCICIO DE CIUDADANÍA </t>
  </si>
  <si>
    <t>PROMOCIÓN Y GARANTÍA DE UNA VIDA LIBRE DE VIOLENCIA</t>
  </si>
  <si>
    <t xml:space="preserve">PROMOCIÓN, PROTECCIÓN Y GARANTÍA DEL DERECHO A LA SALUD </t>
  </si>
  <si>
    <t>PROTECCIÓN Y GARANTÍA DEL DERECHO A LA EDUCACIÓN</t>
  </si>
  <si>
    <t>PROMOCIÓN DEL ACCESO A RECURSOS PARA PROCURAR ACCIONES DE DESARROLLO SUSTENTABLE</t>
  </si>
  <si>
    <t xml:space="preserve">RECONOCIMIENTO Y PROMOCIÓN DE LOS SABERES Y CONOCIMIENTOS ANCESTRALES </t>
  </si>
  <si>
    <t>PROMOCIÓN Y GARANTÍA DEL DERECHO DE LAS MUJERES A LA RECREACIÓN Y USO DE ESPACIOS PÚBLICOS EN CONDICIONES DE IGUALDAD</t>
  </si>
  <si>
    <t>PROMOCIÓN, GARANTÍA Y DESARROLLO DE INSTITUCIONALIDAD Y POLÍTICAS PÚBLICAS CON EQUIDAD DE GÉNERO</t>
  </si>
  <si>
    <t xml:space="preserve">PROMOVER EL RECONOCIMIENTO Y GARANTIA DE LOS DERECHOS DE LAS MUJERES Y HOMBRES CON DISCAPACIDAD,  SU DEBIDA VALORACIÓN Y EL RESPETO A SU DIGNIDAD  </t>
  </si>
  <si>
    <t>FOMENTAR EL EJERCICIO DE LOS DERECHOS SOCIALES, CIVILES Y POLÍTICOS, Y DE LAS LIBERTADES FUNDAMENTALES DE LAS MUJERES Y HOMBRES CON DISCAPACIDAD</t>
  </si>
  <si>
    <t>CONTRIBUIR A LA PREVENCIÓN DE DISCAPACIDADES, ASÍ COMO AL DIAGNÓSTICO PRECOZ Y ATENCIÓN TEMPRANA</t>
  </si>
  <si>
    <t>GARANTIZAR A LAS MUJERES Y HOMBRES CON DISCAPACIDAD EJERCER SU DERECHO A LA SALUD</t>
  </si>
  <si>
    <t>GARANTIZAR A LAS MUJERES Y HOMBRES CON DISCAPACIDAD UNA EDUCACIÓN INCLUSIVA DE CALIDAD Y CON CALIDEZ, ASÍ COMO OPORTUNIDADES DE APRENDIZAJE A LO LARGO DE LA VIDA</t>
  </si>
  <si>
    <t>SALVAGUARDAR Y PROMOVER EL DERECHO AL TRABAJO DE LAS MUJERES Y HOMBRES CON DISCAPACIDAD, SIN DISCRIMINACIÓN Y EN IGUALDAD DE CONDICIONES QUE LAS DEMÁS PERSONAS</t>
  </si>
  <si>
    <t xml:space="preserve">ASEGURAR EL ACCESO DE LAS MUJERES Y HOMBRES CON DISCAPACIDAD A LOS ESPACIOS FÍSICOS, A LA COMUNICACIÓN Y A LA INFORMACIÓN                </t>
  </si>
  <si>
    <t>GARANTIZAR A LAS MUJERES Y HOMBRES CON DISCAPACIDAD EL ACCESO Y DE LOS MÚLTIPLES  BENEFICIOS DEL TURISMO, DE LA CULTURA,  DEL ARTE, DEL DEPORTE Y DE LA RECREACIÓN</t>
  </si>
  <si>
    <t>GARANTIZAR A LAS MUJERES Y HOMBRES CON DISCAPACIDAD EL ACCESO A LA PROTECCIÓN Y SEGURIDAD SOCIAL</t>
  </si>
  <si>
    <t>GARANTIZAR A LAS MUJERES Y HOMBRES CON DISCAPACIDAD EL ACCESO EFECTIVO A LA JUSTICIA, SIN DISCRIMINACIÓN Y EN IGUALDAD DE CONDICIONES QUE LAS DEMÁS PERSONAS</t>
  </si>
  <si>
    <t>PREVENIR, SANCIONAR Y ERRADICAR LA VIOLENCIA CONTRA MUJERES Y HOMBRES CON DISCAPACIDAD, SUS FAMILIARES Y CUIDADORES</t>
  </si>
  <si>
    <t xml:space="preserve">PROMOVER, GARANTIZAR Y DESARROLLAR LA INSTITUCIONALIDAD, NORMATIVIDAD  Y POLÍTICAS PÚBLICAS CON EQUIDAD PARA MUJERES Y HOMBRES CON DISCAPACIDAD </t>
  </si>
  <si>
    <t>ASEGURAR UNA ATENCIÓN INTEGRAL DE SALUD OPORTUNA Y GRATUITA, CON CALIDAD, CALIDEZ Y EQUIDAD PARA TODOS LOS NIÑOS, NIÑAS Y ADOLESCENTES</t>
  </si>
  <si>
    <t>ASEGURAR EL DESARROLLO INFANTIL Y LA EDUCACIÓN INTEGRAL, CON CALIDAD Y CALIDEZ PARA TODOS LOS NIÑOS, NIÑAS Y ADOLESCENTES</t>
  </si>
  <si>
    <t>PROTEGER INTEGRALMENTE A LOS NIÑOS, NIÑAS Y ADOLESCENTES QUE SE ENCUENTRAN EN CONDICIÓN DE VULNERABILIDAD Y RESTITUIR SUS DERECHOS VIOLENTADOS</t>
  </si>
  <si>
    <t>GARANTIZAR LA ATENCIÓN PRIORITARIA A NIÑOS, NIÑAS Y ADOLESCENTES CON ÉNFASIS EN AQUELLOS QUE SE ENCUENTREN EN SITUACIÓN DE POBREZA, CRISIS ECONÓMICA/SOCIAL SEVERA, DOBLE VULNERABILIDAD, AFECTADOS POR DESASTRES, CONFLICTOS ARMADOS Y OTRO TIPO DE EMERGENCIAS</t>
  </si>
  <si>
    <t>INCORPORAR A LOS NIÑOS, NIÑAS Y ADOLESCENTES COMO ACTORES CLAVE EN EL DISEÑO E IMPLEMENTACIÓN DE LAS POLÍTICAS, PROGRAMAS Y PROYECTOS</t>
  </si>
  <si>
    <t>PROMOVER LA CORRESPONSABILIDAD DEL CONJUNTO DE LA SOCIEDAD EN EL DISEÑO, IMPLEMENTACIÓN Y EVALUACIÓN DE LAS POLÍTICAS PÚBLICAS PARA LA IGUALDAD DE NIÑAS, NIÑOS Y ADOLESCENTES</t>
  </si>
  <si>
    <t>GENERAR INVESTIGACIÓN, ANÁLISIS Y DIFUSIÓN DE LA SITUACIÓN DE LA INFANCIA, NIÑEZ Y ADOLESCENCIA</t>
  </si>
  <si>
    <t>PROMOVER, GARANTIZAR Y DESARROLLAR LA INSTITUCIONALIDAD Y POLÍTICAS PÚBLICAS CON EQUIDAD PARA NIÑOS, NIÑAS Y ADOLESCENTES</t>
  </si>
  <si>
    <t>PROMOVER E IMPULSAR UNA JUSTICIA ÁGIL Y CÉLERE PARA NIÑOS, NIÑAS Y ADOLESCENTES EN CONFLICTO CON LA LEY CIVIL Y PENAL</t>
  </si>
  <si>
    <t>GARANTIZAR EL ACCESO Y FOMENTAR LA PERMANENCIA DE LAS Y LOS JÓVENES EN LOS DIFERENTES NIVELES DE EDUCACIÓN HASTA LA CULMINACIÓN</t>
  </si>
  <si>
    <t>GARANTIZAR A LAS Y LOS JÓVENES EL ACCESO AL TRABAJO ESTABLE, JUSTO Y DIGNO, ASÍ COMO A LA CAPACITACIÓN, FOMENTANDO PRIORITARIAMENTE LOS EMPRENDIMIENTOS DE ECONOMÍA POPULAR Y SOLIDARIA (EPS)</t>
  </si>
  <si>
    <t>IMPULSAR LA SALUD INTEGRAL DE LAS Y LOS JÓVENES, ASÍ COMO LA ATENCIÓN OPORTUNA EN SERVICIOS DE SALUD CON CALIDAD, CALIDEZ Y SIN DISCRIMINACIÓN</t>
  </si>
  <si>
    <t>FACILITAR EL ACCESO A LA VIVIENDA Y HÁBITAT DIGNOS, SEGUROS Y SALUDABLES PARA LAS Y LOS JÓVENES</t>
  </si>
  <si>
    <t>GENERAR ESPACIOS PÚBLICOS PARA LA REVITALIZACIÓN, PROMOCIÓN Y DIFUSIÓN DE LAS DIVERSAS EXPRESIONES CULTURALES Y DE RECREACIÓN, DONDE SE VALOREN LAS DISTINTAS IDENTIDADES JUVENILES</t>
  </si>
  <si>
    <t>FACILITAR EL ACCESO DE LAS Y LOS JÓVENES A LA INFORMACIÓN Y A LAS TECNOLOGÍAS DE INFORMACIÓN Y COMUNICACIÓN - TIC</t>
  </si>
  <si>
    <t>GARANTIZAR LA INCLUSIÓN SOCIAL Y LOS DERECHOS DE TODAS LAS Y LOS JÓVENES, Y CONTRIBUIR CON LA ERRADICACIÓN DE LA DISCRIMINACIÓN, XENOFOBIA, VIOLENCIA EXPLOTACIÓN SEXUAL, MENDICIDAD Y TRATA</t>
  </si>
  <si>
    <t>IMPULSAR Y FORTALECER EL PLENO EJERCICIO DEL DERECHO A LA PARTICIPACIÓN Y LA REPRESENTACIÓN POLÍTICA Y PÚBLICA DE LAS Y LOS JÓVENES</t>
  </si>
  <si>
    <t>ORIENTAR LA PARTICIPACIÓN DE LAS Y LOS JÓVENES EN ESPACIOS DE DECISIÓN COMO ACTORES ESTRATÉGICOS DE DESARROLLO DEL PAÍS</t>
  </si>
  <si>
    <t>GENERAR INVESTIGACIÓN, ANÁLISIS Y DIFUSIÓN DE LA SITUACIÓN DE LA JUVENTUD</t>
  </si>
  <si>
    <t xml:space="preserve"> PROMOVER, GARANTIZAR Y DESARROLLAR LA INSTITUCIONALIDAD Y POLÍTICAS PÚBLICAS CON EQUIDAD PARA JÓVENES</t>
  </si>
  <si>
    <t>ASEGURAR A LAS PERSONAS ADULTAS MAYORES EL ACCESO A SERVICIOS DE SALUD INTEGRAL, OPORTUNA Y DE CALIDAD</t>
  </si>
  <si>
    <t>PROMOVER UNA EDUCACIÓN CONTÌNUA, REAPRENDIZAJE Y APRENDIZAJES PERMANENTES DE LAS PERSONAS ADULTAS MAYORES</t>
  </si>
  <si>
    <t>ASEGURAR EL ACCESO DE LAS PERSONAS ADULTAS MAYORES AL MEDIO FÍSICO, VIVIENDA DIGNA Y SEGURA, TRANSPORTE Y SERVICIOS BÁSICOS</t>
  </si>
  <si>
    <t>FOMENTAR LA INCLUSIÓN ECONÓMICA A TRAVÉS DEL ACCESO A ACTIVIDADES QUE GENEREN INGRESO A LAS PERSONAS ADULTAS MAYORES</t>
  </si>
  <si>
    <t>PROMOVER PRÁCTICAS DE CUIDADO A LAS PERSONAS ADULTAS MAYORES BAJO PARÁMETROS DE CALIDAD Y CALIDEZ</t>
  </si>
  <si>
    <t>GARANTIZAR LA UNIVERSALIZACIÓN DEL DERECHO A LA SEGURIDAD SOCIAL DE LAS PERSONAS ADULTAS MAYORES</t>
  </si>
  <si>
    <t>PREVENIR LA EXPLOTACIÓN, VIOLENCIA, MENDICIDAD, TRATA O ABANDONO A PERSONAS ADULTAS MAYORES Y GARANTIZAR LA PROTECCIÓN Y ATENCIÓN A QUIENES HAYAN SIDO VÍCTIMAS DE ESTAS PRÁCTICAS</t>
  </si>
  <si>
    <t>PROMOVER LA PARTICIPACIÓN DE LAS PERSONAS ADULTAS MAYORES COMO ACTORES DEL DESARROLLO</t>
  </si>
  <si>
    <t>GENERAR INVESTIGACIÓN, ANÁLISIS Y DIFUSIÓN DE LA SITUACIÓN DE PERSONAS  ADULTAS MAYORES</t>
  </si>
  <si>
    <t>PROMOVER, GARANTIZAR Y DESARROLLAR LA INSTITUCIONALIDAD Y POLÍTICAS PÚBLICAS CON EQUIDAD PARA ADULTOS MAYORES</t>
  </si>
  <si>
    <t>007</t>
  </si>
  <si>
    <t>008</t>
  </si>
  <si>
    <t>009</t>
  </si>
  <si>
    <t>011</t>
  </si>
  <si>
    <t>DESCRIPCIÓN ACTIVIDAD
eSIGEF</t>
  </si>
  <si>
    <t>NO APLICA</t>
  </si>
  <si>
    <t>00 00</t>
  </si>
  <si>
    <t xml:space="preserve">GARANTIZAR Y PROTEGER LA AUTODETERMINACIÓN CULTURAL, LOS SABERES ANCESTRALES, EL PATRIMONIO TANGIBLE E INTANGIBLE Y LA MEMORIA SOCIAL DE LOS PUEBLOS Y NACIONALIDADES </t>
  </si>
  <si>
    <t>GARANTIZAR EL EJERCICIO DE LOS DERECHOS TERRITORIALES EN EL MARCO DE LA CONSTITUCIÓN Y LOS DERECHOS COLECTIVOS</t>
  </si>
  <si>
    <t>PROMOVER Y GARANTIZAR EL DERECHO A LA EDUCACIÓN, AL USO DE LAS LENGUAS ANCESTRALES Y A SISTEMAS EDUCATIVOS INTERCULTURALES</t>
  </si>
  <si>
    <t>PROMOVER Y GARANTIZAR EL DERECHO A LA SALUD Y A SISTEMAS DE SALUD INTERCULTURALES</t>
  </si>
  <si>
    <t xml:space="preserve">GARANTIZAR EL EJERCICIO DE LOS DERECHOS DE VIVIENDA, LABORALES Y DE SEGURIDAD SOCIAL DE LOS PUEBLOS Y NACIONALIDADES </t>
  </si>
  <si>
    <t>GARANTIZAR EL EJERCICIO DEL DERECHO PROPIO O CONSETUDINARIO A TRAVÉS DE LA COORDINACIÓN Y COOPERACIÓN ENTRE SISTEMAS DE JUSTICIA</t>
  </si>
  <si>
    <t>PROMOVER Y FORTALECER LOS SISTEMAS DE ECONOMÍA POPULAR Y SOLIDARIA DE LOS PUEBLOS Y NACIONALIDADES</t>
  </si>
  <si>
    <t>PROMOVER Y FORTALECER LA SOBERANÍA ALIMENTARIA</t>
  </si>
  <si>
    <t>FORTALECER Y PROMOVER LOS LIDERAZGOS CON EQUIDAD DE GÉNERO, LA PARTICIPACIÓN PLENA Y EL EJERCICIO DE LA DEMOCRACIA COMUNITARIA DE LOS PUEBLOS Y NACIONALIDADES</t>
  </si>
  <si>
    <t>PROMOVER Y REFORZAR LA LUCHA CONTRA EL RACISMO, LA DISCRIMINACIÓN Y LA INTOLERANCIA</t>
  </si>
  <si>
    <t>GARANTIZAR EL DERECHO A LA COMUNICACIÓN E INFORMACIÓN DE LAS NACIONALIDADES Y PUEBLOS INDÍGENAS, AFROECUATORIANO Y MONTUBIO</t>
  </si>
  <si>
    <t>PROMOVER Y FORTALECER LA INSTITUCIONALIDAD DEL ESTADO PARA LA EQUIDAD CON PUEBLOS Y NACIONALIDADES</t>
  </si>
  <si>
    <t>GARANTIZAR LOS DERECHOS DE LAS PERSONAS ECUATORIANAS EN EL EXTERIOR INDEPENDIENTEMENTE DE SU CONDICIÓN MIGRATORIA</t>
  </si>
  <si>
    <t xml:space="preserve">APOYAR A LA INTEGRACIÓN DE ECUATORIANOS/AS EN SOCIEDADES DE DESTINO </t>
  </si>
  <si>
    <t xml:space="preserve">PROMOVER Y REFORZAR LA LUCHA CONTRA LA XENOFOBIA, LA DISCRIMINACIÓN Y LA INTOLERANCIA </t>
  </si>
  <si>
    <t>FAVORECER Y FOMENTAR LA PARTICIPACIÓN CIUDADANA DE LOS/AS MIGRANTES ECUATORIANOS/AS Y SUS ORGANIZACIONES EN ORIGEN Y DESTINO</t>
  </si>
  <si>
    <t>PREVENIR Y COMBATIR DE MANERA INTEGRAL LA TRATA Y EL TRÁFICO DE PERSONAS</t>
  </si>
  <si>
    <t>APOYAR EL RETORNO VOLUNTARIO DE LOS/AS MIGRANTES ECUATORIANOS/AS EN EL EXTERIOR</t>
  </si>
  <si>
    <t>FAVORECER LA REINTEGRACIÓN SOCIAL, LABORAL Y ECONÓMICA DE LOS/AS MIGRANTES RETORNADOS/AS</t>
  </si>
  <si>
    <t xml:space="preserve">GARANTIZAR LOS DERECHOS DE LOS/AS FAMILIARES DE MIGRANTES ECUATORIANOS/AS Y DE LA FAMILIA TRANSNACIONAL, PREVINIENDO TODA FORMA DE DISCRIMINACIÓN </t>
  </si>
  <si>
    <t xml:space="preserve">FORTALECER LA POLÍTICA MIGRATORIA, SUS AGENDAS, CONVENIOS Y ACUERDOS DESDE UNA PERSPECTIVA DE DERECHOS </t>
  </si>
  <si>
    <t>CREAR Y FORTALECER ESPACIOS DE GENERACIÓN DE INFORMACIÓN Y ESTUDIO SOBRE LA MOVILIDAD HUMANA INTERNACIONAL</t>
  </si>
  <si>
    <t>PROMOVER Y FORTALECER LA INSTITUCIONALIDAD DEL ESTADO PARA TRANSVERSALIZAR LA ATENCIÓN A LA MOVILIDAD HUMANA</t>
  </si>
  <si>
    <t>GRUPO DE GASTO</t>
  </si>
  <si>
    <t>55</t>
  </si>
  <si>
    <t>56</t>
  </si>
  <si>
    <t>57</t>
  </si>
  <si>
    <t>58</t>
  </si>
  <si>
    <t>59</t>
  </si>
  <si>
    <t>60</t>
  </si>
  <si>
    <t>Garantizar la inclusión social, derechos de jóvenes</t>
  </si>
  <si>
    <t>Asegurar el desarrollo Infantil y la educación integral, con calidad y calidez para niños y adolescentes</t>
  </si>
  <si>
    <t>Promoción de fortalecimiento y desarrollo de sistemas de cuidado y corresposabilidad</t>
  </si>
  <si>
    <t>021</t>
  </si>
  <si>
    <t>012</t>
  </si>
  <si>
    <t>013</t>
  </si>
  <si>
    <t>014</t>
  </si>
  <si>
    <t>Transferencias monetarias condicionadas BDH</t>
  </si>
  <si>
    <t>Transferencias monetarias no condicionadas PAM</t>
  </si>
  <si>
    <t>Transferencias monetarias no condicionadas PDD</t>
  </si>
  <si>
    <t>_84_BIENES_DE_LARGA_DURACIÓN</t>
  </si>
  <si>
    <t>MATRIZ  ESTRATÉGICA</t>
  </si>
  <si>
    <t>DIRECCIÓN_DE_INVESTIGACIÓN_Y_ANÁLISIS</t>
  </si>
  <si>
    <t>DIRECCIÓN_ADMINISTRATIVA</t>
  </si>
  <si>
    <t>DIRECCIÓN_DE_COMUNICACIÓN_SOCIAL</t>
  </si>
  <si>
    <t>DIRECCIÓN_DE_ORGANIZACIONES_SOCIALES</t>
  </si>
  <si>
    <t>DIRECCIÓN_DE_GESTIÓN_DE_INFORMACIÓN_Y_DATOS</t>
  </si>
  <si>
    <t>DIRECCIÓN_DE_PATROCINIO</t>
  </si>
  <si>
    <t>DIRECCIÓN_DE_INFRAESTRUCTURA</t>
  </si>
  <si>
    <t>DIRECCIÓN_FINANCIERA</t>
  </si>
  <si>
    <t>DIRECCIÓN_DE_PREVENCIÓN_DE_VULNERABILIDAD_DE_DERECHOS</t>
  </si>
  <si>
    <t>DIRECCIÓN_DE_GESTIÓN_DE_RIESGOS</t>
  </si>
  <si>
    <t>DIRECCIÓN_DE_TRANSFERENCIAS</t>
  </si>
  <si>
    <t>DIRECCIÓN_DE_CORRESPONSABILIDAD</t>
  </si>
  <si>
    <t>DIRECCIÓN_DE_ADMINISTRACIÓN_DE_DATOS</t>
  </si>
  <si>
    <t>DIRECCIÓN_DE_ACOMPAÑAMIENTO_FAMILIAR</t>
  </si>
  <si>
    <t>UNIDAD_ADMINISTRATIVA_FINANCIERA</t>
  </si>
  <si>
    <t>UNIDAD_DE_ASESORÍA_JURÍDICA</t>
  </si>
  <si>
    <t>II. UBICACIÓN GEOGRÁFICA</t>
  </si>
  <si>
    <t>FUENTE FINANCIAMIENTO</t>
  </si>
  <si>
    <t>PNBV OBJETIVO 2. AUSPICIAR LA IGUALDAD, LA COHESIÓN, LA INCLUSIÓN Y LA EQUIDAD SOCIAL Y TERRITORIAL, EN LA DIVERSIDAD.</t>
  </si>
  <si>
    <t>Atención a la movilidad humana</t>
  </si>
  <si>
    <t>VICEMINISTERIO_DE_INCLUSIÓN_ECONÓMICA</t>
  </si>
  <si>
    <t>VICEMINISTERIO_DE_INCLUSIÓN_SOCIAL</t>
  </si>
  <si>
    <t>COORDINACIÓN_GENERAL_ADMINISTRATIVA_FINANCIERA</t>
  </si>
  <si>
    <t>COORDINACIÓN_GENERAL_DE_INVESTIGACIÓN_Y_DATOS_DE_INCLUSIÓN</t>
  </si>
  <si>
    <t>COORDINACIÓN_GENERAL_DE_TECNOLOGÍAS_DE_INFORMACIÓN_Y_COMUNICACIÓN</t>
  </si>
  <si>
    <t>COORDINACIÓN_GENERAL_DE_PLANIFICACIÓN_Y_GESTIÓN_ESTRATÉGICA</t>
  </si>
  <si>
    <t>DIRECCIÓN_DE_SECRETARÍA_GENERAL</t>
  </si>
  <si>
    <t>DIRECCIÓN_DE_PARTICIPACIÓN_CIUDADANA</t>
  </si>
  <si>
    <t>DIRECCIÓN_DE_RELACIONES_Y_COOPERACIÓN_INTERNACIONAL</t>
  </si>
  <si>
    <t>DIRECCIÓN_DE_AUDITORÍA_INTERNA</t>
  </si>
  <si>
    <t>Subsecretarías Viceministerio de Inclusión Económica</t>
  </si>
  <si>
    <t>SUBSECRETARÍA_DE_ASEGURAMIENTO_NO_CONTRIBUTIVO_CONTINGENCIAS_Y_OPERACIONES</t>
  </si>
  <si>
    <t>SUBSECRETARÍA_DE_FAMILIA</t>
  </si>
  <si>
    <t>DIRECCIÓN_DE_CONTROL_DE_OPERACIONES</t>
  </si>
  <si>
    <t>DIRECCIÓN_ASEGURAMIENTO_NO_CONTRIBUTIVO_CONTINGENCIAS_Y_OPERACIONES</t>
  </si>
  <si>
    <t>DIRECCIÓN_DE_EMPRENDIMIENTOS_Y_PROMOCIÓN_DEL_TRABAJO</t>
  </si>
  <si>
    <t>DIRECCIÓN_DE_DIÁLOGO_Y_GENERACIÓN_DE_OPORTUNIDADES</t>
  </si>
  <si>
    <t>DIRECCIÓN_DE_SERVICIOS_DE_CENTROS__DE_DESARROLLO_INFANTIL</t>
  </si>
  <si>
    <t>DIRECCIÓN_DE_SERVICIOS_DE_ATENCIÓN_DOMICILIAR</t>
  </si>
  <si>
    <t>DIRECCIÓN_DE_PRESTACIÓN_DE_SERVICIOS_PARA_LAS_PERSONAS_CON_DISCAPACIDAD</t>
  </si>
  <si>
    <t>DIRECCIÓN_DE_ADOPCIONES_Y_ESCLARECIMIENTO_LEGAL</t>
  </si>
  <si>
    <t>DIRECCIÓN_DE_SERVICIOS_DE_PROTECCIÓN_ESPECIAL</t>
  </si>
  <si>
    <t>DIRECCIÓN_ESPECIAL_PARA_AUTORIDAD_CENTRAL</t>
  </si>
  <si>
    <t>UNIDAD_DE_PLANIFICACIÓN_Y_PROCESOS_ESTRATÉGICOS</t>
  </si>
  <si>
    <t>UNIDAD_DE_COMUNICACIÓN_Y_PARTICIPACIÓN_CIUDADANA</t>
  </si>
  <si>
    <t>UNIDAD _DE_TRABAJO_SOCIAL</t>
  </si>
  <si>
    <t>UNIDAD_DE_SERVICIOS_Y_ATENCIÓN</t>
  </si>
  <si>
    <t>UNIDAD_DE_PROMOCIÓN_Y_MOVILIDAD_SOCIAL</t>
  </si>
  <si>
    <t>OFICINA_TÉCNICA</t>
  </si>
  <si>
    <t>UNIDAD_DE_ADOPCIONES_Y_ESCLARECIMIENTO_LEGAL</t>
  </si>
  <si>
    <t>UNIDAD_DE_INCLUSIÓN_SOCIAL</t>
  </si>
  <si>
    <t>UNIDAD_DE_INCLUSIÓN_ECONÓMICA</t>
  </si>
  <si>
    <t>DIRECCIÓN_DISTRITAL_04D02_MONTÚFAR_BOLÍVAR</t>
  </si>
  <si>
    <t>DIRECCIÓN_DISTRITAL_04D01_SAN_PEDRO_DE_HUACA_TULCAN</t>
  </si>
  <si>
    <t>DIRECCIÓN_DISTRITAL_10D01_IBARRA</t>
  </si>
  <si>
    <t>DIRECCIÓN_DISTRITAL_04D01_TULCÁN</t>
  </si>
  <si>
    <t>DIRECCIÓN_DISTRITAL_08D01_ESMERALDAS</t>
  </si>
  <si>
    <t>DIRECCIÓN_DISTRITAL_08D05_SAN_LORENZO</t>
  </si>
  <si>
    <t>DIRECCIÓN_DISTRITAL_21D02_LAGO_AGRIO</t>
  </si>
  <si>
    <t>DIRECCIÓN_DISTRITAL_15D01_TENA</t>
  </si>
  <si>
    <t>DIRECCIÓN_DISTRITAL_17D11_RUMIÑAHUI</t>
  </si>
  <si>
    <t>DIRECCIÓN_DISTRITAL_22D02_FRANCISCO_DE_ORELLANA</t>
  </si>
  <si>
    <t>DIRECCIÓN_DISTRITAL_05D01_LATACUNGA</t>
  </si>
  <si>
    <t>DIRECCIÓN_DISTRITAL_06D01_RIOBAMBA</t>
  </si>
  <si>
    <t>DIRECCIÓN_DISTRITAL_16D01_PUYO</t>
  </si>
  <si>
    <t>DIRECCIÓN_DISTRITAL_18D01_AMBATO</t>
  </si>
  <si>
    <t>DIRECCIÓN_DISTRITAL_13D01_PORTOVIEJO</t>
  </si>
  <si>
    <t>DIRECCIÓN_DISTRITAL_13D02_MANTA</t>
  </si>
  <si>
    <t>DIRECCIÓN_DISTRITAL_13D07_CHONE</t>
  </si>
  <si>
    <t>DIRECCIÓN_DISTRITAL_13D10_JAMA</t>
  </si>
  <si>
    <t>DIRECCIÓN_DISTRITAL_23D01_SANTO_DOMINGO</t>
  </si>
  <si>
    <t>DIRECCIÓN_DISTRITAL_12D01_BABAHOYO</t>
  </si>
  <si>
    <t>DIRECCIÓN_DISTRITAL_12D03_QUEVEDO</t>
  </si>
  <si>
    <t>DIRECCIÓN_DISTRITAL_02D01_GUARANDA</t>
  </si>
  <si>
    <t>DIRECCIÓN_DISTRITAL_09D15_EL_EMPALME</t>
  </si>
  <si>
    <t>DIRECCIÓN_DISTRITAL_09D17_MILAGRO</t>
  </si>
  <si>
    <t>DIRECCIÓN_DISTRITAL_09D20_SALITRE</t>
  </si>
  <si>
    <t>DIRECCIÓN_DISTRITAL_20D01_SAN_CRISTOBAL</t>
  </si>
  <si>
    <t>DIRECCIÓN_DISTRITAL_24D02_SALINAS</t>
  </si>
  <si>
    <t>DIRECCIÓN_DISTRITAL_01D01_CUENCA</t>
  </si>
  <si>
    <t>DIRECCIÓN_DISTRITAL_01D04_GUALACEO</t>
  </si>
  <si>
    <t>DIRECCIÓN_DISTRITAL_03D01_AZOGUES</t>
  </si>
  <si>
    <t>DIRECCIÓN_DISTRITAL_14D01_MORONA</t>
  </si>
  <si>
    <t>DIRECCIÓN_DISTRITAL_07D02_MACHALA</t>
  </si>
  <si>
    <t>DIRECCIÓN_DISTRITAL_07D04_PIÑAS</t>
  </si>
  <si>
    <t>DIRECCIÓN_DISTRITAL_11D01_LOJA</t>
  </si>
  <si>
    <t>DIRECCIÓN_DISTRITAL_11D06_CALVAS</t>
  </si>
  <si>
    <t>DIRECCIÓN_DISTRITAL_19D01_ZAMORA</t>
  </si>
  <si>
    <t>DIRECCIÓN_DISTRITAL_09D09_GUAYAQUIL_NORTE</t>
  </si>
  <si>
    <t>DIRECCIÓN_DISTRITAL_17D05_QUITO_CENTRO</t>
  </si>
  <si>
    <t>DIRECCIÓN_DISTRITAL_17D02_QUITO_NORTE</t>
  </si>
  <si>
    <t>DIRECCIÓN_DISTRITAL_17D08_QUITO_SUR</t>
  </si>
  <si>
    <t>DIRECCIÓN_DISTRITAL_09D24_DURAN</t>
  </si>
  <si>
    <t>DIRECCIÓN_DEL_ADMINISTRACIÓN_DE_RECURSOS_HUMANOS</t>
  </si>
  <si>
    <t>DIRECCIÓN_DE_ASESORÍA_JURÍDICA</t>
  </si>
  <si>
    <t>DIRECCIÓN_DE_SEGURIDAD_INTEROPERABILIDAD_Y_RIESGOS</t>
  </si>
  <si>
    <t>DIRECCIÓN_DE_SOPORTE_A_USUARIOS</t>
  </si>
  <si>
    <t>DIRECCIÓN_DE_INFRAESTRUCTURA_Y_OPERACIONES_DE_TI</t>
  </si>
  <si>
    <t>DIRECCIÓN_DE_PROYECTOS_TIC</t>
  </si>
  <si>
    <t>DIRECCIÓN_DE_PLANIFICACIÓN_E_INVERSIÓN</t>
  </si>
  <si>
    <t>DIRECCIÓN_DE_SEGUIMIENTO_DE_PLANES_PROGRAMAS_Y_PROYECTOS</t>
  </si>
  <si>
    <t>DIRECCIÓN_DE_SERVICIOS_PROCESOS_Y_CALIDAD</t>
  </si>
  <si>
    <t>DIRECCIÓN_DE_GESTIÓN_DEL_CAMBIO_Y_CULTURA_ORGANIZATIVA</t>
  </si>
  <si>
    <t>SANTO_DOMINGO_DE_LOS_TSÁCHILAS</t>
  </si>
  <si>
    <t>LOS_RÍOS</t>
  </si>
  <si>
    <t>SANTA_ELENA</t>
  </si>
  <si>
    <t>MORONA_SANTIAGO</t>
  </si>
  <si>
    <t>EL_ORO</t>
  </si>
  <si>
    <t>ZAMORA_CHINCHIPE</t>
  </si>
  <si>
    <t>9. INCREMENTAR EL ACCESO, COBERTURA Y CIERRE DE BRECHAS DE LOS SERVICIOS SOCIALES DE DESARROLLO INTEGRAL, PROTECCIÓN ESPECIAL, ASEGURAMIENTO NO CONTRIBUTIVO E INCLUSIÓN ECONÓMICA DE LAS PERSONAS CON ÉNFASIS A LOS GRUPOS DE ATENCIÓN PRIORITARIA.</t>
  </si>
  <si>
    <t>10. INCREMENTAR LA PROMOCIÓN DEL DESARROLLO INTEGRAL DE LAS PERSONAS CON ÉNFASIS EN LOS GRUPOS DE ATENCIÓN PRIORITARIA.</t>
  </si>
  <si>
    <t>11. INCREMENTAR LA CALIDAD DE LOS SERVICIOS SOCIALES DE DESARROLLO INTEGRAL, PROTECCIÓN ESPECIAL, ASEGURAMIENTO NO CONTRIBUTIVO E INCLUSIÓN ECONÓMICA DE LAS PERSONAS DE LOS GRUPOS PRIORITARIOS.</t>
  </si>
  <si>
    <t>12. INCREMENTAR LA CORRESPONSABILIDAD DE LAS FAMILIAS, COMUNIDAD Y ENTIDADES PÚBLICAS Y PRIVADAS, LIGADAS A SERVICIOS SOCIALES DE CUIDADO, PROTECCIÓN ESPECIAL, ASEGURAMIENTO NO CONTRIBUTIVO E INCLUSIÓN ECONÓMICA DE LOS GRUPOS DE ATENCIÓN PRIORITARIA.</t>
  </si>
  <si>
    <t>13. INCREMENTAR LA EFICIENCIA INSTITUCIONAL DEL MIES.</t>
  </si>
  <si>
    <t>14. INCREMENTAR EL USO EFICIENTE DEL PRESUPUESTO DEL MIES.</t>
  </si>
  <si>
    <t>15. INCREMENTAR EL DESARROLLO DEL TALENTO HUMANO DEL MIES.</t>
  </si>
  <si>
    <t>16. INCREMENTAR EL ACCESO Y CALIDAD DE LOS SERVICIOS DE INCLUSIÓN SOCIAL CON ÉNFASIS EN LOS GRUPOS DE ATENCIÓN PRIORITARIA Y LA POBLACIÓN QUE SE ENCUENTRA EN POBREZA O VULNERABILIDAD, PARA REDUCIR LAS BRECHAS EXISTENTES.</t>
  </si>
  <si>
    <t>17. INCREMENTAR LA PROMOCIÓN DEL DESARROLLO INTEGRAL DE LA POBLACIÓN QUE REQUIERE DE LOS SERVICIOS DE INCLUSIÓN SOCIAL, DURANTE EL CICLO DE VIDA, ASÍ COMO LA CORRESPONSABILIDAD DE LAS FAMILIAS Y COMUNIDAD LIGADAS A LA PRESTACIÓN DE LOS SERVICIOS QUE BRINDA EL MIES.</t>
  </si>
  <si>
    <t>18. INCREMENTAR LAS INTERVENCIONES DE PREVENCIÓN EN EL ÁMBITO DE LA PROTECCIÓN ESPECIAL PARA LA POBLACIÓN SUSCEPTIBLE DE VULNERACIÓN DE DERECHOS.</t>
  </si>
  <si>
    <t>19. INCREMENTAR LA INCLUSIÓN ECONÓMICA DE LA POBLACIÓN EN SITUACIÓN DE POBREZA A TRAVÉS DEL FORTALECIMIENTO DE LA ECONOMÍA POPULAR Y SOLIDARIA DESDE UNA PERSPECTIVA TERRITORIAL, ARTICULACIÓN DE REDES DE ACTORES DE LA EPS, E INSERCIÓN EN EL CAMBIO DE LA MATRIZ PRODUCTIVA, COMO UN MECANISMO PARA LA SUPERACIÓN DE DESIGUALDADES.</t>
  </si>
  <si>
    <t>20. INCREMENTAR LA MOVILIDAD ASCENDENTE DE LAS PERSONAS Y LAS FAMILIAS EN CONDICIONES DE VULNERABILIDAD Y EXTREMA POBREZA A TRAVÉS DE TRANSFERENCIAS MONETARIAS Y EL FORTALECIMIENTO DE SUS CAPACIDADES PARA CONCRETAR UN PROYECTO DE VIDA QUE LES PERMITA SALIR DE SU SITUACIÓN DE POBREZA.</t>
  </si>
  <si>
    <t>OBJETIVO ESTRATÉGICO INSTITUCIONAL (N1)</t>
  </si>
  <si>
    <t>L_1_D</t>
  </si>
  <si>
    <t>AL_04</t>
  </si>
  <si>
    <t>AL_08</t>
  </si>
  <si>
    <t>AL_21</t>
  </si>
  <si>
    <t>AL_10</t>
  </si>
  <si>
    <t>L_2_D</t>
  </si>
  <si>
    <t>AL_22</t>
  </si>
  <si>
    <t>AL_15</t>
  </si>
  <si>
    <t>AL_17</t>
  </si>
  <si>
    <t>l 3</t>
  </si>
  <si>
    <t>L_3_D</t>
  </si>
  <si>
    <t>AL_05</t>
  </si>
  <si>
    <t>AL_06</t>
  </si>
  <si>
    <t>AL_16</t>
  </si>
  <si>
    <t>AL_18</t>
  </si>
  <si>
    <t>l 4</t>
  </si>
  <si>
    <t>L_4_D</t>
  </si>
  <si>
    <t>AL_13</t>
  </si>
  <si>
    <t>AL_23</t>
  </si>
  <si>
    <t>l 5</t>
  </si>
  <si>
    <t>L_5_D</t>
  </si>
  <si>
    <t>AL_02</t>
  </si>
  <si>
    <t>AL_20</t>
  </si>
  <si>
    <t>AL_09</t>
  </si>
  <si>
    <t>AL_12</t>
  </si>
  <si>
    <t>AL_24</t>
  </si>
  <si>
    <t>l 6</t>
  </si>
  <si>
    <t>L_6_D</t>
  </si>
  <si>
    <t>AL_01</t>
  </si>
  <si>
    <t>AL_03</t>
  </si>
  <si>
    <t>AL_14</t>
  </si>
  <si>
    <t>l 7</t>
  </si>
  <si>
    <t>L_7_D</t>
  </si>
  <si>
    <t>AL_07</t>
  </si>
  <si>
    <t>AL_11</t>
  </si>
  <si>
    <t>AL_19</t>
  </si>
  <si>
    <t>l 8</t>
  </si>
  <si>
    <t>L_8_D</t>
  </si>
  <si>
    <t>l 9</t>
  </si>
  <si>
    <t>L_9_D</t>
  </si>
  <si>
    <t>RAL_A</t>
  </si>
  <si>
    <t>RAL_D</t>
  </si>
  <si>
    <t>NICAC</t>
  </si>
  <si>
    <t>ICIPA</t>
  </si>
  <si>
    <t>CIONE</t>
  </si>
  <si>
    <t>TORÍA</t>
  </si>
  <si>
    <t>ASEGU</t>
  </si>
  <si>
    <t>INCLU</t>
  </si>
  <si>
    <t>DESAR</t>
  </si>
  <si>
    <t>ATENC</t>
  </si>
  <si>
    <t>DISCA</t>
  </si>
  <si>
    <t>PROTE</t>
  </si>
  <si>
    <t>DESPACHO_MINISTERIAL_</t>
  </si>
  <si>
    <t>CERTIFICACIONES DE ACTIVIDAD</t>
  </si>
  <si>
    <t>280 1000</t>
  </si>
  <si>
    <t>280 1110</t>
  </si>
  <si>
    <t>280 1210</t>
  </si>
  <si>
    <t>280 1520</t>
  </si>
  <si>
    <t>280 1330</t>
  </si>
  <si>
    <t>280 1410</t>
  </si>
  <si>
    <t>280 2000</t>
  </si>
  <si>
    <t>280 2320</t>
  </si>
  <si>
    <t>280 2110</t>
  </si>
  <si>
    <t>280 2230</t>
  </si>
  <si>
    <t>280 3000</t>
  </si>
  <si>
    <t>280 3110</t>
  </si>
  <si>
    <t>280 3310</t>
  </si>
  <si>
    <t>280 3410</t>
  </si>
  <si>
    <t>280 3510</t>
  </si>
  <si>
    <t>280 4000</t>
  </si>
  <si>
    <t>280 4110</t>
  </si>
  <si>
    <t>280 4130</t>
  </si>
  <si>
    <t>280 4250</t>
  </si>
  <si>
    <t>280 4330</t>
  </si>
  <si>
    <t>280 4410</t>
  </si>
  <si>
    <t>280 5000</t>
  </si>
  <si>
    <t>280 5110</t>
  </si>
  <si>
    <t>280 5610</t>
  </si>
  <si>
    <t>280 5270</t>
  </si>
  <si>
    <t>280 5310</t>
  </si>
  <si>
    <t>280 5360</t>
  </si>
  <si>
    <t>280 5410</t>
  </si>
  <si>
    <t>280 5450</t>
  </si>
  <si>
    <t>280 5730</t>
  </si>
  <si>
    <t>280 6000</t>
  </si>
  <si>
    <t>280 6110</t>
  </si>
  <si>
    <t>280 6210</t>
  </si>
  <si>
    <t>280 6310</t>
  </si>
  <si>
    <t>280 6410</t>
  </si>
  <si>
    <t>280 7000</t>
  </si>
  <si>
    <t>280 7130</t>
  </si>
  <si>
    <t>280 7210</t>
  </si>
  <si>
    <t>280 7310</t>
  </si>
  <si>
    <t>280 7420</t>
  </si>
  <si>
    <t>280 7510</t>
  </si>
  <si>
    <t>280 8000</t>
  </si>
  <si>
    <t>280 8130</t>
  </si>
  <si>
    <t>280 8240</t>
  </si>
  <si>
    <t>280 8270</t>
  </si>
  <si>
    <t>280 9000</t>
  </si>
  <si>
    <t>280 9120</t>
  </si>
  <si>
    <t>280 9180</t>
  </si>
  <si>
    <t>280 9240</t>
  </si>
  <si>
    <t>280 9999</t>
  </si>
  <si>
    <t>COORDINACIÓN_ZONAL_1_DEL_MINISTERIO_DE_INCLUSIÓN_ECONOMICA_Y_SOCIAL_Z1</t>
  </si>
  <si>
    <t>COORDINACIÓN_ZONAL_2_DEL_MINISTERIO_DE_INCLUSIÓN_ECONOMICA_Y_SOCIAL_Z2</t>
  </si>
  <si>
    <t>COORDINACIÓN_ZONAL_3_DEL_MINISTERIO_DE_INCLUSIÓN_ECONOMICA_Y_SOCIAL_Z3</t>
  </si>
  <si>
    <t>COORDINACIÓN_ZONAL_4_DEL_MINISTERIO_DE_INCLUSIÓN_ECONOMICA_Y_SOCIAL_Z4</t>
  </si>
  <si>
    <t>COORDINACIÓN_ZONAL_5_DEL_MINISTERIO_DE_INCLUSIÓN_ECONOMICA_Y_SOCIAL_Z5</t>
  </si>
  <si>
    <t>COORDINACIÓN_ZONAL_6_DEL_MINISTERIO_DE_INCLUSIÓN_ECONOMICA_Y_SOCIAL_Z6</t>
  </si>
  <si>
    <t>COORDINACIÓN_ZONAL_7_DEL_MINISTERIO_DE_INCLUSIÓN_ECONOMICA_Y_SOCIAL_Z7</t>
  </si>
  <si>
    <t>COORDINACIÓN_ZONAL_8_DEL_MINISTERIO_DE_INCLUSIÓN_ECONOMICA_Y_SOCIAL_Z8</t>
  </si>
  <si>
    <t>COORDINACIÓN_ZONAL_9_DEL_MINISTERIO_DE_INCLUSIÓN_ECONOMICA_Y_SOCIAL_Z9</t>
  </si>
  <si>
    <t>5. INCREMENTAR LA EFICIENCIA Y EFICACIA EN LA EJECUCIÓN PRESUPUESTARIA DEL PRESUPUESTO DEL MIES DE ACUERDO A LAS POLÍTICAS Y PLANIFICACIÓN DEL MINISTERIO</t>
  </si>
  <si>
    <t>6. INCREMENTAR LA EFICIENCIA Y EFICACIA EN LA ADMINISTRACIÓN DEL TALENTO HUMANO DEL MINISTERIO</t>
  </si>
  <si>
    <t>7. INCREMENTAR LA EFICIENCIA Y EFICACIA EN LA ADMINISTRACIÓN DE BIENES Y SERVICIOS DE APOYO ADMINISTRATIVO DEL MINISTERIO</t>
  </si>
  <si>
    <t>8. INCREMENTAR LA EFICIENCIA Y EFICACIA EN LA ADMINISTRACIÓN DE LOS PROCESOS DE DISEÑO, MANTENIMIENTO Y SEGUIMIENTO DE LA INFRAESTRUCTURA DEL MIES</t>
  </si>
  <si>
    <t>Coordinación General Administrativa Financiera</t>
  </si>
  <si>
    <t>5. INCREMENTAR LA CALIDAD Y EFICIENCIA DE LA GESTIÓN Y SEGURIDAD JURÍDICA INSTITUCIONAL A NIVEL CENTRAL Y DESCONCENTRADO.</t>
  </si>
  <si>
    <t>Coordinación General de Asesoría Jurídica</t>
  </si>
  <si>
    <t>2. INCREMENTAR LA GENERACIÓN DE INFORMACIÓN DE CALIDAD RESPECTO A POLÍTICA PÚBLICA EN INCLUSIÓN SOCIAL, INCLUSIÓN ECONÓMICA Y MOVILIDAD SOCIAL.</t>
  </si>
  <si>
    <t>3. INCREMENTAR LA EFICIENCIA EN LA GENERACIÓN Y GESTIÓN DE DATOS, INFORMACIÓN Y CONOCIMIENTO EN INCLUSIÓN ECONÓMICA Y SOCIAL.</t>
  </si>
  <si>
    <t>Coordinación General de Investigacion y datos</t>
  </si>
  <si>
    <t>5. INCREMENTAR MECANISMOS DE PARTICIPACIÓN Y ARTICULACIÓN DE INICIATIVAS CIUDADANAS EN LOS NIVELES CENTRAL Y DESCONCENTRADO</t>
  </si>
  <si>
    <t>6. INCREMENTAR LA INCIDENCIA EN LA GESTIÓN DE COOPERACIÓN INTERNACIONAL Y LA PRIORIZACIÓN DE ESPACIOS INTERNACIONALES POTENCIALMENTE ESTRATÉGICOS PARA EL MIES</t>
  </si>
  <si>
    <t>7. INCREMENTAR LA EFECTIVIDAD DE LA GESTIÓN ESTRATÉGICA INSTITUCIONAL</t>
  </si>
  <si>
    <t>8. INCREMENTAR LA EFECTIVIDAD EN LA PLANIFICACIÓN INSTITUCIONAL Y EL SEGUIMIENTO A LA GESTIÓN DEL MIES</t>
  </si>
  <si>
    <t>Coordinación General de Planificación y Gestión Estratégica</t>
  </si>
  <si>
    <t>1. INCREMENTAR LA EFECTIVIDAD DE LA GESTIÓN TECNOLÓGICA INSTITUCIONAL</t>
  </si>
  <si>
    <t>NO_APLICA_COMUNICACIÓN_SOCIAL</t>
  </si>
  <si>
    <t>NO_APLICA_SECRETARÍA_GENERAL</t>
  </si>
  <si>
    <t>NO_APLICA_DIRECCIÓN_DE_RELACIONES_Y_COOPERACIÓN_INTERNACIONAL</t>
  </si>
  <si>
    <t>NO_APLICA_DIRECCIÓN_DE_AUDITORÍA_INTERNA</t>
  </si>
  <si>
    <t>DESPACHO MINISTERIAL</t>
  </si>
  <si>
    <t>4. INCREMENTAR LA EFICIENCIA Y EFICACIA EN LA PLANIFICACIÓN, INVESTIGACIÓN Y COORDINACIÓN DE LOS SERVICIOS DE INCLUSIÓN ECONÓMICA Y SOCIAL CON ÉNFASIS EN LOS GRUPOS DE ATENCIÓN PRIORITARIA.</t>
  </si>
  <si>
    <t>5. INCREMENTAR LA EFICIENCIA Y EFICACIA EN LA APLICACIÓN DE LOS MECANISMOS E INSTRUMENTOS DE SEGUIMIENTO, EVALUACIÓN Y CONTROL DEFINIDOS EN LOS EJES DE ACCESO Y COBERTURA, LA PROMOCIÓN DEL DESARROLLO INTEGRAL, LA CALIDAD Y CORRESPONSABILIDAD DE LOS SERVICIOS SOCIALES DE COMPETENCIA DEL MIES, HACIA LOS GRUPOS DE ATENCIÓN PRIORITARIA.</t>
  </si>
  <si>
    <t>6. INCREMENTAR LA EFICIENCIA Y EFICACIA EN LOS PROCESOS ADMINISTRATIVOS, FINANCIEROS Y DE PLANIFICACIÓN DE LA ZONA.</t>
  </si>
  <si>
    <t>7. INCREMENTAR LA EFICIENCIA Y EFICACIA EN EL SEGUIMIENTO, EVALUACIÓN Y CONTROL DE LOS SERVICIOS SOCIALES DE COMPETENCIA DEL MIES, HACIA LOS GRUPOS DE ATENCIÓN PRIORITARIA Y LA POBLACIÓN QUE SE ENCUENTRA EN SITUACIÓN DE POBREZA Y VULNERABILIDAD DE LA ZONA.</t>
  </si>
  <si>
    <t>DESPACHO____MINISTERIAL___</t>
  </si>
  <si>
    <t>NO_APLICA_PARTICIPACIÓN_CIUDADANA</t>
  </si>
  <si>
    <t>3. INCREMENTAR LA EFICIENCIA EN EL CUMPLIMIENTO DE PAGO DE LAS TRANSFERENCIAS MONETARIAS</t>
  </si>
  <si>
    <t>4. INCREMENTAR LA EFICIENCIA EN LOS MECANISMOS DE TRANSFERENCIAS DE RECURSOS A LOS USUARIOS DE TRANSFERENCIAS</t>
  </si>
  <si>
    <t>5. INCREMENTAR LA EFICIENCIA EN LA GESTIÓN DE LOS SERVICIOS DE LA SUBSECRETARÍA DE ASEGURAMIENTO NO CONTRIBUTIVO, CON ÉNFASIS A GRUPOS PRIORITARIOS Y NIVELES DE VULNERABILIDAD</t>
  </si>
  <si>
    <t>3. INCREMENTAR EL ACCESO Y COBERTURA A LOS PROGRAMAS Y SERVICIOS PARA JÓVENES Y ADULTOS MAYORES, CON ÉNFASIS EN SITUACIÓN DE VULNERABILIDAD A NIVEL NACIONAL.</t>
  </si>
  <si>
    <t>4. INCREMENTAR EL DESARROLLO INTEGRAL DE LAS PERSONAS ADULTAS MAYORES Y JOVENES EN POBREZA Y EXTREMA POBREZA.</t>
  </si>
  <si>
    <t>5. INCREMENTAR LA CALIDAD DE LOS SERVICIOS SOCIALES DE PROTECCIÓN Y ATENCIÓN A JÓVENES Y ADULTOS MAYORES.</t>
  </si>
  <si>
    <t>6. INCREMENTAR LA CORRESPONSABILIDAD DE LAS FAMILIAS, COMUNIDAD Y ENTIDADES PÚBLICAS Y PRIVADAS, LIGADAS A SERVICIOS SOCIALES DE ATENCIÓN A JÓVENES Y ADULTOS</t>
  </si>
  <si>
    <t>7. INCREMENTAR ACCIONES DE INCLUSIÓN SOCIAL EN ADOLESCENTES, JÓVENES Y ADULTOS MAYORES CON ÉNFASIS EN AQUELLOS QUE SE ENCUENTRAN EN SITUACIÓN DE POBREZA Y POBREZA EXTREMA</t>
  </si>
  <si>
    <t>2. INCREMENTAR EL ACCESO, LA COBERTURA, LA CALIDAD, LA RECTORÍA Y LA PARTICIPACIÓN DE LOS ACTORES EN CORRESPONSABILIDAD, DE LOS SERVICIOS DE DESARROLLO INFANTIL INTEGRAL PÚBLICOS Y PRIVADOS EN NIÑAS Y NIÑOS DE 0 A 36 MESES DE EDAD.</t>
  </si>
  <si>
    <t>3. INCREMENTAR EL ACCESO, LA CALIDAD Y LA EFICIENCIA EN LA RECTORÍA EN LA APLICACIÓN DE LAS POLÍTICAS PÚBLICAS DE DII EN LOS SERVICIOS PÙBLICOS Y PRIVADOS DE NIÑAS Y NIÑOS DE 0 A 3 DE EDAD , CON LA CORRESPONSABILIDAD DE LA FAMILIA, COMUNIDAD Y ESTADO.</t>
  </si>
  <si>
    <t>2. INCREMENTAR EL ACCESO Y COBERTURA DE FAMILIAS EN SITUACIÓN DE EXTREMA POBREZA Y VULNERABILIDAD AL SISTEMA DE ACOMPAÑAMIENTO FAMILIAR ESPECIALIZADO.</t>
  </si>
  <si>
    <t>3. INCREMENTAR LAS CAPACIDADES DE LAS FAMILIAS EN SITUACIÓN DE EXTREMA POBREZA Y VULNERABILIDAD PARA SU ARTICULACIÓN AL SISTEMA DE SERVICIOS SOCIALES DEL MIES Y OTRAS PRESTACIONES DEL ESTADO.</t>
  </si>
  <si>
    <t>4. INCREMENTAR LA CALIDAD EN EL SERVICIO DE ACOMPAÑAMIENTO FAMILIAR A LAS FAMILIAS EN SITUACIÓN DE EXTREMA POBREZA Y VULNERABILIDAD.</t>
  </si>
  <si>
    <t>5. INCREMENTAR EL ACCESO Y COBERTURA A LOS SERVICIOS SOCIALES DE DESARROLLO INTEGRAL PARA PERSONAS CON DISCAPACIDAD A NIVEL NACIONAL.</t>
  </si>
  <si>
    <t>6. INCREMENTAR LA PROMOCIÓN DEL DESARROLLO INTEGRAL DE LAS PERSONAS CON DISCAPACIDAD.</t>
  </si>
  <si>
    <t>7. INCREMENTAR LA CALIDAD DE LOS SERVICIOS SOCIALES DE DESARROLLO INTEGRAL PARA LAS PERSONAS CON DISCAPACIDAD.</t>
  </si>
  <si>
    <t>8. INCREMENTAR EL GRADO DE CORRESPONSABILIDAD ACTIVA DE LOS BENEFICIARIOS, LA FAMILIA Y LA COMUNIDAD, PARA LA INCLUSIÓN SOCIAL DE LAS PERSONAS CON DISCAPACIDAD.</t>
  </si>
  <si>
    <t>10. INCREMENTAR LA PROMOCIÓN DEL DESARROLLO INTEGRAL DE LAS PERSONAS ATENDIDAS EN LOS SERVICIOS DE DISCAPACIDAD DEL MIES.</t>
  </si>
  <si>
    <t>1.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t>
  </si>
  <si>
    <t>SUBSECRETARÍA__DE__FAMILIA</t>
  </si>
  <si>
    <t>4. INCREMENTAR EL ACCESO, COBERTURA Y CALIDAD DE LOS SERVICIOS DE INCLUSIÓN ECONÓMICA DE PERSONAS EN SITUACIÓN DE POBREZA Y EXTREMA POBREZA.</t>
  </si>
  <si>
    <t>5. INCREMENTAR LA CORRESPONSABILIDAD DE LAS FAMILIAS USUARIAS DEL BONO , COMUNIDAD Y ENTIDADES PÚBLICAS Y PRIVADAS ARTICULADAS Y VINCULADAS EN LOS PROCESOS Y SERVICIOS DE INCLUSIÓN ECONÓMICA.</t>
  </si>
  <si>
    <t>6. INCREMENTAR LA EFICIENCIA DE LOS SERVICIOS DE INCLUSIÓN ECONÓMICA ORIENTADOS A FOMENTAR EMPRENDIMIENTOS Y EMPLEABILIDAD, PRIORIZANDO LA POBLACIÓN EN SITUACIÓN DE EXTREMA POBREZA Y LOS ACTORES DE LA ECONOMÍA POPULAR Y SOLIDARIA</t>
  </si>
  <si>
    <t>5. INCREMENTAR LA EFICIENCIA Y CALIDAD EN LOS SERVICIOS DE PROTECCIÓN ESPECIAL PARA LA POBLACIÓN EN AMENAZA O VULNERADA EN SUS DERECHOS POR EL ENTORNO SOCIAL O EVENTOS ADVERSOS.</t>
  </si>
  <si>
    <t>6. INCREMENTAR EL GRADO DE CORRESPONSABILIDAD ACTIVA DE LA FAMILIA Y LA COMUNIDAD EN PREVENCIÓN Y RCUMPLIMIENTO DE DERECHOS DE LA POBLACIÓN ATENDIDA.</t>
  </si>
  <si>
    <t>7. INCREMENTAR LA EFICIENCIA Y CALIDAD EN LOS PROCESOS DE PREVENCIÓN Y EN LOS SERVICIOS DE PROTECCIÓN ESPECIAL A FAVOR DE LA VIGENCIA DE DERECHOS DE LA POBLACIÓN QUE VIVE EN SITUACIÓN DE RIESGO, EVENTOS ADVERSOS Y DE VULNERABILIDAD SOCIAL.</t>
  </si>
  <si>
    <t>Objetivos Operativos</t>
  </si>
  <si>
    <t>2. INCREMENTAR LA EFICIENCIA EN LA GESTIÓN PRESUPUESTARIA Y PAGO DE LAS TRANSFERENCIAS MONETARIAS, MEDIANTE LA FORMACIÓN DEL PERSONAL EN LOS DIFERENTES PROCESOS; LA APLICACIÓN DE NORMAS Y DIRECTRICES PARA EL PAGO OPORTUNO</t>
  </si>
  <si>
    <t>3. INCREMENTAR LA EFECTIVIDAD DEL SERVICIO DE TRANSFERENCIAS MONETARIAS MEDIANTE EL PAGO OPORTUNO DE COMISIONES POR TRANSFERENCIAS DEL BDH, PENSIONES, BJGL A LOS SWITCHS CONCENTRADORES Y COMISIONES A PROVEEDORES DE PAGOS VÍA ACREDITACIÓN EN LA CUENTA DEL BCE</t>
  </si>
  <si>
    <t>3. INCREMENTAR LOS PROCEDIMIENTOS DE DEPURACIÓN DE BASES DE DATOS Y DE GENERACIÓN DE ALERTAS TEMPRANAS MEDIANTE EL CRUCE INTEGRAL DE BASES DE DATOS DE ACUERDO A LA POLÍTICA PÚBLICA DEFINIDA PARA LA SELECCIÓN DE USUARIOS DE TRANSFERENCIAS MONETARIAS Y UN SISTEMA DE INFORMACIÓN PARA LA TOMA DE DECISIONES.</t>
  </si>
  <si>
    <t>4. INCREMENTAR LA EFICIENCIA DEL PROCESO DE ENTREGA Y PAGO DE LA TRANSFERENCIA MONETARIA MEDIANTE LA IMPLEMENTACIÓN DE SISTEMAS INTEGRADOS DE INFORMACIÓN QUE BRINDEN DATOS DE FORMA OPORTUNA Y QUE PERMITAN LA DISPONIBILIDAD DEL SERVICIO DE LA PLATAFORMA TRANSACCIONAL.</t>
  </si>
  <si>
    <t>5. INCREMENTAR LA EFICIENCIA EN LA GESTIÓN DEL SERVICIO DE TRANSFERENCIAS MONETARIAS MEDIANTE LA OPTIMIZACIÓN DE LOS SISTEMAS DE INFORMACIÓN Y DISPONIBILIDAD DEL SERVICIO DE LA PLATAFORMA TRANSACCIONAL</t>
  </si>
  <si>
    <t>direccion de transferencias</t>
  </si>
  <si>
    <t>direccion de administracion de datos</t>
  </si>
  <si>
    <t>4. INCREMENTAR LA PARTICIPACIÓN DE REDES, ORGANIZACIONES Y ACTORES DE LA ECONOMÍA POPULAR Y SOLIDARIA A NIVEL NACIONAL EN LA RED DE PRODUCCIÓN Y SERVICIOS MEDIANTE LA IMPLEMENTACIÓN DE UN MODELO DE GESTIÓN EN ARTICULACIÓN CON LOS SERVICIOS MIES.</t>
  </si>
  <si>
    <t>7. INCREMENTAR LA EFICIENCIA DE LOS SERVICIOS DE PAGO DE LAS TRANSFERENCIAS MONETARIAS A LOS USUARIOS MEDIANTE EL SEGUIMIENTO Y CONTROL DEL CUMPLIMIENTO DE LAS NORMAS TÉCNICAS INSTITUCIONALES EN LOS PUNTOS DE PAGO.</t>
  </si>
  <si>
    <t>8. INCREMENTAR LA EFICIENCIA EN LA GESTIÓN OPERATIVA DE LOS SERVICIOS COMPLEMENTARIOS AL PAGO DE TRANSFERENCIAS MONETARIAS MEDIANTE LA EJECUCIÓN DE LOS PROCESOS DE CONTROL Y ATENCIÓN A LOS USUARIOS DE TRANSFERENCIAS; Y LA MEDICIÓN DEL USO DE LOS SERVICIOS POR PARTE DE LOS USUARIOS</t>
  </si>
  <si>
    <t>direccion de control de operaciones</t>
  </si>
  <si>
    <t>7. INCREMENTAR LA EFICIENCIA EN LA GESTIÓN DEL PAGO DE LAS TRANSFERENCIAS MONETARIAS MEDIANTE LA APLICACIÓN OPORTUNA DE PROCESOS DE GESTIÓN Y ADMINISTRACIÓN, Y LA GENERACIÓN DEL MODELO DE GESTIÓN DE LA RED DE PUNTOS PAGO</t>
  </si>
  <si>
    <t>direccion de aseguramiento no contributivo y operaciones</t>
  </si>
  <si>
    <t>2. INCREMENTAR LA CALIDAD DE LOS INSTRUMENTOS, METODOLOGÍAS Y ESTRATEGIAS QUE PERMITAN LA INCLUSIÓN ECONÓMICA DE LAS PERSONAS EN POBREZA Y EXTREMA POBREZA Y LA CORRESPONSABILIDAD DE ACTORES EN LOS TERRITORIOS MEDIANTE LA EVALUACIÓN, EL DISEÑO Y ARTICULACIÓN DE PRODUCTOS, SERVICIOS Y PROYECTOS</t>
  </si>
  <si>
    <t>3. INCREMENTAR LA EFICIENCIA DE LA POLÍTICA PÚBLICA DE INCLUSIÓN ECONÓMICA DE LOS USUARIOS DEL CRÉDITO DE DESARROLLO HUMANO Y ACTORES DE LA ECONOMÍA POPULAR Y SOLIDARIA MEDIANTE LA GENERACIÓN DE SINERGIAS INTERINSTITUCIONALES ORIENTADAS AL FORTALECIMIENTO ORGANIZATIVO, PARTICIPACIÓN EN LOS MERCADOS Y PROMOCIÓN DE LA ECONOMÍA POPULAR Y SOLIDARIA</t>
  </si>
  <si>
    <t>direccion de dialogo y generacion de oportunidades</t>
  </si>
  <si>
    <t>direccion de emprendemientos y promocion del trabajo</t>
  </si>
  <si>
    <t>2. INCREMENTAR EL ACCESO Y COBERTURA DE GRUPOS DE PERSONAS EN POBREZA Y EXTREMA POBREZA USUARIOS DEL BONO Y PENSIONES NO CONTRIBUTIVAS, A LOS PRODUCTOS Y SERVICIOS DE INCLUSIÓN ECONÓMICA MEDIANTE LA IMPLEMENTACIÓN DE ESTRATEGIAS Y MECANISMOS Y/O PROYECTOS DE INCLUSIÓN ECONÓMICA (IE)</t>
  </si>
  <si>
    <t>3. INCREMENTAR LA CORRESPONSABILIDAD DE LAS FAMILIAS, COMUNIDAD Y ENTIDADES PÚBLICAS Y PRIVADAS QUE PARTICIPAN EN LOS PROYECTOS Y/O SERVICIOS DE INCLUSIÓN ECONÓMICA MEDIANTE LA IMPLEMENTACIÓN DE LOS MECANISMOS DE SENSIBILIZACIÓN EN CORRESPONSABILIDAD PARA FOMENTAR CONDICIONES DE VIDA ADECUADA</t>
  </si>
  <si>
    <t>4. INCREMENTAR LA COBERTURA DE LOS USUARIOS DEL BDH A LOS SERVICIOS FINANCIEROS Y NO FINANCIEROS MEDIANTE LA IMPLEMENTACIÓN DE ESTRATEGIAS, MECANISMOS DE INCLUSIÓN ECONÓMICA Y ACUERDOS INTERINSTITUCIONALES PARA EMPRENDIMIENTOS Y EMPLEABILIDAD</t>
  </si>
  <si>
    <t>direccion de acompañamiento familiar</t>
  </si>
  <si>
    <t>5. INCREMENTAR LA COBERTURA Y APOYO A FAMILIAS EN SITUACIÓN DE EXTREMA POBREZA MEDIANTE EL ACOMPAÑAMIENTO FAMILIAR ESPECIALIZADO</t>
  </si>
  <si>
    <t>6. INCREMENTAR LOS NIVELES DE ACCESO DE LAS FAMILIAS EN SITUACIÓN DE EXTREMA POBREZA Y VULNERABILIDAD A LOS SERVICIOS DEL SUBSISTEMA MIES Y DE OTRAS INSTITUCIONES DEL ESTADO MEDIANTE EL ACOMPAÑAMIENTO FAMILIAR Y LA REMISIÓN A LAS UNIDADES DE TRABAJO SOCIAL</t>
  </si>
  <si>
    <t>7. INCREMENTAR LA CALIDAD DEL SERVICIO DE ACOMPAÑAMIENTO Y LAS UNIDADES DE TRABAJO SOCIAL MEDIANTE LA AMPLIACIÓN DE COMPETENCIAS DE LOS TÉCNICOS DE ACOMPAÑAMIENTO FAMILIAR CON CAPACITACIÓN, SUPERVISIÓN Y ASISTENCIA TÉCNICA.</t>
  </si>
  <si>
    <t>8. INCREMENTAR LA EFICIENCIA Y LA CALIDAD EN LA IMPLEMENTACIÓN DE LA ESTRATEGIA DE ACOMPAÑAMIENTO FAMILIAR MEDIANTE EL FORTALECIMIENTO DEL EQUIPO TÉCNICO, METODOLOGÍA DE INTERVENCIÓN, MECANISMOS DE ARTICULACIÓN A LA OFERTA DE SERVICIOS DEL ESTADO Y HERRAMIENTAS DE MONITOREO Y SEGUIMIENTO A LA GESTIÓN.</t>
  </si>
  <si>
    <t>direccion de corresponsabilidad</t>
  </si>
  <si>
    <t>2. INCREMENTAR EL NÚMERO DE USUARIOS/AS DEL BONO DE DESARROLLO HUMANO EN EXTREMA POBREZA Y LOS MECANISMOS DE MEDICIÓN PARA IDENTIFICAR EL CUMPLIMIENTO DE LA CORRESPONSABILIDAD MEDIANTE LA CREACIÓN DE METODOLOGÍAS DE SENSIBILIZACIÓN, HERRAMIENTAS DE SEGUIMIENTO Y MONITOREO DE LA CORRESPONSABILIDAD.</t>
  </si>
  <si>
    <t>3. INCREMENTAR LA APLICACIÓN DE LA POLÍTICA DE CORRESPONSABILIDAD MEDIANTE LA TRANSVERSALIZACIÓN DE SU ENFOQUE PARA SU PROMOCIÓN Y CUMPLIMIENTO EN EL MARCO DE LA DE ACOMPAÑAMIENTO FAMILIAR Y SERVICIOS MIES.</t>
  </si>
  <si>
    <t>3. INCREMENTAR LA PROMOCIÓN DEL DESARROLLO DE NIÑAS Y NIÑOS DE 0 A 3 AÑOS DE EDAD MEDIANTEEL ACCESO, LA CALIDAD, Y LA RECTORÍA DE LOS SERVICIOS CNH DE ATENCIÓN DIRECTA CON LA CORRESPONSABILIDAD DE LAS FAMILIAS,LA COMUNIDAD Y EL ESTADO.</t>
  </si>
  <si>
    <t>3. INCREMENTAR LA PROMOCIÓN DEL DESARROLLO DE NIÑAS Y NIÑOS DE 1 A 3 AÑOS DE EDAD MEDIANTE EL ACCESO, LA CALIDAD, Y LA RECTORÍA DE LOS SERVICIOS CIBV DE ATENCIÓN DIRECTA Y OPERADO POR TERCEROS CORRESPONSABILIDAD DE LAS FAMILIAS,LA COMUNIDAD Y EL ESTADO.</t>
  </si>
  <si>
    <t>4. INCREMENTAR LA PROMOCIÓN DEL DESARROLLO DE NIÑAS Y NIÑOS DE 0 A 3 AÑOS MEDIANTE EL INCREMENTO DEL LA CALIDAD Y LA RECTORÍA EN LOS SERVICIOS DE DESARROLLO INFANTIL CON LA CORRESPONSABILIDAD DE LAS FAMILIAS, LA COMUNIDAD Y EL ESTADO.</t>
  </si>
  <si>
    <t>direccion de desarrollo infanitl</t>
  </si>
  <si>
    <t>atencion domiciliar</t>
  </si>
  <si>
    <t>DIRECCIÓN_DE_PROTECCIÓN_AL_CUIDADO_DE_LAS_PERSONAS_CON_DISCAPACIDAD_</t>
  </si>
  <si>
    <t>direccion de prestacion de servicios discapacidad</t>
  </si>
  <si>
    <t>deireccion de proteccion de cuidado discapacidad</t>
  </si>
  <si>
    <t>3. INCREMENTAR EL ACCESO DE LAS PERSONAS CON DISCAPACIDAD A LOS SERVICIOS DE CUIDADO Y DESARROLLO INTEGRAL MEDIANTE LA IMPLEMENTACIÓN DE SERVICIOS DIRECTOS, Y CONVENIOS.</t>
  </si>
  <si>
    <t>5. INCREMENTAR EL DESARROLLO INTEGRAL DE LAS PERSONAS CON DISCAPACIDAD QUE FORMAN PARTE DE LOS SERVICIOS DEL MIES MEDIANTE LA APLICACIÓN DE METODOLOGÍAS DE DESARROLLO DE HABILIDADES ENMARCADOS EN ESTÁNDARES DE CALIDAD</t>
  </si>
  <si>
    <t>7. INCREMENTAR LA CORRESPONSABILIDAD DE SERVICIOS CO-FINANCIADOS POR LOS GADS MEDIANTE LA TRANSFERENCIA DE CONVENIOS Y AMPLIACIÓN DE COBERTURA</t>
  </si>
  <si>
    <t>8. INCREMENTAR LA CORRESPONSABILIDAD EN LA PRESTACIÓN DE LOS SERVICIOS DE CUIDADO Y DESARROLLO INTEGRAL PARA PERSONAS CON DISCAPACIDAD MEDIANTE LA EJECUCIÓN DE CONVENIOS DE COOPERACIÓN CON GOBIERNOS AUTÓNOMOS DESCENTRALIZADOS, ORGANIZACIONES RELIGIOSAS Y ORGANIZACIONES DE LA SOCIEDAD CIVIL.</t>
  </si>
  <si>
    <t>9. INCREMENTAR LA EFICIENCIA EN LA ATENCIÓN A PERSONAS CON DISCAPACIDAD MEDIANTE LA IMPLEMENTACIÓN, SEGUIMIENTO Y MONITOREO AL MODELO DE ATENCIÓN.</t>
  </si>
  <si>
    <t>5. INCREMENTAR LAS CAPACIDADES TÉCNICAS DEL PERSONAL QUE FORMAN PARTE DE LOS SERVICIOS DE ATENCIÓN A PERSONAS CON DISCAPACIDAD MIES MEDIANTE LA APLICACIÓN DE PROGRAMAS DE FORMACIÓN.</t>
  </si>
  <si>
    <t>7. INCREMENTAR EL DESARROLLO INTEGRAL DE LAS PERSONAS CON DISCAPACIDAD QUE FORMAN PARTE DE LOS SERVICIOS PARA USUARIOS DEL BONO JOAQUIN GALLEGOS LARA MEDIANTE LA CAPACITACIÓN EN CUIDADO Y AUTOCUIDADO AL CUIDADOR</t>
  </si>
  <si>
    <t>8. INCREMENTAR EL NÚMERO DE SERVICIOS CERTIFICADOS PARA ATENDER A LAS PERSONAS CON DISCAPACIDAD MEDIANTE EVALUACIÓN DE NORMAS TÉCNICAS.</t>
  </si>
  <si>
    <t>11. INCREMENTAR EL ACCESO, COBERTURA Y EL NIVEL DE CUMPLIMIENTO DE CORRESPONSABILIDAD DE LOS CUIDADORES DEL BONO JOAQUÍN GALLEGOS LARA MEDIANTE LA EJECUCIÓN DE VISITAS Y EVALUACIONES DE SU CUMPLIMIENTO.</t>
  </si>
  <si>
    <t>12. INCREMENTAR LA EFICIENCIA EN LA APLICACIÓN DE LA POLÍTICA PÚBLICA HACIA LAS PERSONAS CON DISCAPACIDAD MEDIANTE LA OPERATIVIZACIÓN DEL DOCUMENTO DE LA POLÍTICA PÚBLICA QUE INCLUYA LA NORMATIVA, MODELOS DE GESTIÓN E INSTRUMENTOS.</t>
  </si>
  <si>
    <t>13. INCREMENTAR LA EFICIENCIA EN LA GESTIÓN DEL BONO JOAQUÍN GALLEGOS LARA MEDIANTE EL SEGUIMIENTO A LA IMPLEMENTACIÓN DE LA NORMATIVA Y EL MODELO DE GESTIÓN.</t>
  </si>
  <si>
    <t>4. INCREMENTAR LA EFICIENCIA Y EL EFECTIVO EJERCICIO DEL DERECHO A PERTENECER A UNA FAMILIA EN FAVOR DE LAS NIÑAS, NIÑOS Y ADOLESCENTES MEDIANTE EL SEGUIMIENTO A LA APLICACIÓN DEL MODELO DE GESTIÓN.</t>
  </si>
  <si>
    <t>2. INCREMENTAR LA CALIDAD DE LOS SERVICIOS DE ATENCIÓN DE PROTECCIÓN ESPECIAL MEDIANTE UN PLAN DE CAPACITACIÓN A LOS EQUIPOS DE ATENCIÒN DIRECTA E INDIRECTA DE LOS SERVICIOS DE PROTECCIÓN ESPECIAL Y LA EVALUACIÓN A LAS UNIDADES DE ATENCIÓN EN COORDINACIÓN CON LA DIRECCIÓN DE SERVICIOS DE PROTECCIÓN ESPECIAL, DIRECCIÓN DE CALIDAD Y GESTIÓN DEL CONOCIMIENTOD.</t>
  </si>
  <si>
    <t>4. INCREMENTAR LAS ACCIONES DE PREVENCIÓN DE VULNERACIÓN DE DERECHOS MEDIANTE EL DESARROLLO Y LA APLICACIÓN DE METODOLOGÍAS EXITOSAS APLICADAS A LAS FAMILIAS ATENDIDAS EN LOS SERVICIOS DE ATENCIÓN DE PROTECCIÓN ESPECIAL Y LA IMPLEMENTACIÓN DE UNA CAMPAÑA DE COMUNICACIÓN DE INFORMACIÓN PARA LA PREVENCIÓN DE VULNERABILIDAD DE DERECHOS.</t>
  </si>
  <si>
    <t>5. INCREMENTAR EL DESARROLLO DE ESTRATEGIAS DE PREVENCIÓN DE VULNERACIÓN DE DERECHOS MEDIANTE LA VALIDACIÓN, CAPACITACIÓN Y SEGUIMIENTO A LA APLICACIÓN DE METODOLOGÍAS DE PREVENCIÓN PARA LOS SERVICIOS DEL MIES CON ACCIONES DE COORDINACIÓN INTRA E INTERINSTITUCIONAL</t>
  </si>
  <si>
    <t>vulnerabilidad de derechos</t>
  </si>
  <si>
    <t>4. INCREMENTAR LA EFICIENCIA EN LA RESPUESTA Y RECUPERACIÓN DE EVENTOS ADVERSOS MEDIANTE EL PROCESO DE RESPUESTA Y EMERGENCIA (ATENCIÓN HUMANITARIA INTEGRAL) Y GESTIÓN DE DONACIONES.</t>
  </si>
  <si>
    <t>5. INCREMENTAR LA INTERVENCIÓN DE GESTIÓN DE RIESGOS, EN LA FASE DE RECUPERACIÓN POST DESASTRE MEDIANTE LA IMPLEMENTACIÓN DE UN PLAN DE ATENCIÓN PSICO-SOCIAL EN COORDINACIÓN INTRA E INTERINSTITUCIONAL.</t>
  </si>
  <si>
    <t>6. INCREMENTAR LA EFICIENCIA EN LA ATENCIÓN HUMANITARIA INTEGRAL MEDIANTE LOS PROCESOS DE RESPUESTA Y RECUPERACIÓN ANTE EVENTOS ADVERSOS.</t>
  </si>
  <si>
    <t>7. INCREMENTAR LA TRANSVERSALIZACIÓN DE LA GESTIÓN DE RIESGOS MEDIANTE EL PROCESO DE REDUCCIÓN DE RIESGOS</t>
  </si>
  <si>
    <t>gestion de riesgos</t>
  </si>
  <si>
    <t>direccion de esclarecimiento legal</t>
  </si>
  <si>
    <t>2. INCREMENTAR LA CALIDAD, EFICIENCIA Y CORRESPONSABILIDAD DE LOS SERVICIOS DE PROTECCIÓN ESPECIAL MEDIANTE CAPACITACIÓN Y ACOMPAÑAMIENTO TÉCNICO A LOS SERVICIOS, SEGUIMIENTO A LA IMPLEMENTACIÓN DE NORMAS TÉCNICAS Y SUSCRIPCIÓN DE CONVENIOS PARA LA ATENCIÓN DE LOS NIÑOS, NIÑAS Y ADOLESCENTES VULNERADOS EN SUS DERECHOS O EN RIESGO.</t>
  </si>
  <si>
    <t>direccion de servicios de proteccion especial</t>
  </si>
  <si>
    <t>direccion especila para autoridad</t>
  </si>
  <si>
    <t>1. INCREMENTAR LA EFICIENCIA EN LA GESTIÓN DE EJECUCIÓN DE LOS CONVENIOS Y TRATADOS INTERNACIONALES GARANTIZANDO EL EJERCICIO DE LOS DERECHOS DE LAS NIÑAS, NIÑOS Y ADOLESCENTES MEDIANTE LA GENERACIÓN DE LINEAMENTOS, PROGRAMAS DE PREVENCIÓN, CAPACITACIÓN, TALLERES Y SEGUIMIENTO.</t>
  </si>
  <si>
    <t>direccion de la juventud</t>
  </si>
  <si>
    <t>3. INCREMENTAR LA PARTICIPACIÓN DE JÓVENES COMO ACTORES ESTRATÉGICOS DE DESARROLLO ARTICULADOS A PROCESOS DE INCLUSIÓN Y DESARROLLO INTEGRAL, MEDIANTE LOS SERVICIO QUE BRINDAN LOS MIESPACIOS JUVENILES Y POR PROGRAMAS O PROYECTOS QUE SE EJECUTEN CON GAD.</t>
  </si>
  <si>
    <t>4. INCREMENTAR LA PARTICIPACIÓN Y ACTORÍA SOCIAL DE LOS JÓVENES MEDIANTE LA IMPLEMENTACIÓN DE PROYECTOS Y ACTIVIDADES DE PROMOCIÓN DE SUS DERECHOS.</t>
  </si>
  <si>
    <t>5. INCREMENTAR LA CALIDAD DE LOS SERVICIOS DE ATENCIÓN PARA JÓVENES MEDIANTE LA IMPLEMENTACIÓN DE NORMATIVA TÉCNICA Y MODELOS DE ATENCIÓN Y GESTIÓN</t>
  </si>
  <si>
    <t>6. INCREMENTAR LA CORRESPONSABILIDAD EN LA ATENCIÓN A JOVENES MEDIANTE LA IMPLEMENTACIÓN DE PROYECTOS COMUNITARIOS E INTERSECTORIALES.</t>
  </si>
  <si>
    <t>7. INCREMENTAR LA CALIDAD DE LA ATENCIÓN EN ADOLESCENTES Y JÓVENES MEDIANTE LA FORMULACIÓN DE PROPUESTAS DE POLÍTICA PÚBLICA Y SUS RESPECTIVOS INSTRUMENTOS; GENERACIÓN Y SOCIALIZACIÓN DE NORMATIVA TÉCNICA, PROGRAMAS DE MEJORA, MODELOS DE ATENCIÓN Y GESTIÓN DEL SERVICIO.</t>
  </si>
  <si>
    <t>DIRECCIÓN_DE_LA_JUVENTUD</t>
  </si>
  <si>
    <t>DIRECCIÓN_DE_LA_POBLACIÓN_ADULTA_MAYOR</t>
  </si>
  <si>
    <t>DIRECCION DE LA POBLACION ADULTA MAYOR</t>
  </si>
  <si>
    <t>3. INCREMENTAR LA POBLACIÓN ADULTA MAYOR ATENDIDA EN SITUACIÓN DE POBREZA Y POBREZA EXTREMA MEDIANTE LA OPERACIÓN DE LOS SERVICIOS DIRECTOS Y POR CONVENIO DEL MIES</t>
  </si>
  <si>
    <t>4. INCREMENTAR LA PARTICIPACION DE LAS PERSONAS ADULTAS MAYORES EN ESPACIOS DE FOMENTO DEL ENVEJECIMIENTO POSITIVO Y ACTIVO MEDIANTE ACCIONES EDUCOMUNICACIONALES EN ESPACIOS FAMILIARES, COMUNITARIOS Y SOCIALES.</t>
  </si>
  <si>
    <t>5. INCREMENTAR EL DESARROLLO INTEGRAL EN LA ATENCIÓN A LA POBLACIÓN ADULTA MAYOR MEDIANTE ACCIONES DE ARTICULACIÓN INTERINSTITUCIONAL</t>
  </si>
  <si>
    <t>6. INCREMENTAR LA CALIDAD DE LOS SERVICIOS DE ATENCIÓN PARA LA POBLACIÓN ADULTA MAYOR MEDIANTE LA IMPLEMENTACIÓN DE NORMATIVA TÉCNICA Y MODELOS DE ATENCIÓN Y GESTIÓN</t>
  </si>
  <si>
    <t>7. INCREMENTAR LA CORRESPONSABILIDAD EN LA ATENCIÓN A LA POBLACIÓN ADULTA MAYOR MEDIANTE ACCIONES DE ARTICULACIÓN INTERSECTORIAL.</t>
  </si>
  <si>
    <t>8. INCREMENTAR LA CALIDAD DE LA ATENCIÓN PARA LA POBLACIÓN ADULTA MAYOR MEDIANTE LA FORMULACIÓN DE PROPUESTAS DE POLÍTICA PÚBLICA; GENERACIÓN Y SOCIALIZACIÓN DE NORMATIVA TÉCNICA, PROGRAMAS DE MEJORA, MODELOS DE ATENCIÓN Y GESTIÓN DEL SERVICIO.</t>
  </si>
  <si>
    <t>UNIDAD_DE_TRABAJO_SOCIAL</t>
  </si>
  <si>
    <t>NRO. CERTIFICACIÓN</t>
  </si>
  <si>
    <t>VALOR DE CERTIFICACIÓN</t>
  </si>
  <si>
    <t>OBSERVACIÓN</t>
  </si>
  <si>
    <t>Subsecretaría/Coordinación General / Zonal</t>
  </si>
  <si>
    <t>Fecha de última reforma</t>
  </si>
  <si>
    <t>PLAN ANUAL DE LA POLÍTICA PÚBLICA 2016</t>
  </si>
  <si>
    <t>FECHA DE CERTIFICACIÓN</t>
  </si>
  <si>
    <t>3. INCREMENTAR LA EFICIENCIA EN LA GESTIÓN DE COMUNICACIÓN, ENFOCADA A POSICIONAR LA IDENTIDAD INSTITUCIONAL DE CALIDAD EN LOS PROGRAMAS Y SERVICIOS DEL MINISTERIO DE INCLUSIÓN ECONÓMICA Y SOCIAL MEDIANTE PROGRAMAS DE COMUNICACIÓN CON DIFUSIÓN Y PROMOCIÓN DE MANERA DIRECTA, OPORTUNA Y PERTINENTE A TRAVÉS DE MEDIOS MASIVOS (TELEVISIÓN, PRENSA ESCRITA, RADIO E INTERNET) Y ALTERNATIVOS (FERIAS, EVENTOS Y ATL) ORIENTADAS A USUARIOS Y FUNCIONARIOS DE LA INSTITUCIÓN.</t>
  </si>
  <si>
    <t>4. INCREMENTAR LA EFICIENCIA EN LOS PROCESOS COMUNICACIONALES DEL MINISTERIO DE INCLUSIÓN ECONÓMICA Y SOCIAL MEDIANTE EL DESARROLLO DE PLANES Y DIFUSIÓN DE PRODUCTOS DE COMUNICACIÓN EN MEDIOS MASIVOS Y ALTERNATIVOS, ENFOCADOS A POSICIONAR LA IDENTIDAD INSTITUCIONAL DE LOS PROGRAMAS Y SERVICIOS</t>
  </si>
  <si>
    <t>3. INCREMENTAR EL NIVEL DE CALIDAD EN LA ATENCIÓN AL PÚBLICO MEDIANTE LA CAPACITACIÓN AL PERSONAL Y SPOT INSTITUCIONAL QUE REFLEJE LA GESTIÓN DEL MINISTERIO.</t>
  </si>
  <si>
    <t>4. INCREMENTAR LA EFICIENCIA Y EFICACIA EN LA GESTIÓN DE SECRETARÍA GENERAL MEDIANTE CAPACITACIONES; TALLERES; SPOTS INSTITUCIONAL; MESAS NACIONALES DE TRABAJO; NORMATIVA INTERNA SOBRE GESTIÓN DOCUMENTAL, ARCHIVO Y CORRESPONDENCIA; E IMPLEMENTACIÓN DE INFRAESTRUCTURA.</t>
  </si>
  <si>
    <t>3. INCREMENTAR LA EFICIENCIA, EFICACIA Y CALIDAD DE LA PARTICIPACIÓN CIUDADANA Y SU GESTIÓN A NIVEL CENTRAL Y DESCONCENTRADO MEDIANTE EL DESARROLLO DE MECANISMOS DE PARTICIPACIÓN Y LA IMPLEMENTACIÓN DEL MONITOREO A LA GESTIÓN DE LA PARTICIPACIÓN, DIRIGIDO A EQUIPOS TÉCNICOS, USUARIAS, USUARIOS DE LOS SERVICIOS MINISTERIALES.</t>
  </si>
  <si>
    <t>3. INCREMENTAR LA EFICIENCIA Y LA INCIDENCIA EN LA GESTIÓN DE RECURSOS DE COOPERACIÓN INTERNACIONAL DE FORMA COMPLEMENTARIA A LAS ACCIONES QUE REALIZA EL MIES, MEDIANTE LA IMPLEMENTACIÓN DE REPORTES E INFORMES DE MONITOREO, HOJAS DE RUTA, CAPACITACIÓN EN COOPERACIÓN Y EL DESARROLLO DE UN SISTEMA DE GESTIÓN DE INSTRUMENTOS EN COOPERACIÓN INTERNACIONAL.</t>
  </si>
  <si>
    <t>4. INCREMENTAR LA PARTICIPACIÓN DE ESPACIOS INTERNACIONALES POTENCIALMENTE ESTRATÉGICOS PARA EL MIES, MEDIANTE LA DEFINICIÓN DE UNA AGENDA ESTRATÉGICA INTERNACIONAL INSTITUCIONAL Y LA ELABORACIÓN DE LINEAMIENTOS PARA EL MANEJO DEL RELACIONAMIENTO INSTITUCIONAL INTERNACIONAL.</t>
  </si>
  <si>
    <t>TERIA</t>
  </si>
  <si>
    <t>DIRECCIÓN_DISTRITAL_09D03_GUAYAQUILCENTROSUR</t>
  </si>
  <si>
    <t>3. INCREMENTAR LA EFICIENCIA Y EFICACIA EN LA GESTIÓN ADMINISTRATIVA MEDIANTE LA ELABORACIÓN Y APLICACIÓN DE LOS PROCEDIMIENTOS EN COMPRAS PÚBLICAS, SERVICIOS GENERALES, ADMINISTRACIÓN DEL PARQUE AUTOMOTOR Y GESTIÓN DE BIENES DENTRO DEL MARCO LEGAL VIGENTE.</t>
  </si>
  <si>
    <t>DIRECCIÓN_FINANCIERA_</t>
  </si>
  <si>
    <t>2. INCREMENTAR LA EFICIENCIA Y EFICACIA EN LA GESTIÓN DE LOS SUBSISTEMAS DE TALENTO HUMANO MEDIANTE LA EJECUCIÓN Y MONITOREO DE LOS LINEAMIENTOS ESTABLECIDOS EN EL MARCO LEGAL VIGENTE.</t>
  </si>
  <si>
    <t>5. INCREMENTAR LA EFICIENCIA Y EFICACIA EN LA GESTIÓN DE INFRAESTRUCTURA MEDIANTE LA ELABORACIÓN Y APLICACIÓN DE LOS PROCEDIMIENTOS DE DISEÑO, MANTENIMIENTO Y SEGUIMIENTO DE LA INFRAESTRUCTURA INSTITUCIONAL</t>
  </si>
  <si>
    <t>2. INCREMENTAR LA EFICIENCIA Y EFICACIA DE LA GESTIÓN FINANCIERA MEDIANTE EL DISEÑO, CAPACITACIÓN E IMPLEMENTACIÓN DE INSTRUMENTOS DE CONTROL, SEGUIMIENTO PRESUPUESTARIO Y SIMPLIFICACIÓN DEL PROCESO DE PAGO</t>
  </si>
  <si>
    <t>2. INCREMENTAR LA EFICIENCIA Y EFICACIA EN LA GESTIÓN INSTITUCIONAL EN MATERIA DE ASESORÍA JURÍDICA Y DESARROLLO NORMATIVO MEDIANTE LA CONSTRUCCIÓN Y LA DIFUSIÓN DE INSTRUMENTOS NORMATIVOS, ENTREGA DE CRITERIOS JURÍDICOS Y OPORTUNA ATENCIÓN DE TRÁMITES DE CONTRATACIÓN PÚBLICA</t>
  </si>
  <si>
    <t>3. INCREMENTAR LA EFICIENCIA Y EFICACIA DE LA RECTORÍA EN LA GESTIÓN CENTRAL Y DESCONCENTRADA EN MATERIA DE ORGANIZACIONES SOCIALES MEDIANTE LA IMPLEMENTACIÓN DE MECANISMOS Y HERRAMIENTAS PARA LA APLICACIÓN DE DISPOSICIONES GENERALES Y TRANSITORIAS DETERMINADAS EN LA NORMATIVA LEGAL VIGENTE</t>
  </si>
  <si>
    <t>2. INCREMENTAR LA EFICIENCIA Y EFICACIA DE LA GESTIÓN EN MATERIA DE PATROCINIO MEDIANTE LA IMPLEMENTACIÓN DE HERRAMIENTAS DE SEGUIMIENTO Y SUPERVISIÓN PARA EL CORRECTO IMPULSO DE LOS PROCESOS JUDICIALES Y EL DESPACHO OPORTUNO DE LOS RECURSOS ADMINISTRATIVOS</t>
  </si>
  <si>
    <t>3. INCREMENTAR LA PRODUCCIÓN DE INFORMACIÓN Y DATOS RELACIONADOS CON LOS ÁMBITOS E INTERVENCIÓN DEL MIES MEDIANTE LA GENERACIÓN, RECOLECCIÓN, LEVANTAMIENTO Y SISTEMATIZACIÓN DE LA INFORMACIÓN DE MANERA COORDINADA A NIVEL NACIONAL.</t>
  </si>
  <si>
    <t>4. INCREMENTAR EL ACCESO A LA INFORMACIÓN DE TEMAS RELACIONADOS CON LOS ÁMBITOS DE INTERVENCIÓN DEL MIES MEDIANTE LA GENERACIÓN DE HERRAMIENTAS DE DIFUSIÓN, MANEJO DE DATOS Y CAPACITACIÓN.</t>
  </si>
  <si>
    <t>5. INCREMENTAR LA GESTIÓN DE LOS PROCESOS DESCONCENTRADOS DE COMPETENCIA DE GESTIÓN DEL CONOCIMIENTO, MEDIANTE LA IMPLEMENTACIÓN DE LINEAMIENTOS TÉCNICOS CONSENSUADOS ENTRE LOS DIFERENTES NIVELES INSTITUCIONALES RELACIONADOS A LOS ÁMBITOS DE INTERVENCIÓN DEL MIES.</t>
  </si>
  <si>
    <t>6. INCREMENTAR LA EFICIENCIA EN EL PROCESAMIENTO Y LA PROVISIÓN DE DATOS E INFORMACIÓN SOCIAL Y GEOGRÁFICA MEDIANTE LA DEFINICIÓN Y VALIDACIÓN DE LINEAMIENTOS, ELABORACIÓN Y SISTEMATIZACIÓN DE DOCUMENTOS TÉCNICOS.</t>
  </si>
  <si>
    <t>7. INCREMENTAR EL ACCESO A LA INFORMACIÓN SOCIAL Y GEOGRÁFICA DE TEMAS RELACIONADOS CON LOS ÁMBITOS DE INTERVENCIÓN DEL MIES MEDIANTE LA GENERACIÓN DE HERRAMIENTAS DE DIFUSIÓN, MANEJO DE DATOS Y CAPACITACIÓN.</t>
  </si>
  <si>
    <t>informacion y datos</t>
  </si>
  <si>
    <t>3. INCREMENTAR LA GENERACIÓN DE INSUMOS ANALÍTICOS PARA LA FORMULACIÓN DE POLÍTICAS PÚBLICAS Y ESTRATEGIAS DE INTERVENCIÓN MEDIANTE ESTUDIOS E INVESTIGACIONES DE TEMAS RELACIONADOS A LAS COMPETENCIAS DEL MIES.</t>
  </si>
  <si>
    <t>4. INCREMENTAR EL FORTALECIMIENTO DE LAS CAPACIDADES TÉCNICAS MEDIANTE LA GENERACIÓN DE ESPACIOS DE DISCUSIÓN Y DEBATE EN TORNO A LA POLÍTICA PÚBLICA, LA DIFUSIÓN DE LAS PUBLICACIONES DE LAS INVESTIGACIONES REALIZADAS POR LA COORDINACIÓN GENERAL DE GESTIÓN DEL CONOCIMIENTO Y LA CAPACITACIÓN TÉCNICA A LOS FUNCIONARIOS DEL MIES.</t>
  </si>
  <si>
    <t>6. INCREMENTAR LA CALIDAD Y LA PERTINENCIA EN LA GENERACIÓN DE INSUMOS ANALÍTICOS MEDIANTE LA DEFINICIÓN DE LÍNEAS DE INVESTIGACIÓN Y EJECUCIÓN DE UN PLAN DE INVESTIGACIÓN DE TEMAS RELACIONADOS A LAS COMPETENCIAS DEL MIES.</t>
  </si>
  <si>
    <t>7. INCREMENTAR LAS CAPACIDADES TÉCNICAS Y CONOCIMIENTO EN MATERIA DE INCLUSIÓN ECONÓMICA Y SOCIAL MEDIANTE LA GENERACIÓN DE ESPACIOS DE DISCUSIÓN Y DEBATE, LA DIFUSIÓN DE LAS PUBLICACIONES Y REPORTES Y, LA CAPACITACIÓN A LOS FUNCIONARIOS DEL MIES.</t>
  </si>
  <si>
    <t>investigacin y analisis</t>
  </si>
  <si>
    <t>5. INCREMENTAR LA EFICIENCIA EN EL DESARROLLO E IMPLEMENTACIÓN ESTRATÉGICA DE PRÁCTICAS INSTITUCIONALES EN PROCESOS DE DESARROLLO ORGANIZACIONAL Y GESTIÓN DEL CAMBIO DE LA CULTURA MEDIANTE PLANES DE DESARROLLO ORGANIZACIONAL, TALLERES DE INDUCCIÓN, CAPACITACIÓN, CÓDIGO DE ÉTICA, LIDERAZGO, NORMAS DE CALIDAD, CLIMA LABORAL, PRÁCTICAS BPA, Y ESTILOS DE VIDA SALUDABLE.</t>
  </si>
  <si>
    <t>6. INCREMENTAR EL USO EFICIENTE DE LA HERRAMIENTA GPR MEDIANTE LA PROMOCIÓN DEL CUMPLIMIENTO DE LA NORMATIVA EMITIDA POR LA SNAP, CAPACITACIONES Y TALLERES EN TODOS LOS NIVELES INSTITUCIONALES.</t>
  </si>
  <si>
    <t>7. INCREMENTAR LA OPERATIVIZACIÓN DE ESTRATEGIAS DE DESARROLLO ORGANIZACIONAL, GESTIÓN DEL CAMBIO Y FORTALECIMIENTO DE LA CULTURA ORGANIZACIONAL MEDIANTE EL DESARROLLO Y EJECUCIÓN DE PLANES, TALLERES, EVENTOS, CAMPAÑAS; Y, EL DISEÑO DE INSTRUMENTOS TÉCNICOS.</t>
  </si>
  <si>
    <t>3. INCREMENTAR LA CAPACIDAD TÉCNICA PARA LA FORMULACIÓN DE PLANES, PROGRAMAS Y PROYECTOS INSTITUCIONALES MEDIANTE LA EJECUCIÓN DE MESAS, TALLERES Y / O EVENTOS DIRIGIDOS A LOS TÉCNICOS DE PLANIFICACIÓN DE PLANTA CENTRAL. COORDINACIONES ZONALES Y DIRECCIONES DISTRITALES.</t>
  </si>
  <si>
    <t>4. INCREMENTAR LA EFECTIVIDAD DE INFORMACIÓN Y GESTIÓN DEL PLAN ANUAL DE LA POLÍTICA PÚBLICA DE UNIDADES Y PROYECTOS DE INVERSIÓN DEL MIES MEDIANTE EL DESARROLLO Y APLICACIÓN DE HERRAMIENTAS E INSTRUMENTOS METODOLÓGICOS DE PLANIFICACIÓN INSTITUCIONAL</t>
  </si>
  <si>
    <t>5. INCREMENTAR LA EFICIENCIA Y EFECTIVIDAD DEL PROCESO DE PLANIFICACIÓN INSTITUCIONAL MEDIANTE LA IMPLEMENTACIÓN DE METODOLOGÍAS, PROTOCOLOS, INSTRUMENTOS, TALLERES DIRIGIDO A TÉCNICOS A NIVEL CENTRAL DESCONCENTRADO.</t>
  </si>
  <si>
    <t>3. INCREMENTAR LA EFECTIVIDAD DEL SEGUIMIENTO A LA GESTIÓN INSTITUCIONAL MEDIANTE LA IMPLEMENTACIÓN DE INSTRUMENTOS DE SEGUIMIENTO, LA EVALUACIÓN DE PROYECTOS Y LA COORDINACIÓN CON LAS AUTORIDADES RESPECTIVAS.</t>
  </si>
  <si>
    <t>cambio cultura</t>
  </si>
  <si>
    <t>planificacion</t>
  </si>
  <si>
    <t>seguimiento</t>
  </si>
  <si>
    <t>4. INCREMENTAR LA IMPLEMENTACIÓN DE ESTRATEGIAS DE MEJORAMIENTO DE LA CALIDAD DE LOS SERVICIOS DEL MIES Y LA SATISFACCIÓN DE SUS USUARIOS MEDIANTE LA ASESORÍA TÉCNICA EN EL DESARROLLO DE NORMATIVAS; EL DISEÑO Y CONSTRUCCIÓN DE HERRAMIENTAS Y METODOLOGÍAS DE DIAGNÓSTICO, MONITOREO Y MEJORA.</t>
  </si>
  <si>
    <t>5. INCREMENTAR LA MADUREZ DE LA GESTIÓN POR PROCESOS Y SERVICIOS MEDIANTE LA INSTITUCIONALIZACIÓN DE LA CULTURA POR PROCESOS; LA APLICACIÓN DEL CICLO DE MEJORA CONTINUA; LA SIMPLIFICACIÓN DE TRÁMITES; LA MEJORA DE SERVICIOS PRIORIZADOS; Y, LA AUTOMATIZACIÓN DE PROCESOS Y SERVICIOS PRIORIZADOS.</t>
  </si>
  <si>
    <t>servicios, procesos y calidad</t>
  </si>
  <si>
    <t>1. INCREMENTAR LA GESTIÓN DE LA INFRAESTRUCTURA Y OPERACIONES TECNOLÓGICAS DE LA INFOMACIÓN MEDIANTE LA ADMINISTRACIÓN DE ACTIVOS Y SERVICIOS TECNOLÓGICOS.</t>
  </si>
  <si>
    <t>1. INCREMENTAR LA EFECTIVIDAD DE LA GESTIÓN DE LOS PROYECTOS TECNOIÓGICOS MEDIANTE LA IMPLEMENTACIÓN DE SISTEMAS INFORMÁTICOS</t>
  </si>
  <si>
    <t>1. INCREMENTAR LA EFECTIVIDAD, DISPONIBILIDAD E INTEROPERABILIDAD DE LOS SERVICIOS TECNOLÓGICOS MEDIANTE LA GESTIÓN DE RECURSOS DISPONIBLES</t>
  </si>
  <si>
    <t>1. INCREMENTAR LA EFECTIVIDAD DE LOS SERVICIOS DE SOPORTE Y ASISTENCIA TÉCNICA INFORMÁTICA MEDIANTE LA GESTIÓN DE RECURSOS TECNOLÓGICOS DISPONIBLES</t>
  </si>
  <si>
    <t>tics</t>
  </si>
  <si>
    <t>NIVEL 2
(Subsecretarías; Coordinaciones Zonales; Direcciones Distritales)</t>
  </si>
  <si>
    <t>NIVEL 3
(Proyecto)</t>
  </si>
  <si>
    <t>NRO. PROYECTO eSIGEF</t>
  </si>
  <si>
    <t>DESCRIPCIÓN DEL PROYECTO</t>
  </si>
  <si>
    <t>_71_GASTOS_EN_PERSONAL_INVERSION</t>
  </si>
  <si>
    <t>_73_BIENES_Y_SERVICIOS_PARA_INVERSION</t>
  </si>
  <si>
    <t>_77_OTROS_GASTOS_DE_INVERSION</t>
  </si>
  <si>
    <t>_78_TRANSFERENCIAS_Y_DONACIONES_PARA_INVERSION</t>
  </si>
  <si>
    <t>_99_OTROS_PASIVOS</t>
  </si>
  <si>
    <t>CONTRATO 2787/OC/EC ORGANISMOS 2002/ RECURSOS BID</t>
  </si>
  <si>
    <t>CONTRATO 2787/OC/EC ORGANISMOS 2002/ RECURSOS FISCALES</t>
  </si>
  <si>
    <t>ESTRATEGIA_DE_MEJORAMIENTO_DEL_TALENTO_HUMANO_DE_LOS_SERVICIOS_DE_DESARROLLO_INFANTIL</t>
  </si>
  <si>
    <t>Construccion_reconstruccion_rehabilitacion_y_equipamiento_Centros_Infantiles_del_Buen_Vivir</t>
  </si>
  <si>
    <t>PROMOCION_DE_LA_MOVILIDAD_SOCIAL_ASCENDENTE_DE_LAS_FAMILIAS_EN_EXTREMA_POBREZA_USUARIAS_DEL_BDH_MEDIANTE_EL_ACOMPAÑAMIENTO_FAMILIAR_Y_LA_ARTICULACION_DE_LAS_INTERVENCIONES_Y_RECURSOS_EN_SU_ENTORNO</t>
  </si>
  <si>
    <t>Ampliacion_de_cobertura_y_mejoramiento_de_los_servicios_de_atencion_a_personas_Adultas_mayores_en_24_provincias_del_pais</t>
  </si>
  <si>
    <t>AMPLIACION_DE_CAPACIDADES_DE_LAS_PERSONAS_CON_DISCAPACIDAD_Y_SUS_FAMILIAS_PARA_LA_PROMOCION_Y_EXIGIBILIDAD_DE_DERECHOS</t>
  </si>
  <si>
    <t>Fortalecimiento_de__capacidades_de_los_adolescentes_para_la_prevencion_de_conductas_de_riesgo_y_para_la_reinsercion_familiar_económica_y_social_de_los_jovenes_y_adolescentes_con_consumos_problematicos</t>
  </si>
  <si>
    <t>CONSTRUCCION_RECONSTRUCCION_REHABILITACION_Y_EQUIPAMIENTO_CENTROS_INFANTILES_DEL_BUEN_VIVIR</t>
  </si>
  <si>
    <t>AMPLIACION_DE_COBERTURA_Y_MEJORAMIENTO_DE_LOS_SERVICIOS_DE_ATENCION_A_PERSONAS_ADULTAS_MAYORES_EN_24_PROVINCIAS_DEL_PAIS</t>
  </si>
  <si>
    <t>FORTALECIMIENTO_DE__CAPACIDADES_DE_LOS_ADOLESCENTES_PARA_LA_PREVENCION_DE_CONDUCTAS_DE_RIESGO_Y_PARA_LA_REINSERCION_FAMILIAR_ECONÓMICA_Y_SOCIAL_DE_LOS_JOVENES_Y_ADOLESCENTES_CON_CONSUMOS_PROBLEMATICOS</t>
  </si>
  <si>
    <t>IMPLEMENTAR_ESTRATEGIAS_Y_SERVICIOS_DE_PREVENCION_Y_PROTECCION_ESPECIAL_EN_EL_CICLO_DE_VIDA_A_NIVEL_NACIONAL</t>
  </si>
  <si>
    <t>PROYECTOS</t>
  </si>
  <si>
    <t>001 - ESTRATEGIA DE MEJORAMIENTO DEL TALENTO HUMANO DE LOS SERVICIOS DE DESARROLLO INFANTIL</t>
  </si>
  <si>
    <t>Proyecto</t>
  </si>
  <si>
    <t xml:space="preserve">1. INCREMENTAR SERVICIOS DE CUIDADO Y DESARROLLO INTEGRAL PARA LAS PERSONAS CON DISCAPACIDAD </t>
  </si>
  <si>
    <t>2. INCREMENTAR Y FORTALECER LA RESPUESTA INSTITUCIONAL PARA LA ATENCIÓN A LAS PERSONAS CON DISCAPACIDAD</t>
  </si>
  <si>
    <t>3. MEJORAR EL EQUIPAMIENTO DE LOS SERVICIOS DE CUIDADO Y DESARROLLO INTEGRAL DE LAS PERSONAS CON DISCAPACIDAD</t>
  </si>
  <si>
    <t>4. MEJORAR LA INFRAESTRUCTURA DE LOS SERVICIOS DE CUIDADO Y DESARROLLO INTEGRAL DE LAS PERSONAS CON DISCAPACIDAD</t>
  </si>
  <si>
    <t>5. IMPLEMENTAR UN SISTEMA DE SEGUIMIENTO, MONITOREO Y CONTROL A LA CALIDAD DE LOS SERVICIOS</t>
  </si>
  <si>
    <t>1. PREPARAR EN LA RENDICIÓN DEL EXAMEN NACIONAL PARA LA EDUCACIÓN SUPERIOR – ENES, A LAS EDUCADORAS/ES DE DESARROLLO INFANTIL, LOGRANDO SU INSERCIÓN EN EL PROCESO DE PROFESIONALIZACIÓN.</t>
  </si>
  <si>
    <t>2. FORMAR AL PERSONAL TÉCNICO DE LOS SERVICIOS DE DESARROLLO INFANTIL, CON COMPETENCIAS COGNITIVAS, PROCEDIMENTALES, ACTITUDINALES Y SOCIO-ORGANIZATIVAS, CONTRIBUYENDO  AL DESARROLLO INTEGRAL DE LAS NIÑAS Y NIÑOS DE 0 A 3 AÑOS DE EDAD.</t>
  </si>
  <si>
    <t>3. LOGRAR LA CERTIFICACIÓN EXTERNA POR COMPETENCIAS LABORALES DEL PERSONAL DE LOS SERVICIOS DE DESARROLLO INFANTIL DEL MIES, CONFORME SUS PUESTOS OCUPACIONALES, EVIDENCIANDO SUS COMPETENCIAS A NIVEL DE CONOCIMIENTOS, PROCEDIMIENTOS Y ACTITUDES.</t>
  </si>
  <si>
    <t xml:space="preserve">4. DISEÑAR UNA PROPUESTA DE ARTICULACIÓN CON LAS INSTITUCIONES COMPETENTES PARA LOGRAR QUE EL PERSONAL QUE BRINDA LOS SERVICIOS DE DESARROLLO INFANTIL INTEGRAL DEL MIES, ALCANCEN UN NIVEL DE FORMACIÓN SUPERIOR AL QUE POSEEN. </t>
  </si>
  <si>
    <t>IMPLEMENTAR PROCESOS DE ACOMPAÑAMIENTO PSICOSOCIAL  PROFESIONAL Y PERSONALIZADO A NÚCLEOS FAMILIARES  USUARIOS DEL BDH EN EXTREMA POBREZA EN EXTREMA POBREZA (REGISTRO SOCIAL).</t>
  </si>
  <si>
    <t>FORTALECER EL PROCESO DE INCLUSIÓN ECONÓMICA Y MOVILIDAD SOCIAL MEDIANTE EL  ACOMPAÑAMIENTO PROFESIONAL Y PERSONALIZADO A LOS NÚCLEOS FAMILIARES EN EXTREMA POBREZA.</t>
  </si>
  <si>
    <t>ARTICULAR EL SISTEMA ÚNICO DE SERVICIOS SOCIALES PARA LA ATENCIÓN A LA POBLACIÓN EN EXTREMA POBREZA.</t>
  </si>
  <si>
    <t>CONSTRUIR Y EQUIPAR CENTROS INFANTILES DEL BUEN VIVIR EMBLEMATICOS</t>
  </si>
  <si>
    <t>REHABILITAR CENTROS INFANTILES DE ATENCIÓN DIRECTA</t>
  </si>
  <si>
    <t>OFRECER SERVICIOS DE PREVENCIÓN INESPECÍFICA DE FACTORES DE RIESGO (QUE INCLUYEN EL CONSUMO DE DROGAS) PARA FORTALECER CAPACIDADES INDIVIDUALES DE ADOLESCENTES Y JÓVENES</t>
  </si>
  <si>
    <t>IMPLEMENTAR CASAS DE ACOGIDA PARA ADOLESCENTES CON CONSUMO PROBLEMÁTICO DE DROGAS Y FORTALECER LOS CENTROS ESPECIALIZADOS DE TRATAMIENTO DEL ALCOHOLISMO Y DROGADICCIÓN PARA MAYORES DE 18 AÑOS DEL MSP, PARA GARANTIZAR LA CONTINUACIÓN DEL PROCESO DE DESHABITUACIÓN Y REINSERCIÓN FAMILIAR Y SOCIAL.</t>
  </si>
  <si>
    <t>1. IMPLEMENTAR SERVICIOS PARA PERSONAS ADULTAS MAYORES EN LAS MODALIDADES DE ATENCIÓN (RESIDENCIA, DIURNO, AT. DOMICILIARIA Y ESPACIOS ALTERNATIVOS)</t>
  </si>
  <si>
    <t>2. IMPLEMENTACIÓN DE UN SISTEMA DE CAPACITACIÓN PARA PERSONAS QUE TRABAJEN EN LA ATENCIÓN DE ADULTOS MAYORES, QUE INCLUYEN GUÍAS DE ATENCIÓN Y EVALUACIÓN DE LAS PERSONAS MAYORES DE 65 AÑOS</t>
  </si>
  <si>
    <t>3. EDUCOMUNICACIONAL CON LA FAMILIA Y COMUNIDAD EN GENERAL SOBRE LAS SITUACIÓN DE LAS PERSONAS ADULTAS MAYORES</t>
  </si>
  <si>
    <t>4. SENSIBILIZACIÓN A LA FAMILIA Y COMUNIDAD EN GENERAL SOBRE LA SITUACIÓN DE LAS PERSONAS ADULTA MAYORES</t>
  </si>
  <si>
    <t>5. ESTABLECER UN SISTEMA DE SEGUIMIENTO Y EVALUACIÓN QUE PERMITA ANALIZAR LA SITUACIÓN DE ATENCIÓN AL ADULTO MAYOR</t>
  </si>
  <si>
    <t>SUSCRIBIR CONVENIOS DE COOPERACIÓN TÉCNICA CON GAD´S, OCS Y ENTIDADES RELIGIOSAS DE ACUERDO A NORMAS TÉCNICAS Y MODELOS DE ATENCIÓN ESTABLECIDOS POR EL MIES</t>
  </si>
  <si>
    <t>GESTIONAR SERVICIOS DE PROTECCIÓN ESPECIAL PARA PERSONAS A LAS QUE HAYAN SIDO VIOLENTADOS SUS DERECHOS.</t>
  </si>
  <si>
    <t>INVERSIÓN</t>
  </si>
  <si>
    <t>001 - IMPLEMENTACION DE LAS MODALIDADES DE ATENCION INDIRECTAS - C1</t>
  </si>
  <si>
    <t>002 - IMPLEMENTACION DE MODALIDADES DE ATENCIION DOMICILIARIA - C1</t>
  </si>
  <si>
    <t>003- SEGUIMIENTO Y MONITOREO</t>
  </si>
  <si>
    <t>004-IMPLEMENTACION DE MODALIDADES DE ATENCION DIRECTAS - C1</t>
  </si>
  <si>
    <t>005-CAPACITACION Y FORTALECIMIENTO DEL PERSONAL DE LOS SERVICIOS</t>
  </si>
  <si>
    <t>006-MEJORAR LA INFRAESTRUCTURA DE LOS SERVICIOS DE CUIDADO Y DESARROLLO INTEGRAL DE LAS PERSONAS CON DISCAPACIDAD</t>
  </si>
  <si>
    <t>NUMERO DE ACTIVIDAD</t>
  </si>
  <si>
    <t>ACTIVIDAD ESIGEF</t>
  </si>
  <si>
    <t xml:space="preserve">001 - PREPARAR EN LA RENDICION DEL EXAMEN DE INGRESO AL SISTEMA DE EDUCACION SUPERIOR A LAS EDUCADORAS </t>
  </si>
  <si>
    <t>002 - FORMAR AL PERSONAL TECNICO EDUCADORAS FAMILIARES Y ASISTENTES DE CUIDADO DE LOS SERVICIOS DE DESARR</t>
  </si>
  <si>
    <t>001 .-ACOMPANAMIENTO PROFESIONAL Y PERSONALIZADO A LAS FAMILIAS EN EXTREMA POBREZA</t>
  </si>
  <si>
    <t>002 .-FORTALECER EL PROCESO DE INCLUSION ECONOMICA Y MOVILIDAD SOCIAL MEDIANTE EL ACOMPAÑAMIENTO PROFESION</t>
  </si>
  <si>
    <t>003.ARTICULAR EL SISTEMA UNICO DE SERVICIOS SOCIALES PARA LA ATENCION A LA POBLACION EN EXTREMA POBREZA</t>
  </si>
  <si>
    <t>004.GESTION TERRITORIAL DEL SNEIS CON ENFOQUE FAMILIAR (BID)</t>
  </si>
  <si>
    <t>005.ADMINISTRACION Y AUDITORIA (BID)</t>
  </si>
  <si>
    <t>006.ASEGURAMIENTO Y MOVILIDAD SOCIAL (BID)</t>
  </si>
  <si>
    <t>007 GESTION Y CALIDAD DE SERVICIOS DE INCLUSION SOCIAL (BID)</t>
  </si>
  <si>
    <t>001,- CONSTRUCCION RECONSTRUCCION REHABILITACION Y EQUIPAMIENTO DE CENTROS INFANTILES DEL BUEN VIVIR</t>
  </si>
  <si>
    <t>002.REHABILITACION DE CIBV DE ATENCION DIRECTA</t>
  </si>
  <si>
    <t>PROYECTO</t>
  </si>
  <si>
    <t>001. IMPLEMENTACION DE SERVICIOS EN MODALIDADES DE ATENCION DIURNA DOMICILIARIA Y ESPACIOS ALTERNATIVOS</t>
  </si>
  <si>
    <t>002. CAPACITACION E INFORMACION</t>
  </si>
  <si>
    <t>003. EDUCOMUNICACION CON FAMILIA Y COMUNIDAD EN GENERAL SOBRE SITUACION DE LAS PERSONAS ADULTAS MAYORES</t>
  </si>
  <si>
    <t>004. POSICIONAMIENTO DEL TEMA DE ADULTOS MAYORES EN LA AGENDA PUBLICA</t>
  </si>
  <si>
    <t>005. MONITOREO Y EVALUACIÓN PERMANENTE DEL PROYECTO A NIVEL NACIONAL</t>
  </si>
  <si>
    <t>001. ERRADICACION DEL TRABAJO INFANTIL - C1</t>
  </si>
  <si>
    <t>002. ERRADICACION DE LA MENDICIDAD - C1</t>
  </si>
  <si>
    <t>003. MODALIDAD DE PROTECCION ESPECIAL IMPLEMENTACION DE MODALIDADES - C1</t>
  </si>
  <si>
    <t>004. GESTIONAR SERVICIOS DE PROTECCION ESPECIAL PARA PERSONAS VIOLENTADOS EN SUS DERECHOS</t>
  </si>
  <si>
    <t>005. MODALIDADES DE PROTECCION ESPECIAL DIRECTOS</t>
  </si>
  <si>
    <t>ES_Y_RECURSOS_EN_SU_ENTORNO</t>
  </si>
  <si>
    <t>CIOS_DE_DESARROLLO_INFANTIL</t>
  </si>
  <si>
    <t>S_INFANTILES_DEL_BUEN_VIVIR</t>
  </si>
  <si>
    <t>_Y_EXIGIBILIDAD_DE_DERECHOS</t>
  </si>
  <si>
    <t>LO_DE_VIDA_A_NIVEL_NACIONAL</t>
  </si>
  <si>
    <t>S_EN_24_PROVINCIAS_DEL_PAIS</t>
  </si>
  <si>
    <t>ADMINISTRAR CENTROS DE ATENCIÓN DIRECTA EN LAS MODALIDADES DE ACOGIMIENTO EN SITUACIONES EMERGENTES.</t>
  </si>
  <si>
    <t>III. OBJETIVOS Y COMPONENTES</t>
  </si>
  <si>
    <t>IV. ACTIVIDAD, METAS E INDICADORES</t>
  </si>
  <si>
    <t>V. PROGRAMACIÓN FÍSICA MENSUAL DE LA META</t>
  </si>
  <si>
    <t>VI. INFORMACIÓN PRESUPUESTARIA</t>
  </si>
  <si>
    <t xml:space="preserve"> VII. PROGRAMACIÓN FINANCIERA</t>
  </si>
  <si>
    <t>SALDO ACTIVIDAD PAPP</t>
  </si>
  <si>
    <t>ATN/JF-13731-EC / RECURSOS BID</t>
  </si>
  <si>
    <t>ATN/JF-13731-EC / RECURSOS FISCALES</t>
  </si>
  <si>
    <t>PUESTA_EN_MARCHA_Y_DESARROLLO_DE_INSTRUMENTOS__PARA_LA_GESTIÓN_DE_LA_ESTRETEGIA_DE_DESARROLLO_INFANTIL</t>
  </si>
  <si>
    <t>010. ADMINISTRACIÓN, MONITOREO, EVALUACIÓN Y AUDITORIA-R.FISCALES</t>
  </si>
  <si>
    <t>COMPONENTE DEL PROYECTO</t>
  </si>
  <si>
    <t>__FAM</t>
  </si>
  <si>
    <t>1. CENTROS INFANTILES DEL BUEN VIVIR (CIBV)</t>
  </si>
  <si>
    <t>2. PROMOCIÓN DE DESARROLLO INFANTIL MEDIANTE VISITAS DOMICILIARIAS</t>
  </si>
  <si>
    <t>3. FORTALECIMIENTO DEL SISTEMA DE INFORMACIÓN</t>
  </si>
  <si>
    <t>4. ADMINISTRACIÓN, MONITOREO, EVALUACIÓN Y AUDITORIA</t>
  </si>
  <si>
    <t>007-EQUIPAMIENTO DE LAS UNIDADES DE LOS SERVICIOS DE CUIDADO A PERSONAS CON DISCAPACIDAD</t>
  </si>
  <si>
    <t>001 - RECURSOS FISCALES</t>
  </si>
  <si>
    <t>998 - ANTICIPOS AÑOS ANTERIORES</t>
  </si>
  <si>
    <t>003. SERVICIOS DE DESARROLLO INFANTIL-R. FISCALES</t>
  </si>
  <si>
    <t>004. CENTROS INFANTILES DEL BUEN VIVIR (CIBV)-BID</t>
  </si>
  <si>
    <t>005. CENTROS INFANTILES DEL BUEN VIVIR (CIBV-R.FISCALES</t>
  </si>
  <si>
    <t>006. PROMOCIÓN DE DESARROLLO INFANTIL MEDIANTE VISITAS DOMICILIARIAS-BID</t>
  </si>
  <si>
    <t>007. PROMOCIÓN DE DESARROLLO INFANTIL MEDIANTE VISITAS DOMICILIARIAS-R.FISCALES</t>
  </si>
  <si>
    <t>008. FORTALECIMIENTO DEL SISTEMA DE INFORMACIÓN.BID</t>
  </si>
  <si>
    <t>009-.FORTALECIMIENTO DEL SISTEMA DE INFORMACIÓN-R.FISCALES</t>
  </si>
  <si>
    <t>Gestión Especial para Autoridad Central</t>
  </si>
  <si>
    <t>Adopciones y Esclarecimiento Legal</t>
  </si>
  <si>
    <t>Erradicación del Trabajo Infantil</t>
  </si>
  <si>
    <t>Erradicación de la Mendicidad</t>
  </si>
  <si>
    <t>Rectoría Prevención de Vulnerabilidad de Derechos</t>
  </si>
  <si>
    <t>Servicios de Atención Domiciliar</t>
  </si>
  <si>
    <t>022</t>
  </si>
  <si>
    <t>023</t>
  </si>
  <si>
    <t>024</t>
  </si>
  <si>
    <t>025</t>
  </si>
  <si>
    <t>Aseguramiento No Contributivo, Contingencias y Operaciones</t>
  </si>
  <si>
    <t>Gestión de Emprendimientos y Promoción del Trabajo</t>
  </si>
  <si>
    <t>Gestión de Corresponsabilidad</t>
  </si>
  <si>
    <t>Administración de Datos</t>
  </si>
  <si>
    <t>Control de Operaciones</t>
  </si>
  <si>
    <t>Gestión de Diálogo y Generación de Oportunidades</t>
  </si>
  <si>
    <t>Gestión de Infraestructura</t>
  </si>
  <si>
    <t>Gestión del Conocimiento</t>
  </si>
  <si>
    <t>Gestión de Comunicación Social</t>
  </si>
  <si>
    <t>Gestión de Riesgos</t>
  </si>
  <si>
    <t>Centros Directos Prestación de Servicio</t>
  </si>
  <si>
    <t>Centros Indirectos Prestación de Servicio</t>
  </si>
  <si>
    <t>Atencion Domiciliaria Prestación de Servicio</t>
  </si>
  <si>
    <t>Rectoría Inclusión Social</t>
  </si>
  <si>
    <t>Administración de la Gestión Administrativa Financiera</t>
  </si>
  <si>
    <t>Secretaría General</t>
  </si>
  <si>
    <t>Gestión Estratégica</t>
  </si>
  <si>
    <t>Gestión de Asesoría Jurídica</t>
  </si>
  <si>
    <t>Gestión Tecnológica</t>
  </si>
  <si>
    <t>Gestión de Planificación</t>
  </si>
  <si>
    <t>Modalidades de Protecciín Especial Directos</t>
  </si>
  <si>
    <t>Modalidades de Protección Especial Indirectos</t>
  </si>
  <si>
    <t>_75_OBRAS_PÚBLICAS</t>
  </si>
  <si>
    <t>OBLIGACIONES DE EJERCICIOS ANTERIORES POR GASTOS DE PERSONAL</t>
  </si>
  <si>
    <t>OBLIGACIONES DE EJERCICIOS ANTERIORES POR GASTOS EN BIENES Y SERVICIOS</t>
  </si>
  <si>
    <t>OBLIGACIONES DE EJERCICIOS ANTERIORES POR OTROS GASTOS</t>
  </si>
  <si>
    <t>OBLIGACIONES POR VENTAS ANTICIPADAS DE PETRÓLEO</t>
  </si>
  <si>
    <t>SALARIOS</t>
  </si>
  <si>
    <t>REMUNERACIONES UNIFICADAS</t>
  </si>
  <si>
    <t>SALARIOS UNIFICADOS</t>
  </si>
  <si>
    <t>FONDOS DE REPOSICIÓN CAJAS CHICAS EN PROYECTOS Y PROGRAMAS DE INVERSIÓN</t>
  </si>
  <si>
    <t>FONDOS ROTATIVOS EN PROYECTOS Y PROGRAMAS DE INVERSIÓN</t>
  </si>
  <si>
    <t>BONIFICACIÓN POR AÑOS DE SERVICIO</t>
  </si>
  <si>
    <t>006. MODALIDAD DE ATENCIÓN DIURNA</t>
  </si>
  <si>
    <t>007. MODALIDAD DE ATENCIÓN RESIDENCIAL</t>
  </si>
  <si>
    <t>008. MODALIDAD DE ATENCIÓN DOMICILIARIA</t>
  </si>
  <si>
    <t>009. MODALIDAD DE ESPACIOS ALTERNATIVOS</t>
  </si>
  <si>
    <t>001. IMPLEMENTAR HERRAMIENTAS DE PLANIFICACIÓN Y UN SISTEMA DE MONITOREO Y EVALUACIÓN</t>
  </si>
  <si>
    <t>2.1. IMPLEMENTAR PROCESOS DE CAPACITACIÓN PARA LOS OPERADORES DE SERVICIOS Y CUIDADORES DE LAS PERSONAS ADULTAS MAYORES A NIVEL NACIONAL</t>
  </si>
  <si>
    <t>PORCENTAJE DE CONTRATACIONES REALIZADAS</t>
  </si>
  <si>
    <t>3.1 DISEÑO Y PRODUCCION DE MATERIAL DE APOYO AL COMPONENTE DE CAPACITACION Y FORMACION</t>
  </si>
  <si>
    <t>NÚMERO DE MATERIALES A CONTRATARSE</t>
  </si>
  <si>
    <t>NÚMERO DE CONTRATACIONES A REALIZARSE</t>
  </si>
  <si>
    <t>5.1 SEGUIMIENTO, MONITOREO Y EVALUACION DEL PROYECTO DURANTE SUS ETAPAS DE EJECUCION</t>
  </si>
  <si>
    <t>PORCENTAJE DE PERSONAS CONTRATADAS</t>
  </si>
  <si>
    <t>PORCENTAJE DE VISITAS PROGRAMADAS</t>
  </si>
  <si>
    <t>1.1 IMPLEMENTAR SERVICIOS DE ATENCION A PERSONAS ADULTAS MAYORES A TRAVES DE MODALIDADES DE ATENCION (RESIDENCIAL, DIURNA, DOMICILIARIA, ESPACIOS ALTERNATIVOS) MEDIANTE LA FIRMA DE CONVENIOS CON ORGANIZACIONES, GARANTIZANDO LA SEGURIDAD ALIMENTARIA U CONTRATACION DE PERSONAL</t>
  </si>
  <si>
    <t>NÚMERO DE PERSONAS ADULTAS MAYORES ATENDIDAS</t>
  </si>
  <si>
    <t>4.1 DESARROLLO, INVESTIGACIÓN Y SOCIALIZACIÓN SOBRE PERSONAS ADULTAS MAYORES Y LA PROMOCIÓN DE SUS DERECHOS</t>
  </si>
  <si>
    <t>NÚMERO DE EVENTOS DE SOCIALIZACIÓN A REALIZARSE</t>
  </si>
  <si>
    <t>SUBSECRETARIA DE ATENCIÓN INTERGENERACIONAL</t>
  </si>
  <si>
    <t>TOTAL PROGRAMACIÓN CUATRIMESTRAL</t>
  </si>
  <si>
    <t>TOTAL</t>
  </si>
  <si>
    <t>% DE EJECUCIÓN</t>
  </si>
  <si>
    <t>MAYO</t>
  </si>
  <si>
    <t>JUNIO</t>
  </si>
  <si>
    <t>JULIO</t>
  </si>
  <si>
    <t>AGOSTO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</si>
</sst>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quot;$&quot;\ * #,##0.00_);_(&quot;$&quot;\ * \(#,##0.00\);_(&quot;$&quot;\ * &quot;-&quot;??_);_(@_)"/>
    <numFmt numFmtId="165" formatCode="_(* #,##0.00_);_(* \(#,##0.00\);_(* &quot;-&quot;??_);_(@_)"/>
    <numFmt numFmtId="166" formatCode="0.0000"/>
    <numFmt numFmtId="167" formatCode="_ &quot;$&quot;\ * #,##0.00_ ;_ &quot;$&quot;\ * \-#,##0.00_ ;_ &quot;$&quot;\ * &quot;-&quot;??_ ;_ @_ "/>
    <numFmt numFmtId="168" formatCode="_ * #,##0.00_ ;_ * \-#,##0.00_ ;_ * &quot;-&quot;??_ ;_ @_ "/>
    <numFmt numFmtId="169" formatCode="#,##0.000"/>
    <numFmt numFmtId="170" formatCode="_(* #,##0.00_);_(* \(#,##0.00\);_(* \-??_);_(@_)"/>
    <numFmt numFmtId="171" formatCode="000"/>
    <numFmt numFmtId="172" formatCode="_(* #,##0_);_(* \(#,##0\);_(* &quot;-&quot;??_);_(@_)"/>
    <numFmt numFmtId="173" formatCode="#,##0;[Red]#,##0"/>
  </numFmts>
  <fonts count="57" x14ac:knownFonts="1">
    <font>
      <sz val="11"/>
      <color theme="1"/>
      <name val="Calibri"/>
      <family val="2"/>
      <scheme val="minor"/>
    </font>
    <font>
      <sz val="11"/>
      <color theme="1"/>
      <name val="Calibri"/>
      <family val="2"/>
      <scheme val="minor"/>
    </font>
    <font>
      <b/>
      <sz val="9"/>
      <color theme="1"/>
      <name val="Calibri"/>
      <family val="2"/>
      <scheme val="minor"/>
    </font>
    <font>
      <sz val="9"/>
      <color theme="1"/>
      <name val="Calibri"/>
      <family val="2"/>
      <scheme val="minor"/>
    </font>
    <font>
      <sz val="9"/>
      <name val="Calibri"/>
      <family val="2"/>
      <scheme val="minor"/>
    </font>
    <font>
      <sz val="9"/>
      <color rgb="FF000000"/>
      <name val="Calibri"/>
      <family val="2"/>
      <scheme val="minor"/>
    </font>
    <font>
      <sz val="9"/>
      <color theme="1"/>
      <name val="Times New Roman"/>
      <family val="1"/>
    </font>
    <font>
      <sz val="11"/>
      <color indexed="8"/>
      <name val="Calibri"/>
      <family val="2"/>
    </font>
    <font>
      <sz val="11"/>
      <color indexed="9"/>
      <name val="Calibri"/>
      <family val="2"/>
    </font>
    <font>
      <sz val="10"/>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rgb="FF000000"/>
      <name val="Calibri"/>
      <family val="2"/>
    </font>
    <font>
      <sz val="11"/>
      <color indexed="60"/>
      <name val="Calibri"/>
      <family val="2"/>
    </font>
    <font>
      <sz val="10"/>
      <color indexed="8"/>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4"/>
      <color theme="1"/>
      <name val="Calibri"/>
      <family val="2"/>
      <scheme val="minor"/>
    </font>
    <font>
      <sz val="6"/>
      <color theme="1"/>
      <name val="Calibri"/>
      <family val="2"/>
      <scheme val="minor"/>
    </font>
    <font>
      <b/>
      <sz val="6"/>
      <color theme="1"/>
      <name val="Calibri"/>
      <family val="2"/>
      <scheme val="minor"/>
    </font>
    <font>
      <b/>
      <sz val="10"/>
      <color theme="0"/>
      <name val="Calibri"/>
      <family val="2"/>
      <scheme val="minor"/>
    </font>
    <font>
      <b/>
      <sz val="8"/>
      <color theme="0"/>
      <name val="Calibri"/>
      <family val="2"/>
      <scheme val="minor"/>
    </font>
    <font>
      <sz val="10"/>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sz val="10"/>
      <name val="Calibri"/>
      <family val="2"/>
      <scheme val="minor"/>
    </font>
    <font>
      <sz val="12"/>
      <color theme="1"/>
      <name val="Arial Narrow"/>
      <family val="2"/>
    </font>
    <font>
      <b/>
      <sz val="11"/>
      <color theme="1"/>
      <name val="Arial Narrow"/>
      <family val="2"/>
    </font>
    <font>
      <b/>
      <sz val="22"/>
      <color theme="3"/>
      <name val="Calibri"/>
      <family val="2"/>
    </font>
    <font>
      <b/>
      <sz val="20"/>
      <color theme="8" tint="-0.249977111117893"/>
      <name val="Calibri"/>
      <family val="2"/>
      <scheme val="minor"/>
    </font>
    <font>
      <b/>
      <sz val="8"/>
      <color theme="0" tint="-4.9989318521683403E-2"/>
      <name val="Calibri"/>
      <family val="2"/>
      <scheme val="minor"/>
    </font>
    <font>
      <b/>
      <sz val="16"/>
      <color theme="8" tint="-0.249977111117893"/>
      <name val="Calibri"/>
      <family val="2"/>
      <scheme val="minor"/>
    </font>
    <font>
      <b/>
      <sz val="9"/>
      <color rgb="FF000000"/>
      <name val="Calibri"/>
      <family val="2"/>
      <scheme val="minor"/>
    </font>
    <font>
      <b/>
      <sz val="10"/>
      <color theme="1"/>
      <name val="Calibri"/>
      <family val="2"/>
      <scheme val="minor"/>
    </font>
    <font>
      <b/>
      <sz val="16"/>
      <color theme="9" tint="-0.249977111117893"/>
      <name val="Calibri"/>
      <family val="2"/>
      <scheme val="minor"/>
    </font>
    <font>
      <b/>
      <sz val="8"/>
      <name val="Calibri"/>
      <family val="2"/>
      <scheme val="minor"/>
    </font>
    <font>
      <b/>
      <sz val="6"/>
      <color indexed="8"/>
      <name val="Arial"/>
      <family val="2"/>
    </font>
    <font>
      <sz val="10"/>
      <color rgb="FF000000"/>
      <name val="Arial"/>
      <family val="2"/>
    </font>
    <font>
      <sz val="10"/>
      <color theme="1"/>
      <name val="Arial"/>
      <family val="2"/>
    </font>
    <font>
      <sz val="8"/>
      <color rgb="FF000000"/>
      <name val="Verdana"/>
      <family val="2"/>
    </font>
    <font>
      <sz val="8"/>
      <color theme="1"/>
      <name val="Calibri"/>
      <family val="2"/>
      <scheme val="minor"/>
    </font>
    <font>
      <sz val="7"/>
      <color rgb="FF000000"/>
      <name val="Verdana"/>
      <family val="2"/>
    </font>
    <font>
      <sz val="11"/>
      <name val="Calibri"/>
      <family val="2"/>
      <scheme val="minor"/>
    </font>
    <font>
      <sz val="11"/>
      <color theme="1"/>
      <name val="Times New Roman"/>
      <family val="1"/>
    </font>
    <font>
      <sz val="10"/>
      <color theme="1"/>
      <name val="Times New Roman"/>
      <family val="1"/>
    </font>
    <font>
      <sz val="14"/>
      <color theme="1"/>
      <name val="Calibri"/>
      <family val="2"/>
      <scheme val="minor"/>
    </font>
  </fonts>
  <fills count="35">
    <fill>
      <patternFill patternType="none"/>
    </fill>
    <fill>
      <patternFill patternType="gray125"/>
    </fill>
    <fill>
      <patternFill patternType="solid">
        <fgColor theme="4"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rgb="FFFFFF99"/>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2" tint="-0.249977111117893"/>
        <bgColor indexed="64"/>
      </patternFill>
    </fill>
    <fill>
      <patternFill patternType="solid">
        <fgColor rgb="FFFFFF00"/>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rgb="FFFFFFFF"/>
      </top>
      <bottom style="thick">
        <color rgb="FFFFFFFF"/>
      </bottom>
      <diagonal/>
    </border>
    <border>
      <left style="thin">
        <color indexed="64"/>
      </left>
      <right style="thin">
        <color indexed="64"/>
      </right>
      <top style="thick">
        <color rgb="FFFFFFFF"/>
      </top>
      <bottom style="thin">
        <color indexed="64"/>
      </bottom>
      <diagonal/>
    </border>
    <border>
      <left style="thin">
        <color indexed="64"/>
      </left>
      <right/>
      <top style="thick">
        <color rgb="FFFFFFFF"/>
      </top>
      <bottom style="thick">
        <color rgb="FFFFFFFF"/>
      </bottom>
      <diagonal/>
    </border>
    <border>
      <left style="thin">
        <color indexed="64"/>
      </left>
      <right/>
      <top style="thick">
        <color rgb="FFFFFFFF"/>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86">
    <xf numFmtId="0" fontId="0" fillId="0" borderId="0"/>
    <xf numFmtId="164" fontId="1"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17" borderId="1" applyNumberFormat="0" applyAlignment="0" applyProtection="0"/>
    <xf numFmtId="0" fontId="12" fillId="18"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0" borderId="0"/>
    <xf numFmtId="0" fontId="8" fillId="22" borderId="0" applyNumberFormat="0" applyBorder="0" applyAlignment="0" applyProtection="0"/>
    <xf numFmtId="0" fontId="15" fillId="8" borderId="1" applyNumberFormat="0" applyAlignment="0" applyProtection="0"/>
    <xf numFmtId="0" fontId="7" fillId="0" borderId="0"/>
    <xf numFmtId="0" fontId="16" fillId="4" borderId="0" applyNumberFormat="0" applyBorder="0" applyAlignment="0" applyProtection="0"/>
    <xf numFmtId="166" fontId="1" fillId="0" borderId="0" applyFont="0" applyFill="0" applyBorder="0" applyAlignment="0" applyProtection="0"/>
    <xf numFmtId="167" fontId="17" fillId="0" borderId="0"/>
    <xf numFmtId="165" fontId="7" fillId="0" borderId="0" applyFont="0" applyFill="0" applyBorder="0" applyAlignment="0" applyProtection="0"/>
    <xf numFmtId="0"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8" fontId="1" fillId="0" borderId="0" applyFont="0" applyFill="0" applyBorder="0" applyAlignment="0" applyProtection="0"/>
    <xf numFmtId="167" fontId="17" fillId="0" borderId="0"/>
    <xf numFmtId="167" fontId="17" fillId="0" borderId="0"/>
    <xf numFmtId="167" fontId="17" fillId="0" borderId="0"/>
    <xf numFmtId="167" fontId="17" fillId="0" borderId="0"/>
    <xf numFmtId="169" fontId="1" fillId="0" borderId="0" applyFont="0" applyFill="0" applyBorder="0" applyAlignment="0" applyProtection="0"/>
    <xf numFmtId="169" fontId="1" fillId="0" borderId="0" applyFont="0" applyFill="0" applyBorder="0" applyAlignment="0" applyProtection="0"/>
    <xf numFmtId="0" fontId="18" fillId="2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alignment vertical="top"/>
    </xf>
    <xf numFmtId="0" fontId="9" fillId="0" borderId="0" applyNumberFormat="0" applyFont="0" applyFill="0" applyBorder="0" applyAlignment="0" applyProtection="0"/>
    <xf numFmtId="0" fontId="19" fillId="0" borderId="0">
      <alignment vertical="top"/>
    </xf>
    <xf numFmtId="0" fontId="1" fillId="0" borderId="0"/>
    <xf numFmtId="0" fontId="9" fillId="0" borderId="0"/>
    <xf numFmtId="0" fontId="7" fillId="0" borderId="0"/>
    <xf numFmtId="0" fontId="9" fillId="0" borderId="0"/>
    <xf numFmtId="0" fontId="9" fillId="0" borderId="0"/>
    <xf numFmtId="0" fontId="9" fillId="0" borderId="0"/>
    <xf numFmtId="0" fontId="9" fillId="24" borderId="4"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20" fillId="17" borderId="5" applyNumberFormat="0" applyAlignment="0" applyProtection="0"/>
    <xf numFmtId="170" fontId="17" fillId="0" borderId="0"/>
    <xf numFmtId="0" fontId="21" fillId="0" borderId="0" applyNumberFormat="0" applyFill="0" applyBorder="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0" borderId="7" applyNumberFormat="0" applyFill="0" applyAlignment="0" applyProtection="0"/>
    <xf numFmtId="0" fontId="14" fillId="0" borderId="8" applyNumberFormat="0" applyFill="0" applyAlignment="0" applyProtection="0"/>
    <xf numFmtId="0" fontId="25" fillId="0" borderId="0" applyNumberFormat="0" applyFill="0" applyBorder="0" applyAlignment="0" applyProtection="0"/>
    <xf numFmtId="0" fontId="26" fillId="0" borderId="9" applyNumberFormat="0" applyFill="0" applyAlignment="0" applyProtection="0"/>
    <xf numFmtId="9" fontId="1" fillId="0" borderId="0" applyFont="0" applyFill="0" applyBorder="0" applyAlignment="0" applyProtection="0"/>
    <xf numFmtId="165" fontId="1" fillId="0" borderId="0" applyFont="0" applyFill="0" applyBorder="0" applyAlignment="0" applyProtection="0"/>
  </cellStyleXfs>
  <cellXfs count="232">
    <xf numFmtId="0" fontId="0" fillId="0" borderId="0" xfId="0"/>
    <xf numFmtId="0" fontId="3" fillId="0" borderId="0" xfId="0" applyFont="1" applyFill="1" applyBorder="1" applyAlignment="1">
      <alignment vertical="center" wrapText="1"/>
    </xf>
    <xf numFmtId="0" fontId="5" fillId="0" borderId="0" xfId="0" applyFont="1" applyFill="1" applyAlignment="1">
      <alignment vertical="center"/>
    </xf>
    <xf numFmtId="0" fontId="5" fillId="0" borderId="0" xfId="0" applyFont="1" applyFill="1" applyAlignment="1">
      <alignment vertical="center" wrapText="1"/>
    </xf>
    <xf numFmtId="0" fontId="3" fillId="0" borderId="0" xfId="0" applyFont="1" applyFill="1" applyAlignment="1">
      <alignment vertical="center"/>
    </xf>
    <xf numFmtId="0" fontId="3" fillId="0" borderId="0" xfId="0" applyFont="1" applyFill="1"/>
    <xf numFmtId="0" fontId="27" fillId="25" borderId="0" xfId="0" applyFont="1" applyFill="1" applyAlignment="1">
      <alignment vertical="top" wrapText="1"/>
    </xf>
    <xf numFmtId="0" fontId="27" fillId="0" borderId="0" xfId="0" applyFont="1" applyFill="1" applyAlignment="1">
      <alignment vertical="center" wrapText="1"/>
    </xf>
    <xf numFmtId="0" fontId="27" fillId="25" borderId="0" xfId="0" applyFont="1" applyFill="1" applyAlignment="1">
      <alignment vertical="center" wrapText="1"/>
    </xf>
    <xf numFmtId="0" fontId="28" fillId="0" borderId="0" xfId="0" applyFont="1" applyAlignment="1">
      <alignment vertical="center" wrapText="1"/>
    </xf>
    <xf numFmtId="0" fontId="27" fillId="0" borderId="0" xfId="0" applyFont="1" applyAlignment="1">
      <alignment vertical="center" wrapText="1"/>
    </xf>
    <xf numFmtId="0" fontId="28" fillId="0" borderId="0" xfId="0" applyFont="1" applyFill="1" applyAlignment="1">
      <alignment vertical="center" wrapText="1"/>
    </xf>
    <xf numFmtId="0" fontId="28" fillId="0" borderId="0" xfId="0" applyFont="1" applyAlignment="1">
      <alignment horizontal="center" vertical="center" wrapText="1"/>
    </xf>
    <xf numFmtId="4" fontId="29" fillId="0" borderId="0" xfId="0" applyNumberFormat="1" applyFont="1" applyAlignment="1">
      <alignment vertical="center" wrapText="1"/>
    </xf>
    <xf numFmtId="4" fontId="28" fillId="0" borderId="0" xfId="0" applyNumberFormat="1" applyFont="1" applyAlignment="1">
      <alignment vertical="center" wrapText="1"/>
    </xf>
    <xf numFmtId="164" fontId="29" fillId="0" borderId="0" xfId="1" applyFont="1" applyAlignment="1">
      <alignment horizontal="center" vertical="center" wrapText="1"/>
    </xf>
    <xf numFmtId="0" fontId="2" fillId="0" borderId="0" xfId="0" applyFont="1" applyFill="1" applyAlignment="1">
      <alignment horizontal="center" vertical="center"/>
    </xf>
    <xf numFmtId="49" fontId="4" fillId="0" borderId="0" xfId="0" applyNumberFormat="1" applyFont="1" applyFill="1" applyAlignment="1">
      <alignment wrapText="1"/>
    </xf>
    <xf numFmtId="0" fontId="3" fillId="0" borderId="0" xfId="0" applyFont="1" applyFill="1" applyBorder="1" applyAlignment="1">
      <alignment wrapText="1"/>
    </xf>
    <xf numFmtId="49" fontId="4" fillId="0" borderId="0" xfId="0" applyNumberFormat="1" applyFont="1" applyFill="1"/>
    <xf numFmtId="0" fontId="3" fillId="0" borderId="0" xfId="0" applyFont="1" applyFill="1" applyAlignment="1">
      <alignment wrapText="1"/>
    </xf>
    <xf numFmtId="0" fontId="2" fillId="0" borderId="0" xfId="0" applyFont="1" applyFill="1" applyAlignment="1">
      <alignment horizontal="center" vertical="center" wrapText="1"/>
    </xf>
    <xf numFmtId="0" fontId="0" fillId="0" borderId="0" xfId="0" applyFill="1"/>
    <xf numFmtId="0" fontId="6" fillId="0" borderId="0" xfId="0" applyFont="1" applyFill="1" applyBorder="1" applyAlignment="1">
      <alignment vertical="center" wrapText="1"/>
    </xf>
    <xf numFmtId="0" fontId="3" fillId="0" borderId="0" xfId="0" applyFont="1" applyFill="1" applyBorder="1"/>
    <xf numFmtId="164" fontId="31" fillId="26" borderId="14" xfId="1" applyFont="1" applyFill="1" applyBorder="1" applyAlignment="1">
      <alignment horizontal="center" vertical="center" wrapText="1"/>
    </xf>
    <xf numFmtId="0" fontId="0" fillId="0" borderId="0" xfId="0" applyNumberFormat="1"/>
    <xf numFmtId="0" fontId="34" fillId="0" borderId="0" xfId="0" applyFont="1" applyAlignment="1" applyProtection="1">
      <alignment vertical="center" wrapText="1"/>
      <protection locked="0"/>
    </xf>
    <xf numFmtId="0" fontId="34" fillId="0" borderId="0" xfId="0" applyFont="1" applyAlignment="1" applyProtection="1">
      <alignment vertical="center" wrapText="1"/>
      <protection hidden="1"/>
    </xf>
    <xf numFmtId="4" fontId="34" fillId="0" borderId="0" xfId="0" applyNumberFormat="1" applyFont="1" applyAlignment="1" applyProtection="1">
      <alignment vertical="center" wrapText="1"/>
      <protection locked="0"/>
    </xf>
    <xf numFmtId="0" fontId="33" fillId="0" borderId="0" xfId="0" applyFont="1" applyAlignment="1" applyProtection="1">
      <alignment horizontal="center" vertical="center" wrapText="1"/>
      <protection hidden="1"/>
    </xf>
    <xf numFmtId="4" fontId="33" fillId="0" borderId="0" xfId="0" applyNumberFormat="1" applyFont="1" applyAlignment="1" applyProtection="1">
      <alignment vertical="center" wrapText="1"/>
      <protection hidden="1"/>
    </xf>
    <xf numFmtId="0" fontId="0" fillId="0" borderId="0" xfId="0" applyAlignment="1">
      <alignment horizontal="center"/>
    </xf>
    <xf numFmtId="4" fontId="33" fillId="0" borderId="0" xfId="0" applyNumberFormat="1" applyFont="1" applyAlignment="1" applyProtection="1">
      <alignment vertical="center" wrapText="1"/>
      <protection locked="0"/>
    </xf>
    <xf numFmtId="0" fontId="35" fillId="0" borderId="0" xfId="0" applyFont="1"/>
    <xf numFmtId="0" fontId="34" fillId="0" borderId="0" xfId="0" applyFont="1" applyAlignment="1" applyProtection="1">
      <alignment wrapText="1"/>
      <protection hidden="1"/>
    </xf>
    <xf numFmtId="0" fontId="0" fillId="2" borderId="0" xfId="0" applyFill="1"/>
    <xf numFmtId="0" fontId="5" fillId="28" borderId="0" xfId="0" applyFont="1" applyFill="1" applyAlignment="1">
      <alignment vertical="center"/>
    </xf>
    <xf numFmtId="0" fontId="3" fillId="0" borderId="0" xfId="0" applyFont="1"/>
    <xf numFmtId="4" fontId="0" fillId="0" borderId="10" xfId="0" applyNumberFormat="1" applyFill="1" applyBorder="1"/>
    <xf numFmtId="0" fontId="33" fillId="2" borderId="10" xfId="0" applyFont="1" applyFill="1" applyBorder="1"/>
    <xf numFmtId="0" fontId="34" fillId="0" borderId="0" xfId="0" applyNumberFormat="1" applyFont="1" applyAlignment="1" applyProtection="1">
      <alignment horizontal="center" vertical="center" wrapText="1"/>
      <protection hidden="1"/>
    </xf>
    <xf numFmtId="10" fontId="34" fillId="0" borderId="0" xfId="84" applyNumberFormat="1" applyFont="1" applyAlignment="1" applyProtection="1">
      <alignment vertical="center" wrapText="1"/>
      <protection locked="0"/>
    </xf>
    <xf numFmtId="0" fontId="34" fillId="0" borderId="0" xfId="0" applyFont="1" applyAlignment="1" applyProtection="1">
      <alignment horizontal="center" vertical="center" wrapText="1"/>
      <protection hidden="1"/>
    </xf>
    <xf numFmtId="0" fontId="34" fillId="0" borderId="0" xfId="0" applyNumberFormat="1" applyFont="1" applyAlignment="1" applyProtection="1">
      <alignment vertical="center" wrapText="1"/>
      <protection hidden="1"/>
    </xf>
    <xf numFmtId="0" fontId="27" fillId="0" borderId="10" xfId="0" applyFont="1" applyBorder="1" applyAlignment="1">
      <alignment vertical="center" wrapText="1"/>
    </xf>
    <xf numFmtId="0" fontId="34" fillId="0" borderId="0" xfId="84" applyNumberFormat="1" applyFont="1" applyAlignment="1" applyProtection="1">
      <alignment vertical="center" wrapText="1"/>
      <protection locked="0"/>
    </xf>
    <xf numFmtId="0" fontId="3" fillId="29" borderId="0" xfId="0" applyFont="1" applyFill="1"/>
    <xf numFmtId="0" fontId="5" fillId="29" borderId="0" xfId="0" applyFont="1" applyFill="1" applyAlignment="1">
      <alignment vertical="center"/>
    </xf>
    <xf numFmtId="0" fontId="2" fillId="0" borderId="0" xfId="0" applyFont="1" applyFill="1"/>
    <xf numFmtId="0" fontId="43" fillId="0" borderId="0" xfId="0" applyFont="1" applyFill="1" applyAlignment="1">
      <alignment vertical="center"/>
    </xf>
    <xf numFmtId="0" fontId="44" fillId="0" borderId="0" xfId="0" applyFont="1" applyFill="1"/>
    <xf numFmtId="49" fontId="4" fillId="30" borderId="0" xfId="0" applyNumberFormat="1" applyFont="1" applyFill="1" applyAlignment="1">
      <alignment wrapText="1"/>
    </xf>
    <xf numFmtId="0" fontId="3" fillId="30" borderId="0" xfId="0" applyFont="1" applyFill="1" applyBorder="1" applyAlignment="1">
      <alignment wrapText="1"/>
    </xf>
    <xf numFmtId="0" fontId="3" fillId="30" borderId="0" xfId="0" applyFont="1" applyFill="1"/>
    <xf numFmtId="0" fontId="3" fillId="30" borderId="0" xfId="0" applyFont="1" applyFill="1" applyBorder="1" applyAlignment="1">
      <alignment vertical="center" wrapText="1"/>
    </xf>
    <xf numFmtId="49" fontId="4" fillId="30" borderId="0" xfId="0" applyNumberFormat="1" applyFont="1" applyFill="1"/>
    <xf numFmtId="0" fontId="2" fillId="29" borderId="0" xfId="0" applyFont="1" applyFill="1" applyAlignment="1">
      <alignment horizontal="center" vertical="center" wrapText="1"/>
    </xf>
    <xf numFmtId="0" fontId="0" fillId="29" borderId="0" xfId="0" applyFill="1"/>
    <xf numFmtId="49" fontId="4" fillId="29" borderId="0" xfId="0" applyNumberFormat="1" applyFont="1" applyFill="1" applyAlignment="1">
      <alignment wrapText="1"/>
    </xf>
    <xf numFmtId="0" fontId="3" fillId="29" borderId="0" xfId="0" applyFont="1" applyFill="1" applyBorder="1" applyAlignment="1">
      <alignment wrapText="1"/>
    </xf>
    <xf numFmtId="0" fontId="3" fillId="29" borderId="0" xfId="0" applyFont="1" applyFill="1" applyBorder="1" applyAlignment="1">
      <alignment vertical="center" wrapText="1"/>
    </xf>
    <xf numFmtId="49" fontId="4" fillId="29" borderId="0" xfId="0" applyNumberFormat="1" applyFont="1" applyFill="1"/>
    <xf numFmtId="0" fontId="32" fillId="25" borderId="0" xfId="0" applyFont="1" applyFill="1" applyAlignment="1">
      <alignment vertical="center"/>
    </xf>
    <xf numFmtId="0" fontId="3" fillId="29" borderId="0" xfId="0" quotePrefix="1" applyFont="1" applyFill="1" applyAlignment="1">
      <alignment vertical="center"/>
    </xf>
    <xf numFmtId="49" fontId="5" fillId="29" borderId="0" xfId="0" quotePrefix="1" applyNumberFormat="1" applyFont="1" applyFill="1" applyAlignment="1">
      <alignment vertical="center"/>
    </xf>
    <xf numFmtId="0" fontId="3" fillId="29" borderId="0" xfId="0" applyFont="1" applyFill="1" applyAlignment="1">
      <alignment vertical="center"/>
    </xf>
    <xf numFmtId="0" fontId="5" fillId="29" borderId="0" xfId="0" applyNumberFormat="1" applyFont="1" applyFill="1" applyAlignment="1">
      <alignment vertical="center" wrapText="1"/>
    </xf>
    <xf numFmtId="49" fontId="5" fillId="29" borderId="0" xfId="0" applyNumberFormat="1" applyFont="1" applyFill="1" applyAlignment="1">
      <alignment vertical="center"/>
    </xf>
    <xf numFmtId="0" fontId="3" fillId="29" borderId="0" xfId="0" applyFont="1" applyFill="1" applyAlignment="1">
      <alignment horizontal="left" vertical="center"/>
    </xf>
    <xf numFmtId="171" fontId="36" fillId="29" borderId="15" xfId="0" quotePrefix="1" applyNumberFormat="1" applyFont="1" applyFill="1" applyBorder="1" applyAlignment="1">
      <alignment horizontal="center" vertical="center" wrapText="1"/>
    </xf>
    <xf numFmtId="0" fontId="36" fillId="29" borderId="16" xfId="0" applyFont="1" applyFill="1" applyBorder="1" applyAlignment="1">
      <alignment horizontal="center" vertical="center" wrapText="1"/>
    </xf>
    <xf numFmtId="171" fontId="36" fillId="29" borderId="13" xfId="0" quotePrefix="1" applyNumberFormat="1" applyFont="1" applyFill="1" applyBorder="1" applyAlignment="1">
      <alignment horizontal="center" vertical="center" wrapText="1"/>
    </xf>
    <xf numFmtId="0" fontId="36" fillId="29" borderId="10" xfId="0" applyFont="1" applyFill="1" applyBorder="1" applyAlignment="1">
      <alignment horizontal="center" vertical="center" wrapText="1"/>
    </xf>
    <xf numFmtId="0" fontId="3" fillId="29" borderId="0" xfId="0" applyNumberFormat="1" applyFont="1" applyFill="1" applyAlignment="1">
      <alignment vertical="center" wrapText="1"/>
    </xf>
    <xf numFmtId="0" fontId="3" fillId="29" borderId="0" xfId="0" quotePrefix="1" applyFont="1" applyFill="1" applyAlignment="1">
      <alignment horizontal="center" vertical="center"/>
    </xf>
    <xf numFmtId="0" fontId="3" fillId="29" borderId="17" xfId="0" applyFont="1" applyFill="1" applyBorder="1" applyAlignment="1">
      <alignment vertical="center"/>
    </xf>
    <xf numFmtId="0" fontId="3" fillId="29" borderId="19" xfId="0" applyFont="1" applyFill="1" applyBorder="1" applyAlignment="1">
      <alignment vertical="center"/>
    </xf>
    <xf numFmtId="0" fontId="3" fillId="29" borderId="20" xfId="0" applyFont="1" applyFill="1" applyBorder="1" applyAlignment="1">
      <alignment vertical="center"/>
    </xf>
    <xf numFmtId="0" fontId="3" fillId="29" borderId="18" xfId="0" applyFont="1" applyFill="1" applyBorder="1" applyAlignment="1">
      <alignment vertical="center"/>
    </xf>
    <xf numFmtId="0" fontId="0" fillId="29" borderId="17" xfId="0" applyFont="1" applyFill="1" applyBorder="1" applyAlignment="1">
      <alignment horizontal="left" vertical="center"/>
    </xf>
    <xf numFmtId="0" fontId="0" fillId="29" borderId="18" xfId="0" applyFont="1" applyFill="1" applyBorder="1" applyAlignment="1">
      <alignment horizontal="left" vertical="center"/>
    </xf>
    <xf numFmtId="0" fontId="0" fillId="29" borderId="19" xfId="0" applyFont="1" applyFill="1" applyBorder="1" applyAlignment="1">
      <alignment horizontal="left" vertical="center"/>
    </xf>
    <xf numFmtId="0" fontId="37" fillId="29" borderId="17" xfId="0" applyFont="1" applyFill="1" applyBorder="1" applyAlignment="1">
      <alignment horizontal="left" vertical="center"/>
    </xf>
    <xf numFmtId="0" fontId="37" fillId="29" borderId="18" xfId="0" applyFont="1" applyFill="1" applyBorder="1" applyAlignment="1">
      <alignment horizontal="left" vertical="center"/>
    </xf>
    <xf numFmtId="0" fontId="37" fillId="29" borderId="0" xfId="0" applyFont="1" applyFill="1" applyBorder="1" applyAlignment="1">
      <alignment horizontal="left" vertical="center"/>
    </xf>
    <xf numFmtId="0" fontId="38" fillId="29" borderId="0" xfId="0" applyFont="1" applyFill="1" applyBorder="1" applyAlignment="1">
      <alignment horizontal="left" vertical="center"/>
    </xf>
    <xf numFmtId="0" fontId="0" fillId="29" borderId="0" xfId="0" applyFont="1" applyFill="1" applyBorder="1" applyAlignment="1">
      <alignment horizontal="left" vertical="center"/>
    </xf>
    <xf numFmtId="0" fontId="34" fillId="0" borderId="0" xfId="0" applyFont="1" applyAlignment="1" applyProtection="1">
      <alignment vertical="center" wrapText="1"/>
      <protection locked="0" hidden="1"/>
    </xf>
    <xf numFmtId="0" fontId="32" fillId="25" borderId="10" xfId="0" applyFont="1" applyFill="1" applyBorder="1" applyAlignment="1">
      <alignment vertical="center" wrapText="1"/>
    </xf>
    <xf numFmtId="0" fontId="44" fillId="25" borderId="11" xfId="0" applyFont="1" applyFill="1" applyBorder="1" applyAlignment="1">
      <alignment vertical="center" wrapText="1"/>
    </xf>
    <xf numFmtId="0" fontId="44" fillId="25" borderId="12" xfId="0" applyFont="1" applyFill="1" applyBorder="1" applyAlignment="1">
      <alignment vertical="center" wrapText="1"/>
    </xf>
    <xf numFmtId="0" fontId="44" fillId="25" borderId="13" xfId="0" applyFont="1" applyFill="1" applyBorder="1" applyAlignment="1">
      <alignment vertical="center" wrapText="1"/>
    </xf>
    <xf numFmtId="0" fontId="3" fillId="0" borderId="0" xfId="0" applyFont="1" applyFill="1" applyAlignment="1">
      <alignment horizontal="left" vertical="center"/>
    </xf>
    <xf numFmtId="0" fontId="45" fillId="0" borderId="0" xfId="0" applyFont="1" applyFill="1"/>
    <xf numFmtId="0" fontId="43" fillId="29" borderId="0" xfId="0" applyFont="1" applyFill="1" applyAlignment="1">
      <alignment vertical="center"/>
    </xf>
    <xf numFmtId="0" fontId="2" fillId="29" borderId="0" xfId="0" applyFont="1" applyFill="1"/>
    <xf numFmtId="49" fontId="3" fillId="0" borderId="0" xfId="0" quotePrefix="1" applyNumberFormat="1" applyFont="1" applyFill="1"/>
    <xf numFmtId="49" fontId="3" fillId="0" borderId="0" xfId="0" applyNumberFormat="1" applyFont="1" applyFill="1"/>
    <xf numFmtId="4" fontId="46" fillId="33" borderId="14" xfId="1" applyNumberFormat="1" applyFont="1" applyFill="1" applyBorder="1" applyAlignment="1">
      <alignment horizontal="center" vertical="center" wrapText="1"/>
    </xf>
    <xf numFmtId="0" fontId="46" fillId="33" borderId="14" xfId="0" applyNumberFormat="1" applyFont="1" applyFill="1" applyBorder="1" applyAlignment="1">
      <alignment horizontal="center" vertical="center" wrapText="1"/>
    </xf>
    <xf numFmtId="0" fontId="46" fillId="33" borderId="14" xfId="0" applyFont="1" applyFill="1" applyBorder="1" applyAlignment="1">
      <alignment horizontal="center" vertical="center" wrapText="1"/>
    </xf>
    <xf numFmtId="4" fontId="46" fillId="33" borderId="14" xfId="0" applyNumberFormat="1" applyFont="1" applyFill="1" applyBorder="1" applyAlignment="1">
      <alignment horizontal="center" vertical="center" wrapText="1"/>
    </xf>
    <xf numFmtId="0" fontId="3" fillId="29" borderId="0" xfId="0" applyFont="1" applyFill="1" applyAlignment="1">
      <alignment vertical="center" wrapText="1"/>
    </xf>
    <xf numFmtId="0" fontId="32" fillId="29" borderId="0" xfId="0" applyFont="1" applyFill="1"/>
    <xf numFmtId="0" fontId="0" fillId="29" borderId="0" xfId="0" applyNumberFormat="1" applyFill="1"/>
    <xf numFmtId="0" fontId="34" fillId="0" borderId="0" xfId="0" applyNumberFormat="1" applyFont="1" applyAlignment="1" applyProtection="1">
      <alignment horizontal="center" vertical="center" wrapText="1"/>
      <protection locked="0"/>
    </xf>
    <xf numFmtId="0" fontId="34" fillId="0" borderId="0" xfId="0" applyNumberFormat="1" applyFont="1" applyAlignment="1" applyProtection="1">
      <alignment vertical="center" wrapText="1"/>
      <protection locked="0"/>
    </xf>
    <xf numFmtId="0" fontId="0" fillId="0" borderId="0" xfId="0" applyProtection="1">
      <protection locked="0"/>
    </xf>
    <xf numFmtId="164" fontId="31" fillId="26" borderId="23" xfId="1" applyFont="1" applyFill="1" applyBorder="1" applyAlignment="1">
      <alignment horizontal="center" vertical="center" wrapText="1"/>
    </xf>
    <xf numFmtId="0" fontId="0" fillId="0" borderId="0" xfId="0" applyBorder="1" applyProtection="1">
      <protection locked="0"/>
    </xf>
    <xf numFmtId="0" fontId="35" fillId="27" borderId="0" xfId="0" applyFont="1" applyFill="1" applyBorder="1" applyAlignment="1">
      <alignment vertical="center" wrapText="1"/>
    </xf>
    <xf numFmtId="0" fontId="35" fillId="0" borderId="0" xfId="0" applyFont="1" applyFill="1" applyBorder="1" applyAlignment="1">
      <alignment vertical="center" wrapText="1"/>
    </xf>
    <xf numFmtId="4" fontId="35" fillId="0" borderId="10" xfId="0" applyNumberFormat="1" applyFont="1" applyBorder="1" applyAlignment="1" applyProtection="1">
      <alignment vertical="center" wrapText="1"/>
      <protection hidden="1"/>
    </xf>
    <xf numFmtId="49" fontId="4" fillId="30" borderId="0" xfId="0" applyNumberFormat="1" applyFont="1" applyFill="1" applyAlignment="1">
      <alignment vertical="top" wrapText="1"/>
    </xf>
    <xf numFmtId="0" fontId="31" fillId="30" borderId="14" xfId="0" applyFont="1" applyFill="1" applyBorder="1" applyAlignment="1">
      <alignment horizontal="center" vertical="center" wrapText="1"/>
    </xf>
    <xf numFmtId="0" fontId="41" fillId="30" borderId="14" xfId="0" applyFont="1" applyFill="1" applyBorder="1" applyAlignment="1">
      <alignment horizontal="center" vertical="center" wrapText="1"/>
    </xf>
    <xf numFmtId="4" fontId="31" fillId="30" borderId="14" xfId="0" applyNumberFormat="1" applyFont="1" applyFill="1" applyBorder="1" applyAlignment="1">
      <alignment horizontal="center" vertical="center" wrapText="1"/>
    </xf>
    <xf numFmtId="4" fontId="31" fillId="30" borderId="14" xfId="1" applyNumberFormat="1" applyFont="1" applyFill="1" applyBorder="1" applyAlignment="1">
      <alignment horizontal="center" vertical="center" wrapText="1"/>
    </xf>
    <xf numFmtId="0" fontId="32" fillId="0" borderId="0" xfId="0" applyFont="1" applyFill="1"/>
    <xf numFmtId="0" fontId="0" fillId="0" borderId="0" xfId="0" applyNumberFormat="1" applyFill="1"/>
    <xf numFmtId="0" fontId="0" fillId="0" borderId="0" xfId="0" applyNumberFormat="1" applyFill="1" applyAlignment="1">
      <alignment wrapText="1"/>
    </xf>
    <xf numFmtId="0" fontId="3" fillId="0" borderId="0" xfId="0" quotePrefix="1" applyFont="1" applyFill="1"/>
    <xf numFmtId="0" fontId="5" fillId="0" borderId="26" xfId="0" applyFont="1" applyFill="1" applyBorder="1" applyAlignment="1">
      <alignment vertical="center" wrapText="1"/>
    </xf>
    <xf numFmtId="0" fontId="5" fillId="0" borderId="28" xfId="0" applyFont="1" applyFill="1" applyBorder="1" applyAlignment="1">
      <alignment vertical="center" wrapText="1"/>
    </xf>
    <xf numFmtId="0" fontId="5" fillId="0" borderId="30" xfId="0" applyFont="1" applyFill="1" applyBorder="1" applyAlignment="1">
      <alignment vertical="center" wrapText="1"/>
    </xf>
    <xf numFmtId="0" fontId="3" fillId="0" borderId="30" xfId="0" applyFont="1" applyFill="1" applyBorder="1" applyAlignment="1">
      <alignment vertical="center" wrapText="1"/>
    </xf>
    <xf numFmtId="0" fontId="47" fillId="0" borderId="0" xfId="62" applyFont="1" applyFill="1" applyAlignment="1">
      <alignment horizontal="left" vertical="top" wrapText="1"/>
    </xf>
    <xf numFmtId="0" fontId="48" fillId="0" borderId="10" xfId="0" applyFont="1" applyBorder="1" applyAlignment="1">
      <alignment horizontal="left" vertical="center" wrapText="1"/>
    </xf>
    <xf numFmtId="0" fontId="49" fillId="0" borderId="10" xfId="0" applyFont="1" applyBorder="1" applyAlignment="1">
      <alignment horizontal="left" vertical="center" wrapText="1"/>
    </xf>
    <xf numFmtId="0" fontId="49" fillId="0" borderId="10" xfId="0" applyFont="1" applyBorder="1" applyAlignment="1">
      <alignment vertical="center" wrapText="1"/>
    </xf>
    <xf numFmtId="0" fontId="47" fillId="0" borderId="21" xfId="62" applyFont="1" applyFill="1" applyBorder="1" applyAlignment="1">
      <alignment vertical="top" wrapText="1"/>
    </xf>
    <xf numFmtId="49" fontId="2" fillId="0" borderId="0" xfId="0" applyNumberFormat="1" applyFont="1" applyFill="1"/>
    <xf numFmtId="49" fontId="5" fillId="0" borderId="0" xfId="0" applyNumberFormat="1" applyFont="1" applyFill="1" applyAlignment="1">
      <alignment vertical="center"/>
    </xf>
    <xf numFmtId="49" fontId="0" fillId="0" borderId="0" xfId="0" applyNumberFormat="1"/>
    <xf numFmtId="4" fontId="0" fillId="0" borderId="0" xfId="0" applyNumberFormat="1" applyProtection="1">
      <protection locked="0"/>
    </xf>
    <xf numFmtId="4" fontId="0" fillId="0" borderId="0" xfId="0" applyNumberFormat="1" applyProtection="1">
      <protection hidden="1"/>
    </xf>
    <xf numFmtId="4" fontId="0" fillId="0" borderId="0" xfId="0" applyNumberFormat="1" applyBorder="1" applyProtection="1">
      <protection hidden="1"/>
    </xf>
    <xf numFmtId="49" fontId="5" fillId="0" borderId="0" xfId="0" quotePrefix="1" applyNumberFormat="1" applyFont="1" applyFill="1" applyAlignment="1">
      <alignment vertical="center"/>
    </xf>
    <xf numFmtId="0" fontId="50" fillId="0" borderId="10" xfId="0" applyFont="1" applyBorder="1" applyAlignment="1">
      <alignment wrapText="1"/>
    </xf>
    <xf numFmtId="0" fontId="3" fillId="0" borderId="0" xfId="0" quotePrefix="1" applyFont="1" applyFill="1" applyAlignment="1">
      <alignment vertical="center"/>
    </xf>
    <xf numFmtId="0" fontId="51" fillId="0" borderId="10" xfId="0" applyFont="1" applyBorder="1" applyAlignment="1">
      <alignment vertical="center" wrapText="1"/>
    </xf>
    <xf numFmtId="0" fontId="52" fillId="0" borderId="10" xfId="0" applyFont="1" applyBorder="1" applyAlignment="1">
      <alignment horizontal="center" vertical="center" wrapText="1"/>
    </xf>
    <xf numFmtId="0" fontId="53" fillId="0" borderId="10" xfId="0" quotePrefix="1" applyFont="1" applyBorder="1" applyAlignment="1">
      <alignment horizontal="center" vertical="center"/>
    </xf>
    <xf numFmtId="0" fontId="9" fillId="0" borderId="10" xfId="0" applyFont="1" applyFill="1" applyBorder="1" applyAlignment="1">
      <alignment vertical="center" wrapText="1"/>
    </xf>
    <xf numFmtId="0" fontId="53" fillId="0" borderId="10" xfId="0" applyFont="1" applyBorder="1" applyAlignment="1" applyProtection="1">
      <alignment vertical="center" wrapText="1"/>
      <protection locked="0"/>
    </xf>
    <xf numFmtId="0" fontId="53" fillId="0" borderId="14" xfId="0" quotePrefix="1" applyFont="1" applyBorder="1" applyAlignment="1">
      <alignment horizontal="center" vertical="center"/>
    </xf>
    <xf numFmtId="0" fontId="53" fillId="0" borderId="14" xfId="0" applyFont="1" applyBorder="1" applyAlignment="1" applyProtection="1">
      <alignment vertical="center" wrapText="1"/>
      <protection locked="0"/>
    </xf>
    <xf numFmtId="0" fontId="35" fillId="0" borderId="10" xfId="0" applyFont="1" applyBorder="1" applyAlignment="1">
      <alignment horizontal="center" vertical="center" wrapText="1"/>
    </xf>
    <xf numFmtId="0" fontId="33" fillId="0" borderId="0" xfId="0" applyFont="1" applyBorder="1" applyAlignment="1">
      <alignment horizontal="center" vertical="center" wrapText="1"/>
    </xf>
    <xf numFmtId="0" fontId="0" fillId="0" borderId="0" xfId="0" applyAlignment="1">
      <alignment horizontal="center" vertical="center"/>
    </xf>
    <xf numFmtId="0" fontId="0" fillId="0" borderId="0" xfId="0" applyFill="1" applyAlignment="1">
      <alignment horizontal="center" vertical="center"/>
    </xf>
    <xf numFmtId="0" fontId="54" fillId="0" borderId="0" xfId="0" applyFont="1"/>
    <xf numFmtId="0" fontId="32" fillId="0" borderId="0" xfId="0" applyFont="1" applyAlignment="1">
      <alignment horizontal="left" vertical="center" indent="2"/>
    </xf>
    <xf numFmtId="0" fontId="55" fillId="0" borderId="0" xfId="0" applyFont="1" applyAlignment="1">
      <alignment horizontal="left" vertical="center" indent="2"/>
    </xf>
    <xf numFmtId="9" fontId="34" fillId="0" borderId="0" xfId="0" applyNumberFormat="1" applyFont="1" applyAlignment="1" applyProtection="1">
      <alignment vertical="center" wrapText="1"/>
      <protection locked="0"/>
    </xf>
    <xf numFmtId="9" fontId="34" fillId="0" borderId="0" xfId="84" applyFont="1" applyAlignment="1" applyProtection="1">
      <alignment vertical="center" wrapText="1"/>
      <protection locked="0"/>
    </xf>
    <xf numFmtId="172" fontId="34" fillId="0" borderId="0" xfId="84" applyNumberFormat="1" applyFont="1" applyAlignment="1" applyProtection="1">
      <alignment vertical="center" wrapText="1"/>
      <protection locked="0"/>
    </xf>
    <xf numFmtId="1" fontId="34" fillId="0" borderId="0" xfId="0" applyNumberFormat="1" applyFont="1" applyAlignment="1" applyProtection="1">
      <alignment vertical="center" wrapText="1"/>
      <protection locked="0"/>
    </xf>
    <xf numFmtId="173" fontId="34" fillId="0" borderId="0" xfId="0" applyNumberFormat="1" applyFont="1" applyAlignment="1" applyProtection="1">
      <alignment vertical="center" wrapText="1"/>
      <protection locked="0"/>
    </xf>
    <xf numFmtId="173" fontId="34" fillId="0" borderId="0" xfId="84" applyNumberFormat="1" applyFont="1" applyAlignment="1" applyProtection="1">
      <alignment vertical="center" wrapText="1"/>
      <protection locked="0"/>
    </xf>
    <xf numFmtId="172" fontId="34" fillId="0" borderId="0" xfId="0" applyNumberFormat="1" applyFont="1" applyAlignment="1" applyProtection="1">
      <alignment vertical="center" wrapText="1"/>
      <protection locked="0"/>
    </xf>
    <xf numFmtId="49" fontId="28" fillId="0" borderId="10" xfId="0" applyNumberFormat="1" applyFont="1" applyBorder="1" applyAlignment="1" applyProtection="1">
      <alignment horizontal="center" vertical="center" wrapText="1"/>
      <protection locked="0"/>
    </xf>
    <xf numFmtId="165" fontId="0" fillId="0" borderId="0" xfId="85" applyFont="1"/>
    <xf numFmtId="0" fontId="32" fillId="0" borderId="34" xfId="0" applyFont="1" applyBorder="1" applyAlignment="1">
      <alignment vertical="center" wrapText="1"/>
    </xf>
    <xf numFmtId="165" fontId="32" fillId="0" borderId="10" xfId="85" applyFont="1" applyBorder="1" applyAlignment="1">
      <alignment vertical="center"/>
    </xf>
    <xf numFmtId="165" fontId="32" fillId="0" borderId="11" xfId="85" applyFont="1" applyBorder="1" applyAlignment="1">
      <alignment vertical="center"/>
    </xf>
    <xf numFmtId="10" fontId="32" fillId="0" borderId="35" xfId="84" applyNumberFormat="1" applyFont="1" applyBorder="1" applyAlignment="1">
      <alignment vertical="center"/>
    </xf>
    <xf numFmtId="0" fontId="32" fillId="0" borderId="41" xfId="0" applyFont="1" applyBorder="1" applyAlignment="1">
      <alignment vertical="center" wrapText="1"/>
    </xf>
    <xf numFmtId="165" fontId="32" fillId="0" borderId="14" xfId="85" applyFont="1" applyBorder="1" applyAlignment="1">
      <alignment vertical="center"/>
    </xf>
    <xf numFmtId="165" fontId="32" fillId="0" borderId="23" xfId="85" applyFont="1" applyBorder="1" applyAlignment="1">
      <alignment vertical="center"/>
    </xf>
    <xf numFmtId="10" fontId="32" fillId="0" borderId="42" xfId="84" applyNumberFormat="1" applyFont="1" applyBorder="1" applyAlignment="1">
      <alignment vertical="center"/>
    </xf>
    <xf numFmtId="0" fontId="44" fillId="0" borderId="36" xfId="0" applyFont="1" applyBorder="1" applyAlignment="1">
      <alignment horizontal="center" vertical="center" wrapText="1"/>
    </xf>
    <xf numFmtId="165" fontId="44" fillId="0" borderId="37" xfId="85" applyFont="1" applyBorder="1" applyAlignment="1">
      <alignment vertical="center"/>
    </xf>
    <xf numFmtId="165" fontId="44" fillId="0" borderId="40" xfId="85" applyFont="1" applyBorder="1" applyAlignment="1">
      <alignment vertical="center"/>
    </xf>
    <xf numFmtId="10" fontId="44" fillId="0" borderId="38" xfId="84" applyNumberFormat="1" applyFont="1" applyBorder="1" applyAlignment="1">
      <alignment vertical="center"/>
    </xf>
    <xf numFmtId="0" fontId="44" fillId="33" borderId="32" xfId="0" applyFont="1" applyFill="1" applyBorder="1" applyAlignment="1">
      <alignment horizontal="center" vertical="center"/>
    </xf>
    <xf numFmtId="0" fontId="44" fillId="33" borderId="16" xfId="0" applyFont="1" applyFill="1" applyBorder="1" applyAlignment="1">
      <alignment horizontal="center" vertical="center" wrapText="1"/>
    </xf>
    <xf numFmtId="0" fontId="44" fillId="33" borderId="16" xfId="0" applyFont="1" applyFill="1" applyBorder="1" applyAlignment="1">
      <alignment horizontal="center" vertical="center"/>
    </xf>
    <xf numFmtId="0" fontId="44" fillId="33" borderId="39" xfId="0" applyFont="1" applyFill="1" applyBorder="1" applyAlignment="1">
      <alignment horizontal="center" vertical="center"/>
    </xf>
    <xf numFmtId="0" fontId="44" fillId="33" borderId="33" xfId="0" applyFont="1" applyFill="1" applyBorder="1" applyAlignment="1">
      <alignment horizontal="center" vertical="center"/>
    </xf>
    <xf numFmtId="0" fontId="56" fillId="25" borderId="0" xfId="0" applyFont="1" applyFill="1" applyAlignment="1">
      <alignment vertical="center" wrapText="1"/>
    </xf>
    <xf numFmtId="0" fontId="56" fillId="0" borderId="0" xfId="0" applyFont="1" applyAlignment="1">
      <alignment vertical="center" wrapText="1"/>
    </xf>
    <xf numFmtId="4" fontId="0" fillId="0" borderId="10" xfId="0" applyNumberFormat="1" applyFont="1" applyBorder="1" applyAlignment="1" applyProtection="1">
      <alignment vertical="center" wrapText="1"/>
      <protection locked="0"/>
    </xf>
    <xf numFmtId="0" fontId="0" fillId="2" borderId="0" xfId="0" applyFont="1" applyFill="1"/>
    <xf numFmtId="4" fontId="0" fillId="0" borderId="10" xfId="0" applyNumberFormat="1" applyFont="1" applyFill="1" applyBorder="1"/>
    <xf numFmtId="0" fontId="0" fillId="0" borderId="0" xfId="0" applyFont="1"/>
    <xf numFmtId="0" fontId="0" fillId="0" borderId="0" xfId="0" applyFont="1" applyAlignment="1">
      <alignment horizontal="left"/>
    </xf>
    <xf numFmtId="0" fontId="0" fillId="0" borderId="0" xfId="0" applyFont="1" applyAlignment="1">
      <alignment horizontal="left" indent="1"/>
    </xf>
    <xf numFmtId="0" fontId="0" fillId="0" borderId="0" xfId="0" applyFont="1" applyAlignment="1">
      <alignment horizontal="left" indent="2"/>
    </xf>
    <xf numFmtId="14" fontId="0" fillId="34" borderId="10"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wrapText="1"/>
      <protection hidden="1"/>
    </xf>
    <xf numFmtId="0" fontId="53" fillId="0" borderId="0" xfId="0" applyNumberFormat="1" applyFont="1" applyAlignment="1" applyProtection="1">
      <alignment horizontal="center" vertical="center" wrapText="1"/>
      <protection locked="0"/>
    </xf>
    <xf numFmtId="165" fontId="34" fillId="0" borderId="0" xfId="85" applyFont="1" applyAlignment="1" applyProtection="1">
      <alignment vertical="center" wrapText="1"/>
      <protection locked="0"/>
    </xf>
    <xf numFmtId="169" fontId="34" fillId="0" borderId="0" xfId="0" applyNumberFormat="1" applyFont="1" applyAlignment="1" applyProtection="1">
      <alignment vertical="center" wrapText="1"/>
      <protection locked="0"/>
    </xf>
    <xf numFmtId="0" fontId="3" fillId="29" borderId="0" xfId="0" applyFont="1" applyFill="1" applyAlignment="1">
      <alignment horizontal="center" wrapText="1"/>
    </xf>
    <xf numFmtId="0" fontId="3" fillId="0" borderId="0" xfId="0" applyFont="1" applyFill="1" applyAlignment="1">
      <alignment horizontal="center" wrapText="1"/>
    </xf>
    <xf numFmtId="0" fontId="47" fillId="0" borderId="21" xfId="62" applyFont="1" applyFill="1" applyBorder="1" applyAlignment="1">
      <alignment horizontal="center" vertical="top" wrapText="1"/>
    </xf>
    <xf numFmtId="0" fontId="5" fillId="0" borderId="27"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47" fillId="0" borderId="0" xfId="62" applyFont="1" applyFill="1" applyAlignment="1">
      <alignment horizontal="center" vertical="top" wrapText="1"/>
    </xf>
    <xf numFmtId="0" fontId="35" fillId="27" borderId="21" xfId="0" applyFont="1" applyFill="1" applyBorder="1" applyAlignment="1">
      <alignment horizontal="center" vertical="center" wrapText="1"/>
    </xf>
    <xf numFmtId="0" fontId="35" fillId="27" borderId="22" xfId="0" applyFont="1" applyFill="1" applyBorder="1" applyAlignment="1">
      <alignment horizontal="center" vertical="center" wrapText="1"/>
    </xf>
    <xf numFmtId="164" fontId="30" fillId="26" borderId="23" xfId="1" applyFont="1" applyFill="1" applyBorder="1" applyAlignment="1">
      <alignment horizontal="center" vertical="center" wrapText="1"/>
    </xf>
    <xf numFmtId="164" fontId="30" fillId="26" borderId="24" xfId="1" applyFont="1" applyFill="1" applyBorder="1" applyAlignment="1">
      <alignment horizontal="center" vertical="center" wrapText="1"/>
    </xf>
    <xf numFmtId="164" fontId="30" fillId="26" borderId="22" xfId="1" applyFont="1" applyFill="1" applyBorder="1" applyAlignment="1">
      <alignment horizontal="center" vertical="center" wrapText="1"/>
    </xf>
    <xf numFmtId="164" fontId="30" fillId="26" borderId="25" xfId="1" applyFont="1" applyFill="1" applyBorder="1" applyAlignment="1">
      <alignment horizontal="center" vertical="center" wrapText="1"/>
    </xf>
    <xf numFmtId="0" fontId="39" fillId="25" borderId="0" xfId="0" applyFont="1" applyFill="1" applyAlignment="1">
      <alignment horizontal="center" vertical="center" wrapText="1"/>
    </xf>
    <xf numFmtId="0" fontId="40" fillId="0" borderId="0" xfId="0" applyFont="1" applyFill="1" applyAlignment="1">
      <alignment horizontal="center" vertical="center" wrapText="1"/>
    </xf>
    <xf numFmtId="0" fontId="40" fillId="0" borderId="21" xfId="0" applyFont="1" applyBorder="1" applyAlignment="1">
      <alignment horizontal="center" vertical="center" wrapText="1"/>
    </xf>
    <xf numFmtId="0" fontId="40" fillId="0" borderId="0" xfId="0" applyFont="1" applyBorder="1" applyAlignment="1">
      <alignment horizontal="center" vertical="center" wrapText="1"/>
    </xf>
    <xf numFmtId="0" fontId="31" fillId="30" borderId="12" xfId="0" applyFont="1" applyFill="1" applyBorder="1" applyAlignment="1">
      <alignment horizontal="center" vertical="center" wrapText="1"/>
    </xf>
    <xf numFmtId="0" fontId="42" fillId="0" borderId="21" xfId="0" applyFont="1" applyBorder="1" applyAlignment="1">
      <alignment horizontal="center" vertical="center" wrapText="1"/>
    </xf>
    <xf numFmtId="0" fontId="42" fillId="0" borderId="0" xfId="0" applyFont="1" applyBorder="1" applyAlignment="1">
      <alignment horizontal="center" vertical="center" wrapText="1"/>
    </xf>
    <xf numFmtId="0" fontId="31" fillId="30" borderId="10" xfId="0" applyFont="1" applyFill="1" applyBorder="1" applyAlignment="1">
      <alignment horizontal="center" vertical="center" wrapText="1"/>
    </xf>
    <xf numFmtId="4" fontId="31" fillId="30" borderId="11" xfId="1" applyNumberFormat="1" applyFont="1" applyFill="1" applyBorder="1" applyAlignment="1">
      <alignment horizontal="center" vertical="center" wrapText="1"/>
    </xf>
    <xf numFmtId="4" fontId="31" fillId="30" borderId="12" xfId="1" applyNumberFormat="1" applyFont="1" applyFill="1" applyBorder="1" applyAlignment="1">
      <alignment horizontal="center" vertical="center" wrapText="1"/>
    </xf>
    <xf numFmtId="0" fontId="30" fillId="32" borderId="11" xfId="0" applyFont="1" applyFill="1" applyBorder="1" applyAlignment="1">
      <alignment horizontal="center" vertical="center" wrapText="1"/>
    </xf>
    <xf numFmtId="0" fontId="30" fillId="32" borderId="12" xfId="0" applyFont="1" applyFill="1" applyBorder="1" applyAlignment="1">
      <alignment horizontal="center" vertical="center" wrapText="1"/>
    </xf>
    <xf numFmtId="0" fontId="30" fillId="32" borderId="13" xfId="0" applyFont="1" applyFill="1" applyBorder="1" applyAlignment="1">
      <alignment horizontal="center" vertical="center" wrapText="1"/>
    </xf>
    <xf numFmtId="0" fontId="46" fillId="31" borderId="11" xfId="0" applyFont="1" applyFill="1" applyBorder="1" applyAlignment="1">
      <alignment horizontal="center" vertical="center" wrapText="1"/>
    </xf>
    <xf numFmtId="0" fontId="46" fillId="31" borderId="12" xfId="0" applyFont="1" applyFill="1" applyBorder="1" applyAlignment="1">
      <alignment horizontal="center" vertical="center" wrapText="1"/>
    </xf>
    <xf numFmtId="0" fontId="46" fillId="31" borderId="13" xfId="0" applyFont="1" applyFill="1" applyBorder="1" applyAlignment="1">
      <alignment horizontal="center" vertical="center" wrapText="1"/>
    </xf>
    <xf numFmtId="4" fontId="46" fillId="31" borderId="11" xfId="0" applyNumberFormat="1" applyFont="1" applyFill="1" applyBorder="1" applyAlignment="1">
      <alignment horizontal="center" vertical="center" wrapText="1"/>
    </xf>
    <xf numFmtId="4" fontId="46" fillId="31" borderId="12" xfId="0" applyNumberFormat="1" applyFont="1" applyFill="1" applyBorder="1" applyAlignment="1">
      <alignment horizontal="center" vertical="center" wrapText="1"/>
    </xf>
    <xf numFmtId="4" fontId="46" fillId="31" borderId="13" xfId="0" applyNumberFormat="1" applyFont="1" applyFill="1" applyBorder="1" applyAlignment="1">
      <alignment horizontal="center" vertical="center" wrapText="1"/>
    </xf>
    <xf numFmtId="0" fontId="30" fillId="30" borderId="11" xfId="0" applyFont="1" applyFill="1" applyBorder="1" applyAlignment="1">
      <alignment horizontal="center" wrapText="1"/>
    </xf>
    <xf numFmtId="0" fontId="30" fillId="30" borderId="12" xfId="0" applyFont="1" applyFill="1" applyBorder="1" applyAlignment="1">
      <alignment horizontal="center" wrapText="1"/>
    </xf>
    <xf numFmtId="0" fontId="31" fillId="30" borderId="11" xfId="0" applyFont="1" applyFill="1" applyBorder="1" applyAlignment="1">
      <alignment horizontal="center" vertical="center" wrapText="1"/>
    </xf>
    <xf numFmtId="0" fontId="31" fillId="30" borderId="13" xfId="0" applyFont="1" applyFill="1" applyBorder="1" applyAlignment="1">
      <alignment horizontal="center" vertical="center" wrapText="1"/>
    </xf>
    <xf numFmtId="0" fontId="34" fillId="0" borderId="0" xfId="0" applyFont="1"/>
  </cellXfs>
  <cellStyles count="8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ANCLAS,REZONES Y SUS PARTES,DE FUNDICION,DE HIERRO O DE ACERO" xfId="20"/>
    <cellStyle name="Buena 2" xfId="21"/>
    <cellStyle name="Cálculo 2" xfId="22"/>
    <cellStyle name="Celda de comprobación 2" xfId="23"/>
    <cellStyle name="Celda vinculada 2" xfId="24"/>
    <cellStyle name="Encabezado 4 2" xfId="25"/>
    <cellStyle name="Énfasis1 2" xfId="26"/>
    <cellStyle name="Énfasis2 2" xfId="27"/>
    <cellStyle name="Énfasis3 2" xfId="28"/>
    <cellStyle name="Énfasis4 2" xfId="29"/>
    <cellStyle name="Énfasis5 2" xfId="30"/>
    <cellStyle name="Énfasis5 6" xfId="31"/>
    <cellStyle name="Énfasis6 2" xfId="32"/>
    <cellStyle name="Entrada 2" xfId="33"/>
    <cellStyle name="Excel Built-in Normal" xfId="34"/>
    <cellStyle name="Incorrecto 2" xfId="35"/>
    <cellStyle name="Millares" xfId="85" builtinId="3"/>
    <cellStyle name="Millares [0] 2" xfId="36"/>
    <cellStyle name="Millares 10" xfId="37"/>
    <cellStyle name="Millares 11" xfId="38"/>
    <cellStyle name="Millares 2" xfId="39"/>
    <cellStyle name="Millares 2 2" xfId="40"/>
    <cellStyle name="Millares 2 2 2" xfId="41"/>
    <cellStyle name="Millares 2 3" xfId="42"/>
    <cellStyle name="Millares 3" xfId="43"/>
    <cellStyle name="Millares 4" xfId="44"/>
    <cellStyle name="Millares 5" xfId="45"/>
    <cellStyle name="Millares 6" xfId="46"/>
    <cellStyle name="Millares 7" xfId="47"/>
    <cellStyle name="Millares 8" xfId="48"/>
    <cellStyle name="Millares 9" xfId="49"/>
    <cellStyle name="Moneda" xfId="1" builtinId="4"/>
    <cellStyle name="Moneda 2" xfId="50"/>
    <cellStyle name="Moneda 3" xfId="51"/>
    <cellStyle name="Neutral 2" xfId="52"/>
    <cellStyle name="Normal" xfId="0" builtinId="0"/>
    <cellStyle name="Normal 10" xfId="53"/>
    <cellStyle name="Normal 11" xfId="54"/>
    <cellStyle name="Normal 12" xfId="55"/>
    <cellStyle name="Normal 14" xfId="56"/>
    <cellStyle name="Normal 15" xfId="57"/>
    <cellStyle name="Normal 2" xfId="58"/>
    <cellStyle name="Normal 2 13" xfId="59"/>
    <cellStyle name="Normal 2 2" xfId="60"/>
    <cellStyle name="Normal 2 3" xfId="61"/>
    <cellStyle name="Normal 2 4" xfId="62"/>
    <cellStyle name="Normal 3" xfId="63"/>
    <cellStyle name="Normal 4" xfId="64"/>
    <cellStyle name="Normal 4 2" xfId="65"/>
    <cellStyle name="Normal 5" xfId="66"/>
    <cellStyle name="Normal 6" xfId="67"/>
    <cellStyle name="Normal 7" xfId="68"/>
    <cellStyle name="Normal 8" xfId="69"/>
    <cellStyle name="Normal 9" xfId="70"/>
    <cellStyle name="Notas 2" xfId="71"/>
    <cellStyle name="Porcentaje" xfId="84" builtinId="5"/>
    <cellStyle name="Porcentaje 2" xfId="72"/>
    <cellStyle name="Porcentual 2" xfId="73"/>
    <cellStyle name="Porcentual 3" xfId="74"/>
    <cellStyle name="Salida 2" xfId="75"/>
    <cellStyle name="TableStyleLight1" xfId="76"/>
    <cellStyle name="Texto de advertencia 2" xfId="77"/>
    <cellStyle name="Texto explicativo 2" xfId="78"/>
    <cellStyle name="Título 1 2" xfId="79"/>
    <cellStyle name="Título 2 2" xfId="80"/>
    <cellStyle name="Título 3 2" xfId="81"/>
    <cellStyle name="Título 4" xfId="82"/>
    <cellStyle name="Total 2" xfId="83"/>
  </cellStyles>
  <dxfs count="90">
    <dxf>
      <numFmt numFmtId="14" formatCode="0.00%"/>
    </dxf>
    <dxf>
      <numFmt numFmtId="14" formatCode="0.00%"/>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auto="1"/>
      </font>
      <fill>
        <patternFill>
          <bgColor theme="0"/>
        </patternFill>
      </fill>
      <border>
        <left style="thin">
          <color theme="3"/>
        </left>
        <right style="thin">
          <color theme="3"/>
        </right>
        <top style="thin">
          <color theme="3"/>
        </top>
        <bottom style="thin">
          <color theme="3"/>
        </bottom>
      </border>
    </dxf>
    <dxf>
      <font>
        <color auto="1"/>
      </font>
      <fill>
        <patternFill>
          <bgColor theme="0"/>
        </patternFill>
      </fill>
      <border>
        <left style="thin">
          <color theme="3"/>
        </left>
        <right style="thin">
          <color theme="3"/>
        </right>
        <top style="thin">
          <color theme="3"/>
        </top>
        <bottom style="thin">
          <color theme="3"/>
        </bottom>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border>
        <left style="thin">
          <color theme="4" tint="-0.24994659260841701"/>
        </left>
        <right style="thin">
          <color theme="4" tint="-0.24994659260841701"/>
        </right>
        <top style="thin">
          <color theme="4" tint="-0.24994659260841701"/>
        </top>
        <bottom style="thin">
          <color theme="4" tint="-0.24994659260841701"/>
        </bottom>
        <vertical/>
        <horizontal/>
      </border>
    </dxf>
    <dxf>
      <font>
        <color theme="1"/>
      </font>
      <border>
        <left style="thin">
          <color theme="4" tint="-0.24994659260841701"/>
        </left>
        <right style="thin">
          <color theme="4" tint="-0.24994659260841701"/>
        </right>
        <top style="thin">
          <color theme="4" tint="-0.24994659260841701"/>
        </top>
        <bottom style="thin">
          <color theme="4" tint="-0.24994659260841701"/>
        </bottom>
        <vertical/>
        <horizontal/>
      </border>
    </dxf>
    <dxf>
      <font>
        <color theme="1"/>
      </font>
      <border>
        <left style="thin">
          <color theme="4" tint="-0.24994659260841701"/>
        </left>
        <right style="thin">
          <color theme="4" tint="-0.24994659260841701"/>
        </right>
        <top style="thin">
          <color theme="4" tint="-0.24994659260841701"/>
        </top>
        <bottom style="thin">
          <color theme="4" tint="-0.24994659260841701"/>
        </bottom>
        <vertical/>
        <horizontal/>
      </border>
    </dxf>
    <dxf>
      <font>
        <color theme="1"/>
      </font>
      <border>
        <left style="thin">
          <color theme="4" tint="-0.24994659260841701"/>
        </left>
        <right style="thin">
          <color theme="4" tint="-0.24994659260841701"/>
        </right>
        <top style="thin">
          <color theme="4" tint="-0.24994659260841701"/>
        </top>
        <bottom style="thin">
          <color theme="4" tint="-0.24994659260841701"/>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ont>
        <color theme="1"/>
      </font>
      <border>
        <left style="thin">
          <color theme="4" tint="-0.24994659260841701"/>
        </left>
        <right style="thin">
          <color theme="4" tint="-0.24994659260841701"/>
        </right>
        <top style="thin">
          <color theme="4" tint="-0.24994659260841701"/>
        </top>
        <bottom style="thin">
          <color theme="4" tint="-0.24994659260841701"/>
        </bottom>
        <vertical/>
        <horizontal/>
      </border>
    </dxf>
    <dxf>
      <font>
        <color theme="1"/>
      </font>
      <border>
        <left style="thin">
          <color theme="4" tint="-0.24994659260841701"/>
        </left>
        <right style="thin">
          <color theme="4" tint="-0.24994659260841701"/>
        </right>
        <top style="thin">
          <color theme="4" tint="-0.24994659260841701"/>
        </top>
        <bottom style="thin">
          <color theme="4" tint="-0.24994659260841701"/>
        </bottom>
      </border>
    </dxf>
    <dxf>
      <font>
        <color theme="1"/>
      </font>
      <border>
        <left style="thin">
          <color theme="4" tint="-0.24994659260841701"/>
        </left>
        <right style="thin">
          <color theme="4" tint="-0.24994659260841701"/>
        </right>
        <top style="thin">
          <color theme="4" tint="-0.24994659260841701"/>
        </top>
        <bottom style="thin">
          <color theme="4" tint="-0.24994659260841701"/>
        </bottom>
        <vertical/>
        <horizontal/>
      </border>
    </dxf>
    <dxf>
      <font>
        <color theme="1"/>
      </font>
      <border>
        <left style="thin">
          <color theme="4" tint="-0.24994659260841701"/>
        </left>
        <right style="thin">
          <color theme="4" tint="-0.24994659260841701"/>
        </right>
        <top style="thin">
          <color theme="4" tint="-0.24994659260841701"/>
        </top>
        <bottom style="thin">
          <color theme="4" tint="-0.24994659260841701"/>
        </bottom>
      </border>
    </dxf>
    <dxf>
      <font>
        <color theme="1"/>
      </font>
      <border>
        <left style="thin">
          <color theme="4" tint="-0.24994659260841701"/>
        </left>
        <right style="thin">
          <color theme="4" tint="-0.24994659260841701"/>
        </right>
        <top style="thin">
          <color theme="4" tint="-0.24994659260841701"/>
        </top>
        <bottom style="thin">
          <color theme="4" tint="-0.24994659260841701"/>
        </bottom>
      </border>
    </dxf>
    <dxf>
      <font>
        <color theme="1"/>
      </font>
      <border>
        <left style="thin">
          <color theme="4" tint="-0.24994659260841701"/>
        </left>
        <right style="thin">
          <color theme="4" tint="-0.24994659260841701"/>
        </right>
        <top style="thin">
          <color theme="4" tint="-0.24994659260841701"/>
        </top>
        <bottom style="thin">
          <color theme="4" tint="-0.24994659260841701"/>
        </bottom>
        <vertical/>
        <horizontal/>
      </border>
    </dxf>
    <dxf>
      <font>
        <color theme="1"/>
      </font>
      <border>
        <left style="thin">
          <color theme="4" tint="-0.24994659260841701"/>
        </left>
        <right style="thin">
          <color theme="4" tint="-0.24994659260841701"/>
        </right>
        <top style="thin">
          <color theme="4" tint="-0.24994659260841701"/>
        </top>
        <bottom style="thin">
          <color theme="4" tint="-0.24994659260841701"/>
        </bottom>
      </border>
    </dxf>
    <dxf>
      <font>
        <color theme="1"/>
      </font>
      <border>
        <left style="thin">
          <color theme="4" tint="-0.24994659260841701"/>
        </left>
        <right style="thin">
          <color theme="4" tint="-0.24994659260841701"/>
        </right>
        <top style="thin">
          <color theme="4" tint="-0.24994659260841701"/>
        </top>
        <bottom style="thin">
          <color theme="4" tint="-0.24994659260841701"/>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ont>
        <color auto="1"/>
      </font>
      <fill>
        <patternFill>
          <bgColor theme="0"/>
        </patternFill>
      </fill>
      <border>
        <left style="thin">
          <color theme="3"/>
        </left>
        <right style="thin">
          <color theme="3"/>
        </right>
        <top style="thin">
          <color theme="3"/>
        </top>
        <bottom style="thin">
          <color theme="3"/>
        </bottom>
      </border>
    </dxf>
    <dxf>
      <font>
        <color auto="1"/>
      </font>
      <fill>
        <patternFill>
          <bgColor theme="0"/>
        </patternFill>
      </fill>
      <border>
        <left style="thin">
          <color theme="3"/>
        </left>
        <right style="thin">
          <color theme="3"/>
        </right>
        <top style="thin">
          <color theme="3"/>
        </top>
        <bottom style="thin">
          <color theme="3"/>
        </bottom>
      </border>
    </dxf>
    <dxf>
      <fill>
        <gradientFill degree="90">
          <stop position="0">
            <color theme="5" tint="0.80001220740379042"/>
          </stop>
          <stop position="1">
            <color rgb="FFC00000"/>
          </stop>
        </gradientFill>
      </fill>
    </dxf>
    <dxf>
      <fill>
        <gradientFill degree="270">
          <stop position="0">
            <color theme="5" tint="0.80001220740379042"/>
          </stop>
          <stop position="1">
            <color rgb="FFC00000"/>
          </stop>
        </gradientFill>
      </fill>
    </dxf>
    <dxf>
      <fill>
        <gradientFill type="path" left="0.5" right="0.5" top="0.5" bottom="0.5">
          <stop position="0">
            <color theme="8" tint="0.59999389629810485"/>
          </stop>
          <stop position="1">
            <color theme="8" tint="-0.25098422193060094"/>
          </stop>
        </gradientFill>
      </fill>
    </dxf>
    <dxf>
      <font>
        <color theme="0"/>
      </font>
      <fill>
        <patternFill>
          <bgColor theme="0"/>
        </patternFill>
      </fill>
    </dxf>
    <dxf>
      <font>
        <color theme="1"/>
      </font>
      <fill>
        <patternFill>
          <bgColor theme="0"/>
        </patternFill>
      </fill>
      <border>
        <left style="thin">
          <color theme="3"/>
        </left>
        <right style="thin">
          <color theme="3"/>
        </right>
        <top style="thin">
          <color theme="3"/>
        </top>
        <bottom style="thin">
          <color theme="3"/>
        </bottom>
        <vertical/>
        <horizontal/>
      </border>
    </dxf>
    <dxf>
      <font>
        <color theme="1"/>
      </font>
      <fill>
        <patternFill>
          <bgColor theme="0"/>
        </patternFill>
      </fill>
      <border>
        <left style="thin">
          <color theme="3"/>
        </left>
        <right style="thin">
          <color theme="3"/>
        </right>
        <top style="thin">
          <color theme="3"/>
        </top>
        <bottom style="thin">
          <color theme="3"/>
        </bottom>
        <vertical/>
        <horizontal/>
      </border>
    </dxf>
    <dxf>
      <font>
        <color theme="0"/>
      </font>
    </dxf>
    <dxf>
      <fill>
        <gradientFill type="path" left="0.5" right="0.5" top="0.5" bottom="0.5">
          <stop position="0">
            <color theme="8" tint="0.40000610370189521"/>
          </stop>
          <stop position="1">
            <color theme="8" tint="-0.25098422193060094"/>
          </stop>
        </gradientFill>
      </fill>
    </dxf>
    <dxf>
      <fill>
        <patternFill>
          <bgColor theme="0"/>
        </patternFill>
      </fill>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
      <font>
        <color theme="1"/>
      </font>
      <fill>
        <patternFill>
          <bgColor theme="0"/>
        </patternFill>
      </fill>
      <border>
        <left style="thin">
          <color theme="3"/>
        </left>
        <right style="thin">
          <color theme="3"/>
        </right>
        <top style="thin">
          <color theme="3"/>
        </top>
        <bottom style="thin">
          <color theme="3"/>
        </bottom>
      </border>
    </dxf>
    <dxf>
      <font>
        <color theme="0"/>
      </font>
    </dxf>
  </dxfs>
  <tableStyles count="0" defaultTableStyle="TableStyleMedium2" defaultPivotStyle="PivotStyleLight16"/>
  <colors>
    <mruColors>
      <color rgb="FFCC6C6A"/>
      <color rgb="FF3A669C"/>
      <color rgb="FF3479CC"/>
      <color rgb="FF99CCFF"/>
      <color rgb="FF9DB9DB"/>
      <color rgb="FF6691C6"/>
      <color rgb="FF2B4C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LMENDI~1/CONFIG~1/Temp/papp_2014_secretar&#205;a_general-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LE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tint="-0.499984740745262"/>
    <pageSetUpPr fitToPage="1"/>
  </sheetPr>
  <dimension ref="A1:BR1285"/>
  <sheetViews>
    <sheetView topLeftCell="E521" zoomScaleNormal="100" workbookViewId="0">
      <selection activeCell="F532" sqref="F532"/>
    </sheetView>
  </sheetViews>
  <sheetFormatPr baseColWidth="10" defaultRowHeight="12" x14ac:dyDescent="0.2"/>
  <cols>
    <col min="1" max="1" width="53.7109375" style="5" customWidth="1"/>
    <col min="2" max="2" width="20.28515625" style="5" customWidth="1"/>
    <col min="3" max="3" width="55.5703125" style="5" customWidth="1"/>
    <col min="4" max="4" width="61.5703125" style="5" customWidth="1"/>
    <col min="5" max="5" width="29.42578125" style="5" customWidth="1"/>
    <col min="6" max="6" width="102.140625" style="5" customWidth="1"/>
    <col min="7" max="7" width="61.5703125" style="5" customWidth="1"/>
    <col min="8" max="10" width="11.42578125" style="5" customWidth="1"/>
    <col min="11" max="11" width="51.85546875" style="5" customWidth="1"/>
    <col min="12" max="12" width="33.5703125" style="5" customWidth="1"/>
    <col min="13" max="56" width="11.42578125" style="5" customWidth="1"/>
    <col min="57" max="57" width="64.42578125" style="5" customWidth="1"/>
    <col min="58" max="75" width="11.42578125" style="5" customWidth="1"/>
    <col min="76" max="16384" width="11.42578125" style="5"/>
  </cols>
  <sheetData>
    <row r="1" spans="1:11" x14ac:dyDescent="0.2">
      <c r="A1" s="16" t="s">
        <v>0</v>
      </c>
      <c r="B1" s="16" t="s">
        <v>1</v>
      </c>
      <c r="C1" s="16" t="s">
        <v>2</v>
      </c>
      <c r="D1" s="16" t="s">
        <v>3</v>
      </c>
      <c r="E1" s="16"/>
      <c r="F1" s="16"/>
      <c r="G1" s="16"/>
    </row>
    <row r="2" spans="1:11" x14ac:dyDescent="0.2">
      <c r="A2" s="47" t="s">
        <v>52</v>
      </c>
      <c r="B2" s="47" t="s">
        <v>53</v>
      </c>
      <c r="C2" s="47" t="s">
        <v>54</v>
      </c>
      <c r="D2" s="48" t="s">
        <v>899</v>
      </c>
      <c r="E2" s="48"/>
      <c r="F2" s="48"/>
      <c r="G2" s="48"/>
    </row>
    <row r="3" spans="1:11" x14ac:dyDescent="0.2">
      <c r="A3" s="47" t="s">
        <v>55</v>
      </c>
      <c r="B3" s="47" t="s">
        <v>897</v>
      </c>
      <c r="C3" s="47" t="s">
        <v>56</v>
      </c>
      <c r="D3" s="48" t="s">
        <v>57</v>
      </c>
      <c r="E3" s="48"/>
      <c r="F3" s="48"/>
      <c r="G3" s="48"/>
    </row>
    <row r="4" spans="1:11" x14ac:dyDescent="0.2">
      <c r="B4" s="47" t="s">
        <v>898</v>
      </c>
      <c r="C4" s="47" t="s">
        <v>58</v>
      </c>
      <c r="D4" s="48" t="s">
        <v>900</v>
      </c>
      <c r="E4" s="48"/>
      <c r="F4" s="48"/>
      <c r="G4" s="48"/>
    </row>
    <row r="5" spans="1:11" x14ac:dyDescent="0.2">
      <c r="C5" s="47" t="s">
        <v>59</v>
      </c>
      <c r="D5" s="48" t="s">
        <v>901</v>
      </c>
      <c r="E5" s="48"/>
      <c r="F5" s="48"/>
      <c r="G5" s="48"/>
    </row>
    <row r="6" spans="1:11" x14ac:dyDescent="0.2">
      <c r="C6" s="47" t="s">
        <v>61</v>
      </c>
      <c r="D6" s="48" t="s">
        <v>902</v>
      </c>
      <c r="E6" s="48"/>
      <c r="F6" s="48"/>
      <c r="G6" s="48"/>
    </row>
    <row r="7" spans="1:11" x14ac:dyDescent="0.2">
      <c r="C7" s="47" t="s">
        <v>63</v>
      </c>
      <c r="D7" s="48" t="s">
        <v>1137</v>
      </c>
      <c r="E7" s="48"/>
      <c r="F7" s="48"/>
      <c r="G7" s="48"/>
    </row>
    <row r="8" spans="1:11" x14ac:dyDescent="0.2">
      <c r="C8" s="47" t="s">
        <v>65</v>
      </c>
      <c r="D8" s="48"/>
      <c r="E8" s="48"/>
      <c r="F8" s="48"/>
      <c r="G8" s="48"/>
    </row>
    <row r="9" spans="1:11" x14ac:dyDescent="0.2">
      <c r="C9" s="47" t="s">
        <v>67</v>
      </c>
      <c r="D9" s="48"/>
      <c r="E9" s="48"/>
      <c r="F9" s="48"/>
      <c r="G9" s="48"/>
    </row>
    <row r="10" spans="1:11" x14ac:dyDescent="0.2">
      <c r="C10" s="47" t="s">
        <v>68</v>
      </c>
      <c r="D10" s="48"/>
      <c r="E10" s="48"/>
      <c r="F10" s="48"/>
      <c r="G10" s="48"/>
    </row>
    <row r="11" spans="1:11" x14ac:dyDescent="0.2">
      <c r="D11" s="48"/>
      <c r="E11" s="48"/>
      <c r="F11" s="48"/>
      <c r="G11" s="48"/>
    </row>
    <row r="12" spans="1:11" x14ac:dyDescent="0.2">
      <c r="D12" s="16"/>
      <c r="E12" s="16"/>
      <c r="F12" s="16"/>
      <c r="G12" s="16"/>
    </row>
    <row r="13" spans="1:11" x14ac:dyDescent="0.2">
      <c r="A13" s="16" t="s">
        <v>69</v>
      </c>
      <c r="D13" s="2"/>
      <c r="E13" s="2"/>
      <c r="F13" s="2"/>
      <c r="G13" s="2"/>
    </row>
    <row r="14" spans="1:11" ht="15" x14ac:dyDescent="0.25">
      <c r="A14" s="54" t="s">
        <v>1103</v>
      </c>
      <c r="B14" t="s">
        <v>1053</v>
      </c>
      <c r="C14" s="16" t="s">
        <v>907</v>
      </c>
      <c r="D14"/>
      <c r="E14" s="49"/>
    </row>
    <row r="15" spans="1:11" ht="15" x14ac:dyDescent="0.25">
      <c r="A15" s="52" t="s">
        <v>932</v>
      </c>
      <c r="B15" t="s">
        <v>1054</v>
      </c>
      <c r="C15" s="47" t="s">
        <v>908</v>
      </c>
      <c r="D15"/>
      <c r="E15" s="2"/>
      <c r="G15" s="48"/>
      <c r="H15" s="2"/>
    </row>
    <row r="16" spans="1:11" ht="15" x14ac:dyDescent="0.25">
      <c r="A16" s="52" t="s">
        <v>933</v>
      </c>
      <c r="B16" t="s">
        <v>1055</v>
      </c>
      <c r="C16" s="47" t="s">
        <v>71</v>
      </c>
      <c r="D16"/>
      <c r="E16" s="2"/>
      <c r="G16" s="48"/>
      <c r="H16" s="2"/>
      <c r="K16" s="23"/>
    </row>
    <row r="17" spans="1:11" ht="15" x14ac:dyDescent="0.25">
      <c r="A17" s="52" t="s">
        <v>935</v>
      </c>
      <c r="B17" t="s">
        <v>1056</v>
      </c>
      <c r="C17" s="47" t="s">
        <v>1158</v>
      </c>
      <c r="D17"/>
      <c r="E17" s="2"/>
      <c r="G17" s="48"/>
      <c r="K17" s="23"/>
    </row>
    <row r="18" spans="1:11" ht="15" x14ac:dyDescent="0.25">
      <c r="A18" s="52" t="s">
        <v>934</v>
      </c>
      <c r="B18" t="s">
        <v>1057</v>
      </c>
      <c r="D18" s="34" t="s">
        <v>1318</v>
      </c>
      <c r="G18" s="48"/>
      <c r="K18" s="23"/>
    </row>
    <row r="19" spans="1:11" ht="15" x14ac:dyDescent="0.25">
      <c r="A19" s="52" t="s">
        <v>931</v>
      </c>
      <c r="B19" t="s">
        <v>1058</v>
      </c>
      <c r="D19" s="48" t="s">
        <v>1310</v>
      </c>
      <c r="E19" s="98" t="s">
        <v>861</v>
      </c>
      <c r="F19" s="69" t="s">
        <v>689</v>
      </c>
      <c r="G19" s="68" t="s">
        <v>335</v>
      </c>
      <c r="H19" s="48" t="s">
        <v>1310</v>
      </c>
      <c r="K19" s="23"/>
    </row>
    <row r="20" spans="1:11" x14ac:dyDescent="0.2">
      <c r="A20" s="20"/>
      <c r="B20" s="2"/>
      <c r="D20" s="48" t="s">
        <v>1308</v>
      </c>
      <c r="E20" s="132" t="s">
        <v>860</v>
      </c>
      <c r="F20" s="67" t="s">
        <v>688</v>
      </c>
      <c r="G20" s="133" t="s">
        <v>335</v>
      </c>
      <c r="H20" s="48" t="s">
        <v>1308</v>
      </c>
      <c r="K20" s="23"/>
    </row>
    <row r="21" spans="1:11" x14ac:dyDescent="0.2">
      <c r="A21" s="20"/>
      <c r="B21" s="2"/>
      <c r="D21" s="48" t="s">
        <v>1314</v>
      </c>
      <c r="E21" s="133" t="s">
        <v>860</v>
      </c>
      <c r="F21" s="67" t="s">
        <v>688</v>
      </c>
      <c r="G21" s="133" t="s">
        <v>333</v>
      </c>
      <c r="H21" s="48" t="s">
        <v>1314</v>
      </c>
      <c r="K21" s="23"/>
    </row>
    <row r="22" spans="1:11" x14ac:dyDescent="0.2">
      <c r="A22" s="21" t="s">
        <v>75</v>
      </c>
      <c r="B22" s="2"/>
      <c r="D22" s="48" t="s">
        <v>1312</v>
      </c>
      <c r="E22" s="133" t="s">
        <v>863</v>
      </c>
      <c r="F22" s="67" t="s">
        <v>691</v>
      </c>
      <c r="G22" s="133" t="s">
        <v>335</v>
      </c>
      <c r="H22" s="48" t="s">
        <v>1312</v>
      </c>
      <c r="K22" s="23"/>
    </row>
    <row r="23" spans="1:11" ht="15" x14ac:dyDescent="0.25">
      <c r="A23" s="54" t="s">
        <v>1104</v>
      </c>
      <c r="B23" t="s">
        <v>1059</v>
      </c>
      <c r="D23" s="48" t="s">
        <v>1317</v>
      </c>
      <c r="E23" s="133" t="s">
        <v>859</v>
      </c>
      <c r="F23" s="67" t="s">
        <v>687</v>
      </c>
      <c r="G23" s="134" t="s">
        <v>335</v>
      </c>
      <c r="H23" s="48" t="s">
        <v>1317</v>
      </c>
      <c r="K23" s="23"/>
    </row>
    <row r="24" spans="1:11" ht="15" x14ac:dyDescent="0.25">
      <c r="A24" s="52" t="s">
        <v>938</v>
      </c>
      <c r="B24" t="s">
        <v>1060</v>
      </c>
      <c r="D24" s="48" t="s">
        <v>1315</v>
      </c>
      <c r="E24" s="133" t="s">
        <v>862</v>
      </c>
      <c r="F24" s="69" t="s">
        <v>690</v>
      </c>
      <c r="G24" s="138" t="s">
        <v>335</v>
      </c>
      <c r="H24" s="48" t="s">
        <v>1315</v>
      </c>
      <c r="K24" s="23"/>
    </row>
    <row r="25" spans="1:11" ht="15" x14ac:dyDescent="0.25">
      <c r="A25" s="52" t="s">
        <v>936</v>
      </c>
      <c r="B25" t="s">
        <v>1061</v>
      </c>
      <c r="D25" s="48" t="s">
        <v>1390</v>
      </c>
      <c r="E25" s="133" t="s">
        <v>860</v>
      </c>
      <c r="F25" s="67" t="s">
        <v>688</v>
      </c>
      <c r="G25" s="138" t="s">
        <v>769</v>
      </c>
      <c r="H25" s="48" t="s">
        <v>1390</v>
      </c>
      <c r="K25" s="23"/>
    </row>
    <row r="26" spans="1:11" ht="15" x14ac:dyDescent="0.25">
      <c r="A26" s="52" t="s">
        <v>937</v>
      </c>
      <c r="B26" t="s">
        <v>1062</v>
      </c>
      <c r="D26"/>
      <c r="E26" s="66" t="s">
        <v>686</v>
      </c>
      <c r="F26"/>
      <c r="G26"/>
      <c r="H26" s="3"/>
      <c r="K26" s="23"/>
    </row>
    <row r="27" spans="1:11" x14ac:dyDescent="0.2">
      <c r="A27" s="20"/>
      <c r="B27" s="2"/>
      <c r="D27" s="2"/>
      <c r="F27" s="2"/>
      <c r="G27" s="2"/>
      <c r="H27" s="3"/>
      <c r="K27" s="23"/>
    </row>
    <row r="28" spans="1:11" x14ac:dyDescent="0.2">
      <c r="A28" s="20"/>
      <c r="B28" s="2"/>
      <c r="D28" s="2"/>
      <c r="F28" s="2"/>
      <c r="G28" s="2"/>
      <c r="H28" s="3"/>
      <c r="K28" s="23"/>
    </row>
    <row r="29" spans="1:11" x14ac:dyDescent="0.2">
      <c r="A29" s="20"/>
      <c r="B29" s="2"/>
      <c r="D29" s="2"/>
      <c r="F29" s="2"/>
      <c r="G29" s="2"/>
      <c r="H29" s="3"/>
      <c r="K29" s="24"/>
    </row>
    <row r="30" spans="1:11" x14ac:dyDescent="0.2">
      <c r="A30" s="20"/>
      <c r="B30" s="2"/>
      <c r="D30" s="2"/>
      <c r="E30" s="69" t="s">
        <v>690</v>
      </c>
      <c r="F30" s="2"/>
      <c r="G30" s="2"/>
      <c r="H30" s="3"/>
    </row>
    <row r="31" spans="1:11" ht="24" x14ac:dyDescent="0.2">
      <c r="A31" s="21" t="s">
        <v>132</v>
      </c>
      <c r="B31" s="2"/>
      <c r="C31" s="16" t="s">
        <v>72</v>
      </c>
      <c r="D31" s="2"/>
      <c r="E31" s="67" t="s">
        <v>691</v>
      </c>
      <c r="F31" s="2"/>
      <c r="G31" s="2"/>
      <c r="H31" s="3"/>
    </row>
    <row r="32" spans="1:11" ht="15" x14ac:dyDescent="0.25">
      <c r="A32" s="54" t="s">
        <v>1105</v>
      </c>
      <c r="B32" t="s">
        <v>1063</v>
      </c>
      <c r="C32" s="47" t="s">
        <v>73</v>
      </c>
      <c r="D32"/>
      <c r="E32" s="66" t="s">
        <v>692</v>
      </c>
      <c r="F32"/>
      <c r="G32"/>
      <c r="H32" s="3"/>
      <c r="I32" s="17"/>
    </row>
    <row r="33" spans="1:8" ht="13.5" customHeight="1" x14ac:dyDescent="0.25">
      <c r="A33" s="53" t="s">
        <v>939</v>
      </c>
      <c r="B33" t="s">
        <v>1064</v>
      </c>
      <c r="C33" s="47" t="s">
        <v>74</v>
      </c>
      <c r="D33"/>
      <c r="E33" s="2"/>
      <c r="F33"/>
      <c r="G33"/>
      <c r="H33" s="3"/>
    </row>
    <row r="34" spans="1:8" ht="15" x14ac:dyDescent="0.25">
      <c r="A34" s="53" t="s">
        <v>940</v>
      </c>
      <c r="B34" t="s">
        <v>1065</v>
      </c>
      <c r="C34" s="47" t="s">
        <v>76</v>
      </c>
      <c r="D34"/>
      <c r="E34" s="2"/>
      <c r="F34"/>
      <c r="G34"/>
      <c r="H34" s="3"/>
    </row>
    <row r="35" spans="1:8" ht="15" x14ac:dyDescent="0.25">
      <c r="A35" s="53" t="s">
        <v>941</v>
      </c>
      <c r="B35" t="s">
        <v>1066</v>
      </c>
      <c r="C35" s="47" t="s">
        <v>77</v>
      </c>
      <c r="D35"/>
      <c r="F35"/>
      <c r="G35"/>
      <c r="H35" s="3"/>
    </row>
    <row r="36" spans="1:8" ht="15" x14ac:dyDescent="0.25">
      <c r="A36" s="53" t="s">
        <v>942</v>
      </c>
      <c r="B36" t="s">
        <v>1067</v>
      </c>
      <c r="D36"/>
      <c r="E36" s="49"/>
      <c r="G36"/>
      <c r="H36" s="3"/>
    </row>
    <row r="37" spans="1:8" x14ac:dyDescent="0.2">
      <c r="A37" s="20"/>
      <c r="B37" s="2"/>
      <c r="D37" s="2"/>
      <c r="E37" s="2"/>
      <c r="G37" s="2"/>
      <c r="H37" s="3"/>
    </row>
    <row r="38" spans="1:8" x14ac:dyDescent="0.2">
      <c r="A38" s="21" t="s">
        <v>180</v>
      </c>
      <c r="B38" s="2"/>
      <c r="D38" s="2"/>
      <c r="E38" s="2"/>
      <c r="G38" s="2"/>
      <c r="H38" s="3"/>
    </row>
    <row r="39" spans="1:8" ht="15" x14ac:dyDescent="0.25">
      <c r="A39" s="54" t="s">
        <v>1106</v>
      </c>
      <c r="B39" t="s">
        <v>1068</v>
      </c>
      <c r="D39"/>
      <c r="G39"/>
      <c r="H39" s="3"/>
    </row>
    <row r="40" spans="1:8" ht="15" x14ac:dyDescent="0.25">
      <c r="A40" s="52" t="s">
        <v>943</v>
      </c>
      <c r="B40" t="s">
        <v>1069</v>
      </c>
      <c r="D40"/>
      <c r="G40"/>
      <c r="H40" s="3"/>
    </row>
    <row r="41" spans="1:8" ht="15" x14ac:dyDescent="0.25">
      <c r="A41" s="52" t="s">
        <v>944</v>
      </c>
      <c r="B41" t="s">
        <v>1070</v>
      </c>
      <c r="D41"/>
      <c r="E41" s="51"/>
      <c r="F41"/>
      <c r="G41"/>
      <c r="H41" s="3"/>
    </row>
    <row r="42" spans="1:8" ht="15" x14ac:dyDescent="0.25">
      <c r="A42" s="52" t="s">
        <v>945</v>
      </c>
      <c r="B42" t="s">
        <v>1071</v>
      </c>
      <c r="D42"/>
      <c r="E42" s="2"/>
      <c r="F42"/>
      <c r="G42"/>
      <c r="H42" s="3"/>
    </row>
    <row r="43" spans="1:8" ht="15" x14ac:dyDescent="0.25">
      <c r="A43" s="52" t="s">
        <v>946</v>
      </c>
      <c r="B43" t="s">
        <v>1072</v>
      </c>
      <c r="D43"/>
      <c r="E43" s="2"/>
      <c r="F43"/>
      <c r="G43"/>
      <c r="H43" s="3"/>
    </row>
    <row r="44" spans="1:8" ht="15" x14ac:dyDescent="0.25">
      <c r="A44" s="52" t="s">
        <v>947</v>
      </c>
      <c r="B44" t="s">
        <v>1073</v>
      </c>
      <c r="D44"/>
      <c r="E44" s="2"/>
      <c r="F44"/>
      <c r="G44"/>
      <c r="H44" s="3"/>
    </row>
    <row r="45" spans="1:8" x14ac:dyDescent="0.2">
      <c r="A45" s="20"/>
      <c r="B45" s="2"/>
      <c r="D45" s="2"/>
      <c r="E45" s="2"/>
      <c r="F45" s="2"/>
      <c r="G45" s="2"/>
      <c r="H45" s="3"/>
    </row>
    <row r="46" spans="1:8" x14ac:dyDescent="0.2">
      <c r="A46" s="20"/>
      <c r="B46" s="37"/>
      <c r="D46" s="37"/>
      <c r="E46" s="2"/>
      <c r="F46" s="37"/>
      <c r="G46" s="37"/>
      <c r="H46" s="3"/>
    </row>
    <row r="47" spans="1:8" x14ac:dyDescent="0.2">
      <c r="A47" s="21" t="s">
        <v>240</v>
      </c>
      <c r="B47" s="37"/>
      <c r="D47" s="37"/>
      <c r="E47" s="37"/>
      <c r="F47" s="37"/>
      <c r="G47" s="37"/>
    </row>
    <row r="48" spans="1:8" ht="15" x14ac:dyDescent="0.25">
      <c r="A48" s="54" t="s">
        <v>1107</v>
      </c>
      <c r="B48" t="s">
        <v>1074</v>
      </c>
      <c r="D48"/>
      <c r="E48"/>
      <c r="F48"/>
      <c r="G48"/>
    </row>
    <row r="49" spans="1:7" ht="15" x14ac:dyDescent="0.25">
      <c r="A49" s="52" t="s">
        <v>950</v>
      </c>
      <c r="B49" t="s">
        <v>1075</v>
      </c>
      <c r="D49"/>
      <c r="E49"/>
      <c r="F49"/>
      <c r="G49"/>
    </row>
    <row r="50" spans="1:7" ht="15" x14ac:dyDescent="0.25">
      <c r="A50" s="52" t="s">
        <v>954</v>
      </c>
      <c r="B50" t="s">
        <v>1076</v>
      </c>
      <c r="D50"/>
      <c r="E50" s="51" t="s">
        <v>74</v>
      </c>
      <c r="F50"/>
      <c r="G50"/>
    </row>
    <row r="51" spans="1:7" ht="15" x14ac:dyDescent="0.25">
      <c r="A51" s="52" t="s">
        <v>951</v>
      </c>
      <c r="B51" t="s">
        <v>1077</v>
      </c>
      <c r="D51"/>
      <c r="E51" t="s">
        <v>1315</v>
      </c>
      <c r="F51"/>
      <c r="G51"/>
    </row>
    <row r="52" spans="1:7" ht="15" x14ac:dyDescent="0.25">
      <c r="A52" s="52" t="s">
        <v>952</v>
      </c>
      <c r="B52" t="s">
        <v>1078</v>
      </c>
      <c r="D52"/>
      <c r="E52" t="s">
        <v>1316</v>
      </c>
      <c r="F52"/>
      <c r="G52"/>
    </row>
    <row r="53" spans="1:7" ht="15" x14ac:dyDescent="0.25">
      <c r="A53" s="52" t="s">
        <v>953</v>
      </c>
      <c r="B53" t="s">
        <v>1079</v>
      </c>
      <c r="D53"/>
      <c r="E53"/>
      <c r="F53"/>
      <c r="G53"/>
    </row>
    <row r="54" spans="1:7" ht="15" x14ac:dyDescent="0.25">
      <c r="A54" s="52" t="s">
        <v>948</v>
      </c>
      <c r="B54" t="s">
        <v>1080</v>
      </c>
      <c r="D54"/>
      <c r="E54"/>
      <c r="F54"/>
      <c r="G54"/>
    </row>
    <row r="55" spans="1:7" ht="15" x14ac:dyDescent="0.25">
      <c r="A55" s="52" t="s">
        <v>949</v>
      </c>
      <c r="B55" t="s">
        <v>1081</v>
      </c>
      <c r="D55"/>
      <c r="E55"/>
      <c r="F55"/>
      <c r="G55"/>
    </row>
    <row r="56" spans="1:7" ht="15" x14ac:dyDescent="0.25">
      <c r="A56" s="52" t="s">
        <v>955</v>
      </c>
      <c r="B56" t="s">
        <v>1082</v>
      </c>
      <c r="D56"/>
      <c r="E56"/>
      <c r="F56"/>
      <c r="G56"/>
    </row>
    <row r="57" spans="1:7" x14ac:dyDescent="0.2">
      <c r="A57" s="17"/>
      <c r="B57" s="3"/>
      <c r="D57" s="3"/>
      <c r="E57" s="3"/>
      <c r="F57" s="3"/>
      <c r="G57" s="3"/>
    </row>
    <row r="58" spans="1:7" x14ac:dyDescent="0.2">
      <c r="A58" s="21" t="s">
        <v>285</v>
      </c>
      <c r="B58" s="3"/>
      <c r="D58" s="3"/>
      <c r="E58" s="3"/>
      <c r="F58" s="3"/>
      <c r="G58" s="3"/>
    </row>
    <row r="59" spans="1:7" ht="15" x14ac:dyDescent="0.25">
      <c r="A59" s="54" t="s">
        <v>1108</v>
      </c>
      <c r="B59" t="s">
        <v>1083</v>
      </c>
      <c r="D59"/>
      <c r="E59"/>
      <c r="F59"/>
      <c r="G59"/>
    </row>
    <row r="60" spans="1:7" ht="15" x14ac:dyDescent="0.25">
      <c r="A60" s="55" t="s">
        <v>956</v>
      </c>
      <c r="B60" t="s">
        <v>1084</v>
      </c>
      <c r="D60"/>
      <c r="E60"/>
      <c r="F60"/>
      <c r="G60"/>
    </row>
    <row r="61" spans="1:7" ht="15" x14ac:dyDescent="0.25">
      <c r="A61" s="55" t="s">
        <v>957</v>
      </c>
      <c r="B61" t="s">
        <v>1085</v>
      </c>
      <c r="D61"/>
      <c r="E61"/>
      <c r="F61"/>
      <c r="G61"/>
    </row>
    <row r="62" spans="1:7" ht="15" x14ac:dyDescent="0.25">
      <c r="A62" s="55" t="s">
        <v>958</v>
      </c>
      <c r="B62" t="s">
        <v>1086</v>
      </c>
      <c r="D62"/>
      <c r="E62"/>
      <c r="F62"/>
      <c r="G62"/>
    </row>
    <row r="63" spans="1:7" ht="15" x14ac:dyDescent="0.25">
      <c r="A63" s="55" t="s">
        <v>959</v>
      </c>
      <c r="B63" t="s">
        <v>1087</v>
      </c>
      <c r="D63"/>
      <c r="E63"/>
      <c r="F63"/>
      <c r="G63"/>
    </row>
    <row r="64" spans="1:7" x14ac:dyDescent="0.2">
      <c r="A64" s="20"/>
      <c r="B64" s="38"/>
      <c r="D64" s="38"/>
      <c r="E64" s="38"/>
      <c r="F64" s="38"/>
      <c r="G64" s="38"/>
    </row>
    <row r="65" spans="1:7" x14ac:dyDescent="0.2">
      <c r="A65" s="20"/>
      <c r="B65" s="38"/>
      <c r="D65" s="38"/>
      <c r="E65" s="38"/>
      <c r="F65" s="38"/>
      <c r="G65" s="38"/>
    </row>
    <row r="66" spans="1:7" x14ac:dyDescent="0.2">
      <c r="A66" s="21" t="s">
        <v>301</v>
      </c>
      <c r="B66" s="38"/>
      <c r="D66" s="38"/>
      <c r="E66" s="38"/>
      <c r="F66" s="38"/>
      <c r="G66" s="38"/>
    </row>
    <row r="67" spans="1:7" ht="15" x14ac:dyDescent="0.25">
      <c r="A67" s="54" t="s">
        <v>1109</v>
      </c>
      <c r="B67" t="s">
        <v>1088</v>
      </c>
      <c r="D67"/>
      <c r="E67"/>
      <c r="F67"/>
      <c r="G67"/>
    </row>
    <row r="68" spans="1:7" ht="15" x14ac:dyDescent="0.25">
      <c r="A68" s="55" t="s">
        <v>960</v>
      </c>
      <c r="B68" t="s">
        <v>1089</v>
      </c>
      <c r="D68"/>
      <c r="E68"/>
      <c r="F68"/>
      <c r="G68"/>
    </row>
    <row r="69" spans="1:7" ht="15" x14ac:dyDescent="0.25">
      <c r="A69" s="55" t="s">
        <v>961</v>
      </c>
      <c r="B69" t="s">
        <v>1090</v>
      </c>
      <c r="D69"/>
      <c r="E69"/>
      <c r="F69"/>
      <c r="G69"/>
    </row>
    <row r="70" spans="1:7" ht="15" x14ac:dyDescent="0.25">
      <c r="A70" s="55" t="s">
        <v>962</v>
      </c>
      <c r="B70" t="s">
        <v>1091</v>
      </c>
      <c r="D70"/>
      <c r="E70"/>
      <c r="F70"/>
      <c r="G70"/>
    </row>
    <row r="71" spans="1:7" ht="15" x14ac:dyDescent="0.25">
      <c r="A71" s="55" t="s">
        <v>963</v>
      </c>
      <c r="B71" t="s">
        <v>1092</v>
      </c>
      <c r="D71"/>
      <c r="E71"/>
      <c r="F71"/>
      <c r="G71"/>
    </row>
    <row r="72" spans="1:7" ht="15" x14ac:dyDescent="0.25">
      <c r="A72" s="55" t="s">
        <v>964</v>
      </c>
      <c r="B72" t="s">
        <v>1093</v>
      </c>
      <c r="D72"/>
      <c r="E72"/>
      <c r="F72"/>
      <c r="G72"/>
    </row>
    <row r="73" spans="1:7" x14ac:dyDescent="0.2">
      <c r="A73" s="20"/>
      <c r="B73" s="38"/>
      <c r="D73" s="38"/>
      <c r="E73" s="38"/>
      <c r="F73" s="38"/>
      <c r="G73" s="38"/>
    </row>
    <row r="74" spans="1:7" x14ac:dyDescent="0.2">
      <c r="A74" s="21" t="s">
        <v>306</v>
      </c>
      <c r="B74" s="38"/>
      <c r="D74" s="38"/>
      <c r="E74" s="38"/>
      <c r="F74" s="38"/>
      <c r="G74" s="38"/>
    </row>
    <row r="75" spans="1:7" ht="15" x14ac:dyDescent="0.25">
      <c r="A75" s="54" t="s">
        <v>1110</v>
      </c>
      <c r="B75" t="s">
        <v>1094</v>
      </c>
      <c r="D75"/>
      <c r="E75"/>
      <c r="F75"/>
      <c r="G75"/>
    </row>
    <row r="76" spans="1:7" ht="15" x14ac:dyDescent="0.25">
      <c r="A76" s="114" t="s">
        <v>1259</v>
      </c>
      <c r="B76" t="s">
        <v>1095</v>
      </c>
      <c r="D76"/>
      <c r="E76"/>
      <c r="F76"/>
      <c r="G76"/>
    </row>
    <row r="77" spans="1:7" ht="15" x14ac:dyDescent="0.25">
      <c r="A77" s="56" t="s">
        <v>965</v>
      </c>
      <c r="B77" t="s">
        <v>1096</v>
      </c>
      <c r="D77"/>
      <c r="E77"/>
      <c r="F77"/>
      <c r="G77"/>
    </row>
    <row r="78" spans="1:7" ht="15" x14ac:dyDescent="0.25">
      <c r="A78" s="56" t="s">
        <v>969</v>
      </c>
      <c r="B78" t="s">
        <v>1097</v>
      </c>
      <c r="D78"/>
      <c r="E78"/>
      <c r="F78"/>
      <c r="G78"/>
    </row>
    <row r="79" spans="1:7" x14ac:dyDescent="0.2">
      <c r="A79" s="20"/>
      <c r="B79" s="38"/>
      <c r="D79" s="38"/>
      <c r="E79" s="38"/>
      <c r="F79" s="38"/>
      <c r="G79" s="38"/>
    </row>
    <row r="80" spans="1:7" x14ac:dyDescent="0.2">
      <c r="A80" s="20"/>
      <c r="B80" s="38"/>
      <c r="D80" s="38"/>
      <c r="E80" s="38"/>
      <c r="F80" s="38"/>
      <c r="G80" s="38"/>
    </row>
    <row r="81" spans="1:7" x14ac:dyDescent="0.2">
      <c r="A81" s="20"/>
      <c r="B81" s="38"/>
      <c r="D81" s="38"/>
      <c r="E81" s="38"/>
      <c r="F81" s="38"/>
      <c r="G81" s="38"/>
    </row>
    <row r="82" spans="1:7" x14ac:dyDescent="0.2">
      <c r="A82" s="20"/>
      <c r="B82" s="38"/>
      <c r="D82" s="38"/>
      <c r="E82" s="38"/>
      <c r="F82" s="38"/>
      <c r="G82" s="38"/>
    </row>
    <row r="83" spans="1:7" x14ac:dyDescent="0.2">
      <c r="A83" s="21" t="s">
        <v>308</v>
      </c>
      <c r="B83" s="38"/>
      <c r="D83" s="38"/>
      <c r="E83" s="38"/>
      <c r="F83" s="38"/>
      <c r="G83" s="38"/>
    </row>
    <row r="84" spans="1:7" ht="15" x14ac:dyDescent="0.25">
      <c r="A84" s="54" t="s">
        <v>1111</v>
      </c>
      <c r="B84" t="s">
        <v>1098</v>
      </c>
      <c r="D84"/>
      <c r="E84"/>
      <c r="F84"/>
      <c r="G84"/>
    </row>
    <row r="85" spans="1:7" ht="15" x14ac:dyDescent="0.25">
      <c r="A85" s="52" t="s">
        <v>967</v>
      </c>
      <c r="B85" t="s">
        <v>1099</v>
      </c>
      <c r="D85"/>
      <c r="E85"/>
      <c r="F85"/>
      <c r="G85"/>
    </row>
    <row r="86" spans="1:7" ht="15" x14ac:dyDescent="0.25">
      <c r="A86" s="52" t="s">
        <v>966</v>
      </c>
      <c r="B86" t="s">
        <v>1100</v>
      </c>
      <c r="D86"/>
      <c r="E86"/>
      <c r="F86"/>
      <c r="G86"/>
    </row>
    <row r="87" spans="1:7" ht="15" x14ac:dyDescent="0.25">
      <c r="A87" s="52" t="s">
        <v>968</v>
      </c>
      <c r="B87" t="s">
        <v>1101</v>
      </c>
      <c r="D87"/>
      <c r="E87"/>
      <c r="F87"/>
      <c r="G87"/>
    </row>
    <row r="88" spans="1:7" ht="15" x14ac:dyDescent="0.25">
      <c r="A88" s="47" t="s">
        <v>908</v>
      </c>
      <c r="B88" t="s">
        <v>1102</v>
      </c>
      <c r="C88" s="20"/>
    </row>
    <row r="89" spans="1:7" ht="15" x14ac:dyDescent="0.25">
      <c r="A89" s="47" t="s">
        <v>71</v>
      </c>
      <c r="B89" t="s">
        <v>1102</v>
      </c>
      <c r="C89" s="20"/>
    </row>
    <row r="90" spans="1:7" ht="15" x14ac:dyDescent="0.25">
      <c r="A90" s="47" t="s">
        <v>1158</v>
      </c>
      <c r="B90" t="s">
        <v>1102</v>
      </c>
    </row>
    <row r="91" spans="1:7" ht="15" x14ac:dyDescent="0.25">
      <c r="A91" s="47" t="s">
        <v>73</v>
      </c>
      <c r="B91" t="s">
        <v>1102</v>
      </c>
      <c r="E91" s="2"/>
      <c r="F91" s="2"/>
      <c r="G91" s="2"/>
    </row>
    <row r="92" spans="1:7" ht="15" x14ac:dyDescent="0.25">
      <c r="A92" s="47" t="s">
        <v>74</v>
      </c>
      <c r="B92" t="s">
        <v>1102</v>
      </c>
      <c r="E92" s="2"/>
      <c r="F92" s="2"/>
      <c r="G92" s="2"/>
    </row>
    <row r="93" spans="1:7" ht="15" x14ac:dyDescent="0.25">
      <c r="A93" s="47" t="s">
        <v>76</v>
      </c>
      <c r="B93" t="s">
        <v>1102</v>
      </c>
    </row>
    <row r="94" spans="1:7" ht="15" x14ac:dyDescent="0.25">
      <c r="A94" s="47" t="s">
        <v>77</v>
      </c>
      <c r="B94" t="s">
        <v>1102</v>
      </c>
    </row>
    <row r="96" spans="1:7" ht="15" x14ac:dyDescent="0.25">
      <c r="A96" s="48" t="s">
        <v>899</v>
      </c>
      <c r="B96" t="s">
        <v>1102</v>
      </c>
    </row>
    <row r="97" spans="1:49" ht="144.75" x14ac:dyDescent="0.25">
      <c r="A97" s="48" t="s">
        <v>57</v>
      </c>
      <c r="B97" t="s">
        <v>1102</v>
      </c>
      <c r="E97" s="17" t="s">
        <v>929</v>
      </c>
      <c r="F97" s="17" t="s">
        <v>930</v>
      </c>
      <c r="G97" s="17" t="s">
        <v>4</v>
      </c>
      <c r="H97" s="17" t="s">
        <v>5</v>
      </c>
      <c r="I97" s="17" t="s">
        <v>6</v>
      </c>
      <c r="J97" s="17" t="s">
        <v>7</v>
      </c>
      <c r="K97" s="17" t="s">
        <v>8</v>
      </c>
      <c r="L97" s="17" t="s">
        <v>9</v>
      </c>
      <c r="M97" s="17" t="s">
        <v>10</v>
      </c>
      <c r="N97" s="18" t="s">
        <v>11</v>
      </c>
      <c r="O97" s="18" t="s">
        <v>12</v>
      </c>
      <c r="P97" s="18" t="s">
        <v>13</v>
      </c>
      <c r="Q97" s="18" t="s">
        <v>14</v>
      </c>
      <c r="R97" s="17" t="s">
        <v>15</v>
      </c>
      <c r="S97" s="17" t="s">
        <v>16</v>
      </c>
      <c r="T97" s="17" t="s">
        <v>17</v>
      </c>
      <c r="U97" s="17" t="s">
        <v>18</v>
      </c>
      <c r="V97" s="17" t="s">
        <v>19</v>
      </c>
    </row>
    <row r="98" spans="1:49" ht="15" x14ac:dyDescent="0.25">
      <c r="A98" s="48" t="s">
        <v>900</v>
      </c>
      <c r="B98" t="s">
        <v>1102</v>
      </c>
      <c r="F98" s="47" t="s">
        <v>891</v>
      </c>
      <c r="G98" s="47" t="s">
        <v>891</v>
      </c>
      <c r="H98" s="47" t="s">
        <v>891</v>
      </c>
      <c r="I98" s="47" t="s">
        <v>891</v>
      </c>
      <c r="J98" s="47" t="s">
        <v>891</v>
      </c>
      <c r="K98" s="47" t="s">
        <v>891</v>
      </c>
      <c r="L98" s="47" t="s">
        <v>891</v>
      </c>
      <c r="M98" s="47" t="s">
        <v>891</v>
      </c>
      <c r="N98" s="47" t="s">
        <v>891</v>
      </c>
      <c r="O98" s="47" t="s">
        <v>891</v>
      </c>
      <c r="P98" s="47" t="s">
        <v>891</v>
      </c>
      <c r="Q98" s="47" t="s">
        <v>891</v>
      </c>
      <c r="R98" s="47" t="s">
        <v>891</v>
      </c>
      <c r="S98" s="47" t="s">
        <v>891</v>
      </c>
      <c r="T98" s="47" t="s">
        <v>891</v>
      </c>
      <c r="U98" s="47" t="s">
        <v>891</v>
      </c>
      <c r="V98" s="47" t="s">
        <v>891</v>
      </c>
    </row>
    <row r="99" spans="1:49" ht="15" x14ac:dyDescent="0.25">
      <c r="A99" s="48" t="s">
        <v>901</v>
      </c>
      <c r="B99" t="s">
        <v>1102</v>
      </c>
      <c r="F99" s="47" t="s">
        <v>892</v>
      </c>
      <c r="G99" s="47" t="s">
        <v>892</v>
      </c>
      <c r="H99" s="47" t="s">
        <v>892</v>
      </c>
      <c r="I99" s="47" t="s">
        <v>892</v>
      </c>
      <c r="J99" s="47" t="s">
        <v>892</v>
      </c>
      <c r="K99" s="47" t="s">
        <v>892</v>
      </c>
      <c r="L99" s="47" t="s">
        <v>892</v>
      </c>
      <c r="M99" s="47" t="s">
        <v>892</v>
      </c>
      <c r="N99" s="47" t="s">
        <v>892</v>
      </c>
      <c r="O99" s="47" t="s">
        <v>892</v>
      </c>
      <c r="P99" s="47" t="s">
        <v>892</v>
      </c>
      <c r="Q99" s="47" t="s">
        <v>892</v>
      </c>
      <c r="R99" s="47" t="s">
        <v>892</v>
      </c>
      <c r="S99" s="47" t="s">
        <v>892</v>
      </c>
      <c r="T99" s="47" t="s">
        <v>892</v>
      </c>
      <c r="U99" s="47" t="s">
        <v>892</v>
      </c>
      <c r="V99" s="47" t="s">
        <v>892</v>
      </c>
    </row>
    <row r="100" spans="1:49" ht="15" x14ac:dyDescent="0.25">
      <c r="A100" s="48" t="s">
        <v>902</v>
      </c>
      <c r="B100" t="s">
        <v>1102</v>
      </c>
      <c r="F100" s="47" t="s">
        <v>920</v>
      </c>
      <c r="G100" s="47" t="s">
        <v>920</v>
      </c>
      <c r="H100" s="47" t="s">
        <v>920</v>
      </c>
      <c r="I100" s="47" t="s">
        <v>920</v>
      </c>
      <c r="J100" s="47" t="s">
        <v>920</v>
      </c>
      <c r="K100" s="47" t="s">
        <v>920</v>
      </c>
      <c r="L100" s="47" t="s">
        <v>920</v>
      </c>
      <c r="M100" s="47" t="s">
        <v>920</v>
      </c>
      <c r="N100" s="47" t="s">
        <v>920</v>
      </c>
      <c r="O100" s="47" t="s">
        <v>920</v>
      </c>
      <c r="P100" s="47" t="s">
        <v>920</v>
      </c>
      <c r="Q100" s="47" t="s">
        <v>920</v>
      </c>
      <c r="R100" s="47" t="s">
        <v>920</v>
      </c>
      <c r="S100" s="47" t="s">
        <v>920</v>
      </c>
      <c r="T100" s="47" t="s">
        <v>920</v>
      </c>
      <c r="U100" s="47" t="s">
        <v>920</v>
      </c>
      <c r="V100" s="47" t="s">
        <v>920</v>
      </c>
    </row>
    <row r="101" spans="1:49" ht="15" x14ac:dyDescent="0.25">
      <c r="A101" s="48" t="s">
        <v>879</v>
      </c>
      <c r="B101" t="s">
        <v>1102</v>
      </c>
      <c r="F101" s="47" t="s">
        <v>921</v>
      </c>
      <c r="G101" s="47" t="s">
        <v>921</v>
      </c>
      <c r="H101" s="47" t="s">
        <v>921</v>
      </c>
      <c r="I101" s="47" t="s">
        <v>921</v>
      </c>
      <c r="J101" s="47" t="s">
        <v>921</v>
      </c>
      <c r="K101" s="47" t="s">
        <v>921</v>
      </c>
      <c r="L101" s="47" t="s">
        <v>921</v>
      </c>
      <c r="M101" s="47" t="s">
        <v>921</v>
      </c>
      <c r="N101" s="47" t="s">
        <v>921</v>
      </c>
      <c r="O101" s="47" t="s">
        <v>921</v>
      </c>
      <c r="P101" s="47" t="s">
        <v>921</v>
      </c>
      <c r="Q101" s="47" t="s">
        <v>921</v>
      </c>
      <c r="R101" s="47" t="s">
        <v>921</v>
      </c>
      <c r="S101" s="47" t="s">
        <v>921</v>
      </c>
      <c r="T101" s="47" t="s">
        <v>921</v>
      </c>
      <c r="U101" s="47" t="s">
        <v>921</v>
      </c>
      <c r="V101" s="47" t="s">
        <v>921</v>
      </c>
      <c r="AV101" s="2"/>
      <c r="AW101" s="2"/>
    </row>
    <row r="102" spans="1:49" ht="15" x14ac:dyDescent="0.25">
      <c r="A102" s="48" t="s">
        <v>1051</v>
      </c>
      <c r="B102" t="s">
        <v>1102</v>
      </c>
      <c r="F102" s="47" t="s">
        <v>1243</v>
      </c>
      <c r="G102" s="47" t="s">
        <v>922</v>
      </c>
      <c r="H102" s="47" t="s">
        <v>922</v>
      </c>
      <c r="I102" s="47" t="s">
        <v>922</v>
      </c>
      <c r="J102" s="47" t="s">
        <v>922</v>
      </c>
      <c r="K102" s="47" t="s">
        <v>922</v>
      </c>
      <c r="L102" s="47" t="s">
        <v>922</v>
      </c>
      <c r="M102" s="47" t="s">
        <v>922</v>
      </c>
      <c r="N102" s="47" t="s">
        <v>922</v>
      </c>
      <c r="O102" s="47" t="s">
        <v>922</v>
      </c>
      <c r="P102" s="47" t="s">
        <v>922</v>
      </c>
      <c r="Q102" s="47" t="s">
        <v>922</v>
      </c>
      <c r="R102" s="47" t="s">
        <v>922</v>
      </c>
      <c r="S102" s="47" t="s">
        <v>922</v>
      </c>
      <c r="T102" s="47" t="s">
        <v>922</v>
      </c>
      <c r="U102" s="47" t="s">
        <v>922</v>
      </c>
      <c r="V102" s="47" t="s">
        <v>922</v>
      </c>
      <c r="AV102" s="2"/>
      <c r="AW102" s="2"/>
    </row>
    <row r="103" spans="1:49" ht="15" x14ac:dyDescent="0.25">
      <c r="A103" s="48" t="s">
        <v>904</v>
      </c>
      <c r="B103" t="s">
        <v>1102</v>
      </c>
      <c r="F103" s="47" t="s">
        <v>923</v>
      </c>
      <c r="G103" s="47" t="s">
        <v>923</v>
      </c>
      <c r="H103" s="47" t="s">
        <v>923</v>
      </c>
      <c r="I103" s="47" t="s">
        <v>923</v>
      </c>
      <c r="J103" s="47" t="s">
        <v>923</v>
      </c>
      <c r="K103" s="47" t="s">
        <v>923</v>
      </c>
      <c r="L103" s="47" t="s">
        <v>923</v>
      </c>
      <c r="M103" s="47" t="s">
        <v>923</v>
      </c>
      <c r="N103" s="47" t="s">
        <v>923</v>
      </c>
      <c r="O103" s="47" t="s">
        <v>923</v>
      </c>
      <c r="P103" s="47" t="s">
        <v>923</v>
      </c>
      <c r="Q103" s="47" t="s">
        <v>923</v>
      </c>
      <c r="R103" s="47" t="s">
        <v>923</v>
      </c>
      <c r="S103" s="47" t="s">
        <v>923</v>
      </c>
      <c r="T103" s="47" t="s">
        <v>923</v>
      </c>
      <c r="U103" s="47" t="s">
        <v>923</v>
      </c>
      <c r="V103" s="47" t="s">
        <v>923</v>
      </c>
    </row>
    <row r="104" spans="1:49" ht="15" x14ac:dyDescent="0.25">
      <c r="A104" s="48" t="s">
        <v>905</v>
      </c>
      <c r="B104" t="s">
        <v>1102</v>
      </c>
      <c r="F104" s="47" t="s">
        <v>924</v>
      </c>
      <c r="G104" s="47" t="s">
        <v>924</v>
      </c>
      <c r="H104" s="47" t="s">
        <v>924</v>
      </c>
      <c r="I104" s="47" t="s">
        <v>924</v>
      </c>
      <c r="J104" s="47" t="s">
        <v>924</v>
      </c>
      <c r="K104" s="47" t="s">
        <v>924</v>
      </c>
      <c r="L104" s="47" t="s">
        <v>924</v>
      </c>
      <c r="M104" s="47" t="s">
        <v>924</v>
      </c>
      <c r="N104" s="47" t="s">
        <v>924</v>
      </c>
      <c r="O104" s="47" t="s">
        <v>924</v>
      </c>
      <c r="P104" s="47" t="s">
        <v>924</v>
      </c>
      <c r="Q104" s="47" t="s">
        <v>924</v>
      </c>
      <c r="R104" s="47" t="s">
        <v>924</v>
      </c>
      <c r="S104" s="47" t="s">
        <v>924</v>
      </c>
      <c r="T104" s="47" t="s">
        <v>924</v>
      </c>
      <c r="U104" s="47" t="s">
        <v>924</v>
      </c>
      <c r="V104" s="47" t="s">
        <v>924</v>
      </c>
    </row>
    <row r="105" spans="1:49" ht="15" x14ac:dyDescent="0.25">
      <c r="A105" s="48" t="s">
        <v>906</v>
      </c>
      <c r="B105" t="s">
        <v>1102</v>
      </c>
      <c r="F105" s="47" t="s">
        <v>925</v>
      </c>
      <c r="G105" s="47" t="s">
        <v>925</v>
      </c>
      <c r="H105" s="47" t="s">
        <v>925</v>
      </c>
      <c r="I105" s="47" t="s">
        <v>925</v>
      </c>
      <c r="J105" s="47" t="s">
        <v>925</v>
      </c>
      <c r="K105" s="47" t="s">
        <v>925</v>
      </c>
      <c r="L105" s="47" t="s">
        <v>925</v>
      </c>
      <c r="M105" s="47" t="s">
        <v>925</v>
      </c>
      <c r="N105" s="47" t="s">
        <v>925</v>
      </c>
      <c r="O105" s="47" t="s">
        <v>925</v>
      </c>
      <c r="P105" s="47" t="s">
        <v>925</v>
      </c>
      <c r="Q105" s="47" t="s">
        <v>925</v>
      </c>
      <c r="R105" s="47" t="s">
        <v>925</v>
      </c>
      <c r="S105" s="47" t="s">
        <v>925</v>
      </c>
      <c r="T105" s="47" t="s">
        <v>925</v>
      </c>
      <c r="U105" s="47" t="s">
        <v>925</v>
      </c>
      <c r="V105" s="47" t="s">
        <v>925</v>
      </c>
    </row>
    <row r="108" spans="1:49" ht="132" x14ac:dyDescent="0.2">
      <c r="A108" s="17" t="s">
        <v>20</v>
      </c>
      <c r="B108" s="17" t="s">
        <v>21</v>
      </c>
      <c r="C108" s="17" t="s">
        <v>22</v>
      </c>
      <c r="D108" s="17" t="s">
        <v>23</v>
      </c>
      <c r="E108" s="17" t="s">
        <v>24</v>
      </c>
      <c r="F108" s="17" t="s">
        <v>25</v>
      </c>
      <c r="G108" s="17" t="s">
        <v>26</v>
      </c>
      <c r="H108" s="17" t="s">
        <v>27</v>
      </c>
      <c r="I108" s="1" t="s">
        <v>28</v>
      </c>
      <c r="J108" s="1" t="s">
        <v>29</v>
      </c>
      <c r="K108" s="1" t="s">
        <v>30</v>
      </c>
      <c r="L108" s="1" t="s">
        <v>31</v>
      </c>
      <c r="M108" s="1" t="s">
        <v>32</v>
      </c>
      <c r="N108" s="1" t="s">
        <v>33</v>
      </c>
      <c r="O108" s="1" t="s">
        <v>34</v>
      </c>
      <c r="P108" s="1" t="s">
        <v>35</v>
      </c>
      <c r="Q108" s="1" t="s">
        <v>36</v>
      </c>
      <c r="R108" s="17" t="s">
        <v>37</v>
      </c>
      <c r="S108" s="19" t="s">
        <v>38</v>
      </c>
      <c r="T108" s="19" t="s">
        <v>39</v>
      </c>
      <c r="U108" s="17" t="s">
        <v>40</v>
      </c>
      <c r="V108" s="17" t="s">
        <v>41</v>
      </c>
      <c r="W108" s="17" t="s">
        <v>42</v>
      </c>
    </row>
    <row r="109" spans="1:49" x14ac:dyDescent="0.2">
      <c r="A109" s="47" t="s">
        <v>891</v>
      </c>
      <c r="B109" s="47" t="s">
        <v>891</v>
      </c>
      <c r="C109" s="47" t="s">
        <v>891</v>
      </c>
      <c r="D109" s="47" t="s">
        <v>891</v>
      </c>
      <c r="E109" s="47" t="s">
        <v>891</v>
      </c>
      <c r="F109" s="47" t="s">
        <v>891</v>
      </c>
      <c r="G109" s="47" t="s">
        <v>891</v>
      </c>
      <c r="H109" s="47" t="s">
        <v>891</v>
      </c>
      <c r="I109" s="47" t="s">
        <v>891</v>
      </c>
      <c r="J109" s="47" t="s">
        <v>891</v>
      </c>
      <c r="K109" s="47" t="s">
        <v>891</v>
      </c>
      <c r="L109" s="47" t="s">
        <v>891</v>
      </c>
      <c r="M109" s="47" t="s">
        <v>891</v>
      </c>
      <c r="N109" s="47" t="s">
        <v>891</v>
      </c>
      <c r="O109" s="47" t="s">
        <v>891</v>
      </c>
      <c r="P109" s="47" t="s">
        <v>891</v>
      </c>
      <c r="Q109" s="47" t="s">
        <v>891</v>
      </c>
      <c r="R109" s="47" t="s">
        <v>891</v>
      </c>
      <c r="S109" s="47" t="s">
        <v>891</v>
      </c>
      <c r="T109" s="47" t="s">
        <v>891</v>
      </c>
      <c r="U109" s="47" t="s">
        <v>891</v>
      </c>
      <c r="V109" s="47" t="s">
        <v>891</v>
      </c>
      <c r="W109" s="47" t="s">
        <v>891</v>
      </c>
    </row>
    <row r="110" spans="1:49" x14ac:dyDescent="0.2">
      <c r="A110" s="47" t="s">
        <v>892</v>
      </c>
      <c r="B110" s="47" t="s">
        <v>892</v>
      </c>
      <c r="C110" s="47" t="s">
        <v>892</v>
      </c>
      <c r="D110" s="47" t="s">
        <v>892</v>
      </c>
      <c r="E110" s="47" t="s">
        <v>892</v>
      </c>
      <c r="F110" s="47" t="s">
        <v>892</v>
      </c>
      <c r="G110" s="47" t="s">
        <v>892</v>
      </c>
      <c r="H110" s="47" t="s">
        <v>892</v>
      </c>
      <c r="I110" s="47" t="s">
        <v>892</v>
      </c>
      <c r="J110" s="47" t="s">
        <v>892</v>
      </c>
      <c r="K110" s="47" t="s">
        <v>892</v>
      </c>
      <c r="L110" s="47" t="s">
        <v>892</v>
      </c>
      <c r="M110" s="47" t="s">
        <v>892</v>
      </c>
      <c r="N110" s="47" t="s">
        <v>892</v>
      </c>
      <c r="O110" s="47" t="s">
        <v>892</v>
      </c>
      <c r="P110" s="47" t="s">
        <v>892</v>
      </c>
      <c r="Q110" s="47" t="s">
        <v>892</v>
      </c>
      <c r="R110" s="47" t="s">
        <v>892</v>
      </c>
      <c r="S110" s="47" t="s">
        <v>892</v>
      </c>
      <c r="T110" s="47" t="s">
        <v>892</v>
      </c>
      <c r="U110" s="47" t="s">
        <v>892</v>
      </c>
      <c r="V110" s="47" t="s">
        <v>892</v>
      </c>
      <c r="W110" s="47" t="s">
        <v>892</v>
      </c>
    </row>
    <row r="111" spans="1:49" x14ac:dyDescent="0.2">
      <c r="A111" s="47" t="s">
        <v>920</v>
      </c>
      <c r="B111" s="47" t="s">
        <v>920</v>
      </c>
      <c r="C111" s="47" t="s">
        <v>920</v>
      </c>
      <c r="D111" s="47" t="s">
        <v>920</v>
      </c>
      <c r="E111" s="47" t="s">
        <v>920</v>
      </c>
      <c r="F111" s="47" t="s">
        <v>920</v>
      </c>
      <c r="G111" s="47" t="s">
        <v>920</v>
      </c>
      <c r="H111" s="47" t="s">
        <v>920</v>
      </c>
      <c r="I111" s="47" t="s">
        <v>920</v>
      </c>
      <c r="J111" s="47" t="s">
        <v>920</v>
      </c>
      <c r="K111" s="47" t="s">
        <v>920</v>
      </c>
      <c r="L111" s="47" t="s">
        <v>920</v>
      </c>
      <c r="M111" s="47" t="s">
        <v>920</v>
      </c>
      <c r="N111" s="47" t="s">
        <v>920</v>
      </c>
      <c r="O111" s="47" t="s">
        <v>920</v>
      </c>
      <c r="P111" s="47" t="s">
        <v>920</v>
      </c>
      <c r="Q111" s="47" t="s">
        <v>920</v>
      </c>
      <c r="R111" s="47" t="s">
        <v>920</v>
      </c>
      <c r="S111" s="47" t="s">
        <v>920</v>
      </c>
      <c r="T111" s="47" t="s">
        <v>920</v>
      </c>
      <c r="U111" s="47" t="s">
        <v>920</v>
      </c>
      <c r="V111" s="47" t="s">
        <v>920</v>
      </c>
      <c r="W111" s="47" t="s">
        <v>920</v>
      </c>
    </row>
    <row r="112" spans="1:49" x14ac:dyDescent="0.2">
      <c r="A112" s="47" t="s">
        <v>921</v>
      </c>
      <c r="B112" s="47" t="s">
        <v>921</v>
      </c>
      <c r="C112" s="47" t="s">
        <v>921</v>
      </c>
      <c r="D112" s="47" t="s">
        <v>921</v>
      </c>
      <c r="E112" s="47" t="s">
        <v>921</v>
      </c>
      <c r="F112" s="47" t="s">
        <v>921</v>
      </c>
      <c r="G112" s="47" t="s">
        <v>921</v>
      </c>
      <c r="H112" s="47" t="s">
        <v>921</v>
      </c>
      <c r="I112" s="47" t="s">
        <v>921</v>
      </c>
      <c r="J112" s="47" t="s">
        <v>921</v>
      </c>
      <c r="K112" s="47" t="s">
        <v>921</v>
      </c>
      <c r="L112" s="47" t="s">
        <v>921</v>
      </c>
      <c r="M112" s="47" t="s">
        <v>921</v>
      </c>
      <c r="N112" s="47" t="s">
        <v>921</v>
      </c>
      <c r="O112" s="47" t="s">
        <v>921</v>
      </c>
      <c r="P112" s="47" t="s">
        <v>921</v>
      </c>
      <c r="Q112" s="47" t="s">
        <v>921</v>
      </c>
      <c r="R112" s="47" t="s">
        <v>921</v>
      </c>
      <c r="S112" s="47" t="s">
        <v>921</v>
      </c>
      <c r="T112" s="47" t="s">
        <v>921</v>
      </c>
      <c r="U112" s="47" t="s">
        <v>921</v>
      </c>
      <c r="V112" s="47" t="s">
        <v>921</v>
      </c>
      <c r="W112" s="47" t="s">
        <v>921</v>
      </c>
    </row>
    <row r="113" spans="1:23" x14ac:dyDescent="0.2">
      <c r="A113" s="47" t="s">
        <v>922</v>
      </c>
      <c r="B113" s="47" t="s">
        <v>922</v>
      </c>
      <c r="C113" s="47" t="s">
        <v>922</v>
      </c>
      <c r="D113" s="47" t="s">
        <v>922</v>
      </c>
      <c r="E113" s="47" t="s">
        <v>922</v>
      </c>
      <c r="F113" s="47" t="s">
        <v>922</v>
      </c>
      <c r="G113" s="47" t="s">
        <v>922</v>
      </c>
      <c r="H113" s="47" t="s">
        <v>922</v>
      </c>
      <c r="I113" s="47" t="s">
        <v>922</v>
      </c>
      <c r="J113" s="47" t="s">
        <v>922</v>
      </c>
      <c r="K113" s="47" t="s">
        <v>922</v>
      </c>
      <c r="L113" s="47" t="s">
        <v>922</v>
      </c>
      <c r="M113" s="47" t="s">
        <v>922</v>
      </c>
      <c r="N113" s="47" t="s">
        <v>922</v>
      </c>
      <c r="O113" s="47" t="s">
        <v>922</v>
      </c>
      <c r="P113" s="47" t="s">
        <v>922</v>
      </c>
      <c r="Q113" s="47" t="s">
        <v>922</v>
      </c>
      <c r="R113" s="47" t="s">
        <v>922</v>
      </c>
      <c r="S113" s="47" t="s">
        <v>922</v>
      </c>
      <c r="T113" s="47" t="s">
        <v>922</v>
      </c>
      <c r="U113" s="47" t="s">
        <v>922</v>
      </c>
      <c r="V113" s="47" t="s">
        <v>922</v>
      </c>
      <c r="W113" s="47" t="s">
        <v>922</v>
      </c>
    </row>
    <row r="114" spans="1:23" x14ac:dyDescent="0.2">
      <c r="A114" s="47" t="s">
        <v>923</v>
      </c>
      <c r="B114" s="47" t="s">
        <v>923</v>
      </c>
      <c r="C114" s="47" t="s">
        <v>923</v>
      </c>
      <c r="D114" s="47" t="s">
        <v>923</v>
      </c>
      <c r="E114" s="47" t="s">
        <v>923</v>
      </c>
      <c r="F114" s="47" t="s">
        <v>923</v>
      </c>
      <c r="G114" s="47" t="s">
        <v>923</v>
      </c>
      <c r="H114" s="47" t="s">
        <v>923</v>
      </c>
      <c r="I114" s="47" t="s">
        <v>923</v>
      </c>
      <c r="J114" s="47" t="s">
        <v>923</v>
      </c>
      <c r="K114" s="47" t="s">
        <v>923</v>
      </c>
      <c r="L114" s="47" t="s">
        <v>923</v>
      </c>
      <c r="M114" s="47" t="s">
        <v>923</v>
      </c>
      <c r="N114" s="47" t="s">
        <v>923</v>
      </c>
      <c r="O114" s="47" t="s">
        <v>923</v>
      </c>
      <c r="P114" s="47" t="s">
        <v>923</v>
      </c>
      <c r="Q114" s="47" t="s">
        <v>923</v>
      </c>
      <c r="R114" s="47" t="s">
        <v>923</v>
      </c>
      <c r="S114" s="47" t="s">
        <v>923</v>
      </c>
      <c r="T114" s="47" t="s">
        <v>923</v>
      </c>
      <c r="U114" s="47" t="s">
        <v>923</v>
      </c>
      <c r="V114" s="47" t="s">
        <v>923</v>
      </c>
      <c r="W114" s="47" t="s">
        <v>923</v>
      </c>
    </row>
    <row r="115" spans="1:23" x14ac:dyDescent="0.2">
      <c r="A115" s="47" t="s">
        <v>924</v>
      </c>
      <c r="B115" s="47" t="s">
        <v>924</v>
      </c>
      <c r="C115" s="47" t="s">
        <v>924</v>
      </c>
      <c r="D115" s="47" t="s">
        <v>924</v>
      </c>
      <c r="E115" s="47" t="s">
        <v>924</v>
      </c>
      <c r="F115" s="47" t="s">
        <v>924</v>
      </c>
      <c r="G115" s="47" t="s">
        <v>924</v>
      </c>
      <c r="H115" s="47" t="s">
        <v>924</v>
      </c>
      <c r="I115" s="47" t="s">
        <v>924</v>
      </c>
      <c r="J115" s="47" t="s">
        <v>924</v>
      </c>
      <c r="K115" s="47" t="s">
        <v>924</v>
      </c>
      <c r="L115" s="47" t="s">
        <v>924</v>
      </c>
      <c r="M115" s="47" t="s">
        <v>924</v>
      </c>
      <c r="N115" s="47" t="s">
        <v>924</v>
      </c>
      <c r="O115" s="47" t="s">
        <v>924</v>
      </c>
      <c r="P115" s="47" t="s">
        <v>924</v>
      </c>
      <c r="Q115" s="47" t="s">
        <v>924</v>
      </c>
      <c r="R115" s="47" t="s">
        <v>924</v>
      </c>
      <c r="S115" s="47" t="s">
        <v>924</v>
      </c>
      <c r="T115" s="47" t="s">
        <v>924</v>
      </c>
      <c r="U115" s="47" t="s">
        <v>924</v>
      </c>
      <c r="V115" s="47" t="s">
        <v>924</v>
      </c>
      <c r="W115" s="47" t="s">
        <v>924</v>
      </c>
    </row>
    <row r="116" spans="1:23" x14ac:dyDescent="0.2">
      <c r="A116" s="47" t="s">
        <v>925</v>
      </c>
      <c r="B116" s="47" t="s">
        <v>925</v>
      </c>
      <c r="C116" s="47" t="s">
        <v>925</v>
      </c>
      <c r="D116" s="47" t="s">
        <v>925</v>
      </c>
      <c r="E116" s="47" t="s">
        <v>925</v>
      </c>
      <c r="F116" s="47" t="s">
        <v>925</v>
      </c>
      <c r="G116" s="47" t="s">
        <v>925</v>
      </c>
      <c r="H116" s="47" t="s">
        <v>925</v>
      </c>
      <c r="I116" s="47" t="s">
        <v>925</v>
      </c>
      <c r="J116" s="47" t="s">
        <v>925</v>
      </c>
      <c r="K116" s="47" t="s">
        <v>925</v>
      </c>
      <c r="L116" s="47" t="s">
        <v>925</v>
      </c>
      <c r="M116" s="47" t="s">
        <v>925</v>
      </c>
      <c r="N116" s="47" t="s">
        <v>925</v>
      </c>
      <c r="O116" s="47" t="s">
        <v>925</v>
      </c>
      <c r="P116" s="47" t="s">
        <v>925</v>
      </c>
      <c r="Q116" s="47" t="s">
        <v>925</v>
      </c>
      <c r="R116" s="47" t="s">
        <v>925</v>
      </c>
      <c r="S116" s="47" t="s">
        <v>925</v>
      </c>
      <c r="T116" s="47" t="s">
        <v>925</v>
      </c>
      <c r="U116" s="47" t="s">
        <v>925</v>
      </c>
      <c r="V116" s="47" t="s">
        <v>925</v>
      </c>
      <c r="W116" s="47" t="s">
        <v>925</v>
      </c>
    </row>
    <row r="121" spans="1:23" x14ac:dyDescent="0.2">
      <c r="A121" s="5" t="s">
        <v>43</v>
      </c>
      <c r="B121" s="5" t="s">
        <v>44</v>
      </c>
      <c r="C121" s="5" t="s">
        <v>45</v>
      </c>
      <c r="D121" s="5" t="s">
        <v>46</v>
      </c>
      <c r="E121" s="5" t="s">
        <v>47</v>
      </c>
      <c r="F121" s="5" t="s">
        <v>48</v>
      </c>
      <c r="G121" s="5" t="s">
        <v>49</v>
      </c>
      <c r="H121" s="5" t="s">
        <v>50</v>
      </c>
      <c r="I121" s="5" t="s">
        <v>51</v>
      </c>
    </row>
    <row r="122" spans="1:23" x14ac:dyDescent="0.2">
      <c r="A122" s="47" t="s">
        <v>891</v>
      </c>
      <c r="B122" s="47" t="s">
        <v>891</v>
      </c>
      <c r="C122" s="47" t="s">
        <v>891</v>
      </c>
      <c r="D122" s="47" t="s">
        <v>891</v>
      </c>
      <c r="E122" s="47" t="s">
        <v>891</v>
      </c>
      <c r="F122" s="47" t="s">
        <v>891</v>
      </c>
      <c r="G122" s="47" t="s">
        <v>891</v>
      </c>
      <c r="H122" s="47" t="s">
        <v>891</v>
      </c>
      <c r="I122" s="47" t="s">
        <v>891</v>
      </c>
      <c r="J122" s="47" t="s">
        <v>891</v>
      </c>
    </row>
    <row r="123" spans="1:23" x14ac:dyDescent="0.2">
      <c r="A123" s="47" t="s">
        <v>920</v>
      </c>
      <c r="B123" s="47" t="s">
        <v>920</v>
      </c>
      <c r="C123" s="47" t="s">
        <v>920</v>
      </c>
      <c r="D123" s="47" t="s">
        <v>920</v>
      </c>
      <c r="E123" s="47" t="s">
        <v>920</v>
      </c>
      <c r="F123" s="47" t="s">
        <v>920</v>
      </c>
      <c r="G123" s="47" t="s">
        <v>920</v>
      </c>
      <c r="H123" s="47" t="s">
        <v>920</v>
      </c>
      <c r="I123" s="47" t="s">
        <v>920</v>
      </c>
      <c r="J123" s="47" t="s">
        <v>920</v>
      </c>
    </row>
    <row r="124" spans="1:23" x14ac:dyDescent="0.2">
      <c r="A124" s="47" t="s">
        <v>892</v>
      </c>
      <c r="B124" s="47" t="s">
        <v>892</v>
      </c>
      <c r="C124" s="47" t="s">
        <v>892</v>
      </c>
      <c r="D124" s="47" t="s">
        <v>892</v>
      </c>
      <c r="E124" s="47" t="s">
        <v>892</v>
      </c>
      <c r="F124" s="47" t="s">
        <v>892</v>
      </c>
      <c r="G124" s="47" t="s">
        <v>892</v>
      </c>
      <c r="H124" s="47" t="s">
        <v>892</v>
      </c>
      <c r="I124" s="47" t="s">
        <v>892</v>
      </c>
      <c r="J124" s="47" t="s">
        <v>892</v>
      </c>
    </row>
    <row r="125" spans="1:23" x14ac:dyDescent="0.2">
      <c r="A125" s="47" t="s">
        <v>921</v>
      </c>
      <c r="B125" s="47" t="s">
        <v>921</v>
      </c>
      <c r="C125" s="47" t="s">
        <v>921</v>
      </c>
      <c r="D125" s="47" t="s">
        <v>921</v>
      </c>
      <c r="E125" s="47" t="s">
        <v>921</v>
      </c>
      <c r="F125" s="47" t="s">
        <v>921</v>
      </c>
      <c r="G125" s="47" t="s">
        <v>921</v>
      </c>
      <c r="H125" s="47" t="s">
        <v>921</v>
      </c>
      <c r="I125" s="47" t="s">
        <v>921</v>
      </c>
      <c r="J125" s="47" t="s">
        <v>921</v>
      </c>
    </row>
    <row r="126" spans="1:23" x14ac:dyDescent="0.2">
      <c r="A126" s="47" t="s">
        <v>926</v>
      </c>
      <c r="B126" s="47" t="s">
        <v>926</v>
      </c>
      <c r="C126" s="47" t="s">
        <v>926</v>
      </c>
      <c r="D126" s="47" t="s">
        <v>926</v>
      </c>
      <c r="E126" s="47" t="s">
        <v>926</v>
      </c>
      <c r="F126" s="47" t="s">
        <v>926</v>
      </c>
      <c r="G126" s="47" t="s">
        <v>926</v>
      </c>
      <c r="H126" s="47" t="s">
        <v>926</v>
      </c>
      <c r="I126" s="47" t="s">
        <v>926</v>
      </c>
      <c r="J126" s="47" t="s">
        <v>926</v>
      </c>
    </row>
    <row r="127" spans="1:23" x14ac:dyDescent="0.2">
      <c r="A127" s="47" t="s">
        <v>927</v>
      </c>
      <c r="B127" s="47" t="s">
        <v>927</v>
      </c>
      <c r="C127" s="47" t="s">
        <v>927</v>
      </c>
      <c r="D127" s="47" t="s">
        <v>927</v>
      </c>
      <c r="E127" s="47" t="s">
        <v>927</v>
      </c>
      <c r="F127" s="47" t="s">
        <v>927</v>
      </c>
      <c r="G127" s="47" t="s">
        <v>927</v>
      </c>
      <c r="H127" s="47" t="s">
        <v>927</v>
      </c>
      <c r="I127" s="47" t="s">
        <v>927</v>
      </c>
      <c r="J127" s="47" t="s">
        <v>927</v>
      </c>
    </row>
    <row r="128" spans="1:23" x14ac:dyDescent="0.2">
      <c r="A128" s="47" t="s">
        <v>928</v>
      </c>
      <c r="B128" s="47" t="s">
        <v>928</v>
      </c>
      <c r="C128" s="47" t="s">
        <v>928</v>
      </c>
      <c r="D128" s="47" t="s">
        <v>928</v>
      </c>
      <c r="E128" s="47" t="s">
        <v>928</v>
      </c>
      <c r="F128" s="47" t="s">
        <v>928</v>
      </c>
      <c r="G128" s="47" t="s">
        <v>928</v>
      </c>
      <c r="H128" s="47" t="s">
        <v>928</v>
      </c>
      <c r="I128" s="47" t="s">
        <v>928</v>
      </c>
      <c r="J128" s="47" t="s">
        <v>928</v>
      </c>
    </row>
    <row r="132" spans="1:2" ht="15" x14ac:dyDescent="0.25">
      <c r="A132" s="57" t="s">
        <v>69</v>
      </c>
      <c r="B132" s="58" t="s">
        <v>385</v>
      </c>
    </row>
    <row r="133" spans="1:2" ht="15" x14ac:dyDescent="0.25">
      <c r="A133" s="47" t="s">
        <v>999</v>
      </c>
      <c r="B133" s="58" t="s">
        <v>188</v>
      </c>
    </row>
    <row r="134" spans="1:2" ht="15" x14ac:dyDescent="0.25">
      <c r="A134" s="59" t="s">
        <v>1000</v>
      </c>
      <c r="B134" s="58" t="s">
        <v>86</v>
      </c>
    </row>
    <row r="135" spans="1:2" ht="15" x14ac:dyDescent="0.25">
      <c r="A135" s="59" t="s">
        <v>1001</v>
      </c>
      <c r="B135" s="58" t="s">
        <v>124</v>
      </c>
    </row>
    <row r="136" spans="1:2" ht="15" x14ac:dyDescent="0.25">
      <c r="A136" s="59" t="s">
        <v>1002</v>
      </c>
      <c r="B136" s="58" t="s">
        <v>227</v>
      </c>
    </row>
    <row r="137" spans="1:2" ht="15" x14ac:dyDescent="0.25">
      <c r="A137" s="59" t="s">
        <v>1001</v>
      </c>
      <c r="B137" s="58" t="s">
        <v>124</v>
      </c>
    </row>
    <row r="138" spans="1:2" ht="15" x14ac:dyDescent="0.25">
      <c r="A138" s="59" t="s">
        <v>1003</v>
      </c>
      <c r="B138" s="58" t="s">
        <v>188</v>
      </c>
    </row>
    <row r="139" spans="1:2" ht="15" x14ac:dyDescent="0.25">
      <c r="A139" s="57"/>
      <c r="B139" s="58"/>
    </row>
    <row r="140" spans="1:2" ht="15" x14ac:dyDescent="0.25">
      <c r="A140" s="47" t="s">
        <v>1004</v>
      </c>
      <c r="B140" s="58" t="s">
        <v>265</v>
      </c>
    </row>
    <row r="141" spans="1:2" ht="15" x14ac:dyDescent="0.25">
      <c r="A141" s="59" t="s">
        <v>1005</v>
      </c>
      <c r="B141" s="58" t="s">
        <v>298</v>
      </c>
    </row>
    <row r="142" spans="1:2" ht="15" x14ac:dyDescent="0.25">
      <c r="A142" s="59" t="s">
        <v>1006</v>
      </c>
      <c r="B142" s="58" t="s">
        <v>265</v>
      </c>
    </row>
    <row r="143" spans="1:2" ht="15" x14ac:dyDescent="0.25">
      <c r="A143" s="59" t="s">
        <v>1007</v>
      </c>
      <c r="B143" s="58" t="s">
        <v>156</v>
      </c>
    </row>
    <row r="144" spans="1:2" ht="15" x14ac:dyDescent="0.25">
      <c r="A144" s="57" t="s">
        <v>1008</v>
      </c>
      <c r="B144" s="58"/>
    </row>
    <row r="145" spans="1:2" ht="15" x14ac:dyDescent="0.25">
      <c r="A145" s="47" t="s">
        <v>1009</v>
      </c>
      <c r="B145" s="58" t="s">
        <v>309</v>
      </c>
    </row>
    <row r="146" spans="1:2" ht="15" x14ac:dyDescent="0.25">
      <c r="A146" s="60" t="s">
        <v>1010</v>
      </c>
      <c r="B146" s="58" t="s">
        <v>305</v>
      </c>
    </row>
    <row r="147" spans="1:2" ht="15" x14ac:dyDescent="0.25">
      <c r="A147" s="60" t="s">
        <v>1011</v>
      </c>
      <c r="B147" s="58" t="s">
        <v>307</v>
      </c>
    </row>
    <row r="148" spans="1:2" ht="15" x14ac:dyDescent="0.25">
      <c r="A148" s="60" t="s">
        <v>1012</v>
      </c>
      <c r="B148" s="58" t="s">
        <v>204</v>
      </c>
    </row>
    <row r="149" spans="1:2" ht="15" x14ac:dyDescent="0.25">
      <c r="A149" s="60" t="s">
        <v>1013</v>
      </c>
      <c r="B149" s="58" t="s">
        <v>309</v>
      </c>
    </row>
    <row r="150" spans="1:2" ht="15" x14ac:dyDescent="0.25">
      <c r="A150" s="57" t="s">
        <v>1014</v>
      </c>
      <c r="B150" s="58"/>
    </row>
    <row r="151" spans="1:2" ht="15" x14ac:dyDescent="0.25">
      <c r="A151" s="47" t="s">
        <v>1015</v>
      </c>
      <c r="B151" s="58" t="s">
        <v>310</v>
      </c>
    </row>
    <row r="152" spans="1:2" ht="15" x14ac:dyDescent="0.25">
      <c r="A152" s="59" t="s">
        <v>1016</v>
      </c>
      <c r="B152" s="58" t="s">
        <v>310</v>
      </c>
    </row>
    <row r="153" spans="1:2" ht="15" x14ac:dyDescent="0.25">
      <c r="A153" s="59" t="s">
        <v>1016</v>
      </c>
      <c r="B153" s="58" t="s">
        <v>310</v>
      </c>
    </row>
    <row r="154" spans="1:2" ht="15" x14ac:dyDescent="0.25">
      <c r="A154" s="59" t="s">
        <v>1016</v>
      </c>
      <c r="B154" s="58" t="s">
        <v>310</v>
      </c>
    </row>
    <row r="155" spans="1:2" ht="15" x14ac:dyDescent="0.25">
      <c r="A155" s="59" t="s">
        <v>1016</v>
      </c>
      <c r="B155" s="58" t="s">
        <v>310</v>
      </c>
    </row>
    <row r="156" spans="1:2" ht="15" x14ac:dyDescent="0.25">
      <c r="A156" s="59" t="s">
        <v>1017</v>
      </c>
      <c r="B156" s="58" t="s">
        <v>980</v>
      </c>
    </row>
    <row r="157" spans="1:2" ht="15" x14ac:dyDescent="0.25">
      <c r="A157" s="57" t="s">
        <v>1018</v>
      </c>
      <c r="B157" s="58"/>
    </row>
    <row r="158" spans="1:2" ht="15" x14ac:dyDescent="0.25">
      <c r="A158" s="47" t="s">
        <v>1019</v>
      </c>
      <c r="B158" s="58" t="s">
        <v>981</v>
      </c>
    </row>
    <row r="159" spans="1:2" ht="15" x14ac:dyDescent="0.25">
      <c r="A159" s="59" t="s">
        <v>1020</v>
      </c>
      <c r="B159" s="58" t="s">
        <v>88</v>
      </c>
    </row>
    <row r="160" spans="1:2" ht="15" x14ac:dyDescent="0.25">
      <c r="A160" s="59" t="s">
        <v>1021</v>
      </c>
      <c r="B160" s="58" t="s">
        <v>314</v>
      </c>
    </row>
    <row r="161" spans="1:2" ht="15" x14ac:dyDescent="0.25">
      <c r="A161" s="59" t="s">
        <v>1022</v>
      </c>
      <c r="B161" s="58" t="s">
        <v>312</v>
      </c>
    </row>
    <row r="162" spans="1:2" ht="15" x14ac:dyDescent="0.25">
      <c r="A162" s="59" t="s">
        <v>1022</v>
      </c>
      <c r="B162" s="58" t="s">
        <v>312</v>
      </c>
    </row>
    <row r="163" spans="1:2" ht="15" x14ac:dyDescent="0.25">
      <c r="A163" s="59" t="s">
        <v>1022</v>
      </c>
      <c r="B163" s="58" t="s">
        <v>312</v>
      </c>
    </row>
    <row r="164" spans="1:2" ht="15" x14ac:dyDescent="0.25">
      <c r="A164" s="59" t="s">
        <v>1023</v>
      </c>
      <c r="B164" s="58" t="s">
        <v>981</v>
      </c>
    </row>
    <row r="165" spans="1:2" ht="15" x14ac:dyDescent="0.25">
      <c r="A165" s="59" t="s">
        <v>1023</v>
      </c>
      <c r="B165" s="58" t="s">
        <v>981</v>
      </c>
    </row>
    <row r="166" spans="1:2" ht="15" x14ac:dyDescent="0.25">
      <c r="A166" s="59" t="s">
        <v>1024</v>
      </c>
      <c r="B166" s="58" t="s">
        <v>982</v>
      </c>
    </row>
    <row r="167" spans="1:2" ht="15" x14ac:dyDescent="0.25">
      <c r="A167" s="57" t="s">
        <v>1025</v>
      </c>
      <c r="B167" s="58"/>
    </row>
    <row r="168" spans="1:2" ht="15" x14ac:dyDescent="0.25">
      <c r="A168" s="47" t="s">
        <v>1026</v>
      </c>
      <c r="B168" s="58" t="s">
        <v>315</v>
      </c>
    </row>
    <row r="169" spans="1:2" ht="15" x14ac:dyDescent="0.25">
      <c r="A169" s="61" t="s">
        <v>1027</v>
      </c>
      <c r="B169" s="58" t="s">
        <v>315</v>
      </c>
    </row>
    <row r="170" spans="1:2" ht="15" x14ac:dyDescent="0.25">
      <c r="A170" s="61" t="s">
        <v>1027</v>
      </c>
      <c r="B170" s="58" t="s">
        <v>315</v>
      </c>
    </row>
    <row r="171" spans="1:2" ht="15" x14ac:dyDescent="0.25">
      <c r="A171" s="61" t="s">
        <v>1028</v>
      </c>
      <c r="B171" s="58" t="s">
        <v>207</v>
      </c>
    </row>
    <row r="172" spans="1:2" ht="15" x14ac:dyDescent="0.25">
      <c r="A172" s="61" t="s">
        <v>1029</v>
      </c>
      <c r="B172" s="58" t="s">
        <v>983</v>
      </c>
    </row>
    <row r="173" spans="1:2" ht="11.25" customHeight="1" x14ac:dyDescent="0.25">
      <c r="A173" s="57" t="s">
        <v>1030</v>
      </c>
      <c r="B173" s="58"/>
    </row>
    <row r="174" spans="1:2" ht="15" x14ac:dyDescent="0.25">
      <c r="A174" s="47" t="s">
        <v>1031</v>
      </c>
      <c r="B174" s="58" t="s">
        <v>187</v>
      </c>
    </row>
    <row r="175" spans="1:2" ht="15" x14ac:dyDescent="0.25">
      <c r="A175" s="61" t="s">
        <v>1032</v>
      </c>
      <c r="B175" s="58" t="s">
        <v>984</v>
      </c>
    </row>
    <row r="176" spans="1:2" ht="15" x14ac:dyDescent="0.25">
      <c r="A176" s="61" t="s">
        <v>1032</v>
      </c>
      <c r="B176" s="58" t="s">
        <v>984</v>
      </c>
    </row>
    <row r="177" spans="1:2" ht="15" x14ac:dyDescent="0.25">
      <c r="A177" s="61" t="s">
        <v>1033</v>
      </c>
      <c r="B177" s="58" t="s">
        <v>187</v>
      </c>
    </row>
    <row r="178" spans="1:2" ht="15" x14ac:dyDescent="0.25">
      <c r="A178" s="61" t="s">
        <v>1033</v>
      </c>
      <c r="B178" s="58" t="s">
        <v>187</v>
      </c>
    </row>
    <row r="179" spans="1:2" ht="15" x14ac:dyDescent="0.25">
      <c r="A179" s="61" t="s">
        <v>1034</v>
      </c>
      <c r="B179" s="58" t="s">
        <v>985</v>
      </c>
    </row>
    <row r="180" spans="1:2" ht="15" x14ac:dyDescent="0.25">
      <c r="A180" s="57" t="s">
        <v>1035</v>
      </c>
      <c r="B180" s="58"/>
    </row>
    <row r="181" spans="1:2" ht="15" x14ac:dyDescent="0.25">
      <c r="A181" s="47" t="s">
        <v>1036</v>
      </c>
      <c r="B181" s="58" t="s">
        <v>312</v>
      </c>
    </row>
    <row r="182" spans="1:2" ht="15" x14ac:dyDescent="0.25">
      <c r="A182" s="59" t="s">
        <v>1022</v>
      </c>
      <c r="B182" s="58" t="s">
        <v>312</v>
      </c>
    </row>
    <row r="183" spans="1:2" ht="15" x14ac:dyDescent="0.25">
      <c r="A183" s="62" t="s">
        <v>1022</v>
      </c>
      <c r="B183" s="58" t="s">
        <v>312</v>
      </c>
    </row>
    <row r="184" spans="1:2" ht="15" x14ac:dyDescent="0.25">
      <c r="A184" s="62" t="s">
        <v>1022</v>
      </c>
      <c r="B184" s="58" t="s">
        <v>312</v>
      </c>
    </row>
    <row r="185" spans="1:2" ht="15" x14ac:dyDescent="0.25">
      <c r="A185" s="57" t="s">
        <v>1037</v>
      </c>
      <c r="B185" s="58"/>
    </row>
    <row r="186" spans="1:2" ht="15" x14ac:dyDescent="0.25">
      <c r="A186" s="47" t="s">
        <v>1038</v>
      </c>
      <c r="B186" s="58" t="s">
        <v>156</v>
      </c>
    </row>
    <row r="187" spans="1:2" ht="15" x14ac:dyDescent="0.25">
      <c r="A187" s="59" t="s">
        <v>1007</v>
      </c>
      <c r="B187" s="58" t="s">
        <v>156</v>
      </c>
    </row>
    <row r="188" spans="1:2" ht="15" x14ac:dyDescent="0.25">
      <c r="A188" s="59" t="s">
        <v>1007</v>
      </c>
      <c r="B188" s="58" t="s">
        <v>156</v>
      </c>
    </row>
    <row r="189" spans="1:2" ht="15" x14ac:dyDescent="0.25">
      <c r="A189" s="59" t="s">
        <v>1007</v>
      </c>
      <c r="B189" s="58" t="s">
        <v>156</v>
      </c>
    </row>
    <row r="193" spans="1:2" ht="15" x14ac:dyDescent="0.25">
      <c r="A193" s="48" t="s">
        <v>1039</v>
      </c>
      <c r="B193" s="22" t="s">
        <v>156</v>
      </c>
    </row>
    <row r="194" spans="1:2" ht="15" x14ac:dyDescent="0.25">
      <c r="A194" s="48" t="s">
        <v>1040</v>
      </c>
      <c r="B194" s="22" t="s">
        <v>156</v>
      </c>
    </row>
    <row r="195" spans="1:2" ht="15" x14ac:dyDescent="0.25">
      <c r="A195" s="48" t="s">
        <v>1040</v>
      </c>
      <c r="B195" s="22" t="s">
        <v>156</v>
      </c>
    </row>
    <row r="196" spans="1:2" ht="15" x14ac:dyDescent="0.25">
      <c r="A196" s="48" t="s">
        <v>1040</v>
      </c>
      <c r="B196" s="22" t="s">
        <v>156</v>
      </c>
    </row>
    <row r="197" spans="1:2" ht="15" x14ac:dyDescent="0.25">
      <c r="A197" s="48" t="s">
        <v>1040</v>
      </c>
      <c r="B197" s="22" t="s">
        <v>156</v>
      </c>
    </row>
    <row r="198" spans="1:2" ht="15" x14ac:dyDescent="0.25">
      <c r="A198" s="48" t="s">
        <v>1041</v>
      </c>
      <c r="B198" s="22" t="s">
        <v>156</v>
      </c>
    </row>
    <row r="199" spans="1:2" ht="15" x14ac:dyDescent="0.25">
      <c r="A199" s="48" t="s">
        <v>1258</v>
      </c>
      <c r="B199" s="22" t="s">
        <v>156</v>
      </c>
    </row>
    <row r="200" spans="1:2" ht="15" x14ac:dyDescent="0.25">
      <c r="A200" s="48" t="s">
        <v>1042</v>
      </c>
      <c r="B200" s="22" t="s">
        <v>156</v>
      </c>
    </row>
    <row r="201" spans="1:2" ht="15" x14ac:dyDescent="0.25">
      <c r="A201" s="48" t="s">
        <v>1043</v>
      </c>
      <c r="B201" s="22" t="s">
        <v>156</v>
      </c>
    </row>
    <row r="202" spans="1:2" ht="15" x14ac:dyDescent="0.25">
      <c r="A202" s="48" t="s">
        <v>1044</v>
      </c>
      <c r="B202" s="22" t="s">
        <v>156</v>
      </c>
    </row>
    <row r="203" spans="1:2" x14ac:dyDescent="0.2">
      <c r="A203" s="5" t="s">
        <v>110</v>
      </c>
    </row>
    <row r="204" spans="1:2" x14ac:dyDescent="0.2">
      <c r="A204" s="5" t="s">
        <v>110</v>
      </c>
    </row>
    <row r="205" spans="1:2" x14ac:dyDescent="0.2">
      <c r="A205" s="5" t="s">
        <v>110</v>
      </c>
    </row>
    <row r="206" spans="1:2" x14ac:dyDescent="0.2">
      <c r="A206" s="5" t="s">
        <v>110</v>
      </c>
    </row>
    <row r="207" spans="1:2" ht="15" x14ac:dyDescent="0.25">
      <c r="A207" s="47" t="s">
        <v>1045</v>
      </c>
      <c r="B207" s="22" t="s">
        <v>156</v>
      </c>
    </row>
    <row r="208" spans="1:2" ht="15" x14ac:dyDescent="0.25">
      <c r="A208" s="47" t="s">
        <v>1046</v>
      </c>
      <c r="B208" s="22" t="s">
        <v>156</v>
      </c>
    </row>
    <row r="209" spans="1:10" ht="15" x14ac:dyDescent="0.25">
      <c r="A209" s="47" t="s">
        <v>1393</v>
      </c>
      <c r="B209" s="22" t="s">
        <v>156</v>
      </c>
    </row>
    <row r="210" spans="1:10" ht="15" x14ac:dyDescent="0.25">
      <c r="A210" s="47" t="s">
        <v>1047</v>
      </c>
      <c r="B210" s="22" t="s">
        <v>156</v>
      </c>
    </row>
    <row r="211" spans="1:10" ht="15" x14ac:dyDescent="0.25">
      <c r="A211" s="47" t="s">
        <v>1048</v>
      </c>
      <c r="B211" s="22" t="s">
        <v>156</v>
      </c>
    </row>
    <row r="212" spans="1:10" ht="15" x14ac:dyDescent="0.25">
      <c r="A212" s="47" t="s">
        <v>1049</v>
      </c>
      <c r="B212" s="22" t="s">
        <v>156</v>
      </c>
    </row>
    <row r="213" spans="1:10" ht="15" x14ac:dyDescent="0.25">
      <c r="A213" s="47" t="s">
        <v>1050</v>
      </c>
      <c r="B213" s="22" t="s">
        <v>156</v>
      </c>
    </row>
    <row r="220" spans="1:10" x14ac:dyDescent="0.2">
      <c r="A220" s="2" t="s">
        <v>62</v>
      </c>
      <c r="B220" s="2" t="s">
        <v>60</v>
      </c>
      <c r="C220" s="2" t="s">
        <v>57</v>
      </c>
      <c r="D220" s="2" t="s">
        <v>900</v>
      </c>
      <c r="E220" s="2" t="s">
        <v>899</v>
      </c>
      <c r="F220" s="2" t="s">
        <v>66</v>
      </c>
      <c r="G220" s="2" t="s">
        <v>64</v>
      </c>
      <c r="H220" s="5" t="s">
        <v>904</v>
      </c>
      <c r="I220" s="5" t="s">
        <v>905</v>
      </c>
      <c r="J220" s="5" t="s">
        <v>906</v>
      </c>
    </row>
    <row r="221" spans="1:10" x14ac:dyDescent="0.2">
      <c r="A221" s="48" t="s">
        <v>976</v>
      </c>
      <c r="B221" s="48" t="s">
        <v>972</v>
      </c>
      <c r="C221" s="48" t="s">
        <v>971</v>
      </c>
      <c r="D221" s="48" t="s">
        <v>877</v>
      </c>
      <c r="E221" s="48" t="s">
        <v>878</v>
      </c>
      <c r="F221" s="48" t="s">
        <v>903</v>
      </c>
      <c r="G221" s="48" t="s">
        <v>879</v>
      </c>
      <c r="H221" s="47" t="s">
        <v>904</v>
      </c>
      <c r="I221" s="47" t="s">
        <v>905</v>
      </c>
      <c r="J221" s="47" t="s">
        <v>906</v>
      </c>
    </row>
    <row r="222" spans="1:10" x14ac:dyDescent="0.2">
      <c r="A222" s="48" t="s">
        <v>977</v>
      </c>
      <c r="B222" s="48" t="s">
        <v>973</v>
      </c>
      <c r="C222" s="48" t="s">
        <v>880</v>
      </c>
      <c r="D222" s="48" t="s">
        <v>881</v>
      </c>
      <c r="E222" s="48" t="s">
        <v>970</v>
      </c>
    </row>
    <row r="223" spans="1:10" x14ac:dyDescent="0.2">
      <c r="A223" s="48" t="s">
        <v>978</v>
      </c>
      <c r="B223" s="48" t="s">
        <v>974</v>
      </c>
      <c r="C223" s="47" t="s">
        <v>882</v>
      </c>
      <c r="E223" s="48" t="s">
        <v>883</v>
      </c>
    </row>
    <row r="224" spans="1:10" x14ac:dyDescent="0.2">
      <c r="A224" s="48" t="s">
        <v>979</v>
      </c>
      <c r="B224" s="48" t="s">
        <v>975</v>
      </c>
      <c r="E224" s="48" t="s">
        <v>1261</v>
      </c>
    </row>
    <row r="231" spans="1:1" x14ac:dyDescent="0.2">
      <c r="A231" s="48" t="s">
        <v>899</v>
      </c>
    </row>
    <row r="232" spans="1:1" x14ac:dyDescent="0.2">
      <c r="A232" s="48" t="s">
        <v>57</v>
      </c>
    </row>
    <row r="233" spans="1:1" x14ac:dyDescent="0.2">
      <c r="A233" s="48" t="s">
        <v>900</v>
      </c>
    </row>
    <row r="234" spans="1:1" x14ac:dyDescent="0.2">
      <c r="A234" s="48" t="s">
        <v>901</v>
      </c>
    </row>
    <row r="235" spans="1:1" x14ac:dyDescent="0.2">
      <c r="A235" s="48" t="s">
        <v>902</v>
      </c>
    </row>
    <row r="236" spans="1:1" x14ac:dyDescent="0.2">
      <c r="A236" s="48" t="s">
        <v>879</v>
      </c>
    </row>
    <row r="237" spans="1:1" x14ac:dyDescent="0.2">
      <c r="A237" s="48" t="s">
        <v>903</v>
      </c>
    </row>
    <row r="238" spans="1:1" x14ac:dyDescent="0.2">
      <c r="A238" s="48" t="s">
        <v>904</v>
      </c>
    </row>
    <row r="239" spans="1:1" x14ac:dyDescent="0.2">
      <c r="A239" s="48" t="s">
        <v>905</v>
      </c>
    </row>
    <row r="240" spans="1:1" x14ac:dyDescent="0.2">
      <c r="A240" s="48" t="s">
        <v>906</v>
      </c>
    </row>
    <row r="246" spans="1:3" x14ac:dyDescent="0.2">
      <c r="A246" s="47" t="s">
        <v>83</v>
      </c>
      <c r="B246" s="47" t="s">
        <v>315</v>
      </c>
      <c r="C246" s="47" t="s">
        <v>131</v>
      </c>
    </row>
    <row r="247" spans="1:3" x14ac:dyDescent="0.2">
      <c r="A247" s="47" t="s">
        <v>92</v>
      </c>
      <c r="B247" s="47" t="s">
        <v>315</v>
      </c>
      <c r="C247" s="47" t="s">
        <v>131</v>
      </c>
    </row>
    <row r="248" spans="1:3" x14ac:dyDescent="0.2">
      <c r="A248" s="47" t="s">
        <v>100</v>
      </c>
      <c r="B248" s="47" t="s">
        <v>315</v>
      </c>
      <c r="C248" s="47" t="s">
        <v>131</v>
      </c>
    </row>
    <row r="249" spans="1:3" x14ac:dyDescent="0.2">
      <c r="A249" s="47" t="s">
        <v>108</v>
      </c>
      <c r="B249" s="47" t="s">
        <v>315</v>
      </c>
      <c r="C249" s="47" t="s">
        <v>131</v>
      </c>
    </row>
    <row r="250" spans="1:3" x14ac:dyDescent="0.2">
      <c r="A250" s="47" t="s">
        <v>116</v>
      </c>
      <c r="B250" s="47" t="s">
        <v>315</v>
      </c>
      <c r="C250" s="47" t="s">
        <v>131</v>
      </c>
    </row>
    <row r="251" spans="1:3" x14ac:dyDescent="0.2">
      <c r="A251" s="47" t="s">
        <v>122</v>
      </c>
      <c r="B251" s="47" t="s">
        <v>315</v>
      </c>
      <c r="C251" s="47" t="s">
        <v>131</v>
      </c>
    </row>
    <row r="252" spans="1:3" x14ac:dyDescent="0.2">
      <c r="A252" s="47" t="s">
        <v>129</v>
      </c>
      <c r="B252" s="47" t="s">
        <v>315</v>
      </c>
      <c r="C252" s="47" t="s">
        <v>131</v>
      </c>
    </row>
    <row r="253" spans="1:3" x14ac:dyDescent="0.2">
      <c r="A253" s="47" t="s">
        <v>137</v>
      </c>
      <c r="B253" s="47" t="s">
        <v>315</v>
      </c>
      <c r="C253" s="47" t="s">
        <v>131</v>
      </c>
    </row>
    <row r="254" spans="1:3" x14ac:dyDescent="0.2">
      <c r="A254" s="47" t="s">
        <v>144</v>
      </c>
      <c r="B254" s="47" t="s">
        <v>315</v>
      </c>
      <c r="C254" s="47" t="s">
        <v>131</v>
      </c>
    </row>
    <row r="255" spans="1:3" x14ac:dyDescent="0.2">
      <c r="A255" s="47" t="s">
        <v>151</v>
      </c>
      <c r="B255" s="47" t="s">
        <v>315</v>
      </c>
      <c r="C255" s="47" t="s">
        <v>131</v>
      </c>
    </row>
    <row r="256" spans="1:3" x14ac:dyDescent="0.2">
      <c r="A256" s="47" t="s">
        <v>158</v>
      </c>
      <c r="B256" s="47" t="s">
        <v>315</v>
      </c>
      <c r="C256" s="47" t="s">
        <v>131</v>
      </c>
    </row>
    <row r="257" spans="1:3" x14ac:dyDescent="0.2">
      <c r="A257" s="47" t="s">
        <v>165</v>
      </c>
      <c r="B257" s="47" t="s">
        <v>315</v>
      </c>
      <c r="C257" s="47" t="s">
        <v>131</v>
      </c>
    </row>
    <row r="258" spans="1:3" x14ac:dyDescent="0.2">
      <c r="A258" s="47" t="s">
        <v>172</v>
      </c>
      <c r="B258" s="47" t="s">
        <v>315</v>
      </c>
      <c r="C258" s="47" t="s">
        <v>131</v>
      </c>
    </row>
    <row r="259" spans="1:3" x14ac:dyDescent="0.2">
      <c r="A259" s="47" t="s">
        <v>178</v>
      </c>
      <c r="B259" s="47" t="s">
        <v>315</v>
      </c>
      <c r="C259" s="47" t="s">
        <v>131</v>
      </c>
    </row>
    <row r="260" spans="1:3" x14ac:dyDescent="0.2">
      <c r="A260" s="47" t="s">
        <v>186</v>
      </c>
      <c r="B260" s="47" t="s">
        <v>315</v>
      </c>
      <c r="C260" s="47" t="s">
        <v>131</v>
      </c>
    </row>
    <row r="261" spans="1:3" x14ac:dyDescent="0.2">
      <c r="A261" s="47" t="s">
        <v>82</v>
      </c>
      <c r="B261" s="47" t="s">
        <v>88</v>
      </c>
      <c r="C261" s="47" t="s">
        <v>131</v>
      </c>
    </row>
    <row r="262" spans="1:3" x14ac:dyDescent="0.2">
      <c r="A262" s="47" t="s">
        <v>91</v>
      </c>
      <c r="B262" s="47" t="s">
        <v>88</v>
      </c>
      <c r="C262" s="47" t="s">
        <v>131</v>
      </c>
    </row>
    <row r="263" spans="1:3" x14ac:dyDescent="0.2">
      <c r="A263" s="47" t="s">
        <v>99</v>
      </c>
      <c r="B263" s="47" t="s">
        <v>88</v>
      </c>
      <c r="C263" s="47" t="s">
        <v>131</v>
      </c>
    </row>
    <row r="264" spans="1:3" x14ac:dyDescent="0.2">
      <c r="A264" s="47" t="s">
        <v>107</v>
      </c>
      <c r="B264" s="47" t="s">
        <v>88</v>
      </c>
      <c r="C264" s="47" t="s">
        <v>131</v>
      </c>
    </row>
    <row r="265" spans="1:3" x14ac:dyDescent="0.2">
      <c r="A265" s="47" t="s">
        <v>115</v>
      </c>
      <c r="B265" s="47" t="s">
        <v>88</v>
      </c>
      <c r="C265" s="47" t="s">
        <v>131</v>
      </c>
    </row>
    <row r="266" spans="1:3" x14ac:dyDescent="0.2">
      <c r="A266" s="47" t="s">
        <v>121</v>
      </c>
      <c r="B266" s="47" t="s">
        <v>88</v>
      </c>
      <c r="C266" s="47" t="s">
        <v>131</v>
      </c>
    </row>
    <row r="267" spans="1:3" x14ac:dyDescent="0.2">
      <c r="A267" s="47" t="s">
        <v>128</v>
      </c>
      <c r="B267" s="47" t="s">
        <v>88</v>
      </c>
      <c r="C267" s="47" t="s">
        <v>131</v>
      </c>
    </row>
    <row r="268" spans="1:3" x14ac:dyDescent="0.2">
      <c r="A268" s="47" t="s">
        <v>194</v>
      </c>
      <c r="B268" s="47" t="s">
        <v>207</v>
      </c>
      <c r="C268" s="47" t="s">
        <v>131</v>
      </c>
    </row>
    <row r="269" spans="1:3" x14ac:dyDescent="0.2">
      <c r="A269" s="47" t="s">
        <v>201</v>
      </c>
      <c r="B269" s="47" t="s">
        <v>207</v>
      </c>
      <c r="C269" s="47" t="s">
        <v>131</v>
      </c>
    </row>
    <row r="270" spans="1:3" x14ac:dyDescent="0.2">
      <c r="A270" s="47" t="s">
        <v>207</v>
      </c>
      <c r="B270" s="47" t="s">
        <v>207</v>
      </c>
      <c r="C270" s="47" t="s">
        <v>131</v>
      </c>
    </row>
    <row r="271" spans="1:3" x14ac:dyDescent="0.2">
      <c r="A271" s="47" t="s">
        <v>213</v>
      </c>
      <c r="B271" s="47" t="s">
        <v>207</v>
      </c>
      <c r="C271" s="47" t="s">
        <v>131</v>
      </c>
    </row>
    <row r="272" spans="1:3" x14ac:dyDescent="0.2">
      <c r="A272" s="47" t="s">
        <v>219</v>
      </c>
      <c r="B272" s="47" t="s">
        <v>207</v>
      </c>
      <c r="C272" s="47" t="s">
        <v>131</v>
      </c>
    </row>
    <row r="273" spans="1:3" x14ac:dyDescent="0.2">
      <c r="A273" s="47" t="s">
        <v>225</v>
      </c>
      <c r="B273" s="47" t="s">
        <v>207</v>
      </c>
      <c r="C273" s="47" t="s">
        <v>131</v>
      </c>
    </row>
    <row r="274" spans="1:3" x14ac:dyDescent="0.2">
      <c r="A274" s="47" t="s">
        <v>232</v>
      </c>
      <c r="B274" s="47" t="s">
        <v>207</v>
      </c>
      <c r="C274" s="47" t="s">
        <v>131</v>
      </c>
    </row>
    <row r="275" spans="1:3" x14ac:dyDescent="0.2">
      <c r="A275" s="47" t="s">
        <v>78</v>
      </c>
      <c r="B275" s="47" t="s">
        <v>86</v>
      </c>
      <c r="C275" s="47" t="s">
        <v>87</v>
      </c>
    </row>
    <row r="276" spans="1:3" x14ac:dyDescent="0.2">
      <c r="A276" s="47" t="s">
        <v>88</v>
      </c>
      <c r="B276" s="47" t="s">
        <v>86</v>
      </c>
      <c r="C276" s="47" t="s">
        <v>87</v>
      </c>
    </row>
    <row r="277" spans="1:3" x14ac:dyDescent="0.2">
      <c r="A277" s="47" t="s">
        <v>95</v>
      </c>
      <c r="B277" s="47" t="s">
        <v>86</v>
      </c>
      <c r="C277" s="47" t="s">
        <v>87</v>
      </c>
    </row>
    <row r="278" spans="1:3" x14ac:dyDescent="0.2">
      <c r="A278" s="47" t="s">
        <v>103</v>
      </c>
      <c r="B278" s="47" t="s">
        <v>86</v>
      </c>
      <c r="C278" s="47" t="s">
        <v>87</v>
      </c>
    </row>
    <row r="279" spans="1:3" x14ac:dyDescent="0.2">
      <c r="A279" s="47" t="s">
        <v>111</v>
      </c>
      <c r="B279" s="47" t="s">
        <v>86</v>
      </c>
      <c r="C279" s="47" t="s">
        <v>87</v>
      </c>
    </row>
    <row r="280" spans="1:3" x14ac:dyDescent="0.2">
      <c r="A280" s="47" t="s">
        <v>118</v>
      </c>
      <c r="B280" s="47" t="s">
        <v>86</v>
      </c>
      <c r="C280" s="47" t="s">
        <v>87</v>
      </c>
    </row>
    <row r="281" spans="1:3" x14ac:dyDescent="0.2">
      <c r="A281" s="47" t="s">
        <v>135</v>
      </c>
      <c r="B281" s="47" t="s">
        <v>307</v>
      </c>
      <c r="C281" s="47" t="s">
        <v>131</v>
      </c>
    </row>
    <row r="282" spans="1:3" x14ac:dyDescent="0.2">
      <c r="A282" s="47" t="s">
        <v>141</v>
      </c>
      <c r="B282" s="47" t="s">
        <v>307</v>
      </c>
      <c r="C282" s="47" t="s">
        <v>131</v>
      </c>
    </row>
    <row r="283" spans="1:3" x14ac:dyDescent="0.2">
      <c r="A283" s="47" t="s">
        <v>148</v>
      </c>
      <c r="B283" s="47" t="s">
        <v>307</v>
      </c>
      <c r="C283" s="47" t="s">
        <v>131</v>
      </c>
    </row>
    <row r="284" spans="1:3" x14ac:dyDescent="0.2">
      <c r="A284" s="47" t="s">
        <v>155</v>
      </c>
      <c r="B284" s="47" t="s">
        <v>307</v>
      </c>
      <c r="C284" s="47" t="s">
        <v>131</v>
      </c>
    </row>
    <row r="285" spans="1:3" x14ac:dyDescent="0.2">
      <c r="A285" s="47" t="s">
        <v>162</v>
      </c>
      <c r="B285" s="47" t="s">
        <v>307</v>
      </c>
      <c r="C285" s="47" t="s">
        <v>131</v>
      </c>
    </row>
    <row r="286" spans="1:3" x14ac:dyDescent="0.2">
      <c r="A286" s="47" t="s">
        <v>169</v>
      </c>
      <c r="B286" s="47" t="s">
        <v>307</v>
      </c>
      <c r="C286" s="47" t="s">
        <v>131</v>
      </c>
    </row>
    <row r="287" spans="1:3" x14ac:dyDescent="0.2">
      <c r="A287" s="47" t="s">
        <v>176</v>
      </c>
      <c r="B287" s="47" t="s">
        <v>307</v>
      </c>
      <c r="C287" s="47" t="s">
        <v>131</v>
      </c>
    </row>
    <row r="288" spans="1:3" x14ac:dyDescent="0.2">
      <c r="A288" s="47" t="s">
        <v>183</v>
      </c>
      <c r="B288" s="47" t="s">
        <v>307</v>
      </c>
      <c r="C288" s="47" t="s">
        <v>131</v>
      </c>
    </row>
    <row r="289" spans="1:3" x14ac:dyDescent="0.2">
      <c r="A289" s="47" t="s">
        <v>191</v>
      </c>
      <c r="B289" s="47" t="s">
        <v>307</v>
      </c>
      <c r="C289" s="47" t="s">
        <v>131</v>
      </c>
    </row>
    <row r="290" spans="1:3" x14ac:dyDescent="0.2">
      <c r="A290" s="47" t="s">
        <v>198</v>
      </c>
      <c r="B290" s="47" t="s">
        <v>307</v>
      </c>
      <c r="C290" s="47" t="s">
        <v>131</v>
      </c>
    </row>
    <row r="291" spans="1:3" x14ac:dyDescent="0.2">
      <c r="A291" s="47" t="s">
        <v>80</v>
      </c>
      <c r="B291" s="47" t="s">
        <v>305</v>
      </c>
      <c r="C291" s="47" t="s">
        <v>131</v>
      </c>
    </row>
    <row r="292" spans="1:3" x14ac:dyDescent="0.2">
      <c r="A292" s="47" t="s">
        <v>90</v>
      </c>
      <c r="B292" s="47" t="s">
        <v>305</v>
      </c>
      <c r="C292" s="47" t="s">
        <v>131</v>
      </c>
    </row>
    <row r="293" spans="1:3" x14ac:dyDescent="0.2">
      <c r="A293" s="47" t="s">
        <v>97</v>
      </c>
      <c r="B293" s="47" t="s">
        <v>305</v>
      </c>
      <c r="C293" s="47" t="s">
        <v>131</v>
      </c>
    </row>
    <row r="294" spans="1:3" x14ac:dyDescent="0.2">
      <c r="A294" s="47" t="s">
        <v>105</v>
      </c>
      <c r="B294" s="47" t="s">
        <v>305</v>
      </c>
      <c r="C294" s="47" t="s">
        <v>131</v>
      </c>
    </row>
    <row r="295" spans="1:3" x14ac:dyDescent="0.2">
      <c r="A295" s="47" t="s">
        <v>113</v>
      </c>
      <c r="B295" s="47" t="s">
        <v>305</v>
      </c>
      <c r="C295" s="47" t="s">
        <v>131</v>
      </c>
    </row>
    <row r="296" spans="1:3" x14ac:dyDescent="0.2">
      <c r="A296" s="47" t="s">
        <v>119</v>
      </c>
      <c r="B296" s="47" t="s">
        <v>305</v>
      </c>
      <c r="C296" s="47" t="s">
        <v>131</v>
      </c>
    </row>
    <row r="297" spans="1:3" x14ac:dyDescent="0.2">
      <c r="A297" s="47" t="s">
        <v>126</v>
      </c>
      <c r="B297" s="47" t="s">
        <v>305</v>
      </c>
      <c r="C297" s="47" t="s">
        <v>131</v>
      </c>
    </row>
    <row r="298" spans="1:3" x14ac:dyDescent="0.2">
      <c r="A298" s="47" t="s">
        <v>84</v>
      </c>
      <c r="B298" s="47" t="s">
        <v>317</v>
      </c>
      <c r="C298" s="47" t="s">
        <v>300</v>
      </c>
    </row>
    <row r="299" spans="1:3" x14ac:dyDescent="0.2">
      <c r="A299" s="47" t="s">
        <v>93</v>
      </c>
      <c r="B299" s="47" t="s">
        <v>317</v>
      </c>
      <c r="C299" s="47" t="s">
        <v>300</v>
      </c>
    </row>
    <row r="300" spans="1:3" x14ac:dyDescent="0.2">
      <c r="A300" s="47" t="s">
        <v>101</v>
      </c>
      <c r="B300" s="47" t="s">
        <v>317</v>
      </c>
      <c r="C300" s="47" t="s">
        <v>131</v>
      </c>
    </row>
    <row r="301" spans="1:3" x14ac:dyDescent="0.2">
      <c r="A301" s="47" t="s">
        <v>109</v>
      </c>
      <c r="B301" s="47" t="s">
        <v>317</v>
      </c>
      <c r="C301" s="47" t="s">
        <v>300</v>
      </c>
    </row>
    <row r="302" spans="1:3" x14ac:dyDescent="0.2">
      <c r="A302" s="47" t="s">
        <v>117</v>
      </c>
      <c r="B302" s="47" t="s">
        <v>317</v>
      </c>
      <c r="C302" s="47" t="s">
        <v>131</v>
      </c>
    </row>
    <row r="303" spans="1:3" x14ac:dyDescent="0.2">
      <c r="A303" s="47" t="s">
        <v>123</v>
      </c>
      <c r="B303" s="47" t="s">
        <v>317</v>
      </c>
      <c r="C303" s="47" t="s">
        <v>131</v>
      </c>
    </row>
    <row r="304" spans="1:3" x14ac:dyDescent="0.2">
      <c r="A304" s="47" t="s">
        <v>130</v>
      </c>
      <c r="B304" s="47" t="s">
        <v>317</v>
      </c>
      <c r="C304" s="47" t="s">
        <v>300</v>
      </c>
    </row>
    <row r="305" spans="1:3" x14ac:dyDescent="0.2">
      <c r="A305" s="47" t="s">
        <v>138</v>
      </c>
      <c r="B305" s="47" t="s">
        <v>317</v>
      </c>
      <c r="C305" s="47" t="s">
        <v>300</v>
      </c>
    </row>
    <row r="306" spans="1:3" x14ac:dyDescent="0.2">
      <c r="A306" s="47" t="s">
        <v>145</v>
      </c>
      <c r="B306" s="47" t="s">
        <v>317</v>
      </c>
      <c r="C306" s="47" t="s">
        <v>300</v>
      </c>
    </row>
    <row r="307" spans="1:3" x14ac:dyDescent="0.2">
      <c r="A307" s="47" t="s">
        <v>152</v>
      </c>
      <c r="B307" s="47" t="s">
        <v>317</v>
      </c>
      <c r="C307" s="47" t="s">
        <v>300</v>
      </c>
    </row>
    <row r="308" spans="1:3" x14ac:dyDescent="0.2">
      <c r="A308" s="47" t="s">
        <v>159</v>
      </c>
      <c r="B308" s="47" t="s">
        <v>317</v>
      </c>
      <c r="C308" s="47" t="s">
        <v>131</v>
      </c>
    </row>
    <row r="309" spans="1:3" x14ac:dyDescent="0.2">
      <c r="A309" s="47" t="s">
        <v>166</v>
      </c>
      <c r="B309" s="47" t="s">
        <v>317</v>
      </c>
      <c r="C309" s="47" t="s">
        <v>300</v>
      </c>
    </row>
    <row r="310" spans="1:3" x14ac:dyDescent="0.2">
      <c r="A310" s="47" t="s">
        <v>173</v>
      </c>
      <c r="B310" s="47" t="s">
        <v>317</v>
      </c>
      <c r="C310" s="47" t="s">
        <v>131</v>
      </c>
    </row>
    <row r="311" spans="1:3" x14ac:dyDescent="0.2">
      <c r="A311" s="47" t="s">
        <v>179</v>
      </c>
      <c r="B311" s="47" t="s">
        <v>317</v>
      </c>
      <c r="C311" s="47" t="s">
        <v>300</v>
      </c>
    </row>
    <row r="312" spans="1:3" x14ac:dyDescent="0.2">
      <c r="A312" s="47" t="s">
        <v>124</v>
      </c>
      <c r="B312" s="47" t="s">
        <v>124</v>
      </c>
      <c r="C312" s="47" t="s">
        <v>131</v>
      </c>
    </row>
    <row r="313" spans="1:3" x14ac:dyDescent="0.2">
      <c r="A313" s="47" t="s">
        <v>133</v>
      </c>
      <c r="B313" s="47" t="s">
        <v>124</v>
      </c>
      <c r="C313" s="47" t="s">
        <v>87</v>
      </c>
    </row>
    <row r="314" spans="1:3" x14ac:dyDescent="0.2">
      <c r="A314" s="47" t="s">
        <v>139</v>
      </c>
      <c r="B314" s="47" t="s">
        <v>124</v>
      </c>
      <c r="C314" s="47" t="s">
        <v>131</v>
      </c>
    </row>
    <row r="315" spans="1:3" x14ac:dyDescent="0.2">
      <c r="A315" s="47" t="s">
        <v>146</v>
      </c>
      <c r="B315" s="47" t="s">
        <v>124</v>
      </c>
      <c r="C315" s="47" t="s">
        <v>131</v>
      </c>
    </row>
    <row r="316" spans="1:3" x14ac:dyDescent="0.2">
      <c r="A316" s="47" t="s">
        <v>153</v>
      </c>
      <c r="B316" s="47" t="s">
        <v>124</v>
      </c>
      <c r="C316" s="47" t="s">
        <v>87</v>
      </c>
    </row>
    <row r="317" spans="1:3" x14ac:dyDescent="0.2">
      <c r="A317" s="47" t="s">
        <v>160</v>
      </c>
      <c r="B317" s="47" t="s">
        <v>124</v>
      </c>
      <c r="C317" s="47" t="s">
        <v>131</v>
      </c>
    </row>
    <row r="318" spans="1:3" x14ac:dyDescent="0.2">
      <c r="A318" s="47" t="s">
        <v>167</v>
      </c>
      <c r="B318" s="47" t="s">
        <v>124</v>
      </c>
      <c r="C318" s="47" t="s">
        <v>87</v>
      </c>
    </row>
    <row r="319" spans="1:3" x14ac:dyDescent="0.2">
      <c r="A319" s="47" t="s">
        <v>174</v>
      </c>
      <c r="B319" s="47" t="s">
        <v>124</v>
      </c>
      <c r="C319" s="47" t="s">
        <v>131</v>
      </c>
    </row>
    <row r="320" spans="1:3" x14ac:dyDescent="0.2">
      <c r="A320" s="47" t="s">
        <v>296</v>
      </c>
      <c r="B320" s="47" t="s">
        <v>314</v>
      </c>
      <c r="C320" s="47" t="s">
        <v>131</v>
      </c>
    </row>
    <row r="321" spans="1:3" x14ac:dyDescent="0.2">
      <c r="A321" s="47" t="s">
        <v>297</v>
      </c>
      <c r="B321" s="47" t="s">
        <v>314</v>
      </c>
      <c r="C321" s="47" t="s">
        <v>131</v>
      </c>
    </row>
    <row r="322" spans="1:3" x14ac:dyDescent="0.2">
      <c r="A322" s="47" t="s">
        <v>299</v>
      </c>
      <c r="B322" s="47" t="s">
        <v>314</v>
      </c>
      <c r="C322" s="47" t="s">
        <v>131</v>
      </c>
    </row>
    <row r="323" spans="1:3" x14ac:dyDescent="0.2">
      <c r="A323" s="47" t="s">
        <v>94</v>
      </c>
      <c r="B323" s="47" t="s">
        <v>312</v>
      </c>
      <c r="C323" s="47" t="s">
        <v>131</v>
      </c>
    </row>
    <row r="324" spans="1:3" x14ac:dyDescent="0.2">
      <c r="A324" s="47" t="s">
        <v>143</v>
      </c>
      <c r="B324" s="47" t="s">
        <v>312</v>
      </c>
      <c r="C324" s="47" t="s">
        <v>131</v>
      </c>
    </row>
    <row r="325" spans="1:3" x14ac:dyDescent="0.2">
      <c r="A325" s="47" t="s">
        <v>150</v>
      </c>
      <c r="B325" s="47" t="s">
        <v>312</v>
      </c>
      <c r="C325" s="47" t="s">
        <v>131</v>
      </c>
    </row>
    <row r="326" spans="1:3" x14ac:dyDescent="0.2">
      <c r="A326" s="47" t="s">
        <v>157</v>
      </c>
      <c r="B326" s="47" t="s">
        <v>312</v>
      </c>
      <c r="C326" s="47" t="s">
        <v>131</v>
      </c>
    </row>
    <row r="327" spans="1:3" x14ac:dyDescent="0.2">
      <c r="A327" s="47" t="s">
        <v>164</v>
      </c>
      <c r="B327" s="47" t="s">
        <v>312</v>
      </c>
      <c r="C327" s="47" t="s">
        <v>131</v>
      </c>
    </row>
    <row r="328" spans="1:3" x14ac:dyDescent="0.2">
      <c r="A328" s="47" t="s">
        <v>171</v>
      </c>
      <c r="B328" s="47" t="s">
        <v>312</v>
      </c>
      <c r="C328" s="47" t="s">
        <v>131</v>
      </c>
    </row>
    <row r="329" spans="1:3" x14ac:dyDescent="0.2">
      <c r="A329" s="47" t="s">
        <v>85</v>
      </c>
      <c r="B329" s="47" t="s">
        <v>312</v>
      </c>
      <c r="C329" s="47" t="s">
        <v>131</v>
      </c>
    </row>
    <row r="330" spans="1:3" x14ac:dyDescent="0.2">
      <c r="A330" s="47" t="s">
        <v>185</v>
      </c>
      <c r="B330" s="47" t="s">
        <v>312</v>
      </c>
      <c r="C330" s="47" t="s">
        <v>131</v>
      </c>
    </row>
    <row r="331" spans="1:3" x14ac:dyDescent="0.2">
      <c r="A331" s="47" t="s">
        <v>193</v>
      </c>
      <c r="B331" s="47" t="s">
        <v>312</v>
      </c>
      <c r="C331" s="47" t="s">
        <v>131</v>
      </c>
    </row>
    <row r="332" spans="1:3" x14ac:dyDescent="0.2">
      <c r="A332" s="47" t="s">
        <v>200</v>
      </c>
      <c r="B332" s="47" t="s">
        <v>312</v>
      </c>
      <c r="C332" s="47" t="s">
        <v>131</v>
      </c>
    </row>
    <row r="333" spans="1:3" x14ac:dyDescent="0.2">
      <c r="A333" s="47" t="s">
        <v>206</v>
      </c>
      <c r="B333" s="47" t="s">
        <v>312</v>
      </c>
      <c r="C333" s="47" t="s">
        <v>131</v>
      </c>
    </row>
    <row r="334" spans="1:3" x14ac:dyDescent="0.2">
      <c r="A334" s="47" t="s">
        <v>212</v>
      </c>
      <c r="B334" s="47" t="s">
        <v>312</v>
      </c>
      <c r="C334" s="47" t="s">
        <v>131</v>
      </c>
    </row>
    <row r="335" spans="1:3" x14ac:dyDescent="0.2">
      <c r="A335" s="47" t="s">
        <v>218</v>
      </c>
      <c r="B335" s="47" t="s">
        <v>312</v>
      </c>
      <c r="C335" s="47" t="s">
        <v>131</v>
      </c>
    </row>
    <row r="336" spans="1:3" x14ac:dyDescent="0.2">
      <c r="A336" s="47" t="s">
        <v>224</v>
      </c>
      <c r="B336" s="47" t="s">
        <v>312</v>
      </c>
      <c r="C336" s="47" t="s">
        <v>131</v>
      </c>
    </row>
    <row r="337" spans="1:3" x14ac:dyDescent="0.2">
      <c r="A337" s="47" t="s">
        <v>231</v>
      </c>
      <c r="B337" s="47" t="s">
        <v>312</v>
      </c>
      <c r="C337" s="47" t="s">
        <v>131</v>
      </c>
    </row>
    <row r="338" spans="1:3" x14ac:dyDescent="0.2">
      <c r="A338" s="47" t="s">
        <v>237</v>
      </c>
      <c r="B338" s="47" t="s">
        <v>312</v>
      </c>
      <c r="C338" s="47" t="s">
        <v>131</v>
      </c>
    </row>
    <row r="339" spans="1:3" x14ac:dyDescent="0.2">
      <c r="A339" s="47" t="s">
        <v>243</v>
      </c>
      <c r="B339" s="47" t="s">
        <v>312</v>
      </c>
      <c r="C339" s="47" t="s">
        <v>131</v>
      </c>
    </row>
    <row r="340" spans="1:3" x14ac:dyDescent="0.2">
      <c r="A340" s="47" t="s">
        <v>248</v>
      </c>
      <c r="B340" s="47" t="s">
        <v>312</v>
      </c>
      <c r="C340" s="47" t="s">
        <v>131</v>
      </c>
    </row>
    <row r="341" spans="1:3" x14ac:dyDescent="0.2">
      <c r="A341" s="47" t="s">
        <v>253</v>
      </c>
      <c r="B341" s="47" t="s">
        <v>312</v>
      </c>
      <c r="C341" s="47" t="s">
        <v>131</v>
      </c>
    </row>
    <row r="342" spans="1:3" x14ac:dyDescent="0.2">
      <c r="A342" s="47" t="s">
        <v>258</v>
      </c>
      <c r="B342" s="47" t="s">
        <v>312</v>
      </c>
      <c r="C342" s="47" t="s">
        <v>131</v>
      </c>
    </row>
    <row r="343" spans="1:3" x14ac:dyDescent="0.2">
      <c r="A343" s="47" t="s">
        <v>262</v>
      </c>
      <c r="B343" s="47" t="s">
        <v>312</v>
      </c>
      <c r="C343" s="47" t="s">
        <v>131</v>
      </c>
    </row>
    <row r="344" spans="1:3" x14ac:dyDescent="0.2">
      <c r="A344" s="47" t="s">
        <v>267</v>
      </c>
      <c r="B344" s="47" t="s">
        <v>312</v>
      </c>
      <c r="C344" s="47" t="s">
        <v>131</v>
      </c>
    </row>
    <row r="345" spans="1:3" x14ac:dyDescent="0.2">
      <c r="A345" s="47" t="s">
        <v>271</v>
      </c>
      <c r="B345" s="47" t="s">
        <v>312</v>
      </c>
      <c r="C345" s="47" t="s">
        <v>131</v>
      </c>
    </row>
    <row r="346" spans="1:3" x14ac:dyDescent="0.2">
      <c r="A346" s="47" t="s">
        <v>273</v>
      </c>
      <c r="B346" s="47" t="s">
        <v>312</v>
      </c>
      <c r="C346" s="47" t="s">
        <v>131</v>
      </c>
    </row>
    <row r="347" spans="1:3" x14ac:dyDescent="0.2">
      <c r="A347" s="47" t="s">
        <v>276</v>
      </c>
      <c r="B347" s="47" t="s">
        <v>312</v>
      </c>
      <c r="C347" s="47" t="s">
        <v>131</v>
      </c>
    </row>
    <row r="348" spans="1:3" x14ac:dyDescent="0.2">
      <c r="A348" s="47" t="s">
        <v>85</v>
      </c>
      <c r="B348" s="47" t="s">
        <v>312</v>
      </c>
      <c r="C348" s="47" t="s">
        <v>131</v>
      </c>
    </row>
    <row r="349" spans="1:3" x14ac:dyDescent="0.2">
      <c r="A349" s="47" t="s">
        <v>94</v>
      </c>
      <c r="B349" s="47" t="s">
        <v>312</v>
      </c>
      <c r="C349" s="47" t="s">
        <v>131</v>
      </c>
    </row>
    <row r="350" spans="1:3" x14ac:dyDescent="0.2">
      <c r="A350" s="47" t="s">
        <v>102</v>
      </c>
      <c r="B350" s="47" t="s">
        <v>312</v>
      </c>
      <c r="C350" s="47" t="s">
        <v>131</v>
      </c>
    </row>
    <row r="351" spans="1:3" x14ac:dyDescent="0.2">
      <c r="A351" s="47" t="s">
        <v>181</v>
      </c>
      <c r="B351" s="47" t="s">
        <v>188</v>
      </c>
      <c r="C351" s="47" t="s">
        <v>131</v>
      </c>
    </row>
    <row r="352" spans="1:3" x14ac:dyDescent="0.2">
      <c r="A352" s="47" t="s">
        <v>189</v>
      </c>
      <c r="B352" s="47" t="s">
        <v>188</v>
      </c>
      <c r="C352" s="47" t="s">
        <v>131</v>
      </c>
    </row>
    <row r="353" spans="1:3" x14ac:dyDescent="0.2">
      <c r="A353" s="47" t="s">
        <v>196</v>
      </c>
      <c r="B353" s="47" t="s">
        <v>188</v>
      </c>
      <c r="C353" s="47" t="s">
        <v>131</v>
      </c>
    </row>
    <row r="354" spans="1:3" x14ac:dyDescent="0.2">
      <c r="A354" s="47" t="s">
        <v>203</v>
      </c>
      <c r="B354" s="47" t="s">
        <v>188</v>
      </c>
      <c r="C354" s="47" t="s">
        <v>131</v>
      </c>
    </row>
    <row r="355" spans="1:3" x14ac:dyDescent="0.2">
      <c r="A355" s="47" t="s">
        <v>209</v>
      </c>
      <c r="B355" s="47" t="s">
        <v>188</v>
      </c>
      <c r="C355" s="47" t="s">
        <v>131</v>
      </c>
    </row>
    <row r="356" spans="1:3" x14ac:dyDescent="0.2">
      <c r="A356" s="47" t="s">
        <v>215</v>
      </c>
      <c r="B356" s="47" t="s">
        <v>188</v>
      </c>
      <c r="C356" s="47" t="s">
        <v>131</v>
      </c>
    </row>
    <row r="357" spans="1:3" x14ac:dyDescent="0.2">
      <c r="A357" s="47" t="s">
        <v>187</v>
      </c>
      <c r="B357" s="47" t="s">
        <v>187</v>
      </c>
      <c r="C357" s="47" t="s">
        <v>300</v>
      </c>
    </row>
    <row r="358" spans="1:3" x14ac:dyDescent="0.2">
      <c r="A358" s="47" t="s">
        <v>195</v>
      </c>
      <c r="B358" s="47" t="s">
        <v>187</v>
      </c>
      <c r="C358" s="47" t="s">
        <v>300</v>
      </c>
    </row>
    <row r="359" spans="1:3" x14ac:dyDescent="0.2">
      <c r="A359" s="47" t="s">
        <v>202</v>
      </c>
      <c r="B359" s="47" t="s">
        <v>187</v>
      </c>
      <c r="C359" s="47" t="s">
        <v>131</v>
      </c>
    </row>
    <row r="360" spans="1:3" x14ac:dyDescent="0.2">
      <c r="A360" s="47" t="s">
        <v>208</v>
      </c>
      <c r="B360" s="47" t="s">
        <v>187</v>
      </c>
      <c r="C360" s="47" t="s">
        <v>300</v>
      </c>
    </row>
    <row r="361" spans="1:3" x14ac:dyDescent="0.2">
      <c r="A361" s="47" t="s">
        <v>214</v>
      </c>
      <c r="B361" s="47" t="s">
        <v>187</v>
      </c>
      <c r="C361" s="47" t="s">
        <v>300</v>
      </c>
    </row>
    <row r="362" spans="1:3" x14ac:dyDescent="0.2">
      <c r="A362" s="47" t="s">
        <v>220</v>
      </c>
      <c r="B362" s="47" t="s">
        <v>187</v>
      </c>
      <c r="C362" s="47" t="s">
        <v>300</v>
      </c>
    </row>
    <row r="363" spans="1:3" x14ac:dyDescent="0.2">
      <c r="A363" s="47" t="s">
        <v>226</v>
      </c>
      <c r="B363" s="47" t="s">
        <v>187</v>
      </c>
      <c r="C363" s="47" t="s">
        <v>300</v>
      </c>
    </row>
    <row r="364" spans="1:3" x14ac:dyDescent="0.2">
      <c r="A364" s="47" t="s">
        <v>233</v>
      </c>
      <c r="B364" s="47" t="s">
        <v>187</v>
      </c>
      <c r="C364" s="47" t="s">
        <v>300</v>
      </c>
    </row>
    <row r="365" spans="1:3" x14ac:dyDescent="0.2">
      <c r="A365" s="47" t="s">
        <v>239</v>
      </c>
      <c r="B365" s="47" t="s">
        <v>187</v>
      </c>
      <c r="C365" s="47" t="s">
        <v>300</v>
      </c>
    </row>
    <row r="366" spans="1:3" x14ac:dyDescent="0.2">
      <c r="A366" s="47" t="s">
        <v>245</v>
      </c>
      <c r="B366" s="47" t="s">
        <v>187</v>
      </c>
      <c r="C366" s="47" t="s">
        <v>300</v>
      </c>
    </row>
    <row r="367" spans="1:3" x14ac:dyDescent="0.2">
      <c r="A367" s="47" t="s">
        <v>250</v>
      </c>
      <c r="B367" s="47" t="s">
        <v>187</v>
      </c>
      <c r="C367" s="47" t="s">
        <v>131</v>
      </c>
    </row>
    <row r="368" spans="1:3" x14ac:dyDescent="0.2">
      <c r="A368" s="47" t="s">
        <v>255</v>
      </c>
      <c r="B368" s="47" t="s">
        <v>187</v>
      </c>
      <c r="C368" s="47" t="s">
        <v>300</v>
      </c>
    </row>
    <row r="369" spans="1:3" x14ac:dyDescent="0.2">
      <c r="A369" s="47" t="s">
        <v>260</v>
      </c>
      <c r="B369" s="47" t="s">
        <v>187</v>
      </c>
      <c r="C369" s="47" t="s">
        <v>300</v>
      </c>
    </row>
    <row r="370" spans="1:3" x14ac:dyDescent="0.2">
      <c r="A370" s="47" t="s">
        <v>264</v>
      </c>
      <c r="B370" s="47" t="s">
        <v>187</v>
      </c>
      <c r="C370" s="47" t="s">
        <v>300</v>
      </c>
    </row>
    <row r="371" spans="1:3" x14ac:dyDescent="0.2">
      <c r="A371" s="47" t="s">
        <v>269</v>
      </c>
      <c r="B371" s="47" t="s">
        <v>187</v>
      </c>
      <c r="C371" s="47" t="s">
        <v>300</v>
      </c>
    </row>
    <row r="372" spans="1:3" x14ac:dyDescent="0.2">
      <c r="A372" s="47" t="s">
        <v>205</v>
      </c>
      <c r="B372" s="47" t="s">
        <v>187</v>
      </c>
      <c r="C372" s="47" t="s">
        <v>131</v>
      </c>
    </row>
    <row r="373" spans="1:3" x14ac:dyDescent="0.2">
      <c r="A373" s="47" t="s">
        <v>279</v>
      </c>
      <c r="B373" s="47" t="s">
        <v>313</v>
      </c>
      <c r="C373" s="47" t="s">
        <v>131</v>
      </c>
    </row>
    <row r="374" spans="1:3" x14ac:dyDescent="0.2">
      <c r="A374" s="47" t="s">
        <v>282</v>
      </c>
      <c r="B374" s="47" t="s">
        <v>313</v>
      </c>
      <c r="C374" s="47" t="s">
        <v>131</v>
      </c>
    </row>
    <row r="375" spans="1:3" x14ac:dyDescent="0.2">
      <c r="A375" s="47" t="s">
        <v>286</v>
      </c>
      <c r="B375" s="47" t="s">
        <v>313</v>
      </c>
      <c r="C375" s="47" t="s">
        <v>131</v>
      </c>
    </row>
    <row r="376" spans="1:3" x14ac:dyDescent="0.2">
      <c r="A376" s="47" t="s">
        <v>288</v>
      </c>
      <c r="B376" s="47" t="s">
        <v>313</v>
      </c>
      <c r="C376" s="47" t="s">
        <v>131</v>
      </c>
    </row>
    <row r="377" spans="1:3" x14ac:dyDescent="0.2">
      <c r="A377" s="47" t="s">
        <v>290</v>
      </c>
      <c r="B377" s="47" t="s">
        <v>313</v>
      </c>
      <c r="C377" s="47" t="s">
        <v>131</v>
      </c>
    </row>
    <row r="378" spans="1:3" x14ac:dyDescent="0.2">
      <c r="A378" s="47" t="s">
        <v>292</v>
      </c>
      <c r="B378" s="47" t="s">
        <v>313</v>
      </c>
      <c r="C378" s="47" t="s">
        <v>131</v>
      </c>
    </row>
    <row r="379" spans="1:3" x14ac:dyDescent="0.2">
      <c r="A379" s="47" t="s">
        <v>294</v>
      </c>
      <c r="B379" s="47" t="s">
        <v>313</v>
      </c>
      <c r="C379" s="47" t="s">
        <v>131</v>
      </c>
    </row>
    <row r="380" spans="1:3" x14ac:dyDescent="0.2">
      <c r="A380" s="47" t="s">
        <v>81</v>
      </c>
      <c r="B380" s="47" t="s">
        <v>310</v>
      </c>
      <c r="C380" s="47" t="s">
        <v>131</v>
      </c>
    </row>
    <row r="381" spans="1:3" x14ac:dyDescent="0.2">
      <c r="A381" s="47" t="s">
        <v>88</v>
      </c>
      <c r="B381" s="47" t="s">
        <v>310</v>
      </c>
      <c r="C381" s="47" t="s">
        <v>131</v>
      </c>
    </row>
    <row r="382" spans="1:3" x14ac:dyDescent="0.2">
      <c r="A382" s="47" t="s">
        <v>98</v>
      </c>
      <c r="B382" s="47" t="s">
        <v>310</v>
      </c>
      <c r="C382" s="47" t="s">
        <v>131</v>
      </c>
    </row>
    <row r="383" spans="1:3" x14ac:dyDescent="0.2">
      <c r="A383" s="47" t="s">
        <v>106</v>
      </c>
      <c r="B383" s="47" t="s">
        <v>310</v>
      </c>
      <c r="C383" s="47" t="s">
        <v>131</v>
      </c>
    </row>
    <row r="384" spans="1:3" x14ac:dyDescent="0.2">
      <c r="A384" s="47" t="s">
        <v>114</v>
      </c>
      <c r="B384" s="47" t="s">
        <v>310</v>
      </c>
      <c r="C384" s="47" t="s">
        <v>131</v>
      </c>
    </row>
    <row r="385" spans="1:3" x14ac:dyDescent="0.2">
      <c r="A385" s="47" t="s">
        <v>120</v>
      </c>
      <c r="B385" s="47" t="s">
        <v>310</v>
      </c>
      <c r="C385" s="47" t="s">
        <v>131</v>
      </c>
    </row>
    <row r="386" spans="1:3" x14ac:dyDescent="0.2">
      <c r="A386" s="47" t="s">
        <v>127</v>
      </c>
      <c r="B386" s="47" t="s">
        <v>310</v>
      </c>
      <c r="C386" s="47" t="s">
        <v>131</v>
      </c>
    </row>
    <row r="387" spans="1:3" x14ac:dyDescent="0.2">
      <c r="A387" s="47" t="s">
        <v>136</v>
      </c>
      <c r="B387" s="47" t="s">
        <v>310</v>
      </c>
      <c r="C387" s="47" t="s">
        <v>131</v>
      </c>
    </row>
    <row r="388" spans="1:3" x14ac:dyDescent="0.2">
      <c r="A388" s="47" t="s">
        <v>142</v>
      </c>
      <c r="B388" s="47" t="s">
        <v>310</v>
      </c>
      <c r="C388" s="47" t="s">
        <v>131</v>
      </c>
    </row>
    <row r="389" spans="1:3" x14ac:dyDescent="0.2">
      <c r="A389" s="47" t="s">
        <v>149</v>
      </c>
      <c r="B389" s="47" t="s">
        <v>310</v>
      </c>
      <c r="C389" s="47" t="s">
        <v>131</v>
      </c>
    </row>
    <row r="390" spans="1:3" x14ac:dyDescent="0.2">
      <c r="A390" s="47" t="s">
        <v>156</v>
      </c>
      <c r="B390" s="47" t="s">
        <v>310</v>
      </c>
      <c r="C390" s="47" t="s">
        <v>131</v>
      </c>
    </row>
    <row r="391" spans="1:3" x14ac:dyDescent="0.2">
      <c r="A391" s="47" t="s">
        <v>163</v>
      </c>
      <c r="B391" s="47" t="s">
        <v>310</v>
      </c>
      <c r="C391" s="47" t="s">
        <v>131</v>
      </c>
    </row>
    <row r="392" spans="1:3" x14ac:dyDescent="0.2">
      <c r="A392" s="47" t="s">
        <v>170</v>
      </c>
      <c r="B392" s="47" t="s">
        <v>310</v>
      </c>
      <c r="C392" s="47" t="s">
        <v>131</v>
      </c>
    </row>
    <row r="393" spans="1:3" x14ac:dyDescent="0.2">
      <c r="A393" s="47" t="s">
        <v>177</v>
      </c>
      <c r="B393" s="47" t="s">
        <v>310</v>
      </c>
      <c r="C393" s="47" t="s">
        <v>131</v>
      </c>
    </row>
    <row r="394" spans="1:3" x14ac:dyDescent="0.2">
      <c r="A394" s="47" t="s">
        <v>184</v>
      </c>
      <c r="B394" s="47" t="s">
        <v>310</v>
      </c>
      <c r="C394" s="47" t="s">
        <v>131</v>
      </c>
    </row>
    <row r="395" spans="1:3" x14ac:dyDescent="0.2">
      <c r="A395" s="47" t="s">
        <v>192</v>
      </c>
      <c r="B395" s="47" t="s">
        <v>310</v>
      </c>
      <c r="C395" s="47" t="s">
        <v>131</v>
      </c>
    </row>
    <row r="396" spans="1:3" x14ac:dyDescent="0.2">
      <c r="A396" s="47" t="s">
        <v>199</v>
      </c>
      <c r="B396" s="47" t="s">
        <v>310</v>
      </c>
      <c r="C396" s="47" t="s">
        <v>131</v>
      </c>
    </row>
    <row r="397" spans="1:3" x14ac:dyDescent="0.2">
      <c r="A397" s="47" t="s">
        <v>205</v>
      </c>
      <c r="B397" s="47" t="s">
        <v>310</v>
      </c>
      <c r="C397" s="47" t="s">
        <v>131</v>
      </c>
    </row>
    <row r="398" spans="1:3" x14ac:dyDescent="0.2">
      <c r="A398" s="47" t="s">
        <v>211</v>
      </c>
      <c r="B398" s="47" t="s">
        <v>310</v>
      </c>
      <c r="C398" s="47" t="s">
        <v>131</v>
      </c>
    </row>
    <row r="399" spans="1:3" x14ac:dyDescent="0.2">
      <c r="A399" s="47" t="s">
        <v>217</v>
      </c>
      <c r="B399" s="47" t="s">
        <v>310</v>
      </c>
      <c r="C399" s="47" t="s">
        <v>131</v>
      </c>
    </row>
    <row r="400" spans="1:3" x14ac:dyDescent="0.2">
      <c r="A400" s="47" t="s">
        <v>223</v>
      </c>
      <c r="B400" s="47" t="s">
        <v>310</v>
      </c>
      <c r="C400" s="47" t="s">
        <v>131</v>
      </c>
    </row>
    <row r="401" spans="1:3" x14ac:dyDescent="0.2">
      <c r="A401" s="47" t="s">
        <v>230</v>
      </c>
      <c r="B401" s="47" t="s">
        <v>310</v>
      </c>
      <c r="C401" s="47" t="s">
        <v>131</v>
      </c>
    </row>
    <row r="402" spans="1:3" x14ac:dyDescent="0.2">
      <c r="A402" s="47" t="s">
        <v>238</v>
      </c>
      <c r="B402" s="47" t="s">
        <v>316</v>
      </c>
      <c r="C402" s="47" t="s">
        <v>300</v>
      </c>
    </row>
    <row r="403" spans="1:3" x14ac:dyDescent="0.2">
      <c r="A403" s="47" t="s">
        <v>244</v>
      </c>
      <c r="B403" s="47" t="s">
        <v>316</v>
      </c>
      <c r="C403" s="47" t="s">
        <v>300</v>
      </c>
    </row>
    <row r="404" spans="1:3" x14ac:dyDescent="0.2">
      <c r="A404" s="47" t="s">
        <v>249</v>
      </c>
      <c r="B404" s="47" t="s">
        <v>316</v>
      </c>
      <c r="C404" s="47" t="s">
        <v>300</v>
      </c>
    </row>
    <row r="405" spans="1:3" x14ac:dyDescent="0.2">
      <c r="A405" s="47" t="s">
        <v>254</v>
      </c>
      <c r="B405" s="47" t="s">
        <v>316</v>
      </c>
      <c r="C405" s="47" t="s">
        <v>131</v>
      </c>
    </row>
    <row r="406" spans="1:3" x14ac:dyDescent="0.2">
      <c r="A406" s="47" t="s">
        <v>259</v>
      </c>
      <c r="B406" s="47" t="s">
        <v>316</v>
      </c>
      <c r="C406" s="47" t="s">
        <v>300</v>
      </c>
    </row>
    <row r="407" spans="1:3" x14ac:dyDescent="0.2">
      <c r="A407" s="47" t="s">
        <v>263</v>
      </c>
      <c r="B407" s="47" t="s">
        <v>316</v>
      </c>
      <c r="C407" s="47" t="s">
        <v>131</v>
      </c>
    </row>
    <row r="408" spans="1:3" x14ac:dyDescent="0.2">
      <c r="A408" s="47" t="s">
        <v>268</v>
      </c>
      <c r="B408" s="47" t="s">
        <v>316</v>
      </c>
      <c r="C408" s="47" t="s">
        <v>131</v>
      </c>
    </row>
    <row r="409" spans="1:3" x14ac:dyDescent="0.2">
      <c r="A409" s="47" t="s">
        <v>272</v>
      </c>
      <c r="B409" s="47" t="s">
        <v>316</v>
      </c>
      <c r="C409" s="47" t="s">
        <v>300</v>
      </c>
    </row>
    <row r="410" spans="1:3" x14ac:dyDescent="0.2">
      <c r="A410" s="47" t="s">
        <v>274</v>
      </c>
      <c r="B410" s="47" t="s">
        <v>316</v>
      </c>
      <c r="C410" s="47" t="s">
        <v>300</v>
      </c>
    </row>
    <row r="411" spans="1:3" x14ac:dyDescent="0.2">
      <c r="A411" s="47" t="s">
        <v>277</v>
      </c>
      <c r="B411" s="47" t="s">
        <v>316</v>
      </c>
      <c r="C411" s="47" t="s">
        <v>300</v>
      </c>
    </row>
    <row r="412" spans="1:3" x14ac:dyDescent="0.2">
      <c r="A412" s="47" t="s">
        <v>280</v>
      </c>
      <c r="B412" s="47" t="s">
        <v>316</v>
      </c>
      <c r="C412" s="47" t="s">
        <v>131</v>
      </c>
    </row>
    <row r="413" spans="1:3" x14ac:dyDescent="0.2">
      <c r="A413" s="47" t="s">
        <v>283</v>
      </c>
      <c r="B413" s="47" t="s">
        <v>316</v>
      </c>
      <c r="C413" s="47" t="s">
        <v>300</v>
      </c>
    </row>
    <row r="414" spans="1:3" x14ac:dyDescent="0.2">
      <c r="A414" s="47" t="s">
        <v>79</v>
      </c>
      <c r="B414" s="47" t="s">
        <v>265</v>
      </c>
      <c r="C414" s="47" t="s">
        <v>131</v>
      </c>
    </row>
    <row r="415" spans="1:3" x14ac:dyDescent="0.2">
      <c r="A415" s="47" t="s">
        <v>89</v>
      </c>
      <c r="B415" s="47" t="s">
        <v>265</v>
      </c>
      <c r="C415" s="47" t="s">
        <v>131</v>
      </c>
    </row>
    <row r="416" spans="1:3" x14ac:dyDescent="0.2">
      <c r="A416" s="47" t="s">
        <v>96</v>
      </c>
      <c r="B416" s="47" t="s">
        <v>265</v>
      </c>
      <c r="C416" s="47" t="s">
        <v>131</v>
      </c>
    </row>
    <row r="417" spans="1:3" x14ac:dyDescent="0.2">
      <c r="A417" s="47" t="s">
        <v>104</v>
      </c>
      <c r="B417" s="47" t="s">
        <v>265</v>
      </c>
      <c r="C417" s="47" t="s">
        <v>131</v>
      </c>
    </row>
    <row r="418" spans="1:3" x14ac:dyDescent="0.2">
      <c r="A418" s="47" t="s">
        <v>112</v>
      </c>
      <c r="B418" s="47" t="s">
        <v>265</v>
      </c>
      <c r="C418" s="47" t="s">
        <v>131</v>
      </c>
    </row>
    <row r="419" spans="1:3" x14ac:dyDescent="0.2">
      <c r="A419" s="47" t="s">
        <v>175</v>
      </c>
      <c r="B419" s="47" t="s">
        <v>298</v>
      </c>
      <c r="C419" s="47" t="s">
        <v>131</v>
      </c>
    </row>
    <row r="420" spans="1:3" x14ac:dyDescent="0.2">
      <c r="A420" s="47" t="s">
        <v>182</v>
      </c>
      <c r="B420" s="47" t="s">
        <v>298</v>
      </c>
      <c r="C420" s="47" t="s">
        <v>300</v>
      </c>
    </row>
    <row r="421" spans="1:3" x14ac:dyDescent="0.2">
      <c r="A421" s="47" t="s">
        <v>190</v>
      </c>
      <c r="B421" s="47" t="s">
        <v>298</v>
      </c>
      <c r="C421" s="47" t="s">
        <v>300</v>
      </c>
    </row>
    <row r="422" spans="1:3" x14ac:dyDescent="0.2">
      <c r="A422" s="47" t="s">
        <v>197</v>
      </c>
      <c r="B422" s="47" t="s">
        <v>298</v>
      </c>
      <c r="C422" s="47" t="s">
        <v>131</v>
      </c>
    </row>
    <row r="423" spans="1:3" x14ac:dyDescent="0.2">
      <c r="A423" s="47" t="s">
        <v>204</v>
      </c>
      <c r="B423" s="47" t="s">
        <v>204</v>
      </c>
      <c r="C423" s="47" t="s">
        <v>131</v>
      </c>
    </row>
    <row r="424" spans="1:3" x14ac:dyDescent="0.2">
      <c r="A424" s="47" t="s">
        <v>210</v>
      </c>
      <c r="B424" s="47" t="s">
        <v>204</v>
      </c>
      <c r="C424" s="47" t="s">
        <v>131</v>
      </c>
    </row>
    <row r="425" spans="1:3" x14ac:dyDescent="0.2">
      <c r="A425" s="47" t="s">
        <v>216</v>
      </c>
      <c r="B425" s="47" t="s">
        <v>204</v>
      </c>
      <c r="C425" s="47" t="s">
        <v>131</v>
      </c>
    </row>
    <row r="426" spans="1:3" x14ac:dyDescent="0.2">
      <c r="A426" s="47" t="s">
        <v>222</v>
      </c>
      <c r="B426" s="47" t="s">
        <v>204</v>
      </c>
      <c r="C426" s="47" t="s">
        <v>131</v>
      </c>
    </row>
    <row r="427" spans="1:3" x14ac:dyDescent="0.2">
      <c r="A427" s="47" t="s">
        <v>70</v>
      </c>
      <c r="B427" s="47" t="s">
        <v>156</v>
      </c>
      <c r="C427" s="47" t="s">
        <v>131</v>
      </c>
    </row>
    <row r="428" spans="1:3" x14ac:dyDescent="0.2">
      <c r="A428" s="47" t="s">
        <v>125</v>
      </c>
      <c r="B428" s="47" t="s">
        <v>156</v>
      </c>
      <c r="C428" s="47" t="s">
        <v>131</v>
      </c>
    </row>
    <row r="429" spans="1:3" x14ac:dyDescent="0.2">
      <c r="A429" s="47" t="s">
        <v>134</v>
      </c>
      <c r="B429" s="47" t="s">
        <v>156</v>
      </c>
      <c r="C429" s="47" t="s">
        <v>131</v>
      </c>
    </row>
    <row r="430" spans="1:3" x14ac:dyDescent="0.2">
      <c r="A430" s="47" t="s">
        <v>140</v>
      </c>
      <c r="B430" s="47" t="s">
        <v>156</v>
      </c>
      <c r="C430" s="47" t="s">
        <v>131</v>
      </c>
    </row>
    <row r="431" spans="1:3" x14ac:dyDescent="0.2">
      <c r="A431" s="47" t="s">
        <v>147</v>
      </c>
      <c r="B431" s="47" t="s">
        <v>156</v>
      </c>
      <c r="C431" s="47" t="s">
        <v>131</v>
      </c>
    </row>
    <row r="432" spans="1:3" x14ac:dyDescent="0.2">
      <c r="A432" s="47" t="s">
        <v>154</v>
      </c>
      <c r="B432" s="47" t="s">
        <v>156</v>
      </c>
      <c r="C432" s="47" t="s">
        <v>131</v>
      </c>
    </row>
    <row r="433" spans="1:3" x14ac:dyDescent="0.2">
      <c r="A433" s="47" t="s">
        <v>161</v>
      </c>
      <c r="B433" s="47" t="s">
        <v>156</v>
      </c>
      <c r="C433" s="47" t="s">
        <v>131</v>
      </c>
    </row>
    <row r="434" spans="1:3" x14ac:dyDescent="0.2">
      <c r="A434" s="47" t="s">
        <v>168</v>
      </c>
      <c r="B434" s="47" t="s">
        <v>156</v>
      </c>
      <c r="C434" s="47" t="s">
        <v>131</v>
      </c>
    </row>
    <row r="435" spans="1:3" x14ac:dyDescent="0.2">
      <c r="A435" s="47" t="s">
        <v>70</v>
      </c>
      <c r="B435" s="47" t="s">
        <v>156</v>
      </c>
      <c r="C435" s="47" t="s">
        <v>131</v>
      </c>
    </row>
    <row r="436" spans="1:3" x14ac:dyDescent="0.2">
      <c r="A436" s="47" t="s">
        <v>302</v>
      </c>
      <c r="B436" s="47" t="s">
        <v>302</v>
      </c>
      <c r="C436" s="47" t="s">
        <v>131</v>
      </c>
    </row>
    <row r="437" spans="1:3" x14ac:dyDescent="0.2">
      <c r="A437" s="47" t="s">
        <v>303</v>
      </c>
      <c r="B437" s="47" t="s">
        <v>302</v>
      </c>
      <c r="C437" s="47" t="s">
        <v>131</v>
      </c>
    </row>
    <row r="438" spans="1:3" x14ac:dyDescent="0.2">
      <c r="A438" s="47" t="s">
        <v>304</v>
      </c>
      <c r="B438" s="47" t="s">
        <v>302</v>
      </c>
      <c r="C438" s="47" t="s">
        <v>131</v>
      </c>
    </row>
    <row r="439" spans="1:3" x14ac:dyDescent="0.2">
      <c r="A439" s="47" t="s">
        <v>236</v>
      </c>
      <c r="B439" s="47" t="s">
        <v>311</v>
      </c>
      <c r="C439" s="47" t="s">
        <v>131</v>
      </c>
    </row>
    <row r="440" spans="1:3" x14ac:dyDescent="0.2">
      <c r="A440" s="47" t="s">
        <v>221</v>
      </c>
      <c r="B440" s="47" t="s">
        <v>227</v>
      </c>
      <c r="C440" s="47" t="s">
        <v>87</v>
      </c>
    </row>
    <row r="441" spans="1:3" x14ac:dyDescent="0.2">
      <c r="A441" s="47" t="s">
        <v>228</v>
      </c>
      <c r="B441" s="47" t="s">
        <v>227</v>
      </c>
      <c r="C441" s="47" t="s">
        <v>87</v>
      </c>
    </row>
    <row r="442" spans="1:3" x14ac:dyDescent="0.2">
      <c r="A442" s="47" t="s">
        <v>234</v>
      </c>
      <c r="B442" s="47" t="s">
        <v>227</v>
      </c>
      <c r="C442" s="47" t="s">
        <v>87</v>
      </c>
    </row>
    <row r="443" spans="1:3" x14ac:dyDescent="0.2">
      <c r="A443" s="47" t="s">
        <v>241</v>
      </c>
      <c r="B443" s="47" t="s">
        <v>227</v>
      </c>
      <c r="C443" s="47" t="s">
        <v>87</v>
      </c>
    </row>
    <row r="444" spans="1:3" x14ac:dyDescent="0.2">
      <c r="A444" s="47" t="s">
        <v>246</v>
      </c>
      <c r="B444" s="47" t="s">
        <v>227</v>
      </c>
      <c r="C444" s="47" t="s">
        <v>87</v>
      </c>
    </row>
    <row r="445" spans="1:3" x14ac:dyDescent="0.2">
      <c r="A445" s="47" t="s">
        <v>251</v>
      </c>
      <c r="B445" s="47" t="s">
        <v>227</v>
      </c>
      <c r="C445" s="47" t="s">
        <v>87</v>
      </c>
    </row>
    <row r="446" spans="1:3" x14ac:dyDescent="0.2">
      <c r="A446" s="47" t="s">
        <v>256</v>
      </c>
      <c r="B446" s="47" t="s">
        <v>227</v>
      </c>
      <c r="C446" s="47" t="s">
        <v>87</v>
      </c>
    </row>
    <row r="447" spans="1:3" x14ac:dyDescent="0.2">
      <c r="A447" s="47" t="s">
        <v>229</v>
      </c>
      <c r="B447" s="47" t="s">
        <v>309</v>
      </c>
      <c r="C447" s="47" t="s">
        <v>131</v>
      </c>
    </row>
    <row r="448" spans="1:3" x14ac:dyDescent="0.2">
      <c r="A448" s="47" t="s">
        <v>235</v>
      </c>
      <c r="B448" s="47" t="s">
        <v>309</v>
      </c>
      <c r="C448" s="47" t="s">
        <v>131</v>
      </c>
    </row>
    <row r="449" spans="1:3" x14ac:dyDescent="0.2">
      <c r="A449" s="47" t="s">
        <v>242</v>
      </c>
      <c r="B449" s="47" t="s">
        <v>309</v>
      </c>
      <c r="C449" s="47" t="s">
        <v>131</v>
      </c>
    </row>
    <row r="450" spans="1:3" x14ac:dyDescent="0.2">
      <c r="A450" s="47" t="s">
        <v>247</v>
      </c>
      <c r="B450" s="47" t="s">
        <v>309</v>
      </c>
      <c r="C450" s="47" t="s">
        <v>131</v>
      </c>
    </row>
    <row r="451" spans="1:3" x14ac:dyDescent="0.2">
      <c r="A451" s="47" t="s">
        <v>252</v>
      </c>
      <c r="B451" s="47" t="s">
        <v>309</v>
      </c>
      <c r="C451" s="47" t="s">
        <v>131</v>
      </c>
    </row>
    <row r="452" spans="1:3" x14ac:dyDescent="0.2">
      <c r="A452" s="47" t="s">
        <v>257</v>
      </c>
      <c r="B452" s="47" t="s">
        <v>309</v>
      </c>
      <c r="C452" s="47" t="s">
        <v>131</v>
      </c>
    </row>
    <row r="453" spans="1:3" x14ac:dyDescent="0.2">
      <c r="A453" s="47" t="s">
        <v>261</v>
      </c>
      <c r="B453" s="47" t="s">
        <v>309</v>
      </c>
      <c r="C453" s="47" t="s">
        <v>131</v>
      </c>
    </row>
    <row r="454" spans="1:3" x14ac:dyDescent="0.2">
      <c r="A454" s="47" t="s">
        <v>266</v>
      </c>
      <c r="B454" s="47" t="s">
        <v>309</v>
      </c>
      <c r="C454" s="47" t="s">
        <v>131</v>
      </c>
    </row>
    <row r="455" spans="1:3" x14ac:dyDescent="0.2">
      <c r="A455" s="47" t="s">
        <v>270</v>
      </c>
      <c r="B455" s="47" t="s">
        <v>309</v>
      </c>
      <c r="C455" s="47" t="s">
        <v>131</v>
      </c>
    </row>
    <row r="456" spans="1:3" x14ac:dyDescent="0.2">
      <c r="A456" s="47" t="s">
        <v>275</v>
      </c>
      <c r="B456" s="47" t="s">
        <v>318</v>
      </c>
      <c r="C456" s="47" t="s">
        <v>300</v>
      </c>
    </row>
    <row r="457" spans="1:3" x14ac:dyDescent="0.2">
      <c r="A457" s="47" t="s">
        <v>278</v>
      </c>
      <c r="B457" s="47" t="s">
        <v>318</v>
      </c>
      <c r="C457" s="47" t="s">
        <v>300</v>
      </c>
    </row>
    <row r="458" spans="1:3" x14ac:dyDescent="0.2">
      <c r="A458" s="47" t="s">
        <v>281</v>
      </c>
      <c r="B458" s="47" t="s">
        <v>318</v>
      </c>
      <c r="C458" s="47" t="s">
        <v>300</v>
      </c>
    </row>
    <row r="459" spans="1:3" x14ac:dyDescent="0.2">
      <c r="A459" s="47" t="s">
        <v>284</v>
      </c>
      <c r="B459" s="47" t="s">
        <v>318</v>
      </c>
      <c r="C459" s="47" t="s">
        <v>300</v>
      </c>
    </row>
    <row r="460" spans="1:3" x14ac:dyDescent="0.2">
      <c r="A460" s="47" t="s">
        <v>287</v>
      </c>
      <c r="B460" s="47" t="s">
        <v>318</v>
      </c>
      <c r="C460" s="47" t="s">
        <v>300</v>
      </c>
    </row>
    <row r="461" spans="1:3" x14ac:dyDescent="0.2">
      <c r="A461" s="47" t="s">
        <v>289</v>
      </c>
      <c r="B461" s="47" t="s">
        <v>318</v>
      </c>
      <c r="C461" s="47" t="s">
        <v>300</v>
      </c>
    </row>
    <row r="462" spans="1:3" x14ac:dyDescent="0.2">
      <c r="A462" s="47" t="s">
        <v>291</v>
      </c>
      <c r="B462" s="47" t="s">
        <v>318</v>
      </c>
      <c r="C462" s="47" t="s">
        <v>300</v>
      </c>
    </row>
    <row r="463" spans="1:3" x14ac:dyDescent="0.2">
      <c r="A463" s="47" t="s">
        <v>293</v>
      </c>
      <c r="B463" s="47" t="s">
        <v>318</v>
      </c>
      <c r="C463" s="47" t="s">
        <v>300</v>
      </c>
    </row>
    <row r="464" spans="1:3" x14ac:dyDescent="0.2">
      <c r="A464" s="47" t="s">
        <v>295</v>
      </c>
      <c r="B464" s="47" t="s">
        <v>318</v>
      </c>
      <c r="C464" s="47" t="s">
        <v>300</v>
      </c>
    </row>
    <row r="477" spans="1:1" ht="12.75" x14ac:dyDescent="0.2">
      <c r="A477" s="63" t="s">
        <v>986</v>
      </c>
    </row>
    <row r="478" spans="1:1" ht="12.75" x14ac:dyDescent="0.2">
      <c r="A478" s="63" t="s">
        <v>987</v>
      </c>
    </row>
    <row r="479" spans="1:1" ht="12.75" x14ac:dyDescent="0.2">
      <c r="A479" s="63" t="s">
        <v>988</v>
      </c>
    </row>
    <row r="480" spans="1:1" ht="12.75" x14ac:dyDescent="0.2">
      <c r="A480" s="63" t="s">
        <v>989</v>
      </c>
    </row>
    <row r="481" spans="1:7" ht="12.75" x14ac:dyDescent="0.2">
      <c r="A481" s="63" t="s">
        <v>990</v>
      </c>
    </row>
    <row r="482" spans="1:7" ht="12.75" x14ac:dyDescent="0.2">
      <c r="A482" s="63" t="s">
        <v>991</v>
      </c>
    </row>
    <row r="483" spans="1:7" ht="12.75" x14ac:dyDescent="0.2">
      <c r="A483" s="63" t="s">
        <v>992</v>
      </c>
    </row>
    <row r="484" spans="1:7" ht="12.75" x14ac:dyDescent="0.2">
      <c r="A484" s="63" t="s">
        <v>993</v>
      </c>
    </row>
    <row r="485" spans="1:7" ht="12.75" x14ac:dyDescent="0.2">
      <c r="A485" s="63" t="s">
        <v>994</v>
      </c>
    </row>
    <row r="486" spans="1:7" ht="12.75" x14ac:dyDescent="0.2">
      <c r="A486" s="63" t="s">
        <v>995</v>
      </c>
    </row>
    <row r="487" spans="1:7" ht="12.75" x14ac:dyDescent="0.2">
      <c r="A487" s="63" t="s">
        <v>996</v>
      </c>
    </row>
    <row r="488" spans="1:7" ht="12.75" x14ac:dyDescent="0.2">
      <c r="A488" s="63" t="s">
        <v>997</v>
      </c>
    </row>
    <row r="494" spans="1:7" ht="12.75" thickBot="1" x14ac:dyDescent="0.25">
      <c r="D494" s="5" t="s">
        <v>1364</v>
      </c>
      <c r="E494" s="5" t="s">
        <v>1351</v>
      </c>
      <c r="F494" s="5" t="s">
        <v>1352</v>
      </c>
    </row>
    <row r="495" spans="1:7" ht="24" x14ac:dyDescent="0.25">
      <c r="A495" s="123" t="s">
        <v>1321</v>
      </c>
      <c r="B495" s="198" t="s">
        <v>1312</v>
      </c>
      <c r="D495" s="48" t="s">
        <v>1312</v>
      </c>
      <c r="E495" t="s">
        <v>335</v>
      </c>
      <c r="F495" s="139" t="s">
        <v>1345</v>
      </c>
      <c r="G495" t="s">
        <v>335</v>
      </c>
    </row>
    <row r="496" spans="1:7" ht="24" x14ac:dyDescent="0.25">
      <c r="A496" s="124" t="s">
        <v>1322</v>
      </c>
      <c r="B496" s="199"/>
      <c r="D496" s="48" t="s">
        <v>1312</v>
      </c>
      <c r="E496" t="s">
        <v>333</v>
      </c>
      <c r="F496" s="139" t="s">
        <v>1346</v>
      </c>
      <c r="G496" t="s">
        <v>333</v>
      </c>
    </row>
    <row r="497" spans="1:7" ht="24" x14ac:dyDescent="0.25">
      <c r="A497" s="124" t="s">
        <v>1323</v>
      </c>
      <c r="B497" s="199"/>
      <c r="D497" s="48" t="s">
        <v>1312</v>
      </c>
      <c r="E497" t="s">
        <v>769</v>
      </c>
      <c r="F497" s="139" t="s">
        <v>1347</v>
      </c>
      <c r="G497" t="s">
        <v>769</v>
      </c>
    </row>
    <row r="498" spans="1:7" ht="24" x14ac:dyDescent="0.25">
      <c r="A498" s="124" t="s">
        <v>1324</v>
      </c>
      <c r="B498" s="199"/>
      <c r="D498" s="48" t="s">
        <v>1312</v>
      </c>
      <c r="E498" t="s">
        <v>770</v>
      </c>
      <c r="F498" s="139" t="s">
        <v>1348</v>
      </c>
      <c r="G498" t="s">
        <v>770</v>
      </c>
    </row>
    <row r="499" spans="1:7" ht="24.75" thickBot="1" x14ac:dyDescent="0.3">
      <c r="A499" s="125" t="s">
        <v>1325</v>
      </c>
      <c r="B499" s="200"/>
      <c r="D499" s="48" t="s">
        <v>1312</v>
      </c>
      <c r="E499" t="s">
        <v>340</v>
      </c>
      <c r="F499" s="139" t="s">
        <v>1349</v>
      </c>
      <c r="G499" t="s">
        <v>340</v>
      </c>
    </row>
    <row r="500" spans="1:7" ht="23.25" thickBot="1" x14ac:dyDescent="0.3">
      <c r="A500" s="3" t="s">
        <v>110</v>
      </c>
      <c r="B500" s="2"/>
      <c r="D500" s="48" t="s">
        <v>1312</v>
      </c>
      <c r="E500" t="s">
        <v>331</v>
      </c>
      <c r="F500" s="139" t="s">
        <v>1350</v>
      </c>
      <c r="G500" t="s">
        <v>331</v>
      </c>
    </row>
    <row r="501" spans="1:7" ht="48" x14ac:dyDescent="0.25">
      <c r="A501" s="123" t="s">
        <v>1326</v>
      </c>
      <c r="B501" s="198" t="s">
        <v>1319</v>
      </c>
      <c r="D501" s="48" t="s">
        <v>1312</v>
      </c>
      <c r="E501" t="s">
        <v>828</v>
      </c>
      <c r="F501" s="139" t="s">
        <v>1398</v>
      </c>
      <c r="G501" t="s">
        <v>828</v>
      </c>
    </row>
    <row r="502" spans="1:7" ht="60" x14ac:dyDescent="0.2">
      <c r="A502" s="124" t="s">
        <v>1327</v>
      </c>
      <c r="B502" s="199"/>
    </row>
    <row r="503" spans="1:7" ht="60" x14ac:dyDescent="0.2">
      <c r="A503" s="124" t="s">
        <v>1328</v>
      </c>
      <c r="B503" s="199"/>
      <c r="D503" s="48" t="s">
        <v>1308</v>
      </c>
      <c r="E503" s="140" t="s">
        <v>335</v>
      </c>
      <c r="F503" s="141" t="s">
        <v>1353</v>
      </c>
      <c r="G503" s="140" t="s">
        <v>335</v>
      </c>
    </row>
    <row r="504" spans="1:7" ht="60.75" thickBot="1" x14ac:dyDescent="0.25">
      <c r="A504" s="126" t="s">
        <v>1329</v>
      </c>
      <c r="B504" s="200"/>
      <c r="D504" s="48" t="s">
        <v>1308</v>
      </c>
      <c r="E504" s="140" t="s">
        <v>333</v>
      </c>
      <c r="F504" s="141" t="s">
        <v>1354</v>
      </c>
      <c r="G504" s="140" t="s">
        <v>333</v>
      </c>
    </row>
    <row r="505" spans="1:7" x14ac:dyDescent="0.2">
      <c r="A505" s="1" t="s">
        <v>110</v>
      </c>
      <c r="B505" s="127"/>
    </row>
    <row r="506" spans="1:7" ht="48" x14ac:dyDescent="0.2">
      <c r="A506" s="1" t="s">
        <v>1330</v>
      </c>
      <c r="B506" s="201" t="s">
        <v>1310</v>
      </c>
      <c r="D506" s="48" t="s">
        <v>1310</v>
      </c>
      <c r="E506" s="140" t="s">
        <v>335</v>
      </c>
      <c r="F506" s="142" t="s">
        <v>1355</v>
      </c>
      <c r="G506" s="140" t="s">
        <v>335</v>
      </c>
    </row>
    <row r="507" spans="1:7" ht="36" x14ac:dyDescent="0.2">
      <c r="A507" s="1" t="s">
        <v>1331</v>
      </c>
      <c r="B507" s="201"/>
      <c r="D507" s="48" t="s">
        <v>1310</v>
      </c>
      <c r="E507" s="140" t="s">
        <v>333</v>
      </c>
      <c r="F507" s="142" t="s">
        <v>1356</v>
      </c>
      <c r="G507" s="140" t="s">
        <v>333</v>
      </c>
    </row>
    <row r="508" spans="1:7" ht="24" x14ac:dyDescent="0.2">
      <c r="A508" s="1" t="s">
        <v>1332</v>
      </c>
      <c r="B508" s="201"/>
      <c r="D508" s="48" t="s">
        <v>1310</v>
      </c>
      <c r="E508" s="140" t="s">
        <v>769</v>
      </c>
      <c r="F508" s="142" t="s">
        <v>1357</v>
      </c>
      <c r="G508" s="140" t="s">
        <v>769</v>
      </c>
    </row>
    <row r="509" spans="1:7" x14ac:dyDescent="0.2">
      <c r="A509" s="1" t="s">
        <v>110</v>
      </c>
      <c r="B509" s="127"/>
      <c r="D509" s="48" t="s">
        <v>1310</v>
      </c>
      <c r="E509" s="140" t="s">
        <v>770</v>
      </c>
      <c r="F509" s="142" t="s">
        <v>1358</v>
      </c>
      <c r="G509" s="140" t="s">
        <v>770</v>
      </c>
    </row>
    <row r="510" spans="1:7" ht="24" x14ac:dyDescent="0.2">
      <c r="A510" s="1" t="s">
        <v>1333</v>
      </c>
      <c r="B510" s="201" t="s">
        <v>1309</v>
      </c>
      <c r="D510" s="48" t="s">
        <v>1310</v>
      </c>
      <c r="E510" s="140" t="s">
        <v>340</v>
      </c>
      <c r="F510" s="142" t="s">
        <v>1359</v>
      </c>
      <c r="G510" s="140" t="s">
        <v>340</v>
      </c>
    </row>
    <row r="511" spans="1:7" x14ac:dyDescent="0.2">
      <c r="A511" s="1" t="s">
        <v>1334</v>
      </c>
      <c r="B511" s="201"/>
      <c r="D511" s="48" t="s">
        <v>1310</v>
      </c>
      <c r="E511" s="140" t="s">
        <v>331</v>
      </c>
      <c r="F511" s="142" t="s">
        <v>1360</v>
      </c>
      <c r="G511" s="140" t="s">
        <v>331</v>
      </c>
    </row>
    <row r="512" spans="1:7" x14ac:dyDescent="0.2">
      <c r="A512" s="1" t="s">
        <v>110</v>
      </c>
      <c r="B512" s="127"/>
      <c r="D512" s="48" t="s">
        <v>1310</v>
      </c>
      <c r="E512" s="140" t="s">
        <v>828</v>
      </c>
      <c r="F512" s="142" t="s">
        <v>1361</v>
      </c>
      <c r="G512" s="140" t="s">
        <v>828</v>
      </c>
    </row>
    <row r="513" spans="1:7" ht="36" x14ac:dyDescent="0.2">
      <c r="A513" s="1" t="s">
        <v>1335</v>
      </c>
      <c r="B513" s="201" t="s">
        <v>1313</v>
      </c>
    </row>
    <row r="514" spans="1:7" ht="72" x14ac:dyDescent="0.2">
      <c r="A514" s="1" t="s">
        <v>1336</v>
      </c>
      <c r="B514" s="201"/>
      <c r="D514" s="48" t="s">
        <v>1314</v>
      </c>
      <c r="E514" s="5" t="s">
        <v>335</v>
      </c>
      <c r="F514" s="5" t="s">
        <v>1362</v>
      </c>
      <c r="G514" s="5" t="s">
        <v>335</v>
      </c>
    </row>
    <row r="515" spans="1:7" x14ac:dyDescent="0.2">
      <c r="A515" s="1" t="s">
        <v>110</v>
      </c>
      <c r="B515" s="127"/>
      <c r="D515" s="48" t="s">
        <v>1314</v>
      </c>
      <c r="E515" s="5" t="s">
        <v>333</v>
      </c>
      <c r="F515" s="5" t="s">
        <v>1363</v>
      </c>
      <c r="G515" s="5" t="s">
        <v>333</v>
      </c>
    </row>
    <row r="516" spans="1:7" ht="51" x14ac:dyDescent="0.2">
      <c r="A516" s="128" t="s">
        <v>1337</v>
      </c>
      <c r="B516" s="197" t="s">
        <v>1311</v>
      </c>
      <c r="D516" s="5" t="s">
        <v>1315</v>
      </c>
      <c r="E516" s="143" t="s">
        <v>335</v>
      </c>
      <c r="F516" s="144" t="s">
        <v>1365</v>
      </c>
      <c r="G516" s="143" t="s">
        <v>335</v>
      </c>
    </row>
    <row r="517" spans="1:7" ht="63.75" x14ac:dyDescent="0.2">
      <c r="A517" s="129" t="s">
        <v>1338</v>
      </c>
      <c r="B517" s="197"/>
      <c r="D517" s="5" t="s">
        <v>1315</v>
      </c>
      <c r="E517" s="143" t="s">
        <v>333</v>
      </c>
      <c r="F517" s="145" t="s">
        <v>1366</v>
      </c>
      <c r="G517" s="143" t="s">
        <v>333</v>
      </c>
    </row>
    <row r="518" spans="1:7" ht="38.25" x14ac:dyDescent="0.2">
      <c r="A518" s="129" t="s">
        <v>1339</v>
      </c>
      <c r="B518" s="197"/>
      <c r="D518" s="5" t="s">
        <v>1315</v>
      </c>
      <c r="E518" s="143" t="s">
        <v>769</v>
      </c>
      <c r="F518" s="144" t="s">
        <v>1367</v>
      </c>
      <c r="G518" s="143" t="s">
        <v>769</v>
      </c>
    </row>
    <row r="519" spans="1:7" ht="38.25" x14ac:dyDescent="0.2">
      <c r="A519" s="130" t="s">
        <v>1340</v>
      </c>
      <c r="B519" s="197"/>
      <c r="D519" s="5" t="s">
        <v>1315</v>
      </c>
      <c r="E519" s="143" t="s">
        <v>770</v>
      </c>
      <c r="F519" s="145" t="s">
        <v>1368</v>
      </c>
      <c r="G519" s="143" t="s">
        <v>770</v>
      </c>
    </row>
    <row r="520" spans="1:7" ht="38.25" x14ac:dyDescent="0.2">
      <c r="A520" s="130" t="s">
        <v>1341</v>
      </c>
      <c r="B520" s="197"/>
      <c r="D520" s="5" t="s">
        <v>1315</v>
      </c>
      <c r="E520" s="146" t="s">
        <v>340</v>
      </c>
      <c r="F520" s="147" t="s">
        <v>1369</v>
      </c>
      <c r="G520" s="146" t="s">
        <v>340</v>
      </c>
    </row>
    <row r="521" spans="1:7" ht="15" x14ac:dyDescent="0.2">
      <c r="A521" s="1" t="s">
        <v>110</v>
      </c>
      <c r="B521" s="131"/>
      <c r="E521" s="146" t="s">
        <v>331</v>
      </c>
      <c r="F521" s="5" t="s">
        <v>1451</v>
      </c>
      <c r="G521" s="146" t="s">
        <v>331</v>
      </c>
    </row>
    <row r="522" spans="1:7" ht="15" x14ac:dyDescent="0.2">
      <c r="A522" s="1" t="s">
        <v>110</v>
      </c>
      <c r="B522" s="131"/>
      <c r="E522" s="146" t="s">
        <v>828</v>
      </c>
      <c r="F522" s="5" t="s">
        <v>1452</v>
      </c>
      <c r="G522" s="146" t="s">
        <v>828</v>
      </c>
    </row>
    <row r="523" spans="1:7" ht="49.5" customHeight="1" x14ac:dyDescent="0.2">
      <c r="A523" s="130" t="s">
        <v>1342</v>
      </c>
      <c r="B523" s="197" t="s">
        <v>1317</v>
      </c>
      <c r="E523" s="146" t="s">
        <v>829</v>
      </c>
      <c r="F523" s="5" t="s">
        <v>1453</v>
      </c>
      <c r="G523" s="146" t="s">
        <v>829</v>
      </c>
    </row>
    <row r="524" spans="1:7" ht="38.25" x14ac:dyDescent="0.2">
      <c r="A524" s="130" t="s">
        <v>1343</v>
      </c>
      <c r="B524" s="197"/>
      <c r="E524" s="146" t="s">
        <v>830</v>
      </c>
      <c r="F524" s="5" t="s">
        <v>1454</v>
      </c>
      <c r="G524" s="146" t="s">
        <v>830</v>
      </c>
    </row>
    <row r="525" spans="1:7" ht="15" x14ac:dyDescent="0.2">
      <c r="A525" s="5" t="s">
        <v>1381</v>
      </c>
      <c r="D525" s="48" t="s">
        <v>1317</v>
      </c>
      <c r="E525" s="143" t="s">
        <v>335</v>
      </c>
      <c r="F525" s="145" t="s">
        <v>1370</v>
      </c>
      <c r="G525" s="143" t="s">
        <v>335</v>
      </c>
    </row>
    <row r="526" spans="1:7" ht="15" x14ac:dyDescent="0.2">
      <c r="D526" s="48" t="s">
        <v>1317</v>
      </c>
      <c r="E526" s="143" t="s">
        <v>333</v>
      </c>
      <c r="F526" s="145" t="s">
        <v>1371</v>
      </c>
      <c r="G526" s="143" t="s">
        <v>333</v>
      </c>
    </row>
    <row r="527" spans="1:7" ht="15" x14ac:dyDescent="0.2">
      <c r="A527" s="153"/>
      <c r="B527" s="196" t="s">
        <v>1390</v>
      </c>
      <c r="D527" s="48" t="s">
        <v>1317</v>
      </c>
      <c r="E527" s="143" t="s">
        <v>769</v>
      </c>
      <c r="F527" s="145" t="s">
        <v>1372</v>
      </c>
      <c r="G527" s="143" t="s">
        <v>769</v>
      </c>
    </row>
    <row r="528" spans="1:7" ht="15" x14ac:dyDescent="0.2">
      <c r="A528" s="153" t="s">
        <v>1394</v>
      </c>
      <c r="B528" s="196"/>
      <c r="D528" s="48" t="s">
        <v>1317</v>
      </c>
      <c r="E528" s="143" t="s">
        <v>770</v>
      </c>
      <c r="F528" s="145" t="s">
        <v>1373</v>
      </c>
      <c r="G528" s="143" t="s">
        <v>770</v>
      </c>
    </row>
    <row r="529" spans="1:7" ht="15" x14ac:dyDescent="0.2">
      <c r="A529" s="154" t="s">
        <v>1395</v>
      </c>
      <c r="B529" s="196"/>
      <c r="D529" s="48" t="s">
        <v>1317</v>
      </c>
      <c r="E529" s="143" t="s">
        <v>340</v>
      </c>
      <c r="F529" s="145" t="s">
        <v>1374</v>
      </c>
      <c r="G529" s="143" t="s">
        <v>340</v>
      </c>
    </row>
    <row r="530" spans="1:7" ht="12.75" x14ac:dyDescent="0.2">
      <c r="A530" s="154" t="s">
        <v>1396</v>
      </c>
      <c r="B530" s="196"/>
    </row>
    <row r="531" spans="1:7" ht="12.75" x14ac:dyDescent="0.2">
      <c r="A531" s="153" t="s">
        <v>1397</v>
      </c>
      <c r="B531" s="196"/>
      <c r="E531" s="195" t="s">
        <v>1390</v>
      </c>
      <c r="G531" s="122"/>
    </row>
    <row r="532" spans="1:7" ht="15" x14ac:dyDescent="0.25">
      <c r="A532"/>
      <c r="E532" s="195"/>
      <c r="F532" s="152" t="s">
        <v>1455</v>
      </c>
      <c r="G532" s="122" t="s">
        <v>335</v>
      </c>
    </row>
    <row r="533" spans="1:7" ht="15" x14ac:dyDescent="0.25">
      <c r="C533" s="48" t="s">
        <v>1310</v>
      </c>
      <c r="D533" s="5" t="s">
        <v>1375</v>
      </c>
      <c r="E533" s="195"/>
      <c r="F533" s="152" t="s">
        <v>1401</v>
      </c>
      <c r="G533" s="5" t="s">
        <v>769</v>
      </c>
    </row>
    <row r="534" spans="1:7" ht="15" x14ac:dyDescent="0.25">
      <c r="A534"/>
      <c r="C534" s="48" t="s">
        <v>1308</v>
      </c>
      <c r="D534" s="5" t="s">
        <v>1376</v>
      </c>
      <c r="E534" s="195"/>
      <c r="F534" s="152" t="s">
        <v>1402</v>
      </c>
      <c r="G534" s="5" t="s">
        <v>770</v>
      </c>
    </row>
    <row r="535" spans="1:7" ht="15" x14ac:dyDescent="0.25">
      <c r="C535" s="48" t="s">
        <v>1314</v>
      </c>
      <c r="D535" s="5" t="s">
        <v>1377</v>
      </c>
      <c r="E535" s="195"/>
      <c r="F535" s="152" t="s">
        <v>1403</v>
      </c>
      <c r="G535" s="5" t="s">
        <v>340</v>
      </c>
    </row>
    <row r="536" spans="1:7" ht="15" x14ac:dyDescent="0.25">
      <c r="C536" s="48" t="s">
        <v>1312</v>
      </c>
      <c r="D536" s="5" t="s">
        <v>1378</v>
      </c>
      <c r="E536" s="195"/>
      <c r="F536" s="152" t="s">
        <v>1404</v>
      </c>
      <c r="G536" s="5" t="s">
        <v>331</v>
      </c>
    </row>
    <row r="537" spans="1:7" ht="15" x14ac:dyDescent="0.25">
      <c r="C537" s="48" t="s">
        <v>1317</v>
      </c>
      <c r="D537" s="5" t="s">
        <v>1379</v>
      </c>
      <c r="E537" s="195"/>
      <c r="F537" s="152" t="s">
        <v>1405</v>
      </c>
      <c r="G537" s="5" t="s">
        <v>828</v>
      </c>
    </row>
    <row r="538" spans="1:7" ht="15" x14ac:dyDescent="0.25">
      <c r="C538" s="48" t="s">
        <v>1315</v>
      </c>
      <c r="D538" s="5" t="s">
        <v>1380</v>
      </c>
      <c r="E538" s="195"/>
      <c r="F538" s="152" t="s">
        <v>1406</v>
      </c>
      <c r="G538" s="5" t="s">
        <v>829</v>
      </c>
    </row>
    <row r="539" spans="1:7" ht="15" x14ac:dyDescent="0.25">
      <c r="F539" s="152" t="s">
        <v>1407</v>
      </c>
      <c r="G539" s="5" t="s">
        <v>830</v>
      </c>
    </row>
    <row r="540" spans="1:7" ht="15" x14ac:dyDescent="0.25">
      <c r="F540" s="152" t="s">
        <v>1391</v>
      </c>
      <c r="G540" s="5" t="s">
        <v>338</v>
      </c>
    </row>
    <row r="542" spans="1:7" ht="15" x14ac:dyDescent="0.25">
      <c r="F542"/>
    </row>
    <row r="543" spans="1:7" ht="15" x14ac:dyDescent="0.25">
      <c r="F543"/>
    </row>
    <row r="544" spans="1:7" ht="15" x14ac:dyDescent="0.25">
      <c r="F544"/>
    </row>
    <row r="545" spans="6:6" ht="15" x14ac:dyDescent="0.25">
      <c r="F545"/>
    </row>
    <row r="547" spans="6:6" ht="15" x14ac:dyDescent="0.25">
      <c r="F547" s="152"/>
    </row>
    <row r="548" spans="6:6" ht="15" x14ac:dyDescent="0.25">
      <c r="F548"/>
    </row>
    <row r="549" spans="6:6" ht="15" x14ac:dyDescent="0.25">
      <c r="F549" s="152"/>
    </row>
    <row r="550" spans="6:6" ht="15" x14ac:dyDescent="0.25">
      <c r="F550"/>
    </row>
    <row r="551" spans="6:6" ht="15" x14ac:dyDescent="0.25">
      <c r="F551" s="152"/>
    </row>
    <row r="552" spans="6:6" ht="15" x14ac:dyDescent="0.25">
      <c r="F552"/>
    </row>
    <row r="553" spans="6:6" ht="15" x14ac:dyDescent="0.25">
      <c r="F553" s="152"/>
    </row>
    <row r="554" spans="6:6" ht="15" x14ac:dyDescent="0.25">
      <c r="F554"/>
    </row>
    <row r="555" spans="6:6" ht="15" x14ac:dyDescent="0.25">
      <c r="F555" s="152"/>
    </row>
    <row r="556" spans="6:6" ht="15" x14ac:dyDescent="0.25">
      <c r="F556"/>
    </row>
    <row r="557" spans="6:6" ht="15" x14ac:dyDescent="0.25">
      <c r="F557" s="152"/>
    </row>
    <row r="568" spans="1:70" ht="12.75" x14ac:dyDescent="0.2">
      <c r="A568" s="90" t="s">
        <v>1116</v>
      </c>
      <c r="B568" s="91"/>
      <c r="C568" s="90" t="s">
        <v>1118</v>
      </c>
      <c r="D568" s="92"/>
      <c r="E568" s="90" t="s">
        <v>1296</v>
      </c>
      <c r="G568" s="90" t="s">
        <v>1121</v>
      </c>
      <c r="I568" s="49" t="s">
        <v>1126</v>
      </c>
      <c r="K568" s="49" t="s">
        <v>901</v>
      </c>
      <c r="L568" s="49" t="s">
        <v>1132</v>
      </c>
    </row>
    <row r="569" spans="1:70" ht="38.25" x14ac:dyDescent="0.2">
      <c r="A569" s="89" t="s">
        <v>1112</v>
      </c>
      <c r="C569" s="93" t="s">
        <v>1117</v>
      </c>
      <c r="E569" s="89" t="s">
        <v>1127</v>
      </c>
      <c r="G569" s="5" t="s">
        <v>1119</v>
      </c>
      <c r="I569" s="5" t="s">
        <v>1122</v>
      </c>
      <c r="K569" s="5" t="s">
        <v>1127</v>
      </c>
      <c r="L569" s="5" t="s">
        <v>1128</v>
      </c>
      <c r="N569" s="5" t="s">
        <v>1133</v>
      </c>
      <c r="O569" s="5" t="s">
        <v>1133</v>
      </c>
      <c r="P569" s="5" t="s">
        <v>1133</v>
      </c>
      <c r="Q569" s="5" t="s">
        <v>1133</v>
      </c>
      <c r="R569" s="5" t="s">
        <v>1133</v>
      </c>
      <c r="S569" s="5" t="s">
        <v>1133</v>
      </c>
      <c r="T569" s="5" t="s">
        <v>1133</v>
      </c>
      <c r="U569" s="5" t="s">
        <v>1133</v>
      </c>
      <c r="V569" s="5" t="s">
        <v>1133</v>
      </c>
      <c r="W569" s="5" t="s">
        <v>1133</v>
      </c>
      <c r="X569" s="5" t="s">
        <v>1133</v>
      </c>
      <c r="Y569" s="5" t="s">
        <v>1133</v>
      </c>
      <c r="Z569" s="5" t="s">
        <v>1133</v>
      </c>
      <c r="AA569" s="5" t="s">
        <v>1133</v>
      </c>
      <c r="AB569" s="5" t="s">
        <v>1133</v>
      </c>
      <c r="AC569" s="5" t="s">
        <v>1133</v>
      </c>
      <c r="AD569" s="5" t="s">
        <v>1133</v>
      </c>
      <c r="AE569" s="5" t="s">
        <v>1133</v>
      </c>
      <c r="AF569" s="5" t="s">
        <v>1133</v>
      </c>
      <c r="AG569" s="5" t="s">
        <v>1133</v>
      </c>
      <c r="AH569" s="5" t="s">
        <v>1133</v>
      </c>
      <c r="AI569" s="5" t="s">
        <v>1133</v>
      </c>
      <c r="AJ569" s="5" t="s">
        <v>1133</v>
      </c>
      <c r="AK569" s="5" t="s">
        <v>1133</v>
      </c>
      <c r="AL569" s="5" t="s">
        <v>1133</v>
      </c>
      <c r="AM569" s="5" t="s">
        <v>1133</v>
      </c>
      <c r="AN569" s="5" t="s">
        <v>1133</v>
      </c>
      <c r="AO569" s="5" t="s">
        <v>1133</v>
      </c>
      <c r="AP569" s="5" t="s">
        <v>1133</v>
      </c>
      <c r="AQ569" s="5" t="s">
        <v>1133</v>
      </c>
      <c r="AR569" s="5" t="s">
        <v>1133</v>
      </c>
      <c r="AS569" s="5" t="s">
        <v>1133</v>
      </c>
      <c r="AT569" s="5" t="s">
        <v>1133</v>
      </c>
      <c r="AU569" s="5" t="s">
        <v>1133</v>
      </c>
      <c r="AV569" s="5" t="s">
        <v>1133</v>
      </c>
      <c r="AW569" s="5" t="s">
        <v>1133</v>
      </c>
      <c r="AX569" s="5" t="s">
        <v>1133</v>
      </c>
      <c r="AY569" s="5" t="s">
        <v>1133</v>
      </c>
      <c r="AZ569" s="5" t="s">
        <v>1133</v>
      </c>
      <c r="BA569" s="5" t="s">
        <v>1133</v>
      </c>
      <c r="BB569" s="5" t="s">
        <v>1133</v>
      </c>
      <c r="BC569" s="5" t="s">
        <v>1133</v>
      </c>
      <c r="BD569" s="5" t="s">
        <v>1133</v>
      </c>
      <c r="BE569" s="5" t="s">
        <v>1133</v>
      </c>
      <c r="BF569" s="5" t="s">
        <v>1133</v>
      </c>
      <c r="BG569" s="5" t="s">
        <v>1133</v>
      </c>
      <c r="BH569" s="5" t="s">
        <v>1133</v>
      </c>
      <c r="BI569" s="5" t="s">
        <v>1133</v>
      </c>
      <c r="BJ569" s="5" t="s">
        <v>1133</v>
      </c>
      <c r="BL569" s="5" t="s">
        <v>1139</v>
      </c>
      <c r="BM569" s="5" t="s">
        <v>1142</v>
      </c>
      <c r="BN569" s="5" t="s">
        <v>1147</v>
      </c>
      <c r="BO569" s="5" t="s">
        <v>1149</v>
      </c>
      <c r="BP569" s="5" t="s">
        <v>1157</v>
      </c>
      <c r="BQ569" s="5" t="s">
        <v>1159</v>
      </c>
      <c r="BR569" s="5" t="s">
        <v>1162</v>
      </c>
    </row>
    <row r="570" spans="1:70" ht="25.5" x14ac:dyDescent="0.2">
      <c r="A570" s="89" t="s">
        <v>1113</v>
      </c>
      <c r="E570" s="89"/>
      <c r="G570" s="5" t="s">
        <v>1120</v>
      </c>
      <c r="I570" s="5" t="s">
        <v>1123</v>
      </c>
      <c r="L570" s="5" t="s">
        <v>1129</v>
      </c>
      <c r="N570" s="5" t="s">
        <v>1134</v>
      </c>
      <c r="O570" s="5" t="s">
        <v>1134</v>
      </c>
      <c r="P570" s="5" t="s">
        <v>1134</v>
      </c>
      <c r="Q570" s="5" t="s">
        <v>1134</v>
      </c>
      <c r="R570" s="5" t="s">
        <v>1134</v>
      </c>
      <c r="S570" s="5" t="s">
        <v>1134</v>
      </c>
      <c r="T570" s="5" t="s">
        <v>1134</v>
      </c>
      <c r="U570" s="5" t="s">
        <v>1134</v>
      </c>
      <c r="V570" s="5" t="s">
        <v>1134</v>
      </c>
      <c r="W570" s="5" t="s">
        <v>1134</v>
      </c>
      <c r="X570" s="5" t="s">
        <v>1134</v>
      </c>
      <c r="Y570" s="5" t="s">
        <v>1134</v>
      </c>
      <c r="Z570" s="5" t="s">
        <v>1134</v>
      </c>
      <c r="AA570" s="5" t="s">
        <v>1134</v>
      </c>
      <c r="AB570" s="5" t="s">
        <v>1134</v>
      </c>
      <c r="AC570" s="5" t="s">
        <v>1134</v>
      </c>
      <c r="AD570" s="5" t="s">
        <v>1134</v>
      </c>
      <c r="AE570" s="5" t="s">
        <v>1134</v>
      </c>
      <c r="AF570" s="5" t="s">
        <v>1134</v>
      </c>
      <c r="AG570" s="5" t="s">
        <v>1134</v>
      </c>
      <c r="AH570" s="5" t="s">
        <v>1134</v>
      </c>
      <c r="AI570" s="5" t="s">
        <v>1134</v>
      </c>
      <c r="AJ570" s="5" t="s">
        <v>1134</v>
      </c>
      <c r="AK570" s="5" t="s">
        <v>1134</v>
      </c>
      <c r="AL570" s="5" t="s">
        <v>1134</v>
      </c>
      <c r="AM570" s="5" t="s">
        <v>1134</v>
      </c>
      <c r="AN570" s="5" t="s">
        <v>1134</v>
      </c>
      <c r="AO570" s="5" t="s">
        <v>1134</v>
      </c>
      <c r="AP570" s="5" t="s">
        <v>1134</v>
      </c>
      <c r="AQ570" s="5" t="s">
        <v>1134</v>
      </c>
      <c r="AR570" s="5" t="s">
        <v>1134</v>
      </c>
      <c r="AS570" s="5" t="s">
        <v>1134</v>
      </c>
      <c r="AT570" s="5" t="s">
        <v>1134</v>
      </c>
      <c r="AU570" s="5" t="s">
        <v>1134</v>
      </c>
      <c r="AV570" s="5" t="s">
        <v>1134</v>
      </c>
      <c r="AW570" s="5" t="s">
        <v>1134</v>
      </c>
      <c r="AX570" s="5" t="s">
        <v>1134</v>
      </c>
      <c r="AY570" s="5" t="s">
        <v>1134</v>
      </c>
      <c r="AZ570" s="5" t="s">
        <v>1134</v>
      </c>
      <c r="BA570" s="5" t="s">
        <v>1134</v>
      </c>
      <c r="BB570" s="5" t="s">
        <v>1134</v>
      </c>
      <c r="BC570" s="5" t="s">
        <v>1134</v>
      </c>
      <c r="BD570" s="5" t="s">
        <v>1134</v>
      </c>
      <c r="BE570" s="5" t="s">
        <v>1134</v>
      </c>
      <c r="BF570" s="5" t="s">
        <v>1134</v>
      </c>
      <c r="BG570" s="5" t="s">
        <v>1134</v>
      </c>
      <c r="BH570" s="5" t="s">
        <v>1134</v>
      </c>
      <c r="BI570" s="5" t="s">
        <v>1134</v>
      </c>
      <c r="BJ570" s="5" t="s">
        <v>1134</v>
      </c>
      <c r="BL570" s="5" t="s">
        <v>1140</v>
      </c>
      <c r="BM570" s="5" t="s">
        <v>1143</v>
      </c>
      <c r="BN570" s="5" t="s">
        <v>1148</v>
      </c>
      <c r="BO570" s="5" t="s">
        <v>1150</v>
      </c>
      <c r="BQ570" s="5" t="s">
        <v>1160</v>
      </c>
      <c r="BR570" s="5" t="s">
        <v>1163</v>
      </c>
    </row>
    <row r="571" spans="1:70" ht="38.25" x14ac:dyDescent="0.2">
      <c r="A571" s="89" t="s">
        <v>1114</v>
      </c>
      <c r="E571" s="89"/>
      <c r="I571" s="5" t="s">
        <v>1124</v>
      </c>
      <c r="L571" s="5" t="s">
        <v>1138</v>
      </c>
      <c r="N571" s="5" t="s">
        <v>1135</v>
      </c>
      <c r="O571" s="5" t="s">
        <v>1135</v>
      </c>
      <c r="P571" s="5" t="s">
        <v>1135</v>
      </c>
      <c r="Q571" s="5" t="s">
        <v>1135</v>
      </c>
      <c r="R571" s="5" t="s">
        <v>1135</v>
      </c>
      <c r="S571" s="5" t="s">
        <v>1135</v>
      </c>
      <c r="T571" s="5" t="s">
        <v>1135</v>
      </c>
      <c r="U571" s="5" t="s">
        <v>1135</v>
      </c>
      <c r="V571" s="5" t="s">
        <v>1135</v>
      </c>
      <c r="W571" s="5" t="s">
        <v>1135</v>
      </c>
      <c r="X571" s="5" t="s">
        <v>1135</v>
      </c>
      <c r="Y571" s="5" t="s">
        <v>1135</v>
      </c>
      <c r="Z571" s="5" t="s">
        <v>1135</v>
      </c>
      <c r="AA571" s="5" t="s">
        <v>1135</v>
      </c>
      <c r="AB571" s="5" t="s">
        <v>1135</v>
      </c>
      <c r="AC571" s="5" t="s">
        <v>1135</v>
      </c>
      <c r="AD571" s="5" t="s">
        <v>1135</v>
      </c>
      <c r="AE571" s="5" t="s">
        <v>1135</v>
      </c>
      <c r="AF571" s="5" t="s">
        <v>1135</v>
      </c>
      <c r="AG571" s="5" t="s">
        <v>1135</v>
      </c>
      <c r="AH571" s="5" t="s">
        <v>1135</v>
      </c>
      <c r="AI571" s="5" t="s">
        <v>1135</v>
      </c>
      <c r="AJ571" s="5" t="s">
        <v>1135</v>
      </c>
      <c r="AK571" s="5" t="s">
        <v>1135</v>
      </c>
      <c r="AL571" s="5" t="s">
        <v>1135</v>
      </c>
      <c r="AM571" s="5" t="s">
        <v>1135</v>
      </c>
      <c r="AN571" s="5" t="s">
        <v>1135</v>
      </c>
      <c r="AO571" s="5" t="s">
        <v>1135</v>
      </c>
      <c r="AP571" s="5" t="s">
        <v>1135</v>
      </c>
      <c r="AQ571" s="5" t="s">
        <v>1135</v>
      </c>
      <c r="AR571" s="5" t="s">
        <v>1135</v>
      </c>
      <c r="AS571" s="5" t="s">
        <v>1135</v>
      </c>
      <c r="AT571" s="5" t="s">
        <v>1135</v>
      </c>
      <c r="AU571" s="5" t="s">
        <v>1135</v>
      </c>
      <c r="AV571" s="5" t="s">
        <v>1135</v>
      </c>
      <c r="AW571" s="5" t="s">
        <v>1135</v>
      </c>
      <c r="AX571" s="5" t="s">
        <v>1135</v>
      </c>
      <c r="AY571" s="5" t="s">
        <v>1135</v>
      </c>
      <c r="AZ571" s="5" t="s">
        <v>1135</v>
      </c>
      <c r="BA571" s="5" t="s">
        <v>1135</v>
      </c>
      <c r="BB571" s="5" t="s">
        <v>1135</v>
      </c>
      <c r="BC571" s="5" t="s">
        <v>1135</v>
      </c>
      <c r="BD571" s="5" t="s">
        <v>1135</v>
      </c>
      <c r="BE571" s="5" t="s">
        <v>1135</v>
      </c>
      <c r="BF571" s="5" t="s">
        <v>1135</v>
      </c>
      <c r="BG571" s="5" t="s">
        <v>1135</v>
      </c>
      <c r="BH571" s="5" t="s">
        <v>1135</v>
      </c>
      <c r="BI571" s="5" t="s">
        <v>1135</v>
      </c>
      <c r="BJ571" s="5" t="s">
        <v>1135</v>
      </c>
      <c r="BL571" s="5" t="s">
        <v>1141</v>
      </c>
      <c r="BM571" s="5" t="s">
        <v>1144</v>
      </c>
      <c r="BO571" s="5" t="s">
        <v>1151</v>
      </c>
      <c r="BQ571" s="5" t="s">
        <v>1161</v>
      </c>
      <c r="BR571" s="5" t="s">
        <v>1164</v>
      </c>
    </row>
    <row r="572" spans="1:70" x14ac:dyDescent="0.2">
      <c r="A572" s="5" t="s">
        <v>1115</v>
      </c>
      <c r="I572" s="5" t="s">
        <v>1125</v>
      </c>
      <c r="L572" s="5" t="s">
        <v>1130</v>
      </c>
      <c r="N572" s="5" t="s">
        <v>1136</v>
      </c>
      <c r="O572" s="5" t="s">
        <v>1136</v>
      </c>
      <c r="P572" s="5" t="s">
        <v>1136</v>
      </c>
      <c r="Q572" s="5" t="s">
        <v>1136</v>
      </c>
      <c r="R572" s="5" t="s">
        <v>1136</v>
      </c>
      <c r="S572" s="5" t="s">
        <v>1136</v>
      </c>
      <c r="T572" s="5" t="s">
        <v>1136</v>
      </c>
      <c r="U572" s="5" t="s">
        <v>1136</v>
      </c>
      <c r="V572" s="5" t="s">
        <v>1136</v>
      </c>
      <c r="W572" s="5" t="s">
        <v>1136</v>
      </c>
      <c r="X572" s="5" t="s">
        <v>1136</v>
      </c>
      <c r="Y572" s="5" t="s">
        <v>1136</v>
      </c>
      <c r="Z572" s="5" t="s">
        <v>1136</v>
      </c>
      <c r="AA572" s="5" t="s">
        <v>1136</v>
      </c>
      <c r="AB572" s="5" t="s">
        <v>1136</v>
      </c>
      <c r="AC572" s="5" t="s">
        <v>1136</v>
      </c>
      <c r="AD572" s="5" t="s">
        <v>1136</v>
      </c>
      <c r="AE572" s="5" t="s">
        <v>1136</v>
      </c>
      <c r="AF572" s="5" t="s">
        <v>1136</v>
      </c>
      <c r="AG572" s="5" t="s">
        <v>1136</v>
      </c>
      <c r="AH572" s="5" t="s">
        <v>1136</v>
      </c>
      <c r="AI572" s="5" t="s">
        <v>1136</v>
      </c>
      <c r="AJ572" s="5" t="s">
        <v>1136</v>
      </c>
      <c r="AK572" s="5" t="s">
        <v>1136</v>
      </c>
      <c r="AL572" s="5" t="s">
        <v>1136</v>
      </c>
      <c r="AM572" s="5" t="s">
        <v>1136</v>
      </c>
      <c r="AN572" s="5" t="s">
        <v>1136</v>
      </c>
      <c r="AO572" s="5" t="s">
        <v>1136</v>
      </c>
      <c r="AP572" s="5" t="s">
        <v>1136</v>
      </c>
      <c r="AQ572" s="5" t="s">
        <v>1136</v>
      </c>
      <c r="AR572" s="5" t="s">
        <v>1136</v>
      </c>
      <c r="AS572" s="5" t="s">
        <v>1136</v>
      </c>
      <c r="AT572" s="5" t="s">
        <v>1136</v>
      </c>
      <c r="AU572" s="5" t="s">
        <v>1136</v>
      </c>
      <c r="AV572" s="5" t="s">
        <v>1136</v>
      </c>
      <c r="AW572" s="5" t="s">
        <v>1136</v>
      </c>
      <c r="AX572" s="5" t="s">
        <v>1136</v>
      </c>
      <c r="AY572" s="5" t="s">
        <v>1136</v>
      </c>
      <c r="AZ572" s="5" t="s">
        <v>1136</v>
      </c>
      <c r="BA572" s="5" t="s">
        <v>1136</v>
      </c>
      <c r="BB572" s="5" t="s">
        <v>1136</v>
      </c>
      <c r="BC572" s="5" t="s">
        <v>1136</v>
      </c>
      <c r="BD572" s="5" t="s">
        <v>1136</v>
      </c>
      <c r="BE572" s="5" t="s">
        <v>1136</v>
      </c>
      <c r="BF572" s="5" t="s">
        <v>1136</v>
      </c>
      <c r="BG572" s="5" t="s">
        <v>1136</v>
      </c>
      <c r="BH572" s="5" t="s">
        <v>1136</v>
      </c>
      <c r="BI572" s="5" t="s">
        <v>1136</v>
      </c>
      <c r="BJ572" s="5" t="s">
        <v>1136</v>
      </c>
      <c r="BM572" s="5" t="s">
        <v>1145</v>
      </c>
      <c r="BO572" s="5" t="s">
        <v>1152</v>
      </c>
    </row>
    <row r="573" spans="1:70" x14ac:dyDescent="0.2">
      <c r="L573" s="5" t="s">
        <v>1131</v>
      </c>
      <c r="BM573" s="5" t="s">
        <v>1146</v>
      </c>
      <c r="BO573" s="5" t="s">
        <v>1153</v>
      </c>
    </row>
    <row r="574" spans="1:70" x14ac:dyDescent="0.2">
      <c r="BO574" s="5" t="s">
        <v>1154</v>
      </c>
    </row>
    <row r="575" spans="1:70" ht="21" x14ac:dyDescent="0.35">
      <c r="A575" s="94" t="s">
        <v>1165</v>
      </c>
      <c r="BO575" s="5" t="s">
        <v>1155</v>
      </c>
    </row>
    <row r="576" spans="1:70" x14ac:dyDescent="0.2">
      <c r="BO576" s="5" t="s">
        <v>1156</v>
      </c>
    </row>
    <row r="577" spans="1:59" x14ac:dyDescent="0.2">
      <c r="A577" s="96" t="s">
        <v>1171</v>
      </c>
      <c r="B577" s="96" t="s">
        <v>1172</v>
      </c>
      <c r="C577" s="96" t="s">
        <v>1176</v>
      </c>
      <c r="D577" s="96" t="s">
        <v>1178</v>
      </c>
      <c r="E577" s="47"/>
      <c r="F577" s="96" t="s">
        <v>1181</v>
      </c>
      <c r="G577" s="96" t="s">
        <v>1182</v>
      </c>
      <c r="H577" s="47"/>
      <c r="I577" s="96" t="s">
        <v>1186</v>
      </c>
      <c r="J577" s="96" t="s">
        <v>1191</v>
      </c>
      <c r="K577" s="47"/>
      <c r="L577" s="47"/>
      <c r="M577" s="95" t="s">
        <v>1198</v>
      </c>
      <c r="N577" s="96" t="s">
        <v>1197</v>
      </c>
      <c r="O577" s="47"/>
      <c r="P577" s="96" t="s">
        <v>1200</v>
      </c>
      <c r="Q577" s="96" t="s">
        <v>1201</v>
      </c>
      <c r="R577" s="47"/>
      <c r="S577" s="96" t="s">
        <v>1217</v>
      </c>
      <c r="T577" s="96" t="s">
        <v>1222</v>
      </c>
      <c r="U577" s="96" t="s">
        <v>1223</v>
      </c>
      <c r="V577" s="96" t="s">
        <v>1225</v>
      </c>
      <c r="W577" s="96" t="s">
        <v>1226</v>
      </c>
      <c r="Y577" s="49" t="s">
        <v>1228</v>
      </c>
      <c r="Z577" s="49" t="s">
        <v>1236</v>
      </c>
      <c r="AF577" s="48" t="s">
        <v>879</v>
      </c>
      <c r="AG577" s="48" t="s">
        <v>903</v>
      </c>
      <c r="AH577" s="48" t="s">
        <v>904</v>
      </c>
      <c r="AI577" s="48" t="s">
        <v>905</v>
      </c>
      <c r="AJ577" s="48" t="s">
        <v>906</v>
      </c>
      <c r="AM577" s="48" t="s">
        <v>878</v>
      </c>
      <c r="AN577" s="48" t="s">
        <v>970</v>
      </c>
      <c r="AO577" s="48" t="s">
        <v>883</v>
      </c>
      <c r="AP577" s="48" t="s">
        <v>884</v>
      </c>
      <c r="AR577" s="48" t="s">
        <v>971</v>
      </c>
      <c r="AS577" s="48" t="s">
        <v>880</v>
      </c>
      <c r="AT577" s="47" t="s">
        <v>882</v>
      </c>
      <c r="AV577" s="49" t="s">
        <v>1273</v>
      </c>
      <c r="AW577" s="49" t="s">
        <v>1278</v>
      </c>
      <c r="AY577" s="49" t="s">
        <v>1286</v>
      </c>
      <c r="AZ577" s="49" t="s">
        <v>1287</v>
      </c>
      <c r="BA577" s="49" t="s">
        <v>1288</v>
      </c>
      <c r="BB577" s="49" t="s">
        <v>1291</v>
      </c>
    </row>
    <row r="578" spans="1:59" x14ac:dyDescent="0.2">
      <c r="A578" s="47" t="s">
        <v>1166</v>
      </c>
      <c r="B578" s="47" t="s">
        <v>1168</v>
      </c>
      <c r="C578" s="47" t="s">
        <v>1173</v>
      </c>
      <c r="D578" s="47" t="s">
        <v>1177</v>
      </c>
      <c r="E578" s="47"/>
      <c r="F578" s="47" t="s">
        <v>1179</v>
      </c>
      <c r="G578" s="47" t="s">
        <v>1183</v>
      </c>
      <c r="H578" s="47"/>
      <c r="I578" s="47" t="s">
        <v>1187</v>
      </c>
      <c r="J578" s="47" t="s">
        <v>1192</v>
      </c>
      <c r="K578" s="47"/>
      <c r="L578" s="47"/>
      <c r="M578" s="48" t="s">
        <v>1194</v>
      </c>
      <c r="N578" s="47" t="s">
        <v>1195</v>
      </c>
      <c r="O578" s="47"/>
      <c r="P578" s="47" t="s">
        <v>1202</v>
      </c>
      <c r="Q578" s="47" t="s">
        <v>1207</v>
      </c>
      <c r="R578" s="47"/>
      <c r="S578" s="47" t="s">
        <v>1214</v>
      </c>
      <c r="T578" s="47" t="s">
        <v>1218</v>
      </c>
      <c r="U578" s="47" t="s">
        <v>1213</v>
      </c>
      <c r="V578" s="47" t="s">
        <v>1224</v>
      </c>
      <c r="W578" s="47" t="s">
        <v>1227</v>
      </c>
      <c r="Y578" s="5" t="s">
        <v>1229</v>
      </c>
      <c r="Z578" s="5" t="s">
        <v>1237</v>
      </c>
      <c r="AF578" s="5" t="s">
        <v>1251</v>
      </c>
      <c r="AG578" s="5" t="s">
        <v>1253</v>
      </c>
      <c r="AH578" s="5" t="s">
        <v>1255</v>
      </c>
      <c r="AI578" s="5" t="s">
        <v>1256</v>
      </c>
      <c r="AM578" s="5" t="s">
        <v>1260</v>
      </c>
      <c r="AN578" s="5" t="s">
        <v>1262</v>
      </c>
      <c r="AO578" s="5" t="s">
        <v>1263</v>
      </c>
      <c r="AP578" s="5" t="s">
        <v>1264</v>
      </c>
      <c r="AR578" s="5" t="s">
        <v>1265</v>
      </c>
      <c r="AS578" s="5" t="s">
        <v>1266</v>
      </c>
      <c r="AT578" s="5" t="s">
        <v>1267</v>
      </c>
      <c r="AV578" s="5" t="s">
        <v>1268</v>
      </c>
      <c r="AW578" s="5" t="s">
        <v>1274</v>
      </c>
      <c r="AY578" s="5" t="s">
        <v>1279</v>
      </c>
      <c r="AZ578" s="5" t="s">
        <v>1282</v>
      </c>
      <c r="BA578" s="5" t="s">
        <v>1285</v>
      </c>
      <c r="BB578" s="5" t="s">
        <v>1289</v>
      </c>
      <c r="BD578" s="5" t="s">
        <v>1292</v>
      </c>
      <c r="BE578" s="5" t="s">
        <v>1293</v>
      </c>
      <c r="BF578" s="5" t="s">
        <v>1294</v>
      </c>
      <c r="BG578" s="5" t="s">
        <v>1295</v>
      </c>
    </row>
    <row r="579" spans="1:59" x14ac:dyDescent="0.2">
      <c r="A579" s="47" t="s">
        <v>1167</v>
      </c>
      <c r="B579" s="47" t="s">
        <v>1169</v>
      </c>
      <c r="C579" s="47" t="s">
        <v>1174</v>
      </c>
      <c r="D579" s="47"/>
      <c r="E579" s="47"/>
      <c r="F579" s="47" t="s">
        <v>1180</v>
      </c>
      <c r="G579" s="47" t="s">
        <v>1184</v>
      </c>
      <c r="H579" s="47"/>
      <c r="I579" s="47" t="s">
        <v>1188</v>
      </c>
      <c r="J579" s="47" t="s">
        <v>1193</v>
      </c>
      <c r="K579" s="47"/>
      <c r="L579" s="48"/>
      <c r="M579" s="47"/>
      <c r="N579" s="47" t="s">
        <v>1196</v>
      </c>
      <c r="O579" s="47"/>
      <c r="P579" s="47" t="s">
        <v>1203</v>
      </c>
      <c r="Q579" s="47" t="s">
        <v>1208</v>
      </c>
      <c r="R579" s="47"/>
      <c r="S579" s="47" t="s">
        <v>1215</v>
      </c>
      <c r="T579" s="47" t="s">
        <v>1219</v>
      </c>
      <c r="U579" s="47"/>
      <c r="V579" s="47"/>
      <c r="W579" s="47"/>
      <c r="Y579" s="5" t="s">
        <v>1230</v>
      </c>
      <c r="Z579" s="5" t="s">
        <v>1238</v>
      </c>
      <c r="AF579" s="5" t="s">
        <v>1252</v>
      </c>
      <c r="AG579" s="5" t="s">
        <v>1254</v>
      </c>
      <c r="AI579" s="5" t="s">
        <v>1257</v>
      </c>
      <c r="AV579" s="5" t="s">
        <v>1269</v>
      </c>
      <c r="AW579" s="5" t="s">
        <v>1275</v>
      </c>
      <c r="AY579" s="5" t="s">
        <v>1280</v>
      </c>
      <c r="AZ579" s="5" t="s">
        <v>1283</v>
      </c>
      <c r="BB579" s="5" t="s">
        <v>1290</v>
      </c>
    </row>
    <row r="580" spans="1:59" x14ac:dyDescent="0.2">
      <c r="A580" s="47"/>
      <c r="B580" s="47" t="s">
        <v>1170</v>
      </c>
      <c r="C580" s="47" t="s">
        <v>1175</v>
      </c>
      <c r="D580" s="47"/>
      <c r="E580" s="47"/>
      <c r="F580" s="47"/>
      <c r="G580" s="47" t="s">
        <v>1185</v>
      </c>
      <c r="H580" s="47"/>
      <c r="I580" s="47" t="s">
        <v>1189</v>
      </c>
      <c r="J580" s="47"/>
      <c r="K580" s="47"/>
      <c r="L580" s="48"/>
      <c r="M580" s="47"/>
      <c r="N580" s="47"/>
      <c r="O580" s="47"/>
      <c r="P580" s="47" t="s">
        <v>1204</v>
      </c>
      <c r="Q580" s="47" t="s">
        <v>1209</v>
      </c>
      <c r="R580" s="47"/>
      <c r="S580" s="47" t="s">
        <v>1216</v>
      </c>
      <c r="T580" s="47" t="s">
        <v>1220</v>
      </c>
      <c r="U580" s="47"/>
      <c r="V580" s="47"/>
      <c r="W580" s="47"/>
      <c r="Y580" s="5" t="s">
        <v>1231</v>
      </c>
      <c r="Z580" s="5" t="s">
        <v>1239</v>
      </c>
      <c r="AV580" s="5" t="s">
        <v>1270</v>
      </c>
      <c r="AW580" s="5" t="s">
        <v>1270</v>
      </c>
      <c r="AY580" s="5" t="s">
        <v>1281</v>
      </c>
      <c r="AZ580" s="5" t="s">
        <v>1284</v>
      </c>
    </row>
    <row r="581" spans="1:59" x14ac:dyDescent="0.2">
      <c r="A581" s="47"/>
      <c r="B581" s="47"/>
      <c r="C581" s="47"/>
      <c r="D581" s="47"/>
      <c r="E581" s="47"/>
      <c r="F581" s="47"/>
      <c r="G581" s="47"/>
      <c r="H581" s="47"/>
      <c r="I581" s="47" t="s">
        <v>1190</v>
      </c>
      <c r="J581" s="47"/>
      <c r="K581" s="47"/>
      <c r="L581" s="48"/>
      <c r="M581" s="47"/>
      <c r="N581" s="47"/>
      <c r="O581" s="47"/>
      <c r="P581" s="47" t="s">
        <v>1205</v>
      </c>
      <c r="Q581" s="47" t="s">
        <v>1210</v>
      </c>
      <c r="R581" s="47"/>
      <c r="S581" s="47"/>
      <c r="T581" s="47" t="s">
        <v>1221</v>
      </c>
      <c r="U581" s="47"/>
      <c r="V581" s="47"/>
      <c r="W581" s="47"/>
      <c r="Y581" s="5" t="s">
        <v>1232</v>
      </c>
      <c r="Z581" s="5" t="s">
        <v>1240</v>
      </c>
      <c r="AV581" s="5" t="s">
        <v>1271</v>
      </c>
      <c r="AW581" s="5" t="s">
        <v>1276</v>
      </c>
    </row>
    <row r="582" spans="1:59" x14ac:dyDescent="0.2">
      <c r="A582" s="47"/>
      <c r="B582" s="47"/>
      <c r="C582" s="47"/>
      <c r="D582" s="47"/>
      <c r="E582" s="47"/>
      <c r="F582" s="47"/>
      <c r="G582" s="47"/>
      <c r="H582" s="47"/>
      <c r="I582" s="47"/>
      <c r="J582" s="47"/>
      <c r="K582" s="47"/>
      <c r="L582" s="47"/>
      <c r="M582" s="47"/>
      <c r="N582" s="47"/>
      <c r="O582" s="47"/>
      <c r="P582" s="47" t="s">
        <v>1206</v>
      </c>
      <c r="Q582" s="47" t="s">
        <v>1211</v>
      </c>
      <c r="R582" s="47"/>
      <c r="S582" s="47"/>
      <c r="T582" s="47"/>
      <c r="U582" s="47"/>
      <c r="V582" s="47"/>
      <c r="W582" s="47"/>
      <c r="Y582" s="5" t="s">
        <v>1233</v>
      </c>
      <c r="Z582" s="5" t="s">
        <v>1241</v>
      </c>
      <c r="AV582" s="5" t="s">
        <v>1272</v>
      </c>
      <c r="AW582" s="5" t="s">
        <v>1277</v>
      </c>
    </row>
    <row r="583" spans="1:59" x14ac:dyDescent="0.2">
      <c r="A583" s="47"/>
      <c r="B583" s="47"/>
      <c r="C583" s="47"/>
      <c r="D583" s="47"/>
      <c r="E583" s="47"/>
      <c r="F583" s="47"/>
      <c r="G583" s="47"/>
      <c r="H583" s="47"/>
      <c r="I583" s="47"/>
      <c r="J583" s="47"/>
      <c r="K583" s="47"/>
      <c r="L583" s="47"/>
      <c r="M583" s="47"/>
      <c r="N583" s="47"/>
      <c r="O583" s="47"/>
      <c r="P583" s="47"/>
      <c r="Q583" s="47" t="s">
        <v>1212</v>
      </c>
      <c r="R583" s="47"/>
      <c r="S583" s="47"/>
      <c r="T583" s="47"/>
      <c r="U583" s="47"/>
      <c r="V583" s="47"/>
      <c r="W583" s="47"/>
      <c r="Z583" s="5" t="s">
        <v>1242</v>
      </c>
    </row>
    <row r="589" spans="1:59" x14ac:dyDescent="0.2">
      <c r="F589" s="5" t="s">
        <v>110</v>
      </c>
    </row>
    <row r="590" spans="1:59" x14ac:dyDescent="0.2">
      <c r="F590" s="5" t="s">
        <v>110</v>
      </c>
    </row>
    <row r="591" spans="1:59" x14ac:dyDescent="0.2">
      <c r="F591" s="5" t="s">
        <v>110</v>
      </c>
    </row>
    <row r="592" spans="1:59" x14ac:dyDescent="0.2">
      <c r="F592" s="5" t="s">
        <v>110</v>
      </c>
    </row>
    <row r="593" spans="1:6" x14ac:dyDescent="0.2">
      <c r="F593" s="5" t="s">
        <v>110</v>
      </c>
    </row>
    <row r="594" spans="1:6" x14ac:dyDescent="0.2">
      <c r="F594" s="5" t="s">
        <v>110</v>
      </c>
    </row>
    <row r="595" spans="1:6" x14ac:dyDescent="0.2">
      <c r="F595" s="5" t="s">
        <v>110</v>
      </c>
    </row>
    <row r="596" spans="1:6" x14ac:dyDescent="0.2">
      <c r="F596" s="5" t="s">
        <v>110</v>
      </c>
    </row>
    <row r="597" spans="1:6" x14ac:dyDescent="0.2">
      <c r="F597" s="5" t="s">
        <v>110</v>
      </c>
    </row>
    <row r="598" spans="1:6" x14ac:dyDescent="0.2">
      <c r="F598" s="5" t="s">
        <v>110</v>
      </c>
    </row>
    <row r="599" spans="1:6" x14ac:dyDescent="0.2">
      <c r="F599" s="5" t="s">
        <v>110</v>
      </c>
    </row>
    <row r="600" spans="1:6" x14ac:dyDescent="0.2">
      <c r="F600" s="5" t="s">
        <v>110</v>
      </c>
    </row>
    <row r="601" spans="1:6" x14ac:dyDescent="0.2">
      <c r="F601" s="5" t="s">
        <v>110</v>
      </c>
    </row>
    <row r="602" spans="1:6" x14ac:dyDescent="0.2">
      <c r="F602" s="5" t="s">
        <v>110</v>
      </c>
    </row>
    <row r="603" spans="1:6" x14ac:dyDescent="0.2">
      <c r="F603" s="5" t="s">
        <v>110</v>
      </c>
    </row>
    <row r="604" spans="1:6" x14ac:dyDescent="0.2">
      <c r="A604" s="48" t="s">
        <v>976</v>
      </c>
      <c r="B604" s="97" t="s">
        <v>685</v>
      </c>
      <c r="F604" s="5" t="s">
        <v>110</v>
      </c>
    </row>
    <row r="605" spans="1:6" x14ac:dyDescent="0.2">
      <c r="A605" s="48" t="s">
        <v>972</v>
      </c>
      <c r="B605" s="97" t="s">
        <v>685</v>
      </c>
      <c r="F605" s="5" t="s">
        <v>110</v>
      </c>
    </row>
    <row r="606" spans="1:6" x14ac:dyDescent="0.2">
      <c r="A606" s="48" t="s">
        <v>971</v>
      </c>
      <c r="B606" s="97" t="s">
        <v>685</v>
      </c>
      <c r="F606" s="5" t="s">
        <v>110</v>
      </c>
    </row>
    <row r="607" spans="1:6" x14ac:dyDescent="0.2">
      <c r="A607" s="48" t="s">
        <v>877</v>
      </c>
      <c r="B607" s="97" t="s">
        <v>685</v>
      </c>
      <c r="F607" s="5" t="s">
        <v>110</v>
      </c>
    </row>
    <row r="608" spans="1:6" x14ac:dyDescent="0.2">
      <c r="A608" s="48" t="s">
        <v>878</v>
      </c>
      <c r="B608" s="97" t="s">
        <v>685</v>
      </c>
      <c r="F608" s="5" t="s">
        <v>110</v>
      </c>
    </row>
    <row r="609" spans="1:6" x14ac:dyDescent="0.2">
      <c r="A609" s="48" t="s">
        <v>903</v>
      </c>
      <c r="B609" s="97" t="s">
        <v>685</v>
      </c>
      <c r="F609" s="5" t="s">
        <v>110</v>
      </c>
    </row>
    <row r="610" spans="1:6" x14ac:dyDescent="0.2">
      <c r="A610" s="48" t="s">
        <v>879</v>
      </c>
      <c r="B610" s="97" t="s">
        <v>685</v>
      </c>
      <c r="F610" s="5" t="s">
        <v>110</v>
      </c>
    </row>
    <row r="611" spans="1:6" x14ac:dyDescent="0.2">
      <c r="A611" s="47" t="s">
        <v>904</v>
      </c>
      <c r="B611" s="97" t="s">
        <v>685</v>
      </c>
      <c r="F611" s="5" t="s">
        <v>110</v>
      </c>
    </row>
    <row r="612" spans="1:6" x14ac:dyDescent="0.2">
      <c r="A612" s="47" t="s">
        <v>905</v>
      </c>
      <c r="B612" s="97" t="s">
        <v>685</v>
      </c>
      <c r="F612" s="5" t="s">
        <v>110</v>
      </c>
    </row>
    <row r="613" spans="1:6" x14ac:dyDescent="0.2">
      <c r="A613" s="47" t="s">
        <v>906</v>
      </c>
      <c r="B613" s="97" t="s">
        <v>685</v>
      </c>
    </row>
    <row r="614" spans="1:6" x14ac:dyDescent="0.2">
      <c r="A614" s="48" t="s">
        <v>977</v>
      </c>
      <c r="B614" s="97" t="s">
        <v>685</v>
      </c>
    </row>
    <row r="615" spans="1:6" x14ac:dyDescent="0.2">
      <c r="A615" s="48" t="s">
        <v>973</v>
      </c>
      <c r="B615" s="97" t="s">
        <v>685</v>
      </c>
    </row>
    <row r="616" spans="1:6" x14ac:dyDescent="0.2">
      <c r="A616" s="48" t="s">
        <v>880</v>
      </c>
      <c r="B616" s="97" t="s">
        <v>685</v>
      </c>
    </row>
    <row r="617" spans="1:6" x14ac:dyDescent="0.2">
      <c r="A617" s="48" t="s">
        <v>881</v>
      </c>
      <c r="B617" s="97" t="s">
        <v>685</v>
      </c>
    </row>
    <row r="618" spans="1:6" x14ac:dyDescent="0.2">
      <c r="A618" s="48" t="s">
        <v>970</v>
      </c>
      <c r="B618" s="97" t="s">
        <v>685</v>
      </c>
    </row>
    <row r="619" spans="1:6" x14ac:dyDescent="0.2">
      <c r="A619" s="48" t="s">
        <v>883</v>
      </c>
      <c r="B619" s="97" t="s">
        <v>685</v>
      </c>
    </row>
    <row r="620" spans="1:6" x14ac:dyDescent="0.2">
      <c r="A620" s="48" t="s">
        <v>978</v>
      </c>
      <c r="B620" s="97" t="s">
        <v>685</v>
      </c>
      <c r="D620" s="5" t="s">
        <v>110</v>
      </c>
    </row>
    <row r="621" spans="1:6" x14ac:dyDescent="0.2">
      <c r="A621" s="48" t="s">
        <v>974</v>
      </c>
      <c r="B621" s="97" t="s">
        <v>685</v>
      </c>
      <c r="D621" s="5" t="s">
        <v>110</v>
      </c>
    </row>
    <row r="622" spans="1:6" x14ac:dyDescent="0.2">
      <c r="A622" s="47" t="s">
        <v>882</v>
      </c>
      <c r="B622" s="97" t="s">
        <v>685</v>
      </c>
      <c r="D622" s="5" t="s">
        <v>110</v>
      </c>
    </row>
    <row r="623" spans="1:6" x14ac:dyDescent="0.2">
      <c r="A623" s="48" t="s">
        <v>979</v>
      </c>
      <c r="B623" s="97" t="s">
        <v>685</v>
      </c>
      <c r="D623" s="5" t="s">
        <v>110</v>
      </c>
    </row>
    <row r="624" spans="1:6" x14ac:dyDescent="0.2">
      <c r="A624" s="48" t="s">
        <v>975</v>
      </c>
      <c r="B624" s="97" t="s">
        <v>685</v>
      </c>
      <c r="D624" s="5" t="s">
        <v>110</v>
      </c>
    </row>
    <row r="625" spans="1:2" x14ac:dyDescent="0.2">
      <c r="A625" s="48" t="s">
        <v>884</v>
      </c>
      <c r="B625" s="97" t="s">
        <v>685</v>
      </c>
    </row>
    <row r="626" spans="1:2" x14ac:dyDescent="0.2">
      <c r="B626" s="98"/>
    </row>
    <row r="627" spans="1:2" x14ac:dyDescent="0.2">
      <c r="B627" s="98"/>
    </row>
    <row r="628" spans="1:2" x14ac:dyDescent="0.2">
      <c r="A628" s="48" t="s">
        <v>887</v>
      </c>
      <c r="B628" s="98" t="s">
        <v>861</v>
      </c>
    </row>
    <row r="629" spans="1:2" x14ac:dyDescent="0.2">
      <c r="A629" s="48" t="s">
        <v>889</v>
      </c>
      <c r="B629" s="98" t="s">
        <v>861</v>
      </c>
    </row>
    <row r="630" spans="1:2" x14ac:dyDescent="0.2">
      <c r="A630" s="48" t="s">
        <v>910</v>
      </c>
      <c r="B630" s="98" t="s">
        <v>861</v>
      </c>
    </row>
    <row r="631" spans="1:2" x14ac:dyDescent="0.2">
      <c r="A631" s="47" t="s">
        <v>911</v>
      </c>
      <c r="B631" s="98" t="s">
        <v>861</v>
      </c>
    </row>
    <row r="632" spans="1:2" x14ac:dyDescent="0.2">
      <c r="B632" s="98"/>
    </row>
    <row r="633" spans="1:2" x14ac:dyDescent="0.2">
      <c r="A633" s="49" t="s">
        <v>71</v>
      </c>
      <c r="B633" s="98"/>
    </row>
    <row r="634" spans="1:2" x14ac:dyDescent="0.2">
      <c r="A634" s="48" t="s">
        <v>912</v>
      </c>
      <c r="B634" s="98" t="s">
        <v>861</v>
      </c>
    </row>
    <row r="635" spans="1:2" x14ac:dyDescent="0.2">
      <c r="A635" s="48" t="s">
        <v>913</v>
      </c>
      <c r="B635" s="98" t="s">
        <v>861</v>
      </c>
    </row>
    <row r="636" spans="1:2" x14ac:dyDescent="0.2">
      <c r="A636" s="2"/>
      <c r="B636" s="98"/>
    </row>
    <row r="637" spans="1:2" x14ac:dyDescent="0.2">
      <c r="A637" s="50" t="s">
        <v>909</v>
      </c>
      <c r="B637" s="98"/>
    </row>
    <row r="638" spans="1:2" x14ac:dyDescent="0.2">
      <c r="A638" s="47" t="s">
        <v>890</v>
      </c>
      <c r="B638" s="98" t="s">
        <v>861</v>
      </c>
    </row>
    <row r="639" spans="1:2" x14ac:dyDescent="0.2">
      <c r="A639" s="47" t="s">
        <v>888</v>
      </c>
      <c r="B639" s="98" t="s">
        <v>861</v>
      </c>
    </row>
    <row r="640" spans="1:2" x14ac:dyDescent="0.2">
      <c r="B640" s="98"/>
    </row>
    <row r="641" spans="1:2" x14ac:dyDescent="0.2">
      <c r="B641" s="98"/>
    </row>
    <row r="642" spans="1:2" x14ac:dyDescent="0.2">
      <c r="B642" s="98"/>
    </row>
    <row r="643" spans="1:2" x14ac:dyDescent="0.2">
      <c r="A643" s="2"/>
      <c r="B643" s="98"/>
    </row>
    <row r="644" spans="1:2" x14ac:dyDescent="0.2">
      <c r="A644" s="2"/>
      <c r="B644" s="98"/>
    </row>
    <row r="645" spans="1:2" x14ac:dyDescent="0.2">
      <c r="A645" s="49" t="s">
        <v>73</v>
      </c>
      <c r="B645" s="98"/>
    </row>
    <row r="646" spans="1:2" x14ac:dyDescent="0.2">
      <c r="A646" s="48" t="s">
        <v>914</v>
      </c>
      <c r="B646" s="98" t="s">
        <v>860</v>
      </c>
    </row>
    <row r="647" spans="1:2" x14ac:dyDescent="0.2">
      <c r="A647" s="48" t="s">
        <v>915</v>
      </c>
      <c r="B647" s="98" t="s">
        <v>860</v>
      </c>
    </row>
    <row r="648" spans="1:2" x14ac:dyDescent="0.2">
      <c r="B648" s="98"/>
    </row>
    <row r="649" spans="1:2" x14ac:dyDescent="0.2">
      <c r="A649" s="49" t="s">
        <v>76</v>
      </c>
      <c r="B649" s="98"/>
    </row>
    <row r="650" spans="1:2" x14ac:dyDescent="0.2">
      <c r="A650" s="48" t="s">
        <v>1199</v>
      </c>
      <c r="B650" s="98" t="s">
        <v>863</v>
      </c>
    </row>
    <row r="651" spans="1:2" x14ac:dyDescent="0.2">
      <c r="A651" s="48" t="s">
        <v>916</v>
      </c>
      <c r="B651" s="98" t="s">
        <v>863</v>
      </c>
    </row>
    <row r="652" spans="1:2" x14ac:dyDescent="0.2">
      <c r="B652" s="98"/>
    </row>
    <row r="653" spans="1:2" x14ac:dyDescent="0.2">
      <c r="B653" s="98"/>
    </row>
    <row r="654" spans="1:2" ht="12.75" x14ac:dyDescent="0.2">
      <c r="A654" s="51" t="s">
        <v>77</v>
      </c>
      <c r="B654" s="98"/>
    </row>
    <row r="655" spans="1:2" x14ac:dyDescent="0.2">
      <c r="A655" s="48" t="s">
        <v>885</v>
      </c>
      <c r="B655" s="98" t="s">
        <v>859</v>
      </c>
    </row>
    <row r="656" spans="1:2" x14ac:dyDescent="0.2">
      <c r="A656" s="48" t="s">
        <v>886</v>
      </c>
      <c r="B656" s="98" t="s">
        <v>859</v>
      </c>
    </row>
    <row r="657" spans="1:2" x14ac:dyDescent="0.2">
      <c r="A657" s="48" t="s">
        <v>917</v>
      </c>
      <c r="B657" s="98" t="s">
        <v>859</v>
      </c>
    </row>
    <row r="658" spans="1:2" x14ac:dyDescent="0.2">
      <c r="A658" s="48" t="s">
        <v>918</v>
      </c>
      <c r="B658" s="98" t="s">
        <v>859</v>
      </c>
    </row>
    <row r="659" spans="1:2" x14ac:dyDescent="0.2">
      <c r="A659" s="48" t="s">
        <v>919</v>
      </c>
      <c r="B659" s="98" t="s">
        <v>859</v>
      </c>
    </row>
    <row r="660" spans="1:2" x14ac:dyDescent="0.2">
      <c r="A660" s="37"/>
      <c r="B660" s="98"/>
    </row>
    <row r="661" spans="1:2" ht="15" x14ac:dyDescent="0.25">
      <c r="A661"/>
      <c r="B661" s="98"/>
    </row>
    <row r="662" spans="1:2" ht="15" x14ac:dyDescent="0.25">
      <c r="A662"/>
      <c r="B662" s="98"/>
    </row>
    <row r="663" spans="1:2" ht="12.75" x14ac:dyDescent="0.2">
      <c r="A663" s="51" t="s">
        <v>74</v>
      </c>
      <c r="B663" s="98"/>
    </row>
    <row r="664" spans="1:2" ht="15" x14ac:dyDescent="0.25">
      <c r="A664" t="s">
        <v>1234</v>
      </c>
      <c r="B664" s="98" t="s">
        <v>864</v>
      </c>
    </row>
    <row r="665" spans="1:2" ht="15" x14ac:dyDescent="0.25">
      <c r="A665" t="s">
        <v>1235</v>
      </c>
      <c r="B665" s="98" t="s">
        <v>862</v>
      </c>
    </row>
    <row r="666" spans="1:2" x14ac:dyDescent="0.2">
      <c r="B666" s="98"/>
    </row>
    <row r="667" spans="1:2" x14ac:dyDescent="0.2">
      <c r="B667" s="98"/>
    </row>
    <row r="668" spans="1:2" x14ac:dyDescent="0.2">
      <c r="B668" s="98"/>
    </row>
    <row r="669" spans="1:2" x14ac:dyDescent="0.2">
      <c r="B669" s="98"/>
    </row>
    <row r="670" spans="1:2" x14ac:dyDescent="0.2">
      <c r="A670" s="47" t="s">
        <v>891</v>
      </c>
      <c r="B670" s="97" t="s">
        <v>685</v>
      </c>
    </row>
    <row r="671" spans="1:2" x14ac:dyDescent="0.2">
      <c r="A671" s="47" t="s">
        <v>892</v>
      </c>
      <c r="B671" s="97" t="s">
        <v>685</v>
      </c>
    </row>
    <row r="672" spans="1:2" x14ac:dyDescent="0.2">
      <c r="A672" s="47" t="s">
        <v>920</v>
      </c>
      <c r="B672" s="97" t="s">
        <v>685</v>
      </c>
    </row>
    <row r="673" spans="1:2" x14ac:dyDescent="0.2">
      <c r="A673" s="47" t="s">
        <v>921</v>
      </c>
      <c r="B673" s="97" t="s">
        <v>685</v>
      </c>
    </row>
    <row r="674" spans="1:2" x14ac:dyDescent="0.2">
      <c r="A674" s="47" t="s">
        <v>1243</v>
      </c>
      <c r="B674" s="98" t="s">
        <v>859</v>
      </c>
    </row>
    <row r="675" spans="1:2" x14ac:dyDescent="0.2">
      <c r="B675" s="98" t="s">
        <v>860</v>
      </c>
    </row>
    <row r="676" spans="1:2" x14ac:dyDescent="0.2">
      <c r="B676" s="98" t="s">
        <v>861</v>
      </c>
    </row>
    <row r="677" spans="1:2" x14ac:dyDescent="0.2">
      <c r="B677" s="98" t="s">
        <v>862</v>
      </c>
    </row>
    <row r="678" spans="1:2" x14ac:dyDescent="0.2">
      <c r="B678" s="98" t="s">
        <v>863</v>
      </c>
    </row>
    <row r="679" spans="1:2" x14ac:dyDescent="0.2">
      <c r="B679" s="98" t="s">
        <v>864</v>
      </c>
    </row>
    <row r="680" spans="1:2" x14ac:dyDescent="0.2">
      <c r="B680" s="98"/>
    </row>
    <row r="681" spans="1:2" x14ac:dyDescent="0.2">
      <c r="B681" s="98"/>
    </row>
    <row r="682" spans="1:2" x14ac:dyDescent="0.2">
      <c r="A682" s="47" t="s">
        <v>923</v>
      </c>
      <c r="B682" s="98" t="s">
        <v>859</v>
      </c>
    </row>
    <row r="683" spans="1:2" x14ac:dyDescent="0.2">
      <c r="B683" s="98" t="s">
        <v>860</v>
      </c>
    </row>
    <row r="684" spans="1:2" x14ac:dyDescent="0.2">
      <c r="B684" s="98" t="s">
        <v>862</v>
      </c>
    </row>
    <row r="685" spans="1:2" x14ac:dyDescent="0.2">
      <c r="B685" s="98" t="s">
        <v>863</v>
      </c>
    </row>
    <row r="686" spans="1:2" x14ac:dyDescent="0.2">
      <c r="B686" s="98" t="s">
        <v>864</v>
      </c>
    </row>
    <row r="687" spans="1:2" x14ac:dyDescent="0.2">
      <c r="B687" s="98"/>
    </row>
    <row r="688" spans="1:2" x14ac:dyDescent="0.2">
      <c r="B688" s="98"/>
    </row>
    <row r="689" spans="1:2" x14ac:dyDescent="0.2">
      <c r="B689" s="98"/>
    </row>
    <row r="690" spans="1:2" x14ac:dyDescent="0.2">
      <c r="B690" s="98"/>
    </row>
    <row r="691" spans="1:2" x14ac:dyDescent="0.2">
      <c r="A691" s="47" t="s">
        <v>924</v>
      </c>
      <c r="B691" s="98" t="s">
        <v>859</v>
      </c>
    </row>
    <row r="692" spans="1:2" x14ac:dyDescent="0.2">
      <c r="B692" s="98" t="s">
        <v>861</v>
      </c>
    </row>
    <row r="693" spans="1:2" x14ac:dyDescent="0.2">
      <c r="B693" s="98"/>
    </row>
    <row r="694" spans="1:2" x14ac:dyDescent="0.2">
      <c r="B694" s="98"/>
    </row>
    <row r="695" spans="1:2" x14ac:dyDescent="0.2">
      <c r="A695" s="47" t="s">
        <v>925</v>
      </c>
      <c r="B695" s="97" t="s">
        <v>685</v>
      </c>
    </row>
    <row r="696" spans="1:2" x14ac:dyDescent="0.2">
      <c r="B696" s="98" t="s">
        <v>859</v>
      </c>
    </row>
    <row r="697" spans="1:2" x14ac:dyDescent="0.2">
      <c r="B697" s="98" t="s">
        <v>860</v>
      </c>
    </row>
    <row r="698" spans="1:2" x14ac:dyDescent="0.2">
      <c r="B698" s="98" t="s">
        <v>861</v>
      </c>
    </row>
    <row r="699" spans="1:2" x14ac:dyDescent="0.2">
      <c r="B699" s="98" t="s">
        <v>862</v>
      </c>
    </row>
    <row r="700" spans="1:2" x14ac:dyDescent="0.2">
      <c r="B700" s="98" t="s">
        <v>863</v>
      </c>
    </row>
    <row r="701" spans="1:2" x14ac:dyDescent="0.2">
      <c r="B701" s="98" t="s">
        <v>864</v>
      </c>
    </row>
    <row r="704" spans="1:2" x14ac:dyDescent="0.2">
      <c r="A704" s="47"/>
      <c r="B704" s="97"/>
    </row>
    <row r="705" spans="1:2" x14ac:dyDescent="0.2">
      <c r="A705" s="47"/>
      <c r="B705" s="97"/>
    </row>
    <row r="706" spans="1:2" x14ac:dyDescent="0.2">
      <c r="A706" s="47"/>
      <c r="B706" s="97"/>
    </row>
    <row r="707" spans="1:2" x14ac:dyDescent="0.2">
      <c r="A707" s="47"/>
      <c r="B707" s="97"/>
    </row>
    <row r="708" spans="1:2" x14ac:dyDescent="0.2">
      <c r="A708" s="47" t="s">
        <v>926</v>
      </c>
      <c r="B708" s="98" t="s">
        <v>859</v>
      </c>
    </row>
    <row r="709" spans="1:2" x14ac:dyDescent="0.2">
      <c r="A709" s="47" t="s">
        <v>927</v>
      </c>
      <c r="B709" s="98" t="s">
        <v>859</v>
      </c>
    </row>
    <row r="710" spans="1:2" x14ac:dyDescent="0.2">
      <c r="B710" s="98" t="s">
        <v>860</v>
      </c>
    </row>
    <row r="711" spans="1:2" x14ac:dyDescent="0.2">
      <c r="B711" s="98" t="s">
        <v>862</v>
      </c>
    </row>
    <row r="712" spans="1:2" x14ac:dyDescent="0.2">
      <c r="B712" s="98" t="s">
        <v>863</v>
      </c>
    </row>
    <row r="713" spans="1:2" x14ac:dyDescent="0.2">
      <c r="B713" s="98" t="s">
        <v>864</v>
      </c>
    </row>
    <row r="714" spans="1:2" x14ac:dyDescent="0.2">
      <c r="B714" s="98"/>
    </row>
    <row r="715" spans="1:2" x14ac:dyDescent="0.2">
      <c r="A715" s="47" t="s">
        <v>928</v>
      </c>
      <c r="B715" s="98" t="s">
        <v>861</v>
      </c>
    </row>
    <row r="724" spans="1:1" x14ac:dyDescent="0.2">
      <c r="A724" s="122" t="s">
        <v>1399</v>
      </c>
    </row>
    <row r="725" spans="1:1" x14ac:dyDescent="0.2">
      <c r="A725" s="122" t="s">
        <v>1400</v>
      </c>
    </row>
    <row r="726" spans="1:1" x14ac:dyDescent="0.2">
      <c r="A726" s="5" t="s">
        <v>1388</v>
      </c>
    </row>
    <row r="727" spans="1:1" x14ac:dyDescent="0.2">
      <c r="A727" s="5" t="s">
        <v>1389</v>
      </c>
    </row>
    <row r="728" spans="1:1" x14ac:dyDescent="0.2">
      <c r="A728" s="5" t="s">
        <v>1306</v>
      </c>
    </row>
    <row r="729" spans="1:1" x14ac:dyDescent="0.2">
      <c r="A729" s="4" t="s">
        <v>1307</v>
      </c>
    </row>
    <row r="732" spans="1:1" x14ac:dyDescent="0.2">
      <c r="A732" s="64"/>
    </row>
    <row r="733" spans="1:1" x14ac:dyDescent="0.2">
      <c r="A733" s="65"/>
    </row>
    <row r="737" spans="1:4" ht="24" x14ac:dyDescent="0.2">
      <c r="D737" s="20" t="s">
        <v>1308</v>
      </c>
    </row>
    <row r="738" spans="1:4" ht="24" x14ac:dyDescent="0.2">
      <c r="A738" s="65" t="s">
        <v>685</v>
      </c>
      <c r="B738" s="66" t="s">
        <v>686</v>
      </c>
      <c r="D738" s="20" t="s">
        <v>1314</v>
      </c>
    </row>
    <row r="739" spans="1:4" ht="48" x14ac:dyDescent="0.2">
      <c r="A739" s="65" t="s">
        <v>859</v>
      </c>
      <c r="B739" s="67" t="s">
        <v>687</v>
      </c>
      <c r="D739" s="20" t="s">
        <v>1310</v>
      </c>
    </row>
    <row r="740" spans="1:4" ht="24" x14ac:dyDescent="0.2">
      <c r="A740" s="68" t="s">
        <v>860</v>
      </c>
      <c r="B740" s="67" t="s">
        <v>688</v>
      </c>
      <c r="D740" s="20" t="s">
        <v>1315</v>
      </c>
    </row>
    <row r="741" spans="1:4" ht="24" x14ac:dyDescent="0.2">
      <c r="A741" s="68" t="s">
        <v>861</v>
      </c>
      <c r="B741" s="69" t="s">
        <v>689</v>
      </c>
      <c r="D741" s="20" t="s">
        <v>1312</v>
      </c>
    </row>
    <row r="742" spans="1:4" ht="48" x14ac:dyDescent="0.2">
      <c r="A742" s="68" t="s">
        <v>862</v>
      </c>
      <c r="B742" s="69" t="s">
        <v>690</v>
      </c>
      <c r="D742" s="20" t="s">
        <v>1316</v>
      </c>
    </row>
    <row r="743" spans="1:4" ht="36" x14ac:dyDescent="0.2">
      <c r="A743" s="68" t="s">
        <v>863</v>
      </c>
      <c r="B743" s="67" t="s">
        <v>691</v>
      </c>
      <c r="D743" s="20" t="s">
        <v>1317</v>
      </c>
    </row>
    <row r="744" spans="1:4" x14ac:dyDescent="0.2">
      <c r="A744" s="68" t="s">
        <v>864</v>
      </c>
      <c r="B744" s="66" t="s">
        <v>692</v>
      </c>
    </row>
    <row r="747" spans="1:4" ht="12.75" thickBot="1" x14ac:dyDescent="0.25"/>
    <row r="748" spans="1:4" ht="26.25" thickBot="1" x14ac:dyDescent="0.25">
      <c r="A748" s="70" t="s">
        <v>335</v>
      </c>
      <c r="B748" s="71" t="str">
        <f t="shared" ref="B748:B757" si="0">+CONCATENATE("administración_central",A748)</f>
        <v>administración_central001</v>
      </c>
      <c r="C748" s="71" t="s">
        <v>1432</v>
      </c>
    </row>
    <row r="749" spans="1:4" ht="26.25" thickBot="1" x14ac:dyDescent="0.25">
      <c r="A749" s="72" t="s">
        <v>333</v>
      </c>
      <c r="B749" s="71" t="str">
        <f t="shared" si="0"/>
        <v>administración_central002</v>
      </c>
      <c r="C749" s="73" t="s">
        <v>1424</v>
      </c>
    </row>
    <row r="750" spans="1:4" ht="26.25" thickBot="1" x14ac:dyDescent="0.25">
      <c r="A750" s="72" t="s">
        <v>769</v>
      </c>
      <c r="B750" s="71" t="str">
        <f t="shared" si="0"/>
        <v>administración_central003</v>
      </c>
      <c r="C750" s="73" t="s">
        <v>1435</v>
      </c>
    </row>
    <row r="751" spans="1:4" ht="26.25" thickBot="1" x14ac:dyDescent="0.25">
      <c r="A751" s="72" t="s">
        <v>770</v>
      </c>
      <c r="B751" s="71" t="str">
        <f t="shared" si="0"/>
        <v>administración_central004</v>
      </c>
      <c r="C751" s="73" t="s">
        <v>1425</v>
      </c>
    </row>
    <row r="752" spans="1:4" ht="26.25" thickBot="1" x14ac:dyDescent="0.25">
      <c r="A752" s="72" t="s">
        <v>340</v>
      </c>
      <c r="B752" s="71" t="str">
        <f t="shared" si="0"/>
        <v>administración_central005</v>
      </c>
      <c r="C752" s="73" t="s">
        <v>1434</v>
      </c>
    </row>
    <row r="753" spans="1:3" ht="26.25" thickBot="1" x14ac:dyDescent="0.25">
      <c r="A753" s="72" t="s">
        <v>331</v>
      </c>
      <c r="B753" s="71" t="str">
        <f t="shared" si="0"/>
        <v>administración_central006</v>
      </c>
      <c r="C753" s="73" t="s">
        <v>1436</v>
      </c>
    </row>
    <row r="754" spans="1:3" ht="26.25" thickBot="1" x14ac:dyDescent="0.25">
      <c r="A754" s="72" t="s">
        <v>828</v>
      </c>
      <c r="B754" s="71" t="str">
        <f t="shared" si="0"/>
        <v>administración_central007</v>
      </c>
      <c r="C754" s="73" t="s">
        <v>1437</v>
      </c>
    </row>
    <row r="755" spans="1:3" ht="26.25" thickBot="1" x14ac:dyDescent="0.25">
      <c r="A755" s="72" t="s">
        <v>829</v>
      </c>
      <c r="B755" s="71" t="str">
        <f t="shared" si="0"/>
        <v>administración_central008</v>
      </c>
      <c r="C755" s="73" t="s">
        <v>1426</v>
      </c>
    </row>
    <row r="756" spans="1:3" ht="26.25" thickBot="1" x14ac:dyDescent="0.25">
      <c r="A756" s="72" t="s">
        <v>830</v>
      </c>
      <c r="B756" s="71" t="str">
        <f t="shared" si="0"/>
        <v>administración_central009</v>
      </c>
      <c r="C756" s="73" t="s">
        <v>1433</v>
      </c>
    </row>
    <row r="757" spans="1:3" ht="26.25" thickBot="1" x14ac:dyDescent="0.25">
      <c r="A757" s="72" t="s">
        <v>831</v>
      </c>
      <c r="B757" s="71" t="str">
        <f t="shared" si="0"/>
        <v>administración_central011</v>
      </c>
      <c r="C757" s="74" t="s">
        <v>867</v>
      </c>
    </row>
    <row r="758" spans="1:3" ht="39" thickBot="1" x14ac:dyDescent="0.25">
      <c r="A758" s="72" t="s">
        <v>335</v>
      </c>
      <c r="B758" s="71" t="str">
        <f t="shared" ref="B758:B766" si="1">+CONCATENATE("SISTEMA_DE_PROTECCIÓN_ESPECIAL_EN_EL_CICLO_DE_VIDA",A758)</f>
        <v>SISTEMA_DE_PROTECCIÓN_ESPECIAL_EN_EL_CICLO_DE_VIDA001</v>
      </c>
      <c r="C758" s="73" t="s">
        <v>1427</v>
      </c>
    </row>
    <row r="759" spans="1:3" ht="39" thickBot="1" x14ac:dyDescent="0.25">
      <c r="A759" s="72" t="s">
        <v>333</v>
      </c>
      <c r="B759" s="71" t="str">
        <f t="shared" si="1"/>
        <v>SISTEMA_DE_PROTECCIÓN_ESPECIAL_EN_EL_CICLO_DE_VIDA002</v>
      </c>
      <c r="C759" s="73" t="s">
        <v>1409</v>
      </c>
    </row>
    <row r="760" spans="1:3" ht="39" thickBot="1" x14ac:dyDescent="0.25">
      <c r="A760" s="72" t="s">
        <v>769</v>
      </c>
      <c r="B760" s="71" t="str">
        <f t="shared" si="1"/>
        <v>SISTEMA_DE_PROTECCIÓN_ESPECIAL_EN_EL_CICLO_DE_VIDA003</v>
      </c>
      <c r="C760" s="73" t="s">
        <v>1438</v>
      </c>
    </row>
    <row r="761" spans="1:3" ht="39" thickBot="1" x14ac:dyDescent="0.25">
      <c r="A761" s="72" t="s">
        <v>770</v>
      </c>
      <c r="B761" s="71" t="str">
        <f t="shared" si="1"/>
        <v>SISTEMA_DE_PROTECCIÓN_ESPECIAL_EN_EL_CICLO_DE_VIDA004</v>
      </c>
      <c r="C761" s="73" t="s">
        <v>1439</v>
      </c>
    </row>
    <row r="762" spans="1:3" ht="39" thickBot="1" x14ac:dyDescent="0.25">
      <c r="A762" s="72" t="s">
        <v>340</v>
      </c>
      <c r="B762" s="71" t="str">
        <f t="shared" si="1"/>
        <v>SISTEMA_DE_PROTECCIÓN_ESPECIAL_EN_EL_CICLO_DE_VIDA005</v>
      </c>
      <c r="C762" s="73" t="s">
        <v>1410</v>
      </c>
    </row>
    <row r="763" spans="1:3" ht="39" thickBot="1" x14ac:dyDescent="0.25">
      <c r="A763" s="72" t="s">
        <v>331</v>
      </c>
      <c r="B763" s="71" t="str">
        <f t="shared" si="1"/>
        <v>SISTEMA_DE_PROTECCIÓN_ESPECIAL_EN_EL_CICLO_DE_VIDA006</v>
      </c>
      <c r="C763" s="73" t="s">
        <v>1411</v>
      </c>
    </row>
    <row r="764" spans="1:3" ht="39" thickBot="1" x14ac:dyDescent="0.25">
      <c r="A764" s="72" t="s">
        <v>828</v>
      </c>
      <c r="B764" s="71" t="str">
        <f t="shared" si="1"/>
        <v>SISTEMA_DE_PROTECCIÓN_ESPECIAL_EN_EL_CICLO_DE_VIDA007</v>
      </c>
      <c r="C764" s="73" t="s">
        <v>1412</v>
      </c>
    </row>
    <row r="765" spans="1:3" ht="39" thickBot="1" x14ac:dyDescent="0.25">
      <c r="A765" s="72" t="s">
        <v>829</v>
      </c>
      <c r="B765" s="71" t="str">
        <f t="shared" si="1"/>
        <v>SISTEMA_DE_PROTECCIÓN_ESPECIAL_EN_EL_CICLO_DE_VIDA008</v>
      </c>
      <c r="C765" s="73" t="s">
        <v>896</v>
      </c>
    </row>
    <row r="766" spans="1:3" ht="39" thickBot="1" x14ac:dyDescent="0.25">
      <c r="A766" s="5" t="s">
        <v>830</v>
      </c>
      <c r="B766" s="71" t="str">
        <f t="shared" si="1"/>
        <v>SISTEMA_DE_PROTECCIÓN_ESPECIAL_EN_EL_CICLO_DE_VIDA009</v>
      </c>
      <c r="C766" s="5" t="s">
        <v>1408</v>
      </c>
    </row>
    <row r="767" spans="1:3" ht="26.25" thickBot="1" x14ac:dyDescent="0.25">
      <c r="A767" s="72" t="s">
        <v>335</v>
      </c>
      <c r="B767" s="71" t="str">
        <f>+CONCATENATE("DESARROLLO_INFANTIL",A767)</f>
        <v>DESARROLLO_INFANTIL001</v>
      </c>
      <c r="C767" s="73" t="s">
        <v>672</v>
      </c>
    </row>
    <row r="768" spans="1:3" ht="26.25" thickBot="1" x14ac:dyDescent="0.25">
      <c r="A768" s="72" t="s">
        <v>333</v>
      </c>
      <c r="B768" s="71" t="str">
        <f>+CONCATENATE("DESARROLLO_INFANTIL",A768)</f>
        <v>DESARROLLO_INFANTIL002</v>
      </c>
      <c r="C768" s="73" t="s">
        <v>673</v>
      </c>
    </row>
    <row r="769" spans="1:3" ht="26.25" thickBot="1" x14ac:dyDescent="0.25">
      <c r="A769" s="72" t="s">
        <v>769</v>
      </c>
      <c r="B769" s="71" t="str">
        <f>+CONCATENATE("DESARROLLO_INFANTIL",A769)</f>
        <v>DESARROLLO_INFANTIL003</v>
      </c>
      <c r="C769" s="73" t="s">
        <v>1413</v>
      </c>
    </row>
    <row r="770" spans="1:3" ht="26.25" thickBot="1" x14ac:dyDescent="0.25">
      <c r="A770" s="75" t="s">
        <v>340</v>
      </c>
      <c r="B770" s="71" t="str">
        <f>+CONCATENATE("DESARROLLO_INFANTIL",A770)</f>
        <v>DESARROLLO_INFANTIL005</v>
      </c>
      <c r="C770" s="74" t="s">
        <v>866</v>
      </c>
    </row>
    <row r="771" spans="1:3" ht="77.25" thickBot="1" x14ac:dyDescent="0.25">
      <c r="A771" s="72" t="s">
        <v>769</v>
      </c>
      <c r="B771" s="71" t="str">
        <f t="shared" ref="B771:B785" si="2">+CONCATENATE("PROTECCIÓN_SOCIAL_A_LA_FAMILIA._ASEGURAMIENTO_NO_CONTRIBUTIVO_E_INCLUSIÓN_ECONÓMICA_Y_MOVILIDAD_SOCIAL",A771)</f>
        <v>PROTECCIÓN_SOCIAL_A_LA_FAMILIA._ASEGURAMIENTO_NO_CONTRIBUTIVO_E_INCLUSIÓN_ECONÓMICA_Y_MOVILIDAD_SOCIAL003</v>
      </c>
      <c r="C771" s="73" t="s">
        <v>674</v>
      </c>
    </row>
    <row r="772" spans="1:3" ht="77.25" thickBot="1" x14ac:dyDescent="0.25">
      <c r="A772" s="72" t="s">
        <v>340</v>
      </c>
      <c r="B772" s="71" t="str">
        <f t="shared" si="2"/>
        <v>PROTECCIÓN_SOCIAL_A_LA_FAMILIA._ASEGURAMIENTO_NO_CONTRIBUTIVO_E_INCLUSIÓN_ECONÓMICA_Y_MOVILIDAD_SOCIAL005</v>
      </c>
      <c r="C772" s="73" t="s">
        <v>675</v>
      </c>
    </row>
    <row r="773" spans="1:3" ht="77.25" thickBot="1" x14ac:dyDescent="0.25">
      <c r="A773" s="72" t="s">
        <v>828</v>
      </c>
      <c r="B773" s="71" t="str">
        <f t="shared" si="2"/>
        <v>PROTECCIÓN_SOCIAL_A_LA_FAMILIA._ASEGURAMIENTO_NO_CONTRIBUTIVO_E_INCLUSIÓN_ECONÓMICA_Y_MOVILIDAD_SOCIAL007</v>
      </c>
      <c r="C773" s="73" t="s">
        <v>676</v>
      </c>
    </row>
    <row r="774" spans="1:3" ht="77.25" thickBot="1" x14ac:dyDescent="0.25">
      <c r="A774" s="72" t="s">
        <v>829</v>
      </c>
      <c r="B774" s="71" t="str">
        <f t="shared" si="2"/>
        <v>PROTECCIÓN_SOCIAL_A_LA_FAMILIA._ASEGURAMIENTO_NO_CONTRIBUTIVO_E_INCLUSIÓN_ECONÓMICA_Y_MOVILIDAD_SOCIAL008</v>
      </c>
      <c r="C774" s="73" t="s">
        <v>677</v>
      </c>
    </row>
    <row r="775" spans="1:3" ht="77.25" thickBot="1" x14ac:dyDescent="0.25">
      <c r="A775" s="72" t="s">
        <v>830</v>
      </c>
      <c r="B775" s="71" t="str">
        <f t="shared" si="2"/>
        <v>PROTECCIÓN_SOCIAL_A_LA_FAMILIA._ASEGURAMIENTO_NO_CONTRIBUTIVO_E_INCLUSIÓN_ECONÓMICA_Y_MOVILIDAD_SOCIAL009</v>
      </c>
      <c r="C775" s="73" t="s">
        <v>678</v>
      </c>
    </row>
    <row r="776" spans="1:3" ht="77.25" thickBot="1" x14ac:dyDescent="0.25">
      <c r="A776" s="72" t="s">
        <v>338</v>
      </c>
      <c r="B776" s="71" t="str">
        <f t="shared" si="2"/>
        <v>PROTECCIÓN_SOCIAL_A_LA_FAMILIA._ASEGURAMIENTO_NO_CONTRIBUTIVO_E_INCLUSIÓN_ECONÓMICA_Y_MOVILIDAD_SOCIAL010</v>
      </c>
      <c r="C776" s="73" t="s">
        <v>1418</v>
      </c>
    </row>
    <row r="777" spans="1:3" ht="77.25" thickBot="1" x14ac:dyDescent="0.25">
      <c r="A777" s="72" t="s">
        <v>831</v>
      </c>
      <c r="B777" s="71" t="str">
        <f t="shared" si="2"/>
        <v>PROTECCIÓN_SOCIAL_A_LA_FAMILIA._ASEGURAMIENTO_NO_CONTRIBUTIVO_E_INCLUSIÓN_ECONÓMICA_Y_MOVILIDAD_SOCIAL011</v>
      </c>
      <c r="C777" s="73" t="s">
        <v>1419</v>
      </c>
    </row>
    <row r="778" spans="1:3" ht="77.25" thickBot="1" x14ac:dyDescent="0.25">
      <c r="A778" s="72" t="s">
        <v>869</v>
      </c>
      <c r="B778" s="71" t="str">
        <f t="shared" si="2"/>
        <v>PROTECCIÓN_SOCIAL_A_LA_FAMILIA._ASEGURAMIENTO_NO_CONTRIBUTIVO_E_INCLUSIÓN_ECONÓMICA_Y_MOVILIDAD_SOCIAL012</v>
      </c>
      <c r="C778" s="73" t="s">
        <v>872</v>
      </c>
    </row>
    <row r="779" spans="1:3" ht="77.25" thickBot="1" x14ac:dyDescent="0.25">
      <c r="A779" s="72" t="s">
        <v>870</v>
      </c>
      <c r="B779" s="71" t="str">
        <f t="shared" si="2"/>
        <v>PROTECCIÓN_SOCIAL_A_LA_FAMILIA._ASEGURAMIENTO_NO_CONTRIBUTIVO_E_INCLUSIÓN_ECONÓMICA_Y_MOVILIDAD_SOCIAL013</v>
      </c>
      <c r="C779" s="73" t="s">
        <v>873</v>
      </c>
    </row>
    <row r="780" spans="1:3" ht="77.25" thickBot="1" x14ac:dyDescent="0.25">
      <c r="A780" s="72" t="s">
        <v>871</v>
      </c>
      <c r="B780" s="71" t="str">
        <f t="shared" si="2"/>
        <v>PROTECCIÓN_SOCIAL_A_LA_FAMILIA._ASEGURAMIENTO_NO_CONTRIBUTIVO_E_INCLUSIÓN_ECONÓMICA_Y_MOVILIDAD_SOCIAL014</v>
      </c>
      <c r="C780" s="73" t="s">
        <v>874</v>
      </c>
    </row>
    <row r="781" spans="1:3" ht="77.25" thickBot="1" x14ac:dyDescent="0.25">
      <c r="A781" s="72" t="s">
        <v>868</v>
      </c>
      <c r="B781" s="71" t="str">
        <f t="shared" si="2"/>
        <v>PROTECCIÓN_SOCIAL_A_LA_FAMILIA._ASEGURAMIENTO_NO_CONTRIBUTIVO_E_INCLUSIÓN_ECONÓMICA_Y_MOVILIDAD_SOCIAL021</v>
      </c>
      <c r="C781" s="73" t="s">
        <v>676</v>
      </c>
    </row>
    <row r="782" spans="1:3" ht="77.25" thickBot="1" x14ac:dyDescent="0.25">
      <c r="A782" s="72" t="s">
        <v>1414</v>
      </c>
      <c r="B782" s="71" t="str">
        <f t="shared" si="2"/>
        <v>PROTECCIÓN_SOCIAL_A_LA_FAMILIA._ASEGURAMIENTO_NO_CONTRIBUTIVO_E_INCLUSIÓN_ECONÓMICA_Y_MOVILIDAD_SOCIAL022</v>
      </c>
      <c r="C782" s="66" t="s">
        <v>1420</v>
      </c>
    </row>
    <row r="783" spans="1:3" ht="77.25" thickBot="1" x14ac:dyDescent="0.25">
      <c r="A783" s="72" t="s">
        <v>1415</v>
      </c>
      <c r="B783" s="71" t="str">
        <f t="shared" si="2"/>
        <v>PROTECCIÓN_SOCIAL_A_LA_FAMILIA._ASEGURAMIENTO_NO_CONTRIBUTIVO_E_INCLUSIÓN_ECONÓMICA_Y_MOVILIDAD_SOCIAL023</v>
      </c>
      <c r="C783" s="66" t="s">
        <v>1421</v>
      </c>
    </row>
    <row r="784" spans="1:3" ht="77.25" thickBot="1" x14ac:dyDescent="0.25">
      <c r="A784" s="72" t="s">
        <v>1416</v>
      </c>
      <c r="B784" s="71" t="str">
        <f t="shared" si="2"/>
        <v>PROTECCIÓN_SOCIAL_A_LA_FAMILIA._ASEGURAMIENTO_NO_CONTRIBUTIVO_E_INCLUSIÓN_ECONÓMICA_Y_MOVILIDAD_SOCIAL024</v>
      </c>
      <c r="C784" s="66" t="s">
        <v>1422</v>
      </c>
    </row>
    <row r="785" spans="1:3" ht="77.25" thickBot="1" x14ac:dyDescent="0.25">
      <c r="A785" s="72" t="s">
        <v>1417</v>
      </c>
      <c r="B785" s="71" t="str">
        <f t="shared" si="2"/>
        <v>PROTECCIÓN_SOCIAL_A_LA_FAMILIA._ASEGURAMIENTO_NO_CONTRIBUTIVO_E_INCLUSIÓN_ECONÓMICA_Y_MOVILIDAD_SOCIAL025</v>
      </c>
      <c r="C785" s="66" t="s">
        <v>1423</v>
      </c>
    </row>
    <row r="786" spans="1:3" ht="26.25" thickBot="1" x14ac:dyDescent="0.25">
      <c r="A786" s="72" t="s">
        <v>335</v>
      </c>
      <c r="B786" s="71" t="str">
        <f>+CONCATENATE("SERVICIOS_DE_ATENCIÓN_GERONTOLÓGICA",A786)</f>
        <v>SERVICIOS_DE_ATENCIÓN_GERONTOLÓGICA001</v>
      </c>
      <c r="C786" s="73" t="s">
        <v>679</v>
      </c>
    </row>
    <row r="787" spans="1:3" ht="26.25" thickBot="1" x14ac:dyDescent="0.25">
      <c r="A787" s="72" t="s">
        <v>333</v>
      </c>
      <c r="B787" s="71" t="str">
        <f>+CONCATENATE("SERVICIOS_DE_ATENCIÓN_GERONTOLÓGICA",A787)</f>
        <v>SERVICIOS_DE_ATENCIÓN_GERONTOLÓGICA002</v>
      </c>
      <c r="C787" s="73" t="s">
        <v>680</v>
      </c>
    </row>
    <row r="788" spans="1:3" ht="39" thickBot="1" x14ac:dyDescent="0.25">
      <c r="A788" s="72" t="s">
        <v>335</v>
      </c>
      <c r="B788" s="71" t="str">
        <f>+CONCATENATE("ATENCIÓN_INTEGRAL_A_PERSONAS_CON_CAPACIDADES_DIFERENTES",A788)</f>
        <v>ATENCIÓN_INTEGRAL_A_PERSONAS_CON_CAPACIDADES_DIFERENTES001</v>
      </c>
      <c r="C788" s="73" t="s">
        <v>1428</v>
      </c>
    </row>
    <row r="789" spans="1:3" ht="39" thickBot="1" x14ac:dyDescent="0.25">
      <c r="A789" s="72" t="s">
        <v>333</v>
      </c>
      <c r="B789" s="71" t="str">
        <f>+CONCATENATE("ATENCIÓN_INTEGRAL_A_PERSONAS_CON_CAPACIDADES_DIFERENTES",A789)</f>
        <v>ATENCIÓN_INTEGRAL_A_PERSONAS_CON_CAPACIDADES_DIFERENTES002</v>
      </c>
      <c r="C789" s="73" t="s">
        <v>1429</v>
      </c>
    </row>
    <row r="790" spans="1:3" ht="39" thickBot="1" x14ac:dyDescent="0.25">
      <c r="A790" s="72" t="s">
        <v>769</v>
      </c>
      <c r="B790" s="71" t="str">
        <f>+CONCATENATE("ATENCIÓN_INTEGRAL_A_PERSONAS_CON_CAPACIDADES_DIFERENTES",A790)</f>
        <v>ATENCIÓN_INTEGRAL_A_PERSONAS_CON_CAPACIDADES_DIFERENTES003</v>
      </c>
      <c r="C790" s="73" t="s">
        <v>1430</v>
      </c>
    </row>
    <row r="791" spans="1:3" ht="39" thickBot="1" x14ac:dyDescent="0.25">
      <c r="A791" s="72" t="s">
        <v>770</v>
      </c>
      <c r="B791" s="71" t="str">
        <f>+CONCATENATE("ATENCIÓN_INTEGRAL_A_PERSONAS_CON_CAPACIDADES_DIFERENTES",A791)</f>
        <v>ATENCIÓN_INTEGRAL_A_PERSONAS_CON_CAPACIDADES_DIFERENTES004</v>
      </c>
      <c r="C791" s="73" t="s">
        <v>1431</v>
      </c>
    </row>
    <row r="792" spans="1:3" ht="26.25" thickBot="1" x14ac:dyDescent="0.25">
      <c r="A792" s="72" t="s">
        <v>335</v>
      </c>
      <c r="B792" s="71" t="str">
        <f>+CONCATENATE("SERVICIOS_DE_APOYO_A_LA_JUVENTUD",A792)</f>
        <v>SERVICIOS_DE_APOYO_A_LA_JUVENTUD001</v>
      </c>
      <c r="C792" s="73" t="s">
        <v>681</v>
      </c>
    </row>
    <row r="793" spans="1:3" ht="25.5" x14ac:dyDescent="0.2">
      <c r="A793" s="72" t="s">
        <v>333</v>
      </c>
      <c r="B793" s="71" t="str">
        <f>+CONCATENATE("SERVICIOS_DE_APOYO_A_LA_JUVENTUD",A793)</f>
        <v>SERVICIOS_DE_APOYO_A_LA_JUVENTUD002</v>
      </c>
      <c r="C793" s="74" t="s">
        <v>865</v>
      </c>
    </row>
    <row r="799" spans="1:3" ht="12.75" thickBot="1" x14ac:dyDescent="0.25"/>
    <row r="800" spans="1:3" ht="13.5" thickTop="1" thickBot="1" x14ac:dyDescent="0.25">
      <c r="A800" s="66" t="s">
        <v>834</v>
      </c>
      <c r="B800" s="76" t="s">
        <v>833</v>
      </c>
    </row>
    <row r="801" spans="1:2" ht="16.5" thickTop="1" thickBot="1" x14ac:dyDescent="0.3">
      <c r="A801" s="58" t="s">
        <v>758</v>
      </c>
      <c r="B801" s="80" t="s">
        <v>775</v>
      </c>
    </row>
    <row r="802" spans="1:2" ht="16.5" thickTop="1" thickBot="1" x14ac:dyDescent="0.3">
      <c r="A802" s="58" t="s">
        <v>759</v>
      </c>
      <c r="B802" s="80" t="s">
        <v>776</v>
      </c>
    </row>
    <row r="803" spans="1:2" ht="16.5" thickTop="1" thickBot="1" x14ac:dyDescent="0.3">
      <c r="A803" s="58" t="s">
        <v>760</v>
      </c>
      <c r="B803" s="80" t="s">
        <v>777</v>
      </c>
    </row>
    <row r="804" spans="1:2" ht="16.5" thickTop="1" thickBot="1" x14ac:dyDescent="0.3">
      <c r="A804" s="58" t="s">
        <v>761</v>
      </c>
      <c r="B804" s="80" t="s">
        <v>778</v>
      </c>
    </row>
    <row r="805" spans="1:2" ht="16.5" thickTop="1" thickBot="1" x14ac:dyDescent="0.3">
      <c r="A805" s="58" t="s">
        <v>762</v>
      </c>
      <c r="B805" s="80" t="s">
        <v>779</v>
      </c>
    </row>
    <row r="806" spans="1:2" ht="16.5" thickTop="1" thickBot="1" x14ac:dyDescent="0.3">
      <c r="A806" s="58" t="s">
        <v>763</v>
      </c>
      <c r="B806" s="80" t="s">
        <v>780</v>
      </c>
    </row>
    <row r="807" spans="1:2" ht="16.5" thickTop="1" thickBot="1" x14ac:dyDescent="0.3">
      <c r="A807" s="58" t="s">
        <v>764</v>
      </c>
      <c r="B807" s="80" t="s">
        <v>781</v>
      </c>
    </row>
    <row r="808" spans="1:2" ht="16.5" thickTop="1" thickBot="1" x14ac:dyDescent="0.3">
      <c r="A808" s="58" t="s">
        <v>765</v>
      </c>
      <c r="B808" s="80" t="s">
        <v>782</v>
      </c>
    </row>
    <row r="809" spans="1:2" ht="16.5" thickTop="1" thickBot="1" x14ac:dyDescent="0.3">
      <c r="A809" s="58" t="s">
        <v>766</v>
      </c>
      <c r="B809" s="81" t="s">
        <v>783</v>
      </c>
    </row>
    <row r="810" spans="1:2" ht="16.5" thickTop="1" thickBot="1" x14ac:dyDescent="0.3">
      <c r="A810" s="58" t="s">
        <v>767</v>
      </c>
      <c r="B810" s="80" t="s">
        <v>784</v>
      </c>
    </row>
    <row r="811" spans="1:2" ht="16.5" thickTop="1" thickBot="1" x14ac:dyDescent="0.3">
      <c r="A811" s="58" t="s">
        <v>768</v>
      </c>
      <c r="B811" s="80" t="s">
        <v>785</v>
      </c>
    </row>
    <row r="812" spans="1:2" ht="16.5" thickTop="1" thickBot="1" x14ac:dyDescent="0.3">
      <c r="A812" s="58" t="s">
        <v>746</v>
      </c>
      <c r="B812" s="80" t="s">
        <v>786</v>
      </c>
    </row>
    <row r="813" spans="1:2" ht="16.5" thickTop="1" thickBot="1" x14ac:dyDescent="0.3">
      <c r="A813" s="58" t="s">
        <v>747</v>
      </c>
      <c r="B813" s="80" t="s">
        <v>787</v>
      </c>
    </row>
    <row r="814" spans="1:2" ht="16.5" thickTop="1" thickBot="1" x14ac:dyDescent="0.3">
      <c r="A814" s="58" t="s">
        <v>748</v>
      </c>
      <c r="B814" s="80" t="s">
        <v>788</v>
      </c>
    </row>
    <row r="815" spans="1:2" ht="16.5" thickTop="1" thickBot="1" x14ac:dyDescent="0.3">
      <c r="A815" s="58" t="s">
        <v>749</v>
      </c>
      <c r="B815" s="80" t="s">
        <v>789</v>
      </c>
    </row>
    <row r="816" spans="1:2" ht="16.5" thickTop="1" thickBot="1" x14ac:dyDescent="0.3">
      <c r="A816" s="58" t="s">
        <v>750</v>
      </c>
      <c r="B816" s="80" t="s">
        <v>790</v>
      </c>
    </row>
    <row r="817" spans="1:2" ht="16.5" thickTop="1" thickBot="1" x14ac:dyDescent="0.3">
      <c r="A817" s="58" t="s">
        <v>751</v>
      </c>
      <c r="B817" s="80" t="s">
        <v>791</v>
      </c>
    </row>
    <row r="818" spans="1:2" ht="16.5" thickTop="1" thickBot="1" x14ac:dyDescent="0.3">
      <c r="A818" s="58" t="s">
        <v>752</v>
      </c>
      <c r="B818" s="81" t="s">
        <v>792</v>
      </c>
    </row>
    <row r="819" spans="1:2" ht="16.5" thickTop="1" thickBot="1" x14ac:dyDescent="0.3">
      <c r="A819" s="58" t="s">
        <v>753</v>
      </c>
      <c r="B819" s="80" t="s">
        <v>793</v>
      </c>
    </row>
    <row r="820" spans="1:2" ht="16.5" thickTop="1" thickBot="1" x14ac:dyDescent="0.3">
      <c r="A820" s="58" t="s">
        <v>754</v>
      </c>
      <c r="B820" s="80" t="s">
        <v>794</v>
      </c>
    </row>
    <row r="821" spans="1:2" ht="16.5" thickTop="1" thickBot="1" x14ac:dyDescent="0.3">
      <c r="A821" s="58" t="s">
        <v>755</v>
      </c>
      <c r="B821" s="80" t="s">
        <v>795</v>
      </c>
    </row>
    <row r="822" spans="1:2" ht="16.5" thickTop="1" thickBot="1" x14ac:dyDescent="0.3">
      <c r="A822" s="58" t="s">
        <v>756</v>
      </c>
      <c r="B822" s="80" t="s">
        <v>796</v>
      </c>
    </row>
    <row r="823" spans="1:2" ht="16.5" thickTop="1" thickBot="1" x14ac:dyDescent="0.3">
      <c r="A823" s="58" t="s">
        <v>757</v>
      </c>
      <c r="B823" s="82" t="s">
        <v>797</v>
      </c>
    </row>
    <row r="824" spans="1:2" ht="13.5" thickTop="1" thickBot="1" x14ac:dyDescent="0.25">
      <c r="A824" s="66" t="s">
        <v>734</v>
      </c>
      <c r="B824" s="77" t="s">
        <v>835</v>
      </c>
    </row>
    <row r="825" spans="1:2" ht="13.5" thickTop="1" thickBot="1" x14ac:dyDescent="0.25">
      <c r="A825" s="66" t="s">
        <v>735</v>
      </c>
      <c r="B825" s="77" t="s">
        <v>836</v>
      </c>
    </row>
    <row r="826" spans="1:2" ht="13.5" thickTop="1" thickBot="1" x14ac:dyDescent="0.25">
      <c r="A826" s="66" t="s">
        <v>736</v>
      </c>
      <c r="B826" s="77" t="s">
        <v>837</v>
      </c>
    </row>
    <row r="827" spans="1:2" ht="13.5" thickTop="1" thickBot="1" x14ac:dyDescent="0.25">
      <c r="A827" s="66" t="s">
        <v>737</v>
      </c>
      <c r="B827" s="77" t="s">
        <v>838</v>
      </c>
    </row>
    <row r="828" spans="1:2" ht="13.5" thickTop="1" thickBot="1" x14ac:dyDescent="0.25">
      <c r="A828" s="66" t="s">
        <v>738</v>
      </c>
      <c r="B828" s="77" t="s">
        <v>839</v>
      </c>
    </row>
    <row r="829" spans="1:2" ht="13.5" thickTop="1" thickBot="1" x14ac:dyDescent="0.25">
      <c r="A829" s="66" t="s">
        <v>739</v>
      </c>
      <c r="B829" s="78" t="s">
        <v>840</v>
      </c>
    </row>
    <row r="830" spans="1:2" ht="13.5" thickTop="1" thickBot="1" x14ac:dyDescent="0.25">
      <c r="A830" s="66" t="s">
        <v>740</v>
      </c>
      <c r="B830" s="76" t="s">
        <v>841</v>
      </c>
    </row>
    <row r="831" spans="1:2" ht="13.5" thickTop="1" thickBot="1" x14ac:dyDescent="0.25">
      <c r="A831" s="66" t="s">
        <v>741</v>
      </c>
      <c r="B831" s="76" t="s">
        <v>842</v>
      </c>
    </row>
    <row r="832" spans="1:2" ht="13.5" thickTop="1" thickBot="1" x14ac:dyDescent="0.25">
      <c r="A832" s="66" t="s">
        <v>742</v>
      </c>
      <c r="B832" s="76" t="s">
        <v>843</v>
      </c>
    </row>
    <row r="833" spans="1:2" ht="13.5" thickTop="1" thickBot="1" x14ac:dyDescent="0.25">
      <c r="A833" s="66" t="s">
        <v>743</v>
      </c>
      <c r="B833" s="76" t="s">
        <v>844</v>
      </c>
    </row>
    <row r="834" spans="1:2" ht="13.5" thickTop="1" thickBot="1" x14ac:dyDescent="0.25">
      <c r="A834" s="66" t="s">
        <v>744</v>
      </c>
      <c r="B834" s="76" t="s">
        <v>845</v>
      </c>
    </row>
    <row r="835" spans="1:2" ht="13.5" thickTop="1" thickBot="1" x14ac:dyDescent="0.25">
      <c r="A835" s="66" t="s">
        <v>745</v>
      </c>
      <c r="B835" s="76" t="s">
        <v>846</v>
      </c>
    </row>
    <row r="836" spans="1:2" ht="13.5" thickTop="1" thickBot="1" x14ac:dyDescent="0.25">
      <c r="A836" s="66" t="s">
        <v>723</v>
      </c>
      <c r="B836" s="76" t="s">
        <v>847</v>
      </c>
    </row>
    <row r="837" spans="1:2" ht="13.5" thickTop="1" thickBot="1" x14ac:dyDescent="0.25">
      <c r="A837" s="66" t="s">
        <v>724</v>
      </c>
      <c r="B837" s="76" t="s">
        <v>848</v>
      </c>
    </row>
    <row r="838" spans="1:2" ht="13.5" thickTop="1" thickBot="1" x14ac:dyDescent="0.25">
      <c r="A838" s="66" t="s">
        <v>725</v>
      </c>
      <c r="B838" s="76" t="s">
        <v>849</v>
      </c>
    </row>
    <row r="839" spans="1:2" ht="13.5" thickTop="1" thickBot="1" x14ac:dyDescent="0.25">
      <c r="A839" s="66" t="s">
        <v>726</v>
      </c>
      <c r="B839" s="76" t="s">
        <v>850</v>
      </c>
    </row>
    <row r="840" spans="1:2" ht="13.5" thickTop="1" thickBot="1" x14ac:dyDescent="0.25">
      <c r="A840" s="66" t="s">
        <v>727</v>
      </c>
      <c r="B840" s="76" t="s">
        <v>851</v>
      </c>
    </row>
    <row r="841" spans="1:2" ht="13.5" thickTop="1" thickBot="1" x14ac:dyDescent="0.25">
      <c r="A841" s="66" t="s">
        <v>728</v>
      </c>
      <c r="B841" s="79" t="s">
        <v>852</v>
      </c>
    </row>
    <row r="842" spans="1:2" ht="13.5" thickTop="1" thickBot="1" x14ac:dyDescent="0.25">
      <c r="A842" s="66" t="s">
        <v>729</v>
      </c>
      <c r="B842" s="76" t="s">
        <v>853</v>
      </c>
    </row>
    <row r="843" spans="1:2" ht="13.5" thickTop="1" thickBot="1" x14ac:dyDescent="0.25">
      <c r="A843" s="66" t="s">
        <v>730</v>
      </c>
      <c r="B843" s="76" t="s">
        <v>854</v>
      </c>
    </row>
    <row r="844" spans="1:2" ht="13.5" thickTop="1" thickBot="1" x14ac:dyDescent="0.25">
      <c r="A844" s="66" t="s">
        <v>731</v>
      </c>
      <c r="B844" s="76" t="s">
        <v>855</v>
      </c>
    </row>
    <row r="845" spans="1:2" ht="13.5" thickTop="1" thickBot="1" x14ac:dyDescent="0.25">
      <c r="A845" s="66" t="s">
        <v>732</v>
      </c>
      <c r="B845" s="76" t="s">
        <v>856</v>
      </c>
    </row>
    <row r="846" spans="1:2" ht="13.5" thickTop="1" thickBot="1" x14ac:dyDescent="0.25">
      <c r="A846" s="66" t="s">
        <v>733</v>
      </c>
      <c r="B846" s="76" t="s">
        <v>857</v>
      </c>
    </row>
    <row r="847" spans="1:2" ht="17.25" thickTop="1" thickBot="1" x14ac:dyDescent="0.3">
      <c r="A847" s="58" t="s">
        <v>703</v>
      </c>
      <c r="B847" s="83" t="s">
        <v>798</v>
      </c>
    </row>
    <row r="848" spans="1:2" ht="17.25" thickTop="1" thickBot="1" x14ac:dyDescent="0.3">
      <c r="A848" s="58" t="s">
        <v>704</v>
      </c>
      <c r="B848" s="83" t="s">
        <v>799</v>
      </c>
    </row>
    <row r="849" spans="1:2" ht="17.25" thickTop="1" thickBot="1" x14ac:dyDescent="0.3">
      <c r="A849" s="58" t="s">
        <v>705</v>
      </c>
      <c r="B849" s="83" t="s">
        <v>800</v>
      </c>
    </row>
    <row r="850" spans="1:2" ht="17.25" thickTop="1" thickBot="1" x14ac:dyDescent="0.3">
      <c r="A850" s="58" t="s">
        <v>706</v>
      </c>
      <c r="B850" s="83" t="s">
        <v>801</v>
      </c>
    </row>
    <row r="851" spans="1:2" ht="17.25" thickTop="1" thickBot="1" x14ac:dyDescent="0.3">
      <c r="A851" s="58" t="s">
        <v>707</v>
      </c>
      <c r="B851" s="83" t="s">
        <v>802</v>
      </c>
    </row>
    <row r="852" spans="1:2" ht="16.5" thickTop="1" x14ac:dyDescent="0.25">
      <c r="A852" s="58" t="s">
        <v>708</v>
      </c>
      <c r="B852" s="84" t="s">
        <v>803</v>
      </c>
    </row>
    <row r="853" spans="1:2" ht="15.75" x14ac:dyDescent="0.25">
      <c r="A853" s="58" t="s">
        <v>709</v>
      </c>
      <c r="B853" s="85" t="s">
        <v>804</v>
      </c>
    </row>
    <row r="854" spans="1:2" ht="15.75" x14ac:dyDescent="0.25">
      <c r="A854" s="58" t="s">
        <v>710</v>
      </c>
      <c r="B854" s="85" t="s">
        <v>805</v>
      </c>
    </row>
    <row r="855" spans="1:2" ht="15.75" x14ac:dyDescent="0.25">
      <c r="A855" s="58" t="s">
        <v>711</v>
      </c>
      <c r="B855" s="85" t="s">
        <v>806</v>
      </c>
    </row>
    <row r="856" spans="1:2" ht="16.5" x14ac:dyDescent="0.25">
      <c r="A856" s="58" t="s">
        <v>712</v>
      </c>
      <c r="B856" s="86" t="s">
        <v>807</v>
      </c>
    </row>
    <row r="857" spans="1:2" ht="16.5" x14ac:dyDescent="0.25">
      <c r="A857" s="58" t="s">
        <v>713</v>
      </c>
      <c r="B857" s="86" t="s">
        <v>808</v>
      </c>
    </row>
    <row r="858" spans="1:2" ht="16.5" x14ac:dyDescent="0.25">
      <c r="A858" s="58" t="s">
        <v>714</v>
      </c>
      <c r="B858" s="86" t="s">
        <v>809</v>
      </c>
    </row>
    <row r="859" spans="1:2" ht="16.5" x14ac:dyDescent="0.25">
      <c r="A859" s="58" t="s">
        <v>715</v>
      </c>
      <c r="B859" s="86" t="s">
        <v>810</v>
      </c>
    </row>
    <row r="860" spans="1:2" ht="16.5" x14ac:dyDescent="0.25">
      <c r="A860" s="58" t="s">
        <v>716</v>
      </c>
      <c r="B860" s="86" t="s">
        <v>811</v>
      </c>
    </row>
    <row r="861" spans="1:2" ht="16.5" x14ac:dyDescent="0.25">
      <c r="A861" s="58" t="s">
        <v>717</v>
      </c>
      <c r="B861" s="86" t="s">
        <v>812</v>
      </c>
    </row>
    <row r="862" spans="1:2" ht="16.5" x14ac:dyDescent="0.25">
      <c r="A862" s="58" t="s">
        <v>718</v>
      </c>
      <c r="B862" s="86" t="s">
        <v>813</v>
      </c>
    </row>
    <row r="863" spans="1:2" ht="16.5" x14ac:dyDescent="0.25">
      <c r="A863" s="58" t="s">
        <v>719</v>
      </c>
      <c r="B863" s="86" t="s">
        <v>814</v>
      </c>
    </row>
    <row r="864" spans="1:2" ht="16.5" x14ac:dyDescent="0.25">
      <c r="A864" s="58" t="s">
        <v>720</v>
      </c>
      <c r="B864" s="86" t="s">
        <v>815</v>
      </c>
    </row>
    <row r="865" spans="1:2" ht="16.5" x14ac:dyDescent="0.25">
      <c r="A865" s="58" t="s">
        <v>721</v>
      </c>
      <c r="B865" s="86" t="s">
        <v>816</v>
      </c>
    </row>
    <row r="866" spans="1:2" ht="16.5" x14ac:dyDescent="0.25">
      <c r="A866" s="58" t="s">
        <v>722</v>
      </c>
      <c r="B866" s="86" t="s">
        <v>817</v>
      </c>
    </row>
    <row r="867" spans="1:2" ht="15" x14ac:dyDescent="0.25">
      <c r="A867" s="58" t="s">
        <v>693</v>
      </c>
      <c r="B867" s="87" t="s">
        <v>818</v>
      </c>
    </row>
    <row r="868" spans="1:2" ht="15" x14ac:dyDescent="0.25">
      <c r="A868" s="58" t="s">
        <v>694</v>
      </c>
      <c r="B868" s="87" t="s">
        <v>819</v>
      </c>
    </row>
    <row r="869" spans="1:2" ht="15" x14ac:dyDescent="0.25">
      <c r="A869" s="58" t="s">
        <v>695</v>
      </c>
      <c r="B869" s="87" t="s">
        <v>820</v>
      </c>
    </row>
    <row r="870" spans="1:2" ht="15" x14ac:dyDescent="0.25">
      <c r="A870" s="58" t="s">
        <v>696</v>
      </c>
      <c r="B870" s="87" t="s">
        <v>821</v>
      </c>
    </row>
    <row r="871" spans="1:2" ht="15" x14ac:dyDescent="0.25">
      <c r="A871" s="58" t="s">
        <v>697</v>
      </c>
      <c r="B871" s="87" t="s">
        <v>822</v>
      </c>
    </row>
    <row r="872" spans="1:2" ht="15" x14ac:dyDescent="0.25">
      <c r="A872" s="58" t="s">
        <v>698</v>
      </c>
      <c r="B872" s="87" t="s">
        <v>823</v>
      </c>
    </row>
    <row r="873" spans="1:2" ht="15" x14ac:dyDescent="0.25">
      <c r="A873" s="58" t="s">
        <v>699</v>
      </c>
      <c r="B873" s="87" t="s">
        <v>824</v>
      </c>
    </row>
    <row r="874" spans="1:2" ht="15" x14ac:dyDescent="0.25">
      <c r="A874" s="58" t="s">
        <v>700</v>
      </c>
      <c r="B874" s="87" t="s">
        <v>825</v>
      </c>
    </row>
    <row r="875" spans="1:2" ht="15" x14ac:dyDescent="0.25">
      <c r="A875" s="58" t="s">
        <v>701</v>
      </c>
      <c r="B875" s="87" t="s">
        <v>826</v>
      </c>
    </row>
    <row r="876" spans="1:2" ht="15" x14ac:dyDescent="0.25">
      <c r="A876" s="58" t="s">
        <v>702</v>
      </c>
      <c r="B876" s="87" t="s">
        <v>827</v>
      </c>
    </row>
    <row r="880" spans="1:2" x14ac:dyDescent="0.2">
      <c r="A880" s="4" t="s">
        <v>1301</v>
      </c>
    </row>
    <row r="881" spans="1:2" x14ac:dyDescent="0.2">
      <c r="A881" s="4" t="s">
        <v>1302</v>
      </c>
    </row>
    <row r="882" spans="1:2" x14ac:dyDescent="0.2">
      <c r="A882" s="4" t="s">
        <v>1440</v>
      </c>
    </row>
    <row r="883" spans="1:2" x14ac:dyDescent="0.2">
      <c r="A883" s="4" t="s">
        <v>1303</v>
      </c>
    </row>
    <row r="884" spans="1:2" x14ac:dyDescent="0.2">
      <c r="A884" s="4" t="s">
        <v>1304</v>
      </c>
    </row>
    <row r="885" spans="1:2" x14ac:dyDescent="0.2">
      <c r="A885" s="4" t="s">
        <v>875</v>
      </c>
    </row>
    <row r="886" spans="1:2" x14ac:dyDescent="0.2">
      <c r="A886" s="4" t="s">
        <v>1305</v>
      </c>
    </row>
    <row r="890" spans="1:2" x14ac:dyDescent="0.2">
      <c r="A890" s="5">
        <v>710102</v>
      </c>
      <c r="B890" s="5" t="s">
        <v>1445</v>
      </c>
    </row>
    <row r="891" spans="1:2" x14ac:dyDescent="0.2">
      <c r="A891" s="5">
        <v>710103</v>
      </c>
      <c r="B891" s="5" t="s">
        <v>405</v>
      </c>
    </row>
    <row r="892" spans="1:2" x14ac:dyDescent="0.2">
      <c r="A892" s="5">
        <v>710105</v>
      </c>
      <c r="B892" s="5" t="s">
        <v>1446</v>
      </c>
    </row>
    <row r="893" spans="1:2" x14ac:dyDescent="0.2">
      <c r="A893" s="5">
        <v>710106</v>
      </c>
      <c r="B893" s="5" t="s">
        <v>1447</v>
      </c>
    </row>
    <row r="894" spans="1:2" x14ac:dyDescent="0.2">
      <c r="A894" s="5">
        <v>710108</v>
      </c>
      <c r="B894" s="5" t="s">
        <v>319</v>
      </c>
    </row>
    <row r="895" spans="1:2" ht="15" x14ac:dyDescent="0.25">
      <c r="A895" s="105">
        <v>710109</v>
      </c>
      <c r="B895" s="105" t="s">
        <v>320</v>
      </c>
    </row>
    <row r="896" spans="1:2" x14ac:dyDescent="0.2">
      <c r="A896" s="5">
        <v>710201</v>
      </c>
      <c r="B896" s="5" t="s">
        <v>1450</v>
      </c>
    </row>
    <row r="897" spans="1:2" ht="15" x14ac:dyDescent="0.25">
      <c r="A897" s="105">
        <v>710203</v>
      </c>
      <c r="B897" s="105" t="s">
        <v>321</v>
      </c>
    </row>
    <row r="898" spans="1:2" ht="15" x14ac:dyDescent="0.25">
      <c r="A898" s="105">
        <v>710204</v>
      </c>
      <c r="B898" s="105" t="s">
        <v>322</v>
      </c>
    </row>
    <row r="899" spans="1:2" ht="15" x14ac:dyDescent="0.25">
      <c r="A899" s="105">
        <v>710205</v>
      </c>
      <c r="B899" s="105" t="s">
        <v>406</v>
      </c>
    </row>
    <row r="900" spans="1:2" ht="15" x14ac:dyDescent="0.25">
      <c r="A900" s="105">
        <v>710206</v>
      </c>
      <c r="B900" s="105" t="s">
        <v>407</v>
      </c>
    </row>
    <row r="901" spans="1:2" ht="15" x14ac:dyDescent="0.25">
      <c r="A901" s="105">
        <v>710209</v>
      </c>
      <c r="B901" s="105" t="s">
        <v>408</v>
      </c>
    </row>
    <row r="902" spans="1:2" ht="15" x14ac:dyDescent="0.25">
      <c r="A902" s="105">
        <v>710211</v>
      </c>
      <c r="B902" s="105" t="s">
        <v>409</v>
      </c>
    </row>
    <row r="903" spans="1:2" ht="15" x14ac:dyDescent="0.25">
      <c r="A903" s="105">
        <v>710214</v>
      </c>
      <c r="B903" s="105" t="s">
        <v>410</v>
      </c>
    </row>
    <row r="904" spans="1:2" ht="15" x14ac:dyDescent="0.25">
      <c r="A904" s="105">
        <v>710215</v>
      </c>
      <c r="B904" s="105" t="s">
        <v>411</v>
      </c>
    </row>
    <row r="905" spans="1:2" ht="15" x14ac:dyDescent="0.25">
      <c r="A905" s="105">
        <v>710216</v>
      </c>
      <c r="B905" s="105" t="s">
        <v>412</v>
      </c>
    </row>
    <row r="906" spans="1:2" ht="15" x14ac:dyDescent="0.25">
      <c r="A906" s="105">
        <v>710218</v>
      </c>
      <c r="B906" s="105" t="s">
        <v>413</v>
      </c>
    </row>
    <row r="907" spans="1:2" ht="15" x14ac:dyDescent="0.25">
      <c r="A907" s="105">
        <v>710220</v>
      </c>
      <c r="B907" s="105" t="s">
        <v>414</v>
      </c>
    </row>
    <row r="908" spans="1:2" ht="15" x14ac:dyDescent="0.25">
      <c r="A908" s="105">
        <v>710227</v>
      </c>
      <c r="B908" s="105" t="s">
        <v>415</v>
      </c>
    </row>
    <row r="909" spans="1:2" ht="15" x14ac:dyDescent="0.25">
      <c r="A909" s="105">
        <v>710228</v>
      </c>
      <c r="B909" s="105" t="s">
        <v>416</v>
      </c>
    </row>
    <row r="910" spans="1:2" ht="15" x14ac:dyDescent="0.25">
      <c r="A910" s="105">
        <v>710229</v>
      </c>
      <c r="B910" s="105" t="s">
        <v>417</v>
      </c>
    </row>
    <row r="911" spans="1:2" ht="15" x14ac:dyDescent="0.25">
      <c r="A911" s="105">
        <v>710230</v>
      </c>
      <c r="B911" s="105" t="s">
        <v>418</v>
      </c>
    </row>
    <row r="912" spans="1:2" ht="15" x14ac:dyDescent="0.25">
      <c r="A912" s="105">
        <v>710232</v>
      </c>
      <c r="B912" s="105" t="s">
        <v>419</v>
      </c>
    </row>
    <row r="913" spans="1:2" ht="15" x14ac:dyDescent="0.25">
      <c r="A913" s="105">
        <v>710235</v>
      </c>
      <c r="B913" s="105" t="s">
        <v>371</v>
      </c>
    </row>
    <row r="914" spans="1:2" ht="15" x14ac:dyDescent="0.25">
      <c r="A914" s="105">
        <v>710301</v>
      </c>
      <c r="B914" s="105" t="s">
        <v>420</v>
      </c>
    </row>
    <row r="915" spans="1:2" ht="15" x14ac:dyDescent="0.25">
      <c r="A915" s="105">
        <v>710302</v>
      </c>
      <c r="B915" s="105" t="s">
        <v>421</v>
      </c>
    </row>
    <row r="916" spans="1:2" ht="15" x14ac:dyDescent="0.25">
      <c r="A916" s="105">
        <v>710303</v>
      </c>
      <c r="B916" s="105" t="s">
        <v>422</v>
      </c>
    </row>
    <row r="917" spans="1:2" ht="15" x14ac:dyDescent="0.25">
      <c r="A917" s="105">
        <v>710304</v>
      </c>
      <c r="B917" s="105" t="s">
        <v>423</v>
      </c>
    </row>
    <row r="918" spans="1:2" ht="15" x14ac:dyDescent="0.25">
      <c r="A918" s="105">
        <v>710305</v>
      </c>
      <c r="B918" s="105" t="s">
        <v>424</v>
      </c>
    </row>
    <row r="919" spans="1:2" ht="15" x14ac:dyDescent="0.25">
      <c r="A919" s="105">
        <v>710306</v>
      </c>
      <c r="B919" s="105" t="s">
        <v>323</v>
      </c>
    </row>
    <row r="920" spans="1:2" ht="15" x14ac:dyDescent="0.25">
      <c r="A920" s="105">
        <v>710307</v>
      </c>
      <c r="B920" s="105" t="s">
        <v>425</v>
      </c>
    </row>
    <row r="921" spans="1:2" ht="15" x14ac:dyDescent="0.25">
      <c r="A921" s="105">
        <v>710308</v>
      </c>
      <c r="B921" s="105" t="s">
        <v>426</v>
      </c>
    </row>
    <row r="922" spans="1:2" ht="15" x14ac:dyDescent="0.25">
      <c r="A922" s="105">
        <v>710309</v>
      </c>
      <c r="B922" s="105" t="s">
        <v>427</v>
      </c>
    </row>
    <row r="923" spans="1:2" ht="15" x14ac:dyDescent="0.25">
      <c r="A923" s="105">
        <v>710310</v>
      </c>
      <c r="B923" s="105" t="s">
        <v>428</v>
      </c>
    </row>
    <row r="924" spans="1:2" ht="15" x14ac:dyDescent="0.25">
      <c r="A924" s="105">
        <v>710313</v>
      </c>
      <c r="B924" s="105" t="s">
        <v>429</v>
      </c>
    </row>
    <row r="925" spans="1:2" ht="15" x14ac:dyDescent="0.25">
      <c r="A925" s="105">
        <v>710401</v>
      </c>
      <c r="B925" s="105" t="s">
        <v>430</v>
      </c>
    </row>
    <row r="926" spans="1:2" ht="15" x14ac:dyDescent="0.25">
      <c r="A926" s="105">
        <v>710402</v>
      </c>
      <c r="B926" s="105" t="s">
        <v>431</v>
      </c>
    </row>
    <row r="927" spans="1:2" ht="15" x14ac:dyDescent="0.25">
      <c r="A927" s="105">
        <v>710408</v>
      </c>
      <c r="B927" s="105" t="s">
        <v>618</v>
      </c>
    </row>
    <row r="928" spans="1:2" ht="15" x14ac:dyDescent="0.25">
      <c r="A928" s="105">
        <v>710499</v>
      </c>
      <c r="B928" s="105" t="s">
        <v>432</v>
      </c>
    </row>
    <row r="929" spans="1:2" ht="15" x14ac:dyDescent="0.25">
      <c r="A929" s="105">
        <v>710503</v>
      </c>
      <c r="B929" s="105" t="s">
        <v>405</v>
      </c>
    </row>
    <row r="930" spans="1:2" ht="15" x14ac:dyDescent="0.25">
      <c r="A930" s="105">
        <v>710505</v>
      </c>
      <c r="B930" s="105" t="s">
        <v>433</v>
      </c>
    </row>
    <row r="931" spans="1:2" ht="15" x14ac:dyDescent="0.25">
      <c r="A931" s="105">
        <v>710506</v>
      </c>
      <c r="B931" s="105" t="s">
        <v>434</v>
      </c>
    </row>
    <row r="932" spans="1:2" ht="15" x14ac:dyDescent="0.25">
      <c r="A932" s="105">
        <v>710507</v>
      </c>
      <c r="B932" s="105" t="s">
        <v>324</v>
      </c>
    </row>
    <row r="933" spans="1:2" ht="15" x14ac:dyDescent="0.25">
      <c r="A933" s="105">
        <v>710509</v>
      </c>
      <c r="B933" s="105" t="s">
        <v>325</v>
      </c>
    </row>
    <row r="934" spans="1:2" ht="15" x14ac:dyDescent="0.25">
      <c r="A934" s="105">
        <v>710510</v>
      </c>
      <c r="B934" s="105" t="s">
        <v>326</v>
      </c>
    </row>
    <row r="935" spans="1:2" ht="15" x14ac:dyDescent="0.25">
      <c r="A935" s="105">
        <v>710511</v>
      </c>
      <c r="B935" s="105" t="s">
        <v>435</v>
      </c>
    </row>
    <row r="936" spans="1:2" ht="15" x14ac:dyDescent="0.25">
      <c r="A936" s="105">
        <v>710512</v>
      </c>
      <c r="B936" s="105" t="s">
        <v>436</v>
      </c>
    </row>
    <row r="937" spans="1:2" ht="15" x14ac:dyDescent="0.25">
      <c r="A937" s="105">
        <v>710513</v>
      </c>
      <c r="B937" s="105" t="s">
        <v>327</v>
      </c>
    </row>
    <row r="938" spans="1:2" ht="15" x14ac:dyDescent="0.25">
      <c r="A938" s="105">
        <v>710601</v>
      </c>
      <c r="B938" s="105" t="s">
        <v>328</v>
      </c>
    </row>
    <row r="939" spans="1:2" ht="15" x14ac:dyDescent="0.25">
      <c r="A939" s="105">
        <v>710602</v>
      </c>
      <c r="B939" s="105" t="s">
        <v>329</v>
      </c>
    </row>
    <row r="940" spans="1:2" ht="15" x14ac:dyDescent="0.25">
      <c r="A940" s="105">
        <v>710603</v>
      </c>
      <c r="B940" s="105" t="s">
        <v>437</v>
      </c>
    </row>
    <row r="941" spans="1:2" ht="15" x14ac:dyDescent="0.25">
      <c r="A941" s="105">
        <v>710605</v>
      </c>
      <c r="B941" s="105" t="s">
        <v>438</v>
      </c>
    </row>
    <row r="942" spans="1:2" ht="15" x14ac:dyDescent="0.25">
      <c r="A942" s="105">
        <v>710702</v>
      </c>
      <c r="B942" s="105" t="s">
        <v>368</v>
      </c>
    </row>
    <row r="943" spans="1:2" ht="15" x14ac:dyDescent="0.25">
      <c r="A943" s="105">
        <v>710703</v>
      </c>
      <c r="B943" s="105" t="s">
        <v>330</v>
      </c>
    </row>
    <row r="944" spans="1:2" ht="15" x14ac:dyDescent="0.25">
      <c r="A944" s="105">
        <v>710704</v>
      </c>
      <c r="B944" s="105" t="s">
        <v>439</v>
      </c>
    </row>
    <row r="945" spans="1:2" ht="15" x14ac:dyDescent="0.25">
      <c r="A945" s="105">
        <v>710705</v>
      </c>
      <c r="B945" s="105" t="s">
        <v>440</v>
      </c>
    </row>
    <row r="946" spans="1:2" ht="15" x14ac:dyDescent="0.25">
      <c r="A946" s="105">
        <v>710706</v>
      </c>
      <c r="B946" s="105" t="s">
        <v>370</v>
      </c>
    </row>
    <row r="947" spans="1:2" ht="15" x14ac:dyDescent="0.25">
      <c r="A947" s="105">
        <v>710707</v>
      </c>
      <c r="B947" s="105" t="s">
        <v>619</v>
      </c>
    </row>
    <row r="948" spans="1:2" ht="15" x14ac:dyDescent="0.25">
      <c r="A948" s="105">
        <v>710708</v>
      </c>
      <c r="B948" s="105" t="s">
        <v>441</v>
      </c>
    </row>
    <row r="949" spans="1:2" ht="15" x14ac:dyDescent="0.25">
      <c r="A949" s="105">
        <v>710709</v>
      </c>
      <c r="B949" s="105" t="s">
        <v>442</v>
      </c>
    </row>
    <row r="950" spans="1:2" ht="15" x14ac:dyDescent="0.25">
      <c r="A950" s="105">
        <v>710710</v>
      </c>
      <c r="B950" s="105" t="s">
        <v>369</v>
      </c>
    </row>
    <row r="951" spans="1:2" ht="15" x14ac:dyDescent="0.25">
      <c r="A951" s="105">
        <v>710711</v>
      </c>
      <c r="B951" s="105" t="s">
        <v>372</v>
      </c>
    </row>
    <row r="952" spans="1:2" ht="15" x14ac:dyDescent="0.25">
      <c r="A952" s="105">
        <v>710799</v>
      </c>
      <c r="B952" s="105" t="s">
        <v>443</v>
      </c>
    </row>
    <row r="953" spans="1:2" ht="15" x14ac:dyDescent="0.25">
      <c r="A953" s="105">
        <v>719901</v>
      </c>
      <c r="B953" s="105" t="s">
        <v>444</v>
      </c>
    </row>
    <row r="954" spans="1:2" ht="15" x14ac:dyDescent="0.25">
      <c r="A954" s="105">
        <v>730101</v>
      </c>
      <c r="B954" s="105" t="s">
        <v>332</v>
      </c>
    </row>
    <row r="955" spans="1:2" ht="15" x14ac:dyDescent="0.25">
      <c r="A955" s="105">
        <v>730102</v>
      </c>
      <c r="B955" s="105" t="s">
        <v>445</v>
      </c>
    </row>
    <row r="956" spans="1:2" ht="15" x14ac:dyDescent="0.25">
      <c r="A956" s="105">
        <v>730104</v>
      </c>
      <c r="B956" s="105" t="s">
        <v>446</v>
      </c>
    </row>
    <row r="957" spans="1:2" ht="15" x14ac:dyDescent="0.25">
      <c r="A957" s="105">
        <v>730105</v>
      </c>
      <c r="B957" s="105" t="s">
        <v>334</v>
      </c>
    </row>
    <row r="958" spans="1:2" ht="15" x14ac:dyDescent="0.25">
      <c r="A958" s="105">
        <v>730106</v>
      </c>
      <c r="B958" s="105" t="s">
        <v>336</v>
      </c>
    </row>
    <row r="959" spans="1:2" ht="15" x14ac:dyDescent="0.25">
      <c r="A959" s="105">
        <v>730201</v>
      </c>
      <c r="B959" s="105" t="s">
        <v>337</v>
      </c>
    </row>
    <row r="960" spans="1:2" ht="15" x14ac:dyDescent="0.25">
      <c r="A960" s="105">
        <v>730202</v>
      </c>
      <c r="B960" s="105" t="s">
        <v>339</v>
      </c>
    </row>
    <row r="961" spans="1:2" ht="15" x14ac:dyDescent="0.25">
      <c r="A961" s="105">
        <v>730203</v>
      </c>
      <c r="B961" s="105" t="s">
        <v>447</v>
      </c>
    </row>
    <row r="962" spans="1:2" ht="15" x14ac:dyDescent="0.25">
      <c r="A962" s="105">
        <v>730204</v>
      </c>
      <c r="B962" s="105" t="s">
        <v>448</v>
      </c>
    </row>
    <row r="963" spans="1:2" ht="15" x14ac:dyDescent="0.25">
      <c r="A963" s="105">
        <v>730205</v>
      </c>
      <c r="B963" s="105" t="s">
        <v>449</v>
      </c>
    </row>
    <row r="964" spans="1:2" ht="15" x14ac:dyDescent="0.25">
      <c r="A964" s="105">
        <v>730206</v>
      </c>
      <c r="B964" s="105" t="s">
        <v>450</v>
      </c>
    </row>
    <row r="965" spans="1:2" ht="15" x14ac:dyDescent="0.25">
      <c r="A965" s="105">
        <v>730207</v>
      </c>
      <c r="B965" s="105" t="s">
        <v>451</v>
      </c>
    </row>
    <row r="966" spans="1:2" ht="15" x14ac:dyDescent="0.25">
      <c r="A966" s="105">
        <v>730208</v>
      </c>
      <c r="B966" s="105" t="s">
        <v>373</v>
      </c>
    </row>
    <row r="967" spans="1:2" ht="15" x14ac:dyDescent="0.25">
      <c r="A967" s="105">
        <v>730209</v>
      </c>
      <c r="B967" s="105" t="s">
        <v>452</v>
      </c>
    </row>
    <row r="968" spans="1:2" ht="15" x14ac:dyDescent="0.25">
      <c r="A968" s="105">
        <v>730210</v>
      </c>
      <c r="B968" s="105" t="s">
        <v>453</v>
      </c>
    </row>
    <row r="969" spans="1:2" ht="15" x14ac:dyDescent="0.25">
      <c r="A969" s="105">
        <v>730212</v>
      </c>
      <c r="B969" s="105" t="s">
        <v>648</v>
      </c>
    </row>
    <row r="970" spans="1:2" ht="15" x14ac:dyDescent="0.25">
      <c r="A970" s="105">
        <v>730215</v>
      </c>
      <c r="B970" s="105" t="s">
        <v>454</v>
      </c>
    </row>
    <row r="971" spans="1:2" ht="15" x14ac:dyDescent="0.25">
      <c r="A971" s="105">
        <v>730216</v>
      </c>
      <c r="B971" s="105" t="s">
        <v>341</v>
      </c>
    </row>
    <row r="972" spans="1:2" ht="15" x14ac:dyDescent="0.25">
      <c r="A972" s="105">
        <v>730217</v>
      </c>
      <c r="B972" s="105" t="s">
        <v>342</v>
      </c>
    </row>
    <row r="973" spans="1:2" ht="15" x14ac:dyDescent="0.25">
      <c r="A973" s="105">
        <v>730218</v>
      </c>
      <c r="B973" s="105" t="s">
        <v>343</v>
      </c>
    </row>
    <row r="974" spans="1:2" ht="15" x14ac:dyDescent="0.25">
      <c r="A974" s="105">
        <v>730219</v>
      </c>
      <c r="B974" s="105" t="s">
        <v>344</v>
      </c>
    </row>
    <row r="975" spans="1:2" ht="15" x14ac:dyDescent="0.25">
      <c r="A975" s="105">
        <v>730220</v>
      </c>
      <c r="B975" s="105" t="s">
        <v>455</v>
      </c>
    </row>
    <row r="976" spans="1:2" ht="15" x14ac:dyDescent="0.25">
      <c r="A976" s="105">
        <v>730221</v>
      </c>
      <c r="B976" s="105" t="s">
        <v>456</v>
      </c>
    </row>
    <row r="977" spans="1:2" ht="15" x14ac:dyDescent="0.25">
      <c r="A977" s="105">
        <v>730222</v>
      </c>
      <c r="B977" s="105" t="s">
        <v>457</v>
      </c>
    </row>
    <row r="978" spans="1:2" ht="15" x14ac:dyDescent="0.25">
      <c r="A978" s="105">
        <v>730223</v>
      </c>
      <c r="B978" s="105" t="s">
        <v>458</v>
      </c>
    </row>
    <row r="979" spans="1:2" ht="15" x14ac:dyDescent="0.25">
      <c r="A979" s="105">
        <v>730224</v>
      </c>
      <c r="B979" s="105" t="s">
        <v>459</v>
      </c>
    </row>
    <row r="980" spans="1:2" ht="15" x14ac:dyDescent="0.25">
      <c r="A980" s="105">
        <v>730225</v>
      </c>
      <c r="B980" s="105" t="s">
        <v>460</v>
      </c>
    </row>
    <row r="981" spans="1:2" ht="15" x14ac:dyDescent="0.25">
      <c r="A981" s="105">
        <v>730226</v>
      </c>
      <c r="B981" s="105" t="s">
        <v>461</v>
      </c>
    </row>
    <row r="982" spans="1:2" ht="15" x14ac:dyDescent="0.25">
      <c r="A982" s="105">
        <v>730227</v>
      </c>
      <c r="B982" s="105" t="s">
        <v>462</v>
      </c>
    </row>
    <row r="983" spans="1:2" ht="15" x14ac:dyDescent="0.25">
      <c r="A983" s="105">
        <v>730228</v>
      </c>
      <c r="B983" s="105" t="s">
        <v>463</v>
      </c>
    </row>
    <row r="984" spans="1:2" ht="15" x14ac:dyDescent="0.25">
      <c r="A984" s="105">
        <v>730229</v>
      </c>
      <c r="B984" s="105" t="s">
        <v>464</v>
      </c>
    </row>
    <row r="985" spans="1:2" ht="15" x14ac:dyDescent="0.25">
      <c r="A985" s="105">
        <v>730230</v>
      </c>
      <c r="B985" s="105" t="s">
        <v>465</v>
      </c>
    </row>
    <row r="986" spans="1:2" ht="15" x14ac:dyDescent="0.25">
      <c r="A986" s="105">
        <v>730231</v>
      </c>
      <c r="B986" s="105" t="s">
        <v>466</v>
      </c>
    </row>
    <row r="987" spans="1:2" ht="15" x14ac:dyDescent="0.25">
      <c r="A987" s="105">
        <v>730232</v>
      </c>
      <c r="B987" s="105" t="s">
        <v>467</v>
      </c>
    </row>
    <row r="988" spans="1:2" ht="15" x14ac:dyDescent="0.25">
      <c r="A988" s="105">
        <v>730233</v>
      </c>
      <c r="B988" s="105" t="s">
        <v>468</v>
      </c>
    </row>
    <row r="989" spans="1:2" ht="15" x14ac:dyDescent="0.25">
      <c r="A989" s="105">
        <v>730234</v>
      </c>
      <c r="B989" s="105" t="s">
        <v>469</v>
      </c>
    </row>
    <row r="990" spans="1:2" ht="15" x14ac:dyDescent="0.25">
      <c r="A990" s="105">
        <v>730235</v>
      </c>
      <c r="B990" s="105" t="s">
        <v>374</v>
      </c>
    </row>
    <row r="991" spans="1:2" ht="15" x14ac:dyDescent="0.25">
      <c r="A991" s="105">
        <v>730236</v>
      </c>
      <c r="B991" s="105" t="s">
        <v>470</v>
      </c>
    </row>
    <row r="992" spans="1:2" ht="15" x14ac:dyDescent="0.25">
      <c r="A992" s="105">
        <v>730237</v>
      </c>
      <c r="B992" s="105" t="s">
        <v>471</v>
      </c>
    </row>
    <row r="993" spans="1:2" ht="15" x14ac:dyDescent="0.25">
      <c r="A993" s="105">
        <v>730238</v>
      </c>
      <c r="B993" s="105" t="s">
        <v>472</v>
      </c>
    </row>
    <row r="994" spans="1:2" ht="15" x14ac:dyDescent="0.25">
      <c r="A994" s="105">
        <v>730239</v>
      </c>
      <c r="B994" s="105" t="s">
        <v>473</v>
      </c>
    </row>
    <row r="995" spans="1:2" ht="15" x14ac:dyDescent="0.25">
      <c r="A995" s="105">
        <v>730241</v>
      </c>
      <c r="B995" s="105" t="s">
        <v>474</v>
      </c>
    </row>
    <row r="996" spans="1:2" ht="15" x14ac:dyDescent="0.25">
      <c r="A996" s="105">
        <v>730242</v>
      </c>
      <c r="B996" s="105" t="s">
        <v>475</v>
      </c>
    </row>
    <row r="997" spans="1:2" ht="15" x14ac:dyDescent="0.25">
      <c r="A997" s="105">
        <v>730243</v>
      </c>
      <c r="B997" s="105" t="s">
        <v>620</v>
      </c>
    </row>
    <row r="998" spans="1:2" ht="15" x14ac:dyDescent="0.25">
      <c r="A998" s="105">
        <v>730244</v>
      </c>
      <c r="B998" s="105" t="s">
        <v>621</v>
      </c>
    </row>
    <row r="999" spans="1:2" ht="15" x14ac:dyDescent="0.25">
      <c r="A999" s="105">
        <v>730245</v>
      </c>
      <c r="B999" s="105" t="s">
        <v>622</v>
      </c>
    </row>
    <row r="1000" spans="1:2" ht="15" x14ac:dyDescent="0.25">
      <c r="A1000" s="105">
        <v>730299</v>
      </c>
      <c r="B1000" s="105" t="s">
        <v>476</v>
      </c>
    </row>
    <row r="1001" spans="1:2" ht="15" x14ac:dyDescent="0.25">
      <c r="A1001" s="105">
        <v>730301</v>
      </c>
      <c r="B1001" s="105" t="s">
        <v>345</v>
      </c>
    </row>
    <row r="1002" spans="1:2" ht="15" x14ac:dyDescent="0.25">
      <c r="A1002" s="105">
        <v>730302</v>
      </c>
      <c r="B1002" s="105" t="s">
        <v>346</v>
      </c>
    </row>
    <row r="1003" spans="1:2" ht="15" x14ac:dyDescent="0.25">
      <c r="A1003" s="105">
        <v>730303</v>
      </c>
      <c r="B1003" s="105" t="s">
        <v>477</v>
      </c>
    </row>
    <row r="1004" spans="1:2" ht="15" x14ac:dyDescent="0.25">
      <c r="A1004" s="105">
        <v>730304</v>
      </c>
      <c r="B1004" s="105" t="s">
        <v>478</v>
      </c>
    </row>
    <row r="1005" spans="1:2" ht="15" x14ac:dyDescent="0.25">
      <c r="A1005" s="105">
        <v>730305</v>
      </c>
      <c r="B1005" s="105" t="s">
        <v>479</v>
      </c>
    </row>
    <row r="1006" spans="1:2" ht="15" x14ac:dyDescent="0.25">
      <c r="A1006" s="105">
        <v>730306</v>
      </c>
      <c r="B1006" s="105" t="s">
        <v>480</v>
      </c>
    </row>
    <row r="1007" spans="1:2" ht="15" x14ac:dyDescent="0.25">
      <c r="A1007" s="105">
        <v>730307</v>
      </c>
      <c r="B1007" s="105" t="s">
        <v>481</v>
      </c>
    </row>
    <row r="1008" spans="1:2" ht="15" x14ac:dyDescent="0.25">
      <c r="A1008" s="105">
        <v>730401</v>
      </c>
      <c r="B1008" s="105" t="s">
        <v>623</v>
      </c>
    </row>
    <row r="1009" spans="1:2" ht="15" x14ac:dyDescent="0.25">
      <c r="A1009" s="105">
        <v>730402</v>
      </c>
      <c r="B1009" s="105" t="s">
        <v>624</v>
      </c>
    </row>
    <row r="1010" spans="1:2" ht="15" x14ac:dyDescent="0.25">
      <c r="A1010" s="105">
        <v>730403</v>
      </c>
      <c r="B1010" s="105" t="s">
        <v>625</v>
      </c>
    </row>
    <row r="1011" spans="1:2" ht="15" x14ac:dyDescent="0.25">
      <c r="A1011" s="105">
        <v>730404</v>
      </c>
      <c r="B1011" s="105" t="s">
        <v>626</v>
      </c>
    </row>
    <row r="1012" spans="1:2" ht="15" x14ac:dyDescent="0.25">
      <c r="A1012" s="105">
        <v>730405</v>
      </c>
      <c r="B1012" s="105" t="s">
        <v>627</v>
      </c>
    </row>
    <row r="1013" spans="1:2" ht="15" x14ac:dyDescent="0.25">
      <c r="A1013" s="105">
        <v>730406</v>
      </c>
      <c r="B1013" s="105" t="s">
        <v>628</v>
      </c>
    </row>
    <row r="1014" spans="1:2" ht="15" x14ac:dyDescent="0.25">
      <c r="A1014" s="105">
        <v>730415</v>
      </c>
      <c r="B1014" s="105" t="s">
        <v>629</v>
      </c>
    </row>
    <row r="1015" spans="1:2" ht="15" x14ac:dyDescent="0.25">
      <c r="A1015" s="105">
        <v>730417</v>
      </c>
      <c r="B1015" s="105" t="s">
        <v>348</v>
      </c>
    </row>
    <row r="1016" spans="1:2" ht="15" x14ac:dyDescent="0.25">
      <c r="A1016" s="105">
        <v>730418</v>
      </c>
      <c r="B1016" s="105" t="s">
        <v>482</v>
      </c>
    </row>
    <row r="1017" spans="1:2" ht="15" x14ac:dyDescent="0.25">
      <c r="A1017" s="105">
        <v>730419</v>
      </c>
      <c r="B1017" s="105" t="s">
        <v>483</v>
      </c>
    </row>
    <row r="1018" spans="1:2" ht="15" x14ac:dyDescent="0.25">
      <c r="A1018" s="105">
        <v>730499</v>
      </c>
      <c r="B1018" s="105" t="s">
        <v>484</v>
      </c>
    </row>
    <row r="1019" spans="1:2" ht="15" x14ac:dyDescent="0.25">
      <c r="A1019" s="105">
        <v>730501</v>
      </c>
      <c r="B1019" s="105" t="s">
        <v>630</v>
      </c>
    </row>
    <row r="1020" spans="1:2" ht="15" x14ac:dyDescent="0.25">
      <c r="A1020" s="105">
        <v>730502</v>
      </c>
      <c r="B1020" s="105" t="s">
        <v>649</v>
      </c>
    </row>
    <row r="1021" spans="1:2" ht="15" x14ac:dyDescent="0.25">
      <c r="A1021" s="105">
        <v>730503</v>
      </c>
      <c r="B1021" s="105" t="s">
        <v>631</v>
      </c>
    </row>
    <row r="1022" spans="1:2" ht="15" x14ac:dyDescent="0.25">
      <c r="A1022" s="105">
        <v>730504</v>
      </c>
      <c r="B1022" s="105" t="s">
        <v>632</v>
      </c>
    </row>
    <row r="1023" spans="1:2" ht="15" x14ac:dyDescent="0.25">
      <c r="A1023" s="105">
        <v>730505</v>
      </c>
      <c r="B1023" s="105" t="s">
        <v>633</v>
      </c>
    </row>
    <row r="1024" spans="1:2" ht="15" x14ac:dyDescent="0.25">
      <c r="A1024" s="105">
        <v>730506</v>
      </c>
      <c r="B1024" s="105" t="s">
        <v>634</v>
      </c>
    </row>
    <row r="1025" spans="1:2" ht="15" x14ac:dyDescent="0.25">
      <c r="A1025" s="105">
        <v>730515</v>
      </c>
      <c r="B1025" s="105" t="s">
        <v>635</v>
      </c>
    </row>
    <row r="1026" spans="1:2" ht="15" x14ac:dyDescent="0.25">
      <c r="A1026" s="105">
        <v>730599</v>
      </c>
      <c r="B1026" s="105" t="s">
        <v>485</v>
      </c>
    </row>
    <row r="1027" spans="1:2" ht="15" x14ac:dyDescent="0.25">
      <c r="A1027" s="105">
        <v>730601</v>
      </c>
      <c r="B1027" s="105" t="s">
        <v>486</v>
      </c>
    </row>
    <row r="1028" spans="1:2" ht="15" x14ac:dyDescent="0.25">
      <c r="A1028" s="105">
        <v>730602</v>
      </c>
      <c r="B1028" s="105" t="s">
        <v>487</v>
      </c>
    </row>
    <row r="1029" spans="1:2" ht="15" x14ac:dyDescent="0.25">
      <c r="A1029" s="105">
        <v>730603</v>
      </c>
      <c r="B1029" s="105" t="s">
        <v>488</v>
      </c>
    </row>
    <row r="1030" spans="1:2" ht="15" x14ac:dyDescent="0.25">
      <c r="A1030" s="105">
        <v>730604</v>
      </c>
      <c r="B1030" s="105" t="s">
        <v>489</v>
      </c>
    </row>
    <row r="1031" spans="1:2" ht="15" x14ac:dyDescent="0.25">
      <c r="A1031" s="105">
        <v>730605</v>
      </c>
      <c r="B1031" s="105" t="s">
        <v>490</v>
      </c>
    </row>
    <row r="1032" spans="1:2" ht="15" x14ac:dyDescent="0.25">
      <c r="A1032" s="105">
        <v>730606</v>
      </c>
      <c r="B1032" s="105" t="s">
        <v>349</v>
      </c>
    </row>
    <row r="1033" spans="1:2" ht="15" x14ac:dyDescent="0.25">
      <c r="A1033" s="105">
        <v>730607</v>
      </c>
      <c r="B1033" s="105" t="s">
        <v>491</v>
      </c>
    </row>
    <row r="1034" spans="1:2" ht="15" x14ac:dyDescent="0.25">
      <c r="A1034" s="105">
        <v>730608</v>
      </c>
      <c r="B1034" s="105" t="s">
        <v>636</v>
      </c>
    </row>
    <row r="1035" spans="1:2" ht="15" x14ac:dyDescent="0.25">
      <c r="A1035" s="105">
        <v>730701</v>
      </c>
      <c r="B1035" s="105" t="s">
        <v>650</v>
      </c>
    </row>
    <row r="1036" spans="1:2" ht="15" x14ac:dyDescent="0.25">
      <c r="A1036" s="105">
        <v>730702</v>
      </c>
      <c r="B1036" s="105" t="s">
        <v>492</v>
      </c>
    </row>
    <row r="1037" spans="1:2" ht="15" x14ac:dyDescent="0.25">
      <c r="A1037" s="105">
        <v>730703</v>
      </c>
      <c r="B1037" s="105" t="s">
        <v>493</v>
      </c>
    </row>
    <row r="1038" spans="1:2" ht="15" x14ac:dyDescent="0.25">
      <c r="A1038" s="105">
        <v>730704</v>
      </c>
      <c r="B1038" s="105" t="s">
        <v>494</v>
      </c>
    </row>
    <row r="1039" spans="1:2" ht="15" x14ac:dyDescent="0.25">
      <c r="A1039" s="105">
        <v>730801</v>
      </c>
      <c r="B1039" s="105" t="s">
        <v>350</v>
      </c>
    </row>
    <row r="1040" spans="1:2" ht="15" x14ac:dyDescent="0.25">
      <c r="A1040" s="105">
        <v>730802</v>
      </c>
      <c r="B1040" s="105" t="s">
        <v>651</v>
      </c>
    </row>
    <row r="1041" spans="1:2" ht="15" x14ac:dyDescent="0.25">
      <c r="A1041" s="105">
        <v>730803</v>
      </c>
      <c r="B1041" s="105" t="s">
        <v>351</v>
      </c>
    </row>
    <row r="1042" spans="1:2" ht="15" x14ac:dyDescent="0.25">
      <c r="A1042" s="105">
        <v>730804</v>
      </c>
      <c r="B1042" s="105" t="s">
        <v>352</v>
      </c>
    </row>
    <row r="1043" spans="1:2" ht="15" x14ac:dyDescent="0.25">
      <c r="A1043" s="105">
        <v>730805</v>
      </c>
      <c r="B1043" s="105" t="s">
        <v>353</v>
      </c>
    </row>
    <row r="1044" spans="1:2" ht="15" x14ac:dyDescent="0.25">
      <c r="A1044" s="105">
        <v>730806</v>
      </c>
      <c r="B1044" s="105" t="s">
        <v>652</v>
      </c>
    </row>
    <row r="1045" spans="1:2" ht="15" x14ac:dyDescent="0.25">
      <c r="A1045" s="105">
        <v>730807</v>
      </c>
      <c r="B1045" s="105" t="s">
        <v>495</v>
      </c>
    </row>
    <row r="1046" spans="1:2" ht="15" x14ac:dyDescent="0.25">
      <c r="A1046" s="105">
        <v>730808</v>
      </c>
      <c r="B1046" s="105" t="s">
        <v>496</v>
      </c>
    </row>
    <row r="1047" spans="1:2" ht="15" x14ac:dyDescent="0.25">
      <c r="A1047" s="105">
        <v>730809</v>
      </c>
      <c r="B1047" s="105" t="s">
        <v>497</v>
      </c>
    </row>
    <row r="1048" spans="1:2" ht="15" x14ac:dyDescent="0.25">
      <c r="A1048" s="105">
        <v>730810</v>
      </c>
      <c r="B1048" s="105" t="s">
        <v>637</v>
      </c>
    </row>
    <row r="1049" spans="1:2" ht="15" x14ac:dyDescent="0.25">
      <c r="A1049" s="105">
        <v>730811</v>
      </c>
      <c r="B1049" s="105" t="s">
        <v>653</v>
      </c>
    </row>
    <row r="1050" spans="1:2" ht="15" x14ac:dyDescent="0.25">
      <c r="A1050" s="105">
        <v>730812</v>
      </c>
      <c r="B1050" s="105" t="s">
        <v>498</v>
      </c>
    </row>
    <row r="1051" spans="1:2" ht="15" x14ac:dyDescent="0.25">
      <c r="A1051" s="105">
        <v>730813</v>
      </c>
      <c r="B1051" s="105" t="s">
        <v>354</v>
      </c>
    </row>
    <row r="1052" spans="1:2" ht="15" x14ac:dyDescent="0.25">
      <c r="A1052" s="105">
        <v>730814</v>
      </c>
      <c r="B1052" s="105" t="s">
        <v>499</v>
      </c>
    </row>
    <row r="1053" spans="1:2" ht="15" x14ac:dyDescent="0.25">
      <c r="A1053" s="105">
        <v>730817</v>
      </c>
      <c r="B1053" s="105" t="s">
        <v>500</v>
      </c>
    </row>
    <row r="1054" spans="1:2" ht="15" x14ac:dyDescent="0.25">
      <c r="A1054" s="105">
        <v>730818</v>
      </c>
      <c r="B1054" s="105" t="s">
        <v>501</v>
      </c>
    </row>
    <row r="1055" spans="1:2" ht="15" x14ac:dyDescent="0.25">
      <c r="A1055" s="105">
        <v>730819</v>
      </c>
      <c r="B1055" s="105" t="s">
        <v>502</v>
      </c>
    </row>
    <row r="1056" spans="1:2" ht="15" x14ac:dyDescent="0.25">
      <c r="A1056" s="105">
        <v>730820</v>
      </c>
      <c r="B1056" s="105" t="s">
        <v>503</v>
      </c>
    </row>
    <row r="1057" spans="1:2" ht="15" x14ac:dyDescent="0.25">
      <c r="A1057" s="105">
        <v>730821</v>
      </c>
      <c r="B1057" s="105" t="s">
        <v>355</v>
      </c>
    </row>
    <row r="1058" spans="1:2" ht="15" x14ac:dyDescent="0.25">
      <c r="A1058" s="105">
        <v>730823</v>
      </c>
      <c r="B1058" s="105" t="s">
        <v>504</v>
      </c>
    </row>
    <row r="1059" spans="1:2" ht="15" x14ac:dyDescent="0.25">
      <c r="A1059" s="105">
        <v>730824</v>
      </c>
      <c r="B1059" s="105" t="s">
        <v>638</v>
      </c>
    </row>
    <row r="1060" spans="1:2" ht="15" x14ac:dyDescent="0.25">
      <c r="A1060" s="105">
        <v>730825</v>
      </c>
      <c r="B1060" s="105" t="s">
        <v>505</v>
      </c>
    </row>
    <row r="1061" spans="1:2" ht="15" x14ac:dyDescent="0.25">
      <c r="A1061" s="105">
        <v>730826</v>
      </c>
      <c r="B1061" s="105" t="s">
        <v>506</v>
      </c>
    </row>
    <row r="1062" spans="1:2" ht="15" x14ac:dyDescent="0.25">
      <c r="A1062" s="105">
        <v>730827</v>
      </c>
      <c r="B1062" s="105" t="s">
        <v>356</v>
      </c>
    </row>
    <row r="1063" spans="1:2" ht="15" x14ac:dyDescent="0.25">
      <c r="A1063" s="105">
        <v>730828</v>
      </c>
      <c r="B1063" s="105" t="s">
        <v>639</v>
      </c>
    </row>
    <row r="1064" spans="1:2" ht="15" x14ac:dyDescent="0.25">
      <c r="A1064" s="105">
        <v>730829</v>
      </c>
      <c r="B1064" s="105" t="s">
        <v>640</v>
      </c>
    </row>
    <row r="1065" spans="1:2" ht="15" x14ac:dyDescent="0.25">
      <c r="A1065" s="105">
        <v>730899</v>
      </c>
      <c r="B1065" s="105" t="s">
        <v>507</v>
      </c>
    </row>
    <row r="1066" spans="1:2" ht="15" x14ac:dyDescent="0.25">
      <c r="A1066" s="105">
        <v>730901</v>
      </c>
      <c r="B1066" s="105" t="s">
        <v>508</v>
      </c>
    </row>
    <row r="1067" spans="1:2" ht="15" x14ac:dyDescent="0.25">
      <c r="A1067" s="105">
        <v>731403</v>
      </c>
      <c r="B1067" s="105" t="s">
        <v>641</v>
      </c>
    </row>
    <row r="1068" spans="1:2" ht="15" x14ac:dyDescent="0.25">
      <c r="A1068" s="105">
        <v>731404</v>
      </c>
      <c r="B1068" s="105" t="s">
        <v>642</v>
      </c>
    </row>
    <row r="1069" spans="1:2" ht="15" x14ac:dyDescent="0.25">
      <c r="A1069" s="105">
        <v>731406</v>
      </c>
      <c r="B1069" s="105" t="s">
        <v>643</v>
      </c>
    </row>
    <row r="1070" spans="1:2" ht="15" x14ac:dyDescent="0.25">
      <c r="A1070" s="105">
        <v>731407</v>
      </c>
      <c r="B1070" s="105" t="s">
        <v>509</v>
      </c>
    </row>
    <row r="1071" spans="1:2" ht="15" x14ac:dyDescent="0.25">
      <c r="A1071" s="105">
        <v>731408</v>
      </c>
      <c r="B1071" s="105" t="s">
        <v>510</v>
      </c>
    </row>
    <row r="1072" spans="1:2" ht="15" x14ac:dyDescent="0.25">
      <c r="A1072" s="105">
        <v>731409</v>
      </c>
      <c r="B1072" s="105" t="s">
        <v>357</v>
      </c>
    </row>
    <row r="1073" spans="1:2" ht="15" x14ac:dyDescent="0.25">
      <c r="A1073" s="105">
        <v>731411</v>
      </c>
      <c r="B1073" s="105" t="s">
        <v>358</v>
      </c>
    </row>
    <row r="1074" spans="1:2" ht="15" x14ac:dyDescent="0.25">
      <c r="A1074" s="105">
        <v>731512</v>
      </c>
      <c r="B1074" s="105" t="s">
        <v>511</v>
      </c>
    </row>
    <row r="1075" spans="1:2" ht="15" x14ac:dyDescent="0.25">
      <c r="A1075" s="105">
        <v>731514</v>
      </c>
      <c r="B1075" s="105" t="s">
        <v>512</v>
      </c>
    </row>
    <row r="1076" spans="1:2" ht="15" x14ac:dyDescent="0.25">
      <c r="A1076" s="105">
        <v>731515</v>
      </c>
      <c r="B1076" s="105" t="s">
        <v>359</v>
      </c>
    </row>
    <row r="1077" spans="1:2" x14ac:dyDescent="0.2">
      <c r="A1077" s="5">
        <v>731601</v>
      </c>
      <c r="B1077" s="5" t="s">
        <v>1448</v>
      </c>
    </row>
    <row r="1078" spans="1:2" x14ac:dyDescent="0.2">
      <c r="A1078" s="5">
        <v>731602</v>
      </c>
      <c r="B1078" s="5" t="s">
        <v>1449</v>
      </c>
    </row>
    <row r="1079" spans="1:2" ht="15" x14ac:dyDescent="0.25">
      <c r="A1079" s="105">
        <v>739901</v>
      </c>
      <c r="B1079" s="105" t="s">
        <v>513</v>
      </c>
    </row>
    <row r="1080" spans="1:2" ht="15" x14ac:dyDescent="0.25">
      <c r="A1080" s="105">
        <v>750101</v>
      </c>
      <c r="B1080" s="105" t="s">
        <v>654</v>
      </c>
    </row>
    <row r="1081" spans="1:2" ht="15" x14ac:dyDescent="0.25">
      <c r="A1081" s="105">
        <v>750102</v>
      </c>
      <c r="B1081" s="105" t="s">
        <v>514</v>
      </c>
    </row>
    <row r="1082" spans="1:2" ht="15" x14ac:dyDescent="0.25">
      <c r="A1082" s="105">
        <v>750103</v>
      </c>
      <c r="B1082" s="105" t="s">
        <v>515</v>
      </c>
    </row>
    <row r="1083" spans="1:2" ht="15" x14ac:dyDescent="0.25">
      <c r="A1083" s="105">
        <v>750104</v>
      </c>
      <c r="B1083" s="105" t="s">
        <v>516</v>
      </c>
    </row>
    <row r="1084" spans="1:2" ht="15" x14ac:dyDescent="0.25">
      <c r="A1084" s="105">
        <v>750105</v>
      </c>
      <c r="B1084" s="105" t="s">
        <v>517</v>
      </c>
    </row>
    <row r="1085" spans="1:2" ht="15" x14ac:dyDescent="0.25">
      <c r="A1085" s="105">
        <v>750106</v>
      </c>
      <c r="B1085" s="105" t="s">
        <v>518</v>
      </c>
    </row>
    <row r="1086" spans="1:2" ht="15" x14ac:dyDescent="0.25">
      <c r="A1086" s="105">
        <v>750107</v>
      </c>
      <c r="B1086" s="105" t="s">
        <v>375</v>
      </c>
    </row>
    <row r="1087" spans="1:2" ht="15" x14ac:dyDescent="0.25">
      <c r="A1087" s="105">
        <v>750108</v>
      </c>
      <c r="B1087" s="105" t="s">
        <v>519</v>
      </c>
    </row>
    <row r="1088" spans="1:2" ht="15" x14ac:dyDescent="0.25">
      <c r="A1088" s="105">
        <v>750109</v>
      </c>
      <c r="B1088" s="105" t="s">
        <v>520</v>
      </c>
    </row>
    <row r="1089" spans="1:2" ht="15" x14ac:dyDescent="0.25">
      <c r="A1089" s="105">
        <v>750110</v>
      </c>
      <c r="B1089" s="105" t="s">
        <v>521</v>
      </c>
    </row>
    <row r="1090" spans="1:2" ht="15" x14ac:dyDescent="0.25">
      <c r="A1090" s="105">
        <v>750111</v>
      </c>
      <c r="B1090" s="105" t="s">
        <v>522</v>
      </c>
    </row>
    <row r="1091" spans="1:2" ht="15" x14ac:dyDescent="0.25">
      <c r="A1091" s="105">
        <v>750112</v>
      </c>
      <c r="B1091" s="105" t="s">
        <v>523</v>
      </c>
    </row>
    <row r="1092" spans="1:2" ht="15" x14ac:dyDescent="0.25">
      <c r="A1092" s="105">
        <v>750113</v>
      </c>
      <c r="B1092" s="105" t="s">
        <v>524</v>
      </c>
    </row>
    <row r="1093" spans="1:2" ht="15" x14ac:dyDescent="0.25">
      <c r="A1093" s="105">
        <v>750114</v>
      </c>
      <c r="B1093" s="105" t="s">
        <v>525</v>
      </c>
    </row>
    <row r="1094" spans="1:2" ht="15" x14ac:dyDescent="0.25">
      <c r="A1094" s="105">
        <v>750199</v>
      </c>
      <c r="B1094" s="105" t="s">
        <v>526</v>
      </c>
    </row>
    <row r="1095" spans="1:2" ht="15" x14ac:dyDescent="0.25">
      <c r="A1095" s="105">
        <v>750201</v>
      </c>
      <c r="B1095" s="105" t="s">
        <v>527</v>
      </c>
    </row>
    <row r="1096" spans="1:2" ht="15" x14ac:dyDescent="0.25">
      <c r="A1096" s="105">
        <v>750202</v>
      </c>
      <c r="B1096" s="105" t="s">
        <v>528</v>
      </c>
    </row>
    <row r="1097" spans="1:2" ht="15" x14ac:dyDescent="0.25">
      <c r="A1097" s="105">
        <v>750299</v>
      </c>
      <c r="B1097" s="105" t="s">
        <v>529</v>
      </c>
    </row>
    <row r="1098" spans="1:2" ht="15" x14ac:dyDescent="0.25">
      <c r="A1098" s="105">
        <v>750301</v>
      </c>
      <c r="B1098" s="105" t="s">
        <v>530</v>
      </c>
    </row>
    <row r="1099" spans="1:2" ht="15" x14ac:dyDescent="0.25">
      <c r="A1099" s="105">
        <v>750302</v>
      </c>
      <c r="B1099" s="105" t="s">
        <v>531</v>
      </c>
    </row>
    <row r="1100" spans="1:2" ht="15" x14ac:dyDescent="0.25">
      <c r="A1100" s="105">
        <v>750303</v>
      </c>
      <c r="B1100" s="105" t="s">
        <v>532</v>
      </c>
    </row>
    <row r="1101" spans="1:2" ht="15" x14ac:dyDescent="0.25">
      <c r="A1101" s="105">
        <v>750304</v>
      </c>
      <c r="B1101" s="105" t="s">
        <v>533</v>
      </c>
    </row>
    <row r="1102" spans="1:2" ht="15" x14ac:dyDescent="0.25">
      <c r="A1102" s="105">
        <v>750305</v>
      </c>
      <c r="B1102" s="105" t="s">
        <v>534</v>
      </c>
    </row>
    <row r="1103" spans="1:2" ht="15" x14ac:dyDescent="0.25">
      <c r="A1103" s="105">
        <v>750399</v>
      </c>
      <c r="B1103" s="105" t="s">
        <v>535</v>
      </c>
    </row>
    <row r="1104" spans="1:2" ht="15" x14ac:dyDescent="0.25">
      <c r="A1104" s="105">
        <v>750401</v>
      </c>
      <c r="B1104" s="105" t="s">
        <v>536</v>
      </c>
    </row>
    <row r="1105" spans="1:2" ht="15" x14ac:dyDescent="0.25">
      <c r="A1105" s="105">
        <v>750402</v>
      </c>
      <c r="B1105" s="105" t="s">
        <v>537</v>
      </c>
    </row>
    <row r="1106" spans="1:2" ht="15" x14ac:dyDescent="0.25">
      <c r="A1106" s="105">
        <v>750499</v>
      </c>
      <c r="B1106" s="105" t="s">
        <v>538</v>
      </c>
    </row>
    <row r="1107" spans="1:2" ht="15" x14ac:dyDescent="0.25">
      <c r="A1107" s="105">
        <v>750501</v>
      </c>
      <c r="B1107" s="105" t="s">
        <v>376</v>
      </c>
    </row>
    <row r="1108" spans="1:2" ht="15" x14ac:dyDescent="0.25">
      <c r="A1108" s="105">
        <v>750502</v>
      </c>
      <c r="B1108" s="105" t="s">
        <v>539</v>
      </c>
    </row>
    <row r="1109" spans="1:2" ht="15" x14ac:dyDescent="0.25">
      <c r="A1109" s="105">
        <v>750503</v>
      </c>
      <c r="B1109" s="105" t="s">
        <v>540</v>
      </c>
    </row>
    <row r="1110" spans="1:2" ht="15" x14ac:dyDescent="0.25">
      <c r="A1110" s="105">
        <v>750504</v>
      </c>
      <c r="B1110" s="105" t="s">
        <v>541</v>
      </c>
    </row>
    <row r="1111" spans="1:2" ht="15" x14ac:dyDescent="0.25">
      <c r="A1111" s="105">
        <v>750599</v>
      </c>
      <c r="B1111" s="105" t="s">
        <v>542</v>
      </c>
    </row>
    <row r="1112" spans="1:2" ht="15" x14ac:dyDescent="0.25">
      <c r="A1112" s="105">
        <v>759901</v>
      </c>
      <c r="B1112" s="105" t="s">
        <v>543</v>
      </c>
    </row>
    <row r="1113" spans="1:2" ht="15" x14ac:dyDescent="0.25">
      <c r="A1113" s="105">
        <v>770101</v>
      </c>
      <c r="B1113" s="105" t="s">
        <v>544</v>
      </c>
    </row>
    <row r="1114" spans="1:2" ht="15" x14ac:dyDescent="0.25">
      <c r="A1114" s="105">
        <v>770102</v>
      </c>
      <c r="B1114" s="105" t="s">
        <v>545</v>
      </c>
    </row>
    <row r="1115" spans="1:2" ht="15" x14ac:dyDescent="0.25">
      <c r="A1115" s="105">
        <v>770103</v>
      </c>
      <c r="B1115" s="105" t="s">
        <v>360</v>
      </c>
    </row>
    <row r="1116" spans="1:2" ht="15" x14ac:dyDescent="0.25">
      <c r="A1116" s="105">
        <v>770104</v>
      </c>
      <c r="B1116" s="105" t="s">
        <v>361</v>
      </c>
    </row>
    <row r="1117" spans="1:2" ht="15" x14ac:dyDescent="0.25">
      <c r="A1117" s="105">
        <v>770199</v>
      </c>
      <c r="B1117" s="105" t="s">
        <v>546</v>
      </c>
    </row>
    <row r="1118" spans="1:2" ht="15" x14ac:dyDescent="0.25">
      <c r="A1118" s="105">
        <v>770201</v>
      </c>
      <c r="B1118" s="105" t="s">
        <v>362</v>
      </c>
    </row>
    <row r="1119" spans="1:2" ht="15" x14ac:dyDescent="0.25">
      <c r="A1119" s="105">
        <v>770203</v>
      </c>
      <c r="B1119" s="105" t="s">
        <v>363</v>
      </c>
    </row>
    <row r="1120" spans="1:2" ht="15" x14ac:dyDescent="0.25">
      <c r="A1120" s="105">
        <v>770204</v>
      </c>
      <c r="B1120" s="105" t="s">
        <v>547</v>
      </c>
    </row>
    <row r="1121" spans="1:2" ht="15" x14ac:dyDescent="0.25">
      <c r="A1121" s="105">
        <v>770205</v>
      </c>
      <c r="B1121" s="105" t="s">
        <v>548</v>
      </c>
    </row>
    <row r="1122" spans="1:2" ht="15" x14ac:dyDescent="0.25">
      <c r="A1122" s="105">
        <v>770206</v>
      </c>
      <c r="B1122" s="105" t="s">
        <v>549</v>
      </c>
    </row>
    <row r="1123" spans="1:2" ht="15" x14ac:dyDescent="0.25">
      <c r="A1123" s="105">
        <v>770213</v>
      </c>
      <c r="B1123" s="105" t="s">
        <v>550</v>
      </c>
    </row>
    <row r="1124" spans="1:2" ht="15" x14ac:dyDescent="0.25">
      <c r="A1124" s="105">
        <v>770216</v>
      </c>
      <c r="B1124" s="105" t="s">
        <v>364</v>
      </c>
    </row>
    <row r="1125" spans="1:2" ht="15" x14ac:dyDescent="0.25">
      <c r="A1125" s="105">
        <v>770217</v>
      </c>
      <c r="B1125" s="105" t="s">
        <v>365</v>
      </c>
    </row>
    <row r="1126" spans="1:2" ht="15" x14ac:dyDescent="0.25">
      <c r="A1126" s="105">
        <v>770218</v>
      </c>
      <c r="B1126" s="105" t="s">
        <v>366</v>
      </c>
    </row>
    <row r="1127" spans="1:2" ht="15" x14ac:dyDescent="0.25">
      <c r="A1127" s="105">
        <v>770299</v>
      </c>
      <c r="B1127" s="105" t="s">
        <v>551</v>
      </c>
    </row>
    <row r="1128" spans="1:2" ht="15" x14ac:dyDescent="0.25">
      <c r="A1128" s="105">
        <v>770301</v>
      </c>
      <c r="B1128" s="105" t="s">
        <v>552</v>
      </c>
    </row>
    <row r="1129" spans="1:2" ht="15" x14ac:dyDescent="0.25">
      <c r="A1129" s="105">
        <v>779901</v>
      </c>
      <c r="B1129" s="105" t="s">
        <v>553</v>
      </c>
    </row>
    <row r="1130" spans="1:2" ht="15" x14ac:dyDescent="0.25">
      <c r="A1130" s="105">
        <v>780101</v>
      </c>
      <c r="B1130" s="105" t="s">
        <v>554</v>
      </c>
    </row>
    <row r="1131" spans="1:2" ht="15" x14ac:dyDescent="0.25">
      <c r="A1131" s="105">
        <v>780102</v>
      </c>
      <c r="B1131" s="105" t="s">
        <v>655</v>
      </c>
    </row>
    <row r="1132" spans="1:2" ht="15" x14ac:dyDescent="0.25">
      <c r="A1132" s="105">
        <v>780103</v>
      </c>
      <c r="B1132" s="105" t="s">
        <v>556</v>
      </c>
    </row>
    <row r="1133" spans="1:2" ht="15" x14ac:dyDescent="0.25">
      <c r="A1133" s="105">
        <v>780104</v>
      </c>
      <c r="B1133" s="105" t="s">
        <v>557</v>
      </c>
    </row>
    <row r="1134" spans="1:2" ht="15" x14ac:dyDescent="0.25">
      <c r="A1134" s="105">
        <v>780105</v>
      </c>
      <c r="B1134" s="105" t="s">
        <v>558</v>
      </c>
    </row>
    <row r="1135" spans="1:2" ht="15" x14ac:dyDescent="0.25">
      <c r="A1135" s="105">
        <v>780106</v>
      </c>
      <c r="B1135" s="105" t="s">
        <v>559</v>
      </c>
    </row>
    <row r="1136" spans="1:2" ht="15" x14ac:dyDescent="0.25">
      <c r="A1136" s="105">
        <v>780108</v>
      </c>
      <c r="B1136" s="105" t="s">
        <v>644</v>
      </c>
    </row>
    <row r="1137" spans="1:2" ht="15" x14ac:dyDescent="0.25">
      <c r="A1137" s="105">
        <v>780203</v>
      </c>
      <c r="B1137" s="105" t="s">
        <v>656</v>
      </c>
    </row>
    <row r="1138" spans="1:2" ht="15" x14ac:dyDescent="0.25">
      <c r="A1138" s="105">
        <v>780204</v>
      </c>
      <c r="B1138" s="105" t="s">
        <v>367</v>
      </c>
    </row>
    <row r="1139" spans="1:2" ht="15" x14ac:dyDescent="0.25">
      <c r="A1139" s="105">
        <v>780206</v>
      </c>
      <c r="B1139" s="105" t="s">
        <v>561</v>
      </c>
    </row>
    <row r="1140" spans="1:2" ht="15" x14ac:dyDescent="0.25">
      <c r="A1140" s="105">
        <v>780208</v>
      </c>
      <c r="B1140" s="105" t="s">
        <v>657</v>
      </c>
    </row>
    <row r="1141" spans="1:2" ht="15" x14ac:dyDescent="0.25">
      <c r="A1141" s="105">
        <v>780301</v>
      </c>
      <c r="B1141" s="105" t="s">
        <v>658</v>
      </c>
    </row>
    <row r="1142" spans="1:2" ht="15" x14ac:dyDescent="0.25">
      <c r="A1142" s="105">
        <v>780302</v>
      </c>
      <c r="B1142" s="105" t="s">
        <v>659</v>
      </c>
    </row>
    <row r="1143" spans="1:2" ht="15" x14ac:dyDescent="0.25">
      <c r="A1143" s="105">
        <v>780304</v>
      </c>
      <c r="B1143" s="105" t="s">
        <v>660</v>
      </c>
    </row>
    <row r="1144" spans="1:2" ht="15" x14ac:dyDescent="0.25">
      <c r="A1144" s="105">
        <v>780499</v>
      </c>
      <c r="B1144" s="105" t="s">
        <v>646</v>
      </c>
    </row>
    <row r="1145" spans="1:2" ht="15" x14ac:dyDescent="0.25">
      <c r="A1145" s="105">
        <v>780509</v>
      </c>
      <c r="B1145" s="105" t="s">
        <v>562</v>
      </c>
    </row>
    <row r="1146" spans="1:2" ht="15" x14ac:dyDescent="0.25">
      <c r="A1146" s="105">
        <v>780515</v>
      </c>
      <c r="B1146" s="105" t="s">
        <v>647</v>
      </c>
    </row>
    <row r="1147" spans="1:2" ht="15" x14ac:dyDescent="0.25">
      <c r="A1147" s="105">
        <v>780516</v>
      </c>
      <c r="B1147" s="105" t="s">
        <v>661</v>
      </c>
    </row>
    <row r="1148" spans="1:2" ht="15" x14ac:dyDescent="0.25">
      <c r="A1148" s="105">
        <v>780603</v>
      </c>
      <c r="B1148" s="105" t="s">
        <v>563</v>
      </c>
    </row>
    <row r="1149" spans="1:2" ht="15" x14ac:dyDescent="0.25">
      <c r="A1149" s="105">
        <v>780604</v>
      </c>
      <c r="B1149" s="105" t="s">
        <v>564</v>
      </c>
    </row>
    <row r="1150" spans="1:2" ht="15" x14ac:dyDescent="0.25">
      <c r="A1150" s="105">
        <v>780605</v>
      </c>
      <c r="B1150" s="105" t="s">
        <v>565</v>
      </c>
    </row>
    <row r="1151" spans="1:2" ht="15" x14ac:dyDescent="0.25">
      <c r="A1151" s="105">
        <v>780606</v>
      </c>
      <c r="B1151" s="105" t="s">
        <v>566</v>
      </c>
    </row>
    <row r="1152" spans="1:2" ht="15" x14ac:dyDescent="0.25">
      <c r="A1152" s="105">
        <v>780628</v>
      </c>
      <c r="B1152" s="105" t="s">
        <v>567</v>
      </c>
    </row>
    <row r="1153" spans="1:2" ht="15" x14ac:dyDescent="0.25">
      <c r="A1153" s="105">
        <v>780629</v>
      </c>
      <c r="B1153" s="105" t="s">
        <v>568</v>
      </c>
    </row>
    <row r="1154" spans="1:2" ht="15" x14ac:dyDescent="0.25">
      <c r="A1154" s="105">
        <v>780630</v>
      </c>
      <c r="B1154" s="105" t="s">
        <v>569</v>
      </c>
    </row>
    <row r="1155" spans="1:2" ht="15" x14ac:dyDescent="0.25">
      <c r="A1155" s="105">
        <v>780631</v>
      </c>
      <c r="B1155" s="105" t="s">
        <v>570</v>
      </c>
    </row>
    <row r="1156" spans="1:2" ht="15" x14ac:dyDescent="0.25">
      <c r="A1156" s="105">
        <v>780632</v>
      </c>
      <c r="B1156" s="105" t="s">
        <v>571</v>
      </c>
    </row>
    <row r="1157" spans="1:2" ht="15" x14ac:dyDescent="0.25">
      <c r="A1157" s="105">
        <v>780633</v>
      </c>
      <c r="B1157" s="105" t="s">
        <v>572</v>
      </c>
    </row>
    <row r="1158" spans="1:2" ht="15" x14ac:dyDescent="0.25">
      <c r="A1158" s="105">
        <v>780634</v>
      </c>
      <c r="B1158" s="105" t="s">
        <v>573</v>
      </c>
    </row>
    <row r="1159" spans="1:2" ht="15" x14ac:dyDescent="0.25">
      <c r="A1159" s="105">
        <v>780642</v>
      </c>
      <c r="B1159" s="105" t="s">
        <v>574</v>
      </c>
    </row>
    <row r="1160" spans="1:2" ht="15" x14ac:dyDescent="0.25">
      <c r="A1160" s="105">
        <v>780643</v>
      </c>
      <c r="B1160" s="105" t="s">
        <v>575</v>
      </c>
    </row>
    <row r="1161" spans="1:2" ht="15" x14ac:dyDescent="0.25">
      <c r="A1161" s="105">
        <v>780701</v>
      </c>
      <c r="B1161" s="105" t="s">
        <v>576</v>
      </c>
    </row>
    <row r="1162" spans="1:2" ht="15" x14ac:dyDescent="0.25">
      <c r="A1162" s="105">
        <v>780702</v>
      </c>
      <c r="B1162" s="105" t="s">
        <v>577</v>
      </c>
    </row>
    <row r="1163" spans="1:2" ht="15" x14ac:dyDescent="0.25">
      <c r="A1163" s="105">
        <v>780703</v>
      </c>
      <c r="B1163" s="105" t="s">
        <v>578</v>
      </c>
    </row>
    <row r="1164" spans="1:2" ht="15" x14ac:dyDescent="0.25">
      <c r="A1164" s="105">
        <v>780704</v>
      </c>
      <c r="B1164" s="105" t="s">
        <v>579</v>
      </c>
    </row>
    <row r="1165" spans="1:2" ht="15" x14ac:dyDescent="0.25">
      <c r="A1165" s="105">
        <v>780705</v>
      </c>
      <c r="B1165" s="105" t="s">
        <v>580</v>
      </c>
    </row>
    <row r="1166" spans="1:2" ht="15" x14ac:dyDescent="0.25">
      <c r="A1166" s="105">
        <v>780706</v>
      </c>
      <c r="B1166" s="105" t="s">
        <v>581</v>
      </c>
    </row>
    <row r="1167" spans="1:2" ht="15" x14ac:dyDescent="0.25">
      <c r="A1167" s="105">
        <v>780707</v>
      </c>
      <c r="B1167" s="105" t="s">
        <v>662</v>
      </c>
    </row>
    <row r="1168" spans="1:2" ht="15" x14ac:dyDescent="0.25">
      <c r="A1168" s="105">
        <v>780708</v>
      </c>
      <c r="B1168" s="105" t="s">
        <v>582</v>
      </c>
    </row>
    <row r="1169" spans="1:2" ht="15" x14ac:dyDescent="0.25">
      <c r="A1169" s="105">
        <v>780709</v>
      </c>
      <c r="B1169" s="105" t="s">
        <v>583</v>
      </c>
    </row>
    <row r="1170" spans="1:2" ht="15" x14ac:dyDescent="0.25">
      <c r="A1170" s="105">
        <v>780710</v>
      </c>
      <c r="B1170" s="105" t="s">
        <v>584</v>
      </c>
    </row>
    <row r="1171" spans="1:2" ht="15" x14ac:dyDescent="0.25">
      <c r="A1171" s="105">
        <v>780711</v>
      </c>
      <c r="B1171" s="105" t="s">
        <v>585</v>
      </c>
    </row>
    <row r="1172" spans="1:2" ht="15" x14ac:dyDescent="0.25">
      <c r="A1172" s="105">
        <v>780712</v>
      </c>
      <c r="B1172" s="105" t="s">
        <v>586</v>
      </c>
    </row>
    <row r="1173" spans="1:2" ht="15" x14ac:dyDescent="0.25">
      <c r="A1173" s="105">
        <v>780713</v>
      </c>
      <c r="B1173" s="105" t="s">
        <v>587</v>
      </c>
    </row>
    <row r="1174" spans="1:2" ht="15" x14ac:dyDescent="0.25">
      <c r="A1174" s="105">
        <v>780714</v>
      </c>
      <c r="B1174" s="105" t="s">
        <v>588</v>
      </c>
    </row>
    <row r="1175" spans="1:2" ht="15" x14ac:dyDescent="0.25">
      <c r="A1175" s="105">
        <v>780715</v>
      </c>
      <c r="B1175" s="105" t="s">
        <v>589</v>
      </c>
    </row>
    <row r="1176" spans="1:2" ht="15" x14ac:dyDescent="0.25">
      <c r="A1176" s="105">
        <v>780716</v>
      </c>
      <c r="B1176" s="105" t="s">
        <v>590</v>
      </c>
    </row>
    <row r="1177" spans="1:2" ht="15" x14ac:dyDescent="0.25">
      <c r="A1177" s="105">
        <v>780717</v>
      </c>
      <c r="B1177" s="105" t="s">
        <v>591</v>
      </c>
    </row>
    <row r="1178" spans="1:2" ht="15" x14ac:dyDescent="0.25">
      <c r="A1178" s="105">
        <v>780718</v>
      </c>
      <c r="B1178" s="105" t="s">
        <v>592</v>
      </c>
    </row>
    <row r="1179" spans="1:2" ht="15" x14ac:dyDescent="0.25">
      <c r="A1179" s="105">
        <v>780719</v>
      </c>
      <c r="B1179" s="105" t="s">
        <v>593</v>
      </c>
    </row>
    <row r="1180" spans="1:2" ht="15" x14ac:dyDescent="0.25">
      <c r="A1180" s="105">
        <v>780720</v>
      </c>
      <c r="B1180" s="105" t="s">
        <v>594</v>
      </c>
    </row>
    <row r="1181" spans="1:2" ht="15" x14ac:dyDescent="0.25">
      <c r="A1181" s="105">
        <v>780721</v>
      </c>
      <c r="B1181" s="105" t="s">
        <v>595</v>
      </c>
    </row>
    <row r="1182" spans="1:2" ht="15" x14ac:dyDescent="0.25">
      <c r="A1182" s="105">
        <v>780722</v>
      </c>
      <c r="B1182" s="105" t="s">
        <v>596</v>
      </c>
    </row>
    <row r="1183" spans="1:2" ht="15" x14ac:dyDescent="0.25">
      <c r="A1183" s="105">
        <v>780723</v>
      </c>
      <c r="B1183" s="105" t="s">
        <v>597</v>
      </c>
    </row>
    <row r="1184" spans="1:2" ht="15" x14ac:dyDescent="0.25">
      <c r="A1184" s="105">
        <v>780724</v>
      </c>
      <c r="B1184" s="105" t="s">
        <v>598</v>
      </c>
    </row>
    <row r="1185" spans="1:2" ht="15" x14ac:dyDescent="0.25">
      <c r="A1185" s="105">
        <v>780725</v>
      </c>
      <c r="B1185" s="105" t="s">
        <v>599</v>
      </c>
    </row>
    <row r="1186" spans="1:2" ht="15" x14ac:dyDescent="0.25">
      <c r="A1186" s="105">
        <v>780726</v>
      </c>
      <c r="B1186" s="105" t="s">
        <v>600</v>
      </c>
    </row>
    <row r="1187" spans="1:2" ht="15" x14ac:dyDescent="0.25">
      <c r="A1187" s="105">
        <v>780727</v>
      </c>
      <c r="B1187" s="105" t="s">
        <v>601</v>
      </c>
    </row>
    <row r="1188" spans="1:2" ht="15" x14ac:dyDescent="0.25">
      <c r="A1188" s="105">
        <v>780728</v>
      </c>
      <c r="B1188" s="105" t="s">
        <v>602</v>
      </c>
    </row>
    <row r="1189" spans="1:2" ht="15" x14ac:dyDescent="0.25">
      <c r="A1189" s="105">
        <v>780729</v>
      </c>
      <c r="B1189" s="105" t="s">
        <v>603</v>
      </c>
    </row>
    <row r="1190" spans="1:2" ht="15" x14ac:dyDescent="0.25">
      <c r="A1190" s="105">
        <v>780730</v>
      </c>
      <c r="B1190" s="105" t="s">
        <v>604</v>
      </c>
    </row>
    <row r="1191" spans="1:2" ht="15" x14ac:dyDescent="0.25">
      <c r="A1191" s="105">
        <v>780731</v>
      </c>
      <c r="B1191" s="105" t="s">
        <v>605</v>
      </c>
    </row>
    <row r="1192" spans="1:2" ht="15" x14ac:dyDescent="0.25">
      <c r="A1192" s="105">
        <v>780732</v>
      </c>
      <c r="B1192" s="105" t="s">
        <v>606</v>
      </c>
    </row>
    <row r="1193" spans="1:2" ht="15" x14ac:dyDescent="0.25">
      <c r="A1193" s="105">
        <v>780735</v>
      </c>
      <c r="B1193" s="105" t="s">
        <v>607</v>
      </c>
    </row>
    <row r="1194" spans="1:2" ht="15" x14ac:dyDescent="0.25">
      <c r="A1194" s="105">
        <v>780801</v>
      </c>
      <c r="B1194" s="105" t="s">
        <v>554</v>
      </c>
    </row>
    <row r="1195" spans="1:2" ht="15" x14ac:dyDescent="0.25">
      <c r="A1195" s="105">
        <v>780802</v>
      </c>
      <c r="B1195" s="105" t="s">
        <v>555</v>
      </c>
    </row>
    <row r="1196" spans="1:2" ht="15" x14ac:dyDescent="0.25">
      <c r="A1196" s="105">
        <v>780803</v>
      </c>
      <c r="B1196" s="105" t="s">
        <v>556</v>
      </c>
    </row>
    <row r="1197" spans="1:2" ht="15" x14ac:dyDescent="0.25">
      <c r="A1197" s="105">
        <v>780804</v>
      </c>
      <c r="B1197" s="105" t="s">
        <v>645</v>
      </c>
    </row>
    <row r="1198" spans="1:2" ht="15" x14ac:dyDescent="0.25">
      <c r="A1198" s="105">
        <v>780805</v>
      </c>
      <c r="B1198" s="105" t="s">
        <v>558</v>
      </c>
    </row>
    <row r="1199" spans="1:2" ht="15" x14ac:dyDescent="0.25">
      <c r="A1199" s="105">
        <v>780806</v>
      </c>
      <c r="B1199" s="105" t="s">
        <v>559</v>
      </c>
    </row>
    <row r="1200" spans="1:2" ht="15" x14ac:dyDescent="0.25">
      <c r="A1200" s="105">
        <v>780808</v>
      </c>
      <c r="B1200" s="105" t="s">
        <v>560</v>
      </c>
    </row>
    <row r="1201" spans="1:2" ht="15" x14ac:dyDescent="0.25">
      <c r="A1201" s="105">
        <v>780811</v>
      </c>
      <c r="B1201" s="105" t="s">
        <v>608</v>
      </c>
    </row>
    <row r="1202" spans="1:2" ht="15" x14ac:dyDescent="0.25">
      <c r="A1202" s="105">
        <v>780901</v>
      </c>
      <c r="B1202" s="105" t="s">
        <v>554</v>
      </c>
    </row>
    <row r="1203" spans="1:2" ht="15" x14ac:dyDescent="0.25">
      <c r="A1203" s="105">
        <v>780902</v>
      </c>
      <c r="B1203" s="105" t="s">
        <v>555</v>
      </c>
    </row>
    <row r="1204" spans="1:2" ht="15" x14ac:dyDescent="0.25">
      <c r="A1204" s="105">
        <v>780903</v>
      </c>
      <c r="B1204" s="105" t="s">
        <v>556</v>
      </c>
    </row>
    <row r="1205" spans="1:2" ht="15" x14ac:dyDescent="0.25">
      <c r="A1205" s="105">
        <v>780904</v>
      </c>
      <c r="B1205" s="105" t="s">
        <v>557</v>
      </c>
    </row>
    <row r="1206" spans="1:2" ht="15" x14ac:dyDescent="0.25">
      <c r="A1206" s="105">
        <v>780905</v>
      </c>
      <c r="B1206" s="105" t="s">
        <v>558</v>
      </c>
    </row>
    <row r="1207" spans="1:2" ht="15" x14ac:dyDescent="0.25">
      <c r="A1207" s="105">
        <v>780906</v>
      </c>
      <c r="B1207" s="105" t="s">
        <v>559</v>
      </c>
    </row>
    <row r="1208" spans="1:2" ht="15" x14ac:dyDescent="0.25">
      <c r="A1208" s="105">
        <v>780908</v>
      </c>
      <c r="B1208" s="105" t="s">
        <v>560</v>
      </c>
    </row>
    <row r="1209" spans="1:2" ht="15" x14ac:dyDescent="0.25">
      <c r="A1209" s="105">
        <v>780911</v>
      </c>
      <c r="B1209" s="105" t="s">
        <v>608</v>
      </c>
    </row>
    <row r="1210" spans="1:2" ht="15" x14ac:dyDescent="0.25">
      <c r="A1210" s="105">
        <v>789901</v>
      </c>
      <c r="B1210" s="105" t="s">
        <v>609</v>
      </c>
    </row>
    <row r="1211" spans="1:2" ht="12.75" x14ac:dyDescent="0.2">
      <c r="A1211" s="104">
        <v>840103</v>
      </c>
      <c r="B1211" s="104" t="s">
        <v>663</v>
      </c>
    </row>
    <row r="1212" spans="1:2" ht="12.75" x14ac:dyDescent="0.2">
      <c r="A1212" s="104">
        <v>840104</v>
      </c>
      <c r="B1212" s="104" t="s">
        <v>664</v>
      </c>
    </row>
    <row r="1213" spans="1:2" ht="12.75" x14ac:dyDescent="0.2">
      <c r="A1213" s="104">
        <v>840105</v>
      </c>
      <c r="B1213" s="104" t="s">
        <v>665</v>
      </c>
    </row>
    <row r="1214" spans="1:2" ht="12.75" x14ac:dyDescent="0.2">
      <c r="A1214" s="104">
        <v>840106</v>
      </c>
      <c r="B1214" s="104" t="s">
        <v>666</v>
      </c>
    </row>
    <row r="1215" spans="1:2" ht="12.75" x14ac:dyDescent="0.2">
      <c r="A1215" s="104">
        <v>840107</v>
      </c>
      <c r="B1215" s="104" t="s">
        <v>509</v>
      </c>
    </row>
    <row r="1216" spans="1:2" ht="12.75" x14ac:dyDescent="0.2">
      <c r="A1216" s="104">
        <v>840108</v>
      </c>
      <c r="B1216" s="104" t="s">
        <v>610</v>
      </c>
    </row>
    <row r="1217" spans="1:2" ht="12.75" x14ac:dyDescent="0.2">
      <c r="A1217" s="104">
        <v>840109</v>
      </c>
      <c r="B1217" s="104" t="s">
        <v>357</v>
      </c>
    </row>
    <row r="1218" spans="1:2" ht="12.75" x14ac:dyDescent="0.2">
      <c r="A1218" s="104">
        <v>840110</v>
      </c>
      <c r="B1218" s="104" t="s">
        <v>611</v>
      </c>
    </row>
    <row r="1219" spans="1:2" ht="12.75" x14ac:dyDescent="0.2">
      <c r="A1219" s="104">
        <v>840111</v>
      </c>
      <c r="B1219" s="104" t="s">
        <v>358</v>
      </c>
    </row>
    <row r="1220" spans="1:2" ht="12.75" x14ac:dyDescent="0.2">
      <c r="A1220" s="104">
        <v>840201</v>
      </c>
      <c r="B1220" s="104" t="s">
        <v>667</v>
      </c>
    </row>
    <row r="1221" spans="1:2" ht="12.75" x14ac:dyDescent="0.2">
      <c r="A1221" s="104">
        <v>840202</v>
      </c>
      <c r="B1221" s="104" t="s">
        <v>668</v>
      </c>
    </row>
    <row r="1222" spans="1:2" ht="12.75" x14ac:dyDescent="0.2">
      <c r="A1222" s="104">
        <v>840299</v>
      </c>
      <c r="B1222" s="104" t="s">
        <v>612</v>
      </c>
    </row>
    <row r="1223" spans="1:2" ht="12.75" x14ac:dyDescent="0.2">
      <c r="A1223" s="104">
        <v>840301</v>
      </c>
      <c r="B1223" s="104" t="s">
        <v>347</v>
      </c>
    </row>
    <row r="1224" spans="1:2" ht="12.75" x14ac:dyDescent="0.2">
      <c r="A1224" s="104">
        <v>840302</v>
      </c>
      <c r="B1224" s="104" t="s">
        <v>669</v>
      </c>
    </row>
    <row r="1225" spans="1:2" ht="12.75" x14ac:dyDescent="0.2">
      <c r="A1225" s="104">
        <v>840399</v>
      </c>
      <c r="B1225" s="104" t="s">
        <v>613</v>
      </c>
    </row>
    <row r="1226" spans="1:2" ht="12.75" x14ac:dyDescent="0.2">
      <c r="A1226" s="104">
        <v>840401</v>
      </c>
      <c r="B1226" s="104" t="s">
        <v>614</v>
      </c>
    </row>
    <row r="1227" spans="1:2" ht="12.75" x14ac:dyDescent="0.2">
      <c r="A1227" s="104">
        <v>840512</v>
      </c>
      <c r="B1227" s="104" t="s">
        <v>511</v>
      </c>
    </row>
    <row r="1228" spans="1:2" ht="12.75" x14ac:dyDescent="0.2">
      <c r="A1228" s="104">
        <v>840513</v>
      </c>
      <c r="B1228" s="104" t="s">
        <v>615</v>
      </c>
    </row>
    <row r="1229" spans="1:2" ht="12.75" x14ac:dyDescent="0.2">
      <c r="A1229" s="104">
        <v>840514</v>
      </c>
      <c r="B1229" s="104" t="s">
        <v>512</v>
      </c>
    </row>
    <row r="1230" spans="1:2" ht="12.75" x14ac:dyDescent="0.2">
      <c r="A1230" s="104">
        <v>840515</v>
      </c>
      <c r="B1230" s="104" t="s">
        <v>359</v>
      </c>
    </row>
    <row r="1231" spans="1:2" ht="12.75" x14ac:dyDescent="0.2">
      <c r="A1231" s="104">
        <v>840599</v>
      </c>
      <c r="B1231" s="104" t="s">
        <v>616</v>
      </c>
    </row>
    <row r="1232" spans="1:2" ht="12.75" x14ac:dyDescent="0.2">
      <c r="A1232" s="104">
        <v>840901</v>
      </c>
      <c r="B1232" s="104" t="s">
        <v>508</v>
      </c>
    </row>
    <row r="1233" spans="1:2" ht="12.75" x14ac:dyDescent="0.2">
      <c r="A1233" s="104">
        <v>849901</v>
      </c>
      <c r="B1233" s="104" t="s">
        <v>617</v>
      </c>
    </row>
    <row r="1234" spans="1:2" ht="48" x14ac:dyDescent="0.2">
      <c r="A1234" s="66">
        <v>990101</v>
      </c>
      <c r="B1234" s="103" t="s">
        <v>1441</v>
      </c>
    </row>
    <row r="1235" spans="1:2" ht="48" x14ac:dyDescent="0.2">
      <c r="A1235" s="66">
        <v>990102</v>
      </c>
      <c r="B1235" s="103" t="s">
        <v>1442</v>
      </c>
    </row>
    <row r="1236" spans="1:2" ht="36" x14ac:dyDescent="0.2">
      <c r="A1236" s="66">
        <v>990103</v>
      </c>
      <c r="B1236" s="103" t="s">
        <v>1443</v>
      </c>
    </row>
    <row r="1237" spans="1:2" ht="36" x14ac:dyDescent="0.2">
      <c r="A1237" s="66">
        <v>990104</v>
      </c>
      <c r="B1237" s="103" t="s">
        <v>1444</v>
      </c>
    </row>
    <row r="1242" spans="1:2" ht="12.75" x14ac:dyDescent="0.2">
      <c r="A1242" s="119"/>
      <c r="B1242" s="119"/>
    </row>
    <row r="1243" spans="1:2" ht="12.75" x14ac:dyDescent="0.2">
      <c r="A1243" s="119"/>
      <c r="B1243" s="119"/>
    </row>
    <row r="1244" spans="1:2" ht="12.75" x14ac:dyDescent="0.2">
      <c r="A1244" s="119"/>
      <c r="B1244" s="119"/>
    </row>
    <row r="1245" spans="1:2" ht="12.75" x14ac:dyDescent="0.2">
      <c r="A1245" s="119"/>
      <c r="B1245" s="119"/>
    </row>
    <row r="1246" spans="1:2" ht="12.75" x14ac:dyDescent="0.2">
      <c r="A1246" s="119"/>
      <c r="B1246" s="119"/>
    </row>
    <row r="1247" spans="1:2" ht="12.75" x14ac:dyDescent="0.2">
      <c r="A1247" s="119"/>
      <c r="B1247" s="119"/>
    </row>
    <row r="1248" spans="1:2" ht="12.75" x14ac:dyDescent="0.2">
      <c r="A1248" s="119"/>
      <c r="B1248" s="119"/>
    </row>
    <row r="1249" spans="1:2" ht="12.75" x14ac:dyDescent="0.2">
      <c r="A1249" s="119"/>
      <c r="B1249" s="119"/>
    </row>
    <row r="1250" spans="1:2" ht="12.75" x14ac:dyDescent="0.2">
      <c r="A1250" s="119"/>
      <c r="B1250" s="119"/>
    </row>
    <row r="1251" spans="1:2" ht="12.75" x14ac:dyDescent="0.2">
      <c r="A1251" s="119"/>
      <c r="B1251" s="119"/>
    </row>
    <row r="1252" spans="1:2" ht="12.75" x14ac:dyDescent="0.2">
      <c r="A1252" s="119"/>
      <c r="B1252" s="119"/>
    </row>
    <row r="1253" spans="1:2" ht="12.75" x14ac:dyDescent="0.2">
      <c r="A1253" s="119"/>
      <c r="B1253" s="119"/>
    </row>
    <row r="1254" spans="1:2" ht="12.75" x14ac:dyDescent="0.2">
      <c r="A1254" s="119"/>
      <c r="B1254" s="119"/>
    </row>
    <row r="1255" spans="1:2" ht="12.75" x14ac:dyDescent="0.2">
      <c r="A1255" s="119"/>
      <c r="B1255" s="119"/>
    </row>
    <row r="1256" spans="1:2" ht="12.75" x14ac:dyDescent="0.2">
      <c r="A1256" s="119"/>
      <c r="B1256" s="119"/>
    </row>
    <row r="1257" spans="1:2" ht="12.75" x14ac:dyDescent="0.2">
      <c r="A1257" s="119"/>
      <c r="B1257" s="119"/>
    </row>
    <row r="1258" spans="1:2" ht="12.75" x14ac:dyDescent="0.2">
      <c r="A1258" s="119"/>
      <c r="B1258" s="119"/>
    </row>
    <row r="1259" spans="1:2" ht="12.75" x14ac:dyDescent="0.2">
      <c r="A1259" s="119"/>
      <c r="B1259" s="119"/>
    </row>
    <row r="1260" spans="1:2" ht="12.75" x14ac:dyDescent="0.2">
      <c r="A1260" s="119"/>
      <c r="B1260" s="119"/>
    </row>
    <row r="1261" spans="1:2" ht="12.75" x14ac:dyDescent="0.2">
      <c r="A1261" s="119"/>
      <c r="B1261" s="119"/>
    </row>
    <row r="1262" spans="1:2" ht="12.75" x14ac:dyDescent="0.2">
      <c r="A1262" s="119"/>
      <c r="B1262" s="119"/>
    </row>
    <row r="1263" spans="1:2" ht="12.75" x14ac:dyDescent="0.2">
      <c r="A1263" s="119"/>
      <c r="B1263" s="119"/>
    </row>
    <row r="1264" spans="1:2" ht="12.75" x14ac:dyDescent="0.2">
      <c r="A1264" s="119"/>
      <c r="B1264" s="119"/>
    </row>
    <row r="1265" spans="1:2" ht="12.75" x14ac:dyDescent="0.2">
      <c r="A1265" s="119"/>
      <c r="B1265" s="119"/>
    </row>
    <row r="1266" spans="1:2" ht="12.75" x14ac:dyDescent="0.2">
      <c r="A1266" s="119"/>
      <c r="B1266" s="119"/>
    </row>
    <row r="1267" spans="1:2" ht="12.75" x14ac:dyDescent="0.2">
      <c r="A1267" s="119"/>
      <c r="B1267" s="119"/>
    </row>
    <row r="1268" spans="1:2" ht="12.75" x14ac:dyDescent="0.2">
      <c r="A1268" s="119"/>
      <c r="B1268" s="119"/>
    </row>
    <row r="1269" spans="1:2" ht="12.75" x14ac:dyDescent="0.2">
      <c r="A1269" s="119"/>
      <c r="B1269" s="119"/>
    </row>
    <row r="1270" spans="1:2" ht="12.75" x14ac:dyDescent="0.2">
      <c r="A1270" s="119"/>
      <c r="B1270" s="119"/>
    </row>
    <row r="1271" spans="1:2" ht="12.75" x14ac:dyDescent="0.2">
      <c r="A1271" s="119"/>
      <c r="B1271" s="119"/>
    </row>
    <row r="1272" spans="1:2" ht="12.75" x14ac:dyDescent="0.2">
      <c r="A1272" s="119"/>
      <c r="B1272" s="119"/>
    </row>
    <row r="1273" spans="1:2" ht="12.75" x14ac:dyDescent="0.2">
      <c r="A1273" s="119"/>
      <c r="B1273" s="119"/>
    </row>
    <row r="1274" spans="1:2" ht="12.75" x14ac:dyDescent="0.2">
      <c r="A1274" s="119"/>
      <c r="B1274" s="119"/>
    </row>
    <row r="1275" spans="1:2" ht="12.75" x14ac:dyDescent="0.2">
      <c r="A1275" s="119"/>
      <c r="B1275" s="119"/>
    </row>
    <row r="1276" spans="1:2" ht="12.75" x14ac:dyDescent="0.2">
      <c r="A1276" s="119"/>
      <c r="B1276" s="119"/>
    </row>
    <row r="1277" spans="1:2" ht="12.75" x14ac:dyDescent="0.2">
      <c r="A1277" s="119"/>
      <c r="B1277" s="119"/>
    </row>
    <row r="1278" spans="1:2" ht="12.75" x14ac:dyDescent="0.2">
      <c r="A1278" s="119"/>
      <c r="B1278" s="119"/>
    </row>
    <row r="1279" spans="1:2" ht="12.75" x14ac:dyDescent="0.2">
      <c r="A1279" s="119"/>
      <c r="B1279" s="119"/>
    </row>
    <row r="1280" spans="1:2" ht="12.75" x14ac:dyDescent="0.2">
      <c r="A1280" s="119"/>
      <c r="B1280" s="119"/>
    </row>
    <row r="1281" spans="1:2" ht="15" x14ac:dyDescent="0.25">
      <c r="A1281" s="120"/>
      <c r="B1281" s="120"/>
    </row>
    <row r="1282" spans="1:2" ht="15" x14ac:dyDescent="0.25">
      <c r="A1282" s="120"/>
      <c r="B1282" s="120"/>
    </row>
    <row r="1283" spans="1:2" ht="15" x14ac:dyDescent="0.25">
      <c r="A1283" s="120"/>
      <c r="B1283" s="121"/>
    </row>
    <row r="1284" spans="1:2" ht="15" x14ac:dyDescent="0.25">
      <c r="A1284" s="120"/>
      <c r="B1284" s="120"/>
    </row>
    <row r="1285" spans="1:2" ht="15" x14ac:dyDescent="0.25">
      <c r="A1285" s="120"/>
      <c r="B1285" s="120"/>
    </row>
  </sheetData>
  <autoFilter ref="A246:C464"/>
  <sortState ref="A448:C712">
    <sortCondition ref="B448:B712"/>
  </sortState>
  <mergeCells count="9">
    <mergeCell ref="E531:E538"/>
    <mergeCell ref="B527:B531"/>
    <mergeCell ref="B516:B520"/>
    <mergeCell ref="B523:B524"/>
    <mergeCell ref="B495:B499"/>
    <mergeCell ref="B501:B504"/>
    <mergeCell ref="B506:B508"/>
    <mergeCell ref="B510:B511"/>
    <mergeCell ref="B513:B514"/>
  </mergeCells>
  <conditionalFormatting sqref="F517">
    <cfRule type="containsErrors" dxfId="89" priority="9">
      <formula>ISERROR(F517)</formula>
    </cfRule>
    <cfRule type="expression" dxfId="88" priority="10">
      <formula>$B518&lt;&gt;""</formula>
    </cfRule>
  </conditionalFormatting>
  <conditionalFormatting sqref="F519 F525:F526">
    <cfRule type="containsErrors" dxfId="87" priority="7">
      <formula>ISERROR(F519)</formula>
    </cfRule>
    <cfRule type="expression" dxfId="86" priority="8">
      <formula>$B521&lt;&gt;""</formula>
    </cfRule>
  </conditionalFormatting>
  <conditionalFormatting sqref="F520">
    <cfRule type="containsErrors" dxfId="85" priority="11">
      <formula>ISERROR(F520)</formula>
    </cfRule>
    <cfRule type="expression" dxfId="84" priority="12">
      <formula>$B523&lt;&gt;""</formula>
    </cfRule>
  </conditionalFormatting>
  <conditionalFormatting sqref="F529">
    <cfRule type="containsErrors" dxfId="83" priority="3">
      <formula>ISERROR(F529)</formula>
    </cfRule>
    <cfRule type="expression" dxfId="82" priority="4">
      <formula>$B531&lt;&gt;""</formula>
    </cfRule>
  </conditionalFormatting>
  <conditionalFormatting sqref="F528">
    <cfRule type="containsErrors" dxfId="81" priority="5">
      <formula>ISERROR(F528)</formula>
    </cfRule>
    <cfRule type="expression" dxfId="80" priority="6">
      <formula>$B529&lt;&gt;""</formula>
    </cfRule>
  </conditionalFormatting>
  <conditionalFormatting sqref="F527">
    <cfRule type="containsErrors" dxfId="79" priority="1">
      <formula>ISERROR(F527)</formula>
    </cfRule>
    <cfRule type="expression" dxfId="78" priority="2">
      <formula>$B529&lt;&gt;""</formula>
    </cfRule>
  </conditionalFormatting>
  <dataValidations count="2">
    <dataValidation type="list" allowBlank="1" showInputMessage="1" showErrorMessage="1" sqref="F519">
      <formula1>INDIRECT(C521)</formula1>
    </dataValidation>
    <dataValidation type="list" allowBlank="1" showInputMessage="1" showErrorMessage="1" sqref="F517">
      <formula1>INDIRECT(C518)</formula1>
    </dataValidation>
  </dataValidations>
  <pageMargins left="0.51181102362204722" right="0.31496062992125984" top="0.35433070866141736" bottom="0.35433070866141736" header="0.31496062992125984" footer="0.31496062992125984"/>
  <pageSetup scale="10"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3A669C"/>
  </sheetPr>
  <dimension ref="A1:XEX6032"/>
  <sheetViews>
    <sheetView showGridLines="0" tabSelected="1" zoomScale="88" zoomScaleNormal="88" workbookViewId="0">
      <selection activeCell="F67" sqref="F67"/>
    </sheetView>
  </sheetViews>
  <sheetFormatPr baseColWidth="10" defaultColWidth="0" defaultRowHeight="15" zeroHeight="1" x14ac:dyDescent="0.25"/>
  <cols>
    <col min="1" max="1" width="21.5703125" customWidth="1"/>
    <col min="2" max="2" width="28.5703125" customWidth="1"/>
    <col min="3" max="3" width="37" customWidth="1"/>
    <col min="4" max="4" width="23.7109375" customWidth="1"/>
    <col min="5" max="5" width="13" customWidth="1"/>
    <col min="6" max="6" width="12.5703125" customWidth="1"/>
    <col min="7" max="7" width="11" customWidth="1"/>
    <col min="8" max="8" width="16.7109375" customWidth="1"/>
    <col min="9" max="9" width="16.140625" customWidth="1"/>
    <col min="10" max="10" width="8.7109375" customWidth="1"/>
    <col min="11" max="11" width="9.28515625" customWidth="1"/>
    <col min="12" max="12" width="16.140625" customWidth="1"/>
    <col min="13" max="24" width="6.42578125" customWidth="1"/>
    <col min="25" max="25" width="8.5703125" customWidth="1"/>
    <col min="26" max="26" width="12" customWidth="1"/>
    <col min="27" max="27" width="7.140625" style="32" customWidth="1"/>
    <col min="28" max="28" width="26.85546875" customWidth="1"/>
    <col min="29" max="29" width="7.140625" customWidth="1"/>
    <col min="30" max="30" width="26.85546875" customWidth="1"/>
    <col min="31" max="31" width="7.5703125" customWidth="1"/>
    <col min="32" max="32" width="26.85546875" customWidth="1"/>
    <col min="33" max="33" width="6.5703125" customWidth="1"/>
    <col min="34" max="34" width="14.5703125" customWidth="1"/>
    <col min="35" max="35" width="20.7109375" customWidth="1"/>
    <col min="36" max="36" width="11" customWidth="1"/>
    <col min="37" max="37" width="18.140625" customWidth="1"/>
    <col min="38" max="38" width="12.7109375" style="186" customWidth="1"/>
    <col min="39" max="51" width="12.7109375" customWidth="1"/>
    <col min="52" max="52" width="11.42578125" customWidth="1"/>
    <col min="53" max="53" width="57.42578125" customWidth="1"/>
    <col min="54" max="73" width="17.28515625" customWidth="1"/>
    <col min="74" max="79" width="11.42578125" customWidth="1"/>
    <col min="16371" max="16376" width="0" style="22" hidden="1"/>
    <col min="16378" max="16378" width="0" style="22" hidden="1"/>
    <col min="16379" max="16384" width="11.42578125" style="22" hidden="1"/>
  </cols>
  <sheetData>
    <row r="1" spans="1:16377" ht="30" customHeight="1" x14ac:dyDescent="0.25">
      <c r="A1" s="6"/>
      <c r="B1" s="6"/>
      <c r="C1" s="208" t="s">
        <v>377</v>
      </c>
      <c r="D1" s="208"/>
      <c r="E1" s="208"/>
      <c r="F1" s="208"/>
      <c r="G1" s="208"/>
      <c r="H1" s="208"/>
      <c r="I1" s="208"/>
      <c r="J1" s="208"/>
      <c r="K1" s="208"/>
      <c r="L1" s="208"/>
      <c r="M1" s="208"/>
      <c r="N1" s="6"/>
      <c r="O1" s="6"/>
      <c r="P1" s="6"/>
      <c r="Q1" s="6"/>
      <c r="R1" s="6"/>
      <c r="S1" s="6"/>
      <c r="T1" s="6"/>
      <c r="U1" s="6"/>
      <c r="V1" s="6"/>
      <c r="W1" s="6"/>
      <c r="X1" s="6"/>
      <c r="Y1" s="6"/>
      <c r="Z1" s="6"/>
      <c r="AA1" s="7"/>
      <c r="AB1" s="7"/>
      <c r="AC1" s="7"/>
      <c r="AD1" s="7"/>
      <c r="AE1" s="7"/>
      <c r="AF1" s="7"/>
      <c r="AG1" s="7"/>
      <c r="AH1" s="7"/>
      <c r="AI1" s="7"/>
      <c r="AJ1" s="8"/>
      <c r="AK1" s="8"/>
      <c r="AL1" s="181"/>
      <c r="AM1" s="8"/>
      <c r="AN1" s="8"/>
      <c r="AO1" s="8"/>
      <c r="AP1" s="8"/>
      <c r="AQ1" s="8"/>
      <c r="AR1" s="8"/>
      <c r="AS1" s="8"/>
      <c r="AT1" s="8"/>
      <c r="AU1" s="8"/>
      <c r="AV1" s="8"/>
      <c r="AW1" s="8"/>
      <c r="AX1" s="8"/>
      <c r="AY1" s="8"/>
      <c r="AZ1" s="9"/>
      <c r="BA1" s="9"/>
    </row>
    <row r="2" spans="1:16377" ht="30" customHeight="1" x14ac:dyDescent="0.25">
      <c r="A2" s="8"/>
      <c r="B2" s="8"/>
      <c r="C2" s="209" t="s">
        <v>1249</v>
      </c>
      <c r="D2" s="209"/>
      <c r="E2" s="209"/>
      <c r="F2" s="209"/>
      <c r="G2" s="209"/>
      <c r="H2" s="209"/>
      <c r="I2" s="209"/>
      <c r="J2" s="209"/>
      <c r="K2" s="209"/>
      <c r="L2" s="209"/>
      <c r="M2" s="209"/>
      <c r="N2" s="8"/>
      <c r="O2" s="8"/>
      <c r="P2" s="8"/>
      <c r="Q2" s="8"/>
      <c r="R2" s="8"/>
      <c r="S2" s="8"/>
      <c r="T2" s="8"/>
      <c r="U2" s="8"/>
      <c r="V2" s="8"/>
      <c r="W2" s="8"/>
      <c r="X2" s="8"/>
      <c r="Y2" s="7"/>
      <c r="Z2" s="7"/>
      <c r="AA2" s="7"/>
      <c r="AB2" s="7"/>
      <c r="AC2" s="7"/>
      <c r="AD2" s="7"/>
      <c r="AE2" s="7"/>
      <c r="AF2" s="7"/>
      <c r="AG2" s="7"/>
      <c r="AH2" s="7"/>
      <c r="AI2" s="7"/>
      <c r="AJ2" s="8"/>
      <c r="AK2" s="8"/>
      <c r="AL2" s="181"/>
      <c r="AM2" s="8"/>
      <c r="AN2" s="8"/>
      <c r="AO2" s="8"/>
      <c r="AP2" s="8"/>
      <c r="AQ2" s="8"/>
      <c r="AR2" s="8"/>
      <c r="AS2" s="8"/>
      <c r="AT2" s="8"/>
      <c r="AU2" s="8"/>
      <c r="AV2" s="8"/>
      <c r="AW2" s="8"/>
      <c r="AX2" s="8"/>
      <c r="AY2" s="8"/>
      <c r="AZ2" s="8"/>
      <c r="BA2" s="8"/>
    </row>
    <row r="3" spans="1:16377" ht="57" customHeight="1" x14ac:dyDescent="0.25">
      <c r="A3" s="45" t="s">
        <v>1247</v>
      </c>
      <c r="B3" s="162" t="s">
        <v>1468</v>
      </c>
      <c r="C3" s="210" t="s">
        <v>1344</v>
      </c>
      <c r="D3" s="211"/>
      <c r="E3" s="211"/>
      <c r="F3" s="211"/>
      <c r="G3" s="211"/>
      <c r="H3" s="211"/>
      <c r="I3" s="211"/>
      <c r="J3" s="211"/>
      <c r="K3" s="211"/>
      <c r="L3" s="211"/>
      <c r="M3" s="211"/>
      <c r="N3" s="10"/>
      <c r="O3" s="10"/>
      <c r="P3" s="10"/>
      <c r="Q3" s="10"/>
      <c r="R3" s="10"/>
      <c r="S3" s="10"/>
      <c r="T3" s="10"/>
      <c r="U3" s="10"/>
      <c r="V3" s="10"/>
      <c r="W3" s="10"/>
      <c r="X3" s="10"/>
      <c r="Y3" s="7"/>
      <c r="Z3" s="7"/>
      <c r="AA3" s="7"/>
      <c r="AB3" s="7"/>
      <c r="AC3" s="7"/>
      <c r="AD3" s="7"/>
      <c r="AE3" s="7"/>
      <c r="AF3" s="7"/>
      <c r="AG3" s="7"/>
      <c r="AH3" s="7"/>
      <c r="AI3" s="7"/>
      <c r="AJ3" s="10"/>
      <c r="AK3" s="10"/>
      <c r="AL3" s="182"/>
      <c r="AM3" s="10"/>
      <c r="AN3" s="10"/>
      <c r="AO3" s="10"/>
      <c r="AP3" s="10"/>
      <c r="AQ3" s="10"/>
      <c r="AR3" s="10"/>
      <c r="AS3" s="10"/>
      <c r="AT3" s="10"/>
      <c r="AU3" s="10"/>
      <c r="AV3" s="10"/>
      <c r="AW3" s="10"/>
      <c r="AX3" s="10"/>
      <c r="AY3" s="10"/>
      <c r="AZ3" s="9"/>
      <c r="BA3" s="9"/>
    </row>
    <row r="4" spans="1:16377" ht="53.25" customHeight="1" x14ac:dyDescent="0.25">
      <c r="A4" s="45" t="s">
        <v>1320</v>
      </c>
      <c r="B4" s="162" t="s">
        <v>1315</v>
      </c>
      <c r="C4" s="213" t="s">
        <v>895</v>
      </c>
      <c r="D4" s="214"/>
      <c r="E4" s="214"/>
      <c r="F4" s="214"/>
      <c r="G4" s="214"/>
      <c r="H4" s="214"/>
      <c r="I4" s="214"/>
      <c r="J4" s="214"/>
      <c r="K4" s="214"/>
      <c r="L4" s="214"/>
      <c r="M4" s="214"/>
      <c r="N4" s="9"/>
      <c r="O4" s="9"/>
      <c r="P4" s="9"/>
      <c r="Q4" s="9"/>
      <c r="R4" s="9"/>
      <c r="S4" s="9"/>
      <c r="T4" s="9"/>
      <c r="U4" s="9"/>
      <c r="V4" s="9"/>
      <c r="W4" s="9"/>
      <c r="X4" s="9"/>
      <c r="Y4" s="11"/>
      <c r="Z4" s="11"/>
      <c r="AA4" s="11"/>
      <c r="AB4" s="11"/>
      <c r="AC4" s="11"/>
      <c r="AD4" s="11"/>
      <c r="AE4" s="11"/>
      <c r="AF4" s="11"/>
      <c r="AG4" s="11"/>
      <c r="AH4" s="11"/>
      <c r="AI4" s="11"/>
      <c r="AJ4" s="12"/>
      <c r="AK4" s="13"/>
      <c r="AL4" s="14"/>
      <c r="AM4" s="14"/>
      <c r="AN4" s="14"/>
      <c r="AO4" s="14"/>
      <c r="AP4" s="14"/>
      <c r="AQ4" s="14"/>
      <c r="AR4" s="14"/>
      <c r="AS4" s="14"/>
      <c r="AT4" s="14"/>
      <c r="AU4" s="14"/>
      <c r="AV4" s="14"/>
      <c r="AW4" s="14"/>
      <c r="AX4" s="13"/>
      <c r="AY4" s="15"/>
      <c r="AZ4" s="9"/>
      <c r="BA4" s="9"/>
    </row>
    <row r="5" spans="1:16377" ht="45" customHeight="1" x14ac:dyDescent="0.25">
      <c r="A5" s="45" t="s">
        <v>1248</v>
      </c>
      <c r="B5" s="190">
        <v>42605</v>
      </c>
      <c r="D5" s="9"/>
      <c r="E5" s="9"/>
      <c r="F5" s="9"/>
      <c r="G5" s="9"/>
      <c r="H5" s="9"/>
      <c r="I5" s="9"/>
      <c r="J5" s="9"/>
      <c r="K5" s="9"/>
      <c r="L5" s="9"/>
      <c r="M5" s="9"/>
      <c r="N5" s="9"/>
      <c r="O5" s="9"/>
      <c r="P5" s="9"/>
      <c r="Q5" s="9"/>
      <c r="R5" s="9"/>
      <c r="S5" s="9"/>
      <c r="T5" s="9"/>
      <c r="U5" s="9"/>
      <c r="V5" s="9"/>
      <c r="W5" s="9"/>
      <c r="X5" s="9"/>
      <c r="Y5" s="11"/>
      <c r="Z5" s="11"/>
      <c r="AA5" s="11"/>
      <c r="AB5" s="11"/>
      <c r="AC5" s="11"/>
      <c r="AD5" s="11"/>
      <c r="AE5" s="11"/>
      <c r="AF5" s="11"/>
      <c r="AG5" s="11"/>
      <c r="AH5" s="11"/>
      <c r="AI5" s="11"/>
      <c r="AJ5" s="12"/>
      <c r="AK5" s="13"/>
      <c r="AL5" s="14"/>
      <c r="AM5" s="14"/>
      <c r="AN5" s="14"/>
      <c r="AO5" s="14"/>
      <c r="AP5" s="14"/>
      <c r="AQ5" s="14"/>
      <c r="AR5" s="14"/>
      <c r="AS5" s="14"/>
      <c r="AT5" s="14"/>
      <c r="AU5" s="14"/>
      <c r="AV5" s="14"/>
      <c r="AW5" s="14"/>
      <c r="AX5" s="13"/>
      <c r="AY5" s="15"/>
      <c r="AZ5" s="9"/>
      <c r="BA5" s="9"/>
    </row>
    <row r="6" spans="1:16377" ht="15" customHeight="1" x14ac:dyDescent="0.25">
      <c r="A6" s="227" t="s">
        <v>876</v>
      </c>
      <c r="B6" s="228"/>
      <c r="C6" s="228"/>
      <c r="D6" s="228"/>
      <c r="E6" s="228"/>
      <c r="F6" s="228"/>
      <c r="G6" s="228"/>
      <c r="H6" s="228"/>
      <c r="I6" s="228"/>
      <c r="J6" s="228"/>
      <c r="K6" s="228"/>
      <c r="L6" s="228"/>
      <c r="M6" s="228"/>
      <c r="N6" s="228"/>
      <c r="O6" s="228"/>
      <c r="P6" s="228"/>
      <c r="Q6" s="228"/>
      <c r="R6" s="228"/>
      <c r="S6" s="228"/>
      <c r="T6" s="228"/>
      <c r="U6" s="228"/>
      <c r="V6" s="228"/>
      <c r="W6" s="228"/>
      <c r="X6" s="228"/>
      <c r="Y6" s="218" t="s">
        <v>378</v>
      </c>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20"/>
      <c r="AZ6" s="204" t="s">
        <v>379</v>
      </c>
      <c r="BA6" s="205"/>
      <c r="BB6" s="202" t="s">
        <v>1052</v>
      </c>
      <c r="BC6" s="111"/>
      <c r="BD6" s="111"/>
      <c r="BE6" s="111"/>
      <c r="BF6" s="111"/>
      <c r="BG6" s="112"/>
      <c r="BH6" s="112"/>
      <c r="BI6" s="112"/>
      <c r="BJ6" s="112"/>
      <c r="BK6" s="112"/>
      <c r="BL6" s="112"/>
      <c r="BM6" s="112"/>
      <c r="BN6" s="112"/>
      <c r="BO6" s="112"/>
      <c r="BP6" s="112"/>
      <c r="BQ6" s="112"/>
      <c r="BR6" s="112"/>
      <c r="BS6" s="112"/>
      <c r="BT6" s="112"/>
      <c r="BU6" s="112"/>
      <c r="BV6" s="112"/>
      <c r="BW6" s="112"/>
      <c r="BX6" s="112"/>
      <c r="BY6" s="112"/>
      <c r="BZ6" s="11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c r="ON6" s="22"/>
      <c r="OO6" s="22"/>
      <c r="OP6" s="22"/>
      <c r="OQ6" s="22"/>
      <c r="OR6" s="22"/>
      <c r="OS6" s="22"/>
      <c r="OT6" s="22"/>
      <c r="OU6" s="22"/>
      <c r="OV6" s="22"/>
      <c r="OW6" s="22"/>
      <c r="OX6" s="22"/>
      <c r="OY6" s="22"/>
      <c r="OZ6" s="22"/>
      <c r="PA6" s="22"/>
      <c r="PB6" s="22"/>
      <c r="PC6" s="22"/>
      <c r="PD6" s="22"/>
      <c r="PE6" s="22"/>
      <c r="PF6" s="22"/>
      <c r="PG6" s="22"/>
      <c r="PH6" s="22"/>
      <c r="PI6" s="22"/>
      <c r="PJ6" s="22"/>
      <c r="PK6" s="22"/>
      <c r="PL6" s="22"/>
      <c r="PM6" s="22"/>
      <c r="PN6" s="22"/>
      <c r="PO6" s="22"/>
      <c r="PP6" s="22"/>
      <c r="PQ6" s="22"/>
      <c r="PR6" s="22"/>
      <c r="PS6" s="22"/>
      <c r="PT6" s="22"/>
      <c r="PU6" s="22"/>
      <c r="PV6" s="22"/>
      <c r="PW6" s="22"/>
      <c r="PX6" s="22"/>
      <c r="PY6" s="22"/>
      <c r="PZ6" s="22"/>
      <c r="QA6" s="22"/>
      <c r="QB6" s="22"/>
      <c r="QC6" s="22"/>
      <c r="QD6" s="22"/>
      <c r="QE6" s="22"/>
      <c r="QF6" s="22"/>
      <c r="QG6" s="22"/>
      <c r="QH6" s="22"/>
      <c r="QI6" s="22"/>
      <c r="QJ6" s="22"/>
      <c r="QK6" s="22"/>
      <c r="QL6" s="22"/>
      <c r="QM6" s="22"/>
      <c r="QN6" s="22"/>
      <c r="QO6" s="22"/>
      <c r="QP6" s="22"/>
      <c r="QQ6" s="22"/>
      <c r="QR6" s="22"/>
      <c r="QS6" s="22"/>
      <c r="QT6" s="22"/>
      <c r="QU6" s="22"/>
      <c r="QV6" s="22"/>
      <c r="QW6" s="22"/>
      <c r="QX6" s="22"/>
      <c r="QY6" s="22"/>
      <c r="QZ6" s="22"/>
      <c r="RA6" s="22"/>
      <c r="RB6" s="22"/>
      <c r="RC6" s="22"/>
      <c r="RD6" s="22"/>
      <c r="RE6" s="22"/>
      <c r="RF6" s="22"/>
      <c r="RG6" s="22"/>
      <c r="RH6" s="22"/>
      <c r="RI6" s="22"/>
      <c r="RJ6" s="22"/>
      <c r="RK6" s="22"/>
      <c r="RL6" s="22"/>
      <c r="RM6" s="22"/>
      <c r="RN6" s="22"/>
      <c r="RO6" s="22"/>
      <c r="RP6" s="22"/>
      <c r="RQ6" s="22"/>
      <c r="RR6" s="22"/>
      <c r="RS6" s="22"/>
      <c r="RT6" s="22"/>
      <c r="RU6" s="22"/>
      <c r="RV6" s="22"/>
      <c r="RW6" s="22"/>
      <c r="RX6" s="22"/>
      <c r="RY6" s="22"/>
      <c r="RZ6" s="22"/>
      <c r="SA6" s="22"/>
      <c r="SB6" s="22"/>
      <c r="SC6" s="22"/>
      <c r="SD6" s="22"/>
      <c r="SE6" s="22"/>
      <c r="SF6" s="22"/>
      <c r="SG6" s="22"/>
      <c r="SH6" s="22"/>
      <c r="SI6" s="22"/>
      <c r="SJ6" s="22"/>
      <c r="SK6" s="22"/>
      <c r="SL6" s="22"/>
      <c r="SM6" s="22"/>
      <c r="SN6" s="22"/>
      <c r="SO6" s="22"/>
      <c r="SP6" s="22"/>
      <c r="SQ6" s="22"/>
      <c r="SR6" s="22"/>
      <c r="SS6" s="22"/>
      <c r="ST6" s="22"/>
      <c r="SU6" s="22"/>
      <c r="SV6" s="22"/>
      <c r="SW6" s="22"/>
      <c r="SX6" s="22"/>
      <c r="SY6" s="22"/>
      <c r="SZ6" s="22"/>
      <c r="TA6" s="22"/>
      <c r="TB6" s="22"/>
      <c r="TC6" s="22"/>
      <c r="TD6" s="22"/>
      <c r="TE6" s="22"/>
      <c r="TF6" s="22"/>
      <c r="TG6" s="22"/>
      <c r="TH6" s="22"/>
      <c r="TI6" s="22"/>
      <c r="TJ6" s="22"/>
      <c r="TK6" s="22"/>
      <c r="TL6" s="22"/>
      <c r="TM6" s="22"/>
      <c r="TN6" s="22"/>
      <c r="TO6" s="22"/>
      <c r="TP6" s="22"/>
      <c r="TQ6" s="22"/>
      <c r="TR6" s="22"/>
      <c r="TS6" s="22"/>
      <c r="TT6" s="22"/>
      <c r="TU6" s="22"/>
      <c r="TV6" s="22"/>
      <c r="TW6" s="22"/>
      <c r="TX6" s="22"/>
      <c r="TY6" s="22"/>
      <c r="TZ6" s="22"/>
      <c r="UA6" s="22"/>
      <c r="UB6" s="22"/>
      <c r="UC6" s="22"/>
      <c r="UD6" s="22"/>
      <c r="UE6" s="22"/>
      <c r="UF6" s="22"/>
      <c r="UG6" s="22"/>
      <c r="UH6" s="22"/>
      <c r="UI6" s="22"/>
      <c r="UJ6" s="22"/>
      <c r="UK6" s="22"/>
      <c r="UL6" s="22"/>
      <c r="UM6" s="22"/>
      <c r="UN6" s="22"/>
      <c r="UO6" s="22"/>
      <c r="UP6" s="22"/>
      <c r="UQ6" s="22"/>
      <c r="UR6" s="22"/>
      <c r="US6" s="22"/>
      <c r="UT6" s="22"/>
      <c r="UU6" s="22"/>
      <c r="UV6" s="22"/>
      <c r="UW6" s="22"/>
      <c r="UX6" s="22"/>
      <c r="UY6" s="22"/>
      <c r="UZ6" s="22"/>
      <c r="VA6" s="22"/>
      <c r="VB6" s="22"/>
      <c r="VC6" s="22"/>
      <c r="VD6" s="22"/>
      <c r="VE6" s="22"/>
      <c r="VF6" s="22"/>
      <c r="VG6" s="22"/>
      <c r="VH6" s="22"/>
      <c r="VI6" s="22"/>
      <c r="VJ6" s="22"/>
      <c r="VK6" s="22"/>
      <c r="VL6" s="22"/>
      <c r="VM6" s="22"/>
      <c r="VN6" s="22"/>
      <c r="VO6" s="22"/>
      <c r="VP6" s="22"/>
      <c r="VQ6" s="22"/>
      <c r="VR6" s="22"/>
      <c r="VS6" s="22"/>
      <c r="VT6" s="22"/>
      <c r="VU6" s="22"/>
      <c r="VV6" s="22"/>
      <c r="VW6" s="22"/>
      <c r="VX6" s="22"/>
      <c r="VY6" s="22"/>
      <c r="VZ6" s="22"/>
      <c r="WA6" s="22"/>
      <c r="WB6" s="22"/>
      <c r="WC6" s="22"/>
      <c r="WD6" s="22"/>
      <c r="WE6" s="22"/>
      <c r="WF6" s="22"/>
      <c r="WG6" s="22"/>
      <c r="WH6" s="22"/>
      <c r="WI6" s="22"/>
      <c r="WJ6" s="22"/>
      <c r="WK6" s="22"/>
      <c r="WL6" s="22"/>
      <c r="WM6" s="22"/>
      <c r="WN6" s="22"/>
      <c r="WO6" s="22"/>
      <c r="WP6" s="22"/>
      <c r="WQ6" s="22"/>
      <c r="WR6" s="22"/>
      <c r="WS6" s="22"/>
      <c r="WT6" s="22"/>
      <c r="WU6" s="22"/>
      <c r="WV6" s="22"/>
      <c r="WW6" s="22"/>
      <c r="WX6" s="22"/>
      <c r="WY6" s="22"/>
      <c r="WZ6" s="22"/>
      <c r="XA6" s="22"/>
      <c r="XB6" s="22"/>
      <c r="XC6" s="22"/>
      <c r="XD6" s="22"/>
      <c r="XE6" s="22"/>
      <c r="XF6" s="22"/>
      <c r="XG6" s="22"/>
      <c r="XH6" s="22"/>
      <c r="XI6" s="22"/>
      <c r="XJ6" s="22"/>
      <c r="XK6" s="22"/>
      <c r="XL6" s="22"/>
      <c r="XM6" s="22"/>
      <c r="XN6" s="22"/>
      <c r="XO6" s="22"/>
      <c r="XP6" s="22"/>
      <c r="XQ6" s="22"/>
      <c r="XR6" s="22"/>
      <c r="XS6" s="22"/>
      <c r="XT6" s="22"/>
      <c r="XU6" s="22"/>
      <c r="XV6" s="22"/>
      <c r="XW6" s="22"/>
      <c r="XX6" s="22"/>
      <c r="XY6" s="22"/>
      <c r="XZ6" s="22"/>
      <c r="YA6" s="22"/>
      <c r="YB6" s="22"/>
      <c r="YC6" s="22"/>
      <c r="YD6" s="22"/>
      <c r="YE6" s="22"/>
      <c r="YF6" s="22"/>
      <c r="YG6" s="22"/>
      <c r="YH6" s="22"/>
      <c r="YI6" s="22"/>
      <c r="YJ6" s="22"/>
      <c r="YK6" s="22"/>
      <c r="YL6" s="22"/>
      <c r="YM6" s="22"/>
      <c r="YN6" s="22"/>
      <c r="YO6" s="22"/>
      <c r="YP6" s="22"/>
      <c r="YQ6" s="22"/>
      <c r="YR6" s="22"/>
      <c r="YS6" s="22"/>
      <c r="YT6" s="22"/>
      <c r="YU6" s="22"/>
      <c r="YV6" s="22"/>
      <c r="YW6" s="22"/>
      <c r="YX6" s="22"/>
      <c r="YY6" s="22"/>
      <c r="YZ6" s="22"/>
      <c r="ZA6" s="22"/>
      <c r="ZB6" s="22"/>
      <c r="ZC6" s="22"/>
      <c r="ZD6" s="22"/>
      <c r="ZE6" s="22"/>
      <c r="ZF6" s="22"/>
      <c r="ZG6" s="22"/>
      <c r="ZH6" s="22"/>
      <c r="ZI6" s="22"/>
      <c r="ZJ6" s="22"/>
      <c r="ZK6" s="22"/>
      <c r="ZL6" s="22"/>
      <c r="ZM6" s="22"/>
      <c r="ZN6" s="22"/>
      <c r="ZO6" s="22"/>
      <c r="ZP6" s="22"/>
      <c r="ZQ6" s="22"/>
      <c r="ZR6" s="22"/>
      <c r="ZS6" s="22"/>
      <c r="ZT6" s="22"/>
      <c r="ZU6" s="22"/>
      <c r="ZV6" s="22"/>
      <c r="ZW6" s="22"/>
      <c r="ZX6" s="22"/>
      <c r="ZY6" s="22"/>
      <c r="ZZ6" s="22"/>
      <c r="AAA6" s="22"/>
      <c r="AAB6" s="22"/>
      <c r="AAC6" s="22"/>
      <c r="AAD6" s="22"/>
      <c r="AAE6" s="22"/>
      <c r="AAF6" s="22"/>
      <c r="AAG6" s="22"/>
      <c r="AAH6" s="22"/>
      <c r="AAI6" s="22"/>
      <c r="AAJ6" s="22"/>
      <c r="AAK6" s="22"/>
      <c r="AAL6" s="22"/>
      <c r="AAM6" s="22"/>
      <c r="AAN6" s="22"/>
      <c r="AAO6" s="22"/>
      <c r="AAP6" s="22"/>
      <c r="AAQ6" s="22"/>
      <c r="AAR6" s="22"/>
      <c r="AAS6" s="22"/>
      <c r="AAT6" s="22"/>
      <c r="AAU6" s="22"/>
      <c r="AAV6" s="22"/>
      <c r="AAW6" s="22"/>
      <c r="AAX6" s="22"/>
      <c r="AAY6" s="22"/>
      <c r="AAZ6" s="22"/>
      <c r="ABA6" s="22"/>
      <c r="ABB6" s="22"/>
      <c r="ABC6" s="22"/>
      <c r="ABD6" s="22"/>
      <c r="ABE6" s="22"/>
      <c r="ABF6" s="22"/>
      <c r="ABG6" s="22"/>
      <c r="ABH6" s="22"/>
      <c r="ABI6" s="22"/>
      <c r="ABJ6" s="22"/>
      <c r="ABK6" s="22"/>
      <c r="ABL6" s="22"/>
      <c r="ABM6" s="22"/>
      <c r="ABN6" s="22"/>
      <c r="ABO6" s="22"/>
      <c r="ABP6" s="22"/>
      <c r="ABQ6" s="22"/>
      <c r="ABR6" s="22"/>
      <c r="ABS6" s="22"/>
      <c r="ABT6" s="22"/>
      <c r="ABU6" s="22"/>
      <c r="ABV6" s="22"/>
      <c r="ABW6" s="22"/>
      <c r="ABX6" s="22"/>
      <c r="ABY6" s="22"/>
      <c r="ABZ6" s="22"/>
      <c r="ACA6" s="22"/>
      <c r="ACB6" s="22"/>
      <c r="ACC6" s="22"/>
      <c r="ACD6" s="22"/>
      <c r="ACE6" s="22"/>
      <c r="ACF6" s="22"/>
      <c r="ACG6" s="22"/>
      <c r="ACH6" s="22"/>
      <c r="ACI6" s="22"/>
      <c r="ACJ6" s="22"/>
      <c r="ACK6" s="22"/>
      <c r="ACL6" s="22"/>
      <c r="ACM6" s="22"/>
      <c r="ACN6" s="22"/>
      <c r="ACO6" s="22"/>
      <c r="ACP6" s="22"/>
      <c r="ACQ6" s="22"/>
      <c r="ACR6" s="22"/>
      <c r="ACS6" s="22"/>
      <c r="ACT6" s="22"/>
      <c r="ACU6" s="22"/>
      <c r="ACV6" s="22"/>
      <c r="ACW6" s="22"/>
      <c r="ACX6" s="22"/>
      <c r="ACY6" s="22"/>
      <c r="ACZ6" s="22"/>
      <c r="ADA6" s="22"/>
      <c r="ADB6" s="22"/>
      <c r="ADC6" s="22"/>
      <c r="ADD6" s="22"/>
      <c r="ADE6" s="22"/>
      <c r="ADF6" s="22"/>
      <c r="ADG6" s="22"/>
      <c r="ADH6" s="22"/>
      <c r="ADI6" s="22"/>
      <c r="ADJ6" s="22"/>
      <c r="ADK6" s="22"/>
      <c r="ADL6" s="22"/>
      <c r="ADM6" s="22"/>
      <c r="ADN6" s="22"/>
      <c r="ADO6" s="22"/>
      <c r="ADP6" s="22"/>
      <c r="ADQ6" s="22"/>
      <c r="ADR6" s="22"/>
      <c r="ADS6" s="22"/>
      <c r="ADT6" s="22"/>
      <c r="ADU6" s="22"/>
      <c r="ADV6" s="22"/>
      <c r="ADW6" s="22"/>
      <c r="ADX6" s="22"/>
      <c r="ADY6" s="22"/>
      <c r="ADZ6" s="22"/>
      <c r="AEA6" s="22"/>
      <c r="AEB6" s="22"/>
      <c r="AEC6" s="22"/>
      <c r="AED6" s="22"/>
      <c r="AEE6" s="22"/>
      <c r="AEF6" s="22"/>
      <c r="AEG6" s="22"/>
      <c r="AEH6" s="22"/>
      <c r="AEI6" s="22"/>
      <c r="AEJ6" s="22"/>
      <c r="AEK6" s="22"/>
      <c r="AEL6" s="22"/>
      <c r="AEM6" s="22"/>
      <c r="AEN6" s="22"/>
      <c r="AEO6" s="22"/>
      <c r="AEP6" s="22"/>
      <c r="AEQ6" s="22"/>
      <c r="AER6" s="22"/>
      <c r="AES6" s="22"/>
      <c r="AET6" s="22"/>
      <c r="AEU6" s="22"/>
      <c r="AEV6" s="22"/>
      <c r="AEW6" s="22"/>
      <c r="AEX6" s="22"/>
      <c r="AEY6" s="22"/>
      <c r="AEZ6" s="22"/>
      <c r="AFA6" s="22"/>
      <c r="AFB6" s="22"/>
      <c r="AFC6" s="22"/>
      <c r="AFD6" s="22"/>
      <c r="AFE6" s="22"/>
      <c r="AFF6" s="22"/>
      <c r="AFG6" s="22"/>
      <c r="AFH6" s="22"/>
      <c r="AFI6" s="22"/>
      <c r="AFJ6" s="22"/>
      <c r="AFK6" s="22"/>
      <c r="AFL6" s="22"/>
      <c r="AFM6" s="22"/>
      <c r="AFN6" s="22"/>
      <c r="AFO6" s="22"/>
      <c r="AFP6" s="22"/>
      <c r="AFQ6" s="22"/>
      <c r="AFR6" s="22"/>
      <c r="AFS6" s="22"/>
      <c r="AFT6" s="22"/>
      <c r="AFU6" s="22"/>
      <c r="AFV6" s="22"/>
      <c r="AFW6" s="22"/>
      <c r="AFX6" s="22"/>
      <c r="AFY6" s="22"/>
      <c r="AFZ6" s="22"/>
      <c r="AGA6" s="22"/>
      <c r="AGB6" s="22"/>
      <c r="AGC6" s="22"/>
      <c r="AGD6" s="22"/>
      <c r="AGE6" s="22"/>
      <c r="AGF6" s="22"/>
      <c r="AGG6" s="22"/>
      <c r="AGH6" s="22"/>
      <c r="AGI6" s="22"/>
      <c r="AGJ6" s="22"/>
      <c r="AGK6" s="22"/>
      <c r="AGL6" s="22"/>
      <c r="AGM6" s="22"/>
      <c r="AGN6" s="22"/>
      <c r="AGO6" s="22"/>
      <c r="AGP6" s="22"/>
      <c r="AGQ6" s="22"/>
      <c r="AGR6" s="22"/>
      <c r="AGS6" s="22"/>
      <c r="AGT6" s="22"/>
      <c r="AGU6" s="22"/>
      <c r="AGV6" s="22"/>
      <c r="AGW6" s="22"/>
      <c r="AGX6" s="22"/>
      <c r="AGY6" s="22"/>
      <c r="AGZ6" s="22"/>
      <c r="AHA6" s="22"/>
      <c r="AHB6" s="22"/>
      <c r="AHC6" s="22"/>
      <c r="AHD6" s="22"/>
      <c r="AHE6" s="22"/>
      <c r="AHF6" s="22"/>
      <c r="AHG6" s="22"/>
      <c r="AHH6" s="22"/>
      <c r="AHI6" s="22"/>
      <c r="AHJ6" s="22"/>
      <c r="AHK6" s="22"/>
      <c r="AHL6" s="22"/>
      <c r="AHM6" s="22"/>
      <c r="AHN6" s="22"/>
      <c r="AHO6" s="22"/>
      <c r="AHP6" s="22"/>
      <c r="AHQ6" s="22"/>
      <c r="AHR6" s="22"/>
      <c r="AHS6" s="22"/>
      <c r="AHT6" s="22"/>
      <c r="AHU6" s="22"/>
      <c r="AHV6" s="22"/>
      <c r="AHW6" s="22"/>
      <c r="AHX6" s="22"/>
      <c r="AHY6" s="22"/>
      <c r="AHZ6" s="22"/>
      <c r="AIA6" s="22"/>
      <c r="AIB6" s="22"/>
      <c r="AIC6" s="22"/>
      <c r="AID6" s="22"/>
      <c r="AIE6" s="22"/>
      <c r="AIF6" s="22"/>
      <c r="AIG6" s="22"/>
      <c r="AIH6" s="22"/>
      <c r="AII6" s="22"/>
      <c r="AIJ6" s="22"/>
      <c r="AIK6" s="22"/>
      <c r="AIL6" s="22"/>
      <c r="AIM6" s="22"/>
      <c r="AIN6" s="22"/>
      <c r="AIO6" s="22"/>
      <c r="AIP6" s="22"/>
      <c r="AIQ6" s="22"/>
      <c r="AIR6" s="22"/>
      <c r="AIS6" s="22"/>
      <c r="AIT6" s="22"/>
      <c r="AIU6" s="22"/>
      <c r="AIV6" s="22"/>
      <c r="AIW6" s="22"/>
      <c r="AIX6" s="22"/>
      <c r="AIY6" s="22"/>
      <c r="AIZ6" s="22"/>
      <c r="AJA6" s="22"/>
      <c r="AJB6" s="22"/>
      <c r="AJC6" s="22"/>
      <c r="AJD6" s="22"/>
      <c r="AJE6" s="22"/>
      <c r="AJF6" s="22"/>
      <c r="AJG6" s="22"/>
      <c r="AJH6" s="22"/>
      <c r="AJI6" s="22"/>
      <c r="AJJ6" s="22"/>
      <c r="AJK6" s="22"/>
      <c r="AJL6" s="22"/>
      <c r="AJM6" s="22"/>
      <c r="AJN6" s="22"/>
      <c r="AJO6" s="22"/>
      <c r="AJP6" s="22"/>
      <c r="AJQ6" s="22"/>
      <c r="AJR6" s="22"/>
      <c r="AJS6" s="22"/>
      <c r="AJT6" s="22"/>
      <c r="AJU6" s="22"/>
      <c r="AJV6" s="22"/>
      <c r="AJW6" s="22"/>
      <c r="AJX6" s="22"/>
      <c r="AJY6" s="22"/>
      <c r="AJZ6" s="22"/>
      <c r="AKA6" s="22"/>
      <c r="AKB6" s="22"/>
      <c r="AKC6" s="22"/>
      <c r="AKD6" s="22"/>
      <c r="AKE6" s="22"/>
      <c r="AKF6" s="22"/>
      <c r="AKG6" s="22"/>
      <c r="AKH6" s="22"/>
      <c r="AKI6" s="22"/>
      <c r="AKJ6" s="22"/>
      <c r="AKK6" s="22"/>
      <c r="AKL6" s="22"/>
      <c r="AKM6" s="22"/>
      <c r="AKN6" s="22"/>
      <c r="AKO6" s="22"/>
      <c r="AKP6" s="22"/>
      <c r="AKQ6" s="22"/>
      <c r="AKR6" s="22"/>
      <c r="AKS6" s="22"/>
      <c r="AKT6" s="22"/>
      <c r="AKU6" s="22"/>
      <c r="AKV6" s="22"/>
      <c r="AKW6" s="22"/>
      <c r="AKX6" s="22"/>
      <c r="AKY6" s="22"/>
      <c r="AKZ6" s="22"/>
      <c r="ALA6" s="22"/>
      <c r="ALB6" s="22"/>
      <c r="ALC6" s="22"/>
      <c r="ALD6" s="22"/>
      <c r="ALE6" s="22"/>
      <c r="ALF6" s="22"/>
      <c r="ALG6" s="22"/>
      <c r="ALH6" s="22"/>
      <c r="ALI6" s="22"/>
      <c r="ALJ6" s="22"/>
      <c r="ALK6" s="22"/>
      <c r="ALL6" s="22"/>
      <c r="ALM6" s="22"/>
      <c r="ALN6" s="22"/>
      <c r="ALO6" s="22"/>
      <c r="ALP6" s="22"/>
      <c r="ALQ6" s="22"/>
      <c r="ALR6" s="22"/>
      <c r="ALS6" s="22"/>
      <c r="ALT6" s="22"/>
      <c r="ALU6" s="22"/>
      <c r="ALV6" s="22"/>
      <c r="ALW6" s="22"/>
      <c r="ALX6" s="22"/>
      <c r="ALY6" s="22"/>
      <c r="ALZ6" s="22"/>
      <c r="AMA6" s="22"/>
      <c r="AMB6" s="22"/>
      <c r="AMC6" s="22"/>
      <c r="AMD6" s="22"/>
      <c r="AME6" s="22"/>
      <c r="AMF6" s="22"/>
      <c r="AMG6" s="22"/>
      <c r="AMH6" s="22"/>
      <c r="AMI6" s="22"/>
      <c r="AMJ6" s="22"/>
      <c r="AMK6" s="22"/>
      <c r="AML6" s="22"/>
      <c r="AMM6" s="22"/>
      <c r="AMN6" s="22"/>
      <c r="AMO6" s="22"/>
      <c r="AMP6" s="22"/>
      <c r="AMQ6" s="22"/>
      <c r="AMR6" s="22"/>
      <c r="AMS6" s="22"/>
      <c r="AMT6" s="22"/>
      <c r="AMU6" s="22"/>
      <c r="AMV6" s="22"/>
      <c r="AMW6" s="22"/>
      <c r="AMX6" s="22"/>
      <c r="AMY6" s="22"/>
      <c r="AMZ6" s="22"/>
      <c r="ANA6" s="22"/>
      <c r="ANB6" s="22"/>
      <c r="ANC6" s="22"/>
      <c r="AND6" s="22"/>
      <c r="ANE6" s="22"/>
      <c r="ANF6" s="22"/>
      <c r="ANG6" s="22"/>
      <c r="ANH6" s="22"/>
      <c r="ANI6" s="22"/>
      <c r="ANJ6" s="22"/>
      <c r="ANK6" s="22"/>
      <c r="ANL6" s="22"/>
      <c r="ANM6" s="22"/>
      <c r="ANN6" s="22"/>
      <c r="ANO6" s="22"/>
      <c r="ANP6" s="22"/>
      <c r="ANQ6" s="22"/>
      <c r="ANR6" s="22"/>
      <c r="ANS6" s="22"/>
      <c r="ANT6" s="22"/>
      <c r="ANU6" s="22"/>
      <c r="ANV6" s="22"/>
      <c r="ANW6" s="22"/>
      <c r="ANX6" s="22"/>
      <c r="ANY6" s="22"/>
      <c r="ANZ6" s="22"/>
      <c r="AOA6" s="22"/>
      <c r="AOB6" s="22"/>
      <c r="AOC6" s="22"/>
      <c r="AOD6" s="22"/>
      <c r="AOE6" s="22"/>
      <c r="AOF6" s="22"/>
      <c r="AOG6" s="22"/>
      <c r="AOH6" s="22"/>
      <c r="AOI6" s="22"/>
      <c r="AOJ6" s="22"/>
      <c r="AOK6" s="22"/>
      <c r="AOL6" s="22"/>
      <c r="AOM6" s="22"/>
      <c r="AON6" s="22"/>
      <c r="AOO6" s="22"/>
      <c r="AOP6" s="22"/>
      <c r="AOQ6" s="22"/>
      <c r="AOR6" s="22"/>
      <c r="AOS6" s="22"/>
      <c r="AOT6" s="22"/>
      <c r="AOU6" s="22"/>
      <c r="AOV6" s="22"/>
      <c r="AOW6" s="22"/>
      <c r="AOX6" s="22"/>
      <c r="AOY6" s="22"/>
      <c r="AOZ6" s="22"/>
      <c r="APA6" s="22"/>
      <c r="APB6" s="22"/>
      <c r="APC6" s="22"/>
      <c r="APD6" s="22"/>
      <c r="APE6" s="22"/>
      <c r="APF6" s="22"/>
      <c r="APG6" s="22"/>
      <c r="APH6" s="22"/>
      <c r="API6" s="22"/>
      <c r="APJ6" s="22"/>
      <c r="APK6" s="22"/>
      <c r="APL6" s="22"/>
      <c r="APM6" s="22"/>
      <c r="APN6" s="22"/>
      <c r="APO6" s="22"/>
      <c r="APP6" s="22"/>
      <c r="APQ6" s="22"/>
      <c r="APR6" s="22"/>
      <c r="APS6" s="22"/>
      <c r="APT6" s="22"/>
      <c r="APU6" s="22"/>
      <c r="APV6" s="22"/>
      <c r="APW6" s="22"/>
      <c r="APX6" s="22"/>
      <c r="APY6" s="22"/>
      <c r="APZ6" s="22"/>
      <c r="AQA6" s="22"/>
      <c r="AQB6" s="22"/>
      <c r="AQC6" s="22"/>
      <c r="AQD6" s="22"/>
      <c r="AQE6" s="22"/>
      <c r="AQF6" s="22"/>
      <c r="AQG6" s="22"/>
      <c r="AQH6" s="22"/>
      <c r="AQI6" s="22"/>
      <c r="AQJ6" s="22"/>
      <c r="AQK6" s="22"/>
      <c r="AQL6" s="22"/>
      <c r="AQM6" s="22"/>
      <c r="AQN6" s="22"/>
      <c r="AQO6" s="22"/>
      <c r="AQP6" s="22"/>
      <c r="AQQ6" s="22"/>
      <c r="AQR6" s="22"/>
      <c r="AQS6" s="22"/>
      <c r="AQT6" s="22"/>
      <c r="AQU6" s="22"/>
      <c r="AQV6" s="22"/>
      <c r="AQW6" s="22"/>
      <c r="AQX6" s="22"/>
      <c r="AQY6" s="22"/>
      <c r="AQZ6" s="22"/>
      <c r="ARA6" s="22"/>
      <c r="ARB6" s="22"/>
      <c r="ARC6" s="22"/>
      <c r="ARD6" s="22"/>
      <c r="ARE6" s="22"/>
      <c r="ARF6" s="22"/>
      <c r="ARG6" s="22"/>
      <c r="ARH6" s="22"/>
      <c r="ARI6" s="22"/>
      <c r="ARJ6" s="22"/>
      <c r="ARK6" s="22"/>
      <c r="ARL6" s="22"/>
      <c r="ARM6" s="22"/>
      <c r="ARN6" s="22"/>
      <c r="ARO6" s="22"/>
      <c r="ARP6" s="22"/>
      <c r="ARQ6" s="22"/>
      <c r="ARR6" s="22"/>
      <c r="ARS6" s="22"/>
      <c r="ART6" s="22"/>
      <c r="ARU6" s="22"/>
      <c r="ARV6" s="22"/>
      <c r="ARW6" s="22"/>
      <c r="ARX6" s="22"/>
      <c r="ARY6" s="22"/>
      <c r="ARZ6" s="22"/>
      <c r="ASA6" s="22"/>
      <c r="ASB6" s="22"/>
      <c r="ASC6" s="22"/>
      <c r="ASD6" s="22"/>
      <c r="ASE6" s="22"/>
      <c r="ASF6" s="22"/>
      <c r="ASG6" s="22"/>
      <c r="ASH6" s="22"/>
      <c r="ASI6" s="22"/>
      <c r="ASJ6" s="22"/>
      <c r="ASK6" s="22"/>
      <c r="ASL6" s="22"/>
      <c r="ASM6" s="22"/>
      <c r="ASN6" s="22"/>
      <c r="ASO6" s="22"/>
      <c r="ASP6" s="22"/>
      <c r="ASQ6" s="22"/>
      <c r="ASR6" s="22"/>
      <c r="ASS6" s="22"/>
      <c r="AST6" s="22"/>
      <c r="ASU6" s="22"/>
      <c r="ASV6" s="22"/>
      <c r="ASW6" s="22"/>
      <c r="ASX6" s="22"/>
      <c r="ASY6" s="22"/>
      <c r="ASZ6" s="22"/>
      <c r="ATA6" s="22"/>
      <c r="ATB6" s="22"/>
      <c r="ATC6" s="22"/>
      <c r="ATD6" s="22"/>
      <c r="ATE6" s="22"/>
      <c r="ATF6" s="22"/>
      <c r="ATG6" s="22"/>
      <c r="ATH6" s="22"/>
      <c r="ATI6" s="22"/>
      <c r="ATJ6" s="22"/>
      <c r="ATK6" s="22"/>
      <c r="ATL6" s="22"/>
      <c r="ATM6" s="22"/>
      <c r="ATN6" s="22"/>
      <c r="ATO6" s="22"/>
      <c r="ATP6" s="22"/>
      <c r="ATQ6" s="22"/>
      <c r="ATR6" s="22"/>
      <c r="ATS6" s="22"/>
      <c r="ATT6" s="22"/>
      <c r="ATU6" s="22"/>
      <c r="ATV6" s="22"/>
      <c r="ATW6" s="22"/>
      <c r="ATX6" s="22"/>
      <c r="ATY6" s="22"/>
      <c r="ATZ6" s="22"/>
      <c r="AUA6" s="22"/>
      <c r="AUB6" s="22"/>
      <c r="AUC6" s="22"/>
      <c r="AUD6" s="22"/>
      <c r="AUE6" s="22"/>
      <c r="AUF6" s="22"/>
      <c r="AUG6" s="22"/>
      <c r="AUH6" s="22"/>
      <c r="AUI6" s="22"/>
      <c r="AUJ6" s="22"/>
      <c r="AUK6" s="22"/>
      <c r="AUL6" s="22"/>
      <c r="AUM6" s="22"/>
      <c r="AUN6" s="22"/>
      <c r="AUO6" s="22"/>
      <c r="AUP6" s="22"/>
      <c r="AUQ6" s="22"/>
      <c r="AUR6" s="22"/>
      <c r="AUS6" s="22"/>
      <c r="AUT6" s="22"/>
      <c r="AUU6" s="22"/>
      <c r="AUV6" s="22"/>
      <c r="AUW6" s="22"/>
      <c r="AUX6" s="22"/>
      <c r="AUY6" s="22"/>
      <c r="AUZ6" s="22"/>
      <c r="AVA6" s="22"/>
      <c r="AVB6" s="22"/>
      <c r="AVC6" s="22"/>
      <c r="AVD6" s="22"/>
      <c r="AVE6" s="22"/>
      <c r="AVF6" s="22"/>
      <c r="AVG6" s="22"/>
      <c r="AVH6" s="22"/>
      <c r="AVI6" s="22"/>
      <c r="AVJ6" s="22"/>
      <c r="AVK6" s="22"/>
      <c r="AVL6" s="22"/>
      <c r="AVM6" s="22"/>
      <c r="AVN6" s="22"/>
      <c r="AVO6" s="22"/>
      <c r="AVP6" s="22"/>
      <c r="AVQ6" s="22"/>
      <c r="AVR6" s="22"/>
      <c r="AVS6" s="22"/>
      <c r="AVT6" s="22"/>
      <c r="AVU6" s="22"/>
      <c r="AVV6" s="22"/>
      <c r="AVW6" s="22"/>
      <c r="AVX6" s="22"/>
      <c r="AVY6" s="22"/>
      <c r="AVZ6" s="22"/>
      <c r="AWA6" s="22"/>
      <c r="AWB6" s="22"/>
      <c r="AWC6" s="22"/>
      <c r="AWD6" s="22"/>
      <c r="AWE6" s="22"/>
      <c r="AWF6" s="22"/>
      <c r="AWG6" s="22"/>
      <c r="AWH6" s="22"/>
      <c r="AWI6" s="22"/>
      <c r="AWJ6" s="22"/>
      <c r="AWK6" s="22"/>
      <c r="AWL6" s="22"/>
      <c r="AWM6" s="22"/>
      <c r="AWN6" s="22"/>
      <c r="AWO6" s="22"/>
      <c r="AWP6" s="22"/>
      <c r="AWQ6" s="22"/>
      <c r="AWR6" s="22"/>
      <c r="AWS6" s="22"/>
      <c r="AWT6" s="22"/>
      <c r="AWU6" s="22"/>
      <c r="AWV6" s="22"/>
      <c r="AWW6" s="22"/>
      <c r="AWX6" s="22"/>
      <c r="AWY6" s="22"/>
      <c r="AWZ6" s="22"/>
      <c r="AXA6" s="22"/>
      <c r="AXB6" s="22"/>
      <c r="AXC6" s="22"/>
      <c r="AXD6" s="22"/>
      <c r="AXE6" s="22"/>
      <c r="AXF6" s="22"/>
      <c r="AXG6" s="22"/>
      <c r="AXH6" s="22"/>
      <c r="AXI6" s="22"/>
      <c r="AXJ6" s="22"/>
      <c r="AXK6" s="22"/>
      <c r="AXL6" s="22"/>
      <c r="AXM6" s="22"/>
      <c r="AXN6" s="22"/>
      <c r="AXO6" s="22"/>
      <c r="AXP6" s="22"/>
      <c r="AXQ6" s="22"/>
      <c r="AXR6" s="22"/>
      <c r="AXS6" s="22"/>
      <c r="AXT6" s="22"/>
      <c r="AXU6" s="22"/>
      <c r="AXV6" s="22"/>
      <c r="AXW6" s="22"/>
      <c r="AXX6" s="22"/>
      <c r="AXY6" s="22"/>
      <c r="AXZ6" s="22"/>
      <c r="AYA6" s="22"/>
      <c r="AYB6" s="22"/>
      <c r="AYC6" s="22"/>
      <c r="AYD6" s="22"/>
      <c r="AYE6" s="22"/>
      <c r="AYF6" s="22"/>
      <c r="AYG6" s="22"/>
      <c r="AYH6" s="22"/>
      <c r="AYI6" s="22"/>
      <c r="AYJ6" s="22"/>
      <c r="AYK6" s="22"/>
      <c r="AYL6" s="22"/>
      <c r="AYM6" s="22"/>
      <c r="AYN6" s="22"/>
      <c r="AYO6" s="22"/>
      <c r="AYP6" s="22"/>
      <c r="AYQ6" s="22"/>
      <c r="AYR6" s="22"/>
      <c r="AYS6" s="22"/>
      <c r="AYT6" s="22"/>
      <c r="AYU6" s="22"/>
      <c r="AYV6" s="22"/>
      <c r="AYW6" s="22"/>
      <c r="AYX6" s="22"/>
      <c r="AYY6" s="22"/>
      <c r="AYZ6" s="22"/>
      <c r="AZA6" s="22"/>
      <c r="AZB6" s="22"/>
      <c r="AZC6" s="22"/>
      <c r="AZD6" s="22"/>
      <c r="AZE6" s="22"/>
      <c r="AZF6" s="22"/>
      <c r="AZG6" s="22"/>
      <c r="AZH6" s="22"/>
      <c r="AZI6" s="22"/>
      <c r="AZJ6" s="22"/>
      <c r="AZK6" s="22"/>
      <c r="AZL6" s="22"/>
      <c r="AZM6" s="22"/>
      <c r="AZN6" s="22"/>
      <c r="AZO6" s="22"/>
      <c r="AZP6" s="22"/>
      <c r="AZQ6" s="22"/>
      <c r="AZR6" s="22"/>
      <c r="AZS6" s="22"/>
      <c r="AZT6" s="22"/>
      <c r="AZU6" s="22"/>
      <c r="AZV6" s="22"/>
      <c r="AZW6" s="22"/>
      <c r="AZX6" s="22"/>
      <c r="AZY6" s="22"/>
      <c r="AZZ6" s="22"/>
      <c r="BAA6" s="22"/>
      <c r="BAB6" s="22"/>
      <c r="BAC6" s="22"/>
      <c r="BAD6" s="22"/>
      <c r="BAE6" s="22"/>
      <c r="BAF6" s="22"/>
      <c r="BAG6" s="22"/>
      <c r="BAH6" s="22"/>
      <c r="BAI6" s="22"/>
      <c r="BAJ6" s="22"/>
      <c r="BAK6" s="22"/>
      <c r="BAL6" s="22"/>
      <c r="BAM6" s="22"/>
      <c r="BAN6" s="22"/>
      <c r="BAO6" s="22"/>
      <c r="BAP6" s="22"/>
      <c r="BAQ6" s="22"/>
      <c r="BAR6" s="22"/>
      <c r="BAS6" s="22"/>
      <c r="BAT6" s="22"/>
      <c r="BAU6" s="22"/>
      <c r="BAV6" s="22"/>
      <c r="BAW6" s="22"/>
      <c r="BAX6" s="22"/>
      <c r="BAY6" s="22"/>
      <c r="BAZ6" s="22"/>
      <c r="BBA6" s="22"/>
      <c r="BBB6" s="22"/>
      <c r="BBC6" s="22"/>
      <c r="BBD6" s="22"/>
      <c r="BBE6" s="22"/>
      <c r="BBF6" s="22"/>
      <c r="BBG6" s="22"/>
      <c r="BBH6" s="22"/>
      <c r="BBI6" s="22"/>
      <c r="BBJ6" s="22"/>
      <c r="BBK6" s="22"/>
      <c r="BBL6" s="22"/>
      <c r="BBM6" s="22"/>
      <c r="BBN6" s="22"/>
      <c r="BBO6" s="22"/>
      <c r="BBP6" s="22"/>
      <c r="BBQ6" s="22"/>
      <c r="BBR6" s="22"/>
      <c r="BBS6" s="22"/>
      <c r="BBT6" s="22"/>
      <c r="BBU6" s="22"/>
      <c r="BBV6" s="22"/>
      <c r="BBW6" s="22"/>
      <c r="BBX6" s="22"/>
      <c r="BBY6" s="22"/>
      <c r="BBZ6" s="22"/>
      <c r="BCA6" s="22"/>
      <c r="BCB6" s="22"/>
      <c r="BCC6" s="22"/>
      <c r="BCD6" s="22"/>
      <c r="BCE6" s="22"/>
      <c r="BCF6" s="22"/>
      <c r="BCG6" s="22"/>
      <c r="BCH6" s="22"/>
      <c r="BCI6" s="22"/>
      <c r="BCJ6" s="22"/>
      <c r="BCK6" s="22"/>
      <c r="BCL6" s="22"/>
      <c r="BCM6" s="22"/>
      <c r="BCN6" s="22"/>
      <c r="BCO6" s="22"/>
      <c r="BCP6" s="22"/>
      <c r="BCQ6" s="22"/>
      <c r="BCR6" s="22"/>
      <c r="BCS6" s="22"/>
      <c r="BCT6" s="22"/>
      <c r="BCU6" s="22"/>
      <c r="BCV6" s="22"/>
      <c r="BCW6" s="22"/>
      <c r="BCX6" s="22"/>
      <c r="BCY6" s="22"/>
      <c r="BCZ6" s="22"/>
      <c r="BDA6" s="22"/>
      <c r="BDB6" s="22"/>
      <c r="BDC6" s="22"/>
      <c r="BDD6" s="22"/>
      <c r="BDE6" s="22"/>
      <c r="BDF6" s="22"/>
      <c r="BDG6" s="22"/>
      <c r="BDH6" s="22"/>
      <c r="BDI6" s="22"/>
      <c r="BDJ6" s="22"/>
      <c r="BDK6" s="22"/>
      <c r="BDL6" s="22"/>
      <c r="BDM6" s="22"/>
      <c r="BDN6" s="22"/>
      <c r="BDO6" s="22"/>
      <c r="BDP6" s="22"/>
      <c r="BDQ6" s="22"/>
      <c r="BDR6" s="22"/>
      <c r="BDS6" s="22"/>
      <c r="BDT6" s="22"/>
      <c r="BDU6" s="22"/>
      <c r="BDV6" s="22"/>
      <c r="BDW6" s="22"/>
      <c r="BDX6" s="22"/>
      <c r="BDY6" s="22"/>
      <c r="BDZ6" s="22"/>
      <c r="BEA6" s="22"/>
      <c r="BEB6" s="22"/>
      <c r="BEC6" s="22"/>
      <c r="BED6" s="22"/>
      <c r="BEE6" s="22"/>
      <c r="BEF6" s="22"/>
      <c r="BEG6" s="22"/>
      <c r="BEH6" s="22"/>
      <c r="BEI6" s="22"/>
      <c r="BEJ6" s="22"/>
      <c r="BEK6" s="22"/>
      <c r="BEL6" s="22"/>
      <c r="BEM6" s="22"/>
      <c r="BEN6" s="22"/>
      <c r="BEO6" s="22"/>
      <c r="BEP6" s="22"/>
      <c r="BEQ6" s="22"/>
      <c r="BER6" s="22"/>
      <c r="BES6" s="22"/>
      <c r="BET6" s="22"/>
      <c r="BEU6" s="22"/>
      <c r="BEV6" s="22"/>
      <c r="BEW6" s="22"/>
      <c r="BEX6" s="22"/>
      <c r="BEY6" s="22"/>
      <c r="BEZ6" s="22"/>
      <c r="BFA6" s="22"/>
      <c r="BFB6" s="22"/>
      <c r="BFC6" s="22"/>
      <c r="BFD6" s="22"/>
      <c r="BFE6" s="22"/>
      <c r="BFF6" s="22"/>
      <c r="BFG6" s="22"/>
      <c r="BFH6" s="22"/>
      <c r="BFI6" s="22"/>
      <c r="BFJ6" s="22"/>
      <c r="BFK6" s="22"/>
      <c r="BFL6" s="22"/>
      <c r="BFM6" s="22"/>
      <c r="BFN6" s="22"/>
      <c r="BFO6" s="22"/>
      <c r="BFP6" s="22"/>
      <c r="BFQ6" s="22"/>
      <c r="BFR6" s="22"/>
      <c r="BFS6" s="22"/>
      <c r="BFT6" s="22"/>
      <c r="BFU6" s="22"/>
      <c r="BFV6" s="22"/>
      <c r="BFW6" s="22"/>
      <c r="BFX6" s="22"/>
      <c r="BFY6" s="22"/>
      <c r="BFZ6" s="22"/>
      <c r="BGA6" s="22"/>
      <c r="BGB6" s="22"/>
      <c r="BGC6" s="22"/>
      <c r="BGD6" s="22"/>
      <c r="BGE6" s="22"/>
      <c r="BGF6" s="22"/>
      <c r="BGG6" s="22"/>
      <c r="BGH6" s="22"/>
      <c r="BGI6" s="22"/>
      <c r="BGJ6" s="22"/>
      <c r="BGK6" s="22"/>
      <c r="BGL6" s="22"/>
      <c r="BGM6" s="22"/>
      <c r="BGN6" s="22"/>
      <c r="BGO6" s="22"/>
      <c r="BGP6" s="22"/>
      <c r="BGQ6" s="22"/>
      <c r="BGR6" s="22"/>
      <c r="BGS6" s="22"/>
      <c r="BGT6" s="22"/>
      <c r="BGU6" s="22"/>
      <c r="BGV6" s="22"/>
      <c r="BGW6" s="22"/>
      <c r="BGX6" s="22"/>
      <c r="BGY6" s="22"/>
      <c r="BGZ6" s="22"/>
      <c r="BHA6" s="22"/>
      <c r="BHB6" s="22"/>
      <c r="BHC6" s="22"/>
      <c r="BHD6" s="22"/>
      <c r="BHE6" s="22"/>
      <c r="BHF6" s="22"/>
      <c r="BHG6" s="22"/>
      <c r="BHH6" s="22"/>
      <c r="BHI6" s="22"/>
      <c r="BHJ6" s="22"/>
      <c r="BHK6" s="22"/>
      <c r="BHL6" s="22"/>
      <c r="BHM6" s="22"/>
      <c r="BHN6" s="22"/>
      <c r="BHO6" s="22"/>
      <c r="BHP6" s="22"/>
      <c r="BHQ6" s="22"/>
      <c r="BHR6" s="22"/>
      <c r="BHS6" s="22"/>
      <c r="BHT6" s="22"/>
      <c r="BHU6" s="22"/>
      <c r="BHV6" s="22"/>
      <c r="BHW6" s="22"/>
      <c r="BHX6" s="22"/>
      <c r="BHY6" s="22"/>
      <c r="BHZ6" s="22"/>
      <c r="BIA6" s="22"/>
      <c r="BIB6" s="22"/>
      <c r="BIC6" s="22"/>
      <c r="BID6" s="22"/>
      <c r="BIE6" s="22"/>
      <c r="BIF6" s="22"/>
      <c r="BIG6" s="22"/>
      <c r="BIH6" s="22"/>
      <c r="BII6" s="22"/>
      <c r="BIJ6" s="22"/>
      <c r="BIK6" s="22"/>
      <c r="BIL6" s="22"/>
      <c r="BIM6" s="22"/>
      <c r="BIN6" s="22"/>
      <c r="BIO6" s="22"/>
      <c r="BIP6" s="22"/>
      <c r="BIQ6" s="22"/>
      <c r="BIR6" s="22"/>
      <c r="BIS6" s="22"/>
      <c r="BIT6" s="22"/>
      <c r="BIU6" s="22"/>
      <c r="BIV6" s="22"/>
      <c r="BIW6" s="22"/>
      <c r="BIX6" s="22"/>
      <c r="BIY6" s="22"/>
      <c r="BIZ6" s="22"/>
      <c r="BJA6" s="22"/>
      <c r="BJB6" s="22"/>
      <c r="BJC6" s="22"/>
      <c r="BJD6" s="22"/>
      <c r="BJE6" s="22"/>
      <c r="BJF6" s="22"/>
      <c r="BJG6" s="22"/>
      <c r="BJH6" s="22"/>
      <c r="BJI6" s="22"/>
      <c r="BJJ6" s="22"/>
      <c r="BJK6" s="22"/>
      <c r="BJL6" s="22"/>
      <c r="BJM6" s="22"/>
      <c r="BJN6" s="22"/>
      <c r="BJO6" s="22"/>
      <c r="BJP6" s="22"/>
      <c r="BJQ6" s="22"/>
      <c r="BJR6" s="22"/>
      <c r="BJS6" s="22"/>
      <c r="BJT6" s="22"/>
      <c r="BJU6" s="22"/>
      <c r="BJV6" s="22"/>
      <c r="BJW6" s="22"/>
      <c r="BJX6" s="22"/>
      <c r="BJY6" s="22"/>
      <c r="BJZ6" s="22"/>
      <c r="BKA6" s="22"/>
      <c r="BKB6" s="22"/>
      <c r="BKC6" s="22"/>
      <c r="BKD6" s="22"/>
      <c r="BKE6" s="22"/>
      <c r="BKF6" s="22"/>
      <c r="BKG6" s="22"/>
      <c r="BKH6" s="22"/>
      <c r="BKI6" s="22"/>
      <c r="BKJ6" s="22"/>
      <c r="BKK6" s="22"/>
      <c r="BKL6" s="22"/>
      <c r="BKM6" s="22"/>
      <c r="BKN6" s="22"/>
      <c r="BKO6" s="22"/>
      <c r="BKP6" s="22"/>
      <c r="BKQ6" s="22"/>
      <c r="BKR6" s="22"/>
      <c r="BKS6" s="22"/>
      <c r="BKT6" s="22"/>
      <c r="BKU6" s="22"/>
      <c r="BKV6" s="22"/>
      <c r="BKW6" s="22"/>
      <c r="BKX6" s="22"/>
      <c r="BKY6" s="22"/>
      <c r="BKZ6" s="22"/>
      <c r="BLA6" s="22"/>
      <c r="BLB6" s="22"/>
      <c r="BLC6" s="22"/>
      <c r="BLD6" s="22"/>
      <c r="BLE6" s="22"/>
      <c r="BLF6" s="22"/>
      <c r="BLG6" s="22"/>
      <c r="BLH6" s="22"/>
      <c r="BLI6" s="22"/>
      <c r="BLJ6" s="22"/>
      <c r="BLK6" s="22"/>
      <c r="BLL6" s="22"/>
      <c r="BLM6" s="22"/>
      <c r="BLN6" s="22"/>
      <c r="BLO6" s="22"/>
      <c r="BLP6" s="22"/>
      <c r="BLQ6" s="22"/>
      <c r="BLR6" s="22"/>
      <c r="BLS6" s="22"/>
      <c r="BLT6" s="22"/>
      <c r="BLU6" s="22"/>
      <c r="BLV6" s="22"/>
      <c r="BLW6" s="22"/>
      <c r="BLX6" s="22"/>
      <c r="BLY6" s="22"/>
      <c r="BLZ6" s="22"/>
      <c r="BMA6" s="22"/>
      <c r="BMB6" s="22"/>
      <c r="BMC6" s="22"/>
      <c r="BMD6" s="22"/>
      <c r="BME6" s="22"/>
      <c r="BMF6" s="22"/>
      <c r="BMG6" s="22"/>
      <c r="BMH6" s="22"/>
      <c r="BMI6" s="22"/>
      <c r="BMJ6" s="22"/>
      <c r="BMK6" s="22"/>
      <c r="BML6" s="22"/>
      <c r="BMM6" s="22"/>
      <c r="BMN6" s="22"/>
      <c r="BMO6" s="22"/>
      <c r="BMP6" s="22"/>
      <c r="BMQ6" s="22"/>
      <c r="BMR6" s="22"/>
      <c r="BMS6" s="22"/>
      <c r="BMT6" s="22"/>
      <c r="BMU6" s="22"/>
      <c r="BMV6" s="22"/>
      <c r="BMW6" s="22"/>
      <c r="BMX6" s="22"/>
      <c r="BMY6" s="22"/>
      <c r="BMZ6" s="22"/>
      <c r="BNA6" s="22"/>
      <c r="BNB6" s="22"/>
      <c r="BNC6" s="22"/>
      <c r="BND6" s="22"/>
      <c r="BNE6" s="22"/>
      <c r="BNF6" s="22"/>
      <c r="BNG6" s="22"/>
      <c r="BNH6" s="22"/>
      <c r="BNI6" s="22"/>
      <c r="BNJ6" s="22"/>
      <c r="BNK6" s="22"/>
      <c r="BNL6" s="22"/>
      <c r="BNM6" s="22"/>
      <c r="BNN6" s="22"/>
      <c r="BNO6" s="22"/>
      <c r="BNP6" s="22"/>
      <c r="BNQ6" s="22"/>
      <c r="BNR6" s="22"/>
      <c r="BNS6" s="22"/>
      <c r="BNT6" s="22"/>
      <c r="BNU6" s="22"/>
      <c r="BNV6" s="22"/>
      <c r="BNW6" s="22"/>
      <c r="BNX6" s="22"/>
      <c r="BNY6" s="22"/>
      <c r="BNZ6" s="22"/>
      <c r="BOA6" s="22"/>
      <c r="BOB6" s="22"/>
      <c r="BOC6" s="22"/>
      <c r="BOD6" s="22"/>
      <c r="BOE6" s="22"/>
      <c r="BOF6" s="22"/>
      <c r="BOG6" s="22"/>
      <c r="BOH6" s="22"/>
      <c r="BOI6" s="22"/>
      <c r="BOJ6" s="22"/>
      <c r="BOK6" s="22"/>
      <c r="BOL6" s="22"/>
      <c r="BOM6" s="22"/>
      <c r="BON6" s="22"/>
      <c r="BOO6" s="22"/>
      <c r="BOP6" s="22"/>
      <c r="BOQ6" s="22"/>
      <c r="BOR6" s="22"/>
      <c r="BOS6" s="22"/>
      <c r="BOT6" s="22"/>
      <c r="BOU6" s="22"/>
      <c r="BOV6" s="22"/>
      <c r="BOW6" s="22"/>
      <c r="BOX6" s="22"/>
      <c r="BOY6" s="22"/>
      <c r="BOZ6" s="22"/>
      <c r="BPA6" s="22"/>
      <c r="BPB6" s="22"/>
      <c r="BPC6" s="22"/>
      <c r="BPD6" s="22"/>
      <c r="BPE6" s="22"/>
      <c r="BPF6" s="22"/>
      <c r="BPG6" s="22"/>
      <c r="BPH6" s="22"/>
      <c r="BPI6" s="22"/>
      <c r="BPJ6" s="22"/>
      <c r="BPK6" s="22"/>
      <c r="BPL6" s="22"/>
      <c r="BPM6" s="22"/>
      <c r="BPN6" s="22"/>
      <c r="BPO6" s="22"/>
      <c r="BPP6" s="22"/>
      <c r="BPQ6" s="22"/>
      <c r="BPR6" s="22"/>
      <c r="BPS6" s="22"/>
      <c r="BPT6" s="22"/>
      <c r="BPU6" s="22"/>
      <c r="BPV6" s="22"/>
      <c r="BPW6" s="22"/>
      <c r="BPX6" s="22"/>
      <c r="BPY6" s="22"/>
      <c r="BPZ6" s="22"/>
      <c r="BQA6" s="22"/>
      <c r="BQB6" s="22"/>
      <c r="BQC6" s="22"/>
      <c r="BQD6" s="22"/>
      <c r="BQE6" s="22"/>
      <c r="BQF6" s="22"/>
      <c r="BQG6" s="22"/>
      <c r="BQH6" s="22"/>
      <c r="BQI6" s="22"/>
      <c r="BQJ6" s="22"/>
      <c r="BQK6" s="22"/>
      <c r="BQL6" s="22"/>
      <c r="BQM6" s="22"/>
      <c r="BQN6" s="22"/>
      <c r="BQO6" s="22"/>
      <c r="BQP6" s="22"/>
      <c r="BQQ6" s="22"/>
      <c r="BQR6" s="22"/>
      <c r="BQS6" s="22"/>
      <c r="BQT6" s="22"/>
      <c r="BQU6" s="22"/>
      <c r="BQV6" s="22"/>
      <c r="BQW6" s="22"/>
      <c r="BQX6" s="22"/>
      <c r="BQY6" s="22"/>
      <c r="BQZ6" s="22"/>
      <c r="BRA6" s="22"/>
      <c r="BRB6" s="22"/>
      <c r="BRC6" s="22"/>
      <c r="BRD6" s="22"/>
      <c r="BRE6" s="22"/>
      <c r="BRF6" s="22"/>
      <c r="BRG6" s="22"/>
      <c r="BRH6" s="22"/>
      <c r="BRI6" s="22"/>
      <c r="BRJ6" s="22"/>
      <c r="BRK6" s="22"/>
      <c r="BRL6" s="22"/>
      <c r="BRM6" s="22"/>
      <c r="BRN6" s="22"/>
      <c r="BRO6" s="22"/>
      <c r="BRP6" s="22"/>
      <c r="BRQ6" s="22"/>
      <c r="BRR6" s="22"/>
      <c r="BRS6" s="22"/>
      <c r="BRT6" s="22"/>
      <c r="BRU6" s="22"/>
      <c r="BRV6" s="22"/>
      <c r="BRW6" s="22"/>
      <c r="BRX6" s="22"/>
      <c r="BRY6" s="22"/>
      <c r="BRZ6" s="22"/>
      <c r="BSA6" s="22"/>
      <c r="BSB6" s="22"/>
      <c r="BSC6" s="22"/>
      <c r="BSD6" s="22"/>
      <c r="BSE6" s="22"/>
      <c r="BSF6" s="22"/>
      <c r="BSG6" s="22"/>
      <c r="BSH6" s="22"/>
      <c r="BSI6" s="22"/>
      <c r="BSJ6" s="22"/>
      <c r="BSK6" s="22"/>
      <c r="BSL6" s="22"/>
      <c r="BSM6" s="22"/>
      <c r="BSN6" s="22"/>
      <c r="BSO6" s="22"/>
      <c r="BSP6" s="22"/>
      <c r="BSQ6" s="22"/>
      <c r="BSR6" s="22"/>
      <c r="BSS6" s="22"/>
      <c r="BST6" s="22"/>
      <c r="BSU6" s="22"/>
      <c r="BSV6" s="22"/>
      <c r="BSW6" s="22"/>
      <c r="BSX6" s="22"/>
      <c r="BSY6" s="22"/>
      <c r="BSZ6" s="22"/>
      <c r="BTA6" s="22"/>
      <c r="BTB6" s="22"/>
      <c r="BTC6" s="22"/>
      <c r="BTD6" s="22"/>
      <c r="BTE6" s="22"/>
      <c r="BTF6" s="22"/>
      <c r="BTG6" s="22"/>
      <c r="BTH6" s="22"/>
      <c r="BTI6" s="22"/>
      <c r="BTJ6" s="22"/>
      <c r="BTK6" s="22"/>
      <c r="BTL6" s="22"/>
      <c r="BTM6" s="22"/>
      <c r="BTN6" s="22"/>
      <c r="BTO6" s="22"/>
      <c r="BTP6" s="22"/>
      <c r="BTQ6" s="22"/>
      <c r="BTR6" s="22"/>
      <c r="BTS6" s="22"/>
      <c r="BTT6" s="22"/>
      <c r="BTU6" s="22"/>
      <c r="BTV6" s="22"/>
      <c r="BTW6" s="22"/>
      <c r="BTX6" s="22"/>
      <c r="BTY6" s="22"/>
      <c r="BTZ6" s="22"/>
      <c r="BUA6" s="22"/>
      <c r="BUB6" s="22"/>
      <c r="BUC6" s="22"/>
      <c r="BUD6" s="22"/>
      <c r="BUE6" s="22"/>
      <c r="BUF6" s="22"/>
      <c r="BUG6" s="22"/>
      <c r="BUH6" s="22"/>
      <c r="BUI6" s="22"/>
      <c r="BUJ6" s="22"/>
      <c r="BUK6" s="22"/>
      <c r="BUL6" s="22"/>
      <c r="BUM6" s="22"/>
      <c r="BUN6" s="22"/>
      <c r="BUO6" s="22"/>
      <c r="BUP6" s="22"/>
      <c r="BUQ6" s="22"/>
      <c r="BUR6" s="22"/>
      <c r="BUS6" s="22"/>
      <c r="BUT6" s="22"/>
      <c r="BUU6" s="22"/>
      <c r="BUV6" s="22"/>
      <c r="BUW6" s="22"/>
      <c r="BUX6" s="22"/>
      <c r="BUY6" s="22"/>
      <c r="BUZ6" s="22"/>
      <c r="BVA6" s="22"/>
      <c r="BVB6" s="22"/>
      <c r="BVC6" s="22"/>
      <c r="BVD6" s="22"/>
      <c r="BVE6" s="22"/>
      <c r="BVF6" s="22"/>
      <c r="BVG6" s="22"/>
      <c r="BVH6" s="22"/>
      <c r="BVI6" s="22"/>
      <c r="BVJ6" s="22"/>
      <c r="BVK6" s="22"/>
      <c r="BVL6" s="22"/>
      <c r="BVM6" s="22"/>
      <c r="BVN6" s="22"/>
      <c r="BVO6" s="22"/>
      <c r="BVP6" s="22"/>
      <c r="BVQ6" s="22"/>
      <c r="BVR6" s="22"/>
      <c r="BVS6" s="22"/>
      <c r="BVT6" s="22"/>
      <c r="BVU6" s="22"/>
      <c r="BVV6" s="22"/>
      <c r="BVW6" s="22"/>
      <c r="BVX6" s="22"/>
      <c r="BVY6" s="22"/>
      <c r="BVZ6" s="22"/>
      <c r="BWA6" s="22"/>
      <c r="BWB6" s="22"/>
      <c r="BWC6" s="22"/>
      <c r="BWD6" s="22"/>
      <c r="BWE6" s="22"/>
      <c r="BWF6" s="22"/>
      <c r="BWG6" s="22"/>
      <c r="BWH6" s="22"/>
      <c r="BWI6" s="22"/>
      <c r="BWJ6" s="22"/>
      <c r="BWK6" s="22"/>
      <c r="BWL6" s="22"/>
      <c r="BWM6" s="22"/>
      <c r="BWN6" s="22"/>
      <c r="BWO6" s="22"/>
      <c r="BWP6" s="22"/>
      <c r="BWQ6" s="22"/>
      <c r="BWR6" s="22"/>
      <c r="BWS6" s="22"/>
      <c r="BWT6" s="22"/>
      <c r="BWU6" s="22"/>
      <c r="BWV6" s="22"/>
      <c r="BWW6" s="22"/>
      <c r="BWX6" s="22"/>
      <c r="BWY6" s="22"/>
      <c r="BWZ6" s="22"/>
      <c r="BXA6" s="22"/>
      <c r="BXB6" s="22"/>
      <c r="BXC6" s="22"/>
      <c r="BXD6" s="22"/>
      <c r="BXE6" s="22"/>
      <c r="BXF6" s="22"/>
      <c r="BXG6" s="22"/>
      <c r="BXH6" s="22"/>
      <c r="BXI6" s="22"/>
      <c r="BXJ6" s="22"/>
      <c r="BXK6" s="22"/>
      <c r="BXL6" s="22"/>
      <c r="BXM6" s="22"/>
      <c r="BXN6" s="22"/>
      <c r="BXO6" s="22"/>
      <c r="BXP6" s="22"/>
      <c r="BXQ6" s="22"/>
      <c r="BXR6" s="22"/>
      <c r="BXS6" s="22"/>
      <c r="BXT6" s="22"/>
      <c r="BXU6" s="22"/>
      <c r="BXV6" s="22"/>
      <c r="BXW6" s="22"/>
      <c r="BXX6" s="22"/>
      <c r="BXY6" s="22"/>
      <c r="BXZ6" s="22"/>
      <c r="BYA6" s="22"/>
      <c r="BYB6" s="22"/>
      <c r="BYC6" s="22"/>
      <c r="BYD6" s="22"/>
      <c r="BYE6" s="22"/>
      <c r="BYF6" s="22"/>
      <c r="BYG6" s="22"/>
      <c r="BYH6" s="22"/>
      <c r="BYI6" s="22"/>
      <c r="BYJ6" s="22"/>
      <c r="BYK6" s="22"/>
      <c r="BYL6" s="22"/>
      <c r="BYM6" s="22"/>
      <c r="BYN6" s="22"/>
      <c r="BYO6" s="22"/>
      <c r="BYP6" s="22"/>
      <c r="BYQ6" s="22"/>
      <c r="BYR6" s="22"/>
      <c r="BYS6" s="22"/>
      <c r="BYT6" s="22"/>
      <c r="BYU6" s="22"/>
      <c r="BYV6" s="22"/>
      <c r="BYW6" s="22"/>
      <c r="BYX6" s="22"/>
      <c r="BYY6" s="22"/>
      <c r="BYZ6" s="22"/>
      <c r="BZA6" s="22"/>
      <c r="BZB6" s="22"/>
      <c r="BZC6" s="22"/>
      <c r="BZD6" s="22"/>
      <c r="BZE6" s="22"/>
      <c r="BZF6" s="22"/>
      <c r="BZG6" s="22"/>
      <c r="BZH6" s="22"/>
      <c r="BZI6" s="22"/>
      <c r="BZJ6" s="22"/>
      <c r="BZK6" s="22"/>
      <c r="BZL6" s="22"/>
      <c r="BZM6" s="22"/>
      <c r="BZN6" s="22"/>
      <c r="BZO6" s="22"/>
      <c r="BZP6" s="22"/>
      <c r="BZQ6" s="22"/>
      <c r="BZR6" s="22"/>
      <c r="BZS6" s="22"/>
      <c r="BZT6" s="22"/>
      <c r="BZU6" s="22"/>
      <c r="BZV6" s="22"/>
      <c r="BZW6" s="22"/>
      <c r="BZX6" s="22"/>
      <c r="BZY6" s="22"/>
      <c r="BZZ6" s="22"/>
      <c r="CAA6" s="22"/>
      <c r="CAB6" s="22"/>
      <c r="CAC6" s="22"/>
      <c r="CAD6" s="22"/>
      <c r="CAE6" s="22"/>
      <c r="CAF6" s="22"/>
      <c r="CAG6" s="22"/>
      <c r="CAH6" s="22"/>
      <c r="CAI6" s="22"/>
      <c r="CAJ6" s="22"/>
      <c r="CAK6" s="22"/>
      <c r="CAL6" s="22"/>
      <c r="CAM6" s="22"/>
      <c r="CAN6" s="22"/>
      <c r="CAO6" s="22"/>
      <c r="CAP6" s="22"/>
      <c r="CAQ6" s="22"/>
      <c r="CAR6" s="22"/>
      <c r="CAS6" s="22"/>
      <c r="CAT6" s="22"/>
      <c r="CAU6" s="22"/>
      <c r="CAV6" s="22"/>
      <c r="CAW6" s="22"/>
      <c r="CAX6" s="22"/>
      <c r="CAY6" s="22"/>
      <c r="CAZ6" s="22"/>
      <c r="CBA6" s="22"/>
      <c r="CBB6" s="22"/>
      <c r="CBC6" s="22"/>
      <c r="CBD6" s="22"/>
      <c r="CBE6" s="22"/>
      <c r="CBF6" s="22"/>
      <c r="CBG6" s="22"/>
      <c r="CBH6" s="22"/>
      <c r="CBI6" s="22"/>
      <c r="CBJ6" s="22"/>
      <c r="CBK6" s="22"/>
      <c r="CBL6" s="22"/>
      <c r="CBM6" s="22"/>
      <c r="CBN6" s="22"/>
      <c r="CBO6" s="22"/>
      <c r="CBP6" s="22"/>
      <c r="CBQ6" s="22"/>
      <c r="CBR6" s="22"/>
      <c r="CBS6" s="22"/>
      <c r="CBT6" s="22"/>
      <c r="CBU6" s="22"/>
      <c r="CBV6" s="22"/>
      <c r="CBW6" s="22"/>
      <c r="CBX6" s="22"/>
      <c r="CBY6" s="22"/>
      <c r="CBZ6" s="22"/>
      <c r="CCA6" s="22"/>
      <c r="CCB6" s="22"/>
      <c r="CCC6" s="22"/>
      <c r="CCD6" s="22"/>
      <c r="CCE6" s="22"/>
      <c r="CCF6" s="22"/>
      <c r="CCG6" s="22"/>
      <c r="CCH6" s="22"/>
      <c r="CCI6" s="22"/>
      <c r="CCJ6" s="22"/>
      <c r="CCK6" s="22"/>
      <c r="CCL6" s="22"/>
      <c r="CCM6" s="22"/>
      <c r="CCN6" s="22"/>
      <c r="CCO6" s="22"/>
      <c r="CCP6" s="22"/>
      <c r="CCQ6" s="22"/>
      <c r="CCR6" s="22"/>
      <c r="CCS6" s="22"/>
      <c r="CCT6" s="22"/>
      <c r="CCU6" s="22"/>
      <c r="CCV6" s="22"/>
      <c r="CCW6" s="22"/>
      <c r="CCX6" s="22"/>
      <c r="CCY6" s="22"/>
      <c r="CCZ6" s="22"/>
      <c r="CDA6" s="22"/>
      <c r="CDB6" s="22"/>
      <c r="CDC6" s="22"/>
      <c r="CDD6" s="22"/>
      <c r="CDE6" s="22"/>
      <c r="CDF6" s="22"/>
      <c r="CDG6" s="22"/>
      <c r="CDH6" s="22"/>
      <c r="CDI6" s="22"/>
      <c r="CDJ6" s="22"/>
      <c r="CDK6" s="22"/>
      <c r="CDL6" s="22"/>
      <c r="CDM6" s="22"/>
      <c r="CDN6" s="22"/>
      <c r="CDO6" s="22"/>
      <c r="CDP6" s="22"/>
      <c r="CDQ6" s="22"/>
      <c r="CDR6" s="22"/>
      <c r="CDS6" s="22"/>
      <c r="CDT6" s="22"/>
      <c r="CDU6" s="22"/>
      <c r="CDV6" s="22"/>
      <c r="CDW6" s="22"/>
      <c r="CDX6" s="22"/>
      <c r="CDY6" s="22"/>
      <c r="CDZ6" s="22"/>
      <c r="CEA6" s="22"/>
      <c r="CEB6" s="22"/>
      <c r="CEC6" s="22"/>
      <c r="CED6" s="22"/>
      <c r="CEE6" s="22"/>
      <c r="CEF6" s="22"/>
      <c r="CEG6" s="22"/>
      <c r="CEH6" s="22"/>
      <c r="CEI6" s="22"/>
      <c r="CEJ6" s="22"/>
      <c r="CEK6" s="22"/>
      <c r="CEL6" s="22"/>
      <c r="CEM6" s="22"/>
      <c r="CEN6" s="22"/>
      <c r="CEO6" s="22"/>
      <c r="CEP6" s="22"/>
      <c r="CEQ6" s="22"/>
      <c r="CER6" s="22"/>
      <c r="CES6" s="22"/>
      <c r="CET6" s="22"/>
      <c r="CEU6" s="22"/>
      <c r="CEV6" s="22"/>
      <c r="CEW6" s="22"/>
      <c r="CEX6" s="22"/>
      <c r="CEY6" s="22"/>
      <c r="CEZ6" s="22"/>
      <c r="CFA6" s="22"/>
      <c r="CFB6" s="22"/>
      <c r="CFC6" s="22"/>
      <c r="CFD6" s="22"/>
      <c r="CFE6" s="22"/>
      <c r="CFF6" s="22"/>
      <c r="CFG6" s="22"/>
      <c r="CFH6" s="22"/>
      <c r="CFI6" s="22"/>
      <c r="CFJ6" s="22"/>
      <c r="CFK6" s="22"/>
      <c r="CFL6" s="22"/>
      <c r="CFM6" s="22"/>
      <c r="CFN6" s="22"/>
      <c r="CFO6" s="22"/>
      <c r="CFP6" s="22"/>
      <c r="CFQ6" s="22"/>
      <c r="CFR6" s="22"/>
      <c r="CFS6" s="22"/>
      <c r="CFT6" s="22"/>
      <c r="CFU6" s="22"/>
      <c r="CFV6" s="22"/>
      <c r="CFW6" s="22"/>
      <c r="CFX6" s="22"/>
      <c r="CFY6" s="22"/>
      <c r="CFZ6" s="22"/>
      <c r="CGA6" s="22"/>
      <c r="CGB6" s="22"/>
      <c r="CGC6" s="22"/>
      <c r="CGD6" s="22"/>
      <c r="CGE6" s="22"/>
      <c r="CGF6" s="22"/>
      <c r="CGG6" s="22"/>
      <c r="CGH6" s="22"/>
      <c r="CGI6" s="22"/>
      <c r="CGJ6" s="22"/>
      <c r="CGK6" s="22"/>
      <c r="CGL6" s="22"/>
      <c r="CGM6" s="22"/>
      <c r="CGN6" s="22"/>
      <c r="CGO6" s="22"/>
      <c r="CGP6" s="22"/>
      <c r="CGQ6" s="22"/>
      <c r="CGR6" s="22"/>
      <c r="CGS6" s="22"/>
      <c r="CGT6" s="22"/>
      <c r="CGU6" s="22"/>
      <c r="CGV6" s="22"/>
      <c r="CGW6" s="22"/>
      <c r="CGX6" s="22"/>
      <c r="CGY6" s="22"/>
      <c r="CGZ6" s="22"/>
      <c r="CHA6" s="22"/>
      <c r="CHB6" s="22"/>
      <c r="CHC6" s="22"/>
      <c r="CHD6" s="22"/>
      <c r="CHE6" s="22"/>
      <c r="CHF6" s="22"/>
      <c r="CHG6" s="22"/>
      <c r="CHH6" s="22"/>
      <c r="CHI6" s="22"/>
      <c r="CHJ6" s="22"/>
      <c r="CHK6" s="22"/>
      <c r="CHL6" s="22"/>
      <c r="CHM6" s="22"/>
      <c r="CHN6" s="22"/>
      <c r="CHO6" s="22"/>
      <c r="CHP6" s="22"/>
      <c r="CHQ6" s="22"/>
      <c r="CHR6" s="22"/>
      <c r="CHS6" s="22"/>
      <c r="CHT6" s="22"/>
      <c r="CHU6" s="22"/>
      <c r="CHV6" s="22"/>
      <c r="CHW6" s="22"/>
      <c r="CHX6" s="22"/>
      <c r="CHY6" s="22"/>
      <c r="CHZ6" s="22"/>
      <c r="CIA6" s="22"/>
      <c r="CIB6" s="22"/>
      <c r="CIC6" s="22"/>
      <c r="CID6" s="22"/>
      <c r="CIE6" s="22"/>
      <c r="CIF6" s="22"/>
      <c r="CIG6" s="22"/>
      <c r="CIH6" s="22"/>
      <c r="CII6" s="22"/>
      <c r="CIJ6" s="22"/>
      <c r="CIK6" s="22"/>
      <c r="CIL6" s="22"/>
      <c r="CIM6" s="22"/>
      <c r="CIN6" s="22"/>
      <c r="CIO6" s="22"/>
      <c r="CIP6" s="22"/>
      <c r="CIQ6" s="22"/>
      <c r="CIR6" s="22"/>
      <c r="CIS6" s="22"/>
      <c r="CIT6" s="22"/>
      <c r="CIU6" s="22"/>
      <c r="CIV6" s="22"/>
      <c r="CIW6" s="22"/>
      <c r="CIX6" s="22"/>
      <c r="CIY6" s="22"/>
      <c r="CIZ6" s="22"/>
      <c r="CJA6" s="22"/>
      <c r="CJB6" s="22"/>
      <c r="CJC6" s="22"/>
      <c r="CJD6" s="22"/>
      <c r="CJE6" s="22"/>
      <c r="CJF6" s="22"/>
      <c r="CJG6" s="22"/>
      <c r="CJH6" s="22"/>
      <c r="CJI6" s="22"/>
      <c r="CJJ6" s="22"/>
      <c r="CJK6" s="22"/>
      <c r="CJL6" s="22"/>
      <c r="CJM6" s="22"/>
      <c r="CJN6" s="22"/>
      <c r="CJO6" s="22"/>
      <c r="CJP6" s="22"/>
      <c r="CJQ6" s="22"/>
      <c r="CJR6" s="22"/>
      <c r="CJS6" s="22"/>
      <c r="CJT6" s="22"/>
      <c r="CJU6" s="22"/>
      <c r="CJV6" s="22"/>
      <c r="CJW6" s="22"/>
      <c r="CJX6" s="22"/>
      <c r="CJY6" s="22"/>
      <c r="CJZ6" s="22"/>
      <c r="CKA6" s="22"/>
      <c r="CKB6" s="22"/>
      <c r="CKC6" s="22"/>
      <c r="CKD6" s="22"/>
      <c r="CKE6" s="22"/>
      <c r="CKF6" s="22"/>
      <c r="CKG6" s="22"/>
      <c r="CKH6" s="22"/>
      <c r="CKI6" s="22"/>
      <c r="CKJ6" s="22"/>
      <c r="CKK6" s="22"/>
      <c r="CKL6" s="22"/>
      <c r="CKM6" s="22"/>
      <c r="CKN6" s="22"/>
      <c r="CKO6" s="22"/>
      <c r="CKP6" s="22"/>
      <c r="CKQ6" s="22"/>
      <c r="CKR6" s="22"/>
      <c r="CKS6" s="22"/>
      <c r="CKT6" s="22"/>
      <c r="CKU6" s="22"/>
      <c r="CKV6" s="22"/>
      <c r="CKW6" s="22"/>
      <c r="CKX6" s="22"/>
      <c r="CKY6" s="22"/>
      <c r="CKZ6" s="22"/>
      <c r="CLA6" s="22"/>
      <c r="CLB6" s="22"/>
      <c r="CLC6" s="22"/>
      <c r="CLD6" s="22"/>
      <c r="CLE6" s="22"/>
      <c r="CLF6" s="22"/>
      <c r="CLG6" s="22"/>
      <c r="CLH6" s="22"/>
      <c r="CLI6" s="22"/>
      <c r="CLJ6" s="22"/>
      <c r="CLK6" s="22"/>
      <c r="CLL6" s="22"/>
      <c r="CLM6" s="22"/>
      <c r="CLN6" s="22"/>
      <c r="CLO6" s="22"/>
      <c r="CLP6" s="22"/>
      <c r="CLQ6" s="22"/>
      <c r="CLR6" s="22"/>
      <c r="CLS6" s="22"/>
      <c r="CLT6" s="22"/>
      <c r="CLU6" s="22"/>
      <c r="CLV6" s="22"/>
      <c r="CLW6" s="22"/>
      <c r="CLX6" s="22"/>
      <c r="CLY6" s="22"/>
      <c r="CLZ6" s="22"/>
      <c r="CMA6" s="22"/>
      <c r="CMB6" s="22"/>
      <c r="CMC6" s="22"/>
      <c r="CMD6" s="22"/>
      <c r="CME6" s="22"/>
      <c r="CMF6" s="22"/>
      <c r="CMG6" s="22"/>
      <c r="CMH6" s="22"/>
      <c r="CMI6" s="22"/>
      <c r="CMJ6" s="22"/>
      <c r="CMK6" s="22"/>
      <c r="CML6" s="22"/>
      <c r="CMM6" s="22"/>
      <c r="CMN6" s="22"/>
      <c r="CMO6" s="22"/>
      <c r="CMP6" s="22"/>
      <c r="CMQ6" s="22"/>
      <c r="CMR6" s="22"/>
      <c r="CMS6" s="22"/>
      <c r="CMT6" s="22"/>
      <c r="CMU6" s="22"/>
      <c r="CMV6" s="22"/>
      <c r="CMW6" s="22"/>
      <c r="CMX6" s="22"/>
      <c r="CMY6" s="22"/>
      <c r="CMZ6" s="22"/>
      <c r="CNA6" s="22"/>
      <c r="CNB6" s="22"/>
      <c r="CNC6" s="22"/>
      <c r="CND6" s="22"/>
      <c r="CNE6" s="22"/>
      <c r="CNF6" s="22"/>
      <c r="CNG6" s="22"/>
      <c r="CNH6" s="22"/>
      <c r="CNI6" s="22"/>
      <c r="CNJ6" s="22"/>
      <c r="CNK6" s="22"/>
      <c r="CNL6" s="22"/>
      <c r="CNM6" s="22"/>
      <c r="CNN6" s="22"/>
      <c r="CNO6" s="22"/>
      <c r="CNP6" s="22"/>
      <c r="CNQ6" s="22"/>
      <c r="CNR6" s="22"/>
      <c r="CNS6" s="22"/>
      <c r="CNT6" s="22"/>
      <c r="CNU6" s="22"/>
      <c r="CNV6" s="22"/>
      <c r="CNW6" s="22"/>
      <c r="CNX6" s="22"/>
      <c r="CNY6" s="22"/>
      <c r="CNZ6" s="22"/>
      <c r="COA6" s="22"/>
      <c r="COB6" s="22"/>
      <c r="COC6" s="22"/>
      <c r="COD6" s="22"/>
      <c r="COE6" s="22"/>
      <c r="COF6" s="22"/>
      <c r="COG6" s="22"/>
      <c r="COH6" s="22"/>
      <c r="COI6" s="22"/>
      <c r="COJ6" s="22"/>
      <c r="COK6" s="22"/>
      <c r="COL6" s="22"/>
      <c r="COM6" s="22"/>
      <c r="CON6" s="22"/>
      <c r="COO6" s="22"/>
      <c r="COP6" s="22"/>
      <c r="COQ6" s="22"/>
      <c r="COR6" s="22"/>
      <c r="COS6" s="22"/>
      <c r="COT6" s="22"/>
      <c r="COU6" s="22"/>
      <c r="COV6" s="22"/>
      <c r="COW6" s="22"/>
      <c r="COX6" s="22"/>
      <c r="COY6" s="22"/>
      <c r="COZ6" s="22"/>
      <c r="CPA6" s="22"/>
      <c r="CPB6" s="22"/>
      <c r="CPC6" s="22"/>
      <c r="CPD6" s="22"/>
      <c r="CPE6" s="22"/>
      <c r="CPF6" s="22"/>
      <c r="CPG6" s="22"/>
      <c r="CPH6" s="22"/>
      <c r="CPI6" s="22"/>
      <c r="CPJ6" s="22"/>
      <c r="CPK6" s="22"/>
      <c r="CPL6" s="22"/>
      <c r="CPM6" s="22"/>
      <c r="CPN6" s="22"/>
      <c r="CPO6" s="22"/>
      <c r="CPP6" s="22"/>
      <c r="CPQ6" s="22"/>
      <c r="CPR6" s="22"/>
      <c r="CPS6" s="22"/>
      <c r="CPT6" s="22"/>
      <c r="CPU6" s="22"/>
      <c r="CPV6" s="22"/>
      <c r="CPW6" s="22"/>
      <c r="CPX6" s="22"/>
      <c r="CPY6" s="22"/>
      <c r="CPZ6" s="22"/>
      <c r="CQA6" s="22"/>
      <c r="CQB6" s="22"/>
      <c r="CQC6" s="22"/>
      <c r="CQD6" s="22"/>
      <c r="CQE6" s="22"/>
      <c r="CQF6" s="22"/>
      <c r="CQG6" s="22"/>
      <c r="CQH6" s="22"/>
      <c r="CQI6" s="22"/>
      <c r="CQJ6" s="22"/>
      <c r="CQK6" s="22"/>
      <c r="CQL6" s="22"/>
      <c r="CQM6" s="22"/>
      <c r="CQN6" s="22"/>
      <c r="CQO6" s="22"/>
      <c r="CQP6" s="22"/>
      <c r="CQQ6" s="22"/>
      <c r="CQR6" s="22"/>
      <c r="CQS6" s="22"/>
      <c r="CQT6" s="22"/>
      <c r="CQU6" s="22"/>
      <c r="CQV6" s="22"/>
      <c r="CQW6" s="22"/>
      <c r="CQX6" s="22"/>
      <c r="CQY6" s="22"/>
      <c r="CQZ6" s="22"/>
      <c r="CRA6" s="22"/>
      <c r="CRB6" s="22"/>
      <c r="CRC6" s="22"/>
      <c r="CRD6" s="22"/>
      <c r="CRE6" s="22"/>
      <c r="CRF6" s="22"/>
      <c r="CRG6" s="22"/>
      <c r="CRH6" s="22"/>
      <c r="CRI6" s="22"/>
      <c r="CRJ6" s="22"/>
      <c r="CRK6" s="22"/>
      <c r="CRL6" s="22"/>
      <c r="CRM6" s="22"/>
      <c r="CRN6" s="22"/>
      <c r="CRO6" s="22"/>
      <c r="CRP6" s="22"/>
      <c r="CRQ6" s="22"/>
      <c r="CRR6" s="22"/>
      <c r="CRS6" s="22"/>
      <c r="CRT6" s="22"/>
      <c r="CRU6" s="22"/>
      <c r="CRV6" s="22"/>
      <c r="CRW6" s="22"/>
      <c r="CRX6" s="22"/>
      <c r="CRY6" s="22"/>
      <c r="CRZ6" s="22"/>
      <c r="CSA6" s="22"/>
      <c r="CSB6" s="22"/>
      <c r="CSC6" s="22"/>
      <c r="CSD6" s="22"/>
      <c r="CSE6" s="22"/>
      <c r="CSF6" s="22"/>
      <c r="CSG6" s="22"/>
      <c r="CSH6" s="22"/>
      <c r="CSI6" s="22"/>
      <c r="CSJ6" s="22"/>
      <c r="CSK6" s="22"/>
      <c r="CSL6" s="22"/>
      <c r="CSM6" s="22"/>
      <c r="CSN6" s="22"/>
      <c r="CSO6" s="22"/>
      <c r="CSP6" s="22"/>
      <c r="CSQ6" s="22"/>
      <c r="CSR6" s="22"/>
      <c r="CSS6" s="22"/>
      <c r="CST6" s="22"/>
      <c r="CSU6" s="22"/>
      <c r="CSV6" s="22"/>
      <c r="CSW6" s="22"/>
      <c r="CSX6" s="22"/>
      <c r="CSY6" s="22"/>
      <c r="CSZ6" s="22"/>
      <c r="CTA6" s="22"/>
      <c r="CTB6" s="22"/>
      <c r="CTC6" s="22"/>
      <c r="CTD6" s="22"/>
      <c r="CTE6" s="22"/>
      <c r="CTF6" s="22"/>
      <c r="CTG6" s="22"/>
      <c r="CTH6" s="22"/>
      <c r="CTI6" s="22"/>
      <c r="CTJ6" s="22"/>
      <c r="CTK6" s="22"/>
      <c r="CTL6" s="22"/>
      <c r="CTM6" s="22"/>
      <c r="CTN6" s="22"/>
      <c r="CTO6" s="22"/>
      <c r="CTP6" s="22"/>
      <c r="CTQ6" s="22"/>
      <c r="CTR6" s="22"/>
      <c r="CTS6" s="22"/>
      <c r="CTT6" s="22"/>
      <c r="CTU6" s="22"/>
      <c r="CTV6" s="22"/>
      <c r="CTW6" s="22"/>
      <c r="CTX6" s="22"/>
      <c r="CTY6" s="22"/>
      <c r="CTZ6" s="22"/>
      <c r="CUA6" s="22"/>
      <c r="CUB6" s="22"/>
      <c r="CUC6" s="22"/>
      <c r="CUD6" s="22"/>
      <c r="CUE6" s="22"/>
      <c r="CUF6" s="22"/>
      <c r="CUG6" s="22"/>
      <c r="CUH6" s="22"/>
      <c r="CUI6" s="22"/>
      <c r="CUJ6" s="22"/>
      <c r="CUK6" s="22"/>
      <c r="CUL6" s="22"/>
      <c r="CUM6" s="22"/>
      <c r="CUN6" s="22"/>
      <c r="CUO6" s="22"/>
      <c r="CUP6" s="22"/>
      <c r="CUQ6" s="22"/>
      <c r="CUR6" s="22"/>
      <c r="CUS6" s="22"/>
      <c r="CUT6" s="22"/>
      <c r="CUU6" s="22"/>
      <c r="CUV6" s="22"/>
      <c r="CUW6" s="22"/>
      <c r="CUX6" s="22"/>
      <c r="CUY6" s="22"/>
      <c r="CUZ6" s="22"/>
      <c r="CVA6" s="22"/>
      <c r="CVB6" s="22"/>
      <c r="CVC6" s="22"/>
      <c r="CVD6" s="22"/>
      <c r="CVE6" s="22"/>
      <c r="CVF6" s="22"/>
      <c r="CVG6" s="22"/>
      <c r="CVH6" s="22"/>
      <c r="CVI6" s="22"/>
      <c r="CVJ6" s="22"/>
      <c r="CVK6" s="22"/>
      <c r="CVL6" s="22"/>
      <c r="CVM6" s="22"/>
      <c r="CVN6" s="22"/>
      <c r="CVO6" s="22"/>
      <c r="CVP6" s="22"/>
      <c r="CVQ6" s="22"/>
      <c r="CVR6" s="22"/>
      <c r="CVS6" s="22"/>
      <c r="CVT6" s="22"/>
      <c r="CVU6" s="22"/>
      <c r="CVV6" s="22"/>
      <c r="CVW6" s="22"/>
      <c r="CVX6" s="22"/>
      <c r="CVY6" s="22"/>
      <c r="CVZ6" s="22"/>
      <c r="CWA6" s="22"/>
      <c r="CWB6" s="22"/>
      <c r="CWC6" s="22"/>
      <c r="CWD6" s="22"/>
      <c r="CWE6" s="22"/>
      <c r="CWF6" s="22"/>
      <c r="CWG6" s="22"/>
      <c r="CWH6" s="22"/>
      <c r="CWI6" s="22"/>
      <c r="CWJ6" s="22"/>
      <c r="CWK6" s="22"/>
      <c r="CWL6" s="22"/>
      <c r="CWM6" s="22"/>
      <c r="CWN6" s="22"/>
      <c r="CWO6" s="22"/>
      <c r="CWP6" s="22"/>
      <c r="CWQ6" s="22"/>
      <c r="CWR6" s="22"/>
      <c r="CWS6" s="22"/>
      <c r="CWT6" s="22"/>
      <c r="CWU6" s="22"/>
      <c r="CWV6" s="22"/>
      <c r="CWW6" s="22"/>
      <c r="CWX6" s="22"/>
      <c r="CWY6" s="22"/>
      <c r="CWZ6" s="22"/>
      <c r="CXA6" s="22"/>
      <c r="CXB6" s="22"/>
      <c r="CXC6" s="22"/>
      <c r="CXD6" s="22"/>
      <c r="CXE6" s="22"/>
      <c r="CXF6" s="22"/>
      <c r="CXG6" s="22"/>
      <c r="CXH6" s="22"/>
      <c r="CXI6" s="22"/>
      <c r="CXJ6" s="22"/>
      <c r="CXK6" s="22"/>
      <c r="CXL6" s="22"/>
      <c r="CXM6" s="22"/>
      <c r="CXN6" s="22"/>
      <c r="CXO6" s="22"/>
      <c r="CXP6" s="22"/>
      <c r="CXQ6" s="22"/>
      <c r="CXR6" s="22"/>
      <c r="CXS6" s="22"/>
      <c r="CXT6" s="22"/>
      <c r="CXU6" s="22"/>
      <c r="CXV6" s="22"/>
      <c r="CXW6" s="22"/>
      <c r="CXX6" s="22"/>
      <c r="CXY6" s="22"/>
      <c r="CXZ6" s="22"/>
      <c r="CYA6" s="22"/>
      <c r="CYB6" s="22"/>
      <c r="CYC6" s="22"/>
      <c r="CYD6" s="22"/>
      <c r="CYE6" s="22"/>
      <c r="CYF6" s="22"/>
      <c r="CYG6" s="22"/>
      <c r="CYH6" s="22"/>
      <c r="CYI6" s="22"/>
      <c r="CYJ6" s="22"/>
      <c r="CYK6" s="22"/>
      <c r="CYL6" s="22"/>
      <c r="CYM6" s="22"/>
      <c r="CYN6" s="22"/>
      <c r="CYO6" s="22"/>
      <c r="CYP6" s="22"/>
      <c r="CYQ6" s="22"/>
      <c r="CYR6" s="22"/>
      <c r="CYS6" s="22"/>
      <c r="CYT6" s="22"/>
      <c r="CYU6" s="22"/>
      <c r="CYV6" s="22"/>
      <c r="CYW6" s="22"/>
      <c r="CYX6" s="22"/>
      <c r="CYY6" s="22"/>
      <c r="CYZ6" s="22"/>
      <c r="CZA6" s="22"/>
      <c r="CZB6" s="22"/>
      <c r="CZC6" s="22"/>
      <c r="CZD6" s="22"/>
      <c r="CZE6" s="22"/>
      <c r="CZF6" s="22"/>
      <c r="CZG6" s="22"/>
      <c r="CZH6" s="22"/>
      <c r="CZI6" s="22"/>
      <c r="CZJ6" s="22"/>
      <c r="CZK6" s="22"/>
      <c r="CZL6" s="22"/>
      <c r="CZM6" s="22"/>
      <c r="CZN6" s="22"/>
      <c r="CZO6" s="22"/>
      <c r="CZP6" s="22"/>
      <c r="CZQ6" s="22"/>
      <c r="CZR6" s="22"/>
      <c r="CZS6" s="22"/>
      <c r="CZT6" s="22"/>
      <c r="CZU6" s="22"/>
      <c r="CZV6" s="22"/>
      <c r="CZW6" s="22"/>
      <c r="CZX6" s="22"/>
      <c r="CZY6" s="22"/>
      <c r="CZZ6" s="22"/>
      <c r="DAA6" s="22"/>
      <c r="DAB6" s="22"/>
      <c r="DAC6" s="22"/>
      <c r="DAD6" s="22"/>
      <c r="DAE6" s="22"/>
      <c r="DAF6" s="22"/>
      <c r="DAG6" s="22"/>
      <c r="DAH6" s="22"/>
      <c r="DAI6" s="22"/>
      <c r="DAJ6" s="22"/>
      <c r="DAK6" s="22"/>
      <c r="DAL6" s="22"/>
      <c r="DAM6" s="22"/>
      <c r="DAN6" s="22"/>
      <c r="DAO6" s="22"/>
      <c r="DAP6" s="22"/>
      <c r="DAQ6" s="22"/>
      <c r="DAR6" s="22"/>
      <c r="DAS6" s="22"/>
      <c r="DAT6" s="22"/>
      <c r="DAU6" s="22"/>
      <c r="DAV6" s="22"/>
      <c r="DAW6" s="22"/>
      <c r="DAX6" s="22"/>
      <c r="DAY6" s="22"/>
      <c r="DAZ6" s="22"/>
      <c r="DBA6" s="22"/>
      <c r="DBB6" s="22"/>
      <c r="DBC6" s="22"/>
      <c r="DBD6" s="22"/>
      <c r="DBE6" s="22"/>
      <c r="DBF6" s="22"/>
      <c r="DBG6" s="22"/>
      <c r="DBH6" s="22"/>
      <c r="DBI6" s="22"/>
      <c r="DBJ6" s="22"/>
      <c r="DBK6" s="22"/>
      <c r="DBL6" s="22"/>
      <c r="DBM6" s="22"/>
      <c r="DBN6" s="22"/>
      <c r="DBO6" s="22"/>
      <c r="DBP6" s="22"/>
      <c r="DBQ6" s="22"/>
      <c r="DBR6" s="22"/>
      <c r="DBS6" s="22"/>
      <c r="DBT6" s="22"/>
      <c r="DBU6" s="22"/>
      <c r="DBV6" s="22"/>
      <c r="DBW6" s="22"/>
      <c r="DBX6" s="22"/>
      <c r="DBY6" s="22"/>
      <c r="DBZ6" s="22"/>
      <c r="DCA6" s="22"/>
      <c r="DCB6" s="22"/>
      <c r="DCC6" s="22"/>
      <c r="DCD6" s="22"/>
      <c r="DCE6" s="22"/>
      <c r="DCF6" s="22"/>
      <c r="DCG6" s="22"/>
      <c r="DCH6" s="22"/>
      <c r="DCI6" s="22"/>
      <c r="DCJ6" s="22"/>
      <c r="DCK6" s="22"/>
      <c r="DCL6" s="22"/>
      <c r="DCM6" s="22"/>
      <c r="DCN6" s="22"/>
      <c r="DCO6" s="22"/>
      <c r="DCP6" s="22"/>
      <c r="DCQ6" s="22"/>
      <c r="DCR6" s="22"/>
      <c r="DCS6" s="22"/>
      <c r="DCT6" s="22"/>
      <c r="DCU6" s="22"/>
      <c r="DCV6" s="22"/>
      <c r="DCW6" s="22"/>
      <c r="DCX6" s="22"/>
      <c r="DCY6" s="22"/>
      <c r="DCZ6" s="22"/>
      <c r="DDA6" s="22"/>
      <c r="DDB6" s="22"/>
      <c r="DDC6" s="22"/>
      <c r="DDD6" s="22"/>
      <c r="DDE6" s="22"/>
      <c r="DDF6" s="22"/>
      <c r="DDG6" s="22"/>
      <c r="DDH6" s="22"/>
      <c r="DDI6" s="22"/>
      <c r="DDJ6" s="22"/>
      <c r="DDK6" s="22"/>
      <c r="DDL6" s="22"/>
      <c r="DDM6" s="22"/>
      <c r="DDN6" s="22"/>
      <c r="DDO6" s="22"/>
      <c r="DDP6" s="22"/>
      <c r="DDQ6" s="22"/>
      <c r="DDR6" s="22"/>
      <c r="DDS6" s="22"/>
      <c r="DDT6" s="22"/>
      <c r="DDU6" s="22"/>
      <c r="DDV6" s="22"/>
      <c r="DDW6" s="22"/>
      <c r="DDX6" s="22"/>
      <c r="DDY6" s="22"/>
      <c r="DDZ6" s="22"/>
      <c r="DEA6" s="22"/>
      <c r="DEB6" s="22"/>
      <c r="DEC6" s="22"/>
      <c r="DED6" s="22"/>
      <c r="DEE6" s="22"/>
      <c r="DEF6" s="22"/>
      <c r="DEG6" s="22"/>
      <c r="DEH6" s="22"/>
      <c r="DEI6" s="22"/>
      <c r="DEJ6" s="22"/>
      <c r="DEK6" s="22"/>
      <c r="DEL6" s="22"/>
      <c r="DEM6" s="22"/>
      <c r="DEN6" s="22"/>
      <c r="DEO6" s="22"/>
      <c r="DEP6" s="22"/>
      <c r="DEQ6" s="22"/>
      <c r="DER6" s="22"/>
      <c r="DES6" s="22"/>
      <c r="DET6" s="22"/>
      <c r="DEU6" s="22"/>
      <c r="DEV6" s="22"/>
      <c r="DEW6" s="22"/>
      <c r="DEX6" s="22"/>
      <c r="DEY6" s="22"/>
      <c r="DEZ6" s="22"/>
      <c r="DFA6" s="22"/>
      <c r="DFB6" s="22"/>
      <c r="DFC6" s="22"/>
      <c r="DFD6" s="22"/>
      <c r="DFE6" s="22"/>
      <c r="DFF6" s="22"/>
      <c r="DFG6" s="22"/>
      <c r="DFH6" s="22"/>
      <c r="DFI6" s="22"/>
      <c r="DFJ6" s="22"/>
      <c r="DFK6" s="22"/>
      <c r="DFL6" s="22"/>
      <c r="DFM6" s="22"/>
      <c r="DFN6" s="22"/>
      <c r="DFO6" s="22"/>
      <c r="DFP6" s="22"/>
      <c r="DFQ6" s="22"/>
      <c r="DFR6" s="22"/>
      <c r="DFS6" s="22"/>
      <c r="DFT6" s="22"/>
      <c r="DFU6" s="22"/>
      <c r="DFV6" s="22"/>
      <c r="DFW6" s="22"/>
      <c r="DFX6" s="22"/>
      <c r="DFY6" s="22"/>
      <c r="DFZ6" s="22"/>
      <c r="DGA6" s="22"/>
      <c r="DGB6" s="22"/>
      <c r="DGC6" s="22"/>
      <c r="DGD6" s="22"/>
      <c r="DGE6" s="22"/>
      <c r="DGF6" s="22"/>
      <c r="DGG6" s="22"/>
      <c r="DGH6" s="22"/>
      <c r="DGI6" s="22"/>
      <c r="DGJ6" s="22"/>
      <c r="DGK6" s="22"/>
      <c r="DGL6" s="22"/>
      <c r="DGM6" s="22"/>
      <c r="DGN6" s="22"/>
      <c r="DGO6" s="22"/>
      <c r="DGP6" s="22"/>
      <c r="DGQ6" s="22"/>
      <c r="DGR6" s="22"/>
      <c r="DGS6" s="22"/>
      <c r="DGT6" s="22"/>
      <c r="DGU6" s="22"/>
      <c r="DGV6" s="22"/>
      <c r="DGW6" s="22"/>
      <c r="DGX6" s="22"/>
      <c r="DGY6" s="22"/>
      <c r="DGZ6" s="22"/>
      <c r="DHA6" s="22"/>
      <c r="DHB6" s="22"/>
      <c r="DHC6" s="22"/>
      <c r="DHD6" s="22"/>
      <c r="DHE6" s="22"/>
      <c r="DHF6" s="22"/>
      <c r="DHG6" s="22"/>
      <c r="DHH6" s="22"/>
      <c r="DHI6" s="22"/>
      <c r="DHJ6" s="22"/>
      <c r="DHK6" s="22"/>
      <c r="DHL6" s="22"/>
      <c r="DHM6" s="22"/>
      <c r="DHN6" s="22"/>
      <c r="DHO6" s="22"/>
      <c r="DHP6" s="22"/>
      <c r="DHQ6" s="22"/>
      <c r="DHR6" s="22"/>
      <c r="DHS6" s="22"/>
      <c r="DHT6" s="22"/>
      <c r="DHU6" s="22"/>
      <c r="DHV6" s="22"/>
      <c r="DHW6" s="22"/>
      <c r="DHX6" s="22"/>
      <c r="DHY6" s="22"/>
      <c r="DHZ6" s="22"/>
      <c r="DIA6" s="22"/>
      <c r="DIB6" s="22"/>
      <c r="DIC6" s="22"/>
      <c r="DID6" s="22"/>
      <c r="DIE6" s="22"/>
      <c r="DIF6" s="22"/>
      <c r="DIG6" s="22"/>
      <c r="DIH6" s="22"/>
      <c r="DII6" s="22"/>
      <c r="DIJ6" s="22"/>
      <c r="DIK6" s="22"/>
      <c r="DIL6" s="22"/>
      <c r="DIM6" s="22"/>
      <c r="DIN6" s="22"/>
      <c r="DIO6" s="22"/>
      <c r="DIP6" s="22"/>
      <c r="DIQ6" s="22"/>
      <c r="DIR6" s="22"/>
      <c r="DIS6" s="22"/>
      <c r="DIT6" s="22"/>
      <c r="DIU6" s="22"/>
      <c r="DIV6" s="22"/>
      <c r="DIW6" s="22"/>
      <c r="DIX6" s="22"/>
      <c r="DIY6" s="22"/>
      <c r="DIZ6" s="22"/>
      <c r="DJA6" s="22"/>
      <c r="DJB6" s="22"/>
      <c r="DJC6" s="22"/>
      <c r="DJD6" s="22"/>
      <c r="DJE6" s="22"/>
      <c r="DJF6" s="22"/>
      <c r="DJG6" s="22"/>
      <c r="DJH6" s="22"/>
      <c r="DJI6" s="22"/>
      <c r="DJJ6" s="22"/>
      <c r="DJK6" s="22"/>
      <c r="DJL6" s="22"/>
      <c r="DJM6" s="22"/>
      <c r="DJN6" s="22"/>
      <c r="DJO6" s="22"/>
      <c r="DJP6" s="22"/>
      <c r="DJQ6" s="22"/>
      <c r="DJR6" s="22"/>
      <c r="DJS6" s="22"/>
      <c r="DJT6" s="22"/>
      <c r="DJU6" s="22"/>
      <c r="DJV6" s="22"/>
      <c r="DJW6" s="22"/>
      <c r="DJX6" s="22"/>
      <c r="DJY6" s="22"/>
      <c r="DJZ6" s="22"/>
      <c r="DKA6" s="22"/>
      <c r="DKB6" s="22"/>
      <c r="DKC6" s="22"/>
      <c r="DKD6" s="22"/>
      <c r="DKE6" s="22"/>
      <c r="DKF6" s="22"/>
      <c r="DKG6" s="22"/>
      <c r="DKH6" s="22"/>
      <c r="DKI6" s="22"/>
      <c r="DKJ6" s="22"/>
      <c r="DKK6" s="22"/>
      <c r="DKL6" s="22"/>
      <c r="DKM6" s="22"/>
      <c r="DKN6" s="22"/>
      <c r="DKO6" s="22"/>
      <c r="DKP6" s="22"/>
      <c r="DKQ6" s="22"/>
      <c r="DKR6" s="22"/>
      <c r="DKS6" s="22"/>
      <c r="DKT6" s="22"/>
      <c r="DKU6" s="22"/>
      <c r="DKV6" s="22"/>
      <c r="DKW6" s="22"/>
      <c r="DKX6" s="22"/>
      <c r="DKY6" s="22"/>
      <c r="DKZ6" s="22"/>
      <c r="DLA6" s="22"/>
      <c r="DLB6" s="22"/>
      <c r="DLC6" s="22"/>
      <c r="DLD6" s="22"/>
      <c r="DLE6" s="22"/>
      <c r="DLF6" s="22"/>
      <c r="DLG6" s="22"/>
      <c r="DLH6" s="22"/>
      <c r="DLI6" s="22"/>
      <c r="DLJ6" s="22"/>
      <c r="DLK6" s="22"/>
      <c r="DLL6" s="22"/>
      <c r="DLM6" s="22"/>
      <c r="DLN6" s="22"/>
      <c r="DLO6" s="22"/>
      <c r="DLP6" s="22"/>
      <c r="DLQ6" s="22"/>
      <c r="DLR6" s="22"/>
      <c r="DLS6" s="22"/>
      <c r="DLT6" s="22"/>
      <c r="DLU6" s="22"/>
      <c r="DLV6" s="22"/>
      <c r="DLW6" s="22"/>
      <c r="DLX6" s="22"/>
      <c r="DLY6" s="22"/>
      <c r="DLZ6" s="22"/>
      <c r="DMA6" s="22"/>
      <c r="DMB6" s="22"/>
      <c r="DMC6" s="22"/>
      <c r="DMD6" s="22"/>
      <c r="DME6" s="22"/>
      <c r="DMF6" s="22"/>
      <c r="DMG6" s="22"/>
      <c r="DMH6" s="22"/>
      <c r="DMI6" s="22"/>
      <c r="DMJ6" s="22"/>
      <c r="DMK6" s="22"/>
      <c r="DML6" s="22"/>
      <c r="DMM6" s="22"/>
      <c r="DMN6" s="22"/>
      <c r="DMO6" s="22"/>
      <c r="DMP6" s="22"/>
      <c r="DMQ6" s="22"/>
      <c r="DMR6" s="22"/>
      <c r="DMS6" s="22"/>
      <c r="DMT6" s="22"/>
      <c r="DMU6" s="22"/>
      <c r="DMV6" s="22"/>
      <c r="DMW6" s="22"/>
      <c r="DMX6" s="22"/>
      <c r="DMY6" s="22"/>
      <c r="DMZ6" s="22"/>
      <c r="DNA6" s="22"/>
      <c r="DNB6" s="22"/>
      <c r="DNC6" s="22"/>
      <c r="DND6" s="22"/>
      <c r="DNE6" s="22"/>
      <c r="DNF6" s="22"/>
      <c r="DNG6" s="22"/>
      <c r="DNH6" s="22"/>
      <c r="DNI6" s="22"/>
      <c r="DNJ6" s="22"/>
      <c r="DNK6" s="22"/>
      <c r="DNL6" s="22"/>
      <c r="DNM6" s="22"/>
      <c r="DNN6" s="22"/>
      <c r="DNO6" s="22"/>
      <c r="DNP6" s="22"/>
      <c r="DNQ6" s="22"/>
      <c r="DNR6" s="22"/>
      <c r="DNS6" s="22"/>
      <c r="DNT6" s="22"/>
      <c r="DNU6" s="22"/>
      <c r="DNV6" s="22"/>
      <c r="DNW6" s="22"/>
      <c r="DNX6" s="22"/>
      <c r="DNY6" s="22"/>
      <c r="DNZ6" s="22"/>
      <c r="DOA6" s="22"/>
      <c r="DOB6" s="22"/>
      <c r="DOC6" s="22"/>
      <c r="DOD6" s="22"/>
      <c r="DOE6" s="22"/>
      <c r="DOF6" s="22"/>
      <c r="DOG6" s="22"/>
      <c r="DOH6" s="22"/>
      <c r="DOI6" s="22"/>
      <c r="DOJ6" s="22"/>
      <c r="DOK6" s="22"/>
      <c r="DOL6" s="22"/>
      <c r="DOM6" s="22"/>
      <c r="DON6" s="22"/>
      <c r="DOO6" s="22"/>
      <c r="DOP6" s="22"/>
      <c r="DOQ6" s="22"/>
      <c r="DOR6" s="22"/>
      <c r="DOS6" s="22"/>
      <c r="DOT6" s="22"/>
      <c r="DOU6" s="22"/>
      <c r="DOV6" s="22"/>
      <c r="DOW6" s="22"/>
      <c r="DOX6" s="22"/>
      <c r="DOY6" s="22"/>
      <c r="DOZ6" s="22"/>
      <c r="DPA6" s="22"/>
      <c r="DPB6" s="22"/>
      <c r="DPC6" s="22"/>
      <c r="DPD6" s="22"/>
      <c r="DPE6" s="22"/>
      <c r="DPF6" s="22"/>
      <c r="DPG6" s="22"/>
      <c r="DPH6" s="22"/>
      <c r="DPI6" s="22"/>
      <c r="DPJ6" s="22"/>
      <c r="DPK6" s="22"/>
      <c r="DPL6" s="22"/>
      <c r="DPM6" s="22"/>
      <c r="DPN6" s="22"/>
      <c r="DPO6" s="22"/>
      <c r="DPP6" s="22"/>
      <c r="DPQ6" s="22"/>
      <c r="DPR6" s="22"/>
      <c r="DPS6" s="22"/>
      <c r="DPT6" s="22"/>
      <c r="DPU6" s="22"/>
      <c r="DPV6" s="22"/>
      <c r="DPW6" s="22"/>
      <c r="DPX6" s="22"/>
      <c r="DPY6" s="22"/>
      <c r="DPZ6" s="22"/>
      <c r="DQA6" s="22"/>
      <c r="DQB6" s="22"/>
      <c r="DQC6" s="22"/>
      <c r="DQD6" s="22"/>
      <c r="DQE6" s="22"/>
      <c r="DQF6" s="22"/>
      <c r="DQG6" s="22"/>
      <c r="DQH6" s="22"/>
      <c r="DQI6" s="22"/>
      <c r="DQJ6" s="22"/>
      <c r="DQK6" s="22"/>
      <c r="DQL6" s="22"/>
      <c r="DQM6" s="22"/>
      <c r="DQN6" s="22"/>
      <c r="DQO6" s="22"/>
      <c r="DQP6" s="22"/>
      <c r="DQQ6" s="22"/>
      <c r="DQR6" s="22"/>
      <c r="DQS6" s="22"/>
      <c r="DQT6" s="22"/>
      <c r="DQU6" s="22"/>
      <c r="DQV6" s="22"/>
      <c r="DQW6" s="22"/>
      <c r="DQX6" s="22"/>
      <c r="DQY6" s="22"/>
      <c r="DQZ6" s="22"/>
      <c r="DRA6" s="22"/>
      <c r="DRB6" s="22"/>
      <c r="DRC6" s="22"/>
      <c r="DRD6" s="22"/>
      <c r="DRE6" s="22"/>
      <c r="DRF6" s="22"/>
      <c r="DRG6" s="22"/>
      <c r="DRH6" s="22"/>
      <c r="DRI6" s="22"/>
      <c r="DRJ6" s="22"/>
      <c r="DRK6" s="22"/>
      <c r="DRL6" s="22"/>
      <c r="DRM6" s="22"/>
      <c r="DRN6" s="22"/>
      <c r="DRO6" s="22"/>
      <c r="DRP6" s="22"/>
      <c r="DRQ6" s="22"/>
      <c r="DRR6" s="22"/>
      <c r="DRS6" s="22"/>
      <c r="DRT6" s="22"/>
      <c r="DRU6" s="22"/>
      <c r="DRV6" s="22"/>
      <c r="DRW6" s="22"/>
      <c r="DRX6" s="22"/>
      <c r="DRY6" s="22"/>
      <c r="DRZ6" s="22"/>
      <c r="DSA6" s="22"/>
      <c r="DSB6" s="22"/>
      <c r="DSC6" s="22"/>
      <c r="DSD6" s="22"/>
      <c r="DSE6" s="22"/>
      <c r="DSF6" s="22"/>
      <c r="DSG6" s="22"/>
      <c r="DSH6" s="22"/>
      <c r="DSI6" s="22"/>
      <c r="DSJ6" s="22"/>
      <c r="DSK6" s="22"/>
      <c r="DSL6" s="22"/>
      <c r="DSM6" s="22"/>
      <c r="DSN6" s="22"/>
      <c r="DSO6" s="22"/>
      <c r="DSP6" s="22"/>
      <c r="DSQ6" s="22"/>
      <c r="DSR6" s="22"/>
      <c r="DSS6" s="22"/>
      <c r="DST6" s="22"/>
      <c r="DSU6" s="22"/>
      <c r="DSV6" s="22"/>
      <c r="DSW6" s="22"/>
      <c r="DSX6" s="22"/>
      <c r="DSY6" s="22"/>
      <c r="DSZ6" s="22"/>
      <c r="DTA6" s="22"/>
      <c r="DTB6" s="22"/>
      <c r="DTC6" s="22"/>
      <c r="DTD6" s="22"/>
      <c r="DTE6" s="22"/>
      <c r="DTF6" s="22"/>
      <c r="DTG6" s="22"/>
      <c r="DTH6" s="22"/>
      <c r="DTI6" s="22"/>
      <c r="DTJ6" s="22"/>
      <c r="DTK6" s="22"/>
      <c r="DTL6" s="22"/>
      <c r="DTM6" s="22"/>
      <c r="DTN6" s="22"/>
      <c r="DTO6" s="22"/>
      <c r="DTP6" s="22"/>
      <c r="DTQ6" s="22"/>
      <c r="DTR6" s="22"/>
      <c r="DTS6" s="22"/>
      <c r="DTT6" s="22"/>
      <c r="DTU6" s="22"/>
      <c r="DTV6" s="22"/>
      <c r="DTW6" s="22"/>
      <c r="DTX6" s="22"/>
      <c r="DTY6" s="22"/>
      <c r="DTZ6" s="22"/>
      <c r="DUA6" s="22"/>
      <c r="DUB6" s="22"/>
      <c r="DUC6" s="22"/>
      <c r="DUD6" s="22"/>
      <c r="DUE6" s="22"/>
      <c r="DUF6" s="22"/>
      <c r="DUG6" s="22"/>
      <c r="DUH6" s="22"/>
      <c r="DUI6" s="22"/>
      <c r="DUJ6" s="22"/>
      <c r="DUK6" s="22"/>
      <c r="DUL6" s="22"/>
      <c r="DUM6" s="22"/>
      <c r="DUN6" s="22"/>
      <c r="DUO6" s="22"/>
      <c r="DUP6" s="22"/>
      <c r="DUQ6" s="22"/>
      <c r="DUR6" s="22"/>
      <c r="DUS6" s="22"/>
      <c r="DUT6" s="22"/>
      <c r="DUU6" s="22"/>
      <c r="DUV6" s="22"/>
      <c r="DUW6" s="22"/>
      <c r="DUX6" s="22"/>
      <c r="DUY6" s="22"/>
      <c r="DUZ6" s="22"/>
      <c r="DVA6" s="22"/>
      <c r="DVB6" s="22"/>
      <c r="DVC6" s="22"/>
      <c r="DVD6" s="22"/>
      <c r="DVE6" s="22"/>
      <c r="DVF6" s="22"/>
      <c r="DVG6" s="22"/>
      <c r="DVH6" s="22"/>
      <c r="DVI6" s="22"/>
      <c r="DVJ6" s="22"/>
      <c r="DVK6" s="22"/>
      <c r="DVL6" s="22"/>
      <c r="DVM6" s="22"/>
      <c r="DVN6" s="22"/>
      <c r="DVO6" s="22"/>
      <c r="DVP6" s="22"/>
      <c r="DVQ6" s="22"/>
      <c r="DVR6" s="22"/>
      <c r="DVS6" s="22"/>
      <c r="DVT6" s="22"/>
      <c r="DVU6" s="22"/>
      <c r="DVV6" s="22"/>
      <c r="DVW6" s="22"/>
      <c r="DVX6" s="22"/>
      <c r="DVY6" s="22"/>
      <c r="DVZ6" s="22"/>
      <c r="DWA6" s="22"/>
      <c r="DWB6" s="22"/>
      <c r="DWC6" s="22"/>
      <c r="DWD6" s="22"/>
      <c r="DWE6" s="22"/>
      <c r="DWF6" s="22"/>
      <c r="DWG6" s="22"/>
      <c r="DWH6" s="22"/>
      <c r="DWI6" s="22"/>
      <c r="DWJ6" s="22"/>
      <c r="DWK6" s="22"/>
      <c r="DWL6" s="22"/>
      <c r="DWM6" s="22"/>
      <c r="DWN6" s="22"/>
      <c r="DWO6" s="22"/>
      <c r="DWP6" s="22"/>
      <c r="DWQ6" s="22"/>
      <c r="DWR6" s="22"/>
      <c r="DWS6" s="22"/>
      <c r="DWT6" s="22"/>
      <c r="DWU6" s="22"/>
      <c r="DWV6" s="22"/>
      <c r="DWW6" s="22"/>
      <c r="DWX6" s="22"/>
      <c r="DWY6" s="22"/>
      <c r="DWZ6" s="22"/>
      <c r="DXA6" s="22"/>
      <c r="DXB6" s="22"/>
      <c r="DXC6" s="22"/>
      <c r="DXD6" s="22"/>
      <c r="DXE6" s="22"/>
      <c r="DXF6" s="22"/>
      <c r="DXG6" s="22"/>
      <c r="DXH6" s="22"/>
      <c r="DXI6" s="22"/>
      <c r="DXJ6" s="22"/>
      <c r="DXK6" s="22"/>
      <c r="DXL6" s="22"/>
      <c r="DXM6" s="22"/>
      <c r="DXN6" s="22"/>
      <c r="DXO6" s="22"/>
      <c r="DXP6" s="22"/>
      <c r="DXQ6" s="22"/>
      <c r="DXR6" s="22"/>
      <c r="DXS6" s="22"/>
      <c r="DXT6" s="22"/>
      <c r="DXU6" s="22"/>
      <c r="DXV6" s="22"/>
      <c r="DXW6" s="22"/>
      <c r="DXX6" s="22"/>
      <c r="DXY6" s="22"/>
      <c r="DXZ6" s="22"/>
      <c r="DYA6" s="22"/>
      <c r="DYB6" s="22"/>
      <c r="DYC6" s="22"/>
      <c r="DYD6" s="22"/>
      <c r="DYE6" s="22"/>
      <c r="DYF6" s="22"/>
      <c r="DYG6" s="22"/>
      <c r="DYH6" s="22"/>
      <c r="DYI6" s="22"/>
      <c r="DYJ6" s="22"/>
      <c r="DYK6" s="22"/>
      <c r="DYL6" s="22"/>
      <c r="DYM6" s="22"/>
      <c r="DYN6" s="22"/>
      <c r="DYO6" s="22"/>
      <c r="DYP6" s="22"/>
      <c r="DYQ6" s="22"/>
      <c r="DYR6" s="22"/>
      <c r="DYS6" s="22"/>
      <c r="DYT6" s="22"/>
      <c r="DYU6" s="22"/>
      <c r="DYV6" s="22"/>
      <c r="DYW6" s="22"/>
      <c r="DYX6" s="22"/>
      <c r="DYY6" s="22"/>
      <c r="DYZ6" s="22"/>
      <c r="DZA6" s="22"/>
      <c r="DZB6" s="22"/>
      <c r="DZC6" s="22"/>
      <c r="DZD6" s="22"/>
      <c r="DZE6" s="22"/>
      <c r="DZF6" s="22"/>
      <c r="DZG6" s="22"/>
      <c r="DZH6" s="22"/>
      <c r="DZI6" s="22"/>
      <c r="DZJ6" s="22"/>
      <c r="DZK6" s="22"/>
      <c r="DZL6" s="22"/>
      <c r="DZM6" s="22"/>
      <c r="DZN6" s="22"/>
      <c r="DZO6" s="22"/>
      <c r="DZP6" s="22"/>
      <c r="DZQ6" s="22"/>
      <c r="DZR6" s="22"/>
      <c r="DZS6" s="22"/>
      <c r="DZT6" s="22"/>
      <c r="DZU6" s="22"/>
      <c r="DZV6" s="22"/>
      <c r="DZW6" s="22"/>
      <c r="DZX6" s="22"/>
      <c r="DZY6" s="22"/>
      <c r="DZZ6" s="22"/>
      <c r="EAA6" s="22"/>
      <c r="EAB6" s="22"/>
      <c r="EAC6" s="22"/>
      <c r="EAD6" s="22"/>
      <c r="EAE6" s="22"/>
      <c r="EAF6" s="22"/>
      <c r="EAG6" s="22"/>
      <c r="EAH6" s="22"/>
      <c r="EAI6" s="22"/>
      <c r="EAJ6" s="22"/>
      <c r="EAK6" s="22"/>
      <c r="EAL6" s="22"/>
      <c r="EAM6" s="22"/>
      <c r="EAN6" s="22"/>
      <c r="EAO6" s="22"/>
      <c r="EAP6" s="22"/>
      <c r="EAQ6" s="22"/>
      <c r="EAR6" s="22"/>
      <c r="EAS6" s="22"/>
      <c r="EAT6" s="22"/>
      <c r="EAU6" s="22"/>
      <c r="EAV6" s="22"/>
      <c r="EAW6" s="22"/>
      <c r="EAX6" s="22"/>
      <c r="EAY6" s="22"/>
      <c r="EAZ6" s="22"/>
      <c r="EBA6" s="22"/>
      <c r="EBB6" s="22"/>
      <c r="EBC6" s="22"/>
      <c r="EBD6" s="22"/>
      <c r="EBE6" s="22"/>
      <c r="EBF6" s="22"/>
      <c r="EBG6" s="22"/>
      <c r="EBH6" s="22"/>
      <c r="EBI6" s="22"/>
      <c r="EBJ6" s="22"/>
      <c r="EBK6" s="22"/>
      <c r="EBL6" s="22"/>
      <c r="EBM6" s="22"/>
      <c r="EBN6" s="22"/>
      <c r="EBO6" s="22"/>
      <c r="EBP6" s="22"/>
      <c r="EBQ6" s="22"/>
      <c r="EBR6" s="22"/>
      <c r="EBS6" s="22"/>
      <c r="EBT6" s="22"/>
      <c r="EBU6" s="22"/>
      <c r="EBV6" s="22"/>
      <c r="EBW6" s="22"/>
      <c r="EBX6" s="22"/>
      <c r="EBY6" s="22"/>
      <c r="EBZ6" s="22"/>
      <c r="ECA6" s="22"/>
      <c r="ECB6" s="22"/>
      <c r="ECC6" s="22"/>
      <c r="ECD6" s="22"/>
      <c r="ECE6" s="22"/>
      <c r="ECF6" s="22"/>
      <c r="ECG6" s="22"/>
      <c r="ECH6" s="22"/>
      <c r="ECI6" s="22"/>
      <c r="ECJ6" s="22"/>
      <c r="ECK6" s="22"/>
      <c r="ECL6" s="22"/>
      <c r="ECM6" s="22"/>
      <c r="ECN6" s="22"/>
      <c r="ECO6" s="22"/>
      <c r="ECP6" s="22"/>
      <c r="ECQ6" s="22"/>
      <c r="ECR6" s="22"/>
      <c r="ECS6" s="22"/>
      <c r="ECT6" s="22"/>
      <c r="ECU6" s="22"/>
      <c r="ECV6" s="22"/>
      <c r="ECW6" s="22"/>
      <c r="ECX6" s="22"/>
      <c r="ECY6" s="22"/>
      <c r="ECZ6" s="22"/>
      <c r="EDA6" s="22"/>
      <c r="EDB6" s="22"/>
      <c r="EDC6" s="22"/>
      <c r="EDD6" s="22"/>
      <c r="EDE6" s="22"/>
      <c r="EDF6" s="22"/>
      <c r="EDG6" s="22"/>
      <c r="EDH6" s="22"/>
      <c r="EDI6" s="22"/>
      <c r="EDJ6" s="22"/>
      <c r="EDK6" s="22"/>
      <c r="EDL6" s="22"/>
      <c r="EDM6" s="22"/>
      <c r="EDN6" s="22"/>
      <c r="EDO6" s="22"/>
      <c r="EDP6" s="22"/>
      <c r="EDQ6" s="22"/>
      <c r="EDR6" s="22"/>
      <c r="EDS6" s="22"/>
      <c r="EDT6" s="22"/>
      <c r="EDU6" s="22"/>
      <c r="EDV6" s="22"/>
      <c r="EDW6" s="22"/>
      <c r="EDX6" s="22"/>
      <c r="EDY6" s="22"/>
      <c r="EDZ6" s="22"/>
      <c r="EEA6" s="22"/>
      <c r="EEB6" s="22"/>
      <c r="EEC6" s="22"/>
      <c r="EED6" s="22"/>
      <c r="EEE6" s="22"/>
      <c r="EEF6" s="22"/>
      <c r="EEG6" s="22"/>
      <c r="EEH6" s="22"/>
      <c r="EEI6" s="22"/>
      <c r="EEJ6" s="22"/>
      <c r="EEK6" s="22"/>
      <c r="EEL6" s="22"/>
      <c r="EEM6" s="22"/>
      <c r="EEN6" s="22"/>
      <c r="EEO6" s="22"/>
      <c r="EEP6" s="22"/>
      <c r="EEQ6" s="22"/>
      <c r="EER6" s="22"/>
      <c r="EES6" s="22"/>
      <c r="EET6" s="22"/>
      <c r="EEU6" s="22"/>
      <c r="EEV6" s="22"/>
      <c r="EEW6" s="22"/>
      <c r="EEX6" s="22"/>
      <c r="EEY6" s="22"/>
      <c r="EEZ6" s="22"/>
      <c r="EFA6" s="22"/>
      <c r="EFB6" s="22"/>
      <c r="EFC6" s="22"/>
      <c r="EFD6" s="22"/>
      <c r="EFE6" s="22"/>
      <c r="EFF6" s="22"/>
      <c r="EFG6" s="22"/>
      <c r="EFH6" s="22"/>
      <c r="EFI6" s="22"/>
      <c r="EFJ6" s="22"/>
      <c r="EFK6" s="22"/>
      <c r="EFL6" s="22"/>
      <c r="EFM6" s="22"/>
      <c r="EFN6" s="22"/>
      <c r="EFO6" s="22"/>
      <c r="EFP6" s="22"/>
      <c r="EFQ6" s="22"/>
      <c r="EFR6" s="22"/>
      <c r="EFS6" s="22"/>
      <c r="EFT6" s="22"/>
      <c r="EFU6" s="22"/>
      <c r="EFV6" s="22"/>
      <c r="EFW6" s="22"/>
      <c r="EFX6" s="22"/>
      <c r="EFY6" s="22"/>
      <c r="EFZ6" s="22"/>
      <c r="EGA6" s="22"/>
      <c r="EGB6" s="22"/>
      <c r="EGC6" s="22"/>
      <c r="EGD6" s="22"/>
      <c r="EGE6" s="22"/>
      <c r="EGF6" s="22"/>
      <c r="EGG6" s="22"/>
      <c r="EGH6" s="22"/>
      <c r="EGI6" s="22"/>
      <c r="EGJ6" s="22"/>
      <c r="EGK6" s="22"/>
      <c r="EGL6" s="22"/>
      <c r="EGM6" s="22"/>
      <c r="EGN6" s="22"/>
      <c r="EGO6" s="22"/>
      <c r="EGP6" s="22"/>
      <c r="EGQ6" s="22"/>
      <c r="EGR6" s="22"/>
      <c r="EGS6" s="22"/>
      <c r="EGT6" s="22"/>
      <c r="EGU6" s="22"/>
      <c r="EGV6" s="22"/>
      <c r="EGW6" s="22"/>
      <c r="EGX6" s="22"/>
      <c r="EGY6" s="22"/>
      <c r="EGZ6" s="22"/>
      <c r="EHA6" s="22"/>
      <c r="EHB6" s="22"/>
      <c r="EHC6" s="22"/>
      <c r="EHD6" s="22"/>
      <c r="EHE6" s="22"/>
      <c r="EHF6" s="22"/>
      <c r="EHG6" s="22"/>
      <c r="EHH6" s="22"/>
      <c r="EHI6" s="22"/>
      <c r="EHJ6" s="22"/>
      <c r="EHK6" s="22"/>
      <c r="EHL6" s="22"/>
      <c r="EHM6" s="22"/>
      <c r="EHN6" s="22"/>
      <c r="EHO6" s="22"/>
      <c r="EHP6" s="22"/>
      <c r="EHQ6" s="22"/>
      <c r="EHR6" s="22"/>
      <c r="EHS6" s="22"/>
      <c r="EHT6" s="22"/>
      <c r="EHU6" s="22"/>
      <c r="EHV6" s="22"/>
      <c r="EHW6" s="22"/>
      <c r="EHX6" s="22"/>
      <c r="EHY6" s="22"/>
      <c r="EHZ6" s="22"/>
      <c r="EIA6" s="22"/>
      <c r="EIB6" s="22"/>
      <c r="EIC6" s="22"/>
      <c r="EID6" s="22"/>
      <c r="EIE6" s="22"/>
      <c r="EIF6" s="22"/>
      <c r="EIG6" s="22"/>
      <c r="EIH6" s="22"/>
      <c r="EII6" s="22"/>
      <c r="EIJ6" s="22"/>
      <c r="EIK6" s="22"/>
      <c r="EIL6" s="22"/>
      <c r="EIM6" s="22"/>
      <c r="EIN6" s="22"/>
      <c r="EIO6" s="22"/>
      <c r="EIP6" s="22"/>
      <c r="EIQ6" s="22"/>
      <c r="EIR6" s="22"/>
      <c r="EIS6" s="22"/>
      <c r="EIT6" s="22"/>
      <c r="EIU6" s="22"/>
      <c r="EIV6" s="22"/>
      <c r="EIW6" s="22"/>
      <c r="EIX6" s="22"/>
      <c r="EIY6" s="22"/>
      <c r="EIZ6" s="22"/>
      <c r="EJA6" s="22"/>
      <c r="EJB6" s="22"/>
      <c r="EJC6" s="22"/>
      <c r="EJD6" s="22"/>
      <c r="EJE6" s="22"/>
      <c r="EJF6" s="22"/>
      <c r="EJG6" s="22"/>
      <c r="EJH6" s="22"/>
      <c r="EJI6" s="22"/>
      <c r="EJJ6" s="22"/>
      <c r="EJK6" s="22"/>
      <c r="EJL6" s="22"/>
      <c r="EJM6" s="22"/>
      <c r="EJN6" s="22"/>
      <c r="EJO6" s="22"/>
      <c r="EJP6" s="22"/>
      <c r="EJQ6" s="22"/>
      <c r="EJR6" s="22"/>
      <c r="EJS6" s="22"/>
      <c r="EJT6" s="22"/>
      <c r="EJU6" s="22"/>
      <c r="EJV6" s="22"/>
      <c r="EJW6" s="22"/>
      <c r="EJX6" s="22"/>
      <c r="EJY6" s="22"/>
      <c r="EJZ6" s="22"/>
      <c r="EKA6" s="22"/>
      <c r="EKB6" s="22"/>
      <c r="EKC6" s="22"/>
      <c r="EKD6" s="22"/>
      <c r="EKE6" s="22"/>
      <c r="EKF6" s="22"/>
      <c r="EKG6" s="22"/>
      <c r="EKH6" s="22"/>
      <c r="EKI6" s="22"/>
      <c r="EKJ6" s="22"/>
      <c r="EKK6" s="22"/>
      <c r="EKL6" s="22"/>
      <c r="EKM6" s="22"/>
      <c r="EKN6" s="22"/>
      <c r="EKO6" s="22"/>
      <c r="EKP6" s="22"/>
      <c r="EKQ6" s="22"/>
      <c r="EKR6" s="22"/>
      <c r="EKS6" s="22"/>
      <c r="EKT6" s="22"/>
      <c r="EKU6" s="22"/>
      <c r="EKV6" s="22"/>
      <c r="EKW6" s="22"/>
      <c r="EKX6" s="22"/>
      <c r="EKY6" s="22"/>
      <c r="EKZ6" s="22"/>
      <c r="ELA6" s="22"/>
      <c r="ELB6" s="22"/>
      <c r="ELC6" s="22"/>
      <c r="ELD6" s="22"/>
      <c r="ELE6" s="22"/>
      <c r="ELF6" s="22"/>
      <c r="ELG6" s="22"/>
      <c r="ELH6" s="22"/>
      <c r="ELI6" s="22"/>
      <c r="ELJ6" s="22"/>
      <c r="ELK6" s="22"/>
      <c r="ELL6" s="22"/>
      <c r="ELM6" s="22"/>
      <c r="ELN6" s="22"/>
      <c r="ELO6" s="22"/>
      <c r="ELP6" s="22"/>
      <c r="ELQ6" s="22"/>
      <c r="ELR6" s="22"/>
      <c r="ELS6" s="22"/>
      <c r="ELT6" s="22"/>
      <c r="ELU6" s="22"/>
      <c r="ELV6" s="22"/>
      <c r="ELW6" s="22"/>
      <c r="ELX6" s="22"/>
      <c r="ELY6" s="22"/>
      <c r="ELZ6" s="22"/>
      <c r="EMA6" s="22"/>
      <c r="EMB6" s="22"/>
      <c r="EMC6" s="22"/>
      <c r="EMD6" s="22"/>
      <c r="EME6" s="22"/>
      <c r="EMF6" s="22"/>
      <c r="EMG6" s="22"/>
      <c r="EMH6" s="22"/>
      <c r="EMI6" s="22"/>
      <c r="EMJ6" s="22"/>
      <c r="EMK6" s="22"/>
      <c r="EML6" s="22"/>
      <c r="EMM6" s="22"/>
      <c r="EMN6" s="22"/>
      <c r="EMO6" s="22"/>
      <c r="EMP6" s="22"/>
      <c r="EMQ6" s="22"/>
      <c r="EMR6" s="22"/>
      <c r="EMS6" s="22"/>
      <c r="EMT6" s="22"/>
      <c r="EMU6" s="22"/>
      <c r="EMV6" s="22"/>
      <c r="EMW6" s="22"/>
      <c r="EMX6" s="22"/>
      <c r="EMY6" s="22"/>
      <c r="EMZ6" s="22"/>
      <c r="ENA6" s="22"/>
      <c r="ENB6" s="22"/>
      <c r="ENC6" s="22"/>
      <c r="END6" s="22"/>
      <c r="ENE6" s="22"/>
      <c r="ENF6" s="22"/>
      <c r="ENG6" s="22"/>
      <c r="ENH6" s="22"/>
      <c r="ENI6" s="22"/>
      <c r="ENJ6" s="22"/>
      <c r="ENK6" s="22"/>
      <c r="ENL6" s="22"/>
      <c r="ENM6" s="22"/>
      <c r="ENN6" s="22"/>
      <c r="ENO6" s="22"/>
      <c r="ENP6" s="22"/>
      <c r="ENQ6" s="22"/>
      <c r="ENR6" s="22"/>
      <c r="ENS6" s="22"/>
      <c r="ENT6" s="22"/>
      <c r="ENU6" s="22"/>
      <c r="ENV6" s="22"/>
      <c r="ENW6" s="22"/>
      <c r="ENX6" s="22"/>
      <c r="ENY6" s="22"/>
      <c r="ENZ6" s="22"/>
      <c r="EOA6" s="22"/>
      <c r="EOB6" s="22"/>
      <c r="EOC6" s="22"/>
      <c r="EOD6" s="22"/>
      <c r="EOE6" s="22"/>
      <c r="EOF6" s="22"/>
      <c r="EOG6" s="22"/>
      <c r="EOH6" s="22"/>
      <c r="EOI6" s="22"/>
      <c r="EOJ6" s="22"/>
      <c r="EOK6" s="22"/>
      <c r="EOL6" s="22"/>
      <c r="EOM6" s="22"/>
      <c r="EON6" s="22"/>
      <c r="EOO6" s="22"/>
      <c r="EOP6" s="22"/>
      <c r="EOQ6" s="22"/>
      <c r="EOR6" s="22"/>
      <c r="EOS6" s="22"/>
      <c r="EOT6" s="22"/>
      <c r="EOU6" s="22"/>
      <c r="EOV6" s="22"/>
      <c r="EOW6" s="22"/>
      <c r="EOX6" s="22"/>
      <c r="EOY6" s="22"/>
      <c r="EOZ6" s="22"/>
      <c r="EPA6" s="22"/>
      <c r="EPB6" s="22"/>
      <c r="EPC6" s="22"/>
      <c r="EPD6" s="22"/>
      <c r="EPE6" s="22"/>
      <c r="EPF6" s="22"/>
      <c r="EPG6" s="22"/>
      <c r="EPH6" s="22"/>
      <c r="EPI6" s="22"/>
      <c r="EPJ6" s="22"/>
      <c r="EPK6" s="22"/>
      <c r="EPL6" s="22"/>
      <c r="EPM6" s="22"/>
      <c r="EPN6" s="22"/>
      <c r="EPO6" s="22"/>
      <c r="EPP6" s="22"/>
      <c r="EPQ6" s="22"/>
      <c r="EPR6" s="22"/>
      <c r="EPS6" s="22"/>
      <c r="EPT6" s="22"/>
      <c r="EPU6" s="22"/>
      <c r="EPV6" s="22"/>
      <c r="EPW6" s="22"/>
      <c r="EPX6" s="22"/>
      <c r="EPY6" s="22"/>
      <c r="EPZ6" s="22"/>
      <c r="EQA6" s="22"/>
      <c r="EQB6" s="22"/>
      <c r="EQC6" s="22"/>
      <c r="EQD6" s="22"/>
      <c r="EQE6" s="22"/>
      <c r="EQF6" s="22"/>
      <c r="EQG6" s="22"/>
      <c r="EQH6" s="22"/>
      <c r="EQI6" s="22"/>
      <c r="EQJ6" s="22"/>
      <c r="EQK6" s="22"/>
      <c r="EQL6" s="22"/>
      <c r="EQM6" s="22"/>
      <c r="EQN6" s="22"/>
      <c r="EQO6" s="22"/>
      <c r="EQP6" s="22"/>
      <c r="EQQ6" s="22"/>
      <c r="EQR6" s="22"/>
      <c r="EQS6" s="22"/>
      <c r="EQT6" s="22"/>
      <c r="EQU6" s="22"/>
      <c r="EQV6" s="22"/>
      <c r="EQW6" s="22"/>
      <c r="EQX6" s="22"/>
      <c r="EQY6" s="22"/>
      <c r="EQZ6" s="22"/>
      <c r="ERA6" s="22"/>
      <c r="ERB6" s="22"/>
      <c r="ERC6" s="22"/>
      <c r="ERD6" s="22"/>
      <c r="ERE6" s="22"/>
      <c r="ERF6" s="22"/>
      <c r="ERG6" s="22"/>
      <c r="ERH6" s="22"/>
      <c r="ERI6" s="22"/>
      <c r="ERJ6" s="22"/>
      <c r="ERK6" s="22"/>
      <c r="ERL6" s="22"/>
      <c r="ERM6" s="22"/>
      <c r="ERN6" s="22"/>
      <c r="ERO6" s="22"/>
      <c r="ERP6" s="22"/>
      <c r="ERQ6" s="22"/>
      <c r="ERR6" s="22"/>
      <c r="ERS6" s="22"/>
      <c r="ERT6" s="22"/>
      <c r="ERU6" s="22"/>
      <c r="ERV6" s="22"/>
      <c r="ERW6" s="22"/>
      <c r="ERX6" s="22"/>
      <c r="ERY6" s="22"/>
      <c r="ERZ6" s="22"/>
      <c r="ESA6" s="22"/>
      <c r="ESB6" s="22"/>
      <c r="ESC6" s="22"/>
      <c r="ESD6" s="22"/>
      <c r="ESE6" s="22"/>
      <c r="ESF6" s="22"/>
      <c r="ESG6" s="22"/>
      <c r="ESH6" s="22"/>
      <c r="ESI6" s="22"/>
      <c r="ESJ6" s="22"/>
      <c r="ESK6" s="22"/>
      <c r="ESL6" s="22"/>
      <c r="ESM6" s="22"/>
      <c r="ESN6" s="22"/>
      <c r="ESO6" s="22"/>
      <c r="ESP6" s="22"/>
      <c r="ESQ6" s="22"/>
      <c r="ESR6" s="22"/>
      <c r="ESS6" s="22"/>
      <c r="EST6" s="22"/>
      <c r="ESU6" s="22"/>
      <c r="ESV6" s="22"/>
      <c r="ESW6" s="22"/>
      <c r="ESX6" s="22"/>
      <c r="ESY6" s="22"/>
      <c r="ESZ6" s="22"/>
      <c r="ETA6" s="22"/>
      <c r="ETB6" s="22"/>
      <c r="ETC6" s="22"/>
      <c r="ETD6" s="22"/>
      <c r="ETE6" s="22"/>
      <c r="ETF6" s="22"/>
      <c r="ETG6" s="22"/>
      <c r="ETH6" s="22"/>
      <c r="ETI6" s="22"/>
      <c r="ETJ6" s="22"/>
      <c r="ETK6" s="22"/>
      <c r="ETL6" s="22"/>
      <c r="ETM6" s="22"/>
      <c r="ETN6" s="22"/>
      <c r="ETO6" s="22"/>
      <c r="ETP6" s="22"/>
      <c r="ETQ6" s="22"/>
      <c r="ETR6" s="22"/>
      <c r="ETS6" s="22"/>
      <c r="ETT6" s="22"/>
      <c r="ETU6" s="22"/>
      <c r="ETV6" s="22"/>
      <c r="ETW6" s="22"/>
      <c r="ETX6" s="22"/>
      <c r="ETY6" s="22"/>
      <c r="ETZ6" s="22"/>
      <c r="EUA6" s="22"/>
      <c r="EUB6" s="22"/>
      <c r="EUC6" s="22"/>
      <c r="EUD6" s="22"/>
      <c r="EUE6" s="22"/>
      <c r="EUF6" s="22"/>
      <c r="EUG6" s="22"/>
      <c r="EUH6" s="22"/>
      <c r="EUI6" s="22"/>
      <c r="EUJ6" s="22"/>
      <c r="EUK6" s="22"/>
      <c r="EUL6" s="22"/>
      <c r="EUM6" s="22"/>
      <c r="EUN6" s="22"/>
      <c r="EUO6" s="22"/>
      <c r="EUP6" s="22"/>
      <c r="EUQ6" s="22"/>
      <c r="EUR6" s="22"/>
      <c r="EUS6" s="22"/>
      <c r="EUT6" s="22"/>
      <c r="EUU6" s="22"/>
      <c r="EUV6" s="22"/>
      <c r="EUW6" s="22"/>
      <c r="EUX6" s="22"/>
      <c r="EUY6" s="22"/>
      <c r="EUZ6" s="22"/>
      <c r="EVA6" s="22"/>
      <c r="EVB6" s="22"/>
      <c r="EVC6" s="22"/>
      <c r="EVD6" s="22"/>
      <c r="EVE6" s="22"/>
      <c r="EVF6" s="22"/>
      <c r="EVG6" s="22"/>
      <c r="EVH6" s="22"/>
      <c r="EVI6" s="22"/>
      <c r="EVJ6" s="22"/>
      <c r="EVK6" s="22"/>
      <c r="EVL6" s="22"/>
      <c r="EVM6" s="22"/>
      <c r="EVN6" s="22"/>
      <c r="EVO6" s="22"/>
      <c r="EVP6" s="22"/>
      <c r="EVQ6" s="22"/>
      <c r="EVR6" s="22"/>
      <c r="EVS6" s="22"/>
      <c r="EVT6" s="22"/>
      <c r="EVU6" s="22"/>
      <c r="EVV6" s="22"/>
      <c r="EVW6" s="22"/>
      <c r="EVX6" s="22"/>
      <c r="EVY6" s="22"/>
      <c r="EVZ6" s="22"/>
      <c r="EWA6" s="22"/>
      <c r="EWB6" s="22"/>
      <c r="EWC6" s="22"/>
      <c r="EWD6" s="22"/>
      <c r="EWE6" s="22"/>
      <c r="EWF6" s="22"/>
      <c r="EWG6" s="22"/>
      <c r="EWH6" s="22"/>
      <c r="EWI6" s="22"/>
      <c r="EWJ6" s="22"/>
      <c r="EWK6" s="22"/>
      <c r="EWL6" s="22"/>
      <c r="EWM6" s="22"/>
      <c r="EWN6" s="22"/>
      <c r="EWO6" s="22"/>
      <c r="EWP6" s="22"/>
      <c r="EWQ6" s="22"/>
      <c r="EWR6" s="22"/>
      <c r="EWS6" s="22"/>
      <c r="EWT6" s="22"/>
      <c r="EWU6" s="22"/>
      <c r="EWV6" s="22"/>
      <c r="EWW6" s="22"/>
      <c r="EWX6" s="22"/>
      <c r="EWY6" s="22"/>
      <c r="EWZ6" s="22"/>
      <c r="EXA6" s="22"/>
      <c r="EXB6" s="22"/>
      <c r="EXC6" s="22"/>
      <c r="EXD6" s="22"/>
      <c r="EXE6" s="22"/>
      <c r="EXF6" s="22"/>
      <c r="EXG6" s="22"/>
      <c r="EXH6" s="22"/>
      <c r="EXI6" s="22"/>
      <c r="EXJ6" s="22"/>
      <c r="EXK6" s="22"/>
      <c r="EXL6" s="22"/>
      <c r="EXM6" s="22"/>
      <c r="EXN6" s="22"/>
      <c r="EXO6" s="22"/>
      <c r="EXP6" s="22"/>
      <c r="EXQ6" s="22"/>
      <c r="EXR6" s="22"/>
      <c r="EXS6" s="22"/>
      <c r="EXT6" s="22"/>
      <c r="EXU6" s="22"/>
      <c r="EXV6" s="22"/>
      <c r="EXW6" s="22"/>
      <c r="EXX6" s="22"/>
      <c r="EXY6" s="22"/>
      <c r="EXZ6" s="22"/>
      <c r="EYA6" s="22"/>
      <c r="EYB6" s="22"/>
      <c r="EYC6" s="22"/>
      <c r="EYD6" s="22"/>
      <c r="EYE6" s="22"/>
      <c r="EYF6" s="22"/>
      <c r="EYG6" s="22"/>
      <c r="EYH6" s="22"/>
      <c r="EYI6" s="22"/>
      <c r="EYJ6" s="22"/>
      <c r="EYK6" s="22"/>
      <c r="EYL6" s="22"/>
      <c r="EYM6" s="22"/>
      <c r="EYN6" s="22"/>
      <c r="EYO6" s="22"/>
      <c r="EYP6" s="22"/>
      <c r="EYQ6" s="22"/>
      <c r="EYR6" s="22"/>
      <c r="EYS6" s="22"/>
      <c r="EYT6" s="22"/>
      <c r="EYU6" s="22"/>
      <c r="EYV6" s="22"/>
      <c r="EYW6" s="22"/>
      <c r="EYX6" s="22"/>
      <c r="EYY6" s="22"/>
      <c r="EYZ6" s="22"/>
      <c r="EZA6" s="22"/>
      <c r="EZB6" s="22"/>
      <c r="EZC6" s="22"/>
      <c r="EZD6" s="22"/>
      <c r="EZE6" s="22"/>
      <c r="EZF6" s="22"/>
      <c r="EZG6" s="22"/>
      <c r="EZH6" s="22"/>
      <c r="EZI6" s="22"/>
      <c r="EZJ6" s="22"/>
      <c r="EZK6" s="22"/>
      <c r="EZL6" s="22"/>
      <c r="EZM6" s="22"/>
      <c r="EZN6" s="22"/>
      <c r="EZO6" s="22"/>
      <c r="EZP6" s="22"/>
      <c r="EZQ6" s="22"/>
      <c r="EZR6" s="22"/>
      <c r="EZS6" s="22"/>
      <c r="EZT6" s="22"/>
      <c r="EZU6" s="22"/>
      <c r="EZV6" s="22"/>
      <c r="EZW6" s="22"/>
      <c r="EZX6" s="22"/>
      <c r="EZY6" s="22"/>
      <c r="EZZ6" s="22"/>
      <c r="FAA6" s="22"/>
      <c r="FAB6" s="22"/>
      <c r="FAC6" s="22"/>
      <c r="FAD6" s="22"/>
      <c r="FAE6" s="22"/>
      <c r="FAF6" s="22"/>
      <c r="FAG6" s="22"/>
      <c r="FAH6" s="22"/>
      <c r="FAI6" s="22"/>
      <c r="FAJ6" s="22"/>
      <c r="FAK6" s="22"/>
      <c r="FAL6" s="22"/>
      <c r="FAM6" s="22"/>
      <c r="FAN6" s="22"/>
      <c r="FAO6" s="22"/>
      <c r="FAP6" s="22"/>
      <c r="FAQ6" s="22"/>
      <c r="FAR6" s="22"/>
      <c r="FAS6" s="22"/>
      <c r="FAT6" s="22"/>
      <c r="FAU6" s="22"/>
      <c r="FAV6" s="22"/>
      <c r="FAW6" s="22"/>
      <c r="FAX6" s="22"/>
      <c r="FAY6" s="22"/>
      <c r="FAZ6" s="22"/>
      <c r="FBA6" s="22"/>
      <c r="FBB6" s="22"/>
      <c r="FBC6" s="22"/>
      <c r="FBD6" s="22"/>
      <c r="FBE6" s="22"/>
      <c r="FBF6" s="22"/>
      <c r="FBG6" s="22"/>
      <c r="FBH6" s="22"/>
      <c r="FBI6" s="22"/>
      <c r="FBJ6" s="22"/>
      <c r="FBK6" s="22"/>
      <c r="FBL6" s="22"/>
      <c r="FBM6" s="22"/>
      <c r="FBN6" s="22"/>
      <c r="FBO6" s="22"/>
      <c r="FBP6" s="22"/>
      <c r="FBQ6" s="22"/>
      <c r="FBR6" s="22"/>
      <c r="FBS6" s="22"/>
      <c r="FBT6" s="22"/>
      <c r="FBU6" s="22"/>
      <c r="FBV6" s="22"/>
      <c r="FBW6" s="22"/>
      <c r="FBX6" s="22"/>
      <c r="FBY6" s="22"/>
      <c r="FBZ6" s="22"/>
      <c r="FCA6" s="22"/>
      <c r="FCB6" s="22"/>
      <c r="FCC6" s="22"/>
      <c r="FCD6" s="22"/>
      <c r="FCE6" s="22"/>
      <c r="FCF6" s="22"/>
      <c r="FCG6" s="22"/>
      <c r="FCH6" s="22"/>
      <c r="FCI6" s="22"/>
      <c r="FCJ6" s="22"/>
      <c r="FCK6" s="22"/>
      <c r="FCL6" s="22"/>
      <c r="FCM6" s="22"/>
      <c r="FCN6" s="22"/>
      <c r="FCO6" s="22"/>
      <c r="FCP6" s="22"/>
      <c r="FCQ6" s="22"/>
      <c r="FCR6" s="22"/>
      <c r="FCS6" s="22"/>
      <c r="FCT6" s="22"/>
      <c r="FCU6" s="22"/>
      <c r="FCV6" s="22"/>
      <c r="FCW6" s="22"/>
      <c r="FCX6" s="22"/>
      <c r="FCY6" s="22"/>
      <c r="FCZ6" s="22"/>
      <c r="FDA6" s="22"/>
      <c r="FDB6" s="22"/>
      <c r="FDC6" s="22"/>
      <c r="FDD6" s="22"/>
      <c r="FDE6" s="22"/>
      <c r="FDF6" s="22"/>
      <c r="FDG6" s="22"/>
      <c r="FDH6" s="22"/>
      <c r="FDI6" s="22"/>
      <c r="FDJ6" s="22"/>
      <c r="FDK6" s="22"/>
      <c r="FDL6" s="22"/>
      <c r="FDM6" s="22"/>
      <c r="FDN6" s="22"/>
      <c r="FDO6" s="22"/>
      <c r="FDP6" s="22"/>
      <c r="FDQ6" s="22"/>
      <c r="FDR6" s="22"/>
      <c r="FDS6" s="22"/>
      <c r="FDT6" s="22"/>
      <c r="FDU6" s="22"/>
      <c r="FDV6" s="22"/>
      <c r="FDW6" s="22"/>
      <c r="FDX6" s="22"/>
      <c r="FDY6" s="22"/>
      <c r="FDZ6" s="22"/>
      <c r="FEA6" s="22"/>
      <c r="FEB6" s="22"/>
      <c r="FEC6" s="22"/>
      <c r="FED6" s="22"/>
      <c r="FEE6" s="22"/>
      <c r="FEF6" s="22"/>
      <c r="FEG6" s="22"/>
      <c r="FEH6" s="22"/>
      <c r="FEI6" s="22"/>
      <c r="FEJ6" s="22"/>
      <c r="FEK6" s="22"/>
      <c r="FEL6" s="22"/>
      <c r="FEM6" s="22"/>
      <c r="FEN6" s="22"/>
      <c r="FEO6" s="22"/>
      <c r="FEP6" s="22"/>
      <c r="FEQ6" s="22"/>
      <c r="FER6" s="22"/>
      <c r="FES6" s="22"/>
      <c r="FET6" s="22"/>
      <c r="FEU6" s="22"/>
      <c r="FEV6" s="22"/>
      <c r="FEW6" s="22"/>
      <c r="FEX6" s="22"/>
      <c r="FEY6" s="22"/>
      <c r="FEZ6" s="22"/>
      <c r="FFA6" s="22"/>
      <c r="FFB6" s="22"/>
      <c r="FFC6" s="22"/>
      <c r="FFD6" s="22"/>
      <c r="FFE6" s="22"/>
      <c r="FFF6" s="22"/>
      <c r="FFG6" s="22"/>
      <c r="FFH6" s="22"/>
      <c r="FFI6" s="22"/>
      <c r="FFJ6" s="22"/>
      <c r="FFK6" s="22"/>
      <c r="FFL6" s="22"/>
      <c r="FFM6" s="22"/>
      <c r="FFN6" s="22"/>
      <c r="FFO6" s="22"/>
      <c r="FFP6" s="22"/>
      <c r="FFQ6" s="22"/>
      <c r="FFR6" s="22"/>
      <c r="FFS6" s="22"/>
      <c r="FFT6" s="22"/>
      <c r="FFU6" s="22"/>
      <c r="FFV6" s="22"/>
      <c r="FFW6" s="22"/>
      <c r="FFX6" s="22"/>
      <c r="FFY6" s="22"/>
      <c r="FFZ6" s="22"/>
      <c r="FGA6" s="22"/>
      <c r="FGB6" s="22"/>
      <c r="FGC6" s="22"/>
      <c r="FGD6" s="22"/>
      <c r="FGE6" s="22"/>
      <c r="FGF6" s="22"/>
      <c r="FGG6" s="22"/>
      <c r="FGH6" s="22"/>
      <c r="FGI6" s="22"/>
      <c r="FGJ6" s="22"/>
      <c r="FGK6" s="22"/>
      <c r="FGL6" s="22"/>
      <c r="FGM6" s="22"/>
      <c r="FGN6" s="22"/>
      <c r="FGO6" s="22"/>
      <c r="FGP6" s="22"/>
      <c r="FGQ6" s="22"/>
      <c r="FGR6" s="22"/>
      <c r="FGS6" s="22"/>
      <c r="FGT6" s="22"/>
      <c r="FGU6" s="22"/>
      <c r="FGV6" s="22"/>
      <c r="FGW6" s="22"/>
      <c r="FGX6" s="22"/>
      <c r="FGY6" s="22"/>
      <c r="FGZ6" s="22"/>
      <c r="FHA6" s="22"/>
      <c r="FHB6" s="22"/>
      <c r="FHC6" s="22"/>
      <c r="FHD6" s="22"/>
      <c r="FHE6" s="22"/>
      <c r="FHF6" s="22"/>
      <c r="FHG6" s="22"/>
      <c r="FHH6" s="22"/>
      <c r="FHI6" s="22"/>
      <c r="FHJ6" s="22"/>
      <c r="FHK6" s="22"/>
      <c r="FHL6" s="22"/>
      <c r="FHM6" s="22"/>
      <c r="FHN6" s="22"/>
      <c r="FHO6" s="22"/>
      <c r="FHP6" s="22"/>
      <c r="FHQ6" s="22"/>
      <c r="FHR6" s="22"/>
      <c r="FHS6" s="22"/>
      <c r="FHT6" s="22"/>
      <c r="FHU6" s="22"/>
      <c r="FHV6" s="22"/>
      <c r="FHW6" s="22"/>
      <c r="FHX6" s="22"/>
      <c r="FHY6" s="22"/>
      <c r="FHZ6" s="22"/>
      <c r="FIA6" s="22"/>
      <c r="FIB6" s="22"/>
      <c r="FIC6" s="22"/>
      <c r="FID6" s="22"/>
      <c r="FIE6" s="22"/>
      <c r="FIF6" s="22"/>
      <c r="FIG6" s="22"/>
      <c r="FIH6" s="22"/>
      <c r="FII6" s="22"/>
      <c r="FIJ6" s="22"/>
      <c r="FIK6" s="22"/>
      <c r="FIL6" s="22"/>
      <c r="FIM6" s="22"/>
      <c r="FIN6" s="22"/>
      <c r="FIO6" s="22"/>
      <c r="FIP6" s="22"/>
      <c r="FIQ6" s="22"/>
      <c r="FIR6" s="22"/>
      <c r="FIS6" s="22"/>
      <c r="FIT6" s="22"/>
      <c r="FIU6" s="22"/>
      <c r="FIV6" s="22"/>
      <c r="FIW6" s="22"/>
      <c r="FIX6" s="22"/>
      <c r="FIY6" s="22"/>
      <c r="FIZ6" s="22"/>
      <c r="FJA6" s="22"/>
      <c r="FJB6" s="22"/>
      <c r="FJC6" s="22"/>
      <c r="FJD6" s="22"/>
      <c r="FJE6" s="22"/>
      <c r="FJF6" s="22"/>
      <c r="FJG6" s="22"/>
      <c r="FJH6" s="22"/>
      <c r="FJI6" s="22"/>
      <c r="FJJ6" s="22"/>
      <c r="FJK6" s="22"/>
      <c r="FJL6" s="22"/>
      <c r="FJM6" s="22"/>
      <c r="FJN6" s="22"/>
      <c r="FJO6" s="22"/>
      <c r="FJP6" s="22"/>
      <c r="FJQ6" s="22"/>
      <c r="FJR6" s="22"/>
      <c r="FJS6" s="22"/>
      <c r="FJT6" s="22"/>
      <c r="FJU6" s="22"/>
      <c r="FJV6" s="22"/>
      <c r="FJW6" s="22"/>
      <c r="FJX6" s="22"/>
      <c r="FJY6" s="22"/>
      <c r="FJZ6" s="22"/>
      <c r="FKA6" s="22"/>
      <c r="FKB6" s="22"/>
      <c r="FKC6" s="22"/>
      <c r="FKD6" s="22"/>
      <c r="FKE6" s="22"/>
      <c r="FKF6" s="22"/>
      <c r="FKG6" s="22"/>
      <c r="FKH6" s="22"/>
      <c r="FKI6" s="22"/>
      <c r="FKJ6" s="22"/>
      <c r="FKK6" s="22"/>
      <c r="FKL6" s="22"/>
      <c r="FKM6" s="22"/>
      <c r="FKN6" s="22"/>
      <c r="FKO6" s="22"/>
      <c r="FKP6" s="22"/>
      <c r="FKQ6" s="22"/>
      <c r="FKR6" s="22"/>
      <c r="FKS6" s="22"/>
      <c r="FKT6" s="22"/>
      <c r="FKU6" s="22"/>
      <c r="FKV6" s="22"/>
      <c r="FKW6" s="22"/>
      <c r="FKX6" s="22"/>
      <c r="FKY6" s="22"/>
      <c r="FKZ6" s="22"/>
      <c r="FLA6" s="22"/>
      <c r="FLB6" s="22"/>
      <c r="FLC6" s="22"/>
      <c r="FLD6" s="22"/>
      <c r="FLE6" s="22"/>
      <c r="FLF6" s="22"/>
      <c r="FLG6" s="22"/>
      <c r="FLH6" s="22"/>
      <c r="FLI6" s="22"/>
      <c r="FLJ6" s="22"/>
      <c r="FLK6" s="22"/>
      <c r="FLL6" s="22"/>
      <c r="FLM6" s="22"/>
      <c r="FLN6" s="22"/>
      <c r="FLO6" s="22"/>
      <c r="FLP6" s="22"/>
      <c r="FLQ6" s="22"/>
      <c r="FLR6" s="22"/>
      <c r="FLS6" s="22"/>
      <c r="FLT6" s="22"/>
      <c r="FLU6" s="22"/>
      <c r="FLV6" s="22"/>
      <c r="FLW6" s="22"/>
      <c r="FLX6" s="22"/>
      <c r="FLY6" s="22"/>
      <c r="FLZ6" s="22"/>
      <c r="FMA6" s="22"/>
      <c r="FMB6" s="22"/>
      <c r="FMC6" s="22"/>
      <c r="FMD6" s="22"/>
      <c r="FME6" s="22"/>
      <c r="FMF6" s="22"/>
      <c r="FMG6" s="22"/>
      <c r="FMH6" s="22"/>
      <c r="FMI6" s="22"/>
      <c r="FMJ6" s="22"/>
      <c r="FMK6" s="22"/>
      <c r="FML6" s="22"/>
      <c r="FMM6" s="22"/>
      <c r="FMN6" s="22"/>
      <c r="FMO6" s="22"/>
      <c r="FMP6" s="22"/>
      <c r="FMQ6" s="22"/>
      <c r="FMR6" s="22"/>
      <c r="FMS6" s="22"/>
      <c r="FMT6" s="22"/>
      <c r="FMU6" s="22"/>
      <c r="FMV6" s="22"/>
      <c r="FMW6" s="22"/>
      <c r="FMX6" s="22"/>
      <c r="FMY6" s="22"/>
      <c r="FMZ6" s="22"/>
      <c r="FNA6" s="22"/>
      <c r="FNB6" s="22"/>
      <c r="FNC6" s="22"/>
      <c r="FND6" s="22"/>
      <c r="FNE6" s="22"/>
      <c r="FNF6" s="22"/>
      <c r="FNG6" s="22"/>
      <c r="FNH6" s="22"/>
      <c r="FNI6" s="22"/>
      <c r="FNJ6" s="22"/>
      <c r="FNK6" s="22"/>
      <c r="FNL6" s="22"/>
      <c r="FNM6" s="22"/>
      <c r="FNN6" s="22"/>
      <c r="FNO6" s="22"/>
      <c r="FNP6" s="22"/>
      <c r="FNQ6" s="22"/>
      <c r="FNR6" s="22"/>
      <c r="FNS6" s="22"/>
      <c r="FNT6" s="22"/>
      <c r="FNU6" s="22"/>
      <c r="FNV6" s="22"/>
      <c r="FNW6" s="22"/>
      <c r="FNX6" s="22"/>
      <c r="FNY6" s="22"/>
      <c r="FNZ6" s="22"/>
      <c r="FOA6" s="22"/>
      <c r="FOB6" s="22"/>
      <c r="FOC6" s="22"/>
      <c r="FOD6" s="22"/>
      <c r="FOE6" s="22"/>
      <c r="FOF6" s="22"/>
      <c r="FOG6" s="22"/>
      <c r="FOH6" s="22"/>
      <c r="FOI6" s="22"/>
      <c r="FOJ6" s="22"/>
      <c r="FOK6" s="22"/>
      <c r="FOL6" s="22"/>
      <c r="FOM6" s="22"/>
      <c r="FON6" s="22"/>
      <c r="FOO6" s="22"/>
      <c r="FOP6" s="22"/>
      <c r="FOQ6" s="22"/>
      <c r="FOR6" s="22"/>
      <c r="FOS6" s="22"/>
      <c r="FOT6" s="22"/>
      <c r="FOU6" s="22"/>
      <c r="FOV6" s="22"/>
      <c r="FOW6" s="22"/>
      <c r="FOX6" s="22"/>
      <c r="FOY6" s="22"/>
      <c r="FOZ6" s="22"/>
      <c r="FPA6" s="22"/>
      <c r="FPB6" s="22"/>
      <c r="FPC6" s="22"/>
      <c r="FPD6" s="22"/>
      <c r="FPE6" s="22"/>
      <c r="FPF6" s="22"/>
      <c r="FPG6" s="22"/>
      <c r="FPH6" s="22"/>
      <c r="FPI6" s="22"/>
      <c r="FPJ6" s="22"/>
      <c r="FPK6" s="22"/>
      <c r="FPL6" s="22"/>
      <c r="FPM6" s="22"/>
      <c r="FPN6" s="22"/>
      <c r="FPO6" s="22"/>
      <c r="FPP6" s="22"/>
      <c r="FPQ6" s="22"/>
      <c r="FPR6" s="22"/>
      <c r="FPS6" s="22"/>
      <c r="FPT6" s="22"/>
      <c r="FPU6" s="22"/>
      <c r="FPV6" s="22"/>
      <c r="FPW6" s="22"/>
      <c r="FPX6" s="22"/>
      <c r="FPY6" s="22"/>
      <c r="FPZ6" s="22"/>
      <c r="FQA6" s="22"/>
      <c r="FQB6" s="22"/>
      <c r="FQC6" s="22"/>
      <c r="FQD6" s="22"/>
      <c r="FQE6" s="22"/>
      <c r="FQF6" s="22"/>
      <c r="FQG6" s="22"/>
      <c r="FQH6" s="22"/>
      <c r="FQI6" s="22"/>
      <c r="FQJ6" s="22"/>
      <c r="FQK6" s="22"/>
      <c r="FQL6" s="22"/>
      <c r="FQM6" s="22"/>
      <c r="FQN6" s="22"/>
      <c r="FQO6" s="22"/>
      <c r="FQP6" s="22"/>
      <c r="FQQ6" s="22"/>
      <c r="FQR6" s="22"/>
      <c r="FQS6" s="22"/>
      <c r="FQT6" s="22"/>
      <c r="FQU6" s="22"/>
      <c r="FQV6" s="22"/>
      <c r="FQW6" s="22"/>
      <c r="FQX6" s="22"/>
      <c r="FQY6" s="22"/>
      <c r="FQZ6" s="22"/>
      <c r="FRA6" s="22"/>
      <c r="FRB6" s="22"/>
      <c r="FRC6" s="22"/>
      <c r="FRD6" s="22"/>
      <c r="FRE6" s="22"/>
      <c r="FRF6" s="22"/>
      <c r="FRG6" s="22"/>
      <c r="FRH6" s="22"/>
      <c r="FRI6" s="22"/>
      <c r="FRJ6" s="22"/>
      <c r="FRK6" s="22"/>
      <c r="FRL6" s="22"/>
      <c r="FRM6" s="22"/>
      <c r="FRN6" s="22"/>
      <c r="FRO6" s="22"/>
      <c r="FRP6" s="22"/>
      <c r="FRQ6" s="22"/>
      <c r="FRR6" s="22"/>
      <c r="FRS6" s="22"/>
      <c r="FRT6" s="22"/>
      <c r="FRU6" s="22"/>
      <c r="FRV6" s="22"/>
      <c r="FRW6" s="22"/>
      <c r="FRX6" s="22"/>
      <c r="FRY6" s="22"/>
      <c r="FRZ6" s="22"/>
      <c r="FSA6" s="22"/>
      <c r="FSB6" s="22"/>
      <c r="FSC6" s="22"/>
      <c r="FSD6" s="22"/>
      <c r="FSE6" s="22"/>
      <c r="FSF6" s="22"/>
      <c r="FSG6" s="22"/>
      <c r="FSH6" s="22"/>
      <c r="FSI6" s="22"/>
      <c r="FSJ6" s="22"/>
      <c r="FSK6" s="22"/>
      <c r="FSL6" s="22"/>
      <c r="FSM6" s="22"/>
      <c r="FSN6" s="22"/>
      <c r="FSO6" s="22"/>
      <c r="FSP6" s="22"/>
      <c r="FSQ6" s="22"/>
      <c r="FSR6" s="22"/>
      <c r="FSS6" s="22"/>
      <c r="FST6" s="22"/>
      <c r="FSU6" s="22"/>
      <c r="FSV6" s="22"/>
      <c r="FSW6" s="22"/>
      <c r="FSX6" s="22"/>
      <c r="FSY6" s="22"/>
      <c r="FSZ6" s="22"/>
      <c r="FTA6" s="22"/>
      <c r="FTB6" s="22"/>
      <c r="FTC6" s="22"/>
      <c r="FTD6" s="22"/>
      <c r="FTE6" s="22"/>
      <c r="FTF6" s="22"/>
      <c r="FTG6" s="22"/>
      <c r="FTH6" s="22"/>
      <c r="FTI6" s="22"/>
      <c r="FTJ6" s="22"/>
      <c r="FTK6" s="22"/>
      <c r="FTL6" s="22"/>
      <c r="FTM6" s="22"/>
      <c r="FTN6" s="22"/>
      <c r="FTO6" s="22"/>
      <c r="FTP6" s="22"/>
      <c r="FTQ6" s="22"/>
      <c r="FTR6" s="22"/>
      <c r="FTS6" s="22"/>
      <c r="FTT6" s="22"/>
      <c r="FTU6" s="22"/>
      <c r="FTV6" s="22"/>
      <c r="FTW6" s="22"/>
      <c r="FTX6" s="22"/>
      <c r="FTY6" s="22"/>
      <c r="FTZ6" s="22"/>
      <c r="FUA6" s="22"/>
      <c r="FUB6" s="22"/>
      <c r="FUC6" s="22"/>
      <c r="FUD6" s="22"/>
      <c r="FUE6" s="22"/>
      <c r="FUF6" s="22"/>
      <c r="FUG6" s="22"/>
      <c r="FUH6" s="22"/>
      <c r="FUI6" s="22"/>
      <c r="FUJ6" s="22"/>
      <c r="FUK6" s="22"/>
      <c r="FUL6" s="22"/>
      <c r="FUM6" s="22"/>
      <c r="FUN6" s="22"/>
      <c r="FUO6" s="22"/>
      <c r="FUP6" s="22"/>
      <c r="FUQ6" s="22"/>
      <c r="FUR6" s="22"/>
      <c r="FUS6" s="22"/>
      <c r="FUT6" s="22"/>
      <c r="FUU6" s="22"/>
      <c r="FUV6" s="22"/>
      <c r="FUW6" s="22"/>
      <c r="FUX6" s="22"/>
      <c r="FUY6" s="22"/>
      <c r="FUZ6" s="22"/>
      <c r="FVA6" s="22"/>
      <c r="FVB6" s="22"/>
      <c r="FVC6" s="22"/>
      <c r="FVD6" s="22"/>
      <c r="FVE6" s="22"/>
      <c r="FVF6" s="22"/>
      <c r="FVG6" s="22"/>
      <c r="FVH6" s="22"/>
      <c r="FVI6" s="22"/>
      <c r="FVJ6" s="22"/>
      <c r="FVK6" s="22"/>
      <c r="FVL6" s="22"/>
      <c r="FVM6" s="22"/>
      <c r="FVN6" s="22"/>
      <c r="FVO6" s="22"/>
      <c r="FVP6" s="22"/>
      <c r="FVQ6" s="22"/>
      <c r="FVR6" s="22"/>
      <c r="FVS6" s="22"/>
      <c r="FVT6" s="22"/>
      <c r="FVU6" s="22"/>
      <c r="FVV6" s="22"/>
      <c r="FVW6" s="22"/>
      <c r="FVX6" s="22"/>
      <c r="FVY6" s="22"/>
      <c r="FVZ6" s="22"/>
      <c r="FWA6" s="22"/>
      <c r="FWB6" s="22"/>
      <c r="FWC6" s="22"/>
      <c r="FWD6" s="22"/>
      <c r="FWE6" s="22"/>
      <c r="FWF6" s="22"/>
      <c r="FWG6" s="22"/>
      <c r="FWH6" s="22"/>
      <c r="FWI6" s="22"/>
      <c r="FWJ6" s="22"/>
      <c r="FWK6" s="22"/>
      <c r="FWL6" s="22"/>
      <c r="FWM6" s="22"/>
      <c r="FWN6" s="22"/>
      <c r="FWO6" s="22"/>
      <c r="FWP6" s="22"/>
      <c r="FWQ6" s="22"/>
      <c r="FWR6" s="22"/>
      <c r="FWS6" s="22"/>
      <c r="FWT6" s="22"/>
      <c r="FWU6" s="22"/>
      <c r="FWV6" s="22"/>
      <c r="FWW6" s="22"/>
      <c r="FWX6" s="22"/>
      <c r="FWY6" s="22"/>
      <c r="FWZ6" s="22"/>
      <c r="FXA6" s="22"/>
      <c r="FXB6" s="22"/>
      <c r="FXC6" s="22"/>
      <c r="FXD6" s="22"/>
      <c r="FXE6" s="22"/>
      <c r="FXF6" s="22"/>
      <c r="FXG6" s="22"/>
      <c r="FXH6" s="22"/>
      <c r="FXI6" s="22"/>
      <c r="FXJ6" s="22"/>
      <c r="FXK6" s="22"/>
      <c r="FXL6" s="22"/>
      <c r="FXM6" s="22"/>
      <c r="FXN6" s="22"/>
      <c r="FXO6" s="22"/>
      <c r="FXP6" s="22"/>
      <c r="FXQ6" s="22"/>
      <c r="FXR6" s="22"/>
      <c r="FXS6" s="22"/>
      <c r="FXT6" s="22"/>
      <c r="FXU6" s="22"/>
      <c r="FXV6" s="22"/>
      <c r="FXW6" s="22"/>
      <c r="FXX6" s="22"/>
      <c r="FXY6" s="22"/>
      <c r="FXZ6" s="22"/>
      <c r="FYA6" s="22"/>
      <c r="FYB6" s="22"/>
      <c r="FYC6" s="22"/>
      <c r="FYD6" s="22"/>
      <c r="FYE6" s="22"/>
      <c r="FYF6" s="22"/>
      <c r="FYG6" s="22"/>
      <c r="FYH6" s="22"/>
      <c r="FYI6" s="22"/>
      <c r="FYJ6" s="22"/>
      <c r="FYK6" s="22"/>
      <c r="FYL6" s="22"/>
      <c r="FYM6" s="22"/>
      <c r="FYN6" s="22"/>
      <c r="FYO6" s="22"/>
      <c r="FYP6" s="22"/>
      <c r="FYQ6" s="22"/>
      <c r="FYR6" s="22"/>
      <c r="FYS6" s="22"/>
      <c r="FYT6" s="22"/>
      <c r="FYU6" s="22"/>
      <c r="FYV6" s="22"/>
      <c r="FYW6" s="22"/>
      <c r="FYX6" s="22"/>
      <c r="FYY6" s="22"/>
      <c r="FYZ6" s="22"/>
      <c r="FZA6" s="22"/>
      <c r="FZB6" s="22"/>
      <c r="FZC6" s="22"/>
      <c r="FZD6" s="22"/>
      <c r="FZE6" s="22"/>
      <c r="FZF6" s="22"/>
      <c r="FZG6" s="22"/>
      <c r="FZH6" s="22"/>
      <c r="FZI6" s="22"/>
      <c r="FZJ6" s="22"/>
      <c r="FZK6" s="22"/>
      <c r="FZL6" s="22"/>
      <c r="FZM6" s="22"/>
      <c r="FZN6" s="22"/>
      <c r="FZO6" s="22"/>
      <c r="FZP6" s="22"/>
      <c r="FZQ6" s="22"/>
      <c r="FZR6" s="22"/>
      <c r="FZS6" s="22"/>
      <c r="FZT6" s="22"/>
      <c r="FZU6" s="22"/>
      <c r="FZV6" s="22"/>
      <c r="FZW6" s="22"/>
      <c r="FZX6" s="22"/>
      <c r="FZY6" s="22"/>
      <c r="FZZ6" s="22"/>
      <c r="GAA6" s="22"/>
      <c r="GAB6" s="22"/>
      <c r="GAC6" s="22"/>
      <c r="GAD6" s="22"/>
      <c r="GAE6" s="22"/>
      <c r="GAF6" s="22"/>
      <c r="GAG6" s="22"/>
      <c r="GAH6" s="22"/>
      <c r="GAI6" s="22"/>
      <c r="GAJ6" s="22"/>
      <c r="GAK6" s="22"/>
      <c r="GAL6" s="22"/>
      <c r="GAM6" s="22"/>
      <c r="GAN6" s="22"/>
      <c r="GAO6" s="22"/>
      <c r="GAP6" s="22"/>
      <c r="GAQ6" s="22"/>
      <c r="GAR6" s="22"/>
      <c r="GAS6" s="22"/>
      <c r="GAT6" s="22"/>
      <c r="GAU6" s="22"/>
      <c r="GAV6" s="22"/>
      <c r="GAW6" s="22"/>
      <c r="GAX6" s="22"/>
      <c r="GAY6" s="22"/>
      <c r="GAZ6" s="22"/>
      <c r="GBA6" s="22"/>
      <c r="GBB6" s="22"/>
      <c r="GBC6" s="22"/>
      <c r="GBD6" s="22"/>
      <c r="GBE6" s="22"/>
      <c r="GBF6" s="22"/>
      <c r="GBG6" s="22"/>
      <c r="GBH6" s="22"/>
      <c r="GBI6" s="22"/>
      <c r="GBJ6" s="22"/>
      <c r="GBK6" s="22"/>
      <c r="GBL6" s="22"/>
      <c r="GBM6" s="22"/>
      <c r="GBN6" s="22"/>
      <c r="GBO6" s="22"/>
      <c r="GBP6" s="22"/>
      <c r="GBQ6" s="22"/>
      <c r="GBR6" s="22"/>
      <c r="GBS6" s="22"/>
      <c r="GBT6" s="22"/>
      <c r="GBU6" s="22"/>
      <c r="GBV6" s="22"/>
      <c r="GBW6" s="22"/>
      <c r="GBX6" s="22"/>
      <c r="GBY6" s="22"/>
      <c r="GBZ6" s="22"/>
      <c r="GCA6" s="22"/>
      <c r="GCB6" s="22"/>
      <c r="GCC6" s="22"/>
      <c r="GCD6" s="22"/>
      <c r="GCE6" s="22"/>
      <c r="GCF6" s="22"/>
      <c r="GCG6" s="22"/>
      <c r="GCH6" s="22"/>
      <c r="GCI6" s="22"/>
      <c r="GCJ6" s="22"/>
      <c r="GCK6" s="22"/>
      <c r="GCL6" s="22"/>
      <c r="GCM6" s="22"/>
      <c r="GCN6" s="22"/>
      <c r="GCO6" s="22"/>
      <c r="GCP6" s="22"/>
      <c r="GCQ6" s="22"/>
      <c r="GCR6" s="22"/>
      <c r="GCS6" s="22"/>
      <c r="GCT6" s="22"/>
      <c r="GCU6" s="22"/>
      <c r="GCV6" s="22"/>
      <c r="GCW6" s="22"/>
      <c r="GCX6" s="22"/>
      <c r="GCY6" s="22"/>
      <c r="GCZ6" s="22"/>
      <c r="GDA6" s="22"/>
      <c r="GDB6" s="22"/>
      <c r="GDC6" s="22"/>
      <c r="GDD6" s="22"/>
      <c r="GDE6" s="22"/>
      <c r="GDF6" s="22"/>
      <c r="GDG6" s="22"/>
      <c r="GDH6" s="22"/>
      <c r="GDI6" s="22"/>
      <c r="GDJ6" s="22"/>
      <c r="GDK6" s="22"/>
      <c r="GDL6" s="22"/>
      <c r="GDM6" s="22"/>
      <c r="GDN6" s="22"/>
      <c r="GDO6" s="22"/>
      <c r="GDP6" s="22"/>
      <c r="GDQ6" s="22"/>
      <c r="GDR6" s="22"/>
      <c r="GDS6" s="22"/>
      <c r="GDT6" s="22"/>
      <c r="GDU6" s="22"/>
      <c r="GDV6" s="22"/>
      <c r="GDW6" s="22"/>
      <c r="GDX6" s="22"/>
      <c r="GDY6" s="22"/>
      <c r="GDZ6" s="22"/>
      <c r="GEA6" s="22"/>
      <c r="GEB6" s="22"/>
      <c r="GEC6" s="22"/>
      <c r="GED6" s="22"/>
      <c r="GEE6" s="22"/>
      <c r="GEF6" s="22"/>
      <c r="GEG6" s="22"/>
      <c r="GEH6" s="22"/>
      <c r="GEI6" s="22"/>
      <c r="GEJ6" s="22"/>
      <c r="GEK6" s="22"/>
      <c r="GEL6" s="22"/>
      <c r="GEM6" s="22"/>
      <c r="GEN6" s="22"/>
      <c r="GEO6" s="22"/>
      <c r="GEP6" s="22"/>
      <c r="GEQ6" s="22"/>
      <c r="GER6" s="22"/>
      <c r="GES6" s="22"/>
      <c r="GET6" s="22"/>
      <c r="GEU6" s="22"/>
      <c r="GEV6" s="22"/>
      <c r="GEW6" s="22"/>
      <c r="GEX6" s="22"/>
      <c r="GEY6" s="22"/>
      <c r="GEZ6" s="22"/>
      <c r="GFA6" s="22"/>
      <c r="GFB6" s="22"/>
      <c r="GFC6" s="22"/>
      <c r="GFD6" s="22"/>
      <c r="GFE6" s="22"/>
      <c r="GFF6" s="22"/>
      <c r="GFG6" s="22"/>
      <c r="GFH6" s="22"/>
      <c r="GFI6" s="22"/>
      <c r="GFJ6" s="22"/>
      <c r="GFK6" s="22"/>
      <c r="GFL6" s="22"/>
      <c r="GFM6" s="22"/>
      <c r="GFN6" s="22"/>
      <c r="GFO6" s="22"/>
      <c r="GFP6" s="22"/>
      <c r="GFQ6" s="22"/>
      <c r="GFR6" s="22"/>
      <c r="GFS6" s="22"/>
      <c r="GFT6" s="22"/>
      <c r="GFU6" s="22"/>
      <c r="GFV6" s="22"/>
      <c r="GFW6" s="22"/>
      <c r="GFX6" s="22"/>
      <c r="GFY6" s="22"/>
      <c r="GFZ6" s="22"/>
      <c r="GGA6" s="22"/>
      <c r="GGB6" s="22"/>
      <c r="GGC6" s="22"/>
      <c r="GGD6" s="22"/>
      <c r="GGE6" s="22"/>
      <c r="GGF6" s="22"/>
      <c r="GGG6" s="22"/>
      <c r="GGH6" s="22"/>
      <c r="GGI6" s="22"/>
      <c r="GGJ6" s="22"/>
      <c r="GGK6" s="22"/>
      <c r="GGL6" s="22"/>
      <c r="GGM6" s="22"/>
      <c r="GGN6" s="22"/>
      <c r="GGO6" s="22"/>
      <c r="GGP6" s="22"/>
      <c r="GGQ6" s="22"/>
      <c r="GGR6" s="22"/>
      <c r="GGS6" s="22"/>
      <c r="GGT6" s="22"/>
      <c r="GGU6" s="22"/>
      <c r="GGV6" s="22"/>
      <c r="GGW6" s="22"/>
      <c r="GGX6" s="22"/>
      <c r="GGY6" s="22"/>
      <c r="GGZ6" s="22"/>
      <c r="GHA6" s="22"/>
      <c r="GHB6" s="22"/>
      <c r="GHC6" s="22"/>
      <c r="GHD6" s="22"/>
      <c r="GHE6" s="22"/>
      <c r="GHF6" s="22"/>
      <c r="GHG6" s="22"/>
      <c r="GHH6" s="22"/>
      <c r="GHI6" s="22"/>
      <c r="GHJ6" s="22"/>
      <c r="GHK6" s="22"/>
      <c r="GHL6" s="22"/>
      <c r="GHM6" s="22"/>
      <c r="GHN6" s="22"/>
      <c r="GHO6" s="22"/>
      <c r="GHP6" s="22"/>
      <c r="GHQ6" s="22"/>
      <c r="GHR6" s="22"/>
      <c r="GHS6" s="22"/>
      <c r="GHT6" s="22"/>
      <c r="GHU6" s="22"/>
      <c r="GHV6" s="22"/>
      <c r="GHW6" s="22"/>
      <c r="GHX6" s="22"/>
      <c r="GHY6" s="22"/>
      <c r="GHZ6" s="22"/>
      <c r="GIA6" s="22"/>
      <c r="GIB6" s="22"/>
      <c r="GIC6" s="22"/>
      <c r="GID6" s="22"/>
      <c r="GIE6" s="22"/>
      <c r="GIF6" s="22"/>
      <c r="GIG6" s="22"/>
      <c r="GIH6" s="22"/>
      <c r="GII6" s="22"/>
      <c r="GIJ6" s="22"/>
      <c r="GIK6" s="22"/>
      <c r="GIL6" s="22"/>
      <c r="GIM6" s="22"/>
      <c r="GIN6" s="22"/>
      <c r="GIO6" s="22"/>
      <c r="GIP6" s="22"/>
      <c r="GIQ6" s="22"/>
      <c r="GIR6" s="22"/>
      <c r="GIS6" s="22"/>
      <c r="GIT6" s="22"/>
      <c r="GIU6" s="22"/>
      <c r="GIV6" s="22"/>
      <c r="GIW6" s="22"/>
      <c r="GIX6" s="22"/>
      <c r="GIY6" s="22"/>
      <c r="GIZ6" s="22"/>
      <c r="GJA6" s="22"/>
      <c r="GJB6" s="22"/>
      <c r="GJC6" s="22"/>
      <c r="GJD6" s="22"/>
      <c r="GJE6" s="22"/>
      <c r="GJF6" s="22"/>
      <c r="GJG6" s="22"/>
      <c r="GJH6" s="22"/>
      <c r="GJI6" s="22"/>
      <c r="GJJ6" s="22"/>
      <c r="GJK6" s="22"/>
      <c r="GJL6" s="22"/>
      <c r="GJM6" s="22"/>
      <c r="GJN6" s="22"/>
      <c r="GJO6" s="22"/>
      <c r="GJP6" s="22"/>
      <c r="GJQ6" s="22"/>
      <c r="GJR6" s="22"/>
      <c r="GJS6" s="22"/>
      <c r="GJT6" s="22"/>
      <c r="GJU6" s="22"/>
      <c r="GJV6" s="22"/>
      <c r="GJW6" s="22"/>
      <c r="GJX6" s="22"/>
      <c r="GJY6" s="22"/>
      <c r="GJZ6" s="22"/>
      <c r="GKA6" s="22"/>
      <c r="GKB6" s="22"/>
      <c r="GKC6" s="22"/>
      <c r="GKD6" s="22"/>
      <c r="GKE6" s="22"/>
      <c r="GKF6" s="22"/>
      <c r="GKG6" s="22"/>
      <c r="GKH6" s="22"/>
      <c r="GKI6" s="22"/>
      <c r="GKJ6" s="22"/>
      <c r="GKK6" s="22"/>
      <c r="GKL6" s="22"/>
      <c r="GKM6" s="22"/>
      <c r="GKN6" s="22"/>
      <c r="GKO6" s="22"/>
      <c r="GKP6" s="22"/>
      <c r="GKQ6" s="22"/>
      <c r="GKR6" s="22"/>
      <c r="GKS6" s="22"/>
      <c r="GKT6" s="22"/>
      <c r="GKU6" s="22"/>
      <c r="GKV6" s="22"/>
      <c r="GKW6" s="22"/>
      <c r="GKX6" s="22"/>
      <c r="GKY6" s="22"/>
      <c r="GKZ6" s="22"/>
      <c r="GLA6" s="22"/>
      <c r="GLB6" s="22"/>
      <c r="GLC6" s="22"/>
      <c r="GLD6" s="22"/>
      <c r="GLE6" s="22"/>
      <c r="GLF6" s="22"/>
      <c r="GLG6" s="22"/>
      <c r="GLH6" s="22"/>
      <c r="GLI6" s="22"/>
      <c r="GLJ6" s="22"/>
      <c r="GLK6" s="22"/>
      <c r="GLL6" s="22"/>
      <c r="GLM6" s="22"/>
      <c r="GLN6" s="22"/>
      <c r="GLO6" s="22"/>
      <c r="GLP6" s="22"/>
      <c r="GLQ6" s="22"/>
      <c r="GLR6" s="22"/>
      <c r="GLS6" s="22"/>
      <c r="GLT6" s="22"/>
      <c r="GLU6" s="22"/>
      <c r="GLV6" s="22"/>
      <c r="GLW6" s="22"/>
      <c r="GLX6" s="22"/>
      <c r="GLY6" s="22"/>
      <c r="GLZ6" s="22"/>
      <c r="GMA6" s="22"/>
      <c r="GMB6" s="22"/>
      <c r="GMC6" s="22"/>
      <c r="GMD6" s="22"/>
      <c r="GME6" s="22"/>
      <c r="GMF6" s="22"/>
      <c r="GMG6" s="22"/>
      <c r="GMH6" s="22"/>
      <c r="GMI6" s="22"/>
      <c r="GMJ6" s="22"/>
      <c r="GMK6" s="22"/>
      <c r="GML6" s="22"/>
      <c r="GMM6" s="22"/>
      <c r="GMN6" s="22"/>
      <c r="GMO6" s="22"/>
      <c r="GMP6" s="22"/>
      <c r="GMQ6" s="22"/>
      <c r="GMR6" s="22"/>
      <c r="GMS6" s="22"/>
      <c r="GMT6" s="22"/>
      <c r="GMU6" s="22"/>
      <c r="GMV6" s="22"/>
      <c r="GMW6" s="22"/>
      <c r="GMX6" s="22"/>
      <c r="GMY6" s="22"/>
      <c r="GMZ6" s="22"/>
      <c r="GNA6" s="22"/>
      <c r="GNB6" s="22"/>
      <c r="GNC6" s="22"/>
      <c r="GND6" s="22"/>
      <c r="GNE6" s="22"/>
      <c r="GNF6" s="22"/>
      <c r="GNG6" s="22"/>
      <c r="GNH6" s="22"/>
      <c r="GNI6" s="22"/>
      <c r="GNJ6" s="22"/>
      <c r="GNK6" s="22"/>
      <c r="GNL6" s="22"/>
      <c r="GNM6" s="22"/>
      <c r="GNN6" s="22"/>
      <c r="GNO6" s="22"/>
      <c r="GNP6" s="22"/>
      <c r="GNQ6" s="22"/>
      <c r="GNR6" s="22"/>
      <c r="GNS6" s="22"/>
      <c r="GNT6" s="22"/>
      <c r="GNU6" s="22"/>
      <c r="GNV6" s="22"/>
      <c r="GNW6" s="22"/>
      <c r="GNX6" s="22"/>
      <c r="GNY6" s="22"/>
      <c r="GNZ6" s="22"/>
      <c r="GOA6" s="22"/>
      <c r="GOB6" s="22"/>
      <c r="GOC6" s="22"/>
      <c r="GOD6" s="22"/>
      <c r="GOE6" s="22"/>
      <c r="GOF6" s="22"/>
      <c r="GOG6" s="22"/>
      <c r="GOH6" s="22"/>
      <c r="GOI6" s="22"/>
      <c r="GOJ6" s="22"/>
      <c r="GOK6" s="22"/>
      <c r="GOL6" s="22"/>
      <c r="GOM6" s="22"/>
      <c r="GON6" s="22"/>
      <c r="GOO6" s="22"/>
      <c r="GOP6" s="22"/>
      <c r="GOQ6" s="22"/>
      <c r="GOR6" s="22"/>
      <c r="GOS6" s="22"/>
      <c r="GOT6" s="22"/>
      <c r="GOU6" s="22"/>
      <c r="GOV6" s="22"/>
      <c r="GOW6" s="22"/>
      <c r="GOX6" s="22"/>
      <c r="GOY6" s="22"/>
      <c r="GOZ6" s="22"/>
      <c r="GPA6" s="22"/>
      <c r="GPB6" s="22"/>
      <c r="GPC6" s="22"/>
      <c r="GPD6" s="22"/>
      <c r="GPE6" s="22"/>
      <c r="GPF6" s="22"/>
      <c r="GPG6" s="22"/>
      <c r="GPH6" s="22"/>
      <c r="GPI6" s="22"/>
      <c r="GPJ6" s="22"/>
      <c r="GPK6" s="22"/>
      <c r="GPL6" s="22"/>
      <c r="GPM6" s="22"/>
      <c r="GPN6" s="22"/>
      <c r="GPO6" s="22"/>
      <c r="GPP6" s="22"/>
      <c r="GPQ6" s="22"/>
      <c r="GPR6" s="22"/>
      <c r="GPS6" s="22"/>
      <c r="GPT6" s="22"/>
      <c r="GPU6" s="22"/>
      <c r="GPV6" s="22"/>
      <c r="GPW6" s="22"/>
      <c r="GPX6" s="22"/>
      <c r="GPY6" s="22"/>
      <c r="GPZ6" s="22"/>
      <c r="GQA6" s="22"/>
      <c r="GQB6" s="22"/>
      <c r="GQC6" s="22"/>
      <c r="GQD6" s="22"/>
      <c r="GQE6" s="22"/>
      <c r="GQF6" s="22"/>
      <c r="GQG6" s="22"/>
      <c r="GQH6" s="22"/>
      <c r="GQI6" s="22"/>
      <c r="GQJ6" s="22"/>
      <c r="GQK6" s="22"/>
      <c r="GQL6" s="22"/>
      <c r="GQM6" s="22"/>
      <c r="GQN6" s="22"/>
      <c r="GQO6" s="22"/>
      <c r="GQP6" s="22"/>
      <c r="GQQ6" s="22"/>
      <c r="GQR6" s="22"/>
      <c r="GQS6" s="22"/>
      <c r="GQT6" s="22"/>
      <c r="GQU6" s="22"/>
      <c r="GQV6" s="22"/>
      <c r="GQW6" s="22"/>
      <c r="GQX6" s="22"/>
      <c r="GQY6" s="22"/>
      <c r="GQZ6" s="22"/>
      <c r="GRA6" s="22"/>
      <c r="GRB6" s="22"/>
      <c r="GRC6" s="22"/>
      <c r="GRD6" s="22"/>
      <c r="GRE6" s="22"/>
      <c r="GRF6" s="22"/>
      <c r="GRG6" s="22"/>
      <c r="GRH6" s="22"/>
      <c r="GRI6" s="22"/>
      <c r="GRJ6" s="22"/>
      <c r="GRK6" s="22"/>
      <c r="GRL6" s="22"/>
      <c r="GRM6" s="22"/>
      <c r="GRN6" s="22"/>
      <c r="GRO6" s="22"/>
      <c r="GRP6" s="22"/>
      <c r="GRQ6" s="22"/>
      <c r="GRR6" s="22"/>
      <c r="GRS6" s="22"/>
      <c r="GRT6" s="22"/>
      <c r="GRU6" s="22"/>
      <c r="GRV6" s="22"/>
      <c r="GRW6" s="22"/>
      <c r="GRX6" s="22"/>
      <c r="GRY6" s="22"/>
      <c r="GRZ6" s="22"/>
      <c r="GSA6" s="22"/>
      <c r="GSB6" s="22"/>
      <c r="GSC6" s="22"/>
      <c r="GSD6" s="22"/>
      <c r="GSE6" s="22"/>
      <c r="GSF6" s="22"/>
      <c r="GSG6" s="22"/>
      <c r="GSH6" s="22"/>
      <c r="GSI6" s="22"/>
      <c r="GSJ6" s="22"/>
      <c r="GSK6" s="22"/>
      <c r="GSL6" s="22"/>
      <c r="GSM6" s="22"/>
      <c r="GSN6" s="22"/>
      <c r="GSO6" s="22"/>
      <c r="GSP6" s="22"/>
      <c r="GSQ6" s="22"/>
      <c r="GSR6" s="22"/>
      <c r="GSS6" s="22"/>
      <c r="GST6" s="22"/>
      <c r="GSU6" s="22"/>
      <c r="GSV6" s="22"/>
      <c r="GSW6" s="22"/>
      <c r="GSX6" s="22"/>
      <c r="GSY6" s="22"/>
      <c r="GSZ6" s="22"/>
      <c r="GTA6" s="22"/>
      <c r="GTB6" s="22"/>
      <c r="GTC6" s="22"/>
      <c r="GTD6" s="22"/>
      <c r="GTE6" s="22"/>
      <c r="GTF6" s="22"/>
      <c r="GTG6" s="22"/>
      <c r="GTH6" s="22"/>
      <c r="GTI6" s="22"/>
      <c r="GTJ6" s="22"/>
      <c r="GTK6" s="22"/>
      <c r="GTL6" s="22"/>
      <c r="GTM6" s="22"/>
      <c r="GTN6" s="22"/>
      <c r="GTO6" s="22"/>
      <c r="GTP6" s="22"/>
      <c r="GTQ6" s="22"/>
      <c r="GTR6" s="22"/>
      <c r="GTS6" s="22"/>
      <c r="GTT6" s="22"/>
      <c r="GTU6" s="22"/>
      <c r="GTV6" s="22"/>
      <c r="GTW6" s="22"/>
      <c r="GTX6" s="22"/>
      <c r="GTY6" s="22"/>
      <c r="GTZ6" s="22"/>
      <c r="GUA6" s="22"/>
      <c r="GUB6" s="22"/>
      <c r="GUC6" s="22"/>
      <c r="GUD6" s="22"/>
      <c r="GUE6" s="22"/>
      <c r="GUF6" s="22"/>
      <c r="GUG6" s="22"/>
      <c r="GUH6" s="22"/>
      <c r="GUI6" s="22"/>
      <c r="GUJ6" s="22"/>
      <c r="GUK6" s="22"/>
      <c r="GUL6" s="22"/>
      <c r="GUM6" s="22"/>
      <c r="GUN6" s="22"/>
      <c r="GUO6" s="22"/>
      <c r="GUP6" s="22"/>
      <c r="GUQ6" s="22"/>
      <c r="GUR6" s="22"/>
      <c r="GUS6" s="22"/>
      <c r="GUT6" s="22"/>
      <c r="GUU6" s="22"/>
      <c r="GUV6" s="22"/>
      <c r="GUW6" s="22"/>
      <c r="GUX6" s="22"/>
      <c r="GUY6" s="22"/>
      <c r="GUZ6" s="22"/>
      <c r="GVA6" s="22"/>
      <c r="GVB6" s="22"/>
      <c r="GVC6" s="22"/>
      <c r="GVD6" s="22"/>
      <c r="GVE6" s="22"/>
      <c r="GVF6" s="22"/>
      <c r="GVG6" s="22"/>
      <c r="GVH6" s="22"/>
      <c r="GVI6" s="22"/>
      <c r="GVJ6" s="22"/>
      <c r="GVK6" s="22"/>
      <c r="GVL6" s="22"/>
      <c r="GVM6" s="22"/>
      <c r="GVN6" s="22"/>
      <c r="GVO6" s="22"/>
      <c r="GVP6" s="22"/>
      <c r="GVQ6" s="22"/>
      <c r="GVR6" s="22"/>
      <c r="GVS6" s="22"/>
      <c r="GVT6" s="22"/>
      <c r="GVU6" s="22"/>
      <c r="GVV6" s="22"/>
      <c r="GVW6" s="22"/>
      <c r="GVX6" s="22"/>
      <c r="GVY6" s="22"/>
      <c r="GVZ6" s="22"/>
      <c r="GWA6" s="22"/>
      <c r="GWB6" s="22"/>
      <c r="GWC6" s="22"/>
      <c r="GWD6" s="22"/>
      <c r="GWE6" s="22"/>
      <c r="GWF6" s="22"/>
      <c r="GWG6" s="22"/>
      <c r="GWH6" s="22"/>
      <c r="GWI6" s="22"/>
      <c r="GWJ6" s="22"/>
      <c r="GWK6" s="22"/>
      <c r="GWL6" s="22"/>
      <c r="GWM6" s="22"/>
      <c r="GWN6" s="22"/>
      <c r="GWO6" s="22"/>
      <c r="GWP6" s="22"/>
      <c r="GWQ6" s="22"/>
      <c r="GWR6" s="22"/>
      <c r="GWS6" s="22"/>
      <c r="GWT6" s="22"/>
      <c r="GWU6" s="22"/>
      <c r="GWV6" s="22"/>
      <c r="GWW6" s="22"/>
      <c r="GWX6" s="22"/>
      <c r="GWY6" s="22"/>
      <c r="GWZ6" s="22"/>
      <c r="GXA6" s="22"/>
      <c r="GXB6" s="22"/>
      <c r="GXC6" s="22"/>
      <c r="GXD6" s="22"/>
      <c r="GXE6" s="22"/>
      <c r="GXF6" s="22"/>
      <c r="GXG6" s="22"/>
      <c r="GXH6" s="22"/>
      <c r="GXI6" s="22"/>
      <c r="GXJ6" s="22"/>
      <c r="GXK6" s="22"/>
      <c r="GXL6" s="22"/>
      <c r="GXM6" s="22"/>
      <c r="GXN6" s="22"/>
      <c r="GXO6" s="22"/>
      <c r="GXP6" s="22"/>
      <c r="GXQ6" s="22"/>
      <c r="GXR6" s="22"/>
      <c r="GXS6" s="22"/>
      <c r="GXT6" s="22"/>
      <c r="GXU6" s="22"/>
      <c r="GXV6" s="22"/>
      <c r="GXW6" s="22"/>
      <c r="GXX6" s="22"/>
      <c r="GXY6" s="22"/>
      <c r="GXZ6" s="22"/>
      <c r="GYA6" s="22"/>
      <c r="GYB6" s="22"/>
      <c r="GYC6" s="22"/>
      <c r="GYD6" s="22"/>
      <c r="GYE6" s="22"/>
      <c r="GYF6" s="22"/>
      <c r="GYG6" s="22"/>
      <c r="GYH6" s="22"/>
      <c r="GYI6" s="22"/>
      <c r="GYJ6" s="22"/>
      <c r="GYK6" s="22"/>
      <c r="GYL6" s="22"/>
      <c r="GYM6" s="22"/>
      <c r="GYN6" s="22"/>
      <c r="GYO6" s="22"/>
      <c r="GYP6" s="22"/>
      <c r="GYQ6" s="22"/>
      <c r="GYR6" s="22"/>
      <c r="GYS6" s="22"/>
      <c r="GYT6" s="22"/>
      <c r="GYU6" s="22"/>
      <c r="GYV6" s="22"/>
      <c r="GYW6" s="22"/>
      <c r="GYX6" s="22"/>
      <c r="GYY6" s="22"/>
      <c r="GYZ6" s="22"/>
      <c r="GZA6" s="22"/>
      <c r="GZB6" s="22"/>
      <c r="GZC6" s="22"/>
      <c r="GZD6" s="22"/>
      <c r="GZE6" s="22"/>
      <c r="GZF6" s="22"/>
      <c r="GZG6" s="22"/>
      <c r="GZH6" s="22"/>
      <c r="GZI6" s="22"/>
      <c r="GZJ6" s="22"/>
      <c r="GZK6" s="22"/>
      <c r="GZL6" s="22"/>
      <c r="GZM6" s="22"/>
      <c r="GZN6" s="22"/>
      <c r="GZO6" s="22"/>
      <c r="GZP6" s="22"/>
      <c r="GZQ6" s="22"/>
      <c r="GZR6" s="22"/>
      <c r="GZS6" s="22"/>
      <c r="GZT6" s="22"/>
      <c r="GZU6" s="22"/>
      <c r="GZV6" s="22"/>
      <c r="GZW6" s="22"/>
      <c r="GZX6" s="22"/>
      <c r="GZY6" s="22"/>
      <c r="GZZ6" s="22"/>
      <c r="HAA6" s="22"/>
      <c r="HAB6" s="22"/>
      <c r="HAC6" s="22"/>
      <c r="HAD6" s="22"/>
      <c r="HAE6" s="22"/>
      <c r="HAF6" s="22"/>
      <c r="HAG6" s="22"/>
      <c r="HAH6" s="22"/>
      <c r="HAI6" s="22"/>
      <c r="HAJ6" s="22"/>
      <c r="HAK6" s="22"/>
      <c r="HAL6" s="22"/>
      <c r="HAM6" s="22"/>
      <c r="HAN6" s="22"/>
      <c r="HAO6" s="22"/>
      <c r="HAP6" s="22"/>
      <c r="HAQ6" s="22"/>
      <c r="HAR6" s="22"/>
      <c r="HAS6" s="22"/>
      <c r="HAT6" s="22"/>
      <c r="HAU6" s="22"/>
      <c r="HAV6" s="22"/>
      <c r="HAW6" s="22"/>
      <c r="HAX6" s="22"/>
      <c r="HAY6" s="22"/>
      <c r="HAZ6" s="22"/>
      <c r="HBA6" s="22"/>
      <c r="HBB6" s="22"/>
      <c r="HBC6" s="22"/>
      <c r="HBD6" s="22"/>
      <c r="HBE6" s="22"/>
      <c r="HBF6" s="22"/>
      <c r="HBG6" s="22"/>
      <c r="HBH6" s="22"/>
      <c r="HBI6" s="22"/>
      <c r="HBJ6" s="22"/>
      <c r="HBK6" s="22"/>
      <c r="HBL6" s="22"/>
      <c r="HBM6" s="22"/>
      <c r="HBN6" s="22"/>
      <c r="HBO6" s="22"/>
      <c r="HBP6" s="22"/>
      <c r="HBQ6" s="22"/>
      <c r="HBR6" s="22"/>
      <c r="HBS6" s="22"/>
      <c r="HBT6" s="22"/>
      <c r="HBU6" s="22"/>
      <c r="HBV6" s="22"/>
      <c r="HBW6" s="22"/>
      <c r="HBX6" s="22"/>
      <c r="HBY6" s="22"/>
      <c r="HBZ6" s="22"/>
      <c r="HCA6" s="22"/>
      <c r="HCB6" s="22"/>
      <c r="HCC6" s="22"/>
      <c r="HCD6" s="22"/>
      <c r="HCE6" s="22"/>
      <c r="HCF6" s="22"/>
      <c r="HCG6" s="22"/>
      <c r="HCH6" s="22"/>
      <c r="HCI6" s="22"/>
      <c r="HCJ6" s="22"/>
      <c r="HCK6" s="22"/>
      <c r="HCL6" s="22"/>
      <c r="HCM6" s="22"/>
      <c r="HCN6" s="22"/>
      <c r="HCO6" s="22"/>
      <c r="HCP6" s="22"/>
      <c r="HCQ6" s="22"/>
      <c r="HCR6" s="22"/>
      <c r="HCS6" s="22"/>
      <c r="HCT6" s="22"/>
      <c r="HCU6" s="22"/>
      <c r="HCV6" s="22"/>
      <c r="HCW6" s="22"/>
      <c r="HCX6" s="22"/>
      <c r="HCY6" s="22"/>
      <c r="HCZ6" s="22"/>
      <c r="HDA6" s="22"/>
      <c r="HDB6" s="22"/>
      <c r="HDC6" s="22"/>
      <c r="HDD6" s="22"/>
      <c r="HDE6" s="22"/>
      <c r="HDF6" s="22"/>
      <c r="HDG6" s="22"/>
      <c r="HDH6" s="22"/>
      <c r="HDI6" s="22"/>
      <c r="HDJ6" s="22"/>
      <c r="HDK6" s="22"/>
      <c r="HDL6" s="22"/>
      <c r="HDM6" s="22"/>
      <c r="HDN6" s="22"/>
      <c r="HDO6" s="22"/>
      <c r="HDP6" s="22"/>
      <c r="HDQ6" s="22"/>
      <c r="HDR6" s="22"/>
      <c r="HDS6" s="22"/>
      <c r="HDT6" s="22"/>
      <c r="HDU6" s="22"/>
      <c r="HDV6" s="22"/>
      <c r="HDW6" s="22"/>
      <c r="HDX6" s="22"/>
      <c r="HDY6" s="22"/>
      <c r="HDZ6" s="22"/>
      <c r="HEA6" s="22"/>
      <c r="HEB6" s="22"/>
      <c r="HEC6" s="22"/>
      <c r="HED6" s="22"/>
      <c r="HEE6" s="22"/>
      <c r="HEF6" s="22"/>
      <c r="HEG6" s="22"/>
      <c r="HEH6" s="22"/>
      <c r="HEI6" s="22"/>
      <c r="HEJ6" s="22"/>
      <c r="HEK6" s="22"/>
      <c r="HEL6" s="22"/>
      <c r="HEM6" s="22"/>
      <c r="HEN6" s="22"/>
      <c r="HEO6" s="22"/>
      <c r="HEP6" s="22"/>
      <c r="HEQ6" s="22"/>
      <c r="HER6" s="22"/>
      <c r="HES6" s="22"/>
      <c r="HET6" s="22"/>
      <c r="HEU6" s="22"/>
      <c r="HEV6" s="22"/>
      <c r="HEW6" s="22"/>
      <c r="HEX6" s="22"/>
      <c r="HEY6" s="22"/>
      <c r="HEZ6" s="22"/>
      <c r="HFA6" s="22"/>
      <c r="HFB6" s="22"/>
      <c r="HFC6" s="22"/>
      <c r="HFD6" s="22"/>
      <c r="HFE6" s="22"/>
      <c r="HFF6" s="22"/>
      <c r="HFG6" s="22"/>
      <c r="HFH6" s="22"/>
      <c r="HFI6" s="22"/>
      <c r="HFJ6" s="22"/>
      <c r="HFK6" s="22"/>
      <c r="HFL6" s="22"/>
      <c r="HFM6" s="22"/>
      <c r="HFN6" s="22"/>
      <c r="HFO6" s="22"/>
      <c r="HFP6" s="22"/>
      <c r="HFQ6" s="22"/>
      <c r="HFR6" s="22"/>
      <c r="HFS6" s="22"/>
      <c r="HFT6" s="22"/>
      <c r="HFU6" s="22"/>
      <c r="HFV6" s="22"/>
      <c r="HFW6" s="22"/>
      <c r="HFX6" s="22"/>
      <c r="HFY6" s="22"/>
      <c r="HFZ6" s="22"/>
      <c r="HGA6" s="22"/>
      <c r="HGB6" s="22"/>
      <c r="HGC6" s="22"/>
      <c r="HGD6" s="22"/>
      <c r="HGE6" s="22"/>
      <c r="HGF6" s="22"/>
      <c r="HGG6" s="22"/>
      <c r="HGH6" s="22"/>
      <c r="HGI6" s="22"/>
      <c r="HGJ6" s="22"/>
      <c r="HGK6" s="22"/>
      <c r="HGL6" s="22"/>
      <c r="HGM6" s="22"/>
      <c r="HGN6" s="22"/>
      <c r="HGO6" s="22"/>
      <c r="HGP6" s="22"/>
      <c r="HGQ6" s="22"/>
      <c r="HGR6" s="22"/>
      <c r="HGS6" s="22"/>
      <c r="HGT6" s="22"/>
      <c r="HGU6" s="22"/>
      <c r="HGV6" s="22"/>
      <c r="HGW6" s="22"/>
      <c r="HGX6" s="22"/>
      <c r="HGY6" s="22"/>
      <c r="HGZ6" s="22"/>
      <c r="HHA6" s="22"/>
      <c r="HHB6" s="22"/>
      <c r="HHC6" s="22"/>
      <c r="HHD6" s="22"/>
      <c r="HHE6" s="22"/>
      <c r="HHF6" s="22"/>
      <c r="HHG6" s="22"/>
      <c r="HHH6" s="22"/>
      <c r="HHI6" s="22"/>
      <c r="HHJ6" s="22"/>
      <c r="HHK6" s="22"/>
      <c r="HHL6" s="22"/>
      <c r="HHM6" s="22"/>
      <c r="HHN6" s="22"/>
      <c r="HHO6" s="22"/>
      <c r="HHP6" s="22"/>
      <c r="HHQ6" s="22"/>
      <c r="HHR6" s="22"/>
      <c r="HHS6" s="22"/>
      <c r="HHT6" s="22"/>
      <c r="HHU6" s="22"/>
      <c r="HHV6" s="22"/>
      <c r="HHW6" s="22"/>
      <c r="HHX6" s="22"/>
      <c r="HHY6" s="22"/>
      <c r="HHZ6" s="22"/>
      <c r="HIA6" s="22"/>
      <c r="HIB6" s="22"/>
      <c r="HIC6" s="22"/>
      <c r="HID6" s="22"/>
      <c r="HIE6" s="22"/>
      <c r="HIF6" s="22"/>
      <c r="HIG6" s="22"/>
      <c r="HIH6" s="22"/>
      <c r="HII6" s="22"/>
      <c r="HIJ6" s="22"/>
      <c r="HIK6" s="22"/>
      <c r="HIL6" s="22"/>
      <c r="HIM6" s="22"/>
      <c r="HIN6" s="22"/>
      <c r="HIO6" s="22"/>
      <c r="HIP6" s="22"/>
      <c r="HIQ6" s="22"/>
      <c r="HIR6" s="22"/>
      <c r="HIS6" s="22"/>
      <c r="HIT6" s="22"/>
      <c r="HIU6" s="22"/>
      <c r="HIV6" s="22"/>
      <c r="HIW6" s="22"/>
      <c r="HIX6" s="22"/>
      <c r="HIY6" s="22"/>
      <c r="HIZ6" s="22"/>
      <c r="HJA6" s="22"/>
      <c r="HJB6" s="22"/>
      <c r="HJC6" s="22"/>
      <c r="HJD6" s="22"/>
      <c r="HJE6" s="22"/>
      <c r="HJF6" s="22"/>
      <c r="HJG6" s="22"/>
      <c r="HJH6" s="22"/>
      <c r="HJI6" s="22"/>
      <c r="HJJ6" s="22"/>
      <c r="HJK6" s="22"/>
      <c r="HJL6" s="22"/>
      <c r="HJM6" s="22"/>
      <c r="HJN6" s="22"/>
      <c r="HJO6" s="22"/>
      <c r="HJP6" s="22"/>
      <c r="HJQ6" s="22"/>
      <c r="HJR6" s="22"/>
      <c r="HJS6" s="22"/>
      <c r="HJT6" s="22"/>
      <c r="HJU6" s="22"/>
      <c r="HJV6" s="22"/>
      <c r="HJW6" s="22"/>
      <c r="HJX6" s="22"/>
      <c r="HJY6" s="22"/>
      <c r="HJZ6" s="22"/>
      <c r="HKA6" s="22"/>
      <c r="HKB6" s="22"/>
      <c r="HKC6" s="22"/>
      <c r="HKD6" s="22"/>
      <c r="HKE6" s="22"/>
      <c r="HKF6" s="22"/>
      <c r="HKG6" s="22"/>
      <c r="HKH6" s="22"/>
      <c r="HKI6" s="22"/>
      <c r="HKJ6" s="22"/>
      <c r="HKK6" s="22"/>
      <c r="HKL6" s="22"/>
      <c r="HKM6" s="22"/>
      <c r="HKN6" s="22"/>
      <c r="HKO6" s="22"/>
      <c r="HKP6" s="22"/>
      <c r="HKQ6" s="22"/>
      <c r="HKR6" s="22"/>
      <c r="HKS6" s="22"/>
      <c r="HKT6" s="22"/>
      <c r="HKU6" s="22"/>
      <c r="HKV6" s="22"/>
      <c r="HKW6" s="22"/>
      <c r="HKX6" s="22"/>
      <c r="HKY6" s="22"/>
      <c r="HKZ6" s="22"/>
      <c r="HLA6" s="22"/>
      <c r="HLB6" s="22"/>
      <c r="HLC6" s="22"/>
      <c r="HLD6" s="22"/>
      <c r="HLE6" s="22"/>
      <c r="HLF6" s="22"/>
      <c r="HLG6" s="22"/>
      <c r="HLH6" s="22"/>
      <c r="HLI6" s="22"/>
      <c r="HLJ6" s="22"/>
      <c r="HLK6" s="22"/>
      <c r="HLL6" s="22"/>
      <c r="HLM6" s="22"/>
      <c r="HLN6" s="22"/>
      <c r="HLO6" s="22"/>
      <c r="HLP6" s="22"/>
      <c r="HLQ6" s="22"/>
      <c r="HLR6" s="22"/>
      <c r="HLS6" s="22"/>
      <c r="HLT6" s="22"/>
      <c r="HLU6" s="22"/>
      <c r="HLV6" s="22"/>
      <c r="HLW6" s="22"/>
      <c r="HLX6" s="22"/>
      <c r="HLY6" s="22"/>
      <c r="HLZ6" s="22"/>
      <c r="HMA6" s="22"/>
      <c r="HMB6" s="22"/>
      <c r="HMC6" s="22"/>
      <c r="HMD6" s="22"/>
      <c r="HME6" s="22"/>
      <c r="HMF6" s="22"/>
      <c r="HMG6" s="22"/>
      <c r="HMH6" s="22"/>
      <c r="HMI6" s="22"/>
      <c r="HMJ6" s="22"/>
      <c r="HMK6" s="22"/>
      <c r="HML6" s="22"/>
      <c r="HMM6" s="22"/>
      <c r="HMN6" s="22"/>
      <c r="HMO6" s="22"/>
      <c r="HMP6" s="22"/>
      <c r="HMQ6" s="22"/>
      <c r="HMR6" s="22"/>
      <c r="HMS6" s="22"/>
      <c r="HMT6" s="22"/>
      <c r="HMU6" s="22"/>
      <c r="HMV6" s="22"/>
      <c r="HMW6" s="22"/>
      <c r="HMX6" s="22"/>
      <c r="HMY6" s="22"/>
      <c r="HMZ6" s="22"/>
      <c r="HNA6" s="22"/>
      <c r="HNB6" s="22"/>
      <c r="HNC6" s="22"/>
      <c r="HND6" s="22"/>
      <c r="HNE6" s="22"/>
      <c r="HNF6" s="22"/>
      <c r="HNG6" s="22"/>
      <c r="HNH6" s="22"/>
      <c r="HNI6" s="22"/>
      <c r="HNJ6" s="22"/>
      <c r="HNK6" s="22"/>
      <c r="HNL6" s="22"/>
      <c r="HNM6" s="22"/>
      <c r="HNN6" s="22"/>
      <c r="HNO6" s="22"/>
      <c r="HNP6" s="22"/>
      <c r="HNQ6" s="22"/>
      <c r="HNR6" s="22"/>
      <c r="HNS6" s="22"/>
      <c r="HNT6" s="22"/>
      <c r="HNU6" s="22"/>
      <c r="HNV6" s="22"/>
      <c r="HNW6" s="22"/>
      <c r="HNX6" s="22"/>
      <c r="HNY6" s="22"/>
      <c r="HNZ6" s="22"/>
      <c r="HOA6" s="22"/>
      <c r="HOB6" s="22"/>
      <c r="HOC6" s="22"/>
      <c r="HOD6" s="22"/>
      <c r="HOE6" s="22"/>
      <c r="HOF6" s="22"/>
      <c r="HOG6" s="22"/>
      <c r="HOH6" s="22"/>
      <c r="HOI6" s="22"/>
      <c r="HOJ6" s="22"/>
      <c r="HOK6" s="22"/>
      <c r="HOL6" s="22"/>
      <c r="HOM6" s="22"/>
      <c r="HON6" s="22"/>
      <c r="HOO6" s="22"/>
      <c r="HOP6" s="22"/>
      <c r="HOQ6" s="22"/>
      <c r="HOR6" s="22"/>
      <c r="HOS6" s="22"/>
      <c r="HOT6" s="22"/>
      <c r="HOU6" s="22"/>
      <c r="HOV6" s="22"/>
      <c r="HOW6" s="22"/>
      <c r="HOX6" s="22"/>
      <c r="HOY6" s="22"/>
      <c r="HOZ6" s="22"/>
      <c r="HPA6" s="22"/>
      <c r="HPB6" s="22"/>
      <c r="HPC6" s="22"/>
      <c r="HPD6" s="22"/>
      <c r="HPE6" s="22"/>
      <c r="HPF6" s="22"/>
      <c r="HPG6" s="22"/>
      <c r="HPH6" s="22"/>
      <c r="HPI6" s="22"/>
      <c r="HPJ6" s="22"/>
      <c r="HPK6" s="22"/>
      <c r="HPL6" s="22"/>
      <c r="HPM6" s="22"/>
      <c r="HPN6" s="22"/>
      <c r="HPO6" s="22"/>
      <c r="HPP6" s="22"/>
      <c r="HPQ6" s="22"/>
      <c r="HPR6" s="22"/>
      <c r="HPS6" s="22"/>
      <c r="HPT6" s="22"/>
      <c r="HPU6" s="22"/>
      <c r="HPV6" s="22"/>
      <c r="HPW6" s="22"/>
      <c r="HPX6" s="22"/>
      <c r="HPY6" s="22"/>
      <c r="HPZ6" s="22"/>
      <c r="HQA6" s="22"/>
      <c r="HQB6" s="22"/>
      <c r="HQC6" s="22"/>
      <c r="HQD6" s="22"/>
      <c r="HQE6" s="22"/>
      <c r="HQF6" s="22"/>
      <c r="HQG6" s="22"/>
      <c r="HQH6" s="22"/>
      <c r="HQI6" s="22"/>
      <c r="HQJ6" s="22"/>
      <c r="HQK6" s="22"/>
      <c r="HQL6" s="22"/>
      <c r="HQM6" s="22"/>
      <c r="HQN6" s="22"/>
      <c r="HQO6" s="22"/>
      <c r="HQP6" s="22"/>
      <c r="HQQ6" s="22"/>
      <c r="HQR6" s="22"/>
      <c r="HQS6" s="22"/>
      <c r="HQT6" s="22"/>
      <c r="HQU6" s="22"/>
      <c r="HQV6" s="22"/>
      <c r="HQW6" s="22"/>
      <c r="HQX6" s="22"/>
      <c r="HQY6" s="22"/>
      <c r="HQZ6" s="22"/>
      <c r="HRA6" s="22"/>
      <c r="HRB6" s="22"/>
      <c r="HRC6" s="22"/>
      <c r="HRD6" s="22"/>
      <c r="HRE6" s="22"/>
      <c r="HRF6" s="22"/>
      <c r="HRG6" s="22"/>
      <c r="HRH6" s="22"/>
      <c r="HRI6" s="22"/>
      <c r="HRJ6" s="22"/>
      <c r="HRK6" s="22"/>
      <c r="HRL6" s="22"/>
      <c r="HRM6" s="22"/>
      <c r="HRN6" s="22"/>
      <c r="HRO6" s="22"/>
      <c r="HRP6" s="22"/>
      <c r="HRQ6" s="22"/>
      <c r="HRR6" s="22"/>
      <c r="HRS6" s="22"/>
      <c r="HRT6" s="22"/>
      <c r="HRU6" s="22"/>
      <c r="HRV6" s="22"/>
      <c r="HRW6" s="22"/>
      <c r="HRX6" s="22"/>
      <c r="HRY6" s="22"/>
      <c r="HRZ6" s="22"/>
      <c r="HSA6" s="22"/>
      <c r="HSB6" s="22"/>
      <c r="HSC6" s="22"/>
      <c r="HSD6" s="22"/>
      <c r="HSE6" s="22"/>
      <c r="HSF6" s="22"/>
      <c r="HSG6" s="22"/>
      <c r="HSH6" s="22"/>
      <c r="HSI6" s="22"/>
      <c r="HSJ6" s="22"/>
      <c r="HSK6" s="22"/>
      <c r="HSL6" s="22"/>
      <c r="HSM6" s="22"/>
      <c r="HSN6" s="22"/>
      <c r="HSO6" s="22"/>
      <c r="HSP6" s="22"/>
      <c r="HSQ6" s="22"/>
      <c r="HSR6" s="22"/>
      <c r="HSS6" s="22"/>
      <c r="HST6" s="22"/>
      <c r="HSU6" s="22"/>
      <c r="HSV6" s="22"/>
      <c r="HSW6" s="22"/>
      <c r="HSX6" s="22"/>
      <c r="HSY6" s="22"/>
      <c r="HSZ6" s="22"/>
      <c r="HTA6" s="22"/>
      <c r="HTB6" s="22"/>
      <c r="HTC6" s="22"/>
      <c r="HTD6" s="22"/>
      <c r="HTE6" s="22"/>
      <c r="HTF6" s="22"/>
      <c r="HTG6" s="22"/>
      <c r="HTH6" s="22"/>
      <c r="HTI6" s="22"/>
      <c r="HTJ6" s="22"/>
      <c r="HTK6" s="22"/>
      <c r="HTL6" s="22"/>
      <c r="HTM6" s="22"/>
      <c r="HTN6" s="22"/>
      <c r="HTO6" s="22"/>
      <c r="HTP6" s="22"/>
      <c r="HTQ6" s="22"/>
      <c r="HTR6" s="22"/>
      <c r="HTS6" s="22"/>
      <c r="HTT6" s="22"/>
      <c r="HTU6" s="22"/>
      <c r="HTV6" s="22"/>
      <c r="HTW6" s="22"/>
      <c r="HTX6" s="22"/>
      <c r="HTY6" s="22"/>
      <c r="HTZ6" s="22"/>
      <c r="HUA6" s="22"/>
      <c r="HUB6" s="22"/>
      <c r="HUC6" s="22"/>
      <c r="HUD6" s="22"/>
      <c r="HUE6" s="22"/>
      <c r="HUF6" s="22"/>
      <c r="HUG6" s="22"/>
      <c r="HUH6" s="22"/>
      <c r="HUI6" s="22"/>
      <c r="HUJ6" s="22"/>
      <c r="HUK6" s="22"/>
      <c r="HUL6" s="22"/>
      <c r="HUM6" s="22"/>
      <c r="HUN6" s="22"/>
      <c r="HUO6" s="22"/>
      <c r="HUP6" s="22"/>
      <c r="HUQ6" s="22"/>
      <c r="HUR6" s="22"/>
      <c r="HUS6" s="22"/>
      <c r="HUT6" s="22"/>
      <c r="HUU6" s="22"/>
      <c r="HUV6" s="22"/>
      <c r="HUW6" s="22"/>
      <c r="HUX6" s="22"/>
      <c r="HUY6" s="22"/>
      <c r="HUZ6" s="22"/>
      <c r="HVA6" s="22"/>
      <c r="HVB6" s="22"/>
      <c r="HVC6" s="22"/>
      <c r="HVD6" s="22"/>
      <c r="HVE6" s="22"/>
      <c r="HVF6" s="22"/>
      <c r="HVG6" s="22"/>
      <c r="HVH6" s="22"/>
      <c r="HVI6" s="22"/>
      <c r="HVJ6" s="22"/>
      <c r="HVK6" s="22"/>
      <c r="HVL6" s="22"/>
      <c r="HVM6" s="22"/>
      <c r="HVN6" s="22"/>
      <c r="HVO6" s="22"/>
      <c r="HVP6" s="22"/>
      <c r="HVQ6" s="22"/>
      <c r="HVR6" s="22"/>
      <c r="HVS6" s="22"/>
      <c r="HVT6" s="22"/>
      <c r="HVU6" s="22"/>
      <c r="HVV6" s="22"/>
      <c r="HVW6" s="22"/>
      <c r="HVX6" s="22"/>
      <c r="HVY6" s="22"/>
      <c r="HVZ6" s="22"/>
      <c r="HWA6" s="22"/>
      <c r="HWB6" s="22"/>
      <c r="HWC6" s="22"/>
      <c r="HWD6" s="22"/>
      <c r="HWE6" s="22"/>
      <c r="HWF6" s="22"/>
      <c r="HWG6" s="22"/>
      <c r="HWH6" s="22"/>
      <c r="HWI6" s="22"/>
      <c r="HWJ6" s="22"/>
      <c r="HWK6" s="22"/>
      <c r="HWL6" s="22"/>
      <c r="HWM6" s="22"/>
      <c r="HWN6" s="22"/>
      <c r="HWO6" s="22"/>
      <c r="HWP6" s="22"/>
      <c r="HWQ6" s="22"/>
      <c r="HWR6" s="22"/>
      <c r="HWS6" s="22"/>
      <c r="HWT6" s="22"/>
      <c r="HWU6" s="22"/>
      <c r="HWV6" s="22"/>
      <c r="HWW6" s="22"/>
      <c r="HWX6" s="22"/>
      <c r="HWY6" s="22"/>
      <c r="HWZ6" s="22"/>
      <c r="HXA6" s="22"/>
      <c r="HXB6" s="22"/>
      <c r="HXC6" s="22"/>
      <c r="HXD6" s="22"/>
      <c r="HXE6" s="22"/>
      <c r="HXF6" s="22"/>
      <c r="HXG6" s="22"/>
      <c r="HXH6" s="22"/>
      <c r="HXI6" s="22"/>
      <c r="HXJ6" s="22"/>
      <c r="HXK6" s="22"/>
      <c r="HXL6" s="22"/>
      <c r="HXM6" s="22"/>
      <c r="HXN6" s="22"/>
      <c r="HXO6" s="22"/>
      <c r="HXP6" s="22"/>
      <c r="HXQ6" s="22"/>
      <c r="HXR6" s="22"/>
      <c r="HXS6" s="22"/>
      <c r="HXT6" s="22"/>
      <c r="HXU6" s="22"/>
      <c r="HXV6" s="22"/>
      <c r="HXW6" s="22"/>
      <c r="HXX6" s="22"/>
      <c r="HXY6" s="22"/>
      <c r="HXZ6" s="22"/>
      <c r="HYA6" s="22"/>
      <c r="HYB6" s="22"/>
      <c r="HYC6" s="22"/>
      <c r="HYD6" s="22"/>
      <c r="HYE6" s="22"/>
      <c r="HYF6" s="22"/>
      <c r="HYG6" s="22"/>
      <c r="HYH6" s="22"/>
      <c r="HYI6" s="22"/>
      <c r="HYJ6" s="22"/>
      <c r="HYK6" s="22"/>
      <c r="HYL6" s="22"/>
      <c r="HYM6" s="22"/>
      <c r="HYN6" s="22"/>
      <c r="HYO6" s="22"/>
      <c r="HYP6" s="22"/>
      <c r="HYQ6" s="22"/>
      <c r="HYR6" s="22"/>
      <c r="HYS6" s="22"/>
      <c r="HYT6" s="22"/>
      <c r="HYU6" s="22"/>
      <c r="HYV6" s="22"/>
      <c r="HYW6" s="22"/>
      <c r="HYX6" s="22"/>
      <c r="HYY6" s="22"/>
      <c r="HYZ6" s="22"/>
      <c r="HZA6" s="22"/>
      <c r="HZB6" s="22"/>
      <c r="HZC6" s="22"/>
      <c r="HZD6" s="22"/>
      <c r="HZE6" s="22"/>
      <c r="HZF6" s="22"/>
      <c r="HZG6" s="22"/>
      <c r="HZH6" s="22"/>
      <c r="HZI6" s="22"/>
      <c r="HZJ6" s="22"/>
      <c r="HZK6" s="22"/>
      <c r="HZL6" s="22"/>
      <c r="HZM6" s="22"/>
      <c r="HZN6" s="22"/>
      <c r="HZO6" s="22"/>
      <c r="HZP6" s="22"/>
      <c r="HZQ6" s="22"/>
      <c r="HZR6" s="22"/>
      <c r="HZS6" s="22"/>
      <c r="HZT6" s="22"/>
      <c r="HZU6" s="22"/>
      <c r="HZV6" s="22"/>
      <c r="HZW6" s="22"/>
      <c r="HZX6" s="22"/>
      <c r="HZY6" s="22"/>
      <c r="HZZ6" s="22"/>
      <c r="IAA6" s="22"/>
      <c r="IAB6" s="22"/>
      <c r="IAC6" s="22"/>
      <c r="IAD6" s="22"/>
      <c r="IAE6" s="22"/>
      <c r="IAF6" s="22"/>
      <c r="IAG6" s="22"/>
      <c r="IAH6" s="22"/>
      <c r="IAI6" s="22"/>
      <c r="IAJ6" s="22"/>
      <c r="IAK6" s="22"/>
      <c r="IAL6" s="22"/>
      <c r="IAM6" s="22"/>
      <c r="IAN6" s="22"/>
      <c r="IAO6" s="22"/>
      <c r="IAP6" s="22"/>
      <c r="IAQ6" s="22"/>
      <c r="IAR6" s="22"/>
      <c r="IAS6" s="22"/>
      <c r="IAT6" s="22"/>
      <c r="IAU6" s="22"/>
      <c r="IAV6" s="22"/>
      <c r="IAW6" s="22"/>
      <c r="IAX6" s="22"/>
      <c r="IAY6" s="22"/>
      <c r="IAZ6" s="22"/>
      <c r="IBA6" s="22"/>
      <c r="IBB6" s="22"/>
      <c r="IBC6" s="22"/>
      <c r="IBD6" s="22"/>
      <c r="IBE6" s="22"/>
      <c r="IBF6" s="22"/>
      <c r="IBG6" s="22"/>
      <c r="IBH6" s="22"/>
      <c r="IBI6" s="22"/>
      <c r="IBJ6" s="22"/>
      <c r="IBK6" s="22"/>
      <c r="IBL6" s="22"/>
      <c r="IBM6" s="22"/>
      <c r="IBN6" s="22"/>
      <c r="IBO6" s="22"/>
      <c r="IBP6" s="22"/>
      <c r="IBQ6" s="22"/>
      <c r="IBR6" s="22"/>
      <c r="IBS6" s="22"/>
      <c r="IBT6" s="22"/>
      <c r="IBU6" s="22"/>
      <c r="IBV6" s="22"/>
      <c r="IBW6" s="22"/>
      <c r="IBX6" s="22"/>
      <c r="IBY6" s="22"/>
      <c r="IBZ6" s="22"/>
      <c r="ICA6" s="22"/>
      <c r="ICB6" s="22"/>
      <c r="ICC6" s="22"/>
      <c r="ICD6" s="22"/>
      <c r="ICE6" s="22"/>
      <c r="ICF6" s="22"/>
      <c r="ICG6" s="22"/>
      <c r="ICH6" s="22"/>
      <c r="ICI6" s="22"/>
      <c r="ICJ6" s="22"/>
      <c r="ICK6" s="22"/>
      <c r="ICL6" s="22"/>
      <c r="ICM6" s="22"/>
      <c r="ICN6" s="22"/>
      <c r="ICO6" s="22"/>
      <c r="ICP6" s="22"/>
      <c r="ICQ6" s="22"/>
      <c r="ICR6" s="22"/>
      <c r="ICS6" s="22"/>
      <c r="ICT6" s="22"/>
      <c r="ICU6" s="22"/>
      <c r="ICV6" s="22"/>
      <c r="ICW6" s="22"/>
      <c r="ICX6" s="22"/>
      <c r="ICY6" s="22"/>
      <c r="ICZ6" s="22"/>
      <c r="IDA6" s="22"/>
      <c r="IDB6" s="22"/>
      <c r="IDC6" s="22"/>
      <c r="IDD6" s="22"/>
      <c r="IDE6" s="22"/>
      <c r="IDF6" s="22"/>
      <c r="IDG6" s="22"/>
      <c r="IDH6" s="22"/>
      <c r="IDI6" s="22"/>
      <c r="IDJ6" s="22"/>
      <c r="IDK6" s="22"/>
      <c r="IDL6" s="22"/>
      <c r="IDM6" s="22"/>
      <c r="IDN6" s="22"/>
      <c r="IDO6" s="22"/>
      <c r="IDP6" s="22"/>
      <c r="IDQ6" s="22"/>
      <c r="IDR6" s="22"/>
      <c r="IDS6" s="22"/>
      <c r="IDT6" s="22"/>
      <c r="IDU6" s="22"/>
      <c r="IDV6" s="22"/>
      <c r="IDW6" s="22"/>
      <c r="IDX6" s="22"/>
      <c r="IDY6" s="22"/>
      <c r="IDZ6" s="22"/>
      <c r="IEA6" s="22"/>
      <c r="IEB6" s="22"/>
      <c r="IEC6" s="22"/>
      <c r="IED6" s="22"/>
      <c r="IEE6" s="22"/>
      <c r="IEF6" s="22"/>
      <c r="IEG6" s="22"/>
      <c r="IEH6" s="22"/>
      <c r="IEI6" s="22"/>
      <c r="IEJ6" s="22"/>
      <c r="IEK6" s="22"/>
      <c r="IEL6" s="22"/>
      <c r="IEM6" s="22"/>
      <c r="IEN6" s="22"/>
      <c r="IEO6" s="22"/>
      <c r="IEP6" s="22"/>
      <c r="IEQ6" s="22"/>
      <c r="IER6" s="22"/>
      <c r="IES6" s="22"/>
      <c r="IET6" s="22"/>
      <c r="IEU6" s="22"/>
      <c r="IEV6" s="22"/>
      <c r="IEW6" s="22"/>
      <c r="IEX6" s="22"/>
      <c r="IEY6" s="22"/>
      <c r="IEZ6" s="22"/>
      <c r="IFA6" s="22"/>
      <c r="IFB6" s="22"/>
      <c r="IFC6" s="22"/>
      <c r="IFD6" s="22"/>
      <c r="IFE6" s="22"/>
      <c r="IFF6" s="22"/>
      <c r="IFG6" s="22"/>
      <c r="IFH6" s="22"/>
      <c r="IFI6" s="22"/>
      <c r="IFJ6" s="22"/>
      <c r="IFK6" s="22"/>
      <c r="IFL6" s="22"/>
      <c r="IFM6" s="22"/>
      <c r="IFN6" s="22"/>
      <c r="IFO6" s="22"/>
      <c r="IFP6" s="22"/>
      <c r="IFQ6" s="22"/>
      <c r="IFR6" s="22"/>
      <c r="IFS6" s="22"/>
      <c r="IFT6" s="22"/>
      <c r="IFU6" s="22"/>
      <c r="IFV6" s="22"/>
      <c r="IFW6" s="22"/>
      <c r="IFX6" s="22"/>
      <c r="IFY6" s="22"/>
      <c r="IFZ6" s="22"/>
      <c r="IGA6" s="22"/>
      <c r="IGB6" s="22"/>
      <c r="IGC6" s="22"/>
      <c r="IGD6" s="22"/>
      <c r="IGE6" s="22"/>
      <c r="IGF6" s="22"/>
      <c r="IGG6" s="22"/>
      <c r="IGH6" s="22"/>
      <c r="IGI6" s="22"/>
      <c r="IGJ6" s="22"/>
      <c r="IGK6" s="22"/>
      <c r="IGL6" s="22"/>
      <c r="IGM6" s="22"/>
      <c r="IGN6" s="22"/>
      <c r="IGO6" s="22"/>
      <c r="IGP6" s="22"/>
      <c r="IGQ6" s="22"/>
      <c r="IGR6" s="22"/>
      <c r="IGS6" s="22"/>
      <c r="IGT6" s="22"/>
      <c r="IGU6" s="22"/>
      <c r="IGV6" s="22"/>
      <c r="IGW6" s="22"/>
      <c r="IGX6" s="22"/>
      <c r="IGY6" s="22"/>
      <c r="IGZ6" s="22"/>
      <c r="IHA6" s="22"/>
      <c r="IHB6" s="22"/>
      <c r="IHC6" s="22"/>
      <c r="IHD6" s="22"/>
      <c r="IHE6" s="22"/>
      <c r="IHF6" s="22"/>
      <c r="IHG6" s="22"/>
      <c r="IHH6" s="22"/>
      <c r="IHI6" s="22"/>
      <c r="IHJ6" s="22"/>
      <c r="IHK6" s="22"/>
      <c r="IHL6" s="22"/>
      <c r="IHM6" s="22"/>
      <c r="IHN6" s="22"/>
      <c r="IHO6" s="22"/>
      <c r="IHP6" s="22"/>
      <c r="IHQ6" s="22"/>
      <c r="IHR6" s="22"/>
      <c r="IHS6" s="22"/>
      <c r="IHT6" s="22"/>
      <c r="IHU6" s="22"/>
      <c r="IHV6" s="22"/>
      <c r="IHW6" s="22"/>
      <c r="IHX6" s="22"/>
      <c r="IHY6" s="22"/>
      <c r="IHZ6" s="22"/>
      <c r="IIA6" s="22"/>
      <c r="IIB6" s="22"/>
      <c r="IIC6" s="22"/>
      <c r="IID6" s="22"/>
      <c r="IIE6" s="22"/>
      <c r="IIF6" s="22"/>
      <c r="IIG6" s="22"/>
      <c r="IIH6" s="22"/>
      <c r="III6" s="22"/>
      <c r="IIJ6" s="22"/>
      <c r="IIK6" s="22"/>
      <c r="IIL6" s="22"/>
      <c r="IIM6" s="22"/>
      <c r="IIN6" s="22"/>
      <c r="IIO6" s="22"/>
      <c r="IIP6" s="22"/>
      <c r="IIQ6" s="22"/>
      <c r="IIR6" s="22"/>
      <c r="IIS6" s="22"/>
      <c r="IIT6" s="22"/>
      <c r="IIU6" s="22"/>
      <c r="IIV6" s="22"/>
      <c r="IIW6" s="22"/>
      <c r="IIX6" s="22"/>
      <c r="IIY6" s="22"/>
      <c r="IIZ6" s="22"/>
      <c r="IJA6" s="22"/>
      <c r="IJB6" s="22"/>
      <c r="IJC6" s="22"/>
      <c r="IJD6" s="22"/>
      <c r="IJE6" s="22"/>
      <c r="IJF6" s="22"/>
      <c r="IJG6" s="22"/>
      <c r="IJH6" s="22"/>
      <c r="IJI6" s="22"/>
      <c r="IJJ6" s="22"/>
      <c r="IJK6" s="22"/>
      <c r="IJL6" s="22"/>
      <c r="IJM6" s="22"/>
      <c r="IJN6" s="22"/>
      <c r="IJO6" s="22"/>
      <c r="IJP6" s="22"/>
      <c r="IJQ6" s="22"/>
      <c r="IJR6" s="22"/>
      <c r="IJS6" s="22"/>
      <c r="IJT6" s="22"/>
      <c r="IJU6" s="22"/>
      <c r="IJV6" s="22"/>
      <c r="IJW6" s="22"/>
      <c r="IJX6" s="22"/>
      <c r="IJY6" s="22"/>
      <c r="IJZ6" s="22"/>
      <c r="IKA6" s="22"/>
      <c r="IKB6" s="22"/>
      <c r="IKC6" s="22"/>
      <c r="IKD6" s="22"/>
      <c r="IKE6" s="22"/>
      <c r="IKF6" s="22"/>
      <c r="IKG6" s="22"/>
      <c r="IKH6" s="22"/>
      <c r="IKI6" s="22"/>
      <c r="IKJ6" s="22"/>
      <c r="IKK6" s="22"/>
      <c r="IKL6" s="22"/>
      <c r="IKM6" s="22"/>
      <c r="IKN6" s="22"/>
      <c r="IKO6" s="22"/>
      <c r="IKP6" s="22"/>
      <c r="IKQ6" s="22"/>
      <c r="IKR6" s="22"/>
      <c r="IKS6" s="22"/>
      <c r="IKT6" s="22"/>
      <c r="IKU6" s="22"/>
      <c r="IKV6" s="22"/>
      <c r="IKW6" s="22"/>
      <c r="IKX6" s="22"/>
      <c r="IKY6" s="22"/>
      <c r="IKZ6" s="22"/>
      <c r="ILA6" s="22"/>
      <c r="ILB6" s="22"/>
      <c r="ILC6" s="22"/>
      <c r="ILD6" s="22"/>
      <c r="ILE6" s="22"/>
      <c r="ILF6" s="22"/>
      <c r="ILG6" s="22"/>
      <c r="ILH6" s="22"/>
      <c r="ILI6" s="22"/>
      <c r="ILJ6" s="22"/>
      <c r="ILK6" s="22"/>
      <c r="ILL6" s="22"/>
      <c r="ILM6" s="22"/>
      <c r="ILN6" s="22"/>
      <c r="ILO6" s="22"/>
      <c r="ILP6" s="22"/>
      <c r="ILQ6" s="22"/>
      <c r="ILR6" s="22"/>
      <c r="ILS6" s="22"/>
      <c r="ILT6" s="22"/>
      <c r="ILU6" s="22"/>
      <c r="ILV6" s="22"/>
      <c r="ILW6" s="22"/>
      <c r="ILX6" s="22"/>
      <c r="ILY6" s="22"/>
      <c r="ILZ6" s="22"/>
      <c r="IMA6" s="22"/>
      <c r="IMB6" s="22"/>
      <c r="IMC6" s="22"/>
      <c r="IMD6" s="22"/>
      <c r="IME6" s="22"/>
      <c r="IMF6" s="22"/>
      <c r="IMG6" s="22"/>
      <c r="IMH6" s="22"/>
      <c r="IMI6" s="22"/>
      <c r="IMJ6" s="22"/>
      <c r="IMK6" s="22"/>
      <c r="IML6" s="22"/>
      <c r="IMM6" s="22"/>
      <c r="IMN6" s="22"/>
      <c r="IMO6" s="22"/>
      <c r="IMP6" s="22"/>
      <c r="IMQ6" s="22"/>
      <c r="IMR6" s="22"/>
      <c r="IMS6" s="22"/>
      <c r="IMT6" s="22"/>
      <c r="IMU6" s="22"/>
      <c r="IMV6" s="22"/>
      <c r="IMW6" s="22"/>
      <c r="IMX6" s="22"/>
      <c r="IMY6" s="22"/>
      <c r="IMZ6" s="22"/>
      <c r="INA6" s="22"/>
      <c r="INB6" s="22"/>
      <c r="INC6" s="22"/>
      <c r="IND6" s="22"/>
      <c r="INE6" s="22"/>
      <c r="INF6" s="22"/>
      <c r="ING6" s="22"/>
      <c r="INH6" s="22"/>
      <c r="INI6" s="22"/>
      <c r="INJ6" s="22"/>
      <c r="INK6" s="22"/>
      <c r="INL6" s="22"/>
      <c r="INM6" s="22"/>
      <c r="INN6" s="22"/>
      <c r="INO6" s="22"/>
      <c r="INP6" s="22"/>
      <c r="INQ6" s="22"/>
      <c r="INR6" s="22"/>
      <c r="INS6" s="22"/>
      <c r="INT6" s="22"/>
      <c r="INU6" s="22"/>
      <c r="INV6" s="22"/>
      <c r="INW6" s="22"/>
      <c r="INX6" s="22"/>
      <c r="INY6" s="22"/>
      <c r="INZ6" s="22"/>
      <c r="IOA6" s="22"/>
      <c r="IOB6" s="22"/>
      <c r="IOC6" s="22"/>
      <c r="IOD6" s="22"/>
      <c r="IOE6" s="22"/>
      <c r="IOF6" s="22"/>
      <c r="IOG6" s="22"/>
      <c r="IOH6" s="22"/>
      <c r="IOI6" s="22"/>
      <c r="IOJ6" s="22"/>
      <c r="IOK6" s="22"/>
      <c r="IOL6" s="22"/>
      <c r="IOM6" s="22"/>
      <c r="ION6" s="22"/>
      <c r="IOO6" s="22"/>
      <c r="IOP6" s="22"/>
      <c r="IOQ6" s="22"/>
      <c r="IOR6" s="22"/>
      <c r="IOS6" s="22"/>
      <c r="IOT6" s="22"/>
      <c r="IOU6" s="22"/>
      <c r="IOV6" s="22"/>
      <c r="IOW6" s="22"/>
      <c r="IOX6" s="22"/>
      <c r="IOY6" s="22"/>
      <c r="IOZ6" s="22"/>
      <c r="IPA6" s="22"/>
      <c r="IPB6" s="22"/>
      <c r="IPC6" s="22"/>
      <c r="IPD6" s="22"/>
      <c r="IPE6" s="22"/>
      <c r="IPF6" s="22"/>
      <c r="IPG6" s="22"/>
      <c r="IPH6" s="22"/>
      <c r="IPI6" s="22"/>
      <c r="IPJ6" s="22"/>
      <c r="IPK6" s="22"/>
      <c r="IPL6" s="22"/>
      <c r="IPM6" s="22"/>
      <c r="IPN6" s="22"/>
      <c r="IPO6" s="22"/>
      <c r="IPP6" s="22"/>
      <c r="IPQ6" s="22"/>
      <c r="IPR6" s="22"/>
      <c r="IPS6" s="22"/>
      <c r="IPT6" s="22"/>
      <c r="IPU6" s="22"/>
      <c r="IPV6" s="22"/>
      <c r="IPW6" s="22"/>
      <c r="IPX6" s="22"/>
      <c r="IPY6" s="22"/>
      <c r="IPZ6" s="22"/>
      <c r="IQA6" s="22"/>
      <c r="IQB6" s="22"/>
      <c r="IQC6" s="22"/>
      <c r="IQD6" s="22"/>
      <c r="IQE6" s="22"/>
      <c r="IQF6" s="22"/>
      <c r="IQG6" s="22"/>
      <c r="IQH6" s="22"/>
      <c r="IQI6" s="22"/>
      <c r="IQJ6" s="22"/>
      <c r="IQK6" s="22"/>
      <c r="IQL6" s="22"/>
      <c r="IQM6" s="22"/>
      <c r="IQN6" s="22"/>
      <c r="IQO6" s="22"/>
      <c r="IQP6" s="22"/>
      <c r="IQQ6" s="22"/>
      <c r="IQR6" s="22"/>
      <c r="IQS6" s="22"/>
      <c r="IQT6" s="22"/>
      <c r="IQU6" s="22"/>
      <c r="IQV6" s="22"/>
      <c r="IQW6" s="22"/>
      <c r="IQX6" s="22"/>
      <c r="IQY6" s="22"/>
      <c r="IQZ6" s="22"/>
      <c r="IRA6" s="22"/>
      <c r="IRB6" s="22"/>
      <c r="IRC6" s="22"/>
      <c r="IRD6" s="22"/>
      <c r="IRE6" s="22"/>
      <c r="IRF6" s="22"/>
      <c r="IRG6" s="22"/>
      <c r="IRH6" s="22"/>
      <c r="IRI6" s="22"/>
      <c r="IRJ6" s="22"/>
      <c r="IRK6" s="22"/>
      <c r="IRL6" s="22"/>
      <c r="IRM6" s="22"/>
      <c r="IRN6" s="22"/>
      <c r="IRO6" s="22"/>
      <c r="IRP6" s="22"/>
      <c r="IRQ6" s="22"/>
      <c r="IRR6" s="22"/>
      <c r="IRS6" s="22"/>
      <c r="IRT6" s="22"/>
      <c r="IRU6" s="22"/>
      <c r="IRV6" s="22"/>
      <c r="IRW6" s="22"/>
      <c r="IRX6" s="22"/>
      <c r="IRY6" s="22"/>
      <c r="IRZ6" s="22"/>
      <c r="ISA6" s="22"/>
      <c r="ISB6" s="22"/>
      <c r="ISC6" s="22"/>
      <c r="ISD6" s="22"/>
      <c r="ISE6" s="22"/>
      <c r="ISF6" s="22"/>
      <c r="ISG6" s="22"/>
      <c r="ISH6" s="22"/>
      <c r="ISI6" s="22"/>
      <c r="ISJ6" s="22"/>
      <c r="ISK6" s="22"/>
      <c r="ISL6" s="22"/>
      <c r="ISM6" s="22"/>
      <c r="ISN6" s="22"/>
      <c r="ISO6" s="22"/>
      <c r="ISP6" s="22"/>
      <c r="ISQ6" s="22"/>
      <c r="ISR6" s="22"/>
      <c r="ISS6" s="22"/>
      <c r="IST6" s="22"/>
      <c r="ISU6" s="22"/>
      <c r="ISV6" s="22"/>
      <c r="ISW6" s="22"/>
      <c r="ISX6" s="22"/>
      <c r="ISY6" s="22"/>
      <c r="ISZ6" s="22"/>
      <c r="ITA6" s="22"/>
      <c r="ITB6" s="22"/>
      <c r="ITC6" s="22"/>
      <c r="ITD6" s="22"/>
      <c r="ITE6" s="22"/>
      <c r="ITF6" s="22"/>
      <c r="ITG6" s="22"/>
      <c r="ITH6" s="22"/>
      <c r="ITI6" s="22"/>
      <c r="ITJ6" s="22"/>
      <c r="ITK6" s="22"/>
      <c r="ITL6" s="22"/>
      <c r="ITM6" s="22"/>
      <c r="ITN6" s="22"/>
      <c r="ITO6" s="22"/>
      <c r="ITP6" s="22"/>
      <c r="ITQ6" s="22"/>
      <c r="ITR6" s="22"/>
      <c r="ITS6" s="22"/>
      <c r="ITT6" s="22"/>
      <c r="ITU6" s="22"/>
      <c r="ITV6" s="22"/>
      <c r="ITW6" s="22"/>
      <c r="ITX6" s="22"/>
      <c r="ITY6" s="22"/>
      <c r="ITZ6" s="22"/>
      <c r="IUA6" s="22"/>
      <c r="IUB6" s="22"/>
      <c r="IUC6" s="22"/>
      <c r="IUD6" s="22"/>
      <c r="IUE6" s="22"/>
      <c r="IUF6" s="22"/>
      <c r="IUG6" s="22"/>
      <c r="IUH6" s="22"/>
      <c r="IUI6" s="22"/>
      <c r="IUJ6" s="22"/>
      <c r="IUK6" s="22"/>
      <c r="IUL6" s="22"/>
      <c r="IUM6" s="22"/>
      <c r="IUN6" s="22"/>
      <c r="IUO6" s="22"/>
      <c r="IUP6" s="22"/>
      <c r="IUQ6" s="22"/>
      <c r="IUR6" s="22"/>
      <c r="IUS6" s="22"/>
      <c r="IUT6" s="22"/>
      <c r="IUU6" s="22"/>
      <c r="IUV6" s="22"/>
      <c r="IUW6" s="22"/>
      <c r="IUX6" s="22"/>
      <c r="IUY6" s="22"/>
      <c r="IUZ6" s="22"/>
      <c r="IVA6" s="22"/>
      <c r="IVB6" s="22"/>
      <c r="IVC6" s="22"/>
      <c r="IVD6" s="22"/>
      <c r="IVE6" s="22"/>
      <c r="IVF6" s="22"/>
      <c r="IVG6" s="22"/>
      <c r="IVH6" s="22"/>
      <c r="IVI6" s="22"/>
      <c r="IVJ6" s="22"/>
      <c r="IVK6" s="22"/>
      <c r="IVL6" s="22"/>
      <c r="IVM6" s="22"/>
      <c r="IVN6" s="22"/>
      <c r="IVO6" s="22"/>
      <c r="IVP6" s="22"/>
      <c r="IVQ6" s="22"/>
      <c r="IVR6" s="22"/>
      <c r="IVS6" s="22"/>
      <c r="IVT6" s="22"/>
      <c r="IVU6" s="22"/>
      <c r="IVV6" s="22"/>
      <c r="IVW6" s="22"/>
      <c r="IVX6" s="22"/>
      <c r="IVY6" s="22"/>
      <c r="IVZ6" s="22"/>
      <c r="IWA6" s="22"/>
      <c r="IWB6" s="22"/>
      <c r="IWC6" s="22"/>
      <c r="IWD6" s="22"/>
      <c r="IWE6" s="22"/>
      <c r="IWF6" s="22"/>
      <c r="IWG6" s="22"/>
      <c r="IWH6" s="22"/>
      <c r="IWI6" s="22"/>
      <c r="IWJ6" s="22"/>
      <c r="IWK6" s="22"/>
      <c r="IWL6" s="22"/>
      <c r="IWM6" s="22"/>
      <c r="IWN6" s="22"/>
      <c r="IWO6" s="22"/>
      <c r="IWP6" s="22"/>
      <c r="IWQ6" s="22"/>
      <c r="IWR6" s="22"/>
      <c r="IWS6" s="22"/>
      <c r="IWT6" s="22"/>
      <c r="IWU6" s="22"/>
      <c r="IWV6" s="22"/>
      <c r="IWW6" s="22"/>
      <c r="IWX6" s="22"/>
      <c r="IWY6" s="22"/>
      <c r="IWZ6" s="22"/>
      <c r="IXA6" s="22"/>
      <c r="IXB6" s="22"/>
      <c r="IXC6" s="22"/>
      <c r="IXD6" s="22"/>
      <c r="IXE6" s="22"/>
      <c r="IXF6" s="22"/>
      <c r="IXG6" s="22"/>
      <c r="IXH6" s="22"/>
      <c r="IXI6" s="22"/>
      <c r="IXJ6" s="22"/>
      <c r="IXK6" s="22"/>
      <c r="IXL6" s="22"/>
      <c r="IXM6" s="22"/>
      <c r="IXN6" s="22"/>
      <c r="IXO6" s="22"/>
      <c r="IXP6" s="22"/>
      <c r="IXQ6" s="22"/>
      <c r="IXR6" s="22"/>
      <c r="IXS6" s="22"/>
      <c r="IXT6" s="22"/>
      <c r="IXU6" s="22"/>
      <c r="IXV6" s="22"/>
      <c r="IXW6" s="22"/>
      <c r="IXX6" s="22"/>
      <c r="IXY6" s="22"/>
      <c r="IXZ6" s="22"/>
      <c r="IYA6" s="22"/>
      <c r="IYB6" s="22"/>
      <c r="IYC6" s="22"/>
      <c r="IYD6" s="22"/>
      <c r="IYE6" s="22"/>
      <c r="IYF6" s="22"/>
      <c r="IYG6" s="22"/>
      <c r="IYH6" s="22"/>
      <c r="IYI6" s="22"/>
      <c r="IYJ6" s="22"/>
      <c r="IYK6" s="22"/>
      <c r="IYL6" s="22"/>
      <c r="IYM6" s="22"/>
      <c r="IYN6" s="22"/>
      <c r="IYO6" s="22"/>
      <c r="IYP6" s="22"/>
      <c r="IYQ6" s="22"/>
      <c r="IYR6" s="22"/>
      <c r="IYS6" s="22"/>
      <c r="IYT6" s="22"/>
      <c r="IYU6" s="22"/>
      <c r="IYV6" s="22"/>
      <c r="IYW6" s="22"/>
      <c r="IYX6" s="22"/>
      <c r="IYY6" s="22"/>
      <c r="IYZ6" s="22"/>
      <c r="IZA6" s="22"/>
      <c r="IZB6" s="22"/>
      <c r="IZC6" s="22"/>
      <c r="IZD6" s="22"/>
      <c r="IZE6" s="22"/>
      <c r="IZF6" s="22"/>
      <c r="IZG6" s="22"/>
      <c r="IZH6" s="22"/>
      <c r="IZI6" s="22"/>
      <c r="IZJ6" s="22"/>
      <c r="IZK6" s="22"/>
      <c r="IZL6" s="22"/>
      <c r="IZM6" s="22"/>
      <c r="IZN6" s="22"/>
      <c r="IZO6" s="22"/>
      <c r="IZP6" s="22"/>
      <c r="IZQ6" s="22"/>
      <c r="IZR6" s="22"/>
      <c r="IZS6" s="22"/>
      <c r="IZT6" s="22"/>
      <c r="IZU6" s="22"/>
      <c r="IZV6" s="22"/>
      <c r="IZW6" s="22"/>
      <c r="IZX6" s="22"/>
      <c r="IZY6" s="22"/>
      <c r="IZZ6" s="22"/>
      <c r="JAA6" s="22"/>
      <c r="JAB6" s="22"/>
      <c r="JAC6" s="22"/>
      <c r="JAD6" s="22"/>
      <c r="JAE6" s="22"/>
      <c r="JAF6" s="22"/>
      <c r="JAG6" s="22"/>
      <c r="JAH6" s="22"/>
      <c r="JAI6" s="22"/>
      <c r="JAJ6" s="22"/>
      <c r="JAK6" s="22"/>
      <c r="JAL6" s="22"/>
      <c r="JAM6" s="22"/>
      <c r="JAN6" s="22"/>
      <c r="JAO6" s="22"/>
      <c r="JAP6" s="22"/>
      <c r="JAQ6" s="22"/>
      <c r="JAR6" s="22"/>
      <c r="JAS6" s="22"/>
      <c r="JAT6" s="22"/>
      <c r="JAU6" s="22"/>
      <c r="JAV6" s="22"/>
      <c r="JAW6" s="22"/>
      <c r="JAX6" s="22"/>
      <c r="JAY6" s="22"/>
      <c r="JAZ6" s="22"/>
      <c r="JBA6" s="22"/>
      <c r="JBB6" s="22"/>
      <c r="JBC6" s="22"/>
      <c r="JBD6" s="22"/>
      <c r="JBE6" s="22"/>
      <c r="JBF6" s="22"/>
      <c r="JBG6" s="22"/>
      <c r="JBH6" s="22"/>
      <c r="JBI6" s="22"/>
      <c r="JBJ6" s="22"/>
      <c r="JBK6" s="22"/>
      <c r="JBL6" s="22"/>
      <c r="JBM6" s="22"/>
      <c r="JBN6" s="22"/>
      <c r="JBO6" s="22"/>
      <c r="JBP6" s="22"/>
      <c r="JBQ6" s="22"/>
      <c r="JBR6" s="22"/>
      <c r="JBS6" s="22"/>
      <c r="JBT6" s="22"/>
      <c r="JBU6" s="22"/>
      <c r="JBV6" s="22"/>
      <c r="JBW6" s="22"/>
      <c r="JBX6" s="22"/>
      <c r="JBY6" s="22"/>
      <c r="JBZ6" s="22"/>
      <c r="JCA6" s="22"/>
      <c r="JCB6" s="22"/>
      <c r="JCC6" s="22"/>
      <c r="JCD6" s="22"/>
      <c r="JCE6" s="22"/>
      <c r="JCF6" s="22"/>
      <c r="JCG6" s="22"/>
      <c r="JCH6" s="22"/>
      <c r="JCI6" s="22"/>
      <c r="JCJ6" s="22"/>
      <c r="JCK6" s="22"/>
      <c r="JCL6" s="22"/>
      <c r="JCM6" s="22"/>
      <c r="JCN6" s="22"/>
      <c r="JCO6" s="22"/>
      <c r="JCP6" s="22"/>
      <c r="JCQ6" s="22"/>
      <c r="JCR6" s="22"/>
      <c r="JCS6" s="22"/>
      <c r="JCT6" s="22"/>
      <c r="JCU6" s="22"/>
      <c r="JCV6" s="22"/>
      <c r="JCW6" s="22"/>
      <c r="JCX6" s="22"/>
      <c r="JCY6" s="22"/>
      <c r="JCZ6" s="22"/>
      <c r="JDA6" s="22"/>
      <c r="JDB6" s="22"/>
      <c r="JDC6" s="22"/>
      <c r="JDD6" s="22"/>
      <c r="JDE6" s="22"/>
      <c r="JDF6" s="22"/>
      <c r="JDG6" s="22"/>
      <c r="JDH6" s="22"/>
      <c r="JDI6" s="22"/>
      <c r="JDJ6" s="22"/>
      <c r="JDK6" s="22"/>
      <c r="JDL6" s="22"/>
      <c r="JDM6" s="22"/>
      <c r="JDN6" s="22"/>
      <c r="JDO6" s="22"/>
      <c r="JDP6" s="22"/>
      <c r="JDQ6" s="22"/>
      <c r="JDR6" s="22"/>
      <c r="JDS6" s="22"/>
      <c r="JDT6" s="22"/>
      <c r="JDU6" s="22"/>
      <c r="JDV6" s="22"/>
      <c r="JDW6" s="22"/>
      <c r="JDX6" s="22"/>
      <c r="JDY6" s="22"/>
      <c r="JDZ6" s="22"/>
      <c r="JEA6" s="22"/>
      <c r="JEB6" s="22"/>
      <c r="JEC6" s="22"/>
      <c r="JED6" s="22"/>
      <c r="JEE6" s="22"/>
      <c r="JEF6" s="22"/>
      <c r="JEG6" s="22"/>
      <c r="JEH6" s="22"/>
      <c r="JEI6" s="22"/>
      <c r="JEJ6" s="22"/>
      <c r="JEK6" s="22"/>
      <c r="JEL6" s="22"/>
      <c r="JEM6" s="22"/>
      <c r="JEN6" s="22"/>
      <c r="JEO6" s="22"/>
      <c r="JEP6" s="22"/>
      <c r="JEQ6" s="22"/>
      <c r="JER6" s="22"/>
      <c r="JES6" s="22"/>
      <c r="JET6" s="22"/>
      <c r="JEU6" s="22"/>
      <c r="JEV6" s="22"/>
      <c r="JEW6" s="22"/>
      <c r="JEX6" s="22"/>
      <c r="JEY6" s="22"/>
      <c r="JEZ6" s="22"/>
      <c r="JFA6" s="22"/>
      <c r="JFB6" s="22"/>
      <c r="JFC6" s="22"/>
      <c r="JFD6" s="22"/>
      <c r="JFE6" s="22"/>
      <c r="JFF6" s="22"/>
      <c r="JFG6" s="22"/>
      <c r="JFH6" s="22"/>
      <c r="JFI6" s="22"/>
      <c r="JFJ6" s="22"/>
      <c r="JFK6" s="22"/>
      <c r="JFL6" s="22"/>
      <c r="JFM6" s="22"/>
      <c r="JFN6" s="22"/>
      <c r="JFO6" s="22"/>
      <c r="JFP6" s="22"/>
      <c r="JFQ6" s="22"/>
      <c r="JFR6" s="22"/>
      <c r="JFS6" s="22"/>
      <c r="JFT6" s="22"/>
      <c r="JFU6" s="22"/>
      <c r="JFV6" s="22"/>
      <c r="JFW6" s="22"/>
      <c r="JFX6" s="22"/>
      <c r="JFY6" s="22"/>
      <c r="JFZ6" s="22"/>
      <c r="JGA6" s="22"/>
      <c r="JGB6" s="22"/>
      <c r="JGC6" s="22"/>
      <c r="JGD6" s="22"/>
      <c r="JGE6" s="22"/>
      <c r="JGF6" s="22"/>
      <c r="JGG6" s="22"/>
      <c r="JGH6" s="22"/>
      <c r="JGI6" s="22"/>
      <c r="JGJ6" s="22"/>
      <c r="JGK6" s="22"/>
      <c r="JGL6" s="22"/>
      <c r="JGM6" s="22"/>
      <c r="JGN6" s="22"/>
      <c r="JGO6" s="22"/>
      <c r="JGP6" s="22"/>
      <c r="JGQ6" s="22"/>
      <c r="JGR6" s="22"/>
      <c r="JGS6" s="22"/>
      <c r="JGT6" s="22"/>
      <c r="JGU6" s="22"/>
      <c r="JGV6" s="22"/>
      <c r="JGW6" s="22"/>
      <c r="JGX6" s="22"/>
      <c r="JGY6" s="22"/>
      <c r="JGZ6" s="22"/>
      <c r="JHA6" s="22"/>
      <c r="JHB6" s="22"/>
      <c r="JHC6" s="22"/>
      <c r="JHD6" s="22"/>
      <c r="JHE6" s="22"/>
      <c r="JHF6" s="22"/>
      <c r="JHG6" s="22"/>
      <c r="JHH6" s="22"/>
      <c r="JHI6" s="22"/>
      <c r="JHJ6" s="22"/>
      <c r="JHK6" s="22"/>
      <c r="JHL6" s="22"/>
      <c r="JHM6" s="22"/>
      <c r="JHN6" s="22"/>
      <c r="JHO6" s="22"/>
      <c r="JHP6" s="22"/>
      <c r="JHQ6" s="22"/>
      <c r="JHR6" s="22"/>
      <c r="JHS6" s="22"/>
      <c r="JHT6" s="22"/>
      <c r="JHU6" s="22"/>
      <c r="JHV6" s="22"/>
      <c r="JHW6" s="22"/>
      <c r="JHX6" s="22"/>
      <c r="JHY6" s="22"/>
      <c r="JHZ6" s="22"/>
      <c r="JIA6" s="22"/>
      <c r="JIB6" s="22"/>
      <c r="JIC6" s="22"/>
      <c r="JID6" s="22"/>
      <c r="JIE6" s="22"/>
      <c r="JIF6" s="22"/>
      <c r="JIG6" s="22"/>
      <c r="JIH6" s="22"/>
      <c r="JII6" s="22"/>
      <c r="JIJ6" s="22"/>
      <c r="JIK6" s="22"/>
      <c r="JIL6" s="22"/>
      <c r="JIM6" s="22"/>
      <c r="JIN6" s="22"/>
      <c r="JIO6" s="22"/>
      <c r="JIP6" s="22"/>
      <c r="JIQ6" s="22"/>
      <c r="JIR6" s="22"/>
      <c r="JIS6" s="22"/>
      <c r="JIT6" s="22"/>
      <c r="JIU6" s="22"/>
      <c r="JIV6" s="22"/>
      <c r="JIW6" s="22"/>
      <c r="JIX6" s="22"/>
      <c r="JIY6" s="22"/>
      <c r="JIZ6" s="22"/>
      <c r="JJA6" s="22"/>
      <c r="JJB6" s="22"/>
      <c r="JJC6" s="22"/>
      <c r="JJD6" s="22"/>
      <c r="JJE6" s="22"/>
      <c r="JJF6" s="22"/>
      <c r="JJG6" s="22"/>
      <c r="JJH6" s="22"/>
      <c r="JJI6" s="22"/>
      <c r="JJJ6" s="22"/>
      <c r="JJK6" s="22"/>
      <c r="JJL6" s="22"/>
      <c r="JJM6" s="22"/>
      <c r="JJN6" s="22"/>
      <c r="JJO6" s="22"/>
      <c r="JJP6" s="22"/>
      <c r="JJQ6" s="22"/>
      <c r="JJR6" s="22"/>
      <c r="JJS6" s="22"/>
      <c r="JJT6" s="22"/>
      <c r="JJU6" s="22"/>
      <c r="JJV6" s="22"/>
      <c r="JJW6" s="22"/>
      <c r="JJX6" s="22"/>
      <c r="JJY6" s="22"/>
      <c r="JJZ6" s="22"/>
      <c r="JKA6" s="22"/>
      <c r="JKB6" s="22"/>
      <c r="JKC6" s="22"/>
      <c r="JKD6" s="22"/>
      <c r="JKE6" s="22"/>
      <c r="JKF6" s="22"/>
      <c r="JKG6" s="22"/>
      <c r="JKH6" s="22"/>
      <c r="JKI6" s="22"/>
      <c r="JKJ6" s="22"/>
      <c r="JKK6" s="22"/>
      <c r="JKL6" s="22"/>
      <c r="JKM6" s="22"/>
      <c r="JKN6" s="22"/>
      <c r="JKO6" s="22"/>
      <c r="JKP6" s="22"/>
      <c r="JKQ6" s="22"/>
      <c r="JKR6" s="22"/>
      <c r="JKS6" s="22"/>
      <c r="JKT6" s="22"/>
      <c r="JKU6" s="22"/>
      <c r="JKV6" s="22"/>
      <c r="JKW6" s="22"/>
      <c r="JKX6" s="22"/>
      <c r="JKY6" s="22"/>
      <c r="JKZ6" s="22"/>
      <c r="JLA6" s="22"/>
      <c r="JLB6" s="22"/>
      <c r="JLC6" s="22"/>
      <c r="JLD6" s="22"/>
      <c r="JLE6" s="22"/>
      <c r="JLF6" s="22"/>
      <c r="JLG6" s="22"/>
      <c r="JLH6" s="22"/>
      <c r="JLI6" s="22"/>
      <c r="JLJ6" s="22"/>
      <c r="JLK6" s="22"/>
      <c r="JLL6" s="22"/>
      <c r="JLM6" s="22"/>
      <c r="JLN6" s="22"/>
      <c r="JLO6" s="22"/>
      <c r="JLP6" s="22"/>
      <c r="JLQ6" s="22"/>
      <c r="JLR6" s="22"/>
      <c r="JLS6" s="22"/>
      <c r="JLT6" s="22"/>
      <c r="JLU6" s="22"/>
      <c r="JLV6" s="22"/>
      <c r="JLW6" s="22"/>
      <c r="JLX6" s="22"/>
      <c r="JLY6" s="22"/>
      <c r="JLZ6" s="22"/>
      <c r="JMA6" s="22"/>
      <c r="JMB6" s="22"/>
      <c r="JMC6" s="22"/>
      <c r="JMD6" s="22"/>
      <c r="JME6" s="22"/>
      <c r="JMF6" s="22"/>
      <c r="JMG6" s="22"/>
      <c r="JMH6" s="22"/>
      <c r="JMI6" s="22"/>
      <c r="JMJ6" s="22"/>
      <c r="JMK6" s="22"/>
      <c r="JML6" s="22"/>
      <c r="JMM6" s="22"/>
      <c r="JMN6" s="22"/>
      <c r="JMO6" s="22"/>
      <c r="JMP6" s="22"/>
      <c r="JMQ6" s="22"/>
      <c r="JMR6" s="22"/>
      <c r="JMS6" s="22"/>
      <c r="JMT6" s="22"/>
      <c r="JMU6" s="22"/>
      <c r="JMV6" s="22"/>
      <c r="JMW6" s="22"/>
      <c r="JMX6" s="22"/>
      <c r="JMY6" s="22"/>
      <c r="JMZ6" s="22"/>
      <c r="JNA6" s="22"/>
      <c r="JNB6" s="22"/>
      <c r="JNC6" s="22"/>
      <c r="JND6" s="22"/>
      <c r="JNE6" s="22"/>
      <c r="JNF6" s="22"/>
      <c r="JNG6" s="22"/>
      <c r="JNH6" s="22"/>
      <c r="JNI6" s="22"/>
      <c r="JNJ6" s="22"/>
      <c r="JNK6" s="22"/>
      <c r="JNL6" s="22"/>
      <c r="JNM6" s="22"/>
      <c r="JNN6" s="22"/>
      <c r="JNO6" s="22"/>
      <c r="JNP6" s="22"/>
      <c r="JNQ6" s="22"/>
      <c r="JNR6" s="22"/>
      <c r="JNS6" s="22"/>
      <c r="JNT6" s="22"/>
      <c r="JNU6" s="22"/>
      <c r="JNV6" s="22"/>
      <c r="JNW6" s="22"/>
      <c r="JNX6" s="22"/>
      <c r="JNY6" s="22"/>
      <c r="JNZ6" s="22"/>
      <c r="JOA6" s="22"/>
      <c r="JOB6" s="22"/>
      <c r="JOC6" s="22"/>
      <c r="JOD6" s="22"/>
      <c r="JOE6" s="22"/>
      <c r="JOF6" s="22"/>
      <c r="JOG6" s="22"/>
      <c r="JOH6" s="22"/>
      <c r="JOI6" s="22"/>
      <c r="JOJ6" s="22"/>
      <c r="JOK6" s="22"/>
      <c r="JOL6" s="22"/>
      <c r="JOM6" s="22"/>
      <c r="JON6" s="22"/>
      <c r="JOO6" s="22"/>
      <c r="JOP6" s="22"/>
      <c r="JOQ6" s="22"/>
      <c r="JOR6" s="22"/>
      <c r="JOS6" s="22"/>
      <c r="JOT6" s="22"/>
      <c r="JOU6" s="22"/>
      <c r="JOV6" s="22"/>
      <c r="JOW6" s="22"/>
      <c r="JOX6" s="22"/>
      <c r="JOY6" s="22"/>
      <c r="JOZ6" s="22"/>
      <c r="JPA6" s="22"/>
      <c r="JPB6" s="22"/>
      <c r="JPC6" s="22"/>
      <c r="JPD6" s="22"/>
      <c r="JPE6" s="22"/>
      <c r="JPF6" s="22"/>
      <c r="JPG6" s="22"/>
      <c r="JPH6" s="22"/>
      <c r="JPI6" s="22"/>
      <c r="JPJ6" s="22"/>
      <c r="JPK6" s="22"/>
      <c r="JPL6" s="22"/>
      <c r="JPM6" s="22"/>
      <c r="JPN6" s="22"/>
      <c r="JPO6" s="22"/>
      <c r="JPP6" s="22"/>
      <c r="JPQ6" s="22"/>
      <c r="JPR6" s="22"/>
      <c r="JPS6" s="22"/>
      <c r="JPT6" s="22"/>
      <c r="JPU6" s="22"/>
      <c r="JPV6" s="22"/>
      <c r="JPW6" s="22"/>
      <c r="JPX6" s="22"/>
      <c r="JPY6" s="22"/>
      <c r="JPZ6" s="22"/>
      <c r="JQA6" s="22"/>
      <c r="JQB6" s="22"/>
      <c r="JQC6" s="22"/>
      <c r="JQD6" s="22"/>
      <c r="JQE6" s="22"/>
      <c r="JQF6" s="22"/>
      <c r="JQG6" s="22"/>
      <c r="JQH6" s="22"/>
      <c r="JQI6" s="22"/>
      <c r="JQJ6" s="22"/>
      <c r="JQK6" s="22"/>
      <c r="JQL6" s="22"/>
      <c r="JQM6" s="22"/>
      <c r="JQN6" s="22"/>
      <c r="JQO6" s="22"/>
      <c r="JQP6" s="22"/>
      <c r="JQQ6" s="22"/>
      <c r="JQR6" s="22"/>
      <c r="JQS6" s="22"/>
      <c r="JQT6" s="22"/>
      <c r="JQU6" s="22"/>
      <c r="JQV6" s="22"/>
      <c r="JQW6" s="22"/>
      <c r="JQX6" s="22"/>
      <c r="JQY6" s="22"/>
      <c r="JQZ6" s="22"/>
      <c r="JRA6" s="22"/>
      <c r="JRB6" s="22"/>
      <c r="JRC6" s="22"/>
      <c r="JRD6" s="22"/>
      <c r="JRE6" s="22"/>
      <c r="JRF6" s="22"/>
      <c r="JRG6" s="22"/>
      <c r="JRH6" s="22"/>
      <c r="JRI6" s="22"/>
      <c r="JRJ6" s="22"/>
      <c r="JRK6" s="22"/>
      <c r="JRL6" s="22"/>
      <c r="JRM6" s="22"/>
      <c r="JRN6" s="22"/>
      <c r="JRO6" s="22"/>
      <c r="JRP6" s="22"/>
      <c r="JRQ6" s="22"/>
      <c r="JRR6" s="22"/>
      <c r="JRS6" s="22"/>
      <c r="JRT6" s="22"/>
      <c r="JRU6" s="22"/>
      <c r="JRV6" s="22"/>
      <c r="JRW6" s="22"/>
      <c r="JRX6" s="22"/>
      <c r="JRY6" s="22"/>
      <c r="JRZ6" s="22"/>
      <c r="JSA6" s="22"/>
      <c r="JSB6" s="22"/>
      <c r="JSC6" s="22"/>
      <c r="JSD6" s="22"/>
      <c r="JSE6" s="22"/>
      <c r="JSF6" s="22"/>
      <c r="JSG6" s="22"/>
      <c r="JSH6" s="22"/>
      <c r="JSI6" s="22"/>
      <c r="JSJ6" s="22"/>
      <c r="JSK6" s="22"/>
      <c r="JSL6" s="22"/>
      <c r="JSM6" s="22"/>
      <c r="JSN6" s="22"/>
      <c r="JSO6" s="22"/>
      <c r="JSP6" s="22"/>
      <c r="JSQ6" s="22"/>
      <c r="JSR6" s="22"/>
      <c r="JSS6" s="22"/>
      <c r="JST6" s="22"/>
      <c r="JSU6" s="22"/>
      <c r="JSV6" s="22"/>
      <c r="JSW6" s="22"/>
      <c r="JSX6" s="22"/>
      <c r="JSY6" s="22"/>
      <c r="JSZ6" s="22"/>
      <c r="JTA6" s="22"/>
      <c r="JTB6" s="22"/>
      <c r="JTC6" s="22"/>
      <c r="JTD6" s="22"/>
      <c r="JTE6" s="22"/>
      <c r="JTF6" s="22"/>
      <c r="JTG6" s="22"/>
      <c r="JTH6" s="22"/>
      <c r="JTI6" s="22"/>
      <c r="JTJ6" s="22"/>
      <c r="JTK6" s="22"/>
      <c r="JTL6" s="22"/>
      <c r="JTM6" s="22"/>
      <c r="JTN6" s="22"/>
      <c r="JTO6" s="22"/>
      <c r="JTP6" s="22"/>
      <c r="JTQ6" s="22"/>
      <c r="JTR6" s="22"/>
      <c r="JTS6" s="22"/>
      <c r="JTT6" s="22"/>
      <c r="JTU6" s="22"/>
      <c r="JTV6" s="22"/>
      <c r="JTW6" s="22"/>
      <c r="JTX6" s="22"/>
      <c r="JTY6" s="22"/>
      <c r="JTZ6" s="22"/>
      <c r="JUA6" s="22"/>
      <c r="JUB6" s="22"/>
      <c r="JUC6" s="22"/>
      <c r="JUD6" s="22"/>
      <c r="JUE6" s="22"/>
      <c r="JUF6" s="22"/>
      <c r="JUG6" s="22"/>
      <c r="JUH6" s="22"/>
      <c r="JUI6" s="22"/>
      <c r="JUJ6" s="22"/>
      <c r="JUK6" s="22"/>
      <c r="JUL6" s="22"/>
      <c r="JUM6" s="22"/>
      <c r="JUN6" s="22"/>
      <c r="JUO6" s="22"/>
      <c r="JUP6" s="22"/>
      <c r="JUQ6" s="22"/>
      <c r="JUR6" s="22"/>
      <c r="JUS6" s="22"/>
      <c r="JUT6" s="22"/>
      <c r="JUU6" s="22"/>
      <c r="JUV6" s="22"/>
      <c r="JUW6" s="22"/>
      <c r="JUX6" s="22"/>
      <c r="JUY6" s="22"/>
      <c r="JUZ6" s="22"/>
      <c r="JVA6" s="22"/>
      <c r="JVB6" s="22"/>
      <c r="JVC6" s="22"/>
      <c r="JVD6" s="22"/>
      <c r="JVE6" s="22"/>
      <c r="JVF6" s="22"/>
      <c r="JVG6" s="22"/>
      <c r="JVH6" s="22"/>
      <c r="JVI6" s="22"/>
      <c r="JVJ6" s="22"/>
      <c r="JVK6" s="22"/>
      <c r="JVL6" s="22"/>
      <c r="JVM6" s="22"/>
      <c r="JVN6" s="22"/>
      <c r="JVO6" s="22"/>
      <c r="JVP6" s="22"/>
      <c r="JVQ6" s="22"/>
      <c r="JVR6" s="22"/>
      <c r="JVS6" s="22"/>
      <c r="JVT6" s="22"/>
      <c r="JVU6" s="22"/>
      <c r="JVV6" s="22"/>
      <c r="JVW6" s="22"/>
      <c r="JVX6" s="22"/>
      <c r="JVY6" s="22"/>
      <c r="JVZ6" s="22"/>
      <c r="JWA6" s="22"/>
      <c r="JWB6" s="22"/>
      <c r="JWC6" s="22"/>
      <c r="JWD6" s="22"/>
      <c r="JWE6" s="22"/>
      <c r="JWF6" s="22"/>
      <c r="JWG6" s="22"/>
      <c r="JWH6" s="22"/>
      <c r="JWI6" s="22"/>
      <c r="JWJ6" s="22"/>
      <c r="JWK6" s="22"/>
      <c r="JWL6" s="22"/>
      <c r="JWM6" s="22"/>
      <c r="JWN6" s="22"/>
      <c r="JWO6" s="22"/>
      <c r="JWP6" s="22"/>
      <c r="JWQ6" s="22"/>
      <c r="JWR6" s="22"/>
      <c r="JWS6" s="22"/>
      <c r="JWT6" s="22"/>
      <c r="JWU6" s="22"/>
      <c r="JWV6" s="22"/>
      <c r="JWW6" s="22"/>
      <c r="JWX6" s="22"/>
      <c r="JWY6" s="22"/>
      <c r="JWZ6" s="22"/>
      <c r="JXA6" s="22"/>
      <c r="JXB6" s="22"/>
      <c r="JXC6" s="22"/>
      <c r="JXD6" s="22"/>
      <c r="JXE6" s="22"/>
      <c r="JXF6" s="22"/>
      <c r="JXG6" s="22"/>
      <c r="JXH6" s="22"/>
      <c r="JXI6" s="22"/>
      <c r="JXJ6" s="22"/>
      <c r="JXK6" s="22"/>
      <c r="JXL6" s="22"/>
      <c r="JXM6" s="22"/>
      <c r="JXN6" s="22"/>
      <c r="JXO6" s="22"/>
      <c r="JXP6" s="22"/>
      <c r="JXQ6" s="22"/>
      <c r="JXR6" s="22"/>
      <c r="JXS6" s="22"/>
      <c r="JXT6" s="22"/>
      <c r="JXU6" s="22"/>
      <c r="JXV6" s="22"/>
      <c r="JXW6" s="22"/>
      <c r="JXX6" s="22"/>
      <c r="JXY6" s="22"/>
      <c r="JXZ6" s="22"/>
      <c r="JYA6" s="22"/>
      <c r="JYB6" s="22"/>
      <c r="JYC6" s="22"/>
      <c r="JYD6" s="22"/>
      <c r="JYE6" s="22"/>
      <c r="JYF6" s="22"/>
      <c r="JYG6" s="22"/>
      <c r="JYH6" s="22"/>
      <c r="JYI6" s="22"/>
      <c r="JYJ6" s="22"/>
      <c r="JYK6" s="22"/>
      <c r="JYL6" s="22"/>
      <c r="JYM6" s="22"/>
      <c r="JYN6" s="22"/>
      <c r="JYO6" s="22"/>
      <c r="JYP6" s="22"/>
      <c r="JYQ6" s="22"/>
      <c r="JYR6" s="22"/>
      <c r="JYS6" s="22"/>
      <c r="JYT6" s="22"/>
      <c r="JYU6" s="22"/>
      <c r="JYV6" s="22"/>
      <c r="JYW6" s="22"/>
      <c r="JYX6" s="22"/>
      <c r="JYY6" s="22"/>
      <c r="JYZ6" s="22"/>
      <c r="JZA6" s="22"/>
      <c r="JZB6" s="22"/>
      <c r="JZC6" s="22"/>
      <c r="JZD6" s="22"/>
      <c r="JZE6" s="22"/>
      <c r="JZF6" s="22"/>
      <c r="JZG6" s="22"/>
      <c r="JZH6" s="22"/>
      <c r="JZI6" s="22"/>
      <c r="JZJ6" s="22"/>
      <c r="JZK6" s="22"/>
      <c r="JZL6" s="22"/>
      <c r="JZM6" s="22"/>
      <c r="JZN6" s="22"/>
      <c r="JZO6" s="22"/>
      <c r="JZP6" s="22"/>
      <c r="JZQ6" s="22"/>
      <c r="JZR6" s="22"/>
      <c r="JZS6" s="22"/>
      <c r="JZT6" s="22"/>
      <c r="JZU6" s="22"/>
      <c r="JZV6" s="22"/>
      <c r="JZW6" s="22"/>
      <c r="JZX6" s="22"/>
      <c r="JZY6" s="22"/>
      <c r="JZZ6" s="22"/>
      <c r="KAA6" s="22"/>
      <c r="KAB6" s="22"/>
      <c r="KAC6" s="22"/>
      <c r="KAD6" s="22"/>
      <c r="KAE6" s="22"/>
      <c r="KAF6" s="22"/>
      <c r="KAG6" s="22"/>
      <c r="KAH6" s="22"/>
      <c r="KAI6" s="22"/>
      <c r="KAJ6" s="22"/>
      <c r="KAK6" s="22"/>
      <c r="KAL6" s="22"/>
      <c r="KAM6" s="22"/>
      <c r="KAN6" s="22"/>
      <c r="KAO6" s="22"/>
      <c r="KAP6" s="22"/>
      <c r="KAQ6" s="22"/>
      <c r="KAR6" s="22"/>
      <c r="KAS6" s="22"/>
      <c r="KAT6" s="22"/>
      <c r="KAU6" s="22"/>
      <c r="KAV6" s="22"/>
      <c r="KAW6" s="22"/>
      <c r="KAX6" s="22"/>
      <c r="KAY6" s="22"/>
      <c r="KAZ6" s="22"/>
      <c r="KBA6" s="22"/>
      <c r="KBB6" s="22"/>
      <c r="KBC6" s="22"/>
      <c r="KBD6" s="22"/>
      <c r="KBE6" s="22"/>
      <c r="KBF6" s="22"/>
      <c r="KBG6" s="22"/>
      <c r="KBH6" s="22"/>
      <c r="KBI6" s="22"/>
      <c r="KBJ6" s="22"/>
      <c r="KBK6" s="22"/>
      <c r="KBL6" s="22"/>
      <c r="KBM6" s="22"/>
      <c r="KBN6" s="22"/>
      <c r="KBO6" s="22"/>
      <c r="KBP6" s="22"/>
      <c r="KBQ6" s="22"/>
      <c r="KBR6" s="22"/>
      <c r="KBS6" s="22"/>
      <c r="KBT6" s="22"/>
      <c r="KBU6" s="22"/>
      <c r="KBV6" s="22"/>
      <c r="KBW6" s="22"/>
      <c r="KBX6" s="22"/>
      <c r="KBY6" s="22"/>
      <c r="KBZ6" s="22"/>
      <c r="KCA6" s="22"/>
      <c r="KCB6" s="22"/>
      <c r="KCC6" s="22"/>
      <c r="KCD6" s="22"/>
      <c r="KCE6" s="22"/>
      <c r="KCF6" s="22"/>
      <c r="KCG6" s="22"/>
      <c r="KCH6" s="22"/>
      <c r="KCI6" s="22"/>
      <c r="KCJ6" s="22"/>
      <c r="KCK6" s="22"/>
      <c r="KCL6" s="22"/>
      <c r="KCM6" s="22"/>
      <c r="KCN6" s="22"/>
      <c r="KCO6" s="22"/>
      <c r="KCP6" s="22"/>
      <c r="KCQ6" s="22"/>
      <c r="KCR6" s="22"/>
      <c r="KCS6" s="22"/>
      <c r="KCT6" s="22"/>
      <c r="KCU6" s="22"/>
      <c r="KCV6" s="22"/>
      <c r="KCW6" s="22"/>
      <c r="KCX6" s="22"/>
      <c r="KCY6" s="22"/>
      <c r="KCZ6" s="22"/>
      <c r="KDA6" s="22"/>
      <c r="KDB6" s="22"/>
      <c r="KDC6" s="22"/>
      <c r="KDD6" s="22"/>
      <c r="KDE6" s="22"/>
      <c r="KDF6" s="22"/>
      <c r="KDG6" s="22"/>
      <c r="KDH6" s="22"/>
      <c r="KDI6" s="22"/>
      <c r="KDJ6" s="22"/>
      <c r="KDK6" s="22"/>
      <c r="KDL6" s="22"/>
      <c r="KDM6" s="22"/>
      <c r="KDN6" s="22"/>
      <c r="KDO6" s="22"/>
      <c r="KDP6" s="22"/>
      <c r="KDQ6" s="22"/>
      <c r="KDR6" s="22"/>
      <c r="KDS6" s="22"/>
      <c r="KDT6" s="22"/>
      <c r="KDU6" s="22"/>
      <c r="KDV6" s="22"/>
      <c r="KDW6" s="22"/>
      <c r="KDX6" s="22"/>
      <c r="KDY6" s="22"/>
      <c r="KDZ6" s="22"/>
      <c r="KEA6" s="22"/>
      <c r="KEB6" s="22"/>
      <c r="KEC6" s="22"/>
      <c r="KED6" s="22"/>
      <c r="KEE6" s="22"/>
      <c r="KEF6" s="22"/>
      <c r="KEG6" s="22"/>
      <c r="KEH6" s="22"/>
      <c r="KEI6" s="22"/>
      <c r="KEJ6" s="22"/>
      <c r="KEK6" s="22"/>
      <c r="KEL6" s="22"/>
      <c r="KEM6" s="22"/>
      <c r="KEN6" s="22"/>
      <c r="KEO6" s="22"/>
      <c r="KEP6" s="22"/>
      <c r="KEQ6" s="22"/>
      <c r="KER6" s="22"/>
      <c r="KES6" s="22"/>
      <c r="KET6" s="22"/>
      <c r="KEU6" s="22"/>
      <c r="KEV6" s="22"/>
      <c r="KEW6" s="22"/>
      <c r="KEX6" s="22"/>
      <c r="KEY6" s="22"/>
      <c r="KEZ6" s="22"/>
      <c r="KFA6" s="22"/>
      <c r="KFB6" s="22"/>
      <c r="KFC6" s="22"/>
      <c r="KFD6" s="22"/>
      <c r="KFE6" s="22"/>
      <c r="KFF6" s="22"/>
      <c r="KFG6" s="22"/>
      <c r="KFH6" s="22"/>
      <c r="KFI6" s="22"/>
      <c r="KFJ6" s="22"/>
      <c r="KFK6" s="22"/>
      <c r="KFL6" s="22"/>
      <c r="KFM6" s="22"/>
      <c r="KFN6" s="22"/>
      <c r="KFO6" s="22"/>
      <c r="KFP6" s="22"/>
      <c r="KFQ6" s="22"/>
      <c r="KFR6" s="22"/>
      <c r="KFS6" s="22"/>
      <c r="KFT6" s="22"/>
      <c r="KFU6" s="22"/>
      <c r="KFV6" s="22"/>
      <c r="KFW6" s="22"/>
      <c r="KFX6" s="22"/>
      <c r="KFY6" s="22"/>
      <c r="KFZ6" s="22"/>
      <c r="KGA6" s="22"/>
      <c r="KGB6" s="22"/>
      <c r="KGC6" s="22"/>
      <c r="KGD6" s="22"/>
      <c r="KGE6" s="22"/>
      <c r="KGF6" s="22"/>
      <c r="KGG6" s="22"/>
      <c r="KGH6" s="22"/>
      <c r="KGI6" s="22"/>
      <c r="KGJ6" s="22"/>
      <c r="KGK6" s="22"/>
      <c r="KGL6" s="22"/>
      <c r="KGM6" s="22"/>
      <c r="KGN6" s="22"/>
      <c r="KGO6" s="22"/>
      <c r="KGP6" s="22"/>
      <c r="KGQ6" s="22"/>
      <c r="KGR6" s="22"/>
      <c r="KGS6" s="22"/>
      <c r="KGT6" s="22"/>
      <c r="KGU6" s="22"/>
      <c r="KGV6" s="22"/>
      <c r="KGW6" s="22"/>
      <c r="KGX6" s="22"/>
      <c r="KGY6" s="22"/>
      <c r="KGZ6" s="22"/>
      <c r="KHA6" s="22"/>
      <c r="KHB6" s="22"/>
      <c r="KHC6" s="22"/>
      <c r="KHD6" s="22"/>
      <c r="KHE6" s="22"/>
      <c r="KHF6" s="22"/>
      <c r="KHG6" s="22"/>
      <c r="KHH6" s="22"/>
      <c r="KHI6" s="22"/>
      <c r="KHJ6" s="22"/>
      <c r="KHK6" s="22"/>
      <c r="KHL6" s="22"/>
      <c r="KHM6" s="22"/>
      <c r="KHN6" s="22"/>
      <c r="KHO6" s="22"/>
      <c r="KHP6" s="22"/>
      <c r="KHQ6" s="22"/>
      <c r="KHR6" s="22"/>
      <c r="KHS6" s="22"/>
      <c r="KHT6" s="22"/>
      <c r="KHU6" s="22"/>
      <c r="KHV6" s="22"/>
      <c r="KHW6" s="22"/>
      <c r="KHX6" s="22"/>
      <c r="KHY6" s="22"/>
      <c r="KHZ6" s="22"/>
      <c r="KIA6" s="22"/>
      <c r="KIB6" s="22"/>
      <c r="KIC6" s="22"/>
      <c r="KID6" s="22"/>
      <c r="KIE6" s="22"/>
      <c r="KIF6" s="22"/>
      <c r="KIG6" s="22"/>
      <c r="KIH6" s="22"/>
      <c r="KII6" s="22"/>
      <c r="KIJ6" s="22"/>
      <c r="KIK6" s="22"/>
      <c r="KIL6" s="22"/>
      <c r="KIM6" s="22"/>
      <c r="KIN6" s="22"/>
      <c r="KIO6" s="22"/>
      <c r="KIP6" s="22"/>
      <c r="KIQ6" s="22"/>
      <c r="KIR6" s="22"/>
      <c r="KIS6" s="22"/>
      <c r="KIT6" s="22"/>
      <c r="KIU6" s="22"/>
      <c r="KIV6" s="22"/>
      <c r="KIW6" s="22"/>
      <c r="KIX6" s="22"/>
      <c r="KIY6" s="22"/>
      <c r="KIZ6" s="22"/>
      <c r="KJA6" s="22"/>
      <c r="KJB6" s="22"/>
      <c r="KJC6" s="22"/>
      <c r="KJD6" s="22"/>
      <c r="KJE6" s="22"/>
      <c r="KJF6" s="22"/>
      <c r="KJG6" s="22"/>
      <c r="KJH6" s="22"/>
      <c r="KJI6" s="22"/>
      <c r="KJJ6" s="22"/>
      <c r="KJK6" s="22"/>
      <c r="KJL6" s="22"/>
      <c r="KJM6" s="22"/>
      <c r="KJN6" s="22"/>
      <c r="KJO6" s="22"/>
      <c r="KJP6" s="22"/>
      <c r="KJQ6" s="22"/>
      <c r="KJR6" s="22"/>
      <c r="KJS6" s="22"/>
      <c r="KJT6" s="22"/>
      <c r="KJU6" s="22"/>
      <c r="KJV6" s="22"/>
      <c r="KJW6" s="22"/>
      <c r="KJX6" s="22"/>
      <c r="KJY6" s="22"/>
      <c r="KJZ6" s="22"/>
      <c r="KKA6" s="22"/>
      <c r="KKB6" s="22"/>
      <c r="KKC6" s="22"/>
      <c r="KKD6" s="22"/>
      <c r="KKE6" s="22"/>
      <c r="KKF6" s="22"/>
      <c r="KKG6" s="22"/>
      <c r="KKH6" s="22"/>
      <c r="KKI6" s="22"/>
      <c r="KKJ6" s="22"/>
      <c r="KKK6" s="22"/>
      <c r="KKL6" s="22"/>
      <c r="KKM6" s="22"/>
      <c r="KKN6" s="22"/>
      <c r="KKO6" s="22"/>
      <c r="KKP6" s="22"/>
      <c r="KKQ6" s="22"/>
      <c r="KKR6" s="22"/>
      <c r="KKS6" s="22"/>
      <c r="KKT6" s="22"/>
      <c r="KKU6" s="22"/>
      <c r="KKV6" s="22"/>
      <c r="KKW6" s="22"/>
      <c r="KKX6" s="22"/>
      <c r="KKY6" s="22"/>
      <c r="KKZ6" s="22"/>
      <c r="KLA6" s="22"/>
      <c r="KLB6" s="22"/>
      <c r="KLC6" s="22"/>
      <c r="KLD6" s="22"/>
      <c r="KLE6" s="22"/>
      <c r="KLF6" s="22"/>
      <c r="KLG6" s="22"/>
      <c r="KLH6" s="22"/>
      <c r="KLI6" s="22"/>
      <c r="KLJ6" s="22"/>
      <c r="KLK6" s="22"/>
      <c r="KLL6" s="22"/>
      <c r="KLM6" s="22"/>
      <c r="KLN6" s="22"/>
      <c r="KLO6" s="22"/>
      <c r="KLP6" s="22"/>
      <c r="KLQ6" s="22"/>
      <c r="KLR6" s="22"/>
      <c r="KLS6" s="22"/>
      <c r="KLT6" s="22"/>
      <c r="KLU6" s="22"/>
      <c r="KLV6" s="22"/>
      <c r="KLW6" s="22"/>
      <c r="KLX6" s="22"/>
      <c r="KLY6" s="22"/>
      <c r="KLZ6" s="22"/>
      <c r="KMA6" s="22"/>
      <c r="KMB6" s="22"/>
      <c r="KMC6" s="22"/>
      <c r="KMD6" s="22"/>
      <c r="KME6" s="22"/>
      <c r="KMF6" s="22"/>
      <c r="KMG6" s="22"/>
      <c r="KMH6" s="22"/>
      <c r="KMI6" s="22"/>
      <c r="KMJ6" s="22"/>
      <c r="KMK6" s="22"/>
      <c r="KML6" s="22"/>
      <c r="KMM6" s="22"/>
      <c r="KMN6" s="22"/>
      <c r="KMO6" s="22"/>
      <c r="KMP6" s="22"/>
      <c r="KMQ6" s="22"/>
      <c r="KMR6" s="22"/>
      <c r="KMS6" s="22"/>
      <c r="KMT6" s="22"/>
      <c r="KMU6" s="22"/>
      <c r="KMV6" s="22"/>
      <c r="KMW6" s="22"/>
      <c r="KMX6" s="22"/>
      <c r="KMY6" s="22"/>
      <c r="KMZ6" s="22"/>
      <c r="KNA6" s="22"/>
      <c r="KNB6" s="22"/>
      <c r="KNC6" s="22"/>
      <c r="KND6" s="22"/>
      <c r="KNE6" s="22"/>
      <c r="KNF6" s="22"/>
      <c r="KNG6" s="22"/>
      <c r="KNH6" s="22"/>
      <c r="KNI6" s="22"/>
      <c r="KNJ6" s="22"/>
      <c r="KNK6" s="22"/>
      <c r="KNL6" s="22"/>
      <c r="KNM6" s="22"/>
      <c r="KNN6" s="22"/>
      <c r="KNO6" s="22"/>
      <c r="KNP6" s="22"/>
      <c r="KNQ6" s="22"/>
      <c r="KNR6" s="22"/>
      <c r="KNS6" s="22"/>
      <c r="KNT6" s="22"/>
      <c r="KNU6" s="22"/>
      <c r="KNV6" s="22"/>
      <c r="KNW6" s="22"/>
      <c r="KNX6" s="22"/>
      <c r="KNY6" s="22"/>
      <c r="KNZ6" s="22"/>
      <c r="KOA6" s="22"/>
      <c r="KOB6" s="22"/>
      <c r="KOC6" s="22"/>
      <c r="KOD6" s="22"/>
      <c r="KOE6" s="22"/>
      <c r="KOF6" s="22"/>
      <c r="KOG6" s="22"/>
      <c r="KOH6" s="22"/>
      <c r="KOI6" s="22"/>
      <c r="KOJ6" s="22"/>
      <c r="KOK6" s="22"/>
      <c r="KOL6" s="22"/>
      <c r="KOM6" s="22"/>
      <c r="KON6" s="22"/>
      <c r="KOO6" s="22"/>
      <c r="KOP6" s="22"/>
      <c r="KOQ6" s="22"/>
      <c r="KOR6" s="22"/>
      <c r="KOS6" s="22"/>
      <c r="KOT6" s="22"/>
      <c r="KOU6" s="22"/>
      <c r="KOV6" s="22"/>
      <c r="KOW6" s="22"/>
      <c r="KOX6" s="22"/>
      <c r="KOY6" s="22"/>
      <c r="KOZ6" s="22"/>
      <c r="KPA6" s="22"/>
      <c r="KPB6" s="22"/>
      <c r="KPC6" s="22"/>
      <c r="KPD6" s="22"/>
      <c r="KPE6" s="22"/>
      <c r="KPF6" s="22"/>
      <c r="KPG6" s="22"/>
      <c r="KPH6" s="22"/>
      <c r="KPI6" s="22"/>
      <c r="KPJ6" s="22"/>
      <c r="KPK6" s="22"/>
      <c r="KPL6" s="22"/>
      <c r="KPM6" s="22"/>
      <c r="KPN6" s="22"/>
      <c r="KPO6" s="22"/>
      <c r="KPP6" s="22"/>
      <c r="KPQ6" s="22"/>
      <c r="KPR6" s="22"/>
      <c r="KPS6" s="22"/>
      <c r="KPT6" s="22"/>
      <c r="KPU6" s="22"/>
      <c r="KPV6" s="22"/>
      <c r="KPW6" s="22"/>
      <c r="KPX6" s="22"/>
      <c r="KPY6" s="22"/>
      <c r="KPZ6" s="22"/>
      <c r="KQA6" s="22"/>
      <c r="KQB6" s="22"/>
      <c r="KQC6" s="22"/>
      <c r="KQD6" s="22"/>
      <c r="KQE6" s="22"/>
      <c r="KQF6" s="22"/>
      <c r="KQG6" s="22"/>
      <c r="KQH6" s="22"/>
      <c r="KQI6" s="22"/>
      <c r="KQJ6" s="22"/>
      <c r="KQK6" s="22"/>
      <c r="KQL6" s="22"/>
      <c r="KQM6" s="22"/>
      <c r="KQN6" s="22"/>
      <c r="KQO6" s="22"/>
      <c r="KQP6" s="22"/>
      <c r="KQQ6" s="22"/>
      <c r="KQR6" s="22"/>
      <c r="KQS6" s="22"/>
      <c r="KQT6" s="22"/>
      <c r="KQU6" s="22"/>
      <c r="KQV6" s="22"/>
      <c r="KQW6" s="22"/>
      <c r="KQX6" s="22"/>
      <c r="KQY6" s="22"/>
      <c r="KQZ6" s="22"/>
      <c r="KRA6" s="22"/>
      <c r="KRB6" s="22"/>
      <c r="KRC6" s="22"/>
      <c r="KRD6" s="22"/>
      <c r="KRE6" s="22"/>
      <c r="KRF6" s="22"/>
      <c r="KRG6" s="22"/>
      <c r="KRH6" s="22"/>
      <c r="KRI6" s="22"/>
      <c r="KRJ6" s="22"/>
      <c r="KRK6" s="22"/>
      <c r="KRL6" s="22"/>
      <c r="KRM6" s="22"/>
      <c r="KRN6" s="22"/>
      <c r="KRO6" s="22"/>
      <c r="KRP6" s="22"/>
      <c r="KRQ6" s="22"/>
      <c r="KRR6" s="22"/>
      <c r="KRS6" s="22"/>
      <c r="KRT6" s="22"/>
      <c r="KRU6" s="22"/>
      <c r="KRV6" s="22"/>
      <c r="KRW6" s="22"/>
      <c r="KRX6" s="22"/>
      <c r="KRY6" s="22"/>
      <c r="KRZ6" s="22"/>
      <c r="KSA6" s="22"/>
      <c r="KSB6" s="22"/>
      <c r="KSC6" s="22"/>
      <c r="KSD6" s="22"/>
      <c r="KSE6" s="22"/>
      <c r="KSF6" s="22"/>
      <c r="KSG6" s="22"/>
      <c r="KSH6" s="22"/>
      <c r="KSI6" s="22"/>
      <c r="KSJ6" s="22"/>
      <c r="KSK6" s="22"/>
      <c r="KSL6" s="22"/>
      <c r="KSM6" s="22"/>
      <c r="KSN6" s="22"/>
      <c r="KSO6" s="22"/>
      <c r="KSP6" s="22"/>
      <c r="KSQ6" s="22"/>
      <c r="KSR6" s="22"/>
      <c r="KSS6" s="22"/>
      <c r="KST6" s="22"/>
      <c r="KSU6" s="22"/>
      <c r="KSV6" s="22"/>
      <c r="KSW6" s="22"/>
      <c r="KSX6" s="22"/>
      <c r="KSY6" s="22"/>
      <c r="KSZ6" s="22"/>
      <c r="KTA6" s="22"/>
      <c r="KTB6" s="22"/>
      <c r="KTC6" s="22"/>
      <c r="KTD6" s="22"/>
      <c r="KTE6" s="22"/>
      <c r="KTF6" s="22"/>
      <c r="KTG6" s="22"/>
      <c r="KTH6" s="22"/>
      <c r="KTI6" s="22"/>
      <c r="KTJ6" s="22"/>
      <c r="KTK6" s="22"/>
      <c r="KTL6" s="22"/>
      <c r="KTM6" s="22"/>
      <c r="KTN6" s="22"/>
      <c r="KTO6" s="22"/>
      <c r="KTP6" s="22"/>
      <c r="KTQ6" s="22"/>
      <c r="KTR6" s="22"/>
      <c r="KTS6" s="22"/>
      <c r="KTT6" s="22"/>
      <c r="KTU6" s="22"/>
      <c r="KTV6" s="22"/>
      <c r="KTW6" s="22"/>
      <c r="KTX6" s="22"/>
      <c r="KTY6" s="22"/>
      <c r="KTZ6" s="22"/>
      <c r="KUA6" s="22"/>
      <c r="KUB6" s="22"/>
      <c r="KUC6" s="22"/>
      <c r="KUD6" s="22"/>
      <c r="KUE6" s="22"/>
      <c r="KUF6" s="22"/>
      <c r="KUG6" s="22"/>
      <c r="KUH6" s="22"/>
      <c r="KUI6" s="22"/>
      <c r="KUJ6" s="22"/>
      <c r="KUK6" s="22"/>
      <c r="KUL6" s="22"/>
      <c r="KUM6" s="22"/>
      <c r="KUN6" s="22"/>
      <c r="KUO6" s="22"/>
      <c r="KUP6" s="22"/>
      <c r="KUQ6" s="22"/>
      <c r="KUR6" s="22"/>
      <c r="KUS6" s="22"/>
      <c r="KUT6" s="22"/>
      <c r="KUU6" s="22"/>
      <c r="KUV6" s="22"/>
      <c r="KUW6" s="22"/>
      <c r="KUX6" s="22"/>
      <c r="KUY6" s="22"/>
      <c r="KUZ6" s="22"/>
      <c r="KVA6" s="22"/>
      <c r="KVB6" s="22"/>
      <c r="KVC6" s="22"/>
      <c r="KVD6" s="22"/>
      <c r="KVE6" s="22"/>
      <c r="KVF6" s="22"/>
      <c r="KVG6" s="22"/>
      <c r="KVH6" s="22"/>
      <c r="KVI6" s="22"/>
      <c r="KVJ6" s="22"/>
      <c r="KVK6" s="22"/>
      <c r="KVL6" s="22"/>
      <c r="KVM6" s="22"/>
      <c r="KVN6" s="22"/>
      <c r="KVO6" s="22"/>
      <c r="KVP6" s="22"/>
      <c r="KVQ6" s="22"/>
      <c r="KVR6" s="22"/>
      <c r="KVS6" s="22"/>
      <c r="KVT6" s="22"/>
      <c r="KVU6" s="22"/>
      <c r="KVV6" s="22"/>
      <c r="KVW6" s="22"/>
      <c r="KVX6" s="22"/>
      <c r="KVY6" s="22"/>
      <c r="KVZ6" s="22"/>
      <c r="KWA6" s="22"/>
      <c r="KWB6" s="22"/>
      <c r="KWC6" s="22"/>
      <c r="KWD6" s="22"/>
      <c r="KWE6" s="22"/>
      <c r="KWF6" s="22"/>
      <c r="KWG6" s="22"/>
      <c r="KWH6" s="22"/>
      <c r="KWI6" s="22"/>
      <c r="KWJ6" s="22"/>
      <c r="KWK6" s="22"/>
      <c r="KWL6" s="22"/>
      <c r="KWM6" s="22"/>
      <c r="KWN6" s="22"/>
      <c r="KWO6" s="22"/>
      <c r="KWP6" s="22"/>
      <c r="KWQ6" s="22"/>
      <c r="KWR6" s="22"/>
      <c r="KWS6" s="22"/>
      <c r="KWT6" s="22"/>
      <c r="KWU6" s="22"/>
      <c r="KWV6" s="22"/>
      <c r="KWW6" s="22"/>
      <c r="KWX6" s="22"/>
      <c r="KWY6" s="22"/>
      <c r="KWZ6" s="22"/>
      <c r="KXA6" s="22"/>
      <c r="KXB6" s="22"/>
      <c r="KXC6" s="22"/>
      <c r="KXD6" s="22"/>
      <c r="KXE6" s="22"/>
      <c r="KXF6" s="22"/>
      <c r="KXG6" s="22"/>
      <c r="KXH6" s="22"/>
      <c r="KXI6" s="22"/>
      <c r="KXJ6" s="22"/>
      <c r="KXK6" s="22"/>
      <c r="KXL6" s="22"/>
      <c r="KXM6" s="22"/>
      <c r="KXN6" s="22"/>
      <c r="KXO6" s="22"/>
      <c r="KXP6" s="22"/>
      <c r="KXQ6" s="22"/>
      <c r="KXR6" s="22"/>
      <c r="KXS6" s="22"/>
      <c r="KXT6" s="22"/>
      <c r="KXU6" s="22"/>
      <c r="KXV6" s="22"/>
      <c r="KXW6" s="22"/>
      <c r="KXX6" s="22"/>
      <c r="KXY6" s="22"/>
      <c r="KXZ6" s="22"/>
      <c r="KYA6" s="22"/>
      <c r="KYB6" s="22"/>
      <c r="KYC6" s="22"/>
      <c r="KYD6" s="22"/>
      <c r="KYE6" s="22"/>
      <c r="KYF6" s="22"/>
      <c r="KYG6" s="22"/>
      <c r="KYH6" s="22"/>
      <c r="KYI6" s="22"/>
      <c r="KYJ6" s="22"/>
      <c r="KYK6" s="22"/>
      <c r="KYL6" s="22"/>
      <c r="KYM6" s="22"/>
      <c r="KYN6" s="22"/>
      <c r="KYO6" s="22"/>
      <c r="KYP6" s="22"/>
      <c r="KYQ6" s="22"/>
      <c r="KYR6" s="22"/>
      <c r="KYS6" s="22"/>
      <c r="KYT6" s="22"/>
      <c r="KYU6" s="22"/>
      <c r="KYV6" s="22"/>
      <c r="KYW6" s="22"/>
      <c r="KYX6" s="22"/>
      <c r="KYY6" s="22"/>
      <c r="KYZ6" s="22"/>
      <c r="KZA6" s="22"/>
      <c r="KZB6" s="22"/>
      <c r="KZC6" s="22"/>
      <c r="KZD6" s="22"/>
      <c r="KZE6" s="22"/>
      <c r="KZF6" s="22"/>
      <c r="KZG6" s="22"/>
      <c r="KZH6" s="22"/>
      <c r="KZI6" s="22"/>
      <c r="KZJ6" s="22"/>
      <c r="KZK6" s="22"/>
      <c r="KZL6" s="22"/>
      <c r="KZM6" s="22"/>
      <c r="KZN6" s="22"/>
      <c r="KZO6" s="22"/>
      <c r="KZP6" s="22"/>
      <c r="KZQ6" s="22"/>
      <c r="KZR6" s="22"/>
      <c r="KZS6" s="22"/>
      <c r="KZT6" s="22"/>
      <c r="KZU6" s="22"/>
      <c r="KZV6" s="22"/>
      <c r="KZW6" s="22"/>
      <c r="KZX6" s="22"/>
      <c r="KZY6" s="22"/>
      <c r="KZZ6" s="22"/>
      <c r="LAA6" s="22"/>
      <c r="LAB6" s="22"/>
      <c r="LAC6" s="22"/>
      <c r="LAD6" s="22"/>
      <c r="LAE6" s="22"/>
      <c r="LAF6" s="22"/>
      <c r="LAG6" s="22"/>
      <c r="LAH6" s="22"/>
      <c r="LAI6" s="22"/>
      <c r="LAJ6" s="22"/>
      <c r="LAK6" s="22"/>
      <c r="LAL6" s="22"/>
      <c r="LAM6" s="22"/>
      <c r="LAN6" s="22"/>
      <c r="LAO6" s="22"/>
      <c r="LAP6" s="22"/>
      <c r="LAQ6" s="22"/>
      <c r="LAR6" s="22"/>
      <c r="LAS6" s="22"/>
      <c r="LAT6" s="22"/>
      <c r="LAU6" s="22"/>
      <c r="LAV6" s="22"/>
      <c r="LAW6" s="22"/>
      <c r="LAX6" s="22"/>
      <c r="LAY6" s="22"/>
      <c r="LAZ6" s="22"/>
      <c r="LBA6" s="22"/>
      <c r="LBB6" s="22"/>
      <c r="LBC6" s="22"/>
      <c r="LBD6" s="22"/>
      <c r="LBE6" s="22"/>
      <c r="LBF6" s="22"/>
      <c r="LBG6" s="22"/>
      <c r="LBH6" s="22"/>
      <c r="LBI6" s="22"/>
      <c r="LBJ6" s="22"/>
      <c r="LBK6" s="22"/>
      <c r="LBL6" s="22"/>
      <c r="LBM6" s="22"/>
      <c r="LBN6" s="22"/>
      <c r="LBO6" s="22"/>
      <c r="LBP6" s="22"/>
      <c r="LBQ6" s="22"/>
      <c r="LBR6" s="22"/>
      <c r="LBS6" s="22"/>
      <c r="LBT6" s="22"/>
      <c r="LBU6" s="22"/>
      <c r="LBV6" s="22"/>
      <c r="LBW6" s="22"/>
      <c r="LBX6" s="22"/>
      <c r="LBY6" s="22"/>
      <c r="LBZ6" s="22"/>
      <c r="LCA6" s="22"/>
      <c r="LCB6" s="22"/>
      <c r="LCC6" s="22"/>
      <c r="LCD6" s="22"/>
      <c r="LCE6" s="22"/>
      <c r="LCF6" s="22"/>
      <c r="LCG6" s="22"/>
      <c r="LCH6" s="22"/>
      <c r="LCI6" s="22"/>
      <c r="LCJ6" s="22"/>
      <c r="LCK6" s="22"/>
      <c r="LCL6" s="22"/>
      <c r="LCM6" s="22"/>
      <c r="LCN6" s="22"/>
      <c r="LCO6" s="22"/>
      <c r="LCP6" s="22"/>
      <c r="LCQ6" s="22"/>
      <c r="LCR6" s="22"/>
      <c r="LCS6" s="22"/>
      <c r="LCT6" s="22"/>
      <c r="LCU6" s="22"/>
      <c r="LCV6" s="22"/>
      <c r="LCW6" s="22"/>
      <c r="LCX6" s="22"/>
      <c r="LCY6" s="22"/>
      <c r="LCZ6" s="22"/>
      <c r="LDA6" s="22"/>
      <c r="LDB6" s="22"/>
      <c r="LDC6" s="22"/>
      <c r="LDD6" s="22"/>
      <c r="LDE6" s="22"/>
      <c r="LDF6" s="22"/>
      <c r="LDG6" s="22"/>
      <c r="LDH6" s="22"/>
      <c r="LDI6" s="22"/>
      <c r="LDJ6" s="22"/>
      <c r="LDK6" s="22"/>
      <c r="LDL6" s="22"/>
      <c r="LDM6" s="22"/>
      <c r="LDN6" s="22"/>
      <c r="LDO6" s="22"/>
      <c r="LDP6" s="22"/>
      <c r="LDQ6" s="22"/>
      <c r="LDR6" s="22"/>
      <c r="LDS6" s="22"/>
      <c r="LDT6" s="22"/>
      <c r="LDU6" s="22"/>
      <c r="LDV6" s="22"/>
      <c r="LDW6" s="22"/>
      <c r="LDX6" s="22"/>
      <c r="LDY6" s="22"/>
      <c r="LDZ6" s="22"/>
      <c r="LEA6" s="22"/>
      <c r="LEB6" s="22"/>
      <c r="LEC6" s="22"/>
      <c r="LED6" s="22"/>
      <c r="LEE6" s="22"/>
      <c r="LEF6" s="22"/>
      <c r="LEG6" s="22"/>
      <c r="LEH6" s="22"/>
      <c r="LEI6" s="22"/>
      <c r="LEJ6" s="22"/>
      <c r="LEK6" s="22"/>
      <c r="LEL6" s="22"/>
      <c r="LEM6" s="22"/>
      <c r="LEN6" s="22"/>
      <c r="LEO6" s="22"/>
      <c r="LEP6" s="22"/>
      <c r="LEQ6" s="22"/>
      <c r="LER6" s="22"/>
      <c r="LES6" s="22"/>
      <c r="LET6" s="22"/>
      <c r="LEU6" s="22"/>
      <c r="LEV6" s="22"/>
      <c r="LEW6" s="22"/>
      <c r="LEX6" s="22"/>
      <c r="LEY6" s="22"/>
      <c r="LEZ6" s="22"/>
      <c r="LFA6" s="22"/>
      <c r="LFB6" s="22"/>
      <c r="LFC6" s="22"/>
      <c r="LFD6" s="22"/>
      <c r="LFE6" s="22"/>
      <c r="LFF6" s="22"/>
      <c r="LFG6" s="22"/>
      <c r="LFH6" s="22"/>
      <c r="LFI6" s="22"/>
      <c r="LFJ6" s="22"/>
      <c r="LFK6" s="22"/>
      <c r="LFL6" s="22"/>
      <c r="LFM6" s="22"/>
      <c r="LFN6" s="22"/>
      <c r="LFO6" s="22"/>
      <c r="LFP6" s="22"/>
      <c r="LFQ6" s="22"/>
      <c r="LFR6" s="22"/>
      <c r="LFS6" s="22"/>
      <c r="LFT6" s="22"/>
      <c r="LFU6" s="22"/>
      <c r="LFV6" s="22"/>
      <c r="LFW6" s="22"/>
      <c r="LFX6" s="22"/>
      <c r="LFY6" s="22"/>
      <c r="LFZ6" s="22"/>
      <c r="LGA6" s="22"/>
      <c r="LGB6" s="22"/>
      <c r="LGC6" s="22"/>
      <c r="LGD6" s="22"/>
      <c r="LGE6" s="22"/>
      <c r="LGF6" s="22"/>
      <c r="LGG6" s="22"/>
      <c r="LGH6" s="22"/>
      <c r="LGI6" s="22"/>
      <c r="LGJ6" s="22"/>
      <c r="LGK6" s="22"/>
      <c r="LGL6" s="22"/>
      <c r="LGM6" s="22"/>
      <c r="LGN6" s="22"/>
      <c r="LGO6" s="22"/>
      <c r="LGP6" s="22"/>
      <c r="LGQ6" s="22"/>
      <c r="LGR6" s="22"/>
      <c r="LGS6" s="22"/>
      <c r="LGT6" s="22"/>
      <c r="LGU6" s="22"/>
      <c r="LGV6" s="22"/>
      <c r="LGW6" s="22"/>
      <c r="LGX6" s="22"/>
      <c r="LGY6" s="22"/>
      <c r="LGZ6" s="22"/>
      <c r="LHA6" s="22"/>
      <c r="LHB6" s="22"/>
      <c r="LHC6" s="22"/>
      <c r="LHD6" s="22"/>
      <c r="LHE6" s="22"/>
      <c r="LHF6" s="22"/>
      <c r="LHG6" s="22"/>
      <c r="LHH6" s="22"/>
      <c r="LHI6" s="22"/>
      <c r="LHJ6" s="22"/>
      <c r="LHK6" s="22"/>
      <c r="LHL6" s="22"/>
      <c r="LHM6" s="22"/>
      <c r="LHN6" s="22"/>
      <c r="LHO6" s="22"/>
      <c r="LHP6" s="22"/>
      <c r="LHQ6" s="22"/>
      <c r="LHR6" s="22"/>
      <c r="LHS6" s="22"/>
      <c r="LHT6" s="22"/>
      <c r="LHU6" s="22"/>
      <c r="LHV6" s="22"/>
      <c r="LHW6" s="22"/>
      <c r="LHX6" s="22"/>
      <c r="LHY6" s="22"/>
      <c r="LHZ6" s="22"/>
      <c r="LIA6" s="22"/>
      <c r="LIB6" s="22"/>
      <c r="LIC6" s="22"/>
      <c r="LID6" s="22"/>
      <c r="LIE6" s="22"/>
      <c r="LIF6" s="22"/>
      <c r="LIG6" s="22"/>
      <c r="LIH6" s="22"/>
      <c r="LII6" s="22"/>
      <c r="LIJ6" s="22"/>
      <c r="LIK6" s="22"/>
      <c r="LIL6" s="22"/>
      <c r="LIM6" s="22"/>
      <c r="LIN6" s="22"/>
      <c r="LIO6" s="22"/>
      <c r="LIP6" s="22"/>
      <c r="LIQ6" s="22"/>
      <c r="LIR6" s="22"/>
      <c r="LIS6" s="22"/>
      <c r="LIT6" s="22"/>
      <c r="LIU6" s="22"/>
      <c r="LIV6" s="22"/>
      <c r="LIW6" s="22"/>
      <c r="LIX6" s="22"/>
      <c r="LIY6" s="22"/>
      <c r="LIZ6" s="22"/>
      <c r="LJA6" s="22"/>
      <c r="LJB6" s="22"/>
      <c r="LJC6" s="22"/>
      <c r="LJD6" s="22"/>
      <c r="LJE6" s="22"/>
      <c r="LJF6" s="22"/>
      <c r="LJG6" s="22"/>
      <c r="LJH6" s="22"/>
      <c r="LJI6" s="22"/>
      <c r="LJJ6" s="22"/>
      <c r="LJK6" s="22"/>
      <c r="LJL6" s="22"/>
      <c r="LJM6" s="22"/>
      <c r="LJN6" s="22"/>
      <c r="LJO6" s="22"/>
      <c r="LJP6" s="22"/>
      <c r="LJQ6" s="22"/>
      <c r="LJR6" s="22"/>
      <c r="LJS6" s="22"/>
      <c r="LJT6" s="22"/>
      <c r="LJU6" s="22"/>
      <c r="LJV6" s="22"/>
      <c r="LJW6" s="22"/>
      <c r="LJX6" s="22"/>
      <c r="LJY6" s="22"/>
      <c r="LJZ6" s="22"/>
      <c r="LKA6" s="22"/>
      <c r="LKB6" s="22"/>
      <c r="LKC6" s="22"/>
      <c r="LKD6" s="22"/>
      <c r="LKE6" s="22"/>
      <c r="LKF6" s="22"/>
      <c r="LKG6" s="22"/>
      <c r="LKH6" s="22"/>
      <c r="LKI6" s="22"/>
      <c r="LKJ6" s="22"/>
      <c r="LKK6" s="22"/>
      <c r="LKL6" s="22"/>
      <c r="LKM6" s="22"/>
      <c r="LKN6" s="22"/>
      <c r="LKO6" s="22"/>
      <c r="LKP6" s="22"/>
      <c r="LKQ6" s="22"/>
      <c r="LKR6" s="22"/>
      <c r="LKS6" s="22"/>
      <c r="LKT6" s="22"/>
      <c r="LKU6" s="22"/>
      <c r="LKV6" s="22"/>
      <c r="LKW6" s="22"/>
      <c r="LKX6" s="22"/>
      <c r="LKY6" s="22"/>
      <c r="LKZ6" s="22"/>
      <c r="LLA6" s="22"/>
      <c r="LLB6" s="22"/>
      <c r="LLC6" s="22"/>
      <c r="LLD6" s="22"/>
      <c r="LLE6" s="22"/>
      <c r="LLF6" s="22"/>
      <c r="LLG6" s="22"/>
      <c r="LLH6" s="22"/>
      <c r="LLI6" s="22"/>
      <c r="LLJ6" s="22"/>
      <c r="LLK6" s="22"/>
      <c r="LLL6" s="22"/>
      <c r="LLM6" s="22"/>
      <c r="LLN6" s="22"/>
      <c r="LLO6" s="22"/>
      <c r="LLP6" s="22"/>
      <c r="LLQ6" s="22"/>
      <c r="LLR6" s="22"/>
      <c r="LLS6" s="22"/>
      <c r="LLT6" s="22"/>
      <c r="LLU6" s="22"/>
      <c r="LLV6" s="22"/>
      <c r="LLW6" s="22"/>
      <c r="LLX6" s="22"/>
      <c r="LLY6" s="22"/>
      <c r="LLZ6" s="22"/>
      <c r="LMA6" s="22"/>
      <c r="LMB6" s="22"/>
      <c r="LMC6" s="22"/>
      <c r="LMD6" s="22"/>
      <c r="LME6" s="22"/>
      <c r="LMF6" s="22"/>
      <c r="LMG6" s="22"/>
      <c r="LMH6" s="22"/>
      <c r="LMI6" s="22"/>
      <c r="LMJ6" s="22"/>
      <c r="LMK6" s="22"/>
      <c r="LML6" s="22"/>
      <c r="LMM6" s="22"/>
      <c r="LMN6" s="22"/>
      <c r="LMO6" s="22"/>
      <c r="LMP6" s="22"/>
      <c r="LMQ6" s="22"/>
      <c r="LMR6" s="22"/>
      <c r="LMS6" s="22"/>
      <c r="LMT6" s="22"/>
      <c r="LMU6" s="22"/>
      <c r="LMV6" s="22"/>
      <c r="LMW6" s="22"/>
      <c r="LMX6" s="22"/>
      <c r="LMY6" s="22"/>
      <c r="LMZ6" s="22"/>
      <c r="LNA6" s="22"/>
      <c r="LNB6" s="22"/>
      <c r="LNC6" s="22"/>
      <c r="LND6" s="22"/>
      <c r="LNE6" s="22"/>
      <c r="LNF6" s="22"/>
      <c r="LNG6" s="22"/>
      <c r="LNH6" s="22"/>
      <c r="LNI6" s="22"/>
      <c r="LNJ6" s="22"/>
      <c r="LNK6" s="22"/>
      <c r="LNL6" s="22"/>
      <c r="LNM6" s="22"/>
      <c r="LNN6" s="22"/>
      <c r="LNO6" s="22"/>
      <c r="LNP6" s="22"/>
      <c r="LNQ6" s="22"/>
      <c r="LNR6" s="22"/>
      <c r="LNS6" s="22"/>
      <c r="LNT6" s="22"/>
      <c r="LNU6" s="22"/>
      <c r="LNV6" s="22"/>
      <c r="LNW6" s="22"/>
      <c r="LNX6" s="22"/>
      <c r="LNY6" s="22"/>
      <c r="LNZ6" s="22"/>
      <c r="LOA6" s="22"/>
      <c r="LOB6" s="22"/>
      <c r="LOC6" s="22"/>
      <c r="LOD6" s="22"/>
      <c r="LOE6" s="22"/>
      <c r="LOF6" s="22"/>
      <c r="LOG6" s="22"/>
      <c r="LOH6" s="22"/>
      <c r="LOI6" s="22"/>
      <c r="LOJ6" s="22"/>
      <c r="LOK6" s="22"/>
      <c r="LOL6" s="22"/>
      <c r="LOM6" s="22"/>
      <c r="LON6" s="22"/>
      <c r="LOO6" s="22"/>
      <c r="LOP6" s="22"/>
      <c r="LOQ6" s="22"/>
      <c r="LOR6" s="22"/>
      <c r="LOS6" s="22"/>
      <c r="LOT6" s="22"/>
      <c r="LOU6" s="22"/>
      <c r="LOV6" s="22"/>
      <c r="LOW6" s="22"/>
      <c r="LOX6" s="22"/>
      <c r="LOY6" s="22"/>
      <c r="LOZ6" s="22"/>
      <c r="LPA6" s="22"/>
      <c r="LPB6" s="22"/>
      <c r="LPC6" s="22"/>
      <c r="LPD6" s="22"/>
      <c r="LPE6" s="22"/>
      <c r="LPF6" s="22"/>
      <c r="LPG6" s="22"/>
      <c r="LPH6" s="22"/>
      <c r="LPI6" s="22"/>
      <c r="LPJ6" s="22"/>
      <c r="LPK6" s="22"/>
      <c r="LPL6" s="22"/>
      <c r="LPM6" s="22"/>
      <c r="LPN6" s="22"/>
      <c r="LPO6" s="22"/>
      <c r="LPP6" s="22"/>
      <c r="LPQ6" s="22"/>
      <c r="LPR6" s="22"/>
      <c r="LPS6" s="22"/>
      <c r="LPT6" s="22"/>
      <c r="LPU6" s="22"/>
      <c r="LPV6" s="22"/>
      <c r="LPW6" s="22"/>
      <c r="LPX6" s="22"/>
      <c r="LPY6" s="22"/>
      <c r="LPZ6" s="22"/>
      <c r="LQA6" s="22"/>
      <c r="LQB6" s="22"/>
      <c r="LQC6" s="22"/>
      <c r="LQD6" s="22"/>
      <c r="LQE6" s="22"/>
      <c r="LQF6" s="22"/>
      <c r="LQG6" s="22"/>
      <c r="LQH6" s="22"/>
      <c r="LQI6" s="22"/>
      <c r="LQJ6" s="22"/>
      <c r="LQK6" s="22"/>
      <c r="LQL6" s="22"/>
      <c r="LQM6" s="22"/>
      <c r="LQN6" s="22"/>
      <c r="LQO6" s="22"/>
      <c r="LQP6" s="22"/>
      <c r="LQQ6" s="22"/>
      <c r="LQR6" s="22"/>
      <c r="LQS6" s="22"/>
      <c r="LQT6" s="22"/>
      <c r="LQU6" s="22"/>
      <c r="LQV6" s="22"/>
      <c r="LQW6" s="22"/>
      <c r="LQX6" s="22"/>
      <c r="LQY6" s="22"/>
      <c r="LQZ6" s="22"/>
      <c r="LRA6" s="22"/>
      <c r="LRB6" s="22"/>
      <c r="LRC6" s="22"/>
      <c r="LRD6" s="22"/>
      <c r="LRE6" s="22"/>
      <c r="LRF6" s="22"/>
      <c r="LRG6" s="22"/>
      <c r="LRH6" s="22"/>
      <c r="LRI6" s="22"/>
      <c r="LRJ6" s="22"/>
      <c r="LRK6" s="22"/>
      <c r="LRL6" s="22"/>
      <c r="LRM6" s="22"/>
      <c r="LRN6" s="22"/>
      <c r="LRO6" s="22"/>
      <c r="LRP6" s="22"/>
      <c r="LRQ6" s="22"/>
      <c r="LRR6" s="22"/>
      <c r="LRS6" s="22"/>
      <c r="LRT6" s="22"/>
      <c r="LRU6" s="22"/>
      <c r="LRV6" s="22"/>
      <c r="LRW6" s="22"/>
      <c r="LRX6" s="22"/>
      <c r="LRY6" s="22"/>
      <c r="LRZ6" s="22"/>
      <c r="LSA6" s="22"/>
      <c r="LSB6" s="22"/>
      <c r="LSC6" s="22"/>
      <c r="LSD6" s="22"/>
      <c r="LSE6" s="22"/>
      <c r="LSF6" s="22"/>
      <c r="LSG6" s="22"/>
      <c r="LSH6" s="22"/>
      <c r="LSI6" s="22"/>
      <c r="LSJ6" s="22"/>
      <c r="LSK6" s="22"/>
      <c r="LSL6" s="22"/>
      <c r="LSM6" s="22"/>
      <c r="LSN6" s="22"/>
      <c r="LSO6" s="22"/>
      <c r="LSP6" s="22"/>
      <c r="LSQ6" s="22"/>
      <c r="LSR6" s="22"/>
      <c r="LSS6" s="22"/>
      <c r="LST6" s="22"/>
      <c r="LSU6" s="22"/>
      <c r="LSV6" s="22"/>
      <c r="LSW6" s="22"/>
      <c r="LSX6" s="22"/>
      <c r="LSY6" s="22"/>
      <c r="LSZ6" s="22"/>
      <c r="LTA6" s="22"/>
      <c r="LTB6" s="22"/>
      <c r="LTC6" s="22"/>
      <c r="LTD6" s="22"/>
      <c r="LTE6" s="22"/>
      <c r="LTF6" s="22"/>
      <c r="LTG6" s="22"/>
      <c r="LTH6" s="22"/>
      <c r="LTI6" s="22"/>
      <c r="LTJ6" s="22"/>
      <c r="LTK6" s="22"/>
      <c r="LTL6" s="22"/>
      <c r="LTM6" s="22"/>
      <c r="LTN6" s="22"/>
      <c r="LTO6" s="22"/>
      <c r="LTP6" s="22"/>
      <c r="LTQ6" s="22"/>
      <c r="LTR6" s="22"/>
      <c r="LTS6" s="22"/>
      <c r="LTT6" s="22"/>
      <c r="LTU6" s="22"/>
      <c r="LTV6" s="22"/>
      <c r="LTW6" s="22"/>
      <c r="LTX6" s="22"/>
      <c r="LTY6" s="22"/>
      <c r="LTZ6" s="22"/>
      <c r="LUA6" s="22"/>
      <c r="LUB6" s="22"/>
      <c r="LUC6" s="22"/>
      <c r="LUD6" s="22"/>
      <c r="LUE6" s="22"/>
      <c r="LUF6" s="22"/>
      <c r="LUG6" s="22"/>
      <c r="LUH6" s="22"/>
      <c r="LUI6" s="22"/>
      <c r="LUJ6" s="22"/>
      <c r="LUK6" s="22"/>
      <c r="LUL6" s="22"/>
      <c r="LUM6" s="22"/>
      <c r="LUN6" s="22"/>
      <c r="LUO6" s="22"/>
      <c r="LUP6" s="22"/>
      <c r="LUQ6" s="22"/>
      <c r="LUR6" s="22"/>
      <c r="LUS6" s="22"/>
      <c r="LUT6" s="22"/>
      <c r="LUU6" s="22"/>
      <c r="LUV6" s="22"/>
      <c r="LUW6" s="22"/>
      <c r="LUX6" s="22"/>
      <c r="LUY6" s="22"/>
      <c r="LUZ6" s="22"/>
      <c r="LVA6" s="22"/>
      <c r="LVB6" s="22"/>
      <c r="LVC6" s="22"/>
      <c r="LVD6" s="22"/>
      <c r="LVE6" s="22"/>
      <c r="LVF6" s="22"/>
      <c r="LVG6" s="22"/>
      <c r="LVH6" s="22"/>
      <c r="LVI6" s="22"/>
      <c r="LVJ6" s="22"/>
      <c r="LVK6" s="22"/>
      <c r="LVL6" s="22"/>
      <c r="LVM6" s="22"/>
      <c r="LVN6" s="22"/>
      <c r="LVO6" s="22"/>
      <c r="LVP6" s="22"/>
      <c r="LVQ6" s="22"/>
      <c r="LVR6" s="22"/>
      <c r="LVS6" s="22"/>
      <c r="LVT6" s="22"/>
      <c r="LVU6" s="22"/>
      <c r="LVV6" s="22"/>
      <c r="LVW6" s="22"/>
      <c r="LVX6" s="22"/>
      <c r="LVY6" s="22"/>
      <c r="LVZ6" s="22"/>
      <c r="LWA6" s="22"/>
      <c r="LWB6" s="22"/>
      <c r="LWC6" s="22"/>
      <c r="LWD6" s="22"/>
      <c r="LWE6" s="22"/>
      <c r="LWF6" s="22"/>
      <c r="LWG6" s="22"/>
      <c r="LWH6" s="22"/>
      <c r="LWI6" s="22"/>
      <c r="LWJ6" s="22"/>
      <c r="LWK6" s="22"/>
      <c r="LWL6" s="22"/>
      <c r="LWM6" s="22"/>
      <c r="LWN6" s="22"/>
      <c r="LWO6" s="22"/>
      <c r="LWP6" s="22"/>
      <c r="LWQ6" s="22"/>
      <c r="LWR6" s="22"/>
      <c r="LWS6" s="22"/>
      <c r="LWT6" s="22"/>
      <c r="LWU6" s="22"/>
      <c r="LWV6" s="22"/>
      <c r="LWW6" s="22"/>
      <c r="LWX6" s="22"/>
      <c r="LWY6" s="22"/>
      <c r="LWZ6" s="22"/>
      <c r="LXA6" s="22"/>
      <c r="LXB6" s="22"/>
      <c r="LXC6" s="22"/>
      <c r="LXD6" s="22"/>
      <c r="LXE6" s="22"/>
      <c r="LXF6" s="22"/>
      <c r="LXG6" s="22"/>
      <c r="LXH6" s="22"/>
      <c r="LXI6" s="22"/>
      <c r="LXJ6" s="22"/>
      <c r="LXK6" s="22"/>
      <c r="LXL6" s="22"/>
      <c r="LXM6" s="22"/>
      <c r="LXN6" s="22"/>
      <c r="LXO6" s="22"/>
      <c r="LXP6" s="22"/>
      <c r="LXQ6" s="22"/>
      <c r="LXR6" s="22"/>
      <c r="LXS6" s="22"/>
      <c r="LXT6" s="22"/>
      <c r="LXU6" s="22"/>
      <c r="LXV6" s="22"/>
      <c r="LXW6" s="22"/>
      <c r="LXX6" s="22"/>
      <c r="LXY6" s="22"/>
      <c r="LXZ6" s="22"/>
      <c r="LYA6" s="22"/>
      <c r="LYB6" s="22"/>
      <c r="LYC6" s="22"/>
      <c r="LYD6" s="22"/>
      <c r="LYE6" s="22"/>
      <c r="LYF6" s="22"/>
      <c r="LYG6" s="22"/>
      <c r="LYH6" s="22"/>
      <c r="LYI6" s="22"/>
      <c r="LYJ6" s="22"/>
      <c r="LYK6" s="22"/>
      <c r="LYL6" s="22"/>
      <c r="LYM6" s="22"/>
      <c r="LYN6" s="22"/>
      <c r="LYO6" s="22"/>
      <c r="LYP6" s="22"/>
      <c r="LYQ6" s="22"/>
      <c r="LYR6" s="22"/>
      <c r="LYS6" s="22"/>
      <c r="LYT6" s="22"/>
      <c r="LYU6" s="22"/>
      <c r="LYV6" s="22"/>
      <c r="LYW6" s="22"/>
      <c r="LYX6" s="22"/>
      <c r="LYY6" s="22"/>
      <c r="LYZ6" s="22"/>
      <c r="LZA6" s="22"/>
      <c r="LZB6" s="22"/>
      <c r="LZC6" s="22"/>
      <c r="LZD6" s="22"/>
      <c r="LZE6" s="22"/>
      <c r="LZF6" s="22"/>
      <c r="LZG6" s="22"/>
      <c r="LZH6" s="22"/>
      <c r="LZI6" s="22"/>
      <c r="LZJ6" s="22"/>
      <c r="LZK6" s="22"/>
      <c r="LZL6" s="22"/>
      <c r="LZM6" s="22"/>
      <c r="LZN6" s="22"/>
      <c r="LZO6" s="22"/>
      <c r="LZP6" s="22"/>
      <c r="LZQ6" s="22"/>
      <c r="LZR6" s="22"/>
      <c r="LZS6" s="22"/>
      <c r="LZT6" s="22"/>
      <c r="LZU6" s="22"/>
      <c r="LZV6" s="22"/>
      <c r="LZW6" s="22"/>
      <c r="LZX6" s="22"/>
      <c r="LZY6" s="22"/>
      <c r="LZZ6" s="22"/>
      <c r="MAA6" s="22"/>
      <c r="MAB6" s="22"/>
      <c r="MAC6" s="22"/>
      <c r="MAD6" s="22"/>
      <c r="MAE6" s="22"/>
      <c r="MAF6" s="22"/>
      <c r="MAG6" s="22"/>
      <c r="MAH6" s="22"/>
      <c r="MAI6" s="22"/>
      <c r="MAJ6" s="22"/>
      <c r="MAK6" s="22"/>
      <c r="MAL6" s="22"/>
      <c r="MAM6" s="22"/>
      <c r="MAN6" s="22"/>
      <c r="MAO6" s="22"/>
      <c r="MAP6" s="22"/>
      <c r="MAQ6" s="22"/>
      <c r="MAR6" s="22"/>
      <c r="MAS6" s="22"/>
      <c r="MAT6" s="22"/>
      <c r="MAU6" s="22"/>
      <c r="MAV6" s="22"/>
      <c r="MAW6" s="22"/>
      <c r="MAX6" s="22"/>
      <c r="MAY6" s="22"/>
      <c r="MAZ6" s="22"/>
      <c r="MBA6" s="22"/>
      <c r="MBB6" s="22"/>
      <c r="MBC6" s="22"/>
      <c r="MBD6" s="22"/>
      <c r="MBE6" s="22"/>
      <c r="MBF6" s="22"/>
      <c r="MBG6" s="22"/>
      <c r="MBH6" s="22"/>
      <c r="MBI6" s="22"/>
      <c r="MBJ6" s="22"/>
      <c r="MBK6" s="22"/>
      <c r="MBL6" s="22"/>
      <c r="MBM6" s="22"/>
      <c r="MBN6" s="22"/>
      <c r="MBO6" s="22"/>
      <c r="MBP6" s="22"/>
      <c r="MBQ6" s="22"/>
      <c r="MBR6" s="22"/>
      <c r="MBS6" s="22"/>
      <c r="MBT6" s="22"/>
      <c r="MBU6" s="22"/>
      <c r="MBV6" s="22"/>
      <c r="MBW6" s="22"/>
      <c r="MBX6" s="22"/>
      <c r="MBY6" s="22"/>
      <c r="MBZ6" s="22"/>
      <c r="MCA6" s="22"/>
      <c r="MCB6" s="22"/>
      <c r="MCC6" s="22"/>
      <c r="MCD6" s="22"/>
      <c r="MCE6" s="22"/>
      <c r="MCF6" s="22"/>
      <c r="MCG6" s="22"/>
      <c r="MCH6" s="22"/>
      <c r="MCI6" s="22"/>
      <c r="MCJ6" s="22"/>
      <c r="MCK6" s="22"/>
      <c r="MCL6" s="22"/>
      <c r="MCM6" s="22"/>
      <c r="MCN6" s="22"/>
      <c r="MCO6" s="22"/>
      <c r="MCP6" s="22"/>
      <c r="MCQ6" s="22"/>
      <c r="MCR6" s="22"/>
      <c r="MCS6" s="22"/>
      <c r="MCT6" s="22"/>
      <c r="MCU6" s="22"/>
      <c r="MCV6" s="22"/>
      <c r="MCW6" s="22"/>
      <c r="MCX6" s="22"/>
      <c r="MCY6" s="22"/>
      <c r="MCZ6" s="22"/>
      <c r="MDA6" s="22"/>
      <c r="MDB6" s="22"/>
      <c r="MDC6" s="22"/>
      <c r="MDD6" s="22"/>
      <c r="MDE6" s="22"/>
      <c r="MDF6" s="22"/>
      <c r="MDG6" s="22"/>
      <c r="MDH6" s="22"/>
      <c r="MDI6" s="22"/>
      <c r="MDJ6" s="22"/>
      <c r="MDK6" s="22"/>
      <c r="MDL6" s="22"/>
      <c r="MDM6" s="22"/>
      <c r="MDN6" s="22"/>
      <c r="MDO6" s="22"/>
      <c r="MDP6" s="22"/>
      <c r="MDQ6" s="22"/>
      <c r="MDR6" s="22"/>
      <c r="MDS6" s="22"/>
      <c r="MDT6" s="22"/>
      <c r="MDU6" s="22"/>
      <c r="MDV6" s="22"/>
      <c r="MDW6" s="22"/>
      <c r="MDX6" s="22"/>
      <c r="MDY6" s="22"/>
      <c r="MDZ6" s="22"/>
      <c r="MEA6" s="22"/>
      <c r="MEB6" s="22"/>
      <c r="MEC6" s="22"/>
      <c r="MED6" s="22"/>
      <c r="MEE6" s="22"/>
      <c r="MEF6" s="22"/>
      <c r="MEG6" s="22"/>
      <c r="MEH6" s="22"/>
      <c r="MEI6" s="22"/>
      <c r="MEJ6" s="22"/>
      <c r="MEK6" s="22"/>
      <c r="MEL6" s="22"/>
      <c r="MEM6" s="22"/>
      <c r="MEN6" s="22"/>
      <c r="MEO6" s="22"/>
      <c r="MEP6" s="22"/>
      <c r="MEQ6" s="22"/>
      <c r="MER6" s="22"/>
      <c r="MES6" s="22"/>
      <c r="MET6" s="22"/>
      <c r="MEU6" s="22"/>
      <c r="MEV6" s="22"/>
      <c r="MEW6" s="22"/>
      <c r="MEX6" s="22"/>
      <c r="MEY6" s="22"/>
      <c r="MEZ6" s="22"/>
      <c r="MFA6" s="22"/>
      <c r="MFB6" s="22"/>
      <c r="MFC6" s="22"/>
      <c r="MFD6" s="22"/>
      <c r="MFE6" s="22"/>
      <c r="MFF6" s="22"/>
      <c r="MFG6" s="22"/>
      <c r="MFH6" s="22"/>
      <c r="MFI6" s="22"/>
      <c r="MFJ6" s="22"/>
      <c r="MFK6" s="22"/>
      <c r="MFL6" s="22"/>
      <c r="MFM6" s="22"/>
      <c r="MFN6" s="22"/>
      <c r="MFO6" s="22"/>
      <c r="MFP6" s="22"/>
      <c r="MFQ6" s="22"/>
      <c r="MFR6" s="22"/>
      <c r="MFS6" s="22"/>
      <c r="MFT6" s="22"/>
      <c r="MFU6" s="22"/>
      <c r="MFV6" s="22"/>
      <c r="MFW6" s="22"/>
      <c r="MFX6" s="22"/>
      <c r="MFY6" s="22"/>
      <c r="MFZ6" s="22"/>
      <c r="MGA6" s="22"/>
      <c r="MGB6" s="22"/>
      <c r="MGC6" s="22"/>
      <c r="MGD6" s="22"/>
      <c r="MGE6" s="22"/>
      <c r="MGF6" s="22"/>
      <c r="MGG6" s="22"/>
      <c r="MGH6" s="22"/>
      <c r="MGI6" s="22"/>
      <c r="MGJ6" s="22"/>
      <c r="MGK6" s="22"/>
      <c r="MGL6" s="22"/>
      <c r="MGM6" s="22"/>
      <c r="MGN6" s="22"/>
      <c r="MGO6" s="22"/>
      <c r="MGP6" s="22"/>
      <c r="MGQ6" s="22"/>
      <c r="MGR6" s="22"/>
      <c r="MGS6" s="22"/>
      <c r="MGT6" s="22"/>
      <c r="MGU6" s="22"/>
      <c r="MGV6" s="22"/>
      <c r="MGW6" s="22"/>
      <c r="MGX6" s="22"/>
      <c r="MGY6" s="22"/>
      <c r="MGZ6" s="22"/>
      <c r="MHA6" s="22"/>
      <c r="MHB6" s="22"/>
      <c r="MHC6" s="22"/>
      <c r="MHD6" s="22"/>
      <c r="MHE6" s="22"/>
      <c r="MHF6" s="22"/>
      <c r="MHG6" s="22"/>
      <c r="MHH6" s="22"/>
      <c r="MHI6" s="22"/>
      <c r="MHJ6" s="22"/>
      <c r="MHK6" s="22"/>
      <c r="MHL6" s="22"/>
      <c r="MHM6" s="22"/>
      <c r="MHN6" s="22"/>
      <c r="MHO6" s="22"/>
      <c r="MHP6" s="22"/>
      <c r="MHQ6" s="22"/>
      <c r="MHR6" s="22"/>
      <c r="MHS6" s="22"/>
      <c r="MHT6" s="22"/>
      <c r="MHU6" s="22"/>
      <c r="MHV6" s="22"/>
      <c r="MHW6" s="22"/>
      <c r="MHX6" s="22"/>
      <c r="MHY6" s="22"/>
      <c r="MHZ6" s="22"/>
      <c r="MIA6" s="22"/>
      <c r="MIB6" s="22"/>
      <c r="MIC6" s="22"/>
      <c r="MID6" s="22"/>
      <c r="MIE6" s="22"/>
      <c r="MIF6" s="22"/>
      <c r="MIG6" s="22"/>
      <c r="MIH6" s="22"/>
      <c r="MII6" s="22"/>
      <c r="MIJ6" s="22"/>
      <c r="MIK6" s="22"/>
      <c r="MIL6" s="22"/>
      <c r="MIM6" s="22"/>
      <c r="MIN6" s="22"/>
      <c r="MIO6" s="22"/>
      <c r="MIP6" s="22"/>
      <c r="MIQ6" s="22"/>
      <c r="MIR6" s="22"/>
      <c r="MIS6" s="22"/>
      <c r="MIT6" s="22"/>
      <c r="MIU6" s="22"/>
      <c r="MIV6" s="22"/>
      <c r="MIW6" s="22"/>
      <c r="MIX6" s="22"/>
      <c r="MIY6" s="22"/>
      <c r="MIZ6" s="22"/>
      <c r="MJA6" s="22"/>
      <c r="MJB6" s="22"/>
      <c r="MJC6" s="22"/>
      <c r="MJD6" s="22"/>
      <c r="MJE6" s="22"/>
      <c r="MJF6" s="22"/>
      <c r="MJG6" s="22"/>
      <c r="MJH6" s="22"/>
      <c r="MJI6" s="22"/>
      <c r="MJJ6" s="22"/>
      <c r="MJK6" s="22"/>
      <c r="MJL6" s="22"/>
      <c r="MJM6" s="22"/>
      <c r="MJN6" s="22"/>
      <c r="MJO6" s="22"/>
      <c r="MJP6" s="22"/>
      <c r="MJQ6" s="22"/>
      <c r="MJR6" s="22"/>
      <c r="MJS6" s="22"/>
      <c r="MJT6" s="22"/>
      <c r="MJU6" s="22"/>
      <c r="MJV6" s="22"/>
      <c r="MJW6" s="22"/>
      <c r="MJX6" s="22"/>
      <c r="MJY6" s="22"/>
      <c r="MJZ6" s="22"/>
      <c r="MKA6" s="22"/>
      <c r="MKB6" s="22"/>
      <c r="MKC6" s="22"/>
      <c r="MKD6" s="22"/>
      <c r="MKE6" s="22"/>
      <c r="MKF6" s="22"/>
      <c r="MKG6" s="22"/>
      <c r="MKH6" s="22"/>
      <c r="MKI6" s="22"/>
      <c r="MKJ6" s="22"/>
      <c r="MKK6" s="22"/>
      <c r="MKL6" s="22"/>
      <c r="MKM6" s="22"/>
      <c r="MKN6" s="22"/>
      <c r="MKO6" s="22"/>
      <c r="MKP6" s="22"/>
      <c r="MKQ6" s="22"/>
      <c r="MKR6" s="22"/>
      <c r="MKS6" s="22"/>
      <c r="MKT6" s="22"/>
      <c r="MKU6" s="22"/>
      <c r="MKV6" s="22"/>
      <c r="MKW6" s="22"/>
      <c r="MKX6" s="22"/>
      <c r="MKY6" s="22"/>
      <c r="MKZ6" s="22"/>
      <c r="MLA6" s="22"/>
      <c r="MLB6" s="22"/>
      <c r="MLC6" s="22"/>
      <c r="MLD6" s="22"/>
      <c r="MLE6" s="22"/>
      <c r="MLF6" s="22"/>
      <c r="MLG6" s="22"/>
      <c r="MLH6" s="22"/>
      <c r="MLI6" s="22"/>
      <c r="MLJ6" s="22"/>
      <c r="MLK6" s="22"/>
      <c r="MLL6" s="22"/>
      <c r="MLM6" s="22"/>
      <c r="MLN6" s="22"/>
      <c r="MLO6" s="22"/>
      <c r="MLP6" s="22"/>
      <c r="MLQ6" s="22"/>
      <c r="MLR6" s="22"/>
      <c r="MLS6" s="22"/>
      <c r="MLT6" s="22"/>
      <c r="MLU6" s="22"/>
      <c r="MLV6" s="22"/>
      <c r="MLW6" s="22"/>
      <c r="MLX6" s="22"/>
      <c r="MLY6" s="22"/>
      <c r="MLZ6" s="22"/>
      <c r="MMA6" s="22"/>
      <c r="MMB6" s="22"/>
      <c r="MMC6" s="22"/>
      <c r="MMD6" s="22"/>
      <c r="MME6" s="22"/>
      <c r="MMF6" s="22"/>
      <c r="MMG6" s="22"/>
      <c r="MMH6" s="22"/>
      <c r="MMI6" s="22"/>
      <c r="MMJ6" s="22"/>
      <c r="MMK6" s="22"/>
      <c r="MML6" s="22"/>
      <c r="MMM6" s="22"/>
      <c r="MMN6" s="22"/>
      <c r="MMO6" s="22"/>
      <c r="MMP6" s="22"/>
      <c r="MMQ6" s="22"/>
      <c r="MMR6" s="22"/>
      <c r="MMS6" s="22"/>
      <c r="MMT6" s="22"/>
      <c r="MMU6" s="22"/>
      <c r="MMV6" s="22"/>
      <c r="MMW6" s="22"/>
      <c r="MMX6" s="22"/>
      <c r="MMY6" s="22"/>
      <c r="MMZ6" s="22"/>
      <c r="MNA6" s="22"/>
      <c r="MNB6" s="22"/>
      <c r="MNC6" s="22"/>
      <c r="MND6" s="22"/>
      <c r="MNE6" s="22"/>
      <c r="MNF6" s="22"/>
      <c r="MNG6" s="22"/>
      <c r="MNH6" s="22"/>
      <c r="MNI6" s="22"/>
      <c r="MNJ6" s="22"/>
      <c r="MNK6" s="22"/>
      <c r="MNL6" s="22"/>
      <c r="MNM6" s="22"/>
      <c r="MNN6" s="22"/>
      <c r="MNO6" s="22"/>
      <c r="MNP6" s="22"/>
      <c r="MNQ6" s="22"/>
      <c r="MNR6" s="22"/>
      <c r="MNS6" s="22"/>
      <c r="MNT6" s="22"/>
      <c r="MNU6" s="22"/>
      <c r="MNV6" s="22"/>
      <c r="MNW6" s="22"/>
      <c r="MNX6" s="22"/>
      <c r="MNY6" s="22"/>
      <c r="MNZ6" s="22"/>
      <c r="MOA6" s="22"/>
      <c r="MOB6" s="22"/>
      <c r="MOC6" s="22"/>
      <c r="MOD6" s="22"/>
      <c r="MOE6" s="22"/>
      <c r="MOF6" s="22"/>
      <c r="MOG6" s="22"/>
      <c r="MOH6" s="22"/>
      <c r="MOI6" s="22"/>
      <c r="MOJ6" s="22"/>
      <c r="MOK6" s="22"/>
      <c r="MOL6" s="22"/>
      <c r="MOM6" s="22"/>
      <c r="MON6" s="22"/>
      <c r="MOO6" s="22"/>
      <c r="MOP6" s="22"/>
      <c r="MOQ6" s="22"/>
      <c r="MOR6" s="22"/>
      <c r="MOS6" s="22"/>
      <c r="MOT6" s="22"/>
      <c r="MOU6" s="22"/>
      <c r="MOV6" s="22"/>
      <c r="MOW6" s="22"/>
      <c r="MOX6" s="22"/>
      <c r="MOY6" s="22"/>
      <c r="MOZ6" s="22"/>
      <c r="MPA6" s="22"/>
      <c r="MPB6" s="22"/>
      <c r="MPC6" s="22"/>
      <c r="MPD6" s="22"/>
      <c r="MPE6" s="22"/>
      <c r="MPF6" s="22"/>
      <c r="MPG6" s="22"/>
      <c r="MPH6" s="22"/>
      <c r="MPI6" s="22"/>
      <c r="MPJ6" s="22"/>
      <c r="MPK6" s="22"/>
      <c r="MPL6" s="22"/>
      <c r="MPM6" s="22"/>
      <c r="MPN6" s="22"/>
      <c r="MPO6" s="22"/>
      <c r="MPP6" s="22"/>
      <c r="MPQ6" s="22"/>
      <c r="MPR6" s="22"/>
      <c r="MPS6" s="22"/>
      <c r="MPT6" s="22"/>
      <c r="MPU6" s="22"/>
      <c r="MPV6" s="22"/>
      <c r="MPW6" s="22"/>
      <c r="MPX6" s="22"/>
      <c r="MPY6" s="22"/>
      <c r="MPZ6" s="22"/>
      <c r="MQA6" s="22"/>
      <c r="MQB6" s="22"/>
      <c r="MQC6" s="22"/>
      <c r="MQD6" s="22"/>
      <c r="MQE6" s="22"/>
      <c r="MQF6" s="22"/>
      <c r="MQG6" s="22"/>
      <c r="MQH6" s="22"/>
      <c r="MQI6" s="22"/>
      <c r="MQJ6" s="22"/>
      <c r="MQK6" s="22"/>
      <c r="MQL6" s="22"/>
      <c r="MQM6" s="22"/>
      <c r="MQN6" s="22"/>
      <c r="MQO6" s="22"/>
      <c r="MQP6" s="22"/>
      <c r="MQQ6" s="22"/>
      <c r="MQR6" s="22"/>
      <c r="MQS6" s="22"/>
      <c r="MQT6" s="22"/>
      <c r="MQU6" s="22"/>
      <c r="MQV6" s="22"/>
      <c r="MQW6" s="22"/>
      <c r="MQX6" s="22"/>
      <c r="MQY6" s="22"/>
      <c r="MQZ6" s="22"/>
      <c r="MRA6" s="22"/>
      <c r="MRB6" s="22"/>
      <c r="MRC6" s="22"/>
      <c r="MRD6" s="22"/>
      <c r="MRE6" s="22"/>
      <c r="MRF6" s="22"/>
      <c r="MRG6" s="22"/>
      <c r="MRH6" s="22"/>
      <c r="MRI6" s="22"/>
      <c r="MRJ6" s="22"/>
      <c r="MRK6" s="22"/>
      <c r="MRL6" s="22"/>
      <c r="MRM6" s="22"/>
      <c r="MRN6" s="22"/>
      <c r="MRO6" s="22"/>
      <c r="MRP6" s="22"/>
      <c r="MRQ6" s="22"/>
      <c r="MRR6" s="22"/>
      <c r="MRS6" s="22"/>
      <c r="MRT6" s="22"/>
      <c r="MRU6" s="22"/>
      <c r="MRV6" s="22"/>
      <c r="MRW6" s="22"/>
      <c r="MRX6" s="22"/>
      <c r="MRY6" s="22"/>
      <c r="MRZ6" s="22"/>
      <c r="MSA6" s="22"/>
      <c r="MSB6" s="22"/>
      <c r="MSC6" s="22"/>
      <c r="MSD6" s="22"/>
      <c r="MSE6" s="22"/>
      <c r="MSF6" s="22"/>
      <c r="MSG6" s="22"/>
      <c r="MSH6" s="22"/>
      <c r="MSI6" s="22"/>
      <c r="MSJ6" s="22"/>
      <c r="MSK6" s="22"/>
      <c r="MSL6" s="22"/>
      <c r="MSM6" s="22"/>
      <c r="MSN6" s="22"/>
      <c r="MSO6" s="22"/>
      <c r="MSP6" s="22"/>
      <c r="MSQ6" s="22"/>
      <c r="MSR6" s="22"/>
      <c r="MSS6" s="22"/>
      <c r="MST6" s="22"/>
      <c r="MSU6" s="22"/>
      <c r="MSV6" s="22"/>
      <c r="MSW6" s="22"/>
      <c r="MSX6" s="22"/>
      <c r="MSY6" s="22"/>
      <c r="MSZ6" s="22"/>
      <c r="MTA6" s="22"/>
      <c r="MTB6" s="22"/>
      <c r="MTC6" s="22"/>
      <c r="MTD6" s="22"/>
      <c r="MTE6" s="22"/>
      <c r="MTF6" s="22"/>
      <c r="MTG6" s="22"/>
      <c r="MTH6" s="22"/>
      <c r="MTI6" s="22"/>
      <c r="MTJ6" s="22"/>
      <c r="MTK6" s="22"/>
      <c r="MTL6" s="22"/>
      <c r="MTM6" s="22"/>
      <c r="MTN6" s="22"/>
      <c r="MTO6" s="22"/>
      <c r="MTP6" s="22"/>
      <c r="MTQ6" s="22"/>
      <c r="MTR6" s="22"/>
      <c r="MTS6" s="22"/>
      <c r="MTT6" s="22"/>
      <c r="MTU6" s="22"/>
      <c r="MTV6" s="22"/>
      <c r="MTW6" s="22"/>
      <c r="MTX6" s="22"/>
      <c r="MTY6" s="22"/>
      <c r="MTZ6" s="22"/>
      <c r="MUA6" s="22"/>
      <c r="MUB6" s="22"/>
      <c r="MUC6" s="22"/>
      <c r="MUD6" s="22"/>
      <c r="MUE6" s="22"/>
      <c r="MUF6" s="22"/>
      <c r="MUG6" s="22"/>
      <c r="MUH6" s="22"/>
      <c r="MUI6" s="22"/>
      <c r="MUJ6" s="22"/>
      <c r="MUK6" s="22"/>
      <c r="MUL6" s="22"/>
      <c r="MUM6" s="22"/>
      <c r="MUN6" s="22"/>
      <c r="MUO6" s="22"/>
      <c r="MUP6" s="22"/>
      <c r="MUQ6" s="22"/>
      <c r="MUR6" s="22"/>
      <c r="MUS6" s="22"/>
      <c r="MUT6" s="22"/>
      <c r="MUU6" s="22"/>
      <c r="MUV6" s="22"/>
      <c r="MUW6" s="22"/>
      <c r="MUX6" s="22"/>
      <c r="MUY6" s="22"/>
      <c r="MUZ6" s="22"/>
      <c r="MVA6" s="22"/>
      <c r="MVB6" s="22"/>
      <c r="MVC6" s="22"/>
      <c r="MVD6" s="22"/>
      <c r="MVE6" s="22"/>
      <c r="MVF6" s="22"/>
      <c r="MVG6" s="22"/>
      <c r="MVH6" s="22"/>
      <c r="MVI6" s="22"/>
      <c r="MVJ6" s="22"/>
      <c r="MVK6" s="22"/>
      <c r="MVL6" s="22"/>
      <c r="MVM6" s="22"/>
      <c r="MVN6" s="22"/>
      <c r="MVO6" s="22"/>
      <c r="MVP6" s="22"/>
      <c r="MVQ6" s="22"/>
      <c r="MVR6" s="22"/>
      <c r="MVS6" s="22"/>
      <c r="MVT6" s="22"/>
      <c r="MVU6" s="22"/>
      <c r="MVV6" s="22"/>
      <c r="MVW6" s="22"/>
      <c r="MVX6" s="22"/>
      <c r="MVY6" s="22"/>
      <c r="MVZ6" s="22"/>
      <c r="MWA6" s="22"/>
      <c r="MWB6" s="22"/>
      <c r="MWC6" s="22"/>
      <c r="MWD6" s="22"/>
      <c r="MWE6" s="22"/>
      <c r="MWF6" s="22"/>
      <c r="MWG6" s="22"/>
      <c r="MWH6" s="22"/>
      <c r="MWI6" s="22"/>
      <c r="MWJ6" s="22"/>
      <c r="MWK6" s="22"/>
      <c r="MWL6" s="22"/>
      <c r="MWM6" s="22"/>
      <c r="MWN6" s="22"/>
      <c r="MWO6" s="22"/>
      <c r="MWP6" s="22"/>
      <c r="MWQ6" s="22"/>
      <c r="MWR6" s="22"/>
      <c r="MWS6" s="22"/>
      <c r="MWT6" s="22"/>
      <c r="MWU6" s="22"/>
      <c r="MWV6" s="22"/>
      <c r="MWW6" s="22"/>
      <c r="MWX6" s="22"/>
      <c r="MWY6" s="22"/>
      <c r="MWZ6" s="22"/>
      <c r="MXA6" s="22"/>
      <c r="MXB6" s="22"/>
      <c r="MXC6" s="22"/>
      <c r="MXD6" s="22"/>
      <c r="MXE6" s="22"/>
      <c r="MXF6" s="22"/>
      <c r="MXG6" s="22"/>
      <c r="MXH6" s="22"/>
      <c r="MXI6" s="22"/>
      <c r="MXJ6" s="22"/>
      <c r="MXK6" s="22"/>
      <c r="MXL6" s="22"/>
      <c r="MXM6" s="22"/>
      <c r="MXN6" s="22"/>
      <c r="MXO6" s="22"/>
      <c r="MXP6" s="22"/>
      <c r="MXQ6" s="22"/>
      <c r="MXR6" s="22"/>
      <c r="MXS6" s="22"/>
      <c r="MXT6" s="22"/>
      <c r="MXU6" s="22"/>
      <c r="MXV6" s="22"/>
      <c r="MXW6" s="22"/>
      <c r="MXX6" s="22"/>
      <c r="MXY6" s="22"/>
      <c r="MXZ6" s="22"/>
      <c r="MYA6" s="22"/>
      <c r="MYB6" s="22"/>
      <c r="MYC6" s="22"/>
      <c r="MYD6" s="22"/>
      <c r="MYE6" s="22"/>
      <c r="MYF6" s="22"/>
      <c r="MYG6" s="22"/>
      <c r="MYH6" s="22"/>
      <c r="MYI6" s="22"/>
      <c r="MYJ6" s="22"/>
      <c r="MYK6" s="22"/>
      <c r="MYL6" s="22"/>
      <c r="MYM6" s="22"/>
      <c r="MYN6" s="22"/>
      <c r="MYO6" s="22"/>
      <c r="MYP6" s="22"/>
      <c r="MYQ6" s="22"/>
      <c r="MYR6" s="22"/>
      <c r="MYS6" s="22"/>
      <c r="MYT6" s="22"/>
      <c r="MYU6" s="22"/>
      <c r="MYV6" s="22"/>
      <c r="MYW6" s="22"/>
      <c r="MYX6" s="22"/>
      <c r="MYY6" s="22"/>
      <c r="MYZ6" s="22"/>
      <c r="MZA6" s="22"/>
      <c r="MZB6" s="22"/>
      <c r="MZC6" s="22"/>
      <c r="MZD6" s="22"/>
      <c r="MZE6" s="22"/>
      <c r="MZF6" s="22"/>
      <c r="MZG6" s="22"/>
      <c r="MZH6" s="22"/>
      <c r="MZI6" s="22"/>
      <c r="MZJ6" s="22"/>
      <c r="MZK6" s="22"/>
      <c r="MZL6" s="22"/>
      <c r="MZM6" s="22"/>
      <c r="MZN6" s="22"/>
      <c r="MZO6" s="22"/>
      <c r="MZP6" s="22"/>
      <c r="MZQ6" s="22"/>
      <c r="MZR6" s="22"/>
      <c r="MZS6" s="22"/>
      <c r="MZT6" s="22"/>
      <c r="MZU6" s="22"/>
      <c r="MZV6" s="22"/>
      <c r="MZW6" s="22"/>
      <c r="MZX6" s="22"/>
      <c r="MZY6" s="22"/>
      <c r="MZZ6" s="22"/>
      <c r="NAA6" s="22"/>
      <c r="NAB6" s="22"/>
      <c r="NAC6" s="22"/>
      <c r="NAD6" s="22"/>
      <c r="NAE6" s="22"/>
      <c r="NAF6" s="22"/>
      <c r="NAG6" s="22"/>
      <c r="NAH6" s="22"/>
      <c r="NAI6" s="22"/>
      <c r="NAJ6" s="22"/>
      <c r="NAK6" s="22"/>
      <c r="NAL6" s="22"/>
      <c r="NAM6" s="22"/>
      <c r="NAN6" s="22"/>
      <c r="NAO6" s="22"/>
      <c r="NAP6" s="22"/>
      <c r="NAQ6" s="22"/>
      <c r="NAR6" s="22"/>
      <c r="NAS6" s="22"/>
      <c r="NAT6" s="22"/>
      <c r="NAU6" s="22"/>
      <c r="NAV6" s="22"/>
      <c r="NAW6" s="22"/>
      <c r="NAX6" s="22"/>
      <c r="NAY6" s="22"/>
      <c r="NAZ6" s="22"/>
      <c r="NBA6" s="22"/>
      <c r="NBB6" s="22"/>
      <c r="NBC6" s="22"/>
      <c r="NBD6" s="22"/>
      <c r="NBE6" s="22"/>
      <c r="NBF6" s="22"/>
      <c r="NBG6" s="22"/>
      <c r="NBH6" s="22"/>
      <c r="NBI6" s="22"/>
      <c r="NBJ6" s="22"/>
      <c r="NBK6" s="22"/>
      <c r="NBL6" s="22"/>
      <c r="NBM6" s="22"/>
      <c r="NBN6" s="22"/>
      <c r="NBO6" s="22"/>
      <c r="NBP6" s="22"/>
      <c r="NBQ6" s="22"/>
      <c r="NBR6" s="22"/>
      <c r="NBS6" s="22"/>
      <c r="NBT6" s="22"/>
      <c r="NBU6" s="22"/>
      <c r="NBV6" s="22"/>
      <c r="NBW6" s="22"/>
      <c r="NBX6" s="22"/>
      <c r="NBY6" s="22"/>
      <c r="NBZ6" s="22"/>
      <c r="NCA6" s="22"/>
      <c r="NCB6" s="22"/>
      <c r="NCC6" s="22"/>
      <c r="NCD6" s="22"/>
      <c r="NCE6" s="22"/>
      <c r="NCF6" s="22"/>
      <c r="NCG6" s="22"/>
      <c r="NCH6" s="22"/>
      <c r="NCI6" s="22"/>
      <c r="NCJ6" s="22"/>
      <c r="NCK6" s="22"/>
      <c r="NCL6" s="22"/>
      <c r="NCM6" s="22"/>
      <c r="NCN6" s="22"/>
      <c r="NCO6" s="22"/>
      <c r="NCP6" s="22"/>
      <c r="NCQ6" s="22"/>
      <c r="NCR6" s="22"/>
      <c r="NCS6" s="22"/>
      <c r="NCT6" s="22"/>
      <c r="NCU6" s="22"/>
      <c r="NCV6" s="22"/>
      <c r="NCW6" s="22"/>
      <c r="NCX6" s="22"/>
      <c r="NCY6" s="22"/>
      <c r="NCZ6" s="22"/>
      <c r="NDA6" s="22"/>
      <c r="NDB6" s="22"/>
      <c r="NDC6" s="22"/>
      <c r="NDD6" s="22"/>
      <c r="NDE6" s="22"/>
      <c r="NDF6" s="22"/>
      <c r="NDG6" s="22"/>
      <c r="NDH6" s="22"/>
      <c r="NDI6" s="22"/>
      <c r="NDJ6" s="22"/>
      <c r="NDK6" s="22"/>
      <c r="NDL6" s="22"/>
      <c r="NDM6" s="22"/>
      <c r="NDN6" s="22"/>
      <c r="NDO6" s="22"/>
      <c r="NDP6" s="22"/>
      <c r="NDQ6" s="22"/>
      <c r="NDR6" s="22"/>
      <c r="NDS6" s="22"/>
      <c r="NDT6" s="22"/>
      <c r="NDU6" s="22"/>
      <c r="NDV6" s="22"/>
      <c r="NDW6" s="22"/>
      <c r="NDX6" s="22"/>
      <c r="NDY6" s="22"/>
      <c r="NDZ6" s="22"/>
      <c r="NEA6" s="22"/>
      <c r="NEB6" s="22"/>
      <c r="NEC6" s="22"/>
      <c r="NED6" s="22"/>
      <c r="NEE6" s="22"/>
      <c r="NEF6" s="22"/>
      <c r="NEG6" s="22"/>
      <c r="NEH6" s="22"/>
      <c r="NEI6" s="22"/>
      <c r="NEJ6" s="22"/>
      <c r="NEK6" s="22"/>
      <c r="NEL6" s="22"/>
      <c r="NEM6" s="22"/>
      <c r="NEN6" s="22"/>
      <c r="NEO6" s="22"/>
      <c r="NEP6" s="22"/>
      <c r="NEQ6" s="22"/>
      <c r="NER6" s="22"/>
      <c r="NES6" s="22"/>
      <c r="NET6" s="22"/>
      <c r="NEU6" s="22"/>
      <c r="NEV6" s="22"/>
      <c r="NEW6" s="22"/>
      <c r="NEX6" s="22"/>
      <c r="NEY6" s="22"/>
      <c r="NEZ6" s="22"/>
      <c r="NFA6" s="22"/>
      <c r="NFB6" s="22"/>
      <c r="NFC6" s="22"/>
      <c r="NFD6" s="22"/>
      <c r="NFE6" s="22"/>
      <c r="NFF6" s="22"/>
      <c r="NFG6" s="22"/>
      <c r="NFH6" s="22"/>
      <c r="NFI6" s="22"/>
      <c r="NFJ6" s="22"/>
      <c r="NFK6" s="22"/>
      <c r="NFL6" s="22"/>
      <c r="NFM6" s="22"/>
      <c r="NFN6" s="22"/>
      <c r="NFO6" s="22"/>
      <c r="NFP6" s="22"/>
      <c r="NFQ6" s="22"/>
      <c r="NFR6" s="22"/>
      <c r="NFS6" s="22"/>
      <c r="NFT6" s="22"/>
      <c r="NFU6" s="22"/>
      <c r="NFV6" s="22"/>
      <c r="NFW6" s="22"/>
      <c r="NFX6" s="22"/>
      <c r="NFY6" s="22"/>
      <c r="NFZ6" s="22"/>
      <c r="NGA6" s="22"/>
      <c r="NGB6" s="22"/>
      <c r="NGC6" s="22"/>
      <c r="NGD6" s="22"/>
      <c r="NGE6" s="22"/>
      <c r="NGF6" s="22"/>
      <c r="NGG6" s="22"/>
      <c r="NGH6" s="22"/>
      <c r="NGI6" s="22"/>
      <c r="NGJ6" s="22"/>
      <c r="NGK6" s="22"/>
      <c r="NGL6" s="22"/>
      <c r="NGM6" s="22"/>
      <c r="NGN6" s="22"/>
      <c r="NGO6" s="22"/>
      <c r="NGP6" s="22"/>
      <c r="NGQ6" s="22"/>
      <c r="NGR6" s="22"/>
      <c r="NGS6" s="22"/>
      <c r="NGT6" s="22"/>
      <c r="NGU6" s="22"/>
      <c r="NGV6" s="22"/>
      <c r="NGW6" s="22"/>
      <c r="NGX6" s="22"/>
      <c r="NGY6" s="22"/>
      <c r="NGZ6" s="22"/>
      <c r="NHA6" s="22"/>
      <c r="NHB6" s="22"/>
      <c r="NHC6" s="22"/>
      <c r="NHD6" s="22"/>
      <c r="NHE6" s="22"/>
      <c r="NHF6" s="22"/>
      <c r="NHG6" s="22"/>
      <c r="NHH6" s="22"/>
      <c r="NHI6" s="22"/>
      <c r="NHJ6" s="22"/>
      <c r="NHK6" s="22"/>
      <c r="NHL6" s="22"/>
      <c r="NHM6" s="22"/>
      <c r="NHN6" s="22"/>
      <c r="NHO6" s="22"/>
      <c r="NHP6" s="22"/>
      <c r="NHQ6" s="22"/>
      <c r="NHR6" s="22"/>
      <c r="NHS6" s="22"/>
      <c r="NHT6" s="22"/>
      <c r="NHU6" s="22"/>
      <c r="NHV6" s="22"/>
      <c r="NHW6" s="22"/>
      <c r="NHX6" s="22"/>
      <c r="NHY6" s="22"/>
      <c r="NHZ6" s="22"/>
      <c r="NIA6" s="22"/>
      <c r="NIB6" s="22"/>
      <c r="NIC6" s="22"/>
      <c r="NID6" s="22"/>
      <c r="NIE6" s="22"/>
      <c r="NIF6" s="22"/>
      <c r="NIG6" s="22"/>
      <c r="NIH6" s="22"/>
      <c r="NII6" s="22"/>
      <c r="NIJ6" s="22"/>
      <c r="NIK6" s="22"/>
      <c r="NIL6" s="22"/>
      <c r="NIM6" s="22"/>
      <c r="NIN6" s="22"/>
      <c r="NIO6" s="22"/>
      <c r="NIP6" s="22"/>
      <c r="NIQ6" s="22"/>
      <c r="NIR6" s="22"/>
      <c r="NIS6" s="22"/>
      <c r="NIT6" s="22"/>
      <c r="NIU6" s="22"/>
      <c r="NIV6" s="22"/>
      <c r="NIW6" s="22"/>
      <c r="NIX6" s="22"/>
      <c r="NIY6" s="22"/>
      <c r="NIZ6" s="22"/>
      <c r="NJA6" s="22"/>
      <c r="NJB6" s="22"/>
      <c r="NJC6" s="22"/>
      <c r="NJD6" s="22"/>
      <c r="NJE6" s="22"/>
      <c r="NJF6" s="22"/>
      <c r="NJG6" s="22"/>
      <c r="NJH6" s="22"/>
      <c r="NJI6" s="22"/>
      <c r="NJJ6" s="22"/>
      <c r="NJK6" s="22"/>
      <c r="NJL6" s="22"/>
      <c r="NJM6" s="22"/>
      <c r="NJN6" s="22"/>
      <c r="NJO6" s="22"/>
      <c r="NJP6" s="22"/>
      <c r="NJQ6" s="22"/>
      <c r="NJR6" s="22"/>
      <c r="NJS6" s="22"/>
      <c r="NJT6" s="22"/>
      <c r="NJU6" s="22"/>
      <c r="NJV6" s="22"/>
      <c r="NJW6" s="22"/>
      <c r="NJX6" s="22"/>
      <c r="NJY6" s="22"/>
      <c r="NJZ6" s="22"/>
      <c r="NKA6" s="22"/>
      <c r="NKB6" s="22"/>
      <c r="NKC6" s="22"/>
      <c r="NKD6" s="22"/>
      <c r="NKE6" s="22"/>
      <c r="NKF6" s="22"/>
      <c r="NKG6" s="22"/>
      <c r="NKH6" s="22"/>
      <c r="NKI6" s="22"/>
      <c r="NKJ6" s="22"/>
      <c r="NKK6" s="22"/>
      <c r="NKL6" s="22"/>
      <c r="NKM6" s="22"/>
      <c r="NKN6" s="22"/>
      <c r="NKO6" s="22"/>
      <c r="NKP6" s="22"/>
      <c r="NKQ6" s="22"/>
      <c r="NKR6" s="22"/>
      <c r="NKS6" s="22"/>
      <c r="NKT6" s="22"/>
      <c r="NKU6" s="22"/>
      <c r="NKV6" s="22"/>
      <c r="NKW6" s="22"/>
      <c r="NKX6" s="22"/>
      <c r="NKY6" s="22"/>
      <c r="NKZ6" s="22"/>
      <c r="NLA6" s="22"/>
      <c r="NLB6" s="22"/>
      <c r="NLC6" s="22"/>
      <c r="NLD6" s="22"/>
      <c r="NLE6" s="22"/>
      <c r="NLF6" s="22"/>
      <c r="NLG6" s="22"/>
      <c r="NLH6" s="22"/>
      <c r="NLI6" s="22"/>
      <c r="NLJ6" s="22"/>
      <c r="NLK6" s="22"/>
      <c r="NLL6" s="22"/>
      <c r="NLM6" s="22"/>
      <c r="NLN6" s="22"/>
      <c r="NLO6" s="22"/>
      <c r="NLP6" s="22"/>
      <c r="NLQ6" s="22"/>
      <c r="NLR6" s="22"/>
      <c r="NLS6" s="22"/>
      <c r="NLT6" s="22"/>
      <c r="NLU6" s="22"/>
      <c r="NLV6" s="22"/>
      <c r="NLW6" s="22"/>
      <c r="NLX6" s="22"/>
      <c r="NLY6" s="22"/>
      <c r="NLZ6" s="22"/>
      <c r="NMA6" s="22"/>
      <c r="NMB6" s="22"/>
      <c r="NMC6" s="22"/>
      <c r="NMD6" s="22"/>
      <c r="NME6" s="22"/>
      <c r="NMF6" s="22"/>
      <c r="NMG6" s="22"/>
      <c r="NMH6" s="22"/>
      <c r="NMI6" s="22"/>
      <c r="NMJ6" s="22"/>
      <c r="NMK6" s="22"/>
      <c r="NML6" s="22"/>
      <c r="NMM6" s="22"/>
      <c r="NMN6" s="22"/>
      <c r="NMO6" s="22"/>
      <c r="NMP6" s="22"/>
      <c r="NMQ6" s="22"/>
      <c r="NMR6" s="22"/>
      <c r="NMS6" s="22"/>
      <c r="NMT6" s="22"/>
      <c r="NMU6" s="22"/>
      <c r="NMV6" s="22"/>
      <c r="NMW6" s="22"/>
      <c r="NMX6" s="22"/>
      <c r="NMY6" s="22"/>
      <c r="NMZ6" s="22"/>
      <c r="NNA6" s="22"/>
      <c r="NNB6" s="22"/>
      <c r="NNC6" s="22"/>
      <c r="NND6" s="22"/>
      <c r="NNE6" s="22"/>
      <c r="NNF6" s="22"/>
      <c r="NNG6" s="22"/>
      <c r="NNH6" s="22"/>
      <c r="NNI6" s="22"/>
      <c r="NNJ6" s="22"/>
      <c r="NNK6" s="22"/>
      <c r="NNL6" s="22"/>
      <c r="NNM6" s="22"/>
      <c r="NNN6" s="22"/>
      <c r="NNO6" s="22"/>
      <c r="NNP6" s="22"/>
      <c r="NNQ6" s="22"/>
      <c r="NNR6" s="22"/>
      <c r="NNS6" s="22"/>
      <c r="NNT6" s="22"/>
      <c r="NNU6" s="22"/>
      <c r="NNV6" s="22"/>
      <c r="NNW6" s="22"/>
      <c r="NNX6" s="22"/>
      <c r="NNY6" s="22"/>
      <c r="NNZ6" s="22"/>
      <c r="NOA6" s="22"/>
      <c r="NOB6" s="22"/>
      <c r="NOC6" s="22"/>
      <c r="NOD6" s="22"/>
      <c r="NOE6" s="22"/>
      <c r="NOF6" s="22"/>
      <c r="NOG6" s="22"/>
      <c r="NOH6" s="22"/>
      <c r="NOI6" s="22"/>
      <c r="NOJ6" s="22"/>
      <c r="NOK6" s="22"/>
      <c r="NOL6" s="22"/>
      <c r="NOM6" s="22"/>
      <c r="NON6" s="22"/>
      <c r="NOO6" s="22"/>
      <c r="NOP6" s="22"/>
      <c r="NOQ6" s="22"/>
      <c r="NOR6" s="22"/>
      <c r="NOS6" s="22"/>
      <c r="NOT6" s="22"/>
      <c r="NOU6" s="22"/>
      <c r="NOV6" s="22"/>
      <c r="NOW6" s="22"/>
      <c r="NOX6" s="22"/>
      <c r="NOY6" s="22"/>
      <c r="NOZ6" s="22"/>
      <c r="NPA6" s="22"/>
      <c r="NPB6" s="22"/>
      <c r="NPC6" s="22"/>
      <c r="NPD6" s="22"/>
      <c r="NPE6" s="22"/>
      <c r="NPF6" s="22"/>
      <c r="NPG6" s="22"/>
      <c r="NPH6" s="22"/>
      <c r="NPI6" s="22"/>
      <c r="NPJ6" s="22"/>
      <c r="NPK6" s="22"/>
      <c r="NPL6" s="22"/>
      <c r="NPM6" s="22"/>
      <c r="NPN6" s="22"/>
      <c r="NPO6" s="22"/>
      <c r="NPP6" s="22"/>
      <c r="NPQ6" s="22"/>
      <c r="NPR6" s="22"/>
      <c r="NPS6" s="22"/>
      <c r="NPT6" s="22"/>
      <c r="NPU6" s="22"/>
      <c r="NPV6" s="22"/>
      <c r="NPW6" s="22"/>
      <c r="NPX6" s="22"/>
      <c r="NPY6" s="22"/>
      <c r="NPZ6" s="22"/>
      <c r="NQA6" s="22"/>
      <c r="NQB6" s="22"/>
      <c r="NQC6" s="22"/>
      <c r="NQD6" s="22"/>
      <c r="NQE6" s="22"/>
      <c r="NQF6" s="22"/>
      <c r="NQG6" s="22"/>
      <c r="NQH6" s="22"/>
      <c r="NQI6" s="22"/>
      <c r="NQJ6" s="22"/>
      <c r="NQK6" s="22"/>
      <c r="NQL6" s="22"/>
      <c r="NQM6" s="22"/>
      <c r="NQN6" s="22"/>
      <c r="NQO6" s="22"/>
      <c r="NQP6" s="22"/>
      <c r="NQQ6" s="22"/>
      <c r="NQR6" s="22"/>
      <c r="NQS6" s="22"/>
      <c r="NQT6" s="22"/>
      <c r="NQU6" s="22"/>
      <c r="NQV6" s="22"/>
      <c r="NQW6" s="22"/>
      <c r="NQX6" s="22"/>
      <c r="NQY6" s="22"/>
      <c r="NQZ6" s="22"/>
      <c r="NRA6" s="22"/>
      <c r="NRB6" s="22"/>
      <c r="NRC6" s="22"/>
      <c r="NRD6" s="22"/>
      <c r="NRE6" s="22"/>
      <c r="NRF6" s="22"/>
      <c r="NRG6" s="22"/>
      <c r="NRH6" s="22"/>
      <c r="NRI6" s="22"/>
      <c r="NRJ6" s="22"/>
      <c r="NRK6" s="22"/>
      <c r="NRL6" s="22"/>
      <c r="NRM6" s="22"/>
      <c r="NRN6" s="22"/>
      <c r="NRO6" s="22"/>
      <c r="NRP6" s="22"/>
      <c r="NRQ6" s="22"/>
      <c r="NRR6" s="22"/>
      <c r="NRS6" s="22"/>
      <c r="NRT6" s="22"/>
      <c r="NRU6" s="22"/>
      <c r="NRV6" s="22"/>
      <c r="NRW6" s="22"/>
      <c r="NRX6" s="22"/>
      <c r="NRY6" s="22"/>
      <c r="NRZ6" s="22"/>
      <c r="NSA6" s="22"/>
      <c r="NSB6" s="22"/>
      <c r="NSC6" s="22"/>
      <c r="NSD6" s="22"/>
      <c r="NSE6" s="22"/>
      <c r="NSF6" s="22"/>
      <c r="NSG6" s="22"/>
      <c r="NSH6" s="22"/>
      <c r="NSI6" s="22"/>
      <c r="NSJ6" s="22"/>
      <c r="NSK6" s="22"/>
      <c r="NSL6" s="22"/>
      <c r="NSM6" s="22"/>
      <c r="NSN6" s="22"/>
      <c r="NSO6" s="22"/>
      <c r="NSP6" s="22"/>
      <c r="NSQ6" s="22"/>
      <c r="NSR6" s="22"/>
      <c r="NSS6" s="22"/>
      <c r="NST6" s="22"/>
      <c r="NSU6" s="22"/>
      <c r="NSV6" s="22"/>
      <c r="NSW6" s="22"/>
      <c r="NSX6" s="22"/>
      <c r="NSY6" s="22"/>
      <c r="NSZ6" s="22"/>
      <c r="NTA6" s="22"/>
      <c r="NTB6" s="22"/>
      <c r="NTC6" s="22"/>
      <c r="NTD6" s="22"/>
      <c r="NTE6" s="22"/>
      <c r="NTF6" s="22"/>
      <c r="NTG6" s="22"/>
      <c r="NTH6" s="22"/>
      <c r="NTI6" s="22"/>
      <c r="NTJ6" s="22"/>
      <c r="NTK6" s="22"/>
      <c r="NTL6" s="22"/>
      <c r="NTM6" s="22"/>
      <c r="NTN6" s="22"/>
      <c r="NTO6" s="22"/>
      <c r="NTP6" s="22"/>
      <c r="NTQ6" s="22"/>
      <c r="NTR6" s="22"/>
      <c r="NTS6" s="22"/>
      <c r="NTT6" s="22"/>
      <c r="NTU6" s="22"/>
      <c r="NTV6" s="22"/>
      <c r="NTW6" s="22"/>
      <c r="NTX6" s="22"/>
      <c r="NTY6" s="22"/>
      <c r="NTZ6" s="22"/>
      <c r="NUA6" s="22"/>
      <c r="NUB6" s="22"/>
      <c r="NUC6" s="22"/>
      <c r="NUD6" s="22"/>
      <c r="NUE6" s="22"/>
      <c r="NUF6" s="22"/>
      <c r="NUG6" s="22"/>
      <c r="NUH6" s="22"/>
      <c r="NUI6" s="22"/>
      <c r="NUJ6" s="22"/>
      <c r="NUK6" s="22"/>
      <c r="NUL6" s="22"/>
      <c r="NUM6" s="22"/>
      <c r="NUN6" s="22"/>
      <c r="NUO6" s="22"/>
      <c r="NUP6" s="22"/>
      <c r="NUQ6" s="22"/>
      <c r="NUR6" s="22"/>
      <c r="NUS6" s="22"/>
      <c r="NUT6" s="22"/>
      <c r="NUU6" s="22"/>
      <c r="NUV6" s="22"/>
      <c r="NUW6" s="22"/>
      <c r="NUX6" s="22"/>
      <c r="NUY6" s="22"/>
      <c r="NUZ6" s="22"/>
      <c r="NVA6" s="22"/>
      <c r="NVB6" s="22"/>
      <c r="NVC6" s="22"/>
      <c r="NVD6" s="22"/>
      <c r="NVE6" s="22"/>
      <c r="NVF6" s="22"/>
      <c r="NVG6" s="22"/>
      <c r="NVH6" s="22"/>
      <c r="NVI6" s="22"/>
      <c r="NVJ6" s="22"/>
      <c r="NVK6" s="22"/>
      <c r="NVL6" s="22"/>
      <c r="NVM6" s="22"/>
      <c r="NVN6" s="22"/>
      <c r="NVO6" s="22"/>
      <c r="NVP6" s="22"/>
      <c r="NVQ6" s="22"/>
      <c r="NVR6" s="22"/>
      <c r="NVS6" s="22"/>
      <c r="NVT6" s="22"/>
      <c r="NVU6" s="22"/>
      <c r="NVV6" s="22"/>
      <c r="NVW6" s="22"/>
      <c r="NVX6" s="22"/>
      <c r="NVY6" s="22"/>
      <c r="NVZ6" s="22"/>
      <c r="NWA6" s="22"/>
      <c r="NWB6" s="22"/>
      <c r="NWC6" s="22"/>
      <c r="NWD6" s="22"/>
      <c r="NWE6" s="22"/>
      <c r="NWF6" s="22"/>
      <c r="NWG6" s="22"/>
      <c r="NWH6" s="22"/>
      <c r="NWI6" s="22"/>
      <c r="NWJ6" s="22"/>
      <c r="NWK6" s="22"/>
      <c r="NWL6" s="22"/>
      <c r="NWM6" s="22"/>
      <c r="NWN6" s="22"/>
      <c r="NWO6" s="22"/>
      <c r="NWP6" s="22"/>
      <c r="NWQ6" s="22"/>
      <c r="NWR6" s="22"/>
      <c r="NWS6" s="22"/>
      <c r="NWT6" s="22"/>
      <c r="NWU6" s="22"/>
      <c r="NWV6" s="22"/>
      <c r="NWW6" s="22"/>
      <c r="NWX6" s="22"/>
      <c r="NWY6" s="22"/>
      <c r="NWZ6" s="22"/>
      <c r="NXA6" s="22"/>
      <c r="NXB6" s="22"/>
      <c r="NXC6" s="22"/>
      <c r="NXD6" s="22"/>
      <c r="NXE6" s="22"/>
      <c r="NXF6" s="22"/>
      <c r="NXG6" s="22"/>
      <c r="NXH6" s="22"/>
      <c r="NXI6" s="22"/>
      <c r="NXJ6" s="22"/>
      <c r="NXK6" s="22"/>
      <c r="NXL6" s="22"/>
      <c r="NXM6" s="22"/>
      <c r="NXN6" s="22"/>
      <c r="NXO6" s="22"/>
      <c r="NXP6" s="22"/>
      <c r="NXQ6" s="22"/>
      <c r="NXR6" s="22"/>
      <c r="NXS6" s="22"/>
      <c r="NXT6" s="22"/>
      <c r="NXU6" s="22"/>
      <c r="NXV6" s="22"/>
      <c r="NXW6" s="22"/>
      <c r="NXX6" s="22"/>
      <c r="NXY6" s="22"/>
      <c r="NXZ6" s="22"/>
      <c r="NYA6" s="22"/>
      <c r="NYB6" s="22"/>
      <c r="NYC6" s="22"/>
      <c r="NYD6" s="22"/>
      <c r="NYE6" s="22"/>
      <c r="NYF6" s="22"/>
      <c r="NYG6" s="22"/>
      <c r="NYH6" s="22"/>
      <c r="NYI6" s="22"/>
      <c r="NYJ6" s="22"/>
      <c r="NYK6" s="22"/>
      <c r="NYL6" s="22"/>
      <c r="NYM6" s="22"/>
      <c r="NYN6" s="22"/>
      <c r="NYO6" s="22"/>
      <c r="NYP6" s="22"/>
      <c r="NYQ6" s="22"/>
      <c r="NYR6" s="22"/>
      <c r="NYS6" s="22"/>
      <c r="NYT6" s="22"/>
      <c r="NYU6" s="22"/>
      <c r="NYV6" s="22"/>
      <c r="NYW6" s="22"/>
      <c r="NYX6" s="22"/>
      <c r="NYY6" s="22"/>
      <c r="NYZ6" s="22"/>
      <c r="NZA6" s="22"/>
      <c r="NZB6" s="22"/>
      <c r="NZC6" s="22"/>
      <c r="NZD6" s="22"/>
      <c r="NZE6" s="22"/>
      <c r="NZF6" s="22"/>
      <c r="NZG6" s="22"/>
      <c r="NZH6" s="22"/>
      <c r="NZI6" s="22"/>
      <c r="NZJ6" s="22"/>
      <c r="NZK6" s="22"/>
      <c r="NZL6" s="22"/>
      <c r="NZM6" s="22"/>
      <c r="NZN6" s="22"/>
      <c r="NZO6" s="22"/>
      <c r="NZP6" s="22"/>
      <c r="NZQ6" s="22"/>
      <c r="NZR6" s="22"/>
      <c r="NZS6" s="22"/>
      <c r="NZT6" s="22"/>
      <c r="NZU6" s="22"/>
      <c r="NZV6" s="22"/>
      <c r="NZW6" s="22"/>
      <c r="NZX6" s="22"/>
      <c r="NZY6" s="22"/>
      <c r="NZZ6" s="22"/>
      <c r="OAA6" s="22"/>
      <c r="OAB6" s="22"/>
      <c r="OAC6" s="22"/>
      <c r="OAD6" s="22"/>
      <c r="OAE6" s="22"/>
      <c r="OAF6" s="22"/>
      <c r="OAG6" s="22"/>
      <c r="OAH6" s="22"/>
      <c r="OAI6" s="22"/>
      <c r="OAJ6" s="22"/>
      <c r="OAK6" s="22"/>
      <c r="OAL6" s="22"/>
      <c r="OAM6" s="22"/>
      <c r="OAN6" s="22"/>
      <c r="OAO6" s="22"/>
      <c r="OAP6" s="22"/>
      <c r="OAQ6" s="22"/>
      <c r="OAR6" s="22"/>
      <c r="OAS6" s="22"/>
      <c r="OAT6" s="22"/>
      <c r="OAU6" s="22"/>
      <c r="OAV6" s="22"/>
      <c r="OAW6" s="22"/>
      <c r="OAX6" s="22"/>
      <c r="OAY6" s="22"/>
      <c r="OAZ6" s="22"/>
      <c r="OBA6" s="22"/>
      <c r="OBB6" s="22"/>
      <c r="OBC6" s="22"/>
      <c r="OBD6" s="22"/>
      <c r="OBE6" s="22"/>
      <c r="OBF6" s="22"/>
      <c r="OBG6" s="22"/>
      <c r="OBH6" s="22"/>
      <c r="OBI6" s="22"/>
      <c r="OBJ6" s="22"/>
      <c r="OBK6" s="22"/>
      <c r="OBL6" s="22"/>
      <c r="OBM6" s="22"/>
      <c r="OBN6" s="22"/>
      <c r="OBO6" s="22"/>
      <c r="OBP6" s="22"/>
      <c r="OBQ6" s="22"/>
      <c r="OBR6" s="22"/>
      <c r="OBS6" s="22"/>
      <c r="OBT6" s="22"/>
      <c r="OBU6" s="22"/>
      <c r="OBV6" s="22"/>
      <c r="OBW6" s="22"/>
      <c r="OBX6" s="22"/>
      <c r="OBY6" s="22"/>
      <c r="OBZ6" s="22"/>
      <c r="OCA6" s="22"/>
      <c r="OCB6" s="22"/>
      <c r="OCC6" s="22"/>
      <c r="OCD6" s="22"/>
      <c r="OCE6" s="22"/>
      <c r="OCF6" s="22"/>
      <c r="OCG6" s="22"/>
      <c r="OCH6" s="22"/>
      <c r="OCI6" s="22"/>
      <c r="OCJ6" s="22"/>
      <c r="OCK6" s="22"/>
      <c r="OCL6" s="22"/>
      <c r="OCM6" s="22"/>
      <c r="OCN6" s="22"/>
      <c r="OCO6" s="22"/>
      <c r="OCP6" s="22"/>
      <c r="OCQ6" s="22"/>
      <c r="OCR6" s="22"/>
      <c r="OCS6" s="22"/>
      <c r="OCT6" s="22"/>
      <c r="OCU6" s="22"/>
      <c r="OCV6" s="22"/>
      <c r="OCW6" s="22"/>
      <c r="OCX6" s="22"/>
      <c r="OCY6" s="22"/>
      <c r="OCZ6" s="22"/>
      <c r="ODA6" s="22"/>
      <c r="ODB6" s="22"/>
      <c r="ODC6" s="22"/>
      <c r="ODD6" s="22"/>
      <c r="ODE6" s="22"/>
      <c r="ODF6" s="22"/>
      <c r="ODG6" s="22"/>
      <c r="ODH6" s="22"/>
      <c r="ODI6" s="22"/>
      <c r="ODJ6" s="22"/>
      <c r="ODK6" s="22"/>
      <c r="ODL6" s="22"/>
      <c r="ODM6" s="22"/>
      <c r="ODN6" s="22"/>
      <c r="ODO6" s="22"/>
      <c r="ODP6" s="22"/>
      <c r="ODQ6" s="22"/>
      <c r="ODR6" s="22"/>
      <c r="ODS6" s="22"/>
      <c r="ODT6" s="22"/>
      <c r="ODU6" s="22"/>
      <c r="ODV6" s="22"/>
      <c r="ODW6" s="22"/>
      <c r="ODX6" s="22"/>
      <c r="ODY6" s="22"/>
      <c r="ODZ6" s="22"/>
      <c r="OEA6" s="22"/>
      <c r="OEB6" s="22"/>
      <c r="OEC6" s="22"/>
      <c r="OED6" s="22"/>
      <c r="OEE6" s="22"/>
      <c r="OEF6" s="22"/>
      <c r="OEG6" s="22"/>
      <c r="OEH6" s="22"/>
      <c r="OEI6" s="22"/>
      <c r="OEJ6" s="22"/>
      <c r="OEK6" s="22"/>
      <c r="OEL6" s="22"/>
      <c r="OEM6" s="22"/>
      <c r="OEN6" s="22"/>
      <c r="OEO6" s="22"/>
      <c r="OEP6" s="22"/>
      <c r="OEQ6" s="22"/>
      <c r="OER6" s="22"/>
      <c r="OES6" s="22"/>
      <c r="OET6" s="22"/>
      <c r="OEU6" s="22"/>
      <c r="OEV6" s="22"/>
      <c r="OEW6" s="22"/>
      <c r="OEX6" s="22"/>
      <c r="OEY6" s="22"/>
      <c r="OEZ6" s="22"/>
      <c r="OFA6" s="22"/>
      <c r="OFB6" s="22"/>
      <c r="OFC6" s="22"/>
      <c r="OFD6" s="22"/>
      <c r="OFE6" s="22"/>
      <c r="OFF6" s="22"/>
      <c r="OFG6" s="22"/>
      <c r="OFH6" s="22"/>
      <c r="OFI6" s="22"/>
      <c r="OFJ6" s="22"/>
      <c r="OFK6" s="22"/>
      <c r="OFL6" s="22"/>
      <c r="OFM6" s="22"/>
      <c r="OFN6" s="22"/>
      <c r="OFO6" s="22"/>
      <c r="OFP6" s="22"/>
      <c r="OFQ6" s="22"/>
      <c r="OFR6" s="22"/>
      <c r="OFS6" s="22"/>
      <c r="OFT6" s="22"/>
      <c r="OFU6" s="22"/>
      <c r="OFV6" s="22"/>
      <c r="OFW6" s="22"/>
      <c r="OFX6" s="22"/>
      <c r="OFY6" s="22"/>
      <c r="OFZ6" s="22"/>
      <c r="OGA6" s="22"/>
      <c r="OGB6" s="22"/>
      <c r="OGC6" s="22"/>
      <c r="OGD6" s="22"/>
      <c r="OGE6" s="22"/>
      <c r="OGF6" s="22"/>
      <c r="OGG6" s="22"/>
      <c r="OGH6" s="22"/>
      <c r="OGI6" s="22"/>
      <c r="OGJ6" s="22"/>
      <c r="OGK6" s="22"/>
      <c r="OGL6" s="22"/>
      <c r="OGM6" s="22"/>
      <c r="OGN6" s="22"/>
      <c r="OGO6" s="22"/>
      <c r="OGP6" s="22"/>
      <c r="OGQ6" s="22"/>
      <c r="OGR6" s="22"/>
      <c r="OGS6" s="22"/>
      <c r="OGT6" s="22"/>
      <c r="OGU6" s="22"/>
      <c r="OGV6" s="22"/>
      <c r="OGW6" s="22"/>
      <c r="OGX6" s="22"/>
      <c r="OGY6" s="22"/>
      <c r="OGZ6" s="22"/>
      <c r="OHA6" s="22"/>
      <c r="OHB6" s="22"/>
      <c r="OHC6" s="22"/>
      <c r="OHD6" s="22"/>
      <c r="OHE6" s="22"/>
      <c r="OHF6" s="22"/>
      <c r="OHG6" s="22"/>
      <c r="OHH6" s="22"/>
      <c r="OHI6" s="22"/>
      <c r="OHJ6" s="22"/>
      <c r="OHK6" s="22"/>
      <c r="OHL6" s="22"/>
      <c r="OHM6" s="22"/>
      <c r="OHN6" s="22"/>
      <c r="OHO6" s="22"/>
      <c r="OHP6" s="22"/>
      <c r="OHQ6" s="22"/>
      <c r="OHR6" s="22"/>
      <c r="OHS6" s="22"/>
      <c r="OHT6" s="22"/>
      <c r="OHU6" s="22"/>
      <c r="OHV6" s="22"/>
      <c r="OHW6" s="22"/>
      <c r="OHX6" s="22"/>
      <c r="OHY6" s="22"/>
      <c r="OHZ6" s="22"/>
      <c r="OIA6" s="22"/>
      <c r="OIB6" s="22"/>
      <c r="OIC6" s="22"/>
      <c r="OID6" s="22"/>
      <c r="OIE6" s="22"/>
      <c r="OIF6" s="22"/>
      <c r="OIG6" s="22"/>
      <c r="OIH6" s="22"/>
      <c r="OII6" s="22"/>
      <c r="OIJ6" s="22"/>
      <c r="OIK6" s="22"/>
      <c r="OIL6" s="22"/>
      <c r="OIM6" s="22"/>
      <c r="OIN6" s="22"/>
      <c r="OIO6" s="22"/>
      <c r="OIP6" s="22"/>
      <c r="OIQ6" s="22"/>
      <c r="OIR6" s="22"/>
      <c r="OIS6" s="22"/>
      <c r="OIT6" s="22"/>
      <c r="OIU6" s="22"/>
      <c r="OIV6" s="22"/>
      <c r="OIW6" s="22"/>
      <c r="OIX6" s="22"/>
      <c r="OIY6" s="22"/>
      <c r="OIZ6" s="22"/>
      <c r="OJA6" s="22"/>
      <c r="OJB6" s="22"/>
      <c r="OJC6" s="22"/>
      <c r="OJD6" s="22"/>
      <c r="OJE6" s="22"/>
      <c r="OJF6" s="22"/>
      <c r="OJG6" s="22"/>
      <c r="OJH6" s="22"/>
      <c r="OJI6" s="22"/>
      <c r="OJJ6" s="22"/>
      <c r="OJK6" s="22"/>
      <c r="OJL6" s="22"/>
      <c r="OJM6" s="22"/>
      <c r="OJN6" s="22"/>
      <c r="OJO6" s="22"/>
      <c r="OJP6" s="22"/>
      <c r="OJQ6" s="22"/>
      <c r="OJR6" s="22"/>
      <c r="OJS6" s="22"/>
      <c r="OJT6" s="22"/>
      <c r="OJU6" s="22"/>
      <c r="OJV6" s="22"/>
      <c r="OJW6" s="22"/>
      <c r="OJX6" s="22"/>
      <c r="OJY6" s="22"/>
      <c r="OJZ6" s="22"/>
      <c r="OKA6" s="22"/>
      <c r="OKB6" s="22"/>
      <c r="OKC6" s="22"/>
      <c r="OKD6" s="22"/>
      <c r="OKE6" s="22"/>
      <c r="OKF6" s="22"/>
      <c r="OKG6" s="22"/>
      <c r="OKH6" s="22"/>
      <c r="OKI6" s="22"/>
      <c r="OKJ6" s="22"/>
      <c r="OKK6" s="22"/>
      <c r="OKL6" s="22"/>
      <c r="OKM6" s="22"/>
      <c r="OKN6" s="22"/>
      <c r="OKO6" s="22"/>
      <c r="OKP6" s="22"/>
      <c r="OKQ6" s="22"/>
      <c r="OKR6" s="22"/>
      <c r="OKS6" s="22"/>
      <c r="OKT6" s="22"/>
      <c r="OKU6" s="22"/>
      <c r="OKV6" s="22"/>
      <c r="OKW6" s="22"/>
      <c r="OKX6" s="22"/>
      <c r="OKY6" s="22"/>
      <c r="OKZ6" s="22"/>
      <c r="OLA6" s="22"/>
      <c r="OLB6" s="22"/>
      <c r="OLC6" s="22"/>
      <c r="OLD6" s="22"/>
      <c r="OLE6" s="22"/>
      <c r="OLF6" s="22"/>
      <c r="OLG6" s="22"/>
      <c r="OLH6" s="22"/>
      <c r="OLI6" s="22"/>
      <c r="OLJ6" s="22"/>
      <c r="OLK6" s="22"/>
      <c r="OLL6" s="22"/>
      <c r="OLM6" s="22"/>
      <c r="OLN6" s="22"/>
      <c r="OLO6" s="22"/>
      <c r="OLP6" s="22"/>
      <c r="OLQ6" s="22"/>
      <c r="OLR6" s="22"/>
      <c r="OLS6" s="22"/>
      <c r="OLT6" s="22"/>
      <c r="OLU6" s="22"/>
      <c r="OLV6" s="22"/>
      <c r="OLW6" s="22"/>
      <c r="OLX6" s="22"/>
      <c r="OLY6" s="22"/>
      <c r="OLZ6" s="22"/>
      <c r="OMA6" s="22"/>
      <c r="OMB6" s="22"/>
      <c r="OMC6" s="22"/>
      <c r="OMD6" s="22"/>
      <c r="OME6" s="22"/>
      <c r="OMF6" s="22"/>
      <c r="OMG6" s="22"/>
      <c r="OMH6" s="22"/>
      <c r="OMI6" s="22"/>
      <c r="OMJ6" s="22"/>
      <c r="OMK6" s="22"/>
      <c r="OML6" s="22"/>
      <c r="OMM6" s="22"/>
      <c r="OMN6" s="22"/>
      <c r="OMO6" s="22"/>
      <c r="OMP6" s="22"/>
      <c r="OMQ6" s="22"/>
      <c r="OMR6" s="22"/>
      <c r="OMS6" s="22"/>
      <c r="OMT6" s="22"/>
      <c r="OMU6" s="22"/>
      <c r="OMV6" s="22"/>
      <c r="OMW6" s="22"/>
      <c r="OMX6" s="22"/>
      <c r="OMY6" s="22"/>
      <c r="OMZ6" s="22"/>
      <c r="ONA6" s="22"/>
      <c r="ONB6" s="22"/>
      <c r="ONC6" s="22"/>
      <c r="OND6" s="22"/>
      <c r="ONE6" s="22"/>
      <c r="ONF6" s="22"/>
      <c r="ONG6" s="22"/>
      <c r="ONH6" s="22"/>
      <c r="ONI6" s="22"/>
      <c r="ONJ6" s="22"/>
      <c r="ONK6" s="22"/>
      <c r="ONL6" s="22"/>
      <c r="ONM6" s="22"/>
      <c r="ONN6" s="22"/>
      <c r="ONO6" s="22"/>
      <c r="ONP6" s="22"/>
      <c r="ONQ6" s="22"/>
      <c r="ONR6" s="22"/>
      <c r="ONS6" s="22"/>
      <c r="ONT6" s="22"/>
      <c r="ONU6" s="22"/>
      <c r="ONV6" s="22"/>
      <c r="ONW6" s="22"/>
      <c r="ONX6" s="22"/>
      <c r="ONY6" s="22"/>
      <c r="ONZ6" s="22"/>
      <c r="OOA6" s="22"/>
      <c r="OOB6" s="22"/>
      <c r="OOC6" s="22"/>
      <c r="OOD6" s="22"/>
      <c r="OOE6" s="22"/>
      <c r="OOF6" s="22"/>
      <c r="OOG6" s="22"/>
      <c r="OOH6" s="22"/>
      <c r="OOI6" s="22"/>
      <c r="OOJ6" s="22"/>
      <c r="OOK6" s="22"/>
      <c r="OOL6" s="22"/>
      <c r="OOM6" s="22"/>
      <c r="OON6" s="22"/>
      <c r="OOO6" s="22"/>
      <c r="OOP6" s="22"/>
      <c r="OOQ6" s="22"/>
      <c r="OOR6" s="22"/>
      <c r="OOS6" s="22"/>
      <c r="OOT6" s="22"/>
      <c r="OOU6" s="22"/>
      <c r="OOV6" s="22"/>
      <c r="OOW6" s="22"/>
      <c r="OOX6" s="22"/>
      <c r="OOY6" s="22"/>
      <c r="OOZ6" s="22"/>
      <c r="OPA6" s="22"/>
      <c r="OPB6" s="22"/>
      <c r="OPC6" s="22"/>
      <c r="OPD6" s="22"/>
      <c r="OPE6" s="22"/>
      <c r="OPF6" s="22"/>
      <c r="OPG6" s="22"/>
      <c r="OPH6" s="22"/>
      <c r="OPI6" s="22"/>
      <c r="OPJ6" s="22"/>
      <c r="OPK6" s="22"/>
      <c r="OPL6" s="22"/>
      <c r="OPM6" s="22"/>
      <c r="OPN6" s="22"/>
      <c r="OPO6" s="22"/>
      <c r="OPP6" s="22"/>
      <c r="OPQ6" s="22"/>
      <c r="OPR6" s="22"/>
      <c r="OPS6" s="22"/>
      <c r="OPT6" s="22"/>
      <c r="OPU6" s="22"/>
      <c r="OPV6" s="22"/>
      <c r="OPW6" s="22"/>
      <c r="OPX6" s="22"/>
      <c r="OPY6" s="22"/>
      <c r="OPZ6" s="22"/>
      <c r="OQA6" s="22"/>
      <c r="OQB6" s="22"/>
      <c r="OQC6" s="22"/>
      <c r="OQD6" s="22"/>
      <c r="OQE6" s="22"/>
      <c r="OQF6" s="22"/>
      <c r="OQG6" s="22"/>
      <c r="OQH6" s="22"/>
      <c r="OQI6" s="22"/>
      <c r="OQJ6" s="22"/>
      <c r="OQK6" s="22"/>
      <c r="OQL6" s="22"/>
      <c r="OQM6" s="22"/>
      <c r="OQN6" s="22"/>
      <c r="OQO6" s="22"/>
      <c r="OQP6" s="22"/>
      <c r="OQQ6" s="22"/>
      <c r="OQR6" s="22"/>
      <c r="OQS6" s="22"/>
      <c r="OQT6" s="22"/>
      <c r="OQU6" s="22"/>
      <c r="OQV6" s="22"/>
      <c r="OQW6" s="22"/>
      <c r="OQX6" s="22"/>
      <c r="OQY6" s="22"/>
      <c r="OQZ6" s="22"/>
      <c r="ORA6" s="22"/>
      <c r="ORB6" s="22"/>
      <c r="ORC6" s="22"/>
      <c r="ORD6" s="22"/>
      <c r="ORE6" s="22"/>
      <c r="ORF6" s="22"/>
      <c r="ORG6" s="22"/>
      <c r="ORH6" s="22"/>
      <c r="ORI6" s="22"/>
      <c r="ORJ6" s="22"/>
      <c r="ORK6" s="22"/>
      <c r="ORL6" s="22"/>
      <c r="ORM6" s="22"/>
      <c r="ORN6" s="22"/>
      <c r="ORO6" s="22"/>
      <c r="ORP6" s="22"/>
      <c r="ORQ6" s="22"/>
      <c r="ORR6" s="22"/>
      <c r="ORS6" s="22"/>
      <c r="ORT6" s="22"/>
      <c r="ORU6" s="22"/>
      <c r="ORV6" s="22"/>
      <c r="ORW6" s="22"/>
      <c r="ORX6" s="22"/>
      <c r="ORY6" s="22"/>
      <c r="ORZ6" s="22"/>
      <c r="OSA6" s="22"/>
      <c r="OSB6" s="22"/>
      <c r="OSC6" s="22"/>
      <c r="OSD6" s="22"/>
      <c r="OSE6" s="22"/>
      <c r="OSF6" s="22"/>
      <c r="OSG6" s="22"/>
      <c r="OSH6" s="22"/>
      <c r="OSI6" s="22"/>
      <c r="OSJ6" s="22"/>
      <c r="OSK6" s="22"/>
      <c r="OSL6" s="22"/>
      <c r="OSM6" s="22"/>
      <c r="OSN6" s="22"/>
      <c r="OSO6" s="22"/>
      <c r="OSP6" s="22"/>
      <c r="OSQ6" s="22"/>
      <c r="OSR6" s="22"/>
      <c r="OSS6" s="22"/>
      <c r="OST6" s="22"/>
      <c r="OSU6" s="22"/>
      <c r="OSV6" s="22"/>
      <c r="OSW6" s="22"/>
      <c r="OSX6" s="22"/>
      <c r="OSY6" s="22"/>
      <c r="OSZ6" s="22"/>
      <c r="OTA6" s="22"/>
      <c r="OTB6" s="22"/>
      <c r="OTC6" s="22"/>
      <c r="OTD6" s="22"/>
      <c r="OTE6" s="22"/>
      <c r="OTF6" s="22"/>
      <c r="OTG6" s="22"/>
      <c r="OTH6" s="22"/>
      <c r="OTI6" s="22"/>
      <c r="OTJ6" s="22"/>
      <c r="OTK6" s="22"/>
      <c r="OTL6" s="22"/>
      <c r="OTM6" s="22"/>
      <c r="OTN6" s="22"/>
      <c r="OTO6" s="22"/>
      <c r="OTP6" s="22"/>
      <c r="OTQ6" s="22"/>
      <c r="OTR6" s="22"/>
      <c r="OTS6" s="22"/>
      <c r="OTT6" s="22"/>
      <c r="OTU6" s="22"/>
      <c r="OTV6" s="22"/>
      <c r="OTW6" s="22"/>
      <c r="OTX6" s="22"/>
      <c r="OTY6" s="22"/>
      <c r="OTZ6" s="22"/>
      <c r="OUA6" s="22"/>
      <c r="OUB6" s="22"/>
      <c r="OUC6" s="22"/>
      <c r="OUD6" s="22"/>
      <c r="OUE6" s="22"/>
      <c r="OUF6" s="22"/>
      <c r="OUG6" s="22"/>
      <c r="OUH6" s="22"/>
      <c r="OUI6" s="22"/>
      <c r="OUJ6" s="22"/>
      <c r="OUK6" s="22"/>
      <c r="OUL6" s="22"/>
      <c r="OUM6" s="22"/>
      <c r="OUN6" s="22"/>
      <c r="OUO6" s="22"/>
      <c r="OUP6" s="22"/>
      <c r="OUQ6" s="22"/>
      <c r="OUR6" s="22"/>
      <c r="OUS6" s="22"/>
      <c r="OUT6" s="22"/>
      <c r="OUU6" s="22"/>
      <c r="OUV6" s="22"/>
      <c r="OUW6" s="22"/>
      <c r="OUX6" s="22"/>
      <c r="OUY6" s="22"/>
      <c r="OUZ6" s="22"/>
      <c r="OVA6" s="22"/>
      <c r="OVB6" s="22"/>
      <c r="OVC6" s="22"/>
      <c r="OVD6" s="22"/>
      <c r="OVE6" s="22"/>
      <c r="OVF6" s="22"/>
      <c r="OVG6" s="22"/>
      <c r="OVH6" s="22"/>
      <c r="OVI6" s="22"/>
      <c r="OVJ6" s="22"/>
      <c r="OVK6" s="22"/>
      <c r="OVL6" s="22"/>
      <c r="OVM6" s="22"/>
      <c r="OVN6" s="22"/>
      <c r="OVO6" s="22"/>
      <c r="OVP6" s="22"/>
      <c r="OVQ6" s="22"/>
      <c r="OVR6" s="22"/>
      <c r="OVS6" s="22"/>
      <c r="OVT6" s="22"/>
      <c r="OVU6" s="22"/>
      <c r="OVV6" s="22"/>
      <c r="OVW6" s="22"/>
      <c r="OVX6" s="22"/>
      <c r="OVY6" s="22"/>
      <c r="OVZ6" s="22"/>
      <c r="OWA6" s="22"/>
      <c r="OWB6" s="22"/>
      <c r="OWC6" s="22"/>
      <c r="OWD6" s="22"/>
      <c r="OWE6" s="22"/>
      <c r="OWF6" s="22"/>
      <c r="OWG6" s="22"/>
      <c r="OWH6" s="22"/>
      <c r="OWI6" s="22"/>
      <c r="OWJ6" s="22"/>
      <c r="OWK6" s="22"/>
      <c r="OWL6" s="22"/>
      <c r="OWM6" s="22"/>
      <c r="OWN6" s="22"/>
      <c r="OWO6" s="22"/>
      <c r="OWP6" s="22"/>
      <c r="OWQ6" s="22"/>
      <c r="OWR6" s="22"/>
      <c r="OWS6" s="22"/>
      <c r="OWT6" s="22"/>
      <c r="OWU6" s="22"/>
      <c r="OWV6" s="22"/>
      <c r="OWW6" s="22"/>
      <c r="OWX6" s="22"/>
      <c r="OWY6" s="22"/>
      <c r="OWZ6" s="22"/>
      <c r="OXA6" s="22"/>
      <c r="OXB6" s="22"/>
      <c r="OXC6" s="22"/>
      <c r="OXD6" s="22"/>
      <c r="OXE6" s="22"/>
      <c r="OXF6" s="22"/>
      <c r="OXG6" s="22"/>
      <c r="OXH6" s="22"/>
      <c r="OXI6" s="22"/>
      <c r="OXJ6" s="22"/>
      <c r="OXK6" s="22"/>
      <c r="OXL6" s="22"/>
      <c r="OXM6" s="22"/>
      <c r="OXN6" s="22"/>
      <c r="OXO6" s="22"/>
      <c r="OXP6" s="22"/>
      <c r="OXQ6" s="22"/>
      <c r="OXR6" s="22"/>
      <c r="OXS6" s="22"/>
      <c r="OXT6" s="22"/>
      <c r="OXU6" s="22"/>
      <c r="OXV6" s="22"/>
      <c r="OXW6" s="22"/>
      <c r="OXX6" s="22"/>
      <c r="OXY6" s="22"/>
      <c r="OXZ6" s="22"/>
      <c r="OYA6" s="22"/>
      <c r="OYB6" s="22"/>
      <c r="OYC6" s="22"/>
      <c r="OYD6" s="22"/>
      <c r="OYE6" s="22"/>
      <c r="OYF6" s="22"/>
      <c r="OYG6" s="22"/>
      <c r="OYH6" s="22"/>
      <c r="OYI6" s="22"/>
      <c r="OYJ6" s="22"/>
      <c r="OYK6" s="22"/>
      <c r="OYL6" s="22"/>
      <c r="OYM6" s="22"/>
      <c r="OYN6" s="22"/>
      <c r="OYO6" s="22"/>
      <c r="OYP6" s="22"/>
      <c r="OYQ6" s="22"/>
      <c r="OYR6" s="22"/>
      <c r="OYS6" s="22"/>
      <c r="OYT6" s="22"/>
      <c r="OYU6" s="22"/>
      <c r="OYV6" s="22"/>
      <c r="OYW6" s="22"/>
      <c r="OYX6" s="22"/>
      <c r="OYY6" s="22"/>
      <c r="OYZ6" s="22"/>
      <c r="OZA6" s="22"/>
      <c r="OZB6" s="22"/>
      <c r="OZC6" s="22"/>
      <c r="OZD6" s="22"/>
      <c r="OZE6" s="22"/>
      <c r="OZF6" s="22"/>
      <c r="OZG6" s="22"/>
      <c r="OZH6" s="22"/>
      <c r="OZI6" s="22"/>
      <c r="OZJ6" s="22"/>
      <c r="OZK6" s="22"/>
      <c r="OZL6" s="22"/>
      <c r="OZM6" s="22"/>
      <c r="OZN6" s="22"/>
      <c r="OZO6" s="22"/>
      <c r="OZP6" s="22"/>
      <c r="OZQ6" s="22"/>
      <c r="OZR6" s="22"/>
      <c r="OZS6" s="22"/>
      <c r="OZT6" s="22"/>
      <c r="OZU6" s="22"/>
      <c r="OZV6" s="22"/>
      <c r="OZW6" s="22"/>
      <c r="OZX6" s="22"/>
      <c r="OZY6" s="22"/>
      <c r="OZZ6" s="22"/>
      <c r="PAA6" s="22"/>
      <c r="PAB6" s="22"/>
      <c r="PAC6" s="22"/>
      <c r="PAD6" s="22"/>
      <c r="PAE6" s="22"/>
      <c r="PAF6" s="22"/>
      <c r="PAG6" s="22"/>
      <c r="PAH6" s="22"/>
      <c r="PAI6" s="22"/>
      <c r="PAJ6" s="22"/>
      <c r="PAK6" s="22"/>
      <c r="PAL6" s="22"/>
      <c r="PAM6" s="22"/>
      <c r="PAN6" s="22"/>
      <c r="PAO6" s="22"/>
      <c r="PAP6" s="22"/>
      <c r="PAQ6" s="22"/>
      <c r="PAR6" s="22"/>
      <c r="PAS6" s="22"/>
      <c r="PAT6" s="22"/>
      <c r="PAU6" s="22"/>
      <c r="PAV6" s="22"/>
      <c r="PAW6" s="22"/>
      <c r="PAX6" s="22"/>
      <c r="PAY6" s="22"/>
      <c r="PAZ6" s="22"/>
      <c r="PBA6" s="22"/>
      <c r="PBB6" s="22"/>
      <c r="PBC6" s="22"/>
      <c r="PBD6" s="22"/>
      <c r="PBE6" s="22"/>
      <c r="PBF6" s="22"/>
      <c r="PBG6" s="22"/>
      <c r="PBH6" s="22"/>
      <c r="PBI6" s="22"/>
      <c r="PBJ6" s="22"/>
      <c r="PBK6" s="22"/>
      <c r="PBL6" s="22"/>
      <c r="PBM6" s="22"/>
      <c r="PBN6" s="22"/>
      <c r="PBO6" s="22"/>
      <c r="PBP6" s="22"/>
      <c r="PBQ6" s="22"/>
      <c r="PBR6" s="22"/>
      <c r="PBS6" s="22"/>
      <c r="PBT6" s="22"/>
      <c r="PBU6" s="22"/>
      <c r="PBV6" s="22"/>
      <c r="PBW6" s="22"/>
      <c r="PBX6" s="22"/>
      <c r="PBY6" s="22"/>
      <c r="PBZ6" s="22"/>
      <c r="PCA6" s="22"/>
      <c r="PCB6" s="22"/>
      <c r="PCC6" s="22"/>
      <c r="PCD6" s="22"/>
      <c r="PCE6" s="22"/>
      <c r="PCF6" s="22"/>
      <c r="PCG6" s="22"/>
      <c r="PCH6" s="22"/>
      <c r="PCI6" s="22"/>
      <c r="PCJ6" s="22"/>
      <c r="PCK6" s="22"/>
      <c r="PCL6" s="22"/>
      <c r="PCM6" s="22"/>
      <c r="PCN6" s="22"/>
      <c r="PCO6" s="22"/>
      <c r="PCP6" s="22"/>
      <c r="PCQ6" s="22"/>
      <c r="PCR6" s="22"/>
      <c r="PCS6" s="22"/>
      <c r="PCT6" s="22"/>
      <c r="PCU6" s="22"/>
      <c r="PCV6" s="22"/>
      <c r="PCW6" s="22"/>
      <c r="PCX6" s="22"/>
      <c r="PCY6" s="22"/>
      <c r="PCZ6" s="22"/>
      <c r="PDA6" s="22"/>
      <c r="PDB6" s="22"/>
      <c r="PDC6" s="22"/>
      <c r="PDD6" s="22"/>
      <c r="PDE6" s="22"/>
      <c r="PDF6" s="22"/>
      <c r="PDG6" s="22"/>
      <c r="PDH6" s="22"/>
      <c r="PDI6" s="22"/>
      <c r="PDJ6" s="22"/>
      <c r="PDK6" s="22"/>
      <c r="PDL6" s="22"/>
      <c r="PDM6" s="22"/>
      <c r="PDN6" s="22"/>
      <c r="PDO6" s="22"/>
      <c r="PDP6" s="22"/>
      <c r="PDQ6" s="22"/>
      <c r="PDR6" s="22"/>
      <c r="PDS6" s="22"/>
      <c r="PDT6" s="22"/>
      <c r="PDU6" s="22"/>
      <c r="PDV6" s="22"/>
      <c r="PDW6" s="22"/>
      <c r="PDX6" s="22"/>
      <c r="PDY6" s="22"/>
      <c r="PDZ6" s="22"/>
      <c r="PEA6" s="22"/>
      <c r="PEB6" s="22"/>
      <c r="PEC6" s="22"/>
      <c r="PED6" s="22"/>
      <c r="PEE6" s="22"/>
      <c r="PEF6" s="22"/>
      <c r="PEG6" s="22"/>
      <c r="PEH6" s="22"/>
      <c r="PEI6" s="22"/>
      <c r="PEJ6" s="22"/>
      <c r="PEK6" s="22"/>
      <c r="PEL6" s="22"/>
      <c r="PEM6" s="22"/>
      <c r="PEN6" s="22"/>
      <c r="PEO6" s="22"/>
      <c r="PEP6" s="22"/>
      <c r="PEQ6" s="22"/>
      <c r="PER6" s="22"/>
      <c r="PES6" s="22"/>
      <c r="PET6" s="22"/>
      <c r="PEU6" s="22"/>
      <c r="PEV6" s="22"/>
      <c r="PEW6" s="22"/>
      <c r="PEX6" s="22"/>
      <c r="PEY6" s="22"/>
      <c r="PEZ6" s="22"/>
      <c r="PFA6" s="22"/>
      <c r="PFB6" s="22"/>
      <c r="PFC6" s="22"/>
      <c r="PFD6" s="22"/>
      <c r="PFE6" s="22"/>
      <c r="PFF6" s="22"/>
      <c r="PFG6" s="22"/>
      <c r="PFH6" s="22"/>
      <c r="PFI6" s="22"/>
      <c r="PFJ6" s="22"/>
      <c r="PFK6" s="22"/>
      <c r="PFL6" s="22"/>
      <c r="PFM6" s="22"/>
      <c r="PFN6" s="22"/>
      <c r="PFO6" s="22"/>
      <c r="PFP6" s="22"/>
      <c r="PFQ6" s="22"/>
      <c r="PFR6" s="22"/>
      <c r="PFS6" s="22"/>
      <c r="PFT6" s="22"/>
      <c r="PFU6" s="22"/>
      <c r="PFV6" s="22"/>
      <c r="PFW6" s="22"/>
      <c r="PFX6" s="22"/>
      <c r="PFY6" s="22"/>
      <c r="PFZ6" s="22"/>
      <c r="PGA6" s="22"/>
      <c r="PGB6" s="22"/>
      <c r="PGC6" s="22"/>
      <c r="PGD6" s="22"/>
      <c r="PGE6" s="22"/>
      <c r="PGF6" s="22"/>
      <c r="PGG6" s="22"/>
      <c r="PGH6" s="22"/>
      <c r="PGI6" s="22"/>
      <c r="PGJ6" s="22"/>
      <c r="PGK6" s="22"/>
      <c r="PGL6" s="22"/>
      <c r="PGM6" s="22"/>
      <c r="PGN6" s="22"/>
      <c r="PGO6" s="22"/>
      <c r="PGP6" s="22"/>
      <c r="PGQ6" s="22"/>
      <c r="PGR6" s="22"/>
      <c r="PGS6" s="22"/>
      <c r="PGT6" s="22"/>
      <c r="PGU6" s="22"/>
      <c r="PGV6" s="22"/>
      <c r="PGW6" s="22"/>
      <c r="PGX6" s="22"/>
      <c r="PGY6" s="22"/>
      <c r="PGZ6" s="22"/>
      <c r="PHA6" s="22"/>
      <c r="PHB6" s="22"/>
      <c r="PHC6" s="22"/>
      <c r="PHD6" s="22"/>
      <c r="PHE6" s="22"/>
      <c r="PHF6" s="22"/>
      <c r="PHG6" s="22"/>
      <c r="PHH6" s="22"/>
      <c r="PHI6" s="22"/>
      <c r="PHJ6" s="22"/>
      <c r="PHK6" s="22"/>
      <c r="PHL6" s="22"/>
      <c r="PHM6" s="22"/>
      <c r="PHN6" s="22"/>
      <c r="PHO6" s="22"/>
      <c r="PHP6" s="22"/>
      <c r="PHQ6" s="22"/>
      <c r="PHR6" s="22"/>
      <c r="PHS6" s="22"/>
      <c r="PHT6" s="22"/>
      <c r="PHU6" s="22"/>
      <c r="PHV6" s="22"/>
      <c r="PHW6" s="22"/>
      <c r="PHX6" s="22"/>
      <c r="PHY6" s="22"/>
      <c r="PHZ6" s="22"/>
      <c r="PIA6" s="22"/>
      <c r="PIB6" s="22"/>
      <c r="PIC6" s="22"/>
      <c r="PID6" s="22"/>
      <c r="PIE6" s="22"/>
      <c r="PIF6" s="22"/>
      <c r="PIG6" s="22"/>
      <c r="PIH6" s="22"/>
      <c r="PII6" s="22"/>
      <c r="PIJ6" s="22"/>
      <c r="PIK6" s="22"/>
      <c r="PIL6" s="22"/>
      <c r="PIM6" s="22"/>
      <c r="PIN6" s="22"/>
      <c r="PIO6" s="22"/>
      <c r="PIP6" s="22"/>
      <c r="PIQ6" s="22"/>
      <c r="PIR6" s="22"/>
      <c r="PIS6" s="22"/>
      <c r="PIT6" s="22"/>
      <c r="PIU6" s="22"/>
      <c r="PIV6" s="22"/>
      <c r="PIW6" s="22"/>
      <c r="PIX6" s="22"/>
      <c r="PIY6" s="22"/>
      <c r="PIZ6" s="22"/>
      <c r="PJA6" s="22"/>
      <c r="PJB6" s="22"/>
      <c r="PJC6" s="22"/>
      <c r="PJD6" s="22"/>
      <c r="PJE6" s="22"/>
      <c r="PJF6" s="22"/>
      <c r="PJG6" s="22"/>
      <c r="PJH6" s="22"/>
      <c r="PJI6" s="22"/>
      <c r="PJJ6" s="22"/>
      <c r="PJK6" s="22"/>
      <c r="PJL6" s="22"/>
      <c r="PJM6" s="22"/>
      <c r="PJN6" s="22"/>
      <c r="PJO6" s="22"/>
      <c r="PJP6" s="22"/>
      <c r="PJQ6" s="22"/>
      <c r="PJR6" s="22"/>
      <c r="PJS6" s="22"/>
      <c r="PJT6" s="22"/>
      <c r="PJU6" s="22"/>
      <c r="PJV6" s="22"/>
      <c r="PJW6" s="22"/>
      <c r="PJX6" s="22"/>
      <c r="PJY6" s="22"/>
      <c r="PJZ6" s="22"/>
      <c r="PKA6" s="22"/>
      <c r="PKB6" s="22"/>
      <c r="PKC6" s="22"/>
      <c r="PKD6" s="22"/>
      <c r="PKE6" s="22"/>
      <c r="PKF6" s="22"/>
      <c r="PKG6" s="22"/>
      <c r="PKH6" s="22"/>
      <c r="PKI6" s="22"/>
      <c r="PKJ6" s="22"/>
      <c r="PKK6" s="22"/>
      <c r="PKL6" s="22"/>
      <c r="PKM6" s="22"/>
      <c r="PKN6" s="22"/>
      <c r="PKO6" s="22"/>
      <c r="PKP6" s="22"/>
      <c r="PKQ6" s="22"/>
      <c r="PKR6" s="22"/>
      <c r="PKS6" s="22"/>
      <c r="PKT6" s="22"/>
      <c r="PKU6" s="22"/>
      <c r="PKV6" s="22"/>
      <c r="PKW6" s="22"/>
      <c r="PKX6" s="22"/>
      <c r="PKY6" s="22"/>
      <c r="PKZ6" s="22"/>
      <c r="PLA6" s="22"/>
      <c r="PLB6" s="22"/>
      <c r="PLC6" s="22"/>
      <c r="PLD6" s="22"/>
      <c r="PLE6" s="22"/>
      <c r="PLF6" s="22"/>
      <c r="PLG6" s="22"/>
      <c r="PLH6" s="22"/>
      <c r="PLI6" s="22"/>
      <c r="PLJ6" s="22"/>
      <c r="PLK6" s="22"/>
      <c r="PLL6" s="22"/>
      <c r="PLM6" s="22"/>
      <c r="PLN6" s="22"/>
      <c r="PLO6" s="22"/>
      <c r="PLP6" s="22"/>
      <c r="PLQ6" s="22"/>
      <c r="PLR6" s="22"/>
      <c r="PLS6" s="22"/>
      <c r="PLT6" s="22"/>
      <c r="PLU6" s="22"/>
      <c r="PLV6" s="22"/>
      <c r="PLW6" s="22"/>
      <c r="PLX6" s="22"/>
      <c r="PLY6" s="22"/>
      <c r="PLZ6" s="22"/>
      <c r="PMA6" s="22"/>
      <c r="PMB6" s="22"/>
      <c r="PMC6" s="22"/>
      <c r="PMD6" s="22"/>
      <c r="PME6" s="22"/>
      <c r="PMF6" s="22"/>
      <c r="PMG6" s="22"/>
      <c r="PMH6" s="22"/>
      <c r="PMI6" s="22"/>
      <c r="PMJ6" s="22"/>
      <c r="PMK6" s="22"/>
      <c r="PML6" s="22"/>
      <c r="PMM6" s="22"/>
      <c r="PMN6" s="22"/>
      <c r="PMO6" s="22"/>
      <c r="PMP6" s="22"/>
      <c r="PMQ6" s="22"/>
      <c r="PMR6" s="22"/>
      <c r="PMS6" s="22"/>
      <c r="PMT6" s="22"/>
      <c r="PMU6" s="22"/>
      <c r="PMV6" s="22"/>
      <c r="PMW6" s="22"/>
      <c r="PMX6" s="22"/>
      <c r="PMY6" s="22"/>
      <c r="PMZ6" s="22"/>
      <c r="PNA6" s="22"/>
      <c r="PNB6" s="22"/>
      <c r="PNC6" s="22"/>
      <c r="PND6" s="22"/>
      <c r="PNE6" s="22"/>
      <c r="PNF6" s="22"/>
      <c r="PNG6" s="22"/>
      <c r="PNH6" s="22"/>
      <c r="PNI6" s="22"/>
      <c r="PNJ6" s="22"/>
      <c r="PNK6" s="22"/>
      <c r="PNL6" s="22"/>
      <c r="PNM6" s="22"/>
      <c r="PNN6" s="22"/>
      <c r="PNO6" s="22"/>
      <c r="PNP6" s="22"/>
      <c r="PNQ6" s="22"/>
      <c r="PNR6" s="22"/>
      <c r="PNS6" s="22"/>
      <c r="PNT6" s="22"/>
      <c r="PNU6" s="22"/>
      <c r="PNV6" s="22"/>
      <c r="PNW6" s="22"/>
      <c r="PNX6" s="22"/>
      <c r="PNY6" s="22"/>
      <c r="PNZ6" s="22"/>
      <c r="POA6" s="22"/>
      <c r="POB6" s="22"/>
      <c r="POC6" s="22"/>
      <c r="POD6" s="22"/>
      <c r="POE6" s="22"/>
      <c r="POF6" s="22"/>
      <c r="POG6" s="22"/>
      <c r="POH6" s="22"/>
      <c r="POI6" s="22"/>
      <c r="POJ6" s="22"/>
      <c r="POK6" s="22"/>
      <c r="POL6" s="22"/>
      <c r="POM6" s="22"/>
      <c r="PON6" s="22"/>
      <c r="POO6" s="22"/>
      <c r="POP6" s="22"/>
      <c r="POQ6" s="22"/>
      <c r="POR6" s="22"/>
      <c r="POS6" s="22"/>
      <c r="POT6" s="22"/>
      <c r="POU6" s="22"/>
      <c r="POV6" s="22"/>
      <c r="POW6" s="22"/>
      <c r="POX6" s="22"/>
      <c r="POY6" s="22"/>
      <c r="POZ6" s="22"/>
      <c r="PPA6" s="22"/>
      <c r="PPB6" s="22"/>
      <c r="PPC6" s="22"/>
      <c r="PPD6" s="22"/>
      <c r="PPE6" s="22"/>
      <c r="PPF6" s="22"/>
      <c r="PPG6" s="22"/>
      <c r="PPH6" s="22"/>
      <c r="PPI6" s="22"/>
      <c r="PPJ6" s="22"/>
      <c r="PPK6" s="22"/>
      <c r="PPL6" s="22"/>
      <c r="PPM6" s="22"/>
      <c r="PPN6" s="22"/>
      <c r="PPO6" s="22"/>
      <c r="PPP6" s="22"/>
      <c r="PPQ6" s="22"/>
      <c r="PPR6" s="22"/>
      <c r="PPS6" s="22"/>
      <c r="PPT6" s="22"/>
      <c r="PPU6" s="22"/>
      <c r="PPV6" s="22"/>
      <c r="PPW6" s="22"/>
      <c r="PPX6" s="22"/>
      <c r="PPY6" s="22"/>
      <c r="PPZ6" s="22"/>
      <c r="PQA6" s="22"/>
      <c r="PQB6" s="22"/>
      <c r="PQC6" s="22"/>
      <c r="PQD6" s="22"/>
      <c r="PQE6" s="22"/>
      <c r="PQF6" s="22"/>
      <c r="PQG6" s="22"/>
      <c r="PQH6" s="22"/>
      <c r="PQI6" s="22"/>
      <c r="PQJ6" s="22"/>
      <c r="PQK6" s="22"/>
      <c r="PQL6" s="22"/>
      <c r="PQM6" s="22"/>
      <c r="PQN6" s="22"/>
      <c r="PQO6" s="22"/>
      <c r="PQP6" s="22"/>
      <c r="PQQ6" s="22"/>
      <c r="PQR6" s="22"/>
      <c r="PQS6" s="22"/>
      <c r="PQT6" s="22"/>
      <c r="PQU6" s="22"/>
      <c r="PQV6" s="22"/>
      <c r="PQW6" s="22"/>
      <c r="PQX6" s="22"/>
      <c r="PQY6" s="22"/>
      <c r="PQZ6" s="22"/>
      <c r="PRA6" s="22"/>
      <c r="PRB6" s="22"/>
      <c r="PRC6" s="22"/>
      <c r="PRD6" s="22"/>
      <c r="PRE6" s="22"/>
      <c r="PRF6" s="22"/>
      <c r="PRG6" s="22"/>
      <c r="PRH6" s="22"/>
      <c r="PRI6" s="22"/>
      <c r="PRJ6" s="22"/>
      <c r="PRK6" s="22"/>
      <c r="PRL6" s="22"/>
      <c r="PRM6" s="22"/>
      <c r="PRN6" s="22"/>
      <c r="PRO6" s="22"/>
      <c r="PRP6" s="22"/>
      <c r="PRQ6" s="22"/>
      <c r="PRR6" s="22"/>
      <c r="PRS6" s="22"/>
      <c r="PRT6" s="22"/>
      <c r="PRU6" s="22"/>
      <c r="PRV6" s="22"/>
      <c r="PRW6" s="22"/>
      <c r="PRX6" s="22"/>
      <c r="PRY6" s="22"/>
      <c r="PRZ6" s="22"/>
      <c r="PSA6" s="22"/>
      <c r="PSB6" s="22"/>
      <c r="PSC6" s="22"/>
      <c r="PSD6" s="22"/>
      <c r="PSE6" s="22"/>
      <c r="PSF6" s="22"/>
      <c r="PSG6" s="22"/>
      <c r="PSH6" s="22"/>
      <c r="PSI6" s="22"/>
      <c r="PSJ6" s="22"/>
      <c r="PSK6" s="22"/>
      <c r="PSL6" s="22"/>
      <c r="PSM6" s="22"/>
      <c r="PSN6" s="22"/>
      <c r="PSO6" s="22"/>
      <c r="PSP6" s="22"/>
      <c r="PSQ6" s="22"/>
      <c r="PSR6" s="22"/>
      <c r="PSS6" s="22"/>
      <c r="PST6" s="22"/>
      <c r="PSU6" s="22"/>
      <c r="PSV6" s="22"/>
      <c r="PSW6" s="22"/>
      <c r="PSX6" s="22"/>
      <c r="PSY6" s="22"/>
      <c r="PSZ6" s="22"/>
      <c r="PTA6" s="22"/>
      <c r="PTB6" s="22"/>
      <c r="PTC6" s="22"/>
      <c r="PTD6" s="22"/>
      <c r="PTE6" s="22"/>
      <c r="PTF6" s="22"/>
      <c r="PTG6" s="22"/>
      <c r="PTH6" s="22"/>
      <c r="PTI6" s="22"/>
      <c r="PTJ6" s="22"/>
      <c r="PTK6" s="22"/>
      <c r="PTL6" s="22"/>
      <c r="PTM6" s="22"/>
      <c r="PTN6" s="22"/>
      <c r="PTO6" s="22"/>
      <c r="PTP6" s="22"/>
      <c r="PTQ6" s="22"/>
      <c r="PTR6" s="22"/>
      <c r="PTS6" s="22"/>
      <c r="PTT6" s="22"/>
      <c r="PTU6" s="22"/>
      <c r="PTV6" s="22"/>
      <c r="PTW6" s="22"/>
      <c r="PTX6" s="22"/>
      <c r="PTY6" s="22"/>
      <c r="PTZ6" s="22"/>
      <c r="PUA6" s="22"/>
      <c r="PUB6" s="22"/>
      <c r="PUC6" s="22"/>
      <c r="PUD6" s="22"/>
      <c r="PUE6" s="22"/>
      <c r="PUF6" s="22"/>
      <c r="PUG6" s="22"/>
      <c r="PUH6" s="22"/>
      <c r="PUI6" s="22"/>
      <c r="PUJ6" s="22"/>
      <c r="PUK6" s="22"/>
      <c r="PUL6" s="22"/>
      <c r="PUM6" s="22"/>
      <c r="PUN6" s="22"/>
      <c r="PUO6" s="22"/>
      <c r="PUP6" s="22"/>
      <c r="PUQ6" s="22"/>
      <c r="PUR6" s="22"/>
      <c r="PUS6" s="22"/>
      <c r="PUT6" s="22"/>
      <c r="PUU6" s="22"/>
      <c r="PUV6" s="22"/>
      <c r="PUW6" s="22"/>
      <c r="PUX6" s="22"/>
      <c r="PUY6" s="22"/>
      <c r="PUZ6" s="22"/>
      <c r="PVA6" s="22"/>
      <c r="PVB6" s="22"/>
      <c r="PVC6" s="22"/>
      <c r="PVD6" s="22"/>
      <c r="PVE6" s="22"/>
      <c r="PVF6" s="22"/>
      <c r="PVG6" s="22"/>
      <c r="PVH6" s="22"/>
      <c r="PVI6" s="22"/>
      <c r="PVJ6" s="22"/>
      <c r="PVK6" s="22"/>
      <c r="PVL6" s="22"/>
      <c r="PVM6" s="22"/>
      <c r="PVN6" s="22"/>
      <c r="PVO6" s="22"/>
      <c r="PVP6" s="22"/>
      <c r="PVQ6" s="22"/>
      <c r="PVR6" s="22"/>
      <c r="PVS6" s="22"/>
      <c r="PVT6" s="22"/>
      <c r="PVU6" s="22"/>
      <c r="PVV6" s="22"/>
      <c r="PVW6" s="22"/>
      <c r="PVX6" s="22"/>
      <c r="PVY6" s="22"/>
      <c r="PVZ6" s="22"/>
      <c r="PWA6" s="22"/>
      <c r="PWB6" s="22"/>
      <c r="PWC6" s="22"/>
      <c r="PWD6" s="22"/>
      <c r="PWE6" s="22"/>
      <c r="PWF6" s="22"/>
      <c r="PWG6" s="22"/>
      <c r="PWH6" s="22"/>
      <c r="PWI6" s="22"/>
      <c r="PWJ6" s="22"/>
      <c r="PWK6" s="22"/>
      <c r="PWL6" s="22"/>
      <c r="PWM6" s="22"/>
      <c r="PWN6" s="22"/>
      <c r="PWO6" s="22"/>
      <c r="PWP6" s="22"/>
      <c r="PWQ6" s="22"/>
      <c r="PWR6" s="22"/>
      <c r="PWS6" s="22"/>
      <c r="PWT6" s="22"/>
      <c r="PWU6" s="22"/>
      <c r="PWV6" s="22"/>
      <c r="PWW6" s="22"/>
      <c r="PWX6" s="22"/>
      <c r="PWY6" s="22"/>
      <c r="PWZ6" s="22"/>
      <c r="PXA6" s="22"/>
      <c r="PXB6" s="22"/>
      <c r="PXC6" s="22"/>
      <c r="PXD6" s="22"/>
      <c r="PXE6" s="22"/>
      <c r="PXF6" s="22"/>
      <c r="PXG6" s="22"/>
      <c r="PXH6" s="22"/>
      <c r="PXI6" s="22"/>
      <c r="PXJ6" s="22"/>
      <c r="PXK6" s="22"/>
      <c r="PXL6" s="22"/>
      <c r="PXM6" s="22"/>
      <c r="PXN6" s="22"/>
      <c r="PXO6" s="22"/>
      <c r="PXP6" s="22"/>
      <c r="PXQ6" s="22"/>
      <c r="PXR6" s="22"/>
      <c r="PXS6" s="22"/>
      <c r="PXT6" s="22"/>
      <c r="PXU6" s="22"/>
      <c r="PXV6" s="22"/>
      <c r="PXW6" s="22"/>
      <c r="PXX6" s="22"/>
      <c r="PXY6" s="22"/>
      <c r="PXZ6" s="22"/>
      <c r="PYA6" s="22"/>
      <c r="PYB6" s="22"/>
      <c r="PYC6" s="22"/>
      <c r="PYD6" s="22"/>
      <c r="PYE6" s="22"/>
      <c r="PYF6" s="22"/>
      <c r="PYG6" s="22"/>
      <c r="PYH6" s="22"/>
      <c r="PYI6" s="22"/>
      <c r="PYJ6" s="22"/>
      <c r="PYK6" s="22"/>
      <c r="PYL6" s="22"/>
      <c r="PYM6" s="22"/>
      <c r="PYN6" s="22"/>
      <c r="PYO6" s="22"/>
      <c r="PYP6" s="22"/>
      <c r="PYQ6" s="22"/>
      <c r="PYR6" s="22"/>
      <c r="PYS6" s="22"/>
      <c r="PYT6" s="22"/>
      <c r="PYU6" s="22"/>
      <c r="PYV6" s="22"/>
      <c r="PYW6" s="22"/>
      <c r="PYX6" s="22"/>
      <c r="PYY6" s="22"/>
      <c r="PYZ6" s="22"/>
      <c r="PZA6" s="22"/>
      <c r="PZB6" s="22"/>
      <c r="PZC6" s="22"/>
      <c r="PZD6" s="22"/>
      <c r="PZE6" s="22"/>
      <c r="PZF6" s="22"/>
      <c r="PZG6" s="22"/>
      <c r="PZH6" s="22"/>
      <c r="PZI6" s="22"/>
      <c r="PZJ6" s="22"/>
      <c r="PZK6" s="22"/>
      <c r="PZL6" s="22"/>
      <c r="PZM6" s="22"/>
      <c r="PZN6" s="22"/>
      <c r="PZO6" s="22"/>
      <c r="PZP6" s="22"/>
      <c r="PZQ6" s="22"/>
      <c r="PZR6" s="22"/>
      <c r="PZS6" s="22"/>
      <c r="PZT6" s="22"/>
      <c r="PZU6" s="22"/>
      <c r="PZV6" s="22"/>
      <c r="PZW6" s="22"/>
      <c r="PZX6" s="22"/>
      <c r="PZY6" s="22"/>
      <c r="PZZ6" s="22"/>
      <c r="QAA6" s="22"/>
      <c r="QAB6" s="22"/>
      <c r="QAC6" s="22"/>
      <c r="QAD6" s="22"/>
      <c r="QAE6" s="22"/>
      <c r="QAF6" s="22"/>
      <c r="QAG6" s="22"/>
      <c r="QAH6" s="22"/>
      <c r="QAI6" s="22"/>
      <c r="QAJ6" s="22"/>
      <c r="QAK6" s="22"/>
      <c r="QAL6" s="22"/>
      <c r="QAM6" s="22"/>
      <c r="QAN6" s="22"/>
      <c r="QAO6" s="22"/>
      <c r="QAP6" s="22"/>
      <c r="QAQ6" s="22"/>
      <c r="QAR6" s="22"/>
      <c r="QAS6" s="22"/>
      <c r="QAT6" s="22"/>
      <c r="QAU6" s="22"/>
      <c r="QAV6" s="22"/>
      <c r="QAW6" s="22"/>
      <c r="QAX6" s="22"/>
      <c r="QAY6" s="22"/>
      <c r="QAZ6" s="22"/>
      <c r="QBA6" s="22"/>
      <c r="QBB6" s="22"/>
      <c r="QBC6" s="22"/>
      <c r="QBD6" s="22"/>
      <c r="QBE6" s="22"/>
      <c r="QBF6" s="22"/>
      <c r="QBG6" s="22"/>
      <c r="QBH6" s="22"/>
      <c r="QBI6" s="22"/>
      <c r="QBJ6" s="22"/>
      <c r="QBK6" s="22"/>
      <c r="QBL6" s="22"/>
      <c r="QBM6" s="22"/>
      <c r="QBN6" s="22"/>
      <c r="QBO6" s="22"/>
      <c r="QBP6" s="22"/>
      <c r="QBQ6" s="22"/>
      <c r="QBR6" s="22"/>
      <c r="QBS6" s="22"/>
      <c r="QBT6" s="22"/>
      <c r="QBU6" s="22"/>
      <c r="QBV6" s="22"/>
      <c r="QBW6" s="22"/>
      <c r="QBX6" s="22"/>
      <c r="QBY6" s="22"/>
      <c r="QBZ6" s="22"/>
      <c r="QCA6" s="22"/>
      <c r="QCB6" s="22"/>
      <c r="QCC6" s="22"/>
      <c r="QCD6" s="22"/>
      <c r="QCE6" s="22"/>
      <c r="QCF6" s="22"/>
      <c r="QCG6" s="22"/>
      <c r="QCH6" s="22"/>
      <c r="QCI6" s="22"/>
      <c r="QCJ6" s="22"/>
      <c r="QCK6" s="22"/>
      <c r="QCL6" s="22"/>
      <c r="QCM6" s="22"/>
      <c r="QCN6" s="22"/>
      <c r="QCO6" s="22"/>
      <c r="QCP6" s="22"/>
      <c r="QCQ6" s="22"/>
      <c r="QCR6" s="22"/>
      <c r="QCS6" s="22"/>
      <c r="QCT6" s="22"/>
      <c r="QCU6" s="22"/>
      <c r="QCV6" s="22"/>
      <c r="QCW6" s="22"/>
      <c r="QCX6" s="22"/>
      <c r="QCY6" s="22"/>
      <c r="QCZ6" s="22"/>
      <c r="QDA6" s="22"/>
      <c r="QDB6" s="22"/>
      <c r="QDC6" s="22"/>
      <c r="QDD6" s="22"/>
      <c r="QDE6" s="22"/>
      <c r="QDF6" s="22"/>
      <c r="QDG6" s="22"/>
      <c r="QDH6" s="22"/>
      <c r="QDI6" s="22"/>
      <c r="QDJ6" s="22"/>
      <c r="QDK6" s="22"/>
      <c r="QDL6" s="22"/>
      <c r="QDM6" s="22"/>
      <c r="QDN6" s="22"/>
      <c r="QDO6" s="22"/>
      <c r="QDP6" s="22"/>
      <c r="QDQ6" s="22"/>
      <c r="QDR6" s="22"/>
      <c r="QDS6" s="22"/>
      <c r="QDT6" s="22"/>
      <c r="QDU6" s="22"/>
      <c r="QDV6" s="22"/>
      <c r="QDW6" s="22"/>
      <c r="QDX6" s="22"/>
      <c r="QDY6" s="22"/>
      <c r="QDZ6" s="22"/>
      <c r="QEA6" s="22"/>
      <c r="QEB6" s="22"/>
      <c r="QEC6" s="22"/>
      <c r="QED6" s="22"/>
      <c r="QEE6" s="22"/>
      <c r="QEF6" s="22"/>
      <c r="QEG6" s="22"/>
      <c r="QEH6" s="22"/>
      <c r="QEI6" s="22"/>
      <c r="QEJ6" s="22"/>
      <c r="QEK6" s="22"/>
      <c r="QEL6" s="22"/>
      <c r="QEM6" s="22"/>
      <c r="QEN6" s="22"/>
      <c r="QEO6" s="22"/>
      <c r="QEP6" s="22"/>
      <c r="QEQ6" s="22"/>
      <c r="QER6" s="22"/>
      <c r="QES6" s="22"/>
      <c r="QET6" s="22"/>
      <c r="QEU6" s="22"/>
      <c r="QEV6" s="22"/>
      <c r="QEW6" s="22"/>
      <c r="QEX6" s="22"/>
      <c r="QEY6" s="22"/>
      <c r="QEZ6" s="22"/>
      <c r="QFA6" s="22"/>
      <c r="QFB6" s="22"/>
      <c r="QFC6" s="22"/>
      <c r="QFD6" s="22"/>
      <c r="QFE6" s="22"/>
      <c r="QFF6" s="22"/>
      <c r="QFG6" s="22"/>
      <c r="QFH6" s="22"/>
      <c r="QFI6" s="22"/>
      <c r="QFJ6" s="22"/>
      <c r="QFK6" s="22"/>
      <c r="QFL6" s="22"/>
      <c r="QFM6" s="22"/>
      <c r="QFN6" s="22"/>
      <c r="QFO6" s="22"/>
      <c r="QFP6" s="22"/>
      <c r="QFQ6" s="22"/>
      <c r="QFR6" s="22"/>
      <c r="QFS6" s="22"/>
      <c r="QFT6" s="22"/>
      <c r="QFU6" s="22"/>
      <c r="QFV6" s="22"/>
      <c r="QFW6" s="22"/>
      <c r="QFX6" s="22"/>
      <c r="QFY6" s="22"/>
      <c r="QFZ6" s="22"/>
      <c r="QGA6" s="22"/>
      <c r="QGB6" s="22"/>
      <c r="QGC6" s="22"/>
      <c r="QGD6" s="22"/>
      <c r="QGE6" s="22"/>
      <c r="QGF6" s="22"/>
      <c r="QGG6" s="22"/>
      <c r="QGH6" s="22"/>
      <c r="QGI6" s="22"/>
      <c r="QGJ6" s="22"/>
      <c r="QGK6" s="22"/>
      <c r="QGL6" s="22"/>
      <c r="QGM6" s="22"/>
      <c r="QGN6" s="22"/>
      <c r="QGO6" s="22"/>
      <c r="QGP6" s="22"/>
      <c r="QGQ6" s="22"/>
      <c r="QGR6" s="22"/>
      <c r="QGS6" s="22"/>
      <c r="QGT6" s="22"/>
      <c r="QGU6" s="22"/>
      <c r="QGV6" s="22"/>
      <c r="QGW6" s="22"/>
      <c r="QGX6" s="22"/>
      <c r="QGY6" s="22"/>
      <c r="QGZ6" s="22"/>
      <c r="QHA6" s="22"/>
      <c r="QHB6" s="22"/>
      <c r="QHC6" s="22"/>
      <c r="QHD6" s="22"/>
      <c r="QHE6" s="22"/>
      <c r="QHF6" s="22"/>
      <c r="QHG6" s="22"/>
      <c r="QHH6" s="22"/>
      <c r="QHI6" s="22"/>
      <c r="QHJ6" s="22"/>
      <c r="QHK6" s="22"/>
      <c r="QHL6" s="22"/>
      <c r="QHM6" s="22"/>
      <c r="QHN6" s="22"/>
      <c r="QHO6" s="22"/>
      <c r="QHP6" s="22"/>
      <c r="QHQ6" s="22"/>
      <c r="QHR6" s="22"/>
      <c r="QHS6" s="22"/>
      <c r="QHT6" s="22"/>
      <c r="QHU6" s="22"/>
      <c r="QHV6" s="22"/>
      <c r="QHW6" s="22"/>
      <c r="QHX6" s="22"/>
      <c r="QHY6" s="22"/>
      <c r="QHZ6" s="22"/>
      <c r="QIA6" s="22"/>
      <c r="QIB6" s="22"/>
      <c r="QIC6" s="22"/>
      <c r="QID6" s="22"/>
      <c r="QIE6" s="22"/>
      <c r="QIF6" s="22"/>
      <c r="QIG6" s="22"/>
      <c r="QIH6" s="22"/>
      <c r="QII6" s="22"/>
      <c r="QIJ6" s="22"/>
      <c r="QIK6" s="22"/>
      <c r="QIL6" s="22"/>
      <c r="QIM6" s="22"/>
      <c r="QIN6" s="22"/>
      <c r="QIO6" s="22"/>
      <c r="QIP6" s="22"/>
      <c r="QIQ6" s="22"/>
      <c r="QIR6" s="22"/>
      <c r="QIS6" s="22"/>
      <c r="QIT6" s="22"/>
      <c r="QIU6" s="22"/>
      <c r="QIV6" s="22"/>
      <c r="QIW6" s="22"/>
      <c r="QIX6" s="22"/>
      <c r="QIY6" s="22"/>
      <c r="QIZ6" s="22"/>
      <c r="QJA6" s="22"/>
      <c r="QJB6" s="22"/>
      <c r="QJC6" s="22"/>
      <c r="QJD6" s="22"/>
      <c r="QJE6" s="22"/>
      <c r="QJF6" s="22"/>
      <c r="QJG6" s="22"/>
      <c r="QJH6" s="22"/>
      <c r="QJI6" s="22"/>
      <c r="QJJ6" s="22"/>
      <c r="QJK6" s="22"/>
      <c r="QJL6" s="22"/>
      <c r="QJM6" s="22"/>
      <c r="QJN6" s="22"/>
      <c r="QJO6" s="22"/>
      <c r="QJP6" s="22"/>
      <c r="QJQ6" s="22"/>
      <c r="QJR6" s="22"/>
      <c r="QJS6" s="22"/>
      <c r="QJT6" s="22"/>
      <c r="QJU6" s="22"/>
      <c r="QJV6" s="22"/>
      <c r="QJW6" s="22"/>
      <c r="QJX6" s="22"/>
      <c r="QJY6" s="22"/>
      <c r="QJZ6" s="22"/>
      <c r="QKA6" s="22"/>
      <c r="QKB6" s="22"/>
      <c r="QKC6" s="22"/>
      <c r="QKD6" s="22"/>
      <c r="QKE6" s="22"/>
      <c r="QKF6" s="22"/>
      <c r="QKG6" s="22"/>
      <c r="QKH6" s="22"/>
      <c r="QKI6" s="22"/>
      <c r="QKJ6" s="22"/>
      <c r="QKK6" s="22"/>
      <c r="QKL6" s="22"/>
      <c r="QKM6" s="22"/>
      <c r="QKN6" s="22"/>
      <c r="QKO6" s="22"/>
      <c r="QKP6" s="22"/>
      <c r="QKQ6" s="22"/>
      <c r="QKR6" s="22"/>
      <c r="QKS6" s="22"/>
      <c r="QKT6" s="22"/>
      <c r="QKU6" s="22"/>
      <c r="QKV6" s="22"/>
      <c r="QKW6" s="22"/>
      <c r="QKX6" s="22"/>
      <c r="QKY6" s="22"/>
      <c r="QKZ6" s="22"/>
      <c r="QLA6" s="22"/>
      <c r="QLB6" s="22"/>
      <c r="QLC6" s="22"/>
      <c r="QLD6" s="22"/>
      <c r="QLE6" s="22"/>
      <c r="QLF6" s="22"/>
      <c r="QLG6" s="22"/>
      <c r="QLH6" s="22"/>
      <c r="QLI6" s="22"/>
      <c r="QLJ6" s="22"/>
      <c r="QLK6" s="22"/>
      <c r="QLL6" s="22"/>
      <c r="QLM6" s="22"/>
      <c r="QLN6" s="22"/>
      <c r="QLO6" s="22"/>
      <c r="QLP6" s="22"/>
      <c r="QLQ6" s="22"/>
      <c r="QLR6" s="22"/>
      <c r="QLS6" s="22"/>
      <c r="QLT6" s="22"/>
      <c r="QLU6" s="22"/>
      <c r="QLV6" s="22"/>
      <c r="QLW6" s="22"/>
      <c r="QLX6" s="22"/>
      <c r="QLY6" s="22"/>
      <c r="QLZ6" s="22"/>
      <c r="QMA6" s="22"/>
      <c r="QMB6" s="22"/>
      <c r="QMC6" s="22"/>
      <c r="QMD6" s="22"/>
      <c r="QME6" s="22"/>
      <c r="QMF6" s="22"/>
      <c r="QMG6" s="22"/>
      <c r="QMH6" s="22"/>
      <c r="QMI6" s="22"/>
      <c r="QMJ6" s="22"/>
      <c r="QMK6" s="22"/>
      <c r="QML6" s="22"/>
      <c r="QMM6" s="22"/>
      <c r="QMN6" s="22"/>
      <c r="QMO6" s="22"/>
      <c r="QMP6" s="22"/>
      <c r="QMQ6" s="22"/>
      <c r="QMR6" s="22"/>
      <c r="QMS6" s="22"/>
      <c r="QMT6" s="22"/>
      <c r="QMU6" s="22"/>
      <c r="QMV6" s="22"/>
      <c r="QMW6" s="22"/>
      <c r="QMX6" s="22"/>
      <c r="QMY6" s="22"/>
      <c r="QMZ6" s="22"/>
      <c r="QNA6" s="22"/>
      <c r="QNB6" s="22"/>
      <c r="QNC6" s="22"/>
      <c r="QND6" s="22"/>
      <c r="QNE6" s="22"/>
      <c r="QNF6" s="22"/>
      <c r="QNG6" s="22"/>
      <c r="QNH6" s="22"/>
      <c r="QNI6" s="22"/>
      <c r="QNJ6" s="22"/>
      <c r="QNK6" s="22"/>
      <c r="QNL6" s="22"/>
      <c r="QNM6" s="22"/>
      <c r="QNN6" s="22"/>
      <c r="QNO6" s="22"/>
      <c r="QNP6" s="22"/>
      <c r="QNQ6" s="22"/>
      <c r="QNR6" s="22"/>
      <c r="QNS6" s="22"/>
      <c r="QNT6" s="22"/>
      <c r="QNU6" s="22"/>
      <c r="QNV6" s="22"/>
      <c r="QNW6" s="22"/>
      <c r="QNX6" s="22"/>
      <c r="QNY6" s="22"/>
      <c r="QNZ6" s="22"/>
      <c r="QOA6" s="22"/>
      <c r="QOB6" s="22"/>
      <c r="QOC6" s="22"/>
      <c r="QOD6" s="22"/>
      <c r="QOE6" s="22"/>
      <c r="QOF6" s="22"/>
      <c r="QOG6" s="22"/>
      <c r="QOH6" s="22"/>
      <c r="QOI6" s="22"/>
      <c r="QOJ6" s="22"/>
      <c r="QOK6" s="22"/>
      <c r="QOL6" s="22"/>
      <c r="QOM6" s="22"/>
      <c r="QON6" s="22"/>
      <c r="QOO6" s="22"/>
      <c r="QOP6" s="22"/>
      <c r="QOQ6" s="22"/>
      <c r="QOR6" s="22"/>
      <c r="QOS6" s="22"/>
      <c r="QOT6" s="22"/>
      <c r="QOU6" s="22"/>
      <c r="QOV6" s="22"/>
      <c r="QOW6" s="22"/>
      <c r="QOX6" s="22"/>
      <c r="QOY6" s="22"/>
      <c r="QOZ6" s="22"/>
      <c r="QPA6" s="22"/>
      <c r="QPB6" s="22"/>
      <c r="QPC6" s="22"/>
      <c r="QPD6" s="22"/>
      <c r="QPE6" s="22"/>
      <c r="QPF6" s="22"/>
      <c r="QPG6" s="22"/>
      <c r="QPH6" s="22"/>
      <c r="QPI6" s="22"/>
      <c r="QPJ6" s="22"/>
      <c r="QPK6" s="22"/>
      <c r="QPL6" s="22"/>
      <c r="QPM6" s="22"/>
      <c r="QPN6" s="22"/>
      <c r="QPO6" s="22"/>
      <c r="QPP6" s="22"/>
      <c r="QPQ6" s="22"/>
      <c r="QPR6" s="22"/>
      <c r="QPS6" s="22"/>
      <c r="QPT6" s="22"/>
      <c r="QPU6" s="22"/>
      <c r="QPV6" s="22"/>
      <c r="QPW6" s="22"/>
      <c r="QPX6" s="22"/>
      <c r="QPY6" s="22"/>
      <c r="QPZ6" s="22"/>
      <c r="QQA6" s="22"/>
      <c r="QQB6" s="22"/>
      <c r="QQC6" s="22"/>
      <c r="QQD6" s="22"/>
      <c r="QQE6" s="22"/>
      <c r="QQF6" s="22"/>
      <c r="QQG6" s="22"/>
      <c r="QQH6" s="22"/>
      <c r="QQI6" s="22"/>
      <c r="QQJ6" s="22"/>
      <c r="QQK6" s="22"/>
      <c r="QQL6" s="22"/>
      <c r="QQM6" s="22"/>
      <c r="QQN6" s="22"/>
      <c r="QQO6" s="22"/>
      <c r="QQP6" s="22"/>
      <c r="QQQ6" s="22"/>
      <c r="QQR6" s="22"/>
      <c r="QQS6" s="22"/>
      <c r="QQT6" s="22"/>
      <c r="QQU6" s="22"/>
      <c r="QQV6" s="22"/>
      <c r="QQW6" s="22"/>
      <c r="QQX6" s="22"/>
      <c r="QQY6" s="22"/>
      <c r="QQZ6" s="22"/>
      <c r="QRA6" s="22"/>
      <c r="QRB6" s="22"/>
      <c r="QRC6" s="22"/>
      <c r="QRD6" s="22"/>
      <c r="QRE6" s="22"/>
      <c r="QRF6" s="22"/>
      <c r="QRG6" s="22"/>
      <c r="QRH6" s="22"/>
      <c r="QRI6" s="22"/>
      <c r="QRJ6" s="22"/>
      <c r="QRK6" s="22"/>
      <c r="QRL6" s="22"/>
      <c r="QRM6" s="22"/>
      <c r="QRN6" s="22"/>
      <c r="QRO6" s="22"/>
      <c r="QRP6" s="22"/>
      <c r="QRQ6" s="22"/>
      <c r="QRR6" s="22"/>
      <c r="QRS6" s="22"/>
      <c r="QRT6" s="22"/>
      <c r="QRU6" s="22"/>
      <c r="QRV6" s="22"/>
      <c r="QRW6" s="22"/>
      <c r="QRX6" s="22"/>
      <c r="QRY6" s="22"/>
      <c r="QRZ6" s="22"/>
      <c r="QSA6" s="22"/>
      <c r="QSB6" s="22"/>
      <c r="QSC6" s="22"/>
      <c r="QSD6" s="22"/>
      <c r="QSE6" s="22"/>
      <c r="QSF6" s="22"/>
      <c r="QSG6" s="22"/>
      <c r="QSH6" s="22"/>
      <c r="QSI6" s="22"/>
      <c r="QSJ6" s="22"/>
      <c r="QSK6" s="22"/>
      <c r="QSL6" s="22"/>
      <c r="QSM6" s="22"/>
      <c r="QSN6" s="22"/>
      <c r="QSO6" s="22"/>
      <c r="QSP6" s="22"/>
      <c r="QSQ6" s="22"/>
      <c r="QSR6" s="22"/>
      <c r="QSS6" s="22"/>
      <c r="QST6" s="22"/>
      <c r="QSU6" s="22"/>
      <c r="QSV6" s="22"/>
      <c r="QSW6" s="22"/>
      <c r="QSX6" s="22"/>
      <c r="QSY6" s="22"/>
      <c r="QSZ6" s="22"/>
      <c r="QTA6" s="22"/>
      <c r="QTB6" s="22"/>
      <c r="QTC6" s="22"/>
      <c r="QTD6" s="22"/>
      <c r="QTE6" s="22"/>
      <c r="QTF6" s="22"/>
      <c r="QTG6" s="22"/>
      <c r="QTH6" s="22"/>
      <c r="QTI6" s="22"/>
      <c r="QTJ6" s="22"/>
      <c r="QTK6" s="22"/>
      <c r="QTL6" s="22"/>
      <c r="QTM6" s="22"/>
      <c r="QTN6" s="22"/>
      <c r="QTO6" s="22"/>
      <c r="QTP6" s="22"/>
      <c r="QTQ6" s="22"/>
      <c r="QTR6" s="22"/>
      <c r="QTS6" s="22"/>
      <c r="QTT6" s="22"/>
      <c r="QTU6" s="22"/>
      <c r="QTV6" s="22"/>
      <c r="QTW6" s="22"/>
      <c r="QTX6" s="22"/>
      <c r="QTY6" s="22"/>
      <c r="QTZ6" s="22"/>
      <c r="QUA6" s="22"/>
      <c r="QUB6" s="22"/>
      <c r="QUC6" s="22"/>
      <c r="QUD6" s="22"/>
      <c r="QUE6" s="22"/>
      <c r="QUF6" s="22"/>
      <c r="QUG6" s="22"/>
      <c r="QUH6" s="22"/>
      <c r="QUI6" s="22"/>
      <c r="QUJ6" s="22"/>
      <c r="QUK6" s="22"/>
      <c r="QUL6" s="22"/>
      <c r="QUM6" s="22"/>
      <c r="QUN6" s="22"/>
      <c r="QUO6" s="22"/>
      <c r="QUP6" s="22"/>
      <c r="QUQ6" s="22"/>
      <c r="QUR6" s="22"/>
      <c r="QUS6" s="22"/>
      <c r="QUT6" s="22"/>
      <c r="QUU6" s="22"/>
      <c r="QUV6" s="22"/>
      <c r="QUW6" s="22"/>
      <c r="QUX6" s="22"/>
      <c r="QUY6" s="22"/>
      <c r="QUZ6" s="22"/>
      <c r="QVA6" s="22"/>
      <c r="QVB6" s="22"/>
      <c r="QVC6" s="22"/>
      <c r="QVD6" s="22"/>
      <c r="QVE6" s="22"/>
      <c r="QVF6" s="22"/>
      <c r="QVG6" s="22"/>
      <c r="QVH6" s="22"/>
      <c r="QVI6" s="22"/>
      <c r="QVJ6" s="22"/>
      <c r="QVK6" s="22"/>
      <c r="QVL6" s="22"/>
      <c r="QVM6" s="22"/>
      <c r="QVN6" s="22"/>
      <c r="QVO6" s="22"/>
      <c r="QVP6" s="22"/>
      <c r="QVQ6" s="22"/>
      <c r="QVR6" s="22"/>
      <c r="QVS6" s="22"/>
      <c r="QVT6" s="22"/>
      <c r="QVU6" s="22"/>
      <c r="QVV6" s="22"/>
      <c r="QVW6" s="22"/>
      <c r="QVX6" s="22"/>
      <c r="QVY6" s="22"/>
      <c r="QVZ6" s="22"/>
      <c r="QWA6" s="22"/>
      <c r="QWB6" s="22"/>
      <c r="QWC6" s="22"/>
      <c r="QWD6" s="22"/>
      <c r="QWE6" s="22"/>
      <c r="QWF6" s="22"/>
      <c r="QWG6" s="22"/>
      <c r="QWH6" s="22"/>
      <c r="QWI6" s="22"/>
      <c r="QWJ6" s="22"/>
      <c r="QWK6" s="22"/>
      <c r="QWL6" s="22"/>
      <c r="QWM6" s="22"/>
      <c r="QWN6" s="22"/>
      <c r="QWO6" s="22"/>
      <c r="QWP6" s="22"/>
      <c r="QWQ6" s="22"/>
      <c r="QWR6" s="22"/>
      <c r="QWS6" s="22"/>
      <c r="QWT6" s="22"/>
      <c r="QWU6" s="22"/>
      <c r="QWV6" s="22"/>
      <c r="QWW6" s="22"/>
      <c r="QWX6" s="22"/>
      <c r="QWY6" s="22"/>
      <c r="QWZ6" s="22"/>
      <c r="QXA6" s="22"/>
      <c r="QXB6" s="22"/>
      <c r="QXC6" s="22"/>
      <c r="QXD6" s="22"/>
      <c r="QXE6" s="22"/>
      <c r="QXF6" s="22"/>
      <c r="QXG6" s="22"/>
      <c r="QXH6" s="22"/>
      <c r="QXI6" s="22"/>
      <c r="QXJ6" s="22"/>
      <c r="QXK6" s="22"/>
      <c r="QXL6" s="22"/>
      <c r="QXM6" s="22"/>
      <c r="QXN6" s="22"/>
      <c r="QXO6" s="22"/>
      <c r="QXP6" s="22"/>
      <c r="QXQ6" s="22"/>
      <c r="QXR6" s="22"/>
      <c r="QXS6" s="22"/>
      <c r="QXT6" s="22"/>
      <c r="QXU6" s="22"/>
      <c r="QXV6" s="22"/>
      <c r="QXW6" s="22"/>
      <c r="QXX6" s="22"/>
      <c r="QXY6" s="22"/>
      <c r="QXZ6" s="22"/>
      <c r="QYA6" s="22"/>
      <c r="QYB6" s="22"/>
      <c r="QYC6" s="22"/>
      <c r="QYD6" s="22"/>
      <c r="QYE6" s="22"/>
      <c r="QYF6" s="22"/>
      <c r="QYG6" s="22"/>
      <c r="QYH6" s="22"/>
      <c r="QYI6" s="22"/>
      <c r="QYJ6" s="22"/>
      <c r="QYK6" s="22"/>
      <c r="QYL6" s="22"/>
      <c r="QYM6" s="22"/>
      <c r="QYN6" s="22"/>
      <c r="QYO6" s="22"/>
      <c r="QYP6" s="22"/>
      <c r="QYQ6" s="22"/>
      <c r="QYR6" s="22"/>
      <c r="QYS6" s="22"/>
      <c r="QYT6" s="22"/>
      <c r="QYU6" s="22"/>
      <c r="QYV6" s="22"/>
      <c r="QYW6" s="22"/>
      <c r="QYX6" s="22"/>
      <c r="QYY6" s="22"/>
      <c r="QYZ6" s="22"/>
      <c r="QZA6" s="22"/>
      <c r="QZB6" s="22"/>
      <c r="QZC6" s="22"/>
      <c r="QZD6" s="22"/>
      <c r="QZE6" s="22"/>
      <c r="QZF6" s="22"/>
      <c r="QZG6" s="22"/>
      <c r="QZH6" s="22"/>
      <c r="QZI6" s="22"/>
      <c r="QZJ6" s="22"/>
      <c r="QZK6" s="22"/>
      <c r="QZL6" s="22"/>
      <c r="QZM6" s="22"/>
      <c r="QZN6" s="22"/>
      <c r="QZO6" s="22"/>
      <c r="QZP6" s="22"/>
      <c r="QZQ6" s="22"/>
      <c r="QZR6" s="22"/>
      <c r="QZS6" s="22"/>
      <c r="QZT6" s="22"/>
      <c r="QZU6" s="22"/>
      <c r="QZV6" s="22"/>
      <c r="QZW6" s="22"/>
      <c r="QZX6" s="22"/>
      <c r="QZY6" s="22"/>
      <c r="QZZ6" s="22"/>
      <c r="RAA6" s="22"/>
      <c r="RAB6" s="22"/>
      <c r="RAC6" s="22"/>
      <c r="RAD6" s="22"/>
      <c r="RAE6" s="22"/>
      <c r="RAF6" s="22"/>
      <c r="RAG6" s="22"/>
      <c r="RAH6" s="22"/>
      <c r="RAI6" s="22"/>
      <c r="RAJ6" s="22"/>
      <c r="RAK6" s="22"/>
      <c r="RAL6" s="22"/>
      <c r="RAM6" s="22"/>
      <c r="RAN6" s="22"/>
      <c r="RAO6" s="22"/>
      <c r="RAP6" s="22"/>
      <c r="RAQ6" s="22"/>
      <c r="RAR6" s="22"/>
      <c r="RAS6" s="22"/>
      <c r="RAT6" s="22"/>
      <c r="RAU6" s="22"/>
      <c r="RAV6" s="22"/>
      <c r="RAW6" s="22"/>
      <c r="RAX6" s="22"/>
      <c r="RAY6" s="22"/>
      <c r="RAZ6" s="22"/>
      <c r="RBA6" s="22"/>
      <c r="RBB6" s="22"/>
      <c r="RBC6" s="22"/>
      <c r="RBD6" s="22"/>
      <c r="RBE6" s="22"/>
      <c r="RBF6" s="22"/>
      <c r="RBG6" s="22"/>
      <c r="RBH6" s="22"/>
      <c r="RBI6" s="22"/>
      <c r="RBJ6" s="22"/>
      <c r="RBK6" s="22"/>
      <c r="RBL6" s="22"/>
      <c r="RBM6" s="22"/>
      <c r="RBN6" s="22"/>
      <c r="RBO6" s="22"/>
      <c r="RBP6" s="22"/>
      <c r="RBQ6" s="22"/>
      <c r="RBR6" s="22"/>
      <c r="RBS6" s="22"/>
      <c r="RBT6" s="22"/>
      <c r="RBU6" s="22"/>
      <c r="RBV6" s="22"/>
      <c r="RBW6" s="22"/>
      <c r="RBX6" s="22"/>
      <c r="RBY6" s="22"/>
      <c r="RBZ6" s="22"/>
      <c r="RCA6" s="22"/>
      <c r="RCB6" s="22"/>
      <c r="RCC6" s="22"/>
      <c r="RCD6" s="22"/>
      <c r="RCE6" s="22"/>
      <c r="RCF6" s="22"/>
      <c r="RCG6" s="22"/>
      <c r="RCH6" s="22"/>
      <c r="RCI6" s="22"/>
      <c r="RCJ6" s="22"/>
      <c r="RCK6" s="22"/>
      <c r="RCL6" s="22"/>
      <c r="RCM6" s="22"/>
      <c r="RCN6" s="22"/>
      <c r="RCO6" s="22"/>
      <c r="RCP6" s="22"/>
      <c r="RCQ6" s="22"/>
      <c r="RCR6" s="22"/>
      <c r="RCS6" s="22"/>
      <c r="RCT6" s="22"/>
      <c r="RCU6" s="22"/>
      <c r="RCV6" s="22"/>
      <c r="RCW6" s="22"/>
      <c r="RCX6" s="22"/>
      <c r="RCY6" s="22"/>
      <c r="RCZ6" s="22"/>
      <c r="RDA6" s="22"/>
      <c r="RDB6" s="22"/>
      <c r="RDC6" s="22"/>
      <c r="RDD6" s="22"/>
      <c r="RDE6" s="22"/>
      <c r="RDF6" s="22"/>
      <c r="RDG6" s="22"/>
      <c r="RDH6" s="22"/>
      <c r="RDI6" s="22"/>
      <c r="RDJ6" s="22"/>
      <c r="RDK6" s="22"/>
      <c r="RDL6" s="22"/>
      <c r="RDM6" s="22"/>
      <c r="RDN6" s="22"/>
      <c r="RDO6" s="22"/>
      <c r="RDP6" s="22"/>
      <c r="RDQ6" s="22"/>
      <c r="RDR6" s="22"/>
      <c r="RDS6" s="22"/>
      <c r="RDT6" s="22"/>
      <c r="RDU6" s="22"/>
      <c r="RDV6" s="22"/>
      <c r="RDW6" s="22"/>
      <c r="RDX6" s="22"/>
      <c r="RDY6" s="22"/>
      <c r="RDZ6" s="22"/>
      <c r="REA6" s="22"/>
      <c r="REB6" s="22"/>
      <c r="REC6" s="22"/>
      <c r="RED6" s="22"/>
      <c r="REE6" s="22"/>
      <c r="REF6" s="22"/>
      <c r="REG6" s="22"/>
      <c r="REH6" s="22"/>
      <c r="REI6" s="22"/>
      <c r="REJ6" s="22"/>
      <c r="REK6" s="22"/>
      <c r="REL6" s="22"/>
      <c r="REM6" s="22"/>
      <c r="REN6" s="22"/>
      <c r="REO6" s="22"/>
      <c r="REP6" s="22"/>
      <c r="REQ6" s="22"/>
      <c r="RER6" s="22"/>
      <c r="RES6" s="22"/>
      <c r="RET6" s="22"/>
      <c r="REU6" s="22"/>
      <c r="REV6" s="22"/>
      <c r="REW6" s="22"/>
      <c r="REX6" s="22"/>
      <c r="REY6" s="22"/>
      <c r="REZ6" s="22"/>
      <c r="RFA6" s="22"/>
      <c r="RFB6" s="22"/>
      <c r="RFC6" s="22"/>
      <c r="RFD6" s="22"/>
      <c r="RFE6" s="22"/>
      <c r="RFF6" s="22"/>
      <c r="RFG6" s="22"/>
      <c r="RFH6" s="22"/>
      <c r="RFI6" s="22"/>
      <c r="RFJ6" s="22"/>
      <c r="RFK6" s="22"/>
      <c r="RFL6" s="22"/>
      <c r="RFM6" s="22"/>
      <c r="RFN6" s="22"/>
      <c r="RFO6" s="22"/>
      <c r="RFP6" s="22"/>
      <c r="RFQ6" s="22"/>
      <c r="RFR6" s="22"/>
      <c r="RFS6" s="22"/>
      <c r="RFT6" s="22"/>
      <c r="RFU6" s="22"/>
      <c r="RFV6" s="22"/>
      <c r="RFW6" s="22"/>
      <c r="RFX6" s="22"/>
      <c r="RFY6" s="22"/>
      <c r="RFZ6" s="22"/>
      <c r="RGA6" s="22"/>
      <c r="RGB6" s="22"/>
      <c r="RGC6" s="22"/>
      <c r="RGD6" s="22"/>
      <c r="RGE6" s="22"/>
      <c r="RGF6" s="22"/>
      <c r="RGG6" s="22"/>
      <c r="RGH6" s="22"/>
      <c r="RGI6" s="22"/>
      <c r="RGJ6" s="22"/>
      <c r="RGK6" s="22"/>
      <c r="RGL6" s="22"/>
      <c r="RGM6" s="22"/>
      <c r="RGN6" s="22"/>
      <c r="RGO6" s="22"/>
      <c r="RGP6" s="22"/>
      <c r="RGQ6" s="22"/>
      <c r="RGR6" s="22"/>
      <c r="RGS6" s="22"/>
      <c r="RGT6" s="22"/>
      <c r="RGU6" s="22"/>
      <c r="RGV6" s="22"/>
      <c r="RGW6" s="22"/>
      <c r="RGX6" s="22"/>
      <c r="RGY6" s="22"/>
      <c r="RGZ6" s="22"/>
      <c r="RHA6" s="22"/>
      <c r="RHB6" s="22"/>
      <c r="RHC6" s="22"/>
      <c r="RHD6" s="22"/>
      <c r="RHE6" s="22"/>
      <c r="RHF6" s="22"/>
      <c r="RHG6" s="22"/>
      <c r="RHH6" s="22"/>
      <c r="RHI6" s="22"/>
      <c r="RHJ6" s="22"/>
      <c r="RHK6" s="22"/>
      <c r="RHL6" s="22"/>
      <c r="RHM6" s="22"/>
      <c r="RHN6" s="22"/>
      <c r="RHO6" s="22"/>
      <c r="RHP6" s="22"/>
      <c r="RHQ6" s="22"/>
      <c r="RHR6" s="22"/>
      <c r="RHS6" s="22"/>
      <c r="RHT6" s="22"/>
      <c r="RHU6" s="22"/>
      <c r="RHV6" s="22"/>
      <c r="RHW6" s="22"/>
      <c r="RHX6" s="22"/>
      <c r="RHY6" s="22"/>
      <c r="RHZ6" s="22"/>
      <c r="RIA6" s="22"/>
      <c r="RIB6" s="22"/>
      <c r="RIC6" s="22"/>
      <c r="RID6" s="22"/>
      <c r="RIE6" s="22"/>
      <c r="RIF6" s="22"/>
      <c r="RIG6" s="22"/>
      <c r="RIH6" s="22"/>
      <c r="RII6" s="22"/>
      <c r="RIJ6" s="22"/>
      <c r="RIK6" s="22"/>
      <c r="RIL6" s="22"/>
      <c r="RIM6" s="22"/>
      <c r="RIN6" s="22"/>
      <c r="RIO6" s="22"/>
      <c r="RIP6" s="22"/>
      <c r="RIQ6" s="22"/>
      <c r="RIR6" s="22"/>
      <c r="RIS6" s="22"/>
      <c r="RIT6" s="22"/>
      <c r="RIU6" s="22"/>
      <c r="RIV6" s="22"/>
      <c r="RIW6" s="22"/>
      <c r="RIX6" s="22"/>
      <c r="RIY6" s="22"/>
      <c r="RIZ6" s="22"/>
      <c r="RJA6" s="22"/>
      <c r="RJB6" s="22"/>
      <c r="RJC6" s="22"/>
      <c r="RJD6" s="22"/>
      <c r="RJE6" s="22"/>
      <c r="RJF6" s="22"/>
      <c r="RJG6" s="22"/>
      <c r="RJH6" s="22"/>
      <c r="RJI6" s="22"/>
      <c r="RJJ6" s="22"/>
      <c r="RJK6" s="22"/>
      <c r="RJL6" s="22"/>
      <c r="RJM6" s="22"/>
      <c r="RJN6" s="22"/>
      <c r="RJO6" s="22"/>
      <c r="RJP6" s="22"/>
      <c r="RJQ6" s="22"/>
      <c r="RJR6" s="22"/>
      <c r="RJS6" s="22"/>
      <c r="RJT6" s="22"/>
      <c r="RJU6" s="22"/>
      <c r="RJV6" s="22"/>
      <c r="RJW6" s="22"/>
      <c r="RJX6" s="22"/>
      <c r="RJY6" s="22"/>
      <c r="RJZ6" s="22"/>
      <c r="RKA6" s="22"/>
      <c r="RKB6" s="22"/>
      <c r="RKC6" s="22"/>
      <c r="RKD6" s="22"/>
      <c r="RKE6" s="22"/>
      <c r="RKF6" s="22"/>
      <c r="RKG6" s="22"/>
      <c r="RKH6" s="22"/>
      <c r="RKI6" s="22"/>
      <c r="RKJ6" s="22"/>
      <c r="RKK6" s="22"/>
      <c r="RKL6" s="22"/>
      <c r="RKM6" s="22"/>
      <c r="RKN6" s="22"/>
      <c r="RKO6" s="22"/>
      <c r="RKP6" s="22"/>
      <c r="RKQ6" s="22"/>
      <c r="RKR6" s="22"/>
      <c r="RKS6" s="22"/>
      <c r="RKT6" s="22"/>
      <c r="RKU6" s="22"/>
      <c r="RKV6" s="22"/>
      <c r="RKW6" s="22"/>
      <c r="RKX6" s="22"/>
      <c r="RKY6" s="22"/>
      <c r="RKZ6" s="22"/>
      <c r="RLA6" s="22"/>
      <c r="RLB6" s="22"/>
      <c r="RLC6" s="22"/>
      <c r="RLD6" s="22"/>
      <c r="RLE6" s="22"/>
      <c r="RLF6" s="22"/>
      <c r="RLG6" s="22"/>
      <c r="RLH6" s="22"/>
      <c r="RLI6" s="22"/>
      <c r="RLJ6" s="22"/>
      <c r="RLK6" s="22"/>
      <c r="RLL6" s="22"/>
      <c r="RLM6" s="22"/>
      <c r="RLN6" s="22"/>
      <c r="RLO6" s="22"/>
      <c r="RLP6" s="22"/>
      <c r="RLQ6" s="22"/>
      <c r="RLR6" s="22"/>
      <c r="RLS6" s="22"/>
      <c r="RLT6" s="22"/>
      <c r="RLU6" s="22"/>
      <c r="RLV6" s="22"/>
      <c r="RLW6" s="22"/>
      <c r="RLX6" s="22"/>
      <c r="RLY6" s="22"/>
      <c r="RLZ6" s="22"/>
      <c r="RMA6" s="22"/>
      <c r="RMB6" s="22"/>
      <c r="RMC6" s="22"/>
      <c r="RMD6" s="22"/>
      <c r="RME6" s="22"/>
      <c r="RMF6" s="22"/>
      <c r="RMG6" s="22"/>
      <c r="RMH6" s="22"/>
      <c r="RMI6" s="22"/>
      <c r="RMJ6" s="22"/>
      <c r="RMK6" s="22"/>
      <c r="RML6" s="22"/>
      <c r="RMM6" s="22"/>
      <c r="RMN6" s="22"/>
      <c r="RMO6" s="22"/>
      <c r="RMP6" s="22"/>
      <c r="RMQ6" s="22"/>
      <c r="RMR6" s="22"/>
      <c r="RMS6" s="22"/>
      <c r="RMT6" s="22"/>
      <c r="RMU6" s="22"/>
      <c r="RMV6" s="22"/>
      <c r="RMW6" s="22"/>
      <c r="RMX6" s="22"/>
      <c r="RMY6" s="22"/>
      <c r="RMZ6" s="22"/>
      <c r="RNA6" s="22"/>
      <c r="RNB6" s="22"/>
      <c r="RNC6" s="22"/>
      <c r="RND6" s="22"/>
      <c r="RNE6" s="22"/>
      <c r="RNF6" s="22"/>
      <c r="RNG6" s="22"/>
      <c r="RNH6" s="22"/>
      <c r="RNI6" s="22"/>
      <c r="RNJ6" s="22"/>
      <c r="RNK6" s="22"/>
      <c r="RNL6" s="22"/>
      <c r="RNM6" s="22"/>
      <c r="RNN6" s="22"/>
      <c r="RNO6" s="22"/>
      <c r="RNP6" s="22"/>
      <c r="RNQ6" s="22"/>
      <c r="RNR6" s="22"/>
      <c r="RNS6" s="22"/>
      <c r="RNT6" s="22"/>
      <c r="RNU6" s="22"/>
      <c r="RNV6" s="22"/>
      <c r="RNW6" s="22"/>
      <c r="RNX6" s="22"/>
      <c r="RNY6" s="22"/>
      <c r="RNZ6" s="22"/>
      <c r="ROA6" s="22"/>
      <c r="ROB6" s="22"/>
      <c r="ROC6" s="22"/>
      <c r="ROD6" s="22"/>
      <c r="ROE6" s="22"/>
      <c r="ROF6" s="22"/>
      <c r="ROG6" s="22"/>
      <c r="ROH6" s="22"/>
      <c r="ROI6" s="22"/>
      <c r="ROJ6" s="22"/>
      <c r="ROK6" s="22"/>
      <c r="ROL6" s="22"/>
      <c r="ROM6" s="22"/>
      <c r="RON6" s="22"/>
      <c r="ROO6" s="22"/>
      <c r="ROP6" s="22"/>
      <c r="ROQ6" s="22"/>
      <c r="ROR6" s="22"/>
      <c r="ROS6" s="22"/>
      <c r="ROT6" s="22"/>
      <c r="ROU6" s="22"/>
      <c r="ROV6" s="22"/>
      <c r="ROW6" s="22"/>
      <c r="ROX6" s="22"/>
      <c r="ROY6" s="22"/>
      <c r="ROZ6" s="22"/>
      <c r="RPA6" s="22"/>
      <c r="RPB6" s="22"/>
      <c r="RPC6" s="22"/>
      <c r="RPD6" s="22"/>
      <c r="RPE6" s="22"/>
      <c r="RPF6" s="22"/>
      <c r="RPG6" s="22"/>
      <c r="RPH6" s="22"/>
      <c r="RPI6" s="22"/>
      <c r="RPJ6" s="22"/>
      <c r="RPK6" s="22"/>
      <c r="RPL6" s="22"/>
      <c r="RPM6" s="22"/>
      <c r="RPN6" s="22"/>
      <c r="RPO6" s="22"/>
      <c r="RPP6" s="22"/>
      <c r="RPQ6" s="22"/>
      <c r="RPR6" s="22"/>
      <c r="RPS6" s="22"/>
      <c r="RPT6" s="22"/>
      <c r="RPU6" s="22"/>
      <c r="RPV6" s="22"/>
      <c r="RPW6" s="22"/>
      <c r="RPX6" s="22"/>
      <c r="RPY6" s="22"/>
      <c r="RPZ6" s="22"/>
      <c r="RQA6" s="22"/>
      <c r="RQB6" s="22"/>
      <c r="RQC6" s="22"/>
      <c r="RQD6" s="22"/>
      <c r="RQE6" s="22"/>
      <c r="RQF6" s="22"/>
      <c r="RQG6" s="22"/>
      <c r="RQH6" s="22"/>
      <c r="RQI6" s="22"/>
      <c r="RQJ6" s="22"/>
      <c r="RQK6" s="22"/>
      <c r="RQL6" s="22"/>
      <c r="RQM6" s="22"/>
      <c r="RQN6" s="22"/>
      <c r="RQO6" s="22"/>
      <c r="RQP6" s="22"/>
      <c r="RQQ6" s="22"/>
      <c r="RQR6" s="22"/>
      <c r="RQS6" s="22"/>
      <c r="RQT6" s="22"/>
      <c r="RQU6" s="22"/>
      <c r="RQV6" s="22"/>
      <c r="RQW6" s="22"/>
      <c r="RQX6" s="22"/>
      <c r="RQY6" s="22"/>
      <c r="RQZ6" s="22"/>
      <c r="RRA6" s="22"/>
      <c r="RRB6" s="22"/>
      <c r="RRC6" s="22"/>
      <c r="RRD6" s="22"/>
      <c r="RRE6" s="22"/>
      <c r="RRF6" s="22"/>
      <c r="RRG6" s="22"/>
      <c r="RRH6" s="22"/>
      <c r="RRI6" s="22"/>
      <c r="RRJ6" s="22"/>
      <c r="RRK6" s="22"/>
      <c r="RRL6" s="22"/>
      <c r="RRM6" s="22"/>
      <c r="RRN6" s="22"/>
      <c r="RRO6" s="22"/>
      <c r="RRP6" s="22"/>
      <c r="RRQ6" s="22"/>
      <c r="RRR6" s="22"/>
      <c r="RRS6" s="22"/>
      <c r="RRT6" s="22"/>
      <c r="RRU6" s="22"/>
      <c r="RRV6" s="22"/>
      <c r="RRW6" s="22"/>
      <c r="RRX6" s="22"/>
      <c r="RRY6" s="22"/>
      <c r="RRZ6" s="22"/>
      <c r="RSA6" s="22"/>
      <c r="RSB6" s="22"/>
      <c r="RSC6" s="22"/>
      <c r="RSD6" s="22"/>
      <c r="RSE6" s="22"/>
      <c r="RSF6" s="22"/>
      <c r="RSG6" s="22"/>
      <c r="RSH6" s="22"/>
      <c r="RSI6" s="22"/>
      <c r="RSJ6" s="22"/>
      <c r="RSK6" s="22"/>
      <c r="RSL6" s="22"/>
      <c r="RSM6" s="22"/>
      <c r="RSN6" s="22"/>
      <c r="RSO6" s="22"/>
      <c r="RSP6" s="22"/>
      <c r="RSQ6" s="22"/>
      <c r="RSR6" s="22"/>
      <c r="RSS6" s="22"/>
      <c r="RST6" s="22"/>
      <c r="RSU6" s="22"/>
      <c r="RSV6" s="22"/>
      <c r="RSW6" s="22"/>
      <c r="RSX6" s="22"/>
      <c r="RSY6" s="22"/>
      <c r="RSZ6" s="22"/>
      <c r="RTA6" s="22"/>
      <c r="RTB6" s="22"/>
      <c r="RTC6" s="22"/>
      <c r="RTD6" s="22"/>
      <c r="RTE6" s="22"/>
      <c r="RTF6" s="22"/>
      <c r="RTG6" s="22"/>
      <c r="RTH6" s="22"/>
      <c r="RTI6" s="22"/>
      <c r="RTJ6" s="22"/>
      <c r="RTK6" s="22"/>
      <c r="RTL6" s="22"/>
      <c r="RTM6" s="22"/>
      <c r="RTN6" s="22"/>
      <c r="RTO6" s="22"/>
      <c r="RTP6" s="22"/>
      <c r="RTQ6" s="22"/>
      <c r="RTR6" s="22"/>
      <c r="RTS6" s="22"/>
      <c r="RTT6" s="22"/>
      <c r="RTU6" s="22"/>
      <c r="RTV6" s="22"/>
      <c r="RTW6" s="22"/>
      <c r="RTX6" s="22"/>
      <c r="RTY6" s="22"/>
      <c r="RTZ6" s="22"/>
      <c r="RUA6" s="22"/>
      <c r="RUB6" s="22"/>
      <c r="RUC6" s="22"/>
      <c r="RUD6" s="22"/>
      <c r="RUE6" s="22"/>
      <c r="RUF6" s="22"/>
      <c r="RUG6" s="22"/>
      <c r="RUH6" s="22"/>
      <c r="RUI6" s="22"/>
      <c r="RUJ6" s="22"/>
      <c r="RUK6" s="22"/>
      <c r="RUL6" s="22"/>
      <c r="RUM6" s="22"/>
      <c r="RUN6" s="22"/>
      <c r="RUO6" s="22"/>
      <c r="RUP6" s="22"/>
      <c r="RUQ6" s="22"/>
      <c r="RUR6" s="22"/>
      <c r="RUS6" s="22"/>
      <c r="RUT6" s="22"/>
      <c r="RUU6" s="22"/>
      <c r="RUV6" s="22"/>
      <c r="RUW6" s="22"/>
      <c r="RUX6" s="22"/>
      <c r="RUY6" s="22"/>
      <c r="RUZ6" s="22"/>
      <c r="RVA6" s="22"/>
      <c r="RVB6" s="22"/>
      <c r="RVC6" s="22"/>
      <c r="RVD6" s="22"/>
      <c r="RVE6" s="22"/>
      <c r="RVF6" s="22"/>
      <c r="RVG6" s="22"/>
      <c r="RVH6" s="22"/>
      <c r="RVI6" s="22"/>
      <c r="RVJ6" s="22"/>
      <c r="RVK6" s="22"/>
      <c r="RVL6" s="22"/>
      <c r="RVM6" s="22"/>
      <c r="RVN6" s="22"/>
      <c r="RVO6" s="22"/>
      <c r="RVP6" s="22"/>
      <c r="RVQ6" s="22"/>
      <c r="RVR6" s="22"/>
      <c r="RVS6" s="22"/>
      <c r="RVT6" s="22"/>
      <c r="RVU6" s="22"/>
      <c r="RVV6" s="22"/>
      <c r="RVW6" s="22"/>
      <c r="RVX6" s="22"/>
      <c r="RVY6" s="22"/>
      <c r="RVZ6" s="22"/>
      <c r="RWA6" s="22"/>
      <c r="RWB6" s="22"/>
      <c r="RWC6" s="22"/>
      <c r="RWD6" s="22"/>
      <c r="RWE6" s="22"/>
      <c r="RWF6" s="22"/>
      <c r="RWG6" s="22"/>
      <c r="RWH6" s="22"/>
      <c r="RWI6" s="22"/>
      <c r="RWJ6" s="22"/>
      <c r="RWK6" s="22"/>
      <c r="RWL6" s="22"/>
      <c r="RWM6" s="22"/>
      <c r="RWN6" s="22"/>
      <c r="RWO6" s="22"/>
      <c r="RWP6" s="22"/>
      <c r="RWQ6" s="22"/>
      <c r="RWR6" s="22"/>
      <c r="RWS6" s="22"/>
      <c r="RWT6" s="22"/>
      <c r="RWU6" s="22"/>
      <c r="RWV6" s="22"/>
      <c r="RWW6" s="22"/>
      <c r="RWX6" s="22"/>
      <c r="RWY6" s="22"/>
      <c r="RWZ6" s="22"/>
      <c r="RXA6" s="22"/>
      <c r="RXB6" s="22"/>
      <c r="RXC6" s="22"/>
      <c r="RXD6" s="22"/>
      <c r="RXE6" s="22"/>
      <c r="RXF6" s="22"/>
      <c r="RXG6" s="22"/>
      <c r="RXH6" s="22"/>
      <c r="RXI6" s="22"/>
      <c r="RXJ6" s="22"/>
      <c r="RXK6" s="22"/>
      <c r="RXL6" s="22"/>
      <c r="RXM6" s="22"/>
      <c r="RXN6" s="22"/>
      <c r="RXO6" s="22"/>
      <c r="RXP6" s="22"/>
      <c r="RXQ6" s="22"/>
      <c r="RXR6" s="22"/>
      <c r="RXS6" s="22"/>
      <c r="RXT6" s="22"/>
      <c r="RXU6" s="22"/>
      <c r="RXV6" s="22"/>
      <c r="RXW6" s="22"/>
      <c r="RXX6" s="22"/>
      <c r="RXY6" s="22"/>
      <c r="RXZ6" s="22"/>
      <c r="RYA6" s="22"/>
      <c r="RYB6" s="22"/>
      <c r="RYC6" s="22"/>
      <c r="RYD6" s="22"/>
      <c r="RYE6" s="22"/>
      <c r="RYF6" s="22"/>
      <c r="RYG6" s="22"/>
      <c r="RYH6" s="22"/>
      <c r="RYI6" s="22"/>
      <c r="RYJ6" s="22"/>
      <c r="RYK6" s="22"/>
      <c r="RYL6" s="22"/>
      <c r="RYM6" s="22"/>
      <c r="RYN6" s="22"/>
      <c r="RYO6" s="22"/>
      <c r="RYP6" s="22"/>
      <c r="RYQ6" s="22"/>
      <c r="RYR6" s="22"/>
      <c r="RYS6" s="22"/>
      <c r="RYT6" s="22"/>
      <c r="RYU6" s="22"/>
      <c r="RYV6" s="22"/>
      <c r="RYW6" s="22"/>
      <c r="RYX6" s="22"/>
      <c r="RYY6" s="22"/>
      <c r="RYZ6" s="22"/>
      <c r="RZA6" s="22"/>
      <c r="RZB6" s="22"/>
      <c r="RZC6" s="22"/>
      <c r="RZD6" s="22"/>
      <c r="RZE6" s="22"/>
      <c r="RZF6" s="22"/>
      <c r="RZG6" s="22"/>
      <c r="RZH6" s="22"/>
      <c r="RZI6" s="22"/>
      <c r="RZJ6" s="22"/>
      <c r="RZK6" s="22"/>
      <c r="RZL6" s="22"/>
      <c r="RZM6" s="22"/>
      <c r="RZN6" s="22"/>
      <c r="RZO6" s="22"/>
      <c r="RZP6" s="22"/>
      <c r="RZQ6" s="22"/>
      <c r="RZR6" s="22"/>
      <c r="RZS6" s="22"/>
      <c r="RZT6" s="22"/>
      <c r="RZU6" s="22"/>
      <c r="RZV6" s="22"/>
      <c r="RZW6" s="22"/>
      <c r="RZX6" s="22"/>
      <c r="RZY6" s="22"/>
      <c r="RZZ6" s="22"/>
      <c r="SAA6" s="22"/>
      <c r="SAB6" s="22"/>
      <c r="SAC6" s="22"/>
      <c r="SAD6" s="22"/>
      <c r="SAE6" s="22"/>
      <c r="SAF6" s="22"/>
      <c r="SAG6" s="22"/>
      <c r="SAH6" s="22"/>
      <c r="SAI6" s="22"/>
      <c r="SAJ6" s="22"/>
      <c r="SAK6" s="22"/>
      <c r="SAL6" s="22"/>
      <c r="SAM6" s="22"/>
      <c r="SAN6" s="22"/>
      <c r="SAO6" s="22"/>
      <c r="SAP6" s="22"/>
      <c r="SAQ6" s="22"/>
      <c r="SAR6" s="22"/>
      <c r="SAS6" s="22"/>
      <c r="SAT6" s="22"/>
      <c r="SAU6" s="22"/>
      <c r="SAV6" s="22"/>
      <c r="SAW6" s="22"/>
      <c r="SAX6" s="22"/>
      <c r="SAY6" s="22"/>
      <c r="SAZ6" s="22"/>
      <c r="SBA6" s="22"/>
      <c r="SBB6" s="22"/>
      <c r="SBC6" s="22"/>
      <c r="SBD6" s="22"/>
      <c r="SBE6" s="22"/>
      <c r="SBF6" s="22"/>
      <c r="SBG6" s="22"/>
      <c r="SBH6" s="22"/>
      <c r="SBI6" s="22"/>
      <c r="SBJ6" s="22"/>
      <c r="SBK6" s="22"/>
      <c r="SBL6" s="22"/>
      <c r="SBM6" s="22"/>
      <c r="SBN6" s="22"/>
      <c r="SBO6" s="22"/>
      <c r="SBP6" s="22"/>
      <c r="SBQ6" s="22"/>
      <c r="SBR6" s="22"/>
      <c r="SBS6" s="22"/>
      <c r="SBT6" s="22"/>
      <c r="SBU6" s="22"/>
      <c r="SBV6" s="22"/>
      <c r="SBW6" s="22"/>
      <c r="SBX6" s="22"/>
      <c r="SBY6" s="22"/>
      <c r="SBZ6" s="22"/>
      <c r="SCA6" s="22"/>
      <c r="SCB6" s="22"/>
      <c r="SCC6" s="22"/>
      <c r="SCD6" s="22"/>
      <c r="SCE6" s="22"/>
      <c r="SCF6" s="22"/>
      <c r="SCG6" s="22"/>
      <c r="SCH6" s="22"/>
      <c r="SCI6" s="22"/>
      <c r="SCJ6" s="22"/>
      <c r="SCK6" s="22"/>
      <c r="SCL6" s="22"/>
      <c r="SCM6" s="22"/>
      <c r="SCN6" s="22"/>
      <c r="SCO6" s="22"/>
      <c r="SCP6" s="22"/>
      <c r="SCQ6" s="22"/>
      <c r="SCR6" s="22"/>
      <c r="SCS6" s="22"/>
      <c r="SCT6" s="22"/>
      <c r="SCU6" s="22"/>
      <c r="SCV6" s="22"/>
      <c r="SCW6" s="22"/>
      <c r="SCX6" s="22"/>
      <c r="SCY6" s="22"/>
      <c r="SCZ6" s="22"/>
      <c r="SDA6" s="22"/>
      <c r="SDB6" s="22"/>
      <c r="SDC6" s="22"/>
      <c r="SDD6" s="22"/>
      <c r="SDE6" s="22"/>
      <c r="SDF6" s="22"/>
      <c r="SDG6" s="22"/>
      <c r="SDH6" s="22"/>
      <c r="SDI6" s="22"/>
      <c r="SDJ6" s="22"/>
      <c r="SDK6" s="22"/>
      <c r="SDL6" s="22"/>
      <c r="SDM6" s="22"/>
      <c r="SDN6" s="22"/>
      <c r="SDO6" s="22"/>
      <c r="SDP6" s="22"/>
      <c r="SDQ6" s="22"/>
      <c r="SDR6" s="22"/>
      <c r="SDS6" s="22"/>
      <c r="SDT6" s="22"/>
      <c r="SDU6" s="22"/>
      <c r="SDV6" s="22"/>
      <c r="SDW6" s="22"/>
      <c r="SDX6" s="22"/>
      <c r="SDY6" s="22"/>
      <c r="SDZ6" s="22"/>
      <c r="SEA6" s="22"/>
      <c r="SEB6" s="22"/>
      <c r="SEC6" s="22"/>
      <c r="SED6" s="22"/>
      <c r="SEE6" s="22"/>
      <c r="SEF6" s="22"/>
      <c r="SEG6" s="22"/>
      <c r="SEH6" s="22"/>
      <c r="SEI6" s="22"/>
      <c r="SEJ6" s="22"/>
      <c r="SEK6" s="22"/>
      <c r="SEL6" s="22"/>
      <c r="SEM6" s="22"/>
      <c r="SEN6" s="22"/>
      <c r="SEO6" s="22"/>
      <c r="SEP6" s="22"/>
      <c r="SEQ6" s="22"/>
      <c r="SER6" s="22"/>
      <c r="SES6" s="22"/>
      <c r="SET6" s="22"/>
      <c r="SEU6" s="22"/>
      <c r="SEV6" s="22"/>
      <c r="SEW6" s="22"/>
      <c r="SEX6" s="22"/>
      <c r="SEY6" s="22"/>
      <c r="SEZ6" s="22"/>
      <c r="SFA6" s="22"/>
      <c r="SFB6" s="22"/>
      <c r="SFC6" s="22"/>
      <c r="SFD6" s="22"/>
      <c r="SFE6" s="22"/>
      <c r="SFF6" s="22"/>
      <c r="SFG6" s="22"/>
      <c r="SFH6" s="22"/>
      <c r="SFI6" s="22"/>
      <c r="SFJ6" s="22"/>
      <c r="SFK6" s="22"/>
      <c r="SFL6" s="22"/>
      <c r="SFM6" s="22"/>
      <c r="SFN6" s="22"/>
      <c r="SFO6" s="22"/>
      <c r="SFP6" s="22"/>
      <c r="SFQ6" s="22"/>
      <c r="SFR6" s="22"/>
      <c r="SFS6" s="22"/>
      <c r="SFT6" s="22"/>
      <c r="SFU6" s="22"/>
      <c r="SFV6" s="22"/>
      <c r="SFW6" s="22"/>
      <c r="SFX6" s="22"/>
      <c r="SFY6" s="22"/>
      <c r="SFZ6" s="22"/>
      <c r="SGA6" s="22"/>
      <c r="SGB6" s="22"/>
      <c r="SGC6" s="22"/>
      <c r="SGD6" s="22"/>
      <c r="SGE6" s="22"/>
      <c r="SGF6" s="22"/>
      <c r="SGG6" s="22"/>
      <c r="SGH6" s="22"/>
      <c r="SGI6" s="22"/>
      <c r="SGJ6" s="22"/>
      <c r="SGK6" s="22"/>
      <c r="SGL6" s="22"/>
      <c r="SGM6" s="22"/>
      <c r="SGN6" s="22"/>
      <c r="SGO6" s="22"/>
      <c r="SGP6" s="22"/>
      <c r="SGQ6" s="22"/>
      <c r="SGR6" s="22"/>
      <c r="SGS6" s="22"/>
      <c r="SGT6" s="22"/>
      <c r="SGU6" s="22"/>
      <c r="SGV6" s="22"/>
      <c r="SGW6" s="22"/>
      <c r="SGX6" s="22"/>
      <c r="SGY6" s="22"/>
      <c r="SGZ6" s="22"/>
      <c r="SHA6" s="22"/>
      <c r="SHB6" s="22"/>
      <c r="SHC6" s="22"/>
      <c r="SHD6" s="22"/>
      <c r="SHE6" s="22"/>
      <c r="SHF6" s="22"/>
      <c r="SHG6" s="22"/>
      <c r="SHH6" s="22"/>
      <c r="SHI6" s="22"/>
      <c r="SHJ6" s="22"/>
      <c r="SHK6" s="22"/>
      <c r="SHL6" s="22"/>
      <c r="SHM6" s="22"/>
      <c r="SHN6" s="22"/>
      <c r="SHO6" s="22"/>
      <c r="SHP6" s="22"/>
      <c r="SHQ6" s="22"/>
      <c r="SHR6" s="22"/>
      <c r="SHS6" s="22"/>
      <c r="SHT6" s="22"/>
      <c r="SHU6" s="22"/>
      <c r="SHV6" s="22"/>
      <c r="SHW6" s="22"/>
      <c r="SHX6" s="22"/>
      <c r="SHY6" s="22"/>
      <c r="SHZ6" s="22"/>
      <c r="SIA6" s="22"/>
      <c r="SIB6" s="22"/>
      <c r="SIC6" s="22"/>
      <c r="SID6" s="22"/>
      <c r="SIE6" s="22"/>
      <c r="SIF6" s="22"/>
      <c r="SIG6" s="22"/>
      <c r="SIH6" s="22"/>
      <c r="SII6" s="22"/>
      <c r="SIJ6" s="22"/>
      <c r="SIK6" s="22"/>
      <c r="SIL6" s="22"/>
      <c r="SIM6" s="22"/>
      <c r="SIN6" s="22"/>
      <c r="SIO6" s="22"/>
      <c r="SIP6" s="22"/>
      <c r="SIQ6" s="22"/>
      <c r="SIR6" s="22"/>
      <c r="SIS6" s="22"/>
      <c r="SIT6" s="22"/>
      <c r="SIU6" s="22"/>
      <c r="SIV6" s="22"/>
      <c r="SIW6" s="22"/>
      <c r="SIX6" s="22"/>
      <c r="SIY6" s="22"/>
      <c r="SIZ6" s="22"/>
      <c r="SJA6" s="22"/>
      <c r="SJB6" s="22"/>
      <c r="SJC6" s="22"/>
      <c r="SJD6" s="22"/>
      <c r="SJE6" s="22"/>
      <c r="SJF6" s="22"/>
      <c r="SJG6" s="22"/>
      <c r="SJH6" s="22"/>
      <c r="SJI6" s="22"/>
      <c r="SJJ6" s="22"/>
      <c r="SJK6" s="22"/>
      <c r="SJL6" s="22"/>
      <c r="SJM6" s="22"/>
      <c r="SJN6" s="22"/>
      <c r="SJO6" s="22"/>
      <c r="SJP6" s="22"/>
      <c r="SJQ6" s="22"/>
      <c r="SJR6" s="22"/>
      <c r="SJS6" s="22"/>
      <c r="SJT6" s="22"/>
      <c r="SJU6" s="22"/>
      <c r="SJV6" s="22"/>
      <c r="SJW6" s="22"/>
      <c r="SJX6" s="22"/>
      <c r="SJY6" s="22"/>
      <c r="SJZ6" s="22"/>
      <c r="SKA6" s="22"/>
      <c r="SKB6" s="22"/>
      <c r="SKC6" s="22"/>
      <c r="SKD6" s="22"/>
      <c r="SKE6" s="22"/>
      <c r="SKF6" s="22"/>
      <c r="SKG6" s="22"/>
      <c r="SKH6" s="22"/>
      <c r="SKI6" s="22"/>
      <c r="SKJ6" s="22"/>
      <c r="SKK6" s="22"/>
      <c r="SKL6" s="22"/>
      <c r="SKM6" s="22"/>
      <c r="SKN6" s="22"/>
      <c r="SKO6" s="22"/>
      <c r="SKP6" s="22"/>
      <c r="SKQ6" s="22"/>
      <c r="SKR6" s="22"/>
      <c r="SKS6" s="22"/>
      <c r="SKT6" s="22"/>
      <c r="SKU6" s="22"/>
      <c r="SKV6" s="22"/>
      <c r="SKW6" s="22"/>
      <c r="SKX6" s="22"/>
      <c r="SKY6" s="22"/>
      <c r="SKZ6" s="22"/>
      <c r="SLA6" s="22"/>
      <c r="SLB6" s="22"/>
      <c r="SLC6" s="22"/>
      <c r="SLD6" s="22"/>
      <c r="SLE6" s="22"/>
      <c r="SLF6" s="22"/>
      <c r="SLG6" s="22"/>
      <c r="SLH6" s="22"/>
      <c r="SLI6" s="22"/>
      <c r="SLJ6" s="22"/>
      <c r="SLK6" s="22"/>
      <c r="SLL6" s="22"/>
      <c r="SLM6" s="22"/>
      <c r="SLN6" s="22"/>
      <c r="SLO6" s="22"/>
      <c r="SLP6" s="22"/>
      <c r="SLQ6" s="22"/>
      <c r="SLR6" s="22"/>
      <c r="SLS6" s="22"/>
      <c r="SLT6" s="22"/>
      <c r="SLU6" s="22"/>
      <c r="SLV6" s="22"/>
      <c r="SLW6" s="22"/>
      <c r="SLX6" s="22"/>
      <c r="SLY6" s="22"/>
      <c r="SLZ6" s="22"/>
      <c r="SMA6" s="22"/>
      <c r="SMB6" s="22"/>
      <c r="SMC6" s="22"/>
      <c r="SMD6" s="22"/>
      <c r="SME6" s="22"/>
      <c r="SMF6" s="22"/>
      <c r="SMG6" s="22"/>
      <c r="SMH6" s="22"/>
      <c r="SMI6" s="22"/>
      <c r="SMJ6" s="22"/>
      <c r="SMK6" s="22"/>
      <c r="SML6" s="22"/>
      <c r="SMM6" s="22"/>
      <c r="SMN6" s="22"/>
      <c r="SMO6" s="22"/>
      <c r="SMP6" s="22"/>
      <c r="SMQ6" s="22"/>
      <c r="SMR6" s="22"/>
      <c r="SMS6" s="22"/>
      <c r="SMT6" s="22"/>
      <c r="SMU6" s="22"/>
      <c r="SMV6" s="22"/>
      <c r="SMW6" s="22"/>
      <c r="SMX6" s="22"/>
      <c r="SMY6" s="22"/>
      <c r="SMZ6" s="22"/>
      <c r="SNA6" s="22"/>
      <c r="SNB6" s="22"/>
      <c r="SNC6" s="22"/>
      <c r="SND6" s="22"/>
      <c r="SNE6" s="22"/>
      <c r="SNF6" s="22"/>
      <c r="SNG6" s="22"/>
      <c r="SNH6" s="22"/>
      <c r="SNI6" s="22"/>
      <c r="SNJ6" s="22"/>
      <c r="SNK6" s="22"/>
      <c r="SNL6" s="22"/>
      <c r="SNM6" s="22"/>
      <c r="SNN6" s="22"/>
      <c r="SNO6" s="22"/>
      <c r="SNP6" s="22"/>
      <c r="SNQ6" s="22"/>
      <c r="SNR6" s="22"/>
      <c r="SNS6" s="22"/>
      <c r="SNT6" s="22"/>
      <c r="SNU6" s="22"/>
      <c r="SNV6" s="22"/>
      <c r="SNW6" s="22"/>
      <c r="SNX6" s="22"/>
      <c r="SNY6" s="22"/>
      <c r="SNZ6" s="22"/>
      <c r="SOA6" s="22"/>
      <c r="SOB6" s="22"/>
      <c r="SOC6" s="22"/>
      <c r="SOD6" s="22"/>
      <c r="SOE6" s="22"/>
      <c r="SOF6" s="22"/>
      <c r="SOG6" s="22"/>
      <c r="SOH6" s="22"/>
      <c r="SOI6" s="22"/>
      <c r="SOJ6" s="22"/>
      <c r="SOK6" s="22"/>
      <c r="SOL6" s="22"/>
      <c r="SOM6" s="22"/>
      <c r="SON6" s="22"/>
      <c r="SOO6" s="22"/>
      <c r="SOP6" s="22"/>
      <c r="SOQ6" s="22"/>
      <c r="SOR6" s="22"/>
      <c r="SOS6" s="22"/>
      <c r="SOT6" s="22"/>
      <c r="SOU6" s="22"/>
      <c r="SOV6" s="22"/>
      <c r="SOW6" s="22"/>
      <c r="SOX6" s="22"/>
      <c r="SOY6" s="22"/>
      <c r="SOZ6" s="22"/>
      <c r="SPA6" s="22"/>
      <c r="SPB6" s="22"/>
      <c r="SPC6" s="22"/>
      <c r="SPD6" s="22"/>
      <c r="SPE6" s="22"/>
      <c r="SPF6" s="22"/>
      <c r="SPG6" s="22"/>
      <c r="SPH6" s="22"/>
      <c r="SPI6" s="22"/>
      <c r="SPJ6" s="22"/>
      <c r="SPK6" s="22"/>
      <c r="SPL6" s="22"/>
      <c r="SPM6" s="22"/>
      <c r="SPN6" s="22"/>
      <c r="SPO6" s="22"/>
      <c r="SPP6" s="22"/>
      <c r="SPQ6" s="22"/>
      <c r="SPR6" s="22"/>
      <c r="SPS6" s="22"/>
      <c r="SPT6" s="22"/>
      <c r="SPU6" s="22"/>
      <c r="SPV6" s="22"/>
      <c r="SPW6" s="22"/>
      <c r="SPX6" s="22"/>
      <c r="SPY6" s="22"/>
      <c r="SPZ6" s="22"/>
      <c r="SQA6" s="22"/>
      <c r="SQB6" s="22"/>
      <c r="SQC6" s="22"/>
      <c r="SQD6" s="22"/>
      <c r="SQE6" s="22"/>
      <c r="SQF6" s="22"/>
      <c r="SQG6" s="22"/>
      <c r="SQH6" s="22"/>
      <c r="SQI6" s="22"/>
      <c r="SQJ6" s="22"/>
      <c r="SQK6" s="22"/>
      <c r="SQL6" s="22"/>
      <c r="SQM6" s="22"/>
      <c r="SQN6" s="22"/>
      <c r="SQO6" s="22"/>
      <c r="SQP6" s="22"/>
      <c r="SQQ6" s="22"/>
      <c r="SQR6" s="22"/>
      <c r="SQS6" s="22"/>
      <c r="SQT6" s="22"/>
      <c r="SQU6" s="22"/>
      <c r="SQV6" s="22"/>
      <c r="SQW6" s="22"/>
      <c r="SQX6" s="22"/>
      <c r="SQY6" s="22"/>
      <c r="SQZ6" s="22"/>
      <c r="SRA6" s="22"/>
      <c r="SRB6" s="22"/>
      <c r="SRC6" s="22"/>
      <c r="SRD6" s="22"/>
      <c r="SRE6" s="22"/>
      <c r="SRF6" s="22"/>
      <c r="SRG6" s="22"/>
      <c r="SRH6" s="22"/>
      <c r="SRI6" s="22"/>
      <c r="SRJ6" s="22"/>
      <c r="SRK6" s="22"/>
      <c r="SRL6" s="22"/>
      <c r="SRM6" s="22"/>
      <c r="SRN6" s="22"/>
      <c r="SRO6" s="22"/>
      <c r="SRP6" s="22"/>
      <c r="SRQ6" s="22"/>
      <c r="SRR6" s="22"/>
      <c r="SRS6" s="22"/>
      <c r="SRT6" s="22"/>
      <c r="SRU6" s="22"/>
      <c r="SRV6" s="22"/>
      <c r="SRW6" s="22"/>
      <c r="SRX6" s="22"/>
      <c r="SRY6" s="22"/>
      <c r="SRZ6" s="22"/>
      <c r="SSA6" s="22"/>
      <c r="SSB6" s="22"/>
      <c r="SSC6" s="22"/>
      <c r="SSD6" s="22"/>
      <c r="SSE6" s="22"/>
      <c r="SSF6" s="22"/>
      <c r="SSG6" s="22"/>
      <c r="SSH6" s="22"/>
      <c r="SSI6" s="22"/>
      <c r="SSJ6" s="22"/>
      <c r="SSK6" s="22"/>
      <c r="SSL6" s="22"/>
      <c r="SSM6" s="22"/>
      <c r="SSN6" s="22"/>
      <c r="SSO6" s="22"/>
      <c r="SSP6" s="22"/>
      <c r="SSQ6" s="22"/>
      <c r="SSR6" s="22"/>
      <c r="SSS6" s="22"/>
      <c r="SST6" s="22"/>
      <c r="SSU6" s="22"/>
      <c r="SSV6" s="22"/>
      <c r="SSW6" s="22"/>
      <c r="SSX6" s="22"/>
      <c r="SSY6" s="22"/>
      <c r="SSZ6" s="22"/>
      <c r="STA6" s="22"/>
      <c r="STB6" s="22"/>
      <c r="STC6" s="22"/>
      <c r="STD6" s="22"/>
      <c r="STE6" s="22"/>
      <c r="STF6" s="22"/>
      <c r="STG6" s="22"/>
      <c r="STH6" s="22"/>
      <c r="STI6" s="22"/>
      <c r="STJ6" s="22"/>
      <c r="STK6" s="22"/>
      <c r="STL6" s="22"/>
      <c r="STM6" s="22"/>
      <c r="STN6" s="22"/>
      <c r="STO6" s="22"/>
      <c r="STP6" s="22"/>
      <c r="STQ6" s="22"/>
      <c r="STR6" s="22"/>
      <c r="STS6" s="22"/>
      <c r="STT6" s="22"/>
      <c r="STU6" s="22"/>
      <c r="STV6" s="22"/>
      <c r="STW6" s="22"/>
      <c r="STX6" s="22"/>
      <c r="STY6" s="22"/>
      <c r="STZ6" s="22"/>
      <c r="SUA6" s="22"/>
      <c r="SUB6" s="22"/>
      <c r="SUC6" s="22"/>
      <c r="SUD6" s="22"/>
      <c r="SUE6" s="22"/>
      <c r="SUF6" s="22"/>
      <c r="SUG6" s="22"/>
      <c r="SUH6" s="22"/>
      <c r="SUI6" s="22"/>
      <c r="SUJ6" s="22"/>
      <c r="SUK6" s="22"/>
      <c r="SUL6" s="22"/>
      <c r="SUM6" s="22"/>
      <c r="SUN6" s="22"/>
      <c r="SUO6" s="22"/>
      <c r="SUP6" s="22"/>
      <c r="SUQ6" s="22"/>
      <c r="SUR6" s="22"/>
      <c r="SUS6" s="22"/>
      <c r="SUT6" s="22"/>
      <c r="SUU6" s="22"/>
      <c r="SUV6" s="22"/>
      <c r="SUW6" s="22"/>
      <c r="SUX6" s="22"/>
      <c r="SUY6" s="22"/>
      <c r="SUZ6" s="22"/>
      <c r="SVA6" s="22"/>
      <c r="SVB6" s="22"/>
      <c r="SVC6" s="22"/>
      <c r="SVD6" s="22"/>
      <c r="SVE6" s="22"/>
      <c r="SVF6" s="22"/>
      <c r="SVG6" s="22"/>
      <c r="SVH6" s="22"/>
      <c r="SVI6" s="22"/>
      <c r="SVJ6" s="22"/>
      <c r="SVK6" s="22"/>
      <c r="SVL6" s="22"/>
      <c r="SVM6" s="22"/>
      <c r="SVN6" s="22"/>
      <c r="SVO6" s="22"/>
      <c r="SVP6" s="22"/>
      <c r="SVQ6" s="22"/>
      <c r="SVR6" s="22"/>
      <c r="SVS6" s="22"/>
      <c r="SVT6" s="22"/>
      <c r="SVU6" s="22"/>
      <c r="SVV6" s="22"/>
      <c r="SVW6" s="22"/>
      <c r="SVX6" s="22"/>
      <c r="SVY6" s="22"/>
      <c r="SVZ6" s="22"/>
      <c r="SWA6" s="22"/>
      <c r="SWB6" s="22"/>
      <c r="SWC6" s="22"/>
      <c r="SWD6" s="22"/>
      <c r="SWE6" s="22"/>
      <c r="SWF6" s="22"/>
      <c r="SWG6" s="22"/>
      <c r="SWH6" s="22"/>
      <c r="SWI6" s="22"/>
      <c r="SWJ6" s="22"/>
      <c r="SWK6" s="22"/>
      <c r="SWL6" s="22"/>
      <c r="SWM6" s="22"/>
      <c r="SWN6" s="22"/>
      <c r="SWO6" s="22"/>
      <c r="SWP6" s="22"/>
      <c r="SWQ6" s="22"/>
      <c r="SWR6" s="22"/>
      <c r="SWS6" s="22"/>
      <c r="SWT6" s="22"/>
      <c r="SWU6" s="22"/>
      <c r="SWV6" s="22"/>
      <c r="SWW6" s="22"/>
      <c r="SWX6" s="22"/>
      <c r="SWY6" s="22"/>
      <c r="SWZ6" s="22"/>
      <c r="SXA6" s="22"/>
      <c r="SXB6" s="22"/>
      <c r="SXC6" s="22"/>
      <c r="SXD6" s="22"/>
      <c r="SXE6" s="22"/>
      <c r="SXF6" s="22"/>
      <c r="SXG6" s="22"/>
      <c r="SXH6" s="22"/>
      <c r="SXI6" s="22"/>
      <c r="SXJ6" s="22"/>
      <c r="SXK6" s="22"/>
      <c r="SXL6" s="22"/>
      <c r="SXM6" s="22"/>
      <c r="SXN6" s="22"/>
      <c r="SXO6" s="22"/>
      <c r="SXP6" s="22"/>
      <c r="SXQ6" s="22"/>
      <c r="SXR6" s="22"/>
      <c r="SXS6" s="22"/>
      <c r="SXT6" s="22"/>
      <c r="SXU6" s="22"/>
      <c r="SXV6" s="22"/>
      <c r="SXW6" s="22"/>
      <c r="SXX6" s="22"/>
      <c r="SXY6" s="22"/>
      <c r="SXZ6" s="22"/>
      <c r="SYA6" s="22"/>
      <c r="SYB6" s="22"/>
      <c r="SYC6" s="22"/>
      <c r="SYD6" s="22"/>
      <c r="SYE6" s="22"/>
      <c r="SYF6" s="22"/>
      <c r="SYG6" s="22"/>
      <c r="SYH6" s="22"/>
      <c r="SYI6" s="22"/>
      <c r="SYJ6" s="22"/>
      <c r="SYK6" s="22"/>
      <c r="SYL6" s="22"/>
      <c r="SYM6" s="22"/>
      <c r="SYN6" s="22"/>
      <c r="SYO6" s="22"/>
      <c r="SYP6" s="22"/>
      <c r="SYQ6" s="22"/>
      <c r="SYR6" s="22"/>
      <c r="SYS6" s="22"/>
      <c r="SYT6" s="22"/>
      <c r="SYU6" s="22"/>
      <c r="SYV6" s="22"/>
      <c r="SYW6" s="22"/>
      <c r="SYX6" s="22"/>
      <c r="SYY6" s="22"/>
      <c r="SYZ6" s="22"/>
      <c r="SZA6" s="22"/>
      <c r="SZB6" s="22"/>
      <c r="SZC6" s="22"/>
      <c r="SZD6" s="22"/>
      <c r="SZE6" s="22"/>
      <c r="SZF6" s="22"/>
      <c r="SZG6" s="22"/>
      <c r="SZH6" s="22"/>
      <c r="SZI6" s="22"/>
      <c r="SZJ6" s="22"/>
      <c r="SZK6" s="22"/>
      <c r="SZL6" s="22"/>
      <c r="SZM6" s="22"/>
      <c r="SZN6" s="22"/>
      <c r="SZO6" s="22"/>
      <c r="SZP6" s="22"/>
      <c r="SZQ6" s="22"/>
      <c r="SZR6" s="22"/>
      <c r="SZS6" s="22"/>
      <c r="SZT6" s="22"/>
      <c r="SZU6" s="22"/>
      <c r="SZV6" s="22"/>
      <c r="SZW6" s="22"/>
      <c r="SZX6" s="22"/>
      <c r="SZY6" s="22"/>
      <c r="SZZ6" s="22"/>
      <c r="TAA6" s="22"/>
      <c r="TAB6" s="22"/>
      <c r="TAC6" s="22"/>
      <c r="TAD6" s="22"/>
      <c r="TAE6" s="22"/>
      <c r="TAF6" s="22"/>
      <c r="TAG6" s="22"/>
      <c r="TAH6" s="22"/>
      <c r="TAI6" s="22"/>
      <c r="TAJ6" s="22"/>
      <c r="TAK6" s="22"/>
      <c r="TAL6" s="22"/>
      <c r="TAM6" s="22"/>
      <c r="TAN6" s="22"/>
      <c r="TAO6" s="22"/>
      <c r="TAP6" s="22"/>
      <c r="TAQ6" s="22"/>
      <c r="TAR6" s="22"/>
      <c r="TAS6" s="22"/>
      <c r="TAT6" s="22"/>
      <c r="TAU6" s="22"/>
      <c r="TAV6" s="22"/>
      <c r="TAW6" s="22"/>
      <c r="TAX6" s="22"/>
      <c r="TAY6" s="22"/>
      <c r="TAZ6" s="22"/>
      <c r="TBA6" s="22"/>
      <c r="TBB6" s="22"/>
      <c r="TBC6" s="22"/>
      <c r="TBD6" s="22"/>
      <c r="TBE6" s="22"/>
      <c r="TBF6" s="22"/>
      <c r="TBG6" s="22"/>
      <c r="TBH6" s="22"/>
      <c r="TBI6" s="22"/>
      <c r="TBJ6" s="22"/>
      <c r="TBK6" s="22"/>
      <c r="TBL6" s="22"/>
      <c r="TBM6" s="22"/>
      <c r="TBN6" s="22"/>
      <c r="TBO6" s="22"/>
      <c r="TBP6" s="22"/>
      <c r="TBQ6" s="22"/>
      <c r="TBR6" s="22"/>
      <c r="TBS6" s="22"/>
      <c r="TBT6" s="22"/>
      <c r="TBU6" s="22"/>
      <c r="TBV6" s="22"/>
      <c r="TBW6" s="22"/>
      <c r="TBX6" s="22"/>
      <c r="TBY6" s="22"/>
      <c r="TBZ6" s="22"/>
      <c r="TCA6" s="22"/>
      <c r="TCB6" s="22"/>
      <c r="TCC6" s="22"/>
      <c r="TCD6" s="22"/>
      <c r="TCE6" s="22"/>
      <c r="TCF6" s="22"/>
      <c r="TCG6" s="22"/>
      <c r="TCH6" s="22"/>
      <c r="TCI6" s="22"/>
      <c r="TCJ6" s="22"/>
      <c r="TCK6" s="22"/>
      <c r="TCL6" s="22"/>
      <c r="TCM6" s="22"/>
      <c r="TCN6" s="22"/>
      <c r="TCO6" s="22"/>
      <c r="TCP6" s="22"/>
      <c r="TCQ6" s="22"/>
      <c r="TCR6" s="22"/>
      <c r="TCS6" s="22"/>
      <c r="TCT6" s="22"/>
      <c r="TCU6" s="22"/>
      <c r="TCV6" s="22"/>
      <c r="TCW6" s="22"/>
      <c r="TCX6" s="22"/>
      <c r="TCY6" s="22"/>
      <c r="TCZ6" s="22"/>
      <c r="TDA6" s="22"/>
      <c r="TDB6" s="22"/>
      <c r="TDC6" s="22"/>
      <c r="TDD6" s="22"/>
      <c r="TDE6" s="22"/>
      <c r="TDF6" s="22"/>
      <c r="TDG6" s="22"/>
      <c r="TDH6" s="22"/>
      <c r="TDI6" s="22"/>
      <c r="TDJ6" s="22"/>
      <c r="TDK6" s="22"/>
      <c r="TDL6" s="22"/>
      <c r="TDM6" s="22"/>
      <c r="TDN6" s="22"/>
      <c r="TDO6" s="22"/>
      <c r="TDP6" s="22"/>
      <c r="TDQ6" s="22"/>
      <c r="TDR6" s="22"/>
      <c r="TDS6" s="22"/>
      <c r="TDT6" s="22"/>
      <c r="TDU6" s="22"/>
      <c r="TDV6" s="22"/>
      <c r="TDW6" s="22"/>
      <c r="TDX6" s="22"/>
      <c r="TDY6" s="22"/>
      <c r="TDZ6" s="22"/>
      <c r="TEA6" s="22"/>
      <c r="TEB6" s="22"/>
      <c r="TEC6" s="22"/>
      <c r="TED6" s="22"/>
      <c r="TEE6" s="22"/>
      <c r="TEF6" s="22"/>
      <c r="TEG6" s="22"/>
      <c r="TEH6" s="22"/>
      <c r="TEI6" s="22"/>
      <c r="TEJ6" s="22"/>
      <c r="TEK6" s="22"/>
      <c r="TEL6" s="22"/>
      <c r="TEM6" s="22"/>
      <c r="TEN6" s="22"/>
      <c r="TEO6" s="22"/>
      <c r="TEP6" s="22"/>
      <c r="TEQ6" s="22"/>
      <c r="TER6" s="22"/>
      <c r="TES6" s="22"/>
      <c r="TET6" s="22"/>
      <c r="TEU6" s="22"/>
      <c r="TEV6" s="22"/>
      <c r="TEW6" s="22"/>
      <c r="TEX6" s="22"/>
      <c r="TEY6" s="22"/>
      <c r="TEZ6" s="22"/>
      <c r="TFA6" s="22"/>
      <c r="TFB6" s="22"/>
      <c r="TFC6" s="22"/>
      <c r="TFD6" s="22"/>
      <c r="TFE6" s="22"/>
      <c r="TFF6" s="22"/>
      <c r="TFG6" s="22"/>
      <c r="TFH6" s="22"/>
      <c r="TFI6" s="22"/>
      <c r="TFJ6" s="22"/>
      <c r="TFK6" s="22"/>
      <c r="TFL6" s="22"/>
      <c r="TFM6" s="22"/>
      <c r="TFN6" s="22"/>
      <c r="TFO6" s="22"/>
      <c r="TFP6" s="22"/>
      <c r="TFQ6" s="22"/>
      <c r="TFR6" s="22"/>
      <c r="TFS6" s="22"/>
      <c r="TFT6" s="22"/>
      <c r="TFU6" s="22"/>
      <c r="TFV6" s="22"/>
      <c r="TFW6" s="22"/>
      <c r="TFX6" s="22"/>
      <c r="TFY6" s="22"/>
      <c r="TFZ6" s="22"/>
      <c r="TGA6" s="22"/>
      <c r="TGB6" s="22"/>
      <c r="TGC6" s="22"/>
      <c r="TGD6" s="22"/>
      <c r="TGE6" s="22"/>
      <c r="TGF6" s="22"/>
      <c r="TGG6" s="22"/>
      <c r="TGH6" s="22"/>
      <c r="TGI6" s="22"/>
      <c r="TGJ6" s="22"/>
      <c r="TGK6" s="22"/>
      <c r="TGL6" s="22"/>
      <c r="TGM6" s="22"/>
      <c r="TGN6" s="22"/>
      <c r="TGO6" s="22"/>
      <c r="TGP6" s="22"/>
      <c r="TGQ6" s="22"/>
      <c r="TGR6" s="22"/>
      <c r="TGS6" s="22"/>
      <c r="TGT6" s="22"/>
      <c r="TGU6" s="22"/>
      <c r="TGV6" s="22"/>
      <c r="TGW6" s="22"/>
      <c r="TGX6" s="22"/>
      <c r="TGY6" s="22"/>
      <c r="TGZ6" s="22"/>
      <c r="THA6" s="22"/>
      <c r="THB6" s="22"/>
      <c r="THC6" s="22"/>
      <c r="THD6" s="22"/>
      <c r="THE6" s="22"/>
      <c r="THF6" s="22"/>
      <c r="THG6" s="22"/>
      <c r="THH6" s="22"/>
      <c r="THI6" s="22"/>
      <c r="THJ6" s="22"/>
      <c r="THK6" s="22"/>
      <c r="THL6" s="22"/>
      <c r="THM6" s="22"/>
      <c r="THN6" s="22"/>
      <c r="THO6" s="22"/>
      <c r="THP6" s="22"/>
      <c r="THQ6" s="22"/>
      <c r="THR6" s="22"/>
      <c r="THS6" s="22"/>
      <c r="THT6" s="22"/>
      <c r="THU6" s="22"/>
      <c r="THV6" s="22"/>
      <c r="THW6" s="22"/>
      <c r="THX6" s="22"/>
      <c r="THY6" s="22"/>
      <c r="THZ6" s="22"/>
      <c r="TIA6" s="22"/>
      <c r="TIB6" s="22"/>
      <c r="TIC6" s="22"/>
      <c r="TID6" s="22"/>
      <c r="TIE6" s="22"/>
      <c r="TIF6" s="22"/>
      <c r="TIG6" s="22"/>
      <c r="TIH6" s="22"/>
      <c r="TII6" s="22"/>
      <c r="TIJ6" s="22"/>
      <c r="TIK6" s="22"/>
      <c r="TIL6" s="22"/>
      <c r="TIM6" s="22"/>
      <c r="TIN6" s="22"/>
      <c r="TIO6" s="22"/>
      <c r="TIP6" s="22"/>
      <c r="TIQ6" s="22"/>
      <c r="TIR6" s="22"/>
      <c r="TIS6" s="22"/>
      <c r="TIT6" s="22"/>
      <c r="TIU6" s="22"/>
      <c r="TIV6" s="22"/>
      <c r="TIW6" s="22"/>
      <c r="TIX6" s="22"/>
      <c r="TIY6" s="22"/>
      <c r="TIZ6" s="22"/>
      <c r="TJA6" s="22"/>
      <c r="TJB6" s="22"/>
      <c r="TJC6" s="22"/>
      <c r="TJD6" s="22"/>
      <c r="TJE6" s="22"/>
      <c r="TJF6" s="22"/>
      <c r="TJG6" s="22"/>
      <c r="TJH6" s="22"/>
      <c r="TJI6" s="22"/>
      <c r="TJJ6" s="22"/>
      <c r="TJK6" s="22"/>
      <c r="TJL6" s="22"/>
      <c r="TJM6" s="22"/>
      <c r="TJN6" s="22"/>
      <c r="TJO6" s="22"/>
      <c r="TJP6" s="22"/>
      <c r="TJQ6" s="22"/>
      <c r="TJR6" s="22"/>
      <c r="TJS6" s="22"/>
      <c r="TJT6" s="22"/>
      <c r="TJU6" s="22"/>
      <c r="TJV6" s="22"/>
      <c r="TJW6" s="22"/>
      <c r="TJX6" s="22"/>
      <c r="TJY6" s="22"/>
      <c r="TJZ6" s="22"/>
      <c r="TKA6" s="22"/>
      <c r="TKB6" s="22"/>
      <c r="TKC6" s="22"/>
      <c r="TKD6" s="22"/>
      <c r="TKE6" s="22"/>
      <c r="TKF6" s="22"/>
      <c r="TKG6" s="22"/>
      <c r="TKH6" s="22"/>
      <c r="TKI6" s="22"/>
      <c r="TKJ6" s="22"/>
      <c r="TKK6" s="22"/>
      <c r="TKL6" s="22"/>
      <c r="TKM6" s="22"/>
      <c r="TKN6" s="22"/>
      <c r="TKO6" s="22"/>
      <c r="TKP6" s="22"/>
      <c r="TKQ6" s="22"/>
      <c r="TKR6" s="22"/>
      <c r="TKS6" s="22"/>
      <c r="TKT6" s="22"/>
      <c r="TKU6" s="22"/>
      <c r="TKV6" s="22"/>
      <c r="TKW6" s="22"/>
      <c r="TKX6" s="22"/>
      <c r="TKY6" s="22"/>
      <c r="TKZ6" s="22"/>
      <c r="TLA6" s="22"/>
      <c r="TLB6" s="22"/>
      <c r="TLC6" s="22"/>
      <c r="TLD6" s="22"/>
      <c r="TLE6" s="22"/>
      <c r="TLF6" s="22"/>
      <c r="TLG6" s="22"/>
      <c r="TLH6" s="22"/>
      <c r="TLI6" s="22"/>
      <c r="TLJ6" s="22"/>
      <c r="TLK6" s="22"/>
      <c r="TLL6" s="22"/>
      <c r="TLM6" s="22"/>
      <c r="TLN6" s="22"/>
      <c r="TLO6" s="22"/>
      <c r="TLP6" s="22"/>
      <c r="TLQ6" s="22"/>
      <c r="TLR6" s="22"/>
      <c r="TLS6" s="22"/>
      <c r="TLT6" s="22"/>
      <c r="TLU6" s="22"/>
      <c r="TLV6" s="22"/>
      <c r="TLW6" s="22"/>
      <c r="TLX6" s="22"/>
      <c r="TLY6" s="22"/>
      <c r="TLZ6" s="22"/>
      <c r="TMA6" s="22"/>
      <c r="TMB6" s="22"/>
      <c r="TMC6" s="22"/>
      <c r="TMD6" s="22"/>
      <c r="TME6" s="22"/>
      <c r="TMF6" s="22"/>
      <c r="TMG6" s="22"/>
      <c r="TMH6" s="22"/>
      <c r="TMI6" s="22"/>
      <c r="TMJ6" s="22"/>
      <c r="TMK6" s="22"/>
      <c r="TML6" s="22"/>
      <c r="TMM6" s="22"/>
      <c r="TMN6" s="22"/>
      <c r="TMO6" s="22"/>
      <c r="TMP6" s="22"/>
      <c r="TMQ6" s="22"/>
      <c r="TMR6" s="22"/>
      <c r="TMS6" s="22"/>
      <c r="TMT6" s="22"/>
      <c r="TMU6" s="22"/>
      <c r="TMV6" s="22"/>
      <c r="TMW6" s="22"/>
      <c r="TMX6" s="22"/>
      <c r="TMY6" s="22"/>
      <c r="TMZ6" s="22"/>
      <c r="TNA6" s="22"/>
      <c r="TNB6" s="22"/>
      <c r="TNC6" s="22"/>
      <c r="TND6" s="22"/>
      <c r="TNE6" s="22"/>
      <c r="TNF6" s="22"/>
      <c r="TNG6" s="22"/>
      <c r="TNH6" s="22"/>
      <c r="TNI6" s="22"/>
      <c r="TNJ6" s="22"/>
      <c r="TNK6" s="22"/>
      <c r="TNL6" s="22"/>
      <c r="TNM6" s="22"/>
      <c r="TNN6" s="22"/>
      <c r="TNO6" s="22"/>
      <c r="TNP6" s="22"/>
      <c r="TNQ6" s="22"/>
      <c r="TNR6" s="22"/>
      <c r="TNS6" s="22"/>
      <c r="TNT6" s="22"/>
      <c r="TNU6" s="22"/>
      <c r="TNV6" s="22"/>
      <c r="TNW6" s="22"/>
      <c r="TNX6" s="22"/>
      <c r="TNY6" s="22"/>
      <c r="TNZ6" s="22"/>
      <c r="TOA6" s="22"/>
      <c r="TOB6" s="22"/>
      <c r="TOC6" s="22"/>
      <c r="TOD6" s="22"/>
      <c r="TOE6" s="22"/>
      <c r="TOF6" s="22"/>
      <c r="TOG6" s="22"/>
      <c r="TOH6" s="22"/>
      <c r="TOI6" s="22"/>
      <c r="TOJ6" s="22"/>
      <c r="TOK6" s="22"/>
      <c r="TOL6" s="22"/>
      <c r="TOM6" s="22"/>
      <c r="TON6" s="22"/>
      <c r="TOO6" s="22"/>
      <c r="TOP6" s="22"/>
      <c r="TOQ6" s="22"/>
      <c r="TOR6" s="22"/>
      <c r="TOS6" s="22"/>
      <c r="TOT6" s="22"/>
      <c r="TOU6" s="22"/>
      <c r="TOV6" s="22"/>
      <c r="TOW6" s="22"/>
      <c r="TOX6" s="22"/>
      <c r="TOY6" s="22"/>
      <c r="TOZ6" s="22"/>
      <c r="TPA6" s="22"/>
      <c r="TPB6" s="22"/>
      <c r="TPC6" s="22"/>
      <c r="TPD6" s="22"/>
      <c r="TPE6" s="22"/>
      <c r="TPF6" s="22"/>
      <c r="TPG6" s="22"/>
      <c r="TPH6" s="22"/>
      <c r="TPI6" s="22"/>
      <c r="TPJ6" s="22"/>
      <c r="TPK6" s="22"/>
      <c r="TPL6" s="22"/>
      <c r="TPM6" s="22"/>
      <c r="TPN6" s="22"/>
      <c r="TPO6" s="22"/>
      <c r="TPP6" s="22"/>
      <c r="TPQ6" s="22"/>
      <c r="TPR6" s="22"/>
      <c r="TPS6" s="22"/>
      <c r="TPT6" s="22"/>
      <c r="TPU6" s="22"/>
      <c r="TPV6" s="22"/>
      <c r="TPW6" s="22"/>
      <c r="TPX6" s="22"/>
      <c r="TPY6" s="22"/>
      <c r="TPZ6" s="22"/>
      <c r="TQA6" s="22"/>
      <c r="TQB6" s="22"/>
      <c r="TQC6" s="22"/>
      <c r="TQD6" s="22"/>
      <c r="TQE6" s="22"/>
      <c r="TQF6" s="22"/>
      <c r="TQG6" s="22"/>
      <c r="TQH6" s="22"/>
      <c r="TQI6" s="22"/>
      <c r="TQJ6" s="22"/>
      <c r="TQK6" s="22"/>
      <c r="TQL6" s="22"/>
      <c r="TQM6" s="22"/>
      <c r="TQN6" s="22"/>
      <c r="TQO6" s="22"/>
      <c r="TQP6" s="22"/>
      <c r="TQQ6" s="22"/>
      <c r="TQR6" s="22"/>
      <c r="TQS6" s="22"/>
      <c r="TQT6" s="22"/>
      <c r="TQU6" s="22"/>
      <c r="TQV6" s="22"/>
      <c r="TQW6" s="22"/>
      <c r="TQX6" s="22"/>
      <c r="TQY6" s="22"/>
      <c r="TQZ6" s="22"/>
      <c r="TRA6" s="22"/>
      <c r="TRB6" s="22"/>
      <c r="TRC6" s="22"/>
      <c r="TRD6" s="22"/>
      <c r="TRE6" s="22"/>
      <c r="TRF6" s="22"/>
      <c r="TRG6" s="22"/>
      <c r="TRH6" s="22"/>
      <c r="TRI6" s="22"/>
      <c r="TRJ6" s="22"/>
      <c r="TRK6" s="22"/>
      <c r="TRL6" s="22"/>
      <c r="TRM6" s="22"/>
      <c r="TRN6" s="22"/>
      <c r="TRO6" s="22"/>
      <c r="TRP6" s="22"/>
      <c r="TRQ6" s="22"/>
      <c r="TRR6" s="22"/>
      <c r="TRS6" s="22"/>
      <c r="TRT6" s="22"/>
      <c r="TRU6" s="22"/>
      <c r="TRV6" s="22"/>
      <c r="TRW6" s="22"/>
      <c r="TRX6" s="22"/>
      <c r="TRY6" s="22"/>
      <c r="TRZ6" s="22"/>
      <c r="TSA6" s="22"/>
      <c r="TSB6" s="22"/>
      <c r="TSC6" s="22"/>
      <c r="TSD6" s="22"/>
      <c r="TSE6" s="22"/>
      <c r="TSF6" s="22"/>
      <c r="TSG6" s="22"/>
      <c r="TSH6" s="22"/>
      <c r="TSI6" s="22"/>
      <c r="TSJ6" s="22"/>
      <c r="TSK6" s="22"/>
      <c r="TSL6" s="22"/>
      <c r="TSM6" s="22"/>
      <c r="TSN6" s="22"/>
      <c r="TSO6" s="22"/>
      <c r="TSP6" s="22"/>
      <c r="TSQ6" s="22"/>
      <c r="TSR6" s="22"/>
      <c r="TSS6" s="22"/>
      <c r="TST6" s="22"/>
      <c r="TSU6" s="22"/>
      <c r="TSV6" s="22"/>
      <c r="TSW6" s="22"/>
      <c r="TSX6" s="22"/>
      <c r="TSY6" s="22"/>
      <c r="TSZ6" s="22"/>
      <c r="TTA6" s="22"/>
      <c r="TTB6" s="22"/>
      <c r="TTC6" s="22"/>
      <c r="TTD6" s="22"/>
      <c r="TTE6" s="22"/>
      <c r="TTF6" s="22"/>
      <c r="TTG6" s="22"/>
      <c r="TTH6" s="22"/>
      <c r="TTI6" s="22"/>
      <c r="TTJ6" s="22"/>
      <c r="TTK6" s="22"/>
      <c r="TTL6" s="22"/>
      <c r="TTM6" s="22"/>
      <c r="TTN6" s="22"/>
      <c r="TTO6" s="22"/>
      <c r="TTP6" s="22"/>
      <c r="TTQ6" s="22"/>
      <c r="TTR6" s="22"/>
      <c r="TTS6" s="22"/>
      <c r="TTT6" s="22"/>
      <c r="TTU6" s="22"/>
      <c r="TTV6" s="22"/>
      <c r="TTW6" s="22"/>
      <c r="TTX6" s="22"/>
      <c r="TTY6" s="22"/>
      <c r="TTZ6" s="22"/>
      <c r="TUA6" s="22"/>
      <c r="TUB6" s="22"/>
      <c r="TUC6" s="22"/>
      <c r="TUD6" s="22"/>
      <c r="TUE6" s="22"/>
      <c r="TUF6" s="22"/>
      <c r="TUG6" s="22"/>
      <c r="TUH6" s="22"/>
      <c r="TUI6" s="22"/>
      <c r="TUJ6" s="22"/>
      <c r="TUK6" s="22"/>
      <c r="TUL6" s="22"/>
      <c r="TUM6" s="22"/>
      <c r="TUN6" s="22"/>
      <c r="TUO6" s="22"/>
      <c r="TUP6" s="22"/>
      <c r="TUQ6" s="22"/>
      <c r="TUR6" s="22"/>
      <c r="TUS6" s="22"/>
      <c r="TUT6" s="22"/>
      <c r="TUU6" s="22"/>
      <c r="TUV6" s="22"/>
      <c r="TUW6" s="22"/>
      <c r="TUX6" s="22"/>
      <c r="TUY6" s="22"/>
      <c r="TUZ6" s="22"/>
      <c r="TVA6" s="22"/>
      <c r="TVB6" s="22"/>
      <c r="TVC6" s="22"/>
      <c r="TVD6" s="22"/>
      <c r="TVE6" s="22"/>
      <c r="TVF6" s="22"/>
      <c r="TVG6" s="22"/>
      <c r="TVH6" s="22"/>
      <c r="TVI6" s="22"/>
      <c r="TVJ6" s="22"/>
      <c r="TVK6" s="22"/>
      <c r="TVL6" s="22"/>
      <c r="TVM6" s="22"/>
      <c r="TVN6" s="22"/>
      <c r="TVO6" s="22"/>
      <c r="TVP6" s="22"/>
      <c r="TVQ6" s="22"/>
      <c r="TVR6" s="22"/>
      <c r="TVS6" s="22"/>
      <c r="TVT6" s="22"/>
      <c r="TVU6" s="22"/>
      <c r="TVV6" s="22"/>
      <c r="TVW6" s="22"/>
      <c r="TVX6" s="22"/>
      <c r="TVY6" s="22"/>
      <c r="TVZ6" s="22"/>
      <c r="TWA6" s="22"/>
      <c r="TWB6" s="22"/>
      <c r="TWC6" s="22"/>
      <c r="TWD6" s="22"/>
      <c r="TWE6" s="22"/>
      <c r="TWF6" s="22"/>
      <c r="TWG6" s="22"/>
      <c r="TWH6" s="22"/>
      <c r="TWI6" s="22"/>
      <c r="TWJ6" s="22"/>
      <c r="TWK6" s="22"/>
      <c r="TWL6" s="22"/>
      <c r="TWM6" s="22"/>
      <c r="TWN6" s="22"/>
      <c r="TWO6" s="22"/>
      <c r="TWP6" s="22"/>
      <c r="TWQ6" s="22"/>
      <c r="TWR6" s="22"/>
      <c r="TWS6" s="22"/>
      <c r="TWT6" s="22"/>
      <c r="TWU6" s="22"/>
      <c r="TWV6" s="22"/>
      <c r="TWW6" s="22"/>
      <c r="TWX6" s="22"/>
      <c r="TWY6" s="22"/>
      <c r="TWZ6" s="22"/>
      <c r="TXA6" s="22"/>
      <c r="TXB6" s="22"/>
      <c r="TXC6" s="22"/>
      <c r="TXD6" s="22"/>
      <c r="TXE6" s="22"/>
      <c r="TXF6" s="22"/>
      <c r="TXG6" s="22"/>
      <c r="TXH6" s="22"/>
      <c r="TXI6" s="22"/>
      <c r="TXJ6" s="22"/>
      <c r="TXK6" s="22"/>
      <c r="TXL6" s="22"/>
      <c r="TXM6" s="22"/>
      <c r="TXN6" s="22"/>
      <c r="TXO6" s="22"/>
      <c r="TXP6" s="22"/>
      <c r="TXQ6" s="22"/>
      <c r="TXR6" s="22"/>
      <c r="TXS6" s="22"/>
      <c r="TXT6" s="22"/>
      <c r="TXU6" s="22"/>
      <c r="TXV6" s="22"/>
      <c r="TXW6" s="22"/>
      <c r="TXX6" s="22"/>
      <c r="TXY6" s="22"/>
      <c r="TXZ6" s="22"/>
      <c r="TYA6" s="22"/>
      <c r="TYB6" s="22"/>
      <c r="TYC6" s="22"/>
      <c r="TYD6" s="22"/>
      <c r="TYE6" s="22"/>
      <c r="TYF6" s="22"/>
      <c r="TYG6" s="22"/>
      <c r="TYH6" s="22"/>
      <c r="TYI6" s="22"/>
      <c r="TYJ6" s="22"/>
      <c r="TYK6" s="22"/>
      <c r="TYL6" s="22"/>
      <c r="TYM6" s="22"/>
      <c r="TYN6" s="22"/>
      <c r="TYO6" s="22"/>
      <c r="TYP6" s="22"/>
      <c r="TYQ6" s="22"/>
      <c r="TYR6" s="22"/>
      <c r="TYS6" s="22"/>
      <c r="TYT6" s="22"/>
      <c r="TYU6" s="22"/>
      <c r="TYV6" s="22"/>
      <c r="TYW6" s="22"/>
      <c r="TYX6" s="22"/>
      <c r="TYY6" s="22"/>
      <c r="TYZ6" s="22"/>
      <c r="TZA6" s="22"/>
      <c r="TZB6" s="22"/>
      <c r="TZC6" s="22"/>
      <c r="TZD6" s="22"/>
      <c r="TZE6" s="22"/>
      <c r="TZF6" s="22"/>
      <c r="TZG6" s="22"/>
      <c r="TZH6" s="22"/>
      <c r="TZI6" s="22"/>
      <c r="TZJ6" s="22"/>
      <c r="TZK6" s="22"/>
      <c r="TZL6" s="22"/>
      <c r="TZM6" s="22"/>
      <c r="TZN6" s="22"/>
      <c r="TZO6" s="22"/>
      <c r="TZP6" s="22"/>
      <c r="TZQ6" s="22"/>
      <c r="TZR6" s="22"/>
      <c r="TZS6" s="22"/>
      <c r="TZT6" s="22"/>
      <c r="TZU6" s="22"/>
      <c r="TZV6" s="22"/>
      <c r="TZW6" s="22"/>
      <c r="TZX6" s="22"/>
      <c r="TZY6" s="22"/>
      <c r="TZZ6" s="22"/>
      <c r="UAA6" s="22"/>
      <c r="UAB6" s="22"/>
      <c r="UAC6" s="22"/>
      <c r="UAD6" s="22"/>
      <c r="UAE6" s="22"/>
      <c r="UAF6" s="22"/>
      <c r="UAG6" s="22"/>
      <c r="UAH6" s="22"/>
      <c r="UAI6" s="22"/>
      <c r="UAJ6" s="22"/>
      <c r="UAK6" s="22"/>
      <c r="UAL6" s="22"/>
      <c r="UAM6" s="22"/>
      <c r="UAN6" s="22"/>
      <c r="UAO6" s="22"/>
      <c r="UAP6" s="22"/>
      <c r="UAQ6" s="22"/>
      <c r="UAR6" s="22"/>
      <c r="UAS6" s="22"/>
      <c r="UAT6" s="22"/>
      <c r="UAU6" s="22"/>
      <c r="UAV6" s="22"/>
      <c r="UAW6" s="22"/>
      <c r="UAX6" s="22"/>
      <c r="UAY6" s="22"/>
      <c r="UAZ6" s="22"/>
      <c r="UBA6" s="22"/>
      <c r="UBB6" s="22"/>
      <c r="UBC6" s="22"/>
      <c r="UBD6" s="22"/>
      <c r="UBE6" s="22"/>
      <c r="UBF6" s="22"/>
      <c r="UBG6" s="22"/>
      <c r="UBH6" s="22"/>
      <c r="UBI6" s="22"/>
      <c r="UBJ6" s="22"/>
      <c r="UBK6" s="22"/>
      <c r="UBL6" s="22"/>
      <c r="UBM6" s="22"/>
      <c r="UBN6" s="22"/>
      <c r="UBO6" s="22"/>
      <c r="UBP6" s="22"/>
      <c r="UBQ6" s="22"/>
      <c r="UBR6" s="22"/>
      <c r="UBS6" s="22"/>
      <c r="UBT6" s="22"/>
      <c r="UBU6" s="22"/>
      <c r="UBV6" s="22"/>
      <c r="UBW6" s="22"/>
      <c r="UBX6" s="22"/>
      <c r="UBY6" s="22"/>
      <c r="UBZ6" s="22"/>
      <c r="UCA6" s="22"/>
      <c r="UCB6" s="22"/>
      <c r="UCC6" s="22"/>
      <c r="UCD6" s="22"/>
      <c r="UCE6" s="22"/>
      <c r="UCF6" s="22"/>
      <c r="UCG6" s="22"/>
      <c r="UCH6" s="22"/>
      <c r="UCI6" s="22"/>
      <c r="UCJ6" s="22"/>
      <c r="UCK6" s="22"/>
      <c r="UCL6" s="22"/>
      <c r="UCM6" s="22"/>
      <c r="UCN6" s="22"/>
      <c r="UCO6" s="22"/>
      <c r="UCP6" s="22"/>
      <c r="UCQ6" s="22"/>
      <c r="UCR6" s="22"/>
      <c r="UCS6" s="22"/>
      <c r="UCT6" s="22"/>
      <c r="UCU6" s="22"/>
      <c r="UCV6" s="22"/>
      <c r="UCW6" s="22"/>
      <c r="UCX6" s="22"/>
      <c r="UCY6" s="22"/>
      <c r="UCZ6" s="22"/>
      <c r="UDA6" s="22"/>
      <c r="UDB6" s="22"/>
      <c r="UDC6" s="22"/>
      <c r="UDD6" s="22"/>
      <c r="UDE6" s="22"/>
      <c r="UDF6" s="22"/>
      <c r="UDG6" s="22"/>
      <c r="UDH6" s="22"/>
      <c r="UDI6" s="22"/>
      <c r="UDJ6" s="22"/>
      <c r="UDK6" s="22"/>
      <c r="UDL6" s="22"/>
      <c r="UDM6" s="22"/>
      <c r="UDN6" s="22"/>
      <c r="UDO6" s="22"/>
      <c r="UDP6" s="22"/>
      <c r="UDQ6" s="22"/>
      <c r="UDR6" s="22"/>
      <c r="UDS6" s="22"/>
      <c r="UDT6" s="22"/>
      <c r="UDU6" s="22"/>
      <c r="UDV6" s="22"/>
      <c r="UDW6" s="22"/>
      <c r="UDX6" s="22"/>
      <c r="UDY6" s="22"/>
      <c r="UDZ6" s="22"/>
      <c r="UEA6" s="22"/>
      <c r="UEB6" s="22"/>
      <c r="UEC6" s="22"/>
      <c r="UED6" s="22"/>
      <c r="UEE6" s="22"/>
      <c r="UEF6" s="22"/>
      <c r="UEG6" s="22"/>
      <c r="UEH6" s="22"/>
      <c r="UEI6" s="22"/>
      <c r="UEJ6" s="22"/>
      <c r="UEK6" s="22"/>
      <c r="UEL6" s="22"/>
      <c r="UEM6" s="22"/>
      <c r="UEN6" s="22"/>
      <c r="UEO6" s="22"/>
      <c r="UEP6" s="22"/>
      <c r="UEQ6" s="22"/>
      <c r="UER6" s="22"/>
      <c r="UES6" s="22"/>
      <c r="UET6" s="22"/>
      <c r="UEU6" s="22"/>
      <c r="UEV6" s="22"/>
      <c r="UEW6" s="22"/>
      <c r="UEX6" s="22"/>
      <c r="UEY6" s="22"/>
      <c r="UEZ6" s="22"/>
      <c r="UFA6" s="22"/>
      <c r="UFB6" s="22"/>
      <c r="UFC6" s="22"/>
      <c r="UFD6" s="22"/>
      <c r="UFE6" s="22"/>
      <c r="UFF6" s="22"/>
      <c r="UFG6" s="22"/>
      <c r="UFH6" s="22"/>
      <c r="UFI6" s="22"/>
      <c r="UFJ6" s="22"/>
      <c r="UFK6" s="22"/>
      <c r="UFL6" s="22"/>
      <c r="UFM6" s="22"/>
      <c r="UFN6" s="22"/>
      <c r="UFO6" s="22"/>
      <c r="UFP6" s="22"/>
      <c r="UFQ6" s="22"/>
      <c r="UFR6" s="22"/>
      <c r="UFS6" s="22"/>
      <c r="UFT6" s="22"/>
      <c r="UFU6" s="22"/>
      <c r="UFV6" s="22"/>
      <c r="UFW6" s="22"/>
      <c r="UFX6" s="22"/>
      <c r="UFY6" s="22"/>
      <c r="UFZ6" s="22"/>
      <c r="UGA6" s="22"/>
      <c r="UGB6" s="22"/>
      <c r="UGC6" s="22"/>
      <c r="UGD6" s="22"/>
      <c r="UGE6" s="22"/>
      <c r="UGF6" s="22"/>
      <c r="UGG6" s="22"/>
      <c r="UGH6" s="22"/>
      <c r="UGI6" s="22"/>
      <c r="UGJ6" s="22"/>
      <c r="UGK6" s="22"/>
      <c r="UGL6" s="22"/>
      <c r="UGM6" s="22"/>
      <c r="UGN6" s="22"/>
      <c r="UGO6" s="22"/>
      <c r="UGP6" s="22"/>
      <c r="UGQ6" s="22"/>
      <c r="UGR6" s="22"/>
      <c r="UGS6" s="22"/>
      <c r="UGT6" s="22"/>
      <c r="UGU6" s="22"/>
      <c r="UGV6" s="22"/>
      <c r="UGW6" s="22"/>
      <c r="UGX6" s="22"/>
      <c r="UGY6" s="22"/>
      <c r="UGZ6" s="22"/>
      <c r="UHA6" s="22"/>
      <c r="UHB6" s="22"/>
      <c r="UHC6" s="22"/>
      <c r="UHD6" s="22"/>
      <c r="UHE6" s="22"/>
      <c r="UHF6" s="22"/>
      <c r="UHG6" s="22"/>
      <c r="UHH6" s="22"/>
      <c r="UHI6" s="22"/>
      <c r="UHJ6" s="22"/>
      <c r="UHK6" s="22"/>
      <c r="UHL6" s="22"/>
      <c r="UHM6" s="22"/>
      <c r="UHN6" s="22"/>
      <c r="UHO6" s="22"/>
      <c r="UHP6" s="22"/>
      <c r="UHQ6" s="22"/>
      <c r="UHR6" s="22"/>
      <c r="UHS6" s="22"/>
      <c r="UHT6" s="22"/>
      <c r="UHU6" s="22"/>
      <c r="UHV6" s="22"/>
      <c r="UHW6" s="22"/>
      <c r="UHX6" s="22"/>
      <c r="UHY6" s="22"/>
      <c r="UHZ6" s="22"/>
      <c r="UIA6" s="22"/>
      <c r="UIB6" s="22"/>
      <c r="UIC6" s="22"/>
      <c r="UID6" s="22"/>
      <c r="UIE6" s="22"/>
      <c r="UIF6" s="22"/>
      <c r="UIG6" s="22"/>
      <c r="UIH6" s="22"/>
      <c r="UII6" s="22"/>
      <c r="UIJ6" s="22"/>
      <c r="UIK6" s="22"/>
      <c r="UIL6" s="22"/>
      <c r="UIM6" s="22"/>
      <c r="UIN6" s="22"/>
      <c r="UIO6" s="22"/>
      <c r="UIP6" s="22"/>
      <c r="UIQ6" s="22"/>
      <c r="UIR6" s="22"/>
      <c r="UIS6" s="22"/>
      <c r="UIT6" s="22"/>
      <c r="UIU6" s="22"/>
      <c r="UIV6" s="22"/>
      <c r="UIW6" s="22"/>
      <c r="UIX6" s="22"/>
      <c r="UIY6" s="22"/>
      <c r="UIZ6" s="22"/>
      <c r="UJA6" s="22"/>
      <c r="UJB6" s="22"/>
      <c r="UJC6" s="22"/>
      <c r="UJD6" s="22"/>
      <c r="UJE6" s="22"/>
      <c r="UJF6" s="22"/>
      <c r="UJG6" s="22"/>
      <c r="UJH6" s="22"/>
      <c r="UJI6" s="22"/>
      <c r="UJJ6" s="22"/>
      <c r="UJK6" s="22"/>
      <c r="UJL6" s="22"/>
      <c r="UJM6" s="22"/>
      <c r="UJN6" s="22"/>
      <c r="UJO6" s="22"/>
      <c r="UJP6" s="22"/>
      <c r="UJQ6" s="22"/>
      <c r="UJR6" s="22"/>
      <c r="UJS6" s="22"/>
      <c r="UJT6" s="22"/>
      <c r="UJU6" s="22"/>
      <c r="UJV6" s="22"/>
      <c r="UJW6" s="22"/>
      <c r="UJX6" s="22"/>
      <c r="UJY6" s="22"/>
      <c r="UJZ6" s="22"/>
      <c r="UKA6" s="22"/>
      <c r="UKB6" s="22"/>
      <c r="UKC6" s="22"/>
      <c r="UKD6" s="22"/>
      <c r="UKE6" s="22"/>
      <c r="UKF6" s="22"/>
      <c r="UKG6" s="22"/>
      <c r="UKH6" s="22"/>
      <c r="UKI6" s="22"/>
      <c r="UKJ6" s="22"/>
      <c r="UKK6" s="22"/>
      <c r="UKL6" s="22"/>
      <c r="UKM6" s="22"/>
      <c r="UKN6" s="22"/>
      <c r="UKO6" s="22"/>
      <c r="UKP6" s="22"/>
      <c r="UKQ6" s="22"/>
      <c r="UKR6" s="22"/>
      <c r="UKS6" s="22"/>
      <c r="UKT6" s="22"/>
      <c r="UKU6" s="22"/>
      <c r="UKV6" s="22"/>
      <c r="UKW6" s="22"/>
      <c r="UKX6" s="22"/>
      <c r="UKY6" s="22"/>
      <c r="UKZ6" s="22"/>
      <c r="ULA6" s="22"/>
      <c r="ULB6" s="22"/>
      <c r="ULC6" s="22"/>
      <c r="ULD6" s="22"/>
      <c r="ULE6" s="22"/>
      <c r="ULF6" s="22"/>
      <c r="ULG6" s="22"/>
      <c r="ULH6" s="22"/>
      <c r="ULI6" s="22"/>
      <c r="ULJ6" s="22"/>
      <c r="ULK6" s="22"/>
      <c r="ULL6" s="22"/>
      <c r="ULM6" s="22"/>
      <c r="ULN6" s="22"/>
      <c r="ULO6" s="22"/>
      <c r="ULP6" s="22"/>
      <c r="ULQ6" s="22"/>
      <c r="ULR6" s="22"/>
      <c r="ULS6" s="22"/>
      <c r="ULT6" s="22"/>
      <c r="ULU6" s="22"/>
      <c r="ULV6" s="22"/>
      <c r="ULW6" s="22"/>
      <c r="ULX6" s="22"/>
      <c r="ULY6" s="22"/>
      <c r="ULZ6" s="22"/>
      <c r="UMA6" s="22"/>
      <c r="UMB6" s="22"/>
      <c r="UMC6" s="22"/>
      <c r="UMD6" s="22"/>
      <c r="UME6" s="22"/>
      <c r="UMF6" s="22"/>
      <c r="UMG6" s="22"/>
      <c r="UMH6" s="22"/>
      <c r="UMI6" s="22"/>
      <c r="UMJ6" s="22"/>
      <c r="UMK6" s="22"/>
      <c r="UML6" s="22"/>
      <c r="UMM6" s="22"/>
      <c r="UMN6" s="22"/>
      <c r="UMO6" s="22"/>
      <c r="UMP6" s="22"/>
      <c r="UMQ6" s="22"/>
      <c r="UMR6" s="22"/>
      <c r="UMS6" s="22"/>
      <c r="UMT6" s="22"/>
      <c r="UMU6" s="22"/>
      <c r="UMV6" s="22"/>
      <c r="UMW6" s="22"/>
      <c r="UMX6" s="22"/>
      <c r="UMY6" s="22"/>
      <c r="UMZ6" s="22"/>
      <c r="UNA6" s="22"/>
      <c r="UNB6" s="22"/>
      <c r="UNC6" s="22"/>
      <c r="UND6" s="22"/>
      <c r="UNE6" s="22"/>
      <c r="UNF6" s="22"/>
      <c r="UNG6" s="22"/>
      <c r="UNH6" s="22"/>
      <c r="UNI6" s="22"/>
      <c r="UNJ6" s="22"/>
      <c r="UNK6" s="22"/>
      <c r="UNL6" s="22"/>
      <c r="UNM6" s="22"/>
      <c r="UNN6" s="22"/>
      <c r="UNO6" s="22"/>
      <c r="UNP6" s="22"/>
      <c r="UNQ6" s="22"/>
      <c r="UNR6" s="22"/>
      <c r="UNS6" s="22"/>
      <c r="UNT6" s="22"/>
      <c r="UNU6" s="22"/>
      <c r="UNV6" s="22"/>
      <c r="UNW6" s="22"/>
      <c r="UNX6" s="22"/>
      <c r="UNY6" s="22"/>
      <c r="UNZ6" s="22"/>
      <c r="UOA6" s="22"/>
      <c r="UOB6" s="22"/>
      <c r="UOC6" s="22"/>
      <c r="UOD6" s="22"/>
      <c r="UOE6" s="22"/>
      <c r="UOF6" s="22"/>
      <c r="UOG6" s="22"/>
      <c r="UOH6" s="22"/>
      <c r="UOI6" s="22"/>
      <c r="UOJ6" s="22"/>
      <c r="UOK6" s="22"/>
      <c r="UOL6" s="22"/>
      <c r="UOM6" s="22"/>
      <c r="UON6" s="22"/>
      <c r="UOO6" s="22"/>
      <c r="UOP6" s="22"/>
      <c r="UOQ6" s="22"/>
      <c r="UOR6" s="22"/>
      <c r="UOS6" s="22"/>
      <c r="UOT6" s="22"/>
      <c r="UOU6" s="22"/>
      <c r="UOV6" s="22"/>
      <c r="UOW6" s="22"/>
      <c r="UOX6" s="22"/>
      <c r="UOY6" s="22"/>
      <c r="UOZ6" s="22"/>
      <c r="UPA6" s="22"/>
      <c r="UPB6" s="22"/>
      <c r="UPC6" s="22"/>
      <c r="UPD6" s="22"/>
      <c r="UPE6" s="22"/>
      <c r="UPF6" s="22"/>
      <c r="UPG6" s="22"/>
      <c r="UPH6" s="22"/>
      <c r="UPI6" s="22"/>
      <c r="UPJ6" s="22"/>
      <c r="UPK6" s="22"/>
      <c r="UPL6" s="22"/>
      <c r="UPM6" s="22"/>
      <c r="UPN6" s="22"/>
      <c r="UPO6" s="22"/>
      <c r="UPP6" s="22"/>
      <c r="UPQ6" s="22"/>
      <c r="UPR6" s="22"/>
      <c r="UPS6" s="22"/>
      <c r="UPT6" s="22"/>
      <c r="UPU6" s="22"/>
      <c r="UPV6" s="22"/>
      <c r="UPW6" s="22"/>
      <c r="UPX6" s="22"/>
      <c r="UPY6" s="22"/>
      <c r="UPZ6" s="22"/>
      <c r="UQA6" s="22"/>
      <c r="UQB6" s="22"/>
      <c r="UQC6" s="22"/>
      <c r="UQD6" s="22"/>
      <c r="UQE6" s="22"/>
      <c r="UQF6" s="22"/>
      <c r="UQG6" s="22"/>
      <c r="UQH6" s="22"/>
      <c r="UQI6" s="22"/>
      <c r="UQJ6" s="22"/>
      <c r="UQK6" s="22"/>
      <c r="UQL6" s="22"/>
      <c r="UQM6" s="22"/>
      <c r="UQN6" s="22"/>
      <c r="UQO6" s="22"/>
      <c r="UQP6" s="22"/>
      <c r="UQQ6" s="22"/>
      <c r="UQR6" s="22"/>
      <c r="UQS6" s="22"/>
      <c r="UQT6" s="22"/>
      <c r="UQU6" s="22"/>
      <c r="UQV6" s="22"/>
      <c r="UQW6" s="22"/>
      <c r="UQX6" s="22"/>
      <c r="UQY6" s="22"/>
      <c r="UQZ6" s="22"/>
      <c r="URA6" s="22"/>
      <c r="URB6" s="22"/>
      <c r="URC6" s="22"/>
      <c r="URD6" s="22"/>
      <c r="URE6" s="22"/>
      <c r="URF6" s="22"/>
      <c r="URG6" s="22"/>
      <c r="URH6" s="22"/>
      <c r="URI6" s="22"/>
      <c r="URJ6" s="22"/>
      <c r="URK6" s="22"/>
      <c r="URL6" s="22"/>
      <c r="URM6" s="22"/>
      <c r="URN6" s="22"/>
      <c r="URO6" s="22"/>
      <c r="URP6" s="22"/>
      <c r="URQ6" s="22"/>
      <c r="URR6" s="22"/>
      <c r="URS6" s="22"/>
      <c r="URT6" s="22"/>
      <c r="URU6" s="22"/>
      <c r="URV6" s="22"/>
      <c r="URW6" s="22"/>
      <c r="URX6" s="22"/>
      <c r="URY6" s="22"/>
      <c r="URZ6" s="22"/>
      <c r="USA6" s="22"/>
      <c r="USB6" s="22"/>
      <c r="USC6" s="22"/>
      <c r="USD6" s="22"/>
      <c r="USE6" s="22"/>
      <c r="USF6" s="22"/>
      <c r="USG6" s="22"/>
      <c r="USH6" s="22"/>
      <c r="USI6" s="22"/>
      <c r="USJ6" s="22"/>
      <c r="USK6" s="22"/>
      <c r="USL6" s="22"/>
      <c r="USM6" s="22"/>
      <c r="USN6" s="22"/>
      <c r="USO6" s="22"/>
      <c r="USP6" s="22"/>
      <c r="USQ6" s="22"/>
      <c r="USR6" s="22"/>
      <c r="USS6" s="22"/>
      <c r="UST6" s="22"/>
      <c r="USU6" s="22"/>
      <c r="USV6" s="22"/>
      <c r="USW6" s="22"/>
      <c r="USX6" s="22"/>
      <c r="USY6" s="22"/>
      <c r="USZ6" s="22"/>
      <c r="UTA6" s="22"/>
      <c r="UTB6" s="22"/>
      <c r="UTC6" s="22"/>
      <c r="UTD6" s="22"/>
      <c r="UTE6" s="22"/>
      <c r="UTF6" s="22"/>
      <c r="UTG6" s="22"/>
      <c r="UTH6" s="22"/>
      <c r="UTI6" s="22"/>
      <c r="UTJ6" s="22"/>
      <c r="UTK6" s="22"/>
      <c r="UTL6" s="22"/>
      <c r="UTM6" s="22"/>
      <c r="UTN6" s="22"/>
      <c r="UTO6" s="22"/>
      <c r="UTP6" s="22"/>
      <c r="UTQ6" s="22"/>
      <c r="UTR6" s="22"/>
      <c r="UTS6" s="22"/>
      <c r="UTT6" s="22"/>
      <c r="UTU6" s="22"/>
      <c r="UTV6" s="22"/>
      <c r="UTW6" s="22"/>
      <c r="UTX6" s="22"/>
      <c r="UTY6" s="22"/>
      <c r="UTZ6" s="22"/>
      <c r="UUA6" s="22"/>
      <c r="UUB6" s="22"/>
      <c r="UUC6" s="22"/>
      <c r="UUD6" s="22"/>
      <c r="UUE6" s="22"/>
      <c r="UUF6" s="22"/>
      <c r="UUG6" s="22"/>
      <c r="UUH6" s="22"/>
      <c r="UUI6" s="22"/>
      <c r="UUJ6" s="22"/>
      <c r="UUK6" s="22"/>
      <c r="UUL6" s="22"/>
      <c r="UUM6" s="22"/>
      <c r="UUN6" s="22"/>
      <c r="UUO6" s="22"/>
      <c r="UUP6" s="22"/>
      <c r="UUQ6" s="22"/>
      <c r="UUR6" s="22"/>
      <c r="UUS6" s="22"/>
      <c r="UUT6" s="22"/>
      <c r="UUU6" s="22"/>
      <c r="UUV6" s="22"/>
      <c r="UUW6" s="22"/>
      <c r="UUX6" s="22"/>
      <c r="UUY6" s="22"/>
      <c r="UUZ6" s="22"/>
      <c r="UVA6" s="22"/>
      <c r="UVB6" s="22"/>
      <c r="UVC6" s="22"/>
      <c r="UVD6" s="22"/>
      <c r="UVE6" s="22"/>
      <c r="UVF6" s="22"/>
      <c r="UVG6" s="22"/>
      <c r="UVH6" s="22"/>
      <c r="UVI6" s="22"/>
      <c r="UVJ6" s="22"/>
      <c r="UVK6" s="22"/>
      <c r="UVL6" s="22"/>
      <c r="UVM6" s="22"/>
      <c r="UVN6" s="22"/>
      <c r="UVO6" s="22"/>
      <c r="UVP6" s="22"/>
      <c r="UVQ6" s="22"/>
      <c r="UVR6" s="22"/>
      <c r="UVS6" s="22"/>
      <c r="UVT6" s="22"/>
      <c r="UVU6" s="22"/>
      <c r="UVV6" s="22"/>
      <c r="UVW6" s="22"/>
      <c r="UVX6" s="22"/>
      <c r="UVY6" s="22"/>
      <c r="UVZ6" s="22"/>
      <c r="UWA6" s="22"/>
      <c r="UWB6" s="22"/>
      <c r="UWC6" s="22"/>
      <c r="UWD6" s="22"/>
      <c r="UWE6" s="22"/>
      <c r="UWF6" s="22"/>
      <c r="UWG6" s="22"/>
      <c r="UWH6" s="22"/>
      <c r="UWI6" s="22"/>
      <c r="UWJ6" s="22"/>
      <c r="UWK6" s="22"/>
      <c r="UWL6" s="22"/>
      <c r="UWM6" s="22"/>
      <c r="UWN6" s="22"/>
      <c r="UWO6" s="22"/>
      <c r="UWP6" s="22"/>
      <c r="UWQ6" s="22"/>
      <c r="UWR6" s="22"/>
      <c r="UWS6" s="22"/>
      <c r="UWT6" s="22"/>
      <c r="UWU6" s="22"/>
      <c r="UWV6" s="22"/>
      <c r="UWW6" s="22"/>
      <c r="UWX6" s="22"/>
      <c r="UWY6" s="22"/>
      <c r="UWZ6" s="22"/>
      <c r="UXA6" s="22"/>
      <c r="UXB6" s="22"/>
      <c r="UXC6" s="22"/>
      <c r="UXD6" s="22"/>
      <c r="UXE6" s="22"/>
      <c r="UXF6" s="22"/>
      <c r="UXG6" s="22"/>
      <c r="UXH6" s="22"/>
      <c r="UXI6" s="22"/>
      <c r="UXJ6" s="22"/>
      <c r="UXK6" s="22"/>
      <c r="UXL6" s="22"/>
      <c r="UXM6" s="22"/>
      <c r="UXN6" s="22"/>
      <c r="UXO6" s="22"/>
      <c r="UXP6" s="22"/>
      <c r="UXQ6" s="22"/>
      <c r="UXR6" s="22"/>
      <c r="UXS6" s="22"/>
      <c r="UXT6" s="22"/>
      <c r="UXU6" s="22"/>
      <c r="UXV6" s="22"/>
      <c r="UXW6" s="22"/>
      <c r="UXX6" s="22"/>
      <c r="UXY6" s="22"/>
      <c r="UXZ6" s="22"/>
      <c r="UYA6" s="22"/>
      <c r="UYB6" s="22"/>
      <c r="UYC6" s="22"/>
      <c r="UYD6" s="22"/>
      <c r="UYE6" s="22"/>
      <c r="UYF6" s="22"/>
      <c r="UYG6" s="22"/>
      <c r="UYH6" s="22"/>
      <c r="UYI6" s="22"/>
      <c r="UYJ6" s="22"/>
      <c r="UYK6" s="22"/>
      <c r="UYL6" s="22"/>
      <c r="UYM6" s="22"/>
      <c r="UYN6" s="22"/>
      <c r="UYO6" s="22"/>
      <c r="UYP6" s="22"/>
      <c r="UYQ6" s="22"/>
      <c r="UYR6" s="22"/>
      <c r="UYS6" s="22"/>
      <c r="UYT6" s="22"/>
      <c r="UYU6" s="22"/>
      <c r="UYV6" s="22"/>
      <c r="UYW6" s="22"/>
      <c r="UYX6" s="22"/>
      <c r="UYY6" s="22"/>
      <c r="UYZ6" s="22"/>
      <c r="UZA6" s="22"/>
      <c r="UZB6" s="22"/>
      <c r="UZC6" s="22"/>
      <c r="UZD6" s="22"/>
      <c r="UZE6" s="22"/>
      <c r="UZF6" s="22"/>
      <c r="UZG6" s="22"/>
      <c r="UZH6" s="22"/>
      <c r="UZI6" s="22"/>
      <c r="UZJ6" s="22"/>
      <c r="UZK6" s="22"/>
      <c r="UZL6" s="22"/>
      <c r="UZM6" s="22"/>
      <c r="UZN6" s="22"/>
      <c r="UZO6" s="22"/>
      <c r="UZP6" s="22"/>
      <c r="UZQ6" s="22"/>
      <c r="UZR6" s="22"/>
      <c r="UZS6" s="22"/>
      <c r="UZT6" s="22"/>
      <c r="UZU6" s="22"/>
      <c r="UZV6" s="22"/>
      <c r="UZW6" s="22"/>
      <c r="UZX6" s="22"/>
      <c r="UZY6" s="22"/>
      <c r="UZZ6" s="22"/>
      <c r="VAA6" s="22"/>
      <c r="VAB6" s="22"/>
      <c r="VAC6" s="22"/>
      <c r="VAD6" s="22"/>
      <c r="VAE6" s="22"/>
      <c r="VAF6" s="22"/>
      <c r="VAG6" s="22"/>
      <c r="VAH6" s="22"/>
      <c r="VAI6" s="22"/>
      <c r="VAJ6" s="22"/>
      <c r="VAK6" s="22"/>
      <c r="VAL6" s="22"/>
      <c r="VAM6" s="22"/>
      <c r="VAN6" s="22"/>
      <c r="VAO6" s="22"/>
      <c r="VAP6" s="22"/>
      <c r="VAQ6" s="22"/>
      <c r="VAR6" s="22"/>
      <c r="VAS6" s="22"/>
      <c r="VAT6" s="22"/>
      <c r="VAU6" s="22"/>
      <c r="VAV6" s="22"/>
      <c r="VAW6" s="22"/>
      <c r="VAX6" s="22"/>
      <c r="VAY6" s="22"/>
      <c r="VAZ6" s="22"/>
      <c r="VBA6" s="22"/>
      <c r="VBB6" s="22"/>
      <c r="VBC6" s="22"/>
      <c r="VBD6" s="22"/>
      <c r="VBE6" s="22"/>
      <c r="VBF6" s="22"/>
      <c r="VBG6" s="22"/>
      <c r="VBH6" s="22"/>
      <c r="VBI6" s="22"/>
      <c r="VBJ6" s="22"/>
      <c r="VBK6" s="22"/>
      <c r="VBL6" s="22"/>
      <c r="VBM6" s="22"/>
      <c r="VBN6" s="22"/>
      <c r="VBO6" s="22"/>
      <c r="VBP6" s="22"/>
      <c r="VBQ6" s="22"/>
      <c r="VBR6" s="22"/>
      <c r="VBS6" s="22"/>
      <c r="VBT6" s="22"/>
      <c r="VBU6" s="22"/>
      <c r="VBV6" s="22"/>
      <c r="VBW6" s="22"/>
      <c r="VBX6" s="22"/>
      <c r="VBY6" s="22"/>
      <c r="VBZ6" s="22"/>
      <c r="VCA6" s="22"/>
      <c r="VCB6" s="22"/>
      <c r="VCC6" s="22"/>
      <c r="VCD6" s="22"/>
      <c r="VCE6" s="22"/>
      <c r="VCF6" s="22"/>
      <c r="VCG6" s="22"/>
      <c r="VCH6" s="22"/>
      <c r="VCI6" s="22"/>
      <c r="VCJ6" s="22"/>
      <c r="VCK6" s="22"/>
      <c r="VCL6" s="22"/>
      <c r="VCM6" s="22"/>
      <c r="VCN6" s="22"/>
      <c r="VCO6" s="22"/>
      <c r="VCP6" s="22"/>
      <c r="VCQ6" s="22"/>
      <c r="VCR6" s="22"/>
      <c r="VCS6" s="22"/>
      <c r="VCT6" s="22"/>
      <c r="VCU6" s="22"/>
      <c r="VCV6" s="22"/>
      <c r="VCW6" s="22"/>
      <c r="VCX6" s="22"/>
      <c r="VCY6" s="22"/>
      <c r="VCZ6" s="22"/>
      <c r="VDA6" s="22"/>
      <c r="VDB6" s="22"/>
      <c r="VDC6" s="22"/>
      <c r="VDD6" s="22"/>
      <c r="VDE6" s="22"/>
      <c r="VDF6" s="22"/>
      <c r="VDG6" s="22"/>
      <c r="VDH6" s="22"/>
      <c r="VDI6" s="22"/>
      <c r="VDJ6" s="22"/>
      <c r="VDK6" s="22"/>
      <c r="VDL6" s="22"/>
      <c r="VDM6" s="22"/>
      <c r="VDN6" s="22"/>
      <c r="VDO6" s="22"/>
      <c r="VDP6" s="22"/>
      <c r="VDQ6" s="22"/>
      <c r="VDR6" s="22"/>
      <c r="VDS6" s="22"/>
      <c r="VDT6" s="22"/>
      <c r="VDU6" s="22"/>
      <c r="VDV6" s="22"/>
      <c r="VDW6" s="22"/>
      <c r="VDX6" s="22"/>
      <c r="VDY6" s="22"/>
      <c r="VDZ6" s="22"/>
      <c r="VEA6" s="22"/>
      <c r="VEB6" s="22"/>
      <c r="VEC6" s="22"/>
      <c r="VED6" s="22"/>
      <c r="VEE6" s="22"/>
      <c r="VEF6" s="22"/>
      <c r="VEG6" s="22"/>
      <c r="VEH6" s="22"/>
      <c r="VEI6" s="22"/>
      <c r="VEJ6" s="22"/>
      <c r="VEK6" s="22"/>
      <c r="VEL6" s="22"/>
      <c r="VEM6" s="22"/>
      <c r="VEN6" s="22"/>
      <c r="VEO6" s="22"/>
      <c r="VEP6" s="22"/>
      <c r="VEQ6" s="22"/>
      <c r="VER6" s="22"/>
      <c r="VES6" s="22"/>
      <c r="VET6" s="22"/>
      <c r="VEU6" s="22"/>
      <c r="VEV6" s="22"/>
      <c r="VEW6" s="22"/>
      <c r="VEX6" s="22"/>
      <c r="VEY6" s="22"/>
      <c r="VEZ6" s="22"/>
      <c r="VFA6" s="22"/>
      <c r="VFB6" s="22"/>
      <c r="VFC6" s="22"/>
      <c r="VFD6" s="22"/>
      <c r="VFE6" s="22"/>
      <c r="VFF6" s="22"/>
      <c r="VFG6" s="22"/>
      <c r="VFH6" s="22"/>
      <c r="VFI6" s="22"/>
      <c r="VFJ6" s="22"/>
      <c r="VFK6" s="22"/>
      <c r="VFL6" s="22"/>
      <c r="VFM6" s="22"/>
      <c r="VFN6" s="22"/>
      <c r="VFO6" s="22"/>
      <c r="VFP6" s="22"/>
      <c r="VFQ6" s="22"/>
      <c r="VFR6" s="22"/>
      <c r="VFS6" s="22"/>
      <c r="VFT6" s="22"/>
      <c r="VFU6" s="22"/>
      <c r="VFV6" s="22"/>
      <c r="VFW6" s="22"/>
      <c r="VFX6" s="22"/>
      <c r="VFY6" s="22"/>
      <c r="VFZ6" s="22"/>
      <c r="VGA6" s="22"/>
      <c r="VGB6" s="22"/>
      <c r="VGC6" s="22"/>
      <c r="VGD6" s="22"/>
      <c r="VGE6" s="22"/>
      <c r="VGF6" s="22"/>
      <c r="VGG6" s="22"/>
      <c r="VGH6" s="22"/>
      <c r="VGI6" s="22"/>
      <c r="VGJ6" s="22"/>
      <c r="VGK6" s="22"/>
      <c r="VGL6" s="22"/>
      <c r="VGM6" s="22"/>
      <c r="VGN6" s="22"/>
      <c r="VGO6" s="22"/>
      <c r="VGP6" s="22"/>
      <c r="VGQ6" s="22"/>
      <c r="VGR6" s="22"/>
      <c r="VGS6" s="22"/>
      <c r="VGT6" s="22"/>
      <c r="VGU6" s="22"/>
      <c r="VGV6" s="22"/>
      <c r="VGW6" s="22"/>
      <c r="VGX6" s="22"/>
      <c r="VGY6" s="22"/>
      <c r="VGZ6" s="22"/>
      <c r="VHA6" s="22"/>
      <c r="VHB6" s="22"/>
      <c r="VHC6" s="22"/>
      <c r="VHD6" s="22"/>
      <c r="VHE6" s="22"/>
      <c r="VHF6" s="22"/>
      <c r="VHG6" s="22"/>
      <c r="VHH6" s="22"/>
      <c r="VHI6" s="22"/>
      <c r="VHJ6" s="22"/>
      <c r="VHK6" s="22"/>
      <c r="VHL6" s="22"/>
      <c r="VHM6" s="22"/>
      <c r="VHN6" s="22"/>
      <c r="VHO6" s="22"/>
      <c r="VHP6" s="22"/>
      <c r="VHQ6" s="22"/>
      <c r="VHR6" s="22"/>
      <c r="VHS6" s="22"/>
      <c r="VHT6" s="22"/>
      <c r="VHU6" s="22"/>
      <c r="VHV6" s="22"/>
      <c r="VHW6" s="22"/>
      <c r="VHX6" s="22"/>
      <c r="VHY6" s="22"/>
      <c r="VHZ6" s="22"/>
      <c r="VIA6" s="22"/>
      <c r="VIB6" s="22"/>
      <c r="VIC6" s="22"/>
      <c r="VID6" s="22"/>
      <c r="VIE6" s="22"/>
      <c r="VIF6" s="22"/>
      <c r="VIG6" s="22"/>
      <c r="VIH6" s="22"/>
      <c r="VII6" s="22"/>
      <c r="VIJ6" s="22"/>
      <c r="VIK6" s="22"/>
      <c r="VIL6" s="22"/>
      <c r="VIM6" s="22"/>
      <c r="VIN6" s="22"/>
      <c r="VIO6" s="22"/>
      <c r="VIP6" s="22"/>
      <c r="VIQ6" s="22"/>
      <c r="VIR6" s="22"/>
      <c r="VIS6" s="22"/>
      <c r="VIT6" s="22"/>
      <c r="VIU6" s="22"/>
      <c r="VIV6" s="22"/>
      <c r="VIW6" s="22"/>
      <c r="VIX6" s="22"/>
      <c r="VIY6" s="22"/>
      <c r="VIZ6" s="22"/>
      <c r="VJA6" s="22"/>
      <c r="VJB6" s="22"/>
      <c r="VJC6" s="22"/>
      <c r="VJD6" s="22"/>
      <c r="VJE6" s="22"/>
      <c r="VJF6" s="22"/>
      <c r="VJG6" s="22"/>
      <c r="VJH6" s="22"/>
      <c r="VJI6" s="22"/>
      <c r="VJJ6" s="22"/>
      <c r="VJK6" s="22"/>
      <c r="VJL6" s="22"/>
      <c r="VJM6" s="22"/>
      <c r="VJN6" s="22"/>
      <c r="VJO6" s="22"/>
      <c r="VJP6" s="22"/>
      <c r="VJQ6" s="22"/>
      <c r="VJR6" s="22"/>
      <c r="VJS6" s="22"/>
      <c r="VJT6" s="22"/>
      <c r="VJU6" s="22"/>
      <c r="VJV6" s="22"/>
      <c r="VJW6" s="22"/>
      <c r="VJX6" s="22"/>
      <c r="VJY6" s="22"/>
      <c r="VJZ6" s="22"/>
      <c r="VKA6" s="22"/>
      <c r="VKB6" s="22"/>
      <c r="VKC6" s="22"/>
      <c r="VKD6" s="22"/>
      <c r="VKE6" s="22"/>
      <c r="VKF6" s="22"/>
      <c r="VKG6" s="22"/>
      <c r="VKH6" s="22"/>
      <c r="VKI6" s="22"/>
      <c r="VKJ6" s="22"/>
      <c r="VKK6" s="22"/>
      <c r="VKL6" s="22"/>
      <c r="VKM6" s="22"/>
      <c r="VKN6" s="22"/>
      <c r="VKO6" s="22"/>
      <c r="VKP6" s="22"/>
      <c r="VKQ6" s="22"/>
      <c r="VKR6" s="22"/>
      <c r="VKS6" s="22"/>
      <c r="VKT6" s="22"/>
      <c r="VKU6" s="22"/>
      <c r="VKV6" s="22"/>
      <c r="VKW6" s="22"/>
      <c r="VKX6" s="22"/>
      <c r="VKY6" s="22"/>
      <c r="VKZ6" s="22"/>
      <c r="VLA6" s="22"/>
      <c r="VLB6" s="22"/>
      <c r="VLC6" s="22"/>
      <c r="VLD6" s="22"/>
      <c r="VLE6" s="22"/>
      <c r="VLF6" s="22"/>
      <c r="VLG6" s="22"/>
      <c r="VLH6" s="22"/>
      <c r="VLI6" s="22"/>
      <c r="VLJ6" s="22"/>
      <c r="VLK6" s="22"/>
      <c r="VLL6" s="22"/>
      <c r="VLM6" s="22"/>
      <c r="VLN6" s="22"/>
      <c r="VLO6" s="22"/>
      <c r="VLP6" s="22"/>
      <c r="VLQ6" s="22"/>
      <c r="VLR6" s="22"/>
      <c r="VLS6" s="22"/>
      <c r="VLT6" s="22"/>
      <c r="VLU6" s="22"/>
      <c r="VLV6" s="22"/>
      <c r="VLW6" s="22"/>
      <c r="VLX6" s="22"/>
      <c r="VLY6" s="22"/>
      <c r="VLZ6" s="22"/>
      <c r="VMA6" s="22"/>
      <c r="VMB6" s="22"/>
      <c r="VMC6" s="22"/>
      <c r="VMD6" s="22"/>
      <c r="VME6" s="22"/>
      <c r="VMF6" s="22"/>
      <c r="VMG6" s="22"/>
      <c r="VMH6" s="22"/>
      <c r="VMI6" s="22"/>
      <c r="VMJ6" s="22"/>
      <c r="VMK6" s="22"/>
      <c r="VML6" s="22"/>
      <c r="VMM6" s="22"/>
      <c r="VMN6" s="22"/>
      <c r="VMO6" s="22"/>
      <c r="VMP6" s="22"/>
      <c r="VMQ6" s="22"/>
      <c r="VMR6" s="22"/>
      <c r="VMS6" s="22"/>
      <c r="VMT6" s="22"/>
      <c r="VMU6" s="22"/>
      <c r="VMV6" s="22"/>
      <c r="VMW6" s="22"/>
      <c r="VMX6" s="22"/>
      <c r="VMY6" s="22"/>
      <c r="VMZ6" s="22"/>
      <c r="VNA6" s="22"/>
      <c r="VNB6" s="22"/>
      <c r="VNC6" s="22"/>
      <c r="VND6" s="22"/>
      <c r="VNE6" s="22"/>
      <c r="VNF6" s="22"/>
      <c r="VNG6" s="22"/>
      <c r="VNH6" s="22"/>
      <c r="VNI6" s="22"/>
      <c r="VNJ6" s="22"/>
      <c r="VNK6" s="22"/>
      <c r="VNL6" s="22"/>
      <c r="VNM6" s="22"/>
      <c r="VNN6" s="22"/>
      <c r="VNO6" s="22"/>
      <c r="VNP6" s="22"/>
      <c r="VNQ6" s="22"/>
      <c r="VNR6" s="22"/>
      <c r="VNS6" s="22"/>
      <c r="VNT6" s="22"/>
      <c r="VNU6" s="22"/>
      <c r="VNV6" s="22"/>
      <c r="VNW6" s="22"/>
      <c r="VNX6" s="22"/>
      <c r="VNY6" s="22"/>
      <c r="VNZ6" s="22"/>
      <c r="VOA6" s="22"/>
      <c r="VOB6" s="22"/>
      <c r="VOC6" s="22"/>
      <c r="VOD6" s="22"/>
      <c r="VOE6" s="22"/>
      <c r="VOF6" s="22"/>
      <c r="VOG6" s="22"/>
      <c r="VOH6" s="22"/>
      <c r="VOI6" s="22"/>
      <c r="VOJ6" s="22"/>
      <c r="VOK6" s="22"/>
      <c r="VOL6" s="22"/>
      <c r="VOM6" s="22"/>
      <c r="VON6" s="22"/>
      <c r="VOO6" s="22"/>
      <c r="VOP6" s="22"/>
      <c r="VOQ6" s="22"/>
      <c r="VOR6" s="22"/>
      <c r="VOS6" s="22"/>
      <c r="VOT6" s="22"/>
      <c r="VOU6" s="22"/>
      <c r="VOV6" s="22"/>
      <c r="VOW6" s="22"/>
      <c r="VOX6" s="22"/>
      <c r="VOY6" s="22"/>
      <c r="VOZ6" s="22"/>
      <c r="VPA6" s="22"/>
      <c r="VPB6" s="22"/>
      <c r="VPC6" s="22"/>
      <c r="VPD6" s="22"/>
      <c r="VPE6" s="22"/>
      <c r="VPF6" s="22"/>
      <c r="VPG6" s="22"/>
      <c r="VPH6" s="22"/>
      <c r="VPI6" s="22"/>
      <c r="VPJ6" s="22"/>
      <c r="VPK6" s="22"/>
      <c r="VPL6" s="22"/>
      <c r="VPM6" s="22"/>
      <c r="VPN6" s="22"/>
      <c r="VPO6" s="22"/>
      <c r="VPP6" s="22"/>
      <c r="VPQ6" s="22"/>
      <c r="VPR6" s="22"/>
      <c r="VPS6" s="22"/>
      <c r="VPT6" s="22"/>
      <c r="VPU6" s="22"/>
      <c r="VPV6" s="22"/>
      <c r="VPW6" s="22"/>
      <c r="VPX6" s="22"/>
      <c r="VPY6" s="22"/>
      <c r="VPZ6" s="22"/>
      <c r="VQA6" s="22"/>
      <c r="VQB6" s="22"/>
      <c r="VQC6" s="22"/>
      <c r="VQD6" s="22"/>
      <c r="VQE6" s="22"/>
      <c r="VQF6" s="22"/>
      <c r="VQG6" s="22"/>
      <c r="VQH6" s="22"/>
      <c r="VQI6" s="22"/>
      <c r="VQJ6" s="22"/>
      <c r="VQK6" s="22"/>
      <c r="VQL6" s="22"/>
      <c r="VQM6" s="22"/>
      <c r="VQN6" s="22"/>
      <c r="VQO6" s="22"/>
      <c r="VQP6" s="22"/>
      <c r="VQQ6" s="22"/>
      <c r="VQR6" s="22"/>
      <c r="VQS6" s="22"/>
      <c r="VQT6" s="22"/>
      <c r="VQU6" s="22"/>
      <c r="VQV6" s="22"/>
      <c r="VQW6" s="22"/>
      <c r="VQX6" s="22"/>
      <c r="VQY6" s="22"/>
      <c r="VQZ6" s="22"/>
      <c r="VRA6" s="22"/>
      <c r="VRB6" s="22"/>
      <c r="VRC6" s="22"/>
      <c r="VRD6" s="22"/>
      <c r="VRE6" s="22"/>
      <c r="VRF6" s="22"/>
      <c r="VRG6" s="22"/>
      <c r="VRH6" s="22"/>
      <c r="VRI6" s="22"/>
      <c r="VRJ6" s="22"/>
      <c r="VRK6" s="22"/>
      <c r="VRL6" s="22"/>
      <c r="VRM6" s="22"/>
      <c r="VRN6" s="22"/>
      <c r="VRO6" s="22"/>
      <c r="VRP6" s="22"/>
      <c r="VRQ6" s="22"/>
      <c r="VRR6" s="22"/>
      <c r="VRS6" s="22"/>
      <c r="VRT6" s="22"/>
      <c r="VRU6" s="22"/>
      <c r="VRV6" s="22"/>
      <c r="VRW6" s="22"/>
      <c r="VRX6" s="22"/>
      <c r="VRY6" s="22"/>
      <c r="VRZ6" s="22"/>
      <c r="VSA6" s="22"/>
      <c r="VSB6" s="22"/>
      <c r="VSC6" s="22"/>
      <c r="VSD6" s="22"/>
      <c r="VSE6" s="22"/>
      <c r="VSF6" s="22"/>
      <c r="VSG6" s="22"/>
      <c r="VSH6" s="22"/>
      <c r="VSI6" s="22"/>
      <c r="VSJ6" s="22"/>
      <c r="VSK6" s="22"/>
      <c r="VSL6" s="22"/>
      <c r="VSM6" s="22"/>
      <c r="VSN6" s="22"/>
      <c r="VSO6" s="22"/>
      <c r="VSP6" s="22"/>
      <c r="VSQ6" s="22"/>
      <c r="VSR6" s="22"/>
      <c r="VSS6" s="22"/>
      <c r="VST6" s="22"/>
      <c r="VSU6" s="22"/>
      <c r="VSV6" s="22"/>
      <c r="VSW6" s="22"/>
      <c r="VSX6" s="22"/>
      <c r="VSY6" s="22"/>
      <c r="VSZ6" s="22"/>
      <c r="VTA6" s="22"/>
      <c r="VTB6" s="22"/>
      <c r="VTC6" s="22"/>
      <c r="VTD6" s="22"/>
      <c r="VTE6" s="22"/>
      <c r="VTF6" s="22"/>
      <c r="VTG6" s="22"/>
      <c r="VTH6" s="22"/>
      <c r="VTI6" s="22"/>
      <c r="VTJ6" s="22"/>
      <c r="VTK6" s="22"/>
      <c r="VTL6" s="22"/>
      <c r="VTM6" s="22"/>
      <c r="VTN6" s="22"/>
      <c r="VTO6" s="22"/>
      <c r="VTP6" s="22"/>
      <c r="VTQ6" s="22"/>
      <c r="VTR6" s="22"/>
      <c r="VTS6" s="22"/>
      <c r="VTT6" s="22"/>
      <c r="VTU6" s="22"/>
      <c r="VTV6" s="22"/>
      <c r="VTW6" s="22"/>
      <c r="VTX6" s="22"/>
      <c r="VTY6" s="22"/>
      <c r="VTZ6" s="22"/>
      <c r="VUA6" s="22"/>
      <c r="VUB6" s="22"/>
      <c r="VUC6" s="22"/>
      <c r="VUD6" s="22"/>
      <c r="VUE6" s="22"/>
      <c r="VUF6" s="22"/>
      <c r="VUG6" s="22"/>
      <c r="VUH6" s="22"/>
      <c r="VUI6" s="22"/>
      <c r="VUJ6" s="22"/>
      <c r="VUK6" s="22"/>
      <c r="VUL6" s="22"/>
      <c r="VUM6" s="22"/>
      <c r="VUN6" s="22"/>
      <c r="VUO6" s="22"/>
      <c r="VUP6" s="22"/>
      <c r="VUQ6" s="22"/>
      <c r="VUR6" s="22"/>
      <c r="VUS6" s="22"/>
      <c r="VUT6" s="22"/>
      <c r="VUU6" s="22"/>
      <c r="VUV6" s="22"/>
      <c r="VUW6" s="22"/>
      <c r="VUX6" s="22"/>
      <c r="VUY6" s="22"/>
      <c r="VUZ6" s="22"/>
      <c r="VVA6" s="22"/>
      <c r="VVB6" s="22"/>
      <c r="VVC6" s="22"/>
      <c r="VVD6" s="22"/>
      <c r="VVE6" s="22"/>
      <c r="VVF6" s="22"/>
      <c r="VVG6" s="22"/>
      <c r="VVH6" s="22"/>
      <c r="VVI6" s="22"/>
      <c r="VVJ6" s="22"/>
      <c r="VVK6" s="22"/>
      <c r="VVL6" s="22"/>
      <c r="VVM6" s="22"/>
      <c r="VVN6" s="22"/>
      <c r="VVO6" s="22"/>
      <c r="VVP6" s="22"/>
      <c r="VVQ6" s="22"/>
      <c r="VVR6" s="22"/>
      <c r="VVS6" s="22"/>
      <c r="VVT6" s="22"/>
      <c r="VVU6" s="22"/>
      <c r="VVV6" s="22"/>
      <c r="VVW6" s="22"/>
      <c r="VVX6" s="22"/>
      <c r="VVY6" s="22"/>
      <c r="VVZ6" s="22"/>
      <c r="VWA6" s="22"/>
      <c r="VWB6" s="22"/>
      <c r="VWC6" s="22"/>
      <c r="VWD6" s="22"/>
      <c r="VWE6" s="22"/>
      <c r="VWF6" s="22"/>
      <c r="VWG6" s="22"/>
      <c r="VWH6" s="22"/>
      <c r="VWI6" s="22"/>
      <c r="VWJ6" s="22"/>
      <c r="VWK6" s="22"/>
      <c r="VWL6" s="22"/>
      <c r="VWM6" s="22"/>
      <c r="VWN6" s="22"/>
      <c r="VWO6" s="22"/>
      <c r="VWP6" s="22"/>
      <c r="VWQ6" s="22"/>
      <c r="VWR6" s="22"/>
      <c r="VWS6" s="22"/>
      <c r="VWT6" s="22"/>
      <c r="VWU6" s="22"/>
      <c r="VWV6" s="22"/>
      <c r="VWW6" s="22"/>
      <c r="VWX6" s="22"/>
      <c r="VWY6" s="22"/>
      <c r="VWZ6" s="22"/>
      <c r="VXA6" s="22"/>
      <c r="VXB6" s="22"/>
      <c r="VXC6" s="22"/>
      <c r="VXD6" s="22"/>
      <c r="VXE6" s="22"/>
      <c r="VXF6" s="22"/>
      <c r="VXG6" s="22"/>
      <c r="VXH6" s="22"/>
      <c r="VXI6" s="22"/>
      <c r="VXJ6" s="22"/>
      <c r="VXK6" s="22"/>
      <c r="VXL6" s="22"/>
      <c r="VXM6" s="22"/>
      <c r="VXN6" s="22"/>
      <c r="VXO6" s="22"/>
      <c r="VXP6" s="22"/>
      <c r="VXQ6" s="22"/>
      <c r="VXR6" s="22"/>
      <c r="VXS6" s="22"/>
      <c r="VXT6" s="22"/>
      <c r="VXU6" s="22"/>
      <c r="VXV6" s="22"/>
      <c r="VXW6" s="22"/>
      <c r="VXX6" s="22"/>
      <c r="VXY6" s="22"/>
      <c r="VXZ6" s="22"/>
      <c r="VYA6" s="22"/>
      <c r="VYB6" s="22"/>
      <c r="VYC6" s="22"/>
      <c r="VYD6" s="22"/>
      <c r="VYE6" s="22"/>
      <c r="VYF6" s="22"/>
      <c r="VYG6" s="22"/>
      <c r="VYH6" s="22"/>
      <c r="VYI6" s="22"/>
      <c r="VYJ6" s="22"/>
      <c r="VYK6" s="22"/>
      <c r="VYL6" s="22"/>
      <c r="VYM6" s="22"/>
      <c r="VYN6" s="22"/>
      <c r="VYO6" s="22"/>
      <c r="VYP6" s="22"/>
      <c r="VYQ6" s="22"/>
      <c r="VYR6" s="22"/>
      <c r="VYS6" s="22"/>
      <c r="VYT6" s="22"/>
      <c r="VYU6" s="22"/>
      <c r="VYV6" s="22"/>
      <c r="VYW6" s="22"/>
      <c r="VYX6" s="22"/>
      <c r="VYY6" s="22"/>
      <c r="VYZ6" s="22"/>
      <c r="VZA6" s="22"/>
      <c r="VZB6" s="22"/>
      <c r="VZC6" s="22"/>
      <c r="VZD6" s="22"/>
      <c r="VZE6" s="22"/>
      <c r="VZF6" s="22"/>
      <c r="VZG6" s="22"/>
      <c r="VZH6" s="22"/>
      <c r="VZI6" s="22"/>
      <c r="VZJ6" s="22"/>
      <c r="VZK6" s="22"/>
      <c r="VZL6" s="22"/>
      <c r="VZM6" s="22"/>
      <c r="VZN6" s="22"/>
      <c r="VZO6" s="22"/>
      <c r="VZP6" s="22"/>
      <c r="VZQ6" s="22"/>
      <c r="VZR6" s="22"/>
      <c r="VZS6" s="22"/>
      <c r="VZT6" s="22"/>
      <c r="VZU6" s="22"/>
      <c r="VZV6" s="22"/>
      <c r="VZW6" s="22"/>
      <c r="VZX6" s="22"/>
      <c r="VZY6" s="22"/>
      <c r="VZZ6" s="22"/>
      <c r="WAA6" s="22"/>
      <c r="WAB6" s="22"/>
      <c r="WAC6" s="22"/>
      <c r="WAD6" s="22"/>
      <c r="WAE6" s="22"/>
      <c r="WAF6" s="22"/>
      <c r="WAG6" s="22"/>
      <c r="WAH6" s="22"/>
      <c r="WAI6" s="22"/>
      <c r="WAJ6" s="22"/>
      <c r="WAK6" s="22"/>
      <c r="WAL6" s="22"/>
      <c r="WAM6" s="22"/>
      <c r="WAN6" s="22"/>
      <c r="WAO6" s="22"/>
      <c r="WAP6" s="22"/>
      <c r="WAQ6" s="22"/>
      <c r="WAR6" s="22"/>
      <c r="WAS6" s="22"/>
      <c r="WAT6" s="22"/>
      <c r="WAU6" s="22"/>
      <c r="WAV6" s="22"/>
      <c r="WAW6" s="22"/>
      <c r="WAX6" s="22"/>
      <c r="WAY6" s="22"/>
      <c r="WAZ6" s="22"/>
      <c r="WBA6" s="22"/>
      <c r="WBB6" s="22"/>
      <c r="WBC6" s="22"/>
      <c r="WBD6" s="22"/>
      <c r="WBE6" s="22"/>
      <c r="WBF6" s="22"/>
      <c r="WBG6" s="22"/>
      <c r="WBH6" s="22"/>
      <c r="WBI6" s="22"/>
      <c r="WBJ6" s="22"/>
      <c r="WBK6" s="22"/>
      <c r="WBL6" s="22"/>
      <c r="WBM6" s="22"/>
      <c r="WBN6" s="22"/>
      <c r="WBO6" s="22"/>
      <c r="WBP6" s="22"/>
      <c r="WBQ6" s="22"/>
      <c r="WBR6" s="22"/>
      <c r="WBS6" s="22"/>
      <c r="WBT6" s="22"/>
      <c r="WBU6" s="22"/>
      <c r="WBV6" s="22"/>
      <c r="WBW6" s="22"/>
      <c r="WBX6" s="22"/>
      <c r="WBY6" s="22"/>
      <c r="WBZ6" s="22"/>
      <c r="WCA6" s="22"/>
      <c r="WCB6" s="22"/>
      <c r="WCC6" s="22"/>
      <c r="WCD6" s="22"/>
      <c r="WCE6" s="22"/>
      <c r="WCF6" s="22"/>
      <c r="WCG6" s="22"/>
      <c r="WCH6" s="22"/>
      <c r="WCI6" s="22"/>
      <c r="WCJ6" s="22"/>
      <c r="WCK6" s="22"/>
      <c r="WCL6" s="22"/>
      <c r="WCM6" s="22"/>
      <c r="WCN6" s="22"/>
      <c r="WCO6" s="22"/>
      <c r="WCP6" s="22"/>
      <c r="WCQ6" s="22"/>
      <c r="WCR6" s="22"/>
      <c r="WCS6" s="22"/>
      <c r="WCT6" s="22"/>
      <c r="WCU6" s="22"/>
      <c r="WCV6" s="22"/>
      <c r="WCW6" s="22"/>
      <c r="WCX6" s="22"/>
      <c r="WCY6" s="22"/>
      <c r="WCZ6" s="22"/>
      <c r="WDA6" s="22"/>
      <c r="WDB6" s="22"/>
      <c r="WDC6" s="22"/>
      <c r="WDD6" s="22"/>
      <c r="WDE6" s="22"/>
      <c r="WDF6" s="22"/>
      <c r="WDG6" s="22"/>
      <c r="WDH6" s="22"/>
      <c r="WDI6" s="22"/>
      <c r="WDJ6" s="22"/>
      <c r="WDK6" s="22"/>
      <c r="WDL6" s="22"/>
      <c r="WDM6" s="22"/>
      <c r="WDN6" s="22"/>
      <c r="WDO6" s="22"/>
      <c r="WDP6" s="22"/>
      <c r="WDQ6" s="22"/>
      <c r="WDR6" s="22"/>
      <c r="WDS6" s="22"/>
      <c r="WDT6" s="22"/>
      <c r="WDU6" s="22"/>
      <c r="WDV6" s="22"/>
      <c r="WDW6" s="22"/>
      <c r="WDX6" s="22"/>
      <c r="WDY6" s="22"/>
      <c r="WDZ6" s="22"/>
      <c r="WEA6" s="22"/>
      <c r="WEB6" s="22"/>
      <c r="WEC6" s="22"/>
      <c r="WED6" s="22"/>
      <c r="WEE6" s="22"/>
      <c r="WEF6" s="22"/>
      <c r="WEG6" s="22"/>
      <c r="WEH6" s="22"/>
      <c r="WEI6" s="22"/>
      <c r="WEJ6" s="22"/>
      <c r="WEK6" s="22"/>
      <c r="WEL6" s="22"/>
      <c r="WEM6" s="22"/>
      <c r="WEN6" s="22"/>
      <c r="WEO6" s="22"/>
      <c r="WEP6" s="22"/>
      <c r="WEQ6" s="22"/>
      <c r="WER6" s="22"/>
      <c r="WES6" s="22"/>
      <c r="WET6" s="22"/>
      <c r="WEU6" s="22"/>
      <c r="WEV6" s="22"/>
      <c r="WEW6" s="22"/>
      <c r="WEX6" s="22"/>
      <c r="WEY6" s="22"/>
      <c r="WEZ6" s="22"/>
      <c r="WFA6" s="22"/>
      <c r="WFB6" s="22"/>
      <c r="WFC6" s="22"/>
      <c r="WFD6" s="22"/>
      <c r="WFE6" s="22"/>
      <c r="WFF6" s="22"/>
      <c r="WFG6" s="22"/>
      <c r="WFH6" s="22"/>
      <c r="WFI6" s="22"/>
      <c r="WFJ6" s="22"/>
      <c r="WFK6" s="22"/>
      <c r="WFL6" s="22"/>
      <c r="WFM6" s="22"/>
      <c r="WFN6" s="22"/>
      <c r="WFO6" s="22"/>
      <c r="WFP6" s="22"/>
      <c r="WFQ6" s="22"/>
      <c r="WFR6" s="22"/>
      <c r="WFS6" s="22"/>
      <c r="WFT6" s="22"/>
      <c r="WFU6" s="22"/>
      <c r="WFV6" s="22"/>
      <c r="WFW6" s="22"/>
      <c r="WFX6" s="22"/>
      <c r="WFY6" s="22"/>
      <c r="WFZ6" s="22"/>
      <c r="WGA6" s="22"/>
      <c r="WGB6" s="22"/>
      <c r="WGC6" s="22"/>
      <c r="WGD6" s="22"/>
      <c r="WGE6" s="22"/>
      <c r="WGF6" s="22"/>
      <c r="WGG6" s="22"/>
      <c r="WGH6" s="22"/>
      <c r="WGI6" s="22"/>
      <c r="WGJ6" s="22"/>
      <c r="WGK6" s="22"/>
      <c r="WGL6" s="22"/>
      <c r="WGM6" s="22"/>
      <c r="WGN6" s="22"/>
      <c r="WGO6" s="22"/>
      <c r="WGP6" s="22"/>
      <c r="WGQ6" s="22"/>
      <c r="WGR6" s="22"/>
      <c r="WGS6" s="22"/>
      <c r="WGT6" s="22"/>
      <c r="WGU6" s="22"/>
      <c r="WGV6" s="22"/>
      <c r="WGW6" s="22"/>
      <c r="WGX6" s="22"/>
      <c r="WGY6" s="22"/>
      <c r="WGZ6" s="22"/>
      <c r="WHA6" s="22"/>
      <c r="WHB6" s="22"/>
      <c r="WHC6" s="22"/>
      <c r="WHD6" s="22"/>
      <c r="WHE6" s="22"/>
      <c r="WHF6" s="22"/>
      <c r="WHG6" s="22"/>
      <c r="WHH6" s="22"/>
      <c r="WHI6" s="22"/>
      <c r="WHJ6" s="22"/>
      <c r="WHK6" s="22"/>
      <c r="WHL6" s="22"/>
      <c r="WHM6" s="22"/>
      <c r="WHN6" s="22"/>
      <c r="WHO6" s="22"/>
      <c r="WHP6" s="22"/>
      <c r="WHQ6" s="22"/>
      <c r="WHR6" s="22"/>
      <c r="WHS6" s="22"/>
      <c r="WHT6" s="22"/>
      <c r="WHU6" s="22"/>
      <c r="WHV6" s="22"/>
      <c r="WHW6" s="22"/>
      <c r="WHX6" s="22"/>
      <c r="WHY6" s="22"/>
      <c r="WHZ6" s="22"/>
      <c r="WIA6" s="22"/>
      <c r="WIB6" s="22"/>
      <c r="WIC6" s="22"/>
      <c r="WID6" s="22"/>
      <c r="WIE6" s="22"/>
      <c r="WIF6" s="22"/>
      <c r="WIG6" s="22"/>
      <c r="WIH6" s="22"/>
      <c r="WII6" s="22"/>
      <c r="WIJ6" s="22"/>
      <c r="WIK6" s="22"/>
      <c r="WIL6" s="22"/>
      <c r="WIM6" s="22"/>
      <c r="WIN6" s="22"/>
      <c r="WIO6" s="22"/>
      <c r="WIP6" s="22"/>
      <c r="WIQ6" s="22"/>
      <c r="WIR6" s="22"/>
      <c r="WIS6" s="22"/>
      <c r="WIT6" s="22"/>
      <c r="WIU6" s="22"/>
      <c r="WIV6" s="22"/>
      <c r="WIW6" s="22"/>
      <c r="WIX6" s="22"/>
      <c r="WIY6" s="22"/>
      <c r="WIZ6" s="22"/>
      <c r="WJA6" s="22"/>
      <c r="WJB6" s="22"/>
      <c r="WJC6" s="22"/>
      <c r="WJD6" s="22"/>
      <c r="WJE6" s="22"/>
      <c r="WJF6" s="22"/>
      <c r="WJG6" s="22"/>
      <c r="WJH6" s="22"/>
      <c r="WJI6" s="22"/>
      <c r="WJJ6" s="22"/>
      <c r="WJK6" s="22"/>
      <c r="WJL6" s="22"/>
      <c r="WJM6" s="22"/>
      <c r="WJN6" s="22"/>
      <c r="WJO6" s="22"/>
      <c r="WJP6" s="22"/>
      <c r="WJQ6" s="22"/>
      <c r="WJR6" s="22"/>
      <c r="WJS6" s="22"/>
      <c r="WJT6" s="22"/>
      <c r="WJU6" s="22"/>
      <c r="WJV6" s="22"/>
      <c r="WJW6" s="22"/>
      <c r="WJX6" s="22"/>
      <c r="WJY6" s="22"/>
      <c r="WJZ6" s="22"/>
      <c r="WKA6" s="22"/>
      <c r="WKB6" s="22"/>
      <c r="WKC6" s="22"/>
      <c r="WKD6" s="22"/>
      <c r="WKE6" s="22"/>
      <c r="WKF6" s="22"/>
      <c r="WKG6" s="22"/>
      <c r="WKH6" s="22"/>
      <c r="WKI6" s="22"/>
      <c r="WKJ6" s="22"/>
      <c r="WKK6" s="22"/>
      <c r="WKL6" s="22"/>
      <c r="WKM6" s="22"/>
      <c r="WKN6" s="22"/>
      <c r="WKO6" s="22"/>
      <c r="WKP6" s="22"/>
      <c r="WKQ6" s="22"/>
      <c r="WKR6" s="22"/>
      <c r="WKS6" s="22"/>
      <c r="WKT6" s="22"/>
      <c r="WKU6" s="22"/>
      <c r="WKV6" s="22"/>
      <c r="WKW6" s="22"/>
      <c r="WKX6" s="22"/>
      <c r="WKY6" s="22"/>
      <c r="WKZ6" s="22"/>
      <c r="WLA6" s="22"/>
      <c r="WLB6" s="22"/>
      <c r="WLC6" s="22"/>
      <c r="WLD6" s="22"/>
      <c r="WLE6" s="22"/>
      <c r="WLF6" s="22"/>
      <c r="WLG6" s="22"/>
      <c r="WLH6" s="22"/>
      <c r="WLI6" s="22"/>
      <c r="WLJ6" s="22"/>
      <c r="WLK6" s="22"/>
      <c r="WLL6" s="22"/>
      <c r="WLM6" s="22"/>
      <c r="WLN6" s="22"/>
      <c r="WLO6" s="22"/>
      <c r="WLP6" s="22"/>
      <c r="WLQ6" s="22"/>
      <c r="WLR6" s="22"/>
      <c r="WLS6" s="22"/>
      <c r="WLT6" s="22"/>
      <c r="WLU6" s="22"/>
      <c r="WLV6" s="22"/>
      <c r="WLW6" s="22"/>
      <c r="WLX6" s="22"/>
      <c r="WLY6" s="22"/>
      <c r="WLZ6" s="22"/>
      <c r="WMA6" s="22"/>
      <c r="WMB6" s="22"/>
      <c r="WMC6" s="22"/>
      <c r="WMD6" s="22"/>
      <c r="WME6" s="22"/>
      <c r="WMF6" s="22"/>
      <c r="WMG6" s="22"/>
      <c r="WMH6" s="22"/>
      <c r="WMI6" s="22"/>
      <c r="WMJ6" s="22"/>
      <c r="WMK6" s="22"/>
      <c r="WML6" s="22"/>
      <c r="WMM6" s="22"/>
      <c r="WMN6" s="22"/>
      <c r="WMO6" s="22"/>
      <c r="WMP6" s="22"/>
      <c r="WMQ6" s="22"/>
      <c r="WMR6" s="22"/>
      <c r="WMS6" s="22"/>
      <c r="WMT6" s="22"/>
      <c r="WMU6" s="22"/>
      <c r="WMV6" s="22"/>
      <c r="WMW6" s="22"/>
      <c r="WMX6" s="22"/>
      <c r="WMY6" s="22"/>
      <c r="WMZ6" s="22"/>
      <c r="WNA6" s="22"/>
      <c r="WNB6" s="22"/>
      <c r="WNC6" s="22"/>
      <c r="WND6" s="22"/>
      <c r="WNE6" s="22"/>
      <c r="WNF6" s="22"/>
      <c r="WNG6" s="22"/>
      <c r="WNH6" s="22"/>
      <c r="WNI6" s="22"/>
      <c r="WNJ6" s="22"/>
      <c r="WNK6" s="22"/>
      <c r="WNL6" s="22"/>
      <c r="WNM6" s="22"/>
      <c r="WNN6" s="22"/>
      <c r="WNO6" s="22"/>
      <c r="WNP6" s="22"/>
      <c r="WNQ6" s="22"/>
      <c r="WNR6" s="22"/>
      <c r="WNS6" s="22"/>
      <c r="WNT6" s="22"/>
      <c r="WNU6" s="22"/>
      <c r="WNV6" s="22"/>
      <c r="WNW6" s="22"/>
      <c r="WNX6" s="22"/>
      <c r="WNY6" s="22"/>
      <c r="WNZ6" s="22"/>
      <c r="WOA6" s="22"/>
      <c r="WOB6" s="22"/>
      <c r="WOC6" s="22"/>
      <c r="WOD6" s="22"/>
      <c r="WOE6" s="22"/>
      <c r="WOF6" s="22"/>
      <c r="WOG6" s="22"/>
      <c r="WOH6" s="22"/>
      <c r="WOI6" s="22"/>
      <c r="WOJ6" s="22"/>
      <c r="WOK6" s="22"/>
      <c r="WOL6" s="22"/>
      <c r="WOM6" s="22"/>
      <c r="WON6" s="22"/>
      <c r="WOO6" s="22"/>
      <c r="WOP6" s="22"/>
      <c r="WOQ6" s="22"/>
      <c r="WOR6" s="22"/>
      <c r="WOS6" s="22"/>
      <c r="WOT6" s="22"/>
      <c r="WOU6" s="22"/>
      <c r="WOV6" s="22"/>
      <c r="WOW6" s="22"/>
      <c r="WOX6" s="22"/>
      <c r="WOY6" s="22"/>
      <c r="WOZ6" s="22"/>
      <c r="WPA6" s="22"/>
      <c r="WPB6" s="22"/>
      <c r="WPC6" s="22"/>
      <c r="WPD6" s="22"/>
      <c r="WPE6" s="22"/>
      <c r="WPF6" s="22"/>
      <c r="WPG6" s="22"/>
      <c r="WPH6" s="22"/>
      <c r="WPI6" s="22"/>
      <c r="WPJ6" s="22"/>
      <c r="WPK6" s="22"/>
      <c r="WPL6" s="22"/>
      <c r="WPM6" s="22"/>
      <c r="WPN6" s="22"/>
      <c r="WPO6" s="22"/>
      <c r="WPP6" s="22"/>
      <c r="WPQ6" s="22"/>
      <c r="WPR6" s="22"/>
      <c r="WPS6" s="22"/>
      <c r="WPT6" s="22"/>
      <c r="WPU6" s="22"/>
      <c r="WPV6" s="22"/>
      <c r="WPW6" s="22"/>
      <c r="WPX6" s="22"/>
      <c r="WPY6" s="22"/>
      <c r="WPZ6" s="22"/>
      <c r="WQA6" s="22"/>
      <c r="WQB6" s="22"/>
      <c r="WQC6" s="22"/>
      <c r="WQD6" s="22"/>
      <c r="WQE6" s="22"/>
      <c r="WQF6" s="22"/>
      <c r="WQG6" s="22"/>
      <c r="WQH6" s="22"/>
      <c r="WQI6" s="22"/>
      <c r="WQJ6" s="22"/>
      <c r="WQK6" s="22"/>
      <c r="WQL6" s="22"/>
      <c r="WQM6" s="22"/>
      <c r="WQN6" s="22"/>
      <c r="WQO6" s="22"/>
      <c r="WQP6" s="22"/>
      <c r="WQQ6" s="22"/>
      <c r="WQR6" s="22"/>
      <c r="WQS6" s="22"/>
      <c r="WQT6" s="22"/>
      <c r="WQU6" s="22"/>
      <c r="WQV6" s="22"/>
      <c r="WQW6" s="22"/>
      <c r="WQX6" s="22"/>
      <c r="WQY6" s="22"/>
      <c r="WQZ6" s="22"/>
      <c r="WRA6" s="22"/>
      <c r="WRB6" s="22"/>
      <c r="WRC6" s="22"/>
      <c r="WRD6" s="22"/>
      <c r="WRE6" s="22"/>
      <c r="WRF6" s="22"/>
      <c r="WRG6" s="22"/>
      <c r="WRH6" s="22"/>
      <c r="WRI6" s="22"/>
      <c r="WRJ6" s="22"/>
      <c r="WRK6" s="22"/>
      <c r="WRL6" s="22"/>
      <c r="WRM6" s="22"/>
      <c r="WRN6" s="22"/>
      <c r="WRO6" s="22"/>
      <c r="WRP6" s="22"/>
      <c r="WRQ6" s="22"/>
      <c r="WRR6" s="22"/>
      <c r="WRS6" s="22"/>
      <c r="WRT6" s="22"/>
      <c r="WRU6" s="22"/>
      <c r="WRV6" s="22"/>
      <c r="WRW6" s="22"/>
      <c r="WRX6" s="22"/>
      <c r="WRY6" s="22"/>
      <c r="WRZ6" s="22"/>
      <c r="WSA6" s="22"/>
      <c r="WSB6" s="22"/>
      <c r="WSC6" s="22"/>
      <c r="WSD6" s="22"/>
      <c r="WSE6" s="22"/>
      <c r="WSF6" s="22"/>
      <c r="WSG6" s="22"/>
      <c r="WSH6" s="22"/>
      <c r="WSI6" s="22"/>
      <c r="WSJ6" s="22"/>
      <c r="WSK6" s="22"/>
      <c r="WSL6" s="22"/>
      <c r="WSM6" s="22"/>
      <c r="WSN6" s="22"/>
      <c r="WSO6" s="22"/>
      <c r="WSP6" s="22"/>
      <c r="WSQ6" s="22"/>
      <c r="WSR6" s="22"/>
      <c r="WSS6" s="22"/>
      <c r="WST6" s="22"/>
      <c r="WSU6" s="22"/>
      <c r="WSV6" s="22"/>
      <c r="WSW6" s="22"/>
      <c r="WSX6" s="22"/>
      <c r="WSY6" s="22"/>
      <c r="WSZ6" s="22"/>
      <c r="WTA6" s="22"/>
      <c r="WTB6" s="22"/>
      <c r="WTC6" s="22"/>
      <c r="WTD6" s="22"/>
      <c r="WTE6" s="22"/>
      <c r="WTF6" s="22"/>
      <c r="WTG6" s="22"/>
      <c r="WTH6" s="22"/>
      <c r="WTI6" s="22"/>
      <c r="WTJ6" s="22"/>
      <c r="WTK6" s="22"/>
      <c r="WTL6" s="22"/>
      <c r="WTM6" s="22"/>
      <c r="WTN6" s="22"/>
      <c r="WTO6" s="22"/>
      <c r="WTP6" s="22"/>
      <c r="WTQ6" s="22"/>
      <c r="WTR6" s="22"/>
      <c r="WTS6" s="22"/>
      <c r="WTT6" s="22"/>
      <c r="WTU6" s="22"/>
      <c r="WTV6" s="22"/>
      <c r="WTW6" s="22"/>
      <c r="WTX6" s="22"/>
      <c r="WTY6" s="22"/>
      <c r="WTZ6" s="22"/>
      <c r="WUA6" s="22"/>
      <c r="WUB6" s="22"/>
      <c r="WUC6" s="22"/>
      <c r="WUD6" s="22"/>
      <c r="WUE6" s="22"/>
      <c r="WUF6" s="22"/>
      <c r="WUG6" s="22"/>
      <c r="WUH6" s="22"/>
      <c r="WUI6" s="22"/>
      <c r="WUJ6" s="22"/>
      <c r="WUK6" s="22"/>
      <c r="WUL6" s="22"/>
      <c r="WUM6" s="22"/>
      <c r="WUN6" s="22"/>
      <c r="WUO6" s="22"/>
      <c r="WUP6" s="22"/>
      <c r="WUQ6" s="22"/>
      <c r="WUR6" s="22"/>
      <c r="WUS6" s="22"/>
      <c r="WUT6" s="22"/>
      <c r="WUU6" s="22"/>
      <c r="WUV6" s="22"/>
      <c r="WUW6" s="22"/>
      <c r="WUX6" s="22"/>
      <c r="WUY6" s="22"/>
      <c r="WUZ6" s="22"/>
      <c r="WVA6" s="22"/>
      <c r="WVB6" s="22"/>
      <c r="WVC6" s="22"/>
      <c r="WVD6" s="22"/>
      <c r="WVE6" s="22"/>
      <c r="WVF6" s="22"/>
      <c r="WVG6" s="22"/>
      <c r="WVH6" s="22"/>
      <c r="WVI6" s="22"/>
      <c r="WVJ6" s="22"/>
      <c r="WVK6" s="22"/>
      <c r="WVL6" s="22"/>
      <c r="WVM6" s="22"/>
      <c r="WVN6" s="22"/>
      <c r="WVO6" s="22"/>
      <c r="WVP6" s="22"/>
      <c r="WVQ6" s="22"/>
      <c r="WVR6" s="22"/>
      <c r="WVS6" s="22"/>
      <c r="WVT6" s="22"/>
      <c r="WVU6" s="22"/>
      <c r="WVV6" s="22"/>
      <c r="WVW6" s="22"/>
      <c r="WVX6" s="22"/>
      <c r="WVY6" s="22"/>
      <c r="WVZ6" s="22"/>
      <c r="WWA6" s="22"/>
      <c r="WWB6" s="22"/>
      <c r="WWC6" s="22"/>
      <c r="WWD6" s="22"/>
      <c r="WWE6" s="22"/>
      <c r="WWF6" s="22"/>
      <c r="WWG6" s="22"/>
      <c r="WWH6" s="22"/>
      <c r="WWI6" s="22"/>
      <c r="WWJ6" s="22"/>
      <c r="WWK6" s="22"/>
      <c r="WWL6" s="22"/>
      <c r="WWM6" s="22"/>
      <c r="WWN6" s="22"/>
      <c r="WWO6" s="22"/>
      <c r="WWP6" s="22"/>
      <c r="WWQ6" s="22"/>
      <c r="WWR6" s="22"/>
      <c r="WWS6" s="22"/>
      <c r="WWT6" s="22"/>
      <c r="WWU6" s="22"/>
      <c r="WWV6" s="22"/>
      <c r="WWW6" s="22"/>
      <c r="WWX6" s="22"/>
      <c r="WWY6" s="22"/>
      <c r="WWZ6" s="22"/>
      <c r="WXA6" s="22"/>
      <c r="WXB6" s="22"/>
      <c r="WXC6" s="22"/>
      <c r="WXD6" s="22"/>
      <c r="WXE6" s="22"/>
      <c r="WXF6" s="22"/>
      <c r="WXG6" s="22"/>
      <c r="WXH6" s="22"/>
      <c r="WXI6" s="22"/>
      <c r="WXJ6" s="22"/>
      <c r="WXK6" s="22"/>
      <c r="WXL6" s="22"/>
      <c r="WXM6" s="22"/>
      <c r="WXN6" s="22"/>
      <c r="WXO6" s="22"/>
      <c r="WXP6" s="22"/>
      <c r="WXQ6" s="22"/>
      <c r="WXR6" s="22"/>
      <c r="WXS6" s="22"/>
      <c r="WXT6" s="22"/>
      <c r="WXU6" s="22"/>
      <c r="WXV6" s="22"/>
      <c r="WXW6" s="22"/>
      <c r="WXX6" s="22"/>
      <c r="WXY6" s="22"/>
      <c r="WXZ6" s="22"/>
      <c r="WYA6" s="22"/>
      <c r="WYB6" s="22"/>
      <c r="WYC6" s="22"/>
      <c r="WYD6" s="22"/>
      <c r="WYE6" s="22"/>
      <c r="WYF6" s="22"/>
      <c r="WYG6" s="22"/>
      <c r="WYH6" s="22"/>
      <c r="WYI6" s="22"/>
      <c r="WYJ6" s="22"/>
      <c r="WYK6" s="22"/>
      <c r="WYL6" s="22"/>
      <c r="WYM6" s="22"/>
      <c r="WYN6" s="22"/>
      <c r="WYO6" s="22"/>
      <c r="WYP6" s="22"/>
      <c r="WYQ6" s="22"/>
      <c r="WYR6" s="22"/>
      <c r="WYS6" s="22"/>
      <c r="WYT6" s="22"/>
      <c r="WYU6" s="22"/>
      <c r="WYV6" s="22"/>
      <c r="WYW6" s="22"/>
      <c r="WYX6" s="22"/>
      <c r="WYY6" s="22"/>
      <c r="WYZ6" s="22"/>
      <c r="WZA6" s="22"/>
      <c r="WZB6" s="22"/>
      <c r="WZC6" s="22"/>
      <c r="WZD6" s="22"/>
      <c r="WZE6" s="22"/>
      <c r="WZF6" s="22"/>
      <c r="WZG6" s="22"/>
      <c r="WZH6" s="22"/>
      <c r="WZI6" s="22"/>
      <c r="WZJ6" s="22"/>
      <c r="WZK6" s="22"/>
      <c r="WZL6" s="22"/>
      <c r="WZM6" s="22"/>
      <c r="WZN6" s="22"/>
      <c r="WZO6" s="22"/>
      <c r="WZP6" s="22"/>
      <c r="WZQ6" s="22"/>
      <c r="WZR6" s="22"/>
      <c r="WZS6" s="22"/>
      <c r="WZT6" s="22"/>
      <c r="WZU6" s="22"/>
      <c r="WZV6" s="22"/>
      <c r="WZW6" s="22"/>
      <c r="WZX6" s="22"/>
      <c r="WZY6" s="22"/>
      <c r="WZZ6" s="22"/>
      <c r="XAA6" s="22"/>
      <c r="XAB6" s="22"/>
      <c r="XAC6" s="22"/>
      <c r="XAD6" s="22"/>
      <c r="XAE6" s="22"/>
      <c r="XAF6" s="22"/>
      <c r="XAG6" s="22"/>
      <c r="XAH6" s="22"/>
      <c r="XAI6" s="22"/>
      <c r="XAJ6" s="22"/>
      <c r="XAK6" s="22"/>
      <c r="XAL6" s="22"/>
      <c r="XAM6" s="22"/>
      <c r="XAN6" s="22"/>
      <c r="XAO6" s="22"/>
      <c r="XAP6" s="22"/>
      <c r="XAQ6" s="22"/>
      <c r="XAR6" s="22"/>
      <c r="XAS6" s="22"/>
      <c r="XAT6" s="22"/>
      <c r="XAU6" s="22"/>
      <c r="XAV6" s="22"/>
      <c r="XAW6" s="22"/>
      <c r="XAX6" s="22"/>
      <c r="XAY6" s="22"/>
      <c r="XAZ6" s="22"/>
      <c r="XBA6" s="22"/>
      <c r="XBB6" s="22"/>
      <c r="XBC6" s="22"/>
      <c r="XBD6" s="22"/>
      <c r="XBE6" s="22"/>
      <c r="XBF6" s="22"/>
      <c r="XBG6" s="22"/>
      <c r="XBH6" s="22"/>
      <c r="XBI6" s="22"/>
      <c r="XBJ6" s="22"/>
      <c r="XBK6" s="22"/>
      <c r="XBL6" s="22"/>
      <c r="XBM6" s="22"/>
      <c r="XBN6" s="22"/>
      <c r="XBO6" s="22"/>
      <c r="XBP6" s="22"/>
      <c r="XBQ6" s="22"/>
      <c r="XBR6" s="22"/>
      <c r="XBS6" s="22"/>
      <c r="XBT6" s="22"/>
      <c r="XBU6" s="22"/>
      <c r="XBV6" s="22"/>
      <c r="XBW6" s="22"/>
      <c r="XBX6" s="22"/>
      <c r="XBY6" s="22"/>
      <c r="XBZ6" s="22"/>
      <c r="XCA6" s="22"/>
      <c r="XCB6" s="22"/>
      <c r="XCC6" s="22"/>
      <c r="XCD6" s="22"/>
      <c r="XCE6" s="22"/>
      <c r="XCF6" s="22"/>
      <c r="XCG6" s="22"/>
      <c r="XCH6" s="22"/>
      <c r="XCI6" s="22"/>
      <c r="XCJ6" s="22"/>
      <c r="XCK6" s="22"/>
      <c r="XCL6" s="22"/>
      <c r="XCM6" s="22"/>
      <c r="XCN6" s="22"/>
      <c r="XCO6" s="22"/>
      <c r="XCP6" s="22"/>
      <c r="XCQ6" s="22"/>
      <c r="XCR6" s="22"/>
      <c r="XCS6" s="22"/>
      <c r="XCT6" s="22"/>
      <c r="XCU6" s="22"/>
      <c r="XCV6" s="22"/>
      <c r="XCW6" s="22"/>
      <c r="XCX6" s="22"/>
      <c r="XCY6" s="22"/>
      <c r="XCZ6" s="22"/>
      <c r="XDA6" s="22"/>
      <c r="XDB6" s="22"/>
      <c r="XDC6" s="22"/>
      <c r="XDD6" s="22"/>
      <c r="XDE6" s="22"/>
      <c r="XDF6" s="22"/>
      <c r="XDG6" s="22"/>
      <c r="XDH6" s="22"/>
      <c r="XDI6" s="22"/>
      <c r="XDJ6" s="22"/>
      <c r="XDK6" s="22"/>
      <c r="XDL6" s="22"/>
      <c r="XDM6" s="22"/>
      <c r="XDN6" s="22"/>
      <c r="XDO6" s="22"/>
      <c r="XDP6" s="22"/>
      <c r="XDQ6" s="22"/>
      <c r="XDR6" s="22"/>
      <c r="XDS6" s="22"/>
      <c r="XDT6" s="22"/>
      <c r="XDU6" s="22"/>
      <c r="XDV6" s="22"/>
      <c r="XDW6" s="22"/>
      <c r="XDX6" s="22"/>
      <c r="XDY6" s="22"/>
      <c r="XDZ6" s="22"/>
      <c r="XEA6" s="22"/>
      <c r="XEB6" s="22"/>
      <c r="XEC6" s="22"/>
      <c r="XED6" s="22"/>
      <c r="XEE6" s="22"/>
      <c r="XEF6" s="22"/>
      <c r="XEG6" s="22"/>
      <c r="XEH6" s="22"/>
      <c r="XEI6" s="22"/>
      <c r="XEJ6" s="22"/>
      <c r="XEK6" s="22"/>
      <c r="XEL6" s="22"/>
      <c r="XEM6" s="22"/>
      <c r="XEN6" s="22"/>
      <c r="XEO6" s="22"/>
      <c r="XEP6" s="22"/>
      <c r="XEW6" s="22"/>
    </row>
    <row r="7" spans="1:16377" ht="15" customHeight="1" x14ac:dyDescent="0.25">
      <c r="A7" s="215" t="s">
        <v>380</v>
      </c>
      <c r="B7" s="215"/>
      <c r="C7" s="215"/>
      <c r="D7" s="215"/>
      <c r="E7" s="229" t="s">
        <v>893</v>
      </c>
      <c r="F7" s="212"/>
      <c r="G7" s="212"/>
      <c r="H7" s="212" t="s">
        <v>1382</v>
      </c>
      <c r="I7" s="212"/>
      <c r="J7" s="212" t="s">
        <v>1383</v>
      </c>
      <c r="K7" s="212"/>
      <c r="L7" s="230"/>
      <c r="M7" s="216" t="s">
        <v>1384</v>
      </c>
      <c r="N7" s="217"/>
      <c r="O7" s="217"/>
      <c r="P7" s="217"/>
      <c r="Q7" s="217"/>
      <c r="R7" s="217"/>
      <c r="S7" s="217"/>
      <c r="T7" s="217"/>
      <c r="U7" s="217"/>
      <c r="V7" s="217"/>
      <c r="W7" s="217"/>
      <c r="X7" s="217"/>
      <c r="Y7" s="221" t="s">
        <v>1385</v>
      </c>
      <c r="Z7" s="222"/>
      <c r="AA7" s="222"/>
      <c r="AB7" s="222"/>
      <c r="AC7" s="222"/>
      <c r="AD7" s="222"/>
      <c r="AE7" s="222"/>
      <c r="AF7" s="222"/>
      <c r="AG7" s="222"/>
      <c r="AH7" s="222"/>
      <c r="AI7" s="222"/>
      <c r="AJ7" s="222"/>
      <c r="AK7" s="223"/>
      <c r="AL7" s="224" t="s">
        <v>1386</v>
      </c>
      <c r="AM7" s="225"/>
      <c r="AN7" s="225"/>
      <c r="AO7" s="225"/>
      <c r="AP7" s="225"/>
      <c r="AQ7" s="225"/>
      <c r="AR7" s="225"/>
      <c r="AS7" s="225"/>
      <c r="AT7" s="225"/>
      <c r="AU7" s="225"/>
      <c r="AV7" s="225"/>
      <c r="AW7" s="225"/>
      <c r="AX7" s="225"/>
      <c r="AY7" s="226"/>
      <c r="AZ7" s="206"/>
      <c r="BA7" s="207"/>
      <c r="BB7" s="203"/>
      <c r="BC7" s="111"/>
      <c r="BD7" s="111"/>
      <c r="BE7" s="111"/>
      <c r="BF7" s="111"/>
      <c r="BG7" s="112"/>
      <c r="BH7" s="112"/>
      <c r="BI7" s="112"/>
      <c r="BJ7" s="112"/>
      <c r="BK7" s="112"/>
      <c r="BL7" s="112"/>
      <c r="BM7" s="112"/>
      <c r="BN7" s="112"/>
      <c r="BO7" s="112"/>
      <c r="BP7" s="112"/>
      <c r="BQ7" s="112"/>
      <c r="BR7" s="112"/>
      <c r="BS7" s="112"/>
      <c r="BT7" s="112"/>
      <c r="BU7" s="112"/>
      <c r="BV7" s="112"/>
      <c r="BW7" s="112"/>
      <c r="BX7" s="112"/>
      <c r="BY7" s="112"/>
      <c r="BZ7" s="11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c r="BGX7" s="22"/>
      <c r="BGY7" s="22"/>
      <c r="BGZ7" s="22"/>
      <c r="BHA7" s="22"/>
      <c r="BHB7" s="22"/>
      <c r="BHC7" s="22"/>
      <c r="BHD7" s="22"/>
      <c r="BHE7" s="22"/>
      <c r="BHF7" s="22"/>
      <c r="BHG7" s="22"/>
      <c r="BHH7" s="22"/>
      <c r="BHI7" s="22"/>
      <c r="BHJ7" s="22"/>
      <c r="BHK7" s="22"/>
      <c r="BHL7" s="22"/>
      <c r="BHM7" s="22"/>
      <c r="BHN7" s="22"/>
      <c r="BHO7" s="22"/>
      <c r="BHP7" s="22"/>
      <c r="BHQ7" s="22"/>
      <c r="BHR7" s="22"/>
      <c r="BHS7" s="22"/>
      <c r="BHT7" s="22"/>
      <c r="BHU7" s="22"/>
      <c r="BHV7" s="22"/>
      <c r="BHW7" s="22"/>
      <c r="BHX7" s="22"/>
      <c r="BHY7" s="22"/>
      <c r="BHZ7" s="22"/>
      <c r="BIA7" s="22"/>
      <c r="BIB7" s="22"/>
      <c r="BIC7" s="22"/>
      <c r="BID7" s="22"/>
      <c r="BIE7" s="22"/>
      <c r="BIF7" s="22"/>
      <c r="BIG7" s="22"/>
      <c r="BIH7" s="22"/>
      <c r="BII7" s="22"/>
      <c r="BIJ7" s="22"/>
      <c r="BIK7" s="22"/>
      <c r="BIL7" s="22"/>
      <c r="BIM7" s="22"/>
      <c r="BIN7" s="22"/>
      <c r="BIO7" s="22"/>
      <c r="BIP7" s="22"/>
      <c r="BIQ7" s="22"/>
      <c r="BIR7" s="22"/>
      <c r="BIS7" s="22"/>
      <c r="BIT7" s="22"/>
      <c r="BIU7" s="22"/>
      <c r="BIV7" s="22"/>
      <c r="BIW7" s="22"/>
      <c r="BIX7" s="22"/>
      <c r="BIY7" s="22"/>
      <c r="BIZ7" s="22"/>
      <c r="BJA7" s="22"/>
      <c r="BJB7" s="22"/>
      <c r="BJC7" s="22"/>
      <c r="BJD7" s="22"/>
      <c r="BJE7" s="22"/>
      <c r="BJF7" s="22"/>
      <c r="BJG7" s="22"/>
      <c r="BJH7" s="22"/>
      <c r="BJI7" s="22"/>
      <c r="BJJ7" s="22"/>
      <c r="BJK7" s="22"/>
      <c r="BJL7" s="22"/>
      <c r="BJM7" s="22"/>
      <c r="BJN7" s="22"/>
      <c r="BJO7" s="22"/>
      <c r="BJP7" s="22"/>
      <c r="BJQ7" s="22"/>
      <c r="BJR7" s="22"/>
      <c r="BJS7" s="22"/>
      <c r="BJT7" s="22"/>
      <c r="BJU7" s="22"/>
      <c r="BJV7" s="22"/>
      <c r="BJW7" s="22"/>
      <c r="BJX7" s="22"/>
      <c r="BJY7" s="22"/>
      <c r="BJZ7" s="22"/>
      <c r="BKA7" s="22"/>
      <c r="BKB7" s="22"/>
      <c r="BKC7" s="22"/>
      <c r="BKD7" s="22"/>
      <c r="BKE7" s="22"/>
      <c r="BKF7" s="22"/>
      <c r="BKG7" s="22"/>
      <c r="BKH7" s="22"/>
      <c r="BKI7" s="22"/>
      <c r="BKJ7" s="22"/>
      <c r="BKK7" s="22"/>
      <c r="BKL7" s="22"/>
      <c r="BKM7" s="22"/>
      <c r="BKN7" s="22"/>
      <c r="BKO7" s="22"/>
      <c r="BKP7" s="22"/>
      <c r="BKQ7" s="22"/>
      <c r="BKR7" s="22"/>
      <c r="BKS7" s="22"/>
      <c r="BKT7" s="22"/>
      <c r="BKU7" s="22"/>
      <c r="BKV7" s="22"/>
      <c r="BKW7" s="22"/>
      <c r="BKX7" s="22"/>
      <c r="BKY7" s="22"/>
      <c r="BKZ7" s="22"/>
      <c r="BLA7" s="22"/>
      <c r="BLB7" s="22"/>
      <c r="BLC7" s="22"/>
      <c r="BLD7" s="22"/>
      <c r="BLE7" s="22"/>
      <c r="BLF7" s="22"/>
      <c r="BLG7" s="22"/>
      <c r="BLH7" s="22"/>
      <c r="BLI7" s="22"/>
      <c r="BLJ7" s="22"/>
      <c r="BLK7" s="22"/>
      <c r="BLL7" s="22"/>
      <c r="BLM7" s="22"/>
      <c r="BLN7" s="22"/>
      <c r="BLO7" s="22"/>
      <c r="BLP7" s="22"/>
      <c r="BLQ7" s="22"/>
      <c r="BLR7" s="22"/>
      <c r="BLS7" s="22"/>
      <c r="BLT7" s="22"/>
      <c r="BLU7" s="22"/>
      <c r="BLV7" s="22"/>
      <c r="BLW7" s="22"/>
      <c r="BLX7" s="22"/>
      <c r="BLY7" s="22"/>
      <c r="BLZ7" s="22"/>
      <c r="BMA7" s="22"/>
      <c r="BMB7" s="22"/>
      <c r="BMC7" s="22"/>
      <c r="BMD7" s="22"/>
      <c r="BME7" s="22"/>
      <c r="BMF7" s="22"/>
      <c r="BMG7" s="22"/>
      <c r="BMH7" s="22"/>
      <c r="BMI7" s="22"/>
      <c r="BMJ7" s="22"/>
      <c r="BMK7" s="22"/>
      <c r="BML7" s="22"/>
      <c r="BMM7" s="22"/>
      <c r="BMN7" s="22"/>
      <c r="BMO7" s="22"/>
      <c r="BMP7" s="22"/>
      <c r="BMQ7" s="22"/>
      <c r="BMR7" s="22"/>
      <c r="BMS7" s="22"/>
      <c r="BMT7" s="22"/>
      <c r="BMU7" s="22"/>
      <c r="BMV7" s="22"/>
      <c r="BMW7" s="22"/>
      <c r="BMX7" s="22"/>
      <c r="BMY7" s="22"/>
      <c r="BMZ7" s="22"/>
      <c r="BNA7" s="22"/>
      <c r="BNB7" s="22"/>
      <c r="BNC7" s="22"/>
      <c r="BND7" s="22"/>
      <c r="BNE7" s="22"/>
      <c r="BNF7" s="22"/>
      <c r="BNG7" s="22"/>
      <c r="BNH7" s="22"/>
      <c r="BNI7" s="22"/>
      <c r="BNJ7" s="22"/>
      <c r="BNK7" s="22"/>
      <c r="BNL7" s="22"/>
      <c r="BNM7" s="22"/>
      <c r="BNN7" s="22"/>
      <c r="BNO7" s="22"/>
      <c r="BNP7" s="22"/>
      <c r="BNQ7" s="22"/>
      <c r="BNR7" s="22"/>
      <c r="BNS7" s="22"/>
      <c r="BNT7" s="22"/>
      <c r="BNU7" s="22"/>
      <c r="BNV7" s="22"/>
      <c r="BNW7" s="22"/>
      <c r="BNX7" s="22"/>
      <c r="BNY7" s="22"/>
      <c r="BNZ7" s="22"/>
      <c r="BOA7" s="22"/>
      <c r="BOB7" s="22"/>
      <c r="BOC7" s="22"/>
      <c r="BOD7" s="22"/>
      <c r="BOE7" s="22"/>
      <c r="BOF7" s="22"/>
      <c r="BOG7" s="22"/>
      <c r="BOH7" s="22"/>
      <c r="BOI7" s="22"/>
      <c r="BOJ7" s="22"/>
      <c r="BOK7" s="22"/>
      <c r="BOL7" s="22"/>
      <c r="BOM7" s="22"/>
      <c r="BON7" s="22"/>
      <c r="BOO7" s="22"/>
      <c r="BOP7" s="22"/>
      <c r="BOQ7" s="22"/>
      <c r="BOR7" s="22"/>
      <c r="BOS7" s="22"/>
      <c r="BOT7" s="22"/>
      <c r="BOU7" s="22"/>
      <c r="BOV7" s="22"/>
      <c r="BOW7" s="22"/>
      <c r="BOX7" s="22"/>
      <c r="BOY7" s="22"/>
      <c r="BOZ7" s="22"/>
      <c r="BPA7" s="22"/>
      <c r="BPB7" s="22"/>
      <c r="BPC7" s="22"/>
      <c r="BPD7" s="22"/>
      <c r="BPE7" s="22"/>
      <c r="BPF7" s="22"/>
      <c r="BPG7" s="22"/>
      <c r="BPH7" s="22"/>
      <c r="BPI7" s="22"/>
      <c r="BPJ7" s="22"/>
      <c r="BPK7" s="22"/>
      <c r="BPL7" s="22"/>
      <c r="BPM7" s="22"/>
      <c r="BPN7" s="22"/>
      <c r="BPO7" s="22"/>
      <c r="BPP7" s="22"/>
      <c r="BPQ7" s="22"/>
      <c r="BPR7" s="22"/>
      <c r="BPS7" s="22"/>
      <c r="BPT7" s="22"/>
      <c r="BPU7" s="22"/>
      <c r="BPV7" s="22"/>
      <c r="BPW7" s="22"/>
      <c r="BPX7" s="22"/>
      <c r="BPY7" s="22"/>
      <c r="BPZ7" s="22"/>
      <c r="BQA7" s="22"/>
      <c r="BQB7" s="22"/>
      <c r="BQC7" s="22"/>
      <c r="BQD7" s="22"/>
      <c r="BQE7" s="22"/>
      <c r="BQF7" s="22"/>
      <c r="BQG7" s="22"/>
      <c r="BQH7" s="22"/>
      <c r="BQI7" s="22"/>
      <c r="BQJ7" s="22"/>
      <c r="BQK7" s="22"/>
      <c r="BQL7" s="22"/>
      <c r="BQM7" s="22"/>
      <c r="BQN7" s="22"/>
      <c r="BQO7" s="22"/>
      <c r="BQP7" s="22"/>
      <c r="BQQ7" s="22"/>
      <c r="BQR7" s="22"/>
      <c r="BQS7" s="22"/>
      <c r="BQT7" s="22"/>
      <c r="BQU7" s="22"/>
      <c r="BQV7" s="22"/>
      <c r="BQW7" s="22"/>
      <c r="BQX7" s="22"/>
      <c r="BQY7" s="22"/>
      <c r="BQZ7" s="22"/>
      <c r="BRA7" s="22"/>
      <c r="BRB7" s="22"/>
      <c r="BRC7" s="22"/>
      <c r="BRD7" s="22"/>
      <c r="BRE7" s="22"/>
      <c r="BRF7" s="22"/>
      <c r="BRG7" s="22"/>
      <c r="BRH7" s="22"/>
      <c r="BRI7" s="22"/>
      <c r="BRJ7" s="22"/>
      <c r="BRK7" s="22"/>
      <c r="BRL7" s="22"/>
      <c r="BRM7" s="22"/>
      <c r="BRN7" s="22"/>
      <c r="BRO7" s="22"/>
      <c r="BRP7" s="22"/>
      <c r="BRQ7" s="22"/>
      <c r="BRR7" s="22"/>
      <c r="BRS7" s="22"/>
      <c r="BRT7" s="22"/>
      <c r="BRU7" s="22"/>
      <c r="BRV7" s="22"/>
      <c r="BRW7" s="22"/>
      <c r="BRX7" s="22"/>
      <c r="BRY7" s="22"/>
      <c r="BRZ7" s="22"/>
      <c r="BSA7" s="22"/>
      <c r="BSB7" s="22"/>
      <c r="BSC7" s="22"/>
      <c r="BSD7" s="22"/>
      <c r="BSE7" s="22"/>
      <c r="BSF7" s="22"/>
      <c r="BSG7" s="22"/>
      <c r="BSH7" s="22"/>
      <c r="BSI7" s="22"/>
      <c r="BSJ7" s="22"/>
      <c r="BSK7" s="22"/>
      <c r="BSL7" s="22"/>
      <c r="BSM7" s="22"/>
      <c r="BSN7" s="22"/>
      <c r="BSO7" s="22"/>
      <c r="BSP7" s="22"/>
      <c r="BSQ7" s="22"/>
      <c r="BSR7" s="22"/>
      <c r="BSS7" s="22"/>
      <c r="BST7" s="22"/>
      <c r="BSU7" s="22"/>
      <c r="BSV7" s="22"/>
      <c r="BSW7" s="22"/>
      <c r="BSX7" s="22"/>
      <c r="BSY7" s="22"/>
      <c r="BSZ7" s="22"/>
      <c r="BTA7" s="22"/>
      <c r="BTB7" s="22"/>
      <c r="BTC7" s="22"/>
      <c r="BTD7" s="22"/>
      <c r="BTE7" s="22"/>
      <c r="BTF7" s="22"/>
      <c r="BTG7" s="22"/>
      <c r="BTH7" s="22"/>
      <c r="BTI7" s="22"/>
      <c r="BTJ7" s="22"/>
      <c r="BTK7" s="22"/>
      <c r="BTL7" s="22"/>
      <c r="BTM7" s="22"/>
      <c r="BTN7" s="22"/>
      <c r="BTO7" s="22"/>
      <c r="BTP7" s="22"/>
      <c r="BTQ7" s="22"/>
      <c r="BTR7" s="22"/>
      <c r="BTS7" s="22"/>
      <c r="BTT7" s="22"/>
      <c r="BTU7" s="22"/>
      <c r="BTV7" s="22"/>
      <c r="BTW7" s="22"/>
      <c r="BTX7" s="22"/>
      <c r="BTY7" s="22"/>
      <c r="BTZ7" s="22"/>
      <c r="BUA7" s="22"/>
      <c r="BUB7" s="22"/>
      <c r="BUC7" s="22"/>
      <c r="BUD7" s="22"/>
      <c r="BUE7" s="22"/>
      <c r="BUF7" s="22"/>
      <c r="BUG7" s="22"/>
      <c r="BUH7" s="22"/>
      <c r="BUI7" s="22"/>
      <c r="BUJ7" s="22"/>
      <c r="BUK7" s="22"/>
      <c r="BUL7" s="22"/>
      <c r="BUM7" s="22"/>
      <c r="BUN7" s="22"/>
      <c r="BUO7" s="22"/>
      <c r="BUP7" s="22"/>
      <c r="BUQ7" s="22"/>
      <c r="BUR7" s="22"/>
      <c r="BUS7" s="22"/>
      <c r="BUT7" s="22"/>
      <c r="BUU7" s="22"/>
      <c r="BUV7" s="22"/>
      <c r="BUW7" s="22"/>
      <c r="BUX7" s="22"/>
      <c r="BUY7" s="22"/>
      <c r="BUZ7" s="22"/>
      <c r="BVA7" s="22"/>
      <c r="BVB7" s="22"/>
      <c r="BVC7" s="22"/>
      <c r="BVD7" s="22"/>
      <c r="BVE7" s="22"/>
      <c r="BVF7" s="22"/>
      <c r="BVG7" s="22"/>
      <c r="BVH7" s="22"/>
      <c r="BVI7" s="22"/>
      <c r="BVJ7" s="22"/>
      <c r="BVK7" s="22"/>
      <c r="BVL7" s="22"/>
      <c r="BVM7" s="22"/>
      <c r="BVN7" s="22"/>
      <c r="BVO7" s="22"/>
      <c r="BVP7" s="22"/>
      <c r="BVQ7" s="22"/>
      <c r="BVR7" s="22"/>
      <c r="BVS7" s="22"/>
      <c r="BVT7" s="22"/>
      <c r="BVU7" s="22"/>
      <c r="BVV7" s="22"/>
      <c r="BVW7" s="22"/>
      <c r="BVX7" s="22"/>
      <c r="BVY7" s="22"/>
      <c r="BVZ7" s="22"/>
      <c r="BWA7" s="22"/>
      <c r="BWB7" s="22"/>
      <c r="BWC7" s="22"/>
      <c r="BWD7" s="22"/>
      <c r="BWE7" s="22"/>
      <c r="BWF7" s="22"/>
      <c r="BWG7" s="22"/>
      <c r="BWH7" s="22"/>
      <c r="BWI7" s="22"/>
      <c r="BWJ7" s="22"/>
      <c r="BWK7" s="22"/>
      <c r="BWL7" s="22"/>
      <c r="BWM7" s="22"/>
      <c r="BWN7" s="22"/>
      <c r="BWO7" s="22"/>
      <c r="BWP7" s="22"/>
      <c r="BWQ7" s="22"/>
      <c r="BWR7" s="22"/>
      <c r="BWS7" s="22"/>
      <c r="BWT7" s="22"/>
      <c r="BWU7" s="22"/>
      <c r="BWV7" s="22"/>
      <c r="BWW7" s="22"/>
      <c r="BWX7" s="22"/>
      <c r="BWY7" s="22"/>
      <c r="BWZ7" s="22"/>
      <c r="BXA7" s="22"/>
      <c r="BXB7" s="22"/>
      <c r="BXC7" s="22"/>
      <c r="BXD7" s="22"/>
      <c r="BXE7" s="22"/>
      <c r="BXF7" s="22"/>
      <c r="BXG7" s="22"/>
      <c r="BXH7" s="22"/>
      <c r="BXI7" s="22"/>
      <c r="BXJ7" s="22"/>
      <c r="BXK7" s="22"/>
      <c r="BXL7" s="22"/>
      <c r="BXM7" s="22"/>
      <c r="BXN7" s="22"/>
      <c r="BXO7" s="22"/>
      <c r="BXP7" s="22"/>
      <c r="BXQ7" s="22"/>
      <c r="BXR7" s="22"/>
      <c r="BXS7" s="22"/>
      <c r="BXT7" s="22"/>
      <c r="BXU7" s="22"/>
      <c r="BXV7" s="22"/>
      <c r="BXW7" s="22"/>
      <c r="BXX7" s="22"/>
      <c r="BXY7" s="22"/>
      <c r="BXZ7" s="22"/>
      <c r="BYA7" s="22"/>
      <c r="BYB7" s="22"/>
      <c r="BYC7" s="22"/>
      <c r="BYD7" s="22"/>
      <c r="BYE7" s="22"/>
      <c r="BYF7" s="22"/>
      <c r="BYG7" s="22"/>
      <c r="BYH7" s="22"/>
      <c r="BYI7" s="22"/>
      <c r="BYJ7" s="22"/>
      <c r="BYK7" s="22"/>
      <c r="BYL7" s="22"/>
      <c r="BYM7" s="22"/>
      <c r="BYN7" s="22"/>
      <c r="BYO7" s="22"/>
      <c r="BYP7" s="22"/>
      <c r="BYQ7" s="22"/>
      <c r="BYR7" s="22"/>
      <c r="BYS7" s="22"/>
      <c r="BYT7" s="22"/>
      <c r="BYU7" s="22"/>
      <c r="BYV7" s="22"/>
      <c r="BYW7" s="22"/>
      <c r="BYX7" s="22"/>
      <c r="BYY7" s="22"/>
      <c r="BYZ7" s="22"/>
      <c r="BZA7" s="22"/>
      <c r="BZB7" s="22"/>
      <c r="BZC7" s="22"/>
      <c r="BZD7" s="22"/>
      <c r="BZE7" s="22"/>
      <c r="BZF7" s="22"/>
      <c r="BZG7" s="22"/>
      <c r="BZH7" s="22"/>
      <c r="BZI7" s="22"/>
      <c r="BZJ7" s="22"/>
      <c r="BZK7" s="22"/>
      <c r="BZL7" s="22"/>
      <c r="BZM7" s="22"/>
      <c r="BZN7" s="22"/>
      <c r="BZO7" s="22"/>
      <c r="BZP7" s="22"/>
      <c r="BZQ7" s="22"/>
      <c r="BZR7" s="22"/>
      <c r="BZS7" s="22"/>
      <c r="BZT7" s="22"/>
      <c r="BZU7" s="22"/>
      <c r="BZV7" s="22"/>
      <c r="BZW7" s="22"/>
      <c r="BZX7" s="22"/>
      <c r="BZY7" s="22"/>
      <c r="BZZ7" s="22"/>
      <c r="CAA7" s="22"/>
      <c r="CAB7" s="22"/>
      <c r="CAC7" s="22"/>
      <c r="CAD7" s="22"/>
      <c r="CAE7" s="22"/>
      <c r="CAF7" s="22"/>
      <c r="CAG7" s="22"/>
      <c r="CAH7" s="22"/>
      <c r="CAI7" s="22"/>
      <c r="CAJ7" s="22"/>
      <c r="CAK7" s="22"/>
      <c r="CAL7" s="22"/>
      <c r="CAM7" s="22"/>
      <c r="CAN7" s="22"/>
      <c r="CAO7" s="22"/>
      <c r="CAP7" s="22"/>
      <c r="CAQ7" s="22"/>
      <c r="CAR7" s="22"/>
      <c r="CAS7" s="22"/>
      <c r="CAT7" s="22"/>
      <c r="CAU7" s="22"/>
      <c r="CAV7" s="22"/>
      <c r="CAW7" s="22"/>
      <c r="CAX7" s="22"/>
      <c r="CAY7" s="22"/>
      <c r="CAZ7" s="22"/>
      <c r="CBA7" s="22"/>
      <c r="CBB7" s="22"/>
      <c r="CBC7" s="22"/>
      <c r="CBD7" s="22"/>
      <c r="CBE7" s="22"/>
      <c r="CBF7" s="22"/>
      <c r="CBG7" s="22"/>
      <c r="CBH7" s="22"/>
      <c r="CBI7" s="22"/>
      <c r="CBJ7" s="22"/>
      <c r="CBK7" s="22"/>
      <c r="CBL7" s="22"/>
      <c r="CBM7" s="22"/>
      <c r="CBN7" s="22"/>
      <c r="CBO7" s="22"/>
      <c r="CBP7" s="22"/>
      <c r="CBQ7" s="22"/>
      <c r="CBR7" s="22"/>
      <c r="CBS7" s="22"/>
      <c r="CBT7" s="22"/>
      <c r="CBU7" s="22"/>
      <c r="CBV7" s="22"/>
      <c r="CBW7" s="22"/>
      <c r="CBX7" s="22"/>
      <c r="CBY7" s="22"/>
      <c r="CBZ7" s="22"/>
      <c r="CCA7" s="22"/>
      <c r="CCB7" s="22"/>
      <c r="CCC7" s="22"/>
      <c r="CCD7" s="22"/>
      <c r="CCE7" s="22"/>
      <c r="CCF7" s="22"/>
      <c r="CCG7" s="22"/>
      <c r="CCH7" s="22"/>
      <c r="CCI7" s="22"/>
      <c r="CCJ7" s="22"/>
      <c r="CCK7" s="22"/>
      <c r="CCL7" s="22"/>
      <c r="CCM7" s="22"/>
      <c r="CCN7" s="22"/>
      <c r="CCO7" s="22"/>
      <c r="CCP7" s="22"/>
      <c r="CCQ7" s="22"/>
      <c r="CCR7" s="22"/>
      <c r="CCS7" s="22"/>
      <c r="CCT7" s="22"/>
      <c r="CCU7" s="22"/>
      <c r="CCV7" s="22"/>
      <c r="CCW7" s="22"/>
      <c r="CCX7" s="22"/>
      <c r="CCY7" s="22"/>
      <c r="CCZ7" s="22"/>
      <c r="CDA7" s="22"/>
      <c r="CDB7" s="22"/>
      <c r="CDC7" s="22"/>
      <c r="CDD7" s="22"/>
      <c r="CDE7" s="22"/>
      <c r="CDF7" s="22"/>
      <c r="CDG7" s="22"/>
      <c r="CDH7" s="22"/>
      <c r="CDI7" s="22"/>
      <c r="CDJ7" s="22"/>
      <c r="CDK7" s="22"/>
      <c r="CDL7" s="22"/>
      <c r="CDM7" s="22"/>
      <c r="CDN7" s="22"/>
      <c r="CDO7" s="22"/>
      <c r="CDP7" s="22"/>
      <c r="CDQ7" s="22"/>
      <c r="CDR7" s="22"/>
      <c r="CDS7" s="22"/>
      <c r="CDT7" s="22"/>
      <c r="CDU7" s="22"/>
      <c r="CDV7" s="22"/>
      <c r="CDW7" s="22"/>
      <c r="CDX7" s="22"/>
      <c r="CDY7" s="22"/>
      <c r="CDZ7" s="22"/>
      <c r="CEA7" s="22"/>
      <c r="CEB7" s="22"/>
      <c r="CEC7" s="22"/>
      <c r="CED7" s="22"/>
      <c r="CEE7" s="22"/>
      <c r="CEF7" s="22"/>
      <c r="CEG7" s="22"/>
      <c r="CEH7" s="22"/>
      <c r="CEI7" s="22"/>
      <c r="CEJ7" s="22"/>
      <c r="CEK7" s="22"/>
      <c r="CEL7" s="22"/>
      <c r="CEM7" s="22"/>
      <c r="CEN7" s="22"/>
      <c r="CEO7" s="22"/>
      <c r="CEP7" s="22"/>
      <c r="CEQ7" s="22"/>
      <c r="CER7" s="22"/>
      <c r="CES7" s="22"/>
      <c r="CET7" s="22"/>
      <c r="CEU7" s="22"/>
      <c r="CEV7" s="22"/>
      <c r="CEW7" s="22"/>
      <c r="CEX7" s="22"/>
      <c r="CEY7" s="22"/>
      <c r="CEZ7" s="22"/>
      <c r="CFA7" s="22"/>
      <c r="CFB7" s="22"/>
      <c r="CFC7" s="22"/>
      <c r="CFD7" s="22"/>
      <c r="CFE7" s="22"/>
      <c r="CFF7" s="22"/>
      <c r="CFG7" s="22"/>
      <c r="CFH7" s="22"/>
      <c r="CFI7" s="22"/>
      <c r="CFJ7" s="22"/>
      <c r="CFK7" s="22"/>
      <c r="CFL7" s="22"/>
      <c r="CFM7" s="22"/>
      <c r="CFN7" s="22"/>
      <c r="CFO7" s="22"/>
      <c r="CFP7" s="22"/>
      <c r="CFQ7" s="22"/>
      <c r="CFR7" s="22"/>
      <c r="CFS7" s="22"/>
      <c r="CFT7" s="22"/>
      <c r="CFU7" s="22"/>
      <c r="CFV7" s="22"/>
      <c r="CFW7" s="22"/>
      <c r="CFX7" s="22"/>
      <c r="CFY7" s="22"/>
      <c r="CFZ7" s="22"/>
      <c r="CGA7" s="22"/>
      <c r="CGB7" s="22"/>
      <c r="CGC7" s="22"/>
      <c r="CGD7" s="22"/>
      <c r="CGE7" s="22"/>
      <c r="CGF7" s="22"/>
      <c r="CGG7" s="22"/>
      <c r="CGH7" s="22"/>
      <c r="CGI7" s="22"/>
      <c r="CGJ7" s="22"/>
      <c r="CGK7" s="22"/>
      <c r="CGL7" s="22"/>
      <c r="CGM7" s="22"/>
      <c r="CGN7" s="22"/>
      <c r="CGO7" s="22"/>
      <c r="CGP7" s="22"/>
      <c r="CGQ7" s="22"/>
      <c r="CGR7" s="22"/>
      <c r="CGS7" s="22"/>
      <c r="CGT7" s="22"/>
      <c r="CGU7" s="22"/>
      <c r="CGV7" s="22"/>
      <c r="CGW7" s="22"/>
      <c r="CGX7" s="22"/>
      <c r="CGY7" s="22"/>
      <c r="CGZ7" s="22"/>
      <c r="CHA7" s="22"/>
      <c r="CHB7" s="22"/>
      <c r="CHC7" s="22"/>
      <c r="CHD7" s="22"/>
      <c r="CHE7" s="22"/>
      <c r="CHF7" s="22"/>
      <c r="CHG7" s="22"/>
      <c r="CHH7" s="22"/>
      <c r="CHI7" s="22"/>
      <c r="CHJ7" s="22"/>
      <c r="CHK7" s="22"/>
      <c r="CHL7" s="22"/>
      <c r="CHM7" s="22"/>
      <c r="CHN7" s="22"/>
      <c r="CHO7" s="22"/>
      <c r="CHP7" s="22"/>
      <c r="CHQ7" s="22"/>
      <c r="CHR7" s="22"/>
      <c r="CHS7" s="22"/>
      <c r="CHT7" s="22"/>
      <c r="CHU7" s="22"/>
      <c r="CHV7" s="22"/>
      <c r="CHW7" s="22"/>
      <c r="CHX7" s="22"/>
      <c r="CHY7" s="22"/>
      <c r="CHZ7" s="22"/>
      <c r="CIA7" s="22"/>
      <c r="CIB7" s="22"/>
      <c r="CIC7" s="22"/>
      <c r="CID7" s="22"/>
      <c r="CIE7" s="22"/>
      <c r="CIF7" s="22"/>
      <c r="CIG7" s="22"/>
      <c r="CIH7" s="22"/>
      <c r="CII7" s="22"/>
      <c r="CIJ7" s="22"/>
      <c r="CIK7" s="22"/>
      <c r="CIL7" s="22"/>
      <c r="CIM7" s="22"/>
      <c r="CIN7" s="22"/>
      <c r="CIO7" s="22"/>
      <c r="CIP7" s="22"/>
      <c r="CIQ7" s="22"/>
      <c r="CIR7" s="22"/>
      <c r="CIS7" s="22"/>
      <c r="CIT7" s="22"/>
      <c r="CIU7" s="22"/>
      <c r="CIV7" s="22"/>
      <c r="CIW7" s="22"/>
      <c r="CIX7" s="22"/>
      <c r="CIY7" s="22"/>
      <c r="CIZ7" s="22"/>
      <c r="CJA7" s="22"/>
      <c r="CJB7" s="22"/>
      <c r="CJC7" s="22"/>
      <c r="CJD7" s="22"/>
      <c r="CJE7" s="22"/>
      <c r="CJF7" s="22"/>
      <c r="CJG7" s="22"/>
      <c r="CJH7" s="22"/>
      <c r="CJI7" s="22"/>
      <c r="CJJ7" s="22"/>
      <c r="CJK7" s="22"/>
      <c r="CJL7" s="22"/>
      <c r="CJM7" s="22"/>
      <c r="CJN7" s="22"/>
      <c r="CJO7" s="22"/>
      <c r="CJP7" s="22"/>
      <c r="CJQ7" s="22"/>
      <c r="CJR7" s="22"/>
      <c r="CJS7" s="22"/>
      <c r="CJT7" s="22"/>
      <c r="CJU7" s="22"/>
      <c r="CJV7" s="22"/>
      <c r="CJW7" s="22"/>
      <c r="CJX7" s="22"/>
      <c r="CJY7" s="22"/>
      <c r="CJZ7" s="22"/>
      <c r="CKA7" s="22"/>
      <c r="CKB7" s="22"/>
      <c r="CKC7" s="22"/>
      <c r="CKD7" s="22"/>
      <c r="CKE7" s="22"/>
      <c r="CKF7" s="22"/>
      <c r="CKG7" s="22"/>
      <c r="CKH7" s="22"/>
      <c r="CKI7" s="22"/>
      <c r="CKJ7" s="22"/>
      <c r="CKK7" s="22"/>
      <c r="CKL7" s="22"/>
      <c r="CKM7" s="22"/>
      <c r="CKN7" s="22"/>
      <c r="CKO7" s="22"/>
      <c r="CKP7" s="22"/>
      <c r="CKQ7" s="22"/>
      <c r="CKR7" s="22"/>
      <c r="CKS7" s="22"/>
      <c r="CKT7" s="22"/>
      <c r="CKU7" s="22"/>
      <c r="CKV7" s="22"/>
      <c r="CKW7" s="22"/>
      <c r="CKX7" s="22"/>
      <c r="CKY7" s="22"/>
      <c r="CKZ7" s="22"/>
      <c r="CLA7" s="22"/>
      <c r="CLB7" s="22"/>
      <c r="CLC7" s="22"/>
      <c r="CLD7" s="22"/>
      <c r="CLE7" s="22"/>
      <c r="CLF7" s="22"/>
      <c r="CLG7" s="22"/>
      <c r="CLH7" s="22"/>
      <c r="CLI7" s="22"/>
      <c r="CLJ7" s="22"/>
      <c r="CLK7" s="22"/>
      <c r="CLL7" s="22"/>
      <c r="CLM7" s="22"/>
      <c r="CLN7" s="22"/>
      <c r="CLO7" s="22"/>
      <c r="CLP7" s="22"/>
      <c r="CLQ7" s="22"/>
      <c r="CLR7" s="22"/>
      <c r="CLS7" s="22"/>
      <c r="CLT7" s="22"/>
      <c r="CLU7" s="22"/>
      <c r="CLV7" s="22"/>
      <c r="CLW7" s="22"/>
      <c r="CLX7" s="22"/>
      <c r="CLY7" s="22"/>
      <c r="CLZ7" s="22"/>
      <c r="CMA7" s="22"/>
      <c r="CMB7" s="22"/>
      <c r="CMC7" s="22"/>
      <c r="CMD7" s="22"/>
      <c r="CME7" s="22"/>
      <c r="CMF7" s="22"/>
      <c r="CMG7" s="22"/>
      <c r="CMH7" s="22"/>
      <c r="CMI7" s="22"/>
      <c r="CMJ7" s="22"/>
      <c r="CMK7" s="22"/>
      <c r="CML7" s="22"/>
      <c r="CMM7" s="22"/>
      <c r="CMN7" s="22"/>
      <c r="CMO7" s="22"/>
      <c r="CMP7" s="22"/>
      <c r="CMQ7" s="22"/>
      <c r="CMR7" s="22"/>
      <c r="CMS7" s="22"/>
      <c r="CMT7" s="22"/>
      <c r="CMU7" s="22"/>
      <c r="CMV7" s="22"/>
      <c r="CMW7" s="22"/>
      <c r="CMX7" s="22"/>
      <c r="CMY7" s="22"/>
      <c r="CMZ7" s="22"/>
      <c r="CNA7" s="22"/>
      <c r="CNB7" s="22"/>
      <c r="CNC7" s="22"/>
      <c r="CND7" s="22"/>
      <c r="CNE7" s="22"/>
      <c r="CNF7" s="22"/>
      <c r="CNG7" s="22"/>
      <c r="CNH7" s="22"/>
      <c r="CNI7" s="22"/>
      <c r="CNJ7" s="22"/>
      <c r="CNK7" s="22"/>
      <c r="CNL7" s="22"/>
      <c r="CNM7" s="22"/>
      <c r="CNN7" s="22"/>
      <c r="CNO7" s="22"/>
      <c r="CNP7" s="22"/>
      <c r="CNQ7" s="22"/>
      <c r="CNR7" s="22"/>
      <c r="CNS7" s="22"/>
      <c r="CNT7" s="22"/>
      <c r="CNU7" s="22"/>
      <c r="CNV7" s="22"/>
      <c r="CNW7" s="22"/>
      <c r="CNX7" s="22"/>
      <c r="CNY7" s="22"/>
      <c r="CNZ7" s="22"/>
      <c r="COA7" s="22"/>
      <c r="COB7" s="22"/>
      <c r="COC7" s="22"/>
      <c r="COD7" s="22"/>
      <c r="COE7" s="22"/>
      <c r="COF7" s="22"/>
      <c r="COG7" s="22"/>
      <c r="COH7" s="22"/>
      <c r="COI7" s="22"/>
      <c r="COJ7" s="22"/>
      <c r="COK7" s="22"/>
      <c r="COL7" s="22"/>
      <c r="COM7" s="22"/>
      <c r="CON7" s="22"/>
      <c r="COO7" s="22"/>
      <c r="COP7" s="22"/>
      <c r="COQ7" s="22"/>
      <c r="COR7" s="22"/>
      <c r="COS7" s="22"/>
      <c r="COT7" s="22"/>
      <c r="COU7" s="22"/>
      <c r="COV7" s="22"/>
      <c r="COW7" s="22"/>
      <c r="COX7" s="22"/>
      <c r="COY7" s="22"/>
      <c r="COZ7" s="22"/>
      <c r="CPA7" s="22"/>
      <c r="CPB7" s="22"/>
      <c r="CPC7" s="22"/>
      <c r="CPD7" s="22"/>
      <c r="CPE7" s="22"/>
      <c r="CPF7" s="22"/>
      <c r="CPG7" s="22"/>
      <c r="CPH7" s="22"/>
      <c r="CPI7" s="22"/>
      <c r="CPJ7" s="22"/>
      <c r="CPK7" s="22"/>
      <c r="CPL7" s="22"/>
      <c r="CPM7" s="22"/>
      <c r="CPN7" s="22"/>
      <c r="CPO7" s="22"/>
      <c r="CPP7" s="22"/>
      <c r="CPQ7" s="22"/>
      <c r="CPR7" s="22"/>
      <c r="CPS7" s="22"/>
      <c r="CPT7" s="22"/>
      <c r="CPU7" s="22"/>
      <c r="CPV7" s="22"/>
      <c r="CPW7" s="22"/>
      <c r="CPX7" s="22"/>
      <c r="CPY7" s="22"/>
      <c r="CPZ7" s="22"/>
      <c r="CQA7" s="22"/>
      <c r="CQB7" s="22"/>
      <c r="CQC7" s="22"/>
      <c r="CQD7" s="22"/>
      <c r="CQE7" s="22"/>
      <c r="CQF7" s="22"/>
      <c r="CQG7" s="22"/>
      <c r="CQH7" s="22"/>
      <c r="CQI7" s="22"/>
      <c r="CQJ7" s="22"/>
      <c r="CQK7" s="22"/>
      <c r="CQL7" s="22"/>
      <c r="CQM7" s="22"/>
      <c r="CQN7" s="22"/>
      <c r="CQO7" s="22"/>
      <c r="CQP7" s="22"/>
      <c r="CQQ7" s="22"/>
      <c r="CQR7" s="22"/>
      <c r="CQS7" s="22"/>
      <c r="CQT7" s="22"/>
      <c r="CQU7" s="22"/>
      <c r="CQV7" s="22"/>
      <c r="CQW7" s="22"/>
      <c r="CQX7" s="22"/>
      <c r="CQY7" s="22"/>
      <c r="CQZ7" s="22"/>
      <c r="CRA7" s="22"/>
      <c r="CRB7" s="22"/>
      <c r="CRC7" s="22"/>
      <c r="CRD7" s="22"/>
      <c r="CRE7" s="22"/>
      <c r="CRF7" s="22"/>
      <c r="CRG7" s="22"/>
      <c r="CRH7" s="22"/>
      <c r="CRI7" s="22"/>
      <c r="CRJ7" s="22"/>
      <c r="CRK7" s="22"/>
      <c r="CRL7" s="22"/>
      <c r="CRM7" s="22"/>
      <c r="CRN7" s="22"/>
      <c r="CRO7" s="22"/>
      <c r="CRP7" s="22"/>
      <c r="CRQ7" s="22"/>
      <c r="CRR7" s="22"/>
      <c r="CRS7" s="22"/>
      <c r="CRT7" s="22"/>
      <c r="CRU7" s="22"/>
      <c r="CRV7" s="22"/>
      <c r="CRW7" s="22"/>
      <c r="CRX7" s="22"/>
      <c r="CRY7" s="22"/>
      <c r="CRZ7" s="22"/>
      <c r="CSA7" s="22"/>
      <c r="CSB7" s="22"/>
      <c r="CSC7" s="22"/>
      <c r="CSD7" s="22"/>
      <c r="CSE7" s="22"/>
      <c r="CSF7" s="22"/>
      <c r="CSG7" s="22"/>
      <c r="CSH7" s="22"/>
      <c r="CSI7" s="22"/>
      <c r="CSJ7" s="22"/>
      <c r="CSK7" s="22"/>
      <c r="CSL7" s="22"/>
      <c r="CSM7" s="22"/>
      <c r="CSN7" s="22"/>
      <c r="CSO7" s="22"/>
      <c r="CSP7" s="22"/>
      <c r="CSQ7" s="22"/>
      <c r="CSR7" s="22"/>
      <c r="CSS7" s="22"/>
      <c r="CST7" s="22"/>
      <c r="CSU7" s="22"/>
      <c r="CSV7" s="22"/>
      <c r="CSW7" s="22"/>
      <c r="CSX7" s="22"/>
      <c r="CSY7" s="22"/>
      <c r="CSZ7" s="22"/>
      <c r="CTA7" s="22"/>
      <c r="CTB7" s="22"/>
      <c r="CTC7" s="22"/>
      <c r="CTD7" s="22"/>
      <c r="CTE7" s="22"/>
      <c r="CTF7" s="22"/>
      <c r="CTG7" s="22"/>
      <c r="CTH7" s="22"/>
      <c r="CTI7" s="22"/>
      <c r="CTJ7" s="22"/>
      <c r="CTK7" s="22"/>
      <c r="CTL7" s="22"/>
      <c r="CTM7" s="22"/>
      <c r="CTN7" s="22"/>
      <c r="CTO7" s="22"/>
      <c r="CTP7" s="22"/>
      <c r="CTQ7" s="22"/>
      <c r="CTR7" s="22"/>
      <c r="CTS7" s="22"/>
      <c r="CTT7" s="22"/>
      <c r="CTU7" s="22"/>
      <c r="CTV7" s="22"/>
      <c r="CTW7" s="22"/>
      <c r="CTX7" s="22"/>
      <c r="CTY7" s="22"/>
      <c r="CTZ7" s="22"/>
      <c r="CUA7" s="22"/>
      <c r="CUB7" s="22"/>
      <c r="CUC7" s="22"/>
      <c r="CUD7" s="22"/>
      <c r="CUE7" s="22"/>
      <c r="CUF7" s="22"/>
      <c r="CUG7" s="22"/>
      <c r="CUH7" s="22"/>
      <c r="CUI7" s="22"/>
      <c r="CUJ7" s="22"/>
      <c r="CUK7" s="22"/>
      <c r="CUL7" s="22"/>
      <c r="CUM7" s="22"/>
      <c r="CUN7" s="22"/>
      <c r="CUO7" s="22"/>
      <c r="CUP7" s="22"/>
      <c r="CUQ7" s="22"/>
      <c r="CUR7" s="22"/>
      <c r="CUS7" s="22"/>
      <c r="CUT7" s="22"/>
      <c r="CUU7" s="22"/>
      <c r="CUV7" s="22"/>
      <c r="CUW7" s="22"/>
      <c r="CUX7" s="22"/>
      <c r="CUY7" s="22"/>
      <c r="CUZ7" s="22"/>
      <c r="CVA7" s="22"/>
      <c r="CVB7" s="22"/>
      <c r="CVC7" s="22"/>
      <c r="CVD7" s="22"/>
      <c r="CVE7" s="22"/>
      <c r="CVF7" s="22"/>
      <c r="CVG7" s="22"/>
      <c r="CVH7" s="22"/>
      <c r="CVI7" s="22"/>
      <c r="CVJ7" s="22"/>
      <c r="CVK7" s="22"/>
      <c r="CVL7" s="22"/>
      <c r="CVM7" s="22"/>
      <c r="CVN7" s="22"/>
      <c r="CVO7" s="22"/>
      <c r="CVP7" s="22"/>
      <c r="CVQ7" s="22"/>
      <c r="CVR7" s="22"/>
      <c r="CVS7" s="22"/>
      <c r="CVT7" s="22"/>
      <c r="CVU7" s="22"/>
      <c r="CVV7" s="22"/>
      <c r="CVW7" s="22"/>
      <c r="CVX7" s="22"/>
      <c r="CVY7" s="22"/>
      <c r="CVZ7" s="22"/>
      <c r="CWA7" s="22"/>
      <c r="CWB7" s="22"/>
      <c r="CWC7" s="22"/>
      <c r="CWD7" s="22"/>
      <c r="CWE7" s="22"/>
      <c r="CWF7" s="22"/>
      <c r="CWG7" s="22"/>
      <c r="CWH7" s="22"/>
      <c r="CWI7" s="22"/>
      <c r="CWJ7" s="22"/>
      <c r="CWK7" s="22"/>
      <c r="CWL7" s="22"/>
      <c r="CWM7" s="22"/>
      <c r="CWN7" s="22"/>
      <c r="CWO7" s="22"/>
      <c r="CWP7" s="22"/>
      <c r="CWQ7" s="22"/>
      <c r="CWR7" s="22"/>
      <c r="CWS7" s="22"/>
      <c r="CWT7" s="22"/>
      <c r="CWU7" s="22"/>
      <c r="CWV7" s="22"/>
      <c r="CWW7" s="22"/>
      <c r="CWX7" s="22"/>
      <c r="CWY7" s="22"/>
      <c r="CWZ7" s="22"/>
      <c r="CXA7" s="22"/>
      <c r="CXB7" s="22"/>
      <c r="CXC7" s="22"/>
      <c r="CXD7" s="22"/>
      <c r="CXE7" s="22"/>
      <c r="CXF7" s="22"/>
      <c r="CXG7" s="22"/>
      <c r="CXH7" s="22"/>
      <c r="CXI7" s="22"/>
      <c r="CXJ7" s="22"/>
      <c r="CXK7" s="22"/>
      <c r="CXL7" s="22"/>
      <c r="CXM7" s="22"/>
      <c r="CXN7" s="22"/>
      <c r="CXO7" s="22"/>
      <c r="CXP7" s="22"/>
      <c r="CXQ7" s="22"/>
      <c r="CXR7" s="22"/>
      <c r="CXS7" s="22"/>
      <c r="CXT7" s="22"/>
      <c r="CXU7" s="22"/>
      <c r="CXV7" s="22"/>
      <c r="CXW7" s="22"/>
      <c r="CXX7" s="22"/>
      <c r="CXY7" s="22"/>
      <c r="CXZ7" s="22"/>
      <c r="CYA7" s="22"/>
      <c r="CYB7" s="22"/>
      <c r="CYC7" s="22"/>
      <c r="CYD7" s="22"/>
      <c r="CYE7" s="22"/>
      <c r="CYF7" s="22"/>
      <c r="CYG7" s="22"/>
      <c r="CYH7" s="22"/>
      <c r="CYI7" s="22"/>
      <c r="CYJ7" s="22"/>
      <c r="CYK7" s="22"/>
      <c r="CYL7" s="22"/>
      <c r="CYM7" s="22"/>
      <c r="CYN7" s="22"/>
      <c r="CYO7" s="22"/>
      <c r="CYP7" s="22"/>
      <c r="CYQ7" s="22"/>
      <c r="CYR7" s="22"/>
      <c r="CYS7" s="22"/>
      <c r="CYT7" s="22"/>
      <c r="CYU7" s="22"/>
      <c r="CYV7" s="22"/>
      <c r="CYW7" s="22"/>
      <c r="CYX7" s="22"/>
      <c r="CYY7" s="22"/>
      <c r="CYZ7" s="22"/>
      <c r="CZA7" s="22"/>
      <c r="CZB7" s="22"/>
      <c r="CZC7" s="22"/>
      <c r="CZD7" s="22"/>
      <c r="CZE7" s="22"/>
      <c r="CZF7" s="22"/>
      <c r="CZG7" s="22"/>
      <c r="CZH7" s="22"/>
      <c r="CZI7" s="22"/>
      <c r="CZJ7" s="22"/>
      <c r="CZK7" s="22"/>
      <c r="CZL7" s="22"/>
      <c r="CZM7" s="22"/>
      <c r="CZN7" s="22"/>
      <c r="CZO7" s="22"/>
      <c r="CZP7" s="22"/>
      <c r="CZQ7" s="22"/>
      <c r="CZR7" s="22"/>
      <c r="CZS7" s="22"/>
      <c r="CZT7" s="22"/>
      <c r="CZU7" s="22"/>
      <c r="CZV7" s="22"/>
      <c r="CZW7" s="22"/>
      <c r="CZX7" s="22"/>
      <c r="CZY7" s="22"/>
      <c r="CZZ7" s="22"/>
      <c r="DAA7" s="22"/>
      <c r="DAB7" s="22"/>
      <c r="DAC7" s="22"/>
      <c r="DAD7" s="22"/>
      <c r="DAE7" s="22"/>
      <c r="DAF7" s="22"/>
      <c r="DAG7" s="22"/>
      <c r="DAH7" s="22"/>
      <c r="DAI7" s="22"/>
      <c r="DAJ7" s="22"/>
      <c r="DAK7" s="22"/>
      <c r="DAL7" s="22"/>
      <c r="DAM7" s="22"/>
      <c r="DAN7" s="22"/>
      <c r="DAO7" s="22"/>
      <c r="DAP7" s="22"/>
      <c r="DAQ7" s="22"/>
      <c r="DAR7" s="22"/>
      <c r="DAS7" s="22"/>
      <c r="DAT7" s="22"/>
      <c r="DAU7" s="22"/>
      <c r="DAV7" s="22"/>
      <c r="DAW7" s="22"/>
      <c r="DAX7" s="22"/>
      <c r="DAY7" s="22"/>
      <c r="DAZ7" s="22"/>
      <c r="DBA7" s="22"/>
      <c r="DBB7" s="22"/>
      <c r="DBC7" s="22"/>
      <c r="DBD7" s="22"/>
      <c r="DBE7" s="22"/>
      <c r="DBF7" s="22"/>
      <c r="DBG7" s="22"/>
      <c r="DBH7" s="22"/>
      <c r="DBI7" s="22"/>
      <c r="DBJ7" s="22"/>
      <c r="DBK7" s="22"/>
      <c r="DBL7" s="22"/>
      <c r="DBM7" s="22"/>
      <c r="DBN7" s="22"/>
      <c r="DBO7" s="22"/>
      <c r="DBP7" s="22"/>
      <c r="DBQ7" s="22"/>
      <c r="DBR7" s="22"/>
      <c r="DBS7" s="22"/>
      <c r="DBT7" s="22"/>
      <c r="DBU7" s="22"/>
      <c r="DBV7" s="22"/>
      <c r="DBW7" s="22"/>
      <c r="DBX7" s="22"/>
      <c r="DBY7" s="22"/>
      <c r="DBZ7" s="22"/>
      <c r="DCA7" s="22"/>
      <c r="DCB7" s="22"/>
      <c r="DCC7" s="22"/>
      <c r="DCD7" s="22"/>
      <c r="DCE7" s="22"/>
      <c r="DCF7" s="22"/>
      <c r="DCG7" s="22"/>
      <c r="DCH7" s="22"/>
      <c r="DCI7" s="22"/>
      <c r="DCJ7" s="22"/>
      <c r="DCK7" s="22"/>
      <c r="DCL7" s="22"/>
      <c r="DCM7" s="22"/>
      <c r="DCN7" s="22"/>
      <c r="DCO7" s="22"/>
      <c r="DCP7" s="22"/>
      <c r="DCQ7" s="22"/>
      <c r="DCR7" s="22"/>
      <c r="DCS7" s="22"/>
      <c r="DCT7" s="22"/>
      <c r="DCU7" s="22"/>
      <c r="DCV7" s="22"/>
      <c r="DCW7" s="22"/>
      <c r="DCX7" s="22"/>
      <c r="DCY7" s="22"/>
      <c r="DCZ7" s="22"/>
      <c r="DDA7" s="22"/>
      <c r="DDB7" s="22"/>
      <c r="DDC7" s="22"/>
      <c r="DDD7" s="22"/>
      <c r="DDE7" s="22"/>
      <c r="DDF7" s="22"/>
      <c r="DDG7" s="22"/>
      <c r="DDH7" s="22"/>
      <c r="DDI7" s="22"/>
      <c r="DDJ7" s="22"/>
      <c r="DDK7" s="22"/>
      <c r="DDL7" s="22"/>
      <c r="DDM7" s="22"/>
      <c r="DDN7" s="22"/>
      <c r="DDO7" s="22"/>
      <c r="DDP7" s="22"/>
      <c r="DDQ7" s="22"/>
      <c r="DDR7" s="22"/>
      <c r="DDS7" s="22"/>
      <c r="DDT7" s="22"/>
      <c r="DDU7" s="22"/>
      <c r="DDV7" s="22"/>
      <c r="DDW7" s="22"/>
      <c r="DDX7" s="22"/>
      <c r="DDY7" s="22"/>
      <c r="DDZ7" s="22"/>
      <c r="DEA7" s="22"/>
      <c r="DEB7" s="22"/>
      <c r="DEC7" s="22"/>
      <c r="DED7" s="22"/>
      <c r="DEE7" s="22"/>
      <c r="DEF7" s="22"/>
      <c r="DEG7" s="22"/>
      <c r="DEH7" s="22"/>
      <c r="DEI7" s="22"/>
      <c r="DEJ7" s="22"/>
      <c r="DEK7" s="22"/>
      <c r="DEL7" s="22"/>
      <c r="DEM7" s="22"/>
      <c r="DEN7" s="22"/>
      <c r="DEO7" s="22"/>
      <c r="DEP7" s="22"/>
      <c r="DEQ7" s="22"/>
      <c r="DER7" s="22"/>
      <c r="DES7" s="22"/>
      <c r="DET7" s="22"/>
      <c r="DEU7" s="22"/>
      <c r="DEV7" s="22"/>
      <c r="DEW7" s="22"/>
      <c r="DEX7" s="22"/>
      <c r="DEY7" s="22"/>
      <c r="DEZ7" s="22"/>
      <c r="DFA7" s="22"/>
      <c r="DFB7" s="22"/>
      <c r="DFC7" s="22"/>
      <c r="DFD7" s="22"/>
      <c r="DFE7" s="22"/>
      <c r="DFF7" s="22"/>
      <c r="DFG7" s="22"/>
      <c r="DFH7" s="22"/>
      <c r="DFI7" s="22"/>
      <c r="DFJ7" s="22"/>
      <c r="DFK7" s="22"/>
      <c r="DFL7" s="22"/>
      <c r="DFM7" s="22"/>
      <c r="DFN7" s="22"/>
      <c r="DFO7" s="22"/>
      <c r="DFP7" s="22"/>
      <c r="DFQ7" s="22"/>
      <c r="DFR7" s="22"/>
      <c r="DFS7" s="22"/>
      <c r="DFT7" s="22"/>
      <c r="DFU7" s="22"/>
      <c r="DFV7" s="22"/>
      <c r="DFW7" s="22"/>
      <c r="DFX7" s="22"/>
      <c r="DFY7" s="22"/>
      <c r="DFZ7" s="22"/>
      <c r="DGA7" s="22"/>
      <c r="DGB7" s="22"/>
      <c r="DGC7" s="22"/>
      <c r="DGD7" s="22"/>
      <c r="DGE7" s="22"/>
      <c r="DGF7" s="22"/>
      <c r="DGG7" s="22"/>
      <c r="DGH7" s="22"/>
      <c r="DGI7" s="22"/>
      <c r="DGJ7" s="22"/>
      <c r="DGK7" s="22"/>
      <c r="DGL7" s="22"/>
      <c r="DGM7" s="22"/>
      <c r="DGN7" s="22"/>
      <c r="DGO7" s="22"/>
      <c r="DGP7" s="22"/>
      <c r="DGQ7" s="22"/>
      <c r="DGR7" s="22"/>
      <c r="DGS7" s="22"/>
      <c r="DGT7" s="22"/>
      <c r="DGU7" s="22"/>
      <c r="DGV7" s="22"/>
      <c r="DGW7" s="22"/>
      <c r="DGX7" s="22"/>
      <c r="DGY7" s="22"/>
      <c r="DGZ7" s="22"/>
      <c r="DHA7" s="22"/>
      <c r="DHB7" s="22"/>
      <c r="DHC7" s="22"/>
      <c r="DHD7" s="22"/>
      <c r="DHE7" s="22"/>
      <c r="DHF7" s="22"/>
      <c r="DHG7" s="22"/>
      <c r="DHH7" s="22"/>
      <c r="DHI7" s="22"/>
      <c r="DHJ7" s="22"/>
      <c r="DHK7" s="22"/>
      <c r="DHL7" s="22"/>
      <c r="DHM7" s="22"/>
      <c r="DHN7" s="22"/>
      <c r="DHO7" s="22"/>
      <c r="DHP7" s="22"/>
      <c r="DHQ7" s="22"/>
      <c r="DHR7" s="22"/>
      <c r="DHS7" s="22"/>
      <c r="DHT7" s="22"/>
      <c r="DHU7" s="22"/>
      <c r="DHV7" s="22"/>
      <c r="DHW7" s="22"/>
      <c r="DHX7" s="22"/>
      <c r="DHY7" s="22"/>
      <c r="DHZ7" s="22"/>
      <c r="DIA7" s="22"/>
      <c r="DIB7" s="22"/>
      <c r="DIC7" s="22"/>
      <c r="DID7" s="22"/>
      <c r="DIE7" s="22"/>
      <c r="DIF7" s="22"/>
      <c r="DIG7" s="22"/>
      <c r="DIH7" s="22"/>
      <c r="DII7" s="22"/>
      <c r="DIJ7" s="22"/>
      <c r="DIK7" s="22"/>
      <c r="DIL7" s="22"/>
      <c r="DIM7" s="22"/>
      <c r="DIN7" s="22"/>
      <c r="DIO7" s="22"/>
      <c r="DIP7" s="22"/>
      <c r="DIQ7" s="22"/>
      <c r="DIR7" s="22"/>
      <c r="DIS7" s="22"/>
      <c r="DIT7" s="22"/>
      <c r="DIU7" s="22"/>
      <c r="DIV7" s="22"/>
      <c r="DIW7" s="22"/>
      <c r="DIX7" s="22"/>
      <c r="DIY7" s="22"/>
      <c r="DIZ7" s="22"/>
      <c r="DJA7" s="22"/>
      <c r="DJB7" s="22"/>
      <c r="DJC7" s="22"/>
      <c r="DJD7" s="22"/>
      <c r="DJE7" s="22"/>
      <c r="DJF7" s="22"/>
      <c r="DJG7" s="22"/>
      <c r="DJH7" s="22"/>
      <c r="DJI7" s="22"/>
      <c r="DJJ7" s="22"/>
      <c r="DJK7" s="22"/>
      <c r="DJL7" s="22"/>
      <c r="DJM7" s="22"/>
      <c r="DJN7" s="22"/>
      <c r="DJO7" s="22"/>
      <c r="DJP7" s="22"/>
      <c r="DJQ7" s="22"/>
      <c r="DJR7" s="22"/>
      <c r="DJS7" s="22"/>
      <c r="DJT7" s="22"/>
      <c r="DJU7" s="22"/>
      <c r="DJV7" s="22"/>
      <c r="DJW7" s="22"/>
      <c r="DJX7" s="22"/>
      <c r="DJY7" s="22"/>
      <c r="DJZ7" s="22"/>
      <c r="DKA7" s="22"/>
      <c r="DKB7" s="22"/>
      <c r="DKC7" s="22"/>
      <c r="DKD7" s="22"/>
      <c r="DKE7" s="22"/>
      <c r="DKF7" s="22"/>
      <c r="DKG7" s="22"/>
      <c r="DKH7" s="22"/>
      <c r="DKI7" s="22"/>
      <c r="DKJ7" s="22"/>
      <c r="DKK7" s="22"/>
      <c r="DKL7" s="22"/>
      <c r="DKM7" s="22"/>
      <c r="DKN7" s="22"/>
      <c r="DKO7" s="22"/>
      <c r="DKP7" s="22"/>
      <c r="DKQ7" s="22"/>
      <c r="DKR7" s="22"/>
      <c r="DKS7" s="22"/>
      <c r="DKT7" s="22"/>
      <c r="DKU7" s="22"/>
      <c r="DKV7" s="22"/>
      <c r="DKW7" s="22"/>
      <c r="DKX7" s="22"/>
      <c r="DKY7" s="22"/>
      <c r="DKZ7" s="22"/>
      <c r="DLA7" s="22"/>
      <c r="DLB7" s="22"/>
      <c r="DLC7" s="22"/>
      <c r="DLD7" s="22"/>
      <c r="DLE7" s="22"/>
      <c r="DLF7" s="22"/>
      <c r="DLG7" s="22"/>
      <c r="DLH7" s="22"/>
      <c r="DLI7" s="22"/>
      <c r="DLJ7" s="22"/>
      <c r="DLK7" s="22"/>
      <c r="DLL7" s="22"/>
      <c r="DLM7" s="22"/>
      <c r="DLN7" s="22"/>
      <c r="DLO7" s="22"/>
      <c r="DLP7" s="22"/>
      <c r="DLQ7" s="22"/>
      <c r="DLR7" s="22"/>
      <c r="DLS7" s="22"/>
      <c r="DLT7" s="22"/>
      <c r="DLU7" s="22"/>
      <c r="DLV7" s="22"/>
      <c r="DLW7" s="22"/>
      <c r="DLX7" s="22"/>
      <c r="DLY7" s="22"/>
      <c r="DLZ7" s="22"/>
      <c r="DMA7" s="22"/>
      <c r="DMB7" s="22"/>
      <c r="DMC7" s="22"/>
      <c r="DMD7" s="22"/>
      <c r="DME7" s="22"/>
      <c r="DMF7" s="22"/>
      <c r="DMG7" s="22"/>
      <c r="DMH7" s="22"/>
      <c r="DMI7" s="22"/>
      <c r="DMJ7" s="22"/>
      <c r="DMK7" s="22"/>
      <c r="DML7" s="22"/>
      <c r="DMM7" s="22"/>
      <c r="DMN7" s="22"/>
      <c r="DMO7" s="22"/>
      <c r="DMP7" s="22"/>
      <c r="DMQ7" s="22"/>
      <c r="DMR7" s="22"/>
      <c r="DMS7" s="22"/>
      <c r="DMT7" s="22"/>
      <c r="DMU7" s="22"/>
      <c r="DMV7" s="22"/>
      <c r="DMW7" s="22"/>
      <c r="DMX7" s="22"/>
      <c r="DMY7" s="22"/>
      <c r="DMZ7" s="22"/>
      <c r="DNA7" s="22"/>
      <c r="DNB7" s="22"/>
      <c r="DNC7" s="22"/>
      <c r="DND7" s="22"/>
      <c r="DNE7" s="22"/>
      <c r="DNF7" s="22"/>
      <c r="DNG7" s="22"/>
      <c r="DNH7" s="22"/>
      <c r="DNI7" s="22"/>
      <c r="DNJ7" s="22"/>
      <c r="DNK7" s="22"/>
      <c r="DNL7" s="22"/>
      <c r="DNM7" s="22"/>
      <c r="DNN7" s="22"/>
      <c r="DNO7" s="22"/>
      <c r="DNP7" s="22"/>
      <c r="DNQ7" s="22"/>
      <c r="DNR7" s="22"/>
      <c r="DNS7" s="22"/>
      <c r="DNT7" s="22"/>
      <c r="DNU7" s="22"/>
      <c r="DNV7" s="22"/>
      <c r="DNW7" s="22"/>
      <c r="DNX7" s="22"/>
      <c r="DNY7" s="22"/>
      <c r="DNZ7" s="22"/>
      <c r="DOA7" s="22"/>
      <c r="DOB7" s="22"/>
      <c r="DOC7" s="22"/>
      <c r="DOD7" s="22"/>
      <c r="DOE7" s="22"/>
      <c r="DOF7" s="22"/>
      <c r="DOG7" s="22"/>
      <c r="DOH7" s="22"/>
      <c r="DOI7" s="22"/>
      <c r="DOJ7" s="22"/>
      <c r="DOK7" s="22"/>
      <c r="DOL7" s="22"/>
      <c r="DOM7" s="22"/>
      <c r="DON7" s="22"/>
      <c r="DOO7" s="22"/>
      <c r="DOP7" s="22"/>
      <c r="DOQ7" s="22"/>
      <c r="DOR7" s="22"/>
      <c r="DOS7" s="22"/>
      <c r="DOT7" s="22"/>
      <c r="DOU7" s="22"/>
      <c r="DOV7" s="22"/>
      <c r="DOW7" s="22"/>
      <c r="DOX7" s="22"/>
      <c r="DOY7" s="22"/>
      <c r="DOZ7" s="22"/>
      <c r="DPA7" s="22"/>
      <c r="DPB7" s="22"/>
      <c r="DPC7" s="22"/>
      <c r="DPD7" s="22"/>
      <c r="DPE7" s="22"/>
      <c r="DPF7" s="22"/>
      <c r="DPG7" s="22"/>
      <c r="DPH7" s="22"/>
      <c r="DPI7" s="22"/>
      <c r="DPJ7" s="22"/>
      <c r="DPK7" s="22"/>
      <c r="DPL7" s="22"/>
      <c r="DPM7" s="22"/>
      <c r="DPN7" s="22"/>
      <c r="DPO7" s="22"/>
      <c r="DPP7" s="22"/>
      <c r="DPQ7" s="22"/>
      <c r="DPR7" s="22"/>
      <c r="DPS7" s="22"/>
      <c r="DPT7" s="22"/>
      <c r="DPU7" s="22"/>
      <c r="DPV7" s="22"/>
      <c r="DPW7" s="22"/>
      <c r="DPX7" s="22"/>
      <c r="DPY7" s="22"/>
      <c r="DPZ7" s="22"/>
      <c r="DQA7" s="22"/>
      <c r="DQB7" s="22"/>
      <c r="DQC7" s="22"/>
      <c r="DQD7" s="22"/>
      <c r="DQE7" s="22"/>
      <c r="DQF7" s="22"/>
      <c r="DQG7" s="22"/>
      <c r="DQH7" s="22"/>
      <c r="DQI7" s="22"/>
      <c r="DQJ7" s="22"/>
      <c r="DQK7" s="22"/>
      <c r="DQL7" s="22"/>
      <c r="DQM7" s="22"/>
      <c r="DQN7" s="22"/>
      <c r="DQO7" s="22"/>
      <c r="DQP7" s="22"/>
      <c r="DQQ7" s="22"/>
      <c r="DQR7" s="22"/>
      <c r="DQS7" s="22"/>
      <c r="DQT7" s="22"/>
      <c r="DQU7" s="22"/>
      <c r="DQV7" s="22"/>
      <c r="DQW7" s="22"/>
      <c r="DQX7" s="22"/>
      <c r="DQY7" s="22"/>
      <c r="DQZ7" s="22"/>
      <c r="DRA7" s="22"/>
      <c r="DRB7" s="22"/>
      <c r="DRC7" s="22"/>
      <c r="DRD7" s="22"/>
      <c r="DRE7" s="22"/>
      <c r="DRF7" s="22"/>
      <c r="DRG7" s="22"/>
      <c r="DRH7" s="22"/>
      <c r="DRI7" s="22"/>
      <c r="DRJ7" s="22"/>
      <c r="DRK7" s="22"/>
      <c r="DRL7" s="22"/>
      <c r="DRM7" s="22"/>
      <c r="DRN7" s="22"/>
      <c r="DRO7" s="22"/>
      <c r="DRP7" s="22"/>
      <c r="DRQ7" s="22"/>
      <c r="DRR7" s="22"/>
      <c r="DRS7" s="22"/>
      <c r="DRT7" s="22"/>
      <c r="DRU7" s="22"/>
      <c r="DRV7" s="22"/>
      <c r="DRW7" s="22"/>
      <c r="DRX7" s="22"/>
      <c r="DRY7" s="22"/>
      <c r="DRZ7" s="22"/>
      <c r="DSA7" s="22"/>
      <c r="DSB7" s="22"/>
      <c r="DSC7" s="22"/>
      <c r="DSD7" s="22"/>
      <c r="DSE7" s="22"/>
      <c r="DSF7" s="22"/>
      <c r="DSG7" s="22"/>
      <c r="DSH7" s="22"/>
      <c r="DSI7" s="22"/>
      <c r="DSJ7" s="22"/>
      <c r="DSK7" s="22"/>
      <c r="DSL7" s="22"/>
      <c r="DSM7" s="22"/>
      <c r="DSN7" s="22"/>
      <c r="DSO7" s="22"/>
      <c r="DSP7" s="22"/>
      <c r="DSQ7" s="22"/>
      <c r="DSR7" s="22"/>
      <c r="DSS7" s="22"/>
      <c r="DST7" s="22"/>
      <c r="DSU7" s="22"/>
      <c r="DSV7" s="22"/>
      <c r="DSW7" s="22"/>
      <c r="DSX7" s="22"/>
      <c r="DSY7" s="22"/>
      <c r="DSZ7" s="22"/>
      <c r="DTA7" s="22"/>
      <c r="DTB7" s="22"/>
      <c r="DTC7" s="22"/>
      <c r="DTD7" s="22"/>
      <c r="DTE7" s="22"/>
      <c r="DTF7" s="22"/>
      <c r="DTG7" s="22"/>
      <c r="DTH7" s="22"/>
      <c r="DTI7" s="22"/>
      <c r="DTJ7" s="22"/>
      <c r="DTK7" s="22"/>
      <c r="DTL7" s="22"/>
      <c r="DTM7" s="22"/>
      <c r="DTN7" s="22"/>
      <c r="DTO7" s="22"/>
      <c r="DTP7" s="22"/>
      <c r="DTQ7" s="22"/>
      <c r="DTR7" s="22"/>
      <c r="DTS7" s="22"/>
      <c r="DTT7" s="22"/>
      <c r="DTU7" s="22"/>
      <c r="DTV7" s="22"/>
      <c r="DTW7" s="22"/>
      <c r="DTX7" s="22"/>
      <c r="DTY7" s="22"/>
      <c r="DTZ7" s="22"/>
      <c r="DUA7" s="22"/>
      <c r="DUB7" s="22"/>
      <c r="DUC7" s="22"/>
      <c r="DUD7" s="22"/>
      <c r="DUE7" s="22"/>
      <c r="DUF7" s="22"/>
      <c r="DUG7" s="22"/>
      <c r="DUH7" s="22"/>
      <c r="DUI7" s="22"/>
      <c r="DUJ7" s="22"/>
      <c r="DUK7" s="22"/>
      <c r="DUL7" s="22"/>
      <c r="DUM7" s="22"/>
      <c r="DUN7" s="22"/>
      <c r="DUO7" s="22"/>
      <c r="DUP7" s="22"/>
      <c r="DUQ7" s="22"/>
      <c r="DUR7" s="22"/>
      <c r="DUS7" s="22"/>
      <c r="DUT7" s="22"/>
      <c r="DUU7" s="22"/>
      <c r="DUV7" s="22"/>
      <c r="DUW7" s="22"/>
      <c r="DUX7" s="22"/>
      <c r="DUY7" s="22"/>
      <c r="DUZ7" s="22"/>
      <c r="DVA7" s="22"/>
      <c r="DVB7" s="22"/>
      <c r="DVC7" s="22"/>
      <c r="DVD7" s="22"/>
      <c r="DVE7" s="22"/>
      <c r="DVF7" s="22"/>
      <c r="DVG7" s="22"/>
      <c r="DVH7" s="22"/>
      <c r="DVI7" s="22"/>
      <c r="DVJ7" s="22"/>
      <c r="DVK7" s="22"/>
      <c r="DVL7" s="22"/>
      <c r="DVM7" s="22"/>
      <c r="DVN7" s="22"/>
      <c r="DVO7" s="22"/>
      <c r="DVP7" s="22"/>
      <c r="DVQ7" s="22"/>
      <c r="DVR7" s="22"/>
      <c r="DVS7" s="22"/>
      <c r="DVT7" s="22"/>
      <c r="DVU7" s="22"/>
      <c r="DVV7" s="22"/>
      <c r="DVW7" s="22"/>
      <c r="DVX7" s="22"/>
      <c r="DVY7" s="22"/>
      <c r="DVZ7" s="22"/>
      <c r="DWA7" s="22"/>
      <c r="DWB7" s="22"/>
      <c r="DWC7" s="22"/>
      <c r="DWD7" s="22"/>
      <c r="DWE7" s="22"/>
      <c r="DWF7" s="22"/>
      <c r="DWG7" s="22"/>
      <c r="DWH7" s="22"/>
      <c r="DWI7" s="22"/>
      <c r="DWJ7" s="22"/>
      <c r="DWK7" s="22"/>
      <c r="DWL7" s="22"/>
      <c r="DWM7" s="22"/>
      <c r="DWN7" s="22"/>
      <c r="DWO7" s="22"/>
      <c r="DWP7" s="22"/>
      <c r="DWQ7" s="22"/>
      <c r="DWR7" s="22"/>
      <c r="DWS7" s="22"/>
      <c r="DWT7" s="22"/>
      <c r="DWU7" s="22"/>
      <c r="DWV7" s="22"/>
      <c r="DWW7" s="22"/>
      <c r="DWX7" s="22"/>
      <c r="DWY7" s="22"/>
      <c r="DWZ7" s="22"/>
      <c r="DXA7" s="22"/>
      <c r="DXB7" s="22"/>
      <c r="DXC7" s="22"/>
      <c r="DXD7" s="22"/>
      <c r="DXE7" s="22"/>
      <c r="DXF7" s="22"/>
      <c r="DXG7" s="22"/>
      <c r="DXH7" s="22"/>
      <c r="DXI7" s="22"/>
      <c r="DXJ7" s="22"/>
      <c r="DXK7" s="22"/>
      <c r="DXL7" s="22"/>
      <c r="DXM7" s="22"/>
      <c r="DXN7" s="22"/>
      <c r="DXO7" s="22"/>
      <c r="DXP7" s="22"/>
      <c r="DXQ7" s="22"/>
      <c r="DXR7" s="22"/>
      <c r="DXS7" s="22"/>
      <c r="DXT7" s="22"/>
      <c r="DXU7" s="22"/>
      <c r="DXV7" s="22"/>
      <c r="DXW7" s="22"/>
      <c r="DXX7" s="22"/>
      <c r="DXY7" s="22"/>
      <c r="DXZ7" s="22"/>
      <c r="DYA7" s="22"/>
      <c r="DYB7" s="22"/>
      <c r="DYC7" s="22"/>
      <c r="DYD7" s="22"/>
      <c r="DYE7" s="22"/>
      <c r="DYF7" s="22"/>
      <c r="DYG7" s="22"/>
      <c r="DYH7" s="22"/>
      <c r="DYI7" s="22"/>
      <c r="DYJ7" s="22"/>
      <c r="DYK7" s="22"/>
      <c r="DYL7" s="22"/>
      <c r="DYM7" s="22"/>
      <c r="DYN7" s="22"/>
      <c r="DYO7" s="22"/>
      <c r="DYP7" s="22"/>
      <c r="DYQ7" s="22"/>
      <c r="DYR7" s="22"/>
      <c r="DYS7" s="22"/>
      <c r="DYT7" s="22"/>
      <c r="DYU7" s="22"/>
      <c r="DYV7" s="22"/>
      <c r="DYW7" s="22"/>
      <c r="DYX7" s="22"/>
      <c r="DYY7" s="22"/>
      <c r="DYZ7" s="22"/>
      <c r="DZA7" s="22"/>
      <c r="DZB7" s="22"/>
      <c r="DZC7" s="22"/>
      <c r="DZD7" s="22"/>
      <c r="DZE7" s="22"/>
      <c r="DZF7" s="22"/>
      <c r="DZG7" s="22"/>
      <c r="DZH7" s="22"/>
      <c r="DZI7" s="22"/>
      <c r="DZJ7" s="22"/>
      <c r="DZK7" s="22"/>
      <c r="DZL7" s="22"/>
      <c r="DZM7" s="22"/>
      <c r="DZN7" s="22"/>
      <c r="DZO7" s="22"/>
      <c r="DZP7" s="22"/>
      <c r="DZQ7" s="22"/>
      <c r="DZR7" s="22"/>
      <c r="DZS7" s="22"/>
      <c r="DZT7" s="22"/>
      <c r="DZU7" s="22"/>
      <c r="DZV7" s="22"/>
      <c r="DZW7" s="22"/>
      <c r="DZX7" s="22"/>
      <c r="DZY7" s="22"/>
      <c r="DZZ7" s="22"/>
      <c r="EAA7" s="22"/>
      <c r="EAB7" s="22"/>
      <c r="EAC7" s="22"/>
      <c r="EAD7" s="22"/>
      <c r="EAE7" s="22"/>
      <c r="EAF7" s="22"/>
      <c r="EAG7" s="22"/>
      <c r="EAH7" s="22"/>
      <c r="EAI7" s="22"/>
      <c r="EAJ7" s="22"/>
      <c r="EAK7" s="22"/>
      <c r="EAL7" s="22"/>
      <c r="EAM7" s="22"/>
      <c r="EAN7" s="22"/>
      <c r="EAO7" s="22"/>
      <c r="EAP7" s="22"/>
      <c r="EAQ7" s="22"/>
      <c r="EAR7" s="22"/>
      <c r="EAS7" s="22"/>
      <c r="EAT7" s="22"/>
      <c r="EAU7" s="22"/>
      <c r="EAV7" s="22"/>
      <c r="EAW7" s="22"/>
      <c r="EAX7" s="22"/>
      <c r="EAY7" s="22"/>
      <c r="EAZ7" s="22"/>
      <c r="EBA7" s="22"/>
      <c r="EBB7" s="22"/>
      <c r="EBC7" s="22"/>
      <c r="EBD7" s="22"/>
      <c r="EBE7" s="22"/>
      <c r="EBF7" s="22"/>
      <c r="EBG7" s="22"/>
      <c r="EBH7" s="22"/>
      <c r="EBI7" s="22"/>
      <c r="EBJ7" s="22"/>
      <c r="EBK7" s="22"/>
      <c r="EBL7" s="22"/>
      <c r="EBM7" s="22"/>
      <c r="EBN7" s="22"/>
      <c r="EBO7" s="22"/>
      <c r="EBP7" s="22"/>
      <c r="EBQ7" s="22"/>
      <c r="EBR7" s="22"/>
      <c r="EBS7" s="22"/>
      <c r="EBT7" s="22"/>
      <c r="EBU7" s="22"/>
      <c r="EBV7" s="22"/>
      <c r="EBW7" s="22"/>
      <c r="EBX7" s="22"/>
      <c r="EBY7" s="22"/>
      <c r="EBZ7" s="22"/>
      <c r="ECA7" s="22"/>
      <c r="ECB7" s="22"/>
      <c r="ECC7" s="22"/>
      <c r="ECD7" s="22"/>
      <c r="ECE7" s="22"/>
      <c r="ECF7" s="22"/>
      <c r="ECG7" s="22"/>
      <c r="ECH7" s="22"/>
      <c r="ECI7" s="22"/>
      <c r="ECJ7" s="22"/>
      <c r="ECK7" s="22"/>
      <c r="ECL7" s="22"/>
      <c r="ECM7" s="22"/>
      <c r="ECN7" s="22"/>
      <c r="ECO7" s="22"/>
      <c r="ECP7" s="22"/>
      <c r="ECQ7" s="22"/>
      <c r="ECR7" s="22"/>
      <c r="ECS7" s="22"/>
      <c r="ECT7" s="22"/>
      <c r="ECU7" s="22"/>
      <c r="ECV7" s="22"/>
      <c r="ECW7" s="22"/>
      <c r="ECX7" s="22"/>
      <c r="ECY7" s="22"/>
      <c r="ECZ7" s="22"/>
      <c r="EDA7" s="22"/>
      <c r="EDB7" s="22"/>
      <c r="EDC7" s="22"/>
      <c r="EDD7" s="22"/>
      <c r="EDE7" s="22"/>
      <c r="EDF7" s="22"/>
      <c r="EDG7" s="22"/>
      <c r="EDH7" s="22"/>
      <c r="EDI7" s="22"/>
      <c r="EDJ7" s="22"/>
      <c r="EDK7" s="22"/>
      <c r="EDL7" s="22"/>
      <c r="EDM7" s="22"/>
      <c r="EDN7" s="22"/>
      <c r="EDO7" s="22"/>
      <c r="EDP7" s="22"/>
      <c r="EDQ7" s="22"/>
      <c r="EDR7" s="22"/>
      <c r="EDS7" s="22"/>
      <c r="EDT7" s="22"/>
      <c r="EDU7" s="22"/>
      <c r="EDV7" s="22"/>
      <c r="EDW7" s="22"/>
      <c r="EDX7" s="22"/>
      <c r="EDY7" s="22"/>
      <c r="EDZ7" s="22"/>
      <c r="EEA7" s="22"/>
      <c r="EEB7" s="22"/>
      <c r="EEC7" s="22"/>
      <c r="EED7" s="22"/>
      <c r="EEE7" s="22"/>
      <c r="EEF7" s="22"/>
      <c r="EEG7" s="22"/>
      <c r="EEH7" s="22"/>
      <c r="EEI7" s="22"/>
      <c r="EEJ7" s="22"/>
      <c r="EEK7" s="22"/>
      <c r="EEL7" s="22"/>
      <c r="EEM7" s="22"/>
      <c r="EEN7" s="22"/>
      <c r="EEO7" s="22"/>
      <c r="EEP7" s="22"/>
      <c r="EEQ7" s="22"/>
      <c r="EER7" s="22"/>
      <c r="EES7" s="22"/>
      <c r="EET7" s="22"/>
      <c r="EEU7" s="22"/>
      <c r="EEV7" s="22"/>
      <c r="EEW7" s="22"/>
      <c r="EEX7" s="22"/>
      <c r="EEY7" s="22"/>
      <c r="EEZ7" s="22"/>
      <c r="EFA7" s="22"/>
      <c r="EFB7" s="22"/>
      <c r="EFC7" s="22"/>
      <c r="EFD7" s="22"/>
      <c r="EFE7" s="22"/>
      <c r="EFF7" s="22"/>
      <c r="EFG7" s="22"/>
      <c r="EFH7" s="22"/>
      <c r="EFI7" s="22"/>
      <c r="EFJ7" s="22"/>
      <c r="EFK7" s="22"/>
      <c r="EFL7" s="22"/>
      <c r="EFM7" s="22"/>
      <c r="EFN7" s="22"/>
      <c r="EFO7" s="22"/>
      <c r="EFP7" s="22"/>
      <c r="EFQ7" s="22"/>
      <c r="EFR7" s="22"/>
      <c r="EFS7" s="22"/>
      <c r="EFT7" s="22"/>
      <c r="EFU7" s="22"/>
      <c r="EFV7" s="22"/>
      <c r="EFW7" s="22"/>
      <c r="EFX7" s="22"/>
      <c r="EFY7" s="22"/>
      <c r="EFZ7" s="22"/>
      <c r="EGA7" s="22"/>
      <c r="EGB7" s="22"/>
      <c r="EGC7" s="22"/>
      <c r="EGD7" s="22"/>
      <c r="EGE7" s="22"/>
      <c r="EGF7" s="22"/>
      <c r="EGG7" s="22"/>
      <c r="EGH7" s="22"/>
      <c r="EGI7" s="22"/>
      <c r="EGJ7" s="22"/>
      <c r="EGK7" s="22"/>
      <c r="EGL7" s="22"/>
      <c r="EGM7" s="22"/>
      <c r="EGN7" s="22"/>
      <c r="EGO7" s="22"/>
      <c r="EGP7" s="22"/>
      <c r="EGQ7" s="22"/>
      <c r="EGR7" s="22"/>
      <c r="EGS7" s="22"/>
      <c r="EGT7" s="22"/>
      <c r="EGU7" s="22"/>
      <c r="EGV7" s="22"/>
      <c r="EGW7" s="22"/>
      <c r="EGX7" s="22"/>
      <c r="EGY7" s="22"/>
      <c r="EGZ7" s="22"/>
      <c r="EHA7" s="22"/>
      <c r="EHB7" s="22"/>
      <c r="EHC7" s="22"/>
      <c r="EHD7" s="22"/>
      <c r="EHE7" s="22"/>
      <c r="EHF7" s="22"/>
      <c r="EHG7" s="22"/>
      <c r="EHH7" s="22"/>
      <c r="EHI7" s="22"/>
      <c r="EHJ7" s="22"/>
      <c r="EHK7" s="22"/>
      <c r="EHL7" s="22"/>
      <c r="EHM7" s="22"/>
      <c r="EHN7" s="22"/>
      <c r="EHO7" s="22"/>
      <c r="EHP7" s="22"/>
      <c r="EHQ7" s="22"/>
      <c r="EHR7" s="22"/>
      <c r="EHS7" s="22"/>
      <c r="EHT7" s="22"/>
      <c r="EHU7" s="22"/>
      <c r="EHV7" s="22"/>
      <c r="EHW7" s="22"/>
      <c r="EHX7" s="22"/>
      <c r="EHY7" s="22"/>
      <c r="EHZ7" s="22"/>
      <c r="EIA7" s="22"/>
      <c r="EIB7" s="22"/>
      <c r="EIC7" s="22"/>
      <c r="EID7" s="22"/>
      <c r="EIE7" s="22"/>
      <c r="EIF7" s="22"/>
      <c r="EIG7" s="22"/>
      <c r="EIH7" s="22"/>
      <c r="EII7" s="22"/>
      <c r="EIJ7" s="22"/>
      <c r="EIK7" s="22"/>
      <c r="EIL7" s="22"/>
      <c r="EIM7" s="22"/>
      <c r="EIN7" s="22"/>
      <c r="EIO7" s="22"/>
      <c r="EIP7" s="22"/>
      <c r="EIQ7" s="22"/>
      <c r="EIR7" s="22"/>
      <c r="EIS7" s="22"/>
      <c r="EIT7" s="22"/>
      <c r="EIU7" s="22"/>
      <c r="EIV7" s="22"/>
      <c r="EIW7" s="22"/>
      <c r="EIX7" s="22"/>
      <c r="EIY7" s="22"/>
      <c r="EIZ7" s="22"/>
      <c r="EJA7" s="22"/>
      <c r="EJB7" s="22"/>
      <c r="EJC7" s="22"/>
      <c r="EJD7" s="22"/>
      <c r="EJE7" s="22"/>
      <c r="EJF7" s="22"/>
      <c r="EJG7" s="22"/>
      <c r="EJH7" s="22"/>
      <c r="EJI7" s="22"/>
      <c r="EJJ7" s="22"/>
      <c r="EJK7" s="22"/>
      <c r="EJL7" s="22"/>
      <c r="EJM7" s="22"/>
      <c r="EJN7" s="22"/>
      <c r="EJO7" s="22"/>
      <c r="EJP7" s="22"/>
      <c r="EJQ7" s="22"/>
      <c r="EJR7" s="22"/>
      <c r="EJS7" s="22"/>
      <c r="EJT7" s="22"/>
      <c r="EJU7" s="22"/>
      <c r="EJV7" s="22"/>
      <c r="EJW7" s="22"/>
      <c r="EJX7" s="22"/>
      <c r="EJY7" s="22"/>
      <c r="EJZ7" s="22"/>
      <c r="EKA7" s="22"/>
      <c r="EKB7" s="22"/>
      <c r="EKC7" s="22"/>
      <c r="EKD7" s="22"/>
      <c r="EKE7" s="22"/>
      <c r="EKF7" s="22"/>
      <c r="EKG7" s="22"/>
      <c r="EKH7" s="22"/>
      <c r="EKI7" s="22"/>
      <c r="EKJ7" s="22"/>
      <c r="EKK7" s="22"/>
      <c r="EKL7" s="22"/>
      <c r="EKM7" s="22"/>
      <c r="EKN7" s="22"/>
      <c r="EKO7" s="22"/>
      <c r="EKP7" s="22"/>
      <c r="EKQ7" s="22"/>
      <c r="EKR7" s="22"/>
      <c r="EKS7" s="22"/>
      <c r="EKT7" s="22"/>
      <c r="EKU7" s="22"/>
      <c r="EKV7" s="22"/>
      <c r="EKW7" s="22"/>
      <c r="EKX7" s="22"/>
      <c r="EKY7" s="22"/>
      <c r="EKZ7" s="22"/>
      <c r="ELA7" s="22"/>
      <c r="ELB7" s="22"/>
      <c r="ELC7" s="22"/>
      <c r="ELD7" s="22"/>
      <c r="ELE7" s="22"/>
      <c r="ELF7" s="22"/>
      <c r="ELG7" s="22"/>
      <c r="ELH7" s="22"/>
      <c r="ELI7" s="22"/>
      <c r="ELJ7" s="22"/>
      <c r="ELK7" s="22"/>
      <c r="ELL7" s="22"/>
      <c r="ELM7" s="22"/>
      <c r="ELN7" s="22"/>
      <c r="ELO7" s="22"/>
      <c r="ELP7" s="22"/>
      <c r="ELQ7" s="22"/>
      <c r="ELR7" s="22"/>
      <c r="ELS7" s="22"/>
      <c r="ELT7" s="22"/>
      <c r="ELU7" s="22"/>
      <c r="ELV7" s="22"/>
      <c r="ELW7" s="22"/>
      <c r="ELX7" s="22"/>
      <c r="ELY7" s="22"/>
      <c r="ELZ7" s="22"/>
      <c r="EMA7" s="22"/>
      <c r="EMB7" s="22"/>
      <c r="EMC7" s="22"/>
      <c r="EMD7" s="22"/>
      <c r="EME7" s="22"/>
      <c r="EMF7" s="22"/>
      <c r="EMG7" s="22"/>
      <c r="EMH7" s="22"/>
      <c r="EMI7" s="22"/>
      <c r="EMJ7" s="22"/>
      <c r="EMK7" s="22"/>
      <c r="EML7" s="22"/>
      <c r="EMM7" s="22"/>
      <c r="EMN7" s="22"/>
      <c r="EMO7" s="22"/>
      <c r="EMP7" s="22"/>
      <c r="EMQ7" s="22"/>
      <c r="EMR7" s="22"/>
      <c r="EMS7" s="22"/>
      <c r="EMT7" s="22"/>
      <c r="EMU7" s="22"/>
      <c r="EMV7" s="22"/>
      <c r="EMW7" s="22"/>
      <c r="EMX7" s="22"/>
      <c r="EMY7" s="22"/>
      <c r="EMZ7" s="22"/>
      <c r="ENA7" s="22"/>
      <c r="ENB7" s="22"/>
      <c r="ENC7" s="22"/>
      <c r="END7" s="22"/>
      <c r="ENE7" s="22"/>
      <c r="ENF7" s="22"/>
      <c r="ENG7" s="22"/>
      <c r="ENH7" s="22"/>
      <c r="ENI7" s="22"/>
      <c r="ENJ7" s="22"/>
      <c r="ENK7" s="22"/>
      <c r="ENL7" s="22"/>
      <c r="ENM7" s="22"/>
      <c r="ENN7" s="22"/>
      <c r="ENO7" s="22"/>
      <c r="ENP7" s="22"/>
      <c r="ENQ7" s="22"/>
      <c r="ENR7" s="22"/>
      <c r="ENS7" s="22"/>
      <c r="ENT7" s="22"/>
      <c r="ENU7" s="22"/>
      <c r="ENV7" s="22"/>
      <c r="ENW7" s="22"/>
      <c r="ENX7" s="22"/>
      <c r="ENY7" s="22"/>
      <c r="ENZ7" s="22"/>
      <c r="EOA7" s="22"/>
      <c r="EOB7" s="22"/>
      <c r="EOC7" s="22"/>
      <c r="EOD7" s="22"/>
      <c r="EOE7" s="22"/>
      <c r="EOF7" s="22"/>
      <c r="EOG7" s="22"/>
      <c r="EOH7" s="22"/>
      <c r="EOI7" s="22"/>
      <c r="EOJ7" s="22"/>
      <c r="EOK7" s="22"/>
      <c r="EOL7" s="22"/>
      <c r="EOM7" s="22"/>
      <c r="EON7" s="22"/>
      <c r="EOO7" s="22"/>
      <c r="EOP7" s="22"/>
      <c r="EOQ7" s="22"/>
      <c r="EOR7" s="22"/>
      <c r="EOS7" s="22"/>
      <c r="EOT7" s="22"/>
      <c r="EOU7" s="22"/>
      <c r="EOV7" s="22"/>
      <c r="EOW7" s="22"/>
      <c r="EOX7" s="22"/>
      <c r="EOY7" s="22"/>
      <c r="EOZ7" s="22"/>
      <c r="EPA7" s="22"/>
      <c r="EPB7" s="22"/>
      <c r="EPC7" s="22"/>
      <c r="EPD7" s="22"/>
      <c r="EPE7" s="22"/>
      <c r="EPF7" s="22"/>
      <c r="EPG7" s="22"/>
      <c r="EPH7" s="22"/>
      <c r="EPI7" s="22"/>
      <c r="EPJ7" s="22"/>
      <c r="EPK7" s="22"/>
      <c r="EPL7" s="22"/>
      <c r="EPM7" s="22"/>
      <c r="EPN7" s="22"/>
      <c r="EPO7" s="22"/>
      <c r="EPP7" s="22"/>
      <c r="EPQ7" s="22"/>
      <c r="EPR7" s="22"/>
      <c r="EPS7" s="22"/>
      <c r="EPT7" s="22"/>
      <c r="EPU7" s="22"/>
      <c r="EPV7" s="22"/>
      <c r="EPW7" s="22"/>
      <c r="EPX7" s="22"/>
      <c r="EPY7" s="22"/>
      <c r="EPZ7" s="22"/>
      <c r="EQA7" s="22"/>
      <c r="EQB7" s="22"/>
      <c r="EQC7" s="22"/>
      <c r="EQD7" s="22"/>
      <c r="EQE7" s="22"/>
      <c r="EQF7" s="22"/>
      <c r="EQG7" s="22"/>
      <c r="EQH7" s="22"/>
      <c r="EQI7" s="22"/>
      <c r="EQJ7" s="22"/>
      <c r="EQK7" s="22"/>
      <c r="EQL7" s="22"/>
      <c r="EQM7" s="22"/>
      <c r="EQN7" s="22"/>
      <c r="EQO7" s="22"/>
      <c r="EQP7" s="22"/>
      <c r="EQQ7" s="22"/>
      <c r="EQR7" s="22"/>
      <c r="EQS7" s="22"/>
      <c r="EQT7" s="22"/>
      <c r="EQU7" s="22"/>
      <c r="EQV7" s="22"/>
      <c r="EQW7" s="22"/>
      <c r="EQX7" s="22"/>
      <c r="EQY7" s="22"/>
      <c r="EQZ7" s="22"/>
      <c r="ERA7" s="22"/>
      <c r="ERB7" s="22"/>
      <c r="ERC7" s="22"/>
      <c r="ERD7" s="22"/>
      <c r="ERE7" s="22"/>
      <c r="ERF7" s="22"/>
      <c r="ERG7" s="22"/>
      <c r="ERH7" s="22"/>
      <c r="ERI7" s="22"/>
      <c r="ERJ7" s="22"/>
      <c r="ERK7" s="22"/>
      <c r="ERL7" s="22"/>
      <c r="ERM7" s="22"/>
      <c r="ERN7" s="22"/>
      <c r="ERO7" s="22"/>
      <c r="ERP7" s="22"/>
      <c r="ERQ7" s="22"/>
      <c r="ERR7" s="22"/>
      <c r="ERS7" s="22"/>
      <c r="ERT7" s="22"/>
      <c r="ERU7" s="22"/>
      <c r="ERV7" s="22"/>
      <c r="ERW7" s="22"/>
      <c r="ERX7" s="22"/>
      <c r="ERY7" s="22"/>
      <c r="ERZ7" s="22"/>
      <c r="ESA7" s="22"/>
      <c r="ESB7" s="22"/>
      <c r="ESC7" s="22"/>
      <c r="ESD7" s="22"/>
      <c r="ESE7" s="22"/>
      <c r="ESF7" s="22"/>
      <c r="ESG7" s="22"/>
      <c r="ESH7" s="22"/>
      <c r="ESI7" s="22"/>
      <c r="ESJ7" s="22"/>
      <c r="ESK7" s="22"/>
      <c r="ESL7" s="22"/>
      <c r="ESM7" s="22"/>
      <c r="ESN7" s="22"/>
      <c r="ESO7" s="22"/>
      <c r="ESP7" s="22"/>
      <c r="ESQ7" s="22"/>
      <c r="ESR7" s="22"/>
      <c r="ESS7" s="22"/>
      <c r="EST7" s="22"/>
      <c r="ESU7" s="22"/>
      <c r="ESV7" s="22"/>
      <c r="ESW7" s="22"/>
      <c r="ESX7" s="22"/>
      <c r="ESY7" s="22"/>
      <c r="ESZ7" s="22"/>
      <c r="ETA7" s="22"/>
      <c r="ETB7" s="22"/>
      <c r="ETC7" s="22"/>
      <c r="ETD7" s="22"/>
      <c r="ETE7" s="22"/>
      <c r="ETF7" s="22"/>
      <c r="ETG7" s="22"/>
      <c r="ETH7" s="22"/>
      <c r="ETI7" s="22"/>
      <c r="ETJ7" s="22"/>
      <c r="ETK7" s="22"/>
      <c r="ETL7" s="22"/>
      <c r="ETM7" s="22"/>
      <c r="ETN7" s="22"/>
      <c r="ETO7" s="22"/>
      <c r="ETP7" s="22"/>
      <c r="ETQ7" s="22"/>
      <c r="ETR7" s="22"/>
      <c r="ETS7" s="22"/>
      <c r="ETT7" s="22"/>
      <c r="ETU7" s="22"/>
      <c r="ETV7" s="22"/>
      <c r="ETW7" s="22"/>
      <c r="ETX7" s="22"/>
      <c r="ETY7" s="22"/>
      <c r="ETZ7" s="22"/>
      <c r="EUA7" s="22"/>
      <c r="EUB7" s="22"/>
      <c r="EUC7" s="22"/>
      <c r="EUD7" s="22"/>
      <c r="EUE7" s="22"/>
      <c r="EUF7" s="22"/>
      <c r="EUG7" s="22"/>
      <c r="EUH7" s="22"/>
      <c r="EUI7" s="22"/>
      <c r="EUJ7" s="22"/>
      <c r="EUK7" s="22"/>
      <c r="EUL7" s="22"/>
      <c r="EUM7" s="22"/>
      <c r="EUN7" s="22"/>
      <c r="EUO7" s="22"/>
      <c r="EUP7" s="22"/>
      <c r="EUQ7" s="22"/>
      <c r="EUR7" s="22"/>
      <c r="EUS7" s="22"/>
      <c r="EUT7" s="22"/>
      <c r="EUU7" s="22"/>
      <c r="EUV7" s="22"/>
      <c r="EUW7" s="22"/>
      <c r="EUX7" s="22"/>
      <c r="EUY7" s="22"/>
      <c r="EUZ7" s="22"/>
      <c r="EVA7" s="22"/>
      <c r="EVB7" s="22"/>
      <c r="EVC7" s="22"/>
      <c r="EVD7" s="22"/>
      <c r="EVE7" s="22"/>
      <c r="EVF7" s="22"/>
      <c r="EVG7" s="22"/>
      <c r="EVH7" s="22"/>
      <c r="EVI7" s="22"/>
      <c r="EVJ7" s="22"/>
      <c r="EVK7" s="22"/>
      <c r="EVL7" s="22"/>
      <c r="EVM7" s="22"/>
      <c r="EVN7" s="22"/>
      <c r="EVO7" s="22"/>
      <c r="EVP7" s="22"/>
      <c r="EVQ7" s="22"/>
      <c r="EVR7" s="22"/>
      <c r="EVS7" s="22"/>
      <c r="EVT7" s="22"/>
      <c r="EVU7" s="22"/>
      <c r="EVV7" s="22"/>
      <c r="EVW7" s="22"/>
      <c r="EVX7" s="22"/>
      <c r="EVY7" s="22"/>
      <c r="EVZ7" s="22"/>
      <c r="EWA7" s="22"/>
      <c r="EWB7" s="22"/>
      <c r="EWC7" s="22"/>
      <c r="EWD7" s="22"/>
      <c r="EWE7" s="22"/>
      <c r="EWF7" s="22"/>
      <c r="EWG7" s="22"/>
      <c r="EWH7" s="22"/>
      <c r="EWI7" s="22"/>
      <c r="EWJ7" s="22"/>
      <c r="EWK7" s="22"/>
      <c r="EWL7" s="22"/>
      <c r="EWM7" s="22"/>
      <c r="EWN7" s="22"/>
      <c r="EWO7" s="22"/>
      <c r="EWP7" s="22"/>
      <c r="EWQ7" s="22"/>
      <c r="EWR7" s="22"/>
      <c r="EWS7" s="22"/>
      <c r="EWT7" s="22"/>
      <c r="EWU7" s="22"/>
      <c r="EWV7" s="22"/>
      <c r="EWW7" s="22"/>
      <c r="EWX7" s="22"/>
      <c r="EWY7" s="22"/>
      <c r="EWZ7" s="22"/>
      <c r="EXA7" s="22"/>
      <c r="EXB7" s="22"/>
      <c r="EXC7" s="22"/>
      <c r="EXD7" s="22"/>
      <c r="EXE7" s="22"/>
      <c r="EXF7" s="22"/>
      <c r="EXG7" s="22"/>
      <c r="EXH7" s="22"/>
      <c r="EXI7" s="22"/>
      <c r="EXJ7" s="22"/>
      <c r="EXK7" s="22"/>
      <c r="EXL7" s="22"/>
      <c r="EXM7" s="22"/>
      <c r="EXN7" s="22"/>
      <c r="EXO7" s="22"/>
      <c r="EXP7" s="22"/>
      <c r="EXQ7" s="22"/>
      <c r="EXR7" s="22"/>
      <c r="EXS7" s="22"/>
      <c r="EXT7" s="22"/>
      <c r="EXU7" s="22"/>
      <c r="EXV7" s="22"/>
      <c r="EXW7" s="22"/>
      <c r="EXX7" s="22"/>
      <c r="EXY7" s="22"/>
      <c r="EXZ7" s="22"/>
      <c r="EYA7" s="22"/>
      <c r="EYB7" s="22"/>
      <c r="EYC7" s="22"/>
      <c r="EYD7" s="22"/>
      <c r="EYE7" s="22"/>
      <c r="EYF7" s="22"/>
      <c r="EYG7" s="22"/>
      <c r="EYH7" s="22"/>
      <c r="EYI7" s="22"/>
      <c r="EYJ7" s="22"/>
      <c r="EYK7" s="22"/>
      <c r="EYL7" s="22"/>
      <c r="EYM7" s="22"/>
      <c r="EYN7" s="22"/>
      <c r="EYO7" s="22"/>
      <c r="EYP7" s="22"/>
      <c r="EYQ7" s="22"/>
      <c r="EYR7" s="22"/>
      <c r="EYS7" s="22"/>
      <c r="EYT7" s="22"/>
      <c r="EYU7" s="22"/>
      <c r="EYV7" s="22"/>
      <c r="EYW7" s="22"/>
      <c r="EYX7" s="22"/>
      <c r="EYY7" s="22"/>
      <c r="EYZ7" s="22"/>
      <c r="EZA7" s="22"/>
      <c r="EZB7" s="22"/>
      <c r="EZC7" s="22"/>
      <c r="EZD7" s="22"/>
      <c r="EZE7" s="22"/>
      <c r="EZF7" s="22"/>
      <c r="EZG7" s="22"/>
      <c r="EZH7" s="22"/>
      <c r="EZI7" s="22"/>
      <c r="EZJ7" s="22"/>
      <c r="EZK7" s="22"/>
      <c r="EZL7" s="22"/>
      <c r="EZM7" s="22"/>
      <c r="EZN7" s="22"/>
      <c r="EZO7" s="22"/>
      <c r="EZP7" s="22"/>
      <c r="EZQ7" s="22"/>
      <c r="EZR7" s="22"/>
      <c r="EZS7" s="22"/>
      <c r="EZT7" s="22"/>
      <c r="EZU7" s="22"/>
      <c r="EZV7" s="22"/>
      <c r="EZW7" s="22"/>
      <c r="EZX7" s="22"/>
      <c r="EZY7" s="22"/>
      <c r="EZZ7" s="22"/>
      <c r="FAA7" s="22"/>
      <c r="FAB7" s="22"/>
      <c r="FAC7" s="22"/>
      <c r="FAD7" s="22"/>
      <c r="FAE7" s="22"/>
      <c r="FAF7" s="22"/>
      <c r="FAG7" s="22"/>
      <c r="FAH7" s="22"/>
      <c r="FAI7" s="22"/>
      <c r="FAJ7" s="22"/>
      <c r="FAK7" s="22"/>
      <c r="FAL7" s="22"/>
      <c r="FAM7" s="22"/>
      <c r="FAN7" s="22"/>
      <c r="FAO7" s="22"/>
      <c r="FAP7" s="22"/>
      <c r="FAQ7" s="22"/>
      <c r="FAR7" s="22"/>
      <c r="FAS7" s="22"/>
      <c r="FAT7" s="22"/>
      <c r="FAU7" s="22"/>
      <c r="FAV7" s="22"/>
      <c r="FAW7" s="22"/>
      <c r="FAX7" s="22"/>
      <c r="FAY7" s="22"/>
      <c r="FAZ7" s="22"/>
      <c r="FBA7" s="22"/>
      <c r="FBB7" s="22"/>
      <c r="FBC7" s="22"/>
      <c r="FBD7" s="22"/>
      <c r="FBE7" s="22"/>
      <c r="FBF7" s="22"/>
      <c r="FBG7" s="22"/>
      <c r="FBH7" s="22"/>
      <c r="FBI7" s="22"/>
      <c r="FBJ7" s="22"/>
      <c r="FBK7" s="22"/>
      <c r="FBL7" s="22"/>
      <c r="FBM7" s="22"/>
      <c r="FBN7" s="22"/>
      <c r="FBO7" s="22"/>
      <c r="FBP7" s="22"/>
      <c r="FBQ7" s="22"/>
      <c r="FBR7" s="22"/>
      <c r="FBS7" s="22"/>
      <c r="FBT7" s="22"/>
      <c r="FBU7" s="22"/>
      <c r="FBV7" s="22"/>
      <c r="FBW7" s="22"/>
      <c r="FBX7" s="22"/>
      <c r="FBY7" s="22"/>
      <c r="FBZ7" s="22"/>
      <c r="FCA7" s="22"/>
      <c r="FCB7" s="22"/>
      <c r="FCC7" s="22"/>
      <c r="FCD7" s="22"/>
      <c r="FCE7" s="22"/>
      <c r="FCF7" s="22"/>
      <c r="FCG7" s="22"/>
      <c r="FCH7" s="22"/>
      <c r="FCI7" s="22"/>
      <c r="FCJ7" s="22"/>
      <c r="FCK7" s="22"/>
      <c r="FCL7" s="22"/>
      <c r="FCM7" s="22"/>
      <c r="FCN7" s="22"/>
      <c r="FCO7" s="22"/>
      <c r="FCP7" s="22"/>
      <c r="FCQ7" s="22"/>
      <c r="FCR7" s="22"/>
      <c r="FCS7" s="22"/>
      <c r="FCT7" s="22"/>
      <c r="FCU7" s="22"/>
      <c r="FCV7" s="22"/>
      <c r="FCW7" s="22"/>
      <c r="FCX7" s="22"/>
      <c r="FCY7" s="22"/>
      <c r="FCZ7" s="22"/>
      <c r="FDA7" s="22"/>
      <c r="FDB7" s="22"/>
      <c r="FDC7" s="22"/>
      <c r="FDD7" s="22"/>
      <c r="FDE7" s="22"/>
      <c r="FDF7" s="22"/>
      <c r="FDG7" s="22"/>
      <c r="FDH7" s="22"/>
      <c r="FDI7" s="22"/>
      <c r="FDJ7" s="22"/>
      <c r="FDK7" s="22"/>
      <c r="FDL7" s="22"/>
      <c r="FDM7" s="22"/>
      <c r="FDN7" s="22"/>
      <c r="FDO7" s="22"/>
      <c r="FDP7" s="22"/>
      <c r="FDQ7" s="22"/>
      <c r="FDR7" s="22"/>
      <c r="FDS7" s="22"/>
      <c r="FDT7" s="22"/>
      <c r="FDU7" s="22"/>
      <c r="FDV7" s="22"/>
      <c r="FDW7" s="22"/>
      <c r="FDX7" s="22"/>
      <c r="FDY7" s="22"/>
      <c r="FDZ7" s="22"/>
      <c r="FEA7" s="22"/>
      <c r="FEB7" s="22"/>
      <c r="FEC7" s="22"/>
      <c r="FED7" s="22"/>
      <c r="FEE7" s="22"/>
      <c r="FEF7" s="22"/>
      <c r="FEG7" s="22"/>
      <c r="FEH7" s="22"/>
      <c r="FEI7" s="22"/>
      <c r="FEJ7" s="22"/>
      <c r="FEK7" s="22"/>
      <c r="FEL7" s="22"/>
      <c r="FEM7" s="22"/>
      <c r="FEN7" s="22"/>
      <c r="FEO7" s="22"/>
      <c r="FEP7" s="22"/>
      <c r="FEQ7" s="22"/>
      <c r="FER7" s="22"/>
      <c r="FES7" s="22"/>
      <c r="FET7" s="22"/>
      <c r="FEU7" s="22"/>
      <c r="FEV7" s="22"/>
      <c r="FEW7" s="22"/>
      <c r="FEX7" s="22"/>
      <c r="FEY7" s="22"/>
      <c r="FEZ7" s="22"/>
      <c r="FFA7" s="22"/>
      <c r="FFB7" s="22"/>
      <c r="FFC7" s="22"/>
      <c r="FFD7" s="22"/>
      <c r="FFE7" s="22"/>
      <c r="FFF7" s="22"/>
      <c r="FFG7" s="22"/>
      <c r="FFH7" s="22"/>
      <c r="FFI7" s="22"/>
      <c r="FFJ7" s="22"/>
      <c r="FFK7" s="22"/>
      <c r="FFL7" s="22"/>
      <c r="FFM7" s="22"/>
      <c r="FFN7" s="22"/>
      <c r="FFO7" s="22"/>
      <c r="FFP7" s="22"/>
      <c r="FFQ7" s="22"/>
      <c r="FFR7" s="22"/>
      <c r="FFS7" s="22"/>
      <c r="FFT7" s="22"/>
      <c r="FFU7" s="22"/>
      <c r="FFV7" s="22"/>
      <c r="FFW7" s="22"/>
      <c r="FFX7" s="22"/>
      <c r="FFY7" s="22"/>
      <c r="FFZ7" s="22"/>
      <c r="FGA7" s="22"/>
      <c r="FGB7" s="22"/>
      <c r="FGC7" s="22"/>
      <c r="FGD7" s="22"/>
      <c r="FGE7" s="22"/>
      <c r="FGF7" s="22"/>
      <c r="FGG7" s="22"/>
      <c r="FGH7" s="22"/>
      <c r="FGI7" s="22"/>
      <c r="FGJ7" s="22"/>
      <c r="FGK7" s="22"/>
      <c r="FGL7" s="22"/>
      <c r="FGM7" s="22"/>
      <c r="FGN7" s="22"/>
      <c r="FGO7" s="22"/>
      <c r="FGP7" s="22"/>
      <c r="FGQ7" s="22"/>
      <c r="FGR7" s="22"/>
      <c r="FGS7" s="22"/>
      <c r="FGT7" s="22"/>
      <c r="FGU7" s="22"/>
      <c r="FGV7" s="22"/>
      <c r="FGW7" s="22"/>
      <c r="FGX7" s="22"/>
      <c r="FGY7" s="22"/>
      <c r="FGZ7" s="22"/>
      <c r="FHA7" s="22"/>
      <c r="FHB7" s="22"/>
      <c r="FHC7" s="22"/>
      <c r="FHD7" s="22"/>
      <c r="FHE7" s="22"/>
      <c r="FHF7" s="22"/>
      <c r="FHG7" s="22"/>
      <c r="FHH7" s="22"/>
      <c r="FHI7" s="22"/>
      <c r="FHJ7" s="22"/>
      <c r="FHK7" s="22"/>
      <c r="FHL7" s="22"/>
      <c r="FHM7" s="22"/>
      <c r="FHN7" s="22"/>
      <c r="FHO7" s="22"/>
      <c r="FHP7" s="22"/>
      <c r="FHQ7" s="22"/>
      <c r="FHR7" s="22"/>
      <c r="FHS7" s="22"/>
      <c r="FHT7" s="22"/>
      <c r="FHU7" s="22"/>
      <c r="FHV7" s="22"/>
      <c r="FHW7" s="22"/>
      <c r="FHX7" s="22"/>
      <c r="FHY7" s="22"/>
      <c r="FHZ7" s="22"/>
      <c r="FIA7" s="22"/>
      <c r="FIB7" s="22"/>
      <c r="FIC7" s="22"/>
      <c r="FID7" s="22"/>
      <c r="FIE7" s="22"/>
      <c r="FIF7" s="22"/>
      <c r="FIG7" s="22"/>
      <c r="FIH7" s="22"/>
      <c r="FII7" s="22"/>
      <c r="FIJ7" s="22"/>
      <c r="FIK7" s="22"/>
      <c r="FIL7" s="22"/>
      <c r="FIM7" s="22"/>
      <c r="FIN7" s="22"/>
      <c r="FIO7" s="22"/>
      <c r="FIP7" s="22"/>
      <c r="FIQ7" s="22"/>
      <c r="FIR7" s="22"/>
      <c r="FIS7" s="22"/>
      <c r="FIT7" s="22"/>
      <c r="FIU7" s="22"/>
      <c r="FIV7" s="22"/>
      <c r="FIW7" s="22"/>
      <c r="FIX7" s="22"/>
      <c r="FIY7" s="22"/>
      <c r="FIZ7" s="22"/>
      <c r="FJA7" s="22"/>
      <c r="FJB7" s="22"/>
      <c r="FJC7" s="22"/>
      <c r="FJD7" s="22"/>
      <c r="FJE7" s="22"/>
      <c r="FJF7" s="22"/>
      <c r="FJG7" s="22"/>
      <c r="FJH7" s="22"/>
      <c r="FJI7" s="22"/>
      <c r="FJJ7" s="22"/>
      <c r="FJK7" s="22"/>
      <c r="FJL7" s="22"/>
      <c r="FJM7" s="22"/>
      <c r="FJN7" s="22"/>
      <c r="FJO7" s="22"/>
      <c r="FJP7" s="22"/>
      <c r="FJQ7" s="22"/>
      <c r="FJR7" s="22"/>
      <c r="FJS7" s="22"/>
      <c r="FJT7" s="22"/>
      <c r="FJU7" s="22"/>
      <c r="FJV7" s="22"/>
      <c r="FJW7" s="22"/>
      <c r="FJX7" s="22"/>
      <c r="FJY7" s="22"/>
      <c r="FJZ7" s="22"/>
      <c r="FKA7" s="22"/>
      <c r="FKB7" s="22"/>
      <c r="FKC7" s="22"/>
      <c r="FKD7" s="22"/>
      <c r="FKE7" s="22"/>
      <c r="FKF7" s="22"/>
      <c r="FKG7" s="22"/>
      <c r="FKH7" s="22"/>
      <c r="FKI7" s="22"/>
      <c r="FKJ7" s="22"/>
      <c r="FKK7" s="22"/>
      <c r="FKL7" s="22"/>
      <c r="FKM7" s="22"/>
      <c r="FKN7" s="22"/>
      <c r="FKO7" s="22"/>
      <c r="FKP7" s="22"/>
      <c r="FKQ7" s="22"/>
      <c r="FKR7" s="22"/>
      <c r="FKS7" s="22"/>
      <c r="FKT7" s="22"/>
      <c r="FKU7" s="22"/>
      <c r="FKV7" s="22"/>
      <c r="FKW7" s="22"/>
      <c r="FKX7" s="22"/>
      <c r="FKY7" s="22"/>
      <c r="FKZ7" s="22"/>
      <c r="FLA7" s="22"/>
      <c r="FLB7" s="22"/>
      <c r="FLC7" s="22"/>
      <c r="FLD7" s="22"/>
      <c r="FLE7" s="22"/>
      <c r="FLF7" s="22"/>
      <c r="FLG7" s="22"/>
      <c r="FLH7" s="22"/>
      <c r="FLI7" s="22"/>
      <c r="FLJ7" s="22"/>
      <c r="FLK7" s="22"/>
      <c r="FLL7" s="22"/>
      <c r="FLM7" s="22"/>
      <c r="FLN7" s="22"/>
      <c r="FLO7" s="22"/>
      <c r="FLP7" s="22"/>
      <c r="FLQ7" s="22"/>
      <c r="FLR7" s="22"/>
      <c r="FLS7" s="22"/>
      <c r="FLT7" s="22"/>
      <c r="FLU7" s="22"/>
      <c r="FLV7" s="22"/>
      <c r="FLW7" s="22"/>
      <c r="FLX7" s="22"/>
      <c r="FLY7" s="22"/>
      <c r="FLZ7" s="22"/>
      <c r="FMA7" s="22"/>
      <c r="FMB7" s="22"/>
      <c r="FMC7" s="22"/>
      <c r="FMD7" s="22"/>
      <c r="FME7" s="22"/>
      <c r="FMF7" s="22"/>
      <c r="FMG7" s="22"/>
      <c r="FMH7" s="22"/>
      <c r="FMI7" s="22"/>
      <c r="FMJ7" s="22"/>
      <c r="FMK7" s="22"/>
      <c r="FML7" s="22"/>
      <c r="FMM7" s="22"/>
      <c r="FMN7" s="22"/>
      <c r="FMO7" s="22"/>
      <c r="FMP7" s="22"/>
      <c r="FMQ7" s="22"/>
      <c r="FMR7" s="22"/>
      <c r="FMS7" s="22"/>
      <c r="FMT7" s="22"/>
      <c r="FMU7" s="22"/>
      <c r="FMV7" s="22"/>
      <c r="FMW7" s="22"/>
      <c r="FMX7" s="22"/>
      <c r="FMY7" s="22"/>
      <c r="FMZ7" s="22"/>
      <c r="FNA7" s="22"/>
      <c r="FNB7" s="22"/>
      <c r="FNC7" s="22"/>
      <c r="FND7" s="22"/>
      <c r="FNE7" s="22"/>
      <c r="FNF7" s="22"/>
      <c r="FNG7" s="22"/>
      <c r="FNH7" s="22"/>
      <c r="FNI7" s="22"/>
      <c r="FNJ7" s="22"/>
      <c r="FNK7" s="22"/>
      <c r="FNL7" s="22"/>
      <c r="FNM7" s="22"/>
      <c r="FNN7" s="22"/>
      <c r="FNO7" s="22"/>
      <c r="FNP7" s="22"/>
      <c r="FNQ7" s="22"/>
      <c r="FNR7" s="22"/>
      <c r="FNS7" s="22"/>
      <c r="FNT7" s="22"/>
      <c r="FNU7" s="22"/>
      <c r="FNV7" s="22"/>
      <c r="FNW7" s="22"/>
      <c r="FNX7" s="22"/>
      <c r="FNY7" s="22"/>
      <c r="FNZ7" s="22"/>
      <c r="FOA7" s="22"/>
      <c r="FOB7" s="22"/>
      <c r="FOC7" s="22"/>
      <c r="FOD7" s="22"/>
      <c r="FOE7" s="22"/>
      <c r="FOF7" s="22"/>
      <c r="FOG7" s="22"/>
      <c r="FOH7" s="22"/>
      <c r="FOI7" s="22"/>
      <c r="FOJ7" s="22"/>
      <c r="FOK7" s="22"/>
      <c r="FOL7" s="22"/>
      <c r="FOM7" s="22"/>
      <c r="FON7" s="22"/>
      <c r="FOO7" s="22"/>
      <c r="FOP7" s="22"/>
      <c r="FOQ7" s="22"/>
      <c r="FOR7" s="22"/>
      <c r="FOS7" s="22"/>
      <c r="FOT7" s="22"/>
      <c r="FOU7" s="22"/>
      <c r="FOV7" s="22"/>
      <c r="FOW7" s="22"/>
      <c r="FOX7" s="22"/>
      <c r="FOY7" s="22"/>
      <c r="FOZ7" s="22"/>
      <c r="FPA7" s="22"/>
      <c r="FPB7" s="22"/>
      <c r="FPC7" s="22"/>
      <c r="FPD7" s="22"/>
      <c r="FPE7" s="22"/>
      <c r="FPF7" s="22"/>
      <c r="FPG7" s="22"/>
      <c r="FPH7" s="22"/>
      <c r="FPI7" s="22"/>
      <c r="FPJ7" s="22"/>
      <c r="FPK7" s="22"/>
      <c r="FPL7" s="22"/>
      <c r="FPM7" s="22"/>
      <c r="FPN7" s="22"/>
      <c r="FPO7" s="22"/>
      <c r="FPP7" s="22"/>
      <c r="FPQ7" s="22"/>
      <c r="FPR7" s="22"/>
      <c r="FPS7" s="22"/>
      <c r="FPT7" s="22"/>
      <c r="FPU7" s="22"/>
      <c r="FPV7" s="22"/>
      <c r="FPW7" s="22"/>
      <c r="FPX7" s="22"/>
      <c r="FPY7" s="22"/>
      <c r="FPZ7" s="22"/>
      <c r="FQA7" s="22"/>
      <c r="FQB7" s="22"/>
      <c r="FQC7" s="22"/>
      <c r="FQD7" s="22"/>
      <c r="FQE7" s="22"/>
      <c r="FQF7" s="22"/>
      <c r="FQG7" s="22"/>
      <c r="FQH7" s="22"/>
      <c r="FQI7" s="22"/>
      <c r="FQJ7" s="22"/>
      <c r="FQK7" s="22"/>
      <c r="FQL7" s="22"/>
      <c r="FQM7" s="22"/>
      <c r="FQN7" s="22"/>
      <c r="FQO7" s="22"/>
      <c r="FQP7" s="22"/>
      <c r="FQQ7" s="22"/>
      <c r="FQR7" s="22"/>
      <c r="FQS7" s="22"/>
      <c r="FQT7" s="22"/>
      <c r="FQU7" s="22"/>
      <c r="FQV7" s="22"/>
      <c r="FQW7" s="22"/>
      <c r="FQX7" s="22"/>
      <c r="FQY7" s="22"/>
      <c r="FQZ7" s="22"/>
      <c r="FRA7" s="22"/>
      <c r="FRB7" s="22"/>
      <c r="FRC7" s="22"/>
      <c r="FRD7" s="22"/>
      <c r="FRE7" s="22"/>
      <c r="FRF7" s="22"/>
      <c r="FRG7" s="22"/>
      <c r="FRH7" s="22"/>
      <c r="FRI7" s="22"/>
      <c r="FRJ7" s="22"/>
      <c r="FRK7" s="22"/>
      <c r="FRL7" s="22"/>
      <c r="FRM7" s="22"/>
      <c r="FRN7" s="22"/>
      <c r="FRO7" s="22"/>
      <c r="FRP7" s="22"/>
      <c r="FRQ7" s="22"/>
      <c r="FRR7" s="22"/>
      <c r="FRS7" s="22"/>
      <c r="FRT7" s="22"/>
      <c r="FRU7" s="22"/>
      <c r="FRV7" s="22"/>
      <c r="FRW7" s="22"/>
      <c r="FRX7" s="22"/>
      <c r="FRY7" s="22"/>
      <c r="FRZ7" s="22"/>
      <c r="FSA7" s="22"/>
      <c r="FSB7" s="22"/>
      <c r="FSC7" s="22"/>
      <c r="FSD7" s="22"/>
      <c r="FSE7" s="22"/>
      <c r="FSF7" s="22"/>
      <c r="FSG7" s="22"/>
      <c r="FSH7" s="22"/>
      <c r="FSI7" s="22"/>
      <c r="FSJ7" s="22"/>
      <c r="FSK7" s="22"/>
      <c r="FSL7" s="22"/>
      <c r="FSM7" s="22"/>
      <c r="FSN7" s="22"/>
      <c r="FSO7" s="22"/>
      <c r="FSP7" s="22"/>
      <c r="FSQ7" s="22"/>
      <c r="FSR7" s="22"/>
      <c r="FSS7" s="22"/>
      <c r="FST7" s="22"/>
      <c r="FSU7" s="22"/>
      <c r="FSV7" s="22"/>
      <c r="FSW7" s="22"/>
      <c r="FSX7" s="22"/>
      <c r="FSY7" s="22"/>
      <c r="FSZ7" s="22"/>
      <c r="FTA7" s="22"/>
      <c r="FTB7" s="22"/>
      <c r="FTC7" s="22"/>
      <c r="FTD7" s="22"/>
      <c r="FTE7" s="22"/>
      <c r="FTF7" s="22"/>
      <c r="FTG7" s="22"/>
      <c r="FTH7" s="22"/>
      <c r="FTI7" s="22"/>
      <c r="FTJ7" s="22"/>
      <c r="FTK7" s="22"/>
      <c r="FTL7" s="22"/>
      <c r="FTM7" s="22"/>
      <c r="FTN7" s="22"/>
      <c r="FTO7" s="22"/>
      <c r="FTP7" s="22"/>
      <c r="FTQ7" s="22"/>
      <c r="FTR7" s="22"/>
      <c r="FTS7" s="22"/>
      <c r="FTT7" s="22"/>
      <c r="FTU7" s="22"/>
      <c r="FTV7" s="22"/>
      <c r="FTW7" s="22"/>
      <c r="FTX7" s="22"/>
      <c r="FTY7" s="22"/>
      <c r="FTZ7" s="22"/>
      <c r="FUA7" s="22"/>
      <c r="FUB7" s="22"/>
      <c r="FUC7" s="22"/>
      <c r="FUD7" s="22"/>
      <c r="FUE7" s="22"/>
      <c r="FUF7" s="22"/>
      <c r="FUG7" s="22"/>
      <c r="FUH7" s="22"/>
      <c r="FUI7" s="22"/>
      <c r="FUJ7" s="22"/>
      <c r="FUK7" s="22"/>
      <c r="FUL7" s="22"/>
      <c r="FUM7" s="22"/>
      <c r="FUN7" s="22"/>
      <c r="FUO7" s="22"/>
      <c r="FUP7" s="22"/>
      <c r="FUQ7" s="22"/>
      <c r="FUR7" s="22"/>
      <c r="FUS7" s="22"/>
      <c r="FUT7" s="22"/>
      <c r="FUU7" s="22"/>
      <c r="FUV7" s="22"/>
      <c r="FUW7" s="22"/>
      <c r="FUX7" s="22"/>
      <c r="FUY7" s="22"/>
      <c r="FUZ7" s="22"/>
      <c r="FVA7" s="22"/>
      <c r="FVB7" s="22"/>
      <c r="FVC7" s="22"/>
      <c r="FVD7" s="22"/>
      <c r="FVE7" s="22"/>
      <c r="FVF7" s="22"/>
      <c r="FVG7" s="22"/>
      <c r="FVH7" s="22"/>
      <c r="FVI7" s="22"/>
      <c r="FVJ7" s="22"/>
      <c r="FVK7" s="22"/>
      <c r="FVL7" s="22"/>
      <c r="FVM7" s="22"/>
      <c r="FVN7" s="22"/>
      <c r="FVO7" s="22"/>
      <c r="FVP7" s="22"/>
      <c r="FVQ7" s="22"/>
      <c r="FVR7" s="22"/>
      <c r="FVS7" s="22"/>
      <c r="FVT7" s="22"/>
      <c r="FVU7" s="22"/>
      <c r="FVV7" s="22"/>
      <c r="FVW7" s="22"/>
      <c r="FVX7" s="22"/>
      <c r="FVY7" s="22"/>
      <c r="FVZ7" s="22"/>
      <c r="FWA7" s="22"/>
      <c r="FWB7" s="22"/>
      <c r="FWC7" s="22"/>
      <c r="FWD7" s="22"/>
      <c r="FWE7" s="22"/>
      <c r="FWF7" s="22"/>
      <c r="FWG7" s="22"/>
      <c r="FWH7" s="22"/>
      <c r="FWI7" s="22"/>
      <c r="FWJ7" s="22"/>
      <c r="FWK7" s="22"/>
      <c r="FWL7" s="22"/>
      <c r="FWM7" s="22"/>
      <c r="FWN7" s="22"/>
      <c r="FWO7" s="22"/>
      <c r="FWP7" s="22"/>
      <c r="FWQ7" s="22"/>
      <c r="FWR7" s="22"/>
      <c r="FWS7" s="22"/>
      <c r="FWT7" s="22"/>
      <c r="FWU7" s="22"/>
      <c r="FWV7" s="22"/>
      <c r="FWW7" s="22"/>
      <c r="FWX7" s="22"/>
      <c r="FWY7" s="22"/>
      <c r="FWZ7" s="22"/>
      <c r="FXA7" s="22"/>
      <c r="FXB7" s="22"/>
      <c r="FXC7" s="22"/>
      <c r="FXD7" s="22"/>
      <c r="FXE7" s="22"/>
      <c r="FXF7" s="22"/>
      <c r="FXG7" s="22"/>
      <c r="FXH7" s="22"/>
      <c r="FXI7" s="22"/>
      <c r="FXJ7" s="22"/>
      <c r="FXK7" s="22"/>
      <c r="FXL7" s="22"/>
      <c r="FXM7" s="22"/>
      <c r="FXN7" s="22"/>
      <c r="FXO7" s="22"/>
      <c r="FXP7" s="22"/>
      <c r="FXQ7" s="22"/>
      <c r="FXR7" s="22"/>
      <c r="FXS7" s="22"/>
      <c r="FXT7" s="22"/>
      <c r="FXU7" s="22"/>
      <c r="FXV7" s="22"/>
      <c r="FXW7" s="22"/>
      <c r="FXX7" s="22"/>
      <c r="FXY7" s="22"/>
      <c r="FXZ7" s="22"/>
      <c r="FYA7" s="22"/>
      <c r="FYB7" s="22"/>
      <c r="FYC7" s="22"/>
      <c r="FYD7" s="22"/>
      <c r="FYE7" s="22"/>
      <c r="FYF7" s="22"/>
      <c r="FYG7" s="22"/>
      <c r="FYH7" s="22"/>
      <c r="FYI7" s="22"/>
      <c r="FYJ7" s="22"/>
      <c r="FYK7" s="22"/>
      <c r="FYL7" s="22"/>
      <c r="FYM7" s="22"/>
      <c r="FYN7" s="22"/>
      <c r="FYO7" s="22"/>
      <c r="FYP7" s="22"/>
      <c r="FYQ7" s="22"/>
      <c r="FYR7" s="22"/>
      <c r="FYS7" s="22"/>
      <c r="FYT7" s="22"/>
      <c r="FYU7" s="22"/>
      <c r="FYV7" s="22"/>
      <c r="FYW7" s="22"/>
      <c r="FYX7" s="22"/>
      <c r="FYY7" s="22"/>
      <c r="FYZ7" s="22"/>
      <c r="FZA7" s="22"/>
      <c r="FZB7" s="22"/>
      <c r="FZC7" s="22"/>
      <c r="FZD7" s="22"/>
      <c r="FZE7" s="22"/>
      <c r="FZF7" s="22"/>
      <c r="FZG7" s="22"/>
      <c r="FZH7" s="22"/>
      <c r="FZI7" s="22"/>
      <c r="FZJ7" s="22"/>
      <c r="FZK7" s="22"/>
      <c r="FZL7" s="22"/>
      <c r="FZM7" s="22"/>
      <c r="FZN7" s="22"/>
      <c r="FZO7" s="22"/>
      <c r="FZP7" s="22"/>
      <c r="FZQ7" s="22"/>
      <c r="FZR7" s="22"/>
      <c r="FZS7" s="22"/>
      <c r="FZT7" s="22"/>
      <c r="FZU7" s="22"/>
      <c r="FZV7" s="22"/>
      <c r="FZW7" s="22"/>
      <c r="FZX7" s="22"/>
      <c r="FZY7" s="22"/>
      <c r="FZZ7" s="22"/>
      <c r="GAA7" s="22"/>
      <c r="GAB7" s="22"/>
      <c r="GAC7" s="22"/>
      <c r="GAD7" s="22"/>
      <c r="GAE7" s="22"/>
      <c r="GAF7" s="22"/>
      <c r="GAG7" s="22"/>
      <c r="GAH7" s="22"/>
      <c r="GAI7" s="22"/>
      <c r="GAJ7" s="22"/>
      <c r="GAK7" s="22"/>
      <c r="GAL7" s="22"/>
      <c r="GAM7" s="22"/>
      <c r="GAN7" s="22"/>
      <c r="GAO7" s="22"/>
      <c r="GAP7" s="22"/>
      <c r="GAQ7" s="22"/>
      <c r="GAR7" s="22"/>
      <c r="GAS7" s="22"/>
      <c r="GAT7" s="22"/>
      <c r="GAU7" s="22"/>
      <c r="GAV7" s="22"/>
      <c r="GAW7" s="22"/>
      <c r="GAX7" s="22"/>
      <c r="GAY7" s="22"/>
      <c r="GAZ7" s="22"/>
      <c r="GBA7" s="22"/>
      <c r="GBB7" s="22"/>
      <c r="GBC7" s="22"/>
      <c r="GBD7" s="22"/>
      <c r="GBE7" s="22"/>
      <c r="GBF7" s="22"/>
      <c r="GBG7" s="22"/>
      <c r="GBH7" s="22"/>
      <c r="GBI7" s="22"/>
      <c r="GBJ7" s="22"/>
      <c r="GBK7" s="22"/>
      <c r="GBL7" s="22"/>
      <c r="GBM7" s="22"/>
      <c r="GBN7" s="22"/>
      <c r="GBO7" s="22"/>
      <c r="GBP7" s="22"/>
      <c r="GBQ7" s="22"/>
      <c r="GBR7" s="22"/>
      <c r="GBS7" s="22"/>
      <c r="GBT7" s="22"/>
      <c r="GBU7" s="22"/>
      <c r="GBV7" s="22"/>
      <c r="GBW7" s="22"/>
      <c r="GBX7" s="22"/>
      <c r="GBY7" s="22"/>
      <c r="GBZ7" s="22"/>
      <c r="GCA7" s="22"/>
      <c r="GCB7" s="22"/>
      <c r="GCC7" s="22"/>
      <c r="GCD7" s="22"/>
      <c r="GCE7" s="22"/>
      <c r="GCF7" s="22"/>
      <c r="GCG7" s="22"/>
      <c r="GCH7" s="22"/>
      <c r="GCI7" s="22"/>
      <c r="GCJ7" s="22"/>
      <c r="GCK7" s="22"/>
      <c r="GCL7" s="22"/>
      <c r="GCM7" s="22"/>
      <c r="GCN7" s="22"/>
      <c r="GCO7" s="22"/>
      <c r="GCP7" s="22"/>
      <c r="GCQ7" s="22"/>
      <c r="GCR7" s="22"/>
      <c r="GCS7" s="22"/>
      <c r="GCT7" s="22"/>
      <c r="GCU7" s="22"/>
      <c r="GCV7" s="22"/>
      <c r="GCW7" s="22"/>
      <c r="GCX7" s="22"/>
      <c r="GCY7" s="22"/>
      <c r="GCZ7" s="22"/>
      <c r="GDA7" s="22"/>
      <c r="GDB7" s="22"/>
      <c r="GDC7" s="22"/>
      <c r="GDD7" s="22"/>
      <c r="GDE7" s="22"/>
      <c r="GDF7" s="22"/>
      <c r="GDG7" s="22"/>
      <c r="GDH7" s="22"/>
      <c r="GDI7" s="22"/>
      <c r="GDJ7" s="22"/>
      <c r="GDK7" s="22"/>
      <c r="GDL7" s="22"/>
      <c r="GDM7" s="22"/>
      <c r="GDN7" s="22"/>
      <c r="GDO7" s="22"/>
      <c r="GDP7" s="22"/>
      <c r="GDQ7" s="22"/>
      <c r="GDR7" s="22"/>
      <c r="GDS7" s="22"/>
      <c r="GDT7" s="22"/>
      <c r="GDU7" s="22"/>
      <c r="GDV7" s="22"/>
      <c r="GDW7" s="22"/>
      <c r="GDX7" s="22"/>
      <c r="GDY7" s="22"/>
      <c r="GDZ7" s="22"/>
      <c r="GEA7" s="22"/>
      <c r="GEB7" s="22"/>
      <c r="GEC7" s="22"/>
      <c r="GED7" s="22"/>
      <c r="GEE7" s="22"/>
      <c r="GEF7" s="22"/>
      <c r="GEG7" s="22"/>
      <c r="GEH7" s="22"/>
      <c r="GEI7" s="22"/>
      <c r="GEJ7" s="22"/>
      <c r="GEK7" s="22"/>
      <c r="GEL7" s="22"/>
      <c r="GEM7" s="22"/>
      <c r="GEN7" s="22"/>
      <c r="GEO7" s="22"/>
      <c r="GEP7" s="22"/>
      <c r="GEQ7" s="22"/>
      <c r="GER7" s="22"/>
      <c r="GES7" s="22"/>
      <c r="GET7" s="22"/>
      <c r="GEU7" s="22"/>
      <c r="GEV7" s="22"/>
      <c r="GEW7" s="22"/>
      <c r="GEX7" s="22"/>
      <c r="GEY7" s="22"/>
      <c r="GEZ7" s="22"/>
      <c r="GFA7" s="22"/>
      <c r="GFB7" s="22"/>
      <c r="GFC7" s="22"/>
      <c r="GFD7" s="22"/>
      <c r="GFE7" s="22"/>
      <c r="GFF7" s="22"/>
      <c r="GFG7" s="22"/>
      <c r="GFH7" s="22"/>
      <c r="GFI7" s="22"/>
      <c r="GFJ7" s="22"/>
      <c r="GFK7" s="22"/>
      <c r="GFL7" s="22"/>
      <c r="GFM7" s="22"/>
      <c r="GFN7" s="22"/>
      <c r="GFO7" s="22"/>
      <c r="GFP7" s="22"/>
      <c r="GFQ7" s="22"/>
      <c r="GFR7" s="22"/>
      <c r="GFS7" s="22"/>
      <c r="GFT7" s="22"/>
      <c r="GFU7" s="22"/>
      <c r="GFV7" s="22"/>
      <c r="GFW7" s="22"/>
      <c r="GFX7" s="22"/>
      <c r="GFY7" s="22"/>
      <c r="GFZ7" s="22"/>
      <c r="GGA7" s="22"/>
      <c r="GGB7" s="22"/>
      <c r="GGC7" s="22"/>
      <c r="GGD7" s="22"/>
      <c r="GGE7" s="22"/>
      <c r="GGF7" s="22"/>
      <c r="GGG7" s="22"/>
      <c r="GGH7" s="22"/>
      <c r="GGI7" s="22"/>
      <c r="GGJ7" s="22"/>
      <c r="GGK7" s="22"/>
      <c r="GGL7" s="22"/>
      <c r="GGM7" s="22"/>
      <c r="GGN7" s="22"/>
      <c r="GGO7" s="22"/>
      <c r="GGP7" s="22"/>
      <c r="GGQ7" s="22"/>
      <c r="GGR7" s="22"/>
      <c r="GGS7" s="22"/>
      <c r="GGT7" s="22"/>
      <c r="GGU7" s="22"/>
      <c r="GGV7" s="22"/>
      <c r="GGW7" s="22"/>
      <c r="GGX7" s="22"/>
      <c r="GGY7" s="22"/>
      <c r="GGZ7" s="22"/>
      <c r="GHA7" s="22"/>
      <c r="GHB7" s="22"/>
      <c r="GHC7" s="22"/>
      <c r="GHD7" s="22"/>
      <c r="GHE7" s="22"/>
      <c r="GHF7" s="22"/>
      <c r="GHG7" s="22"/>
      <c r="GHH7" s="22"/>
      <c r="GHI7" s="22"/>
      <c r="GHJ7" s="22"/>
      <c r="GHK7" s="22"/>
      <c r="GHL7" s="22"/>
      <c r="GHM7" s="22"/>
      <c r="GHN7" s="22"/>
      <c r="GHO7" s="22"/>
      <c r="GHP7" s="22"/>
      <c r="GHQ7" s="22"/>
      <c r="GHR7" s="22"/>
      <c r="GHS7" s="22"/>
      <c r="GHT7" s="22"/>
      <c r="GHU7" s="22"/>
      <c r="GHV7" s="22"/>
      <c r="GHW7" s="22"/>
      <c r="GHX7" s="22"/>
      <c r="GHY7" s="22"/>
      <c r="GHZ7" s="22"/>
      <c r="GIA7" s="22"/>
      <c r="GIB7" s="22"/>
      <c r="GIC7" s="22"/>
      <c r="GID7" s="22"/>
      <c r="GIE7" s="22"/>
      <c r="GIF7" s="22"/>
      <c r="GIG7" s="22"/>
      <c r="GIH7" s="22"/>
      <c r="GII7" s="22"/>
      <c r="GIJ7" s="22"/>
      <c r="GIK7" s="22"/>
      <c r="GIL7" s="22"/>
      <c r="GIM7" s="22"/>
      <c r="GIN7" s="22"/>
      <c r="GIO7" s="22"/>
      <c r="GIP7" s="22"/>
      <c r="GIQ7" s="22"/>
      <c r="GIR7" s="22"/>
      <c r="GIS7" s="22"/>
      <c r="GIT7" s="22"/>
      <c r="GIU7" s="22"/>
      <c r="GIV7" s="22"/>
      <c r="GIW7" s="22"/>
      <c r="GIX7" s="22"/>
      <c r="GIY7" s="22"/>
      <c r="GIZ7" s="22"/>
      <c r="GJA7" s="22"/>
      <c r="GJB7" s="22"/>
      <c r="GJC7" s="22"/>
      <c r="GJD7" s="22"/>
      <c r="GJE7" s="22"/>
      <c r="GJF7" s="22"/>
      <c r="GJG7" s="22"/>
      <c r="GJH7" s="22"/>
      <c r="GJI7" s="22"/>
      <c r="GJJ7" s="22"/>
      <c r="GJK7" s="22"/>
      <c r="GJL7" s="22"/>
      <c r="GJM7" s="22"/>
      <c r="GJN7" s="22"/>
      <c r="GJO7" s="22"/>
      <c r="GJP7" s="22"/>
      <c r="GJQ7" s="22"/>
      <c r="GJR7" s="22"/>
      <c r="GJS7" s="22"/>
      <c r="GJT7" s="22"/>
      <c r="GJU7" s="22"/>
      <c r="GJV7" s="22"/>
      <c r="GJW7" s="22"/>
      <c r="GJX7" s="22"/>
      <c r="GJY7" s="22"/>
      <c r="GJZ7" s="22"/>
      <c r="GKA7" s="22"/>
      <c r="GKB7" s="22"/>
      <c r="GKC7" s="22"/>
      <c r="GKD7" s="22"/>
      <c r="GKE7" s="22"/>
      <c r="GKF7" s="22"/>
      <c r="GKG7" s="22"/>
      <c r="GKH7" s="22"/>
      <c r="GKI7" s="22"/>
      <c r="GKJ7" s="22"/>
      <c r="GKK7" s="22"/>
      <c r="GKL7" s="22"/>
      <c r="GKM7" s="22"/>
      <c r="GKN7" s="22"/>
      <c r="GKO7" s="22"/>
      <c r="GKP7" s="22"/>
      <c r="GKQ7" s="22"/>
      <c r="GKR7" s="22"/>
      <c r="GKS7" s="22"/>
      <c r="GKT7" s="22"/>
      <c r="GKU7" s="22"/>
      <c r="GKV7" s="22"/>
      <c r="GKW7" s="22"/>
      <c r="GKX7" s="22"/>
      <c r="GKY7" s="22"/>
      <c r="GKZ7" s="22"/>
      <c r="GLA7" s="22"/>
      <c r="GLB7" s="22"/>
      <c r="GLC7" s="22"/>
      <c r="GLD7" s="22"/>
      <c r="GLE7" s="22"/>
      <c r="GLF7" s="22"/>
      <c r="GLG7" s="22"/>
      <c r="GLH7" s="22"/>
      <c r="GLI7" s="22"/>
      <c r="GLJ7" s="22"/>
      <c r="GLK7" s="22"/>
      <c r="GLL7" s="22"/>
      <c r="GLM7" s="22"/>
      <c r="GLN7" s="22"/>
      <c r="GLO7" s="22"/>
      <c r="GLP7" s="22"/>
      <c r="GLQ7" s="22"/>
      <c r="GLR7" s="22"/>
      <c r="GLS7" s="22"/>
      <c r="GLT7" s="22"/>
      <c r="GLU7" s="22"/>
      <c r="GLV7" s="22"/>
      <c r="GLW7" s="22"/>
      <c r="GLX7" s="22"/>
      <c r="GLY7" s="22"/>
      <c r="GLZ7" s="22"/>
      <c r="GMA7" s="22"/>
      <c r="GMB7" s="22"/>
      <c r="GMC7" s="22"/>
      <c r="GMD7" s="22"/>
      <c r="GME7" s="22"/>
      <c r="GMF7" s="22"/>
      <c r="GMG7" s="22"/>
      <c r="GMH7" s="22"/>
      <c r="GMI7" s="22"/>
      <c r="GMJ7" s="22"/>
      <c r="GMK7" s="22"/>
      <c r="GML7" s="22"/>
      <c r="GMM7" s="22"/>
      <c r="GMN7" s="22"/>
      <c r="GMO7" s="22"/>
      <c r="GMP7" s="22"/>
      <c r="GMQ7" s="22"/>
      <c r="GMR7" s="22"/>
      <c r="GMS7" s="22"/>
      <c r="GMT7" s="22"/>
      <c r="GMU7" s="22"/>
      <c r="GMV7" s="22"/>
      <c r="GMW7" s="22"/>
      <c r="GMX7" s="22"/>
      <c r="GMY7" s="22"/>
      <c r="GMZ7" s="22"/>
      <c r="GNA7" s="22"/>
      <c r="GNB7" s="22"/>
      <c r="GNC7" s="22"/>
      <c r="GND7" s="22"/>
      <c r="GNE7" s="22"/>
      <c r="GNF7" s="22"/>
      <c r="GNG7" s="22"/>
      <c r="GNH7" s="22"/>
      <c r="GNI7" s="22"/>
      <c r="GNJ7" s="22"/>
      <c r="GNK7" s="22"/>
      <c r="GNL7" s="22"/>
      <c r="GNM7" s="22"/>
      <c r="GNN7" s="22"/>
      <c r="GNO7" s="22"/>
      <c r="GNP7" s="22"/>
      <c r="GNQ7" s="22"/>
      <c r="GNR7" s="22"/>
      <c r="GNS7" s="22"/>
      <c r="GNT7" s="22"/>
      <c r="GNU7" s="22"/>
      <c r="GNV7" s="22"/>
      <c r="GNW7" s="22"/>
      <c r="GNX7" s="22"/>
      <c r="GNY7" s="22"/>
      <c r="GNZ7" s="22"/>
      <c r="GOA7" s="22"/>
      <c r="GOB7" s="22"/>
      <c r="GOC7" s="22"/>
      <c r="GOD7" s="22"/>
      <c r="GOE7" s="22"/>
      <c r="GOF7" s="22"/>
      <c r="GOG7" s="22"/>
      <c r="GOH7" s="22"/>
      <c r="GOI7" s="22"/>
      <c r="GOJ7" s="22"/>
      <c r="GOK7" s="22"/>
      <c r="GOL7" s="22"/>
      <c r="GOM7" s="22"/>
      <c r="GON7" s="22"/>
      <c r="GOO7" s="22"/>
      <c r="GOP7" s="22"/>
      <c r="GOQ7" s="22"/>
      <c r="GOR7" s="22"/>
      <c r="GOS7" s="22"/>
      <c r="GOT7" s="22"/>
      <c r="GOU7" s="22"/>
      <c r="GOV7" s="22"/>
      <c r="GOW7" s="22"/>
      <c r="GOX7" s="22"/>
      <c r="GOY7" s="22"/>
      <c r="GOZ7" s="22"/>
      <c r="GPA7" s="22"/>
      <c r="GPB7" s="22"/>
      <c r="GPC7" s="22"/>
      <c r="GPD7" s="22"/>
      <c r="GPE7" s="22"/>
      <c r="GPF7" s="22"/>
      <c r="GPG7" s="22"/>
      <c r="GPH7" s="22"/>
      <c r="GPI7" s="22"/>
      <c r="GPJ7" s="22"/>
      <c r="GPK7" s="22"/>
      <c r="GPL7" s="22"/>
      <c r="GPM7" s="22"/>
      <c r="GPN7" s="22"/>
      <c r="GPO7" s="22"/>
      <c r="GPP7" s="22"/>
      <c r="GPQ7" s="22"/>
      <c r="GPR7" s="22"/>
      <c r="GPS7" s="22"/>
      <c r="GPT7" s="22"/>
      <c r="GPU7" s="22"/>
      <c r="GPV7" s="22"/>
      <c r="GPW7" s="22"/>
      <c r="GPX7" s="22"/>
      <c r="GPY7" s="22"/>
      <c r="GPZ7" s="22"/>
      <c r="GQA7" s="22"/>
      <c r="GQB7" s="22"/>
      <c r="GQC7" s="22"/>
      <c r="GQD7" s="22"/>
      <c r="GQE7" s="22"/>
      <c r="GQF7" s="22"/>
      <c r="GQG7" s="22"/>
      <c r="GQH7" s="22"/>
      <c r="GQI7" s="22"/>
      <c r="GQJ7" s="22"/>
      <c r="GQK7" s="22"/>
      <c r="GQL7" s="22"/>
      <c r="GQM7" s="22"/>
      <c r="GQN7" s="22"/>
      <c r="GQO7" s="22"/>
      <c r="GQP7" s="22"/>
      <c r="GQQ7" s="22"/>
      <c r="GQR7" s="22"/>
      <c r="GQS7" s="22"/>
      <c r="GQT7" s="22"/>
      <c r="GQU7" s="22"/>
      <c r="GQV7" s="22"/>
      <c r="GQW7" s="22"/>
      <c r="GQX7" s="22"/>
      <c r="GQY7" s="22"/>
      <c r="GQZ7" s="22"/>
      <c r="GRA7" s="22"/>
      <c r="GRB7" s="22"/>
      <c r="GRC7" s="22"/>
      <c r="GRD7" s="22"/>
      <c r="GRE7" s="22"/>
      <c r="GRF7" s="22"/>
      <c r="GRG7" s="22"/>
      <c r="GRH7" s="22"/>
      <c r="GRI7" s="22"/>
      <c r="GRJ7" s="22"/>
      <c r="GRK7" s="22"/>
      <c r="GRL7" s="22"/>
      <c r="GRM7" s="22"/>
      <c r="GRN7" s="22"/>
      <c r="GRO7" s="22"/>
      <c r="GRP7" s="22"/>
      <c r="GRQ7" s="22"/>
      <c r="GRR7" s="22"/>
      <c r="GRS7" s="22"/>
      <c r="GRT7" s="22"/>
      <c r="GRU7" s="22"/>
      <c r="GRV7" s="22"/>
      <c r="GRW7" s="22"/>
      <c r="GRX7" s="22"/>
      <c r="GRY7" s="22"/>
      <c r="GRZ7" s="22"/>
      <c r="GSA7" s="22"/>
      <c r="GSB7" s="22"/>
      <c r="GSC7" s="22"/>
      <c r="GSD7" s="22"/>
      <c r="GSE7" s="22"/>
      <c r="GSF7" s="22"/>
      <c r="GSG7" s="22"/>
      <c r="GSH7" s="22"/>
      <c r="GSI7" s="22"/>
      <c r="GSJ7" s="22"/>
      <c r="GSK7" s="22"/>
      <c r="GSL7" s="22"/>
      <c r="GSM7" s="22"/>
      <c r="GSN7" s="22"/>
      <c r="GSO7" s="22"/>
      <c r="GSP7" s="22"/>
      <c r="GSQ7" s="22"/>
      <c r="GSR7" s="22"/>
      <c r="GSS7" s="22"/>
      <c r="GST7" s="22"/>
      <c r="GSU7" s="22"/>
      <c r="GSV7" s="22"/>
      <c r="GSW7" s="22"/>
      <c r="GSX7" s="22"/>
      <c r="GSY7" s="22"/>
      <c r="GSZ7" s="22"/>
      <c r="GTA7" s="22"/>
      <c r="GTB7" s="22"/>
      <c r="GTC7" s="22"/>
      <c r="GTD7" s="22"/>
      <c r="GTE7" s="22"/>
      <c r="GTF7" s="22"/>
      <c r="GTG7" s="22"/>
      <c r="GTH7" s="22"/>
      <c r="GTI7" s="22"/>
      <c r="GTJ7" s="22"/>
      <c r="GTK7" s="22"/>
      <c r="GTL7" s="22"/>
      <c r="GTM7" s="22"/>
      <c r="GTN7" s="22"/>
      <c r="GTO7" s="22"/>
      <c r="GTP7" s="22"/>
      <c r="GTQ7" s="22"/>
      <c r="GTR7" s="22"/>
      <c r="GTS7" s="22"/>
      <c r="GTT7" s="22"/>
      <c r="GTU7" s="22"/>
      <c r="GTV7" s="22"/>
      <c r="GTW7" s="22"/>
      <c r="GTX7" s="22"/>
      <c r="GTY7" s="22"/>
      <c r="GTZ7" s="22"/>
      <c r="GUA7" s="22"/>
      <c r="GUB7" s="22"/>
      <c r="GUC7" s="22"/>
      <c r="GUD7" s="22"/>
      <c r="GUE7" s="22"/>
      <c r="GUF7" s="22"/>
      <c r="GUG7" s="22"/>
      <c r="GUH7" s="22"/>
      <c r="GUI7" s="22"/>
      <c r="GUJ7" s="22"/>
      <c r="GUK7" s="22"/>
      <c r="GUL7" s="22"/>
      <c r="GUM7" s="22"/>
      <c r="GUN7" s="22"/>
      <c r="GUO7" s="22"/>
      <c r="GUP7" s="22"/>
      <c r="GUQ7" s="22"/>
      <c r="GUR7" s="22"/>
      <c r="GUS7" s="22"/>
      <c r="GUT7" s="22"/>
      <c r="GUU7" s="22"/>
      <c r="GUV7" s="22"/>
      <c r="GUW7" s="22"/>
      <c r="GUX7" s="22"/>
      <c r="GUY7" s="22"/>
      <c r="GUZ7" s="22"/>
      <c r="GVA7" s="22"/>
      <c r="GVB7" s="22"/>
      <c r="GVC7" s="22"/>
      <c r="GVD7" s="22"/>
      <c r="GVE7" s="22"/>
      <c r="GVF7" s="22"/>
      <c r="GVG7" s="22"/>
      <c r="GVH7" s="22"/>
      <c r="GVI7" s="22"/>
      <c r="GVJ7" s="22"/>
      <c r="GVK7" s="22"/>
      <c r="GVL7" s="22"/>
      <c r="GVM7" s="22"/>
      <c r="GVN7" s="22"/>
      <c r="GVO7" s="22"/>
      <c r="GVP7" s="22"/>
      <c r="GVQ7" s="22"/>
      <c r="GVR7" s="22"/>
      <c r="GVS7" s="22"/>
      <c r="GVT7" s="22"/>
      <c r="GVU7" s="22"/>
      <c r="GVV7" s="22"/>
      <c r="GVW7" s="22"/>
      <c r="GVX7" s="22"/>
      <c r="GVY7" s="22"/>
      <c r="GVZ7" s="22"/>
      <c r="GWA7" s="22"/>
      <c r="GWB7" s="22"/>
      <c r="GWC7" s="22"/>
      <c r="GWD7" s="22"/>
      <c r="GWE7" s="22"/>
      <c r="GWF7" s="22"/>
      <c r="GWG7" s="22"/>
      <c r="GWH7" s="22"/>
      <c r="GWI7" s="22"/>
      <c r="GWJ7" s="22"/>
      <c r="GWK7" s="22"/>
      <c r="GWL7" s="22"/>
      <c r="GWM7" s="22"/>
      <c r="GWN7" s="22"/>
      <c r="GWO7" s="22"/>
      <c r="GWP7" s="22"/>
      <c r="GWQ7" s="22"/>
      <c r="GWR7" s="22"/>
      <c r="GWS7" s="22"/>
      <c r="GWT7" s="22"/>
      <c r="GWU7" s="22"/>
      <c r="GWV7" s="22"/>
      <c r="GWW7" s="22"/>
      <c r="GWX7" s="22"/>
      <c r="GWY7" s="22"/>
      <c r="GWZ7" s="22"/>
      <c r="GXA7" s="22"/>
      <c r="GXB7" s="22"/>
      <c r="GXC7" s="22"/>
      <c r="GXD7" s="22"/>
      <c r="GXE7" s="22"/>
      <c r="GXF7" s="22"/>
      <c r="GXG7" s="22"/>
      <c r="GXH7" s="22"/>
      <c r="GXI7" s="22"/>
      <c r="GXJ7" s="22"/>
      <c r="GXK7" s="22"/>
      <c r="GXL7" s="22"/>
      <c r="GXM7" s="22"/>
      <c r="GXN7" s="22"/>
      <c r="GXO7" s="22"/>
      <c r="GXP7" s="22"/>
      <c r="GXQ7" s="22"/>
      <c r="GXR7" s="22"/>
      <c r="GXS7" s="22"/>
      <c r="GXT7" s="22"/>
      <c r="GXU7" s="22"/>
      <c r="GXV7" s="22"/>
      <c r="GXW7" s="22"/>
      <c r="GXX7" s="22"/>
      <c r="GXY7" s="22"/>
      <c r="GXZ7" s="22"/>
      <c r="GYA7" s="22"/>
      <c r="GYB7" s="22"/>
      <c r="GYC7" s="22"/>
      <c r="GYD7" s="22"/>
      <c r="GYE7" s="22"/>
      <c r="GYF7" s="22"/>
      <c r="GYG7" s="22"/>
      <c r="GYH7" s="22"/>
      <c r="GYI7" s="22"/>
      <c r="GYJ7" s="22"/>
      <c r="GYK7" s="22"/>
      <c r="GYL7" s="22"/>
      <c r="GYM7" s="22"/>
      <c r="GYN7" s="22"/>
      <c r="GYO7" s="22"/>
      <c r="GYP7" s="22"/>
      <c r="GYQ7" s="22"/>
      <c r="GYR7" s="22"/>
      <c r="GYS7" s="22"/>
      <c r="GYT7" s="22"/>
      <c r="GYU7" s="22"/>
      <c r="GYV7" s="22"/>
      <c r="GYW7" s="22"/>
      <c r="GYX7" s="22"/>
      <c r="GYY7" s="22"/>
      <c r="GYZ7" s="22"/>
      <c r="GZA7" s="22"/>
      <c r="GZB7" s="22"/>
      <c r="GZC7" s="22"/>
      <c r="GZD7" s="22"/>
      <c r="GZE7" s="22"/>
      <c r="GZF7" s="22"/>
      <c r="GZG7" s="22"/>
      <c r="GZH7" s="22"/>
      <c r="GZI7" s="22"/>
      <c r="GZJ7" s="22"/>
      <c r="GZK7" s="22"/>
      <c r="GZL7" s="22"/>
      <c r="GZM7" s="22"/>
      <c r="GZN7" s="22"/>
      <c r="GZO7" s="22"/>
      <c r="GZP7" s="22"/>
      <c r="GZQ7" s="22"/>
      <c r="GZR7" s="22"/>
      <c r="GZS7" s="22"/>
      <c r="GZT7" s="22"/>
      <c r="GZU7" s="22"/>
      <c r="GZV7" s="22"/>
      <c r="GZW7" s="22"/>
      <c r="GZX7" s="22"/>
      <c r="GZY7" s="22"/>
      <c r="GZZ7" s="22"/>
      <c r="HAA7" s="22"/>
      <c r="HAB7" s="22"/>
      <c r="HAC7" s="22"/>
      <c r="HAD7" s="22"/>
      <c r="HAE7" s="22"/>
      <c r="HAF7" s="22"/>
      <c r="HAG7" s="22"/>
      <c r="HAH7" s="22"/>
      <c r="HAI7" s="22"/>
      <c r="HAJ7" s="22"/>
      <c r="HAK7" s="22"/>
      <c r="HAL7" s="22"/>
      <c r="HAM7" s="22"/>
      <c r="HAN7" s="22"/>
      <c r="HAO7" s="22"/>
      <c r="HAP7" s="22"/>
      <c r="HAQ7" s="22"/>
      <c r="HAR7" s="22"/>
      <c r="HAS7" s="22"/>
      <c r="HAT7" s="22"/>
      <c r="HAU7" s="22"/>
      <c r="HAV7" s="22"/>
      <c r="HAW7" s="22"/>
      <c r="HAX7" s="22"/>
      <c r="HAY7" s="22"/>
      <c r="HAZ7" s="22"/>
      <c r="HBA7" s="22"/>
      <c r="HBB7" s="22"/>
      <c r="HBC7" s="22"/>
      <c r="HBD7" s="22"/>
      <c r="HBE7" s="22"/>
      <c r="HBF7" s="22"/>
      <c r="HBG7" s="22"/>
      <c r="HBH7" s="22"/>
      <c r="HBI7" s="22"/>
      <c r="HBJ7" s="22"/>
      <c r="HBK7" s="22"/>
      <c r="HBL7" s="22"/>
      <c r="HBM7" s="22"/>
      <c r="HBN7" s="22"/>
      <c r="HBO7" s="22"/>
      <c r="HBP7" s="22"/>
      <c r="HBQ7" s="22"/>
      <c r="HBR7" s="22"/>
      <c r="HBS7" s="22"/>
      <c r="HBT7" s="22"/>
      <c r="HBU7" s="22"/>
      <c r="HBV7" s="22"/>
      <c r="HBW7" s="22"/>
      <c r="HBX7" s="22"/>
      <c r="HBY7" s="22"/>
      <c r="HBZ7" s="22"/>
      <c r="HCA7" s="22"/>
      <c r="HCB7" s="22"/>
      <c r="HCC7" s="22"/>
      <c r="HCD7" s="22"/>
      <c r="HCE7" s="22"/>
      <c r="HCF7" s="22"/>
      <c r="HCG7" s="22"/>
      <c r="HCH7" s="22"/>
      <c r="HCI7" s="22"/>
      <c r="HCJ7" s="22"/>
      <c r="HCK7" s="22"/>
      <c r="HCL7" s="22"/>
      <c r="HCM7" s="22"/>
      <c r="HCN7" s="22"/>
      <c r="HCO7" s="22"/>
      <c r="HCP7" s="22"/>
      <c r="HCQ7" s="22"/>
      <c r="HCR7" s="22"/>
      <c r="HCS7" s="22"/>
      <c r="HCT7" s="22"/>
      <c r="HCU7" s="22"/>
      <c r="HCV7" s="22"/>
      <c r="HCW7" s="22"/>
      <c r="HCX7" s="22"/>
      <c r="HCY7" s="22"/>
      <c r="HCZ7" s="22"/>
      <c r="HDA7" s="22"/>
      <c r="HDB7" s="22"/>
      <c r="HDC7" s="22"/>
      <c r="HDD7" s="22"/>
      <c r="HDE7" s="22"/>
      <c r="HDF7" s="22"/>
      <c r="HDG7" s="22"/>
      <c r="HDH7" s="22"/>
      <c r="HDI7" s="22"/>
      <c r="HDJ7" s="22"/>
      <c r="HDK7" s="22"/>
      <c r="HDL7" s="22"/>
      <c r="HDM7" s="22"/>
      <c r="HDN7" s="22"/>
      <c r="HDO7" s="22"/>
      <c r="HDP7" s="22"/>
      <c r="HDQ7" s="22"/>
      <c r="HDR7" s="22"/>
      <c r="HDS7" s="22"/>
      <c r="HDT7" s="22"/>
      <c r="HDU7" s="22"/>
      <c r="HDV7" s="22"/>
      <c r="HDW7" s="22"/>
      <c r="HDX7" s="22"/>
      <c r="HDY7" s="22"/>
      <c r="HDZ7" s="22"/>
      <c r="HEA7" s="22"/>
      <c r="HEB7" s="22"/>
      <c r="HEC7" s="22"/>
      <c r="HED7" s="22"/>
      <c r="HEE7" s="22"/>
      <c r="HEF7" s="22"/>
      <c r="HEG7" s="22"/>
      <c r="HEH7" s="22"/>
      <c r="HEI7" s="22"/>
      <c r="HEJ7" s="22"/>
      <c r="HEK7" s="22"/>
      <c r="HEL7" s="22"/>
      <c r="HEM7" s="22"/>
      <c r="HEN7" s="22"/>
      <c r="HEO7" s="22"/>
      <c r="HEP7" s="22"/>
      <c r="HEQ7" s="22"/>
      <c r="HER7" s="22"/>
      <c r="HES7" s="22"/>
      <c r="HET7" s="22"/>
      <c r="HEU7" s="22"/>
      <c r="HEV7" s="22"/>
      <c r="HEW7" s="22"/>
      <c r="HEX7" s="22"/>
      <c r="HEY7" s="22"/>
      <c r="HEZ7" s="22"/>
      <c r="HFA7" s="22"/>
      <c r="HFB7" s="22"/>
      <c r="HFC7" s="22"/>
      <c r="HFD7" s="22"/>
      <c r="HFE7" s="22"/>
      <c r="HFF7" s="22"/>
      <c r="HFG7" s="22"/>
      <c r="HFH7" s="22"/>
      <c r="HFI7" s="22"/>
      <c r="HFJ7" s="22"/>
      <c r="HFK7" s="22"/>
      <c r="HFL7" s="22"/>
      <c r="HFM7" s="22"/>
      <c r="HFN7" s="22"/>
      <c r="HFO7" s="22"/>
      <c r="HFP7" s="22"/>
      <c r="HFQ7" s="22"/>
      <c r="HFR7" s="22"/>
      <c r="HFS7" s="22"/>
      <c r="HFT7" s="22"/>
      <c r="HFU7" s="22"/>
      <c r="HFV7" s="22"/>
      <c r="HFW7" s="22"/>
      <c r="HFX7" s="22"/>
      <c r="HFY7" s="22"/>
      <c r="HFZ7" s="22"/>
      <c r="HGA7" s="22"/>
      <c r="HGB7" s="22"/>
      <c r="HGC7" s="22"/>
      <c r="HGD7" s="22"/>
      <c r="HGE7" s="22"/>
      <c r="HGF7" s="22"/>
      <c r="HGG7" s="22"/>
      <c r="HGH7" s="22"/>
      <c r="HGI7" s="22"/>
      <c r="HGJ7" s="22"/>
      <c r="HGK7" s="22"/>
      <c r="HGL7" s="22"/>
      <c r="HGM7" s="22"/>
      <c r="HGN7" s="22"/>
      <c r="HGO7" s="22"/>
      <c r="HGP7" s="22"/>
      <c r="HGQ7" s="22"/>
      <c r="HGR7" s="22"/>
      <c r="HGS7" s="22"/>
      <c r="HGT7" s="22"/>
      <c r="HGU7" s="22"/>
      <c r="HGV7" s="22"/>
      <c r="HGW7" s="22"/>
      <c r="HGX7" s="22"/>
      <c r="HGY7" s="22"/>
      <c r="HGZ7" s="22"/>
      <c r="HHA7" s="22"/>
      <c r="HHB7" s="22"/>
      <c r="HHC7" s="22"/>
      <c r="HHD7" s="22"/>
      <c r="HHE7" s="22"/>
      <c r="HHF7" s="22"/>
      <c r="HHG7" s="22"/>
      <c r="HHH7" s="22"/>
      <c r="HHI7" s="22"/>
      <c r="HHJ7" s="22"/>
      <c r="HHK7" s="22"/>
      <c r="HHL7" s="22"/>
      <c r="HHM7" s="22"/>
      <c r="HHN7" s="22"/>
      <c r="HHO7" s="22"/>
      <c r="HHP7" s="22"/>
      <c r="HHQ7" s="22"/>
      <c r="HHR7" s="22"/>
      <c r="HHS7" s="22"/>
      <c r="HHT7" s="22"/>
      <c r="HHU7" s="22"/>
      <c r="HHV7" s="22"/>
      <c r="HHW7" s="22"/>
      <c r="HHX7" s="22"/>
      <c r="HHY7" s="22"/>
      <c r="HHZ7" s="22"/>
      <c r="HIA7" s="22"/>
      <c r="HIB7" s="22"/>
      <c r="HIC7" s="22"/>
      <c r="HID7" s="22"/>
      <c r="HIE7" s="22"/>
      <c r="HIF7" s="22"/>
      <c r="HIG7" s="22"/>
      <c r="HIH7" s="22"/>
      <c r="HII7" s="22"/>
      <c r="HIJ7" s="22"/>
      <c r="HIK7" s="22"/>
      <c r="HIL7" s="22"/>
      <c r="HIM7" s="22"/>
      <c r="HIN7" s="22"/>
      <c r="HIO7" s="22"/>
      <c r="HIP7" s="22"/>
      <c r="HIQ7" s="22"/>
      <c r="HIR7" s="22"/>
      <c r="HIS7" s="22"/>
      <c r="HIT7" s="22"/>
      <c r="HIU7" s="22"/>
      <c r="HIV7" s="22"/>
      <c r="HIW7" s="22"/>
      <c r="HIX7" s="22"/>
      <c r="HIY7" s="22"/>
      <c r="HIZ7" s="22"/>
      <c r="HJA7" s="22"/>
      <c r="HJB7" s="22"/>
      <c r="HJC7" s="22"/>
      <c r="HJD7" s="22"/>
      <c r="HJE7" s="22"/>
      <c r="HJF7" s="22"/>
      <c r="HJG7" s="22"/>
      <c r="HJH7" s="22"/>
      <c r="HJI7" s="22"/>
      <c r="HJJ7" s="22"/>
      <c r="HJK7" s="22"/>
      <c r="HJL7" s="22"/>
      <c r="HJM7" s="22"/>
      <c r="HJN7" s="22"/>
      <c r="HJO7" s="22"/>
      <c r="HJP7" s="22"/>
      <c r="HJQ7" s="22"/>
      <c r="HJR7" s="22"/>
      <c r="HJS7" s="22"/>
      <c r="HJT7" s="22"/>
      <c r="HJU7" s="22"/>
      <c r="HJV7" s="22"/>
      <c r="HJW7" s="22"/>
      <c r="HJX7" s="22"/>
      <c r="HJY7" s="22"/>
      <c r="HJZ7" s="22"/>
      <c r="HKA7" s="22"/>
      <c r="HKB7" s="22"/>
      <c r="HKC7" s="22"/>
      <c r="HKD7" s="22"/>
      <c r="HKE7" s="22"/>
      <c r="HKF7" s="22"/>
      <c r="HKG7" s="22"/>
      <c r="HKH7" s="22"/>
      <c r="HKI7" s="22"/>
      <c r="HKJ7" s="22"/>
      <c r="HKK7" s="22"/>
      <c r="HKL7" s="22"/>
      <c r="HKM7" s="22"/>
      <c r="HKN7" s="22"/>
      <c r="HKO7" s="22"/>
      <c r="HKP7" s="22"/>
      <c r="HKQ7" s="22"/>
      <c r="HKR7" s="22"/>
      <c r="HKS7" s="22"/>
      <c r="HKT7" s="22"/>
      <c r="HKU7" s="22"/>
      <c r="HKV7" s="22"/>
      <c r="HKW7" s="22"/>
      <c r="HKX7" s="22"/>
      <c r="HKY7" s="22"/>
      <c r="HKZ7" s="22"/>
      <c r="HLA7" s="22"/>
      <c r="HLB7" s="22"/>
      <c r="HLC7" s="22"/>
      <c r="HLD7" s="22"/>
      <c r="HLE7" s="22"/>
      <c r="HLF7" s="22"/>
      <c r="HLG7" s="22"/>
      <c r="HLH7" s="22"/>
      <c r="HLI7" s="22"/>
      <c r="HLJ7" s="22"/>
      <c r="HLK7" s="22"/>
      <c r="HLL7" s="22"/>
      <c r="HLM7" s="22"/>
      <c r="HLN7" s="22"/>
      <c r="HLO7" s="22"/>
      <c r="HLP7" s="22"/>
      <c r="HLQ7" s="22"/>
      <c r="HLR7" s="22"/>
      <c r="HLS7" s="22"/>
      <c r="HLT7" s="22"/>
      <c r="HLU7" s="22"/>
      <c r="HLV7" s="22"/>
      <c r="HLW7" s="22"/>
      <c r="HLX7" s="22"/>
      <c r="HLY7" s="22"/>
      <c r="HLZ7" s="22"/>
      <c r="HMA7" s="22"/>
      <c r="HMB7" s="22"/>
      <c r="HMC7" s="22"/>
      <c r="HMD7" s="22"/>
      <c r="HME7" s="22"/>
      <c r="HMF7" s="22"/>
      <c r="HMG7" s="22"/>
      <c r="HMH7" s="22"/>
      <c r="HMI7" s="22"/>
      <c r="HMJ7" s="22"/>
      <c r="HMK7" s="22"/>
      <c r="HML7" s="22"/>
      <c r="HMM7" s="22"/>
      <c r="HMN7" s="22"/>
      <c r="HMO7" s="22"/>
      <c r="HMP7" s="22"/>
      <c r="HMQ7" s="22"/>
      <c r="HMR7" s="22"/>
      <c r="HMS7" s="22"/>
      <c r="HMT7" s="22"/>
      <c r="HMU7" s="22"/>
      <c r="HMV7" s="22"/>
      <c r="HMW7" s="22"/>
      <c r="HMX7" s="22"/>
      <c r="HMY7" s="22"/>
      <c r="HMZ7" s="22"/>
      <c r="HNA7" s="22"/>
      <c r="HNB7" s="22"/>
      <c r="HNC7" s="22"/>
      <c r="HND7" s="22"/>
      <c r="HNE7" s="22"/>
      <c r="HNF7" s="22"/>
      <c r="HNG7" s="22"/>
      <c r="HNH7" s="22"/>
      <c r="HNI7" s="22"/>
      <c r="HNJ7" s="22"/>
      <c r="HNK7" s="22"/>
      <c r="HNL7" s="22"/>
      <c r="HNM7" s="22"/>
      <c r="HNN7" s="22"/>
      <c r="HNO7" s="22"/>
      <c r="HNP7" s="22"/>
      <c r="HNQ7" s="22"/>
      <c r="HNR7" s="22"/>
      <c r="HNS7" s="22"/>
      <c r="HNT7" s="22"/>
      <c r="HNU7" s="22"/>
      <c r="HNV7" s="22"/>
      <c r="HNW7" s="22"/>
      <c r="HNX7" s="22"/>
      <c r="HNY7" s="22"/>
      <c r="HNZ7" s="22"/>
      <c r="HOA7" s="22"/>
      <c r="HOB7" s="22"/>
      <c r="HOC7" s="22"/>
      <c r="HOD7" s="22"/>
      <c r="HOE7" s="22"/>
      <c r="HOF7" s="22"/>
      <c r="HOG7" s="22"/>
      <c r="HOH7" s="22"/>
      <c r="HOI7" s="22"/>
      <c r="HOJ7" s="22"/>
      <c r="HOK7" s="22"/>
      <c r="HOL7" s="22"/>
      <c r="HOM7" s="22"/>
      <c r="HON7" s="22"/>
      <c r="HOO7" s="22"/>
      <c r="HOP7" s="22"/>
      <c r="HOQ7" s="22"/>
      <c r="HOR7" s="22"/>
      <c r="HOS7" s="22"/>
      <c r="HOT7" s="22"/>
      <c r="HOU7" s="22"/>
      <c r="HOV7" s="22"/>
      <c r="HOW7" s="22"/>
      <c r="HOX7" s="22"/>
      <c r="HOY7" s="22"/>
      <c r="HOZ7" s="22"/>
      <c r="HPA7" s="22"/>
      <c r="HPB7" s="22"/>
      <c r="HPC7" s="22"/>
      <c r="HPD7" s="22"/>
      <c r="HPE7" s="22"/>
      <c r="HPF7" s="22"/>
      <c r="HPG7" s="22"/>
      <c r="HPH7" s="22"/>
      <c r="HPI7" s="22"/>
      <c r="HPJ7" s="22"/>
      <c r="HPK7" s="22"/>
      <c r="HPL7" s="22"/>
      <c r="HPM7" s="22"/>
      <c r="HPN7" s="22"/>
      <c r="HPO7" s="22"/>
      <c r="HPP7" s="22"/>
      <c r="HPQ7" s="22"/>
      <c r="HPR7" s="22"/>
      <c r="HPS7" s="22"/>
      <c r="HPT7" s="22"/>
      <c r="HPU7" s="22"/>
      <c r="HPV7" s="22"/>
      <c r="HPW7" s="22"/>
      <c r="HPX7" s="22"/>
      <c r="HPY7" s="22"/>
      <c r="HPZ7" s="22"/>
      <c r="HQA7" s="22"/>
      <c r="HQB7" s="22"/>
      <c r="HQC7" s="22"/>
      <c r="HQD7" s="22"/>
      <c r="HQE7" s="22"/>
      <c r="HQF7" s="22"/>
      <c r="HQG7" s="22"/>
      <c r="HQH7" s="22"/>
      <c r="HQI7" s="22"/>
      <c r="HQJ7" s="22"/>
      <c r="HQK7" s="22"/>
      <c r="HQL7" s="22"/>
      <c r="HQM7" s="22"/>
      <c r="HQN7" s="22"/>
      <c r="HQO7" s="22"/>
      <c r="HQP7" s="22"/>
      <c r="HQQ7" s="22"/>
      <c r="HQR7" s="22"/>
      <c r="HQS7" s="22"/>
      <c r="HQT7" s="22"/>
      <c r="HQU7" s="22"/>
      <c r="HQV7" s="22"/>
      <c r="HQW7" s="22"/>
      <c r="HQX7" s="22"/>
      <c r="HQY7" s="22"/>
      <c r="HQZ7" s="22"/>
      <c r="HRA7" s="22"/>
      <c r="HRB7" s="22"/>
      <c r="HRC7" s="22"/>
      <c r="HRD7" s="22"/>
      <c r="HRE7" s="22"/>
      <c r="HRF7" s="22"/>
      <c r="HRG7" s="22"/>
      <c r="HRH7" s="22"/>
      <c r="HRI7" s="22"/>
      <c r="HRJ7" s="22"/>
      <c r="HRK7" s="22"/>
      <c r="HRL7" s="22"/>
      <c r="HRM7" s="22"/>
      <c r="HRN7" s="22"/>
      <c r="HRO7" s="22"/>
      <c r="HRP7" s="22"/>
      <c r="HRQ7" s="22"/>
      <c r="HRR7" s="22"/>
      <c r="HRS7" s="22"/>
      <c r="HRT7" s="22"/>
      <c r="HRU7" s="22"/>
      <c r="HRV7" s="22"/>
      <c r="HRW7" s="22"/>
      <c r="HRX7" s="22"/>
      <c r="HRY7" s="22"/>
      <c r="HRZ7" s="22"/>
      <c r="HSA7" s="22"/>
      <c r="HSB7" s="22"/>
      <c r="HSC7" s="22"/>
      <c r="HSD7" s="22"/>
      <c r="HSE7" s="22"/>
      <c r="HSF7" s="22"/>
      <c r="HSG7" s="22"/>
      <c r="HSH7" s="22"/>
      <c r="HSI7" s="22"/>
      <c r="HSJ7" s="22"/>
      <c r="HSK7" s="22"/>
      <c r="HSL7" s="22"/>
      <c r="HSM7" s="22"/>
      <c r="HSN7" s="22"/>
      <c r="HSO7" s="22"/>
      <c r="HSP7" s="22"/>
      <c r="HSQ7" s="22"/>
      <c r="HSR7" s="22"/>
      <c r="HSS7" s="22"/>
      <c r="HST7" s="22"/>
      <c r="HSU7" s="22"/>
      <c r="HSV7" s="22"/>
      <c r="HSW7" s="22"/>
      <c r="HSX7" s="22"/>
      <c r="HSY7" s="22"/>
      <c r="HSZ7" s="22"/>
      <c r="HTA7" s="22"/>
      <c r="HTB7" s="22"/>
      <c r="HTC7" s="22"/>
      <c r="HTD7" s="22"/>
      <c r="HTE7" s="22"/>
      <c r="HTF7" s="22"/>
      <c r="HTG7" s="22"/>
      <c r="HTH7" s="22"/>
      <c r="HTI7" s="22"/>
      <c r="HTJ7" s="22"/>
      <c r="HTK7" s="22"/>
      <c r="HTL7" s="22"/>
      <c r="HTM7" s="22"/>
      <c r="HTN7" s="22"/>
      <c r="HTO7" s="22"/>
      <c r="HTP7" s="22"/>
      <c r="HTQ7" s="22"/>
      <c r="HTR7" s="22"/>
      <c r="HTS7" s="22"/>
      <c r="HTT7" s="22"/>
      <c r="HTU7" s="22"/>
      <c r="HTV7" s="22"/>
      <c r="HTW7" s="22"/>
      <c r="HTX7" s="22"/>
      <c r="HTY7" s="22"/>
      <c r="HTZ7" s="22"/>
      <c r="HUA7" s="22"/>
      <c r="HUB7" s="22"/>
      <c r="HUC7" s="22"/>
      <c r="HUD7" s="22"/>
      <c r="HUE7" s="22"/>
      <c r="HUF7" s="22"/>
      <c r="HUG7" s="22"/>
      <c r="HUH7" s="22"/>
      <c r="HUI7" s="22"/>
      <c r="HUJ7" s="22"/>
      <c r="HUK7" s="22"/>
      <c r="HUL7" s="22"/>
      <c r="HUM7" s="22"/>
      <c r="HUN7" s="22"/>
      <c r="HUO7" s="22"/>
      <c r="HUP7" s="22"/>
      <c r="HUQ7" s="22"/>
      <c r="HUR7" s="22"/>
      <c r="HUS7" s="22"/>
      <c r="HUT7" s="22"/>
      <c r="HUU7" s="22"/>
      <c r="HUV7" s="22"/>
      <c r="HUW7" s="22"/>
      <c r="HUX7" s="22"/>
      <c r="HUY7" s="22"/>
      <c r="HUZ7" s="22"/>
      <c r="HVA7" s="22"/>
      <c r="HVB7" s="22"/>
      <c r="HVC7" s="22"/>
      <c r="HVD7" s="22"/>
      <c r="HVE7" s="22"/>
      <c r="HVF7" s="22"/>
      <c r="HVG7" s="22"/>
      <c r="HVH7" s="22"/>
      <c r="HVI7" s="22"/>
      <c r="HVJ7" s="22"/>
      <c r="HVK7" s="22"/>
      <c r="HVL7" s="22"/>
      <c r="HVM7" s="22"/>
      <c r="HVN7" s="22"/>
      <c r="HVO7" s="22"/>
      <c r="HVP7" s="22"/>
      <c r="HVQ7" s="22"/>
      <c r="HVR7" s="22"/>
      <c r="HVS7" s="22"/>
      <c r="HVT7" s="22"/>
      <c r="HVU7" s="22"/>
      <c r="HVV7" s="22"/>
      <c r="HVW7" s="22"/>
      <c r="HVX7" s="22"/>
      <c r="HVY7" s="22"/>
      <c r="HVZ7" s="22"/>
      <c r="HWA7" s="22"/>
      <c r="HWB7" s="22"/>
      <c r="HWC7" s="22"/>
      <c r="HWD7" s="22"/>
      <c r="HWE7" s="22"/>
      <c r="HWF7" s="22"/>
      <c r="HWG7" s="22"/>
      <c r="HWH7" s="22"/>
      <c r="HWI7" s="22"/>
      <c r="HWJ7" s="22"/>
      <c r="HWK7" s="22"/>
      <c r="HWL7" s="22"/>
      <c r="HWM7" s="22"/>
      <c r="HWN7" s="22"/>
      <c r="HWO7" s="22"/>
      <c r="HWP7" s="22"/>
      <c r="HWQ7" s="22"/>
      <c r="HWR7" s="22"/>
      <c r="HWS7" s="22"/>
      <c r="HWT7" s="22"/>
      <c r="HWU7" s="22"/>
      <c r="HWV7" s="22"/>
      <c r="HWW7" s="22"/>
      <c r="HWX7" s="22"/>
      <c r="HWY7" s="22"/>
      <c r="HWZ7" s="22"/>
      <c r="HXA7" s="22"/>
      <c r="HXB7" s="22"/>
      <c r="HXC7" s="22"/>
      <c r="HXD7" s="22"/>
      <c r="HXE7" s="22"/>
      <c r="HXF7" s="22"/>
      <c r="HXG7" s="22"/>
      <c r="HXH7" s="22"/>
      <c r="HXI7" s="22"/>
      <c r="HXJ7" s="22"/>
      <c r="HXK7" s="22"/>
      <c r="HXL7" s="22"/>
      <c r="HXM7" s="22"/>
      <c r="HXN7" s="22"/>
      <c r="HXO7" s="22"/>
      <c r="HXP7" s="22"/>
      <c r="HXQ7" s="22"/>
      <c r="HXR7" s="22"/>
      <c r="HXS7" s="22"/>
      <c r="HXT7" s="22"/>
      <c r="HXU7" s="22"/>
      <c r="HXV7" s="22"/>
      <c r="HXW7" s="22"/>
      <c r="HXX7" s="22"/>
      <c r="HXY7" s="22"/>
      <c r="HXZ7" s="22"/>
      <c r="HYA7" s="22"/>
      <c r="HYB7" s="22"/>
      <c r="HYC7" s="22"/>
      <c r="HYD7" s="22"/>
      <c r="HYE7" s="22"/>
      <c r="HYF7" s="22"/>
      <c r="HYG7" s="22"/>
      <c r="HYH7" s="22"/>
      <c r="HYI7" s="22"/>
      <c r="HYJ7" s="22"/>
      <c r="HYK7" s="22"/>
      <c r="HYL7" s="22"/>
      <c r="HYM7" s="22"/>
      <c r="HYN7" s="22"/>
      <c r="HYO7" s="22"/>
      <c r="HYP7" s="22"/>
      <c r="HYQ7" s="22"/>
      <c r="HYR7" s="22"/>
      <c r="HYS7" s="22"/>
      <c r="HYT7" s="22"/>
      <c r="HYU7" s="22"/>
      <c r="HYV7" s="22"/>
      <c r="HYW7" s="22"/>
      <c r="HYX7" s="22"/>
      <c r="HYY7" s="22"/>
      <c r="HYZ7" s="22"/>
      <c r="HZA7" s="22"/>
      <c r="HZB7" s="22"/>
      <c r="HZC7" s="22"/>
      <c r="HZD7" s="22"/>
      <c r="HZE7" s="22"/>
      <c r="HZF7" s="22"/>
      <c r="HZG7" s="22"/>
      <c r="HZH7" s="22"/>
      <c r="HZI7" s="22"/>
      <c r="HZJ7" s="22"/>
      <c r="HZK7" s="22"/>
      <c r="HZL7" s="22"/>
      <c r="HZM7" s="22"/>
      <c r="HZN7" s="22"/>
      <c r="HZO7" s="22"/>
      <c r="HZP7" s="22"/>
      <c r="HZQ7" s="22"/>
      <c r="HZR7" s="22"/>
      <c r="HZS7" s="22"/>
      <c r="HZT7" s="22"/>
      <c r="HZU7" s="22"/>
      <c r="HZV7" s="22"/>
      <c r="HZW7" s="22"/>
      <c r="HZX7" s="22"/>
      <c r="HZY7" s="22"/>
      <c r="HZZ7" s="22"/>
      <c r="IAA7" s="22"/>
      <c r="IAB7" s="22"/>
      <c r="IAC7" s="22"/>
      <c r="IAD7" s="22"/>
      <c r="IAE7" s="22"/>
      <c r="IAF7" s="22"/>
      <c r="IAG7" s="22"/>
      <c r="IAH7" s="22"/>
      <c r="IAI7" s="22"/>
      <c r="IAJ7" s="22"/>
      <c r="IAK7" s="22"/>
      <c r="IAL7" s="22"/>
      <c r="IAM7" s="22"/>
      <c r="IAN7" s="22"/>
      <c r="IAO7" s="22"/>
      <c r="IAP7" s="22"/>
      <c r="IAQ7" s="22"/>
      <c r="IAR7" s="22"/>
      <c r="IAS7" s="22"/>
      <c r="IAT7" s="22"/>
      <c r="IAU7" s="22"/>
      <c r="IAV7" s="22"/>
      <c r="IAW7" s="22"/>
      <c r="IAX7" s="22"/>
      <c r="IAY7" s="22"/>
      <c r="IAZ7" s="22"/>
      <c r="IBA7" s="22"/>
      <c r="IBB7" s="22"/>
      <c r="IBC7" s="22"/>
      <c r="IBD7" s="22"/>
      <c r="IBE7" s="22"/>
      <c r="IBF7" s="22"/>
      <c r="IBG7" s="22"/>
      <c r="IBH7" s="22"/>
      <c r="IBI7" s="22"/>
      <c r="IBJ7" s="22"/>
      <c r="IBK7" s="22"/>
      <c r="IBL7" s="22"/>
      <c r="IBM7" s="22"/>
      <c r="IBN7" s="22"/>
      <c r="IBO7" s="22"/>
      <c r="IBP7" s="22"/>
      <c r="IBQ7" s="22"/>
      <c r="IBR7" s="22"/>
      <c r="IBS7" s="22"/>
      <c r="IBT7" s="22"/>
      <c r="IBU7" s="22"/>
      <c r="IBV7" s="22"/>
      <c r="IBW7" s="22"/>
      <c r="IBX7" s="22"/>
      <c r="IBY7" s="22"/>
      <c r="IBZ7" s="22"/>
      <c r="ICA7" s="22"/>
      <c r="ICB7" s="22"/>
      <c r="ICC7" s="22"/>
      <c r="ICD7" s="22"/>
      <c r="ICE7" s="22"/>
      <c r="ICF7" s="22"/>
      <c r="ICG7" s="22"/>
      <c r="ICH7" s="22"/>
      <c r="ICI7" s="22"/>
      <c r="ICJ7" s="22"/>
      <c r="ICK7" s="22"/>
      <c r="ICL7" s="22"/>
      <c r="ICM7" s="22"/>
      <c r="ICN7" s="22"/>
      <c r="ICO7" s="22"/>
      <c r="ICP7" s="22"/>
      <c r="ICQ7" s="22"/>
      <c r="ICR7" s="22"/>
      <c r="ICS7" s="22"/>
      <c r="ICT7" s="22"/>
      <c r="ICU7" s="22"/>
      <c r="ICV7" s="22"/>
      <c r="ICW7" s="22"/>
      <c r="ICX7" s="22"/>
      <c r="ICY7" s="22"/>
      <c r="ICZ7" s="22"/>
      <c r="IDA7" s="22"/>
      <c r="IDB7" s="22"/>
      <c r="IDC7" s="22"/>
      <c r="IDD7" s="22"/>
      <c r="IDE7" s="22"/>
      <c r="IDF7" s="22"/>
      <c r="IDG7" s="22"/>
      <c r="IDH7" s="22"/>
      <c r="IDI7" s="22"/>
      <c r="IDJ7" s="22"/>
      <c r="IDK7" s="22"/>
      <c r="IDL7" s="22"/>
      <c r="IDM7" s="22"/>
      <c r="IDN7" s="22"/>
      <c r="IDO7" s="22"/>
      <c r="IDP7" s="22"/>
      <c r="IDQ7" s="22"/>
      <c r="IDR7" s="22"/>
      <c r="IDS7" s="22"/>
      <c r="IDT7" s="22"/>
      <c r="IDU7" s="22"/>
      <c r="IDV7" s="22"/>
      <c r="IDW7" s="22"/>
      <c r="IDX7" s="22"/>
      <c r="IDY7" s="22"/>
      <c r="IDZ7" s="22"/>
      <c r="IEA7" s="22"/>
      <c r="IEB7" s="22"/>
      <c r="IEC7" s="22"/>
      <c r="IED7" s="22"/>
      <c r="IEE7" s="22"/>
      <c r="IEF7" s="22"/>
      <c r="IEG7" s="22"/>
      <c r="IEH7" s="22"/>
      <c r="IEI7" s="22"/>
      <c r="IEJ7" s="22"/>
      <c r="IEK7" s="22"/>
      <c r="IEL7" s="22"/>
      <c r="IEM7" s="22"/>
      <c r="IEN7" s="22"/>
      <c r="IEO7" s="22"/>
      <c r="IEP7" s="22"/>
      <c r="IEQ7" s="22"/>
      <c r="IER7" s="22"/>
      <c r="IES7" s="22"/>
      <c r="IET7" s="22"/>
      <c r="IEU7" s="22"/>
      <c r="IEV7" s="22"/>
      <c r="IEW7" s="22"/>
      <c r="IEX7" s="22"/>
      <c r="IEY7" s="22"/>
      <c r="IEZ7" s="22"/>
      <c r="IFA7" s="22"/>
      <c r="IFB7" s="22"/>
      <c r="IFC7" s="22"/>
      <c r="IFD7" s="22"/>
      <c r="IFE7" s="22"/>
      <c r="IFF7" s="22"/>
      <c r="IFG7" s="22"/>
      <c r="IFH7" s="22"/>
      <c r="IFI7" s="22"/>
      <c r="IFJ7" s="22"/>
      <c r="IFK7" s="22"/>
      <c r="IFL7" s="22"/>
      <c r="IFM7" s="22"/>
      <c r="IFN7" s="22"/>
      <c r="IFO7" s="22"/>
      <c r="IFP7" s="22"/>
      <c r="IFQ7" s="22"/>
      <c r="IFR7" s="22"/>
      <c r="IFS7" s="22"/>
      <c r="IFT7" s="22"/>
      <c r="IFU7" s="22"/>
      <c r="IFV7" s="22"/>
      <c r="IFW7" s="22"/>
      <c r="IFX7" s="22"/>
      <c r="IFY7" s="22"/>
      <c r="IFZ7" s="22"/>
      <c r="IGA7" s="22"/>
      <c r="IGB7" s="22"/>
      <c r="IGC7" s="22"/>
      <c r="IGD7" s="22"/>
      <c r="IGE7" s="22"/>
      <c r="IGF7" s="22"/>
      <c r="IGG7" s="22"/>
      <c r="IGH7" s="22"/>
      <c r="IGI7" s="22"/>
      <c r="IGJ7" s="22"/>
      <c r="IGK7" s="22"/>
      <c r="IGL7" s="22"/>
      <c r="IGM7" s="22"/>
      <c r="IGN7" s="22"/>
      <c r="IGO7" s="22"/>
      <c r="IGP7" s="22"/>
      <c r="IGQ7" s="22"/>
      <c r="IGR7" s="22"/>
      <c r="IGS7" s="22"/>
      <c r="IGT7" s="22"/>
      <c r="IGU7" s="22"/>
      <c r="IGV7" s="22"/>
      <c r="IGW7" s="22"/>
      <c r="IGX7" s="22"/>
      <c r="IGY7" s="22"/>
      <c r="IGZ7" s="22"/>
      <c r="IHA7" s="22"/>
      <c r="IHB7" s="22"/>
      <c r="IHC7" s="22"/>
      <c r="IHD7" s="22"/>
      <c r="IHE7" s="22"/>
      <c r="IHF7" s="22"/>
      <c r="IHG7" s="22"/>
      <c r="IHH7" s="22"/>
      <c r="IHI7" s="22"/>
      <c r="IHJ7" s="22"/>
      <c r="IHK7" s="22"/>
      <c r="IHL7" s="22"/>
      <c r="IHM7" s="22"/>
      <c r="IHN7" s="22"/>
      <c r="IHO7" s="22"/>
      <c r="IHP7" s="22"/>
      <c r="IHQ7" s="22"/>
      <c r="IHR7" s="22"/>
      <c r="IHS7" s="22"/>
      <c r="IHT7" s="22"/>
      <c r="IHU7" s="22"/>
      <c r="IHV7" s="22"/>
      <c r="IHW7" s="22"/>
      <c r="IHX7" s="22"/>
      <c r="IHY7" s="22"/>
      <c r="IHZ7" s="22"/>
      <c r="IIA7" s="22"/>
      <c r="IIB7" s="22"/>
      <c r="IIC7" s="22"/>
      <c r="IID7" s="22"/>
      <c r="IIE7" s="22"/>
      <c r="IIF7" s="22"/>
      <c r="IIG7" s="22"/>
      <c r="IIH7" s="22"/>
      <c r="III7" s="22"/>
      <c r="IIJ7" s="22"/>
      <c r="IIK7" s="22"/>
      <c r="IIL7" s="22"/>
      <c r="IIM7" s="22"/>
      <c r="IIN7" s="22"/>
      <c r="IIO7" s="22"/>
      <c r="IIP7" s="22"/>
      <c r="IIQ7" s="22"/>
      <c r="IIR7" s="22"/>
      <c r="IIS7" s="22"/>
      <c r="IIT7" s="22"/>
      <c r="IIU7" s="22"/>
      <c r="IIV7" s="22"/>
      <c r="IIW7" s="22"/>
      <c r="IIX7" s="22"/>
      <c r="IIY7" s="22"/>
      <c r="IIZ7" s="22"/>
      <c r="IJA7" s="22"/>
      <c r="IJB7" s="22"/>
      <c r="IJC7" s="22"/>
      <c r="IJD7" s="22"/>
      <c r="IJE7" s="22"/>
      <c r="IJF7" s="22"/>
      <c r="IJG7" s="22"/>
      <c r="IJH7" s="22"/>
      <c r="IJI7" s="22"/>
      <c r="IJJ7" s="22"/>
      <c r="IJK7" s="22"/>
      <c r="IJL7" s="22"/>
      <c r="IJM7" s="22"/>
      <c r="IJN7" s="22"/>
      <c r="IJO7" s="22"/>
      <c r="IJP7" s="22"/>
      <c r="IJQ7" s="22"/>
      <c r="IJR7" s="22"/>
      <c r="IJS7" s="22"/>
      <c r="IJT7" s="22"/>
      <c r="IJU7" s="22"/>
      <c r="IJV7" s="22"/>
      <c r="IJW7" s="22"/>
      <c r="IJX7" s="22"/>
      <c r="IJY7" s="22"/>
      <c r="IJZ7" s="22"/>
      <c r="IKA7" s="22"/>
      <c r="IKB7" s="22"/>
      <c r="IKC7" s="22"/>
      <c r="IKD7" s="22"/>
      <c r="IKE7" s="22"/>
      <c r="IKF7" s="22"/>
      <c r="IKG7" s="22"/>
      <c r="IKH7" s="22"/>
      <c r="IKI7" s="22"/>
      <c r="IKJ7" s="22"/>
      <c r="IKK7" s="22"/>
      <c r="IKL7" s="22"/>
      <c r="IKM7" s="22"/>
      <c r="IKN7" s="22"/>
      <c r="IKO7" s="22"/>
      <c r="IKP7" s="22"/>
      <c r="IKQ7" s="22"/>
      <c r="IKR7" s="22"/>
      <c r="IKS7" s="22"/>
      <c r="IKT7" s="22"/>
      <c r="IKU7" s="22"/>
      <c r="IKV7" s="22"/>
      <c r="IKW7" s="22"/>
      <c r="IKX7" s="22"/>
      <c r="IKY7" s="22"/>
      <c r="IKZ7" s="22"/>
      <c r="ILA7" s="22"/>
      <c r="ILB7" s="22"/>
      <c r="ILC7" s="22"/>
      <c r="ILD7" s="22"/>
      <c r="ILE7" s="22"/>
      <c r="ILF7" s="22"/>
      <c r="ILG7" s="22"/>
      <c r="ILH7" s="22"/>
      <c r="ILI7" s="22"/>
      <c r="ILJ7" s="22"/>
      <c r="ILK7" s="22"/>
      <c r="ILL7" s="22"/>
      <c r="ILM7" s="22"/>
      <c r="ILN7" s="22"/>
      <c r="ILO7" s="22"/>
      <c r="ILP7" s="22"/>
      <c r="ILQ7" s="22"/>
      <c r="ILR7" s="22"/>
      <c r="ILS7" s="22"/>
      <c r="ILT7" s="22"/>
      <c r="ILU7" s="22"/>
      <c r="ILV7" s="22"/>
      <c r="ILW7" s="22"/>
      <c r="ILX7" s="22"/>
      <c r="ILY7" s="22"/>
      <c r="ILZ7" s="22"/>
      <c r="IMA7" s="22"/>
      <c r="IMB7" s="22"/>
      <c r="IMC7" s="22"/>
      <c r="IMD7" s="22"/>
      <c r="IME7" s="22"/>
      <c r="IMF7" s="22"/>
      <c r="IMG7" s="22"/>
      <c r="IMH7" s="22"/>
      <c r="IMI7" s="22"/>
      <c r="IMJ7" s="22"/>
      <c r="IMK7" s="22"/>
      <c r="IML7" s="22"/>
      <c r="IMM7" s="22"/>
      <c r="IMN7" s="22"/>
      <c r="IMO7" s="22"/>
      <c r="IMP7" s="22"/>
      <c r="IMQ7" s="22"/>
      <c r="IMR7" s="22"/>
      <c r="IMS7" s="22"/>
      <c r="IMT7" s="22"/>
      <c r="IMU7" s="22"/>
      <c r="IMV7" s="22"/>
      <c r="IMW7" s="22"/>
      <c r="IMX7" s="22"/>
      <c r="IMY7" s="22"/>
      <c r="IMZ7" s="22"/>
      <c r="INA7" s="22"/>
      <c r="INB7" s="22"/>
      <c r="INC7" s="22"/>
      <c r="IND7" s="22"/>
      <c r="INE7" s="22"/>
      <c r="INF7" s="22"/>
      <c r="ING7" s="22"/>
      <c r="INH7" s="22"/>
      <c r="INI7" s="22"/>
      <c r="INJ7" s="22"/>
      <c r="INK7" s="22"/>
      <c r="INL7" s="22"/>
      <c r="INM7" s="22"/>
      <c r="INN7" s="22"/>
      <c r="INO7" s="22"/>
      <c r="INP7" s="22"/>
      <c r="INQ7" s="22"/>
      <c r="INR7" s="22"/>
      <c r="INS7" s="22"/>
      <c r="INT7" s="22"/>
      <c r="INU7" s="22"/>
      <c r="INV7" s="22"/>
      <c r="INW7" s="22"/>
      <c r="INX7" s="22"/>
      <c r="INY7" s="22"/>
      <c r="INZ7" s="22"/>
      <c r="IOA7" s="22"/>
      <c r="IOB7" s="22"/>
      <c r="IOC7" s="22"/>
      <c r="IOD7" s="22"/>
      <c r="IOE7" s="22"/>
      <c r="IOF7" s="22"/>
      <c r="IOG7" s="22"/>
      <c r="IOH7" s="22"/>
      <c r="IOI7" s="22"/>
      <c r="IOJ7" s="22"/>
      <c r="IOK7" s="22"/>
      <c r="IOL7" s="22"/>
      <c r="IOM7" s="22"/>
      <c r="ION7" s="22"/>
      <c r="IOO7" s="22"/>
      <c r="IOP7" s="22"/>
      <c r="IOQ7" s="22"/>
      <c r="IOR7" s="22"/>
      <c r="IOS7" s="22"/>
      <c r="IOT7" s="22"/>
      <c r="IOU7" s="22"/>
      <c r="IOV7" s="22"/>
      <c r="IOW7" s="22"/>
      <c r="IOX7" s="22"/>
      <c r="IOY7" s="22"/>
      <c r="IOZ7" s="22"/>
      <c r="IPA7" s="22"/>
      <c r="IPB7" s="22"/>
      <c r="IPC7" s="22"/>
      <c r="IPD7" s="22"/>
      <c r="IPE7" s="22"/>
      <c r="IPF7" s="22"/>
      <c r="IPG7" s="22"/>
      <c r="IPH7" s="22"/>
      <c r="IPI7" s="22"/>
      <c r="IPJ7" s="22"/>
      <c r="IPK7" s="22"/>
      <c r="IPL7" s="22"/>
      <c r="IPM7" s="22"/>
      <c r="IPN7" s="22"/>
      <c r="IPO7" s="22"/>
      <c r="IPP7" s="22"/>
      <c r="IPQ7" s="22"/>
      <c r="IPR7" s="22"/>
      <c r="IPS7" s="22"/>
      <c r="IPT7" s="22"/>
      <c r="IPU7" s="22"/>
      <c r="IPV7" s="22"/>
      <c r="IPW7" s="22"/>
      <c r="IPX7" s="22"/>
      <c r="IPY7" s="22"/>
      <c r="IPZ7" s="22"/>
      <c r="IQA7" s="22"/>
      <c r="IQB7" s="22"/>
      <c r="IQC7" s="22"/>
      <c r="IQD7" s="22"/>
      <c r="IQE7" s="22"/>
      <c r="IQF7" s="22"/>
      <c r="IQG7" s="22"/>
      <c r="IQH7" s="22"/>
      <c r="IQI7" s="22"/>
      <c r="IQJ7" s="22"/>
      <c r="IQK7" s="22"/>
      <c r="IQL7" s="22"/>
      <c r="IQM7" s="22"/>
      <c r="IQN7" s="22"/>
      <c r="IQO7" s="22"/>
      <c r="IQP7" s="22"/>
      <c r="IQQ7" s="22"/>
      <c r="IQR7" s="22"/>
      <c r="IQS7" s="22"/>
      <c r="IQT7" s="22"/>
      <c r="IQU7" s="22"/>
      <c r="IQV7" s="22"/>
      <c r="IQW7" s="22"/>
      <c r="IQX7" s="22"/>
      <c r="IQY7" s="22"/>
      <c r="IQZ7" s="22"/>
      <c r="IRA7" s="22"/>
      <c r="IRB7" s="22"/>
      <c r="IRC7" s="22"/>
      <c r="IRD7" s="22"/>
      <c r="IRE7" s="22"/>
      <c r="IRF7" s="22"/>
      <c r="IRG7" s="22"/>
      <c r="IRH7" s="22"/>
      <c r="IRI7" s="22"/>
      <c r="IRJ7" s="22"/>
      <c r="IRK7" s="22"/>
      <c r="IRL7" s="22"/>
      <c r="IRM7" s="22"/>
      <c r="IRN7" s="22"/>
      <c r="IRO7" s="22"/>
      <c r="IRP7" s="22"/>
      <c r="IRQ7" s="22"/>
      <c r="IRR7" s="22"/>
      <c r="IRS7" s="22"/>
      <c r="IRT7" s="22"/>
      <c r="IRU7" s="22"/>
      <c r="IRV7" s="22"/>
      <c r="IRW7" s="22"/>
      <c r="IRX7" s="22"/>
      <c r="IRY7" s="22"/>
      <c r="IRZ7" s="22"/>
      <c r="ISA7" s="22"/>
      <c r="ISB7" s="22"/>
      <c r="ISC7" s="22"/>
      <c r="ISD7" s="22"/>
      <c r="ISE7" s="22"/>
      <c r="ISF7" s="22"/>
      <c r="ISG7" s="22"/>
      <c r="ISH7" s="22"/>
      <c r="ISI7" s="22"/>
      <c r="ISJ7" s="22"/>
      <c r="ISK7" s="22"/>
      <c r="ISL7" s="22"/>
      <c r="ISM7" s="22"/>
      <c r="ISN7" s="22"/>
      <c r="ISO7" s="22"/>
      <c r="ISP7" s="22"/>
      <c r="ISQ7" s="22"/>
      <c r="ISR7" s="22"/>
      <c r="ISS7" s="22"/>
      <c r="IST7" s="22"/>
      <c r="ISU7" s="22"/>
      <c r="ISV7" s="22"/>
      <c r="ISW7" s="22"/>
      <c r="ISX7" s="22"/>
      <c r="ISY7" s="22"/>
      <c r="ISZ7" s="22"/>
      <c r="ITA7" s="22"/>
      <c r="ITB7" s="22"/>
      <c r="ITC7" s="22"/>
      <c r="ITD7" s="22"/>
      <c r="ITE7" s="22"/>
      <c r="ITF7" s="22"/>
      <c r="ITG7" s="22"/>
      <c r="ITH7" s="22"/>
      <c r="ITI7" s="22"/>
      <c r="ITJ7" s="22"/>
      <c r="ITK7" s="22"/>
      <c r="ITL7" s="22"/>
      <c r="ITM7" s="22"/>
      <c r="ITN7" s="22"/>
      <c r="ITO7" s="22"/>
      <c r="ITP7" s="22"/>
      <c r="ITQ7" s="22"/>
      <c r="ITR7" s="22"/>
      <c r="ITS7" s="22"/>
      <c r="ITT7" s="22"/>
      <c r="ITU7" s="22"/>
      <c r="ITV7" s="22"/>
      <c r="ITW7" s="22"/>
      <c r="ITX7" s="22"/>
      <c r="ITY7" s="22"/>
      <c r="ITZ7" s="22"/>
      <c r="IUA7" s="22"/>
      <c r="IUB7" s="22"/>
      <c r="IUC7" s="22"/>
      <c r="IUD7" s="22"/>
      <c r="IUE7" s="22"/>
      <c r="IUF7" s="22"/>
      <c r="IUG7" s="22"/>
      <c r="IUH7" s="22"/>
      <c r="IUI7" s="22"/>
      <c r="IUJ7" s="22"/>
      <c r="IUK7" s="22"/>
      <c r="IUL7" s="22"/>
      <c r="IUM7" s="22"/>
      <c r="IUN7" s="22"/>
      <c r="IUO7" s="22"/>
      <c r="IUP7" s="22"/>
      <c r="IUQ7" s="22"/>
      <c r="IUR7" s="22"/>
      <c r="IUS7" s="22"/>
      <c r="IUT7" s="22"/>
      <c r="IUU7" s="22"/>
      <c r="IUV7" s="22"/>
      <c r="IUW7" s="22"/>
      <c r="IUX7" s="22"/>
      <c r="IUY7" s="22"/>
      <c r="IUZ7" s="22"/>
      <c r="IVA7" s="22"/>
      <c r="IVB7" s="22"/>
      <c r="IVC7" s="22"/>
      <c r="IVD7" s="22"/>
      <c r="IVE7" s="22"/>
      <c r="IVF7" s="22"/>
      <c r="IVG7" s="22"/>
      <c r="IVH7" s="22"/>
      <c r="IVI7" s="22"/>
      <c r="IVJ7" s="22"/>
      <c r="IVK7" s="22"/>
      <c r="IVL7" s="22"/>
      <c r="IVM7" s="22"/>
      <c r="IVN7" s="22"/>
      <c r="IVO7" s="22"/>
      <c r="IVP7" s="22"/>
      <c r="IVQ7" s="22"/>
      <c r="IVR7" s="22"/>
      <c r="IVS7" s="22"/>
      <c r="IVT7" s="22"/>
      <c r="IVU7" s="22"/>
      <c r="IVV7" s="22"/>
      <c r="IVW7" s="22"/>
      <c r="IVX7" s="22"/>
      <c r="IVY7" s="22"/>
      <c r="IVZ7" s="22"/>
      <c r="IWA7" s="22"/>
      <c r="IWB7" s="22"/>
      <c r="IWC7" s="22"/>
      <c r="IWD7" s="22"/>
      <c r="IWE7" s="22"/>
      <c r="IWF7" s="22"/>
      <c r="IWG7" s="22"/>
      <c r="IWH7" s="22"/>
      <c r="IWI7" s="22"/>
      <c r="IWJ7" s="22"/>
      <c r="IWK7" s="22"/>
      <c r="IWL7" s="22"/>
      <c r="IWM7" s="22"/>
      <c r="IWN7" s="22"/>
      <c r="IWO7" s="22"/>
      <c r="IWP7" s="22"/>
      <c r="IWQ7" s="22"/>
      <c r="IWR7" s="22"/>
      <c r="IWS7" s="22"/>
      <c r="IWT7" s="22"/>
      <c r="IWU7" s="22"/>
      <c r="IWV7" s="22"/>
      <c r="IWW7" s="22"/>
      <c r="IWX7" s="22"/>
      <c r="IWY7" s="22"/>
      <c r="IWZ7" s="22"/>
      <c r="IXA7" s="22"/>
      <c r="IXB7" s="22"/>
      <c r="IXC7" s="22"/>
      <c r="IXD7" s="22"/>
      <c r="IXE7" s="22"/>
      <c r="IXF7" s="22"/>
      <c r="IXG7" s="22"/>
      <c r="IXH7" s="22"/>
      <c r="IXI7" s="22"/>
      <c r="IXJ7" s="22"/>
      <c r="IXK7" s="22"/>
      <c r="IXL7" s="22"/>
      <c r="IXM7" s="22"/>
      <c r="IXN7" s="22"/>
      <c r="IXO7" s="22"/>
      <c r="IXP7" s="22"/>
      <c r="IXQ7" s="22"/>
      <c r="IXR7" s="22"/>
      <c r="IXS7" s="22"/>
      <c r="IXT7" s="22"/>
      <c r="IXU7" s="22"/>
      <c r="IXV7" s="22"/>
      <c r="IXW7" s="22"/>
      <c r="IXX7" s="22"/>
      <c r="IXY7" s="22"/>
      <c r="IXZ7" s="22"/>
      <c r="IYA7" s="22"/>
      <c r="IYB7" s="22"/>
      <c r="IYC7" s="22"/>
      <c r="IYD7" s="22"/>
      <c r="IYE7" s="22"/>
      <c r="IYF7" s="22"/>
      <c r="IYG7" s="22"/>
      <c r="IYH7" s="22"/>
      <c r="IYI7" s="22"/>
      <c r="IYJ7" s="22"/>
      <c r="IYK7" s="22"/>
      <c r="IYL7" s="22"/>
      <c r="IYM7" s="22"/>
      <c r="IYN7" s="22"/>
      <c r="IYO7" s="22"/>
      <c r="IYP7" s="22"/>
      <c r="IYQ7" s="22"/>
      <c r="IYR7" s="22"/>
      <c r="IYS7" s="22"/>
      <c r="IYT7" s="22"/>
      <c r="IYU7" s="22"/>
      <c r="IYV7" s="22"/>
      <c r="IYW7" s="22"/>
      <c r="IYX7" s="22"/>
      <c r="IYY7" s="22"/>
      <c r="IYZ7" s="22"/>
      <c r="IZA7" s="22"/>
      <c r="IZB7" s="22"/>
      <c r="IZC7" s="22"/>
      <c r="IZD7" s="22"/>
      <c r="IZE7" s="22"/>
      <c r="IZF7" s="22"/>
      <c r="IZG7" s="22"/>
      <c r="IZH7" s="22"/>
      <c r="IZI7" s="22"/>
      <c r="IZJ7" s="22"/>
      <c r="IZK7" s="22"/>
      <c r="IZL7" s="22"/>
      <c r="IZM7" s="22"/>
      <c r="IZN7" s="22"/>
      <c r="IZO7" s="22"/>
      <c r="IZP7" s="22"/>
      <c r="IZQ7" s="22"/>
      <c r="IZR7" s="22"/>
      <c r="IZS7" s="22"/>
      <c r="IZT7" s="22"/>
      <c r="IZU7" s="22"/>
      <c r="IZV7" s="22"/>
      <c r="IZW7" s="22"/>
      <c r="IZX7" s="22"/>
      <c r="IZY7" s="22"/>
      <c r="IZZ7" s="22"/>
      <c r="JAA7" s="22"/>
      <c r="JAB7" s="22"/>
      <c r="JAC7" s="22"/>
      <c r="JAD7" s="22"/>
      <c r="JAE7" s="22"/>
      <c r="JAF7" s="22"/>
      <c r="JAG7" s="22"/>
      <c r="JAH7" s="22"/>
      <c r="JAI7" s="22"/>
      <c r="JAJ7" s="22"/>
      <c r="JAK7" s="22"/>
      <c r="JAL7" s="22"/>
      <c r="JAM7" s="22"/>
      <c r="JAN7" s="22"/>
      <c r="JAO7" s="22"/>
      <c r="JAP7" s="22"/>
      <c r="JAQ7" s="22"/>
      <c r="JAR7" s="22"/>
      <c r="JAS7" s="22"/>
      <c r="JAT7" s="22"/>
      <c r="JAU7" s="22"/>
      <c r="JAV7" s="22"/>
      <c r="JAW7" s="22"/>
      <c r="JAX7" s="22"/>
      <c r="JAY7" s="22"/>
      <c r="JAZ7" s="22"/>
      <c r="JBA7" s="22"/>
      <c r="JBB7" s="22"/>
      <c r="JBC7" s="22"/>
      <c r="JBD7" s="22"/>
      <c r="JBE7" s="22"/>
      <c r="JBF7" s="22"/>
      <c r="JBG7" s="22"/>
      <c r="JBH7" s="22"/>
      <c r="JBI7" s="22"/>
      <c r="JBJ7" s="22"/>
      <c r="JBK7" s="22"/>
      <c r="JBL7" s="22"/>
      <c r="JBM7" s="22"/>
      <c r="JBN7" s="22"/>
      <c r="JBO7" s="22"/>
      <c r="JBP7" s="22"/>
      <c r="JBQ7" s="22"/>
      <c r="JBR7" s="22"/>
      <c r="JBS7" s="22"/>
      <c r="JBT7" s="22"/>
      <c r="JBU7" s="22"/>
      <c r="JBV7" s="22"/>
      <c r="JBW7" s="22"/>
      <c r="JBX7" s="22"/>
      <c r="JBY7" s="22"/>
      <c r="JBZ7" s="22"/>
      <c r="JCA7" s="22"/>
      <c r="JCB7" s="22"/>
      <c r="JCC7" s="22"/>
      <c r="JCD7" s="22"/>
      <c r="JCE7" s="22"/>
      <c r="JCF7" s="22"/>
      <c r="JCG7" s="22"/>
      <c r="JCH7" s="22"/>
      <c r="JCI7" s="22"/>
      <c r="JCJ7" s="22"/>
      <c r="JCK7" s="22"/>
      <c r="JCL7" s="22"/>
      <c r="JCM7" s="22"/>
      <c r="JCN7" s="22"/>
      <c r="JCO7" s="22"/>
      <c r="JCP7" s="22"/>
      <c r="JCQ7" s="22"/>
      <c r="JCR7" s="22"/>
      <c r="JCS7" s="22"/>
      <c r="JCT7" s="22"/>
      <c r="JCU7" s="22"/>
      <c r="JCV7" s="22"/>
      <c r="JCW7" s="22"/>
      <c r="JCX7" s="22"/>
      <c r="JCY7" s="22"/>
      <c r="JCZ7" s="22"/>
      <c r="JDA7" s="22"/>
      <c r="JDB7" s="22"/>
      <c r="JDC7" s="22"/>
      <c r="JDD7" s="22"/>
      <c r="JDE7" s="22"/>
      <c r="JDF7" s="22"/>
      <c r="JDG7" s="22"/>
      <c r="JDH7" s="22"/>
      <c r="JDI7" s="22"/>
      <c r="JDJ7" s="22"/>
      <c r="JDK7" s="22"/>
      <c r="JDL7" s="22"/>
      <c r="JDM7" s="22"/>
      <c r="JDN7" s="22"/>
      <c r="JDO7" s="22"/>
      <c r="JDP7" s="22"/>
      <c r="JDQ7" s="22"/>
      <c r="JDR7" s="22"/>
      <c r="JDS7" s="22"/>
      <c r="JDT7" s="22"/>
      <c r="JDU7" s="22"/>
      <c r="JDV7" s="22"/>
      <c r="JDW7" s="22"/>
      <c r="JDX7" s="22"/>
      <c r="JDY7" s="22"/>
      <c r="JDZ7" s="22"/>
      <c r="JEA7" s="22"/>
      <c r="JEB7" s="22"/>
      <c r="JEC7" s="22"/>
      <c r="JED7" s="22"/>
      <c r="JEE7" s="22"/>
      <c r="JEF7" s="22"/>
      <c r="JEG7" s="22"/>
      <c r="JEH7" s="22"/>
      <c r="JEI7" s="22"/>
      <c r="JEJ7" s="22"/>
      <c r="JEK7" s="22"/>
      <c r="JEL7" s="22"/>
      <c r="JEM7" s="22"/>
      <c r="JEN7" s="22"/>
      <c r="JEO7" s="22"/>
      <c r="JEP7" s="22"/>
      <c r="JEQ7" s="22"/>
      <c r="JER7" s="22"/>
      <c r="JES7" s="22"/>
      <c r="JET7" s="22"/>
      <c r="JEU7" s="22"/>
      <c r="JEV7" s="22"/>
      <c r="JEW7" s="22"/>
      <c r="JEX7" s="22"/>
      <c r="JEY7" s="22"/>
      <c r="JEZ7" s="22"/>
      <c r="JFA7" s="22"/>
      <c r="JFB7" s="22"/>
      <c r="JFC7" s="22"/>
      <c r="JFD7" s="22"/>
      <c r="JFE7" s="22"/>
      <c r="JFF7" s="22"/>
      <c r="JFG7" s="22"/>
      <c r="JFH7" s="22"/>
      <c r="JFI7" s="22"/>
      <c r="JFJ7" s="22"/>
      <c r="JFK7" s="22"/>
      <c r="JFL7" s="22"/>
      <c r="JFM7" s="22"/>
      <c r="JFN7" s="22"/>
      <c r="JFO7" s="22"/>
      <c r="JFP7" s="22"/>
      <c r="JFQ7" s="22"/>
      <c r="JFR7" s="22"/>
      <c r="JFS7" s="22"/>
      <c r="JFT7" s="22"/>
      <c r="JFU7" s="22"/>
      <c r="JFV7" s="22"/>
      <c r="JFW7" s="22"/>
      <c r="JFX7" s="22"/>
      <c r="JFY7" s="22"/>
      <c r="JFZ7" s="22"/>
      <c r="JGA7" s="22"/>
      <c r="JGB7" s="22"/>
      <c r="JGC7" s="22"/>
      <c r="JGD7" s="22"/>
      <c r="JGE7" s="22"/>
      <c r="JGF7" s="22"/>
      <c r="JGG7" s="22"/>
      <c r="JGH7" s="22"/>
      <c r="JGI7" s="22"/>
      <c r="JGJ7" s="22"/>
      <c r="JGK7" s="22"/>
      <c r="JGL7" s="22"/>
      <c r="JGM7" s="22"/>
      <c r="JGN7" s="22"/>
      <c r="JGO7" s="22"/>
      <c r="JGP7" s="22"/>
      <c r="JGQ7" s="22"/>
      <c r="JGR7" s="22"/>
      <c r="JGS7" s="22"/>
      <c r="JGT7" s="22"/>
      <c r="JGU7" s="22"/>
      <c r="JGV7" s="22"/>
      <c r="JGW7" s="22"/>
      <c r="JGX7" s="22"/>
      <c r="JGY7" s="22"/>
      <c r="JGZ7" s="22"/>
      <c r="JHA7" s="22"/>
      <c r="JHB7" s="22"/>
      <c r="JHC7" s="22"/>
      <c r="JHD7" s="22"/>
      <c r="JHE7" s="22"/>
      <c r="JHF7" s="22"/>
      <c r="JHG7" s="22"/>
      <c r="JHH7" s="22"/>
      <c r="JHI7" s="22"/>
      <c r="JHJ7" s="22"/>
      <c r="JHK7" s="22"/>
      <c r="JHL7" s="22"/>
      <c r="JHM7" s="22"/>
      <c r="JHN7" s="22"/>
      <c r="JHO7" s="22"/>
      <c r="JHP7" s="22"/>
      <c r="JHQ7" s="22"/>
      <c r="JHR7" s="22"/>
      <c r="JHS7" s="22"/>
      <c r="JHT7" s="22"/>
      <c r="JHU7" s="22"/>
      <c r="JHV7" s="22"/>
      <c r="JHW7" s="22"/>
      <c r="JHX7" s="22"/>
      <c r="JHY7" s="22"/>
      <c r="JHZ7" s="22"/>
      <c r="JIA7" s="22"/>
      <c r="JIB7" s="22"/>
      <c r="JIC7" s="22"/>
      <c r="JID7" s="22"/>
      <c r="JIE7" s="22"/>
      <c r="JIF7" s="22"/>
      <c r="JIG7" s="22"/>
      <c r="JIH7" s="22"/>
      <c r="JII7" s="22"/>
      <c r="JIJ7" s="22"/>
      <c r="JIK7" s="22"/>
      <c r="JIL7" s="22"/>
      <c r="JIM7" s="22"/>
      <c r="JIN7" s="22"/>
      <c r="JIO7" s="22"/>
      <c r="JIP7" s="22"/>
      <c r="JIQ7" s="22"/>
      <c r="JIR7" s="22"/>
      <c r="JIS7" s="22"/>
      <c r="JIT7" s="22"/>
      <c r="JIU7" s="22"/>
      <c r="JIV7" s="22"/>
      <c r="JIW7" s="22"/>
      <c r="JIX7" s="22"/>
      <c r="JIY7" s="22"/>
      <c r="JIZ7" s="22"/>
      <c r="JJA7" s="22"/>
      <c r="JJB7" s="22"/>
      <c r="JJC7" s="22"/>
      <c r="JJD7" s="22"/>
      <c r="JJE7" s="22"/>
      <c r="JJF7" s="22"/>
      <c r="JJG7" s="22"/>
      <c r="JJH7" s="22"/>
      <c r="JJI7" s="22"/>
      <c r="JJJ7" s="22"/>
      <c r="JJK7" s="22"/>
      <c r="JJL7" s="22"/>
      <c r="JJM7" s="22"/>
      <c r="JJN7" s="22"/>
      <c r="JJO7" s="22"/>
      <c r="JJP7" s="22"/>
      <c r="JJQ7" s="22"/>
      <c r="JJR7" s="22"/>
      <c r="JJS7" s="22"/>
      <c r="JJT7" s="22"/>
      <c r="JJU7" s="22"/>
      <c r="JJV7" s="22"/>
      <c r="JJW7" s="22"/>
      <c r="JJX7" s="22"/>
      <c r="JJY7" s="22"/>
      <c r="JJZ7" s="22"/>
      <c r="JKA7" s="22"/>
      <c r="JKB7" s="22"/>
      <c r="JKC7" s="22"/>
      <c r="JKD7" s="22"/>
      <c r="JKE7" s="22"/>
      <c r="JKF7" s="22"/>
      <c r="JKG7" s="22"/>
      <c r="JKH7" s="22"/>
      <c r="JKI7" s="22"/>
      <c r="JKJ7" s="22"/>
      <c r="JKK7" s="22"/>
      <c r="JKL7" s="22"/>
      <c r="JKM7" s="22"/>
      <c r="JKN7" s="22"/>
      <c r="JKO7" s="22"/>
      <c r="JKP7" s="22"/>
      <c r="JKQ7" s="22"/>
      <c r="JKR7" s="22"/>
      <c r="JKS7" s="22"/>
      <c r="JKT7" s="22"/>
      <c r="JKU7" s="22"/>
      <c r="JKV7" s="22"/>
      <c r="JKW7" s="22"/>
      <c r="JKX7" s="22"/>
      <c r="JKY7" s="22"/>
      <c r="JKZ7" s="22"/>
      <c r="JLA7" s="22"/>
      <c r="JLB7" s="22"/>
      <c r="JLC7" s="22"/>
      <c r="JLD7" s="22"/>
      <c r="JLE7" s="22"/>
      <c r="JLF7" s="22"/>
      <c r="JLG7" s="22"/>
      <c r="JLH7" s="22"/>
      <c r="JLI7" s="22"/>
      <c r="JLJ7" s="22"/>
      <c r="JLK7" s="22"/>
      <c r="JLL7" s="22"/>
      <c r="JLM7" s="22"/>
      <c r="JLN7" s="22"/>
      <c r="JLO7" s="22"/>
      <c r="JLP7" s="22"/>
      <c r="JLQ7" s="22"/>
      <c r="JLR7" s="22"/>
      <c r="JLS7" s="22"/>
      <c r="JLT7" s="22"/>
      <c r="JLU7" s="22"/>
      <c r="JLV7" s="22"/>
      <c r="JLW7" s="22"/>
      <c r="JLX7" s="22"/>
      <c r="JLY7" s="22"/>
      <c r="JLZ7" s="22"/>
      <c r="JMA7" s="22"/>
      <c r="JMB7" s="22"/>
      <c r="JMC7" s="22"/>
      <c r="JMD7" s="22"/>
      <c r="JME7" s="22"/>
      <c r="JMF7" s="22"/>
      <c r="JMG7" s="22"/>
      <c r="JMH7" s="22"/>
      <c r="JMI7" s="22"/>
      <c r="JMJ7" s="22"/>
      <c r="JMK7" s="22"/>
      <c r="JML7" s="22"/>
      <c r="JMM7" s="22"/>
      <c r="JMN7" s="22"/>
      <c r="JMO7" s="22"/>
      <c r="JMP7" s="22"/>
      <c r="JMQ7" s="22"/>
      <c r="JMR7" s="22"/>
      <c r="JMS7" s="22"/>
      <c r="JMT7" s="22"/>
      <c r="JMU7" s="22"/>
      <c r="JMV7" s="22"/>
      <c r="JMW7" s="22"/>
      <c r="JMX7" s="22"/>
      <c r="JMY7" s="22"/>
      <c r="JMZ7" s="22"/>
      <c r="JNA7" s="22"/>
      <c r="JNB7" s="22"/>
      <c r="JNC7" s="22"/>
      <c r="JND7" s="22"/>
      <c r="JNE7" s="22"/>
      <c r="JNF7" s="22"/>
      <c r="JNG7" s="22"/>
      <c r="JNH7" s="22"/>
      <c r="JNI7" s="22"/>
      <c r="JNJ7" s="22"/>
      <c r="JNK7" s="22"/>
      <c r="JNL7" s="22"/>
      <c r="JNM7" s="22"/>
      <c r="JNN7" s="22"/>
      <c r="JNO7" s="22"/>
      <c r="JNP7" s="22"/>
      <c r="JNQ7" s="22"/>
      <c r="JNR7" s="22"/>
      <c r="JNS7" s="22"/>
      <c r="JNT7" s="22"/>
      <c r="JNU7" s="22"/>
      <c r="JNV7" s="22"/>
      <c r="JNW7" s="22"/>
      <c r="JNX7" s="22"/>
      <c r="JNY7" s="22"/>
      <c r="JNZ7" s="22"/>
      <c r="JOA7" s="22"/>
      <c r="JOB7" s="22"/>
      <c r="JOC7" s="22"/>
      <c r="JOD7" s="22"/>
      <c r="JOE7" s="22"/>
      <c r="JOF7" s="22"/>
      <c r="JOG7" s="22"/>
      <c r="JOH7" s="22"/>
      <c r="JOI7" s="22"/>
      <c r="JOJ7" s="22"/>
      <c r="JOK7" s="22"/>
      <c r="JOL7" s="22"/>
      <c r="JOM7" s="22"/>
      <c r="JON7" s="22"/>
      <c r="JOO7" s="22"/>
      <c r="JOP7" s="22"/>
      <c r="JOQ7" s="22"/>
      <c r="JOR7" s="22"/>
      <c r="JOS7" s="22"/>
      <c r="JOT7" s="22"/>
      <c r="JOU7" s="22"/>
      <c r="JOV7" s="22"/>
      <c r="JOW7" s="22"/>
      <c r="JOX7" s="22"/>
      <c r="JOY7" s="22"/>
      <c r="JOZ7" s="22"/>
      <c r="JPA7" s="22"/>
      <c r="JPB7" s="22"/>
      <c r="JPC7" s="22"/>
      <c r="JPD7" s="22"/>
      <c r="JPE7" s="22"/>
      <c r="JPF7" s="22"/>
      <c r="JPG7" s="22"/>
      <c r="JPH7" s="22"/>
      <c r="JPI7" s="22"/>
      <c r="JPJ7" s="22"/>
      <c r="JPK7" s="22"/>
      <c r="JPL7" s="22"/>
      <c r="JPM7" s="22"/>
      <c r="JPN7" s="22"/>
      <c r="JPO7" s="22"/>
      <c r="JPP7" s="22"/>
      <c r="JPQ7" s="22"/>
      <c r="JPR7" s="22"/>
      <c r="JPS7" s="22"/>
      <c r="JPT7" s="22"/>
      <c r="JPU7" s="22"/>
      <c r="JPV7" s="22"/>
      <c r="JPW7" s="22"/>
      <c r="JPX7" s="22"/>
      <c r="JPY7" s="22"/>
      <c r="JPZ7" s="22"/>
      <c r="JQA7" s="22"/>
      <c r="JQB7" s="22"/>
      <c r="JQC7" s="22"/>
      <c r="JQD7" s="22"/>
      <c r="JQE7" s="22"/>
      <c r="JQF7" s="22"/>
      <c r="JQG7" s="22"/>
      <c r="JQH7" s="22"/>
      <c r="JQI7" s="22"/>
      <c r="JQJ7" s="22"/>
      <c r="JQK7" s="22"/>
      <c r="JQL7" s="22"/>
      <c r="JQM7" s="22"/>
      <c r="JQN7" s="22"/>
      <c r="JQO7" s="22"/>
      <c r="JQP7" s="22"/>
      <c r="JQQ7" s="22"/>
      <c r="JQR7" s="22"/>
      <c r="JQS7" s="22"/>
      <c r="JQT7" s="22"/>
      <c r="JQU7" s="22"/>
      <c r="JQV7" s="22"/>
      <c r="JQW7" s="22"/>
      <c r="JQX7" s="22"/>
      <c r="JQY7" s="22"/>
      <c r="JQZ7" s="22"/>
      <c r="JRA7" s="22"/>
      <c r="JRB7" s="22"/>
      <c r="JRC7" s="22"/>
      <c r="JRD7" s="22"/>
      <c r="JRE7" s="22"/>
      <c r="JRF7" s="22"/>
      <c r="JRG7" s="22"/>
      <c r="JRH7" s="22"/>
      <c r="JRI7" s="22"/>
      <c r="JRJ7" s="22"/>
      <c r="JRK7" s="22"/>
      <c r="JRL7" s="22"/>
      <c r="JRM7" s="22"/>
      <c r="JRN7" s="22"/>
      <c r="JRO7" s="22"/>
      <c r="JRP7" s="22"/>
      <c r="JRQ7" s="22"/>
      <c r="JRR7" s="22"/>
      <c r="JRS7" s="22"/>
      <c r="JRT7" s="22"/>
      <c r="JRU7" s="22"/>
      <c r="JRV7" s="22"/>
      <c r="JRW7" s="22"/>
      <c r="JRX7" s="22"/>
      <c r="JRY7" s="22"/>
      <c r="JRZ7" s="22"/>
      <c r="JSA7" s="22"/>
      <c r="JSB7" s="22"/>
      <c r="JSC7" s="22"/>
      <c r="JSD7" s="22"/>
      <c r="JSE7" s="22"/>
      <c r="JSF7" s="22"/>
      <c r="JSG7" s="22"/>
      <c r="JSH7" s="22"/>
      <c r="JSI7" s="22"/>
      <c r="JSJ7" s="22"/>
      <c r="JSK7" s="22"/>
      <c r="JSL7" s="22"/>
      <c r="JSM7" s="22"/>
      <c r="JSN7" s="22"/>
      <c r="JSO7" s="22"/>
      <c r="JSP7" s="22"/>
      <c r="JSQ7" s="22"/>
      <c r="JSR7" s="22"/>
      <c r="JSS7" s="22"/>
      <c r="JST7" s="22"/>
      <c r="JSU7" s="22"/>
      <c r="JSV7" s="22"/>
      <c r="JSW7" s="22"/>
      <c r="JSX7" s="22"/>
      <c r="JSY7" s="22"/>
      <c r="JSZ7" s="22"/>
      <c r="JTA7" s="22"/>
      <c r="JTB7" s="22"/>
      <c r="JTC7" s="22"/>
      <c r="JTD7" s="22"/>
      <c r="JTE7" s="22"/>
      <c r="JTF7" s="22"/>
      <c r="JTG7" s="22"/>
      <c r="JTH7" s="22"/>
      <c r="JTI7" s="22"/>
      <c r="JTJ7" s="22"/>
      <c r="JTK7" s="22"/>
      <c r="JTL7" s="22"/>
      <c r="JTM7" s="22"/>
      <c r="JTN7" s="22"/>
      <c r="JTO7" s="22"/>
      <c r="JTP7" s="22"/>
      <c r="JTQ7" s="22"/>
      <c r="JTR7" s="22"/>
      <c r="JTS7" s="22"/>
      <c r="JTT7" s="22"/>
      <c r="JTU7" s="22"/>
      <c r="JTV7" s="22"/>
      <c r="JTW7" s="22"/>
      <c r="JTX7" s="22"/>
      <c r="JTY7" s="22"/>
      <c r="JTZ7" s="22"/>
      <c r="JUA7" s="22"/>
      <c r="JUB7" s="22"/>
      <c r="JUC7" s="22"/>
      <c r="JUD7" s="22"/>
      <c r="JUE7" s="22"/>
      <c r="JUF7" s="22"/>
      <c r="JUG7" s="22"/>
      <c r="JUH7" s="22"/>
      <c r="JUI7" s="22"/>
      <c r="JUJ7" s="22"/>
      <c r="JUK7" s="22"/>
      <c r="JUL7" s="22"/>
      <c r="JUM7" s="22"/>
      <c r="JUN7" s="22"/>
      <c r="JUO7" s="22"/>
      <c r="JUP7" s="22"/>
      <c r="JUQ7" s="22"/>
      <c r="JUR7" s="22"/>
      <c r="JUS7" s="22"/>
      <c r="JUT7" s="22"/>
      <c r="JUU7" s="22"/>
      <c r="JUV7" s="22"/>
      <c r="JUW7" s="22"/>
      <c r="JUX7" s="22"/>
      <c r="JUY7" s="22"/>
      <c r="JUZ7" s="22"/>
      <c r="JVA7" s="22"/>
      <c r="JVB7" s="22"/>
      <c r="JVC7" s="22"/>
      <c r="JVD7" s="22"/>
      <c r="JVE7" s="22"/>
      <c r="JVF7" s="22"/>
      <c r="JVG7" s="22"/>
      <c r="JVH7" s="22"/>
      <c r="JVI7" s="22"/>
      <c r="JVJ7" s="22"/>
      <c r="JVK7" s="22"/>
      <c r="JVL7" s="22"/>
      <c r="JVM7" s="22"/>
      <c r="JVN7" s="22"/>
      <c r="JVO7" s="22"/>
      <c r="JVP7" s="22"/>
      <c r="JVQ7" s="22"/>
      <c r="JVR7" s="22"/>
      <c r="JVS7" s="22"/>
      <c r="JVT7" s="22"/>
      <c r="JVU7" s="22"/>
      <c r="JVV7" s="22"/>
      <c r="JVW7" s="22"/>
      <c r="JVX7" s="22"/>
      <c r="JVY7" s="22"/>
      <c r="JVZ7" s="22"/>
      <c r="JWA7" s="22"/>
      <c r="JWB7" s="22"/>
      <c r="JWC7" s="22"/>
      <c r="JWD7" s="22"/>
      <c r="JWE7" s="22"/>
      <c r="JWF7" s="22"/>
      <c r="JWG7" s="22"/>
      <c r="JWH7" s="22"/>
      <c r="JWI7" s="22"/>
      <c r="JWJ7" s="22"/>
      <c r="JWK7" s="22"/>
      <c r="JWL7" s="22"/>
      <c r="JWM7" s="22"/>
      <c r="JWN7" s="22"/>
      <c r="JWO7" s="22"/>
      <c r="JWP7" s="22"/>
      <c r="JWQ7" s="22"/>
      <c r="JWR7" s="22"/>
      <c r="JWS7" s="22"/>
      <c r="JWT7" s="22"/>
      <c r="JWU7" s="22"/>
      <c r="JWV7" s="22"/>
      <c r="JWW7" s="22"/>
      <c r="JWX7" s="22"/>
      <c r="JWY7" s="22"/>
      <c r="JWZ7" s="22"/>
      <c r="JXA7" s="22"/>
      <c r="JXB7" s="22"/>
      <c r="JXC7" s="22"/>
      <c r="JXD7" s="22"/>
      <c r="JXE7" s="22"/>
      <c r="JXF7" s="22"/>
      <c r="JXG7" s="22"/>
      <c r="JXH7" s="22"/>
      <c r="JXI7" s="22"/>
      <c r="JXJ7" s="22"/>
      <c r="JXK7" s="22"/>
      <c r="JXL7" s="22"/>
      <c r="JXM7" s="22"/>
      <c r="JXN7" s="22"/>
      <c r="JXO7" s="22"/>
      <c r="JXP7" s="22"/>
      <c r="JXQ7" s="22"/>
      <c r="JXR7" s="22"/>
      <c r="JXS7" s="22"/>
      <c r="JXT7" s="22"/>
      <c r="JXU7" s="22"/>
      <c r="JXV7" s="22"/>
      <c r="JXW7" s="22"/>
      <c r="JXX7" s="22"/>
      <c r="JXY7" s="22"/>
      <c r="JXZ7" s="22"/>
      <c r="JYA7" s="22"/>
      <c r="JYB7" s="22"/>
      <c r="JYC7" s="22"/>
      <c r="JYD7" s="22"/>
      <c r="JYE7" s="22"/>
      <c r="JYF7" s="22"/>
      <c r="JYG7" s="22"/>
      <c r="JYH7" s="22"/>
      <c r="JYI7" s="22"/>
      <c r="JYJ7" s="22"/>
      <c r="JYK7" s="22"/>
      <c r="JYL7" s="22"/>
      <c r="JYM7" s="22"/>
      <c r="JYN7" s="22"/>
      <c r="JYO7" s="22"/>
      <c r="JYP7" s="22"/>
      <c r="JYQ7" s="22"/>
      <c r="JYR7" s="22"/>
      <c r="JYS7" s="22"/>
      <c r="JYT7" s="22"/>
      <c r="JYU7" s="22"/>
      <c r="JYV7" s="22"/>
      <c r="JYW7" s="22"/>
      <c r="JYX7" s="22"/>
      <c r="JYY7" s="22"/>
      <c r="JYZ7" s="22"/>
      <c r="JZA7" s="22"/>
      <c r="JZB7" s="22"/>
      <c r="JZC7" s="22"/>
      <c r="JZD7" s="22"/>
      <c r="JZE7" s="22"/>
      <c r="JZF7" s="22"/>
      <c r="JZG7" s="22"/>
      <c r="JZH7" s="22"/>
      <c r="JZI7" s="22"/>
      <c r="JZJ7" s="22"/>
      <c r="JZK7" s="22"/>
      <c r="JZL7" s="22"/>
      <c r="JZM7" s="22"/>
      <c r="JZN7" s="22"/>
      <c r="JZO7" s="22"/>
      <c r="JZP7" s="22"/>
      <c r="JZQ7" s="22"/>
      <c r="JZR7" s="22"/>
      <c r="JZS7" s="22"/>
      <c r="JZT7" s="22"/>
      <c r="JZU7" s="22"/>
      <c r="JZV7" s="22"/>
      <c r="JZW7" s="22"/>
      <c r="JZX7" s="22"/>
      <c r="JZY7" s="22"/>
      <c r="JZZ7" s="22"/>
      <c r="KAA7" s="22"/>
      <c r="KAB7" s="22"/>
      <c r="KAC7" s="22"/>
      <c r="KAD7" s="22"/>
      <c r="KAE7" s="22"/>
      <c r="KAF7" s="22"/>
      <c r="KAG7" s="22"/>
      <c r="KAH7" s="22"/>
      <c r="KAI7" s="22"/>
      <c r="KAJ7" s="22"/>
      <c r="KAK7" s="22"/>
      <c r="KAL7" s="22"/>
      <c r="KAM7" s="22"/>
      <c r="KAN7" s="22"/>
      <c r="KAO7" s="22"/>
      <c r="KAP7" s="22"/>
      <c r="KAQ7" s="22"/>
      <c r="KAR7" s="22"/>
      <c r="KAS7" s="22"/>
      <c r="KAT7" s="22"/>
      <c r="KAU7" s="22"/>
      <c r="KAV7" s="22"/>
      <c r="KAW7" s="22"/>
      <c r="KAX7" s="22"/>
      <c r="KAY7" s="22"/>
      <c r="KAZ7" s="22"/>
      <c r="KBA7" s="22"/>
      <c r="KBB7" s="22"/>
      <c r="KBC7" s="22"/>
      <c r="KBD7" s="22"/>
      <c r="KBE7" s="22"/>
      <c r="KBF7" s="22"/>
      <c r="KBG7" s="22"/>
      <c r="KBH7" s="22"/>
      <c r="KBI7" s="22"/>
      <c r="KBJ7" s="22"/>
      <c r="KBK7" s="22"/>
      <c r="KBL7" s="22"/>
      <c r="KBM7" s="22"/>
      <c r="KBN7" s="22"/>
      <c r="KBO7" s="22"/>
      <c r="KBP7" s="22"/>
      <c r="KBQ7" s="22"/>
      <c r="KBR7" s="22"/>
      <c r="KBS7" s="22"/>
      <c r="KBT7" s="22"/>
      <c r="KBU7" s="22"/>
      <c r="KBV7" s="22"/>
      <c r="KBW7" s="22"/>
      <c r="KBX7" s="22"/>
      <c r="KBY7" s="22"/>
      <c r="KBZ7" s="22"/>
      <c r="KCA7" s="22"/>
      <c r="KCB7" s="22"/>
      <c r="KCC7" s="22"/>
      <c r="KCD7" s="22"/>
      <c r="KCE7" s="22"/>
      <c r="KCF7" s="22"/>
      <c r="KCG7" s="22"/>
      <c r="KCH7" s="22"/>
      <c r="KCI7" s="22"/>
      <c r="KCJ7" s="22"/>
      <c r="KCK7" s="22"/>
      <c r="KCL7" s="22"/>
      <c r="KCM7" s="22"/>
      <c r="KCN7" s="22"/>
      <c r="KCO7" s="22"/>
      <c r="KCP7" s="22"/>
      <c r="KCQ7" s="22"/>
      <c r="KCR7" s="22"/>
      <c r="KCS7" s="22"/>
      <c r="KCT7" s="22"/>
      <c r="KCU7" s="22"/>
      <c r="KCV7" s="22"/>
      <c r="KCW7" s="22"/>
      <c r="KCX7" s="22"/>
      <c r="KCY7" s="22"/>
      <c r="KCZ7" s="22"/>
      <c r="KDA7" s="22"/>
      <c r="KDB7" s="22"/>
      <c r="KDC7" s="22"/>
      <c r="KDD7" s="22"/>
      <c r="KDE7" s="22"/>
      <c r="KDF7" s="22"/>
      <c r="KDG7" s="22"/>
      <c r="KDH7" s="22"/>
      <c r="KDI7" s="22"/>
      <c r="KDJ7" s="22"/>
      <c r="KDK7" s="22"/>
      <c r="KDL7" s="22"/>
      <c r="KDM7" s="22"/>
      <c r="KDN7" s="22"/>
      <c r="KDO7" s="22"/>
      <c r="KDP7" s="22"/>
      <c r="KDQ7" s="22"/>
      <c r="KDR7" s="22"/>
      <c r="KDS7" s="22"/>
      <c r="KDT7" s="22"/>
      <c r="KDU7" s="22"/>
      <c r="KDV7" s="22"/>
      <c r="KDW7" s="22"/>
      <c r="KDX7" s="22"/>
      <c r="KDY7" s="22"/>
      <c r="KDZ7" s="22"/>
      <c r="KEA7" s="22"/>
      <c r="KEB7" s="22"/>
      <c r="KEC7" s="22"/>
      <c r="KED7" s="22"/>
      <c r="KEE7" s="22"/>
      <c r="KEF7" s="22"/>
      <c r="KEG7" s="22"/>
      <c r="KEH7" s="22"/>
      <c r="KEI7" s="22"/>
      <c r="KEJ7" s="22"/>
      <c r="KEK7" s="22"/>
      <c r="KEL7" s="22"/>
      <c r="KEM7" s="22"/>
      <c r="KEN7" s="22"/>
      <c r="KEO7" s="22"/>
      <c r="KEP7" s="22"/>
      <c r="KEQ7" s="22"/>
      <c r="KER7" s="22"/>
      <c r="KES7" s="22"/>
      <c r="KET7" s="22"/>
      <c r="KEU7" s="22"/>
      <c r="KEV7" s="22"/>
      <c r="KEW7" s="22"/>
      <c r="KEX7" s="22"/>
      <c r="KEY7" s="22"/>
      <c r="KEZ7" s="22"/>
      <c r="KFA7" s="22"/>
      <c r="KFB7" s="22"/>
      <c r="KFC7" s="22"/>
      <c r="KFD7" s="22"/>
      <c r="KFE7" s="22"/>
      <c r="KFF7" s="22"/>
      <c r="KFG7" s="22"/>
      <c r="KFH7" s="22"/>
      <c r="KFI7" s="22"/>
      <c r="KFJ7" s="22"/>
      <c r="KFK7" s="22"/>
      <c r="KFL7" s="22"/>
      <c r="KFM7" s="22"/>
      <c r="KFN7" s="22"/>
      <c r="KFO7" s="22"/>
      <c r="KFP7" s="22"/>
      <c r="KFQ7" s="22"/>
      <c r="KFR7" s="22"/>
      <c r="KFS7" s="22"/>
      <c r="KFT7" s="22"/>
      <c r="KFU7" s="22"/>
      <c r="KFV7" s="22"/>
      <c r="KFW7" s="22"/>
      <c r="KFX7" s="22"/>
      <c r="KFY7" s="22"/>
      <c r="KFZ7" s="22"/>
      <c r="KGA7" s="22"/>
      <c r="KGB7" s="22"/>
      <c r="KGC7" s="22"/>
      <c r="KGD7" s="22"/>
      <c r="KGE7" s="22"/>
      <c r="KGF7" s="22"/>
      <c r="KGG7" s="22"/>
      <c r="KGH7" s="22"/>
      <c r="KGI7" s="22"/>
      <c r="KGJ7" s="22"/>
      <c r="KGK7" s="22"/>
      <c r="KGL7" s="22"/>
      <c r="KGM7" s="22"/>
      <c r="KGN7" s="22"/>
      <c r="KGO7" s="22"/>
      <c r="KGP7" s="22"/>
      <c r="KGQ7" s="22"/>
      <c r="KGR7" s="22"/>
      <c r="KGS7" s="22"/>
      <c r="KGT7" s="22"/>
      <c r="KGU7" s="22"/>
      <c r="KGV7" s="22"/>
      <c r="KGW7" s="22"/>
      <c r="KGX7" s="22"/>
      <c r="KGY7" s="22"/>
      <c r="KGZ7" s="22"/>
      <c r="KHA7" s="22"/>
      <c r="KHB7" s="22"/>
      <c r="KHC7" s="22"/>
      <c r="KHD7" s="22"/>
      <c r="KHE7" s="22"/>
      <c r="KHF7" s="22"/>
      <c r="KHG7" s="22"/>
      <c r="KHH7" s="22"/>
      <c r="KHI7" s="22"/>
      <c r="KHJ7" s="22"/>
      <c r="KHK7" s="22"/>
      <c r="KHL7" s="22"/>
      <c r="KHM7" s="22"/>
      <c r="KHN7" s="22"/>
      <c r="KHO7" s="22"/>
      <c r="KHP7" s="22"/>
      <c r="KHQ7" s="22"/>
      <c r="KHR7" s="22"/>
      <c r="KHS7" s="22"/>
      <c r="KHT7" s="22"/>
      <c r="KHU7" s="22"/>
      <c r="KHV7" s="22"/>
      <c r="KHW7" s="22"/>
      <c r="KHX7" s="22"/>
      <c r="KHY7" s="22"/>
      <c r="KHZ7" s="22"/>
      <c r="KIA7" s="22"/>
      <c r="KIB7" s="22"/>
      <c r="KIC7" s="22"/>
      <c r="KID7" s="22"/>
      <c r="KIE7" s="22"/>
      <c r="KIF7" s="22"/>
      <c r="KIG7" s="22"/>
      <c r="KIH7" s="22"/>
      <c r="KII7" s="22"/>
      <c r="KIJ7" s="22"/>
      <c r="KIK7" s="22"/>
      <c r="KIL7" s="22"/>
      <c r="KIM7" s="22"/>
      <c r="KIN7" s="22"/>
      <c r="KIO7" s="22"/>
      <c r="KIP7" s="22"/>
      <c r="KIQ7" s="22"/>
      <c r="KIR7" s="22"/>
      <c r="KIS7" s="22"/>
      <c r="KIT7" s="22"/>
      <c r="KIU7" s="22"/>
      <c r="KIV7" s="22"/>
      <c r="KIW7" s="22"/>
      <c r="KIX7" s="22"/>
      <c r="KIY7" s="22"/>
      <c r="KIZ7" s="22"/>
      <c r="KJA7" s="22"/>
      <c r="KJB7" s="22"/>
      <c r="KJC7" s="22"/>
      <c r="KJD7" s="22"/>
      <c r="KJE7" s="22"/>
      <c r="KJF7" s="22"/>
      <c r="KJG7" s="22"/>
      <c r="KJH7" s="22"/>
      <c r="KJI7" s="22"/>
      <c r="KJJ7" s="22"/>
      <c r="KJK7" s="22"/>
      <c r="KJL7" s="22"/>
      <c r="KJM7" s="22"/>
      <c r="KJN7" s="22"/>
      <c r="KJO7" s="22"/>
      <c r="KJP7" s="22"/>
      <c r="KJQ7" s="22"/>
      <c r="KJR7" s="22"/>
      <c r="KJS7" s="22"/>
      <c r="KJT7" s="22"/>
      <c r="KJU7" s="22"/>
      <c r="KJV7" s="22"/>
      <c r="KJW7" s="22"/>
      <c r="KJX7" s="22"/>
      <c r="KJY7" s="22"/>
      <c r="KJZ7" s="22"/>
      <c r="KKA7" s="22"/>
      <c r="KKB7" s="22"/>
      <c r="KKC7" s="22"/>
      <c r="KKD7" s="22"/>
      <c r="KKE7" s="22"/>
      <c r="KKF7" s="22"/>
      <c r="KKG7" s="22"/>
      <c r="KKH7" s="22"/>
      <c r="KKI7" s="22"/>
      <c r="KKJ7" s="22"/>
      <c r="KKK7" s="22"/>
      <c r="KKL7" s="22"/>
      <c r="KKM7" s="22"/>
      <c r="KKN7" s="22"/>
      <c r="KKO7" s="22"/>
      <c r="KKP7" s="22"/>
      <c r="KKQ7" s="22"/>
      <c r="KKR7" s="22"/>
      <c r="KKS7" s="22"/>
      <c r="KKT7" s="22"/>
      <c r="KKU7" s="22"/>
      <c r="KKV7" s="22"/>
      <c r="KKW7" s="22"/>
      <c r="KKX7" s="22"/>
      <c r="KKY7" s="22"/>
      <c r="KKZ7" s="22"/>
      <c r="KLA7" s="22"/>
      <c r="KLB7" s="22"/>
      <c r="KLC7" s="22"/>
      <c r="KLD7" s="22"/>
      <c r="KLE7" s="22"/>
      <c r="KLF7" s="22"/>
      <c r="KLG7" s="22"/>
      <c r="KLH7" s="22"/>
      <c r="KLI7" s="22"/>
      <c r="KLJ7" s="22"/>
      <c r="KLK7" s="22"/>
      <c r="KLL7" s="22"/>
      <c r="KLM7" s="22"/>
      <c r="KLN7" s="22"/>
      <c r="KLO7" s="22"/>
      <c r="KLP7" s="22"/>
      <c r="KLQ7" s="22"/>
      <c r="KLR7" s="22"/>
      <c r="KLS7" s="22"/>
      <c r="KLT7" s="22"/>
      <c r="KLU7" s="22"/>
      <c r="KLV7" s="22"/>
      <c r="KLW7" s="22"/>
      <c r="KLX7" s="22"/>
      <c r="KLY7" s="22"/>
      <c r="KLZ7" s="22"/>
      <c r="KMA7" s="22"/>
      <c r="KMB7" s="22"/>
      <c r="KMC7" s="22"/>
      <c r="KMD7" s="22"/>
      <c r="KME7" s="22"/>
      <c r="KMF7" s="22"/>
      <c r="KMG7" s="22"/>
      <c r="KMH7" s="22"/>
      <c r="KMI7" s="22"/>
      <c r="KMJ7" s="22"/>
      <c r="KMK7" s="22"/>
      <c r="KML7" s="22"/>
      <c r="KMM7" s="22"/>
      <c r="KMN7" s="22"/>
      <c r="KMO7" s="22"/>
      <c r="KMP7" s="22"/>
      <c r="KMQ7" s="22"/>
      <c r="KMR7" s="22"/>
      <c r="KMS7" s="22"/>
      <c r="KMT7" s="22"/>
      <c r="KMU7" s="22"/>
      <c r="KMV7" s="22"/>
      <c r="KMW7" s="22"/>
      <c r="KMX7" s="22"/>
      <c r="KMY7" s="22"/>
      <c r="KMZ7" s="22"/>
      <c r="KNA7" s="22"/>
      <c r="KNB7" s="22"/>
      <c r="KNC7" s="22"/>
      <c r="KND7" s="22"/>
      <c r="KNE7" s="22"/>
      <c r="KNF7" s="22"/>
      <c r="KNG7" s="22"/>
      <c r="KNH7" s="22"/>
      <c r="KNI7" s="22"/>
      <c r="KNJ7" s="22"/>
      <c r="KNK7" s="22"/>
      <c r="KNL7" s="22"/>
      <c r="KNM7" s="22"/>
      <c r="KNN7" s="22"/>
      <c r="KNO7" s="22"/>
      <c r="KNP7" s="22"/>
      <c r="KNQ7" s="22"/>
      <c r="KNR7" s="22"/>
      <c r="KNS7" s="22"/>
      <c r="KNT7" s="22"/>
      <c r="KNU7" s="22"/>
      <c r="KNV7" s="22"/>
      <c r="KNW7" s="22"/>
      <c r="KNX7" s="22"/>
      <c r="KNY7" s="22"/>
      <c r="KNZ7" s="22"/>
      <c r="KOA7" s="22"/>
      <c r="KOB7" s="22"/>
      <c r="KOC7" s="22"/>
      <c r="KOD7" s="22"/>
      <c r="KOE7" s="22"/>
      <c r="KOF7" s="22"/>
      <c r="KOG7" s="22"/>
      <c r="KOH7" s="22"/>
      <c r="KOI7" s="22"/>
      <c r="KOJ7" s="22"/>
      <c r="KOK7" s="22"/>
      <c r="KOL7" s="22"/>
      <c r="KOM7" s="22"/>
      <c r="KON7" s="22"/>
      <c r="KOO7" s="22"/>
      <c r="KOP7" s="22"/>
      <c r="KOQ7" s="22"/>
      <c r="KOR7" s="22"/>
      <c r="KOS7" s="22"/>
      <c r="KOT7" s="22"/>
      <c r="KOU7" s="22"/>
      <c r="KOV7" s="22"/>
      <c r="KOW7" s="22"/>
      <c r="KOX7" s="22"/>
      <c r="KOY7" s="22"/>
      <c r="KOZ7" s="22"/>
      <c r="KPA7" s="22"/>
      <c r="KPB7" s="22"/>
      <c r="KPC7" s="22"/>
      <c r="KPD7" s="22"/>
      <c r="KPE7" s="22"/>
      <c r="KPF7" s="22"/>
      <c r="KPG7" s="22"/>
      <c r="KPH7" s="22"/>
      <c r="KPI7" s="22"/>
      <c r="KPJ7" s="22"/>
      <c r="KPK7" s="22"/>
      <c r="KPL7" s="22"/>
      <c r="KPM7" s="22"/>
      <c r="KPN7" s="22"/>
      <c r="KPO7" s="22"/>
      <c r="KPP7" s="22"/>
      <c r="KPQ7" s="22"/>
      <c r="KPR7" s="22"/>
      <c r="KPS7" s="22"/>
      <c r="KPT7" s="22"/>
      <c r="KPU7" s="22"/>
      <c r="KPV7" s="22"/>
      <c r="KPW7" s="22"/>
      <c r="KPX7" s="22"/>
      <c r="KPY7" s="22"/>
      <c r="KPZ7" s="22"/>
      <c r="KQA7" s="22"/>
      <c r="KQB7" s="22"/>
      <c r="KQC7" s="22"/>
      <c r="KQD7" s="22"/>
      <c r="KQE7" s="22"/>
      <c r="KQF7" s="22"/>
      <c r="KQG7" s="22"/>
      <c r="KQH7" s="22"/>
      <c r="KQI7" s="22"/>
      <c r="KQJ7" s="22"/>
      <c r="KQK7" s="22"/>
      <c r="KQL7" s="22"/>
      <c r="KQM7" s="22"/>
      <c r="KQN7" s="22"/>
      <c r="KQO7" s="22"/>
      <c r="KQP7" s="22"/>
      <c r="KQQ7" s="22"/>
      <c r="KQR7" s="22"/>
      <c r="KQS7" s="22"/>
      <c r="KQT7" s="22"/>
      <c r="KQU7" s="22"/>
      <c r="KQV7" s="22"/>
      <c r="KQW7" s="22"/>
      <c r="KQX7" s="22"/>
      <c r="KQY7" s="22"/>
      <c r="KQZ7" s="22"/>
      <c r="KRA7" s="22"/>
      <c r="KRB7" s="22"/>
      <c r="KRC7" s="22"/>
      <c r="KRD7" s="22"/>
      <c r="KRE7" s="22"/>
      <c r="KRF7" s="22"/>
      <c r="KRG7" s="22"/>
      <c r="KRH7" s="22"/>
      <c r="KRI7" s="22"/>
      <c r="KRJ7" s="22"/>
      <c r="KRK7" s="22"/>
      <c r="KRL7" s="22"/>
      <c r="KRM7" s="22"/>
      <c r="KRN7" s="22"/>
      <c r="KRO7" s="22"/>
      <c r="KRP7" s="22"/>
      <c r="KRQ7" s="22"/>
      <c r="KRR7" s="22"/>
      <c r="KRS7" s="22"/>
      <c r="KRT7" s="22"/>
      <c r="KRU7" s="22"/>
      <c r="KRV7" s="22"/>
      <c r="KRW7" s="22"/>
      <c r="KRX7" s="22"/>
      <c r="KRY7" s="22"/>
      <c r="KRZ7" s="22"/>
      <c r="KSA7" s="22"/>
      <c r="KSB7" s="22"/>
      <c r="KSC7" s="22"/>
      <c r="KSD7" s="22"/>
      <c r="KSE7" s="22"/>
      <c r="KSF7" s="22"/>
      <c r="KSG7" s="22"/>
      <c r="KSH7" s="22"/>
      <c r="KSI7" s="22"/>
      <c r="KSJ7" s="22"/>
      <c r="KSK7" s="22"/>
      <c r="KSL7" s="22"/>
      <c r="KSM7" s="22"/>
      <c r="KSN7" s="22"/>
      <c r="KSO7" s="22"/>
      <c r="KSP7" s="22"/>
      <c r="KSQ7" s="22"/>
      <c r="KSR7" s="22"/>
      <c r="KSS7" s="22"/>
      <c r="KST7" s="22"/>
      <c r="KSU7" s="22"/>
      <c r="KSV7" s="22"/>
      <c r="KSW7" s="22"/>
      <c r="KSX7" s="22"/>
      <c r="KSY7" s="22"/>
      <c r="KSZ7" s="22"/>
      <c r="KTA7" s="22"/>
      <c r="KTB7" s="22"/>
      <c r="KTC7" s="22"/>
      <c r="KTD7" s="22"/>
      <c r="KTE7" s="22"/>
      <c r="KTF7" s="22"/>
      <c r="KTG7" s="22"/>
      <c r="KTH7" s="22"/>
      <c r="KTI7" s="22"/>
      <c r="KTJ7" s="22"/>
      <c r="KTK7" s="22"/>
      <c r="KTL7" s="22"/>
      <c r="KTM7" s="22"/>
      <c r="KTN7" s="22"/>
      <c r="KTO7" s="22"/>
      <c r="KTP7" s="22"/>
      <c r="KTQ7" s="22"/>
      <c r="KTR7" s="22"/>
      <c r="KTS7" s="22"/>
      <c r="KTT7" s="22"/>
      <c r="KTU7" s="22"/>
      <c r="KTV7" s="22"/>
      <c r="KTW7" s="22"/>
      <c r="KTX7" s="22"/>
      <c r="KTY7" s="22"/>
      <c r="KTZ7" s="22"/>
      <c r="KUA7" s="22"/>
      <c r="KUB7" s="22"/>
      <c r="KUC7" s="22"/>
      <c r="KUD7" s="22"/>
      <c r="KUE7" s="22"/>
      <c r="KUF7" s="22"/>
      <c r="KUG7" s="22"/>
      <c r="KUH7" s="22"/>
      <c r="KUI7" s="22"/>
      <c r="KUJ7" s="22"/>
      <c r="KUK7" s="22"/>
      <c r="KUL7" s="22"/>
      <c r="KUM7" s="22"/>
      <c r="KUN7" s="22"/>
      <c r="KUO7" s="22"/>
      <c r="KUP7" s="22"/>
      <c r="KUQ7" s="22"/>
      <c r="KUR7" s="22"/>
      <c r="KUS7" s="22"/>
      <c r="KUT7" s="22"/>
      <c r="KUU7" s="22"/>
      <c r="KUV7" s="22"/>
      <c r="KUW7" s="22"/>
      <c r="KUX7" s="22"/>
      <c r="KUY7" s="22"/>
      <c r="KUZ7" s="22"/>
      <c r="KVA7" s="22"/>
      <c r="KVB7" s="22"/>
      <c r="KVC7" s="22"/>
      <c r="KVD7" s="22"/>
      <c r="KVE7" s="22"/>
      <c r="KVF7" s="22"/>
      <c r="KVG7" s="22"/>
      <c r="KVH7" s="22"/>
      <c r="KVI7" s="22"/>
      <c r="KVJ7" s="22"/>
      <c r="KVK7" s="22"/>
      <c r="KVL7" s="22"/>
      <c r="KVM7" s="22"/>
      <c r="KVN7" s="22"/>
      <c r="KVO7" s="22"/>
      <c r="KVP7" s="22"/>
      <c r="KVQ7" s="22"/>
      <c r="KVR7" s="22"/>
      <c r="KVS7" s="22"/>
      <c r="KVT7" s="22"/>
      <c r="KVU7" s="22"/>
      <c r="KVV7" s="22"/>
      <c r="KVW7" s="22"/>
      <c r="KVX7" s="22"/>
      <c r="KVY7" s="22"/>
      <c r="KVZ7" s="22"/>
      <c r="KWA7" s="22"/>
      <c r="KWB7" s="22"/>
      <c r="KWC7" s="22"/>
      <c r="KWD7" s="22"/>
      <c r="KWE7" s="22"/>
      <c r="KWF7" s="22"/>
      <c r="KWG7" s="22"/>
      <c r="KWH7" s="22"/>
      <c r="KWI7" s="22"/>
      <c r="KWJ7" s="22"/>
      <c r="KWK7" s="22"/>
      <c r="KWL7" s="22"/>
      <c r="KWM7" s="22"/>
      <c r="KWN7" s="22"/>
      <c r="KWO7" s="22"/>
      <c r="KWP7" s="22"/>
      <c r="KWQ7" s="22"/>
      <c r="KWR7" s="22"/>
      <c r="KWS7" s="22"/>
      <c r="KWT7" s="22"/>
      <c r="KWU7" s="22"/>
      <c r="KWV7" s="22"/>
      <c r="KWW7" s="22"/>
      <c r="KWX7" s="22"/>
      <c r="KWY7" s="22"/>
      <c r="KWZ7" s="22"/>
      <c r="KXA7" s="22"/>
      <c r="KXB7" s="22"/>
      <c r="KXC7" s="22"/>
      <c r="KXD7" s="22"/>
      <c r="KXE7" s="22"/>
      <c r="KXF7" s="22"/>
      <c r="KXG7" s="22"/>
      <c r="KXH7" s="22"/>
      <c r="KXI7" s="22"/>
      <c r="KXJ7" s="22"/>
      <c r="KXK7" s="22"/>
      <c r="KXL7" s="22"/>
      <c r="KXM7" s="22"/>
      <c r="KXN7" s="22"/>
      <c r="KXO7" s="22"/>
      <c r="KXP7" s="22"/>
      <c r="KXQ7" s="22"/>
      <c r="KXR7" s="22"/>
      <c r="KXS7" s="22"/>
      <c r="KXT7" s="22"/>
      <c r="KXU7" s="22"/>
      <c r="KXV7" s="22"/>
      <c r="KXW7" s="22"/>
      <c r="KXX7" s="22"/>
      <c r="KXY7" s="22"/>
      <c r="KXZ7" s="22"/>
      <c r="KYA7" s="22"/>
      <c r="KYB7" s="22"/>
      <c r="KYC7" s="22"/>
      <c r="KYD7" s="22"/>
      <c r="KYE7" s="22"/>
      <c r="KYF7" s="22"/>
      <c r="KYG7" s="22"/>
      <c r="KYH7" s="22"/>
      <c r="KYI7" s="22"/>
      <c r="KYJ7" s="22"/>
      <c r="KYK7" s="22"/>
      <c r="KYL7" s="22"/>
      <c r="KYM7" s="22"/>
      <c r="KYN7" s="22"/>
      <c r="KYO7" s="22"/>
      <c r="KYP7" s="22"/>
      <c r="KYQ7" s="22"/>
      <c r="KYR7" s="22"/>
      <c r="KYS7" s="22"/>
      <c r="KYT7" s="22"/>
      <c r="KYU7" s="22"/>
      <c r="KYV7" s="22"/>
      <c r="KYW7" s="22"/>
      <c r="KYX7" s="22"/>
      <c r="KYY7" s="22"/>
      <c r="KYZ7" s="22"/>
      <c r="KZA7" s="22"/>
      <c r="KZB7" s="22"/>
      <c r="KZC7" s="22"/>
      <c r="KZD7" s="22"/>
      <c r="KZE7" s="22"/>
      <c r="KZF7" s="22"/>
      <c r="KZG7" s="22"/>
      <c r="KZH7" s="22"/>
      <c r="KZI7" s="22"/>
      <c r="KZJ7" s="22"/>
      <c r="KZK7" s="22"/>
      <c r="KZL7" s="22"/>
      <c r="KZM7" s="22"/>
      <c r="KZN7" s="22"/>
      <c r="KZO7" s="22"/>
      <c r="KZP7" s="22"/>
      <c r="KZQ7" s="22"/>
      <c r="KZR7" s="22"/>
      <c r="KZS7" s="22"/>
      <c r="KZT7" s="22"/>
      <c r="KZU7" s="22"/>
      <c r="KZV7" s="22"/>
      <c r="KZW7" s="22"/>
      <c r="KZX7" s="22"/>
      <c r="KZY7" s="22"/>
      <c r="KZZ7" s="22"/>
      <c r="LAA7" s="22"/>
      <c r="LAB7" s="22"/>
      <c r="LAC7" s="22"/>
      <c r="LAD7" s="22"/>
      <c r="LAE7" s="22"/>
      <c r="LAF7" s="22"/>
      <c r="LAG7" s="22"/>
      <c r="LAH7" s="22"/>
      <c r="LAI7" s="22"/>
      <c r="LAJ7" s="22"/>
      <c r="LAK7" s="22"/>
      <c r="LAL7" s="22"/>
      <c r="LAM7" s="22"/>
      <c r="LAN7" s="22"/>
      <c r="LAO7" s="22"/>
      <c r="LAP7" s="22"/>
      <c r="LAQ7" s="22"/>
      <c r="LAR7" s="22"/>
      <c r="LAS7" s="22"/>
      <c r="LAT7" s="22"/>
      <c r="LAU7" s="22"/>
      <c r="LAV7" s="22"/>
      <c r="LAW7" s="22"/>
      <c r="LAX7" s="22"/>
      <c r="LAY7" s="22"/>
      <c r="LAZ7" s="22"/>
      <c r="LBA7" s="22"/>
      <c r="LBB7" s="22"/>
      <c r="LBC7" s="22"/>
      <c r="LBD7" s="22"/>
      <c r="LBE7" s="22"/>
      <c r="LBF7" s="22"/>
      <c r="LBG7" s="22"/>
      <c r="LBH7" s="22"/>
      <c r="LBI7" s="22"/>
      <c r="LBJ7" s="22"/>
      <c r="LBK7" s="22"/>
      <c r="LBL7" s="22"/>
      <c r="LBM7" s="22"/>
      <c r="LBN7" s="22"/>
      <c r="LBO7" s="22"/>
      <c r="LBP7" s="22"/>
      <c r="LBQ7" s="22"/>
      <c r="LBR7" s="22"/>
      <c r="LBS7" s="22"/>
      <c r="LBT7" s="22"/>
      <c r="LBU7" s="22"/>
      <c r="LBV7" s="22"/>
      <c r="LBW7" s="22"/>
      <c r="LBX7" s="22"/>
      <c r="LBY7" s="22"/>
      <c r="LBZ7" s="22"/>
      <c r="LCA7" s="22"/>
      <c r="LCB7" s="22"/>
      <c r="LCC7" s="22"/>
      <c r="LCD7" s="22"/>
      <c r="LCE7" s="22"/>
      <c r="LCF7" s="22"/>
      <c r="LCG7" s="22"/>
      <c r="LCH7" s="22"/>
      <c r="LCI7" s="22"/>
      <c r="LCJ7" s="22"/>
      <c r="LCK7" s="22"/>
      <c r="LCL7" s="22"/>
      <c r="LCM7" s="22"/>
      <c r="LCN7" s="22"/>
      <c r="LCO7" s="22"/>
      <c r="LCP7" s="22"/>
      <c r="LCQ7" s="22"/>
      <c r="LCR7" s="22"/>
      <c r="LCS7" s="22"/>
      <c r="LCT7" s="22"/>
      <c r="LCU7" s="22"/>
      <c r="LCV7" s="22"/>
      <c r="LCW7" s="22"/>
      <c r="LCX7" s="22"/>
      <c r="LCY7" s="22"/>
      <c r="LCZ7" s="22"/>
      <c r="LDA7" s="22"/>
      <c r="LDB7" s="22"/>
      <c r="LDC7" s="22"/>
      <c r="LDD7" s="22"/>
      <c r="LDE7" s="22"/>
      <c r="LDF7" s="22"/>
      <c r="LDG7" s="22"/>
      <c r="LDH7" s="22"/>
      <c r="LDI7" s="22"/>
      <c r="LDJ7" s="22"/>
      <c r="LDK7" s="22"/>
      <c r="LDL7" s="22"/>
      <c r="LDM7" s="22"/>
      <c r="LDN7" s="22"/>
      <c r="LDO7" s="22"/>
      <c r="LDP7" s="22"/>
      <c r="LDQ7" s="22"/>
      <c r="LDR7" s="22"/>
      <c r="LDS7" s="22"/>
      <c r="LDT7" s="22"/>
      <c r="LDU7" s="22"/>
      <c r="LDV7" s="22"/>
      <c r="LDW7" s="22"/>
      <c r="LDX7" s="22"/>
      <c r="LDY7" s="22"/>
      <c r="LDZ7" s="22"/>
      <c r="LEA7" s="22"/>
      <c r="LEB7" s="22"/>
      <c r="LEC7" s="22"/>
      <c r="LED7" s="22"/>
      <c r="LEE7" s="22"/>
      <c r="LEF7" s="22"/>
      <c r="LEG7" s="22"/>
      <c r="LEH7" s="22"/>
      <c r="LEI7" s="22"/>
      <c r="LEJ7" s="22"/>
      <c r="LEK7" s="22"/>
      <c r="LEL7" s="22"/>
      <c r="LEM7" s="22"/>
      <c r="LEN7" s="22"/>
      <c r="LEO7" s="22"/>
      <c r="LEP7" s="22"/>
      <c r="LEQ7" s="22"/>
      <c r="LER7" s="22"/>
      <c r="LES7" s="22"/>
      <c r="LET7" s="22"/>
      <c r="LEU7" s="22"/>
      <c r="LEV7" s="22"/>
      <c r="LEW7" s="22"/>
      <c r="LEX7" s="22"/>
      <c r="LEY7" s="22"/>
      <c r="LEZ7" s="22"/>
      <c r="LFA7" s="22"/>
      <c r="LFB7" s="22"/>
      <c r="LFC7" s="22"/>
      <c r="LFD7" s="22"/>
      <c r="LFE7" s="22"/>
      <c r="LFF7" s="22"/>
      <c r="LFG7" s="22"/>
      <c r="LFH7" s="22"/>
      <c r="LFI7" s="22"/>
      <c r="LFJ7" s="22"/>
      <c r="LFK7" s="22"/>
      <c r="LFL7" s="22"/>
      <c r="LFM7" s="22"/>
      <c r="LFN7" s="22"/>
      <c r="LFO7" s="22"/>
      <c r="LFP7" s="22"/>
      <c r="LFQ7" s="22"/>
      <c r="LFR7" s="22"/>
      <c r="LFS7" s="22"/>
      <c r="LFT7" s="22"/>
      <c r="LFU7" s="22"/>
      <c r="LFV7" s="22"/>
      <c r="LFW7" s="22"/>
      <c r="LFX7" s="22"/>
      <c r="LFY7" s="22"/>
      <c r="LFZ7" s="22"/>
      <c r="LGA7" s="22"/>
      <c r="LGB7" s="22"/>
      <c r="LGC7" s="22"/>
      <c r="LGD7" s="22"/>
      <c r="LGE7" s="22"/>
      <c r="LGF7" s="22"/>
      <c r="LGG7" s="22"/>
      <c r="LGH7" s="22"/>
      <c r="LGI7" s="22"/>
      <c r="LGJ7" s="22"/>
      <c r="LGK7" s="22"/>
      <c r="LGL7" s="22"/>
      <c r="LGM7" s="22"/>
      <c r="LGN7" s="22"/>
      <c r="LGO7" s="22"/>
      <c r="LGP7" s="22"/>
      <c r="LGQ7" s="22"/>
      <c r="LGR7" s="22"/>
      <c r="LGS7" s="22"/>
      <c r="LGT7" s="22"/>
      <c r="LGU7" s="22"/>
      <c r="LGV7" s="22"/>
      <c r="LGW7" s="22"/>
      <c r="LGX7" s="22"/>
      <c r="LGY7" s="22"/>
      <c r="LGZ7" s="22"/>
      <c r="LHA7" s="22"/>
      <c r="LHB7" s="22"/>
      <c r="LHC7" s="22"/>
      <c r="LHD7" s="22"/>
      <c r="LHE7" s="22"/>
      <c r="LHF7" s="22"/>
      <c r="LHG7" s="22"/>
      <c r="LHH7" s="22"/>
      <c r="LHI7" s="22"/>
      <c r="LHJ7" s="22"/>
      <c r="LHK7" s="22"/>
      <c r="LHL7" s="22"/>
      <c r="LHM7" s="22"/>
      <c r="LHN7" s="22"/>
      <c r="LHO7" s="22"/>
      <c r="LHP7" s="22"/>
      <c r="LHQ7" s="22"/>
      <c r="LHR7" s="22"/>
      <c r="LHS7" s="22"/>
      <c r="LHT7" s="22"/>
      <c r="LHU7" s="22"/>
      <c r="LHV7" s="22"/>
      <c r="LHW7" s="22"/>
      <c r="LHX7" s="22"/>
      <c r="LHY7" s="22"/>
      <c r="LHZ7" s="22"/>
      <c r="LIA7" s="22"/>
      <c r="LIB7" s="22"/>
      <c r="LIC7" s="22"/>
      <c r="LID7" s="22"/>
      <c r="LIE7" s="22"/>
      <c r="LIF7" s="22"/>
      <c r="LIG7" s="22"/>
      <c r="LIH7" s="22"/>
      <c r="LII7" s="22"/>
      <c r="LIJ7" s="22"/>
      <c r="LIK7" s="22"/>
      <c r="LIL7" s="22"/>
      <c r="LIM7" s="22"/>
      <c r="LIN7" s="22"/>
      <c r="LIO7" s="22"/>
      <c r="LIP7" s="22"/>
      <c r="LIQ7" s="22"/>
      <c r="LIR7" s="22"/>
      <c r="LIS7" s="22"/>
      <c r="LIT7" s="22"/>
      <c r="LIU7" s="22"/>
      <c r="LIV7" s="22"/>
      <c r="LIW7" s="22"/>
      <c r="LIX7" s="22"/>
      <c r="LIY7" s="22"/>
      <c r="LIZ7" s="22"/>
      <c r="LJA7" s="22"/>
      <c r="LJB7" s="22"/>
      <c r="LJC7" s="22"/>
      <c r="LJD7" s="22"/>
      <c r="LJE7" s="22"/>
      <c r="LJF7" s="22"/>
      <c r="LJG7" s="22"/>
      <c r="LJH7" s="22"/>
      <c r="LJI7" s="22"/>
      <c r="LJJ7" s="22"/>
      <c r="LJK7" s="22"/>
      <c r="LJL7" s="22"/>
      <c r="LJM7" s="22"/>
      <c r="LJN7" s="22"/>
      <c r="LJO7" s="22"/>
      <c r="LJP7" s="22"/>
      <c r="LJQ7" s="22"/>
      <c r="LJR7" s="22"/>
      <c r="LJS7" s="22"/>
      <c r="LJT7" s="22"/>
      <c r="LJU7" s="22"/>
      <c r="LJV7" s="22"/>
      <c r="LJW7" s="22"/>
      <c r="LJX7" s="22"/>
      <c r="LJY7" s="22"/>
      <c r="LJZ7" s="22"/>
      <c r="LKA7" s="22"/>
      <c r="LKB7" s="22"/>
      <c r="LKC7" s="22"/>
      <c r="LKD7" s="22"/>
      <c r="LKE7" s="22"/>
      <c r="LKF7" s="22"/>
      <c r="LKG7" s="22"/>
      <c r="LKH7" s="22"/>
      <c r="LKI7" s="22"/>
      <c r="LKJ7" s="22"/>
      <c r="LKK7" s="22"/>
      <c r="LKL7" s="22"/>
      <c r="LKM7" s="22"/>
      <c r="LKN7" s="22"/>
      <c r="LKO7" s="22"/>
      <c r="LKP7" s="22"/>
      <c r="LKQ7" s="22"/>
      <c r="LKR7" s="22"/>
      <c r="LKS7" s="22"/>
      <c r="LKT7" s="22"/>
      <c r="LKU7" s="22"/>
      <c r="LKV7" s="22"/>
      <c r="LKW7" s="22"/>
      <c r="LKX7" s="22"/>
      <c r="LKY7" s="22"/>
      <c r="LKZ7" s="22"/>
      <c r="LLA7" s="22"/>
      <c r="LLB7" s="22"/>
      <c r="LLC7" s="22"/>
      <c r="LLD7" s="22"/>
      <c r="LLE7" s="22"/>
      <c r="LLF7" s="22"/>
      <c r="LLG7" s="22"/>
      <c r="LLH7" s="22"/>
      <c r="LLI7" s="22"/>
      <c r="LLJ7" s="22"/>
      <c r="LLK7" s="22"/>
      <c r="LLL7" s="22"/>
      <c r="LLM7" s="22"/>
      <c r="LLN7" s="22"/>
      <c r="LLO7" s="22"/>
      <c r="LLP7" s="22"/>
      <c r="LLQ7" s="22"/>
      <c r="LLR7" s="22"/>
      <c r="LLS7" s="22"/>
      <c r="LLT7" s="22"/>
      <c r="LLU7" s="22"/>
      <c r="LLV7" s="22"/>
      <c r="LLW7" s="22"/>
      <c r="LLX7" s="22"/>
      <c r="LLY7" s="22"/>
      <c r="LLZ7" s="22"/>
      <c r="LMA7" s="22"/>
      <c r="LMB7" s="22"/>
      <c r="LMC7" s="22"/>
      <c r="LMD7" s="22"/>
      <c r="LME7" s="22"/>
      <c r="LMF7" s="22"/>
      <c r="LMG7" s="22"/>
      <c r="LMH7" s="22"/>
      <c r="LMI7" s="22"/>
      <c r="LMJ7" s="22"/>
      <c r="LMK7" s="22"/>
      <c r="LML7" s="22"/>
      <c r="LMM7" s="22"/>
      <c r="LMN7" s="22"/>
      <c r="LMO7" s="22"/>
      <c r="LMP7" s="22"/>
      <c r="LMQ7" s="22"/>
      <c r="LMR7" s="22"/>
      <c r="LMS7" s="22"/>
      <c r="LMT7" s="22"/>
      <c r="LMU7" s="22"/>
      <c r="LMV7" s="22"/>
      <c r="LMW7" s="22"/>
      <c r="LMX7" s="22"/>
      <c r="LMY7" s="22"/>
      <c r="LMZ7" s="22"/>
      <c r="LNA7" s="22"/>
      <c r="LNB7" s="22"/>
      <c r="LNC7" s="22"/>
      <c r="LND7" s="22"/>
      <c r="LNE7" s="22"/>
      <c r="LNF7" s="22"/>
      <c r="LNG7" s="22"/>
      <c r="LNH7" s="22"/>
      <c r="LNI7" s="22"/>
      <c r="LNJ7" s="22"/>
      <c r="LNK7" s="22"/>
      <c r="LNL7" s="22"/>
      <c r="LNM7" s="22"/>
      <c r="LNN7" s="22"/>
      <c r="LNO7" s="22"/>
      <c r="LNP7" s="22"/>
      <c r="LNQ7" s="22"/>
      <c r="LNR7" s="22"/>
      <c r="LNS7" s="22"/>
      <c r="LNT7" s="22"/>
      <c r="LNU7" s="22"/>
      <c r="LNV7" s="22"/>
      <c r="LNW7" s="22"/>
      <c r="LNX7" s="22"/>
      <c r="LNY7" s="22"/>
      <c r="LNZ7" s="22"/>
      <c r="LOA7" s="22"/>
      <c r="LOB7" s="22"/>
      <c r="LOC7" s="22"/>
      <c r="LOD7" s="22"/>
      <c r="LOE7" s="22"/>
      <c r="LOF7" s="22"/>
      <c r="LOG7" s="22"/>
      <c r="LOH7" s="22"/>
      <c r="LOI7" s="22"/>
      <c r="LOJ7" s="22"/>
      <c r="LOK7" s="22"/>
      <c r="LOL7" s="22"/>
      <c r="LOM7" s="22"/>
      <c r="LON7" s="22"/>
      <c r="LOO7" s="22"/>
      <c r="LOP7" s="22"/>
      <c r="LOQ7" s="22"/>
      <c r="LOR7" s="22"/>
      <c r="LOS7" s="22"/>
      <c r="LOT7" s="22"/>
      <c r="LOU7" s="22"/>
      <c r="LOV7" s="22"/>
      <c r="LOW7" s="22"/>
      <c r="LOX7" s="22"/>
      <c r="LOY7" s="22"/>
      <c r="LOZ7" s="22"/>
      <c r="LPA7" s="22"/>
      <c r="LPB7" s="22"/>
      <c r="LPC7" s="22"/>
      <c r="LPD7" s="22"/>
      <c r="LPE7" s="22"/>
      <c r="LPF7" s="22"/>
      <c r="LPG7" s="22"/>
      <c r="LPH7" s="22"/>
      <c r="LPI7" s="22"/>
      <c r="LPJ7" s="22"/>
      <c r="LPK7" s="22"/>
      <c r="LPL7" s="22"/>
      <c r="LPM7" s="22"/>
      <c r="LPN7" s="22"/>
      <c r="LPO7" s="22"/>
      <c r="LPP7" s="22"/>
      <c r="LPQ7" s="22"/>
      <c r="LPR7" s="22"/>
      <c r="LPS7" s="22"/>
      <c r="LPT7" s="22"/>
      <c r="LPU7" s="22"/>
      <c r="LPV7" s="22"/>
      <c r="LPW7" s="22"/>
      <c r="LPX7" s="22"/>
      <c r="LPY7" s="22"/>
      <c r="LPZ7" s="22"/>
      <c r="LQA7" s="22"/>
      <c r="LQB7" s="22"/>
      <c r="LQC7" s="22"/>
      <c r="LQD7" s="22"/>
      <c r="LQE7" s="22"/>
      <c r="LQF7" s="22"/>
      <c r="LQG7" s="22"/>
      <c r="LQH7" s="22"/>
      <c r="LQI7" s="22"/>
      <c r="LQJ7" s="22"/>
      <c r="LQK7" s="22"/>
      <c r="LQL7" s="22"/>
      <c r="LQM7" s="22"/>
      <c r="LQN7" s="22"/>
      <c r="LQO7" s="22"/>
      <c r="LQP7" s="22"/>
      <c r="LQQ7" s="22"/>
      <c r="LQR7" s="22"/>
      <c r="LQS7" s="22"/>
      <c r="LQT7" s="22"/>
      <c r="LQU7" s="22"/>
      <c r="LQV7" s="22"/>
      <c r="LQW7" s="22"/>
      <c r="LQX7" s="22"/>
      <c r="LQY7" s="22"/>
      <c r="LQZ7" s="22"/>
      <c r="LRA7" s="22"/>
      <c r="LRB7" s="22"/>
      <c r="LRC7" s="22"/>
      <c r="LRD7" s="22"/>
      <c r="LRE7" s="22"/>
      <c r="LRF7" s="22"/>
      <c r="LRG7" s="22"/>
      <c r="LRH7" s="22"/>
      <c r="LRI7" s="22"/>
      <c r="LRJ7" s="22"/>
      <c r="LRK7" s="22"/>
      <c r="LRL7" s="22"/>
      <c r="LRM7" s="22"/>
      <c r="LRN7" s="22"/>
      <c r="LRO7" s="22"/>
      <c r="LRP7" s="22"/>
      <c r="LRQ7" s="22"/>
      <c r="LRR7" s="22"/>
      <c r="LRS7" s="22"/>
      <c r="LRT7" s="22"/>
      <c r="LRU7" s="22"/>
      <c r="LRV7" s="22"/>
      <c r="LRW7" s="22"/>
      <c r="LRX7" s="22"/>
      <c r="LRY7" s="22"/>
      <c r="LRZ7" s="22"/>
      <c r="LSA7" s="22"/>
      <c r="LSB7" s="22"/>
      <c r="LSC7" s="22"/>
      <c r="LSD7" s="22"/>
      <c r="LSE7" s="22"/>
      <c r="LSF7" s="22"/>
      <c r="LSG7" s="22"/>
      <c r="LSH7" s="22"/>
      <c r="LSI7" s="22"/>
      <c r="LSJ7" s="22"/>
      <c r="LSK7" s="22"/>
      <c r="LSL7" s="22"/>
      <c r="LSM7" s="22"/>
      <c r="LSN7" s="22"/>
      <c r="LSO7" s="22"/>
      <c r="LSP7" s="22"/>
      <c r="LSQ7" s="22"/>
      <c r="LSR7" s="22"/>
      <c r="LSS7" s="22"/>
      <c r="LST7" s="22"/>
      <c r="LSU7" s="22"/>
      <c r="LSV7" s="22"/>
      <c r="LSW7" s="22"/>
      <c r="LSX7" s="22"/>
      <c r="LSY7" s="22"/>
      <c r="LSZ7" s="22"/>
      <c r="LTA7" s="22"/>
      <c r="LTB7" s="22"/>
      <c r="LTC7" s="22"/>
      <c r="LTD7" s="22"/>
      <c r="LTE7" s="22"/>
      <c r="LTF7" s="22"/>
      <c r="LTG7" s="22"/>
      <c r="LTH7" s="22"/>
      <c r="LTI7" s="22"/>
      <c r="LTJ7" s="22"/>
      <c r="LTK7" s="22"/>
      <c r="LTL7" s="22"/>
      <c r="LTM7" s="22"/>
      <c r="LTN7" s="22"/>
      <c r="LTO7" s="22"/>
      <c r="LTP7" s="22"/>
      <c r="LTQ7" s="22"/>
      <c r="LTR7" s="22"/>
      <c r="LTS7" s="22"/>
      <c r="LTT7" s="22"/>
      <c r="LTU7" s="22"/>
      <c r="LTV7" s="22"/>
      <c r="LTW7" s="22"/>
      <c r="LTX7" s="22"/>
      <c r="LTY7" s="22"/>
      <c r="LTZ7" s="22"/>
      <c r="LUA7" s="22"/>
      <c r="LUB7" s="22"/>
      <c r="LUC7" s="22"/>
      <c r="LUD7" s="22"/>
      <c r="LUE7" s="22"/>
      <c r="LUF7" s="22"/>
      <c r="LUG7" s="22"/>
      <c r="LUH7" s="22"/>
      <c r="LUI7" s="22"/>
      <c r="LUJ7" s="22"/>
      <c r="LUK7" s="22"/>
      <c r="LUL7" s="22"/>
      <c r="LUM7" s="22"/>
      <c r="LUN7" s="22"/>
      <c r="LUO7" s="22"/>
      <c r="LUP7" s="22"/>
      <c r="LUQ7" s="22"/>
      <c r="LUR7" s="22"/>
      <c r="LUS7" s="22"/>
      <c r="LUT7" s="22"/>
      <c r="LUU7" s="22"/>
      <c r="LUV7" s="22"/>
      <c r="LUW7" s="22"/>
      <c r="LUX7" s="22"/>
      <c r="LUY7" s="22"/>
      <c r="LUZ7" s="22"/>
      <c r="LVA7" s="22"/>
      <c r="LVB7" s="22"/>
      <c r="LVC7" s="22"/>
      <c r="LVD7" s="22"/>
      <c r="LVE7" s="22"/>
      <c r="LVF7" s="22"/>
      <c r="LVG7" s="22"/>
      <c r="LVH7" s="22"/>
      <c r="LVI7" s="22"/>
      <c r="LVJ7" s="22"/>
      <c r="LVK7" s="22"/>
      <c r="LVL7" s="22"/>
      <c r="LVM7" s="22"/>
      <c r="LVN7" s="22"/>
      <c r="LVO7" s="22"/>
      <c r="LVP7" s="22"/>
      <c r="LVQ7" s="22"/>
      <c r="LVR7" s="22"/>
      <c r="LVS7" s="22"/>
      <c r="LVT7" s="22"/>
      <c r="LVU7" s="22"/>
      <c r="LVV7" s="22"/>
      <c r="LVW7" s="22"/>
      <c r="LVX7" s="22"/>
      <c r="LVY7" s="22"/>
      <c r="LVZ7" s="22"/>
      <c r="LWA7" s="22"/>
      <c r="LWB7" s="22"/>
      <c r="LWC7" s="22"/>
      <c r="LWD7" s="22"/>
      <c r="LWE7" s="22"/>
      <c r="LWF7" s="22"/>
      <c r="LWG7" s="22"/>
      <c r="LWH7" s="22"/>
      <c r="LWI7" s="22"/>
      <c r="LWJ7" s="22"/>
      <c r="LWK7" s="22"/>
      <c r="LWL7" s="22"/>
      <c r="LWM7" s="22"/>
      <c r="LWN7" s="22"/>
      <c r="LWO7" s="22"/>
      <c r="LWP7" s="22"/>
      <c r="LWQ7" s="22"/>
      <c r="LWR7" s="22"/>
      <c r="LWS7" s="22"/>
      <c r="LWT7" s="22"/>
      <c r="LWU7" s="22"/>
      <c r="LWV7" s="22"/>
      <c r="LWW7" s="22"/>
      <c r="LWX7" s="22"/>
      <c r="LWY7" s="22"/>
      <c r="LWZ7" s="22"/>
      <c r="LXA7" s="22"/>
      <c r="LXB7" s="22"/>
      <c r="LXC7" s="22"/>
      <c r="LXD7" s="22"/>
      <c r="LXE7" s="22"/>
      <c r="LXF7" s="22"/>
      <c r="LXG7" s="22"/>
      <c r="LXH7" s="22"/>
      <c r="LXI7" s="22"/>
      <c r="LXJ7" s="22"/>
      <c r="LXK7" s="22"/>
      <c r="LXL7" s="22"/>
      <c r="LXM7" s="22"/>
      <c r="LXN7" s="22"/>
      <c r="LXO7" s="22"/>
      <c r="LXP7" s="22"/>
      <c r="LXQ7" s="22"/>
      <c r="LXR7" s="22"/>
      <c r="LXS7" s="22"/>
      <c r="LXT7" s="22"/>
      <c r="LXU7" s="22"/>
      <c r="LXV7" s="22"/>
      <c r="LXW7" s="22"/>
      <c r="LXX7" s="22"/>
      <c r="LXY7" s="22"/>
      <c r="LXZ7" s="22"/>
      <c r="LYA7" s="22"/>
      <c r="LYB7" s="22"/>
      <c r="LYC7" s="22"/>
      <c r="LYD7" s="22"/>
      <c r="LYE7" s="22"/>
      <c r="LYF7" s="22"/>
      <c r="LYG7" s="22"/>
      <c r="LYH7" s="22"/>
      <c r="LYI7" s="22"/>
      <c r="LYJ7" s="22"/>
      <c r="LYK7" s="22"/>
      <c r="LYL7" s="22"/>
      <c r="LYM7" s="22"/>
      <c r="LYN7" s="22"/>
      <c r="LYO7" s="22"/>
      <c r="LYP7" s="22"/>
      <c r="LYQ7" s="22"/>
      <c r="LYR7" s="22"/>
      <c r="LYS7" s="22"/>
      <c r="LYT7" s="22"/>
      <c r="LYU7" s="22"/>
      <c r="LYV7" s="22"/>
      <c r="LYW7" s="22"/>
      <c r="LYX7" s="22"/>
      <c r="LYY7" s="22"/>
      <c r="LYZ7" s="22"/>
      <c r="LZA7" s="22"/>
      <c r="LZB7" s="22"/>
      <c r="LZC7" s="22"/>
      <c r="LZD7" s="22"/>
      <c r="LZE7" s="22"/>
      <c r="LZF7" s="22"/>
      <c r="LZG7" s="22"/>
      <c r="LZH7" s="22"/>
      <c r="LZI7" s="22"/>
      <c r="LZJ7" s="22"/>
      <c r="LZK7" s="22"/>
      <c r="LZL7" s="22"/>
      <c r="LZM7" s="22"/>
      <c r="LZN7" s="22"/>
      <c r="LZO7" s="22"/>
      <c r="LZP7" s="22"/>
      <c r="LZQ7" s="22"/>
      <c r="LZR7" s="22"/>
      <c r="LZS7" s="22"/>
      <c r="LZT7" s="22"/>
      <c r="LZU7" s="22"/>
      <c r="LZV7" s="22"/>
      <c r="LZW7" s="22"/>
      <c r="LZX7" s="22"/>
      <c r="LZY7" s="22"/>
      <c r="LZZ7" s="22"/>
      <c r="MAA7" s="22"/>
      <c r="MAB7" s="22"/>
      <c r="MAC7" s="22"/>
      <c r="MAD7" s="22"/>
      <c r="MAE7" s="22"/>
      <c r="MAF7" s="22"/>
      <c r="MAG7" s="22"/>
      <c r="MAH7" s="22"/>
      <c r="MAI7" s="22"/>
      <c r="MAJ7" s="22"/>
      <c r="MAK7" s="22"/>
      <c r="MAL7" s="22"/>
      <c r="MAM7" s="22"/>
      <c r="MAN7" s="22"/>
      <c r="MAO7" s="22"/>
      <c r="MAP7" s="22"/>
      <c r="MAQ7" s="22"/>
      <c r="MAR7" s="22"/>
      <c r="MAS7" s="22"/>
      <c r="MAT7" s="22"/>
      <c r="MAU7" s="22"/>
      <c r="MAV7" s="22"/>
      <c r="MAW7" s="22"/>
      <c r="MAX7" s="22"/>
      <c r="MAY7" s="22"/>
      <c r="MAZ7" s="22"/>
      <c r="MBA7" s="22"/>
      <c r="MBB7" s="22"/>
      <c r="MBC7" s="22"/>
      <c r="MBD7" s="22"/>
      <c r="MBE7" s="22"/>
      <c r="MBF7" s="22"/>
      <c r="MBG7" s="22"/>
      <c r="MBH7" s="22"/>
      <c r="MBI7" s="22"/>
      <c r="MBJ7" s="22"/>
      <c r="MBK7" s="22"/>
      <c r="MBL7" s="22"/>
      <c r="MBM7" s="22"/>
      <c r="MBN7" s="22"/>
      <c r="MBO7" s="22"/>
      <c r="MBP7" s="22"/>
      <c r="MBQ7" s="22"/>
      <c r="MBR7" s="22"/>
      <c r="MBS7" s="22"/>
      <c r="MBT7" s="22"/>
      <c r="MBU7" s="22"/>
      <c r="MBV7" s="22"/>
      <c r="MBW7" s="22"/>
      <c r="MBX7" s="22"/>
      <c r="MBY7" s="22"/>
      <c r="MBZ7" s="22"/>
      <c r="MCA7" s="22"/>
      <c r="MCB7" s="22"/>
      <c r="MCC7" s="22"/>
      <c r="MCD7" s="22"/>
      <c r="MCE7" s="22"/>
      <c r="MCF7" s="22"/>
      <c r="MCG7" s="22"/>
      <c r="MCH7" s="22"/>
      <c r="MCI7" s="22"/>
      <c r="MCJ7" s="22"/>
      <c r="MCK7" s="22"/>
      <c r="MCL7" s="22"/>
      <c r="MCM7" s="22"/>
      <c r="MCN7" s="22"/>
      <c r="MCO7" s="22"/>
      <c r="MCP7" s="22"/>
      <c r="MCQ7" s="22"/>
      <c r="MCR7" s="22"/>
      <c r="MCS7" s="22"/>
      <c r="MCT7" s="22"/>
      <c r="MCU7" s="22"/>
      <c r="MCV7" s="22"/>
      <c r="MCW7" s="22"/>
      <c r="MCX7" s="22"/>
      <c r="MCY7" s="22"/>
      <c r="MCZ7" s="22"/>
      <c r="MDA7" s="22"/>
      <c r="MDB7" s="22"/>
      <c r="MDC7" s="22"/>
      <c r="MDD7" s="22"/>
      <c r="MDE7" s="22"/>
      <c r="MDF7" s="22"/>
      <c r="MDG7" s="22"/>
      <c r="MDH7" s="22"/>
      <c r="MDI7" s="22"/>
      <c r="MDJ7" s="22"/>
      <c r="MDK7" s="22"/>
      <c r="MDL7" s="22"/>
      <c r="MDM7" s="22"/>
      <c r="MDN7" s="22"/>
      <c r="MDO7" s="22"/>
      <c r="MDP7" s="22"/>
      <c r="MDQ7" s="22"/>
      <c r="MDR7" s="22"/>
      <c r="MDS7" s="22"/>
      <c r="MDT7" s="22"/>
      <c r="MDU7" s="22"/>
      <c r="MDV7" s="22"/>
      <c r="MDW7" s="22"/>
      <c r="MDX7" s="22"/>
      <c r="MDY7" s="22"/>
      <c r="MDZ7" s="22"/>
      <c r="MEA7" s="22"/>
      <c r="MEB7" s="22"/>
      <c r="MEC7" s="22"/>
      <c r="MED7" s="22"/>
      <c r="MEE7" s="22"/>
      <c r="MEF7" s="22"/>
      <c r="MEG7" s="22"/>
      <c r="MEH7" s="22"/>
      <c r="MEI7" s="22"/>
      <c r="MEJ7" s="22"/>
      <c r="MEK7" s="22"/>
      <c r="MEL7" s="22"/>
      <c r="MEM7" s="22"/>
      <c r="MEN7" s="22"/>
      <c r="MEO7" s="22"/>
      <c r="MEP7" s="22"/>
      <c r="MEQ7" s="22"/>
      <c r="MER7" s="22"/>
      <c r="MES7" s="22"/>
      <c r="MET7" s="22"/>
      <c r="MEU7" s="22"/>
      <c r="MEV7" s="22"/>
      <c r="MEW7" s="22"/>
      <c r="MEX7" s="22"/>
      <c r="MEY7" s="22"/>
      <c r="MEZ7" s="22"/>
      <c r="MFA7" s="22"/>
      <c r="MFB7" s="22"/>
      <c r="MFC7" s="22"/>
      <c r="MFD7" s="22"/>
      <c r="MFE7" s="22"/>
      <c r="MFF7" s="22"/>
      <c r="MFG7" s="22"/>
      <c r="MFH7" s="22"/>
      <c r="MFI7" s="22"/>
      <c r="MFJ7" s="22"/>
      <c r="MFK7" s="22"/>
      <c r="MFL7" s="22"/>
      <c r="MFM7" s="22"/>
      <c r="MFN7" s="22"/>
      <c r="MFO7" s="22"/>
      <c r="MFP7" s="22"/>
      <c r="MFQ7" s="22"/>
      <c r="MFR7" s="22"/>
      <c r="MFS7" s="22"/>
      <c r="MFT7" s="22"/>
      <c r="MFU7" s="22"/>
      <c r="MFV7" s="22"/>
      <c r="MFW7" s="22"/>
      <c r="MFX7" s="22"/>
      <c r="MFY7" s="22"/>
      <c r="MFZ7" s="22"/>
      <c r="MGA7" s="22"/>
      <c r="MGB7" s="22"/>
      <c r="MGC7" s="22"/>
      <c r="MGD7" s="22"/>
      <c r="MGE7" s="22"/>
      <c r="MGF7" s="22"/>
      <c r="MGG7" s="22"/>
      <c r="MGH7" s="22"/>
      <c r="MGI7" s="22"/>
      <c r="MGJ7" s="22"/>
      <c r="MGK7" s="22"/>
      <c r="MGL7" s="22"/>
      <c r="MGM7" s="22"/>
      <c r="MGN7" s="22"/>
      <c r="MGO7" s="22"/>
      <c r="MGP7" s="22"/>
      <c r="MGQ7" s="22"/>
      <c r="MGR7" s="22"/>
      <c r="MGS7" s="22"/>
      <c r="MGT7" s="22"/>
      <c r="MGU7" s="22"/>
      <c r="MGV7" s="22"/>
      <c r="MGW7" s="22"/>
      <c r="MGX7" s="22"/>
      <c r="MGY7" s="22"/>
      <c r="MGZ7" s="22"/>
      <c r="MHA7" s="22"/>
      <c r="MHB7" s="22"/>
      <c r="MHC7" s="22"/>
      <c r="MHD7" s="22"/>
      <c r="MHE7" s="22"/>
      <c r="MHF7" s="22"/>
      <c r="MHG7" s="22"/>
      <c r="MHH7" s="22"/>
      <c r="MHI7" s="22"/>
      <c r="MHJ7" s="22"/>
      <c r="MHK7" s="22"/>
      <c r="MHL7" s="22"/>
      <c r="MHM7" s="22"/>
      <c r="MHN7" s="22"/>
      <c r="MHO7" s="22"/>
      <c r="MHP7" s="22"/>
      <c r="MHQ7" s="22"/>
      <c r="MHR7" s="22"/>
      <c r="MHS7" s="22"/>
      <c r="MHT7" s="22"/>
      <c r="MHU7" s="22"/>
      <c r="MHV7" s="22"/>
      <c r="MHW7" s="22"/>
      <c r="MHX7" s="22"/>
      <c r="MHY7" s="22"/>
      <c r="MHZ7" s="22"/>
      <c r="MIA7" s="22"/>
      <c r="MIB7" s="22"/>
      <c r="MIC7" s="22"/>
      <c r="MID7" s="22"/>
      <c r="MIE7" s="22"/>
      <c r="MIF7" s="22"/>
      <c r="MIG7" s="22"/>
      <c r="MIH7" s="22"/>
      <c r="MII7" s="22"/>
      <c r="MIJ7" s="22"/>
      <c r="MIK7" s="22"/>
      <c r="MIL7" s="22"/>
      <c r="MIM7" s="22"/>
      <c r="MIN7" s="22"/>
      <c r="MIO7" s="22"/>
      <c r="MIP7" s="22"/>
      <c r="MIQ7" s="22"/>
      <c r="MIR7" s="22"/>
      <c r="MIS7" s="22"/>
      <c r="MIT7" s="22"/>
      <c r="MIU7" s="22"/>
      <c r="MIV7" s="22"/>
      <c r="MIW7" s="22"/>
      <c r="MIX7" s="22"/>
      <c r="MIY7" s="22"/>
      <c r="MIZ7" s="22"/>
      <c r="MJA7" s="22"/>
      <c r="MJB7" s="22"/>
      <c r="MJC7" s="22"/>
      <c r="MJD7" s="22"/>
      <c r="MJE7" s="22"/>
      <c r="MJF7" s="22"/>
      <c r="MJG7" s="22"/>
      <c r="MJH7" s="22"/>
      <c r="MJI7" s="22"/>
      <c r="MJJ7" s="22"/>
      <c r="MJK7" s="22"/>
      <c r="MJL7" s="22"/>
      <c r="MJM7" s="22"/>
      <c r="MJN7" s="22"/>
      <c r="MJO7" s="22"/>
      <c r="MJP7" s="22"/>
      <c r="MJQ7" s="22"/>
      <c r="MJR7" s="22"/>
      <c r="MJS7" s="22"/>
      <c r="MJT7" s="22"/>
      <c r="MJU7" s="22"/>
      <c r="MJV7" s="22"/>
      <c r="MJW7" s="22"/>
      <c r="MJX7" s="22"/>
      <c r="MJY7" s="22"/>
      <c r="MJZ7" s="22"/>
      <c r="MKA7" s="22"/>
      <c r="MKB7" s="22"/>
      <c r="MKC7" s="22"/>
      <c r="MKD7" s="22"/>
      <c r="MKE7" s="22"/>
      <c r="MKF7" s="22"/>
      <c r="MKG7" s="22"/>
      <c r="MKH7" s="22"/>
      <c r="MKI7" s="22"/>
      <c r="MKJ7" s="22"/>
      <c r="MKK7" s="22"/>
      <c r="MKL7" s="22"/>
      <c r="MKM7" s="22"/>
      <c r="MKN7" s="22"/>
      <c r="MKO7" s="22"/>
      <c r="MKP7" s="22"/>
      <c r="MKQ7" s="22"/>
      <c r="MKR7" s="22"/>
      <c r="MKS7" s="22"/>
      <c r="MKT7" s="22"/>
      <c r="MKU7" s="22"/>
      <c r="MKV7" s="22"/>
      <c r="MKW7" s="22"/>
      <c r="MKX7" s="22"/>
      <c r="MKY7" s="22"/>
      <c r="MKZ7" s="22"/>
      <c r="MLA7" s="22"/>
      <c r="MLB7" s="22"/>
      <c r="MLC7" s="22"/>
      <c r="MLD7" s="22"/>
      <c r="MLE7" s="22"/>
      <c r="MLF7" s="22"/>
      <c r="MLG7" s="22"/>
      <c r="MLH7" s="22"/>
      <c r="MLI7" s="22"/>
      <c r="MLJ7" s="22"/>
      <c r="MLK7" s="22"/>
      <c r="MLL7" s="22"/>
      <c r="MLM7" s="22"/>
      <c r="MLN7" s="22"/>
      <c r="MLO7" s="22"/>
      <c r="MLP7" s="22"/>
      <c r="MLQ7" s="22"/>
      <c r="MLR7" s="22"/>
      <c r="MLS7" s="22"/>
      <c r="MLT7" s="22"/>
      <c r="MLU7" s="22"/>
      <c r="MLV7" s="22"/>
      <c r="MLW7" s="22"/>
      <c r="MLX7" s="22"/>
      <c r="MLY7" s="22"/>
      <c r="MLZ7" s="22"/>
      <c r="MMA7" s="22"/>
      <c r="MMB7" s="22"/>
      <c r="MMC7" s="22"/>
      <c r="MMD7" s="22"/>
      <c r="MME7" s="22"/>
      <c r="MMF7" s="22"/>
      <c r="MMG7" s="22"/>
      <c r="MMH7" s="22"/>
      <c r="MMI7" s="22"/>
      <c r="MMJ7" s="22"/>
      <c r="MMK7" s="22"/>
      <c r="MML7" s="22"/>
      <c r="MMM7" s="22"/>
      <c r="MMN7" s="22"/>
      <c r="MMO7" s="22"/>
      <c r="MMP7" s="22"/>
      <c r="MMQ7" s="22"/>
      <c r="MMR7" s="22"/>
      <c r="MMS7" s="22"/>
      <c r="MMT7" s="22"/>
      <c r="MMU7" s="22"/>
      <c r="MMV7" s="22"/>
      <c r="MMW7" s="22"/>
      <c r="MMX7" s="22"/>
      <c r="MMY7" s="22"/>
      <c r="MMZ7" s="22"/>
      <c r="MNA7" s="22"/>
      <c r="MNB7" s="22"/>
      <c r="MNC7" s="22"/>
      <c r="MND7" s="22"/>
      <c r="MNE7" s="22"/>
      <c r="MNF7" s="22"/>
      <c r="MNG7" s="22"/>
      <c r="MNH7" s="22"/>
      <c r="MNI7" s="22"/>
      <c r="MNJ7" s="22"/>
      <c r="MNK7" s="22"/>
      <c r="MNL7" s="22"/>
      <c r="MNM7" s="22"/>
      <c r="MNN7" s="22"/>
      <c r="MNO7" s="22"/>
      <c r="MNP7" s="22"/>
      <c r="MNQ7" s="22"/>
      <c r="MNR7" s="22"/>
      <c r="MNS7" s="22"/>
      <c r="MNT7" s="22"/>
      <c r="MNU7" s="22"/>
      <c r="MNV7" s="22"/>
      <c r="MNW7" s="22"/>
      <c r="MNX7" s="22"/>
      <c r="MNY7" s="22"/>
      <c r="MNZ7" s="22"/>
      <c r="MOA7" s="22"/>
      <c r="MOB7" s="22"/>
      <c r="MOC7" s="22"/>
      <c r="MOD7" s="22"/>
      <c r="MOE7" s="22"/>
      <c r="MOF7" s="22"/>
      <c r="MOG7" s="22"/>
      <c r="MOH7" s="22"/>
      <c r="MOI7" s="22"/>
      <c r="MOJ7" s="22"/>
      <c r="MOK7" s="22"/>
      <c r="MOL7" s="22"/>
      <c r="MOM7" s="22"/>
      <c r="MON7" s="22"/>
      <c r="MOO7" s="22"/>
      <c r="MOP7" s="22"/>
      <c r="MOQ7" s="22"/>
      <c r="MOR7" s="22"/>
      <c r="MOS7" s="22"/>
      <c r="MOT7" s="22"/>
      <c r="MOU7" s="22"/>
      <c r="MOV7" s="22"/>
      <c r="MOW7" s="22"/>
      <c r="MOX7" s="22"/>
      <c r="MOY7" s="22"/>
      <c r="MOZ7" s="22"/>
      <c r="MPA7" s="22"/>
      <c r="MPB7" s="22"/>
      <c r="MPC7" s="22"/>
      <c r="MPD7" s="22"/>
      <c r="MPE7" s="22"/>
      <c r="MPF7" s="22"/>
      <c r="MPG7" s="22"/>
      <c r="MPH7" s="22"/>
      <c r="MPI7" s="22"/>
      <c r="MPJ7" s="22"/>
      <c r="MPK7" s="22"/>
      <c r="MPL7" s="22"/>
      <c r="MPM7" s="22"/>
      <c r="MPN7" s="22"/>
      <c r="MPO7" s="22"/>
      <c r="MPP7" s="22"/>
      <c r="MPQ7" s="22"/>
      <c r="MPR7" s="22"/>
      <c r="MPS7" s="22"/>
      <c r="MPT7" s="22"/>
      <c r="MPU7" s="22"/>
      <c r="MPV7" s="22"/>
      <c r="MPW7" s="22"/>
      <c r="MPX7" s="22"/>
      <c r="MPY7" s="22"/>
      <c r="MPZ7" s="22"/>
      <c r="MQA7" s="22"/>
      <c r="MQB7" s="22"/>
      <c r="MQC7" s="22"/>
      <c r="MQD7" s="22"/>
      <c r="MQE7" s="22"/>
      <c r="MQF7" s="22"/>
      <c r="MQG7" s="22"/>
      <c r="MQH7" s="22"/>
      <c r="MQI7" s="22"/>
      <c r="MQJ7" s="22"/>
      <c r="MQK7" s="22"/>
      <c r="MQL7" s="22"/>
      <c r="MQM7" s="22"/>
      <c r="MQN7" s="22"/>
      <c r="MQO7" s="22"/>
      <c r="MQP7" s="22"/>
      <c r="MQQ7" s="22"/>
      <c r="MQR7" s="22"/>
      <c r="MQS7" s="22"/>
      <c r="MQT7" s="22"/>
      <c r="MQU7" s="22"/>
      <c r="MQV7" s="22"/>
      <c r="MQW7" s="22"/>
      <c r="MQX7" s="22"/>
      <c r="MQY7" s="22"/>
      <c r="MQZ7" s="22"/>
      <c r="MRA7" s="22"/>
      <c r="MRB7" s="22"/>
      <c r="MRC7" s="22"/>
      <c r="MRD7" s="22"/>
      <c r="MRE7" s="22"/>
      <c r="MRF7" s="22"/>
      <c r="MRG7" s="22"/>
      <c r="MRH7" s="22"/>
      <c r="MRI7" s="22"/>
      <c r="MRJ7" s="22"/>
      <c r="MRK7" s="22"/>
      <c r="MRL7" s="22"/>
      <c r="MRM7" s="22"/>
      <c r="MRN7" s="22"/>
      <c r="MRO7" s="22"/>
      <c r="MRP7" s="22"/>
      <c r="MRQ7" s="22"/>
      <c r="MRR7" s="22"/>
      <c r="MRS7" s="22"/>
      <c r="MRT7" s="22"/>
      <c r="MRU7" s="22"/>
      <c r="MRV7" s="22"/>
      <c r="MRW7" s="22"/>
      <c r="MRX7" s="22"/>
      <c r="MRY7" s="22"/>
      <c r="MRZ7" s="22"/>
      <c r="MSA7" s="22"/>
      <c r="MSB7" s="22"/>
      <c r="MSC7" s="22"/>
      <c r="MSD7" s="22"/>
      <c r="MSE7" s="22"/>
      <c r="MSF7" s="22"/>
      <c r="MSG7" s="22"/>
      <c r="MSH7" s="22"/>
      <c r="MSI7" s="22"/>
      <c r="MSJ7" s="22"/>
      <c r="MSK7" s="22"/>
      <c r="MSL7" s="22"/>
      <c r="MSM7" s="22"/>
      <c r="MSN7" s="22"/>
      <c r="MSO7" s="22"/>
      <c r="MSP7" s="22"/>
      <c r="MSQ7" s="22"/>
      <c r="MSR7" s="22"/>
      <c r="MSS7" s="22"/>
      <c r="MST7" s="22"/>
      <c r="MSU7" s="22"/>
      <c r="MSV7" s="22"/>
      <c r="MSW7" s="22"/>
      <c r="MSX7" s="22"/>
      <c r="MSY7" s="22"/>
      <c r="MSZ7" s="22"/>
      <c r="MTA7" s="22"/>
      <c r="MTB7" s="22"/>
      <c r="MTC7" s="22"/>
      <c r="MTD7" s="22"/>
      <c r="MTE7" s="22"/>
      <c r="MTF7" s="22"/>
      <c r="MTG7" s="22"/>
      <c r="MTH7" s="22"/>
      <c r="MTI7" s="22"/>
      <c r="MTJ7" s="22"/>
      <c r="MTK7" s="22"/>
      <c r="MTL7" s="22"/>
      <c r="MTM7" s="22"/>
      <c r="MTN7" s="22"/>
      <c r="MTO7" s="22"/>
      <c r="MTP7" s="22"/>
      <c r="MTQ7" s="22"/>
      <c r="MTR7" s="22"/>
      <c r="MTS7" s="22"/>
      <c r="MTT7" s="22"/>
      <c r="MTU7" s="22"/>
      <c r="MTV7" s="22"/>
      <c r="MTW7" s="22"/>
      <c r="MTX7" s="22"/>
      <c r="MTY7" s="22"/>
      <c r="MTZ7" s="22"/>
      <c r="MUA7" s="22"/>
      <c r="MUB7" s="22"/>
      <c r="MUC7" s="22"/>
      <c r="MUD7" s="22"/>
      <c r="MUE7" s="22"/>
      <c r="MUF7" s="22"/>
      <c r="MUG7" s="22"/>
      <c r="MUH7" s="22"/>
      <c r="MUI7" s="22"/>
      <c r="MUJ7" s="22"/>
      <c r="MUK7" s="22"/>
      <c r="MUL7" s="22"/>
      <c r="MUM7" s="22"/>
      <c r="MUN7" s="22"/>
      <c r="MUO7" s="22"/>
      <c r="MUP7" s="22"/>
      <c r="MUQ7" s="22"/>
      <c r="MUR7" s="22"/>
      <c r="MUS7" s="22"/>
      <c r="MUT7" s="22"/>
      <c r="MUU7" s="22"/>
      <c r="MUV7" s="22"/>
      <c r="MUW7" s="22"/>
      <c r="MUX7" s="22"/>
      <c r="MUY7" s="22"/>
      <c r="MUZ7" s="22"/>
      <c r="MVA7" s="22"/>
      <c r="MVB7" s="22"/>
      <c r="MVC7" s="22"/>
      <c r="MVD7" s="22"/>
      <c r="MVE7" s="22"/>
      <c r="MVF7" s="22"/>
      <c r="MVG7" s="22"/>
      <c r="MVH7" s="22"/>
      <c r="MVI7" s="22"/>
      <c r="MVJ7" s="22"/>
      <c r="MVK7" s="22"/>
      <c r="MVL7" s="22"/>
      <c r="MVM7" s="22"/>
      <c r="MVN7" s="22"/>
      <c r="MVO7" s="22"/>
      <c r="MVP7" s="22"/>
      <c r="MVQ7" s="22"/>
      <c r="MVR7" s="22"/>
      <c r="MVS7" s="22"/>
      <c r="MVT7" s="22"/>
      <c r="MVU7" s="22"/>
      <c r="MVV7" s="22"/>
      <c r="MVW7" s="22"/>
      <c r="MVX7" s="22"/>
      <c r="MVY7" s="22"/>
      <c r="MVZ7" s="22"/>
      <c r="MWA7" s="22"/>
      <c r="MWB7" s="22"/>
      <c r="MWC7" s="22"/>
      <c r="MWD7" s="22"/>
      <c r="MWE7" s="22"/>
      <c r="MWF7" s="22"/>
      <c r="MWG7" s="22"/>
      <c r="MWH7" s="22"/>
      <c r="MWI7" s="22"/>
      <c r="MWJ7" s="22"/>
      <c r="MWK7" s="22"/>
      <c r="MWL7" s="22"/>
      <c r="MWM7" s="22"/>
      <c r="MWN7" s="22"/>
      <c r="MWO7" s="22"/>
      <c r="MWP7" s="22"/>
      <c r="MWQ7" s="22"/>
      <c r="MWR7" s="22"/>
      <c r="MWS7" s="22"/>
      <c r="MWT7" s="22"/>
      <c r="MWU7" s="22"/>
      <c r="MWV7" s="22"/>
      <c r="MWW7" s="22"/>
      <c r="MWX7" s="22"/>
      <c r="MWY7" s="22"/>
      <c r="MWZ7" s="22"/>
      <c r="MXA7" s="22"/>
      <c r="MXB7" s="22"/>
      <c r="MXC7" s="22"/>
      <c r="MXD7" s="22"/>
      <c r="MXE7" s="22"/>
      <c r="MXF7" s="22"/>
      <c r="MXG7" s="22"/>
      <c r="MXH7" s="22"/>
      <c r="MXI7" s="22"/>
      <c r="MXJ7" s="22"/>
      <c r="MXK7" s="22"/>
      <c r="MXL7" s="22"/>
      <c r="MXM7" s="22"/>
      <c r="MXN7" s="22"/>
      <c r="MXO7" s="22"/>
      <c r="MXP7" s="22"/>
      <c r="MXQ7" s="22"/>
      <c r="MXR7" s="22"/>
      <c r="MXS7" s="22"/>
      <c r="MXT7" s="22"/>
      <c r="MXU7" s="22"/>
      <c r="MXV7" s="22"/>
      <c r="MXW7" s="22"/>
      <c r="MXX7" s="22"/>
      <c r="MXY7" s="22"/>
      <c r="MXZ7" s="22"/>
      <c r="MYA7" s="22"/>
      <c r="MYB7" s="22"/>
      <c r="MYC7" s="22"/>
      <c r="MYD7" s="22"/>
      <c r="MYE7" s="22"/>
      <c r="MYF7" s="22"/>
      <c r="MYG7" s="22"/>
      <c r="MYH7" s="22"/>
      <c r="MYI7" s="22"/>
      <c r="MYJ7" s="22"/>
      <c r="MYK7" s="22"/>
      <c r="MYL7" s="22"/>
      <c r="MYM7" s="22"/>
      <c r="MYN7" s="22"/>
      <c r="MYO7" s="22"/>
      <c r="MYP7" s="22"/>
      <c r="MYQ7" s="22"/>
      <c r="MYR7" s="22"/>
      <c r="MYS7" s="22"/>
      <c r="MYT7" s="22"/>
      <c r="MYU7" s="22"/>
      <c r="MYV7" s="22"/>
      <c r="MYW7" s="22"/>
      <c r="MYX7" s="22"/>
      <c r="MYY7" s="22"/>
      <c r="MYZ7" s="22"/>
      <c r="MZA7" s="22"/>
      <c r="MZB7" s="22"/>
      <c r="MZC7" s="22"/>
      <c r="MZD7" s="22"/>
      <c r="MZE7" s="22"/>
      <c r="MZF7" s="22"/>
      <c r="MZG7" s="22"/>
      <c r="MZH7" s="22"/>
      <c r="MZI7" s="22"/>
      <c r="MZJ7" s="22"/>
      <c r="MZK7" s="22"/>
      <c r="MZL7" s="22"/>
      <c r="MZM7" s="22"/>
      <c r="MZN7" s="22"/>
      <c r="MZO7" s="22"/>
      <c r="MZP7" s="22"/>
      <c r="MZQ7" s="22"/>
      <c r="MZR7" s="22"/>
      <c r="MZS7" s="22"/>
      <c r="MZT7" s="22"/>
      <c r="MZU7" s="22"/>
      <c r="MZV7" s="22"/>
      <c r="MZW7" s="22"/>
      <c r="MZX7" s="22"/>
      <c r="MZY7" s="22"/>
      <c r="MZZ7" s="22"/>
      <c r="NAA7" s="22"/>
      <c r="NAB7" s="22"/>
      <c r="NAC7" s="22"/>
      <c r="NAD7" s="22"/>
      <c r="NAE7" s="22"/>
      <c r="NAF7" s="22"/>
      <c r="NAG7" s="22"/>
      <c r="NAH7" s="22"/>
      <c r="NAI7" s="22"/>
      <c r="NAJ7" s="22"/>
      <c r="NAK7" s="22"/>
      <c r="NAL7" s="22"/>
      <c r="NAM7" s="22"/>
      <c r="NAN7" s="22"/>
      <c r="NAO7" s="22"/>
      <c r="NAP7" s="22"/>
      <c r="NAQ7" s="22"/>
      <c r="NAR7" s="22"/>
      <c r="NAS7" s="22"/>
      <c r="NAT7" s="22"/>
      <c r="NAU7" s="22"/>
      <c r="NAV7" s="22"/>
      <c r="NAW7" s="22"/>
      <c r="NAX7" s="22"/>
      <c r="NAY7" s="22"/>
      <c r="NAZ7" s="22"/>
      <c r="NBA7" s="22"/>
      <c r="NBB7" s="22"/>
      <c r="NBC7" s="22"/>
      <c r="NBD7" s="22"/>
      <c r="NBE7" s="22"/>
      <c r="NBF7" s="22"/>
      <c r="NBG7" s="22"/>
      <c r="NBH7" s="22"/>
      <c r="NBI7" s="22"/>
      <c r="NBJ7" s="22"/>
      <c r="NBK7" s="22"/>
      <c r="NBL7" s="22"/>
      <c r="NBM7" s="22"/>
      <c r="NBN7" s="22"/>
      <c r="NBO7" s="22"/>
      <c r="NBP7" s="22"/>
      <c r="NBQ7" s="22"/>
      <c r="NBR7" s="22"/>
      <c r="NBS7" s="22"/>
      <c r="NBT7" s="22"/>
      <c r="NBU7" s="22"/>
      <c r="NBV7" s="22"/>
      <c r="NBW7" s="22"/>
      <c r="NBX7" s="22"/>
      <c r="NBY7" s="22"/>
      <c r="NBZ7" s="22"/>
      <c r="NCA7" s="22"/>
      <c r="NCB7" s="22"/>
      <c r="NCC7" s="22"/>
      <c r="NCD7" s="22"/>
      <c r="NCE7" s="22"/>
      <c r="NCF7" s="22"/>
      <c r="NCG7" s="22"/>
      <c r="NCH7" s="22"/>
      <c r="NCI7" s="22"/>
      <c r="NCJ7" s="22"/>
      <c r="NCK7" s="22"/>
      <c r="NCL7" s="22"/>
      <c r="NCM7" s="22"/>
      <c r="NCN7" s="22"/>
      <c r="NCO7" s="22"/>
      <c r="NCP7" s="22"/>
      <c r="NCQ7" s="22"/>
      <c r="NCR7" s="22"/>
      <c r="NCS7" s="22"/>
      <c r="NCT7" s="22"/>
      <c r="NCU7" s="22"/>
      <c r="NCV7" s="22"/>
      <c r="NCW7" s="22"/>
      <c r="NCX7" s="22"/>
      <c r="NCY7" s="22"/>
      <c r="NCZ7" s="22"/>
      <c r="NDA7" s="22"/>
      <c r="NDB7" s="22"/>
      <c r="NDC7" s="22"/>
      <c r="NDD7" s="22"/>
      <c r="NDE7" s="22"/>
      <c r="NDF7" s="22"/>
      <c r="NDG7" s="22"/>
      <c r="NDH7" s="22"/>
      <c r="NDI7" s="22"/>
      <c r="NDJ7" s="22"/>
      <c r="NDK7" s="22"/>
      <c r="NDL7" s="22"/>
      <c r="NDM7" s="22"/>
      <c r="NDN7" s="22"/>
      <c r="NDO7" s="22"/>
      <c r="NDP7" s="22"/>
      <c r="NDQ7" s="22"/>
      <c r="NDR7" s="22"/>
      <c r="NDS7" s="22"/>
      <c r="NDT7" s="22"/>
      <c r="NDU7" s="22"/>
      <c r="NDV7" s="22"/>
      <c r="NDW7" s="22"/>
      <c r="NDX7" s="22"/>
      <c r="NDY7" s="22"/>
      <c r="NDZ7" s="22"/>
      <c r="NEA7" s="22"/>
      <c r="NEB7" s="22"/>
      <c r="NEC7" s="22"/>
      <c r="NED7" s="22"/>
      <c r="NEE7" s="22"/>
      <c r="NEF7" s="22"/>
      <c r="NEG7" s="22"/>
      <c r="NEH7" s="22"/>
      <c r="NEI7" s="22"/>
      <c r="NEJ7" s="22"/>
      <c r="NEK7" s="22"/>
      <c r="NEL7" s="22"/>
      <c r="NEM7" s="22"/>
      <c r="NEN7" s="22"/>
      <c r="NEO7" s="22"/>
      <c r="NEP7" s="22"/>
      <c r="NEQ7" s="22"/>
      <c r="NER7" s="22"/>
      <c r="NES7" s="22"/>
      <c r="NET7" s="22"/>
      <c r="NEU7" s="22"/>
      <c r="NEV7" s="22"/>
      <c r="NEW7" s="22"/>
      <c r="NEX7" s="22"/>
      <c r="NEY7" s="22"/>
      <c r="NEZ7" s="22"/>
      <c r="NFA7" s="22"/>
      <c r="NFB7" s="22"/>
      <c r="NFC7" s="22"/>
      <c r="NFD7" s="22"/>
      <c r="NFE7" s="22"/>
      <c r="NFF7" s="22"/>
      <c r="NFG7" s="22"/>
      <c r="NFH7" s="22"/>
      <c r="NFI7" s="22"/>
      <c r="NFJ7" s="22"/>
      <c r="NFK7" s="22"/>
      <c r="NFL7" s="22"/>
      <c r="NFM7" s="22"/>
      <c r="NFN7" s="22"/>
      <c r="NFO7" s="22"/>
      <c r="NFP7" s="22"/>
      <c r="NFQ7" s="22"/>
      <c r="NFR7" s="22"/>
      <c r="NFS7" s="22"/>
      <c r="NFT7" s="22"/>
      <c r="NFU7" s="22"/>
      <c r="NFV7" s="22"/>
      <c r="NFW7" s="22"/>
      <c r="NFX7" s="22"/>
      <c r="NFY7" s="22"/>
      <c r="NFZ7" s="22"/>
      <c r="NGA7" s="22"/>
      <c r="NGB7" s="22"/>
      <c r="NGC7" s="22"/>
      <c r="NGD7" s="22"/>
      <c r="NGE7" s="22"/>
      <c r="NGF7" s="22"/>
      <c r="NGG7" s="22"/>
      <c r="NGH7" s="22"/>
      <c r="NGI7" s="22"/>
      <c r="NGJ7" s="22"/>
      <c r="NGK7" s="22"/>
      <c r="NGL7" s="22"/>
      <c r="NGM7" s="22"/>
      <c r="NGN7" s="22"/>
      <c r="NGO7" s="22"/>
      <c r="NGP7" s="22"/>
      <c r="NGQ7" s="22"/>
      <c r="NGR7" s="22"/>
      <c r="NGS7" s="22"/>
      <c r="NGT7" s="22"/>
      <c r="NGU7" s="22"/>
      <c r="NGV7" s="22"/>
      <c r="NGW7" s="22"/>
      <c r="NGX7" s="22"/>
      <c r="NGY7" s="22"/>
      <c r="NGZ7" s="22"/>
      <c r="NHA7" s="22"/>
      <c r="NHB7" s="22"/>
      <c r="NHC7" s="22"/>
      <c r="NHD7" s="22"/>
      <c r="NHE7" s="22"/>
      <c r="NHF7" s="22"/>
      <c r="NHG7" s="22"/>
      <c r="NHH7" s="22"/>
      <c r="NHI7" s="22"/>
      <c r="NHJ7" s="22"/>
      <c r="NHK7" s="22"/>
      <c r="NHL7" s="22"/>
      <c r="NHM7" s="22"/>
      <c r="NHN7" s="22"/>
      <c r="NHO7" s="22"/>
      <c r="NHP7" s="22"/>
      <c r="NHQ7" s="22"/>
      <c r="NHR7" s="22"/>
      <c r="NHS7" s="22"/>
      <c r="NHT7" s="22"/>
      <c r="NHU7" s="22"/>
      <c r="NHV7" s="22"/>
      <c r="NHW7" s="22"/>
      <c r="NHX7" s="22"/>
      <c r="NHY7" s="22"/>
      <c r="NHZ7" s="22"/>
      <c r="NIA7" s="22"/>
      <c r="NIB7" s="22"/>
      <c r="NIC7" s="22"/>
      <c r="NID7" s="22"/>
      <c r="NIE7" s="22"/>
      <c r="NIF7" s="22"/>
      <c r="NIG7" s="22"/>
      <c r="NIH7" s="22"/>
      <c r="NII7" s="22"/>
      <c r="NIJ7" s="22"/>
      <c r="NIK7" s="22"/>
      <c r="NIL7" s="22"/>
      <c r="NIM7" s="22"/>
      <c r="NIN7" s="22"/>
      <c r="NIO7" s="22"/>
      <c r="NIP7" s="22"/>
      <c r="NIQ7" s="22"/>
      <c r="NIR7" s="22"/>
      <c r="NIS7" s="22"/>
      <c r="NIT7" s="22"/>
      <c r="NIU7" s="22"/>
      <c r="NIV7" s="22"/>
      <c r="NIW7" s="22"/>
      <c r="NIX7" s="22"/>
      <c r="NIY7" s="22"/>
      <c r="NIZ7" s="22"/>
      <c r="NJA7" s="22"/>
      <c r="NJB7" s="22"/>
      <c r="NJC7" s="22"/>
      <c r="NJD7" s="22"/>
      <c r="NJE7" s="22"/>
      <c r="NJF7" s="22"/>
      <c r="NJG7" s="22"/>
      <c r="NJH7" s="22"/>
      <c r="NJI7" s="22"/>
      <c r="NJJ7" s="22"/>
      <c r="NJK7" s="22"/>
      <c r="NJL7" s="22"/>
      <c r="NJM7" s="22"/>
      <c r="NJN7" s="22"/>
      <c r="NJO7" s="22"/>
      <c r="NJP7" s="22"/>
      <c r="NJQ7" s="22"/>
      <c r="NJR7" s="22"/>
      <c r="NJS7" s="22"/>
      <c r="NJT7" s="22"/>
      <c r="NJU7" s="22"/>
      <c r="NJV7" s="22"/>
      <c r="NJW7" s="22"/>
      <c r="NJX7" s="22"/>
      <c r="NJY7" s="22"/>
      <c r="NJZ7" s="22"/>
      <c r="NKA7" s="22"/>
      <c r="NKB7" s="22"/>
      <c r="NKC7" s="22"/>
      <c r="NKD7" s="22"/>
      <c r="NKE7" s="22"/>
      <c r="NKF7" s="22"/>
      <c r="NKG7" s="22"/>
      <c r="NKH7" s="22"/>
      <c r="NKI7" s="22"/>
      <c r="NKJ7" s="22"/>
      <c r="NKK7" s="22"/>
      <c r="NKL7" s="22"/>
      <c r="NKM7" s="22"/>
      <c r="NKN7" s="22"/>
      <c r="NKO7" s="22"/>
      <c r="NKP7" s="22"/>
      <c r="NKQ7" s="22"/>
      <c r="NKR7" s="22"/>
      <c r="NKS7" s="22"/>
      <c r="NKT7" s="22"/>
      <c r="NKU7" s="22"/>
      <c r="NKV7" s="22"/>
      <c r="NKW7" s="22"/>
      <c r="NKX7" s="22"/>
      <c r="NKY7" s="22"/>
      <c r="NKZ7" s="22"/>
      <c r="NLA7" s="22"/>
      <c r="NLB7" s="22"/>
      <c r="NLC7" s="22"/>
      <c r="NLD7" s="22"/>
      <c r="NLE7" s="22"/>
      <c r="NLF7" s="22"/>
      <c r="NLG7" s="22"/>
      <c r="NLH7" s="22"/>
      <c r="NLI7" s="22"/>
      <c r="NLJ7" s="22"/>
      <c r="NLK7" s="22"/>
      <c r="NLL7" s="22"/>
      <c r="NLM7" s="22"/>
      <c r="NLN7" s="22"/>
      <c r="NLO7" s="22"/>
      <c r="NLP7" s="22"/>
      <c r="NLQ7" s="22"/>
      <c r="NLR7" s="22"/>
      <c r="NLS7" s="22"/>
      <c r="NLT7" s="22"/>
      <c r="NLU7" s="22"/>
      <c r="NLV7" s="22"/>
      <c r="NLW7" s="22"/>
      <c r="NLX7" s="22"/>
      <c r="NLY7" s="22"/>
      <c r="NLZ7" s="22"/>
      <c r="NMA7" s="22"/>
      <c r="NMB7" s="22"/>
      <c r="NMC7" s="22"/>
      <c r="NMD7" s="22"/>
      <c r="NME7" s="22"/>
      <c r="NMF7" s="22"/>
      <c r="NMG7" s="22"/>
      <c r="NMH7" s="22"/>
      <c r="NMI7" s="22"/>
      <c r="NMJ7" s="22"/>
      <c r="NMK7" s="22"/>
      <c r="NML7" s="22"/>
      <c r="NMM7" s="22"/>
      <c r="NMN7" s="22"/>
      <c r="NMO7" s="22"/>
      <c r="NMP7" s="22"/>
      <c r="NMQ7" s="22"/>
      <c r="NMR7" s="22"/>
      <c r="NMS7" s="22"/>
      <c r="NMT7" s="22"/>
      <c r="NMU7" s="22"/>
      <c r="NMV7" s="22"/>
      <c r="NMW7" s="22"/>
      <c r="NMX7" s="22"/>
      <c r="NMY7" s="22"/>
      <c r="NMZ7" s="22"/>
      <c r="NNA7" s="22"/>
      <c r="NNB7" s="22"/>
      <c r="NNC7" s="22"/>
      <c r="NND7" s="22"/>
      <c r="NNE7" s="22"/>
      <c r="NNF7" s="22"/>
      <c r="NNG7" s="22"/>
      <c r="NNH7" s="22"/>
      <c r="NNI7" s="22"/>
      <c r="NNJ7" s="22"/>
      <c r="NNK7" s="22"/>
      <c r="NNL7" s="22"/>
      <c r="NNM7" s="22"/>
      <c r="NNN7" s="22"/>
      <c r="NNO7" s="22"/>
      <c r="NNP7" s="22"/>
      <c r="NNQ7" s="22"/>
      <c r="NNR7" s="22"/>
      <c r="NNS7" s="22"/>
      <c r="NNT7" s="22"/>
      <c r="NNU7" s="22"/>
      <c r="NNV7" s="22"/>
      <c r="NNW7" s="22"/>
      <c r="NNX7" s="22"/>
      <c r="NNY7" s="22"/>
      <c r="NNZ7" s="22"/>
      <c r="NOA7" s="22"/>
      <c r="NOB7" s="22"/>
      <c r="NOC7" s="22"/>
      <c r="NOD7" s="22"/>
      <c r="NOE7" s="22"/>
      <c r="NOF7" s="22"/>
      <c r="NOG7" s="22"/>
      <c r="NOH7" s="22"/>
      <c r="NOI7" s="22"/>
      <c r="NOJ7" s="22"/>
      <c r="NOK7" s="22"/>
      <c r="NOL7" s="22"/>
      <c r="NOM7" s="22"/>
      <c r="NON7" s="22"/>
      <c r="NOO7" s="22"/>
      <c r="NOP7" s="22"/>
      <c r="NOQ7" s="22"/>
      <c r="NOR7" s="22"/>
      <c r="NOS7" s="22"/>
      <c r="NOT7" s="22"/>
      <c r="NOU7" s="22"/>
      <c r="NOV7" s="22"/>
      <c r="NOW7" s="22"/>
      <c r="NOX7" s="22"/>
      <c r="NOY7" s="22"/>
      <c r="NOZ7" s="22"/>
      <c r="NPA7" s="22"/>
      <c r="NPB7" s="22"/>
      <c r="NPC7" s="22"/>
      <c r="NPD7" s="22"/>
      <c r="NPE7" s="22"/>
      <c r="NPF7" s="22"/>
      <c r="NPG7" s="22"/>
      <c r="NPH7" s="22"/>
      <c r="NPI7" s="22"/>
      <c r="NPJ7" s="22"/>
      <c r="NPK7" s="22"/>
      <c r="NPL7" s="22"/>
      <c r="NPM7" s="22"/>
      <c r="NPN7" s="22"/>
      <c r="NPO7" s="22"/>
      <c r="NPP7" s="22"/>
      <c r="NPQ7" s="22"/>
      <c r="NPR7" s="22"/>
      <c r="NPS7" s="22"/>
      <c r="NPT7" s="22"/>
      <c r="NPU7" s="22"/>
      <c r="NPV7" s="22"/>
      <c r="NPW7" s="22"/>
      <c r="NPX7" s="22"/>
      <c r="NPY7" s="22"/>
      <c r="NPZ7" s="22"/>
      <c r="NQA7" s="22"/>
      <c r="NQB7" s="22"/>
      <c r="NQC7" s="22"/>
      <c r="NQD7" s="22"/>
      <c r="NQE7" s="22"/>
      <c r="NQF7" s="22"/>
      <c r="NQG7" s="22"/>
      <c r="NQH7" s="22"/>
      <c r="NQI7" s="22"/>
      <c r="NQJ7" s="22"/>
      <c r="NQK7" s="22"/>
      <c r="NQL7" s="22"/>
      <c r="NQM7" s="22"/>
      <c r="NQN7" s="22"/>
      <c r="NQO7" s="22"/>
      <c r="NQP7" s="22"/>
      <c r="NQQ7" s="22"/>
      <c r="NQR7" s="22"/>
      <c r="NQS7" s="22"/>
      <c r="NQT7" s="22"/>
      <c r="NQU7" s="22"/>
      <c r="NQV7" s="22"/>
      <c r="NQW7" s="22"/>
      <c r="NQX7" s="22"/>
      <c r="NQY7" s="22"/>
      <c r="NQZ7" s="22"/>
      <c r="NRA7" s="22"/>
      <c r="NRB7" s="22"/>
      <c r="NRC7" s="22"/>
      <c r="NRD7" s="22"/>
      <c r="NRE7" s="22"/>
      <c r="NRF7" s="22"/>
      <c r="NRG7" s="22"/>
      <c r="NRH7" s="22"/>
      <c r="NRI7" s="22"/>
      <c r="NRJ7" s="22"/>
      <c r="NRK7" s="22"/>
      <c r="NRL7" s="22"/>
      <c r="NRM7" s="22"/>
      <c r="NRN7" s="22"/>
      <c r="NRO7" s="22"/>
      <c r="NRP7" s="22"/>
      <c r="NRQ7" s="22"/>
      <c r="NRR7" s="22"/>
      <c r="NRS7" s="22"/>
      <c r="NRT7" s="22"/>
      <c r="NRU7" s="22"/>
      <c r="NRV7" s="22"/>
      <c r="NRW7" s="22"/>
      <c r="NRX7" s="22"/>
      <c r="NRY7" s="22"/>
      <c r="NRZ7" s="22"/>
      <c r="NSA7" s="22"/>
      <c r="NSB7" s="22"/>
      <c r="NSC7" s="22"/>
      <c r="NSD7" s="22"/>
      <c r="NSE7" s="22"/>
      <c r="NSF7" s="22"/>
      <c r="NSG7" s="22"/>
      <c r="NSH7" s="22"/>
      <c r="NSI7" s="22"/>
      <c r="NSJ7" s="22"/>
      <c r="NSK7" s="22"/>
      <c r="NSL7" s="22"/>
      <c r="NSM7" s="22"/>
      <c r="NSN7" s="22"/>
      <c r="NSO7" s="22"/>
      <c r="NSP7" s="22"/>
      <c r="NSQ7" s="22"/>
      <c r="NSR7" s="22"/>
      <c r="NSS7" s="22"/>
      <c r="NST7" s="22"/>
      <c r="NSU7" s="22"/>
      <c r="NSV7" s="22"/>
      <c r="NSW7" s="22"/>
      <c r="NSX7" s="22"/>
      <c r="NSY7" s="22"/>
      <c r="NSZ7" s="22"/>
      <c r="NTA7" s="22"/>
      <c r="NTB7" s="22"/>
      <c r="NTC7" s="22"/>
      <c r="NTD7" s="22"/>
      <c r="NTE7" s="22"/>
      <c r="NTF7" s="22"/>
      <c r="NTG7" s="22"/>
      <c r="NTH7" s="22"/>
      <c r="NTI7" s="22"/>
      <c r="NTJ7" s="22"/>
      <c r="NTK7" s="22"/>
      <c r="NTL7" s="22"/>
      <c r="NTM7" s="22"/>
      <c r="NTN7" s="22"/>
      <c r="NTO7" s="22"/>
      <c r="NTP7" s="22"/>
      <c r="NTQ7" s="22"/>
      <c r="NTR7" s="22"/>
      <c r="NTS7" s="22"/>
      <c r="NTT7" s="22"/>
      <c r="NTU7" s="22"/>
      <c r="NTV7" s="22"/>
      <c r="NTW7" s="22"/>
      <c r="NTX7" s="22"/>
      <c r="NTY7" s="22"/>
      <c r="NTZ7" s="22"/>
      <c r="NUA7" s="22"/>
      <c r="NUB7" s="22"/>
      <c r="NUC7" s="22"/>
      <c r="NUD7" s="22"/>
      <c r="NUE7" s="22"/>
      <c r="NUF7" s="22"/>
      <c r="NUG7" s="22"/>
      <c r="NUH7" s="22"/>
      <c r="NUI7" s="22"/>
      <c r="NUJ7" s="22"/>
      <c r="NUK7" s="22"/>
      <c r="NUL7" s="22"/>
      <c r="NUM7" s="22"/>
      <c r="NUN7" s="22"/>
      <c r="NUO7" s="22"/>
      <c r="NUP7" s="22"/>
      <c r="NUQ7" s="22"/>
      <c r="NUR7" s="22"/>
      <c r="NUS7" s="22"/>
      <c r="NUT7" s="22"/>
      <c r="NUU7" s="22"/>
      <c r="NUV7" s="22"/>
      <c r="NUW7" s="22"/>
      <c r="NUX7" s="22"/>
      <c r="NUY7" s="22"/>
      <c r="NUZ7" s="22"/>
      <c r="NVA7" s="22"/>
      <c r="NVB7" s="22"/>
      <c r="NVC7" s="22"/>
      <c r="NVD7" s="22"/>
      <c r="NVE7" s="22"/>
      <c r="NVF7" s="22"/>
      <c r="NVG7" s="22"/>
      <c r="NVH7" s="22"/>
      <c r="NVI7" s="22"/>
      <c r="NVJ7" s="22"/>
      <c r="NVK7" s="22"/>
      <c r="NVL7" s="22"/>
      <c r="NVM7" s="22"/>
      <c r="NVN7" s="22"/>
      <c r="NVO7" s="22"/>
      <c r="NVP7" s="22"/>
      <c r="NVQ7" s="22"/>
      <c r="NVR7" s="22"/>
      <c r="NVS7" s="22"/>
      <c r="NVT7" s="22"/>
      <c r="NVU7" s="22"/>
      <c r="NVV7" s="22"/>
      <c r="NVW7" s="22"/>
      <c r="NVX7" s="22"/>
      <c r="NVY7" s="22"/>
      <c r="NVZ7" s="22"/>
      <c r="NWA7" s="22"/>
      <c r="NWB7" s="22"/>
      <c r="NWC7" s="22"/>
      <c r="NWD7" s="22"/>
      <c r="NWE7" s="22"/>
      <c r="NWF7" s="22"/>
      <c r="NWG7" s="22"/>
      <c r="NWH7" s="22"/>
      <c r="NWI7" s="22"/>
      <c r="NWJ7" s="22"/>
      <c r="NWK7" s="22"/>
      <c r="NWL7" s="22"/>
      <c r="NWM7" s="22"/>
      <c r="NWN7" s="22"/>
      <c r="NWO7" s="22"/>
      <c r="NWP7" s="22"/>
      <c r="NWQ7" s="22"/>
      <c r="NWR7" s="22"/>
      <c r="NWS7" s="22"/>
      <c r="NWT7" s="22"/>
      <c r="NWU7" s="22"/>
      <c r="NWV7" s="22"/>
      <c r="NWW7" s="22"/>
      <c r="NWX7" s="22"/>
      <c r="NWY7" s="22"/>
      <c r="NWZ7" s="22"/>
      <c r="NXA7" s="22"/>
      <c r="NXB7" s="22"/>
      <c r="NXC7" s="22"/>
      <c r="NXD7" s="22"/>
      <c r="NXE7" s="22"/>
      <c r="NXF7" s="22"/>
      <c r="NXG7" s="22"/>
      <c r="NXH7" s="22"/>
      <c r="NXI7" s="22"/>
      <c r="NXJ7" s="22"/>
      <c r="NXK7" s="22"/>
      <c r="NXL7" s="22"/>
      <c r="NXM7" s="22"/>
      <c r="NXN7" s="22"/>
      <c r="NXO7" s="22"/>
      <c r="NXP7" s="22"/>
      <c r="NXQ7" s="22"/>
      <c r="NXR7" s="22"/>
      <c r="NXS7" s="22"/>
      <c r="NXT7" s="22"/>
      <c r="NXU7" s="22"/>
      <c r="NXV7" s="22"/>
      <c r="NXW7" s="22"/>
      <c r="NXX7" s="22"/>
      <c r="NXY7" s="22"/>
      <c r="NXZ7" s="22"/>
      <c r="NYA7" s="22"/>
      <c r="NYB7" s="22"/>
      <c r="NYC7" s="22"/>
      <c r="NYD7" s="22"/>
      <c r="NYE7" s="22"/>
      <c r="NYF7" s="22"/>
      <c r="NYG7" s="22"/>
      <c r="NYH7" s="22"/>
      <c r="NYI7" s="22"/>
      <c r="NYJ7" s="22"/>
      <c r="NYK7" s="22"/>
      <c r="NYL7" s="22"/>
      <c r="NYM7" s="22"/>
      <c r="NYN7" s="22"/>
      <c r="NYO7" s="22"/>
      <c r="NYP7" s="22"/>
      <c r="NYQ7" s="22"/>
      <c r="NYR7" s="22"/>
      <c r="NYS7" s="22"/>
      <c r="NYT7" s="22"/>
      <c r="NYU7" s="22"/>
      <c r="NYV7" s="22"/>
      <c r="NYW7" s="22"/>
      <c r="NYX7" s="22"/>
      <c r="NYY7" s="22"/>
      <c r="NYZ7" s="22"/>
      <c r="NZA7" s="22"/>
      <c r="NZB7" s="22"/>
      <c r="NZC7" s="22"/>
      <c r="NZD7" s="22"/>
      <c r="NZE7" s="22"/>
      <c r="NZF7" s="22"/>
      <c r="NZG7" s="22"/>
      <c r="NZH7" s="22"/>
      <c r="NZI7" s="22"/>
      <c r="NZJ7" s="22"/>
      <c r="NZK7" s="22"/>
      <c r="NZL7" s="22"/>
      <c r="NZM7" s="22"/>
      <c r="NZN7" s="22"/>
      <c r="NZO7" s="22"/>
      <c r="NZP7" s="22"/>
      <c r="NZQ7" s="22"/>
      <c r="NZR7" s="22"/>
      <c r="NZS7" s="22"/>
      <c r="NZT7" s="22"/>
      <c r="NZU7" s="22"/>
      <c r="NZV7" s="22"/>
      <c r="NZW7" s="22"/>
      <c r="NZX7" s="22"/>
      <c r="NZY7" s="22"/>
      <c r="NZZ7" s="22"/>
      <c r="OAA7" s="22"/>
      <c r="OAB7" s="22"/>
      <c r="OAC7" s="22"/>
      <c r="OAD7" s="22"/>
      <c r="OAE7" s="22"/>
      <c r="OAF7" s="22"/>
      <c r="OAG7" s="22"/>
      <c r="OAH7" s="22"/>
      <c r="OAI7" s="22"/>
      <c r="OAJ7" s="22"/>
      <c r="OAK7" s="22"/>
      <c r="OAL7" s="22"/>
      <c r="OAM7" s="22"/>
      <c r="OAN7" s="22"/>
      <c r="OAO7" s="22"/>
      <c r="OAP7" s="22"/>
      <c r="OAQ7" s="22"/>
      <c r="OAR7" s="22"/>
      <c r="OAS7" s="22"/>
      <c r="OAT7" s="22"/>
      <c r="OAU7" s="22"/>
      <c r="OAV7" s="22"/>
      <c r="OAW7" s="22"/>
      <c r="OAX7" s="22"/>
      <c r="OAY7" s="22"/>
      <c r="OAZ7" s="22"/>
      <c r="OBA7" s="22"/>
      <c r="OBB7" s="22"/>
      <c r="OBC7" s="22"/>
      <c r="OBD7" s="22"/>
      <c r="OBE7" s="22"/>
      <c r="OBF7" s="22"/>
      <c r="OBG7" s="22"/>
      <c r="OBH7" s="22"/>
      <c r="OBI7" s="22"/>
      <c r="OBJ7" s="22"/>
      <c r="OBK7" s="22"/>
      <c r="OBL7" s="22"/>
      <c r="OBM7" s="22"/>
      <c r="OBN7" s="22"/>
      <c r="OBO7" s="22"/>
      <c r="OBP7" s="22"/>
      <c r="OBQ7" s="22"/>
      <c r="OBR7" s="22"/>
      <c r="OBS7" s="22"/>
      <c r="OBT7" s="22"/>
      <c r="OBU7" s="22"/>
      <c r="OBV7" s="22"/>
      <c r="OBW7" s="22"/>
      <c r="OBX7" s="22"/>
      <c r="OBY7" s="22"/>
      <c r="OBZ7" s="22"/>
      <c r="OCA7" s="22"/>
      <c r="OCB7" s="22"/>
      <c r="OCC7" s="22"/>
      <c r="OCD7" s="22"/>
      <c r="OCE7" s="22"/>
      <c r="OCF7" s="22"/>
      <c r="OCG7" s="22"/>
      <c r="OCH7" s="22"/>
      <c r="OCI7" s="22"/>
      <c r="OCJ7" s="22"/>
      <c r="OCK7" s="22"/>
      <c r="OCL7" s="22"/>
      <c r="OCM7" s="22"/>
      <c r="OCN7" s="22"/>
      <c r="OCO7" s="22"/>
      <c r="OCP7" s="22"/>
      <c r="OCQ7" s="22"/>
      <c r="OCR7" s="22"/>
      <c r="OCS7" s="22"/>
      <c r="OCT7" s="22"/>
      <c r="OCU7" s="22"/>
      <c r="OCV7" s="22"/>
      <c r="OCW7" s="22"/>
      <c r="OCX7" s="22"/>
      <c r="OCY7" s="22"/>
      <c r="OCZ7" s="22"/>
      <c r="ODA7" s="22"/>
      <c r="ODB7" s="22"/>
      <c r="ODC7" s="22"/>
      <c r="ODD7" s="22"/>
      <c r="ODE7" s="22"/>
      <c r="ODF7" s="22"/>
      <c r="ODG7" s="22"/>
      <c r="ODH7" s="22"/>
      <c r="ODI7" s="22"/>
      <c r="ODJ7" s="22"/>
      <c r="ODK7" s="22"/>
      <c r="ODL7" s="22"/>
      <c r="ODM7" s="22"/>
      <c r="ODN7" s="22"/>
      <c r="ODO7" s="22"/>
      <c r="ODP7" s="22"/>
      <c r="ODQ7" s="22"/>
      <c r="ODR7" s="22"/>
      <c r="ODS7" s="22"/>
      <c r="ODT7" s="22"/>
      <c r="ODU7" s="22"/>
      <c r="ODV7" s="22"/>
      <c r="ODW7" s="22"/>
      <c r="ODX7" s="22"/>
      <c r="ODY7" s="22"/>
      <c r="ODZ7" s="22"/>
      <c r="OEA7" s="22"/>
      <c r="OEB7" s="22"/>
      <c r="OEC7" s="22"/>
      <c r="OED7" s="22"/>
      <c r="OEE7" s="22"/>
      <c r="OEF7" s="22"/>
      <c r="OEG7" s="22"/>
      <c r="OEH7" s="22"/>
      <c r="OEI7" s="22"/>
      <c r="OEJ7" s="22"/>
      <c r="OEK7" s="22"/>
      <c r="OEL7" s="22"/>
      <c r="OEM7" s="22"/>
      <c r="OEN7" s="22"/>
      <c r="OEO7" s="22"/>
      <c r="OEP7" s="22"/>
      <c r="OEQ7" s="22"/>
      <c r="OER7" s="22"/>
      <c r="OES7" s="22"/>
      <c r="OET7" s="22"/>
      <c r="OEU7" s="22"/>
      <c r="OEV7" s="22"/>
      <c r="OEW7" s="22"/>
      <c r="OEX7" s="22"/>
      <c r="OEY7" s="22"/>
      <c r="OEZ7" s="22"/>
      <c r="OFA7" s="22"/>
      <c r="OFB7" s="22"/>
      <c r="OFC7" s="22"/>
      <c r="OFD7" s="22"/>
      <c r="OFE7" s="22"/>
      <c r="OFF7" s="22"/>
      <c r="OFG7" s="22"/>
      <c r="OFH7" s="22"/>
      <c r="OFI7" s="22"/>
      <c r="OFJ7" s="22"/>
      <c r="OFK7" s="22"/>
      <c r="OFL7" s="22"/>
      <c r="OFM7" s="22"/>
      <c r="OFN7" s="22"/>
      <c r="OFO7" s="22"/>
      <c r="OFP7" s="22"/>
      <c r="OFQ7" s="22"/>
      <c r="OFR7" s="22"/>
      <c r="OFS7" s="22"/>
      <c r="OFT7" s="22"/>
      <c r="OFU7" s="22"/>
      <c r="OFV7" s="22"/>
      <c r="OFW7" s="22"/>
      <c r="OFX7" s="22"/>
      <c r="OFY7" s="22"/>
      <c r="OFZ7" s="22"/>
      <c r="OGA7" s="22"/>
      <c r="OGB7" s="22"/>
      <c r="OGC7" s="22"/>
      <c r="OGD7" s="22"/>
      <c r="OGE7" s="22"/>
      <c r="OGF7" s="22"/>
      <c r="OGG7" s="22"/>
      <c r="OGH7" s="22"/>
      <c r="OGI7" s="22"/>
      <c r="OGJ7" s="22"/>
      <c r="OGK7" s="22"/>
      <c r="OGL7" s="22"/>
      <c r="OGM7" s="22"/>
      <c r="OGN7" s="22"/>
      <c r="OGO7" s="22"/>
      <c r="OGP7" s="22"/>
      <c r="OGQ7" s="22"/>
      <c r="OGR7" s="22"/>
      <c r="OGS7" s="22"/>
      <c r="OGT7" s="22"/>
      <c r="OGU7" s="22"/>
      <c r="OGV7" s="22"/>
      <c r="OGW7" s="22"/>
      <c r="OGX7" s="22"/>
      <c r="OGY7" s="22"/>
      <c r="OGZ7" s="22"/>
      <c r="OHA7" s="22"/>
      <c r="OHB7" s="22"/>
      <c r="OHC7" s="22"/>
      <c r="OHD7" s="22"/>
      <c r="OHE7" s="22"/>
      <c r="OHF7" s="22"/>
      <c r="OHG7" s="22"/>
      <c r="OHH7" s="22"/>
      <c r="OHI7" s="22"/>
      <c r="OHJ7" s="22"/>
      <c r="OHK7" s="22"/>
      <c r="OHL7" s="22"/>
      <c r="OHM7" s="22"/>
      <c r="OHN7" s="22"/>
      <c r="OHO7" s="22"/>
      <c r="OHP7" s="22"/>
      <c r="OHQ7" s="22"/>
      <c r="OHR7" s="22"/>
      <c r="OHS7" s="22"/>
      <c r="OHT7" s="22"/>
      <c r="OHU7" s="22"/>
      <c r="OHV7" s="22"/>
      <c r="OHW7" s="22"/>
      <c r="OHX7" s="22"/>
      <c r="OHY7" s="22"/>
      <c r="OHZ7" s="22"/>
      <c r="OIA7" s="22"/>
      <c r="OIB7" s="22"/>
      <c r="OIC7" s="22"/>
      <c r="OID7" s="22"/>
      <c r="OIE7" s="22"/>
      <c r="OIF7" s="22"/>
      <c r="OIG7" s="22"/>
      <c r="OIH7" s="22"/>
      <c r="OII7" s="22"/>
      <c r="OIJ7" s="22"/>
      <c r="OIK7" s="22"/>
      <c r="OIL7" s="22"/>
      <c r="OIM7" s="22"/>
      <c r="OIN7" s="22"/>
      <c r="OIO7" s="22"/>
      <c r="OIP7" s="22"/>
      <c r="OIQ7" s="22"/>
      <c r="OIR7" s="22"/>
      <c r="OIS7" s="22"/>
      <c r="OIT7" s="22"/>
      <c r="OIU7" s="22"/>
      <c r="OIV7" s="22"/>
      <c r="OIW7" s="22"/>
      <c r="OIX7" s="22"/>
      <c r="OIY7" s="22"/>
      <c r="OIZ7" s="22"/>
      <c r="OJA7" s="22"/>
      <c r="OJB7" s="22"/>
      <c r="OJC7" s="22"/>
      <c r="OJD7" s="22"/>
      <c r="OJE7" s="22"/>
      <c r="OJF7" s="22"/>
      <c r="OJG7" s="22"/>
      <c r="OJH7" s="22"/>
      <c r="OJI7" s="22"/>
      <c r="OJJ7" s="22"/>
      <c r="OJK7" s="22"/>
      <c r="OJL7" s="22"/>
      <c r="OJM7" s="22"/>
      <c r="OJN7" s="22"/>
      <c r="OJO7" s="22"/>
      <c r="OJP7" s="22"/>
      <c r="OJQ7" s="22"/>
      <c r="OJR7" s="22"/>
      <c r="OJS7" s="22"/>
      <c r="OJT7" s="22"/>
      <c r="OJU7" s="22"/>
      <c r="OJV7" s="22"/>
      <c r="OJW7" s="22"/>
      <c r="OJX7" s="22"/>
      <c r="OJY7" s="22"/>
      <c r="OJZ7" s="22"/>
      <c r="OKA7" s="22"/>
      <c r="OKB7" s="22"/>
      <c r="OKC7" s="22"/>
      <c r="OKD7" s="22"/>
      <c r="OKE7" s="22"/>
      <c r="OKF7" s="22"/>
      <c r="OKG7" s="22"/>
      <c r="OKH7" s="22"/>
      <c r="OKI7" s="22"/>
      <c r="OKJ7" s="22"/>
      <c r="OKK7" s="22"/>
      <c r="OKL7" s="22"/>
      <c r="OKM7" s="22"/>
      <c r="OKN7" s="22"/>
      <c r="OKO7" s="22"/>
      <c r="OKP7" s="22"/>
      <c r="OKQ7" s="22"/>
      <c r="OKR7" s="22"/>
      <c r="OKS7" s="22"/>
      <c r="OKT7" s="22"/>
      <c r="OKU7" s="22"/>
      <c r="OKV7" s="22"/>
      <c r="OKW7" s="22"/>
      <c r="OKX7" s="22"/>
      <c r="OKY7" s="22"/>
      <c r="OKZ7" s="22"/>
      <c r="OLA7" s="22"/>
      <c r="OLB7" s="22"/>
      <c r="OLC7" s="22"/>
      <c r="OLD7" s="22"/>
      <c r="OLE7" s="22"/>
      <c r="OLF7" s="22"/>
      <c r="OLG7" s="22"/>
      <c r="OLH7" s="22"/>
      <c r="OLI7" s="22"/>
      <c r="OLJ7" s="22"/>
      <c r="OLK7" s="22"/>
      <c r="OLL7" s="22"/>
      <c r="OLM7" s="22"/>
      <c r="OLN7" s="22"/>
      <c r="OLO7" s="22"/>
      <c r="OLP7" s="22"/>
      <c r="OLQ7" s="22"/>
      <c r="OLR7" s="22"/>
      <c r="OLS7" s="22"/>
      <c r="OLT7" s="22"/>
      <c r="OLU7" s="22"/>
      <c r="OLV7" s="22"/>
      <c r="OLW7" s="22"/>
      <c r="OLX7" s="22"/>
      <c r="OLY7" s="22"/>
      <c r="OLZ7" s="22"/>
      <c r="OMA7" s="22"/>
      <c r="OMB7" s="22"/>
      <c r="OMC7" s="22"/>
      <c r="OMD7" s="22"/>
      <c r="OME7" s="22"/>
      <c r="OMF7" s="22"/>
      <c r="OMG7" s="22"/>
      <c r="OMH7" s="22"/>
      <c r="OMI7" s="22"/>
      <c r="OMJ7" s="22"/>
      <c r="OMK7" s="22"/>
      <c r="OML7" s="22"/>
      <c r="OMM7" s="22"/>
      <c r="OMN7" s="22"/>
      <c r="OMO7" s="22"/>
      <c r="OMP7" s="22"/>
      <c r="OMQ7" s="22"/>
      <c r="OMR7" s="22"/>
      <c r="OMS7" s="22"/>
      <c r="OMT7" s="22"/>
      <c r="OMU7" s="22"/>
      <c r="OMV7" s="22"/>
      <c r="OMW7" s="22"/>
      <c r="OMX7" s="22"/>
      <c r="OMY7" s="22"/>
      <c r="OMZ7" s="22"/>
      <c r="ONA7" s="22"/>
      <c r="ONB7" s="22"/>
      <c r="ONC7" s="22"/>
      <c r="OND7" s="22"/>
      <c r="ONE7" s="22"/>
      <c r="ONF7" s="22"/>
      <c r="ONG7" s="22"/>
      <c r="ONH7" s="22"/>
      <c r="ONI7" s="22"/>
      <c r="ONJ7" s="22"/>
      <c r="ONK7" s="22"/>
      <c r="ONL7" s="22"/>
      <c r="ONM7" s="22"/>
      <c r="ONN7" s="22"/>
      <c r="ONO7" s="22"/>
      <c r="ONP7" s="22"/>
      <c r="ONQ7" s="22"/>
      <c r="ONR7" s="22"/>
      <c r="ONS7" s="22"/>
      <c r="ONT7" s="22"/>
      <c r="ONU7" s="22"/>
      <c r="ONV7" s="22"/>
      <c r="ONW7" s="22"/>
      <c r="ONX7" s="22"/>
      <c r="ONY7" s="22"/>
      <c r="ONZ7" s="22"/>
      <c r="OOA7" s="22"/>
      <c r="OOB7" s="22"/>
      <c r="OOC7" s="22"/>
      <c r="OOD7" s="22"/>
      <c r="OOE7" s="22"/>
      <c r="OOF7" s="22"/>
      <c r="OOG7" s="22"/>
      <c r="OOH7" s="22"/>
      <c r="OOI7" s="22"/>
      <c r="OOJ7" s="22"/>
      <c r="OOK7" s="22"/>
      <c r="OOL7" s="22"/>
      <c r="OOM7" s="22"/>
      <c r="OON7" s="22"/>
      <c r="OOO7" s="22"/>
      <c r="OOP7" s="22"/>
      <c r="OOQ7" s="22"/>
      <c r="OOR7" s="22"/>
      <c r="OOS7" s="22"/>
      <c r="OOT7" s="22"/>
      <c r="OOU7" s="22"/>
      <c r="OOV7" s="22"/>
      <c r="OOW7" s="22"/>
      <c r="OOX7" s="22"/>
      <c r="OOY7" s="22"/>
      <c r="OOZ7" s="22"/>
      <c r="OPA7" s="22"/>
      <c r="OPB7" s="22"/>
      <c r="OPC7" s="22"/>
      <c r="OPD7" s="22"/>
      <c r="OPE7" s="22"/>
      <c r="OPF7" s="22"/>
      <c r="OPG7" s="22"/>
      <c r="OPH7" s="22"/>
      <c r="OPI7" s="22"/>
      <c r="OPJ7" s="22"/>
      <c r="OPK7" s="22"/>
      <c r="OPL7" s="22"/>
      <c r="OPM7" s="22"/>
      <c r="OPN7" s="22"/>
      <c r="OPO7" s="22"/>
      <c r="OPP7" s="22"/>
      <c r="OPQ7" s="22"/>
      <c r="OPR7" s="22"/>
      <c r="OPS7" s="22"/>
      <c r="OPT7" s="22"/>
      <c r="OPU7" s="22"/>
      <c r="OPV7" s="22"/>
      <c r="OPW7" s="22"/>
      <c r="OPX7" s="22"/>
      <c r="OPY7" s="22"/>
      <c r="OPZ7" s="22"/>
      <c r="OQA7" s="22"/>
      <c r="OQB7" s="22"/>
      <c r="OQC7" s="22"/>
      <c r="OQD7" s="22"/>
      <c r="OQE7" s="22"/>
      <c r="OQF7" s="22"/>
      <c r="OQG7" s="22"/>
      <c r="OQH7" s="22"/>
      <c r="OQI7" s="22"/>
      <c r="OQJ7" s="22"/>
      <c r="OQK7" s="22"/>
      <c r="OQL7" s="22"/>
      <c r="OQM7" s="22"/>
      <c r="OQN7" s="22"/>
      <c r="OQO7" s="22"/>
      <c r="OQP7" s="22"/>
      <c r="OQQ7" s="22"/>
      <c r="OQR7" s="22"/>
      <c r="OQS7" s="22"/>
      <c r="OQT7" s="22"/>
      <c r="OQU7" s="22"/>
      <c r="OQV7" s="22"/>
      <c r="OQW7" s="22"/>
      <c r="OQX7" s="22"/>
      <c r="OQY7" s="22"/>
      <c r="OQZ7" s="22"/>
      <c r="ORA7" s="22"/>
      <c r="ORB7" s="22"/>
      <c r="ORC7" s="22"/>
      <c r="ORD7" s="22"/>
      <c r="ORE7" s="22"/>
      <c r="ORF7" s="22"/>
      <c r="ORG7" s="22"/>
      <c r="ORH7" s="22"/>
      <c r="ORI7" s="22"/>
      <c r="ORJ7" s="22"/>
      <c r="ORK7" s="22"/>
      <c r="ORL7" s="22"/>
      <c r="ORM7" s="22"/>
      <c r="ORN7" s="22"/>
      <c r="ORO7" s="22"/>
      <c r="ORP7" s="22"/>
      <c r="ORQ7" s="22"/>
      <c r="ORR7" s="22"/>
      <c r="ORS7" s="22"/>
      <c r="ORT7" s="22"/>
      <c r="ORU7" s="22"/>
      <c r="ORV7" s="22"/>
      <c r="ORW7" s="22"/>
      <c r="ORX7" s="22"/>
      <c r="ORY7" s="22"/>
      <c r="ORZ7" s="22"/>
      <c r="OSA7" s="22"/>
      <c r="OSB7" s="22"/>
      <c r="OSC7" s="22"/>
      <c r="OSD7" s="22"/>
      <c r="OSE7" s="22"/>
      <c r="OSF7" s="22"/>
      <c r="OSG7" s="22"/>
      <c r="OSH7" s="22"/>
      <c r="OSI7" s="22"/>
      <c r="OSJ7" s="22"/>
      <c r="OSK7" s="22"/>
      <c r="OSL7" s="22"/>
      <c r="OSM7" s="22"/>
      <c r="OSN7" s="22"/>
      <c r="OSO7" s="22"/>
      <c r="OSP7" s="22"/>
      <c r="OSQ7" s="22"/>
      <c r="OSR7" s="22"/>
      <c r="OSS7" s="22"/>
      <c r="OST7" s="22"/>
      <c r="OSU7" s="22"/>
      <c r="OSV7" s="22"/>
      <c r="OSW7" s="22"/>
      <c r="OSX7" s="22"/>
      <c r="OSY7" s="22"/>
      <c r="OSZ7" s="22"/>
      <c r="OTA7" s="22"/>
      <c r="OTB7" s="22"/>
      <c r="OTC7" s="22"/>
      <c r="OTD7" s="22"/>
      <c r="OTE7" s="22"/>
      <c r="OTF7" s="22"/>
      <c r="OTG7" s="22"/>
      <c r="OTH7" s="22"/>
      <c r="OTI7" s="22"/>
      <c r="OTJ7" s="22"/>
      <c r="OTK7" s="22"/>
      <c r="OTL7" s="22"/>
      <c r="OTM7" s="22"/>
      <c r="OTN7" s="22"/>
      <c r="OTO7" s="22"/>
      <c r="OTP7" s="22"/>
      <c r="OTQ7" s="22"/>
      <c r="OTR7" s="22"/>
      <c r="OTS7" s="22"/>
      <c r="OTT7" s="22"/>
      <c r="OTU7" s="22"/>
      <c r="OTV7" s="22"/>
      <c r="OTW7" s="22"/>
      <c r="OTX7" s="22"/>
      <c r="OTY7" s="22"/>
      <c r="OTZ7" s="22"/>
      <c r="OUA7" s="22"/>
      <c r="OUB7" s="22"/>
      <c r="OUC7" s="22"/>
      <c r="OUD7" s="22"/>
      <c r="OUE7" s="22"/>
      <c r="OUF7" s="22"/>
      <c r="OUG7" s="22"/>
      <c r="OUH7" s="22"/>
      <c r="OUI7" s="22"/>
      <c r="OUJ7" s="22"/>
      <c r="OUK7" s="22"/>
      <c r="OUL7" s="22"/>
      <c r="OUM7" s="22"/>
      <c r="OUN7" s="22"/>
      <c r="OUO7" s="22"/>
      <c r="OUP7" s="22"/>
      <c r="OUQ7" s="22"/>
      <c r="OUR7" s="22"/>
      <c r="OUS7" s="22"/>
      <c r="OUT7" s="22"/>
      <c r="OUU7" s="22"/>
      <c r="OUV7" s="22"/>
      <c r="OUW7" s="22"/>
      <c r="OUX7" s="22"/>
      <c r="OUY7" s="22"/>
      <c r="OUZ7" s="22"/>
      <c r="OVA7" s="22"/>
      <c r="OVB7" s="22"/>
      <c r="OVC7" s="22"/>
      <c r="OVD7" s="22"/>
      <c r="OVE7" s="22"/>
      <c r="OVF7" s="22"/>
      <c r="OVG7" s="22"/>
      <c r="OVH7" s="22"/>
      <c r="OVI7" s="22"/>
      <c r="OVJ7" s="22"/>
      <c r="OVK7" s="22"/>
      <c r="OVL7" s="22"/>
      <c r="OVM7" s="22"/>
      <c r="OVN7" s="22"/>
      <c r="OVO7" s="22"/>
      <c r="OVP7" s="22"/>
      <c r="OVQ7" s="22"/>
      <c r="OVR7" s="22"/>
      <c r="OVS7" s="22"/>
      <c r="OVT7" s="22"/>
      <c r="OVU7" s="22"/>
      <c r="OVV7" s="22"/>
      <c r="OVW7" s="22"/>
      <c r="OVX7" s="22"/>
      <c r="OVY7" s="22"/>
      <c r="OVZ7" s="22"/>
      <c r="OWA7" s="22"/>
      <c r="OWB7" s="22"/>
      <c r="OWC7" s="22"/>
      <c r="OWD7" s="22"/>
      <c r="OWE7" s="22"/>
      <c r="OWF7" s="22"/>
      <c r="OWG7" s="22"/>
      <c r="OWH7" s="22"/>
      <c r="OWI7" s="22"/>
      <c r="OWJ7" s="22"/>
      <c r="OWK7" s="22"/>
      <c r="OWL7" s="22"/>
      <c r="OWM7" s="22"/>
      <c r="OWN7" s="22"/>
      <c r="OWO7" s="22"/>
      <c r="OWP7" s="22"/>
      <c r="OWQ7" s="22"/>
      <c r="OWR7" s="22"/>
      <c r="OWS7" s="22"/>
      <c r="OWT7" s="22"/>
      <c r="OWU7" s="22"/>
      <c r="OWV7" s="22"/>
      <c r="OWW7" s="22"/>
      <c r="OWX7" s="22"/>
      <c r="OWY7" s="22"/>
      <c r="OWZ7" s="22"/>
      <c r="OXA7" s="22"/>
      <c r="OXB7" s="22"/>
      <c r="OXC7" s="22"/>
      <c r="OXD7" s="22"/>
      <c r="OXE7" s="22"/>
      <c r="OXF7" s="22"/>
      <c r="OXG7" s="22"/>
      <c r="OXH7" s="22"/>
      <c r="OXI7" s="22"/>
      <c r="OXJ7" s="22"/>
      <c r="OXK7" s="22"/>
      <c r="OXL7" s="22"/>
      <c r="OXM7" s="22"/>
      <c r="OXN7" s="22"/>
      <c r="OXO7" s="22"/>
      <c r="OXP7" s="22"/>
      <c r="OXQ7" s="22"/>
      <c r="OXR7" s="22"/>
      <c r="OXS7" s="22"/>
      <c r="OXT7" s="22"/>
      <c r="OXU7" s="22"/>
      <c r="OXV7" s="22"/>
      <c r="OXW7" s="22"/>
      <c r="OXX7" s="22"/>
      <c r="OXY7" s="22"/>
      <c r="OXZ7" s="22"/>
      <c r="OYA7" s="22"/>
      <c r="OYB7" s="22"/>
      <c r="OYC7" s="22"/>
      <c r="OYD7" s="22"/>
      <c r="OYE7" s="22"/>
      <c r="OYF7" s="22"/>
      <c r="OYG7" s="22"/>
      <c r="OYH7" s="22"/>
      <c r="OYI7" s="22"/>
      <c r="OYJ7" s="22"/>
      <c r="OYK7" s="22"/>
      <c r="OYL7" s="22"/>
      <c r="OYM7" s="22"/>
      <c r="OYN7" s="22"/>
      <c r="OYO7" s="22"/>
      <c r="OYP7" s="22"/>
      <c r="OYQ7" s="22"/>
      <c r="OYR7" s="22"/>
      <c r="OYS7" s="22"/>
      <c r="OYT7" s="22"/>
      <c r="OYU7" s="22"/>
      <c r="OYV7" s="22"/>
      <c r="OYW7" s="22"/>
      <c r="OYX7" s="22"/>
      <c r="OYY7" s="22"/>
      <c r="OYZ7" s="22"/>
      <c r="OZA7" s="22"/>
      <c r="OZB7" s="22"/>
      <c r="OZC7" s="22"/>
      <c r="OZD7" s="22"/>
      <c r="OZE7" s="22"/>
      <c r="OZF7" s="22"/>
      <c r="OZG7" s="22"/>
      <c r="OZH7" s="22"/>
      <c r="OZI7" s="22"/>
      <c r="OZJ7" s="22"/>
      <c r="OZK7" s="22"/>
      <c r="OZL7" s="22"/>
      <c r="OZM7" s="22"/>
      <c r="OZN7" s="22"/>
      <c r="OZO7" s="22"/>
      <c r="OZP7" s="22"/>
      <c r="OZQ7" s="22"/>
      <c r="OZR7" s="22"/>
      <c r="OZS7" s="22"/>
      <c r="OZT7" s="22"/>
      <c r="OZU7" s="22"/>
      <c r="OZV7" s="22"/>
      <c r="OZW7" s="22"/>
      <c r="OZX7" s="22"/>
      <c r="OZY7" s="22"/>
      <c r="OZZ7" s="22"/>
      <c r="PAA7" s="22"/>
      <c r="PAB7" s="22"/>
      <c r="PAC7" s="22"/>
      <c r="PAD7" s="22"/>
      <c r="PAE7" s="22"/>
      <c r="PAF7" s="22"/>
      <c r="PAG7" s="22"/>
      <c r="PAH7" s="22"/>
      <c r="PAI7" s="22"/>
      <c r="PAJ7" s="22"/>
      <c r="PAK7" s="22"/>
      <c r="PAL7" s="22"/>
      <c r="PAM7" s="22"/>
      <c r="PAN7" s="22"/>
      <c r="PAO7" s="22"/>
      <c r="PAP7" s="22"/>
      <c r="PAQ7" s="22"/>
      <c r="PAR7" s="22"/>
      <c r="PAS7" s="22"/>
      <c r="PAT7" s="22"/>
      <c r="PAU7" s="22"/>
      <c r="PAV7" s="22"/>
      <c r="PAW7" s="22"/>
      <c r="PAX7" s="22"/>
      <c r="PAY7" s="22"/>
      <c r="PAZ7" s="22"/>
      <c r="PBA7" s="22"/>
      <c r="PBB7" s="22"/>
      <c r="PBC7" s="22"/>
      <c r="PBD7" s="22"/>
      <c r="PBE7" s="22"/>
      <c r="PBF7" s="22"/>
      <c r="PBG7" s="22"/>
      <c r="PBH7" s="22"/>
      <c r="PBI7" s="22"/>
      <c r="PBJ7" s="22"/>
      <c r="PBK7" s="22"/>
      <c r="PBL7" s="22"/>
      <c r="PBM7" s="22"/>
      <c r="PBN7" s="22"/>
      <c r="PBO7" s="22"/>
      <c r="PBP7" s="22"/>
      <c r="PBQ7" s="22"/>
      <c r="PBR7" s="22"/>
      <c r="PBS7" s="22"/>
      <c r="PBT7" s="22"/>
      <c r="PBU7" s="22"/>
      <c r="PBV7" s="22"/>
      <c r="PBW7" s="22"/>
      <c r="PBX7" s="22"/>
      <c r="PBY7" s="22"/>
      <c r="PBZ7" s="22"/>
      <c r="PCA7" s="22"/>
      <c r="PCB7" s="22"/>
      <c r="PCC7" s="22"/>
      <c r="PCD7" s="22"/>
      <c r="PCE7" s="22"/>
      <c r="PCF7" s="22"/>
      <c r="PCG7" s="22"/>
      <c r="PCH7" s="22"/>
      <c r="PCI7" s="22"/>
      <c r="PCJ7" s="22"/>
      <c r="PCK7" s="22"/>
      <c r="PCL7" s="22"/>
      <c r="PCM7" s="22"/>
      <c r="PCN7" s="22"/>
      <c r="PCO7" s="22"/>
      <c r="PCP7" s="22"/>
      <c r="PCQ7" s="22"/>
      <c r="PCR7" s="22"/>
      <c r="PCS7" s="22"/>
      <c r="PCT7" s="22"/>
      <c r="PCU7" s="22"/>
      <c r="PCV7" s="22"/>
      <c r="PCW7" s="22"/>
      <c r="PCX7" s="22"/>
      <c r="PCY7" s="22"/>
      <c r="PCZ7" s="22"/>
      <c r="PDA7" s="22"/>
      <c r="PDB7" s="22"/>
      <c r="PDC7" s="22"/>
      <c r="PDD7" s="22"/>
      <c r="PDE7" s="22"/>
      <c r="PDF7" s="22"/>
      <c r="PDG7" s="22"/>
      <c r="PDH7" s="22"/>
      <c r="PDI7" s="22"/>
      <c r="PDJ7" s="22"/>
      <c r="PDK7" s="22"/>
      <c r="PDL7" s="22"/>
      <c r="PDM7" s="22"/>
      <c r="PDN7" s="22"/>
      <c r="PDO7" s="22"/>
      <c r="PDP7" s="22"/>
      <c r="PDQ7" s="22"/>
      <c r="PDR7" s="22"/>
      <c r="PDS7" s="22"/>
      <c r="PDT7" s="22"/>
      <c r="PDU7" s="22"/>
      <c r="PDV7" s="22"/>
      <c r="PDW7" s="22"/>
      <c r="PDX7" s="22"/>
      <c r="PDY7" s="22"/>
      <c r="PDZ7" s="22"/>
      <c r="PEA7" s="22"/>
      <c r="PEB7" s="22"/>
      <c r="PEC7" s="22"/>
      <c r="PED7" s="22"/>
      <c r="PEE7" s="22"/>
      <c r="PEF7" s="22"/>
      <c r="PEG7" s="22"/>
      <c r="PEH7" s="22"/>
      <c r="PEI7" s="22"/>
      <c r="PEJ7" s="22"/>
      <c r="PEK7" s="22"/>
      <c r="PEL7" s="22"/>
      <c r="PEM7" s="22"/>
      <c r="PEN7" s="22"/>
      <c r="PEO7" s="22"/>
      <c r="PEP7" s="22"/>
      <c r="PEQ7" s="22"/>
      <c r="PER7" s="22"/>
      <c r="PES7" s="22"/>
      <c r="PET7" s="22"/>
      <c r="PEU7" s="22"/>
      <c r="PEV7" s="22"/>
      <c r="PEW7" s="22"/>
      <c r="PEX7" s="22"/>
      <c r="PEY7" s="22"/>
      <c r="PEZ7" s="22"/>
      <c r="PFA7" s="22"/>
      <c r="PFB7" s="22"/>
      <c r="PFC7" s="22"/>
      <c r="PFD7" s="22"/>
      <c r="PFE7" s="22"/>
      <c r="PFF7" s="22"/>
      <c r="PFG7" s="22"/>
      <c r="PFH7" s="22"/>
      <c r="PFI7" s="22"/>
      <c r="PFJ7" s="22"/>
      <c r="PFK7" s="22"/>
      <c r="PFL7" s="22"/>
      <c r="PFM7" s="22"/>
      <c r="PFN7" s="22"/>
      <c r="PFO7" s="22"/>
      <c r="PFP7" s="22"/>
      <c r="PFQ7" s="22"/>
      <c r="PFR7" s="22"/>
      <c r="PFS7" s="22"/>
      <c r="PFT7" s="22"/>
      <c r="PFU7" s="22"/>
      <c r="PFV7" s="22"/>
      <c r="PFW7" s="22"/>
      <c r="PFX7" s="22"/>
      <c r="PFY7" s="22"/>
      <c r="PFZ7" s="22"/>
      <c r="PGA7" s="22"/>
      <c r="PGB7" s="22"/>
      <c r="PGC7" s="22"/>
      <c r="PGD7" s="22"/>
      <c r="PGE7" s="22"/>
      <c r="PGF7" s="22"/>
      <c r="PGG7" s="22"/>
      <c r="PGH7" s="22"/>
      <c r="PGI7" s="22"/>
      <c r="PGJ7" s="22"/>
      <c r="PGK7" s="22"/>
      <c r="PGL7" s="22"/>
      <c r="PGM7" s="22"/>
      <c r="PGN7" s="22"/>
      <c r="PGO7" s="22"/>
      <c r="PGP7" s="22"/>
      <c r="PGQ7" s="22"/>
      <c r="PGR7" s="22"/>
      <c r="PGS7" s="22"/>
      <c r="PGT7" s="22"/>
      <c r="PGU7" s="22"/>
      <c r="PGV7" s="22"/>
      <c r="PGW7" s="22"/>
      <c r="PGX7" s="22"/>
      <c r="PGY7" s="22"/>
      <c r="PGZ7" s="22"/>
      <c r="PHA7" s="22"/>
      <c r="PHB7" s="22"/>
      <c r="PHC7" s="22"/>
      <c r="PHD7" s="22"/>
      <c r="PHE7" s="22"/>
      <c r="PHF7" s="22"/>
      <c r="PHG7" s="22"/>
      <c r="PHH7" s="22"/>
      <c r="PHI7" s="22"/>
      <c r="PHJ7" s="22"/>
      <c r="PHK7" s="22"/>
      <c r="PHL7" s="22"/>
      <c r="PHM7" s="22"/>
      <c r="PHN7" s="22"/>
      <c r="PHO7" s="22"/>
      <c r="PHP7" s="22"/>
      <c r="PHQ7" s="22"/>
      <c r="PHR7" s="22"/>
      <c r="PHS7" s="22"/>
      <c r="PHT7" s="22"/>
      <c r="PHU7" s="22"/>
      <c r="PHV7" s="22"/>
      <c r="PHW7" s="22"/>
      <c r="PHX7" s="22"/>
      <c r="PHY7" s="22"/>
      <c r="PHZ7" s="22"/>
      <c r="PIA7" s="22"/>
      <c r="PIB7" s="22"/>
      <c r="PIC7" s="22"/>
      <c r="PID7" s="22"/>
      <c r="PIE7" s="22"/>
      <c r="PIF7" s="22"/>
      <c r="PIG7" s="22"/>
      <c r="PIH7" s="22"/>
      <c r="PII7" s="22"/>
      <c r="PIJ7" s="22"/>
      <c r="PIK7" s="22"/>
      <c r="PIL7" s="22"/>
      <c r="PIM7" s="22"/>
      <c r="PIN7" s="22"/>
      <c r="PIO7" s="22"/>
      <c r="PIP7" s="22"/>
      <c r="PIQ7" s="22"/>
      <c r="PIR7" s="22"/>
      <c r="PIS7" s="22"/>
      <c r="PIT7" s="22"/>
      <c r="PIU7" s="22"/>
      <c r="PIV7" s="22"/>
      <c r="PIW7" s="22"/>
      <c r="PIX7" s="22"/>
      <c r="PIY7" s="22"/>
      <c r="PIZ7" s="22"/>
      <c r="PJA7" s="22"/>
      <c r="PJB7" s="22"/>
      <c r="PJC7" s="22"/>
      <c r="PJD7" s="22"/>
      <c r="PJE7" s="22"/>
      <c r="PJF7" s="22"/>
      <c r="PJG7" s="22"/>
      <c r="PJH7" s="22"/>
      <c r="PJI7" s="22"/>
      <c r="PJJ7" s="22"/>
      <c r="PJK7" s="22"/>
      <c r="PJL7" s="22"/>
      <c r="PJM7" s="22"/>
      <c r="PJN7" s="22"/>
      <c r="PJO7" s="22"/>
      <c r="PJP7" s="22"/>
      <c r="PJQ7" s="22"/>
      <c r="PJR7" s="22"/>
      <c r="PJS7" s="22"/>
      <c r="PJT7" s="22"/>
      <c r="PJU7" s="22"/>
      <c r="PJV7" s="22"/>
      <c r="PJW7" s="22"/>
      <c r="PJX7" s="22"/>
      <c r="PJY7" s="22"/>
      <c r="PJZ7" s="22"/>
      <c r="PKA7" s="22"/>
      <c r="PKB7" s="22"/>
      <c r="PKC7" s="22"/>
      <c r="PKD7" s="22"/>
      <c r="PKE7" s="22"/>
      <c r="PKF7" s="22"/>
      <c r="PKG7" s="22"/>
      <c r="PKH7" s="22"/>
      <c r="PKI7" s="22"/>
      <c r="PKJ7" s="22"/>
      <c r="PKK7" s="22"/>
      <c r="PKL7" s="22"/>
      <c r="PKM7" s="22"/>
      <c r="PKN7" s="22"/>
      <c r="PKO7" s="22"/>
      <c r="PKP7" s="22"/>
      <c r="PKQ7" s="22"/>
      <c r="PKR7" s="22"/>
      <c r="PKS7" s="22"/>
      <c r="PKT7" s="22"/>
      <c r="PKU7" s="22"/>
      <c r="PKV7" s="22"/>
      <c r="PKW7" s="22"/>
      <c r="PKX7" s="22"/>
      <c r="PKY7" s="22"/>
      <c r="PKZ7" s="22"/>
      <c r="PLA7" s="22"/>
      <c r="PLB7" s="22"/>
      <c r="PLC7" s="22"/>
      <c r="PLD7" s="22"/>
      <c r="PLE7" s="22"/>
      <c r="PLF7" s="22"/>
      <c r="PLG7" s="22"/>
      <c r="PLH7" s="22"/>
      <c r="PLI7" s="22"/>
      <c r="PLJ7" s="22"/>
      <c r="PLK7" s="22"/>
      <c r="PLL7" s="22"/>
      <c r="PLM7" s="22"/>
      <c r="PLN7" s="22"/>
      <c r="PLO7" s="22"/>
      <c r="PLP7" s="22"/>
      <c r="PLQ7" s="22"/>
      <c r="PLR7" s="22"/>
      <c r="PLS7" s="22"/>
      <c r="PLT7" s="22"/>
      <c r="PLU7" s="22"/>
      <c r="PLV7" s="22"/>
      <c r="PLW7" s="22"/>
      <c r="PLX7" s="22"/>
      <c r="PLY7" s="22"/>
      <c r="PLZ7" s="22"/>
      <c r="PMA7" s="22"/>
      <c r="PMB7" s="22"/>
      <c r="PMC7" s="22"/>
      <c r="PMD7" s="22"/>
      <c r="PME7" s="22"/>
      <c r="PMF7" s="22"/>
      <c r="PMG7" s="22"/>
      <c r="PMH7" s="22"/>
      <c r="PMI7" s="22"/>
      <c r="PMJ7" s="22"/>
      <c r="PMK7" s="22"/>
      <c r="PML7" s="22"/>
      <c r="PMM7" s="22"/>
      <c r="PMN7" s="22"/>
      <c r="PMO7" s="22"/>
      <c r="PMP7" s="22"/>
      <c r="PMQ7" s="22"/>
      <c r="PMR7" s="22"/>
      <c r="PMS7" s="22"/>
      <c r="PMT7" s="22"/>
      <c r="PMU7" s="22"/>
      <c r="PMV7" s="22"/>
      <c r="PMW7" s="22"/>
      <c r="PMX7" s="22"/>
      <c r="PMY7" s="22"/>
      <c r="PMZ7" s="22"/>
      <c r="PNA7" s="22"/>
      <c r="PNB7" s="22"/>
      <c r="PNC7" s="22"/>
      <c r="PND7" s="22"/>
      <c r="PNE7" s="22"/>
      <c r="PNF7" s="22"/>
      <c r="PNG7" s="22"/>
      <c r="PNH7" s="22"/>
      <c r="PNI7" s="22"/>
      <c r="PNJ7" s="22"/>
      <c r="PNK7" s="22"/>
      <c r="PNL7" s="22"/>
      <c r="PNM7" s="22"/>
      <c r="PNN7" s="22"/>
      <c r="PNO7" s="22"/>
      <c r="PNP7" s="22"/>
      <c r="PNQ7" s="22"/>
      <c r="PNR7" s="22"/>
      <c r="PNS7" s="22"/>
      <c r="PNT7" s="22"/>
      <c r="PNU7" s="22"/>
      <c r="PNV7" s="22"/>
      <c r="PNW7" s="22"/>
      <c r="PNX7" s="22"/>
      <c r="PNY7" s="22"/>
      <c r="PNZ7" s="22"/>
      <c r="POA7" s="22"/>
      <c r="POB7" s="22"/>
      <c r="POC7" s="22"/>
      <c r="POD7" s="22"/>
      <c r="POE7" s="22"/>
      <c r="POF7" s="22"/>
      <c r="POG7" s="22"/>
      <c r="POH7" s="22"/>
      <c r="POI7" s="22"/>
      <c r="POJ7" s="22"/>
      <c r="POK7" s="22"/>
      <c r="POL7" s="22"/>
      <c r="POM7" s="22"/>
      <c r="PON7" s="22"/>
      <c r="POO7" s="22"/>
      <c r="POP7" s="22"/>
      <c r="POQ7" s="22"/>
      <c r="POR7" s="22"/>
      <c r="POS7" s="22"/>
      <c r="POT7" s="22"/>
      <c r="POU7" s="22"/>
      <c r="POV7" s="22"/>
      <c r="POW7" s="22"/>
      <c r="POX7" s="22"/>
      <c r="POY7" s="22"/>
      <c r="POZ7" s="22"/>
      <c r="PPA7" s="22"/>
      <c r="PPB7" s="22"/>
      <c r="PPC7" s="22"/>
      <c r="PPD7" s="22"/>
      <c r="PPE7" s="22"/>
      <c r="PPF7" s="22"/>
      <c r="PPG7" s="22"/>
      <c r="PPH7" s="22"/>
      <c r="PPI7" s="22"/>
      <c r="PPJ7" s="22"/>
      <c r="PPK7" s="22"/>
      <c r="PPL7" s="22"/>
      <c r="PPM7" s="22"/>
      <c r="PPN7" s="22"/>
      <c r="PPO7" s="22"/>
      <c r="PPP7" s="22"/>
      <c r="PPQ7" s="22"/>
      <c r="PPR7" s="22"/>
      <c r="PPS7" s="22"/>
      <c r="PPT7" s="22"/>
      <c r="PPU7" s="22"/>
      <c r="PPV7" s="22"/>
      <c r="PPW7" s="22"/>
      <c r="PPX7" s="22"/>
      <c r="PPY7" s="22"/>
      <c r="PPZ7" s="22"/>
      <c r="PQA7" s="22"/>
      <c r="PQB7" s="22"/>
      <c r="PQC7" s="22"/>
      <c r="PQD7" s="22"/>
      <c r="PQE7" s="22"/>
      <c r="PQF7" s="22"/>
      <c r="PQG7" s="22"/>
      <c r="PQH7" s="22"/>
      <c r="PQI7" s="22"/>
      <c r="PQJ7" s="22"/>
      <c r="PQK7" s="22"/>
      <c r="PQL7" s="22"/>
      <c r="PQM7" s="22"/>
      <c r="PQN7" s="22"/>
      <c r="PQO7" s="22"/>
      <c r="PQP7" s="22"/>
      <c r="PQQ7" s="22"/>
      <c r="PQR7" s="22"/>
      <c r="PQS7" s="22"/>
      <c r="PQT7" s="22"/>
      <c r="PQU7" s="22"/>
      <c r="PQV7" s="22"/>
      <c r="PQW7" s="22"/>
      <c r="PQX7" s="22"/>
      <c r="PQY7" s="22"/>
      <c r="PQZ7" s="22"/>
      <c r="PRA7" s="22"/>
      <c r="PRB7" s="22"/>
      <c r="PRC7" s="22"/>
      <c r="PRD7" s="22"/>
      <c r="PRE7" s="22"/>
      <c r="PRF7" s="22"/>
      <c r="PRG7" s="22"/>
      <c r="PRH7" s="22"/>
      <c r="PRI7" s="22"/>
      <c r="PRJ7" s="22"/>
      <c r="PRK7" s="22"/>
      <c r="PRL7" s="22"/>
      <c r="PRM7" s="22"/>
      <c r="PRN7" s="22"/>
      <c r="PRO7" s="22"/>
      <c r="PRP7" s="22"/>
      <c r="PRQ7" s="22"/>
      <c r="PRR7" s="22"/>
      <c r="PRS7" s="22"/>
      <c r="PRT7" s="22"/>
      <c r="PRU7" s="22"/>
      <c r="PRV7" s="22"/>
      <c r="PRW7" s="22"/>
      <c r="PRX7" s="22"/>
      <c r="PRY7" s="22"/>
      <c r="PRZ7" s="22"/>
      <c r="PSA7" s="22"/>
      <c r="PSB7" s="22"/>
      <c r="PSC7" s="22"/>
      <c r="PSD7" s="22"/>
      <c r="PSE7" s="22"/>
      <c r="PSF7" s="22"/>
      <c r="PSG7" s="22"/>
      <c r="PSH7" s="22"/>
      <c r="PSI7" s="22"/>
      <c r="PSJ7" s="22"/>
      <c r="PSK7" s="22"/>
      <c r="PSL7" s="22"/>
      <c r="PSM7" s="22"/>
      <c r="PSN7" s="22"/>
      <c r="PSO7" s="22"/>
      <c r="PSP7" s="22"/>
      <c r="PSQ7" s="22"/>
      <c r="PSR7" s="22"/>
      <c r="PSS7" s="22"/>
      <c r="PST7" s="22"/>
      <c r="PSU7" s="22"/>
      <c r="PSV7" s="22"/>
      <c r="PSW7" s="22"/>
      <c r="PSX7" s="22"/>
      <c r="PSY7" s="22"/>
      <c r="PSZ7" s="22"/>
      <c r="PTA7" s="22"/>
      <c r="PTB7" s="22"/>
      <c r="PTC7" s="22"/>
      <c r="PTD7" s="22"/>
      <c r="PTE7" s="22"/>
      <c r="PTF7" s="22"/>
      <c r="PTG7" s="22"/>
      <c r="PTH7" s="22"/>
      <c r="PTI7" s="22"/>
      <c r="PTJ7" s="22"/>
      <c r="PTK7" s="22"/>
      <c r="PTL7" s="22"/>
      <c r="PTM7" s="22"/>
      <c r="PTN7" s="22"/>
      <c r="PTO7" s="22"/>
      <c r="PTP7" s="22"/>
      <c r="PTQ7" s="22"/>
      <c r="PTR7" s="22"/>
      <c r="PTS7" s="22"/>
      <c r="PTT7" s="22"/>
      <c r="PTU7" s="22"/>
      <c r="PTV7" s="22"/>
      <c r="PTW7" s="22"/>
      <c r="PTX7" s="22"/>
      <c r="PTY7" s="22"/>
      <c r="PTZ7" s="22"/>
      <c r="PUA7" s="22"/>
      <c r="PUB7" s="22"/>
      <c r="PUC7" s="22"/>
      <c r="PUD7" s="22"/>
      <c r="PUE7" s="22"/>
      <c r="PUF7" s="22"/>
      <c r="PUG7" s="22"/>
      <c r="PUH7" s="22"/>
      <c r="PUI7" s="22"/>
      <c r="PUJ7" s="22"/>
      <c r="PUK7" s="22"/>
      <c r="PUL7" s="22"/>
      <c r="PUM7" s="22"/>
      <c r="PUN7" s="22"/>
      <c r="PUO7" s="22"/>
      <c r="PUP7" s="22"/>
      <c r="PUQ7" s="22"/>
      <c r="PUR7" s="22"/>
      <c r="PUS7" s="22"/>
      <c r="PUT7" s="22"/>
      <c r="PUU7" s="22"/>
      <c r="PUV7" s="22"/>
      <c r="PUW7" s="22"/>
      <c r="PUX7" s="22"/>
      <c r="PUY7" s="22"/>
      <c r="PUZ7" s="22"/>
      <c r="PVA7" s="22"/>
      <c r="PVB7" s="22"/>
      <c r="PVC7" s="22"/>
      <c r="PVD7" s="22"/>
      <c r="PVE7" s="22"/>
      <c r="PVF7" s="22"/>
      <c r="PVG7" s="22"/>
      <c r="PVH7" s="22"/>
      <c r="PVI7" s="22"/>
      <c r="PVJ7" s="22"/>
      <c r="PVK7" s="22"/>
      <c r="PVL7" s="22"/>
      <c r="PVM7" s="22"/>
      <c r="PVN7" s="22"/>
      <c r="PVO7" s="22"/>
      <c r="PVP7" s="22"/>
      <c r="PVQ7" s="22"/>
      <c r="PVR7" s="22"/>
      <c r="PVS7" s="22"/>
      <c r="PVT7" s="22"/>
      <c r="PVU7" s="22"/>
      <c r="PVV7" s="22"/>
      <c r="PVW7" s="22"/>
      <c r="PVX7" s="22"/>
      <c r="PVY7" s="22"/>
      <c r="PVZ7" s="22"/>
      <c r="PWA7" s="22"/>
      <c r="PWB7" s="22"/>
      <c r="PWC7" s="22"/>
      <c r="PWD7" s="22"/>
      <c r="PWE7" s="22"/>
      <c r="PWF7" s="22"/>
      <c r="PWG7" s="22"/>
      <c r="PWH7" s="22"/>
      <c r="PWI7" s="22"/>
      <c r="PWJ7" s="22"/>
      <c r="PWK7" s="22"/>
      <c r="PWL7" s="22"/>
      <c r="PWM7" s="22"/>
      <c r="PWN7" s="22"/>
      <c r="PWO7" s="22"/>
      <c r="PWP7" s="22"/>
      <c r="PWQ7" s="22"/>
      <c r="PWR7" s="22"/>
      <c r="PWS7" s="22"/>
      <c r="PWT7" s="22"/>
      <c r="PWU7" s="22"/>
      <c r="PWV7" s="22"/>
      <c r="PWW7" s="22"/>
      <c r="PWX7" s="22"/>
      <c r="PWY7" s="22"/>
      <c r="PWZ7" s="22"/>
      <c r="PXA7" s="22"/>
      <c r="PXB7" s="22"/>
      <c r="PXC7" s="22"/>
      <c r="PXD7" s="22"/>
      <c r="PXE7" s="22"/>
      <c r="PXF7" s="22"/>
      <c r="PXG7" s="22"/>
      <c r="PXH7" s="22"/>
      <c r="PXI7" s="22"/>
      <c r="PXJ7" s="22"/>
      <c r="PXK7" s="22"/>
      <c r="PXL7" s="22"/>
      <c r="PXM7" s="22"/>
      <c r="PXN7" s="22"/>
      <c r="PXO7" s="22"/>
      <c r="PXP7" s="22"/>
      <c r="PXQ7" s="22"/>
      <c r="PXR7" s="22"/>
      <c r="PXS7" s="22"/>
      <c r="PXT7" s="22"/>
      <c r="PXU7" s="22"/>
      <c r="PXV7" s="22"/>
      <c r="PXW7" s="22"/>
      <c r="PXX7" s="22"/>
      <c r="PXY7" s="22"/>
      <c r="PXZ7" s="22"/>
      <c r="PYA7" s="22"/>
      <c r="PYB7" s="22"/>
      <c r="PYC7" s="22"/>
      <c r="PYD7" s="22"/>
      <c r="PYE7" s="22"/>
      <c r="PYF7" s="22"/>
      <c r="PYG7" s="22"/>
      <c r="PYH7" s="22"/>
      <c r="PYI7" s="22"/>
      <c r="PYJ7" s="22"/>
      <c r="PYK7" s="22"/>
      <c r="PYL7" s="22"/>
      <c r="PYM7" s="22"/>
      <c r="PYN7" s="22"/>
      <c r="PYO7" s="22"/>
      <c r="PYP7" s="22"/>
      <c r="PYQ7" s="22"/>
      <c r="PYR7" s="22"/>
      <c r="PYS7" s="22"/>
      <c r="PYT7" s="22"/>
      <c r="PYU7" s="22"/>
      <c r="PYV7" s="22"/>
      <c r="PYW7" s="22"/>
      <c r="PYX7" s="22"/>
      <c r="PYY7" s="22"/>
      <c r="PYZ7" s="22"/>
      <c r="PZA7" s="22"/>
      <c r="PZB7" s="22"/>
      <c r="PZC7" s="22"/>
      <c r="PZD7" s="22"/>
      <c r="PZE7" s="22"/>
      <c r="PZF7" s="22"/>
      <c r="PZG7" s="22"/>
      <c r="PZH7" s="22"/>
      <c r="PZI7" s="22"/>
      <c r="PZJ7" s="22"/>
      <c r="PZK7" s="22"/>
      <c r="PZL7" s="22"/>
      <c r="PZM7" s="22"/>
      <c r="PZN7" s="22"/>
      <c r="PZO7" s="22"/>
      <c r="PZP7" s="22"/>
      <c r="PZQ7" s="22"/>
      <c r="PZR7" s="22"/>
      <c r="PZS7" s="22"/>
      <c r="PZT7" s="22"/>
      <c r="PZU7" s="22"/>
      <c r="PZV7" s="22"/>
      <c r="PZW7" s="22"/>
      <c r="PZX7" s="22"/>
      <c r="PZY7" s="22"/>
      <c r="PZZ7" s="22"/>
      <c r="QAA7" s="22"/>
      <c r="QAB7" s="22"/>
      <c r="QAC7" s="22"/>
      <c r="QAD7" s="22"/>
      <c r="QAE7" s="22"/>
      <c r="QAF7" s="22"/>
      <c r="QAG7" s="22"/>
      <c r="QAH7" s="22"/>
      <c r="QAI7" s="22"/>
      <c r="QAJ7" s="22"/>
      <c r="QAK7" s="22"/>
      <c r="QAL7" s="22"/>
      <c r="QAM7" s="22"/>
      <c r="QAN7" s="22"/>
      <c r="QAO7" s="22"/>
      <c r="QAP7" s="22"/>
      <c r="QAQ7" s="22"/>
      <c r="QAR7" s="22"/>
      <c r="QAS7" s="22"/>
      <c r="QAT7" s="22"/>
      <c r="QAU7" s="22"/>
      <c r="QAV7" s="22"/>
      <c r="QAW7" s="22"/>
      <c r="QAX7" s="22"/>
      <c r="QAY7" s="22"/>
      <c r="QAZ7" s="22"/>
      <c r="QBA7" s="22"/>
      <c r="QBB7" s="22"/>
      <c r="QBC7" s="22"/>
      <c r="QBD7" s="22"/>
      <c r="QBE7" s="22"/>
      <c r="QBF7" s="22"/>
      <c r="QBG7" s="22"/>
      <c r="QBH7" s="22"/>
      <c r="QBI7" s="22"/>
      <c r="QBJ7" s="22"/>
      <c r="QBK7" s="22"/>
      <c r="QBL7" s="22"/>
      <c r="QBM7" s="22"/>
      <c r="QBN7" s="22"/>
      <c r="QBO7" s="22"/>
      <c r="QBP7" s="22"/>
      <c r="QBQ7" s="22"/>
      <c r="QBR7" s="22"/>
      <c r="QBS7" s="22"/>
      <c r="QBT7" s="22"/>
      <c r="QBU7" s="22"/>
      <c r="QBV7" s="22"/>
      <c r="QBW7" s="22"/>
      <c r="QBX7" s="22"/>
      <c r="QBY7" s="22"/>
      <c r="QBZ7" s="22"/>
      <c r="QCA7" s="22"/>
      <c r="QCB7" s="22"/>
      <c r="QCC7" s="22"/>
      <c r="QCD7" s="22"/>
      <c r="QCE7" s="22"/>
      <c r="QCF7" s="22"/>
      <c r="QCG7" s="22"/>
      <c r="QCH7" s="22"/>
      <c r="QCI7" s="22"/>
      <c r="QCJ7" s="22"/>
      <c r="QCK7" s="22"/>
      <c r="QCL7" s="22"/>
      <c r="QCM7" s="22"/>
      <c r="QCN7" s="22"/>
      <c r="QCO7" s="22"/>
      <c r="QCP7" s="22"/>
      <c r="QCQ7" s="22"/>
      <c r="QCR7" s="22"/>
      <c r="QCS7" s="22"/>
      <c r="QCT7" s="22"/>
      <c r="QCU7" s="22"/>
      <c r="QCV7" s="22"/>
      <c r="QCW7" s="22"/>
      <c r="QCX7" s="22"/>
      <c r="QCY7" s="22"/>
      <c r="QCZ7" s="22"/>
      <c r="QDA7" s="22"/>
      <c r="QDB7" s="22"/>
      <c r="QDC7" s="22"/>
      <c r="QDD7" s="22"/>
      <c r="QDE7" s="22"/>
      <c r="QDF7" s="22"/>
      <c r="QDG7" s="22"/>
      <c r="QDH7" s="22"/>
      <c r="QDI7" s="22"/>
      <c r="QDJ7" s="22"/>
      <c r="QDK7" s="22"/>
      <c r="QDL7" s="22"/>
      <c r="QDM7" s="22"/>
      <c r="QDN7" s="22"/>
      <c r="QDO7" s="22"/>
      <c r="QDP7" s="22"/>
      <c r="QDQ7" s="22"/>
      <c r="QDR7" s="22"/>
      <c r="QDS7" s="22"/>
      <c r="QDT7" s="22"/>
      <c r="QDU7" s="22"/>
      <c r="QDV7" s="22"/>
      <c r="QDW7" s="22"/>
      <c r="QDX7" s="22"/>
      <c r="QDY7" s="22"/>
      <c r="QDZ7" s="22"/>
      <c r="QEA7" s="22"/>
      <c r="QEB7" s="22"/>
      <c r="QEC7" s="22"/>
      <c r="QED7" s="22"/>
      <c r="QEE7" s="22"/>
      <c r="QEF7" s="22"/>
      <c r="QEG7" s="22"/>
      <c r="QEH7" s="22"/>
      <c r="QEI7" s="22"/>
      <c r="QEJ7" s="22"/>
      <c r="QEK7" s="22"/>
      <c r="QEL7" s="22"/>
      <c r="QEM7" s="22"/>
      <c r="QEN7" s="22"/>
      <c r="QEO7" s="22"/>
      <c r="QEP7" s="22"/>
      <c r="QEQ7" s="22"/>
      <c r="QER7" s="22"/>
      <c r="QES7" s="22"/>
      <c r="QET7" s="22"/>
      <c r="QEU7" s="22"/>
      <c r="QEV7" s="22"/>
      <c r="QEW7" s="22"/>
      <c r="QEX7" s="22"/>
      <c r="QEY7" s="22"/>
      <c r="QEZ7" s="22"/>
      <c r="QFA7" s="22"/>
      <c r="QFB7" s="22"/>
      <c r="QFC7" s="22"/>
      <c r="QFD7" s="22"/>
      <c r="QFE7" s="22"/>
      <c r="QFF7" s="22"/>
      <c r="QFG7" s="22"/>
      <c r="QFH7" s="22"/>
      <c r="QFI7" s="22"/>
      <c r="QFJ7" s="22"/>
      <c r="QFK7" s="22"/>
      <c r="QFL7" s="22"/>
      <c r="QFM7" s="22"/>
      <c r="QFN7" s="22"/>
      <c r="QFO7" s="22"/>
      <c r="QFP7" s="22"/>
      <c r="QFQ7" s="22"/>
      <c r="QFR7" s="22"/>
      <c r="QFS7" s="22"/>
      <c r="QFT7" s="22"/>
      <c r="QFU7" s="22"/>
      <c r="QFV7" s="22"/>
      <c r="QFW7" s="22"/>
      <c r="QFX7" s="22"/>
      <c r="QFY7" s="22"/>
      <c r="QFZ7" s="22"/>
      <c r="QGA7" s="22"/>
      <c r="QGB7" s="22"/>
      <c r="QGC7" s="22"/>
      <c r="QGD7" s="22"/>
      <c r="QGE7" s="22"/>
      <c r="QGF7" s="22"/>
      <c r="QGG7" s="22"/>
      <c r="QGH7" s="22"/>
      <c r="QGI7" s="22"/>
      <c r="QGJ7" s="22"/>
      <c r="QGK7" s="22"/>
      <c r="QGL7" s="22"/>
      <c r="QGM7" s="22"/>
      <c r="QGN7" s="22"/>
      <c r="QGO7" s="22"/>
      <c r="QGP7" s="22"/>
      <c r="QGQ7" s="22"/>
      <c r="QGR7" s="22"/>
      <c r="QGS7" s="22"/>
      <c r="QGT7" s="22"/>
      <c r="QGU7" s="22"/>
      <c r="QGV7" s="22"/>
      <c r="QGW7" s="22"/>
      <c r="QGX7" s="22"/>
      <c r="QGY7" s="22"/>
      <c r="QGZ7" s="22"/>
      <c r="QHA7" s="22"/>
      <c r="QHB7" s="22"/>
      <c r="QHC7" s="22"/>
      <c r="QHD7" s="22"/>
      <c r="QHE7" s="22"/>
      <c r="QHF7" s="22"/>
      <c r="QHG7" s="22"/>
      <c r="QHH7" s="22"/>
      <c r="QHI7" s="22"/>
      <c r="QHJ7" s="22"/>
      <c r="QHK7" s="22"/>
      <c r="QHL7" s="22"/>
      <c r="QHM7" s="22"/>
      <c r="QHN7" s="22"/>
      <c r="QHO7" s="22"/>
      <c r="QHP7" s="22"/>
      <c r="QHQ7" s="22"/>
      <c r="QHR7" s="22"/>
      <c r="QHS7" s="22"/>
      <c r="QHT7" s="22"/>
      <c r="QHU7" s="22"/>
      <c r="QHV7" s="22"/>
      <c r="QHW7" s="22"/>
      <c r="QHX7" s="22"/>
      <c r="QHY7" s="22"/>
      <c r="QHZ7" s="22"/>
      <c r="QIA7" s="22"/>
      <c r="QIB7" s="22"/>
      <c r="QIC7" s="22"/>
      <c r="QID7" s="22"/>
      <c r="QIE7" s="22"/>
      <c r="QIF7" s="22"/>
      <c r="QIG7" s="22"/>
      <c r="QIH7" s="22"/>
      <c r="QII7" s="22"/>
      <c r="QIJ7" s="22"/>
      <c r="QIK7" s="22"/>
      <c r="QIL7" s="22"/>
      <c r="QIM7" s="22"/>
      <c r="QIN7" s="22"/>
      <c r="QIO7" s="22"/>
      <c r="QIP7" s="22"/>
      <c r="QIQ7" s="22"/>
      <c r="QIR7" s="22"/>
      <c r="QIS7" s="22"/>
      <c r="QIT7" s="22"/>
      <c r="QIU7" s="22"/>
      <c r="QIV7" s="22"/>
      <c r="QIW7" s="22"/>
      <c r="QIX7" s="22"/>
      <c r="QIY7" s="22"/>
      <c r="QIZ7" s="22"/>
      <c r="QJA7" s="22"/>
      <c r="QJB7" s="22"/>
      <c r="QJC7" s="22"/>
      <c r="QJD7" s="22"/>
      <c r="QJE7" s="22"/>
      <c r="QJF7" s="22"/>
      <c r="QJG7" s="22"/>
      <c r="QJH7" s="22"/>
      <c r="QJI7" s="22"/>
      <c r="QJJ7" s="22"/>
      <c r="QJK7" s="22"/>
      <c r="QJL7" s="22"/>
      <c r="QJM7" s="22"/>
      <c r="QJN7" s="22"/>
      <c r="QJO7" s="22"/>
      <c r="QJP7" s="22"/>
      <c r="QJQ7" s="22"/>
      <c r="QJR7" s="22"/>
      <c r="QJS7" s="22"/>
      <c r="QJT7" s="22"/>
      <c r="QJU7" s="22"/>
      <c r="QJV7" s="22"/>
      <c r="QJW7" s="22"/>
      <c r="QJX7" s="22"/>
      <c r="QJY7" s="22"/>
      <c r="QJZ7" s="22"/>
      <c r="QKA7" s="22"/>
      <c r="QKB7" s="22"/>
      <c r="QKC7" s="22"/>
      <c r="QKD7" s="22"/>
      <c r="QKE7" s="22"/>
      <c r="QKF7" s="22"/>
      <c r="QKG7" s="22"/>
      <c r="QKH7" s="22"/>
      <c r="QKI7" s="22"/>
      <c r="QKJ7" s="22"/>
      <c r="QKK7" s="22"/>
      <c r="QKL7" s="22"/>
      <c r="QKM7" s="22"/>
      <c r="QKN7" s="22"/>
      <c r="QKO7" s="22"/>
      <c r="QKP7" s="22"/>
      <c r="QKQ7" s="22"/>
      <c r="QKR7" s="22"/>
      <c r="QKS7" s="22"/>
      <c r="QKT7" s="22"/>
      <c r="QKU7" s="22"/>
      <c r="QKV7" s="22"/>
      <c r="QKW7" s="22"/>
      <c r="QKX7" s="22"/>
      <c r="QKY7" s="22"/>
      <c r="QKZ7" s="22"/>
      <c r="QLA7" s="22"/>
      <c r="QLB7" s="22"/>
      <c r="QLC7" s="22"/>
      <c r="QLD7" s="22"/>
      <c r="QLE7" s="22"/>
      <c r="QLF7" s="22"/>
      <c r="QLG7" s="22"/>
      <c r="QLH7" s="22"/>
      <c r="QLI7" s="22"/>
      <c r="QLJ7" s="22"/>
      <c r="QLK7" s="22"/>
      <c r="QLL7" s="22"/>
      <c r="QLM7" s="22"/>
      <c r="QLN7" s="22"/>
      <c r="QLO7" s="22"/>
      <c r="QLP7" s="22"/>
      <c r="QLQ7" s="22"/>
      <c r="QLR7" s="22"/>
      <c r="QLS7" s="22"/>
      <c r="QLT7" s="22"/>
      <c r="QLU7" s="22"/>
      <c r="QLV7" s="22"/>
      <c r="QLW7" s="22"/>
      <c r="QLX7" s="22"/>
      <c r="QLY7" s="22"/>
      <c r="QLZ7" s="22"/>
      <c r="QMA7" s="22"/>
      <c r="QMB7" s="22"/>
      <c r="QMC7" s="22"/>
      <c r="QMD7" s="22"/>
      <c r="QME7" s="22"/>
      <c r="QMF7" s="22"/>
      <c r="QMG7" s="22"/>
      <c r="QMH7" s="22"/>
      <c r="QMI7" s="22"/>
      <c r="QMJ7" s="22"/>
      <c r="QMK7" s="22"/>
      <c r="QML7" s="22"/>
      <c r="QMM7" s="22"/>
      <c r="QMN7" s="22"/>
      <c r="QMO7" s="22"/>
      <c r="QMP7" s="22"/>
      <c r="QMQ7" s="22"/>
      <c r="QMR7" s="22"/>
      <c r="QMS7" s="22"/>
      <c r="QMT7" s="22"/>
      <c r="QMU7" s="22"/>
      <c r="QMV7" s="22"/>
      <c r="QMW7" s="22"/>
      <c r="QMX7" s="22"/>
      <c r="QMY7" s="22"/>
      <c r="QMZ7" s="22"/>
      <c r="QNA7" s="22"/>
      <c r="QNB7" s="22"/>
      <c r="QNC7" s="22"/>
      <c r="QND7" s="22"/>
      <c r="QNE7" s="22"/>
      <c r="QNF7" s="22"/>
      <c r="QNG7" s="22"/>
      <c r="QNH7" s="22"/>
      <c r="QNI7" s="22"/>
      <c r="QNJ7" s="22"/>
      <c r="QNK7" s="22"/>
      <c r="QNL7" s="22"/>
      <c r="QNM7" s="22"/>
      <c r="QNN7" s="22"/>
      <c r="QNO7" s="22"/>
      <c r="QNP7" s="22"/>
      <c r="QNQ7" s="22"/>
      <c r="QNR7" s="22"/>
      <c r="QNS7" s="22"/>
      <c r="QNT7" s="22"/>
      <c r="QNU7" s="22"/>
      <c r="QNV7" s="22"/>
      <c r="QNW7" s="22"/>
      <c r="QNX7" s="22"/>
      <c r="QNY7" s="22"/>
      <c r="QNZ7" s="22"/>
      <c r="QOA7" s="22"/>
      <c r="QOB7" s="22"/>
      <c r="QOC7" s="22"/>
      <c r="QOD7" s="22"/>
      <c r="QOE7" s="22"/>
      <c r="QOF7" s="22"/>
      <c r="QOG7" s="22"/>
      <c r="QOH7" s="22"/>
      <c r="QOI7" s="22"/>
      <c r="QOJ7" s="22"/>
      <c r="QOK7" s="22"/>
      <c r="QOL7" s="22"/>
      <c r="QOM7" s="22"/>
      <c r="QON7" s="22"/>
      <c r="QOO7" s="22"/>
      <c r="QOP7" s="22"/>
      <c r="QOQ7" s="22"/>
      <c r="QOR7" s="22"/>
      <c r="QOS7" s="22"/>
      <c r="QOT7" s="22"/>
      <c r="QOU7" s="22"/>
      <c r="QOV7" s="22"/>
      <c r="QOW7" s="22"/>
      <c r="QOX7" s="22"/>
      <c r="QOY7" s="22"/>
      <c r="QOZ7" s="22"/>
      <c r="QPA7" s="22"/>
      <c r="QPB7" s="22"/>
      <c r="QPC7" s="22"/>
      <c r="QPD7" s="22"/>
      <c r="QPE7" s="22"/>
      <c r="QPF7" s="22"/>
      <c r="QPG7" s="22"/>
      <c r="QPH7" s="22"/>
      <c r="QPI7" s="22"/>
      <c r="QPJ7" s="22"/>
      <c r="QPK7" s="22"/>
      <c r="QPL7" s="22"/>
      <c r="QPM7" s="22"/>
      <c r="QPN7" s="22"/>
      <c r="QPO7" s="22"/>
      <c r="QPP7" s="22"/>
      <c r="QPQ7" s="22"/>
      <c r="QPR7" s="22"/>
      <c r="QPS7" s="22"/>
      <c r="QPT7" s="22"/>
      <c r="QPU7" s="22"/>
      <c r="QPV7" s="22"/>
      <c r="QPW7" s="22"/>
      <c r="QPX7" s="22"/>
      <c r="QPY7" s="22"/>
      <c r="QPZ7" s="22"/>
      <c r="QQA7" s="22"/>
      <c r="QQB7" s="22"/>
      <c r="QQC7" s="22"/>
      <c r="QQD7" s="22"/>
      <c r="QQE7" s="22"/>
      <c r="QQF7" s="22"/>
      <c r="QQG7" s="22"/>
      <c r="QQH7" s="22"/>
      <c r="QQI7" s="22"/>
      <c r="QQJ7" s="22"/>
      <c r="QQK7" s="22"/>
      <c r="QQL7" s="22"/>
      <c r="QQM7" s="22"/>
      <c r="QQN7" s="22"/>
      <c r="QQO7" s="22"/>
      <c r="QQP7" s="22"/>
      <c r="QQQ7" s="22"/>
      <c r="QQR7" s="22"/>
      <c r="QQS7" s="22"/>
      <c r="QQT7" s="22"/>
      <c r="QQU7" s="22"/>
      <c r="QQV7" s="22"/>
      <c r="QQW7" s="22"/>
      <c r="QQX7" s="22"/>
      <c r="QQY7" s="22"/>
      <c r="QQZ7" s="22"/>
      <c r="QRA7" s="22"/>
      <c r="QRB7" s="22"/>
      <c r="QRC7" s="22"/>
      <c r="QRD7" s="22"/>
      <c r="QRE7" s="22"/>
      <c r="QRF7" s="22"/>
      <c r="QRG7" s="22"/>
      <c r="QRH7" s="22"/>
      <c r="QRI7" s="22"/>
      <c r="QRJ7" s="22"/>
      <c r="QRK7" s="22"/>
      <c r="QRL7" s="22"/>
      <c r="QRM7" s="22"/>
      <c r="QRN7" s="22"/>
      <c r="QRO7" s="22"/>
      <c r="QRP7" s="22"/>
      <c r="QRQ7" s="22"/>
      <c r="QRR7" s="22"/>
      <c r="QRS7" s="22"/>
      <c r="QRT7" s="22"/>
      <c r="QRU7" s="22"/>
      <c r="QRV7" s="22"/>
      <c r="QRW7" s="22"/>
      <c r="QRX7" s="22"/>
      <c r="QRY7" s="22"/>
      <c r="QRZ7" s="22"/>
      <c r="QSA7" s="22"/>
      <c r="QSB7" s="22"/>
      <c r="QSC7" s="22"/>
      <c r="QSD7" s="22"/>
      <c r="QSE7" s="22"/>
      <c r="QSF7" s="22"/>
      <c r="QSG7" s="22"/>
      <c r="QSH7" s="22"/>
      <c r="QSI7" s="22"/>
      <c r="QSJ7" s="22"/>
      <c r="QSK7" s="22"/>
      <c r="QSL7" s="22"/>
      <c r="QSM7" s="22"/>
      <c r="QSN7" s="22"/>
      <c r="QSO7" s="22"/>
      <c r="QSP7" s="22"/>
      <c r="QSQ7" s="22"/>
      <c r="QSR7" s="22"/>
      <c r="QSS7" s="22"/>
      <c r="QST7" s="22"/>
      <c r="QSU7" s="22"/>
      <c r="QSV7" s="22"/>
      <c r="QSW7" s="22"/>
      <c r="QSX7" s="22"/>
      <c r="QSY7" s="22"/>
      <c r="QSZ7" s="22"/>
      <c r="QTA7" s="22"/>
      <c r="QTB7" s="22"/>
      <c r="QTC7" s="22"/>
      <c r="QTD7" s="22"/>
      <c r="QTE7" s="22"/>
      <c r="QTF7" s="22"/>
      <c r="QTG7" s="22"/>
      <c r="QTH7" s="22"/>
      <c r="QTI7" s="22"/>
      <c r="QTJ7" s="22"/>
      <c r="QTK7" s="22"/>
      <c r="QTL7" s="22"/>
      <c r="QTM7" s="22"/>
      <c r="QTN7" s="22"/>
      <c r="QTO7" s="22"/>
      <c r="QTP7" s="22"/>
      <c r="QTQ7" s="22"/>
      <c r="QTR7" s="22"/>
      <c r="QTS7" s="22"/>
      <c r="QTT7" s="22"/>
      <c r="QTU7" s="22"/>
      <c r="QTV7" s="22"/>
      <c r="QTW7" s="22"/>
      <c r="QTX7" s="22"/>
      <c r="QTY7" s="22"/>
      <c r="QTZ7" s="22"/>
      <c r="QUA7" s="22"/>
      <c r="QUB7" s="22"/>
      <c r="QUC7" s="22"/>
      <c r="QUD7" s="22"/>
      <c r="QUE7" s="22"/>
      <c r="QUF7" s="22"/>
      <c r="QUG7" s="22"/>
      <c r="QUH7" s="22"/>
      <c r="QUI7" s="22"/>
      <c r="QUJ7" s="22"/>
      <c r="QUK7" s="22"/>
      <c r="QUL7" s="22"/>
      <c r="QUM7" s="22"/>
      <c r="QUN7" s="22"/>
      <c r="QUO7" s="22"/>
      <c r="QUP7" s="22"/>
      <c r="QUQ7" s="22"/>
      <c r="QUR7" s="22"/>
      <c r="QUS7" s="22"/>
      <c r="QUT7" s="22"/>
      <c r="QUU7" s="22"/>
      <c r="QUV7" s="22"/>
      <c r="QUW7" s="22"/>
      <c r="QUX7" s="22"/>
      <c r="QUY7" s="22"/>
      <c r="QUZ7" s="22"/>
      <c r="QVA7" s="22"/>
      <c r="QVB7" s="22"/>
      <c r="QVC7" s="22"/>
      <c r="QVD7" s="22"/>
      <c r="QVE7" s="22"/>
      <c r="QVF7" s="22"/>
      <c r="QVG7" s="22"/>
      <c r="QVH7" s="22"/>
      <c r="QVI7" s="22"/>
      <c r="QVJ7" s="22"/>
      <c r="QVK7" s="22"/>
      <c r="QVL7" s="22"/>
      <c r="QVM7" s="22"/>
      <c r="QVN7" s="22"/>
      <c r="QVO7" s="22"/>
      <c r="QVP7" s="22"/>
      <c r="QVQ7" s="22"/>
      <c r="QVR7" s="22"/>
      <c r="QVS7" s="22"/>
      <c r="QVT7" s="22"/>
      <c r="QVU7" s="22"/>
      <c r="QVV7" s="22"/>
      <c r="QVW7" s="22"/>
      <c r="QVX7" s="22"/>
      <c r="QVY7" s="22"/>
      <c r="QVZ7" s="22"/>
      <c r="QWA7" s="22"/>
      <c r="QWB7" s="22"/>
      <c r="QWC7" s="22"/>
      <c r="QWD7" s="22"/>
      <c r="QWE7" s="22"/>
      <c r="QWF7" s="22"/>
      <c r="QWG7" s="22"/>
      <c r="QWH7" s="22"/>
      <c r="QWI7" s="22"/>
      <c r="QWJ7" s="22"/>
      <c r="QWK7" s="22"/>
      <c r="QWL7" s="22"/>
      <c r="QWM7" s="22"/>
      <c r="QWN7" s="22"/>
      <c r="QWO7" s="22"/>
      <c r="QWP7" s="22"/>
      <c r="QWQ7" s="22"/>
      <c r="QWR7" s="22"/>
      <c r="QWS7" s="22"/>
      <c r="QWT7" s="22"/>
      <c r="QWU7" s="22"/>
      <c r="QWV7" s="22"/>
      <c r="QWW7" s="22"/>
      <c r="QWX7" s="22"/>
      <c r="QWY7" s="22"/>
      <c r="QWZ7" s="22"/>
      <c r="QXA7" s="22"/>
      <c r="QXB7" s="22"/>
      <c r="QXC7" s="22"/>
      <c r="QXD7" s="22"/>
      <c r="QXE7" s="22"/>
      <c r="QXF7" s="22"/>
      <c r="QXG7" s="22"/>
      <c r="QXH7" s="22"/>
      <c r="QXI7" s="22"/>
      <c r="QXJ7" s="22"/>
      <c r="QXK7" s="22"/>
      <c r="QXL7" s="22"/>
      <c r="QXM7" s="22"/>
      <c r="QXN7" s="22"/>
      <c r="QXO7" s="22"/>
      <c r="QXP7" s="22"/>
      <c r="QXQ7" s="22"/>
      <c r="QXR7" s="22"/>
      <c r="QXS7" s="22"/>
      <c r="QXT7" s="22"/>
      <c r="QXU7" s="22"/>
      <c r="QXV7" s="22"/>
      <c r="QXW7" s="22"/>
      <c r="QXX7" s="22"/>
      <c r="QXY7" s="22"/>
      <c r="QXZ7" s="22"/>
      <c r="QYA7" s="22"/>
      <c r="QYB7" s="22"/>
      <c r="QYC7" s="22"/>
      <c r="QYD7" s="22"/>
      <c r="QYE7" s="22"/>
      <c r="QYF7" s="22"/>
      <c r="QYG7" s="22"/>
      <c r="QYH7" s="22"/>
      <c r="QYI7" s="22"/>
      <c r="QYJ7" s="22"/>
      <c r="QYK7" s="22"/>
      <c r="QYL7" s="22"/>
      <c r="QYM7" s="22"/>
      <c r="QYN7" s="22"/>
      <c r="QYO7" s="22"/>
      <c r="QYP7" s="22"/>
      <c r="QYQ7" s="22"/>
      <c r="QYR7" s="22"/>
      <c r="QYS7" s="22"/>
      <c r="QYT7" s="22"/>
      <c r="QYU7" s="22"/>
      <c r="QYV7" s="22"/>
      <c r="QYW7" s="22"/>
      <c r="QYX7" s="22"/>
      <c r="QYY7" s="22"/>
      <c r="QYZ7" s="22"/>
      <c r="QZA7" s="22"/>
      <c r="QZB7" s="22"/>
      <c r="QZC7" s="22"/>
      <c r="QZD7" s="22"/>
      <c r="QZE7" s="22"/>
      <c r="QZF7" s="22"/>
      <c r="QZG7" s="22"/>
      <c r="QZH7" s="22"/>
      <c r="QZI7" s="22"/>
      <c r="QZJ7" s="22"/>
      <c r="QZK7" s="22"/>
      <c r="QZL7" s="22"/>
      <c r="QZM7" s="22"/>
      <c r="QZN7" s="22"/>
      <c r="QZO7" s="22"/>
      <c r="QZP7" s="22"/>
      <c r="QZQ7" s="22"/>
      <c r="QZR7" s="22"/>
      <c r="QZS7" s="22"/>
      <c r="QZT7" s="22"/>
      <c r="QZU7" s="22"/>
      <c r="QZV7" s="22"/>
      <c r="QZW7" s="22"/>
      <c r="QZX7" s="22"/>
      <c r="QZY7" s="22"/>
      <c r="QZZ7" s="22"/>
      <c r="RAA7" s="22"/>
      <c r="RAB7" s="22"/>
      <c r="RAC7" s="22"/>
      <c r="RAD7" s="22"/>
      <c r="RAE7" s="22"/>
      <c r="RAF7" s="22"/>
      <c r="RAG7" s="22"/>
      <c r="RAH7" s="22"/>
      <c r="RAI7" s="22"/>
      <c r="RAJ7" s="22"/>
      <c r="RAK7" s="22"/>
      <c r="RAL7" s="22"/>
      <c r="RAM7" s="22"/>
      <c r="RAN7" s="22"/>
      <c r="RAO7" s="22"/>
      <c r="RAP7" s="22"/>
      <c r="RAQ7" s="22"/>
      <c r="RAR7" s="22"/>
      <c r="RAS7" s="22"/>
      <c r="RAT7" s="22"/>
      <c r="RAU7" s="22"/>
      <c r="RAV7" s="22"/>
      <c r="RAW7" s="22"/>
      <c r="RAX7" s="22"/>
      <c r="RAY7" s="22"/>
      <c r="RAZ7" s="22"/>
      <c r="RBA7" s="22"/>
      <c r="RBB7" s="22"/>
      <c r="RBC7" s="22"/>
      <c r="RBD7" s="22"/>
      <c r="RBE7" s="22"/>
      <c r="RBF7" s="22"/>
      <c r="RBG7" s="22"/>
      <c r="RBH7" s="22"/>
      <c r="RBI7" s="22"/>
      <c r="RBJ7" s="22"/>
      <c r="RBK7" s="22"/>
      <c r="RBL7" s="22"/>
      <c r="RBM7" s="22"/>
      <c r="RBN7" s="22"/>
      <c r="RBO7" s="22"/>
      <c r="RBP7" s="22"/>
      <c r="RBQ7" s="22"/>
      <c r="RBR7" s="22"/>
      <c r="RBS7" s="22"/>
      <c r="RBT7" s="22"/>
      <c r="RBU7" s="22"/>
      <c r="RBV7" s="22"/>
      <c r="RBW7" s="22"/>
      <c r="RBX7" s="22"/>
      <c r="RBY7" s="22"/>
      <c r="RBZ7" s="22"/>
      <c r="RCA7" s="22"/>
      <c r="RCB7" s="22"/>
      <c r="RCC7" s="22"/>
      <c r="RCD7" s="22"/>
      <c r="RCE7" s="22"/>
      <c r="RCF7" s="22"/>
      <c r="RCG7" s="22"/>
      <c r="RCH7" s="22"/>
      <c r="RCI7" s="22"/>
      <c r="RCJ7" s="22"/>
      <c r="RCK7" s="22"/>
      <c r="RCL7" s="22"/>
      <c r="RCM7" s="22"/>
      <c r="RCN7" s="22"/>
      <c r="RCO7" s="22"/>
      <c r="RCP7" s="22"/>
      <c r="RCQ7" s="22"/>
      <c r="RCR7" s="22"/>
      <c r="RCS7" s="22"/>
      <c r="RCT7" s="22"/>
      <c r="RCU7" s="22"/>
      <c r="RCV7" s="22"/>
      <c r="RCW7" s="22"/>
      <c r="RCX7" s="22"/>
      <c r="RCY7" s="22"/>
      <c r="RCZ7" s="22"/>
      <c r="RDA7" s="22"/>
      <c r="RDB7" s="22"/>
      <c r="RDC7" s="22"/>
      <c r="RDD7" s="22"/>
      <c r="RDE7" s="22"/>
      <c r="RDF7" s="22"/>
      <c r="RDG7" s="22"/>
      <c r="RDH7" s="22"/>
      <c r="RDI7" s="22"/>
      <c r="RDJ7" s="22"/>
      <c r="RDK7" s="22"/>
      <c r="RDL7" s="22"/>
      <c r="RDM7" s="22"/>
      <c r="RDN7" s="22"/>
      <c r="RDO7" s="22"/>
      <c r="RDP7" s="22"/>
      <c r="RDQ7" s="22"/>
      <c r="RDR7" s="22"/>
      <c r="RDS7" s="22"/>
      <c r="RDT7" s="22"/>
      <c r="RDU7" s="22"/>
      <c r="RDV7" s="22"/>
      <c r="RDW7" s="22"/>
      <c r="RDX7" s="22"/>
      <c r="RDY7" s="22"/>
      <c r="RDZ7" s="22"/>
      <c r="REA7" s="22"/>
      <c r="REB7" s="22"/>
      <c r="REC7" s="22"/>
      <c r="RED7" s="22"/>
      <c r="REE7" s="22"/>
      <c r="REF7" s="22"/>
      <c r="REG7" s="22"/>
      <c r="REH7" s="22"/>
      <c r="REI7" s="22"/>
      <c r="REJ7" s="22"/>
      <c r="REK7" s="22"/>
      <c r="REL7" s="22"/>
      <c r="REM7" s="22"/>
      <c r="REN7" s="22"/>
      <c r="REO7" s="22"/>
      <c r="REP7" s="22"/>
      <c r="REQ7" s="22"/>
      <c r="RER7" s="22"/>
      <c r="RES7" s="22"/>
      <c r="RET7" s="22"/>
      <c r="REU7" s="22"/>
      <c r="REV7" s="22"/>
      <c r="REW7" s="22"/>
      <c r="REX7" s="22"/>
      <c r="REY7" s="22"/>
      <c r="REZ7" s="22"/>
      <c r="RFA7" s="22"/>
      <c r="RFB7" s="22"/>
      <c r="RFC7" s="22"/>
      <c r="RFD7" s="22"/>
      <c r="RFE7" s="22"/>
      <c r="RFF7" s="22"/>
      <c r="RFG7" s="22"/>
      <c r="RFH7" s="22"/>
      <c r="RFI7" s="22"/>
      <c r="RFJ7" s="22"/>
      <c r="RFK7" s="22"/>
      <c r="RFL7" s="22"/>
      <c r="RFM7" s="22"/>
      <c r="RFN7" s="22"/>
      <c r="RFO7" s="22"/>
      <c r="RFP7" s="22"/>
      <c r="RFQ7" s="22"/>
      <c r="RFR7" s="22"/>
      <c r="RFS7" s="22"/>
      <c r="RFT7" s="22"/>
      <c r="RFU7" s="22"/>
      <c r="RFV7" s="22"/>
      <c r="RFW7" s="22"/>
      <c r="RFX7" s="22"/>
      <c r="RFY7" s="22"/>
      <c r="RFZ7" s="22"/>
      <c r="RGA7" s="22"/>
      <c r="RGB7" s="22"/>
      <c r="RGC7" s="22"/>
      <c r="RGD7" s="22"/>
      <c r="RGE7" s="22"/>
      <c r="RGF7" s="22"/>
      <c r="RGG7" s="22"/>
      <c r="RGH7" s="22"/>
      <c r="RGI7" s="22"/>
      <c r="RGJ7" s="22"/>
      <c r="RGK7" s="22"/>
      <c r="RGL7" s="22"/>
      <c r="RGM7" s="22"/>
      <c r="RGN7" s="22"/>
      <c r="RGO7" s="22"/>
      <c r="RGP7" s="22"/>
      <c r="RGQ7" s="22"/>
      <c r="RGR7" s="22"/>
      <c r="RGS7" s="22"/>
      <c r="RGT7" s="22"/>
      <c r="RGU7" s="22"/>
      <c r="RGV7" s="22"/>
      <c r="RGW7" s="22"/>
      <c r="RGX7" s="22"/>
      <c r="RGY7" s="22"/>
      <c r="RGZ7" s="22"/>
      <c r="RHA7" s="22"/>
      <c r="RHB7" s="22"/>
      <c r="RHC7" s="22"/>
      <c r="RHD7" s="22"/>
      <c r="RHE7" s="22"/>
      <c r="RHF7" s="22"/>
      <c r="RHG7" s="22"/>
      <c r="RHH7" s="22"/>
      <c r="RHI7" s="22"/>
      <c r="RHJ7" s="22"/>
      <c r="RHK7" s="22"/>
      <c r="RHL7" s="22"/>
      <c r="RHM7" s="22"/>
      <c r="RHN7" s="22"/>
      <c r="RHO7" s="22"/>
      <c r="RHP7" s="22"/>
      <c r="RHQ7" s="22"/>
      <c r="RHR7" s="22"/>
      <c r="RHS7" s="22"/>
      <c r="RHT7" s="22"/>
      <c r="RHU7" s="22"/>
      <c r="RHV7" s="22"/>
      <c r="RHW7" s="22"/>
      <c r="RHX7" s="22"/>
      <c r="RHY7" s="22"/>
      <c r="RHZ7" s="22"/>
      <c r="RIA7" s="22"/>
      <c r="RIB7" s="22"/>
      <c r="RIC7" s="22"/>
      <c r="RID7" s="22"/>
      <c r="RIE7" s="22"/>
      <c r="RIF7" s="22"/>
      <c r="RIG7" s="22"/>
      <c r="RIH7" s="22"/>
      <c r="RII7" s="22"/>
      <c r="RIJ7" s="22"/>
      <c r="RIK7" s="22"/>
      <c r="RIL7" s="22"/>
      <c r="RIM7" s="22"/>
      <c r="RIN7" s="22"/>
      <c r="RIO7" s="22"/>
      <c r="RIP7" s="22"/>
      <c r="RIQ7" s="22"/>
      <c r="RIR7" s="22"/>
      <c r="RIS7" s="22"/>
      <c r="RIT7" s="22"/>
      <c r="RIU7" s="22"/>
      <c r="RIV7" s="22"/>
      <c r="RIW7" s="22"/>
      <c r="RIX7" s="22"/>
      <c r="RIY7" s="22"/>
      <c r="RIZ7" s="22"/>
      <c r="RJA7" s="22"/>
      <c r="RJB7" s="22"/>
      <c r="RJC7" s="22"/>
      <c r="RJD7" s="22"/>
      <c r="RJE7" s="22"/>
      <c r="RJF7" s="22"/>
      <c r="RJG7" s="22"/>
      <c r="RJH7" s="22"/>
      <c r="RJI7" s="22"/>
      <c r="RJJ7" s="22"/>
      <c r="RJK7" s="22"/>
      <c r="RJL7" s="22"/>
      <c r="RJM7" s="22"/>
      <c r="RJN7" s="22"/>
      <c r="RJO7" s="22"/>
      <c r="RJP7" s="22"/>
      <c r="RJQ7" s="22"/>
      <c r="RJR7" s="22"/>
      <c r="RJS7" s="22"/>
      <c r="RJT7" s="22"/>
      <c r="RJU7" s="22"/>
      <c r="RJV7" s="22"/>
      <c r="RJW7" s="22"/>
      <c r="RJX7" s="22"/>
      <c r="RJY7" s="22"/>
      <c r="RJZ7" s="22"/>
      <c r="RKA7" s="22"/>
      <c r="RKB7" s="22"/>
      <c r="RKC7" s="22"/>
      <c r="RKD7" s="22"/>
      <c r="RKE7" s="22"/>
      <c r="RKF7" s="22"/>
      <c r="RKG7" s="22"/>
      <c r="RKH7" s="22"/>
      <c r="RKI7" s="22"/>
      <c r="RKJ7" s="22"/>
      <c r="RKK7" s="22"/>
      <c r="RKL7" s="22"/>
      <c r="RKM7" s="22"/>
      <c r="RKN7" s="22"/>
      <c r="RKO7" s="22"/>
      <c r="RKP7" s="22"/>
      <c r="RKQ7" s="22"/>
      <c r="RKR7" s="22"/>
      <c r="RKS7" s="22"/>
      <c r="RKT7" s="22"/>
      <c r="RKU7" s="22"/>
      <c r="RKV7" s="22"/>
      <c r="RKW7" s="22"/>
      <c r="RKX7" s="22"/>
      <c r="RKY7" s="22"/>
      <c r="RKZ7" s="22"/>
      <c r="RLA7" s="22"/>
      <c r="RLB7" s="22"/>
      <c r="RLC7" s="22"/>
      <c r="RLD7" s="22"/>
      <c r="RLE7" s="22"/>
      <c r="RLF7" s="22"/>
      <c r="RLG7" s="22"/>
      <c r="RLH7" s="22"/>
      <c r="RLI7" s="22"/>
      <c r="RLJ7" s="22"/>
      <c r="RLK7" s="22"/>
      <c r="RLL7" s="22"/>
      <c r="RLM7" s="22"/>
      <c r="RLN7" s="22"/>
      <c r="RLO7" s="22"/>
      <c r="RLP7" s="22"/>
      <c r="RLQ7" s="22"/>
      <c r="RLR7" s="22"/>
      <c r="RLS7" s="22"/>
      <c r="RLT7" s="22"/>
      <c r="RLU7" s="22"/>
      <c r="RLV7" s="22"/>
      <c r="RLW7" s="22"/>
      <c r="RLX7" s="22"/>
      <c r="RLY7" s="22"/>
      <c r="RLZ7" s="22"/>
      <c r="RMA7" s="22"/>
      <c r="RMB7" s="22"/>
      <c r="RMC7" s="22"/>
      <c r="RMD7" s="22"/>
      <c r="RME7" s="22"/>
      <c r="RMF7" s="22"/>
      <c r="RMG7" s="22"/>
      <c r="RMH7" s="22"/>
      <c r="RMI7" s="22"/>
      <c r="RMJ7" s="22"/>
      <c r="RMK7" s="22"/>
      <c r="RML7" s="22"/>
      <c r="RMM7" s="22"/>
      <c r="RMN7" s="22"/>
      <c r="RMO7" s="22"/>
      <c r="RMP7" s="22"/>
      <c r="RMQ7" s="22"/>
      <c r="RMR7" s="22"/>
      <c r="RMS7" s="22"/>
      <c r="RMT7" s="22"/>
      <c r="RMU7" s="22"/>
      <c r="RMV7" s="22"/>
      <c r="RMW7" s="22"/>
      <c r="RMX7" s="22"/>
      <c r="RMY7" s="22"/>
      <c r="RMZ7" s="22"/>
      <c r="RNA7" s="22"/>
      <c r="RNB7" s="22"/>
      <c r="RNC7" s="22"/>
      <c r="RND7" s="22"/>
      <c r="RNE7" s="22"/>
      <c r="RNF7" s="22"/>
      <c r="RNG7" s="22"/>
      <c r="RNH7" s="22"/>
      <c r="RNI7" s="22"/>
      <c r="RNJ7" s="22"/>
      <c r="RNK7" s="22"/>
      <c r="RNL7" s="22"/>
      <c r="RNM7" s="22"/>
      <c r="RNN7" s="22"/>
      <c r="RNO7" s="22"/>
      <c r="RNP7" s="22"/>
      <c r="RNQ7" s="22"/>
      <c r="RNR7" s="22"/>
      <c r="RNS7" s="22"/>
      <c r="RNT7" s="22"/>
      <c r="RNU7" s="22"/>
      <c r="RNV7" s="22"/>
      <c r="RNW7" s="22"/>
      <c r="RNX7" s="22"/>
      <c r="RNY7" s="22"/>
      <c r="RNZ7" s="22"/>
      <c r="ROA7" s="22"/>
      <c r="ROB7" s="22"/>
      <c r="ROC7" s="22"/>
      <c r="ROD7" s="22"/>
      <c r="ROE7" s="22"/>
      <c r="ROF7" s="22"/>
      <c r="ROG7" s="22"/>
      <c r="ROH7" s="22"/>
      <c r="ROI7" s="22"/>
      <c r="ROJ7" s="22"/>
      <c r="ROK7" s="22"/>
      <c r="ROL7" s="22"/>
      <c r="ROM7" s="22"/>
      <c r="RON7" s="22"/>
      <c r="ROO7" s="22"/>
      <c r="ROP7" s="22"/>
      <c r="ROQ7" s="22"/>
      <c r="ROR7" s="22"/>
      <c r="ROS7" s="22"/>
      <c r="ROT7" s="22"/>
      <c r="ROU7" s="22"/>
      <c r="ROV7" s="22"/>
      <c r="ROW7" s="22"/>
      <c r="ROX7" s="22"/>
      <c r="ROY7" s="22"/>
      <c r="ROZ7" s="22"/>
      <c r="RPA7" s="22"/>
      <c r="RPB7" s="22"/>
      <c r="RPC7" s="22"/>
      <c r="RPD7" s="22"/>
      <c r="RPE7" s="22"/>
      <c r="RPF7" s="22"/>
      <c r="RPG7" s="22"/>
      <c r="RPH7" s="22"/>
      <c r="RPI7" s="22"/>
      <c r="RPJ7" s="22"/>
      <c r="RPK7" s="22"/>
      <c r="RPL7" s="22"/>
      <c r="RPM7" s="22"/>
      <c r="RPN7" s="22"/>
      <c r="RPO7" s="22"/>
      <c r="RPP7" s="22"/>
      <c r="RPQ7" s="22"/>
      <c r="RPR7" s="22"/>
      <c r="RPS7" s="22"/>
      <c r="RPT7" s="22"/>
      <c r="RPU7" s="22"/>
      <c r="RPV7" s="22"/>
      <c r="RPW7" s="22"/>
      <c r="RPX7" s="22"/>
      <c r="RPY7" s="22"/>
      <c r="RPZ7" s="22"/>
      <c r="RQA7" s="22"/>
      <c r="RQB7" s="22"/>
      <c r="RQC7" s="22"/>
      <c r="RQD7" s="22"/>
      <c r="RQE7" s="22"/>
      <c r="RQF7" s="22"/>
      <c r="RQG7" s="22"/>
      <c r="RQH7" s="22"/>
      <c r="RQI7" s="22"/>
      <c r="RQJ7" s="22"/>
      <c r="RQK7" s="22"/>
      <c r="RQL7" s="22"/>
      <c r="RQM7" s="22"/>
      <c r="RQN7" s="22"/>
      <c r="RQO7" s="22"/>
      <c r="RQP7" s="22"/>
      <c r="RQQ7" s="22"/>
      <c r="RQR7" s="22"/>
      <c r="RQS7" s="22"/>
      <c r="RQT7" s="22"/>
      <c r="RQU7" s="22"/>
      <c r="RQV7" s="22"/>
      <c r="RQW7" s="22"/>
      <c r="RQX7" s="22"/>
      <c r="RQY7" s="22"/>
      <c r="RQZ7" s="22"/>
      <c r="RRA7" s="22"/>
      <c r="RRB7" s="22"/>
      <c r="RRC7" s="22"/>
      <c r="RRD7" s="22"/>
      <c r="RRE7" s="22"/>
      <c r="RRF7" s="22"/>
      <c r="RRG7" s="22"/>
      <c r="RRH7" s="22"/>
      <c r="RRI7" s="22"/>
      <c r="RRJ7" s="22"/>
      <c r="RRK7" s="22"/>
      <c r="RRL7" s="22"/>
      <c r="RRM7" s="22"/>
      <c r="RRN7" s="22"/>
      <c r="RRO7" s="22"/>
      <c r="RRP7" s="22"/>
      <c r="RRQ7" s="22"/>
      <c r="RRR7" s="22"/>
      <c r="RRS7" s="22"/>
      <c r="RRT7" s="22"/>
      <c r="RRU7" s="22"/>
      <c r="RRV7" s="22"/>
      <c r="RRW7" s="22"/>
      <c r="RRX7" s="22"/>
      <c r="RRY7" s="22"/>
      <c r="RRZ7" s="22"/>
      <c r="RSA7" s="22"/>
      <c r="RSB7" s="22"/>
      <c r="RSC7" s="22"/>
      <c r="RSD7" s="22"/>
      <c r="RSE7" s="22"/>
      <c r="RSF7" s="22"/>
      <c r="RSG7" s="22"/>
      <c r="RSH7" s="22"/>
      <c r="RSI7" s="22"/>
      <c r="RSJ7" s="22"/>
      <c r="RSK7" s="22"/>
      <c r="RSL7" s="22"/>
      <c r="RSM7" s="22"/>
      <c r="RSN7" s="22"/>
      <c r="RSO7" s="22"/>
      <c r="RSP7" s="22"/>
      <c r="RSQ7" s="22"/>
      <c r="RSR7" s="22"/>
      <c r="RSS7" s="22"/>
      <c r="RST7" s="22"/>
      <c r="RSU7" s="22"/>
      <c r="RSV7" s="22"/>
      <c r="RSW7" s="22"/>
      <c r="RSX7" s="22"/>
      <c r="RSY7" s="22"/>
      <c r="RSZ7" s="22"/>
      <c r="RTA7" s="22"/>
      <c r="RTB7" s="22"/>
      <c r="RTC7" s="22"/>
      <c r="RTD7" s="22"/>
      <c r="RTE7" s="22"/>
      <c r="RTF7" s="22"/>
      <c r="RTG7" s="22"/>
      <c r="RTH7" s="22"/>
      <c r="RTI7" s="22"/>
      <c r="RTJ7" s="22"/>
      <c r="RTK7" s="22"/>
      <c r="RTL7" s="22"/>
      <c r="RTM7" s="22"/>
      <c r="RTN7" s="22"/>
      <c r="RTO7" s="22"/>
      <c r="RTP7" s="22"/>
      <c r="RTQ7" s="22"/>
      <c r="RTR7" s="22"/>
      <c r="RTS7" s="22"/>
      <c r="RTT7" s="22"/>
      <c r="RTU7" s="22"/>
      <c r="RTV7" s="22"/>
      <c r="RTW7" s="22"/>
      <c r="RTX7" s="22"/>
      <c r="RTY7" s="22"/>
      <c r="RTZ7" s="22"/>
      <c r="RUA7" s="22"/>
      <c r="RUB7" s="22"/>
      <c r="RUC7" s="22"/>
      <c r="RUD7" s="22"/>
      <c r="RUE7" s="22"/>
      <c r="RUF7" s="22"/>
      <c r="RUG7" s="22"/>
      <c r="RUH7" s="22"/>
      <c r="RUI7" s="22"/>
      <c r="RUJ7" s="22"/>
      <c r="RUK7" s="22"/>
      <c r="RUL7" s="22"/>
      <c r="RUM7" s="22"/>
      <c r="RUN7" s="22"/>
      <c r="RUO7" s="22"/>
      <c r="RUP7" s="22"/>
      <c r="RUQ7" s="22"/>
      <c r="RUR7" s="22"/>
      <c r="RUS7" s="22"/>
      <c r="RUT7" s="22"/>
      <c r="RUU7" s="22"/>
      <c r="RUV7" s="22"/>
      <c r="RUW7" s="22"/>
      <c r="RUX7" s="22"/>
      <c r="RUY7" s="22"/>
      <c r="RUZ7" s="22"/>
      <c r="RVA7" s="22"/>
      <c r="RVB7" s="22"/>
      <c r="RVC7" s="22"/>
      <c r="RVD7" s="22"/>
      <c r="RVE7" s="22"/>
      <c r="RVF7" s="22"/>
      <c r="RVG7" s="22"/>
      <c r="RVH7" s="22"/>
      <c r="RVI7" s="22"/>
      <c r="RVJ7" s="22"/>
      <c r="RVK7" s="22"/>
      <c r="RVL7" s="22"/>
      <c r="RVM7" s="22"/>
      <c r="RVN7" s="22"/>
      <c r="RVO7" s="22"/>
      <c r="RVP7" s="22"/>
      <c r="RVQ7" s="22"/>
      <c r="RVR7" s="22"/>
      <c r="RVS7" s="22"/>
      <c r="RVT7" s="22"/>
      <c r="RVU7" s="22"/>
      <c r="RVV7" s="22"/>
      <c r="RVW7" s="22"/>
      <c r="RVX7" s="22"/>
      <c r="RVY7" s="22"/>
      <c r="RVZ7" s="22"/>
      <c r="RWA7" s="22"/>
      <c r="RWB7" s="22"/>
      <c r="RWC7" s="22"/>
      <c r="RWD7" s="22"/>
      <c r="RWE7" s="22"/>
      <c r="RWF7" s="22"/>
      <c r="RWG7" s="22"/>
      <c r="RWH7" s="22"/>
      <c r="RWI7" s="22"/>
      <c r="RWJ7" s="22"/>
      <c r="RWK7" s="22"/>
      <c r="RWL7" s="22"/>
      <c r="RWM7" s="22"/>
      <c r="RWN7" s="22"/>
      <c r="RWO7" s="22"/>
      <c r="RWP7" s="22"/>
      <c r="RWQ7" s="22"/>
      <c r="RWR7" s="22"/>
      <c r="RWS7" s="22"/>
      <c r="RWT7" s="22"/>
      <c r="RWU7" s="22"/>
      <c r="RWV7" s="22"/>
      <c r="RWW7" s="22"/>
      <c r="RWX7" s="22"/>
      <c r="RWY7" s="22"/>
      <c r="RWZ7" s="22"/>
      <c r="RXA7" s="22"/>
      <c r="RXB7" s="22"/>
      <c r="RXC7" s="22"/>
      <c r="RXD7" s="22"/>
      <c r="RXE7" s="22"/>
      <c r="RXF7" s="22"/>
      <c r="RXG7" s="22"/>
      <c r="RXH7" s="22"/>
      <c r="RXI7" s="22"/>
      <c r="RXJ7" s="22"/>
      <c r="RXK7" s="22"/>
      <c r="RXL7" s="22"/>
      <c r="RXM7" s="22"/>
      <c r="RXN7" s="22"/>
      <c r="RXO7" s="22"/>
      <c r="RXP7" s="22"/>
      <c r="RXQ7" s="22"/>
      <c r="RXR7" s="22"/>
      <c r="RXS7" s="22"/>
      <c r="RXT7" s="22"/>
      <c r="RXU7" s="22"/>
      <c r="RXV7" s="22"/>
      <c r="RXW7" s="22"/>
      <c r="RXX7" s="22"/>
      <c r="RXY7" s="22"/>
      <c r="RXZ7" s="22"/>
      <c r="RYA7" s="22"/>
      <c r="RYB7" s="22"/>
      <c r="RYC7" s="22"/>
      <c r="RYD7" s="22"/>
      <c r="RYE7" s="22"/>
      <c r="RYF7" s="22"/>
      <c r="RYG7" s="22"/>
      <c r="RYH7" s="22"/>
      <c r="RYI7" s="22"/>
      <c r="RYJ7" s="22"/>
      <c r="RYK7" s="22"/>
      <c r="RYL7" s="22"/>
      <c r="RYM7" s="22"/>
      <c r="RYN7" s="22"/>
      <c r="RYO7" s="22"/>
      <c r="RYP7" s="22"/>
      <c r="RYQ7" s="22"/>
      <c r="RYR7" s="22"/>
      <c r="RYS7" s="22"/>
      <c r="RYT7" s="22"/>
      <c r="RYU7" s="22"/>
      <c r="RYV7" s="22"/>
      <c r="RYW7" s="22"/>
      <c r="RYX7" s="22"/>
      <c r="RYY7" s="22"/>
      <c r="RYZ7" s="22"/>
      <c r="RZA7" s="22"/>
      <c r="RZB7" s="22"/>
      <c r="RZC7" s="22"/>
      <c r="RZD7" s="22"/>
      <c r="RZE7" s="22"/>
      <c r="RZF7" s="22"/>
      <c r="RZG7" s="22"/>
      <c r="RZH7" s="22"/>
      <c r="RZI7" s="22"/>
      <c r="RZJ7" s="22"/>
      <c r="RZK7" s="22"/>
      <c r="RZL7" s="22"/>
      <c r="RZM7" s="22"/>
      <c r="RZN7" s="22"/>
      <c r="RZO7" s="22"/>
      <c r="RZP7" s="22"/>
      <c r="RZQ7" s="22"/>
      <c r="RZR7" s="22"/>
      <c r="RZS7" s="22"/>
      <c r="RZT7" s="22"/>
      <c r="RZU7" s="22"/>
      <c r="RZV7" s="22"/>
      <c r="RZW7" s="22"/>
      <c r="RZX7" s="22"/>
      <c r="RZY7" s="22"/>
      <c r="RZZ7" s="22"/>
      <c r="SAA7" s="22"/>
      <c r="SAB7" s="22"/>
      <c r="SAC7" s="22"/>
      <c r="SAD7" s="22"/>
      <c r="SAE7" s="22"/>
      <c r="SAF7" s="22"/>
      <c r="SAG7" s="22"/>
      <c r="SAH7" s="22"/>
      <c r="SAI7" s="22"/>
      <c r="SAJ7" s="22"/>
      <c r="SAK7" s="22"/>
      <c r="SAL7" s="22"/>
      <c r="SAM7" s="22"/>
      <c r="SAN7" s="22"/>
      <c r="SAO7" s="22"/>
      <c r="SAP7" s="22"/>
      <c r="SAQ7" s="22"/>
      <c r="SAR7" s="22"/>
      <c r="SAS7" s="22"/>
      <c r="SAT7" s="22"/>
      <c r="SAU7" s="22"/>
      <c r="SAV7" s="22"/>
      <c r="SAW7" s="22"/>
      <c r="SAX7" s="22"/>
      <c r="SAY7" s="22"/>
      <c r="SAZ7" s="22"/>
      <c r="SBA7" s="22"/>
      <c r="SBB7" s="22"/>
      <c r="SBC7" s="22"/>
      <c r="SBD7" s="22"/>
      <c r="SBE7" s="22"/>
      <c r="SBF7" s="22"/>
      <c r="SBG7" s="22"/>
      <c r="SBH7" s="22"/>
      <c r="SBI7" s="22"/>
      <c r="SBJ7" s="22"/>
      <c r="SBK7" s="22"/>
      <c r="SBL7" s="22"/>
      <c r="SBM7" s="22"/>
      <c r="SBN7" s="22"/>
      <c r="SBO7" s="22"/>
      <c r="SBP7" s="22"/>
      <c r="SBQ7" s="22"/>
      <c r="SBR7" s="22"/>
      <c r="SBS7" s="22"/>
      <c r="SBT7" s="22"/>
      <c r="SBU7" s="22"/>
      <c r="SBV7" s="22"/>
      <c r="SBW7" s="22"/>
      <c r="SBX7" s="22"/>
      <c r="SBY7" s="22"/>
      <c r="SBZ7" s="22"/>
      <c r="SCA7" s="22"/>
      <c r="SCB7" s="22"/>
      <c r="SCC7" s="22"/>
      <c r="SCD7" s="22"/>
      <c r="SCE7" s="22"/>
      <c r="SCF7" s="22"/>
      <c r="SCG7" s="22"/>
      <c r="SCH7" s="22"/>
      <c r="SCI7" s="22"/>
      <c r="SCJ7" s="22"/>
      <c r="SCK7" s="22"/>
      <c r="SCL7" s="22"/>
      <c r="SCM7" s="22"/>
      <c r="SCN7" s="22"/>
      <c r="SCO7" s="22"/>
      <c r="SCP7" s="22"/>
      <c r="SCQ7" s="22"/>
      <c r="SCR7" s="22"/>
      <c r="SCS7" s="22"/>
      <c r="SCT7" s="22"/>
      <c r="SCU7" s="22"/>
      <c r="SCV7" s="22"/>
      <c r="SCW7" s="22"/>
      <c r="SCX7" s="22"/>
      <c r="SCY7" s="22"/>
      <c r="SCZ7" s="22"/>
      <c r="SDA7" s="22"/>
      <c r="SDB7" s="22"/>
      <c r="SDC7" s="22"/>
      <c r="SDD7" s="22"/>
      <c r="SDE7" s="22"/>
      <c r="SDF7" s="22"/>
      <c r="SDG7" s="22"/>
      <c r="SDH7" s="22"/>
      <c r="SDI7" s="22"/>
      <c r="SDJ7" s="22"/>
      <c r="SDK7" s="22"/>
      <c r="SDL7" s="22"/>
      <c r="SDM7" s="22"/>
      <c r="SDN7" s="22"/>
      <c r="SDO7" s="22"/>
      <c r="SDP7" s="22"/>
      <c r="SDQ7" s="22"/>
      <c r="SDR7" s="22"/>
      <c r="SDS7" s="22"/>
      <c r="SDT7" s="22"/>
      <c r="SDU7" s="22"/>
      <c r="SDV7" s="22"/>
      <c r="SDW7" s="22"/>
      <c r="SDX7" s="22"/>
      <c r="SDY7" s="22"/>
      <c r="SDZ7" s="22"/>
      <c r="SEA7" s="22"/>
      <c r="SEB7" s="22"/>
      <c r="SEC7" s="22"/>
      <c r="SED7" s="22"/>
      <c r="SEE7" s="22"/>
      <c r="SEF7" s="22"/>
      <c r="SEG7" s="22"/>
      <c r="SEH7" s="22"/>
      <c r="SEI7" s="22"/>
      <c r="SEJ7" s="22"/>
      <c r="SEK7" s="22"/>
      <c r="SEL7" s="22"/>
      <c r="SEM7" s="22"/>
      <c r="SEN7" s="22"/>
      <c r="SEO7" s="22"/>
      <c r="SEP7" s="22"/>
      <c r="SEQ7" s="22"/>
      <c r="SER7" s="22"/>
      <c r="SES7" s="22"/>
      <c r="SET7" s="22"/>
      <c r="SEU7" s="22"/>
      <c r="SEV7" s="22"/>
      <c r="SEW7" s="22"/>
      <c r="SEX7" s="22"/>
      <c r="SEY7" s="22"/>
      <c r="SEZ7" s="22"/>
      <c r="SFA7" s="22"/>
      <c r="SFB7" s="22"/>
      <c r="SFC7" s="22"/>
      <c r="SFD7" s="22"/>
      <c r="SFE7" s="22"/>
      <c r="SFF7" s="22"/>
      <c r="SFG7" s="22"/>
      <c r="SFH7" s="22"/>
      <c r="SFI7" s="22"/>
      <c r="SFJ7" s="22"/>
      <c r="SFK7" s="22"/>
      <c r="SFL7" s="22"/>
      <c r="SFM7" s="22"/>
      <c r="SFN7" s="22"/>
      <c r="SFO7" s="22"/>
      <c r="SFP7" s="22"/>
      <c r="SFQ7" s="22"/>
      <c r="SFR7" s="22"/>
      <c r="SFS7" s="22"/>
      <c r="SFT7" s="22"/>
      <c r="SFU7" s="22"/>
      <c r="SFV7" s="22"/>
      <c r="SFW7" s="22"/>
      <c r="SFX7" s="22"/>
      <c r="SFY7" s="22"/>
      <c r="SFZ7" s="22"/>
      <c r="SGA7" s="22"/>
      <c r="SGB7" s="22"/>
      <c r="SGC7" s="22"/>
      <c r="SGD7" s="22"/>
      <c r="SGE7" s="22"/>
      <c r="SGF7" s="22"/>
      <c r="SGG7" s="22"/>
      <c r="SGH7" s="22"/>
      <c r="SGI7" s="22"/>
      <c r="SGJ7" s="22"/>
      <c r="SGK7" s="22"/>
      <c r="SGL7" s="22"/>
      <c r="SGM7" s="22"/>
      <c r="SGN7" s="22"/>
      <c r="SGO7" s="22"/>
      <c r="SGP7" s="22"/>
      <c r="SGQ7" s="22"/>
      <c r="SGR7" s="22"/>
      <c r="SGS7" s="22"/>
      <c r="SGT7" s="22"/>
      <c r="SGU7" s="22"/>
      <c r="SGV7" s="22"/>
      <c r="SGW7" s="22"/>
      <c r="SGX7" s="22"/>
      <c r="SGY7" s="22"/>
      <c r="SGZ7" s="22"/>
      <c r="SHA7" s="22"/>
      <c r="SHB7" s="22"/>
      <c r="SHC7" s="22"/>
      <c r="SHD7" s="22"/>
      <c r="SHE7" s="22"/>
      <c r="SHF7" s="22"/>
      <c r="SHG7" s="22"/>
      <c r="SHH7" s="22"/>
      <c r="SHI7" s="22"/>
      <c r="SHJ7" s="22"/>
      <c r="SHK7" s="22"/>
      <c r="SHL7" s="22"/>
      <c r="SHM7" s="22"/>
      <c r="SHN7" s="22"/>
      <c r="SHO7" s="22"/>
      <c r="SHP7" s="22"/>
      <c r="SHQ7" s="22"/>
      <c r="SHR7" s="22"/>
      <c r="SHS7" s="22"/>
      <c r="SHT7" s="22"/>
      <c r="SHU7" s="22"/>
      <c r="SHV7" s="22"/>
      <c r="SHW7" s="22"/>
      <c r="SHX7" s="22"/>
      <c r="SHY7" s="22"/>
      <c r="SHZ7" s="22"/>
      <c r="SIA7" s="22"/>
      <c r="SIB7" s="22"/>
      <c r="SIC7" s="22"/>
      <c r="SID7" s="22"/>
      <c r="SIE7" s="22"/>
      <c r="SIF7" s="22"/>
      <c r="SIG7" s="22"/>
      <c r="SIH7" s="22"/>
      <c r="SII7" s="22"/>
      <c r="SIJ7" s="22"/>
      <c r="SIK7" s="22"/>
      <c r="SIL7" s="22"/>
      <c r="SIM7" s="22"/>
      <c r="SIN7" s="22"/>
      <c r="SIO7" s="22"/>
      <c r="SIP7" s="22"/>
      <c r="SIQ7" s="22"/>
      <c r="SIR7" s="22"/>
      <c r="SIS7" s="22"/>
      <c r="SIT7" s="22"/>
      <c r="SIU7" s="22"/>
      <c r="SIV7" s="22"/>
      <c r="SIW7" s="22"/>
      <c r="SIX7" s="22"/>
      <c r="SIY7" s="22"/>
      <c r="SIZ7" s="22"/>
      <c r="SJA7" s="22"/>
      <c r="SJB7" s="22"/>
      <c r="SJC7" s="22"/>
      <c r="SJD7" s="22"/>
      <c r="SJE7" s="22"/>
      <c r="SJF7" s="22"/>
      <c r="SJG7" s="22"/>
      <c r="SJH7" s="22"/>
      <c r="SJI7" s="22"/>
      <c r="SJJ7" s="22"/>
      <c r="SJK7" s="22"/>
      <c r="SJL7" s="22"/>
      <c r="SJM7" s="22"/>
      <c r="SJN7" s="22"/>
      <c r="SJO7" s="22"/>
      <c r="SJP7" s="22"/>
      <c r="SJQ7" s="22"/>
      <c r="SJR7" s="22"/>
      <c r="SJS7" s="22"/>
      <c r="SJT7" s="22"/>
      <c r="SJU7" s="22"/>
      <c r="SJV7" s="22"/>
      <c r="SJW7" s="22"/>
      <c r="SJX7" s="22"/>
      <c r="SJY7" s="22"/>
      <c r="SJZ7" s="22"/>
      <c r="SKA7" s="22"/>
      <c r="SKB7" s="22"/>
      <c r="SKC7" s="22"/>
      <c r="SKD7" s="22"/>
      <c r="SKE7" s="22"/>
      <c r="SKF7" s="22"/>
      <c r="SKG7" s="22"/>
      <c r="SKH7" s="22"/>
      <c r="SKI7" s="22"/>
      <c r="SKJ7" s="22"/>
      <c r="SKK7" s="22"/>
      <c r="SKL7" s="22"/>
      <c r="SKM7" s="22"/>
      <c r="SKN7" s="22"/>
      <c r="SKO7" s="22"/>
      <c r="SKP7" s="22"/>
      <c r="SKQ7" s="22"/>
      <c r="SKR7" s="22"/>
      <c r="SKS7" s="22"/>
      <c r="SKT7" s="22"/>
      <c r="SKU7" s="22"/>
      <c r="SKV7" s="22"/>
      <c r="SKW7" s="22"/>
      <c r="SKX7" s="22"/>
      <c r="SKY7" s="22"/>
      <c r="SKZ7" s="22"/>
      <c r="SLA7" s="22"/>
      <c r="SLB7" s="22"/>
      <c r="SLC7" s="22"/>
      <c r="SLD7" s="22"/>
      <c r="SLE7" s="22"/>
      <c r="SLF7" s="22"/>
      <c r="SLG7" s="22"/>
      <c r="SLH7" s="22"/>
      <c r="SLI7" s="22"/>
      <c r="SLJ7" s="22"/>
      <c r="SLK7" s="22"/>
      <c r="SLL7" s="22"/>
      <c r="SLM7" s="22"/>
      <c r="SLN7" s="22"/>
      <c r="SLO7" s="22"/>
      <c r="SLP7" s="22"/>
      <c r="SLQ7" s="22"/>
      <c r="SLR7" s="22"/>
      <c r="SLS7" s="22"/>
      <c r="SLT7" s="22"/>
      <c r="SLU7" s="22"/>
      <c r="SLV7" s="22"/>
      <c r="SLW7" s="22"/>
      <c r="SLX7" s="22"/>
      <c r="SLY7" s="22"/>
      <c r="SLZ7" s="22"/>
      <c r="SMA7" s="22"/>
      <c r="SMB7" s="22"/>
      <c r="SMC7" s="22"/>
      <c r="SMD7" s="22"/>
      <c r="SME7" s="22"/>
      <c r="SMF7" s="22"/>
      <c r="SMG7" s="22"/>
      <c r="SMH7" s="22"/>
      <c r="SMI7" s="22"/>
      <c r="SMJ7" s="22"/>
      <c r="SMK7" s="22"/>
      <c r="SML7" s="22"/>
      <c r="SMM7" s="22"/>
      <c r="SMN7" s="22"/>
      <c r="SMO7" s="22"/>
      <c r="SMP7" s="22"/>
      <c r="SMQ7" s="22"/>
      <c r="SMR7" s="22"/>
      <c r="SMS7" s="22"/>
      <c r="SMT7" s="22"/>
      <c r="SMU7" s="22"/>
      <c r="SMV7" s="22"/>
      <c r="SMW7" s="22"/>
      <c r="SMX7" s="22"/>
      <c r="SMY7" s="22"/>
      <c r="SMZ7" s="22"/>
      <c r="SNA7" s="22"/>
      <c r="SNB7" s="22"/>
      <c r="SNC7" s="22"/>
      <c r="SND7" s="22"/>
      <c r="SNE7" s="22"/>
      <c r="SNF7" s="22"/>
      <c r="SNG7" s="22"/>
      <c r="SNH7" s="22"/>
      <c r="SNI7" s="22"/>
      <c r="SNJ7" s="22"/>
      <c r="SNK7" s="22"/>
      <c r="SNL7" s="22"/>
      <c r="SNM7" s="22"/>
      <c r="SNN7" s="22"/>
      <c r="SNO7" s="22"/>
      <c r="SNP7" s="22"/>
      <c r="SNQ7" s="22"/>
      <c r="SNR7" s="22"/>
      <c r="SNS7" s="22"/>
      <c r="SNT7" s="22"/>
      <c r="SNU7" s="22"/>
      <c r="SNV7" s="22"/>
      <c r="SNW7" s="22"/>
      <c r="SNX7" s="22"/>
      <c r="SNY7" s="22"/>
      <c r="SNZ7" s="22"/>
      <c r="SOA7" s="22"/>
      <c r="SOB7" s="22"/>
      <c r="SOC7" s="22"/>
      <c r="SOD7" s="22"/>
      <c r="SOE7" s="22"/>
      <c r="SOF7" s="22"/>
      <c r="SOG7" s="22"/>
      <c r="SOH7" s="22"/>
      <c r="SOI7" s="22"/>
      <c r="SOJ7" s="22"/>
      <c r="SOK7" s="22"/>
      <c r="SOL7" s="22"/>
      <c r="SOM7" s="22"/>
      <c r="SON7" s="22"/>
      <c r="SOO7" s="22"/>
      <c r="SOP7" s="22"/>
      <c r="SOQ7" s="22"/>
      <c r="SOR7" s="22"/>
      <c r="SOS7" s="22"/>
      <c r="SOT7" s="22"/>
      <c r="SOU7" s="22"/>
      <c r="SOV7" s="22"/>
      <c r="SOW7" s="22"/>
      <c r="SOX7" s="22"/>
      <c r="SOY7" s="22"/>
      <c r="SOZ7" s="22"/>
      <c r="SPA7" s="22"/>
      <c r="SPB7" s="22"/>
      <c r="SPC7" s="22"/>
      <c r="SPD7" s="22"/>
      <c r="SPE7" s="22"/>
      <c r="SPF7" s="22"/>
      <c r="SPG7" s="22"/>
      <c r="SPH7" s="22"/>
      <c r="SPI7" s="22"/>
      <c r="SPJ7" s="22"/>
      <c r="SPK7" s="22"/>
      <c r="SPL7" s="22"/>
      <c r="SPM7" s="22"/>
      <c r="SPN7" s="22"/>
      <c r="SPO7" s="22"/>
      <c r="SPP7" s="22"/>
      <c r="SPQ7" s="22"/>
      <c r="SPR7" s="22"/>
      <c r="SPS7" s="22"/>
      <c r="SPT7" s="22"/>
      <c r="SPU7" s="22"/>
      <c r="SPV7" s="22"/>
      <c r="SPW7" s="22"/>
      <c r="SPX7" s="22"/>
      <c r="SPY7" s="22"/>
      <c r="SPZ7" s="22"/>
      <c r="SQA7" s="22"/>
      <c r="SQB7" s="22"/>
      <c r="SQC7" s="22"/>
      <c r="SQD7" s="22"/>
      <c r="SQE7" s="22"/>
      <c r="SQF7" s="22"/>
      <c r="SQG7" s="22"/>
      <c r="SQH7" s="22"/>
      <c r="SQI7" s="22"/>
      <c r="SQJ7" s="22"/>
      <c r="SQK7" s="22"/>
      <c r="SQL7" s="22"/>
      <c r="SQM7" s="22"/>
      <c r="SQN7" s="22"/>
      <c r="SQO7" s="22"/>
      <c r="SQP7" s="22"/>
      <c r="SQQ7" s="22"/>
      <c r="SQR7" s="22"/>
      <c r="SQS7" s="22"/>
      <c r="SQT7" s="22"/>
      <c r="SQU7" s="22"/>
      <c r="SQV7" s="22"/>
      <c r="SQW7" s="22"/>
      <c r="SQX7" s="22"/>
      <c r="SQY7" s="22"/>
      <c r="SQZ7" s="22"/>
      <c r="SRA7" s="22"/>
      <c r="SRB7" s="22"/>
      <c r="SRC7" s="22"/>
      <c r="SRD7" s="22"/>
      <c r="SRE7" s="22"/>
      <c r="SRF7" s="22"/>
      <c r="SRG7" s="22"/>
      <c r="SRH7" s="22"/>
      <c r="SRI7" s="22"/>
      <c r="SRJ7" s="22"/>
      <c r="SRK7" s="22"/>
      <c r="SRL7" s="22"/>
      <c r="SRM7" s="22"/>
      <c r="SRN7" s="22"/>
      <c r="SRO7" s="22"/>
      <c r="SRP7" s="22"/>
      <c r="SRQ7" s="22"/>
      <c r="SRR7" s="22"/>
      <c r="SRS7" s="22"/>
      <c r="SRT7" s="22"/>
      <c r="SRU7" s="22"/>
      <c r="SRV7" s="22"/>
      <c r="SRW7" s="22"/>
      <c r="SRX7" s="22"/>
      <c r="SRY7" s="22"/>
      <c r="SRZ7" s="22"/>
      <c r="SSA7" s="22"/>
      <c r="SSB7" s="22"/>
      <c r="SSC7" s="22"/>
      <c r="SSD7" s="22"/>
      <c r="SSE7" s="22"/>
      <c r="SSF7" s="22"/>
      <c r="SSG7" s="22"/>
      <c r="SSH7" s="22"/>
      <c r="SSI7" s="22"/>
      <c r="SSJ7" s="22"/>
      <c r="SSK7" s="22"/>
      <c r="SSL7" s="22"/>
      <c r="SSM7" s="22"/>
      <c r="SSN7" s="22"/>
      <c r="SSO7" s="22"/>
      <c r="SSP7" s="22"/>
      <c r="SSQ7" s="22"/>
      <c r="SSR7" s="22"/>
      <c r="SSS7" s="22"/>
      <c r="SST7" s="22"/>
      <c r="SSU7" s="22"/>
      <c r="SSV7" s="22"/>
      <c r="SSW7" s="22"/>
      <c r="SSX7" s="22"/>
      <c r="SSY7" s="22"/>
      <c r="SSZ7" s="22"/>
      <c r="STA7" s="22"/>
      <c r="STB7" s="22"/>
      <c r="STC7" s="22"/>
      <c r="STD7" s="22"/>
      <c r="STE7" s="22"/>
      <c r="STF7" s="22"/>
      <c r="STG7" s="22"/>
      <c r="STH7" s="22"/>
      <c r="STI7" s="22"/>
      <c r="STJ7" s="22"/>
      <c r="STK7" s="22"/>
      <c r="STL7" s="22"/>
      <c r="STM7" s="22"/>
      <c r="STN7" s="22"/>
      <c r="STO7" s="22"/>
      <c r="STP7" s="22"/>
      <c r="STQ7" s="22"/>
      <c r="STR7" s="22"/>
      <c r="STS7" s="22"/>
      <c r="STT7" s="22"/>
      <c r="STU7" s="22"/>
      <c r="STV7" s="22"/>
      <c r="STW7" s="22"/>
      <c r="STX7" s="22"/>
      <c r="STY7" s="22"/>
      <c r="STZ7" s="22"/>
      <c r="SUA7" s="22"/>
      <c r="SUB7" s="22"/>
      <c r="SUC7" s="22"/>
      <c r="SUD7" s="22"/>
      <c r="SUE7" s="22"/>
      <c r="SUF7" s="22"/>
      <c r="SUG7" s="22"/>
      <c r="SUH7" s="22"/>
      <c r="SUI7" s="22"/>
      <c r="SUJ7" s="22"/>
      <c r="SUK7" s="22"/>
      <c r="SUL7" s="22"/>
      <c r="SUM7" s="22"/>
      <c r="SUN7" s="22"/>
      <c r="SUO7" s="22"/>
      <c r="SUP7" s="22"/>
      <c r="SUQ7" s="22"/>
      <c r="SUR7" s="22"/>
      <c r="SUS7" s="22"/>
      <c r="SUT7" s="22"/>
      <c r="SUU7" s="22"/>
      <c r="SUV7" s="22"/>
      <c r="SUW7" s="22"/>
      <c r="SUX7" s="22"/>
      <c r="SUY7" s="22"/>
      <c r="SUZ7" s="22"/>
      <c r="SVA7" s="22"/>
      <c r="SVB7" s="22"/>
      <c r="SVC7" s="22"/>
      <c r="SVD7" s="22"/>
      <c r="SVE7" s="22"/>
      <c r="SVF7" s="22"/>
      <c r="SVG7" s="22"/>
      <c r="SVH7" s="22"/>
      <c r="SVI7" s="22"/>
      <c r="SVJ7" s="22"/>
      <c r="SVK7" s="22"/>
      <c r="SVL7" s="22"/>
      <c r="SVM7" s="22"/>
      <c r="SVN7" s="22"/>
      <c r="SVO7" s="22"/>
      <c r="SVP7" s="22"/>
      <c r="SVQ7" s="22"/>
      <c r="SVR7" s="22"/>
      <c r="SVS7" s="22"/>
      <c r="SVT7" s="22"/>
      <c r="SVU7" s="22"/>
      <c r="SVV7" s="22"/>
      <c r="SVW7" s="22"/>
      <c r="SVX7" s="22"/>
      <c r="SVY7" s="22"/>
      <c r="SVZ7" s="22"/>
      <c r="SWA7" s="22"/>
      <c r="SWB7" s="22"/>
      <c r="SWC7" s="22"/>
      <c r="SWD7" s="22"/>
      <c r="SWE7" s="22"/>
      <c r="SWF7" s="22"/>
      <c r="SWG7" s="22"/>
      <c r="SWH7" s="22"/>
      <c r="SWI7" s="22"/>
      <c r="SWJ7" s="22"/>
      <c r="SWK7" s="22"/>
      <c r="SWL7" s="22"/>
      <c r="SWM7" s="22"/>
      <c r="SWN7" s="22"/>
      <c r="SWO7" s="22"/>
      <c r="SWP7" s="22"/>
      <c r="SWQ7" s="22"/>
      <c r="SWR7" s="22"/>
      <c r="SWS7" s="22"/>
      <c r="SWT7" s="22"/>
      <c r="SWU7" s="22"/>
      <c r="SWV7" s="22"/>
      <c r="SWW7" s="22"/>
      <c r="SWX7" s="22"/>
      <c r="SWY7" s="22"/>
      <c r="SWZ7" s="22"/>
      <c r="SXA7" s="22"/>
      <c r="SXB7" s="22"/>
      <c r="SXC7" s="22"/>
      <c r="SXD7" s="22"/>
      <c r="SXE7" s="22"/>
      <c r="SXF7" s="22"/>
      <c r="SXG7" s="22"/>
      <c r="SXH7" s="22"/>
      <c r="SXI7" s="22"/>
      <c r="SXJ7" s="22"/>
      <c r="SXK7" s="22"/>
      <c r="SXL7" s="22"/>
      <c r="SXM7" s="22"/>
      <c r="SXN7" s="22"/>
      <c r="SXO7" s="22"/>
      <c r="SXP7" s="22"/>
      <c r="SXQ7" s="22"/>
      <c r="SXR7" s="22"/>
      <c r="SXS7" s="22"/>
      <c r="SXT7" s="22"/>
      <c r="SXU7" s="22"/>
      <c r="SXV7" s="22"/>
      <c r="SXW7" s="22"/>
      <c r="SXX7" s="22"/>
      <c r="SXY7" s="22"/>
      <c r="SXZ7" s="22"/>
      <c r="SYA7" s="22"/>
      <c r="SYB7" s="22"/>
      <c r="SYC7" s="22"/>
      <c r="SYD7" s="22"/>
      <c r="SYE7" s="22"/>
      <c r="SYF7" s="22"/>
      <c r="SYG7" s="22"/>
      <c r="SYH7" s="22"/>
      <c r="SYI7" s="22"/>
      <c r="SYJ7" s="22"/>
      <c r="SYK7" s="22"/>
      <c r="SYL7" s="22"/>
      <c r="SYM7" s="22"/>
      <c r="SYN7" s="22"/>
      <c r="SYO7" s="22"/>
      <c r="SYP7" s="22"/>
      <c r="SYQ7" s="22"/>
      <c r="SYR7" s="22"/>
      <c r="SYS7" s="22"/>
      <c r="SYT7" s="22"/>
      <c r="SYU7" s="22"/>
      <c r="SYV7" s="22"/>
      <c r="SYW7" s="22"/>
      <c r="SYX7" s="22"/>
      <c r="SYY7" s="22"/>
      <c r="SYZ7" s="22"/>
      <c r="SZA7" s="22"/>
      <c r="SZB7" s="22"/>
      <c r="SZC7" s="22"/>
      <c r="SZD7" s="22"/>
      <c r="SZE7" s="22"/>
      <c r="SZF7" s="22"/>
      <c r="SZG7" s="22"/>
      <c r="SZH7" s="22"/>
      <c r="SZI7" s="22"/>
      <c r="SZJ7" s="22"/>
      <c r="SZK7" s="22"/>
      <c r="SZL7" s="22"/>
      <c r="SZM7" s="22"/>
      <c r="SZN7" s="22"/>
      <c r="SZO7" s="22"/>
      <c r="SZP7" s="22"/>
      <c r="SZQ7" s="22"/>
      <c r="SZR7" s="22"/>
      <c r="SZS7" s="22"/>
      <c r="SZT7" s="22"/>
      <c r="SZU7" s="22"/>
      <c r="SZV7" s="22"/>
      <c r="SZW7" s="22"/>
      <c r="SZX7" s="22"/>
      <c r="SZY7" s="22"/>
      <c r="SZZ7" s="22"/>
      <c r="TAA7" s="22"/>
      <c r="TAB7" s="22"/>
      <c r="TAC7" s="22"/>
      <c r="TAD7" s="22"/>
      <c r="TAE7" s="22"/>
      <c r="TAF7" s="22"/>
      <c r="TAG7" s="22"/>
      <c r="TAH7" s="22"/>
      <c r="TAI7" s="22"/>
      <c r="TAJ7" s="22"/>
      <c r="TAK7" s="22"/>
      <c r="TAL7" s="22"/>
      <c r="TAM7" s="22"/>
      <c r="TAN7" s="22"/>
      <c r="TAO7" s="22"/>
      <c r="TAP7" s="22"/>
      <c r="TAQ7" s="22"/>
      <c r="TAR7" s="22"/>
      <c r="TAS7" s="22"/>
      <c r="TAT7" s="22"/>
      <c r="TAU7" s="22"/>
      <c r="TAV7" s="22"/>
      <c r="TAW7" s="22"/>
      <c r="TAX7" s="22"/>
      <c r="TAY7" s="22"/>
      <c r="TAZ7" s="22"/>
      <c r="TBA7" s="22"/>
      <c r="TBB7" s="22"/>
      <c r="TBC7" s="22"/>
      <c r="TBD7" s="22"/>
      <c r="TBE7" s="22"/>
      <c r="TBF7" s="22"/>
      <c r="TBG7" s="22"/>
      <c r="TBH7" s="22"/>
      <c r="TBI7" s="22"/>
      <c r="TBJ7" s="22"/>
      <c r="TBK7" s="22"/>
      <c r="TBL7" s="22"/>
      <c r="TBM7" s="22"/>
      <c r="TBN7" s="22"/>
      <c r="TBO7" s="22"/>
      <c r="TBP7" s="22"/>
      <c r="TBQ7" s="22"/>
      <c r="TBR7" s="22"/>
      <c r="TBS7" s="22"/>
      <c r="TBT7" s="22"/>
      <c r="TBU7" s="22"/>
      <c r="TBV7" s="22"/>
      <c r="TBW7" s="22"/>
      <c r="TBX7" s="22"/>
      <c r="TBY7" s="22"/>
      <c r="TBZ7" s="22"/>
      <c r="TCA7" s="22"/>
      <c r="TCB7" s="22"/>
      <c r="TCC7" s="22"/>
      <c r="TCD7" s="22"/>
      <c r="TCE7" s="22"/>
      <c r="TCF7" s="22"/>
      <c r="TCG7" s="22"/>
      <c r="TCH7" s="22"/>
      <c r="TCI7" s="22"/>
      <c r="TCJ7" s="22"/>
      <c r="TCK7" s="22"/>
      <c r="TCL7" s="22"/>
      <c r="TCM7" s="22"/>
      <c r="TCN7" s="22"/>
      <c r="TCO7" s="22"/>
      <c r="TCP7" s="22"/>
      <c r="TCQ7" s="22"/>
      <c r="TCR7" s="22"/>
      <c r="TCS7" s="22"/>
      <c r="TCT7" s="22"/>
      <c r="TCU7" s="22"/>
      <c r="TCV7" s="22"/>
      <c r="TCW7" s="22"/>
      <c r="TCX7" s="22"/>
      <c r="TCY7" s="22"/>
      <c r="TCZ7" s="22"/>
      <c r="TDA7" s="22"/>
      <c r="TDB7" s="22"/>
      <c r="TDC7" s="22"/>
      <c r="TDD7" s="22"/>
      <c r="TDE7" s="22"/>
      <c r="TDF7" s="22"/>
      <c r="TDG7" s="22"/>
      <c r="TDH7" s="22"/>
      <c r="TDI7" s="22"/>
      <c r="TDJ7" s="22"/>
      <c r="TDK7" s="22"/>
      <c r="TDL7" s="22"/>
      <c r="TDM7" s="22"/>
      <c r="TDN7" s="22"/>
      <c r="TDO7" s="22"/>
      <c r="TDP7" s="22"/>
      <c r="TDQ7" s="22"/>
      <c r="TDR7" s="22"/>
      <c r="TDS7" s="22"/>
      <c r="TDT7" s="22"/>
      <c r="TDU7" s="22"/>
      <c r="TDV7" s="22"/>
      <c r="TDW7" s="22"/>
      <c r="TDX7" s="22"/>
      <c r="TDY7" s="22"/>
      <c r="TDZ7" s="22"/>
      <c r="TEA7" s="22"/>
      <c r="TEB7" s="22"/>
      <c r="TEC7" s="22"/>
      <c r="TED7" s="22"/>
      <c r="TEE7" s="22"/>
      <c r="TEF7" s="22"/>
      <c r="TEG7" s="22"/>
      <c r="TEH7" s="22"/>
      <c r="TEI7" s="22"/>
      <c r="TEJ7" s="22"/>
      <c r="TEK7" s="22"/>
      <c r="TEL7" s="22"/>
      <c r="TEM7" s="22"/>
      <c r="TEN7" s="22"/>
      <c r="TEO7" s="22"/>
      <c r="TEP7" s="22"/>
      <c r="TEQ7" s="22"/>
      <c r="TER7" s="22"/>
      <c r="TES7" s="22"/>
      <c r="TET7" s="22"/>
      <c r="TEU7" s="22"/>
      <c r="TEV7" s="22"/>
      <c r="TEW7" s="22"/>
      <c r="TEX7" s="22"/>
      <c r="TEY7" s="22"/>
      <c r="TEZ7" s="22"/>
      <c r="TFA7" s="22"/>
      <c r="TFB7" s="22"/>
      <c r="TFC7" s="22"/>
      <c r="TFD7" s="22"/>
      <c r="TFE7" s="22"/>
      <c r="TFF7" s="22"/>
      <c r="TFG7" s="22"/>
      <c r="TFH7" s="22"/>
      <c r="TFI7" s="22"/>
      <c r="TFJ7" s="22"/>
      <c r="TFK7" s="22"/>
      <c r="TFL7" s="22"/>
      <c r="TFM7" s="22"/>
      <c r="TFN7" s="22"/>
      <c r="TFO7" s="22"/>
      <c r="TFP7" s="22"/>
      <c r="TFQ7" s="22"/>
      <c r="TFR7" s="22"/>
      <c r="TFS7" s="22"/>
      <c r="TFT7" s="22"/>
      <c r="TFU7" s="22"/>
      <c r="TFV7" s="22"/>
      <c r="TFW7" s="22"/>
      <c r="TFX7" s="22"/>
      <c r="TFY7" s="22"/>
      <c r="TFZ7" s="22"/>
      <c r="TGA7" s="22"/>
      <c r="TGB7" s="22"/>
      <c r="TGC7" s="22"/>
      <c r="TGD7" s="22"/>
      <c r="TGE7" s="22"/>
      <c r="TGF7" s="22"/>
      <c r="TGG7" s="22"/>
      <c r="TGH7" s="22"/>
      <c r="TGI7" s="22"/>
      <c r="TGJ7" s="22"/>
      <c r="TGK7" s="22"/>
      <c r="TGL7" s="22"/>
      <c r="TGM7" s="22"/>
      <c r="TGN7" s="22"/>
      <c r="TGO7" s="22"/>
      <c r="TGP7" s="22"/>
      <c r="TGQ7" s="22"/>
      <c r="TGR7" s="22"/>
      <c r="TGS7" s="22"/>
      <c r="TGT7" s="22"/>
      <c r="TGU7" s="22"/>
      <c r="TGV7" s="22"/>
      <c r="TGW7" s="22"/>
      <c r="TGX7" s="22"/>
      <c r="TGY7" s="22"/>
      <c r="TGZ7" s="22"/>
      <c r="THA7" s="22"/>
      <c r="THB7" s="22"/>
      <c r="THC7" s="22"/>
      <c r="THD7" s="22"/>
      <c r="THE7" s="22"/>
      <c r="THF7" s="22"/>
      <c r="THG7" s="22"/>
      <c r="THH7" s="22"/>
      <c r="THI7" s="22"/>
      <c r="THJ7" s="22"/>
      <c r="THK7" s="22"/>
      <c r="THL7" s="22"/>
      <c r="THM7" s="22"/>
      <c r="THN7" s="22"/>
      <c r="THO7" s="22"/>
      <c r="THP7" s="22"/>
      <c r="THQ7" s="22"/>
      <c r="THR7" s="22"/>
      <c r="THS7" s="22"/>
      <c r="THT7" s="22"/>
      <c r="THU7" s="22"/>
      <c r="THV7" s="22"/>
      <c r="THW7" s="22"/>
      <c r="THX7" s="22"/>
      <c r="THY7" s="22"/>
      <c r="THZ7" s="22"/>
      <c r="TIA7" s="22"/>
      <c r="TIB7" s="22"/>
      <c r="TIC7" s="22"/>
      <c r="TID7" s="22"/>
      <c r="TIE7" s="22"/>
      <c r="TIF7" s="22"/>
      <c r="TIG7" s="22"/>
      <c r="TIH7" s="22"/>
      <c r="TII7" s="22"/>
      <c r="TIJ7" s="22"/>
      <c r="TIK7" s="22"/>
      <c r="TIL7" s="22"/>
      <c r="TIM7" s="22"/>
      <c r="TIN7" s="22"/>
      <c r="TIO7" s="22"/>
      <c r="TIP7" s="22"/>
      <c r="TIQ7" s="22"/>
      <c r="TIR7" s="22"/>
      <c r="TIS7" s="22"/>
      <c r="TIT7" s="22"/>
      <c r="TIU7" s="22"/>
      <c r="TIV7" s="22"/>
      <c r="TIW7" s="22"/>
      <c r="TIX7" s="22"/>
      <c r="TIY7" s="22"/>
      <c r="TIZ7" s="22"/>
      <c r="TJA7" s="22"/>
      <c r="TJB7" s="22"/>
      <c r="TJC7" s="22"/>
      <c r="TJD7" s="22"/>
      <c r="TJE7" s="22"/>
      <c r="TJF7" s="22"/>
      <c r="TJG7" s="22"/>
      <c r="TJH7" s="22"/>
      <c r="TJI7" s="22"/>
      <c r="TJJ7" s="22"/>
      <c r="TJK7" s="22"/>
      <c r="TJL7" s="22"/>
      <c r="TJM7" s="22"/>
      <c r="TJN7" s="22"/>
      <c r="TJO7" s="22"/>
      <c r="TJP7" s="22"/>
      <c r="TJQ7" s="22"/>
      <c r="TJR7" s="22"/>
      <c r="TJS7" s="22"/>
      <c r="TJT7" s="22"/>
      <c r="TJU7" s="22"/>
      <c r="TJV7" s="22"/>
      <c r="TJW7" s="22"/>
      <c r="TJX7" s="22"/>
      <c r="TJY7" s="22"/>
      <c r="TJZ7" s="22"/>
      <c r="TKA7" s="22"/>
      <c r="TKB7" s="22"/>
      <c r="TKC7" s="22"/>
      <c r="TKD7" s="22"/>
      <c r="TKE7" s="22"/>
      <c r="TKF7" s="22"/>
      <c r="TKG7" s="22"/>
      <c r="TKH7" s="22"/>
      <c r="TKI7" s="22"/>
      <c r="TKJ7" s="22"/>
      <c r="TKK7" s="22"/>
      <c r="TKL7" s="22"/>
      <c r="TKM7" s="22"/>
      <c r="TKN7" s="22"/>
      <c r="TKO7" s="22"/>
      <c r="TKP7" s="22"/>
      <c r="TKQ7" s="22"/>
      <c r="TKR7" s="22"/>
      <c r="TKS7" s="22"/>
      <c r="TKT7" s="22"/>
      <c r="TKU7" s="22"/>
      <c r="TKV7" s="22"/>
      <c r="TKW7" s="22"/>
      <c r="TKX7" s="22"/>
      <c r="TKY7" s="22"/>
      <c r="TKZ7" s="22"/>
      <c r="TLA7" s="22"/>
      <c r="TLB7" s="22"/>
      <c r="TLC7" s="22"/>
      <c r="TLD7" s="22"/>
      <c r="TLE7" s="22"/>
      <c r="TLF7" s="22"/>
      <c r="TLG7" s="22"/>
      <c r="TLH7" s="22"/>
      <c r="TLI7" s="22"/>
      <c r="TLJ7" s="22"/>
      <c r="TLK7" s="22"/>
      <c r="TLL7" s="22"/>
      <c r="TLM7" s="22"/>
      <c r="TLN7" s="22"/>
      <c r="TLO7" s="22"/>
      <c r="TLP7" s="22"/>
      <c r="TLQ7" s="22"/>
      <c r="TLR7" s="22"/>
      <c r="TLS7" s="22"/>
      <c r="TLT7" s="22"/>
      <c r="TLU7" s="22"/>
      <c r="TLV7" s="22"/>
      <c r="TLW7" s="22"/>
      <c r="TLX7" s="22"/>
      <c r="TLY7" s="22"/>
      <c r="TLZ7" s="22"/>
      <c r="TMA7" s="22"/>
      <c r="TMB7" s="22"/>
      <c r="TMC7" s="22"/>
      <c r="TMD7" s="22"/>
      <c r="TME7" s="22"/>
      <c r="TMF7" s="22"/>
      <c r="TMG7" s="22"/>
      <c r="TMH7" s="22"/>
      <c r="TMI7" s="22"/>
      <c r="TMJ7" s="22"/>
      <c r="TMK7" s="22"/>
      <c r="TML7" s="22"/>
      <c r="TMM7" s="22"/>
      <c r="TMN7" s="22"/>
      <c r="TMO7" s="22"/>
      <c r="TMP7" s="22"/>
      <c r="TMQ7" s="22"/>
      <c r="TMR7" s="22"/>
      <c r="TMS7" s="22"/>
      <c r="TMT7" s="22"/>
      <c r="TMU7" s="22"/>
      <c r="TMV7" s="22"/>
      <c r="TMW7" s="22"/>
      <c r="TMX7" s="22"/>
      <c r="TMY7" s="22"/>
      <c r="TMZ7" s="22"/>
      <c r="TNA7" s="22"/>
      <c r="TNB7" s="22"/>
      <c r="TNC7" s="22"/>
      <c r="TND7" s="22"/>
      <c r="TNE7" s="22"/>
      <c r="TNF7" s="22"/>
      <c r="TNG7" s="22"/>
      <c r="TNH7" s="22"/>
      <c r="TNI7" s="22"/>
      <c r="TNJ7" s="22"/>
      <c r="TNK7" s="22"/>
      <c r="TNL7" s="22"/>
      <c r="TNM7" s="22"/>
      <c r="TNN7" s="22"/>
      <c r="TNO7" s="22"/>
      <c r="TNP7" s="22"/>
      <c r="TNQ7" s="22"/>
      <c r="TNR7" s="22"/>
      <c r="TNS7" s="22"/>
      <c r="TNT7" s="22"/>
      <c r="TNU7" s="22"/>
      <c r="TNV7" s="22"/>
      <c r="TNW7" s="22"/>
      <c r="TNX7" s="22"/>
      <c r="TNY7" s="22"/>
      <c r="TNZ7" s="22"/>
      <c r="TOA7" s="22"/>
      <c r="TOB7" s="22"/>
      <c r="TOC7" s="22"/>
      <c r="TOD7" s="22"/>
      <c r="TOE7" s="22"/>
      <c r="TOF7" s="22"/>
      <c r="TOG7" s="22"/>
      <c r="TOH7" s="22"/>
      <c r="TOI7" s="22"/>
      <c r="TOJ7" s="22"/>
      <c r="TOK7" s="22"/>
      <c r="TOL7" s="22"/>
      <c r="TOM7" s="22"/>
      <c r="TON7" s="22"/>
      <c r="TOO7" s="22"/>
      <c r="TOP7" s="22"/>
      <c r="TOQ7" s="22"/>
      <c r="TOR7" s="22"/>
      <c r="TOS7" s="22"/>
      <c r="TOT7" s="22"/>
      <c r="TOU7" s="22"/>
      <c r="TOV7" s="22"/>
      <c r="TOW7" s="22"/>
      <c r="TOX7" s="22"/>
      <c r="TOY7" s="22"/>
      <c r="TOZ7" s="22"/>
      <c r="TPA7" s="22"/>
      <c r="TPB7" s="22"/>
      <c r="TPC7" s="22"/>
      <c r="TPD7" s="22"/>
      <c r="TPE7" s="22"/>
      <c r="TPF7" s="22"/>
      <c r="TPG7" s="22"/>
      <c r="TPH7" s="22"/>
      <c r="TPI7" s="22"/>
      <c r="TPJ7" s="22"/>
      <c r="TPK7" s="22"/>
      <c r="TPL7" s="22"/>
      <c r="TPM7" s="22"/>
      <c r="TPN7" s="22"/>
      <c r="TPO7" s="22"/>
      <c r="TPP7" s="22"/>
      <c r="TPQ7" s="22"/>
      <c r="TPR7" s="22"/>
      <c r="TPS7" s="22"/>
      <c r="TPT7" s="22"/>
      <c r="TPU7" s="22"/>
      <c r="TPV7" s="22"/>
      <c r="TPW7" s="22"/>
      <c r="TPX7" s="22"/>
      <c r="TPY7" s="22"/>
      <c r="TPZ7" s="22"/>
      <c r="TQA7" s="22"/>
      <c r="TQB7" s="22"/>
      <c r="TQC7" s="22"/>
      <c r="TQD7" s="22"/>
      <c r="TQE7" s="22"/>
      <c r="TQF7" s="22"/>
      <c r="TQG7" s="22"/>
      <c r="TQH7" s="22"/>
      <c r="TQI7" s="22"/>
      <c r="TQJ7" s="22"/>
      <c r="TQK7" s="22"/>
      <c r="TQL7" s="22"/>
      <c r="TQM7" s="22"/>
      <c r="TQN7" s="22"/>
      <c r="TQO7" s="22"/>
      <c r="TQP7" s="22"/>
      <c r="TQQ7" s="22"/>
      <c r="TQR7" s="22"/>
      <c r="TQS7" s="22"/>
      <c r="TQT7" s="22"/>
      <c r="TQU7" s="22"/>
      <c r="TQV7" s="22"/>
      <c r="TQW7" s="22"/>
      <c r="TQX7" s="22"/>
      <c r="TQY7" s="22"/>
      <c r="TQZ7" s="22"/>
      <c r="TRA7" s="22"/>
      <c r="TRB7" s="22"/>
      <c r="TRC7" s="22"/>
      <c r="TRD7" s="22"/>
      <c r="TRE7" s="22"/>
      <c r="TRF7" s="22"/>
      <c r="TRG7" s="22"/>
      <c r="TRH7" s="22"/>
      <c r="TRI7" s="22"/>
      <c r="TRJ7" s="22"/>
      <c r="TRK7" s="22"/>
      <c r="TRL7" s="22"/>
      <c r="TRM7" s="22"/>
      <c r="TRN7" s="22"/>
      <c r="TRO7" s="22"/>
      <c r="TRP7" s="22"/>
      <c r="TRQ7" s="22"/>
      <c r="TRR7" s="22"/>
      <c r="TRS7" s="22"/>
      <c r="TRT7" s="22"/>
      <c r="TRU7" s="22"/>
      <c r="TRV7" s="22"/>
      <c r="TRW7" s="22"/>
      <c r="TRX7" s="22"/>
      <c r="TRY7" s="22"/>
      <c r="TRZ7" s="22"/>
      <c r="TSA7" s="22"/>
      <c r="TSB7" s="22"/>
      <c r="TSC7" s="22"/>
      <c r="TSD7" s="22"/>
      <c r="TSE7" s="22"/>
      <c r="TSF7" s="22"/>
      <c r="TSG7" s="22"/>
      <c r="TSH7" s="22"/>
      <c r="TSI7" s="22"/>
      <c r="TSJ7" s="22"/>
      <c r="TSK7" s="22"/>
      <c r="TSL7" s="22"/>
      <c r="TSM7" s="22"/>
      <c r="TSN7" s="22"/>
      <c r="TSO7" s="22"/>
      <c r="TSP7" s="22"/>
      <c r="TSQ7" s="22"/>
      <c r="TSR7" s="22"/>
      <c r="TSS7" s="22"/>
      <c r="TST7" s="22"/>
      <c r="TSU7" s="22"/>
      <c r="TSV7" s="22"/>
      <c r="TSW7" s="22"/>
      <c r="TSX7" s="22"/>
      <c r="TSY7" s="22"/>
      <c r="TSZ7" s="22"/>
      <c r="TTA7" s="22"/>
      <c r="TTB7" s="22"/>
      <c r="TTC7" s="22"/>
      <c r="TTD7" s="22"/>
      <c r="TTE7" s="22"/>
      <c r="TTF7" s="22"/>
      <c r="TTG7" s="22"/>
      <c r="TTH7" s="22"/>
      <c r="TTI7" s="22"/>
      <c r="TTJ7" s="22"/>
      <c r="TTK7" s="22"/>
      <c r="TTL7" s="22"/>
      <c r="TTM7" s="22"/>
      <c r="TTN7" s="22"/>
      <c r="TTO7" s="22"/>
      <c r="TTP7" s="22"/>
      <c r="TTQ7" s="22"/>
      <c r="TTR7" s="22"/>
      <c r="TTS7" s="22"/>
      <c r="TTT7" s="22"/>
      <c r="TTU7" s="22"/>
      <c r="TTV7" s="22"/>
      <c r="TTW7" s="22"/>
      <c r="TTX7" s="22"/>
      <c r="TTY7" s="22"/>
      <c r="TTZ7" s="22"/>
      <c r="TUA7" s="22"/>
      <c r="TUB7" s="22"/>
      <c r="TUC7" s="22"/>
      <c r="TUD7" s="22"/>
      <c r="TUE7" s="22"/>
      <c r="TUF7" s="22"/>
      <c r="TUG7" s="22"/>
      <c r="TUH7" s="22"/>
      <c r="TUI7" s="22"/>
      <c r="TUJ7" s="22"/>
      <c r="TUK7" s="22"/>
      <c r="TUL7" s="22"/>
      <c r="TUM7" s="22"/>
      <c r="TUN7" s="22"/>
      <c r="TUO7" s="22"/>
      <c r="TUP7" s="22"/>
      <c r="TUQ7" s="22"/>
      <c r="TUR7" s="22"/>
      <c r="TUS7" s="22"/>
      <c r="TUT7" s="22"/>
      <c r="TUU7" s="22"/>
      <c r="TUV7" s="22"/>
      <c r="TUW7" s="22"/>
      <c r="TUX7" s="22"/>
      <c r="TUY7" s="22"/>
      <c r="TUZ7" s="22"/>
      <c r="TVA7" s="22"/>
      <c r="TVB7" s="22"/>
      <c r="TVC7" s="22"/>
      <c r="TVD7" s="22"/>
      <c r="TVE7" s="22"/>
      <c r="TVF7" s="22"/>
      <c r="TVG7" s="22"/>
      <c r="TVH7" s="22"/>
      <c r="TVI7" s="22"/>
      <c r="TVJ7" s="22"/>
      <c r="TVK7" s="22"/>
      <c r="TVL7" s="22"/>
      <c r="TVM7" s="22"/>
      <c r="TVN7" s="22"/>
      <c r="TVO7" s="22"/>
      <c r="TVP7" s="22"/>
      <c r="TVQ7" s="22"/>
      <c r="TVR7" s="22"/>
      <c r="TVS7" s="22"/>
      <c r="TVT7" s="22"/>
      <c r="TVU7" s="22"/>
      <c r="TVV7" s="22"/>
      <c r="TVW7" s="22"/>
      <c r="TVX7" s="22"/>
      <c r="TVY7" s="22"/>
      <c r="TVZ7" s="22"/>
      <c r="TWA7" s="22"/>
      <c r="TWB7" s="22"/>
      <c r="TWC7" s="22"/>
      <c r="TWD7" s="22"/>
      <c r="TWE7" s="22"/>
      <c r="TWF7" s="22"/>
      <c r="TWG7" s="22"/>
      <c r="TWH7" s="22"/>
      <c r="TWI7" s="22"/>
      <c r="TWJ7" s="22"/>
      <c r="TWK7" s="22"/>
      <c r="TWL7" s="22"/>
      <c r="TWM7" s="22"/>
      <c r="TWN7" s="22"/>
      <c r="TWO7" s="22"/>
      <c r="TWP7" s="22"/>
      <c r="TWQ7" s="22"/>
      <c r="TWR7" s="22"/>
      <c r="TWS7" s="22"/>
      <c r="TWT7" s="22"/>
      <c r="TWU7" s="22"/>
      <c r="TWV7" s="22"/>
      <c r="TWW7" s="22"/>
      <c r="TWX7" s="22"/>
      <c r="TWY7" s="22"/>
      <c r="TWZ7" s="22"/>
      <c r="TXA7" s="22"/>
      <c r="TXB7" s="22"/>
      <c r="TXC7" s="22"/>
      <c r="TXD7" s="22"/>
      <c r="TXE7" s="22"/>
      <c r="TXF7" s="22"/>
      <c r="TXG7" s="22"/>
      <c r="TXH7" s="22"/>
      <c r="TXI7" s="22"/>
      <c r="TXJ7" s="22"/>
      <c r="TXK7" s="22"/>
      <c r="TXL7" s="22"/>
      <c r="TXM7" s="22"/>
      <c r="TXN7" s="22"/>
      <c r="TXO7" s="22"/>
      <c r="TXP7" s="22"/>
      <c r="TXQ7" s="22"/>
      <c r="TXR7" s="22"/>
      <c r="TXS7" s="22"/>
      <c r="TXT7" s="22"/>
      <c r="TXU7" s="22"/>
      <c r="TXV7" s="22"/>
      <c r="TXW7" s="22"/>
      <c r="TXX7" s="22"/>
      <c r="TXY7" s="22"/>
      <c r="TXZ7" s="22"/>
      <c r="TYA7" s="22"/>
      <c r="TYB7" s="22"/>
      <c r="TYC7" s="22"/>
      <c r="TYD7" s="22"/>
      <c r="TYE7" s="22"/>
      <c r="TYF7" s="22"/>
      <c r="TYG7" s="22"/>
      <c r="TYH7" s="22"/>
      <c r="TYI7" s="22"/>
      <c r="TYJ7" s="22"/>
      <c r="TYK7" s="22"/>
      <c r="TYL7" s="22"/>
      <c r="TYM7" s="22"/>
      <c r="TYN7" s="22"/>
      <c r="TYO7" s="22"/>
      <c r="TYP7" s="22"/>
      <c r="TYQ7" s="22"/>
      <c r="TYR7" s="22"/>
      <c r="TYS7" s="22"/>
      <c r="TYT7" s="22"/>
      <c r="TYU7" s="22"/>
      <c r="TYV7" s="22"/>
      <c r="TYW7" s="22"/>
      <c r="TYX7" s="22"/>
      <c r="TYY7" s="22"/>
      <c r="TYZ7" s="22"/>
      <c r="TZA7" s="22"/>
      <c r="TZB7" s="22"/>
      <c r="TZC7" s="22"/>
      <c r="TZD7" s="22"/>
      <c r="TZE7" s="22"/>
      <c r="TZF7" s="22"/>
      <c r="TZG7" s="22"/>
      <c r="TZH7" s="22"/>
      <c r="TZI7" s="22"/>
      <c r="TZJ7" s="22"/>
      <c r="TZK7" s="22"/>
      <c r="TZL7" s="22"/>
      <c r="TZM7" s="22"/>
      <c r="TZN7" s="22"/>
      <c r="TZO7" s="22"/>
      <c r="TZP7" s="22"/>
      <c r="TZQ7" s="22"/>
      <c r="TZR7" s="22"/>
      <c r="TZS7" s="22"/>
      <c r="TZT7" s="22"/>
      <c r="TZU7" s="22"/>
      <c r="TZV7" s="22"/>
      <c r="TZW7" s="22"/>
      <c r="TZX7" s="22"/>
      <c r="TZY7" s="22"/>
      <c r="TZZ7" s="22"/>
      <c r="UAA7" s="22"/>
      <c r="UAB7" s="22"/>
      <c r="UAC7" s="22"/>
      <c r="UAD7" s="22"/>
      <c r="UAE7" s="22"/>
      <c r="UAF7" s="22"/>
      <c r="UAG7" s="22"/>
      <c r="UAH7" s="22"/>
      <c r="UAI7" s="22"/>
      <c r="UAJ7" s="22"/>
      <c r="UAK7" s="22"/>
      <c r="UAL7" s="22"/>
      <c r="UAM7" s="22"/>
      <c r="UAN7" s="22"/>
      <c r="UAO7" s="22"/>
      <c r="UAP7" s="22"/>
      <c r="UAQ7" s="22"/>
      <c r="UAR7" s="22"/>
      <c r="UAS7" s="22"/>
      <c r="UAT7" s="22"/>
      <c r="UAU7" s="22"/>
      <c r="UAV7" s="22"/>
      <c r="UAW7" s="22"/>
      <c r="UAX7" s="22"/>
      <c r="UAY7" s="22"/>
      <c r="UAZ7" s="22"/>
      <c r="UBA7" s="22"/>
      <c r="UBB7" s="22"/>
      <c r="UBC7" s="22"/>
      <c r="UBD7" s="22"/>
      <c r="UBE7" s="22"/>
      <c r="UBF7" s="22"/>
      <c r="UBG7" s="22"/>
      <c r="UBH7" s="22"/>
      <c r="UBI7" s="22"/>
      <c r="UBJ7" s="22"/>
      <c r="UBK7" s="22"/>
      <c r="UBL7" s="22"/>
      <c r="UBM7" s="22"/>
      <c r="UBN7" s="22"/>
      <c r="UBO7" s="22"/>
      <c r="UBP7" s="22"/>
      <c r="UBQ7" s="22"/>
      <c r="UBR7" s="22"/>
      <c r="UBS7" s="22"/>
      <c r="UBT7" s="22"/>
      <c r="UBU7" s="22"/>
      <c r="UBV7" s="22"/>
      <c r="UBW7" s="22"/>
      <c r="UBX7" s="22"/>
      <c r="UBY7" s="22"/>
      <c r="UBZ7" s="22"/>
      <c r="UCA7" s="22"/>
      <c r="UCB7" s="22"/>
      <c r="UCC7" s="22"/>
      <c r="UCD7" s="22"/>
      <c r="UCE7" s="22"/>
      <c r="UCF7" s="22"/>
      <c r="UCG7" s="22"/>
      <c r="UCH7" s="22"/>
      <c r="UCI7" s="22"/>
      <c r="UCJ7" s="22"/>
      <c r="UCK7" s="22"/>
      <c r="UCL7" s="22"/>
      <c r="UCM7" s="22"/>
      <c r="UCN7" s="22"/>
      <c r="UCO7" s="22"/>
      <c r="UCP7" s="22"/>
      <c r="UCQ7" s="22"/>
      <c r="UCR7" s="22"/>
      <c r="UCS7" s="22"/>
      <c r="UCT7" s="22"/>
      <c r="UCU7" s="22"/>
      <c r="UCV7" s="22"/>
      <c r="UCW7" s="22"/>
      <c r="UCX7" s="22"/>
      <c r="UCY7" s="22"/>
      <c r="UCZ7" s="22"/>
      <c r="UDA7" s="22"/>
      <c r="UDB7" s="22"/>
      <c r="UDC7" s="22"/>
      <c r="UDD7" s="22"/>
      <c r="UDE7" s="22"/>
      <c r="UDF7" s="22"/>
      <c r="UDG7" s="22"/>
      <c r="UDH7" s="22"/>
      <c r="UDI7" s="22"/>
      <c r="UDJ7" s="22"/>
      <c r="UDK7" s="22"/>
      <c r="UDL7" s="22"/>
      <c r="UDM7" s="22"/>
      <c r="UDN7" s="22"/>
      <c r="UDO7" s="22"/>
      <c r="UDP7" s="22"/>
      <c r="UDQ7" s="22"/>
      <c r="UDR7" s="22"/>
      <c r="UDS7" s="22"/>
      <c r="UDT7" s="22"/>
      <c r="UDU7" s="22"/>
      <c r="UDV7" s="22"/>
      <c r="UDW7" s="22"/>
      <c r="UDX7" s="22"/>
      <c r="UDY7" s="22"/>
      <c r="UDZ7" s="22"/>
      <c r="UEA7" s="22"/>
      <c r="UEB7" s="22"/>
      <c r="UEC7" s="22"/>
      <c r="UED7" s="22"/>
      <c r="UEE7" s="22"/>
      <c r="UEF7" s="22"/>
      <c r="UEG7" s="22"/>
      <c r="UEH7" s="22"/>
      <c r="UEI7" s="22"/>
      <c r="UEJ7" s="22"/>
      <c r="UEK7" s="22"/>
      <c r="UEL7" s="22"/>
      <c r="UEM7" s="22"/>
      <c r="UEN7" s="22"/>
      <c r="UEO7" s="22"/>
      <c r="UEP7" s="22"/>
      <c r="UEQ7" s="22"/>
      <c r="UER7" s="22"/>
      <c r="UES7" s="22"/>
      <c r="UET7" s="22"/>
      <c r="UEU7" s="22"/>
      <c r="UEV7" s="22"/>
      <c r="UEW7" s="22"/>
      <c r="UEX7" s="22"/>
      <c r="UEY7" s="22"/>
      <c r="UEZ7" s="22"/>
      <c r="UFA7" s="22"/>
      <c r="UFB7" s="22"/>
      <c r="UFC7" s="22"/>
      <c r="UFD7" s="22"/>
      <c r="UFE7" s="22"/>
      <c r="UFF7" s="22"/>
      <c r="UFG7" s="22"/>
      <c r="UFH7" s="22"/>
      <c r="UFI7" s="22"/>
      <c r="UFJ7" s="22"/>
      <c r="UFK7" s="22"/>
      <c r="UFL7" s="22"/>
      <c r="UFM7" s="22"/>
      <c r="UFN7" s="22"/>
      <c r="UFO7" s="22"/>
      <c r="UFP7" s="22"/>
      <c r="UFQ7" s="22"/>
      <c r="UFR7" s="22"/>
      <c r="UFS7" s="22"/>
      <c r="UFT7" s="22"/>
      <c r="UFU7" s="22"/>
      <c r="UFV7" s="22"/>
      <c r="UFW7" s="22"/>
      <c r="UFX7" s="22"/>
      <c r="UFY7" s="22"/>
      <c r="UFZ7" s="22"/>
      <c r="UGA7" s="22"/>
      <c r="UGB7" s="22"/>
      <c r="UGC7" s="22"/>
      <c r="UGD7" s="22"/>
      <c r="UGE7" s="22"/>
      <c r="UGF7" s="22"/>
      <c r="UGG7" s="22"/>
      <c r="UGH7" s="22"/>
      <c r="UGI7" s="22"/>
      <c r="UGJ7" s="22"/>
      <c r="UGK7" s="22"/>
      <c r="UGL7" s="22"/>
      <c r="UGM7" s="22"/>
      <c r="UGN7" s="22"/>
      <c r="UGO7" s="22"/>
      <c r="UGP7" s="22"/>
      <c r="UGQ7" s="22"/>
      <c r="UGR7" s="22"/>
      <c r="UGS7" s="22"/>
      <c r="UGT7" s="22"/>
      <c r="UGU7" s="22"/>
      <c r="UGV7" s="22"/>
      <c r="UGW7" s="22"/>
      <c r="UGX7" s="22"/>
      <c r="UGY7" s="22"/>
      <c r="UGZ7" s="22"/>
      <c r="UHA7" s="22"/>
      <c r="UHB7" s="22"/>
      <c r="UHC7" s="22"/>
      <c r="UHD7" s="22"/>
      <c r="UHE7" s="22"/>
      <c r="UHF7" s="22"/>
      <c r="UHG7" s="22"/>
      <c r="UHH7" s="22"/>
      <c r="UHI7" s="22"/>
      <c r="UHJ7" s="22"/>
      <c r="UHK7" s="22"/>
      <c r="UHL7" s="22"/>
      <c r="UHM7" s="22"/>
      <c r="UHN7" s="22"/>
      <c r="UHO7" s="22"/>
      <c r="UHP7" s="22"/>
      <c r="UHQ7" s="22"/>
      <c r="UHR7" s="22"/>
      <c r="UHS7" s="22"/>
      <c r="UHT7" s="22"/>
      <c r="UHU7" s="22"/>
      <c r="UHV7" s="22"/>
      <c r="UHW7" s="22"/>
      <c r="UHX7" s="22"/>
      <c r="UHY7" s="22"/>
      <c r="UHZ7" s="22"/>
      <c r="UIA7" s="22"/>
      <c r="UIB7" s="22"/>
      <c r="UIC7" s="22"/>
      <c r="UID7" s="22"/>
      <c r="UIE7" s="22"/>
      <c r="UIF7" s="22"/>
      <c r="UIG7" s="22"/>
      <c r="UIH7" s="22"/>
      <c r="UII7" s="22"/>
      <c r="UIJ7" s="22"/>
      <c r="UIK7" s="22"/>
      <c r="UIL7" s="22"/>
      <c r="UIM7" s="22"/>
      <c r="UIN7" s="22"/>
      <c r="UIO7" s="22"/>
      <c r="UIP7" s="22"/>
      <c r="UIQ7" s="22"/>
      <c r="UIR7" s="22"/>
      <c r="UIS7" s="22"/>
      <c r="UIT7" s="22"/>
      <c r="UIU7" s="22"/>
      <c r="UIV7" s="22"/>
      <c r="UIW7" s="22"/>
      <c r="UIX7" s="22"/>
      <c r="UIY7" s="22"/>
      <c r="UIZ7" s="22"/>
      <c r="UJA7" s="22"/>
      <c r="UJB7" s="22"/>
      <c r="UJC7" s="22"/>
      <c r="UJD7" s="22"/>
      <c r="UJE7" s="22"/>
      <c r="UJF7" s="22"/>
      <c r="UJG7" s="22"/>
      <c r="UJH7" s="22"/>
      <c r="UJI7" s="22"/>
      <c r="UJJ7" s="22"/>
      <c r="UJK7" s="22"/>
      <c r="UJL7" s="22"/>
      <c r="UJM7" s="22"/>
      <c r="UJN7" s="22"/>
      <c r="UJO7" s="22"/>
      <c r="UJP7" s="22"/>
      <c r="UJQ7" s="22"/>
      <c r="UJR7" s="22"/>
      <c r="UJS7" s="22"/>
      <c r="UJT7" s="22"/>
      <c r="UJU7" s="22"/>
      <c r="UJV7" s="22"/>
      <c r="UJW7" s="22"/>
      <c r="UJX7" s="22"/>
      <c r="UJY7" s="22"/>
      <c r="UJZ7" s="22"/>
      <c r="UKA7" s="22"/>
      <c r="UKB7" s="22"/>
      <c r="UKC7" s="22"/>
      <c r="UKD7" s="22"/>
      <c r="UKE7" s="22"/>
      <c r="UKF7" s="22"/>
      <c r="UKG7" s="22"/>
      <c r="UKH7" s="22"/>
      <c r="UKI7" s="22"/>
      <c r="UKJ7" s="22"/>
      <c r="UKK7" s="22"/>
      <c r="UKL7" s="22"/>
      <c r="UKM7" s="22"/>
      <c r="UKN7" s="22"/>
      <c r="UKO7" s="22"/>
      <c r="UKP7" s="22"/>
      <c r="UKQ7" s="22"/>
      <c r="UKR7" s="22"/>
      <c r="UKS7" s="22"/>
      <c r="UKT7" s="22"/>
      <c r="UKU7" s="22"/>
      <c r="UKV7" s="22"/>
      <c r="UKW7" s="22"/>
      <c r="UKX7" s="22"/>
      <c r="UKY7" s="22"/>
      <c r="UKZ7" s="22"/>
      <c r="ULA7" s="22"/>
      <c r="ULB7" s="22"/>
      <c r="ULC7" s="22"/>
      <c r="ULD7" s="22"/>
      <c r="ULE7" s="22"/>
      <c r="ULF7" s="22"/>
      <c r="ULG7" s="22"/>
      <c r="ULH7" s="22"/>
      <c r="ULI7" s="22"/>
      <c r="ULJ7" s="22"/>
      <c r="ULK7" s="22"/>
      <c r="ULL7" s="22"/>
      <c r="ULM7" s="22"/>
      <c r="ULN7" s="22"/>
      <c r="ULO7" s="22"/>
      <c r="ULP7" s="22"/>
      <c r="ULQ7" s="22"/>
      <c r="ULR7" s="22"/>
      <c r="ULS7" s="22"/>
      <c r="ULT7" s="22"/>
      <c r="ULU7" s="22"/>
      <c r="ULV7" s="22"/>
      <c r="ULW7" s="22"/>
      <c r="ULX7" s="22"/>
      <c r="ULY7" s="22"/>
      <c r="ULZ7" s="22"/>
      <c r="UMA7" s="22"/>
      <c r="UMB7" s="22"/>
      <c r="UMC7" s="22"/>
      <c r="UMD7" s="22"/>
      <c r="UME7" s="22"/>
      <c r="UMF7" s="22"/>
      <c r="UMG7" s="22"/>
      <c r="UMH7" s="22"/>
      <c r="UMI7" s="22"/>
      <c r="UMJ7" s="22"/>
      <c r="UMK7" s="22"/>
      <c r="UML7" s="22"/>
      <c r="UMM7" s="22"/>
      <c r="UMN7" s="22"/>
      <c r="UMO7" s="22"/>
      <c r="UMP7" s="22"/>
      <c r="UMQ7" s="22"/>
      <c r="UMR7" s="22"/>
      <c r="UMS7" s="22"/>
      <c r="UMT7" s="22"/>
      <c r="UMU7" s="22"/>
      <c r="UMV7" s="22"/>
      <c r="UMW7" s="22"/>
      <c r="UMX7" s="22"/>
      <c r="UMY7" s="22"/>
      <c r="UMZ7" s="22"/>
      <c r="UNA7" s="22"/>
      <c r="UNB7" s="22"/>
      <c r="UNC7" s="22"/>
      <c r="UND7" s="22"/>
      <c r="UNE7" s="22"/>
      <c r="UNF7" s="22"/>
      <c r="UNG7" s="22"/>
      <c r="UNH7" s="22"/>
      <c r="UNI7" s="22"/>
      <c r="UNJ7" s="22"/>
      <c r="UNK7" s="22"/>
      <c r="UNL7" s="22"/>
      <c r="UNM7" s="22"/>
      <c r="UNN7" s="22"/>
      <c r="UNO7" s="22"/>
      <c r="UNP7" s="22"/>
      <c r="UNQ7" s="22"/>
      <c r="UNR7" s="22"/>
      <c r="UNS7" s="22"/>
      <c r="UNT7" s="22"/>
      <c r="UNU7" s="22"/>
      <c r="UNV7" s="22"/>
      <c r="UNW7" s="22"/>
      <c r="UNX7" s="22"/>
      <c r="UNY7" s="22"/>
      <c r="UNZ7" s="22"/>
      <c r="UOA7" s="22"/>
      <c r="UOB7" s="22"/>
      <c r="UOC7" s="22"/>
      <c r="UOD7" s="22"/>
      <c r="UOE7" s="22"/>
      <c r="UOF7" s="22"/>
      <c r="UOG7" s="22"/>
      <c r="UOH7" s="22"/>
      <c r="UOI7" s="22"/>
      <c r="UOJ7" s="22"/>
      <c r="UOK7" s="22"/>
      <c r="UOL7" s="22"/>
      <c r="UOM7" s="22"/>
      <c r="UON7" s="22"/>
      <c r="UOO7" s="22"/>
      <c r="UOP7" s="22"/>
      <c r="UOQ7" s="22"/>
      <c r="UOR7" s="22"/>
      <c r="UOS7" s="22"/>
      <c r="UOT7" s="22"/>
      <c r="UOU7" s="22"/>
      <c r="UOV7" s="22"/>
      <c r="UOW7" s="22"/>
      <c r="UOX7" s="22"/>
      <c r="UOY7" s="22"/>
      <c r="UOZ7" s="22"/>
      <c r="UPA7" s="22"/>
      <c r="UPB7" s="22"/>
      <c r="UPC7" s="22"/>
      <c r="UPD7" s="22"/>
      <c r="UPE7" s="22"/>
      <c r="UPF7" s="22"/>
      <c r="UPG7" s="22"/>
      <c r="UPH7" s="22"/>
      <c r="UPI7" s="22"/>
      <c r="UPJ7" s="22"/>
      <c r="UPK7" s="22"/>
      <c r="UPL7" s="22"/>
      <c r="UPM7" s="22"/>
      <c r="UPN7" s="22"/>
      <c r="UPO7" s="22"/>
      <c r="UPP7" s="22"/>
      <c r="UPQ7" s="22"/>
      <c r="UPR7" s="22"/>
      <c r="UPS7" s="22"/>
      <c r="UPT7" s="22"/>
      <c r="UPU7" s="22"/>
      <c r="UPV7" s="22"/>
      <c r="UPW7" s="22"/>
      <c r="UPX7" s="22"/>
      <c r="UPY7" s="22"/>
      <c r="UPZ7" s="22"/>
      <c r="UQA7" s="22"/>
      <c r="UQB7" s="22"/>
      <c r="UQC7" s="22"/>
      <c r="UQD7" s="22"/>
      <c r="UQE7" s="22"/>
      <c r="UQF7" s="22"/>
      <c r="UQG7" s="22"/>
      <c r="UQH7" s="22"/>
      <c r="UQI7" s="22"/>
      <c r="UQJ7" s="22"/>
      <c r="UQK7" s="22"/>
      <c r="UQL7" s="22"/>
      <c r="UQM7" s="22"/>
      <c r="UQN7" s="22"/>
      <c r="UQO7" s="22"/>
      <c r="UQP7" s="22"/>
      <c r="UQQ7" s="22"/>
      <c r="UQR7" s="22"/>
      <c r="UQS7" s="22"/>
      <c r="UQT7" s="22"/>
      <c r="UQU7" s="22"/>
      <c r="UQV7" s="22"/>
      <c r="UQW7" s="22"/>
      <c r="UQX7" s="22"/>
      <c r="UQY7" s="22"/>
      <c r="UQZ7" s="22"/>
      <c r="URA7" s="22"/>
      <c r="URB7" s="22"/>
      <c r="URC7" s="22"/>
      <c r="URD7" s="22"/>
      <c r="URE7" s="22"/>
      <c r="URF7" s="22"/>
      <c r="URG7" s="22"/>
      <c r="URH7" s="22"/>
      <c r="URI7" s="22"/>
      <c r="URJ7" s="22"/>
      <c r="URK7" s="22"/>
      <c r="URL7" s="22"/>
      <c r="URM7" s="22"/>
      <c r="URN7" s="22"/>
      <c r="URO7" s="22"/>
      <c r="URP7" s="22"/>
      <c r="URQ7" s="22"/>
      <c r="URR7" s="22"/>
      <c r="URS7" s="22"/>
      <c r="URT7" s="22"/>
      <c r="URU7" s="22"/>
      <c r="URV7" s="22"/>
      <c r="URW7" s="22"/>
      <c r="URX7" s="22"/>
      <c r="URY7" s="22"/>
      <c r="URZ7" s="22"/>
      <c r="USA7" s="22"/>
      <c r="USB7" s="22"/>
      <c r="USC7" s="22"/>
      <c r="USD7" s="22"/>
      <c r="USE7" s="22"/>
      <c r="USF7" s="22"/>
      <c r="USG7" s="22"/>
      <c r="USH7" s="22"/>
      <c r="USI7" s="22"/>
      <c r="USJ7" s="22"/>
      <c r="USK7" s="22"/>
      <c r="USL7" s="22"/>
      <c r="USM7" s="22"/>
      <c r="USN7" s="22"/>
      <c r="USO7" s="22"/>
      <c r="USP7" s="22"/>
      <c r="USQ7" s="22"/>
      <c r="USR7" s="22"/>
      <c r="USS7" s="22"/>
      <c r="UST7" s="22"/>
      <c r="USU7" s="22"/>
      <c r="USV7" s="22"/>
      <c r="USW7" s="22"/>
      <c r="USX7" s="22"/>
      <c r="USY7" s="22"/>
      <c r="USZ7" s="22"/>
      <c r="UTA7" s="22"/>
      <c r="UTB7" s="22"/>
      <c r="UTC7" s="22"/>
      <c r="UTD7" s="22"/>
      <c r="UTE7" s="22"/>
      <c r="UTF7" s="22"/>
      <c r="UTG7" s="22"/>
      <c r="UTH7" s="22"/>
      <c r="UTI7" s="22"/>
      <c r="UTJ7" s="22"/>
      <c r="UTK7" s="22"/>
      <c r="UTL7" s="22"/>
      <c r="UTM7" s="22"/>
      <c r="UTN7" s="22"/>
      <c r="UTO7" s="22"/>
      <c r="UTP7" s="22"/>
      <c r="UTQ7" s="22"/>
      <c r="UTR7" s="22"/>
      <c r="UTS7" s="22"/>
      <c r="UTT7" s="22"/>
      <c r="UTU7" s="22"/>
      <c r="UTV7" s="22"/>
      <c r="UTW7" s="22"/>
      <c r="UTX7" s="22"/>
      <c r="UTY7" s="22"/>
      <c r="UTZ7" s="22"/>
      <c r="UUA7" s="22"/>
      <c r="UUB7" s="22"/>
      <c r="UUC7" s="22"/>
      <c r="UUD7" s="22"/>
      <c r="UUE7" s="22"/>
      <c r="UUF7" s="22"/>
      <c r="UUG7" s="22"/>
      <c r="UUH7" s="22"/>
      <c r="UUI7" s="22"/>
      <c r="UUJ7" s="22"/>
      <c r="UUK7" s="22"/>
      <c r="UUL7" s="22"/>
      <c r="UUM7" s="22"/>
      <c r="UUN7" s="22"/>
      <c r="UUO7" s="22"/>
      <c r="UUP7" s="22"/>
      <c r="UUQ7" s="22"/>
      <c r="UUR7" s="22"/>
      <c r="UUS7" s="22"/>
      <c r="UUT7" s="22"/>
      <c r="UUU7" s="22"/>
      <c r="UUV7" s="22"/>
      <c r="UUW7" s="22"/>
      <c r="UUX7" s="22"/>
      <c r="UUY7" s="22"/>
      <c r="UUZ7" s="22"/>
      <c r="UVA7" s="22"/>
      <c r="UVB7" s="22"/>
      <c r="UVC7" s="22"/>
      <c r="UVD7" s="22"/>
      <c r="UVE7" s="22"/>
      <c r="UVF7" s="22"/>
      <c r="UVG7" s="22"/>
      <c r="UVH7" s="22"/>
      <c r="UVI7" s="22"/>
      <c r="UVJ7" s="22"/>
      <c r="UVK7" s="22"/>
      <c r="UVL7" s="22"/>
      <c r="UVM7" s="22"/>
      <c r="UVN7" s="22"/>
      <c r="UVO7" s="22"/>
      <c r="UVP7" s="22"/>
      <c r="UVQ7" s="22"/>
      <c r="UVR7" s="22"/>
      <c r="UVS7" s="22"/>
      <c r="UVT7" s="22"/>
      <c r="UVU7" s="22"/>
      <c r="UVV7" s="22"/>
      <c r="UVW7" s="22"/>
      <c r="UVX7" s="22"/>
      <c r="UVY7" s="22"/>
      <c r="UVZ7" s="22"/>
      <c r="UWA7" s="22"/>
      <c r="UWB7" s="22"/>
      <c r="UWC7" s="22"/>
      <c r="UWD7" s="22"/>
      <c r="UWE7" s="22"/>
      <c r="UWF7" s="22"/>
      <c r="UWG7" s="22"/>
      <c r="UWH7" s="22"/>
      <c r="UWI7" s="22"/>
      <c r="UWJ7" s="22"/>
      <c r="UWK7" s="22"/>
      <c r="UWL7" s="22"/>
      <c r="UWM7" s="22"/>
      <c r="UWN7" s="22"/>
      <c r="UWO7" s="22"/>
      <c r="UWP7" s="22"/>
      <c r="UWQ7" s="22"/>
      <c r="UWR7" s="22"/>
      <c r="UWS7" s="22"/>
      <c r="UWT7" s="22"/>
      <c r="UWU7" s="22"/>
      <c r="UWV7" s="22"/>
      <c r="UWW7" s="22"/>
      <c r="UWX7" s="22"/>
      <c r="UWY7" s="22"/>
      <c r="UWZ7" s="22"/>
      <c r="UXA7" s="22"/>
      <c r="UXB7" s="22"/>
      <c r="UXC7" s="22"/>
      <c r="UXD7" s="22"/>
      <c r="UXE7" s="22"/>
      <c r="UXF7" s="22"/>
      <c r="UXG7" s="22"/>
      <c r="UXH7" s="22"/>
      <c r="UXI7" s="22"/>
      <c r="UXJ7" s="22"/>
      <c r="UXK7" s="22"/>
      <c r="UXL7" s="22"/>
      <c r="UXM7" s="22"/>
      <c r="UXN7" s="22"/>
      <c r="UXO7" s="22"/>
      <c r="UXP7" s="22"/>
      <c r="UXQ7" s="22"/>
      <c r="UXR7" s="22"/>
      <c r="UXS7" s="22"/>
      <c r="UXT7" s="22"/>
      <c r="UXU7" s="22"/>
      <c r="UXV7" s="22"/>
      <c r="UXW7" s="22"/>
      <c r="UXX7" s="22"/>
      <c r="UXY7" s="22"/>
      <c r="UXZ7" s="22"/>
      <c r="UYA7" s="22"/>
      <c r="UYB7" s="22"/>
      <c r="UYC7" s="22"/>
      <c r="UYD7" s="22"/>
      <c r="UYE7" s="22"/>
      <c r="UYF7" s="22"/>
      <c r="UYG7" s="22"/>
      <c r="UYH7" s="22"/>
      <c r="UYI7" s="22"/>
      <c r="UYJ7" s="22"/>
      <c r="UYK7" s="22"/>
      <c r="UYL7" s="22"/>
      <c r="UYM7" s="22"/>
      <c r="UYN7" s="22"/>
      <c r="UYO7" s="22"/>
      <c r="UYP7" s="22"/>
      <c r="UYQ7" s="22"/>
      <c r="UYR7" s="22"/>
      <c r="UYS7" s="22"/>
      <c r="UYT7" s="22"/>
      <c r="UYU7" s="22"/>
      <c r="UYV7" s="22"/>
      <c r="UYW7" s="22"/>
      <c r="UYX7" s="22"/>
      <c r="UYY7" s="22"/>
      <c r="UYZ7" s="22"/>
      <c r="UZA7" s="22"/>
      <c r="UZB7" s="22"/>
      <c r="UZC7" s="22"/>
      <c r="UZD7" s="22"/>
      <c r="UZE7" s="22"/>
      <c r="UZF7" s="22"/>
      <c r="UZG7" s="22"/>
      <c r="UZH7" s="22"/>
      <c r="UZI7" s="22"/>
      <c r="UZJ7" s="22"/>
      <c r="UZK7" s="22"/>
      <c r="UZL7" s="22"/>
      <c r="UZM7" s="22"/>
      <c r="UZN7" s="22"/>
      <c r="UZO7" s="22"/>
      <c r="UZP7" s="22"/>
      <c r="UZQ7" s="22"/>
      <c r="UZR7" s="22"/>
      <c r="UZS7" s="22"/>
      <c r="UZT7" s="22"/>
      <c r="UZU7" s="22"/>
      <c r="UZV7" s="22"/>
      <c r="UZW7" s="22"/>
      <c r="UZX7" s="22"/>
      <c r="UZY7" s="22"/>
      <c r="UZZ7" s="22"/>
      <c r="VAA7" s="22"/>
      <c r="VAB7" s="22"/>
      <c r="VAC7" s="22"/>
      <c r="VAD7" s="22"/>
      <c r="VAE7" s="22"/>
      <c r="VAF7" s="22"/>
      <c r="VAG7" s="22"/>
      <c r="VAH7" s="22"/>
      <c r="VAI7" s="22"/>
      <c r="VAJ7" s="22"/>
      <c r="VAK7" s="22"/>
      <c r="VAL7" s="22"/>
      <c r="VAM7" s="22"/>
      <c r="VAN7" s="22"/>
      <c r="VAO7" s="22"/>
      <c r="VAP7" s="22"/>
      <c r="VAQ7" s="22"/>
      <c r="VAR7" s="22"/>
      <c r="VAS7" s="22"/>
      <c r="VAT7" s="22"/>
      <c r="VAU7" s="22"/>
      <c r="VAV7" s="22"/>
      <c r="VAW7" s="22"/>
      <c r="VAX7" s="22"/>
      <c r="VAY7" s="22"/>
      <c r="VAZ7" s="22"/>
      <c r="VBA7" s="22"/>
      <c r="VBB7" s="22"/>
      <c r="VBC7" s="22"/>
      <c r="VBD7" s="22"/>
      <c r="VBE7" s="22"/>
      <c r="VBF7" s="22"/>
      <c r="VBG7" s="22"/>
      <c r="VBH7" s="22"/>
      <c r="VBI7" s="22"/>
      <c r="VBJ7" s="22"/>
      <c r="VBK7" s="22"/>
      <c r="VBL7" s="22"/>
      <c r="VBM7" s="22"/>
      <c r="VBN7" s="22"/>
      <c r="VBO7" s="22"/>
      <c r="VBP7" s="22"/>
      <c r="VBQ7" s="22"/>
      <c r="VBR7" s="22"/>
      <c r="VBS7" s="22"/>
      <c r="VBT7" s="22"/>
      <c r="VBU7" s="22"/>
      <c r="VBV7" s="22"/>
      <c r="VBW7" s="22"/>
      <c r="VBX7" s="22"/>
      <c r="VBY7" s="22"/>
      <c r="VBZ7" s="22"/>
      <c r="VCA7" s="22"/>
      <c r="VCB7" s="22"/>
      <c r="VCC7" s="22"/>
      <c r="VCD7" s="22"/>
      <c r="VCE7" s="22"/>
      <c r="VCF7" s="22"/>
      <c r="VCG7" s="22"/>
      <c r="VCH7" s="22"/>
      <c r="VCI7" s="22"/>
      <c r="VCJ7" s="22"/>
      <c r="VCK7" s="22"/>
      <c r="VCL7" s="22"/>
      <c r="VCM7" s="22"/>
      <c r="VCN7" s="22"/>
      <c r="VCO7" s="22"/>
      <c r="VCP7" s="22"/>
      <c r="VCQ7" s="22"/>
      <c r="VCR7" s="22"/>
      <c r="VCS7" s="22"/>
      <c r="VCT7" s="22"/>
      <c r="VCU7" s="22"/>
      <c r="VCV7" s="22"/>
      <c r="VCW7" s="22"/>
      <c r="VCX7" s="22"/>
      <c r="VCY7" s="22"/>
      <c r="VCZ7" s="22"/>
      <c r="VDA7" s="22"/>
      <c r="VDB7" s="22"/>
      <c r="VDC7" s="22"/>
      <c r="VDD7" s="22"/>
      <c r="VDE7" s="22"/>
      <c r="VDF7" s="22"/>
      <c r="VDG7" s="22"/>
      <c r="VDH7" s="22"/>
      <c r="VDI7" s="22"/>
      <c r="VDJ7" s="22"/>
      <c r="VDK7" s="22"/>
      <c r="VDL7" s="22"/>
      <c r="VDM7" s="22"/>
      <c r="VDN7" s="22"/>
      <c r="VDO7" s="22"/>
      <c r="VDP7" s="22"/>
      <c r="VDQ7" s="22"/>
      <c r="VDR7" s="22"/>
      <c r="VDS7" s="22"/>
      <c r="VDT7" s="22"/>
      <c r="VDU7" s="22"/>
      <c r="VDV7" s="22"/>
      <c r="VDW7" s="22"/>
      <c r="VDX7" s="22"/>
      <c r="VDY7" s="22"/>
      <c r="VDZ7" s="22"/>
      <c r="VEA7" s="22"/>
      <c r="VEB7" s="22"/>
      <c r="VEC7" s="22"/>
      <c r="VED7" s="22"/>
      <c r="VEE7" s="22"/>
      <c r="VEF7" s="22"/>
      <c r="VEG7" s="22"/>
      <c r="VEH7" s="22"/>
      <c r="VEI7" s="22"/>
      <c r="VEJ7" s="22"/>
      <c r="VEK7" s="22"/>
      <c r="VEL7" s="22"/>
      <c r="VEM7" s="22"/>
      <c r="VEN7" s="22"/>
      <c r="VEO7" s="22"/>
      <c r="VEP7" s="22"/>
      <c r="VEQ7" s="22"/>
      <c r="VER7" s="22"/>
      <c r="VES7" s="22"/>
      <c r="VET7" s="22"/>
      <c r="VEU7" s="22"/>
      <c r="VEV7" s="22"/>
      <c r="VEW7" s="22"/>
      <c r="VEX7" s="22"/>
      <c r="VEY7" s="22"/>
      <c r="VEZ7" s="22"/>
      <c r="VFA7" s="22"/>
      <c r="VFB7" s="22"/>
      <c r="VFC7" s="22"/>
      <c r="VFD7" s="22"/>
      <c r="VFE7" s="22"/>
      <c r="VFF7" s="22"/>
      <c r="VFG7" s="22"/>
      <c r="VFH7" s="22"/>
      <c r="VFI7" s="22"/>
      <c r="VFJ7" s="22"/>
      <c r="VFK7" s="22"/>
      <c r="VFL7" s="22"/>
      <c r="VFM7" s="22"/>
      <c r="VFN7" s="22"/>
      <c r="VFO7" s="22"/>
      <c r="VFP7" s="22"/>
      <c r="VFQ7" s="22"/>
      <c r="VFR7" s="22"/>
      <c r="VFS7" s="22"/>
      <c r="VFT7" s="22"/>
      <c r="VFU7" s="22"/>
      <c r="VFV7" s="22"/>
      <c r="VFW7" s="22"/>
      <c r="VFX7" s="22"/>
      <c r="VFY7" s="22"/>
      <c r="VFZ7" s="22"/>
      <c r="VGA7" s="22"/>
      <c r="VGB7" s="22"/>
      <c r="VGC7" s="22"/>
      <c r="VGD7" s="22"/>
      <c r="VGE7" s="22"/>
      <c r="VGF7" s="22"/>
      <c r="VGG7" s="22"/>
      <c r="VGH7" s="22"/>
      <c r="VGI7" s="22"/>
      <c r="VGJ7" s="22"/>
      <c r="VGK7" s="22"/>
      <c r="VGL7" s="22"/>
      <c r="VGM7" s="22"/>
      <c r="VGN7" s="22"/>
      <c r="VGO7" s="22"/>
      <c r="VGP7" s="22"/>
      <c r="VGQ7" s="22"/>
      <c r="VGR7" s="22"/>
      <c r="VGS7" s="22"/>
      <c r="VGT7" s="22"/>
      <c r="VGU7" s="22"/>
      <c r="VGV7" s="22"/>
      <c r="VGW7" s="22"/>
      <c r="VGX7" s="22"/>
      <c r="VGY7" s="22"/>
      <c r="VGZ7" s="22"/>
      <c r="VHA7" s="22"/>
      <c r="VHB7" s="22"/>
      <c r="VHC7" s="22"/>
      <c r="VHD7" s="22"/>
      <c r="VHE7" s="22"/>
      <c r="VHF7" s="22"/>
      <c r="VHG7" s="22"/>
      <c r="VHH7" s="22"/>
      <c r="VHI7" s="22"/>
      <c r="VHJ7" s="22"/>
      <c r="VHK7" s="22"/>
      <c r="VHL7" s="22"/>
      <c r="VHM7" s="22"/>
      <c r="VHN7" s="22"/>
      <c r="VHO7" s="22"/>
      <c r="VHP7" s="22"/>
      <c r="VHQ7" s="22"/>
      <c r="VHR7" s="22"/>
      <c r="VHS7" s="22"/>
      <c r="VHT7" s="22"/>
      <c r="VHU7" s="22"/>
      <c r="VHV7" s="22"/>
      <c r="VHW7" s="22"/>
      <c r="VHX7" s="22"/>
      <c r="VHY7" s="22"/>
      <c r="VHZ7" s="22"/>
      <c r="VIA7" s="22"/>
      <c r="VIB7" s="22"/>
      <c r="VIC7" s="22"/>
      <c r="VID7" s="22"/>
      <c r="VIE7" s="22"/>
      <c r="VIF7" s="22"/>
      <c r="VIG7" s="22"/>
      <c r="VIH7" s="22"/>
      <c r="VII7" s="22"/>
      <c r="VIJ7" s="22"/>
      <c r="VIK7" s="22"/>
      <c r="VIL7" s="22"/>
      <c r="VIM7" s="22"/>
      <c r="VIN7" s="22"/>
      <c r="VIO7" s="22"/>
      <c r="VIP7" s="22"/>
      <c r="VIQ7" s="22"/>
      <c r="VIR7" s="22"/>
      <c r="VIS7" s="22"/>
      <c r="VIT7" s="22"/>
      <c r="VIU7" s="22"/>
      <c r="VIV7" s="22"/>
      <c r="VIW7" s="22"/>
      <c r="VIX7" s="22"/>
      <c r="VIY7" s="22"/>
      <c r="VIZ7" s="22"/>
      <c r="VJA7" s="22"/>
      <c r="VJB7" s="22"/>
      <c r="VJC7" s="22"/>
      <c r="VJD7" s="22"/>
      <c r="VJE7" s="22"/>
      <c r="VJF7" s="22"/>
      <c r="VJG7" s="22"/>
      <c r="VJH7" s="22"/>
      <c r="VJI7" s="22"/>
      <c r="VJJ7" s="22"/>
      <c r="VJK7" s="22"/>
      <c r="VJL7" s="22"/>
      <c r="VJM7" s="22"/>
      <c r="VJN7" s="22"/>
      <c r="VJO7" s="22"/>
      <c r="VJP7" s="22"/>
      <c r="VJQ7" s="22"/>
      <c r="VJR7" s="22"/>
      <c r="VJS7" s="22"/>
      <c r="VJT7" s="22"/>
      <c r="VJU7" s="22"/>
      <c r="VJV7" s="22"/>
      <c r="VJW7" s="22"/>
      <c r="VJX7" s="22"/>
      <c r="VJY7" s="22"/>
      <c r="VJZ7" s="22"/>
      <c r="VKA7" s="22"/>
      <c r="VKB7" s="22"/>
      <c r="VKC7" s="22"/>
      <c r="VKD7" s="22"/>
      <c r="VKE7" s="22"/>
      <c r="VKF7" s="22"/>
      <c r="VKG7" s="22"/>
      <c r="VKH7" s="22"/>
      <c r="VKI7" s="22"/>
      <c r="VKJ7" s="22"/>
      <c r="VKK7" s="22"/>
      <c r="VKL7" s="22"/>
      <c r="VKM7" s="22"/>
      <c r="VKN7" s="22"/>
      <c r="VKO7" s="22"/>
      <c r="VKP7" s="22"/>
      <c r="VKQ7" s="22"/>
      <c r="VKR7" s="22"/>
      <c r="VKS7" s="22"/>
      <c r="VKT7" s="22"/>
      <c r="VKU7" s="22"/>
      <c r="VKV7" s="22"/>
      <c r="VKW7" s="22"/>
      <c r="VKX7" s="22"/>
      <c r="VKY7" s="22"/>
      <c r="VKZ7" s="22"/>
      <c r="VLA7" s="22"/>
      <c r="VLB7" s="22"/>
      <c r="VLC7" s="22"/>
      <c r="VLD7" s="22"/>
      <c r="VLE7" s="22"/>
      <c r="VLF7" s="22"/>
      <c r="VLG7" s="22"/>
      <c r="VLH7" s="22"/>
      <c r="VLI7" s="22"/>
      <c r="VLJ7" s="22"/>
      <c r="VLK7" s="22"/>
      <c r="VLL7" s="22"/>
      <c r="VLM7" s="22"/>
      <c r="VLN7" s="22"/>
      <c r="VLO7" s="22"/>
      <c r="VLP7" s="22"/>
      <c r="VLQ7" s="22"/>
      <c r="VLR7" s="22"/>
      <c r="VLS7" s="22"/>
      <c r="VLT7" s="22"/>
      <c r="VLU7" s="22"/>
      <c r="VLV7" s="22"/>
      <c r="VLW7" s="22"/>
      <c r="VLX7" s="22"/>
      <c r="VLY7" s="22"/>
      <c r="VLZ7" s="22"/>
      <c r="VMA7" s="22"/>
      <c r="VMB7" s="22"/>
      <c r="VMC7" s="22"/>
      <c r="VMD7" s="22"/>
      <c r="VME7" s="22"/>
      <c r="VMF7" s="22"/>
      <c r="VMG7" s="22"/>
      <c r="VMH7" s="22"/>
      <c r="VMI7" s="22"/>
      <c r="VMJ7" s="22"/>
      <c r="VMK7" s="22"/>
      <c r="VML7" s="22"/>
      <c r="VMM7" s="22"/>
      <c r="VMN7" s="22"/>
      <c r="VMO7" s="22"/>
      <c r="VMP7" s="22"/>
      <c r="VMQ7" s="22"/>
      <c r="VMR7" s="22"/>
      <c r="VMS7" s="22"/>
      <c r="VMT7" s="22"/>
      <c r="VMU7" s="22"/>
      <c r="VMV7" s="22"/>
      <c r="VMW7" s="22"/>
      <c r="VMX7" s="22"/>
      <c r="VMY7" s="22"/>
      <c r="VMZ7" s="22"/>
      <c r="VNA7" s="22"/>
      <c r="VNB7" s="22"/>
      <c r="VNC7" s="22"/>
      <c r="VND7" s="22"/>
      <c r="VNE7" s="22"/>
      <c r="VNF7" s="22"/>
      <c r="VNG7" s="22"/>
      <c r="VNH7" s="22"/>
      <c r="VNI7" s="22"/>
      <c r="VNJ7" s="22"/>
      <c r="VNK7" s="22"/>
      <c r="VNL7" s="22"/>
      <c r="VNM7" s="22"/>
      <c r="VNN7" s="22"/>
      <c r="VNO7" s="22"/>
      <c r="VNP7" s="22"/>
      <c r="VNQ7" s="22"/>
      <c r="VNR7" s="22"/>
      <c r="VNS7" s="22"/>
      <c r="VNT7" s="22"/>
      <c r="VNU7" s="22"/>
      <c r="VNV7" s="22"/>
      <c r="VNW7" s="22"/>
      <c r="VNX7" s="22"/>
      <c r="VNY7" s="22"/>
      <c r="VNZ7" s="22"/>
      <c r="VOA7" s="22"/>
      <c r="VOB7" s="22"/>
      <c r="VOC7" s="22"/>
      <c r="VOD7" s="22"/>
      <c r="VOE7" s="22"/>
      <c r="VOF7" s="22"/>
      <c r="VOG7" s="22"/>
      <c r="VOH7" s="22"/>
      <c r="VOI7" s="22"/>
      <c r="VOJ7" s="22"/>
      <c r="VOK7" s="22"/>
      <c r="VOL7" s="22"/>
      <c r="VOM7" s="22"/>
      <c r="VON7" s="22"/>
      <c r="VOO7" s="22"/>
      <c r="VOP7" s="22"/>
      <c r="VOQ7" s="22"/>
      <c r="VOR7" s="22"/>
      <c r="VOS7" s="22"/>
      <c r="VOT7" s="22"/>
      <c r="VOU7" s="22"/>
      <c r="VOV7" s="22"/>
      <c r="VOW7" s="22"/>
      <c r="VOX7" s="22"/>
      <c r="VOY7" s="22"/>
      <c r="VOZ7" s="22"/>
      <c r="VPA7" s="22"/>
      <c r="VPB7" s="22"/>
      <c r="VPC7" s="22"/>
      <c r="VPD7" s="22"/>
      <c r="VPE7" s="22"/>
      <c r="VPF7" s="22"/>
      <c r="VPG7" s="22"/>
      <c r="VPH7" s="22"/>
      <c r="VPI7" s="22"/>
      <c r="VPJ7" s="22"/>
      <c r="VPK7" s="22"/>
      <c r="VPL7" s="22"/>
      <c r="VPM7" s="22"/>
      <c r="VPN7" s="22"/>
      <c r="VPO7" s="22"/>
      <c r="VPP7" s="22"/>
      <c r="VPQ7" s="22"/>
      <c r="VPR7" s="22"/>
      <c r="VPS7" s="22"/>
      <c r="VPT7" s="22"/>
      <c r="VPU7" s="22"/>
      <c r="VPV7" s="22"/>
      <c r="VPW7" s="22"/>
      <c r="VPX7" s="22"/>
      <c r="VPY7" s="22"/>
      <c r="VPZ7" s="22"/>
      <c r="VQA7" s="22"/>
      <c r="VQB7" s="22"/>
      <c r="VQC7" s="22"/>
      <c r="VQD7" s="22"/>
      <c r="VQE7" s="22"/>
      <c r="VQF7" s="22"/>
      <c r="VQG7" s="22"/>
      <c r="VQH7" s="22"/>
      <c r="VQI7" s="22"/>
      <c r="VQJ7" s="22"/>
      <c r="VQK7" s="22"/>
      <c r="VQL7" s="22"/>
      <c r="VQM7" s="22"/>
      <c r="VQN7" s="22"/>
      <c r="VQO7" s="22"/>
      <c r="VQP7" s="22"/>
      <c r="VQQ7" s="22"/>
      <c r="VQR7" s="22"/>
      <c r="VQS7" s="22"/>
      <c r="VQT7" s="22"/>
      <c r="VQU7" s="22"/>
      <c r="VQV7" s="22"/>
      <c r="VQW7" s="22"/>
      <c r="VQX7" s="22"/>
      <c r="VQY7" s="22"/>
      <c r="VQZ7" s="22"/>
      <c r="VRA7" s="22"/>
      <c r="VRB7" s="22"/>
      <c r="VRC7" s="22"/>
      <c r="VRD7" s="22"/>
      <c r="VRE7" s="22"/>
      <c r="VRF7" s="22"/>
      <c r="VRG7" s="22"/>
      <c r="VRH7" s="22"/>
      <c r="VRI7" s="22"/>
      <c r="VRJ7" s="22"/>
      <c r="VRK7" s="22"/>
      <c r="VRL7" s="22"/>
      <c r="VRM7" s="22"/>
      <c r="VRN7" s="22"/>
      <c r="VRO7" s="22"/>
      <c r="VRP7" s="22"/>
      <c r="VRQ7" s="22"/>
      <c r="VRR7" s="22"/>
      <c r="VRS7" s="22"/>
      <c r="VRT7" s="22"/>
      <c r="VRU7" s="22"/>
      <c r="VRV7" s="22"/>
      <c r="VRW7" s="22"/>
      <c r="VRX7" s="22"/>
      <c r="VRY7" s="22"/>
      <c r="VRZ7" s="22"/>
      <c r="VSA7" s="22"/>
      <c r="VSB7" s="22"/>
      <c r="VSC7" s="22"/>
      <c r="VSD7" s="22"/>
      <c r="VSE7" s="22"/>
      <c r="VSF7" s="22"/>
      <c r="VSG7" s="22"/>
      <c r="VSH7" s="22"/>
      <c r="VSI7" s="22"/>
      <c r="VSJ7" s="22"/>
      <c r="VSK7" s="22"/>
      <c r="VSL7" s="22"/>
      <c r="VSM7" s="22"/>
      <c r="VSN7" s="22"/>
      <c r="VSO7" s="22"/>
      <c r="VSP7" s="22"/>
      <c r="VSQ7" s="22"/>
      <c r="VSR7" s="22"/>
      <c r="VSS7" s="22"/>
      <c r="VST7" s="22"/>
      <c r="VSU7" s="22"/>
      <c r="VSV7" s="22"/>
      <c r="VSW7" s="22"/>
      <c r="VSX7" s="22"/>
      <c r="VSY7" s="22"/>
      <c r="VSZ7" s="22"/>
      <c r="VTA7" s="22"/>
      <c r="VTB7" s="22"/>
      <c r="VTC7" s="22"/>
      <c r="VTD7" s="22"/>
      <c r="VTE7" s="22"/>
      <c r="VTF7" s="22"/>
      <c r="VTG7" s="22"/>
      <c r="VTH7" s="22"/>
      <c r="VTI7" s="22"/>
      <c r="VTJ7" s="22"/>
      <c r="VTK7" s="22"/>
      <c r="VTL7" s="22"/>
      <c r="VTM7" s="22"/>
      <c r="VTN7" s="22"/>
      <c r="VTO7" s="22"/>
      <c r="VTP7" s="22"/>
      <c r="VTQ7" s="22"/>
      <c r="VTR7" s="22"/>
      <c r="VTS7" s="22"/>
      <c r="VTT7" s="22"/>
      <c r="VTU7" s="22"/>
      <c r="VTV7" s="22"/>
      <c r="VTW7" s="22"/>
      <c r="VTX7" s="22"/>
      <c r="VTY7" s="22"/>
      <c r="VTZ7" s="22"/>
      <c r="VUA7" s="22"/>
      <c r="VUB7" s="22"/>
      <c r="VUC7" s="22"/>
      <c r="VUD7" s="22"/>
      <c r="VUE7" s="22"/>
      <c r="VUF7" s="22"/>
      <c r="VUG7" s="22"/>
      <c r="VUH7" s="22"/>
      <c r="VUI7" s="22"/>
      <c r="VUJ7" s="22"/>
      <c r="VUK7" s="22"/>
      <c r="VUL7" s="22"/>
      <c r="VUM7" s="22"/>
      <c r="VUN7" s="22"/>
      <c r="VUO7" s="22"/>
      <c r="VUP7" s="22"/>
      <c r="VUQ7" s="22"/>
      <c r="VUR7" s="22"/>
      <c r="VUS7" s="22"/>
      <c r="VUT7" s="22"/>
      <c r="VUU7" s="22"/>
      <c r="VUV7" s="22"/>
      <c r="VUW7" s="22"/>
      <c r="VUX7" s="22"/>
      <c r="VUY7" s="22"/>
      <c r="VUZ7" s="22"/>
      <c r="VVA7" s="22"/>
      <c r="VVB7" s="22"/>
      <c r="VVC7" s="22"/>
      <c r="VVD7" s="22"/>
      <c r="VVE7" s="22"/>
      <c r="VVF7" s="22"/>
      <c r="VVG7" s="22"/>
      <c r="VVH7" s="22"/>
      <c r="VVI7" s="22"/>
      <c r="VVJ7" s="22"/>
      <c r="VVK7" s="22"/>
      <c r="VVL7" s="22"/>
      <c r="VVM7" s="22"/>
      <c r="VVN7" s="22"/>
      <c r="VVO7" s="22"/>
      <c r="VVP7" s="22"/>
      <c r="VVQ7" s="22"/>
      <c r="VVR7" s="22"/>
      <c r="VVS7" s="22"/>
      <c r="VVT7" s="22"/>
      <c r="VVU7" s="22"/>
      <c r="VVV7" s="22"/>
      <c r="VVW7" s="22"/>
      <c r="VVX7" s="22"/>
      <c r="VVY7" s="22"/>
      <c r="VVZ7" s="22"/>
      <c r="VWA7" s="22"/>
      <c r="VWB7" s="22"/>
      <c r="VWC7" s="22"/>
      <c r="VWD7" s="22"/>
      <c r="VWE7" s="22"/>
      <c r="VWF7" s="22"/>
      <c r="VWG7" s="22"/>
      <c r="VWH7" s="22"/>
      <c r="VWI7" s="22"/>
      <c r="VWJ7" s="22"/>
      <c r="VWK7" s="22"/>
      <c r="VWL7" s="22"/>
      <c r="VWM7" s="22"/>
      <c r="VWN7" s="22"/>
      <c r="VWO7" s="22"/>
      <c r="VWP7" s="22"/>
      <c r="VWQ7" s="22"/>
      <c r="VWR7" s="22"/>
      <c r="VWS7" s="22"/>
      <c r="VWT7" s="22"/>
      <c r="VWU7" s="22"/>
      <c r="VWV7" s="22"/>
      <c r="VWW7" s="22"/>
      <c r="VWX7" s="22"/>
      <c r="VWY7" s="22"/>
      <c r="VWZ7" s="22"/>
      <c r="VXA7" s="22"/>
      <c r="VXB7" s="22"/>
      <c r="VXC7" s="22"/>
      <c r="VXD7" s="22"/>
      <c r="VXE7" s="22"/>
      <c r="VXF7" s="22"/>
      <c r="VXG7" s="22"/>
      <c r="VXH7" s="22"/>
      <c r="VXI7" s="22"/>
      <c r="VXJ7" s="22"/>
      <c r="VXK7" s="22"/>
      <c r="VXL7" s="22"/>
      <c r="VXM7" s="22"/>
      <c r="VXN7" s="22"/>
      <c r="VXO7" s="22"/>
      <c r="VXP7" s="22"/>
      <c r="VXQ7" s="22"/>
      <c r="VXR7" s="22"/>
      <c r="VXS7" s="22"/>
      <c r="VXT7" s="22"/>
      <c r="VXU7" s="22"/>
      <c r="VXV7" s="22"/>
      <c r="VXW7" s="22"/>
      <c r="VXX7" s="22"/>
      <c r="VXY7" s="22"/>
      <c r="VXZ7" s="22"/>
      <c r="VYA7" s="22"/>
      <c r="VYB7" s="22"/>
      <c r="VYC7" s="22"/>
      <c r="VYD7" s="22"/>
      <c r="VYE7" s="22"/>
      <c r="VYF7" s="22"/>
      <c r="VYG7" s="22"/>
      <c r="VYH7" s="22"/>
      <c r="VYI7" s="22"/>
      <c r="VYJ7" s="22"/>
      <c r="VYK7" s="22"/>
      <c r="VYL7" s="22"/>
      <c r="VYM7" s="22"/>
      <c r="VYN7" s="22"/>
      <c r="VYO7" s="22"/>
      <c r="VYP7" s="22"/>
      <c r="VYQ7" s="22"/>
      <c r="VYR7" s="22"/>
      <c r="VYS7" s="22"/>
      <c r="VYT7" s="22"/>
      <c r="VYU7" s="22"/>
      <c r="VYV7" s="22"/>
      <c r="VYW7" s="22"/>
      <c r="VYX7" s="22"/>
      <c r="VYY7" s="22"/>
      <c r="VYZ7" s="22"/>
      <c r="VZA7" s="22"/>
      <c r="VZB7" s="22"/>
      <c r="VZC7" s="22"/>
      <c r="VZD7" s="22"/>
      <c r="VZE7" s="22"/>
      <c r="VZF7" s="22"/>
      <c r="VZG7" s="22"/>
      <c r="VZH7" s="22"/>
      <c r="VZI7" s="22"/>
      <c r="VZJ7" s="22"/>
      <c r="VZK7" s="22"/>
      <c r="VZL7" s="22"/>
      <c r="VZM7" s="22"/>
      <c r="VZN7" s="22"/>
      <c r="VZO7" s="22"/>
      <c r="VZP7" s="22"/>
      <c r="VZQ7" s="22"/>
      <c r="VZR7" s="22"/>
      <c r="VZS7" s="22"/>
      <c r="VZT7" s="22"/>
      <c r="VZU7" s="22"/>
      <c r="VZV7" s="22"/>
      <c r="VZW7" s="22"/>
      <c r="VZX7" s="22"/>
      <c r="VZY7" s="22"/>
      <c r="VZZ7" s="22"/>
      <c r="WAA7" s="22"/>
      <c r="WAB7" s="22"/>
      <c r="WAC7" s="22"/>
      <c r="WAD7" s="22"/>
      <c r="WAE7" s="22"/>
      <c r="WAF7" s="22"/>
      <c r="WAG7" s="22"/>
      <c r="WAH7" s="22"/>
      <c r="WAI7" s="22"/>
      <c r="WAJ7" s="22"/>
      <c r="WAK7" s="22"/>
      <c r="WAL7" s="22"/>
      <c r="WAM7" s="22"/>
      <c r="WAN7" s="22"/>
      <c r="WAO7" s="22"/>
      <c r="WAP7" s="22"/>
      <c r="WAQ7" s="22"/>
      <c r="WAR7" s="22"/>
      <c r="WAS7" s="22"/>
      <c r="WAT7" s="22"/>
      <c r="WAU7" s="22"/>
      <c r="WAV7" s="22"/>
      <c r="WAW7" s="22"/>
      <c r="WAX7" s="22"/>
      <c r="WAY7" s="22"/>
      <c r="WAZ7" s="22"/>
      <c r="WBA7" s="22"/>
      <c r="WBB7" s="22"/>
      <c r="WBC7" s="22"/>
      <c r="WBD7" s="22"/>
      <c r="WBE7" s="22"/>
      <c r="WBF7" s="22"/>
      <c r="WBG7" s="22"/>
      <c r="WBH7" s="22"/>
      <c r="WBI7" s="22"/>
      <c r="WBJ7" s="22"/>
      <c r="WBK7" s="22"/>
      <c r="WBL7" s="22"/>
      <c r="WBM7" s="22"/>
      <c r="WBN7" s="22"/>
      <c r="WBO7" s="22"/>
      <c r="WBP7" s="22"/>
      <c r="WBQ7" s="22"/>
      <c r="WBR7" s="22"/>
      <c r="WBS7" s="22"/>
      <c r="WBT7" s="22"/>
      <c r="WBU7" s="22"/>
      <c r="WBV7" s="22"/>
      <c r="WBW7" s="22"/>
      <c r="WBX7" s="22"/>
      <c r="WBY7" s="22"/>
      <c r="WBZ7" s="22"/>
      <c r="WCA7" s="22"/>
      <c r="WCB7" s="22"/>
      <c r="WCC7" s="22"/>
      <c r="WCD7" s="22"/>
      <c r="WCE7" s="22"/>
      <c r="WCF7" s="22"/>
      <c r="WCG7" s="22"/>
      <c r="WCH7" s="22"/>
      <c r="WCI7" s="22"/>
      <c r="WCJ7" s="22"/>
      <c r="WCK7" s="22"/>
      <c r="WCL7" s="22"/>
      <c r="WCM7" s="22"/>
      <c r="WCN7" s="22"/>
      <c r="WCO7" s="22"/>
      <c r="WCP7" s="22"/>
      <c r="WCQ7" s="22"/>
      <c r="WCR7" s="22"/>
      <c r="WCS7" s="22"/>
      <c r="WCT7" s="22"/>
      <c r="WCU7" s="22"/>
      <c r="WCV7" s="22"/>
      <c r="WCW7" s="22"/>
      <c r="WCX7" s="22"/>
      <c r="WCY7" s="22"/>
      <c r="WCZ7" s="22"/>
      <c r="WDA7" s="22"/>
      <c r="WDB7" s="22"/>
      <c r="WDC7" s="22"/>
      <c r="WDD7" s="22"/>
      <c r="WDE7" s="22"/>
      <c r="WDF7" s="22"/>
      <c r="WDG7" s="22"/>
      <c r="WDH7" s="22"/>
      <c r="WDI7" s="22"/>
      <c r="WDJ7" s="22"/>
      <c r="WDK7" s="22"/>
      <c r="WDL7" s="22"/>
      <c r="WDM7" s="22"/>
      <c r="WDN7" s="22"/>
      <c r="WDO7" s="22"/>
      <c r="WDP7" s="22"/>
      <c r="WDQ7" s="22"/>
      <c r="WDR7" s="22"/>
      <c r="WDS7" s="22"/>
      <c r="WDT7" s="22"/>
      <c r="WDU7" s="22"/>
      <c r="WDV7" s="22"/>
      <c r="WDW7" s="22"/>
      <c r="WDX7" s="22"/>
      <c r="WDY7" s="22"/>
      <c r="WDZ7" s="22"/>
      <c r="WEA7" s="22"/>
      <c r="WEB7" s="22"/>
      <c r="WEC7" s="22"/>
      <c r="WED7" s="22"/>
      <c r="WEE7" s="22"/>
      <c r="WEF7" s="22"/>
      <c r="WEG7" s="22"/>
      <c r="WEH7" s="22"/>
      <c r="WEI7" s="22"/>
      <c r="WEJ7" s="22"/>
      <c r="WEK7" s="22"/>
      <c r="WEL7" s="22"/>
      <c r="WEM7" s="22"/>
      <c r="WEN7" s="22"/>
      <c r="WEO7" s="22"/>
      <c r="WEP7" s="22"/>
      <c r="WEQ7" s="22"/>
      <c r="WER7" s="22"/>
      <c r="WES7" s="22"/>
      <c r="WET7" s="22"/>
      <c r="WEU7" s="22"/>
      <c r="WEV7" s="22"/>
      <c r="WEW7" s="22"/>
      <c r="WEX7" s="22"/>
      <c r="WEY7" s="22"/>
      <c r="WEZ7" s="22"/>
      <c r="WFA7" s="22"/>
      <c r="WFB7" s="22"/>
      <c r="WFC7" s="22"/>
      <c r="WFD7" s="22"/>
      <c r="WFE7" s="22"/>
      <c r="WFF7" s="22"/>
      <c r="WFG7" s="22"/>
      <c r="WFH7" s="22"/>
      <c r="WFI7" s="22"/>
      <c r="WFJ7" s="22"/>
      <c r="WFK7" s="22"/>
      <c r="WFL7" s="22"/>
      <c r="WFM7" s="22"/>
      <c r="WFN7" s="22"/>
      <c r="WFO7" s="22"/>
      <c r="WFP7" s="22"/>
      <c r="WFQ7" s="22"/>
      <c r="WFR7" s="22"/>
      <c r="WFS7" s="22"/>
      <c r="WFT7" s="22"/>
      <c r="WFU7" s="22"/>
      <c r="WFV7" s="22"/>
      <c r="WFW7" s="22"/>
      <c r="WFX7" s="22"/>
      <c r="WFY7" s="22"/>
      <c r="WFZ7" s="22"/>
      <c r="WGA7" s="22"/>
      <c r="WGB7" s="22"/>
      <c r="WGC7" s="22"/>
      <c r="WGD7" s="22"/>
      <c r="WGE7" s="22"/>
      <c r="WGF7" s="22"/>
      <c r="WGG7" s="22"/>
      <c r="WGH7" s="22"/>
      <c r="WGI7" s="22"/>
      <c r="WGJ7" s="22"/>
      <c r="WGK7" s="22"/>
      <c r="WGL7" s="22"/>
      <c r="WGM7" s="22"/>
      <c r="WGN7" s="22"/>
      <c r="WGO7" s="22"/>
      <c r="WGP7" s="22"/>
      <c r="WGQ7" s="22"/>
      <c r="WGR7" s="22"/>
      <c r="WGS7" s="22"/>
      <c r="WGT7" s="22"/>
      <c r="WGU7" s="22"/>
      <c r="WGV7" s="22"/>
      <c r="WGW7" s="22"/>
      <c r="WGX7" s="22"/>
      <c r="WGY7" s="22"/>
      <c r="WGZ7" s="22"/>
      <c r="WHA7" s="22"/>
      <c r="WHB7" s="22"/>
      <c r="WHC7" s="22"/>
      <c r="WHD7" s="22"/>
      <c r="WHE7" s="22"/>
      <c r="WHF7" s="22"/>
      <c r="WHG7" s="22"/>
      <c r="WHH7" s="22"/>
      <c r="WHI7" s="22"/>
      <c r="WHJ7" s="22"/>
      <c r="WHK7" s="22"/>
      <c r="WHL7" s="22"/>
      <c r="WHM7" s="22"/>
      <c r="WHN7" s="22"/>
      <c r="WHO7" s="22"/>
      <c r="WHP7" s="22"/>
      <c r="WHQ7" s="22"/>
      <c r="WHR7" s="22"/>
      <c r="WHS7" s="22"/>
      <c r="WHT7" s="22"/>
      <c r="WHU7" s="22"/>
      <c r="WHV7" s="22"/>
      <c r="WHW7" s="22"/>
      <c r="WHX7" s="22"/>
      <c r="WHY7" s="22"/>
      <c r="WHZ7" s="22"/>
      <c r="WIA7" s="22"/>
      <c r="WIB7" s="22"/>
      <c r="WIC7" s="22"/>
      <c r="WID7" s="22"/>
      <c r="WIE7" s="22"/>
      <c r="WIF7" s="22"/>
      <c r="WIG7" s="22"/>
      <c r="WIH7" s="22"/>
      <c r="WII7" s="22"/>
      <c r="WIJ7" s="22"/>
      <c r="WIK7" s="22"/>
      <c r="WIL7" s="22"/>
      <c r="WIM7" s="22"/>
      <c r="WIN7" s="22"/>
      <c r="WIO7" s="22"/>
      <c r="WIP7" s="22"/>
      <c r="WIQ7" s="22"/>
      <c r="WIR7" s="22"/>
      <c r="WIS7" s="22"/>
      <c r="WIT7" s="22"/>
      <c r="WIU7" s="22"/>
      <c r="WIV7" s="22"/>
      <c r="WIW7" s="22"/>
      <c r="WIX7" s="22"/>
      <c r="WIY7" s="22"/>
      <c r="WIZ7" s="22"/>
      <c r="WJA7" s="22"/>
      <c r="WJB7" s="22"/>
      <c r="WJC7" s="22"/>
      <c r="WJD7" s="22"/>
      <c r="WJE7" s="22"/>
      <c r="WJF7" s="22"/>
      <c r="WJG7" s="22"/>
      <c r="WJH7" s="22"/>
      <c r="WJI7" s="22"/>
      <c r="WJJ7" s="22"/>
      <c r="WJK7" s="22"/>
      <c r="WJL7" s="22"/>
      <c r="WJM7" s="22"/>
      <c r="WJN7" s="22"/>
      <c r="WJO7" s="22"/>
      <c r="WJP7" s="22"/>
      <c r="WJQ7" s="22"/>
      <c r="WJR7" s="22"/>
      <c r="WJS7" s="22"/>
      <c r="WJT7" s="22"/>
      <c r="WJU7" s="22"/>
      <c r="WJV7" s="22"/>
      <c r="WJW7" s="22"/>
      <c r="WJX7" s="22"/>
      <c r="WJY7" s="22"/>
      <c r="WJZ7" s="22"/>
      <c r="WKA7" s="22"/>
      <c r="WKB7" s="22"/>
      <c r="WKC7" s="22"/>
      <c r="WKD7" s="22"/>
      <c r="WKE7" s="22"/>
      <c r="WKF7" s="22"/>
      <c r="WKG7" s="22"/>
      <c r="WKH7" s="22"/>
      <c r="WKI7" s="22"/>
      <c r="WKJ7" s="22"/>
      <c r="WKK7" s="22"/>
      <c r="WKL7" s="22"/>
      <c r="WKM7" s="22"/>
      <c r="WKN7" s="22"/>
      <c r="WKO7" s="22"/>
      <c r="WKP7" s="22"/>
      <c r="WKQ7" s="22"/>
      <c r="WKR7" s="22"/>
      <c r="WKS7" s="22"/>
      <c r="WKT7" s="22"/>
      <c r="WKU7" s="22"/>
      <c r="WKV7" s="22"/>
      <c r="WKW7" s="22"/>
      <c r="WKX7" s="22"/>
      <c r="WKY7" s="22"/>
      <c r="WKZ7" s="22"/>
      <c r="WLA7" s="22"/>
      <c r="WLB7" s="22"/>
      <c r="WLC7" s="22"/>
      <c r="WLD7" s="22"/>
      <c r="WLE7" s="22"/>
      <c r="WLF7" s="22"/>
      <c r="WLG7" s="22"/>
      <c r="WLH7" s="22"/>
      <c r="WLI7" s="22"/>
      <c r="WLJ7" s="22"/>
      <c r="WLK7" s="22"/>
      <c r="WLL7" s="22"/>
      <c r="WLM7" s="22"/>
      <c r="WLN7" s="22"/>
      <c r="WLO7" s="22"/>
      <c r="WLP7" s="22"/>
      <c r="WLQ7" s="22"/>
      <c r="WLR7" s="22"/>
      <c r="WLS7" s="22"/>
      <c r="WLT7" s="22"/>
      <c r="WLU7" s="22"/>
      <c r="WLV7" s="22"/>
      <c r="WLW7" s="22"/>
      <c r="WLX7" s="22"/>
      <c r="WLY7" s="22"/>
      <c r="WLZ7" s="22"/>
      <c r="WMA7" s="22"/>
      <c r="WMB7" s="22"/>
      <c r="WMC7" s="22"/>
      <c r="WMD7" s="22"/>
      <c r="WME7" s="22"/>
      <c r="WMF7" s="22"/>
      <c r="WMG7" s="22"/>
      <c r="WMH7" s="22"/>
      <c r="WMI7" s="22"/>
      <c r="WMJ7" s="22"/>
      <c r="WMK7" s="22"/>
      <c r="WML7" s="22"/>
      <c r="WMM7" s="22"/>
      <c r="WMN7" s="22"/>
      <c r="WMO7" s="22"/>
      <c r="WMP7" s="22"/>
      <c r="WMQ7" s="22"/>
      <c r="WMR7" s="22"/>
      <c r="WMS7" s="22"/>
      <c r="WMT7" s="22"/>
      <c r="WMU7" s="22"/>
      <c r="WMV7" s="22"/>
      <c r="WMW7" s="22"/>
      <c r="WMX7" s="22"/>
      <c r="WMY7" s="22"/>
      <c r="WMZ7" s="22"/>
      <c r="WNA7" s="22"/>
      <c r="WNB7" s="22"/>
      <c r="WNC7" s="22"/>
      <c r="WND7" s="22"/>
      <c r="WNE7" s="22"/>
      <c r="WNF7" s="22"/>
      <c r="WNG7" s="22"/>
      <c r="WNH7" s="22"/>
      <c r="WNI7" s="22"/>
      <c r="WNJ7" s="22"/>
      <c r="WNK7" s="22"/>
      <c r="WNL7" s="22"/>
      <c r="WNM7" s="22"/>
      <c r="WNN7" s="22"/>
      <c r="WNO7" s="22"/>
      <c r="WNP7" s="22"/>
      <c r="WNQ7" s="22"/>
      <c r="WNR7" s="22"/>
      <c r="WNS7" s="22"/>
      <c r="WNT7" s="22"/>
      <c r="WNU7" s="22"/>
      <c r="WNV7" s="22"/>
      <c r="WNW7" s="22"/>
      <c r="WNX7" s="22"/>
      <c r="WNY7" s="22"/>
      <c r="WNZ7" s="22"/>
      <c r="WOA7" s="22"/>
      <c r="WOB7" s="22"/>
      <c r="WOC7" s="22"/>
      <c r="WOD7" s="22"/>
      <c r="WOE7" s="22"/>
      <c r="WOF7" s="22"/>
      <c r="WOG7" s="22"/>
      <c r="WOH7" s="22"/>
      <c r="WOI7" s="22"/>
      <c r="WOJ7" s="22"/>
      <c r="WOK7" s="22"/>
      <c r="WOL7" s="22"/>
      <c r="WOM7" s="22"/>
      <c r="WON7" s="22"/>
      <c r="WOO7" s="22"/>
      <c r="WOP7" s="22"/>
      <c r="WOQ7" s="22"/>
      <c r="WOR7" s="22"/>
      <c r="WOS7" s="22"/>
      <c r="WOT7" s="22"/>
      <c r="WOU7" s="22"/>
      <c r="WOV7" s="22"/>
      <c r="WOW7" s="22"/>
      <c r="WOX7" s="22"/>
      <c r="WOY7" s="22"/>
      <c r="WOZ7" s="22"/>
      <c r="WPA7" s="22"/>
      <c r="WPB7" s="22"/>
      <c r="WPC7" s="22"/>
      <c r="WPD7" s="22"/>
      <c r="WPE7" s="22"/>
      <c r="WPF7" s="22"/>
      <c r="WPG7" s="22"/>
      <c r="WPH7" s="22"/>
      <c r="WPI7" s="22"/>
      <c r="WPJ7" s="22"/>
      <c r="WPK7" s="22"/>
      <c r="WPL7" s="22"/>
      <c r="WPM7" s="22"/>
      <c r="WPN7" s="22"/>
      <c r="WPO7" s="22"/>
      <c r="WPP7" s="22"/>
      <c r="WPQ7" s="22"/>
      <c r="WPR7" s="22"/>
      <c r="WPS7" s="22"/>
      <c r="WPT7" s="22"/>
      <c r="WPU7" s="22"/>
      <c r="WPV7" s="22"/>
      <c r="WPW7" s="22"/>
      <c r="WPX7" s="22"/>
      <c r="WPY7" s="22"/>
      <c r="WPZ7" s="22"/>
      <c r="WQA7" s="22"/>
      <c r="WQB7" s="22"/>
      <c r="WQC7" s="22"/>
      <c r="WQD7" s="22"/>
      <c r="WQE7" s="22"/>
      <c r="WQF7" s="22"/>
      <c r="WQG7" s="22"/>
      <c r="WQH7" s="22"/>
      <c r="WQI7" s="22"/>
      <c r="WQJ7" s="22"/>
      <c r="WQK7" s="22"/>
      <c r="WQL7" s="22"/>
      <c r="WQM7" s="22"/>
      <c r="WQN7" s="22"/>
      <c r="WQO7" s="22"/>
      <c r="WQP7" s="22"/>
      <c r="WQQ7" s="22"/>
      <c r="WQR7" s="22"/>
      <c r="WQS7" s="22"/>
      <c r="WQT7" s="22"/>
      <c r="WQU7" s="22"/>
      <c r="WQV7" s="22"/>
      <c r="WQW7" s="22"/>
      <c r="WQX7" s="22"/>
      <c r="WQY7" s="22"/>
      <c r="WQZ7" s="22"/>
      <c r="WRA7" s="22"/>
      <c r="WRB7" s="22"/>
      <c r="WRC7" s="22"/>
      <c r="WRD7" s="22"/>
      <c r="WRE7" s="22"/>
      <c r="WRF7" s="22"/>
      <c r="WRG7" s="22"/>
      <c r="WRH7" s="22"/>
      <c r="WRI7" s="22"/>
      <c r="WRJ7" s="22"/>
      <c r="WRK7" s="22"/>
      <c r="WRL7" s="22"/>
      <c r="WRM7" s="22"/>
      <c r="WRN7" s="22"/>
      <c r="WRO7" s="22"/>
      <c r="WRP7" s="22"/>
      <c r="WRQ7" s="22"/>
      <c r="WRR7" s="22"/>
      <c r="WRS7" s="22"/>
      <c r="WRT7" s="22"/>
      <c r="WRU7" s="22"/>
      <c r="WRV7" s="22"/>
      <c r="WRW7" s="22"/>
      <c r="WRX7" s="22"/>
      <c r="WRY7" s="22"/>
      <c r="WRZ7" s="22"/>
      <c r="WSA7" s="22"/>
      <c r="WSB7" s="22"/>
      <c r="WSC7" s="22"/>
      <c r="WSD7" s="22"/>
      <c r="WSE7" s="22"/>
      <c r="WSF7" s="22"/>
      <c r="WSG7" s="22"/>
      <c r="WSH7" s="22"/>
      <c r="WSI7" s="22"/>
      <c r="WSJ7" s="22"/>
      <c r="WSK7" s="22"/>
      <c r="WSL7" s="22"/>
      <c r="WSM7" s="22"/>
      <c r="WSN7" s="22"/>
      <c r="WSO7" s="22"/>
      <c r="WSP7" s="22"/>
      <c r="WSQ7" s="22"/>
      <c r="WSR7" s="22"/>
      <c r="WSS7" s="22"/>
      <c r="WST7" s="22"/>
      <c r="WSU7" s="22"/>
      <c r="WSV7" s="22"/>
      <c r="WSW7" s="22"/>
      <c r="WSX7" s="22"/>
      <c r="WSY7" s="22"/>
      <c r="WSZ7" s="22"/>
      <c r="WTA7" s="22"/>
      <c r="WTB7" s="22"/>
      <c r="WTC7" s="22"/>
      <c r="WTD7" s="22"/>
      <c r="WTE7" s="22"/>
      <c r="WTF7" s="22"/>
      <c r="WTG7" s="22"/>
      <c r="WTH7" s="22"/>
      <c r="WTI7" s="22"/>
      <c r="WTJ7" s="22"/>
      <c r="WTK7" s="22"/>
      <c r="WTL7" s="22"/>
      <c r="WTM7" s="22"/>
      <c r="WTN7" s="22"/>
      <c r="WTO7" s="22"/>
      <c r="WTP7" s="22"/>
      <c r="WTQ7" s="22"/>
      <c r="WTR7" s="22"/>
      <c r="WTS7" s="22"/>
      <c r="WTT7" s="22"/>
      <c r="WTU7" s="22"/>
      <c r="WTV7" s="22"/>
      <c r="WTW7" s="22"/>
      <c r="WTX7" s="22"/>
      <c r="WTY7" s="22"/>
      <c r="WTZ7" s="22"/>
      <c r="WUA7" s="22"/>
      <c r="WUB7" s="22"/>
      <c r="WUC7" s="22"/>
      <c r="WUD7" s="22"/>
      <c r="WUE7" s="22"/>
      <c r="WUF7" s="22"/>
      <c r="WUG7" s="22"/>
      <c r="WUH7" s="22"/>
      <c r="WUI7" s="22"/>
      <c r="WUJ7" s="22"/>
      <c r="WUK7" s="22"/>
      <c r="WUL7" s="22"/>
      <c r="WUM7" s="22"/>
      <c r="WUN7" s="22"/>
      <c r="WUO7" s="22"/>
      <c r="WUP7" s="22"/>
      <c r="WUQ7" s="22"/>
      <c r="WUR7" s="22"/>
      <c r="WUS7" s="22"/>
      <c r="WUT7" s="22"/>
      <c r="WUU7" s="22"/>
      <c r="WUV7" s="22"/>
      <c r="WUW7" s="22"/>
      <c r="WUX7" s="22"/>
      <c r="WUY7" s="22"/>
      <c r="WUZ7" s="22"/>
      <c r="WVA7" s="22"/>
      <c r="WVB7" s="22"/>
      <c r="WVC7" s="22"/>
      <c r="WVD7" s="22"/>
      <c r="WVE7" s="22"/>
      <c r="WVF7" s="22"/>
      <c r="WVG7" s="22"/>
      <c r="WVH7" s="22"/>
      <c r="WVI7" s="22"/>
      <c r="WVJ7" s="22"/>
      <c r="WVK7" s="22"/>
      <c r="WVL7" s="22"/>
      <c r="WVM7" s="22"/>
      <c r="WVN7" s="22"/>
      <c r="WVO7" s="22"/>
      <c r="WVP7" s="22"/>
      <c r="WVQ7" s="22"/>
      <c r="WVR7" s="22"/>
      <c r="WVS7" s="22"/>
      <c r="WVT7" s="22"/>
      <c r="WVU7" s="22"/>
      <c r="WVV7" s="22"/>
      <c r="WVW7" s="22"/>
      <c r="WVX7" s="22"/>
      <c r="WVY7" s="22"/>
      <c r="WVZ7" s="22"/>
      <c r="WWA7" s="22"/>
      <c r="WWB7" s="22"/>
      <c r="WWC7" s="22"/>
      <c r="WWD7" s="22"/>
      <c r="WWE7" s="22"/>
      <c r="WWF7" s="22"/>
      <c r="WWG7" s="22"/>
      <c r="WWH7" s="22"/>
      <c r="WWI7" s="22"/>
      <c r="WWJ7" s="22"/>
      <c r="WWK7" s="22"/>
      <c r="WWL7" s="22"/>
      <c r="WWM7" s="22"/>
      <c r="WWN7" s="22"/>
      <c r="WWO7" s="22"/>
      <c r="WWP7" s="22"/>
      <c r="WWQ7" s="22"/>
      <c r="WWR7" s="22"/>
      <c r="WWS7" s="22"/>
      <c r="WWT7" s="22"/>
      <c r="WWU7" s="22"/>
      <c r="WWV7" s="22"/>
      <c r="WWW7" s="22"/>
      <c r="WWX7" s="22"/>
      <c r="WWY7" s="22"/>
      <c r="WWZ7" s="22"/>
      <c r="WXA7" s="22"/>
      <c r="WXB7" s="22"/>
      <c r="WXC7" s="22"/>
      <c r="WXD7" s="22"/>
      <c r="WXE7" s="22"/>
      <c r="WXF7" s="22"/>
      <c r="WXG7" s="22"/>
      <c r="WXH7" s="22"/>
      <c r="WXI7" s="22"/>
      <c r="WXJ7" s="22"/>
      <c r="WXK7" s="22"/>
      <c r="WXL7" s="22"/>
      <c r="WXM7" s="22"/>
      <c r="WXN7" s="22"/>
      <c r="WXO7" s="22"/>
      <c r="WXP7" s="22"/>
      <c r="WXQ7" s="22"/>
      <c r="WXR7" s="22"/>
      <c r="WXS7" s="22"/>
      <c r="WXT7" s="22"/>
      <c r="WXU7" s="22"/>
      <c r="WXV7" s="22"/>
      <c r="WXW7" s="22"/>
      <c r="WXX7" s="22"/>
      <c r="WXY7" s="22"/>
      <c r="WXZ7" s="22"/>
      <c r="WYA7" s="22"/>
      <c r="WYB7" s="22"/>
      <c r="WYC7" s="22"/>
      <c r="WYD7" s="22"/>
      <c r="WYE7" s="22"/>
      <c r="WYF7" s="22"/>
      <c r="WYG7" s="22"/>
      <c r="WYH7" s="22"/>
      <c r="WYI7" s="22"/>
      <c r="WYJ7" s="22"/>
      <c r="WYK7" s="22"/>
      <c r="WYL7" s="22"/>
      <c r="WYM7" s="22"/>
      <c r="WYN7" s="22"/>
      <c r="WYO7" s="22"/>
      <c r="WYP7" s="22"/>
      <c r="WYQ7" s="22"/>
      <c r="WYR7" s="22"/>
      <c r="WYS7" s="22"/>
      <c r="WYT7" s="22"/>
      <c r="WYU7" s="22"/>
      <c r="WYV7" s="22"/>
      <c r="WYW7" s="22"/>
      <c r="WYX7" s="22"/>
      <c r="WYY7" s="22"/>
      <c r="WYZ7" s="22"/>
      <c r="WZA7" s="22"/>
      <c r="WZB7" s="22"/>
      <c r="WZC7" s="22"/>
      <c r="WZD7" s="22"/>
      <c r="WZE7" s="22"/>
      <c r="WZF7" s="22"/>
      <c r="WZG7" s="22"/>
      <c r="WZH7" s="22"/>
      <c r="WZI7" s="22"/>
      <c r="WZJ7" s="22"/>
      <c r="WZK7" s="22"/>
      <c r="WZL7" s="22"/>
      <c r="WZM7" s="22"/>
      <c r="WZN7" s="22"/>
      <c r="WZO7" s="22"/>
      <c r="WZP7" s="22"/>
      <c r="WZQ7" s="22"/>
      <c r="WZR7" s="22"/>
      <c r="WZS7" s="22"/>
      <c r="WZT7" s="22"/>
      <c r="WZU7" s="22"/>
      <c r="WZV7" s="22"/>
      <c r="WZW7" s="22"/>
      <c r="WZX7" s="22"/>
      <c r="WZY7" s="22"/>
      <c r="WZZ7" s="22"/>
      <c r="XAA7" s="22"/>
      <c r="XAB7" s="22"/>
      <c r="XAC7" s="22"/>
      <c r="XAD7" s="22"/>
      <c r="XAE7" s="22"/>
      <c r="XAF7" s="22"/>
      <c r="XAG7" s="22"/>
      <c r="XAH7" s="22"/>
      <c r="XAI7" s="22"/>
      <c r="XAJ7" s="22"/>
      <c r="XAK7" s="22"/>
      <c r="XAL7" s="22"/>
      <c r="XAM7" s="22"/>
      <c r="XAN7" s="22"/>
      <c r="XAO7" s="22"/>
      <c r="XAP7" s="22"/>
      <c r="XAQ7" s="22"/>
      <c r="XAR7" s="22"/>
      <c r="XAS7" s="22"/>
      <c r="XAT7" s="22"/>
      <c r="XAU7" s="22"/>
      <c r="XAV7" s="22"/>
      <c r="XAW7" s="22"/>
      <c r="XAX7" s="22"/>
      <c r="XAY7" s="22"/>
      <c r="XAZ7" s="22"/>
      <c r="XBA7" s="22"/>
      <c r="XBB7" s="22"/>
      <c r="XBC7" s="22"/>
      <c r="XBD7" s="22"/>
      <c r="XBE7" s="22"/>
      <c r="XBF7" s="22"/>
      <c r="XBG7" s="22"/>
      <c r="XBH7" s="22"/>
      <c r="XBI7" s="22"/>
      <c r="XBJ7" s="22"/>
      <c r="XBK7" s="22"/>
      <c r="XBL7" s="22"/>
      <c r="XBM7" s="22"/>
      <c r="XBN7" s="22"/>
      <c r="XBO7" s="22"/>
      <c r="XBP7" s="22"/>
      <c r="XBQ7" s="22"/>
      <c r="XBR7" s="22"/>
      <c r="XBS7" s="22"/>
      <c r="XBT7" s="22"/>
      <c r="XBU7" s="22"/>
      <c r="XBV7" s="22"/>
      <c r="XBW7" s="22"/>
      <c r="XBX7" s="22"/>
      <c r="XBY7" s="22"/>
      <c r="XBZ7" s="22"/>
      <c r="XCA7" s="22"/>
      <c r="XCB7" s="22"/>
      <c r="XCC7" s="22"/>
      <c r="XCD7" s="22"/>
      <c r="XCE7" s="22"/>
      <c r="XCF7" s="22"/>
      <c r="XCG7" s="22"/>
      <c r="XCH7" s="22"/>
      <c r="XCI7" s="22"/>
      <c r="XCJ7" s="22"/>
      <c r="XCK7" s="22"/>
      <c r="XCL7" s="22"/>
      <c r="XCM7" s="22"/>
      <c r="XCN7" s="22"/>
      <c r="XCO7" s="22"/>
      <c r="XCP7" s="22"/>
      <c r="XCQ7" s="22"/>
      <c r="XCR7" s="22"/>
      <c r="XCS7" s="22"/>
      <c r="XCT7" s="22"/>
      <c r="XCU7" s="22"/>
      <c r="XCV7" s="22"/>
      <c r="XCW7" s="22"/>
      <c r="XCX7" s="22"/>
      <c r="XCY7" s="22"/>
      <c r="XCZ7" s="22"/>
      <c r="XDA7" s="22"/>
      <c r="XDB7" s="22"/>
      <c r="XDC7" s="22"/>
      <c r="XDD7" s="22"/>
      <c r="XDE7" s="22"/>
      <c r="XDF7" s="22"/>
      <c r="XDG7" s="22"/>
      <c r="XDH7" s="22"/>
      <c r="XDI7" s="22"/>
      <c r="XDJ7" s="22"/>
      <c r="XDK7" s="22"/>
      <c r="XDL7" s="22"/>
      <c r="XDM7" s="22"/>
      <c r="XDN7" s="22"/>
      <c r="XDO7" s="22"/>
      <c r="XDP7" s="22"/>
      <c r="XDQ7" s="22"/>
      <c r="XDR7" s="22"/>
      <c r="XDS7" s="22"/>
      <c r="XDT7" s="22"/>
      <c r="XDU7" s="22"/>
      <c r="XDV7" s="22"/>
      <c r="XDW7" s="22"/>
      <c r="XDX7" s="22"/>
      <c r="XDY7" s="22"/>
      <c r="XDZ7" s="22"/>
      <c r="XEA7" s="22"/>
      <c r="XEB7" s="22"/>
      <c r="XEC7" s="22"/>
      <c r="XED7" s="22"/>
      <c r="XEE7" s="22"/>
      <c r="XEF7" s="22"/>
      <c r="XEG7" s="22"/>
      <c r="XEH7" s="22"/>
      <c r="XEI7" s="22"/>
      <c r="XEJ7" s="22"/>
      <c r="XEK7" s="22"/>
      <c r="XEL7" s="22"/>
      <c r="XEM7" s="22"/>
      <c r="XEN7" s="22"/>
      <c r="XEO7" s="22"/>
      <c r="XEP7" s="22"/>
      <c r="XEW7" s="22"/>
    </row>
    <row r="8" spans="1:16377" s="151" customFormat="1" ht="56.25" x14ac:dyDescent="0.25">
      <c r="A8" s="115" t="s">
        <v>381</v>
      </c>
      <c r="B8" s="115" t="s">
        <v>382</v>
      </c>
      <c r="C8" s="115" t="s">
        <v>1297</v>
      </c>
      <c r="D8" s="115" t="s">
        <v>1298</v>
      </c>
      <c r="E8" s="116" t="s">
        <v>385</v>
      </c>
      <c r="F8" s="116" t="s">
        <v>386</v>
      </c>
      <c r="G8" s="116" t="s">
        <v>387</v>
      </c>
      <c r="H8" s="117" t="s">
        <v>998</v>
      </c>
      <c r="I8" s="115" t="s">
        <v>1392</v>
      </c>
      <c r="J8" s="115" t="s">
        <v>682</v>
      </c>
      <c r="K8" s="115" t="s">
        <v>383</v>
      </c>
      <c r="L8" s="116" t="s">
        <v>384</v>
      </c>
      <c r="M8" s="118" t="s">
        <v>388</v>
      </c>
      <c r="N8" s="118" t="s">
        <v>389</v>
      </c>
      <c r="O8" s="118" t="s">
        <v>390</v>
      </c>
      <c r="P8" s="118" t="s">
        <v>391</v>
      </c>
      <c r="Q8" s="118" t="s">
        <v>392</v>
      </c>
      <c r="R8" s="118" t="s">
        <v>393</v>
      </c>
      <c r="S8" s="118" t="s">
        <v>394</v>
      </c>
      <c r="T8" s="118" t="s">
        <v>395</v>
      </c>
      <c r="U8" s="118" t="s">
        <v>396</v>
      </c>
      <c r="V8" s="118" t="s">
        <v>397</v>
      </c>
      <c r="W8" s="118" t="s">
        <v>398</v>
      </c>
      <c r="X8" s="118" t="s">
        <v>399</v>
      </c>
      <c r="Y8" s="99" t="s">
        <v>671</v>
      </c>
      <c r="Z8" s="99" t="s">
        <v>894</v>
      </c>
      <c r="AA8" s="100" t="s">
        <v>683</v>
      </c>
      <c r="AB8" s="100" t="s">
        <v>400</v>
      </c>
      <c r="AC8" s="100" t="s">
        <v>1299</v>
      </c>
      <c r="AD8" s="100" t="s">
        <v>1300</v>
      </c>
      <c r="AE8" s="100" t="s">
        <v>774</v>
      </c>
      <c r="AF8" s="100" t="s">
        <v>832</v>
      </c>
      <c r="AG8" s="100" t="s">
        <v>771</v>
      </c>
      <c r="AH8" s="100" t="s">
        <v>772</v>
      </c>
      <c r="AI8" s="100" t="s">
        <v>858</v>
      </c>
      <c r="AJ8" s="101" t="s">
        <v>401</v>
      </c>
      <c r="AK8" s="101" t="s">
        <v>684</v>
      </c>
      <c r="AL8" s="102" t="s">
        <v>773</v>
      </c>
      <c r="AM8" s="99" t="s">
        <v>388</v>
      </c>
      <c r="AN8" s="99" t="s">
        <v>389</v>
      </c>
      <c r="AO8" s="99" t="s">
        <v>390</v>
      </c>
      <c r="AP8" s="99" t="s">
        <v>391</v>
      </c>
      <c r="AQ8" s="99" t="s">
        <v>392</v>
      </c>
      <c r="AR8" s="99" t="s">
        <v>393</v>
      </c>
      <c r="AS8" s="99" t="s">
        <v>394</v>
      </c>
      <c r="AT8" s="99" t="s">
        <v>395</v>
      </c>
      <c r="AU8" s="99" t="s">
        <v>396</v>
      </c>
      <c r="AV8" s="99" t="s">
        <v>397</v>
      </c>
      <c r="AW8" s="99" t="s">
        <v>398</v>
      </c>
      <c r="AX8" s="99" t="s">
        <v>399</v>
      </c>
      <c r="AY8" s="99" t="s">
        <v>402</v>
      </c>
      <c r="AZ8" s="25" t="s">
        <v>403</v>
      </c>
      <c r="BA8" s="109" t="s">
        <v>404</v>
      </c>
      <c r="BB8" s="148" t="s">
        <v>1244</v>
      </c>
      <c r="BC8" s="148" t="s">
        <v>1250</v>
      </c>
      <c r="BD8" s="148" t="s">
        <v>1245</v>
      </c>
      <c r="BE8" s="148" t="s">
        <v>1387</v>
      </c>
      <c r="BF8" s="148" t="s">
        <v>1246</v>
      </c>
      <c r="BG8" s="149" t="s">
        <v>1244</v>
      </c>
      <c r="BH8" s="149" t="s">
        <v>1250</v>
      </c>
      <c r="BI8" s="149" t="s">
        <v>1245</v>
      </c>
      <c r="BJ8" s="149" t="s">
        <v>1387</v>
      </c>
      <c r="BK8" s="149" t="s">
        <v>1246</v>
      </c>
      <c r="BL8" s="149" t="s">
        <v>1244</v>
      </c>
      <c r="BM8" s="149" t="s">
        <v>1250</v>
      </c>
      <c r="BN8" s="149" t="s">
        <v>1245</v>
      </c>
      <c r="BO8" s="149" t="s">
        <v>1387</v>
      </c>
      <c r="BP8" s="149" t="s">
        <v>1246</v>
      </c>
      <c r="BQ8" s="149" t="s">
        <v>1244</v>
      </c>
      <c r="BR8" s="149" t="s">
        <v>1250</v>
      </c>
      <c r="BS8" s="149" t="s">
        <v>1245</v>
      </c>
      <c r="BT8" s="149" t="s">
        <v>1387</v>
      </c>
      <c r="BU8" s="149" t="s">
        <v>1246</v>
      </c>
      <c r="BV8" s="149" t="s">
        <v>1244</v>
      </c>
      <c r="BW8" s="149" t="s">
        <v>1250</v>
      </c>
      <c r="BX8" s="149" t="s">
        <v>1245</v>
      </c>
      <c r="BY8" s="149" t="s">
        <v>1387</v>
      </c>
      <c r="BZ8" s="149" t="s">
        <v>1246</v>
      </c>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c r="DN8" s="150"/>
      <c r="DO8" s="150"/>
      <c r="DP8" s="150"/>
      <c r="DQ8" s="150"/>
      <c r="DR8" s="150"/>
      <c r="DS8" s="150"/>
      <c r="DT8" s="150"/>
      <c r="DU8" s="150"/>
      <c r="DV8" s="150"/>
      <c r="DW8" s="150"/>
      <c r="DX8" s="150"/>
      <c r="DY8" s="150"/>
      <c r="DZ8" s="150"/>
      <c r="EA8" s="150"/>
      <c r="EB8" s="150"/>
      <c r="EC8" s="150"/>
      <c r="ED8" s="150"/>
      <c r="EE8" s="150"/>
      <c r="EF8" s="150"/>
      <c r="EG8" s="150"/>
      <c r="EH8" s="150"/>
      <c r="EI8" s="150"/>
      <c r="EJ8" s="150"/>
      <c r="EK8" s="150"/>
      <c r="EL8" s="150"/>
      <c r="EM8" s="150"/>
      <c r="EN8" s="150"/>
      <c r="EO8" s="150"/>
      <c r="EP8" s="150"/>
      <c r="EQ8" s="150"/>
      <c r="ER8" s="150"/>
      <c r="ES8" s="150"/>
      <c r="ET8" s="150"/>
      <c r="EU8" s="150"/>
      <c r="EV8" s="150"/>
      <c r="EW8" s="150"/>
      <c r="EX8" s="150"/>
      <c r="EY8" s="150"/>
      <c r="EZ8" s="150"/>
      <c r="FA8" s="150"/>
      <c r="FB8" s="150"/>
      <c r="FC8" s="150"/>
      <c r="FD8" s="150"/>
      <c r="FE8" s="150"/>
      <c r="FF8" s="150"/>
      <c r="FG8" s="150"/>
      <c r="FH8" s="150"/>
      <c r="FI8" s="150"/>
      <c r="FJ8" s="150"/>
      <c r="FK8" s="150"/>
      <c r="FL8" s="150"/>
      <c r="FM8" s="150"/>
      <c r="FN8" s="150"/>
      <c r="FO8" s="150"/>
      <c r="FP8" s="150"/>
      <c r="FQ8" s="150"/>
      <c r="FR8" s="150"/>
      <c r="FS8" s="150"/>
      <c r="FT8" s="150"/>
      <c r="FU8" s="150"/>
      <c r="FV8" s="150"/>
      <c r="FW8" s="150"/>
      <c r="FX8" s="150"/>
      <c r="FY8" s="150"/>
      <c r="FZ8" s="150"/>
      <c r="GA8" s="150"/>
      <c r="GB8" s="150"/>
      <c r="GC8" s="150"/>
      <c r="GD8" s="150"/>
      <c r="GE8" s="150"/>
      <c r="GF8" s="150"/>
      <c r="GG8" s="150"/>
      <c r="GH8" s="150"/>
      <c r="GI8" s="150"/>
      <c r="GJ8" s="150"/>
      <c r="GK8" s="150"/>
      <c r="GL8" s="150"/>
      <c r="GM8" s="150"/>
      <c r="GN8" s="150"/>
      <c r="GO8" s="150"/>
      <c r="GP8" s="150"/>
      <c r="GQ8" s="150"/>
      <c r="GR8" s="150"/>
      <c r="GS8" s="150"/>
      <c r="GT8" s="150"/>
      <c r="GU8" s="150"/>
      <c r="GV8" s="150"/>
      <c r="GW8" s="150"/>
      <c r="GX8" s="150"/>
      <c r="GY8" s="150"/>
      <c r="GZ8" s="150"/>
      <c r="HA8" s="150"/>
      <c r="HB8" s="150"/>
      <c r="HC8" s="150"/>
      <c r="HD8" s="150"/>
      <c r="HE8" s="150"/>
      <c r="HF8" s="150"/>
      <c r="HG8" s="150"/>
      <c r="HH8" s="150"/>
      <c r="HI8" s="150"/>
      <c r="HJ8" s="150"/>
      <c r="HK8" s="150"/>
      <c r="HL8" s="150"/>
      <c r="HM8" s="150"/>
      <c r="HN8" s="150"/>
      <c r="HO8" s="150"/>
      <c r="HP8" s="150"/>
      <c r="HQ8" s="150"/>
      <c r="HR8" s="150"/>
      <c r="HS8" s="150"/>
      <c r="HT8" s="150"/>
      <c r="HU8" s="150"/>
      <c r="HV8" s="150"/>
      <c r="HW8" s="150"/>
      <c r="HX8" s="150"/>
      <c r="HY8" s="150"/>
      <c r="HZ8" s="150"/>
      <c r="IA8" s="150"/>
      <c r="IB8" s="150"/>
      <c r="IC8" s="150"/>
      <c r="ID8" s="150"/>
      <c r="IE8" s="150"/>
      <c r="IF8" s="150"/>
      <c r="IG8" s="150"/>
      <c r="IH8" s="150"/>
      <c r="II8" s="150"/>
      <c r="IJ8" s="150"/>
      <c r="IK8" s="150"/>
      <c r="IL8" s="150"/>
      <c r="IM8" s="150"/>
      <c r="IN8" s="150"/>
      <c r="IO8" s="150"/>
      <c r="IP8" s="150"/>
      <c r="IQ8" s="150"/>
      <c r="IR8" s="150"/>
      <c r="IS8" s="150"/>
      <c r="IT8" s="150"/>
      <c r="IU8" s="150"/>
      <c r="IV8" s="150"/>
      <c r="IW8" s="150"/>
      <c r="IX8" s="150"/>
      <c r="IY8" s="150"/>
      <c r="IZ8" s="150"/>
      <c r="JA8" s="150"/>
      <c r="JB8" s="150"/>
      <c r="JC8" s="150"/>
      <c r="JD8" s="150"/>
      <c r="JE8" s="150"/>
      <c r="JF8" s="150"/>
      <c r="JG8" s="150"/>
      <c r="JH8" s="150"/>
      <c r="JI8" s="150"/>
      <c r="JJ8" s="150"/>
      <c r="JK8" s="150"/>
      <c r="JL8" s="150"/>
      <c r="JM8" s="150"/>
      <c r="JN8" s="150"/>
      <c r="JO8" s="150"/>
      <c r="JP8" s="150"/>
      <c r="JQ8" s="150"/>
      <c r="JR8" s="150"/>
      <c r="JS8" s="150"/>
      <c r="JT8" s="150"/>
      <c r="JU8" s="150"/>
      <c r="JV8" s="150"/>
      <c r="JW8" s="150"/>
      <c r="JX8" s="150"/>
      <c r="JY8" s="150"/>
      <c r="JZ8" s="150"/>
      <c r="KA8" s="150"/>
      <c r="KB8" s="150"/>
      <c r="KC8" s="150"/>
      <c r="KD8" s="150"/>
      <c r="KE8" s="150"/>
      <c r="KF8" s="150"/>
      <c r="KG8" s="150"/>
      <c r="KH8" s="150"/>
      <c r="KI8" s="150"/>
      <c r="KJ8" s="150"/>
      <c r="KK8" s="150"/>
      <c r="KL8" s="150"/>
      <c r="KM8" s="150"/>
      <c r="KN8" s="150"/>
      <c r="KO8" s="150"/>
      <c r="KP8" s="150"/>
      <c r="KQ8" s="150"/>
      <c r="KR8" s="150"/>
      <c r="KS8" s="150"/>
      <c r="KT8" s="150"/>
      <c r="KU8" s="150"/>
      <c r="KV8" s="150"/>
      <c r="KW8" s="150"/>
      <c r="KX8" s="150"/>
      <c r="KY8" s="150"/>
      <c r="KZ8" s="150"/>
      <c r="LA8" s="150"/>
      <c r="LB8" s="150"/>
      <c r="LC8" s="150"/>
      <c r="LD8" s="150"/>
      <c r="LE8" s="150"/>
      <c r="LF8" s="150"/>
      <c r="LG8" s="150"/>
      <c r="LH8" s="150"/>
      <c r="LI8" s="150"/>
      <c r="LJ8" s="150"/>
      <c r="LK8" s="150"/>
      <c r="LL8" s="150"/>
      <c r="LM8" s="150"/>
      <c r="LN8" s="150"/>
      <c r="LO8" s="150"/>
      <c r="LP8" s="150"/>
      <c r="LQ8" s="150"/>
      <c r="LR8" s="150"/>
      <c r="LS8" s="150"/>
      <c r="LT8" s="150"/>
      <c r="LU8" s="150"/>
      <c r="LV8" s="150"/>
      <c r="LW8" s="150"/>
      <c r="LX8" s="150"/>
      <c r="LY8" s="150"/>
      <c r="LZ8" s="150"/>
      <c r="MA8" s="150"/>
      <c r="MB8" s="150"/>
      <c r="MC8" s="150"/>
      <c r="MD8" s="150"/>
      <c r="ME8" s="150"/>
      <c r="MF8" s="150"/>
      <c r="MG8" s="150"/>
      <c r="MH8" s="150"/>
      <c r="MI8" s="150"/>
      <c r="MJ8" s="150"/>
      <c r="MK8" s="150"/>
      <c r="ML8" s="150"/>
      <c r="MM8" s="150"/>
      <c r="MN8" s="150"/>
      <c r="MO8" s="150"/>
      <c r="MP8" s="150"/>
      <c r="MQ8" s="150"/>
      <c r="MR8" s="150"/>
      <c r="MS8" s="150"/>
      <c r="MT8" s="150"/>
      <c r="MU8" s="150"/>
      <c r="MV8" s="150"/>
      <c r="MW8" s="150"/>
      <c r="MX8" s="150"/>
      <c r="MY8" s="150"/>
      <c r="MZ8" s="150"/>
      <c r="NA8" s="150"/>
      <c r="NB8" s="150"/>
      <c r="NC8" s="150"/>
      <c r="ND8" s="150"/>
      <c r="NE8" s="150"/>
      <c r="NF8" s="150"/>
      <c r="NG8" s="150"/>
      <c r="NH8" s="150"/>
      <c r="NI8" s="150"/>
      <c r="NJ8" s="150"/>
      <c r="NK8" s="150"/>
      <c r="NL8" s="150"/>
      <c r="NM8" s="150"/>
      <c r="NN8" s="150"/>
      <c r="NO8" s="150"/>
      <c r="NP8" s="150"/>
      <c r="NQ8" s="150"/>
      <c r="NR8" s="150"/>
      <c r="NS8" s="150"/>
      <c r="NT8" s="150"/>
      <c r="NU8" s="150"/>
      <c r="NV8" s="150"/>
      <c r="NW8" s="150"/>
      <c r="NX8" s="150"/>
      <c r="NY8" s="150"/>
      <c r="NZ8" s="150"/>
      <c r="OA8" s="150"/>
      <c r="OB8" s="150"/>
      <c r="OC8" s="150"/>
      <c r="OD8" s="150"/>
      <c r="OE8" s="150"/>
      <c r="OF8" s="150"/>
      <c r="OG8" s="150"/>
      <c r="OH8" s="150"/>
      <c r="OI8" s="150"/>
      <c r="OJ8" s="150"/>
      <c r="OK8" s="150"/>
      <c r="OL8" s="150"/>
      <c r="OM8" s="150"/>
      <c r="ON8" s="150"/>
      <c r="OO8" s="150"/>
      <c r="OP8" s="150"/>
      <c r="OQ8" s="150"/>
      <c r="OR8" s="150"/>
      <c r="OS8" s="150"/>
      <c r="OT8" s="150"/>
      <c r="OU8" s="150"/>
      <c r="OV8" s="150"/>
      <c r="OW8" s="150"/>
      <c r="OX8" s="150"/>
      <c r="OY8" s="150"/>
      <c r="OZ8" s="150"/>
      <c r="PA8" s="150"/>
      <c r="PB8" s="150"/>
      <c r="PC8" s="150"/>
      <c r="PD8" s="150"/>
      <c r="PE8" s="150"/>
      <c r="PF8" s="150"/>
      <c r="PG8" s="150"/>
      <c r="PH8" s="150"/>
      <c r="PI8" s="150"/>
      <c r="PJ8" s="150"/>
      <c r="PK8" s="150"/>
      <c r="PL8" s="150"/>
      <c r="PM8" s="150"/>
      <c r="PN8" s="150"/>
      <c r="PO8" s="150"/>
      <c r="PP8" s="150"/>
      <c r="PQ8" s="150"/>
      <c r="PR8" s="150"/>
      <c r="PS8" s="150"/>
      <c r="PT8" s="150"/>
      <c r="PU8" s="150"/>
      <c r="PV8" s="150"/>
      <c r="PW8" s="150"/>
      <c r="PX8" s="150"/>
      <c r="PY8" s="150"/>
      <c r="PZ8" s="150"/>
      <c r="QA8" s="150"/>
      <c r="QB8" s="150"/>
      <c r="QC8" s="150"/>
      <c r="QD8" s="150"/>
      <c r="QE8" s="150"/>
      <c r="QF8" s="150"/>
      <c r="QG8" s="150"/>
      <c r="QH8" s="150"/>
      <c r="QI8" s="150"/>
      <c r="QJ8" s="150"/>
      <c r="QK8" s="150"/>
      <c r="QL8" s="150"/>
      <c r="QM8" s="150"/>
      <c r="QN8" s="150"/>
      <c r="QO8" s="150"/>
      <c r="QP8" s="150"/>
      <c r="QQ8" s="150"/>
      <c r="QR8" s="150"/>
      <c r="QS8" s="150"/>
      <c r="QT8" s="150"/>
      <c r="QU8" s="150"/>
      <c r="QV8" s="150"/>
      <c r="QW8" s="150"/>
      <c r="QX8" s="150"/>
      <c r="QY8" s="150"/>
      <c r="QZ8" s="150"/>
      <c r="RA8" s="150"/>
      <c r="RB8" s="150"/>
      <c r="RC8" s="150"/>
      <c r="RD8" s="150"/>
      <c r="RE8" s="150"/>
      <c r="RF8" s="150"/>
      <c r="RG8" s="150"/>
      <c r="RH8" s="150"/>
      <c r="RI8" s="150"/>
      <c r="RJ8" s="150"/>
      <c r="RK8" s="150"/>
      <c r="RL8" s="150"/>
      <c r="RM8" s="150"/>
      <c r="RN8" s="150"/>
      <c r="RO8" s="150"/>
      <c r="RP8" s="150"/>
      <c r="RQ8" s="150"/>
      <c r="RR8" s="150"/>
      <c r="RS8" s="150"/>
      <c r="RT8" s="150"/>
      <c r="RU8" s="150"/>
      <c r="RV8" s="150"/>
      <c r="RW8" s="150"/>
      <c r="RX8" s="150"/>
      <c r="RY8" s="150"/>
      <c r="RZ8" s="150"/>
      <c r="SA8" s="150"/>
      <c r="SB8" s="150"/>
      <c r="SC8" s="150"/>
      <c r="SD8" s="150"/>
      <c r="SE8" s="150"/>
      <c r="SF8" s="150"/>
      <c r="SG8" s="150"/>
      <c r="SH8" s="150"/>
      <c r="SI8" s="150"/>
      <c r="SJ8" s="150"/>
      <c r="SK8" s="150"/>
      <c r="SL8" s="150"/>
      <c r="SM8" s="150"/>
      <c r="SN8" s="150"/>
      <c r="SO8" s="150"/>
      <c r="SP8" s="150"/>
      <c r="SQ8" s="150"/>
      <c r="SR8" s="150"/>
      <c r="SS8" s="150"/>
      <c r="ST8" s="150"/>
      <c r="SU8" s="150"/>
      <c r="SV8" s="150"/>
      <c r="SW8" s="150"/>
      <c r="SX8" s="150"/>
      <c r="SY8" s="150"/>
      <c r="SZ8" s="150"/>
      <c r="TA8" s="150"/>
      <c r="TB8" s="150"/>
      <c r="TC8" s="150"/>
      <c r="TD8" s="150"/>
      <c r="TE8" s="150"/>
      <c r="TF8" s="150"/>
      <c r="TG8" s="150"/>
      <c r="TH8" s="150"/>
      <c r="TI8" s="150"/>
      <c r="TJ8" s="150"/>
      <c r="TK8" s="150"/>
      <c r="TL8" s="150"/>
      <c r="TM8" s="150"/>
      <c r="TN8" s="150"/>
      <c r="TO8" s="150"/>
      <c r="TP8" s="150"/>
      <c r="TQ8" s="150"/>
      <c r="TR8" s="150"/>
      <c r="TS8" s="150"/>
      <c r="TT8" s="150"/>
      <c r="TU8" s="150"/>
      <c r="TV8" s="150"/>
      <c r="TW8" s="150"/>
      <c r="TX8" s="150"/>
      <c r="TY8" s="150"/>
      <c r="TZ8" s="150"/>
      <c r="UA8" s="150"/>
      <c r="UB8" s="150"/>
      <c r="UC8" s="150"/>
      <c r="UD8" s="150"/>
      <c r="UE8" s="150"/>
      <c r="UF8" s="150"/>
      <c r="UG8" s="150"/>
      <c r="UH8" s="150"/>
      <c r="UI8" s="150"/>
      <c r="UJ8" s="150"/>
      <c r="UK8" s="150"/>
      <c r="UL8" s="150"/>
      <c r="UM8" s="150"/>
      <c r="UN8" s="150"/>
      <c r="UO8" s="150"/>
      <c r="UP8" s="150"/>
      <c r="UQ8" s="150"/>
      <c r="UR8" s="150"/>
      <c r="US8" s="150"/>
      <c r="UT8" s="150"/>
      <c r="UU8" s="150"/>
      <c r="UV8" s="150"/>
      <c r="UW8" s="150"/>
      <c r="UX8" s="150"/>
      <c r="UY8" s="150"/>
      <c r="UZ8" s="150"/>
      <c r="VA8" s="150"/>
      <c r="VB8" s="150"/>
      <c r="VC8" s="150"/>
      <c r="VD8" s="150"/>
      <c r="VE8" s="150"/>
      <c r="VF8" s="150"/>
      <c r="VG8" s="150"/>
      <c r="VH8" s="150"/>
      <c r="VI8" s="150"/>
      <c r="VJ8" s="150"/>
      <c r="VK8" s="150"/>
      <c r="VL8" s="150"/>
      <c r="VM8" s="150"/>
      <c r="VN8" s="150"/>
      <c r="VO8" s="150"/>
      <c r="VP8" s="150"/>
      <c r="VQ8" s="150"/>
      <c r="VR8" s="150"/>
      <c r="VS8" s="150"/>
      <c r="VT8" s="150"/>
      <c r="VU8" s="150"/>
      <c r="VV8" s="150"/>
      <c r="VW8" s="150"/>
      <c r="VX8" s="150"/>
      <c r="VY8" s="150"/>
      <c r="VZ8" s="150"/>
      <c r="WA8" s="150"/>
      <c r="WB8" s="150"/>
      <c r="WC8" s="150"/>
      <c r="WD8" s="150"/>
      <c r="WE8" s="150"/>
      <c r="WF8" s="150"/>
      <c r="WG8" s="150"/>
      <c r="WH8" s="150"/>
      <c r="WI8" s="150"/>
      <c r="WJ8" s="150"/>
      <c r="WK8" s="150"/>
      <c r="WL8" s="150"/>
      <c r="WM8" s="150"/>
      <c r="WN8" s="150"/>
      <c r="WO8" s="150"/>
      <c r="WP8" s="150"/>
      <c r="WQ8" s="150"/>
      <c r="WR8" s="150"/>
      <c r="WS8" s="150"/>
      <c r="WT8" s="150"/>
      <c r="WU8" s="150"/>
      <c r="WV8" s="150"/>
      <c r="WW8" s="150"/>
      <c r="WX8" s="150"/>
      <c r="WY8" s="150"/>
      <c r="WZ8" s="150"/>
      <c r="XA8" s="150"/>
      <c r="XB8" s="150"/>
      <c r="XC8" s="150"/>
      <c r="XD8" s="150"/>
      <c r="XE8" s="150"/>
      <c r="XF8" s="150"/>
      <c r="XG8" s="150"/>
      <c r="XH8" s="150"/>
      <c r="XI8" s="150"/>
      <c r="XJ8" s="150"/>
      <c r="XK8" s="150"/>
      <c r="XL8" s="150"/>
      <c r="XM8" s="150"/>
      <c r="XN8" s="150"/>
      <c r="XO8" s="150"/>
      <c r="XP8" s="150"/>
      <c r="XQ8" s="150"/>
      <c r="XR8" s="150"/>
      <c r="XS8" s="150"/>
      <c r="XT8" s="150"/>
      <c r="XU8" s="150"/>
      <c r="XV8" s="150"/>
      <c r="XW8" s="150"/>
      <c r="XX8" s="150"/>
      <c r="XY8" s="150"/>
      <c r="XZ8" s="150"/>
      <c r="YA8" s="150"/>
      <c r="YB8" s="150"/>
      <c r="YC8" s="150"/>
      <c r="YD8" s="150"/>
      <c r="YE8" s="150"/>
      <c r="YF8" s="150"/>
      <c r="YG8" s="150"/>
      <c r="YH8" s="150"/>
      <c r="YI8" s="150"/>
      <c r="YJ8" s="150"/>
      <c r="YK8" s="150"/>
      <c r="YL8" s="150"/>
      <c r="YM8" s="150"/>
      <c r="YN8" s="150"/>
      <c r="YO8" s="150"/>
      <c r="YP8" s="150"/>
      <c r="YQ8" s="150"/>
      <c r="YR8" s="150"/>
      <c r="YS8" s="150"/>
      <c r="YT8" s="150"/>
      <c r="YU8" s="150"/>
      <c r="YV8" s="150"/>
      <c r="YW8" s="150"/>
      <c r="YX8" s="150"/>
      <c r="YY8" s="150"/>
      <c r="YZ8" s="150"/>
      <c r="ZA8" s="150"/>
      <c r="ZB8" s="150"/>
      <c r="ZC8" s="150"/>
      <c r="ZD8" s="150"/>
      <c r="ZE8" s="150"/>
      <c r="ZF8" s="150"/>
      <c r="ZG8" s="150"/>
      <c r="ZH8" s="150"/>
      <c r="ZI8" s="150"/>
      <c r="ZJ8" s="150"/>
      <c r="ZK8" s="150"/>
      <c r="ZL8" s="150"/>
      <c r="ZM8" s="150"/>
      <c r="ZN8" s="150"/>
      <c r="ZO8" s="150"/>
      <c r="ZP8" s="150"/>
      <c r="ZQ8" s="150"/>
      <c r="ZR8" s="150"/>
      <c r="ZS8" s="150"/>
      <c r="ZT8" s="150"/>
      <c r="ZU8" s="150"/>
      <c r="ZV8" s="150"/>
      <c r="ZW8" s="150"/>
      <c r="ZX8" s="150"/>
      <c r="ZY8" s="150"/>
      <c r="ZZ8" s="150"/>
      <c r="AAA8" s="150"/>
      <c r="AAB8" s="150"/>
      <c r="AAC8" s="150"/>
      <c r="AAD8" s="150"/>
      <c r="AAE8" s="150"/>
      <c r="AAF8" s="150"/>
      <c r="AAG8" s="150"/>
      <c r="AAH8" s="150"/>
      <c r="AAI8" s="150"/>
      <c r="AAJ8" s="150"/>
      <c r="AAK8" s="150"/>
      <c r="AAL8" s="150"/>
      <c r="AAM8" s="150"/>
      <c r="AAN8" s="150"/>
      <c r="AAO8" s="150"/>
      <c r="AAP8" s="150"/>
      <c r="AAQ8" s="150"/>
      <c r="AAR8" s="150"/>
      <c r="AAS8" s="150"/>
      <c r="AAT8" s="150"/>
      <c r="AAU8" s="150"/>
      <c r="AAV8" s="150"/>
      <c r="AAW8" s="150"/>
      <c r="AAX8" s="150"/>
      <c r="AAY8" s="150"/>
      <c r="AAZ8" s="150"/>
      <c r="ABA8" s="150"/>
      <c r="ABB8" s="150"/>
      <c r="ABC8" s="150"/>
      <c r="ABD8" s="150"/>
      <c r="ABE8" s="150"/>
      <c r="ABF8" s="150"/>
      <c r="ABG8" s="150"/>
      <c r="ABH8" s="150"/>
      <c r="ABI8" s="150"/>
      <c r="ABJ8" s="150"/>
      <c r="ABK8" s="150"/>
      <c r="ABL8" s="150"/>
      <c r="ABM8" s="150"/>
      <c r="ABN8" s="150"/>
      <c r="ABO8" s="150"/>
      <c r="ABP8" s="150"/>
      <c r="ABQ8" s="150"/>
      <c r="ABR8" s="150"/>
      <c r="ABS8" s="150"/>
      <c r="ABT8" s="150"/>
      <c r="ABU8" s="150"/>
      <c r="ABV8" s="150"/>
      <c r="ABW8" s="150"/>
      <c r="ABX8" s="150"/>
      <c r="ABY8" s="150"/>
      <c r="ABZ8" s="150"/>
      <c r="ACA8" s="150"/>
      <c r="ACB8" s="150"/>
      <c r="ACC8" s="150"/>
      <c r="ACD8" s="150"/>
      <c r="ACE8" s="150"/>
      <c r="ACF8" s="150"/>
      <c r="ACG8" s="150"/>
      <c r="ACH8" s="150"/>
      <c r="ACI8" s="150"/>
      <c r="ACJ8" s="150"/>
      <c r="ACK8" s="150"/>
      <c r="ACL8" s="150"/>
      <c r="ACM8" s="150"/>
      <c r="ACN8" s="150"/>
      <c r="ACO8" s="150"/>
      <c r="ACP8" s="150"/>
      <c r="ACQ8" s="150"/>
      <c r="ACR8" s="150"/>
      <c r="ACS8" s="150"/>
      <c r="ACT8" s="150"/>
      <c r="ACU8" s="150"/>
      <c r="ACV8" s="150"/>
      <c r="ACW8" s="150"/>
      <c r="ACX8" s="150"/>
      <c r="ACY8" s="150"/>
      <c r="ACZ8" s="150"/>
      <c r="ADA8" s="150"/>
      <c r="ADB8" s="150"/>
      <c r="ADC8" s="150"/>
      <c r="ADD8" s="150"/>
      <c r="ADE8" s="150"/>
      <c r="ADF8" s="150"/>
      <c r="ADG8" s="150"/>
      <c r="ADH8" s="150"/>
      <c r="ADI8" s="150"/>
      <c r="ADJ8" s="150"/>
      <c r="ADK8" s="150"/>
      <c r="ADL8" s="150"/>
      <c r="ADM8" s="150"/>
      <c r="ADN8" s="150"/>
      <c r="ADO8" s="150"/>
      <c r="ADP8" s="150"/>
      <c r="ADQ8" s="150"/>
      <c r="ADR8" s="150"/>
      <c r="ADS8" s="150"/>
      <c r="ADT8" s="150"/>
      <c r="ADU8" s="150"/>
      <c r="ADV8" s="150"/>
      <c r="ADW8" s="150"/>
      <c r="ADX8" s="150"/>
      <c r="ADY8" s="150"/>
      <c r="ADZ8" s="150"/>
      <c r="AEA8" s="150"/>
      <c r="AEB8" s="150"/>
      <c r="AEC8" s="150"/>
      <c r="AED8" s="150"/>
      <c r="AEE8" s="150"/>
      <c r="AEF8" s="150"/>
      <c r="AEG8" s="150"/>
      <c r="AEH8" s="150"/>
      <c r="AEI8" s="150"/>
      <c r="AEJ8" s="150"/>
      <c r="AEK8" s="150"/>
      <c r="AEL8" s="150"/>
      <c r="AEM8" s="150"/>
      <c r="AEN8" s="150"/>
      <c r="AEO8" s="150"/>
      <c r="AEP8" s="150"/>
      <c r="AEQ8" s="150"/>
      <c r="AER8" s="150"/>
      <c r="AES8" s="150"/>
      <c r="AET8" s="150"/>
      <c r="AEU8" s="150"/>
      <c r="AEV8" s="150"/>
      <c r="AEW8" s="150"/>
      <c r="AEX8" s="150"/>
      <c r="AEY8" s="150"/>
      <c r="AEZ8" s="150"/>
      <c r="AFA8" s="150"/>
      <c r="AFB8" s="150"/>
      <c r="AFC8" s="150"/>
      <c r="AFD8" s="150"/>
      <c r="AFE8" s="150"/>
      <c r="AFF8" s="150"/>
      <c r="AFG8" s="150"/>
      <c r="AFH8" s="150"/>
      <c r="AFI8" s="150"/>
      <c r="AFJ8" s="150"/>
      <c r="AFK8" s="150"/>
      <c r="AFL8" s="150"/>
      <c r="AFM8" s="150"/>
      <c r="AFN8" s="150"/>
      <c r="AFO8" s="150"/>
      <c r="AFP8" s="150"/>
      <c r="AFQ8" s="150"/>
      <c r="AFR8" s="150"/>
      <c r="AFS8" s="150"/>
      <c r="AFT8" s="150"/>
      <c r="AFU8" s="150"/>
      <c r="AFV8" s="150"/>
      <c r="AFW8" s="150"/>
      <c r="AFX8" s="150"/>
      <c r="AFY8" s="150"/>
      <c r="AFZ8" s="150"/>
      <c r="AGA8" s="150"/>
      <c r="AGB8" s="150"/>
      <c r="AGC8" s="150"/>
      <c r="AGD8" s="150"/>
      <c r="AGE8" s="150"/>
      <c r="AGF8" s="150"/>
      <c r="AGG8" s="150"/>
      <c r="AGH8" s="150"/>
      <c r="AGI8" s="150"/>
      <c r="AGJ8" s="150"/>
      <c r="AGK8" s="150"/>
      <c r="AGL8" s="150"/>
      <c r="AGM8" s="150"/>
      <c r="AGN8" s="150"/>
      <c r="AGO8" s="150"/>
      <c r="AGP8" s="150"/>
      <c r="AGQ8" s="150"/>
      <c r="AGR8" s="150"/>
      <c r="AGS8" s="150"/>
      <c r="AGT8" s="150"/>
      <c r="AGU8" s="150"/>
      <c r="AGV8" s="150"/>
      <c r="AGW8" s="150"/>
      <c r="AGX8" s="150"/>
      <c r="AGY8" s="150"/>
      <c r="AGZ8" s="150"/>
      <c r="AHA8" s="150"/>
      <c r="AHB8" s="150"/>
      <c r="AHC8" s="150"/>
      <c r="AHD8" s="150"/>
      <c r="AHE8" s="150"/>
      <c r="AHF8" s="150"/>
      <c r="AHG8" s="150"/>
      <c r="AHH8" s="150"/>
      <c r="AHI8" s="150"/>
      <c r="AHJ8" s="150"/>
      <c r="AHK8" s="150"/>
      <c r="AHL8" s="150"/>
      <c r="AHM8" s="150"/>
      <c r="AHN8" s="150"/>
      <c r="AHO8" s="150"/>
      <c r="AHP8" s="150"/>
      <c r="AHQ8" s="150"/>
      <c r="AHR8" s="150"/>
      <c r="AHS8" s="150"/>
      <c r="AHT8" s="150"/>
      <c r="AHU8" s="150"/>
      <c r="AHV8" s="150"/>
      <c r="AHW8" s="150"/>
      <c r="AHX8" s="150"/>
      <c r="AHY8" s="150"/>
      <c r="AHZ8" s="150"/>
      <c r="AIA8" s="150"/>
      <c r="AIB8" s="150"/>
      <c r="AIC8" s="150"/>
      <c r="AID8" s="150"/>
      <c r="AIE8" s="150"/>
      <c r="AIF8" s="150"/>
      <c r="AIG8" s="150"/>
      <c r="AIH8" s="150"/>
      <c r="AII8" s="150"/>
      <c r="AIJ8" s="150"/>
      <c r="AIK8" s="150"/>
      <c r="AIL8" s="150"/>
      <c r="AIM8" s="150"/>
      <c r="AIN8" s="150"/>
      <c r="AIO8" s="150"/>
      <c r="AIP8" s="150"/>
      <c r="AIQ8" s="150"/>
      <c r="AIR8" s="150"/>
      <c r="AIS8" s="150"/>
      <c r="AIT8" s="150"/>
      <c r="AIU8" s="150"/>
      <c r="AIV8" s="150"/>
      <c r="AIW8" s="150"/>
      <c r="AIX8" s="150"/>
      <c r="AIY8" s="150"/>
      <c r="AIZ8" s="150"/>
      <c r="AJA8" s="150"/>
      <c r="AJB8" s="150"/>
      <c r="AJC8" s="150"/>
      <c r="AJD8" s="150"/>
      <c r="AJE8" s="150"/>
      <c r="AJF8" s="150"/>
      <c r="AJG8" s="150"/>
      <c r="AJH8" s="150"/>
      <c r="AJI8" s="150"/>
      <c r="AJJ8" s="150"/>
      <c r="AJK8" s="150"/>
      <c r="AJL8" s="150"/>
      <c r="AJM8" s="150"/>
      <c r="AJN8" s="150"/>
      <c r="AJO8" s="150"/>
      <c r="AJP8" s="150"/>
      <c r="AJQ8" s="150"/>
      <c r="AJR8" s="150"/>
      <c r="AJS8" s="150"/>
      <c r="AJT8" s="150"/>
      <c r="AJU8" s="150"/>
      <c r="AJV8" s="150"/>
      <c r="AJW8" s="150"/>
      <c r="AJX8" s="150"/>
      <c r="AJY8" s="150"/>
      <c r="AJZ8" s="150"/>
      <c r="AKA8" s="150"/>
      <c r="AKB8" s="150"/>
      <c r="AKC8" s="150"/>
      <c r="AKD8" s="150"/>
      <c r="AKE8" s="150"/>
      <c r="AKF8" s="150"/>
      <c r="AKG8" s="150"/>
      <c r="AKH8" s="150"/>
      <c r="AKI8" s="150"/>
      <c r="AKJ8" s="150"/>
      <c r="AKK8" s="150"/>
      <c r="AKL8" s="150"/>
      <c r="AKM8" s="150"/>
      <c r="AKN8" s="150"/>
      <c r="AKO8" s="150"/>
      <c r="AKP8" s="150"/>
      <c r="AKQ8" s="150"/>
      <c r="AKR8" s="150"/>
      <c r="AKS8" s="150"/>
      <c r="AKT8" s="150"/>
      <c r="AKU8" s="150"/>
      <c r="AKV8" s="150"/>
      <c r="AKW8" s="150"/>
      <c r="AKX8" s="150"/>
      <c r="AKY8" s="150"/>
      <c r="AKZ8" s="150"/>
      <c r="ALA8" s="150"/>
      <c r="ALB8" s="150"/>
      <c r="ALC8" s="150"/>
      <c r="ALD8" s="150"/>
      <c r="ALE8" s="150"/>
      <c r="ALF8" s="150"/>
      <c r="ALG8" s="150"/>
      <c r="ALH8" s="150"/>
      <c r="ALI8" s="150"/>
      <c r="ALJ8" s="150"/>
      <c r="ALK8" s="150"/>
      <c r="ALL8" s="150"/>
      <c r="ALM8" s="150"/>
      <c r="ALN8" s="150"/>
      <c r="ALO8" s="150"/>
      <c r="ALP8" s="150"/>
      <c r="ALQ8" s="150"/>
      <c r="ALR8" s="150"/>
      <c r="ALS8" s="150"/>
      <c r="ALT8" s="150"/>
      <c r="ALU8" s="150"/>
      <c r="ALV8" s="150"/>
      <c r="ALW8" s="150"/>
      <c r="ALX8" s="150"/>
      <c r="ALY8" s="150"/>
      <c r="ALZ8" s="150"/>
      <c r="AMA8" s="150"/>
      <c r="AMB8" s="150"/>
      <c r="AMC8" s="150"/>
      <c r="AMD8" s="150"/>
      <c r="AME8" s="150"/>
      <c r="AMF8" s="150"/>
      <c r="AMG8" s="150"/>
      <c r="AMH8" s="150"/>
      <c r="AMI8" s="150"/>
      <c r="AMJ8" s="150"/>
      <c r="AMK8" s="150"/>
      <c r="AML8" s="150"/>
      <c r="AMM8" s="150"/>
      <c r="AMN8" s="150"/>
      <c r="AMO8" s="150"/>
      <c r="AMP8" s="150"/>
      <c r="AMQ8" s="150"/>
      <c r="AMR8" s="150"/>
      <c r="AMS8" s="150"/>
      <c r="AMT8" s="150"/>
      <c r="AMU8" s="150"/>
      <c r="AMV8" s="150"/>
      <c r="AMW8" s="150"/>
      <c r="AMX8" s="150"/>
      <c r="AMY8" s="150"/>
      <c r="AMZ8" s="150"/>
      <c r="ANA8" s="150"/>
      <c r="ANB8" s="150"/>
      <c r="ANC8" s="150"/>
      <c r="AND8" s="150"/>
      <c r="ANE8" s="150"/>
      <c r="ANF8" s="150"/>
      <c r="ANG8" s="150"/>
      <c r="ANH8" s="150"/>
      <c r="ANI8" s="150"/>
      <c r="ANJ8" s="150"/>
      <c r="ANK8" s="150"/>
      <c r="ANL8" s="150"/>
      <c r="ANM8" s="150"/>
      <c r="ANN8" s="150"/>
      <c r="ANO8" s="150"/>
      <c r="ANP8" s="150"/>
      <c r="ANQ8" s="150"/>
      <c r="ANR8" s="150"/>
      <c r="ANS8" s="150"/>
      <c r="ANT8" s="150"/>
      <c r="ANU8" s="150"/>
      <c r="ANV8" s="150"/>
      <c r="ANW8" s="150"/>
      <c r="ANX8" s="150"/>
      <c r="ANY8" s="150"/>
      <c r="ANZ8" s="150"/>
      <c r="AOA8" s="150"/>
      <c r="AOB8" s="150"/>
      <c r="AOC8" s="150"/>
      <c r="AOD8" s="150"/>
      <c r="AOE8" s="150"/>
      <c r="AOF8" s="150"/>
      <c r="AOG8" s="150"/>
      <c r="AOH8" s="150"/>
      <c r="AOI8" s="150"/>
      <c r="AOJ8" s="150"/>
      <c r="AOK8" s="150"/>
      <c r="AOL8" s="150"/>
      <c r="AOM8" s="150"/>
      <c r="AON8" s="150"/>
      <c r="AOO8" s="150"/>
      <c r="AOP8" s="150"/>
      <c r="AOQ8" s="150"/>
      <c r="AOR8" s="150"/>
      <c r="AOS8" s="150"/>
      <c r="AOT8" s="150"/>
      <c r="AOU8" s="150"/>
      <c r="AOV8" s="150"/>
      <c r="AOW8" s="150"/>
      <c r="AOX8" s="150"/>
      <c r="AOY8" s="150"/>
      <c r="AOZ8" s="150"/>
      <c r="APA8" s="150"/>
      <c r="APB8" s="150"/>
      <c r="APC8" s="150"/>
      <c r="APD8" s="150"/>
      <c r="APE8" s="150"/>
      <c r="APF8" s="150"/>
      <c r="APG8" s="150"/>
      <c r="APH8" s="150"/>
      <c r="API8" s="150"/>
      <c r="APJ8" s="150"/>
      <c r="APK8" s="150"/>
      <c r="APL8" s="150"/>
      <c r="APM8" s="150"/>
      <c r="APN8" s="150"/>
      <c r="APO8" s="150"/>
      <c r="APP8" s="150"/>
      <c r="APQ8" s="150"/>
      <c r="APR8" s="150"/>
      <c r="APS8" s="150"/>
      <c r="APT8" s="150"/>
      <c r="APU8" s="150"/>
      <c r="APV8" s="150"/>
      <c r="APW8" s="150"/>
      <c r="APX8" s="150"/>
      <c r="APY8" s="150"/>
      <c r="APZ8" s="150"/>
      <c r="AQA8" s="150"/>
      <c r="AQB8" s="150"/>
      <c r="AQC8" s="150"/>
      <c r="AQD8" s="150"/>
      <c r="AQE8" s="150"/>
      <c r="AQF8" s="150"/>
      <c r="AQG8" s="150"/>
      <c r="AQH8" s="150"/>
      <c r="AQI8" s="150"/>
      <c r="AQJ8" s="150"/>
      <c r="AQK8" s="150"/>
      <c r="AQL8" s="150"/>
      <c r="AQM8" s="150"/>
      <c r="AQN8" s="150"/>
      <c r="AQO8" s="150"/>
      <c r="AQP8" s="150"/>
      <c r="AQQ8" s="150"/>
      <c r="AQR8" s="150"/>
      <c r="AQS8" s="150"/>
      <c r="AQT8" s="150"/>
      <c r="AQU8" s="150"/>
      <c r="AQV8" s="150"/>
      <c r="AQW8" s="150"/>
      <c r="AQX8" s="150"/>
      <c r="AQY8" s="150"/>
      <c r="AQZ8" s="150"/>
      <c r="ARA8" s="150"/>
      <c r="ARB8" s="150"/>
      <c r="ARC8" s="150"/>
      <c r="ARD8" s="150"/>
      <c r="ARE8" s="150"/>
      <c r="ARF8" s="150"/>
      <c r="ARG8" s="150"/>
      <c r="ARH8" s="150"/>
      <c r="ARI8" s="150"/>
      <c r="ARJ8" s="150"/>
      <c r="ARK8" s="150"/>
      <c r="ARL8" s="150"/>
      <c r="ARM8" s="150"/>
      <c r="ARN8" s="150"/>
      <c r="ARO8" s="150"/>
      <c r="ARP8" s="150"/>
      <c r="ARQ8" s="150"/>
      <c r="ARR8" s="150"/>
      <c r="ARS8" s="150"/>
      <c r="ART8" s="150"/>
      <c r="ARU8" s="150"/>
      <c r="ARV8" s="150"/>
      <c r="ARW8" s="150"/>
      <c r="ARX8" s="150"/>
      <c r="ARY8" s="150"/>
      <c r="ARZ8" s="150"/>
      <c r="ASA8" s="150"/>
      <c r="ASB8" s="150"/>
      <c r="ASC8" s="150"/>
      <c r="ASD8" s="150"/>
      <c r="ASE8" s="150"/>
      <c r="ASF8" s="150"/>
      <c r="ASG8" s="150"/>
      <c r="ASH8" s="150"/>
      <c r="ASI8" s="150"/>
      <c r="ASJ8" s="150"/>
      <c r="ASK8" s="150"/>
      <c r="ASL8" s="150"/>
      <c r="ASM8" s="150"/>
      <c r="ASN8" s="150"/>
      <c r="ASO8" s="150"/>
      <c r="ASP8" s="150"/>
      <c r="ASQ8" s="150"/>
      <c r="ASR8" s="150"/>
      <c r="ASS8" s="150"/>
      <c r="AST8" s="150"/>
      <c r="ASU8" s="150"/>
      <c r="ASV8" s="150"/>
      <c r="ASW8" s="150"/>
      <c r="ASX8" s="150"/>
      <c r="ASY8" s="150"/>
      <c r="ASZ8" s="150"/>
      <c r="ATA8" s="150"/>
      <c r="ATB8" s="150"/>
      <c r="ATC8" s="150"/>
      <c r="ATD8" s="150"/>
      <c r="ATE8" s="150"/>
      <c r="ATF8" s="150"/>
      <c r="ATG8" s="150"/>
      <c r="ATH8" s="150"/>
      <c r="ATI8" s="150"/>
      <c r="ATJ8" s="150"/>
      <c r="ATK8" s="150"/>
      <c r="ATL8" s="150"/>
      <c r="ATM8" s="150"/>
      <c r="ATN8" s="150"/>
      <c r="ATO8" s="150"/>
      <c r="ATP8" s="150"/>
      <c r="ATQ8" s="150"/>
      <c r="ATR8" s="150"/>
      <c r="ATS8" s="150"/>
      <c r="ATT8" s="150"/>
      <c r="ATU8" s="150"/>
      <c r="ATV8" s="150"/>
      <c r="ATW8" s="150"/>
      <c r="ATX8" s="150"/>
      <c r="ATY8" s="150"/>
      <c r="ATZ8" s="150"/>
      <c r="AUA8" s="150"/>
      <c r="AUB8" s="150"/>
      <c r="AUC8" s="150"/>
      <c r="AUD8" s="150"/>
      <c r="AUE8" s="150"/>
      <c r="AUF8" s="150"/>
      <c r="AUG8" s="150"/>
      <c r="AUH8" s="150"/>
      <c r="AUI8" s="150"/>
      <c r="AUJ8" s="150"/>
      <c r="AUK8" s="150"/>
      <c r="AUL8" s="150"/>
      <c r="AUM8" s="150"/>
      <c r="AUN8" s="150"/>
      <c r="AUO8" s="150"/>
      <c r="AUP8" s="150"/>
      <c r="AUQ8" s="150"/>
      <c r="AUR8" s="150"/>
      <c r="AUS8" s="150"/>
      <c r="AUT8" s="150"/>
      <c r="AUU8" s="150"/>
      <c r="AUV8" s="150"/>
      <c r="AUW8" s="150"/>
      <c r="AUX8" s="150"/>
      <c r="AUY8" s="150"/>
      <c r="AUZ8" s="150"/>
      <c r="AVA8" s="150"/>
      <c r="AVB8" s="150"/>
      <c r="AVC8" s="150"/>
      <c r="AVD8" s="150"/>
      <c r="AVE8" s="150"/>
      <c r="AVF8" s="150"/>
      <c r="AVG8" s="150"/>
      <c r="AVH8" s="150"/>
      <c r="AVI8" s="150"/>
      <c r="AVJ8" s="150"/>
      <c r="AVK8" s="150"/>
      <c r="AVL8" s="150"/>
      <c r="AVM8" s="150"/>
      <c r="AVN8" s="150"/>
      <c r="AVO8" s="150"/>
      <c r="AVP8" s="150"/>
      <c r="AVQ8" s="150"/>
      <c r="AVR8" s="150"/>
      <c r="AVS8" s="150"/>
      <c r="AVT8" s="150"/>
      <c r="AVU8" s="150"/>
      <c r="AVV8" s="150"/>
      <c r="AVW8" s="150"/>
      <c r="AVX8" s="150"/>
      <c r="AVY8" s="150"/>
      <c r="AVZ8" s="150"/>
      <c r="AWA8" s="150"/>
      <c r="AWB8" s="150"/>
      <c r="AWC8" s="150"/>
      <c r="AWD8" s="150"/>
      <c r="AWE8" s="150"/>
      <c r="AWF8" s="150"/>
      <c r="AWG8" s="150"/>
      <c r="AWH8" s="150"/>
      <c r="AWI8" s="150"/>
      <c r="AWJ8" s="150"/>
      <c r="AWK8" s="150"/>
      <c r="AWL8" s="150"/>
      <c r="AWM8" s="150"/>
      <c r="AWN8" s="150"/>
      <c r="AWO8" s="150"/>
      <c r="AWP8" s="150"/>
      <c r="AWQ8" s="150"/>
      <c r="AWR8" s="150"/>
      <c r="AWS8" s="150"/>
      <c r="AWT8" s="150"/>
      <c r="AWU8" s="150"/>
      <c r="AWV8" s="150"/>
      <c r="AWW8" s="150"/>
      <c r="AWX8" s="150"/>
      <c r="AWY8" s="150"/>
      <c r="AWZ8" s="150"/>
      <c r="AXA8" s="150"/>
      <c r="AXB8" s="150"/>
      <c r="AXC8" s="150"/>
      <c r="AXD8" s="150"/>
      <c r="AXE8" s="150"/>
      <c r="AXF8" s="150"/>
      <c r="AXG8" s="150"/>
      <c r="AXH8" s="150"/>
      <c r="AXI8" s="150"/>
      <c r="AXJ8" s="150"/>
      <c r="AXK8" s="150"/>
      <c r="AXL8" s="150"/>
      <c r="AXM8" s="150"/>
      <c r="AXN8" s="150"/>
      <c r="AXO8" s="150"/>
      <c r="AXP8" s="150"/>
      <c r="AXQ8" s="150"/>
      <c r="AXR8" s="150"/>
      <c r="AXS8" s="150"/>
      <c r="AXT8" s="150"/>
      <c r="AXU8" s="150"/>
      <c r="AXV8" s="150"/>
      <c r="AXW8" s="150"/>
      <c r="AXX8" s="150"/>
      <c r="AXY8" s="150"/>
      <c r="AXZ8" s="150"/>
      <c r="AYA8" s="150"/>
      <c r="AYB8" s="150"/>
      <c r="AYC8" s="150"/>
      <c r="AYD8" s="150"/>
      <c r="AYE8" s="150"/>
      <c r="AYF8" s="150"/>
      <c r="AYG8" s="150"/>
      <c r="AYH8" s="150"/>
      <c r="AYI8" s="150"/>
      <c r="AYJ8" s="150"/>
      <c r="AYK8" s="150"/>
      <c r="AYL8" s="150"/>
      <c r="AYM8" s="150"/>
      <c r="AYN8" s="150"/>
      <c r="AYO8" s="150"/>
      <c r="AYP8" s="150"/>
      <c r="AYQ8" s="150"/>
      <c r="AYR8" s="150"/>
      <c r="AYS8" s="150"/>
      <c r="AYT8" s="150"/>
      <c r="AYU8" s="150"/>
      <c r="AYV8" s="150"/>
      <c r="AYW8" s="150"/>
      <c r="AYX8" s="150"/>
      <c r="AYY8" s="150"/>
      <c r="AYZ8" s="150"/>
      <c r="AZA8" s="150"/>
      <c r="AZB8" s="150"/>
      <c r="AZC8" s="150"/>
      <c r="AZD8" s="150"/>
      <c r="AZE8" s="150"/>
      <c r="AZF8" s="150"/>
      <c r="AZG8" s="150"/>
      <c r="AZH8" s="150"/>
      <c r="AZI8" s="150"/>
      <c r="AZJ8" s="150"/>
      <c r="AZK8" s="150"/>
      <c r="AZL8" s="150"/>
      <c r="AZM8" s="150"/>
      <c r="AZN8" s="150"/>
      <c r="AZO8" s="150"/>
      <c r="AZP8" s="150"/>
      <c r="AZQ8" s="150"/>
      <c r="AZR8" s="150"/>
      <c r="AZS8" s="150"/>
      <c r="AZT8" s="150"/>
      <c r="AZU8" s="150"/>
      <c r="AZV8" s="150"/>
      <c r="AZW8" s="150"/>
      <c r="AZX8" s="150"/>
      <c r="AZY8" s="150"/>
      <c r="AZZ8" s="150"/>
      <c r="BAA8" s="150"/>
      <c r="BAB8" s="150"/>
      <c r="BAC8" s="150"/>
      <c r="BAD8" s="150"/>
      <c r="BAE8" s="150"/>
      <c r="BAF8" s="150"/>
      <c r="BAG8" s="150"/>
      <c r="BAH8" s="150"/>
      <c r="BAI8" s="150"/>
      <c r="BAJ8" s="150"/>
      <c r="BAK8" s="150"/>
      <c r="BAL8" s="150"/>
      <c r="BAM8" s="150"/>
      <c r="BAN8" s="150"/>
      <c r="BAO8" s="150"/>
      <c r="BAP8" s="150"/>
      <c r="BAQ8" s="150"/>
      <c r="BAR8" s="150"/>
      <c r="BAS8" s="150"/>
      <c r="BAT8" s="150"/>
      <c r="BAU8" s="150"/>
      <c r="BAV8" s="150"/>
      <c r="BAW8" s="150"/>
      <c r="BAX8" s="150"/>
      <c r="BAY8" s="150"/>
      <c r="BAZ8" s="150"/>
      <c r="BBA8" s="150"/>
      <c r="BBB8" s="150"/>
      <c r="BBC8" s="150"/>
      <c r="BBD8" s="150"/>
      <c r="BBE8" s="150"/>
      <c r="BBF8" s="150"/>
      <c r="BBG8" s="150"/>
      <c r="BBH8" s="150"/>
      <c r="BBI8" s="150"/>
      <c r="BBJ8" s="150"/>
      <c r="BBK8" s="150"/>
      <c r="BBL8" s="150"/>
      <c r="BBM8" s="150"/>
      <c r="BBN8" s="150"/>
      <c r="BBO8" s="150"/>
      <c r="BBP8" s="150"/>
      <c r="BBQ8" s="150"/>
      <c r="BBR8" s="150"/>
      <c r="BBS8" s="150"/>
      <c r="BBT8" s="150"/>
      <c r="BBU8" s="150"/>
      <c r="BBV8" s="150"/>
      <c r="BBW8" s="150"/>
      <c r="BBX8" s="150"/>
      <c r="BBY8" s="150"/>
      <c r="BBZ8" s="150"/>
      <c r="BCA8" s="150"/>
      <c r="BCB8" s="150"/>
      <c r="BCC8" s="150"/>
      <c r="BCD8" s="150"/>
      <c r="BCE8" s="150"/>
      <c r="BCF8" s="150"/>
      <c r="BCG8" s="150"/>
      <c r="BCH8" s="150"/>
      <c r="BCI8" s="150"/>
      <c r="BCJ8" s="150"/>
      <c r="BCK8" s="150"/>
      <c r="BCL8" s="150"/>
      <c r="BCM8" s="150"/>
      <c r="BCN8" s="150"/>
      <c r="BCO8" s="150"/>
      <c r="BCP8" s="150"/>
      <c r="BCQ8" s="150"/>
      <c r="BCR8" s="150"/>
      <c r="BCS8" s="150"/>
      <c r="BCT8" s="150"/>
      <c r="BCU8" s="150"/>
      <c r="BCV8" s="150"/>
      <c r="BCW8" s="150"/>
      <c r="BCX8" s="150"/>
      <c r="BCY8" s="150"/>
      <c r="BCZ8" s="150"/>
      <c r="BDA8" s="150"/>
      <c r="BDB8" s="150"/>
      <c r="BDC8" s="150"/>
      <c r="BDD8" s="150"/>
      <c r="BDE8" s="150"/>
      <c r="BDF8" s="150"/>
      <c r="BDG8" s="150"/>
      <c r="BDH8" s="150"/>
      <c r="BDI8" s="150"/>
      <c r="BDJ8" s="150"/>
      <c r="BDK8" s="150"/>
      <c r="BDL8" s="150"/>
      <c r="BDM8" s="150"/>
      <c r="BDN8" s="150"/>
      <c r="BDO8" s="150"/>
      <c r="BDP8" s="150"/>
      <c r="BDQ8" s="150"/>
      <c r="BDR8" s="150"/>
      <c r="BDS8" s="150"/>
      <c r="BDT8" s="150"/>
      <c r="BDU8" s="150"/>
      <c r="BDV8" s="150"/>
      <c r="BDW8" s="150"/>
      <c r="BDX8" s="150"/>
      <c r="BDY8" s="150"/>
      <c r="BDZ8" s="150"/>
      <c r="BEA8" s="150"/>
      <c r="BEB8" s="150"/>
      <c r="BEC8" s="150"/>
      <c r="BED8" s="150"/>
      <c r="BEE8" s="150"/>
      <c r="BEF8" s="150"/>
      <c r="BEG8" s="150"/>
      <c r="BEH8" s="150"/>
      <c r="BEI8" s="150"/>
      <c r="BEJ8" s="150"/>
      <c r="BEK8" s="150"/>
      <c r="BEL8" s="150"/>
      <c r="BEM8" s="150"/>
      <c r="BEN8" s="150"/>
      <c r="BEO8" s="150"/>
      <c r="BEP8" s="150"/>
      <c r="BEQ8" s="150"/>
      <c r="BER8" s="150"/>
      <c r="BES8" s="150"/>
      <c r="BET8" s="150"/>
      <c r="BEU8" s="150"/>
      <c r="BEV8" s="150"/>
      <c r="BEW8" s="150"/>
      <c r="BEX8" s="150"/>
      <c r="BEY8" s="150"/>
      <c r="BEZ8" s="150"/>
      <c r="BFA8" s="150"/>
      <c r="BFB8" s="150"/>
      <c r="BFC8" s="150"/>
      <c r="BFD8" s="150"/>
      <c r="BFE8" s="150"/>
      <c r="BFF8" s="150"/>
      <c r="BFG8" s="150"/>
      <c r="BFH8" s="150"/>
      <c r="BFI8" s="150"/>
      <c r="BFJ8" s="150"/>
      <c r="BFK8" s="150"/>
      <c r="BFL8" s="150"/>
      <c r="BFM8" s="150"/>
      <c r="BFN8" s="150"/>
      <c r="BFO8" s="150"/>
      <c r="BFP8" s="150"/>
      <c r="BFQ8" s="150"/>
      <c r="BFR8" s="150"/>
      <c r="BFS8" s="150"/>
      <c r="BFT8" s="150"/>
      <c r="BFU8" s="150"/>
      <c r="BFV8" s="150"/>
      <c r="BFW8" s="150"/>
      <c r="BFX8" s="150"/>
      <c r="BFY8" s="150"/>
      <c r="BFZ8" s="150"/>
      <c r="BGA8" s="150"/>
      <c r="BGB8" s="150"/>
      <c r="BGC8" s="150"/>
      <c r="BGD8" s="150"/>
      <c r="BGE8" s="150"/>
      <c r="BGF8" s="150"/>
      <c r="BGG8" s="150"/>
      <c r="BGH8" s="150"/>
      <c r="BGI8" s="150"/>
      <c r="BGJ8" s="150"/>
      <c r="BGK8" s="150"/>
      <c r="BGL8" s="150"/>
      <c r="BGM8" s="150"/>
      <c r="BGN8" s="150"/>
      <c r="BGO8" s="150"/>
      <c r="BGP8" s="150"/>
      <c r="BGQ8" s="150"/>
      <c r="BGR8" s="150"/>
      <c r="BGS8" s="150"/>
      <c r="BGT8" s="150"/>
      <c r="BGU8" s="150"/>
      <c r="BGV8" s="150"/>
      <c r="BGW8" s="150"/>
      <c r="BGX8" s="150"/>
      <c r="BGY8" s="150"/>
      <c r="BGZ8" s="150"/>
      <c r="BHA8" s="150"/>
      <c r="BHB8" s="150"/>
      <c r="BHC8" s="150"/>
      <c r="BHD8" s="150"/>
      <c r="BHE8" s="150"/>
      <c r="BHF8" s="150"/>
      <c r="BHG8" s="150"/>
      <c r="BHH8" s="150"/>
      <c r="BHI8" s="150"/>
      <c r="BHJ8" s="150"/>
      <c r="BHK8" s="150"/>
      <c r="BHL8" s="150"/>
      <c r="BHM8" s="150"/>
      <c r="BHN8" s="150"/>
      <c r="BHO8" s="150"/>
      <c r="BHP8" s="150"/>
      <c r="BHQ8" s="150"/>
      <c r="BHR8" s="150"/>
      <c r="BHS8" s="150"/>
      <c r="BHT8" s="150"/>
      <c r="BHU8" s="150"/>
      <c r="BHV8" s="150"/>
      <c r="BHW8" s="150"/>
      <c r="BHX8" s="150"/>
      <c r="BHY8" s="150"/>
      <c r="BHZ8" s="150"/>
      <c r="BIA8" s="150"/>
      <c r="BIB8" s="150"/>
      <c r="BIC8" s="150"/>
      <c r="BID8" s="150"/>
      <c r="BIE8" s="150"/>
      <c r="BIF8" s="150"/>
      <c r="BIG8" s="150"/>
      <c r="BIH8" s="150"/>
      <c r="BII8" s="150"/>
      <c r="BIJ8" s="150"/>
      <c r="BIK8" s="150"/>
      <c r="BIL8" s="150"/>
      <c r="BIM8" s="150"/>
      <c r="BIN8" s="150"/>
      <c r="BIO8" s="150"/>
      <c r="BIP8" s="150"/>
      <c r="BIQ8" s="150"/>
      <c r="BIR8" s="150"/>
      <c r="BIS8" s="150"/>
      <c r="BIT8" s="150"/>
      <c r="BIU8" s="150"/>
      <c r="BIV8" s="150"/>
      <c r="BIW8" s="150"/>
      <c r="BIX8" s="150"/>
      <c r="BIY8" s="150"/>
      <c r="BIZ8" s="150"/>
      <c r="BJA8" s="150"/>
      <c r="BJB8" s="150"/>
      <c r="BJC8" s="150"/>
      <c r="BJD8" s="150"/>
      <c r="BJE8" s="150"/>
      <c r="BJF8" s="150"/>
      <c r="BJG8" s="150"/>
      <c r="BJH8" s="150"/>
      <c r="BJI8" s="150"/>
      <c r="BJJ8" s="150"/>
      <c r="BJK8" s="150"/>
      <c r="BJL8" s="150"/>
      <c r="BJM8" s="150"/>
      <c r="BJN8" s="150"/>
      <c r="BJO8" s="150"/>
      <c r="BJP8" s="150"/>
      <c r="BJQ8" s="150"/>
      <c r="BJR8" s="150"/>
      <c r="BJS8" s="150"/>
      <c r="BJT8" s="150"/>
      <c r="BJU8" s="150"/>
      <c r="BJV8" s="150"/>
      <c r="BJW8" s="150"/>
      <c r="BJX8" s="150"/>
      <c r="BJY8" s="150"/>
      <c r="BJZ8" s="150"/>
      <c r="BKA8" s="150"/>
      <c r="BKB8" s="150"/>
      <c r="BKC8" s="150"/>
      <c r="BKD8" s="150"/>
      <c r="BKE8" s="150"/>
      <c r="BKF8" s="150"/>
      <c r="BKG8" s="150"/>
      <c r="BKH8" s="150"/>
      <c r="BKI8" s="150"/>
      <c r="BKJ8" s="150"/>
      <c r="BKK8" s="150"/>
      <c r="BKL8" s="150"/>
      <c r="BKM8" s="150"/>
      <c r="BKN8" s="150"/>
      <c r="BKO8" s="150"/>
      <c r="BKP8" s="150"/>
      <c r="BKQ8" s="150"/>
      <c r="BKR8" s="150"/>
      <c r="BKS8" s="150"/>
      <c r="BKT8" s="150"/>
      <c r="BKU8" s="150"/>
      <c r="BKV8" s="150"/>
      <c r="BKW8" s="150"/>
      <c r="BKX8" s="150"/>
      <c r="BKY8" s="150"/>
      <c r="BKZ8" s="150"/>
      <c r="BLA8" s="150"/>
      <c r="BLB8" s="150"/>
      <c r="BLC8" s="150"/>
      <c r="BLD8" s="150"/>
      <c r="BLE8" s="150"/>
      <c r="BLF8" s="150"/>
      <c r="BLG8" s="150"/>
      <c r="BLH8" s="150"/>
      <c r="BLI8" s="150"/>
      <c r="BLJ8" s="150"/>
      <c r="BLK8" s="150"/>
      <c r="BLL8" s="150"/>
      <c r="BLM8" s="150"/>
      <c r="BLN8" s="150"/>
      <c r="BLO8" s="150"/>
      <c r="BLP8" s="150"/>
      <c r="BLQ8" s="150"/>
      <c r="BLR8" s="150"/>
      <c r="BLS8" s="150"/>
      <c r="BLT8" s="150"/>
      <c r="BLU8" s="150"/>
      <c r="BLV8" s="150"/>
      <c r="BLW8" s="150"/>
      <c r="BLX8" s="150"/>
      <c r="BLY8" s="150"/>
      <c r="BLZ8" s="150"/>
      <c r="BMA8" s="150"/>
      <c r="BMB8" s="150"/>
      <c r="BMC8" s="150"/>
      <c r="BMD8" s="150"/>
      <c r="BME8" s="150"/>
      <c r="BMF8" s="150"/>
      <c r="BMG8" s="150"/>
      <c r="BMH8" s="150"/>
      <c r="BMI8" s="150"/>
      <c r="BMJ8" s="150"/>
      <c r="BMK8" s="150"/>
      <c r="BML8" s="150"/>
      <c r="BMM8" s="150"/>
      <c r="BMN8" s="150"/>
      <c r="BMO8" s="150"/>
      <c r="BMP8" s="150"/>
      <c r="BMQ8" s="150"/>
      <c r="BMR8" s="150"/>
      <c r="BMS8" s="150"/>
      <c r="BMT8" s="150"/>
      <c r="BMU8" s="150"/>
      <c r="BMV8" s="150"/>
      <c r="BMW8" s="150"/>
      <c r="BMX8" s="150"/>
      <c r="BMY8" s="150"/>
      <c r="BMZ8" s="150"/>
      <c r="BNA8" s="150"/>
      <c r="BNB8" s="150"/>
      <c r="BNC8" s="150"/>
      <c r="BND8" s="150"/>
      <c r="BNE8" s="150"/>
      <c r="BNF8" s="150"/>
      <c r="BNG8" s="150"/>
      <c r="BNH8" s="150"/>
      <c r="BNI8" s="150"/>
      <c r="BNJ8" s="150"/>
      <c r="BNK8" s="150"/>
      <c r="BNL8" s="150"/>
      <c r="BNM8" s="150"/>
      <c r="BNN8" s="150"/>
      <c r="BNO8" s="150"/>
      <c r="BNP8" s="150"/>
      <c r="BNQ8" s="150"/>
      <c r="BNR8" s="150"/>
      <c r="BNS8" s="150"/>
      <c r="BNT8" s="150"/>
      <c r="BNU8" s="150"/>
      <c r="BNV8" s="150"/>
      <c r="BNW8" s="150"/>
      <c r="BNX8" s="150"/>
      <c r="BNY8" s="150"/>
      <c r="BNZ8" s="150"/>
      <c r="BOA8" s="150"/>
      <c r="BOB8" s="150"/>
      <c r="BOC8" s="150"/>
      <c r="BOD8" s="150"/>
      <c r="BOE8" s="150"/>
      <c r="BOF8" s="150"/>
      <c r="BOG8" s="150"/>
      <c r="BOH8" s="150"/>
      <c r="BOI8" s="150"/>
      <c r="BOJ8" s="150"/>
      <c r="BOK8" s="150"/>
      <c r="BOL8" s="150"/>
      <c r="BOM8" s="150"/>
      <c r="BON8" s="150"/>
      <c r="BOO8" s="150"/>
      <c r="BOP8" s="150"/>
      <c r="BOQ8" s="150"/>
      <c r="BOR8" s="150"/>
      <c r="BOS8" s="150"/>
      <c r="BOT8" s="150"/>
      <c r="BOU8" s="150"/>
      <c r="BOV8" s="150"/>
      <c r="BOW8" s="150"/>
      <c r="BOX8" s="150"/>
      <c r="BOY8" s="150"/>
      <c r="BOZ8" s="150"/>
      <c r="BPA8" s="150"/>
      <c r="BPB8" s="150"/>
      <c r="BPC8" s="150"/>
      <c r="BPD8" s="150"/>
      <c r="BPE8" s="150"/>
      <c r="BPF8" s="150"/>
      <c r="BPG8" s="150"/>
      <c r="BPH8" s="150"/>
      <c r="BPI8" s="150"/>
      <c r="BPJ8" s="150"/>
      <c r="BPK8" s="150"/>
      <c r="BPL8" s="150"/>
      <c r="BPM8" s="150"/>
      <c r="BPN8" s="150"/>
      <c r="BPO8" s="150"/>
      <c r="BPP8" s="150"/>
      <c r="BPQ8" s="150"/>
      <c r="BPR8" s="150"/>
      <c r="BPS8" s="150"/>
      <c r="BPT8" s="150"/>
      <c r="BPU8" s="150"/>
      <c r="BPV8" s="150"/>
      <c r="BPW8" s="150"/>
      <c r="BPX8" s="150"/>
      <c r="BPY8" s="150"/>
      <c r="BPZ8" s="150"/>
      <c r="BQA8" s="150"/>
      <c r="BQB8" s="150"/>
      <c r="BQC8" s="150"/>
      <c r="BQD8" s="150"/>
      <c r="BQE8" s="150"/>
      <c r="BQF8" s="150"/>
      <c r="BQG8" s="150"/>
      <c r="BQH8" s="150"/>
      <c r="BQI8" s="150"/>
      <c r="BQJ8" s="150"/>
      <c r="BQK8" s="150"/>
      <c r="BQL8" s="150"/>
      <c r="BQM8" s="150"/>
      <c r="BQN8" s="150"/>
      <c r="BQO8" s="150"/>
      <c r="BQP8" s="150"/>
      <c r="BQQ8" s="150"/>
      <c r="BQR8" s="150"/>
      <c r="BQS8" s="150"/>
      <c r="BQT8" s="150"/>
      <c r="BQU8" s="150"/>
      <c r="BQV8" s="150"/>
      <c r="BQW8" s="150"/>
      <c r="BQX8" s="150"/>
      <c r="BQY8" s="150"/>
      <c r="BQZ8" s="150"/>
      <c r="BRA8" s="150"/>
      <c r="BRB8" s="150"/>
      <c r="BRC8" s="150"/>
      <c r="BRD8" s="150"/>
      <c r="BRE8" s="150"/>
      <c r="BRF8" s="150"/>
      <c r="BRG8" s="150"/>
      <c r="BRH8" s="150"/>
      <c r="BRI8" s="150"/>
      <c r="BRJ8" s="150"/>
      <c r="BRK8" s="150"/>
      <c r="BRL8" s="150"/>
      <c r="BRM8" s="150"/>
      <c r="BRN8" s="150"/>
      <c r="BRO8" s="150"/>
      <c r="BRP8" s="150"/>
      <c r="BRQ8" s="150"/>
      <c r="BRR8" s="150"/>
      <c r="BRS8" s="150"/>
      <c r="BRT8" s="150"/>
      <c r="BRU8" s="150"/>
      <c r="BRV8" s="150"/>
      <c r="BRW8" s="150"/>
      <c r="BRX8" s="150"/>
      <c r="BRY8" s="150"/>
      <c r="BRZ8" s="150"/>
      <c r="BSA8" s="150"/>
      <c r="BSB8" s="150"/>
      <c r="BSC8" s="150"/>
      <c r="BSD8" s="150"/>
      <c r="BSE8" s="150"/>
      <c r="BSF8" s="150"/>
      <c r="BSG8" s="150"/>
      <c r="BSH8" s="150"/>
      <c r="BSI8" s="150"/>
      <c r="BSJ8" s="150"/>
      <c r="BSK8" s="150"/>
      <c r="BSL8" s="150"/>
      <c r="BSM8" s="150"/>
      <c r="BSN8" s="150"/>
      <c r="BSO8" s="150"/>
      <c r="BSP8" s="150"/>
      <c r="BSQ8" s="150"/>
      <c r="BSR8" s="150"/>
      <c r="BSS8" s="150"/>
      <c r="BST8" s="150"/>
      <c r="BSU8" s="150"/>
      <c r="BSV8" s="150"/>
      <c r="BSW8" s="150"/>
      <c r="BSX8" s="150"/>
      <c r="BSY8" s="150"/>
      <c r="BSZ8" s="150"/>
      <c r="BTA8" s="150"/>
      <c r="BTB8" s="150"/>
      <c r="BTC8" s="150"/>
      <c r="BTD8" s="150"/>
      <c r="BTE8" s="150"/>
      <c r="BTF8" s="150"/>
      <c r="BTG8" s="150"/>
      <c r="BTH8" s="150"/>
      <c r="BTI8" s="150"/>
      <c r="BTJ8" s="150"/>
      <c r="BTK8" s="150"/>
      <c r="BTL8" s="150"/>
      <c r="BTM8" s="150"/>
      <c r="BTN8" s="150"/>
      <c r="BTO8" s="150"/>
      <c r="BTP8" s="150"/>
      <c r="BTQ8" s="150"/>
      <c r="BTR8" s="150"/>
      <c r="BTS8" s="150"/>
      <c r="BTT8" s="150"/>
      <c r="BTU8" s="150"/>
      <c r="BTV8" s="150"/>
      <c r="BTW8" s="150"/>
      <c r="BTX8" s="150"/>
      <c r="BTY8" s="150"/>
      <c r="BTZ8" s="150"/>
      <c r="BUA8" s="150"/>
      <c r="BUB8" s="150"/>
      <c r="BUC8" s="150"/>
      <c r="BUD8" s="150"/>
      <c r="BUE8" s="150"/>
      <c r="BUF8" s="150"/>
      <c r="BUG8" s="150"/>
      <c r="BUH8" s="150"/>
      <c r="BUI8" s="150"/>
      <c r="BUJ8" s="150"/>
      <c r="BUK8" s="150"/>
      <c r="BUL8" s="150"/>
      <c r="BUM8" s="150"/>
      <c r="BUN8" s="150"/>
      <c r="BUO8" s="150"/>
      <c r="BUP8" s="150"/>
      <c r="BUQ8" s="150"/>
      <c r="BUR8" s="150"/>
      <c r="BUS8" s="150"/>
      <c r="BUT8" s="150"/>
      <c r="BUU8" s="150"/>
      <c r="BUV8" s="150"/>
      <c r="BUW8" s="150"/>
      <c r="BUX8" s="150"/>
      <c r="BUY8" s="150"/>
      <c r="BUZ8" s="150"/>
      <c r="BVA8" s="150"/>
      <c r="BVB8" s="150"/>
      <c r="BVC8" s="150"/>
      <c r="BVD8" s="150"/>
      <c r="BVE8" s="150"/>
      <c r="BVF8" s="150"/>
      <c r="BVG8" s="150"/>
      <c r="BVH8" s="150"/>
      <c r="BVI8" s="150"/>
      <c r="BVJ8" s="150"/>
      <c r="BVK8" s="150"/>
      <c r="BVL8" s="150"/>
      <c r="BVM8" s="150"/>
      <c r="BVN8" s="150"/>
      <c r="BVO8" s="150"/>
      <c r="BVP8" s="150"/>
      <c r="BVQ8" s="150"/>
      <c r="BVR8" s="150"/>
      <c r="BVS8" s="150"/>
      <c r="BVT8" s="150"/>
      <c r="BVU8" s="150"/>
      <c r="BVV8" s="150"/>
      <c r="BVW8" s="150"/>
      <c r="BVX8" s="150"/>
      <c r="BVY8" s="150"/>
      <c r="BVZ8" s="150"/>
      <c r="BWA8" s="150"/>
      <c r="BWB8" s="150"/>
      <c r="BWC8" s="150"/>
      <c r="BWD8" s="150"/>
      <c r="BWE8" s="150"/>
      <c r="BWF8" s="150"/>
      <c r="BWG8" s="150"/>
      <c r="BWH8" s="150"/>
      <c r="BWI8" s="150"/>
      <c r="BWJ8" s="150"/>
      <c r="BWK8" s="150"/>
      <c r="BWL8" s="150"/>
      <c r="BWM8" s="150"/>
      <c r="BWN8" s="150"/>
      <c r="BWO8" s="150"/>
      <c r="BWP8" s="150"/>
      <c r="BWQ8" s="150"/>
      <c r="BWR8" s="150"/>
      <c r="BWS8" s="150"/>
      <c r="BWT8" s="150"/>
      <c r="BWU8" s="150"/>
      <c r="BWV8" s="150"/>
      <c r="BWW8" s="150"/>
      <c r="BWX8" s="150"/>
      <c r="BWY8" s="150"/>
      <c r="BWZ8" s="150"/>
      <c r="BXA8" s="150"/>
      <c r="BXB8" s="150"/>
      <c r="BXC8" s="150"/>
      <c r="BXD8" s="150"/>
      <c r="BXE8" s="150"/>
      <c r="BXF8" s="150"/>
      <c r="BXG8" s="150"/>
      <c r="BXH8" s="150"/>
      <c r="BXI8" s="150"/>
      <c r="BXJ8" s="150"/>
      <c r="BXK8" s="150"/>
      <c r="BXL8" s="150"/>
      <c r="BXM8" s="150"/>
      <c r="BXN8" s="150"/>
      <c r="BXO8" s="150"/>
      <c r="BXP8" s="150"/>
      <c r="BXQ8" s="150"/>
      <c r="BXR8" s="150"/>
      <c r="BXS8" s="150"/>
      <c r="BXT8" s="150"/>
      <c r="BXU8" s="150"/>
      <c r="BXV8" s="150"/>
      <c r="BXW8" s="150"/>
      <c r="BXX8" s="150"/>
      <c r="BXY8" s="150"/>
      <c r="BXZ8" s="150"/>
      <c r="BYA8" s="150"/>
      <c r="BYB8" s="150"/>
      <c r="BYC8" s="150"/>
      <c r="BYD8" s="150"/>
      <c r="BYE8" s="150"/>
      <c r="BYF8" s="150"/>
      <c r="BYG8" s="150"/>
      <c r="BYH8" s="150"/>
      <c r="BYI8" s="150"/>
      <c r="BYJ8" s="150"/>
      <c r="BYK8" s="150"/>
      <c r="BYL8" s="150"/>
      <c r="BYM8" s="150"/>
      <c r="BYN8" s="150"/>
      <c r="BYO8" s="150"/>
      <c r="BYP8" s="150"/>
      <c r="BYQ8" s="150"/>
      <c r="BYR8" s="150"/>
      <c r="BYS8" s="150"/>
      <c r="BYT8" s="150"/>
      <c r="BYU8" s="150"/>
      <c r="BYV8" s="150"/>
      <c r="BYW8" s="150"/>
      <c r="BYX8" s="150"/>
      <c r="BYY8" s="150"/>
      <c r="BYZ8" s="150"/>
      <c r="BZA8" s="150"/>
      <c r="BZB8" s="150"/>
      <c r="BZC8" s="150"/>
      <c r="BZD8" s="150"/>
      <c r="BZE8" s="150"/>
      <c r="BZF8" s="150"/>
      <c r="BZG8" s="150"/>
      <c r="BZH8" s="150"/>
      <c r="BZI8" s="150"/>
      <c r="BZJ8" s="150"/>
      <c r="BZK8" s="150"/>
      <c r="BZL8" s="150"/>
      <c r="BZM8" s="150"/>
      <c r="BZN8" s="150"/>
      <c r="BZO8" s="150"/>
      <c r="BZP8" s="150"/>
      <c r="BZQ8" s="150"/>
      <c r="BZR8" s="150"/>
      <c r="BZS8" s="150"/>
      <c r="BZT8" s="150"/>
      <c r="BZU8" s="150"/>
      <c r="BZV8" s="150"/>
      <c r="BZW8" s="150"/>
      <c r="BZX8" s="150"/>
      <c r="BZY8" s="150"/>
      <c r="BZZ8" s="150"/>
      <c r="CAA8" s="150"/>
      <c r="CAB8" s="150"/>
      <c r="CAC8" s="150"/>
      <c r="CAD8" s="150"/>
      <c r="CAE8" s="150"/>
      <c r="CAF8" s="150"/>
      <c r="CAG8" s="150"/>
      <c r="CAH8" s="150"/>
      <c r="CAI8" s="150"/>
      <c r="CAJ8" s="150"/>
      <c r="CAK8" s="150"/>
      <c r="CAL8" s="150"/>
      <c r="CAM8" s="150"/>
      <c r="CAN8" s="150"/>
      <c r="CAO8" s="150"/>
      <c r="CAP8" s="150"/>
      <c r="CAQ8" s="150"/>
      <c r="CAR8" s="150"/>
      <c r="CAS8" s="150"/>
      <c r="CAT8" s="150"/>
      <c r="CAU8" s="150"/>
      <c r="CAV8" s="150"/>
      <c r="CAW8" s="150"/>
      <c r="CAX8" s="150"/>
      <c r="CAY8" s="150"/>
      <c r="CAZ8" s="150"/>
      <c r="CBA8" s="150"/>
      <c r="CBB8" s="150"/>
      <c r="CBC8" s="150"/>
      <c r="CBD8" s="150"/>
      <c r="CBE8" s="150"/>
      <c r="CBF8" s="150"/>
      <c r="CBG8" s="150"/>
      <c r="CBH8" s="150"/>
      <c r="CBI8" s="150"/>
      <c r="CBJ8" s="150"/>
      <c r="CBK8" s="150"/>
      <c r="CBL8" s="150"/>
      <c r="CBM8" s="150"/>
      <c r="CBN8" s="150"/>
      <c r="CBO8" s="150"/>
      <c r="CBP8" s="150"/>
      <c r="CBQ8" s="150"/>
      <c r="CBR8" s="150"/>
      <c r="CBS8" s="150"/>
      <c r="CBT8" s="150"/>
      <c r="CBU8" s="150"/>
      <c r="CBV8" s="150"/>
      <c r="CBW8" s="150"/>
      <c r="CBX8" s="150"/>
      <c r="CBY8" s="150"/>
      <c r="CBZ8" s="150"/>
      <c r="CCA8" s="150"/>
      <c r="CCB8" s="150"/>
      <c r="CCC8" s="150"/>
      <c r="CCD8" s="150"/>
      <c r="CCE8" s="150"/>
      <c r="CCF8" s="150"/>
      <c r="CCG8" s="150"/>
      <c r="CCH8" s="150"/>
      <c r="CCI8" s="150"/>
      <c r="CCJ8" s="150"/>
      <c r="CCK8" s="150"/>
      <c r="CCL8" s="150"/>
      <c r="CCM8" s="150"/>
      <c r="CCN8" s="150"/>
      <c r="CCO8" s="150"/>
      <c r="CCP8" s="150"/>
      <c r="CCQ8" s="150"/>
      <c r="CCR8" s="150"/>
      <c r="CCS8" s="150"/>
      <c r="CCT8" s="150"/>
      <c r="CCU8" s="150"/>
      <c r="CCV8" s="150"/>
      <c r="CCW8" s="150"/>
      <c r="CCX8" s="150"/>
      <c r="CCY8" s="150"/>
      <c r="CCZ8" s="150"/>
      <c r="CDA8" s="150"/>
      <c r="CDB8" s="150"/>
      <c r="CDC8" s="150"/>
      <c r="CDD8" s="150"/>
      <c r="CDE8" s="150"/>
      <c r="CDF8" s="150"/>
      <c r="CDG8" s="150"/>
      <c r="CDH8" s="150"/>
      <c r="CDI8" s="150"/>
      <c r="CDJ8" s="150"/>
      <c r="CDK8" s="150"/>
      <c r="CDL8" s="150"/>
      <c r="CDM8" s="150"/>
      <c r="CDN8" s="150"/>
      <c r="CDO8" s="150"/>
      <c r="CDP8" s="150"/>
      <c r="CDQ8" s="150"/>
      <c r="CDR8" s="150"/>
      <c r="CDS8" s="150"/>
      <c r="CDT8" s="150"/>
      <c r="CDU8" s="150"/>
      <c r="CDV8" s="150"/>
      <c r="CDW8" s="150"/>
      <c r="CDX8" s="150"/>
      <c r="CDY8" s="150"/>
      <c r="CDZ8" s="150"/>
      <c r="CEA8" s="150"/>
      <c r="CEB8" s="150"/>
      <c r="CEC8" s="150"/>
      <c r="CED8" s="150"/>
      <c r="CEE8" s="150"/>
      <c r="CEF8" s="150"/>
      <c r="CEG8" s="150"/>
      <c r="CEH8" s="150"/>
      <c r="CEI8" s="150"/>
      <c r="CEJ8" s="150"/>
      <c r="CEK8" s="150"/>
      <c r="CEL8" s="150"/>
      <c r="CEM8" s="150"/>
      <c r="CEN8" s="150"/>
      <c r="CEO8" s="150"/>
      <c r="CEP8" s="150"/>
      <c r="CEQ8" s="150"/>
      <c r="CER8" s="150"/>
      <c r="CES8" s="150"/>
      <c r="CET8" s="150"/>
      <c r="CEU8" s="150"/>
      <c r="CEV8" s="150"/>
      <c r="CEW8" s="150"/>
      <c r="CEX8" s="150"/>
      <c r="CEY8" s="150"/>
      <c r="CEZ8" s="150"/>
      <c r="CFA8" s="150"/>
      <c r="CFB8" s="150"/>
      <c r="CFC8" s="150"/>
      <c r="CFD8" s="150"/>
      <c r="CFE8" s="150"/>
      <c r="CFF8" s="150"/>
      <c r="CFG8" s="150"/>
      <c r="CFH8" s="150"/>
      <c r="CFI8" s="150"/>
      <c r="CFJ8" s="150"/>
      <c r="CFK8" s="150"/>
      <c r="CFL8" s="150"/>
      <c r="CFM8" s="150"/>
      <c r="CFN8" s="150"/>
      <c r="CFO8" s="150"/>
      <c r="CFP8" s="150"/>
      <c r="CFQ8" s="150"/>
      <c r="CFR8" s="150"/>
      <c r="CFS8" s="150"/>
      <c r="CFT8" s="150"/>
      <c r="CFU8" s="150"/>
      <c r="CFV8" s="150"/>
      <c r="CFW8" s="150"/>
      <c r="CFX8" s="150"/>
      <c r="CFY8" s="150"/>
      <c r="CFZ8" s="150"/>
      <c r="CGA8" s="150"/>
      <c r="CGB8" s="150"/>
      <c r="CGC8" s="150"/>
      <c r="CGD8" s="150"/>
      <c r="CGE8" s="150"/>
      <c r="CGF8" s="150"/>
      <c r="CGG8" s="150"/>
      <c r="CGH8" s="150"/>
      <c r="CGI8" s="150"/>
      <c r="CGJ8" s="150"/>
      <c r="CGK8" s="150"/>
      <c r="CGL8" s="150"/>
      <c r="CGM8" s="150"/>
      <c r="CGN8" s="150"/>
      <c r="CGO8" s="150"/>
      <c r="CGP8" s="150"/>
      <c r="CGQ8" s="150"/>
      <c r="CGR8" s="150"/>
      <c r="CGS8" s="150"/>
      <c r="CGT8" s="150"/>
      <c r="CGU8" s="150"/>
      <c r="CGV8" s="150"/>
      <c r="CGW8" s="150"/>
      <c r="CGX8" s="150"/>
      <c r="CGY8" s="150"/>
      <c r="CGZ8" s="150"/>
      <c r="CHA8" s="150"/>
      <c r="CHB8" s="150"/>
      <c r="CHC8" s="150"/>
      <c r="CHD8" s="150"/>
      <c r="CHE8" s="150"/>
      <c r="CHF8" s="150"/>
      <c r="CHG8" s="150"/>
      <c r="CHH8" s="150"/>
      <c r="CHI8" s="150"/>
      <c r="CHJ8" s="150"/>
      <c r="CHK8" s="150"/>
      <c r="CHL8" s="150"/>
      <c r="CHM8" s="150"/>
      <c r="CHN8" s="150"/>
      <c r="CHO8" s="150"/>
      <c r="CHP8" s="150"/>
      <c r="CHQ8" s="150"/>
      <c r="CHR8" s="150"/>
      <c r="CHS8" s="150"/>
      <c r="CHT8" s="150"/>
      <c r="CHU8" s="150"/>
      <c r="CHV8" s="150"/>
      <c r="CHW8" s="150"/>
      <c r="CHX8" s="150"/>
      <c r="CHY8" s="150"/>
      <c r="CHZ8" s="150"/>
      <c r="CIA8" s="150"/>
      <c r="CIB8" s="150"/>
      <c r="CIC8" s="150"/>
      <c r="CID8" s="150"/>
      <c r="CIE8" s="150"/>
      <c r="CIF8" s="150"/>
      <c r="CIG8" s="150"/>
      <c r="CIH8" s="150"/>
      <c r="CII8" s="150"/>
      <c r="CIJ8" s="150"/>
      <c r="CIK8" s="150"/>
      <c r="CIL8" s="150"/>
      <c r="CIM8" s="150"/>
      <c r="CIN8" s="150"/>
      <c r="CIO8" s="150"/>
      <c r="CIP8" s="150"/>
      <c r="CIQ8" s="150"/>
      <c r="CIR8" s="150"/>
      <c r="CIS8" s="150"/>
      <c r="CIT8" s="150"/>
      <c r="CIU8" s="150"/>
      <c r="CIV8" s="150"/>
      <c r="CIW8" s="150"/>
      <c r="CIX8" s="150"/>
      <c r="CIY8" s="150"/>
      <c r="CIZ8" s="150"/>
      <c r="CJA8" s="150"/>
      <c r="CJB8" s="150"/>
      <c r="CJC8" s="150"/>
      <c r="CJD8" s="150"/>
      <c r="CJE8" s="150"/>
      <c r="CJF8" s="150"/>
      <c r="CJG8" s="150"/>
      <c r="CJH8" s="150"/>
      <c r="CJI8" s="150"/>
      <c r="CJJ8" s="150"/>
      <c r="CJK8" s="150"/>
      <c r="CJL8" s="150"/>
      <c r="CJM8" s="150"/>
      <c r="CJN8" s="150"/>
      <c r="CJO8" s="150"/>
      <c r="CJP8" s="150"/>
      <c r="CJQ8" s="150"/>
      <c r="CJR8" s="150"/>
      <c r="CJS8" s="150"/>
      <c r="CJT8" s="150"/>
      <c r="CJU8" s="150"/>
      <c r="CJV8" s="150"/>
      <c r="CJW8" s="150"/>
      <c r="CJX8" s="150"/>
      <c r="CJY8" s="150"/>
      <c r="CJZ8" s="150"/>
      <c r="CKA8" s="150"/>
      <c r="CKB8" s="150"/>
      <c r="CKC8" s="150"/>
      <c r="CKD8" s="150"/>
      <c r="CKE8" s="150"/>
      <c r="CKF8" s="150"/>
      <c r="CKG8" s="150"/>
      <c r="CKH8" s="150"/>
      <c r="CKI8" s="150"/>
      <c r="CKJ8" s="150"/>
      <c r="CKK8" s="150"/>
      <c r="CKL8" s="150"/>
      <c r="CKM8" s="150"/>
      <c r="CKN8" s="150"/>
      <c r="CKO8" s="150"/>
      <c r="CKP8" s="150"/>
      <c r="CKQ8" s="150"/>
      <c r="CKR8" s="150"/>
      <c r="CKS8" s="150"/>
      <c r="CKT8" s="150"/>
      <c r="CKU8" s="150"/>
      <c r="CKV8" s="150"/>
      <c r="CKW8" s="150"/>
      <c r="CKX8" s="150"/>
      <c r="CKY8" s="150"/>
      <c r="CKZ8" s="150"/>
      <c r="CLA8" s="150"/>
      <c r="CLB8" s="150"/>
      <c r="CLC8" s="150"/>
      <c r="CLD8" s="150"/>
      <c r="CLE8" s="150"/>
      <c r="CLF8" s="150"/>
      <c r="CLG8" s="150"/>
      <c r="CLH8" s="150"/>
      <c r="CLI8" s="150"/>
      <c r="CLJ8" s="150"/>
      <c r="CLK8" s="150"/>
      <c r="CLL8" s="150"/>
      <c r="CLM8" s="150"/>
      <c r="CLN8" s="150"/>
      <c r="CLO8" s="150"/>
      <c r="CLP8" s="150"/>
      <c r="CLQ8" s="150"/>
      <c r="CLR8" s="150"/>
      <c r="CLS8" s="150"/>
      <c r="CLT8" s="150"/>
      <c r="CLU8" s="150"/>
      <c r="CLV8" s="150"/>
      <c r="CLW8" s="150"/>
      <c r="CLX8" s="150"/>
      <c r="CLY8" s="150"/>
      <c r="CLZ8" s="150"/>
      <c r="CMA8" s="150"/>
      <c r="CMB8" s="150"/>
      <c r="CMC8" s="150"/>
      <c r="CMD8" s="150"/>
      <c r="CME8" s="150"/>
      <c r="CMF8" s="150"/>
      <c r="CMG8" s="150"/>
      <c r="CMH8" s="150"/>
      <c r="CMI8" s="150"/>
      <c r="CMJ8" s="150"/>
      <c r="CMK8" s="150"/>
      <c r="CML8" s="150"/>
      <c r="CMM8" s="150"/>
      <c r="CMN8" s="150"/>
      <c r="CMO8" s="150"/>
      <c r="CMP8" s="150"/>
      <c r="CMQ8" s="150"/>
      <c r="CMR8" s="150"/>
      <c r="CMS8" s="150"/>
      <c r="CMT8" s="150"/>
      <c r="CMU8" s="150"/>
      <c r="CMV8" s="150"/>
      <c r="CMW8" s="150"/>
      <c r="CMX8" s="150"/>
      <c r="CMY8" s="150"/>
      <c r="CMZ8" s="150"/>
      <c r="CNA8" s="150"/>
      <c r="CNB8" s="150"/>
      <c r="CNC8" s="150"/>
      <c r="CND8" s="150"/>
      <c r="CNE8" s="150"/>
      <c r="CNF8" s="150"/>
      <c r="CNG8" s="150"/>
      <c r="CNH8" s="150"/>
      <c r="CNI8" s="150"/>
      <c r="CNJ8" s="150"/>
      <c r="CNK8" s="150"/>
      <c r="CNL8" s="150"/>
      <c r="CNM8" s="150"/>
      <c r="CNN8" s="150"/>
      <c r="CNO8" s="150"/>
      <c r="CNP8" s="150"/>
      <c r="CNQ8" s="150"/>
      <c r="CNR8" s="150"/>
      <c r="CNS8" s="150"/>
      <c r="CNT8" s="150"/>
      <c r="CNU8" s="150"/>
      <c r="CNV8" s="150"/>
      <c r="CNW8" s="150"/>
      <c r="CNX8" s="150"/>
      <c r="CNY8" s="150"/>
      <c r="CNZ8" s="150"/>
      <c r="COA8" s="150"/>
      <c r="COB8" s="150"/>
      <c r="COC8" s="150"/>
      <c r="COD8" s="150"/>
      <c r="COE8" s="150"/>
      <c r="COF8" s="150"/>
      <c r="COG8" s="150"/>
      <c r="COH8" s="150"/>
      <c r="COI8" s="150"/>
      <c r="COJ8" s="150"/>
      <c r="COK8" s="150"/>
      <c r="COL8" s="150"/>
      <c r="COM8" s="150"/>
      <c r="CON8" s="150"/>
      <c r="COO8" s="150"/>
      <c r="COP8" s="150"/>
      <c r="COQ8" s="150"/>
      <c r="COR8" s="150"/>
      <c r="COS8" s="150"/>
      <c r="COT8" s="150"/>
      <c r="COU8" s="150"/>
      <c r="COV8" s="150"/>
      <c r="COW8" s="150"/>
      <c r="COX8" s="150"/>
      <c r="COY8" s="150"/>
      <c r="COZ8" s="150"/>
      <c r="CPA8" s="150"/>
      <c r="CPB8" s="150"/>
      <c r="CPC8" s="150"/>
      <c r="CPD8" s="150"/>
      <c r="CPE8" s="150"/>
      <c r="CPF8" s="150"/>
      <c r="CPG8" s="150"/>
      <c r="CPH8" s="150"/>
      <c r="CPI8" s="150"/>
      <c r="CPJ8" s="150"/>
      <c r="CPK8" s="150"/>
      <c r="CPL8" s="150"/>
      <c r="CPM8" s="150"/>
      <c r="CPN8" s="150"/>
      <c r="CPO8" s="150"/>
      <c r="CPP8" s="150"/>
      <c r="CPQ8" s="150"/>
      <c r="CPR8" s="150"/>
      <c r="CPS8" s="150"/>
      <c r="CPT8" s="150"/>
      <c r="CPU8" s="150"/>
      <c r="CPV8" s="150"/>
      <c r="CPW8" s="150"/>
      <c r="CPX8" s="150"/>
      <c r="CPY8" s="150"/>
      <c r="CPZ8" s="150"/>
      <c r="CQA8" s="150"/>
      <c r="CQB8" s="150"/>
      <c r="CQC8" s="150"/>
      <c r="CQD8" s="150"/>
      <c r="CQE8" s="150"/>
      <c r="CQF8" s="150"/>
      <c r="CQG8" s="150"/>
      <c r="CQH8" s="150"/>
      <c r="CQI8" s="150"/>
      <c r="CQJ8" s="150"/>
      <c r="CQK8" s="150"/>
      <c r="CQL8" s="150"/>
      <c r="CQM8" s="150"/>
      <c r="CQN8" s="150"/>
      <c r="CQO8" s="150"/>
      <c r="CQP8" s="150"/>
      <c r="CQQ8" s="150"/>
      <c r="CQR8" s="150"/>
      <c r="CQS8" s="150"/>
      <c r="CQT8" s="150"/>
      <c r="CQU8" s="150"/>
      <c r="CQV8" s="150"/>
      <c r="CQW8" s="150"/>
      <c r="CQX8" s="150"/>
      <c r="CQY8" s="150"/>
      <c r="CQZ8" s="150"/>
      <c r="CRA8" s="150"/>
      <c r="CRB8" s="150"/>
      <c r="CRC8" s="150"/>
      <c r="CRD8" s="150"/>
      <c r="CRE8" s="150"/>
      <c r="CRF8" s="150"/>
      <c r="CRG8" s="150"/>
      <c r="CRH8" s="150"/>
      <c r="CRI8" s="150"/>
      <c r="CRJ8" s="150"/>
      <c r="CRK8" s="150"/>
      <c r="CRL8" s="150"/>
      <c r="CRM8" s="150"/>
      <c r="CRN8" s="150"/>
      <c r="CRO8" s="150"/>
      <c r="CRP8" s="150"/>
      <c r="CRQ8" s="150"/>
      <c r="CRR8" s="150"/>
      <c r="CRS8" s="150"/>
      <c r="CRT8" s="150"/>
      <c r="CRU8" s="150"/>
      <c r="CRV8" s="150"/>
      <c r="CRW8" s="150"/>
      <c r="CRX8" s="150"/>
      <c r="CRY8" s="150"/>
      <c r="CRZ8" s="150"/>
      <c r="CSA8" s="150"/>
      <c r="CSB8" s="150"/>
      <c r="CSC8" s="150"/>
      <c r="CSD8" s="150"/>
      <c r="CSE8" s="150"/>
      <c r="CSF8" s="150"/>
      <c r="CSG8" s="150"/>
      <c r="CSH8" s="150"/>
      <c r="CSI8" s="150"/>
      <c r="CSJ8" s="150"/>
      <c r="CSK8" s="150"/>
      <c r="CSL8" s="150"/>
      <c r="CSM8" s="150"/>
      <c r="CSN8" s="150"/>
      <c r="CSO8" s="150"/>
      <c r="CSP8" s="150"/>
      <c r="CSQ8" s="150"/>
      <c r="CSR8" s="150"/>
      <c r="CSS8" s="150"/>
      <c r="CST8" s="150"/>
      <c r="CSU8" s="150"/>
      <c r="CSV8" s="150"/>
      <c r="CSW8" s="150"/>
      <c r="CSX8" s="150"/>
      <c r="CSY8" s="150"/>
      <c r="CSZ8" s="150"/>
      <c r="CTA8" s="150"/>
      <c r="CTB8" s="150"/>
      <c r="CTC8" s="150"/>
      <c r="CTD8" s="150"/>
      <c r="CTE8" s="150"/>
      <c r="CTF8" s="150"/>
      <c r="CTG8" s="150"/>
      <c r="CTH8" s="150"/>
      <c r="CTI8" s="150"/>
      <c r="CTJ8" s="150"/>
      <c r="CTK8" s="150"/>
      <c r="CTL8" s="150"/>
      <c r="CTM8" s="150"/>
      <c r="CTN8" s="150"/>
      <c r="CTO8" s="150"/>
      <c r="CTP8" s="150"/>
      <c r="CTQ8" s="150"/>
      <c r="CTR8" s="150"/>
      <c r="CTS8" s="150"/>
      <c r="CTT8" s="150"/>
      <c r="CTU8" s="150"/>
      <c r="CTV8" s="150"/>
      <c r="CTW8" s="150"/>
      <c r="CTX8" s="150"/>
      <c r="CTY8" s="150"/>
      <c r="CTZ8" s="150"/>
      <c r="CUA8" s="150"/>
      <c r="CUB8" s="150"/>
      <c r="CUC8" s="150"/>
      <c r="CUD8" s="150"/>
      <c r="CUE8" s="150"/>
      <c r="CUF8" s="150"/>
      <c r="CUG8" s="150"/>
      <c r="CUH8" s="150"/>
      <c r="CUI8" s="150"/>
      <c r="CUJ8" s="150"/>
      <c r="CUK8" s="150"/>
      <c r="CUL8" s="150"/>
      <c r="CUM8" s="150"/>
      <c r="CUN8" s="150"/>
      <c r="CUO8" s="150"/>
      <c r="CUP8" s="150"/>
      <c r="CUQ8" s="150"/>
      <c r="CUR8" s="150"/>
      <c r="CUS8" s="150"/>
      <c r="CUT8" s="150"/>
      <c r="CUU8" s="150"/>
      <c r="CUV8" s="150"/>
      <c r="CUW8" s="150"/>
      <c r="CUX8" s="150"/>
      <c r="CUY8" s="150"/>
      <c r="CUZ8" s="150"/>
      <c r="CVA8" s="150"/>
      <c r="CVB8" s="150"/>
      <c r="CVC8" s="150"/>
      <c r="CVD8" s="150"/>
      <c r="CVE8" s="150"/>
      <c r="CVF8" s="150"/>
      <c r="CVG8" s="150"/>
      <c r="CVH8" s="150"/>
      <c r="CVI8" s="150"/>
      <c r="CVJ8" s="150"/>
      <c r="CVK8" s="150"/>
      <c r="CVL8" s="150"/>
      <c r="CVM8" s="150"/>
      <c r="CVN8" s="150"/>
      <c r="CVO8" s="150"/>
      <c r="CVP8" s="150"/>
      <c r="CVQ8" s="150"/>
      <c r="CVR8" s="150"/>
      <c r="CVS8" s="150"/>
      <c r="CVT8" s="150"/>
      <c r="CVU8" s="150"/>
      <c r="CVV8" s="150"/>
      <c r="CVW8" s="150"/>
      <c r="CVX8" s="150"/>
      <c r="CVY8" s="150"/>
      <c r="CVZ8" s="150"/>
      <c r="CWA8" s="150"/>
      <c r="CWB8" s="150"/>
      <c r="CWC8" s="150"/>
      <c r="CWD8" s="150"/>
      <c r="CWE8" s="150"/>
      <c r="CWF8" s="150"/>
      <c r="CWG8" s="150"/>
      <c r="CWH8" s="150"/>
      <c r="CWI8" s="150"/>
      <c r="CWJ8" s="150"/>
      <c r="CWK8" s="150"/>
      <c r="CWL8" s="150"/>
      <c r="CWM8" s="150"/>
      <c r="CWN8" s="150"/>
      <c r="CWO8" s="150"/>
      <c r="CWP8" s="150"/>
      <c r="CWQ8" s="150"/>
      <c r="CWR8" s="150"/>
      <c r="CWS8" s="150"/>
      <c r="CWT8" s="150"/>
      <c r="CWU8" s="150"/>
      <c r="CWV8" s="150"/>
      <c r="CWW8" s="150"/>
      <c r="CWX8" s="150"/>
      <c r="CWY8" s="150"/>
      <c r="CWZ8" s="150"/>
      <c r="CXA8" s="150"/>
      <c r="CXB8" s="150"/>
      <c r="CXC8" s="150"/>
      <c r="CXD8" s="150"/>
      <c r="CXE8" s="150"/>
      <c r="CXF8" s="150"/>
      <c r="CXG8" s="150"/>
      <c r="CXH8" s="150"/>
      <c r="CXI8" s="150"/>
      <c r="CXJ8" s="150"/>
      <c r="CXK8" s="150"/>
      <c r="CXL8" s="150"/>
      <c r="CXM8" s="150"/>
      <c r="CXN8" s="150"/>
      <c r="CXO8" s="150"/>
      <c r="CXP8" s="150"/>
      <c r="CXQ8" s="150"/>
      <c r="CXR8" s="150"/>
      <c r="CXS8" s="150"/>
      <c r="CXT8" s="150"/>
      <c r="CXU8" s="150"/>
      <c r="CXV8" s="150"/>
      <c r="CXW8" s="150"/>
      <c r="CXX8" s="150"/>
      <c r="CXY8" s="150"/>
      <c r="CXZ8" s="150"/>
      <c r="CYA8" s="150"/>
      <c r="CYB8" s="150"/>
      <c r="CYC8" s="150"/>
      <c r="CYD8" s="150"/>
      <c r="CYE8" s="150"/>
      <c r="CYF8" s="150"/>
      <c r="CYG8" s="150"/>
      <c r="CYH8" s="150"/>
      <c r="CYI8" s="150"/>
      <c r="CYJ8" s="150"/>
      <c r="CYK8" s="150"/>
      <c r="CYL8" s="150"/>
      <c r="CYM8" s="150"/>
      <c r="CYN8" s="150"/>
      <c r="CYO8" s="150"/>
      <c r="CYP8" s="150"/>
      <c r="CYQ8" s="150"/>
      <c r="CYR8" s="150"/>
      <c r="CYS8" s="150"/>
      <c r="CYT8" s="150"/>
      <c r="CYU8" s="150"/>
      <c r="CYV8" s="150"/>
      <c r="CYW8" s="150"/>
      <c r="CYX8" s="150"/>
      <c r="CYY8" s="150"/>
      <c r="CYZ8" s="150"/>
      <c r="CZA8" s="150"/>
      <c r="CZB8" s="150"/>
      <c r="CZC8" s="150"/>
      <c r="CZD8" s="150"/>
      <c r="CZE8" s="150"/>
      <c r="CZF8" s="150"/>
      <c r="CZG8" s="150"/>
      <c r="CZH8" s="150"/>
      <c r="CZI8" s="150"/>
      <c r="CZJ8" s="150"/>
      <c r="CZK8" s="150"/>
      <c r="CZL8" s="150"/>
      <c r="CZM8" s="150"/>
      <c r="CZN8" s="150"/>
      <c r="CZO8" s="150"/>
      <c r="CZP8" s="150"/>
      <c r="CZQ8" s="150"/>
      <c r="CZR8" s="150"/>
      <c r="CZS8" s="150"/>
      <c r="CZT8" s="150"/>
      <c r="CZU8" s="150"/>
      <c r="CZV8" s="150"/>
      <c r="CZW8" s="150"/>
      <c r="CZX8" s="150"/>
      <c r="CZY8" s="150"/>
      <c r="CZZ8" s="150"/>
      <c r="DAA8" s="150"/>
      <c r="DAB8" s="150"/>
      <c r="DAC8" s="150"/>
      <c r="DAD8" s="150"/>
      <c r="DAE8" s="150"/>
      <c r="DAF8" s="150"/>
      <c r="DAG8" s="150"/>
      <c r="DAH8" s="150"/>
      <c r="DAI8" s="150"/>
      <c r="DAJ8" s="150"/>
      <c r="DAK8" s="150"/>
      <c r="DAL8" s="150"/>
      <c r="DAM8" s="150"/>
      <c r="DAN8" s="150"/>
      <c r="DAO8" s="150"/>
      <c r="DAP8" s="150"/>
      <c r="DAQ8" s="150"/>
      <c r="DAR8" s="150"/>
      <c r="DAS8" s="150"/>
      <c r="DAT8" s="150"/>
      <c r="DAU8" s="150"/>
      <c r="DAV8" s="150"/>
      <c r="DAW8" s="150"/>
      <c r="DAX8" s="150"/>
      <c r="DAY8" s="150"/>
      <c r="DAZ8" s="150"/>
      <c r="DBA8" s="150"/>
      <c r="DBB8" s="150"/>
      <c r="DBC8" s="150"/>
      <c r="DBD8" s="150"/>
      <c r="DBE8" s="150"/>
      <c r="DBF8" s="150"/>
      <c r="DBG8" s="150"/>
      <c r="DBH8" s="150"/>
      <c r="DBI8" s="150"/>
      <c r="DBJ8" s="150"/>
      <c r="DBK8" s="150"/>
      <c r="DBL8" s="150"/>
      <c r="DBM8" s="150"/>
      <c r="DBN8" s="150"/>
      <c r="DBO8" s="150"/>
      <c r="DBP8" s="150"/>
      <c r="DBQ8" s="150"/>
      <c r="DBR8" s="150"/>
      <c r="DBS8" s="150"/>
      <c r="DBT8" s="150"/>
      <c r="DBU8" s="150"/>
      <c r="DBV8" s="150"/>
      <c r="DBW8" s="150"/>
      <c r="DBX8" s="150"/>
      <c r="DBY8" s="150"/>
      <c r="DBZ8" s="150"/>
      <c r="DCA8" s="150"/>
      <c r="DCB8" s="150"/>
      <c r="DCC8" s="150"/>
      <c r="DCD8" s="150"/>
      <c r="DCE8" s="150"/>
      <c r="DCF8" s="150"/>
      <c r="DCG8" s="150"/>
      <c r="DCH8" s="150"/>
      <c r="DCI8" s="150"/>
      <c r="DCJ8" s="150"/>
      <c r="DCK8" s="150"/>
      <c r="DCL8" s="150"/>
      <c r="DCM8" s="150"/>
      <c r="DCN8" s="150"/>
      <c r="DCO8" s="150"/>
      <c r="DCP8" s="150"/>
      <c r="DCQ8" s="150"/>
      <c r="DCR8" s="150"/>
      <c r="DCS8" s="150"/>
      <c r="DCT8" s="150"/>
      <c r="DCU8" s="150"/>
      <c r="DCV8" s="150"/>
      <c r="DCW8" s="150"/>
      <c r="DCX8" s="150"/>
      <c r="DCY8" s="150"/>
      <c r="DCZ8" s="150"/>
      <c r="DDA8" s="150"/>
      <c r="DDB8" s="150"/>
      <c r="DDC8" s="150"/>
      <c r="DDD8" s="150"/>
      <c r="DDE8" s="150"/>
      <c r="DDF8" s="150"/>
      <c r="DDG8" s="150"/>
      <c r="DDH8" s="150"/>
      <c r="DDI8" s="150"/>
      <c r="DDJ8" s="150"/>
      <c r="DDK8" s="150"/>
      <c r="DDL8" s="150"/>
      <c r="DDM8" s="150"/>
      <c r="DDN8" s="150"/>
      <c r="DDO8" s="150"/>
      <c r="DDP8" s="150"/>
      <c r="DDQ8" s="150"/>
      <c r="DDR8" s="150"/>
      <c r="DDS8" s="150"/>
      <c r="DDT8" s="150"/>
      <c r="DDU8" s="150"/>
      <c r="DDV8" s="150"/>
      <c r="DDW8" s="150"/>
      <c r="DDX8" s="150"/>
      <c r="DDY8" s="150"/>
      <c r="DDZ8" s="150"/>
      <c r="DEA8" s="150"/>
      <c r="DEB8" s="150"/>
      <c r="DEC8" s="150"/>
      <c r="DED8" s="150"/>
      <c r="DEE8" s="150"/>
      <c r="DEF8" s="150"/>
      <c r="DEG8" s="150"/>
      <c r="DEH8" s="150"/>
      <c r="DEI8" s="150"/>
      <c r="DEJ8" s="150"/>
      <c r="DEK8" s="150"/>
      <c r="DEL8" s="150"/>
      <c r="DEM8" s="150"/>
      <c r="DEN8" s="150"/>
      <c r="DEO8" s="150"/>
      <c r="DEP8" s="150"/>
      <c r="DEQ8" s="150"/>
      <c r="DER8" s="150"/>
      <c r="DES8" s="150"/>
      <c r="DET8" s="150"/>
      <c r="DEU8" s="150"/>
      <c r="DEV8" s="150"/>
      <c r="DEW8" s="150"/>
      <c r="DEX8" s="150"/>
      <c r="DEY8" s="150"/>
      <c r="DEZ8" s="150"/>
      <c r="DFA8" s="150"/>
      <c r="DFB8" s="150"/>
      <c r="DFC8" s="150"/>
      <c r="DFD8" s="150"/>
      <c r="DFE8" s="150"/>
      <c r="DFF8" s="150"/>
      <c r="DFG8" s="150"/>
      <c r="DFH8" s="150"/>
      <c r="DFI8" s="150"/>
      <c r="DFJ8" s="150"/>
      <c r="DFK8" s="150"/>
      <c r="DFL8" s="150"/>
      <c r="DFM8" s="150"/>
      <c r="DFN8" s="150"/>
      <c r="DFO8" s="150"/>
      <c r="DFP8" s="150"/>
      <c r="DFQ8" s="150"/>
      <c r="DFR8" s="150"/>
      <c r="DFS8" s="150"/>
      <c r="DFT8" s="150"/>
      <c r="DFU8" s="150"/>
      <c r="DFV8" s="150"/>
      <c r="DFW8" s="150"/>
      <c r="DFX8" s="150"/>
      <c r="DFY8" s="150"/>
      <c r="DFZ8" s="150"/>
      <c r="DGA8" s="150"/>
      <c r="DGB8" s="150"/>
      <c r="DGC8" s="150"/>
      <c r="DGD8" s="150"/>
      <c r="DGE8" s="150"/>
      <c r="DGF8" s="150"/>
      <c r="DGG8" s="150"/>
      <c r="DGH8" s="150"/>
      <c r="DGI8" s="150"/>
      <c r="DGJ8" s="150"/>
      <c r="DGK8" s="150"/>
      <c r="DGL8" s="150"/>
      <c r="DGM8" s="150"/>
      <c r="DGN8" s="150"/>
      <c r="DGO8" s="150"/>
      <c r="DGP8" s="150"/>
      <c r="DGQ8" s="150"/>
      <c r="DGR8" s="150"/>
      <c r="DGS8" s="150"/>
      <c r="DGT8" s="150"/>
      <c r="DGU8" s="150"/>
      <c r="DGV8" s="150"/>
      <c r="DGW8" s="150"/>
      <c r="DGX8" s="150"/>
      <c r="DGY8" s="150"/>
      <c r="DGZ8" s="150"/>
      <c r="DHA8" s="150"/>
      <c r="DHB8" s="150"/>
      <c r="DHC8" s="150"/>
      <c r="DHD8" s="150"/>
      <c r="DHE8" s="150"/>
      <c r="DHF8" s="150"/>
      <c r="DHG8" s="150"/>
      <c r="DHH8" s="150"/>
      <c r="DHI8" s="150"/>
      <c r="DHJ8" s="150"/>
      <c r="DHK8" s="150"/>
      <c r="DHL8" s="150"/>
      <c r="DHM8" s="150"/>
      <c r="DHN8" s="150"/>
      <c r="DHO8" s="150"/>
      <c r="DHP8" s="150"/>
      <c r="DHQ8" s="150"/>
      <c r="DHR8" s="150"/>
      <c r="DHS8" s="150"/>
      <c r="DHT8" s="150"/>
      <c r="DHU8" s="150"/>
      <c r="DHV8" s="150"/>
      <c r="DHW8" s="150"/>
      <c r="DHX8" s="150"/>
      <c r="DHY8" s="150"/>
      <c r="DHZ8" s="150"/>
      <c r="DIA8" s="150"/>
      <c r="DIB8" s="150"/>
      <c r="DIC8" s="150"/>
      <c r="DID8" s="150"/>
      <c r="DIE8" s="150"/>
      <c r="DIF8" s="150"/>
      <c r="DIG8" s="150"/>
      <c r="DIH8" s="150"/>
      <c r="DII8" s="150"/>
      <c r="DIJ8" s="150"/>
      <c r="DIK8" s="150"/>
      <c r="DIL8" s="150"/>
      <c r="DIM8" s="150"/>
      <c r="DIN8" s="150"/>
      <c r="DIO8" s="150"/>
      <c r="DIP8" s="150"/>
      <c r="DIQ8" s="150"/>
      <c r="DIR8" s="150"/>
      <c r="DIS8" s="150"/>
      <c r="DIT8" s="150"/>
      <c r="DIU8" s="150"/>
      <c r="DIV8" s="150"/>
      <c r="DIW8" s="150"/>
      <c r="DIX8" s="150"/>
      <c r="DIY8" s="150"/>
      <c r="DIZ8" s="150"/>
      <c r="DJA8" s="150"/>
      <c r="DJB8" s="150"/>
      <c r="DJC8" s="150"/>
      <c r="DJD8" s="150"/>
      <c r="DJE8" s="150"/>
      <c r="DJF8" s="150"/>
      <c r="DJG8" s="150"/>
      <c r="DJH8" s="150"/>
      <c r="DJI8" s="150"/>
      <c r="DJJ8" s="150"/>
      <c r="DJK8" s="150"/>
      <c r="DJL8" s="150"/>
      <c r="DJM8" s="150"/>
      <c r="DJN8" s="150"/>
      <c r="DJO8" s="150"/>
      <c r="DJP8" s="150"/>
      <c r="DJQ8" s="150"/>
      <c r="DJR8" s="150"/>
      <c r="DJS8" s="150"/>
      <c r="DJT8" s="150"/>
      <c r="DJU8" s="150"/>
      <c r="DJV8" s="150"/>
      <c r="DJW8" s="150"/>
      <c r="DJX8" s="150"/>
      <c r="DJY8" s="150"/>
      <c r="DJZ8" s="150"/>
      <c r="DKA8" s="150"/>
      <c r="DKB8" s="150"/>
      <c r="DKC8" s="150"/>
      <c r="DKD8" s="150"/>
      <c r="DKE8" s="150"/>
      <c r="DKF8" s="150"/>
      <c r="DKG8" s="150"/>
      <c r="DKH8" s="150"/>
      <c r="DKI8" s="150"/>
      <c r="DKJ8" s="150"/>
      <c r="DKK8" s="150"/>
      <c r="DKL8" s="150"/>
      <c r="DKM8" s="150"/>
      <c r="DKN8" s="150"/>
      <c r="DKO8" s="150"/>
      <c r="DKP8" s="150"/>
      <c r="DKQ8" s="150"/>
      <c r="DKR8" s="150"/>
      <c r="DKS8" s="150"/>
      <c r="DKT8" s="150"/>
      <c r="DKU8" s="150"/>
      <c r="DKV8" s="150"/>
      <c r="DKW8" s="150"/>
      <c r="DKX8" s="150"/>
      <c r="DKY8" s="150"/>
      <c r="DKZ8" s="150"/>
      <c r="DLA8" s="150"/>
      <c r="DLB8" s="150"/>
      <c r="DLC8" s="150"/>
      <c r="DLD8" s="150"/>
      <c r="DLE8" s="150"/>
      <c r="DLF8" s="150"/>
      <c r="DLG8" s="150"/>
      <c r="DLH8" s="150"/>
      <c r="DLI8" s="150"/>
      <c r="DLJ8" s="150"/>
      <c r="DLK8" s="150"/>
      <c r="DLL8" s="150"/>
      <c r="DLM8" s="150"/>
      <c r="DLN8" s="150"/>
      <c r="DLO8" s="150"/>
      <c r="DLP8" s="150"/>
      <c r="DLQ8" s="150"/>
      <c r="DLR8" s="150"/>
      <c r="DLS8" s="150"/>
      <c r="DLT8" s="150"/>
      <c r="DLU8" s="150"/>
      <c r="DLV8" s="150"/>
      <c r="DLW8" s="150"/>
      <c r="DLX8" s="150"/>
      <c r="DLY8" s="150"/>
      <c r="DLZ8" s="150"/>
      <c r="DMA8" s="150"/>
      <c r="DMB8" s="150"/>
      <c r="DMC8" s="150"/>
      <c r="DMD8" s="150"/>
      <c r="DME8" s="150"/>
      <c r="DMF8" s="150"/>
      <c r="DMG8" s="150"/>
      <c r="DMH8" s="150"/>
      <c r="DMI8" s="150"/>
      <c r="DMJ8" s="150"/>
      <c r="DMK8" s="150"/>
      <c r="DML8" s="150"/>
      <c r="DMM8" s="150"/>
      <c r="DMN8" s="150"/>
      <c r="DMO8" s="150"/>
      <c r="DMP8" s="150"/>
      <c r="DMQ8" s="150"/>
      <c r="DMR8" s="150"/>
      <c r="DMS8" s="150"/>
      <c r="DMT8" s="150"/>
      <c r="DMU8" s="150"/>
      <c r="DMV8" s="150"/>
      <c r="DMW8" s="150"/>
      <c r="DMX8" s="150"/>
      <c r="DMY8" s="150"/>
      <c r="DMZ8" s="150"/>
      <c r="DNA8" s="150"/>
      <c r="DNB8" s="150"/>
      <c r="DNC8" s="150"/>
      <c r="DND8" s="150"/>
      <c r="DNE8" s="150"/>
      <c r="DNF8" s="150"/>
      <c r="DNG8" s="150"/>
      <c r="DNH8" s="150"/>
      <c r="DNI8" s="150"/>
      <c r="DNJ8" s="150"/>
      <c r="DNK8" s="150"/>
      <c r="DNL8" s="150"/>
      <c r="DNM8" s="150"/>
      <c r="DNN8" s="150"/>
      <c r="DNO8" s="150"/>
      <c r="DNP8" s="150"/>
      <c r="DNQ8" s="150"/>
      <c r="DNR8" s="150"/>
      <c r="DNS8" s="150"/>
      <c r="DNT8" s="150"/>
      <c r="DNU8" s="150"/>
      <c r="DNV8" s="150"/>
      <c r="DNW8" s="150"/>
      <c r="DNX8" s="150"/>
      <c r="DNY8" s="150"/>
      <c r="DNZ8" s="150"/>
      <c r="DOA8" s="150"/>
      <c r="DOB8" s="150"/>
      <c r="DOC8" s="150"/>
      <c r="DOD8" s="150"/>
      <c r="DOE8" s="150"/>
      <c r="DOF8" s="150"/>
      <c r="DOG8" s="150"/>
      <c r="DOH8" s="150"/>
      <c r="DOI8" s="150"/>
      <c r="DOJ8" s="150"/>
      <c r="DOK8" s="150"/>
      <c r="DOL8" s="150"/>
      <c r="DOM8" s="150"/>
      <c r="DON8" s="150"/>
      <c r="DOO8" s="150"/>
      <c r="DOP8" s="150"/>
      <c r="DOQ8" s="150"/>
      <c r="DOR8" s="150"/>
      <c r="DOS8" s="150"/>
      <c r="DOT8" s="150"/>
      <c r="DOU8" s="150"/>
      <c r="DOV8" s="150"/>
      <c r="DOW8" s="150"/>
      <c r="DOX8" s="150"/>
      <c r="DOY8" s="150"/>
      <c r="DOZ8" s="150"/>
      <c r="DPA8" s="150"/>
      <c r="DPB8" s="150"/>
      <c r="DPC8" s="150"/>
      <c r="DPD8" s="150"/>
      <c r="DPE8" s="150"/>
      <c r="DPF8" s="150"/>
      <c r="DPG8" s="150"/>
      <c r="DPH8" s="150"/>
      <c r="DPI8" s="150"/>
      <c r="DPJ8" s="150"/>
      <c r="DPK8" s="150"/>
      <c r="DPL8" s="150"/>
      <c r="DPM8" s="150"/>
      <c r="DPN8" s="150"/>
      <c r="DPO8" s="150"/>
      <c r="DPP8" s="150"/>
      <c r="DPQ8" s="150"/>
      <c r="DPR8" s="150"/>
      <c r="DPS8" s="150"/>
      <c r="DPT8" s="150"/>
      <c r="DPU8" s="150"/>
      <c r="DPV8" s="150"/>
      <c r="DPW8" s="150"/>
      <c r="DPX8" s="150"/>
      <c r="DPY8" s="150"/>
      <c r="DPZ8" s="150"/>
      <c r="DQA8" s="150"/>
      <c r="DQB8" s="150"/>
      <c r="DQC8" s="150"/>
      <c r="DQD8" s="150"/>
      <c r="DQE8" s="150"/>
      <c r="DQF8" s="150"/>
      <c r="DQG8" s="150"/>
      <c r="DQH8" s="150"/>
      <c r="DQI8" s="150"/>
      <c r="DQJ8" s="150"/>
      <c r="DQK8" s="150"/>
      <c r="DQL8" s="150"/>
      <c r="DQM8" s="150"/>
      <c r="DQN8" s="150"/>
      <c r="DQO8" s="150"/>
      <c r="DQP8" s="150"/>
      <c r="DQQ8" s="150"/>
      <c r="DQR8" s="150"/>
      <c r="DQS8" s="150"/>
      <c r="DQT8" s="150"/>
      <c r="DQU8" s="150"/>
      <c r="DQV8" s="150"/>
      <c r="DQW8" s="150"/>
      <c r="DQX8" s="150"/>
      <c r="DQY8" s="150"/>
      <c r="DQZ8" s="150"/>
      <c r="DRA8" s="150"/>
      <c r="DRB8" s="150"/>
      <c r="DRC8" s="150"/>
      <c r="DRD8" s="150"/>
      <c r="DRE8" s="150"/>
      <c r="DRF8" s="150"/>
      <c r="DRG8" s="150"/>
      <c r="DRH8" s="150"/>
      <c r="DRI8" s="150"/>
      <c r="DRJ8" s="150"/>
      <c r="DRK8" s="150"/>
      <c r="DRL8" s="150"/>
      <c r="DRM8" s="150"/>
      <c r="DRN8" s="150"/>
      <c r="DRO8" s="150"/>
      <c r="DRP8" s="150"/>
      <c r="DRQ8" s="150"/>
      <c r="DRR8" s="150"/>
      <c r="DRS8" s="150"/>
      <c r="DRT8" s="150"/>
      <c r="DRU8" s="150"/>
      <c r="DRV8" s="150"/>
      <c r="DRW8" s="150"/>
      <c r="DRX8" s="150"/>
      <c r="DRY8" s="150"/>
      <c r="DRZ8" s="150"/>
      <c r="DSA8" s="150"/>
      <c r="DSB8" s="150"/>
      <c r="DSC8" s="150"/>
      <c r="DSD8" s="150"/>
      <c r="DSE8" s="150"/>
      <c r="DSF8" s="150"/>
      <c r="DSG8" s="150"/>
      <c r="DSH8" s="150"/>
      <c r="DSI8" s="150"/>
      <c r="DSJ8" s="150"/>
      <c r="DSK8" s="150"/>
      <c r="DSL8" s="150"/>
      <c r="DSM8" s="150"/>
      <c r="DSN8" s="150"/>
      <c r="DSO8" s="150"/>
      <c r="DSP8" s="150"/>
      <c r="DSQ8" s="150"/>
      <c r="DSR8" s="150"/>
      <c r="DSS8" s="150"/>
      <c r="DST8" s="150"/>
      <c r="DSU8" s="150"/>
      <c r="DSV8" s="150"/>
      <c r="DSW8" s="150"/>
      <c r="DSX8" s="150"/>
      <c r="DSY8" s="150"/>
      <c r="DSZ8" s="150"/>
      <c r="DTA8" s="150"/>
      <c r="DTB8" s="150"/>
      <c r="DTC8" s="150"/>
      <c r="DTD8" s="150"/>
      <c r="DTE8" s="150"/>
      <c r="DTF8" s="150"/>
      <c r="DTG8" s="150"/>
      <c r="DTH8" s="150"/>
      <c r="DTI8" s="150"/>
      <c r="DTJ8" s="150"/>
      <c r="DTK8" s="150"/>
      <c r="DTL8" s="150"/>
      <c r="DTM8" s="150"/>
      <c r="DTN8" s="150"/>
      <c r="DTO8" s="150"/>
      <c r="DTP8" s="150"/>
      <c r="DTQ8" s="150"/>
      <c r="DTR8" s="150"/>
      <c r="DTS8" s="150"/>
      <c r="DTT8" s="150"/>
      <c r="DTU8" s="150"/>
      <c r="DTV8" s="150"/>
      <c r="DTW8" s="150"/>
      <c r="DTX8" s="150"/>
      <c r="DTY8" s="150"/>
      <c r="DTZ8" s="150"/>
      <c r="DUA8" s="150"/>
      <c r="DUB8" s="150"/>
      <c r="DUC8" s="150"/>
      <c r="DUD8" s="150"/>
      <c r="DUE8" s="150"/>
      <c r="DUF8" s="150"/>
      <c r="DUG8" s="150"/>
      <c r="DUH8" s="150"/>
      <c r="DUI8" s="150"/>
      <c r="DUJ8" s="150"/>
      <c r="DUK8" s="150"/>
      <c r="DUL8" s="150"/>
      <c r="DUM8" s="150"/>
      <c r="DUN8" s="150"/>
      <c r="DUO8" s="150"/>
      <c r="DUP8" s="150"/>
      <c r="DUQ8" s="150"/>
      <c r="DUR8" s="150"/>
      <c r="DUS8" s="150"/>
      <c r="DUT8" s="150"/>
      <c r="DUU8" s="150"/>
      <c r="DUV8" s="150"/>
      <c r="DUW8" s="150"/>
      <c r="DUX8" s="150"/>
      <c r="DUY8" s="150"/>
      <c r="DUZ8" s="150"/>
      <c r="DVA8" s="150"/>
      <c r="DVB8" s="150"/>
      <c r="DVC8" s="150"/>
      <c r="DVD8" s="150"/>
      <c r="DVE8" s="150"/>
      <c r="DVF8" s="150"/>
      <c r="DVG8" s="150"/>
      <c r="DVH8" s="150"/>
      <c r="DVI8" s="150"/>
      <c r="DVJ8" s="150"/>
      <c r="DVK8" s="150"/>
      <c r="DVL8" s="150"/>
      <c r="DVM8" s="150"/>
      <c r="DVN8" s="150"/>
      <c r="DVO8" s="150"/>
      <c r="DVP8" s="150"/>
      <c r="DVQ8" s="150"/>
      <c r="DVR8" s="150"/>
      <c r="DVS8" s="150"/>
      <c r="DVT8" s="150"/>
      <c r="DVU8" s="150"/>
      <c r="DVV8" s="150"/>
      <c r="DVW8" s="150"/>
      <c r="DVX8" s="150"/>
      <c r="DVY8" s="150"/>
      <c r="DVZ8" s="150"/>
      <c r="DWA8" s="150"/>
      <c r="DWB8" s="150"/>
      <c r="DWC8" s="150"/>
      <c r="DWD8" s="150"/>
      <c r="DWE8" s="150"/>
      <c r="DWF8" s="150"/>
      <c r="DWG8" s="150"/>
      <c r="DWH8" s="150"/>
      <c r="DWI8" s="150"/>
      <c r="DWJ8" s="150"/>
      <c r="DWK8" s="150"/>
      <c r="DWL8" s="150"/>
      <c r="DWM8" s="150"/>
      <c r="DWN8" s="150"/>
      <c r="DWO8" s="150"/>
      <c r="DWP8" s="150"/>
      <c r="DWQ8" s="150"/>
      <c r="DWR8" s="150"/>
      <c r="DWS8" s="150"/>
      <c r="DWT8" s="150"/>
      <c r="DWU8" s="150"/>
      <c r="DWV8" s="150"/>
      <c r="DWW8" s="150"/>
      <c r="DWX8" s="150"/>
      <c r="DWY8" s="150"/>
      <c r="DWZ8" s="150"/>
      <c r="DXA8" s="150"/>
      <c r="DXB8" s="150"/>
      <c r="DXC8" s="150"/>
      <c r="DXD8" s="150"/>
      <c r="DXE8" s="150"/>
      <c r="DXF8" s="150"/>
      <c r="DXG8" s="150"/>
      <c r="DXH8" s="150"/>
      <c r="DXI8" s="150"/>
      <c r="DXJ8" s="150"/>
      <c r="DXK8" s="150"/>
      <c r="DXL8" s="150"/>
      <c r="DXM8" s="150"/>
      <c r="DXN8" s="150"/>
      <c r="DXO8" s="150"/>
      <c r="DXP8" s="150"/>
      <c r="DXQ8" s="150"/>
      <c r="DXR8" s="150"/>
      <c r="DXS8" s="150"/>
      <c r="DXT8" s="150"/>
      <c r="DXU8" s="150"/>
      <c r="DXV8" s="150"/>
      <c r="DXW8" s="150"/>
      <c r="DXX8" s="150"/>
      <c r="DXY8" s="150"/>
      <c r="DXZ8" s="150"/>
      <c r="DYA8" s="150"/>
      <c r="DYB8" s="150"/>
      <c r="DYC8" s="150"/>
      <c r="DYD8" s="150"/>
      <c r="DYE8" s="150"/>
      <c r="DYF8" s="150"/>
      <c r="DYG8" s="150"/>
      <c r="DYH8" s="150"/>
      <c r="DYI8" s="150"/>
      <c r="DYJ8" s="150"/>
      <c r="DYK8" s="150"/>
      <c r="DYL8" s="150"/>
      <c r="DYM8" s="150"/>
      <c r="DYN8" s="150"/>
      <c r="DYO8" s="150"/>
      <c r="DYP8" s="150"/>
      <c r="DYQ8" s="150"/>
      <c r="DYR8" s="150"/>
      <c r="DYS8" s="150"/>
      <c r="DYT8" s="150"/>
      <c r="DYU8" s="150"/>
      <c r="DYV8" s="150"/>
      <c r="DYW8" s="150"/>
      <c r="DYX8" s="150"/>
      <c r="DYY8" s="150"/>
      <c r="DYZ8" s="150"/>
      <c r="DZA8" s="150"/>
      <c r="DZB8" s="150"/>
      <c r="DZC8" s="150"/>
      <c r="DZD8" s="150"/>
      <c r="DZE8" s="150"/>
      <c r="DZF8" s="150"/>
      <c r="DZG8" s="150"/>
      <c r="DZH8" s="150"/>
      <c r="DZI8" s="150"/>
      <c r="DZJ8" s="150"/>
      <c r="DZK8" s="150"/>
      <c r="DZL8" s="150"/>
      <c r="DZM8" s="150"/>
      <c r="DZN8" s="150"/>
      <c r="DZO8" s="150"/>
      <c r="DZP8" s="150"/>
      <c r="DZQ8" s="150"/>
      <c r="DZR8" s="150"/>
      <c r="DZS8" s="150"/>
      <c r="DZT8" s="150"/>
      <c r="DZU8" s="150"/>
      <c r="DZV8" s="150"/>
      <c r="DZW8" s="150"/>
      <c r="DZX8" s="150"/>
      <c r="DZY8" s="150"/>
      <c r="DZZ8" s="150"/>
      <c r="EAA8" s="150"/>
      <c r="EAB8" s="150"/>
      <c r="EAC8" s="150"/>
      <c r="EAD8" s="150"/>
      <c r="EAE8" s="150"/>
      <c r="EAF8" s="150"/>
      <c r="EAG8" s="150"/>
      <c r="EAH8" s="150"/>
      <c r="EAI8" s="150"/>
      <c r="EAJ8" s="150"/>
      <c r="EAK8" s="150"/>
      <c r="EAL8" s="150"/>
      <c r="EAM8" s="150"/>
      <c r="EAN8" s="150"/>
      <c r="EAO8" s="150"/>
      <c r="EAP8" s="150"/>
      <c r="EAQ8" s="150"/>
      <c r="EAR8" s="150"/>
      <c r="EAS8" s="150"/>
      <c r="EAT8" s="150"/>
      <c r="EAU8" s="150"/>
      <c r="EAV8" s="150"/>
      <c r="EAW8" s="150"/>
      <c r="EAX8" s="150"/>
      <c r="EAY8" s="150"/>
      <c r="EAZ8" s="150"/>
      <c r="EBA8" s="150"/>
      <c r="EBB8" s="150"/>
      <c r="EBC8" s="150"/>
      <c r="EBD8" s="150"/>
      <c r="EBE8" s="150"/>
      <c r="EBF8" s="150"/>
      <c r="EBG8" s="150"/>
      <c r="EBH8" s="150"/>
      <c r="EBI8" s="150"/>
      <c r="EBJ8" s="150"/>
      <c r="EBK8" s="150"/>
      <c r="EBL8" s="150"/>
      <c r="EBM8" s="150"/>
      <c r="EBN8" s="150"/>
      <c r="EBO8" s="150"/>
      <c r="EBP8" s="150"/>
      <c r="EBQ8" s="150"/>
      <c r="EBR8" s="150"/>
      <c r="EBS8" s="150"/>
      <c r="EBT8" s="150"/>
      <c r="EBU8" s="150"/>
      <c r="EBV8" s="150"/>
      <c r="EBW8" s="150"/>
      <c r="EBX8" s="150"/>
      <c r="EBY8" s="150"/>
      <c r="EBZ8" s="150"/>
      <c r="ECA8" s="150"/>
      <c r="ECB8" s="150"/>
      <c r="ECC8" s="150"/>
      <c r="ECD8" s="150"/>
      <c r="ECE8" s="150"/>
      <c r="ECF8" s="150"/>
      <c r="ECG8" s="150"/>
      <c r="ECH8" s="150"/>
      <c r="ECI8" s="150"/>
      <c r="ECJ8" s="150"/>
      <c r="ECK8" s="150"/>
      <c r="ECL8" s="150"/>
      <c r="ECM8" s="150"/>
      <c r="ECN8" s="150"/>
      <c r="ECO8" s="150"/>
      <c r="ECP8" s="150"/>
      <c r="ECQ8" s="150"/>
      <c r="ECR8" s="150"/>
      <c r="ECS8" s="150"/>
      <c r="ECT8" s="150"/>
      <c r="ECU8" s="150"/>
      <c r="ECV8" s="150"/>
      <c r="ECW8" s="150"/>
      <c r="ECX8" s="150"/>
      <c r="ECY8" s="150"/>
      <c r="ECZ8" s="150"/>
      <c r="EDA8" s="150"/>
      <c r="EDB8" s="150"/>
      <c r="EDC8" s="150"/>
      <c r="EDD8" s="150"/>
      <c r="EDE8" s="150"/>
      <c r="EDF8" s="150"/>
      <c r="EDG8" s="150"/>
      <c r="EDH8" s="150"/>
      <c r="EDI8" s="150"/>
      <c r="EDJ8" s="150"/>
      <c r="EDK8" s="150"/>
      <c r="EDL8" s="150"/>
      <c r="EDM8" s="150"/>
      <c r="EDN8" s="150"/>
      <c r="EDO8" s="150"/>
      <c r="EDP8" s="150"/>
      <c r="EDQ8" s="150"/>
      <c r="EDR8" s="150"/>
      <c r="EDS8" s="150"/>
      <c r="EDT8" s="150"/>
      <c r="EDU8" s="150"/>
      <c r="EDV8" s="150"/>
      <c r="EDW8" s="150"/>
      <c r="EDX8" s="150"/>
      <c r="EDY8" s="150"/>
      <c r="EDZ8" s="150"/>
      <c r="EEA8" s="150"/>
      <c r="EEB8" s="150"/>
      <c r="EEC8" s="150"/>
      <c r="EED8" s="150"/>
      <c r="EEE8" s="150"/>
      <c r="EEF8" s="150"/>
      <c r="EEG8" s="150"/>
      <c r="EEH8" s="150"/>
      <c r="EEI8" s="150"/>
      <c r="EEJ8" s="150"/>
      <c r="EEK8" s="150"/>
      <c r="EEL8" s="150"/>
      <c r="EEM8" s="150"/>
      <c r="EEN8" s="150"/>
      <c r="EEO8" s="150"/>
      <c r="EEP8" s="150"/>
      <c r="EEQ8" s="150"/>
      <c r="EER8" s="150"/>
      <c r="EES8" s="150"/>
      <c r="EET8" s="150"/>
      <c r="EEU8" s="150"/>
      <c r="EEV8" s="150"/>
      <c r="EEW8" s="150"/>
      <c r="EEX8" s="150"/>
      <c r="EEY8" s="150"/>
      <c r="EEZ8" s="150"/>
      <c r="EFA8" s="150"/>
      <c r="EFB8" s="150"/>
      <c r="EFC8" s="150"/>
      <c r="EFD8" s="150"/>
      <c r="EFE8" s="150"/>
      <c r="EFF8" s="150"/>
      <c r="EFG8" s="150"/>
      <c r="EFH8" s="150"/>
      <c r="EFI8" s="150"/>
      <c r="EFJ8" s="150"/>
      <c r="EFK8" s="150"/>
      <c r="EFL8" s="150"/>
      <c r="EFM8" s="150"/>
      <c r="EFN8" s="150"/>
      <c r="EFO8" s="150"/>
      <c r="EFP8" s="150"/>
      <c r="EFQ8" s="150"/>
      <c r="EFR8" s="150"/>
      <c r="EFS8" s="150"/>
      <c r="EFT8" s="150"/>
      <c r="EFU8" s="150"/>
      <c r="EFV8" s="150"/>
      <c r="EFW8" s="150"/>
      <c r="EFX8" s="150"/>
      <c r="EFY8" s="150"/>
      <c r="EFZ8" s="150"/>
      <c r="EGA8" s="150"/>
      <c r="EGB8" s="150"/>
      <c r="EGC8" s="150"/>
      <c r="EGD8" s="150"/>
      <c r="EGE8" s="150"/>
      <c r="EGF8" s="150"/>
      <c r="EGG8" s="150"/>
      <c r="EGH8" s="150"/>
      <c r="EGI8" s="150"/>
      <c r="EGJ8" s="150"/>
      <c r="EGK8" s="150"/>
      <c r="EGL8" s="150"/>
      <c r="EGM8" s="150"/>
      <c r="EGN8" s="150"/>
      <c r="EGO8" s="150"/>
      <c r="EGP8" s="150"/>
      <c r="EGQ8" s="150"/>
      <c r="EGR8" s="150"/>
      <c r="EGS8" s="150"/>
      <c r="EGT8" s="150"/>
      <c r="EGU8" s="150"/>
      <c r="EGV8" s="150"/>
      <c r="EGW8" s="150"/>
      <c r="EGX8" s="150"/>
      <c r="EGY8" s="150"/>
      <c r="EGZ8" s="150"/>
      <c r="EHA8" s="150"/>
      <c r="EHB8" s="150"/>
      <c r="EHC8" s="150"/>
      <c r="EHD8" s="150"/>
      <c r="EHE8" s="150"/>
      <c r="EHF8" s="150"/>
      <c r="EHG8" s="150"/>
      <c r="EHH8" s="150"/>
      <c r="EHI8" s="150"/>
      <c r="EHJ8" s="150"/>
      <c r="EHK8" s="150"/>
      <c r="EHL8" s="150"/>
      <c r="EHM8" s="150"/>
      <c r="EHN8" s="150"/>
      <c r="EHO8" s="150"/>
      <c r="EHP8" s="150"/>
      <c r="EHQ8" s="150"/>
      <c r="EHR8" s="150"/>
      <c r="EHS8" s="150"/>
      <c r="EHT8" s="150"/>
      <c r="EHU8" s="150"/>
      <c r="EHV8" s="150"/>
      <c r="EHW8" s="150"/>
      <c r="EHX8" s="150"/>
      <c r="EHY8" s="150"/>
      <c r="EHZ8" s="150"/>
      <c r="EIA8" s="150"/>
      <c r="EIB8" s="150"/>
      <c r="EIC8" s="150"/>
      <c r="EID8" s="150"/>
      <c r="EIE8" s="150"/>
      <c r="EIF8" s="150"/>
      <c r="EIG8" s="150"/>
      <c r="EIH8" s="150"/>
      <c r="EII8" s="150"/>
      <c r="EIJ8" s="150"/>
      <c r="EIK8" s="150"/>
      <c r="EIL8" s="150"/>
      <c r="EIM8" s="150"/>
      <c r="EIN8" s="150"/>
      <c r="EIO8" s="150"/>
      <c r="EIP8" s="150"/>
      <c r="EIQ8" s="150"/>
      <c r="EIR8" s="150"/>
      <c r="EIS8" s="150"/>
      <c r="EIT8" s="150"/>
      <c r="EIU8" s="150"/>
      <c r="EIV8" s="150"/>
      <c r="EIW8" s="150"/>
      <c r="EIX8" s="150"/>
      <c r="EIY8" s="150"/>
      <c r="EIZ8" s="150"/>
      <c r="EJA8" s="150"/>
      <c r="EJB8" s="150"/>
      <c r="EJC8" s="150"/>
      <c r="EJD8" s="150"/>
      <c r="EJE8" s="150"/>
      <c r="EJF8" s="150"/>
      <c r="EJG8" s="150"/>
      <c r="EJH8" s="150"/>
      <c r="EJI8" s="150"/>
      <c r="EJJ8" s="150"/>
      <c r="EJK8" s="150"/>
      <c r="EJL8" s="150"/>
      <c r="EJM8" s="150"/>
      <c r="EJN8" s="150"/>
      <c r="EJO8" s="150"/>
      <c r="EJP8" s="150"/>
      <c r="EJQ8" s="150"/>
      <c r="EJR8" s="150"/>
      <c r="EJS8" s="150"/>
      <c r="EJT8" s="150"/>
      <c r="EJU8" s="150"/>
      <c r="EJV8" s="150"/>
      <c r="EJW8" s="150"/>
      <c r="EJX8" s="150"/>
      <c r="EJY8" s="150"/>
      <c r="EJZ8" s="150"/>
      <c r="EKA8" s="150"/>
      <c r="EKB8" s="150"/>
      <c r="EKC8" s="150"/>
      <c r="EKD8" s="150"/>
      <c r="EKE8" s="150"/>
      <c r="EKF8" s="150"/>
      <c r="EKG8" s="150"/>
      <c r="EKH8" s="150"/>
      <c r="EKI8" s="150"/>
      <c r="EKJ8" s="150"/>
      <c r="EKK8" s="150"/>
      <c r="EKL8" s="150"/>
      <c r="EKM8" s="150"/>
      <c r="EKN8" s="150"/>
      <c r="EKO8" s="150"/>
      <c r="EKP8" s="150"/>
      <c r="EKQ8" s="150"/>
      <c r="EKR8" s="150"/>
      <c r="EKS8" s="150"/>
      <c r="EKT8" s="150"/>
      <c r="EKU8" s="150"/>
      <c r="EKV8" s="150"/>
      <c r="EKW8" s="150"/>
      <c r="EKX8" s="150"/>
      <c r="EKY8" s="150"/>
      <c r="EKZ8" s="150"/>
      <c r="ELA8" s="150"/>
      <c r="ELB8" s="150"/>
      <c r="ELC8" s="150"/>
      <c r="ELD8" s="150"/>
      <c r="ELE8" s="150"/>
      <c r="ELF8" s="150"/>
      <c r="ELG8" s="150"/>
      <c r="ELH8" s="150"/>
      <c r="ELI8" s="150"/>
      <c r="ELJ8" s="150"/>
      <c r="ELK8" s="150"/>
      <c r="ELL8" s="150"/>
      <c r="ELM8" s="150"/>
      <c r="ELN8" s="150"/>
      <c r="ELO8" s="150"/>
      <c r="ELP8" s="150"/>
      <c r="ELQ8" s="150"/>
      <c r="ELR8" s="150"/>
      <c r="ELS8" s="150"/>
      <c r="ELT8" s="150"/>
      <c r="ELU8" s="150"/>
      <c r="ELV8" s="150"/>
      <c r="ELW8" s="150"/>
      <c r="ELX8" s="150"/>
      <c r="ELY8" s="150"/>
      <c r="ELZ8" s="150"/>
      <c r="EMA8" s="150"/>
      <c r="EMB8" s="150"/>
      <c r="EMC8" s="150"/>
      <c r="EMD8" s="150"/>
      <c r="EME8" s="150"/>
      <c r="EMF8" s="150"/>
      <c r="EMG8" s="150"/>
      <c r="EMH8" s="150"/>
      <c r="EMI8" s="150"/>
      <c r="EMJ8" s="150"/>
      <c r="EMK8" s="150"/>
      <c r="EML8" s="150"/>
      <c r="EMM8" s="150"/>
      <c r="EMN8" s="150"/>
      <c r="EMO8" s="150"/>
      <c r="EMP8" s="150"/>
      <c r="EMQ8" s="150"/>
      <c r="EMR8" s="150"/>
      <c r="EMS8" s="150"/>
      <c r="EMT8" s="150"/>
      <c r="EMU8" s="150"/>
      <c r="EMV8" s="150"/>
      <c r="EMW8" s="150"/>
      <c r="EMX8" s="150"/>
      <c r="EMY8" s="150"/>
      <c r="EMZ8" s="150"/>
      <c r="ENA8" s="150"/>
      <c r="ENB8" s="150"/>
      <c r="ENC8" s="150"/>
      <c r="END8" s="150"/>
      <c r="ENE8" s="150"/>
      <c r="ENF8" s="150"/>
      <c r="ENG8" s="150"/>
      <c r="ENH8" s="150"/>
      <c r="ENI8" s="150"/>
      <c r="ENJ8" s="150"/>
      <c r="ENK8" s="150"/>
      <c r="ENL8" s="150"/>
      <c r="ENM8" s="150"/>
      <c r="ENN8" s="150"/>
      <c r="ENO8" s="150"/>
      <c r="ENP8" s="150"/>
      <c r="ENQ8" s="150"/>
      <c r="ENR8" s="150"/>
      <c r="ENS8" s="150"/>
      <c r="ENT8" s="150"/>
      <c r="ENU8" s="150"/>
      <c r="ENV8" s="150"/>
      <c r="ENW8" s="150"/>
      <c r="ENX8" s="150"/>
      <c r="ENY8" s="150"/>
      <c r="ENZ8" s="150"/>
      <c r="EOA8" s="150"/>
      <c r="EOB8" s="150"/>
      <c r="EOC8" s="150"/>
      <c r="EOD8" s="150"/>
      <c r="EOE8" s="150"/>
      <c r="EOF8" s="150"/>
      <c r="EOG8" s="150"/>
      <c r="EOH8" s="150"/>
      <c r="EOI8" s="150"/>
      <c r="EOJ8" s="150"/>
      <c r="EOK8" s="150"/>
      <c r="EOL8" s="150"/>
      <c r="EOM8" s="150"/>
      <c r="EON8" s="150"/>
      <c r="EOO8" s="150"/>
      <c r="EOP8" s="150"/>
      <c r="EOQ8" s="150"/>
      <c r="EOR8" s="150"/>
      <c r="EOS8" s="150"/>
      <c r="EOT8" s="150"/>
      <c r="EOU8" s="150"/>
      <c r="EOV8" s="150"/>
      <c r="EOW8" s="150"/>
      <c r="EOX8" s="150"/>
      <c r="EOY8" s="150"/>
      <c r="EOZ8" s="150"/>
      <c r="EPA8" s="150"/>
      <c r="EPB8" s="150"/>
      <c r="EPC8" s="150"/>
      <c r="EPD8" s="150"/>
      <c r="EPE8" s="150"/>
      <c r="EPF8" s="150"/>
      <c r="EPG8" s="150"/>
      <c r="EPH8" s="150"/>
      <c r="EPI8" s="150"/>
      <c r="EPJ8" s="150"/>
      <c r="EPK8" s="150"/>
      <c r="EPL8" s="150"/>
      <c r="EPM8" s="150"/>
      <c r="EPN8" s="150"/>
      <c r="EPO8" s="150"/>
      <c r="EPP8" s="150"/>
      <c r="EPQ8" s="150"/>
      <c r="EPR8" s="150"/>
      <c r="EPS8" s="150"/>
      <c r="EPT8" s="150"/>
      <c r="EPU8" s="150"/>
      <c r="EPV8" s="150"/>
      <c r="EPW8" s="150"/>
      <c r="EPX8" s="150"/>
      <c r="EPY8" s="150"/>
      <c r="EPZ8" s="150"/>
      <c r="EQA8" s="150"/>
      <c r="EQB8" s="150"/>
      <c r="EQC8" s="150"/>
      <c r="EQD8" s="150"/>
      <c r="EQE8" s="150"/>
      <c r="EQF8" s="150"/>
      <c r="EQG8" s="150"/>
      <c r="EQH8" s="150"/>
      <c r="EQI8" s="150"/>
      <c r="EQJ8" s="150"/>
      <c r="EQK8" s="150"/>
      <c r="EQL8" s="150"/>
      <c r="EQM8" s="150"/>
      <c r="EQN8" s="150"/>
      <c r="EQO8" s="150"/>
      <c r="EQP8" s="150"/>
      <c r="EQQ8" s="150"/>
      <c r="EQR8" s="150"/>
      <c r="EQS8" s="150"/>
      <c r="EQT8" s="150"/>
      <c r="EQU8" s="150"/>
      <c r="EQV8" s="150"/>
      <c r="EQW8" s="150"/>
      <c r="EQX8" s="150"/>
      <c r="EQY8" s="150"/>
      <c r="EQZ8" s="150"/>
      <c r="ERA8" s="150"/>
      <c r="ERB8" s="150"/>
      <c r="ERC8" s="150"/>
      <c r="ERD8" s="150"/>
      <c r="ERE8" s="150"/>
      <c r="ERF8" s="150"/>
      <c r="ERG8" s="150"/>
      <c r="ERH8" s="150"/>
      <c r="ERI8" s="150"/>
      <c r="ERJ8" s="150"/>
      <c r="ERK8" s="150"/>
      <c r="ERL8" s="150"/>
      <c r="ERM8" s="150"/>
      <c r="ERN8" s="150"/>
      <c r="ERO8" s="150"/>
      <c r="ERP8" s="150"/>
      <c r="ERQ8" s="150"/>
      <c r="ERR8" s="150"/>
      <c r="ERS8" s="150"/>
      <c r="ERT8" s="150"/>
      <c r="ERU8" s="150"/>
      <c r="ERV8" s="150"/>
      <c r="ERW8" s="150"/>
      <c r="ERX8" s="150"/>
      <c r="ERY8" s="150"/>
      <c r="ERZ8" s="150"/>
      <c r="ESA8" s="150"/>
      <c r="ESB8" s="150"/>
      <c r="ESC8" s="150"/>
      <c r="ESD8" s="150"/>
      <c r="ESE8" s="150"/>
      <c r="ESF8" s="150"/>
      <c r="ESG8" s="150"/>
      <c r="ESH8" s="150"/>
      <c r="ESI8" s="150"/>
      <c r="ESJ8" s="150"/>
      <c r="ESK8" s="150"/>
      <c r="ESL8" s="150"/>
      <c r="ESM8" s="150"/>
      <c r="ESN8" s="150"/>
      <c r="ESO8" s="150"/>
      <c r="ESP8" s="150"/>
      <c r="ESQ8" s="150"/>
      <c r="ESR8" s="150"/>
      <c r="ESS8" s="150"/>
      <c r="EST8" s="150"/>
      <c r="ESU8" s="150"/>
      <c r="ESV8" s="150"/>
      <c r="ESW8" s="150"/>
      <c r="ESX8" s="150"/>
      <c r="ESY8" s="150"/>
      <c r="ESZ8" s="150"/>
      <c r="ETA8" s="150"/>
      <c r="ETB8" s="150"/>
      <c r="ETC8" s="150"/>
      <c r="ETD8" s="150"/>
      <c r="ETE8" s="150"/>
      <c r="ETF8" s="150"/>
      <c r="ETG8" s="150"/>
      <c r="ETH8" s="150"/>
      <c r="ETI8" s="150"/>
      <c r="ETJ8" s="150"/>
      <c r="ETK8" s="150"/>
      <c r="ETL8" s="150"/>
      <c r="ETM8" s="150"/>
      <c r="ETN8" s="150"/>
      <c r="ETO8" s="150"/>
      <c r="ETP8" s="150"/>
      <c r="ETQ8" s="150"/>
      <c r="ETR8" s="150"/>
      <c r="ETS8" s="150"/>
      <c r="ETT8" s="150"/>
      <c r="ETU8" s="150"/>
      <c r="ETV8" s="150"/>
      <c r="ETW8" s="150"/>
      <c r="ETX8" s="150"/>
      <c r="ETY8" s="150"/>
      <c r="ETZ8" s="150"/>
      <c r="EUA8" s="150"/>
      <c r="EUB8" s="150"/>
      <c r="EUC8" s="150"/>
      <c r="EUD8" s="150"/>
      <c r="EUE8" s="150"/>
      <c r="EUF8" s="150"/>
      <c r="EUG8" s="150"/>
      <c r="EUH8" s="150"/>
      <c r="EUI8" s="150"/>
      <c r="EUJ8" s="150"/>
      <c r="EUK8" s="150"/>
      <c r="EUL8" s="150"/>
      <c r="EUM8" s="150"/>
      <c r="EUN8" s="150"/>
      <c r="EUO8" s="150"/>
      <c r="EUP8" s="150"/>
      <c r="EUQ8" s="150"/>
      <c r="EUR8" s="150"/>
      <c r="EUS8" s="150"/>
      <c r="EUT8" s="150"/>
      <c r="EUU8" s="150"/>
      <c r="EUV8" s="150"/>
      <c r="EUW8" s="150"/>
      <c r="EUX8" s="150"/>
      <c r="EUY8" s="150"/>
      <c r="EUZ8" s="150"/>
      <c r="EVA8" s="150"/>
      <c r="EVB8" s="150"/>
      <c r="EVC8" s="150"/>
      <c r="EVD8" s="150"/>
      <c r="EVE8" s="150"/>
      <c r="EVF8" s="150"/>
      <c r="EVG8" s="150"/>
      <c r="EVH8" s="150"/>
      <c r="EVI8" s="150"/>
      <c r="EVJ8" s="150"/>
      <c r="EVK8" s="150"/>
      <c r="EVL8" s="150"/>
      <c r="EVM8" s="150"/>
      <c r="EVN8" s="150"/>
      <c r="EVO8" s="150"/>
      <c r="EVP8" s="150"/>
      <c r="EVQ8" s="150"/>
      <c r="EVR8" s="150"/>
      <c r="EVS8" s="150"/>
      <c r="EVT8" s="150"/>
      <c r="EVU8" s="150"/>
      <c r="EVV8" s="150"/>
      <c r="EVW8" s="150"/>
      <c r="EVX8" s="150"/>
      <c r="EVY8" s="150"/>
      <c r="EVZ8" s="150"/>
      <c r="EWA8" s="150"/>
      <c r="EWB8" s="150"/>
      <c r="EWC8" s="150"/>
      <c r="EWD8" s="150"/>
      <c r="EWE8" s="150"/>
      <c r="EWF8" s="150"/>
      <c r="EWG8" s="150"/>
      <c r="EWH8" s="150"/>
      <c r="EWI8" s="150"/>
      <c r="EWJ8" s="150"/>
      <c r="EWK8" s="150"/>
      <c r="EWL8" s="150"/>
      <c r="EWM8" s="150"/>
      <c r="EWN8" s="150"/>
      <c r="EWO8" s="150"/>
      <c r="EWP8" s="150"/>
      <c r="EWQ8" s="150"/>
      <c r="EWR8" s="150"/>
      <c r="EWS8" s="150"/>
      <c r="EWT8" s="150"/>
      <c r="EWU8" s="150"/>
      <c r="EWV8" s="150"/>
      <c r="EWW8" s="150"/>
      <c r="EWX8" s="150"/>
      <c r="EWY8" s="150"/>
      <c r="EWZ8" s="150"/>
      <c r="EXA8" s="150"/>
      <c r="EXB8" s="150"/>
      <c r="EXC8" s="150"/>
      <c r="EXD8" s="150"/>
      <c r="EXE8" s="150"/>
      <c r="EXF8" s="150"/>
      <c r="EXG8" s="150"/>
      <c r="EXH8" s="150"/>
      <c r="EXI8" s="150"/>
      <c r="EXJ8" s="150"/>
      <c r="EXK8" s="150"/>
      <c r="EXL8" s="150"/>
      <c r="EXM8" s="150"/>
      <c r="EXN8" s="150"/>
      <c r="EXO8" s="150"/>
      <c r="EXP8" s="150"/>
      <c r="EXQ8" s="150"/>
      <c r="EXR8" s="150"/>
      <c r="EXS8" s="150"/>
      <c r="EXT8" s="150"/>
      <c r="EXU8" s="150"/>
      <c r="EXV8" s="150"/>
      <c r="EXW8" s="150"/>
      <c r="EXX8" s="150"/>
      <c r="EXY8" s="150"/>
      <c r="EXZ8" s="150"/>
      <c r="EYA8" s="150"/>
      <c r="EYB8" s="150"/>
      <c r="EYC8" s="150"/>
      <c r="EYD8" s="150"/>
      <c r="EYE8" s="150"/>
      <c r="EYF8" s="150"/>
      <c r="EYG8" s="150"/>
      <c r="EYH8" s="150"/>
      <c r="EYI8" s="150"/>
      <c r="EYJ8" s="150"/>
      <c r="EYK8" s="150"/>
      <c r="EYL8" s="150"/>
      <c r="EYM8" s="150"/>
      <c r="EYN8" s="150"/>
      <c r="EYO8" s="150"/>
      <c r="EYP8" s="150"/>
      <c r="EYQ8" s="150"/>
      <c r="EYR8" s="150"/>
      <c r="EYS8" s="150"/>
      <c r="EYT8" s="150"/>
      <c r="EYU8" s="150"/>
      <c r="EYV8" s="150"/>
      <c r="EYW8" s="150"/>
      <c r="EYX8" s="150"/>
      <c r="EYY8" s="150"/>
      <c r="EYZ8" s="150"/>
      <c r="EZA8" s="150"/>
      <c r="EZB8" s="150"/>
      <c r="EZC8" s="150"/>
      <c r="EZD8" s="150"/>
      <c r="EZE8" s="150"/>
      <c r="EZF8" s="150"/>
      <c r="EZG8" s="150"/>
      <c r="EZH8" s="150"/>
      <c r="EZI8" s="150"/>
      <c r="EZJ8" s="150"/>
      <c r="EZK8" s="150"/>
      <c r="EZL8" s="150"/>
      <c r="EZM8" s="150"/>
      <c r="EZN8" s="150"/>
      <c r="EZO8" s="150"/>
      <c r="EZP8" s="150"/>
      <c r="EZQ8" s="150"/>
      <c r="EZR8" s="150"/>
      <c r="EZS8" s="150"/>
      <c r="EZT8" s="150"/>
      <c r="EZU8" s="150"/>
      <c r="EZV8" s="150"/>
      <c r="EZW8" s="150"/>
      <c r="EZX8" s="150"/>
      <c r="EZY8" s="150"/>
      <c r="EZZ8" s="150"/>
      <c r="FAA8" s="150"/>
      <c r="FAB8" s="150"/>
      <c r="FAC8" s="150"/>
      <c r="FAD8" s="150"/>
      <c r="FAE8" s="150"/>
      <c r="FAF8" s="150"/>
      <c r="FAG8" s="150"/>
      <c r="FAH8" s="150"/>
      <c r="FAI8" s="150"/>
      <c r="FAJ8" s="150"/>
      <c r="FAK8" s="150"/>
      <c r="FAL8" s="150"/>
      <c r="FAM8" s="150"/>
      <c r="FAN8" s="150"/>
      <c r="FAO8" s="150"/>
      <c r="FAP8" s="150"/>
      <c r="FAQ8" s="150"/>
      <c r="FAR8" s="150"/>
      <c r="FAS8" s="150"/>
      <c r="FAT8" s="150"/>
      <c r="FAU8" s="150"/>
      <c r="FAV8" s="150"/>
      <c r="FAW8" s="150"/>
      <c r="FAX8" s="150"/>
      <c r="FAY8" s="150"/>
      <c r="FAZ8" s="150"/>
      <c r="FBA8" s="150"/>
      <c r="FBB8" s="150"/>
      <c r="FBC8" s="150"/>
      <c r="FBD8" s="150"/>
      <c r="FBE8" s="150"/>
      <c r="FBF8" s="150"/>
      <c r="FBG8" s="150"/>
      <c r="FBH8" s="150"/>
      <c r="FBI8" s="150"/>
      <c r="FBJ8" s="150"/>
      <c r="FBK8" s="150"/>
      <c r="FBL8" s="150"/>
      <c r="FBM8" s="150"/>
      <c r="FBN8" s="150"/>
      <c r="FBO8" s="150"/>
      <c r="FBP8" s="150"/>
      <c r="FBQ8" s="150"/>
      <c r="FBR8" s="150"/>
      <c r="FBS8" s="150"/>
      <c r="FBT8" s="150"/>
      <c r="FBU8" s="150"/>
      <c r="FBV8" s="150"/>
      <c r="FBW8" s="150"/>
      <c r="FBX8" s="150"/>
      <c r="FBY8" s="150"/>
      <c r="FBZ8" s="150"/>
      <c r="FCA8" s="150"/>
      <c r="FCB8" s="150"/>
      <c r="FCC8" s="150"/>
      <c r="FCD8" s="150"/>
      <c r="FCE8" s="150"/>
      <c r="FCF8" s="150"/>
      <c r="FCG8" s="150"/>
      <c r="FCH8" s="150"/>
      <c r="FCI8" s="150"/>
      <c r="FCJ8" s="150"/>
      <c r="FCK8" s="150"/>
      <c r="FCL8" s="150"/>
      <c r="FCM8" s="150"/>
      <c r="FCN8" s="150"/>
      <c r="FCO8" s="150"/>
      <c r="FCP8" s="150"/>
      <c r="FCQ8" s="150"/>
      <c r="FCR8" s="150"/>
      <c r="FCS8" s="150"/>
      <c r="FCT8" s="150"/>
      <c r="FCU8" s="150"/>
      <c r="FCV8" s="150"/>
      <c r="FCW8" s="150"/>
      <c r="FCX8" s="150"/>
      <c r="FCY8" s="150"/>
      <c r="FCZ8" s="150"/>
      <c r="FDA8" s="150"/>
      <c r="FDB8" s="150"/>
      <c r="FDC8" s="150"/>
      <c r="FDD8" s="150"/>
      <c r="FDE8" s="150"/>
      <c r="FDF8" s="150"/>
      <c r="FDG8" s="150"/>
      <c r="FDH8" s="150"/>
      <c r="FDI8" s="150"/>
      <c r="FDJ8" s="150"/>
      <c r="FDK8" s="150"/>
      <c r="FDL8" s="150"/>
      <c r="FDM8" s="150"/>
      <c r="FDN8" s="150"/>
      <c r="FDO8" s="150"/>
      <c r="FDP8" s="150"/>
      <c r="FDQ8" s="150"/>
      <c r="FDR8" s="150"/>
      <c r="FDS8" s="150"/>
      <c r="FDT8" s="150"/>
      <c r="FDU8" s="150"/>
      <c r="FDV8" s="150"/>
      <c r="FDW8" s="150"/>
      <c r="FDX8" s="150"/>
      <c r="FDY8" s="150"/>
      <c r="FDZ8" s="150"/>
      <c r="FEA8" s="150"/>
      <c r="FEB8" s="150"/>
      <c r="FEC8" s="150"/>
      <c r="FED8" s="150"/>
      <c r="FEE8" s="150"/>
      <c r="FEF8" s="150"/>
      <c r="FEG8" s="150"/>
      <c r="FEH8" s="150"/>
      <c r="FEI8" s="150"/>
      <c r="FEJ8" s="150"/>
      <c r="FEK8" s="150"/>
      <c r="FEL8" s="150"/>
      <c r="FEM8" s="150"/>
      <c r="FEN8" s="150"/>
      <c r="FEO8" s="150"/>
      <c r="FEP8" s="150"/>
      <c r="FEQ8" s="150"/>
      <c r="FER8" s="150"/>
      <c r="FES8" s="150"/>
      <c r="FET8" s="150"/>
      <c r="FEU8" s="150"/>
      <c r="FEV8" s="150"/>
      <c r="FEW8" s="150"/>
      <c r="FEX8" s="150"/>
      <c r="FEY8" s="150"/>
      <c r="FEZ8" s="150"/>
      <c r="FFA8" s="150"/>
      <c r="FFB8" s="150"/>
      <c r="FFC8" s="150"/>
      <c r="FFD8" s="150"/>
      <c r="FFE8" s="150"/>
      <c r="FFF8" s="150"/>
      <c r="FFG8" s="150"/>
      <c r="FFH8" s="150"/>
      <c r="FFI8" s="150"/>
      <c r="FFJ8" s="150"/>
      <c r="FFK8" s="150"/>
      <c r="FFL8" s="150"/>
      <c r="FFM8" s="150"/>
      <c r="FFN8" s="150"/>
      <c r="FFO8" s="150"/>
      <c r="FFP8" s="150"/>
      <c r="FFQ8" s="150"/>
      <c r="FFR8" s="150"/>
      <c r="FFS8" s="150"/>
      <c r="FFT8" s="150"/>
      <c r="FFU8" s="150"/>
      <c r="FFV8" s="150"/>
      <c r="FFW8" s="150"/>
      <c r="FFX8" s="150"/>
      <c r="FFY8" s="150"/>
      <c r="FFZ8" s="150"/>
      <c r="FGA8" s="150"/>
      <c r="FGB8" s="150"/>
      <c r="FGC8" s="150"/>
      <c r="FGD8" s="150"/>
      <c r="FGE8" s="150"/>
      <c r="FGF8" s="150"/>
      <c r="FGG8" s="150"/>
      <c r="FGH8" s="150"/>
      <c r="FGI8" s="150"/>
      <c r="FGJ8" s="150"/>
      <c r="FGK8" s="150"/>
      <c r="FGL8" s="150"/>
      <c r="FGM8" s="150"/>
      <c r="FGN8" s="150"/>
      <c r="FGO8" s="150"/>
      <c r="FGP8" s="150"/>
      <c r="FGQ8" s="150"/>
      <c r="FGR8" s="150"/>
      <c r="FGS8" s="150"/>
      <c r="FGT8" s="150"/>
      <c r="FGU8" s="150"/>
      <c r="FGV8" s="150"/>
      <c r="FGW8" s="150"/>
      <c r="FGX8" s="150"/>
      <c r="FGY8" s="150"/>
      <c r="FGZ8" s="150"/>
      <c r="FHA8" s="150"/>
      <c r="FHB8" s="150"/>
      <c r="FHC8" s="150"/>
      <c r="FHD8" s="150"/>
      <c r="FHE8" s="150"/>
      <c r="FHF8" s="150"/>
      <c r="FHG8" s="150"/>
      <c r="FHH8" s="150"/>
      <c r="FHI8" s="150"/>
      <c r="FHJ8" s="150"/>
      <c r="FHK8" s="150"/>
      <c r="FHL8" s="150"/>
      <c r="FHM8" s="150"/>
      <c r="FHN8" s="150"/>
      <c r="FHO8" s="150"/>
      <c r="FHP8" s="150"/>
      <c r="FHQ8" s="150"/>
      <c r="FHR8" s="150"/>
      <c r="FHS8" s="150"/>
      <c r="FHT8" s="150"/>
      <c r="FHU8" s="150"/>
      <c r="FHV8" s="150"/>
      <c r="FHW8" s="150"/>
      <c r="FHX8" s="150"/>
      <c r="FHY8" s="150"/>
      <c r="FHZ8" s="150"/>
      <c r="FIA8" s="150"/>
      <c r="FIB8" s="150"/>
      <c r="FIC8" s="150"/>
      <c r="FID8" s="150"/>
      <c r="FIE8" s="150"/>
      <c r="FIF8" s="150"/>
      <c r="FIG8" s="150"/>
      <c r="FIH8" s="150"/>
      <c r="FII8" s="150"/>
      <c r="FIJ8" s="150"/>
      <c r="FIK8" s="150"/>
      <c r="FIL8" s="150"/>
      <c r="FIM8" s="150"/>
      <c r="FIN8" s="150"/>
      <c r="FIO8" s="150"/>
      <c r="FIP8" s="150"/>
      <c r="FIQ8" s="150"/>
      <c r="FIR8" s="150"/>
      <c r="FIS8" s="150"/>
      <c r="FIT8" s="150"/>
      <c r="FIU8" s="150"/>
      <c r="FIV8" s="150"/>
      <c r="FIW8" s="150"/>
      <c r="FIX8" s="150"/>
      <c r="FIY8" s="150"/>
      <c r="FIZ8" s="150"/>
      <c r="FJA8" s="150"/>
      <c r="FJB8" s="150"/>
      <c r="FJC8" s="150"/>
      <c r="FJD8" s="150"/>
      <c r="FJE8" s="150"/>
      <c r="FJF8" s="150"/>
      <c r="FJG8" s="150"/>
      <c r="FJH8" s="150"/>
      <c r="FJI8" s="150"/>
      <c r="FJJ8" s="150"/>
      <c r="FJK8" s="150"/>
      <c r="FJL8" s="150"/>
      <c r="FJM8" s="150"/>
      <c r="FJN8" s="150"/>
      <c r="FJO8" s="150"/>
      <c r="FJP8" s="150"/>
      <c r="FJQ8" s="150"/>
      <c r="FJR8" s="150"/>
      <c r="FJS8" s="150"/>
      <c r="FJT8" s="150"/>
      <c r="FJU8" s="150"/>
      <c r="FJV8" s="150"/>
      <c r="FJW8" s="150"/>
      <c r="FJX8" s="150"/>
      <c r="FJY8" s="150"/>
      <c r="FJZ8" s="150"/>
      <c r="FKA8" s="150"/>
      <c r="FKB8" s="150"/>
      <c r="FKC8" s="150"/>
      <c r="FKD8" s="150"/>
      <c r="FKE8" s="150"/>
      <c r="FKF8" s="150"/>
      <c r="FKG8" s="150"/>
      <c r="FKH8" s="150"/>
      <c r="FKI8" s="150"/>
      <c r="FKJ8" s="150"/>
      <c r="FKK8" s="150"/>
      <c r="FKL8" s="150"/>
      <c r="FKM8" s="150"/>
      <c r="FKN8" s="150"/>
      <c r="FKO8" s="150"/>
      <c r="FKP8" s="150"/>
      <c r="FKQ8" s="150"/>
      <c r="FKR8" s="150"/>
      <c r="FKS8" s="150"/>
      <c r="FKT8" s="150"/>
      <c r="FKU8" s="150"/>
      <c r="FKV8" s="150"/>
      <c r="FKW8" s="150"/>
      <c r="FKX8" s="150"/>
      <c r="FKY8" s="150"/>
      <c r="FKZ8" s="150"/>
      <c r="FLA8" s="150"/>
      <c r="FLB8" s="150"/>
      <c r="FLC8" s="150"/>
      <c r="FLD8" s="150"/>
      <c r="FLE8" s="150"/>
      <c r="FLF8" s="150"/>
      <c r="FLG8" s="150"/>
      <c r="FLH8" s="150"/>
      <c r="FLI8" s="150"/>
      <c r="FLJ8" s="150"/>
      <c r="FLK8" s="150"/>
      <c r="FLL8" s="150"/>
      <c r="FLM8" s="150"/>
      <c r="FLN8" s="150"/>
      <c r="FLO8" s="150"/>
      <c r="FLP8" s="150"/>
      <c r="FLQ8" s="150"/>
      <c r="FLR8" s="150"/>
      <c r="FLS8" s="150"/>
      <c r="FLT8" s="150"/>
      <c r="FLU8" s="150"/>
      <c r="FLV8" s="150"/>
      <c r="FLW8" s="150"/>
      <c r="FLX8" s="150"/>
      <c r="FLY8" s="150"/>
      <c r="FLZ8" s="150"/>
      <c r="FMA8" s="150"/>
      <c r="FMB8" s="150"/>
      <c r="FMC8" s="150"/>
      <c r="FMD8" s="150"/>
      <c r="FME8" s="150"/>
      <c r="FMF8" s="150"/>
      <c r="FMG8" s="150"/>
      <c r="FMH8" s="150"/>
      <c r="FMI8" s="150"/>
      <c r="FMJ8" s="150"/>
      <c r="FMK8" s="150"/>
      <c r="FML8" s="150"/>
      <c r="FMM8" s="150"/>
      <c r="FMN8" s="150"/>
      <c r="FMO8" s="150"/>
      <c r="FMP8" s="150"/>
      <c r="FMQ8" s="150"/>
      <c r="FMR8" s="150"/>
      <c r="FMS8" s="150"/>
      <c r="FMT8" s="150"/>
      <c r="FMU8" s="150"/>
      <c r="FMV8" s="150"/>
      <c r="FMW8" s="150"/>
      <c r="FMX8" s="150"/>
      <c r="FMY8" s="150"/>
      <c r="FMZ8" s="150"/>
      <c r="FNA8" s="150"/>
      <c r="FNB8" s="150"/>
      <c r="FNC8" s="150"/>
      <c r="FND8" s="150"/>
      <c r="FNE8" s="150"/>
      <c r="FNF8" s="150"/>
      <c r="FNG8" s="150"/>
      <c r="FNH8" s="150"/>
      <c r="FNI8" s="150"/>
      <c r="FNJ8" s="150"/>
      <c r="FNK8" s="150"/>
      <c r="FNL8" s="150"/>
      <c r="FNM8" s="150"/>
      <c r="FNN8" s="150"/>
      <c r="FNO8" s="150"/>
      <c r="FNP8" s="150"/>
      <c r="FNQ8" s="150"/>
      <c r="FNR8" s="150"/>
      <c r="FNS8" s="150"/>
      <c r="FNT8" s="150"/>
      <c r="FNU8" s="150"/>
      <c r="FNV8" s="150"/>
      <c r="FNW8" s="150"/>
      <c r="FNX8" s="150"/>
      <c r="FNY8" s="150"/>
      <c r="FNZ8" s="150"/>
      <c r="FOA8" s="150"/>
      <c r="FOB8" s="150"/>
      <c r="FOC8" s="150"/>
      <c r="FOD8" s="150"/>
      <c r="FOE8" s="150"/>
      <c r="FOF8" s="150"/>
      <c r="FOG8" s="150"/>
      <c r="FOH8" s="150"/>
      <c r="FOI8" s="150"/>
      <c r="FOJ8" s="150"/>
      <c r="FOK8" s="150"/>
      <c r="FOL8" s="150"/>
      <c r="FOM8" s="150"/>
      <c r="FON8" s="150"/>
      <c r="FOO8" s="150"/>
      <c r="FOP8" s="150"/>
      <c r="FOQ8" s="150"/>
      <c r="FOR8" s="150"/>
      <c r="FOS8" s="150"/>
      <c r="FOT8" s="150"/>
      <c r="FOU8" s="150"/>
      <c r="FOV8" s="150"/>
      <c r="FOW8" s="150"/>
      <c r="FOX8" s="150"/>
      <c r="FOY8" s="150"/>
      <c r="FOZ8" s="150"/>
      <c r="FPA8" s="150"/>
      <c r="FPB8" s="150"/>
      <c r="FPC8" s="150"/>
      <c r="FPD8" s="150"/>
      <c r="FPE8" s="150"/>
      <c r="FPF8" s="150"/>
      <c r="FPG8" s="150"/>
      <c r="FPH8" s="150"/>
      <c r="FPI8" s="150"/>
      <c r="FPJ8" s="150"/>
      <c r="FPK8" s="150"/>
      <c r="FPL8" s="150"/>
      <c r="FPM8" s="150"/>
      <c r="FPN8" s="150"/>
      <c r="FPO8" s="150"/>
      <c r="FPP8" s="150"/>
      <c r="FPQ8" s="150"/>
      <c r="FPR8" s="150"/>
      <c r="FPS8" s="150"/>
      <c r="FPT8" s="150"/>
      <c r="FPU8" s="150"/>
      <c r="FPV8" s="150"/>
      <c r="FPW8" s="150"/>
      <c r="FPX8" s="150"/>
      <c r="FPY8" s="150"/>
      <c r="FPZ8" s="150"/>
      <c r="FQA8" s="150"/>
      <c r="FQB8" s="150"/>
      <c r="FQC8" s="150"/>
      <c r="FQD8" s="150"/>
      <c r="FQE8" s="150"/>
      <c r="FQF8" s="150"/>
      <c r="FQG8" s="150"/>
      <c r="FQH8" s="150"/>
      <c r="FQI8" s="150"/>
      <c r="FQJ8" s="150"/>
      <c r="FQK8" s="150"/>
      <c r="FQL8" s="150"/>
      <c r="FQM8" s="150"/>
      <c r="FQN8" s="150"/>
      <c r="FQO8" s="150"/>
      <c r="FQP8" s="150"/>
      <c r="FQQ8" s="150"/>
      <c r="FQR8" s="150"/>
      <c r="FQS8" s="150"/>
      <c r="FQT8" s="150"/>
      <c r="FQU8" s="150"/>
      <c r="FQV8" s="150"/>
      <c r="FQW8" s="150"/>
      <c r="FQX8" s="150"/>
      <c r="FQY8" s="150"/>
      <c r="FQZ8" s="150"/>
      <c r="FRA8" s="150"/>
      <c r="FRB8" s="150"/>
      <c r="FRC8" s="150"/>
      <c r="FRD8" s="150"/>
      <c r="FRE8" s="150"/>
      <c r="FRF8" s="150"/>
      <c r="FRG8" s="150"/>
      <c r="FRH8" s="150"/>
      <c r="FRI8" s="150"/>
      <c r="FRJ8" s="150"/>
      <c r="FRK8" s="150"/>
      <c r="FRL8" s="150"/>
      <c r="FRM8" s="150"/>
      <c r="FRN8" s="150"/>
      <c r="FRO8" s="150"/>
      <c r="FRP8" s="150"/>
      <c r="FRQ8" s="150"/>
      <c r="FRR8" s="150"/>
      <c r="FRS8" s="150"/>
      <c r="FRT8" s="150"/>
      <c r="FRU8" s="150"/>
      <c r="FRV8" s="150"/>
      <c r="FRW8" s="150"/>
      <c r="FRX8" s="150"/>
      <c r="FRY8" s="150"/>
      <c r="FRZ8" s="150"/>
      <c r="FSA8" s="150"/>
      <c r="FSB8" s="150"/>
      <c r="FSC8" s="150"/>
      <c r="FSD8" s="150"/>
      <c r="FSE8" s="150"/>
      <c r="FSF8" s="150"/>
      <c r="FSG8" s="150"/>
      <c r="FSH8" s="150"/>
      <c r="FSI8" s="150"/>
      <c r="FSJ8" s="150"/>
      <c r="FSK8" s="150"/>
      <c r="FSL8" s="150"/>
      <c r="FSM8" s="150"/>
      <c r="FSN8" s="150"/>
      <c r="FSO8" s="150"/>
      <c r="FSP8" s="150"/>
      <c r="FSQ8" s="150"/>
      <c r="FSR8" s="150"/>
      <c r="FSS8" s="150"/>
      <c r="FST8" s="150"/>
      <c r="FSU8" s="150"/>
      <c r="FSV8" s="150"/>
      <c r="FSW8" s="150"/>
      <c r="FSX8" s="150"/>
      <c r="FSY8" s="150"/>
      <c r="FSZ8" s="150"/>
      <c r="FTA8" s="150"/>
      <c r="FTB8" s="150"/>
      <c r="FTC8" s="150"/>
      <c r="FTD8" s="150"/>
      <c r="FTE8" s="150"/>
      <c r="FTF8" s="150"/>
      <c r="FTG8" s="150"/>
      <c r="FTH8" s="150"/>
      <c r="FTI8" s="150"/>
      <c r="FTJ8" s="150"/>
      <c r="FTK8" s="150"/>
      <c r="FTL8" s="150"/>
      <c r="FTM8" s="150"/>
      <c r="FTN8" s="150"/>
      <c r="FTO8" s="150"/>
      <c r="FTP8" s="150"/>
      <c r="FTQ8" s="150"/>
      <c r="FTR8" s="150"/>
      <c r="FTS8" s="150"/>
      <c r="FTT8" s="150"/>
      <c r="FTU8" s="150"/>
      <c r="FTV8" s="150"/>
      <c r="FTW8" s="150"/>
      <c r="FTX8" s="150"/>
      <c r="FTY8" s="150"/>
      <c r="FTZ8" s="150"/>
      <c r="FUA8" s="150"/>
      <c r="FUB8" s="150"/>
      <c r="FUC8" s="150"/>
      <c r="FUD8" s="150"/>
      <c r="FUE8" s="150"/>
      <c r="FUF8" s="150"/>
      <c r="FUG8" s="150"/>
      <c r="FUH8" s="150"/>
      <c r="FUI8" s="150"/>
      <c r="FUJ8" s="150"/>
      <c r="FUK8" s="150"/>
      <c r="FUL8" s="150"/>
      <c r="FUM8" s="150"/>
      <c r="FUN8" s="150"/>
      <c r="FUO8" s="150"/>
      <c r="FUP8" s="150"/>
      <c r="FUQ8" s="150"/>
      <c r="FUR8" s="150"/>
      <c r="FUS8" s="150"/>
      <c r="FUT8" s="150"/>
      <c r="FUU8" s="150"/>
      <c r="FUV8" s="150"/>
      <c r="FUW8" s="150"/>
      <c r="FUX8" s="150"/>
      <c r="FUY8" s="150"/>
      <c r="FUZ8" s="150"/>
      <c r="FVA8" s="150"/>
      <c r="FVB8" s="150"/>
      <c r="FVC8" s="150"/>
      <c r="FVD8" s="150"/>
      <c r="FVE8" s="150"/>
      <c r="FVF8" s="150"/>
      <c r="FVG8" s="150"/>
      <c r="FVH8" s="150"/>
      <c r="FVI8" s="150"/>
      <c r="FVJ8" s="150"/>
      <c r="FVK8" s="150"/>
      <c r="FVL8" s="150"/>
      <c r="FVM8" s="150"/>
      <c r="FVN8" s="150"/>
      <c r="FVO8" s="150"/>
      <c r="FVP8" s="150"/>
      <c r="FVQ8" s="150"/>
      <c r="FVR8" s="150"/>
      <c r="FVS8" s="150"/>
      <c r="FVT8" s="150"/>
      <c r="FVU8" s="150"/>
      <c r="FVV8" s="150"/>
      <c r="FVW8" s="150"/>
      <c r="FVX8" s="150"/>
      <c r="FVY8" s="150"/>
      <c r="FVZ8" s="150"/>
      <c r="FWA8" s="150"/>
      <c r="FWB8" s="150"/>
      <c r="FWC8" s="150"/>
      <c r="FWD8" s="150"/>
      <c r="FWE8" s="150"/>
      <c r="FWF8" s="150"/>
      <c r="FWG8" s="150"/>
      <c r="FWH8" s="150"/>
      <c r="FWI8" s="150"/>
      <c r="FWJ8" s="150"/>
      <c r="FWK8" s="150"/>
      <c r="FWL8" s="150"/>
      <c r="FWM8" s="150"/>
      <c r="FWN8" s="150"/>
      <c r="FWO8" s="150"/>
      <c r="FWP8" s="150"/>
      <c r="FWQ8" s="150"/>
      <c r="FWR8" s="150"/>
      <c r="FWS8" s="150"/>
      <c r="FWT8" s="150"/>
      <c r="FWU8" s="150"/>
      <c r="FWV8" s="150"/>
      <c r="FWW8" s="150"/>
      <c r="FWX8" s="150"/>
      <c r="FWY8" s="150"/>
      <c r="FWZ8" s="150"/>
      <c r="FXA8" s="150"/>
      <c r="FXB8" s="150"/>
      <c r="FXC8" s="150"/>
      <c r="FXD8" s="150"/>
      <c r="FXE8" s="150"/>
      <c r="FXF8" s="150"/>
      <c r="FXG8" s="150"/>
      <c r="FXH8" s="150"/>
      <c r="FXI8" s="150"/>
      <c r="FXJ8" s="150"/>
      <c r="FXK8" s="150"/>
      <c r="FXL8" s="150"/>
      <c r="FXM8" s="150"/>
      <c r="FXN8" s="150"/>
      <c r="FXO8" s="150"/>
      <c r="FXP8" s="150"/>
      <c r="FXQ8" s="150"/>
      <c r="FXR8" s="150"/>
      <c r="FXS8" s="150"/>
      <c r="FXT8" s="150"/>
      <c r="FXU8" s="150"/>
      <c r="FXV8" s="150"/>
      <c r="FXW8" s="150"/>
      <c r="FXX8" s="150"/>
      <c r="FXY8" s="150"/>
      <c r="FXZ8" s="150"/>
      <c r="FYA8" s="150"/>
      <c r="FYB8" s="150"/>
      <c r="FYC8" s="150"/>
      <c r="FYD8" s="150"/>
      <c r="FYE8" s="150"/>
      <c r="FYF8" s="150"/>
      <c r="FYG8" s="150"/>
      <c r="FYH8" s="150"/>
      <c r="FYI8" s="150"/>
      <c r="FYJ8" s="150"/>
      <c r="FYK8" s="150"/>
      <c r="FYL8" s="150"/>
      <c r="FYM8" s="150"/>
      <c r="FYN8" s="150"/>
      <c r="FYO8" s="150"/>
      <c r="FYP8" s="150"/>
      <c r="FYQ8" s="150"/>
      <c r="FYR8" s="150"/>
      <c r="FYS8" s="150"/>
      <c r="FYT8" s="150"/>
      <c r="FYU8" s="150"/>
      <c r="FYV8" s="150"/>
      <c r="FYW8" s="150"/>
      <c r="FYX8" s="150"/>
      <c r="FYY8" s="150"/>
      <c r="FYZ8" s="150"/>
      <c r="FZA8" s="150"/>
      <c r="FZB8" s="150"/>
      <c r="FZC8" s="150"/>
      <c r="FZD8" s="150"/>
      <c r="FZE8" s="150"/>
      <c r="FZF8" s="150"/>
      <c r="FZG8" s="150"/>
      <c r="FZH8" s="150"/>
      <c r="FZI8" s="150"/>
      <c r="FZJ8" s="150"/>
      <c r="FZK8" s="150"/>
      <c r="FZL8" s="150"/>
      <c r="FZM8" s="150"/>
      <c r="FZN8" s="150"/>
      <c r="FZO8" s="150"/>
      <c r="FZP8" s="150"/>
      <c r="FZQ8" s="150"/>
      <c r="FZR8" s="150"/>
      <c r="FZS8" s="150"/>
      <c r="FZT8" s="150"/>
      <c r="FZU8" s="150"/>
      <c r="FZV8" s="150"/>
      <c r="FZW8" s="150"/>
      <c r="FZX8" s="150"/>
      <c r="FZY8" s="150"/>
      <c r="FZZ8" s="150"/>
      <c r="GAA8" s="150"/>
      <c r="GAB8" s="150"/>
      <c r="GAC8" s="150"/>
      <c r="GAD8" s="150"/>
      <c r="GAE8" s="150"/>
      <c r="GAF8" s="150"/>
      <c r="GAG8" s="150"/>
      <c r="GAH8" s="150"/>
      <c r="GAI8" s="150"/>
      <c r="GAJ8" s="150"/>
      <c r="GAK8" s="150"/>
      <c r="GAL8" s="150"/>
      <c r="GAM8" s="150"/>
      <c r="GAN8" s="150"/>
      <c r="GAO8" s="150"/>
      <c r="GAP8" s="150"/>
      <c r="GAQ8" s="150"/>
      <c r="GAR8" s="150"/>
      <c r="GAS8" s="150"/>
      <c r="GAT8" s="150"/>
      <c r="GAU8" s="150"/>
      <c r="GAV8" s="150"/>
      <c r="GAW8" s="150"/>
      <c r="GAX8" s="150"/>
      <c r="GAY8" s="150"/>
      <c r="GAZ8" s="150"/>
      <c r="GBA8" s="150"/>
      <c r="GBB8" s="150"/>
      <c r="GBC8" s="150"/>
      <c r="GBD8" s="150"/>
      <c r="GBE8" s="150"/>
      <c r="GBF8" s="150"/>
      <c r="GBG8" s="150"/>
      <c r="GBH8" s="150"/>
      <c r="GBI8" s="150"/>
      <c r="GBJ8" s="150"/>
      <c r="GBK8" s="150"/>
      <c r="GBL8" s="150"/>
      <c r="GBM8" s="150"/>
      <c r="GBN8" s="150"/>
      <c r="GBO8" s="150"/>
      <c r="GBP8" s="150"/>
      <c r="GBQ8" s="150"/>
      <c r="GBR8" s="150"/>
      <c r="GBS8" s="150"/>
      <c r="GBT8" s="150"/>
      <c r="GBU8" s="150"/>
      <c r="GBV8" s="150"/>
      <c r="GBW8" s="150"/>
      <c r="GBX8" s="150"/>
      <c r="GBY8" s="150"/>
      <c r="GBZ8" s="150"/>
      <c r="GCA8" s="150"/>
      <c r="GCB8" s="150"/>
      <c r="GCC8" s="150"/>
      <c r="GCD8" s="150"/>
      <c r="GCE8" s="150"/>
      <c r="GCF8" s="150"/>
      <c r="GCG8" s="150"/>
      <c r="GCH8" s="150"/>
      <c r="GCI8" s="150"/>
      <c r="GCJ8" s="150"/>
      <c r="GCK8" s="150"/>
      <c r="GCL8" s="150"/>
      <c r="GCM8" s="150"/>
      <c r="GCN8" s="150"/>
      <c r="GCO8" s="150"/>
      <c r="GCP8" s="150"/>
      <c r="GCQ8" s="150"/>
      <c r="GCR8" s="150"/>
      <c r="GCS8" s="150"/>
      <c r="GCT8" s="150"/>
      <c r="GCU8" s="150"/>
      <c r="GCV8" s="150"/>
      <c r="GCW8" s="150"/>
      <c r="GCX8" s="150"/>
      <c r="GCY8" s="150"/>
      <c r="GCZ8" s="150"/>
      <c r="GDA8" s="150"/>
      <c r="GDB8" s="150"/>
      <c r="GDC8" s="150"/>
      <c r="GDD8" s="150"/>
      <c r="GDE8" s="150"/>
      <c r="GDF8" s="150"/>
      <c r="GDG8" s="150"/>
      <c r="GDH8" s="150"/>
      <c r="GDI8" s="150"/>
      <c r="GDJ8" s="150"/>
      <c r="GDK8" s="150"/>
      <c r="GDL8" s="150"/>
      <c r="GDM8" s="150"/>
      <c r="GDN8" s="150"/>
      <c r="GDO8" s="150"/>
      <c r="GDP8" s="150"/>
      <c r="GDQ8" s="150"/>
      <c r="GDR8" s="150"/>
      <c r="GDS8" s="150"/>
      <c r="GDT8" s="150"/>
      <c r="GDU8" s="150"/>
      <c r="GDV8" s="150"/>
      <c r="GDW8" s="150"/>
      <c r="GDX8" s="150"/>
      <c r="GDY8" s="150"/>
      <c r="GDZ8" s="150"/>
      <c r="GEA8" s="150"/>
      <c r="GEB8" s="150"/>
      <c r="GEC8" s="150"/>
      <c r="GED8" s="150"/>
      <c r="GEE8" s="150"/>
      <c r="GEF8" s="150"/>
      <c r="GEG8" s="150"/>
      <c r="GEH8" s="150"/>
      <c r="GEI8" s="150"/>
      <c r="GEJ8" s="150"/>
      <c r="GEK8" s="150"/>
      <c r="GEL8" s="150"/>
      <c r="GEM8" s="150"/>
      <c r="GEN8" s="150"/>
      <c r="GEO8" s="150"/>
      <c r="GEP8" s="150"/>
      <c r="GEQ8" s="150"/>
      <c r="GER8" s="150"/>
      <c r="GES8" s="150"/>
      <c r="GET8" s="150"/>
      <c r="GEU8" s="150"/>
      <c r="GEV8" s="150"/>
      <c r="GEW8" s="150"/>
      <c r="GEX8" s="150"/>
      <c r="GEY8" s="150"/>
      <c r="GEZ8" s="150"/>
      <c r="GFA8" s="150"/>
      <c r="GFB8" s="150"/>
      <c r="GFC8" s="150"/>
      <c r="GFD8" s="150"/>
      <c r="GFE8" s="150"/>
      <c r="GFF8" s="150"/>
      <c r="GFG8" s="150"/>
      <c r="GFH8" s="150"/>
      <c r="GFI8" s="150"/>
      <c r="GFJ8" s="150"/>
      <c r="GFK8" s="150"/>
      <c r="GFL8" s="150"/>
      <c r="GFM8" s="150"/>
      <c r="GFN8" s="150"/>
      <c r="GFO8" s="150"/>
      <c r="GFP8" s="150"/>
      <c r="GFQ8" s="150"/>
      <c r="GFR8" s="150"/>
      <c r="GFS8" s="150"/>
      <c r="GFT8" s="150"/>
      <c r="GFU8" s="150"/>
      <c r="GFV8" s="150"/>
      <c r="GFW8" s="150"/>
      <c r="GFX8" s="150"/>
      <c r="GFY8" s="150"/>
      <c r="GFZ8" s="150"/>
      <c r="GGA8" s="150"/>
      <c r="GGB8" s="150"/>
      <c r="GGC8" s="150"/>
      <c r="GGD8" s="150"/>
      <c r="GGE8" s="150"/>
      <c r="GGF8" s="150"/>
      <c r="GGG8" s="150"/>
      <c r="GGH8" s="150"/>
      <c r="GGI8" s="150"/>
      <c r="GGJ8" s="150"/>
      <c r="GGK8" s="150"/>
      <c r="GGL8" s="150"/>
      <c r="GGM8" s="150"/>
      <c r="GGN8" s="150"/>
      <c r="GGO8" s="150"/>
      <c r="GGP8" s="150"/>
      <c r="GGQ8" s="150"/>
      <c r="GGR8" s="150"/>
      <c r="GGS8" s="150"/>
      <c r="GGT8" s="150"/>
      <c r="GGU8" s="150"/>
      <c r="GGV8" s="150"/>
      <c r="GGW8" s="150"/>
      <c r="GGX8" s="150"/>
      <c r="GGY8" s="150"/>
      <c r="GGZ8" s="150"/>
      <c r="GHA8" s="150"/>
      <c r="GHB8" s="150"/>
      <c r="GHC8" s="150"/>
      <c r="GHD8" s="150"/>
      <c r="GHE8" s="150"/>
      <c r="GHF8" s="150"/>
      <c r="GHG8" s="150"/>
      <c r="GHH8" s="150"/>
      <c r="GHI8" s="150"/>
      <c r="GHJ8" s="150"/>
      <c r="GHK8" s="150"/>
      <c r="GHL8" s="150"/>
      <c r="GHM8" s="150"/>
      <c r="GHN8" s="150"/>
      <c r="GHO8" s="150"/>
      <c r="GHP8" s="150"/>
      <c r="GHQ8" s="150"/>
      <c r="GHR8" s="150"/>
      <c r="GHS8" s="150"/>
      <c r="GHT8" s="150"/>
      <c r="GHU8" s="150"/>
      <c r="GHV8" s="150"/>
      <c r="GHW8" s="150"/>
      <c r="GHX8" s="150"/>
      <c r="GHY8" s="150"/>
      <c r="GHZ8" s="150"/>
      <c r="GIA8" s="150"/>
      <c r="GIB8" s="150"/>
      <c r="GIC8" s="150"/>
      <c r="GID8" s="150"/>
      <c r="GIE8" s="150"/>
      <c r="GIF8" s="150"/>
      <c r="GIG8" s="150"/>
      <c r="GIH8" s="150"/>
      <c r="GII8" s="150"/>
      <c r="GIJ8" s="150"/>
      <c r="GIK8" s="150"/>
      <c r="GIL8" s="150"/>
      <c r="GIM8" s="150"/>
      <c r="GIN8" s="150"/>
      <c r="GIO8" s="150"/>
      <c r="GIP8" s="150"/>
      <c r="GIQ8" s="150"/>
      <c r="GIR8" s="150"/>
      <c r="GIS8" s="150"/>
      <c r="GIT8" s="150"/>
      <c r="GIU8" s="150"/>
      <c r="GIV8" s="150"/>
      <c r="GIW8" s="150"/>
      <c r="GIX8" s="150"/>
      <c r="GIY8" s="150"/>
      <c r="GIZ8" s="150"/>
      <c r="GJA8" s="150"/>
      <c r="GJB8" s="150"/>
      <c r="GJC8" s="150"/>
      <c r="GJD8" s="150"/>
      <c r="GJE8" s="150"/>
      <c r="GJF8" s="150"/>
      <c r="GJG8" s="150"/>
      <c r="GJH8" s="150"/>
      <c r="GJI8" s="150"/>
      <c r="GJJ8" s="150"/>
      <c r="GJK8" s="150"/>
      <c r="GJL8" s="150"/>
      <c r="GJM8" s="150"/>
      <c r="GJN8" s="150"/>
      <c r="GJO8" s="150"/>
      <c r="GJP8" s="150"/>
      <c r="GJQ8" s="150"/>
      <c r="GJR8" s="150"/>
      <c r="GJS8" s="150"/>
      <c r="GJT8" s="150"/>
      <c r="GJU8" s="150"/>
      <c r="GJV8" s="150"/>
      <c r="GJW8" s="150"/>
      <c r="GJX8" s="150"/>
      <c r="GJY8" s="150"/>
      <c r="GJZ8" s="150"/>
      <c r="GKA8" s="150"/>
      <c r="GKB8" s="150"/>
      <c r="GKC8" s="150"/>
      <c r="GKD8" s="150"/>
      <c r="GKE8" s="150"/>
      <c r="GKF8" s="150"/>
      <c r="GKG8" s="150"/>
      <c r="GKH8" s="150"/>
      <c r="GKI8" s="150"/>
      <c r="GKJ8" s="150"/>
      <c r="GKK8" s="150"/>
      <c r="GKL8" s="150"/>
      <c r="GKM8" s="150"/>
      <c r="GKN8" s="150"/>
      <c r="GKO8" s="150"/>
      <c r="GKP8" s="150"/>
      <c r="GKQ8" s="150"/>
      <c r="GKR8" s="150"/>
      <c r="GKS8" s="150"/>
      <c r="GKT8" s="150"/>
      <c r="GKU8" s="150"/>
      <c r="GKV8" s="150"/>
      <c r="GKW8" s="150"/>
      <c r="GKX8" s="150"/>
      <c r="GKY8" s="150"/>
      <c r="GKZ8" s="150"/>
      <c r="GLA8" s="150"/>
      <c r="GLB8" s="150"/>
      <c r="GLC8" s="150"/>
      <c r="GLD8" s="150"/>
      <c r="GLE8" s="150"/>
      <c r="GLF8" s="150"/>
      <c r="GLG8" s="150"/>
      <c r="GLH8" s="150"/>
      <c r="GLI8" s="150"/>
      <c r="GLJ8" s="150"/>
      <c r="GLK8" s="150"/>
      <c r="GLL8" s="150"/>
      <c r="GLM8" s="150"/>
      <c r="GLN8" s="150"/>
      <c r="GLO8" s="150"/>
      <c r="GLP8" s="150"/>
      <c r="GLQ8" s="150"/>
      <c r="GLR8" s="150"/>
      <c r="GLS8" s="150"/>
      <c r="GLT8" s="150"/>
      <c r="GLU8" s="150"/>
      <c r="GLV8" s="150"/>
      <c r="GLW8" s="150"/>
      <c r="GLX8" s="150"/>
      <c r="GLY8" s="150"/>
      <c r="GLZ8" s="150"/>
      <c r="GMA8" s="150"/>
      <c r="GMB8" s="150"/>
      <c r="GMC8" s="150"/>
      <c r="GMD8" s="150"/>
      <c r="GME8" s="150"/>
      <c r="GMF8" s="150"/>
      <c r="GMG8" s="150"/>
      <c r="GMH8" s="150"/>
      <c r="GMI8" s="150"/>
      <c r="GMJ8" s="150"/>
      <c r="GMK8" s="150"/>
      <c r="GML8" s="150"/>
      <c r="GMM8" s="150"/>
      <c r="GMN8" s="150"/>
      <c r="GMO8" s="150"/>
      <c r="GMP8" s="150"/>
      <c r="GMQ8" s="150"/>
      <c r="GMR8" s="150"/>
      <c r="GMS8" s="150"/>
      <c r="GMT8" s="150"/>
      <c r="GMU8" s="150"/>
      <c r="GMV8" s="150"/>
      <c r="GMW8" s="150"/>
      <c r="GMX8" s="150"/>
      <c r="GMY8" s="150"/>
      <c r="GMZ8" s="150"/>
      <c r="GNA8" s="150"/>
      <c r="GNB8" s="150"/>
      <c r="GNC8" s="150"/>
      <c r="GND8" s="150"/>
      <c r="GNE8" s="150"/>
      <c r="GNF8" s="150"/>
      <c r="GNG8" s="150"/>
      <c r="GNH8" s="150"/>
      <c r="GNI8" s="150"/>
      <c r="GNJ8" s="150"/>
      <c r="GNK8" s="150"/>
      <c r="GNL8" s="150"/>
      <c r="GNM8" s="150"/>
      <c r="GNN8" s="150"/>
      <c r="GNO8" s="150"/>
      <c r="GNP8" s="150"/>
      <c r="GNQ8" s="150"/>
      <c r="GNR8" s="150"/>
      <c r="GNS8" s="150"/>
      <c r="GNT8" s="150"/>
      <c r="GNU8" s="150"/>
      <c r="GNV8" s="150"/>
      <c r="GNW8" s="150"/>
      <c r="GNX8" s="150"/>
      <c r="GNY8" s="150"/>
      <c r="GNZ8" s="150"/>
      <c r="GOA8" s="150"/>
      <c r="GOB8" s="150"/>
      <c r="GOC8" s="150"/>
      <c r="GOD8" s="150"/>
      <c r="GOE8" s="150"/>
      <c r="GOF8" s="150"/>
      <c r="GOG8" s="150"/>
      <c r="GOH8" s="150"/>
      <c r="GOI8" s="150"/>
      <c r="GOJ8" s="150"/>
      <c r="GOK8" s="150"/>
      <c r="GOL8" s="150"/>
      <c r="GOM8" s="150"/>
      <c r="GON8" s="150"/>
      <c r="GOO8" s="150"/>
      <c r="GOP8" s="150"/>
      <c r="GOQ8" s="150"/>
      <c r="GOR8" s="150"/>
      <c r="GOS8" s="150"/>
      <c r="GOT8" s="150"/>
      <c r="GOU8" s="150"/>
      <c r="GOV8" s="150"/>
      <c r="GOW8" s="150"/>
      <c r="GOX8" s="150"/>
      <c r="GOY8" s="150"/>
      <c r="GOZ8" s="150"/>
      <c r="GPA8" s="150"/>
      <c r="GPB8" s="150"/>
      <c r="GPC8" s="150"/>
      <c r="GPD8" s="150"/>
      <c r="GPE8" s="150"/>
      <c r="GPF8" s="150"/>
      <c r="GPG8" s="150"/>
      <c r="GPH8" s="150"/>
      <c r="GPI8" s="150"/>
      <c r="GPJ8" s="150"/>
      <c r="GPK8" s="150"/>
      <c r="GPL8" s="150"/>
      <c r="GPM8" s="150"/>
      <c r="GPN8" s="150"/>
      <c r="GPO8" s="150"/>
      <c r="GPP8" s="150"/>
      <c r="GPQ8" s="150"/>
      <c r="GPR8" s="150"/>
      <c r="GPS8" s="150"/>
      <c r="GPT8" s="150"/>
      <c r="GPU8" s="150"/>
      <c r="GPV8" s="150"/>
      <c r="GPW8" s="150"/>
      <c r="GPX8" s="150"/>
      <c r="GPY8" s="150"/>
      <c r="GPZ8" s="150"/>
      <c r="GQA8" s="150"/>
      <c r="GQB8" s="150"/>
      <c r="GQC8" s="150"/>
      <c r="GQD8" s="150"/>
      <c r="GQE8" s="150"/>
      <c r="GQF8" s="150"/>
      <c r="GQG8" s="150"/>
      <c r="GQH8" s="150"/>
      <c r="GQI8" s="150"/>
      <c r="GQJ8" s="150"/>
      <c r="GQK8" s="150"/>
      <c r="GQL8" s="150"/>
      <c r="GQM8" s="150"/>
      <c r="GQN8" s="150"/>
      <c r="GQO8" s="150"/>
      <c r="GQP8" s="150"/>
      <c r="GQQ8" s="150"/>
      <c r="GQR8" s="150"/>
      <c r="GQS8" s="150"/>
      <c r="GQT8" s="150"/>
      <c r="GQU8" s="150"/>
      <c r="GQV8" s="150"/>
      <c r="GQW8" s="150"/>
      <c r="GQX8" s="150"/>
      <c r="GQY8" s="150"/>
      <c r="GQZ8" s="150"/>
      <c r="GRA8" s="150"/>
      <c r="GRB8" s="150"/>
      <c r="GRC8" s="150"/>
      <c r="GRD8" s="150"/>
      <c r="GRE8" s="150"/>
      <c r="GRF8" s="150"/>
      <c r="GRG8" s="150"/>
      <c r="GRH8" s="150"/>
      <c r="GRI8" s="150"/>
      <c r="GRJ8" s="150"/>
      <c r="GRK8" s="150"/>
      <c r="GRL8" s="150"/>
      <c r="GRM8" s="150"/>
      <c r="GRN8" s="150"/>
      <c r="GRO8" s="150"/>
      <c r="GRP8" s="150"/>
      <c r="GRQ8" s="150"/>
      <c r="GRR8" s="150"/>
      <c r="GRS8" s="150"/>
      <c r="GRT8" s="150"/>
      <c r="GRU8" s="150"/>
      <c r="GRV8" s="150"/>
      <c r="GRW8" s="150"/>
      <c r="GRX8" s="150"/>
      <c r="GRY8" s="150"/>
      <c r="GRZ8" s="150"/>
      <c r="GSA8" s="150"/>
      <c r="GSB8" s="150"/>
      <c r="GSC8" s="150"/>
      <c r="GSD8" s="150"/>
      <c r="GSE8" s="150"/>
      <c r="GSF8" s="150"/>
      <c r="GSG8" s="150"/>
      <c r="GSH8" s="150"/>
      <c r="GSI8" s="150"/>
      <c r="GSJ8" s="150"/>
      <c r="GSK8" s="150"/>
      <c r="GSL8" s="150"/>
      <c r="GSM8" s="150"/>
      <c r="GSN8" s="150"/>
      <c r="GSO8" s="150"/>
      <c r="GSP8" s="150"/>
      <c r="GSQ8" s="150"/>
      <c r="GSR8" s="150"/>
      <c r="GSS8" s="150"/>
      <c r="GST8" s="150"/>
      <c r="GSU8" s="150"/>
      <c r="GSV8" s="150"/>
      <c r="GSW8" s="150"/>
      <c r="GSX8" s="150"/>
      <c r="GSY8" s="150"/>
      <c r="GSZ8" s="150"/>
      <c r="GTA8" s="150"/>
      <c r="GTB8" s="150"/>
      <c r="GTC8" s="150"/>
      <c r="GTD8" s="150"/>
      <c r="GTE8" s="150"/>
      <c r="GTF8" s="150"/>
      <c r="GTG8" s="150"/>
      <c r="GTH8" s="150"/>
      <c r="GTI8" s="150"/>
      <c r="GTJ8" s="150"/>
      <c r="GTK8" s="150"/>
      <c r="GTL8" s="150"/>
      <c r="GTM8" s="150"/>
      <c r="GTN8" s="150"/>
      <c r="GTO8" s="150"/>
      <c r="GTP8" s="150"/>
      <c r="GTQ8" s="150"/>
      <c r="GTR8" s="150"/>
      <c r="GTS8" s="150"/>
      <c r="GTT8" s="150"/>
      <c r="GTU8" s="150"/>
      <c r="GTV8" s="150"/>
      <c r="GTW8" s="150"/>
      <c r="GTX8" s="150"/>
      <c r="GTY8" s="150"/>
      <c r="GTZ8" s="150"/>
      <c r="GUA8" s="150"/>
      <c r="GUB8" s="150"/>
      <c r="GUC8" s="150"/>
      <c r="GUD8" s="150"/>
      <c r="GUE8" s="150"/>
      <c r="GUF8" s="150"/>
      <c r="GUG8" s="150"/>
      <c r="GUH8" s="150"/>
      <c r="GUI8" s="150"/>
      <c r="GUJ8" s="150"/>
      <c r="GUK8" s="150"/>
      <c r="GUL8" s="150"/>
      <c r="GUM8" s="150"/>
      <c r="GUN8" s="150"/>
      <c r="GUO8" s="150"/>
      <c r="GUP8" s="150"/>
      <c r="GUQ8" s="150"/>
      <c r="GUR8" s="150"/>
      <c r="GUS8" s="150"/>
      <c r="GUT8" s="150"/>
      <c r="GUU8" s="150"/>
      <c r="GUV8" s="150"/>
      <c r="GUW8" s="150"/>
      <c r="GUX8" s="150"/>
      <c r="GUY8" s="150"/>
      <c r="GUZ8" s="150"/>
      <c r="GVA8" s="150"/>
      <c r="GVB8" s="150"/>
      <c r="GVC8" s="150"/>
      <c r="GVD8" s="150"/>
      <c r="GVE8" s="150"/>
      <c r="GVF8" s="150"/>
      <c r="GVG8" s="150"/>
      <c r="GVH8" s="150"/>
      <c r="GVI8" s="150"/>
      <c r="GVJ8" s="150"/>
      <c r="GVK8" s="150"/>
      <c r="GVL8" s="150"/>
      <c r="GVM8" s="150"/>
      <c r="GVN8" s="150"/>
      <c r="GVO8" s="150"/>
      <c r="GVP8" s="150"/>
      <c r="GVQ8" s="150"/>
      <c r="GVR8" s="150"/>
      <c r="GVS8" s="150"/>
      <c r="GVT8" s="150"/>
      <c r="GVU8" s="150"/>
      <c r="GVV8" s="150"/>
      <c r="GVW8" s="150"/>
      <c r="GVX8" s="150"/>
      <c r="GVY8" s="150"/>
      <c r="GVZ8" s="150"/>
      <c r="GWA8" s="150"/>
      <c r="GWB8" s="150"/>
      <c r="GWC8" s="150"/>
      <c r="GWD8" s="150"/>
      <c r="GWE8" s="150"/>
      <c r="GWF8" s="150"/>
      <c r="GWG8" s="150"/>
      <c r="GWH8" s="150"/>
      <c r="GWI8" s="150"/>
      <c r="GWJ8" s="150"/>
      <c r="GWK8" s="150"/>
      <c r="GWL8" s="150"/>
      <c r="GWM8" s="150"/>
      <c r="GWN8" s="150"/>
      <c r="GWO8" s="150"/>
      <c r="GWP8" s="150"/>
      <c r="GWQ8" s="150"/>
      <c r="GWR8" s="150"/>
      <c r="GWS8" s="150"/>
      <c r="GWT8" s="150"/>
      <c r="GWU8" s="150"/>
      <c r="GWV8" s="150"/>
      <c r="GWW8" s="150"/>
      <c r="GWX8" s="150"/>
      <c r="GWY8" s="150"/>
      <c r="GWZ8" s="150"/>
      <c r="GXA8" s="150"/>
      <c r="GXB8" s="150"/>
      <c r="GXC8" s="150"/>
      <c r="GXD8" s="150"/>
      <c r="GXE8" s="150"/>
      <c r="GXF8" s="150"/>
      <c r="GXG8" s="150"/>
      <c r="GXH8" s="150"/>
      <c r="GXI8" s="150"/>
      <c r="GXJ8" s="150"/>
      <c r="GXK8" s="150"/>
      <c r="GXL8" s="150"/>
      <c r="GXM8" s="150"/>
      <c r="GXN8" s="150"/>
      <c r="GXO8" s="150"/>
      <c r="GXP8" s="150"/>
      <c r="GXQ8" s="150"/>
      <c r="GXR8" s="150"/>
      <c r="GXS8" s="150"/>
      <c r="GXT8" s="150"/>
      <c r="GXU8" s="150"/>
      <c r="GXV8" s="150"/>
      <c r="GXW8" s="150"/>
      <c r="GXX8" s="150"/>
      <c r="GXY8" s="150"/>
      <c r="GXZ8" s="150"/>
      <c r="GYA8" s="150"/>
      <c r="GYB8" s="150"/>
      <c r="GYC8" s="150"/>
      <c r="GYD8" s="150"/>
      <c r="GYE8" s="150"/>
      <c r="GYF8" s="150"/>
      <c r="GYG8" s="150"/>
      <c r="GYH8" s="150"/>
      <c r="GYI8" s="150"/>
      <c r="GYJ8" s="150"/>
      <c r="GYK8" s="150"/>
      <c r="GYL8" s="150"/>
      <c r="GYM8" s="150"/>
      <c r="GYN8" s="150"/>
      <c r="GYO8" s="150"/>
      <c r="GYP8" s="150"/>
      <c r="GYQ8" s="150"/>
      <c r="GYR8" s="150"/>
      <c r="GYS8" s="150"/>
      <c r="GYT8" s="150"/>
      <c r="GYU8" s="150"/>
      <c r="GYV8" s="150"/>
      <c r="GYW8" s="150"/>
      <c r="GYX8" s="150"/>
      <c r="GYY8" s="150"/>
      <c r="GYZ8" s="150"/>
      <c r="GZA8" s="150"/>
      <c r="GZB8" s="150"/>
      <c r="GZC8" s="150"/>
      <c r="GZD8" s="150"/>
      <c r="GZE8" s="150"/>
      <c r="GZF8" s="150"/>
      <c r="GZG8" s="150"/>
      <c r="GZH8" s="150"/>
      <c r="GZI8" s="150"/>
      <c r="GZJ8" s="150"/>
      <c r="GZK8" s="150"/>
      <c r="GZL8" s="150"/>
      <c r="GZM8" s="150"/>
      <c r="GZN8" s="150"/>
      <c r="GZO8" s="150"/>
      <c r="GZP8" s="150"/>
      <c r="GZQ8" s="150"/>
      <c r="GZR8" s="150"/>
      <c r="GZS8" s="150"/>
      <c r="GZT8" s="150"/>
      <c r="GZU8" s="150"/>
      <c r="GZV8" s="150"/>
      <c r="GZW8" s="150"/>
      <c r="GZX8" s="150"/>
      <c r="GZY8" s="150"/>
      <c r="GZZ8" s="150"/>
      <c r="HAA8" s="150"/>
      <c r="HAB8" s="150"/>
      <c r="HAC8" s="150"/>
      <c r="HAD8" s="150"/>
      <c r="HAE8" s="150"/>
      <c r="HAF8" s="150"/>
      <c r="HAG8" s="150"/>
      <c r="HAH8" s="150"/>
      <c r="HAI8" s="150"/>
      <c r="HAJ8" s="150"/>
      <c r="HAK8" s="150"/>
      <c r="HAL8" s="150"/>
      <c r="HAM8" s="150"/>
      <c r="HAN8" s="150"/>
      <c r="HAO8" s="150"/>
      <c r="HAP8" s="150"/>
      <c r="HAQ8" s="150"/>
      <c r="HAR8" s="150"/>
      <c r="HAS8" s="150"/>
      <c r="HAT8" s="150"/>
      <c r="HAU8" s="150"/>
      <c r="HAV8" s="150"/>
      <c r="HAW8" s="150"/>
      <c r="HAX8" s="150"/>
      <c r="HAY8" s="150"/>
      <c r="HAZ8" s="150"/>
      <c r="HBA8" s="150"/>
      <c r="HBB8" s="150"/>
      <c r="HBC8" s="150"/>
      <c r="HBD8" s="150"/>
      <c r="HBE8" s="150"/>
      <c r="HBF8" s="150"/>
      <c r="HBG8" s="150"/>
      <c r="HBH8" s="150"/>
      <c r="HBI8" s="150"/>
      <c r="HBJ8" s="150"/>
      <c r="HBK8" s="150"/>
      <c r="HBL8" s="150"/>
      <c r="HBM8" s="150"/>
      <c r="HBN8" s="150"/>
      <c r="HBO8" s="150"/>
      <c r="HBP8" s="150"/>
      <c r="HBQ8" s="150"/>
      <c r="HBR8" s="150"/>
      <c r="HBS8" s="150"/>
      <c r="HBT8" s="150"/>
      <c r="HBU8" s="150"/>
      <c r="HBV8" s="150"/>
      <c r="HBW8" s="150"/>
      <c r="HBX8" s="150"/>
      <c r="HBY8" s="150"/>
      <c r="HBZ8" s="150"/>
      <c r="HCA8" s="150"/>
      <c r="HCB8" s="150"/>
      <c r="HCC8" s="150"/>
      <c r="HCD8" s="150"/>
      <c r="HCE8" s="150"/>
      <c r="HCF8" s="150"/>
      <c r="HCG8" s="150"/>
      <c r="HCH8" s="150"/>
      <c r="HCI8" s="150"/>
      <c r="HCJ8" s="150"/>
      <c r="HCK8" s="150"/>
      <c r="HCL8" s="150"/>
      <c r="HCM8" s="150"/>
      <c r="HCN8" s="150"/>
      <c r="HCO8" s="150"/>
      <c r="HCP8" s="150"/>
      <c r="HCQ8" s="150"/>
      <c r="HCR8" s="150"/>
      <c r="HCS8" s="150"/>
      <c r="HCT8" s="150"/>
      <c r="HCU8" s="150"/>
      <c r="HCV8" s="150"/>
      <c r="HCW8" s="150"/>
      <c r="HCX8" s="150"/>
      <c r="HCY8" s="150"/>
      <c r="HCZ8" s="150"/>
      <c r="HDA8" s="150"/>
      <c r="HDB8" s="150"/>
      <c r="HDC8" s="150"/>
      <c r="HDD8" s="150"/>
      <c r="HDE8" s="150"/>
      <c r="HDF8" s="150"/>
      <c r="HDG8" s="150"/>
      <c r="HDH8" s="150"/>
      <c r="HDI8" s="150"/>
      <c r="HDJ8" s="150"/>
      <c r="HDK8" s="150"/>
      <c r="HDL8" s="150"/>
      <c r="HDM8" s="150"/>
      <c r="HDN8" s="150"/>
      <c r="HDO8" s="150"/>
      <c r="HDP8" s="150"/>
      <c r="HDQ8" s="150"/>
      <c r="HDR8" s="150"/>
      <c r="HDS8" s="150"/>
      <c r="HDT8" s="150"/>
      <c r="HDU8" s="150"/>
      <c r="HDV8" s="150"/>
      <c r="HDW8" s="150"/>
      <c r="HDX8" s="150"/>
      <c r="HDY8" s="150"/>
      <c r="HDZ8" s="150"/>
      <c r="HEA8" s="150"/>
      <c r="HEB8" s="150"/>
      <c r="HEC8" s="150"/>
      <c r="HED8" s="150"/>
      <c r="HEE8" s="150"/>
      <c r="HEF8" s="150"/>
      <c r="HEG8" s="150"/>
      <c r="HEH8" s="150"/>
      <c r="HEI8" s="150"/>
      <c r="HEJ8" s="150"/>
      <c r="HEK8" s="150"/>
      <c r="HEL8" s="150"/>
      <c r="HEM8" s="150"/>
      <c r="HEN8" s="150"/>
      <c r="HEO8" s="150"/>
      <c r="HEP8" s="150"/>
      <c r="HEQ8" s="150"/>
      <c r="HER8" s="150"/>
      <c r="HES8" s="150"/>
      <c r="HET8" s="150"/>
      <c r="HEU8" s="150"/>
      <c r="HEV8" s="150"/>
      <c r="HEW8" s="150"/>
      <c r="HEX8" s="150"/>
      <c r="HEY8" s="150"/>
      <c r="HEZ8" s="150"/>
      <c r="HFA8" s="150"/>
      <c r="HFB8" s="150"/>
      <c r="HFC8" s="150"/>
      <c r="HFD8" s="150"/>
      <c r="HFE8" s="150"/>
      <c r="HFF8" s="150"/>
      <c r="HFG8" s="150"/>
      <c r="HFH8" s="150"/>
      <c r="HFI8" s="150"/>
      <c r="HFJ8" s="150"/>
      <c r="HFK8" s="150"/>
      <c r="HFL8" s="150"/>
      <c r="HFM8" s="150"/>
      <c r="HFN8" s="150"/>
      <c r="HFO8" s="150"/>
      <c r="HFP8" s="150"/>
      <c r="HFQ8" s="150"/>
      <c r="HFR8" s="150"/>
      <c r="HFS8" s="150"/>
      <c r="HFT8" s="150"/>
      <c r="HFU8" s="150"/>
      <c r="HFV8" s="150"/>
      <c r="HFW8" s="150"/>
      <c r="HFX8" s="150"/>
      <c r="HFY8" s="150"/>
      <c r="HFZ8" s="150"/>
      <c r="HGA8" s="150"/>
      <c r="HGB8" s="150"/>
      <c r="HGC8" s="150"/>
      <c r="HGD8" s="150"/>
      <c r="HGE8" s="150"/>
      <c r="HGF8" s="150"/>
      <c r="HGG8" s="150"/>
      <c r="HGH8" s="150"/>
      <c r="HGI8" s="150"/>
      <c r="HGJ8" s="150"/>
      <c r="HGK8" s="150"/>
      <c r="HGL8" s="150"/>
      <c r="HGM8" s="150"/>
      <c r="HGN8" s="150"/>
      <c r="HGO8" s="150"/>
      <c r="HGP8" s="150"/>
      <c r="HGQ8" s="150"/>
      <c r="HGR8" s="150"/>
      <c r="HGS8" s="150"/>
      <c r="HGT8" s="150"/>
      <c r="HGU8" s="150"/>
      <c r="HGV8" s="150"/>
      <c r="HGW8" s="150"/>
      <c r="HGX8" s="150"/>
      <c r="HGY8" s="150"/>
      <c r="HGZ8" s="150"/>
      <c r="HHA8" s="150"/>
      <c r="HHB8" s="150"/>
      <c r="HHC8" s="150"/>
      <c r="HHD8" s="150"/>
      <c r="HHE8" s="150"/>
      <c r="HHF8" s="150"/>
      <c r="HHG8" s="150"/>
      <c r="HHH8" s="150"/>
      <c r="HHI8" s="150"/>
      <c r="HHJ8" s="150"/>
      <c r="HHK8" s="150"/>
      <c r="HHL8" s="150"/>
      <c r="HHM8" s="150"/>
      <c r="HHN8" s="150"/>
      <c r="HHO8" s="150"/>
      <c r="HHP8" s="150"/>
      <c r="HHQ8" s="150"/>
      <c r="HHR8" s="150"/>
      <c r="HHS8" s="150"/>
      <c r="HHT8" s="150"/>
      <c r="HHU8" s="150"/>
      <c r="HHV8" s="150"/>
      <c r="HHW8" s="150"/>
      <c r="HHX8" s="150"/>
      <c r="HHY8" s="150"/>
      <c r="HHZ8" s="150"/>
      <c r="HIA8" s="150"/>
      <c r="HIB8" s="150"/>
      <c r="HIC8" s="150"/>
      <c r="HID8" s="150"/>
      <c r="HIE8" s="150"/>
      <c r="HIF8" s="150"/>
      <c r="HIG8" s="150"/>
      <c r="HIH8" s="150"/>
      <c r="HII8" s="150"/>
      <c r="HIJ8" s="150"/>
      <c r="HIK8" s="150"/>
      <c r="HIL8" s="150"/>
      <c r="HIM8" s="150"/>
      <c r="HIN8" s="150"/>
      <c r="HIO8" s="150"/>
      <c r="HIP8" s="150"/>
      <c r="HIQ8" s="150"/>
      <c r="HIR8" s="150"/>
      <c r="HIS8" s="150"/>
      <c r="HIT8" s="150"/>
      <c r="HIU8" s="150"/>
      <c r="HIV8" s="150"/>
      <c r="HIW8" s="150"/>
      <c r="HIX8" s="150"/>
      <c r="HIY8" s="150"/>
      <c r="HIZ8" s="150"/>
      <c r="HJA8" s="150"/>
      <c r="HJB8" s="150"/>
      <c r="HJC8" s="150"/>
      <c r="HJD8" s="150"/>
      <c r="HJE8" s="150"/>
      <c r="HJF8" s="150"/>
      <c r="HJG8" s="150"/>
      <c r="HJH8" s="150"/>
      <c r="HJI8" s="150"/>
      <c r="HJJ8" s="150"/>
      <c r="HJK8" s="150"/>
      <c r="HJL8" s="150"/>
      <c r="HJM8" s="150"/>
      <c r="HJN8" s="150"/>
      <c r="HJO8" s="150"/>
      <c r="HJP8" s="150"/>
      <c r="HJQ8" s="150"/>
      <c r="HJR8" s="150"/>
      <c r="HJS8" s="150"/>
      <c r="HJT8" s="150"/>
      <c r="HJU8" s="150"/>
      <c r="HJV8" s="150"/>
      <c r="HJW8" s="150"/>
      <c r="HJX8" s="150"/>
      <c r="HJY8" s="150"/>
      <c r="HJZ8" s="150"/>
      <c r="HKA8" s="150"/>
      <c r="HKB8" s="150"/>
      <c r="HKC8" s="150"/>
      <c r="HKD8" s="150"/>
      <c r="HKE8" s="150"/>
      <c r="HKF8" s="150"/>
      <c r="HKG8" s="150"/>
      <c r="HKH8" s="150"/>
      <c r="HKI8" s="150"/>
      <c r="HKJ8" s="150"/>
      <c r="HKK8" s="150"/>
      <c r="HKL8" s="150"/>
      <c r="HKM8" s="150"/>
      <c r="HKN8" s="150"/>
      <c r="HKO8" s="150"/>
      <c r="HKP8" s="150"/>
      <c r="HKQ8" s="150"/>
      <c r="HKR8" s="150"/>
      <c r="HKS8" s="150"/>
      <c r="HKT8" s="150"/>
      <c r="HKU8" s="150"/>
      <c r="HKV8" s="150"/>
      <c r="HKW8" s="150"/>
      <c r="HKX8" s="150"/>
      <c r="HKY8" s="150"/>
      <c r="HKZ8" s="150"/>
      <c r="HLA8" s="150"/>
      <c r="HLB8" s="150"/>
      <c r="HLC8" s="150"/>
      <c r="HLD8" s="150"/>
      <c r="HLE8" s="150"/>
      <c r="HLF8" s="150"/>
      <c r="HLG8" s="150"/>
      <c r="HLH8" s="150"/>
      <c r="HLI8" s="150"/>
      <c r="HLJ8" s="150"/>
      <c r="HLK8" s="150"/>
      <c r="HLL8" s="150"/>
      <c r="HLM8" s="150"/>
      <c r="HLN8" s="150"/>
      <c r="HLO8" s="150"/>
      <c r="HLP8" s="150"/>
      <c r="HLQ8" s="150"/>
      <c r="HLR8" s="150"/>
      <c r="HLS8" s="150"/>
      <c r="HLT8" s="150"/>
      <c r="HLU8" s="150"/>
      <c r="HLV8" s="150"/>
      <c r="HLW8" s="150"/>
      <c r="HLX8" s="150"/>
      <c r="HLY8" s="150"/>
      <c r="HLZ8" s="150"/>
      <c r="HMA8" s="150"/>
      <c r="HMB8" s="150"/>
      <c r="HMC8" s="150"/>
      <c r="HMD8" s="150"/>
      <c r="HME8" s="150"/>
      <c r="HMF8" s="150"/>
      <c r="HMG8" s="150"/>
      <c r="HMH8" s="150"/>
      <c r="HMI8" s="150"/>
      <c r="HMJ8" s="150"/>
      <c r="HMK8" s="150"/>
      <c r="HML8" s="150"/>
      <c r="HMM8" s="150"/>
      <c r="HMN8" s="150"/>
      <c r="HMO8" s="150"/>
      <c r="HMP8" s="150"/>
      <c r="HMQ8" s="150"/>
      <c r="HMR8" s="150"/>
      <c r="HMS8" s="150"/>
      <c r="HMT8" s="150"/>
      <c r="HMU8" s="150"/>
      <c r="HMV8" s="150"/>
      <c r="HMW8" s="150"/>
      <c r="HMX8" s="150"/>
      <c r="HMY8" s="150"/>
      <c r="HMZ8" s="150"/>
      <c r="HNA8" s="150"/>
      <c r="HNB8" s="150"/>
      <c r="HNC8" s="150"/>
      <c r="HND8" s="150"/>
      <c r="HNE8" s="150"/>
      <c r="HNF8" s="150"/>
      <c r="HNG8" s="150"/>
      <c r="HNH8" s="150"/>
      <c r="HNI8" s="150"/>
      <c r="HNJ8" s="150"/>
      <c r="HNK8" s="150"/>
      <c r="HNL8" s="150"/>
      <c r="HNM8" s="150"/>
      <c r="HNN8" s="150"/>
      <c r="HNO8" s="150"/>
      <c r="HNP8" s="150"/>
      <c r="HNQ8" s="150"/>
      <c r="HNR8" s="150"/>
      <c r="HNS8" s="150"/>
      <c r="HNT8" s="150"/>
      <c r="HNU8" s="150"/>
      <c r="HNV8" s="150"/>
      <c r="HNW8" s="150"/>
      <c r="HNX8" s="150"/>
      <c r="HNY8" s="150"/>
      <c r="HNZ8" s="150"/>
      <c r="HOA8" s="150"/>
      <c r="HOB8" s="150"/>
      <c r="HOC8" s="150"/>
      <c r="HOD8" s="150"/>
      <c r="HOE8" s="150"/>
      <c r="HOF8" s="150"/>
      <c r="HOG8" s="150"/>
      <c r="HOH8" s="150"/>
      <c r="HOI8" s="150"/>
      <c r="HOJ8" s="150"/>
      <c r="HOK8" s="150"/>
      <c r="HOL8" s="150"/>
      <c r="HOM8" s="150"/>
      <c r="HON8" s="150"/>
      <c r="HOO8" s="150"/>
      <c r="HOP8" s="150"/>
      <c r="HOQ8" s="150"/>
      <c r="HOR8" s="150"/>
      <c r="HOS8" s="150"/>
      <c r="HOT8" s="150"/>
      <c r="HOU8" s="150"/>
      <c r="HOV8" s="150"/>
      <c r="HOW8" s="150"/>
      <c r="HOX8" s="150"/>
      <c r="HOY8" s="150"/>
      <c r="HOZ8" s="150"/>
      <c r="HPA8" s="150"/>
      <c r="HPB8" s="150"/>
      <c r="HPC8" s="150"/>
      <c r="HPD8" s="150"/>
      <c r="HPE8" s="150"/>
      <c r="HPF8" s="150"/>
      <c r="HPG8" s="150"/>
      <c r="HPH8" s="150"/>
      <c r="HPI8" s="150"/>
      <c r="HPJ8" s="150"/>
      <c r="HPK8" s="150"/>
      <c r="HPL8" s="150"/>
      <c r="HPM8" s="150"/>
      <c r="HPN8" s="150"/>
      <c r="HPO8" s="150"/>
      <c r="HPP8" s="150"/>
      <c r="HPQ8" s="150"/>
      <c r="HPR8" s="150"/>
      <c r="HPS8" s="150"/>
      <c r="HPT8" s="150"/>
      <c r="HPU8" s="150"/>
      <c r="HPV8" s="150"/>
      <c r="HPW8" s="150"/>
      <c r="HPX8" s="150"/>
      <c r="HPY8" s="150"/>
      <c r="HPZ8" s="150"/>
      <c r="HQA8" s="150"/>
      <c r="HQB8" s="150"/>
      <c r="HQC8" s="150"/>
      <c r="HQD8" s="150"/>
      <c r="HQE8" s="150"/>
      <c r="HQF8" s="150"/>
      <c r="HQG8" s="150"/>
      <c r="HQH8" s="150"/>
      <c r="HQI8" s="150"/>
      <c r="HQJ8" s="150"/>
      <c r="HQK8" s="150"/>
      <c r="HQL8" s="150"/>
      <c r="HQM8" s="150"/>
      <c r="HQN8" s="150"/>
      <c r="HQO8" s="150"/>
      <c r="HQP8" s="150"/>
      <c r="HQQ8" s="150"/>
      <c r="HQR8" s="150"/>
      <c r="HQS8" s="150"/>
      <c r="HQT8" s="150"/>
      <c r="HQU8" s="150"/>
      <c r="HQV8" s="150"/>
      <c r="HQW8" s="150"/>
      <c r="HQX8" s="150"/>
      <c r="HQY8" s="150"/>
      <c r="HQZ8" s="150"/>
      <c r="HRA8" s="150"/>
      <c r="HRB8" s="150"/>
      <c r="HRC8" s="150"/>
      <c r="HRD8" s="150"/>
      <c r="HRE8" s="150"/>
      <c r="HRF8" s="150"/>
      <c r="HRG8" s="150"/>
      <c r="HRH8" s="150"/>
      <c r="HRI8" s="150"/>
      <c r="HRJ8" s="150"/>
      <c r="HRK8" s="150"/>
      <c r="HRL8" s="150"/>
      <c r="HRM8" s="150"/>
      <c r="HRN8" s="150"/>
      <c r="HRO8" s="150"/>
      <c r="HRP8" s="150"/>
      <c r="HRQ8" s="150"/>
      <c r="HRR8" s="150"/>
      <c r="HRS8" s="150"/>
      <c r="HRT8" s="150"/>
      <c r="HRU8" s="150"/>
      <c r="HRV8" s="150"/>
      <c r="HRW8" s="150"/>
      <c r="HRX8" s="150"/>
      <c r="HRY8" s="150"/>
      <c r="HRZ8" s="150"/>
      <c r="HSA8" s="150"/>
      <c r="HSB8" s="150"/>
      <c r="HSC8" s="150"/>
      <c r="HSD8" s="150"/>
      <c r="HSE8" s="150"/>
      <c r="HSF8" s="150"/>
      <c r="HSG8" s="150"/>
      <c r="HSH8" s="150"/>
      <c r="HSI8" s="150"/>
      <c r="HSJ8" s="150"/>
      <c r="HSK8" s="150"/>
      <c r="HSL8" s="150"/>
      <c r="HSM8" s="150"/>
      <c r="HSN8" s="150"/>
      <c r="HSO8" s="150"/>
      <c r="HSP8" s="150"/>
      <c r="HSQ8" s="150"/>
      <c r="HSR8" s="150"/>
      <c r="HSS8" s="150"/>
      <c r="HST8" s="150"/>
      <c r="HSU8" s="150"/>
      <c r="HSV8" s="150"/>
      <c r="HSW8" s="150"/>
      <c r="HSX8" s="150"/>
      <c r="HSY8" s="150"/>
      <c r="HSZ8" s="150"/>
      <c r="HTA8" s="150"/>
      <c r="HTB8" s="150"/>
      <c r="HTC8" s="150"/>
      <c r="HTD8" s="150"/>
      <c r="HTE8" s="150"/>
      <c r="HTF8" s="150"/>
      <c r="HTG8" s="150"/>
      <c r="HTH8" s="150"/>
      <c r="HTI8" s="150"/>
      <c r="HTJ8" s="150"/>
      <c r="HTK8" s="150"/>
      <c r="HTL8" s="150"/>
      <c r="HTM8" s="150"/>
      <c r="HTN8" s="150"/>
      <c r="HTO8" s="150"/>
      <c r="HTP8" s="150"/>
      <c r="HTQ8" s="150"/>
      <c r="HTR8" s="150"/>
      <c r="HTS8" s="150"/>
      <c r="HTT8" s="150"/>
      <c r="HTU8" s="150"/>
      <c r="HTV8" s="150"/>
      <c r="HTW8" s="150"/>
      <c r="HTX8" s="150"/>
      <c r="HTY8" s="150"/>
      <c r="HTZ8" s="150"/>
      <c r="HUA8" s="150"/>
      <c r="HUB8" s="150"/>
      <c r="HUC8" s="150"/>
      <c r="HUD8" s="150"/>
      <c r="HUE8" s="150"/>
      <c r="HUF8" s="150"/>
      <c r="HUG8" s="150"/>
      <c r="HUH8" s="150"/>
      <c r="HUI8" s="150"/>
      <c r="HUJ8" s="150"/>
      <c r="HUK8" s="150"/>
      <c r="HUL8" s="150"/>
      <c r="HUM8" s="150"/>
      <c r="HUN8" s="150"/>
      <c r="HUO8" s="150"/>
      <c r="HUP8" s="150"/>
      <c r="HUQ8" s="150"/>
      <c r="HUR8" s="150"/>
      <c r="HUS8" s="150"/>
      <c r="HUT8" s="150"/>
      <c r="HUU8" s="150"/>
      <c r="HUV8" s="150"/>
      <c r="HUW8" s="150"/>
      <c r="HUX8" s="150"/>
      <c r="HUY8" s="150"/>
      <c r="HUZ8" s="150"/>
      <c r="HVA8" s="150"/>
      <c r="HVB8" s="150"/>
      <c r="HVC8" s="150"/>
      <c r="HVD8" s="150"/>
      <c r="HVE8" s="150"/>
      <c r="HVF8" s="150"/>
      <c r="HVG8" s="150"/>
      <c r="HVH8" s="150"/>
      <c r="HVI8" s="150"/>
      <c r="HVJ8" s="150"/>
      <c r="HVK8" s="150"/>
      <c r="HVL8" s="150"/>
      <c r="HVM8" s="150"/>
      <c r="HVN8" s="150"/>
      <c r="HVO8" s="150"/>
      <c r="HVP8" s="150"/>
      <c r="HVQ8" s="150"/>
      <c r="HVR8" s="150"/>
      <c r="HVS8" s="150"/>
      <c r="HVT8" s="150"/>
      <c r="HVU8" s="150"/>
      <c r="HVV8" s="150"/>
      <c r="HVW8" s="150"/>
      <c r="HVX8" s="150"/>
      <c r="HVY8" s="150"/>
      <c r="HVZ8" s="150"/>
      <c r="HWA8" s="150"/>
      <c r="HWB8" s="150"/>
      <c r="HWC8" s="150"/>
      <c r="HWD8" s="150"/>
      <c r="HWE8" s="150"/>
      <c r="HWF8" s="150"/>
      <c r="HWG8" s="150"/>
      <c r="HWH8" s="150"/>
      <c r="HWI8" s="150"/>
      <c r="HWJ8" s="150"/>
      <c r="HWK8" s="150"/>
      <c r="HWL8" s="150"/>
      <c r="HWM8" s="150"/>
      <c r="HWN8" s="150"/>
      <c r="HWO8" s="150"/>
      <c r="HWP8" s="150"/>
      <c r="HWQ8" s="150"/>
      <c r="HWR8" s="150"/>
      <c r="HWS8" s="150"/>
      <c r="HWT8" s="150"/>
      <c r="HWU8" s="150"/>
      <c r="HWV8" s="150"/>
      <c r="HWW8" s="150"/>
      <c r="HWX8" s="150"/>
      <c r="HWY8" s="150"/>
      <c r="HWZ8" s="150"/>
      <c r="HXA8" s="150"/>
      <c r="HXB8" s="150"/>
      <c r="HXC8" s="150"/>
      <c r="HXD8" s="150"/>
      <c r="HXE8" s="150"/>
      <c r="HXF8" s="150"/>
      <c r="HXG8" s="150"/>
      <c r="HXH8" s="150"/>
      <c r="HXI8" s="150"/>
      <c r="HXJ8" s="150"/>
      <c r="HXK8" s="150"/>
      <c r="HXL8" s="150"/>
      <c r="HXM8" s="150"/>
      <c r="HXN8" s="150"/>
      <c r="HXO8" s="150"/>
      <c r="HXP8" s="150"/>
      <c r="HXQ8" s="150"/>
      <c r="HXR8" s="150"/>
      <c r="HXS8" s="150"/>
      <c r="HXT8" s="150"/>
      <c r="HXU8" s="150"/>
      <c r="HXV8" s="150"/>
      <c r="HXW8" s="150"/>
      <c r="HXX8" s="150"/>
      <c r="HXY8" s="150"/>
      <c r="HXZ8" s="150"/>
      <c r="HYA8" s="150"/>
      <c r="HYB8" s="150"/>
      <c r="HYC8" s="150"/>
      <c r="HYD8" s="150"/>
      <c r="HYE8" s="150"/>
      <c r="HYF8" s="150"/>
      <c r="HYG8" s="150"/>
      <c r="HYH8" s="150"/>
      <c r="HYI8" s="150"/>
      <c r="HYJ8" s="150"/>
      <c r="HYK8" s="150"/>
      <c r="HYL8" s="150"/>
      <c r="HYM8" s="150"/>
      <c r="HYN8" s="150"/>
      <c r="HYO8" s="150"/>
      <c r="HYP8" s="150"/>
      <c r="HYQ8" s="150"/>
      <c r="HYR8" s="150"/>
      <c r="HYS8" s="150"/>
      <c r="HYT8" s="150"/>
      <c r="HYU8" s="150"/>
      <c r="HYV8" s="150"/>
      <c r="HYW8" s="150"/>
      <c r="HYX8" s="150"/>
      <c r="HYY8" s="150"/>
      <c r="HYZ8" s="150"/>
      <c r="HZA8" s="150"/>
      <c r="HZB8" s="150"/>
      <c r="HZC8" s="150"/>
      <c r="HZD8" s="150"/>
      <c r="HZE8" s="150"/>
      <c r="HZF8" s="150"/>
      <c r="HZG8" s="150"/>
      <c r="HZH8" s="150"/>
      <c r="HZI8" s="150"/>
      <c r="HZJ8" s="150"/>
      <c r="HZK8" s="150"/>
      <c r="HZL8" s="150"/>
      <c r="HZM8" s="150"/>
      <c r="HZN8" s="150"/>
      <c r="HZO8" s="150"/>
      <c r="HZP8" s="150"/>
      <c r="HZQ8" s="150"/>
      <c r="HZR8" s="150"/>
      <c r="HZS8" s="150"/>
      <c r="HZT8" s="150"/>
      <c r="HZU8" s="150"/>
      <c r="HZV8" s="150"/>
      <c r="HZW8" s="150"/>
      <c r="HZX8" s="150"/>
      <c r="HZY8" s="150"/>
      <c r="HZZ8" s="150"/>
      <c r="IAA8" s="150"/>
      <c r="IAB8" s="150"/>
      <c r="IAC8" s="150"/>
      <c r="IAD8" s="150"/>
      <c r="IAE8" s="150"/>
      <c r="IAF8" s="150"/>
      <c r="IAG8" s="150"/>
      <c r="IAH8" s="150"/>
      <c r="IAI8" s="150"/>
      <c r="IAJ8" s="150"/>
      <c r="IAK8" s="150"/>
      <c r="IAL8" s="150"/>
      <c r="IAM8" s="150"/>
      <c r="IAN8" s="150"/>
      <c r="IAO8" s="150"/>
      <c r="IAP8" s="150"/>
      <c r="IAQ8" s="150"/>
      <c r="IAR8" s="150"/>
      <c r="IAS8" s="150"/>
      <c r="IAT8" s="150"/>
      <c r="IAU8" s="150"/>
      <c r="IAV8" s="150"/>
      <c r="IAW8" s="150"/>
      <c r="IAX8" s="150"/>
      <c r="IAY8" s="150"/>
      <c r="IAZ8" s="150"/>
      <c r="IBA8" s="150"/>
      <c r="IBB8" s="150"/>
      <c r="IBC8" s="150"/>
      <c r="IBD8" s="150"/>
      <c r="IBE8" s="150"/>
      <c r="IBF8" s="150"/>
      <c r="IBG8" s="150"/>
      <c r="IBH8" s="150"/>
      <c r="IBI8" s="150"/>
      <c r="IBJ8" s="150"/>
      <c r="IBK8" s="150"/>
      <c r="IBL8" s="150"/>
      <c r="IBM8" s="150"/>
      <c r="IBN8" s="150"/>
      <c r="IBO8" s="150"/>
      <c r="IBP8" s="150"/>
      <c r="IBQ8" s="150"/>
      <c r="IBR8" s="150"/>
      <c r="IBS8" s="150"/>
      <c r="IBT8" s="150"/>
      <c r="IBU8" s="150"/>
      <c r="IBV8" s="150"/>
      <c r="IBW8" s="150"/>
      <c r="IBX8" s="150"/>
      <c r="IBY8" s="150"/>
      <c r="IBZ8" s="150"/>
      <c r="ICA8" s="150"/>
      <c r="ICB8" s="150"/>
      <c r="ICC8" s="150"/>
      <c r="ICD8" s="150"/>
      <c r="ICE8" s="150"/>
      <c r="ICF8" s="150"/>
      <c r="ICG8" s="150"/>
      <c r="ICH8" s="150"/>
      <c r="ICI8" s="150"/>
      <c r="ICJ8" s="150"/>
      <c r="ICK8" s="150"/>
      <c r="ICL8" s="150"/>
      <c r="ICM8" s="150"/>
      <c r="ICN8" s="150"/>
      <c r="ICO8" s="150"/>
      <c r="ICP8" s="150"/>
      <c r="ICQ8" s="150"/>
      <c r="ICR8" s="150"/>
      <c r="ICS8" s="150"/>
      <c r="ICT8" s="150"/>
      <c r="ICU8" s="150"/>
      <c r="ICV8" s="150"/>
      <c r="ICW8" s="150"/>
      <c r="ICX8" s="150"/>
      <c r="ICY8" s="150"/>
      <c r="ICZ8" s="150"/>
      <c r="IDA8" s="150"/>
      <c r="IDB8" s="150"/>
      <c r="IDC8" s="150"/>
      <c r="IDD8" s="150"/>
      <c r="IDE8" s="150"/>
      <c r="IDF8" s="150"/>
      <c r="IDG8" s="150"/>
      <c r="IDH8" s="150"/>
      <c r="IDI8" s="150"/>
      <c r="IDJ8" s="150"/>
      <c r="IDK8" s="150"/>
      <c r="IDL8" s="150"/>
      <c r="IDM8" s="150"/>
      <c r="IDN8" s="150"/>
      <c r="IDO8" s="150"/>
      <c r="IDP8" s="150"/>
      <c r="IDQ8" s="150"/>
      <c r="IDR8" s="150"/>
      <c r="IDS8" s="150"/>
      <c r="IDT8" s="150"/>
      <c r="IDU8" s="150"/>
      <c r="IDV8" s="150"/>
      <c r="IDW8" s="150"/>
      <c r="IDX8" s="150"/>
      <c r="IDY8" s="150"/>
      <c r="IDZ8" s="150"/>
      <c r="IEA8" s="150"/>
      <c r="IEB8" s="150"/>
      <c r="IEC8" s="150"/>
      <c r="IED8" s="150"/>
      <c r="IEE8" s="150"/>
      <c r="IEF8" s="150"/>
      <c r="IEG8" s="150"/>
      <c r="IEH8" s="150"/>
      <c r="IEI8" s="150"/>
      <c r="IEJ8" s="150"/>
      <c r="IEK8" s="150"/>
      <c r="IEL8" s="150"/>
      <c r="IEM8" s="150"/>
      <c r="IEN8" s="150"/>
      <c r="IEO8" s="150"/>
      <c r="IEP8" s="150"/>
      <c r="IEQ8" s="150"/>
      <c r="IER8" s="150"/>
      <c r="IES8" s="150"/>
      <c r="IET8" s="150"/>
      <c r="IEU8" s="150"/>
      <c r="IEV8" s="150"/>
      <c r="IEW8" s="150"/>
      <c r="IEX8" s="150"/>
      <c r="IEY8" s="150"/>
      <c r="IEZ8" s="150"/>
      <c r="IFA8" s="150"/>
      <c r="IFB8" s="150"/>
      <c r="IFC8" s="150"/>
      <c r="IFD8" s="150"/>
      <c r="IFE8" s="150"/>
      <c r="IFF8" s="150"/>
      <c r="IFG8" s="150"/>
      <c r="IFH8" s="150"/>
      <c r="IFI8" s="150"/>
      <c r="IFJ8" s="150"/>
      <c r="IFK8" s="150"/>
      <c r="IFL8" s="150"/>
      <c r="IFM8" s="150"/>
      <c r="IFN8" s="150"/>
      <c r="IFO8" s="150"/>
      <c r="IFP8" s="150"/>
      <c r="IFQ8" s="150"/>
      <c r="IFR8" s="150"/>
      <c r="IFS8" s="150"/>
      <c r="IFT8" s="150"/>
      <c r="IFU8" s="150"/>
      <c r="IFV8" s="150"/>
      <c r="IFW8" s="150"/>
      <c r="IFX8" s="150"/>
      <c r="IFY8" s="150"/>
      <c r="IFZ8" s="150"/>
      <c r="IGA8" s="150"/>
      <c r="IGB8" s="150"/>
      <c r="IGC8" s="150"/>
      <c r="IGD8" s="150"/>
      <c r="IGE8" s="150"/>
      <c r="IGF8" s="150"/>
      <c r="IGG8" s="150"/>
      <c r="IGH8" s="150"/>
      <c r="IGI8" s="150"/>
      <c r="IGJ8" s="150"/>
      <c r="IGK8" s="150"/>
      <c r="IGL8" s="150"/>
      <c r="IGM8" s="150"/>
      <c r="IGN8" s="150"/>
      <c r="IGO8" s="150"/>
      <c r="IGP8" s="150"/>
      <c r="IGQ8" s="150"/>
      <c r="IGR8" s="150"/>
      <c r="IGS8" s="150"/>
      <c r="IGT8" s="150"/>
      <c r="IGU8" s="150"/>
      <c r="IGV8" s="150"/>
      <c r="IGW8" s="150"/>
      <c r="IGX8" s="150"/>
      <c r="IGY8" s="150"/>
      <c r="IGZ8" s="150"/>
      <c r="IHA8" s="150"/>
      <c r="IHB8" s="150"/>
      <c r="IHC8" s="150"/>
      <c r="IHD8" s="150"/>
      <c r="IHE8" s="150"/>
      <c r="IHF8" s="150"/>
      <c r="IHG8" s="150"/>
      <c r="IHH8" s="150"/>
      <c r="IHI8" s="150"/>
      <c r="IHJ8" s="150"/>
      <c r="IHK8" s="150"/>
      <c r="IHL8" s="150"/>
      <c r="IHM8" s="150"/>
      <c r="IHN8" s="150"/>
      <c r="IHO8" s="150"/>
      <c r="IHP8" s="150"/>
      <c r="IHQ8" s="150"/>
      <c r="IHR8" s="150"/>
      <c r="IHS8" s="150"/>
      <c r="IHT8" s="150"/>
      <c r="IHU8" s="150"/>
      <c r="IHV8" s="150"/>
      <c r="IHW8" s="150"/>
      <c r="IHX8" s="150"/>
      <c r="IHY8" s="150"/>
      <c r="IHZ8" s="150"/>
      <c r="IIA8" s="150"/>
      <c r="IIB8" s="150"/>
      <c r="IIC8" s="150"/>
      <c r="IID8" s="150"/>
      <c r="IIE8" s="150"/>
      <c r="IIF8" s="150"/>
      <c r="IIG8" s="150"/>
      <c r="IIH8" s="150"/>
      <c r="III8" s="150"/>
      <c r="IIJ8" s="150"/>
      <c r="IIK8" s="150"/>
      <c r="IIL8" s="150"/>
      <c r="IIM8" s="150"/>
      <c r="IIN8" s="150"/>
      <c r="IIO8" s="150"/>
      <c r="IIP8" s="150"/>
      <c r="IIQ8" s="150"/>
      <c r="IIR8" s="150"/>
      <c r="IIS8" s="150"/>
      <c r="IIT8" s="150"/>
      <c r="IIU8" s="150"/>
      <c r="IIV8" s="150"/>
      <c r="IIW8" s="150"/>
      <c r="IIX8" s="150"/>
      <c r="IIY8" s="150"/>
      <c r="IIZ8" s="150"/>
      <c r="IJA8" s="150"/>
      <c r="IJB8" s="150"/>
      <c r="IJC8" s="150"/>
      <c r="IJD8" s="150"/>
      <c r="IJE8" s="150"/>
      <c r="IJF8" s="150"/>
      <c r="IJG8" s="150"/>
      <c r="IJH8" s="150"/>
      <c r="IJI8" s="150"/>
      <c r="IJJ8" s="150"/>
      <c r="IJK8" s="150"/>
      <c r="IJL8" s="150"/>
      <c r="IJM8" s="150"/>
      <c r="IJN8" s="150"/>
      <c r="IJO8" s="150"/>
      <c r="IJP8" s="150"/>
      <c r="IJQ8" s="150"/>
      <c r="IJR8" s="150"/>
      <c r="IJS8" s="150"/>
      <c r="IJT8" s="150"/>
      <c r="IJU8" s="150"/>
      <c r="IJV8" s="150"/>
      <c r="IJW8" s="150"/>
      <c r="IJX8" s="150"/>
      <c r="IJY8" s="150"/>
      <c r="IJZ8" s="150"/>
      <c r="IKA8" s="150"/>
      <c r="IKB8" s="150"/>
      <c r="IKC8" s="150"/>
      <c r="IKD8" s="150"/>
      <c r="IKE8" s="150"/>
      <c r="IKF8" s="150"/>
      <c r="IKG8" s="150"/>
      <c r="IKH8" s="150"/>
      <c r="IKI8" s="150"/>
      <c r="IKJ8" s="150"/>
      <c r="IKK8" s="150"/>
      <c r="IKL8" s="150"/>
      <c r="IKM8" s="150"/>
      <c r="IKN8" s="150"/>
      <c r="IKO8" s="150"/>
      <c r="IKP8" s="150"/>
      <c r="IKQ8" s="150"/>
      <c r="IKR8" s="150"/>
      <c r="IKS8" s="150"/>
      <c r="IKT8" s="150"/>
      <c r="IKU8" s="150"/>
      <c r="IKV8" s="150"/>
      <c r="IKW8" s="150"/>
      <c r="IKX8" s="150"/>
      <c r="IKY8" s="150"/>
      <c r="IKZ8" s="150"/>
      <c r="ILA8" s="150"/>
      <c r="ILB8" s="150"/>
      <c r="ILC8" s="150"/>
      <c r="ILD8" s="150"/>
      <c r="ILE8" s="150"/>
      <c r="ILF8" s="150"/>
      <c r="ILG8" s="150"/>
      <c r="ILH8" s="150"/>
      <c r="ILI8" s="150"/>
      <c r="ILJ8" s="150"/>
      <c r="ILK8" s="150"/>
      <c r="ILL8" s="150"/>
      <c r="ILM8" s="150"/>
      <c r="ILN8" s="150"/>
      <c r="ILO8" s="150"/>
      <c r="ILP8" s="150"/>
      <c r="ILQ8" s="150"/>
      <c r="ILR8" s="150"/>
      <c r="ILS8" s="150"/>
      <c r="ILT8" s="150"/>
      <c r="ILU8" s="150"/>
      <c r="ILV8" s="150"/>
      <c r="ILW8" s="150"/>
      <c r="ILX8" s="150"/>
      <c r="ILY8" s="150"/>
      <c r="ILZ8" s="150"/>
      <c r="IMA8" s="150"/>
      <c r="IMB8" s="150"/>
      <c r="IMC8" s="150"/>
      <c r="IMD8" s="150"/>
      <c r="IME8" s="150"/>
      <c r="IMF8" s="150"/>
      <c r="IMG8" s="150"/>
      <c r="IMH8" s="150"/>
      <c r="IMI8" s="150"/>
      <c r="IMJ8" s="150"/>
      <c r="IMK8" s="150"/>
      <c r="IML8" s="150"/>
      <c r="IMM8" s="150"/>
      <c r="IMN8" s="150"/>
      <c r="IMO8" s="150"/>
      <c r="IMP8" s="150"/>
      <c r="IMQ8" s="150"/>
      <c r="IMR8" s="150"/>
      <c r="IMS8" s="150"/>
      <c r="IMT8" s="150"/>
      <c r="IMU8" s="150"/>
      <c r="IMV8" s="150"/>
      <c r="IMW8" s="150"/>
      <c r="IMX8" s="150"/>
      <c r="IMY8" s="150"/>
      <c r="IMZ8" s="150"/>
      <c r="INA8" s="150"/>
      <c r="INB8" s="150"/>
      <c r="INC8" s="150"/>
      <c r="IND8" s="150"/>
      <c r="INE8" s="150"/>
      <c r="INF8" s="150"/>
      <c r="ING8" s="150"/>
      <c r="INH8" s="150"/>
      <c r="INI8" s="150"/>
      <c r="INJ8" s="150"/>
      <c r="INK8" s="150"/>
      <c r="INL8" s="150"/>
      <c r="INM8" s="150"/>
      <c r="INN8" s="150"/>
      <c r="INO8" s="150"/>
      <c r="INP8" s="150"/>
      <c r="INQ8" s="150"/>
      <c r="INR8" s="150"/>
      <c r="INS8" s="150"/>
      <c r="INT8" s="150"/>
      <c r="INU8" s="150"/>
      <c r="INV8" s="150"/>
      <c r="INW8" s="150"/>
      <c r="INX8" s="150"/>
      <c r="INY8" s="150"/>
      <c r="INZ8" s="150"/>
      <c r="IOA8" s="150"/>
      <c r="IOB8" s="150"/>
      <c r="IOC8" s="150"/>
      <c r="IOD8" s="150"/>
      <c r="IOE8" s="150"/>
      <c r="IOF8" s="150"/>
      <c r="IOG8" s="150"/>
      <c r="IOH8" s="150"/>
      <c r="IOI8" s="150"/>
      <c r="IOJ8" s="150"/>
      <c r="IOK8" s="150"/>
      <c r="IOL8" s="150"/>
      <c r="IOM8" s="150"/>
      <c r="ION8" s="150"/>
      <c r="IOO8" s="150"/>
      <c r="IOP8" s="150"/>
      <c r="IOQ8" s="150"/>
      <c r="IOR8" s="150"/>
      <c r="IOS8" s="150"/>
      <c r="IOT8" s="150"/>
      <c r="IOU8" s="150"/>
      <c r="IOV8" s="150"/>
      <c r="IOW8" s="150"/>
      <c r="IOX8" s="150"/>
      <c r="IOY8" s="150"/>
      <c r="IOZ8" s="150"/>
      <c r="IPA8" s="150"/>
      <c r="IPB8" s="150"/>
      <c r="IPC8" s="150"/>
      <c r="IPD8" s="150"/>
      <c r="IPE8" s="150"/>
      <c r="IPF8" s="150"/>
      <c r="IPG8" s="150"/>
      <c r="IPH8" s="150"/>
      <c r="IPI8" s="150"/>
      <c r="IPJ8" s="150"/>
      <c r="IPK8" s="150"/>
      <c r="IPL8" s="150"/>
      <c r="IPM8" s="150"/>
      <c r="IPN8" s="150"/>
      <c r="IPO8" s="150"/>
      <c r="IPP8" s="150"/>
      <c r="IPQ8" s="150"/>
      <c r="IPR8" s="150"/>
      <c r="IPS8" s="150"/>
      <c r="IPT8" s="150"/>
      <c r="IPU8" s="150"/>
      <c r="IPV8" s="150"/>
      <c r="IPW8" s="150"/>
      <c r="IPX8" s="150"/>
      <c r="IPY8" s="150"/>
      <c r="IPZ8" s="150"/>
      <c r="IQA8" s="150"/>
      <c r="IQB8" s="150"/>
      <c r="IQC8" s="150"/>
      <c r="IQD8" s="150"/>
      <c r="IQE8" s="150"/>
      <c r="IQF8" s="150"/>
      <c r="IQG8" s="150"/>
      <c r="IQH8" s="150"/>
      <c r="IQI8" s="150"/>
      <c r="IQJ8" s="150"/>
      <c r="IQK8" s="150"/>
      <c r="IQL8" s="150"/>
      <c r="IQM8" s="150"/>
      <c r="IQN8" s="150"/>
      <c r="IQO8" s="150"/>
      <c r="IQP8" s="150"/>
      <c r="IQQ8" s="150"/>
      <c r="IQR8" s="150"/>
      <c r="IQS8" s="150"/>
      <c r="IQT8" s="150"/>
      <c r="IQU8" s="150"/>
      <c r="IQV8" s="150"/>
      <c r="IQW8" s="150"/>
      <c r="IQX8" s="150"/>
      <c r="IQY8" s="150"/>
      <c r="IQZ8" s="150"/>
      <c r="IRA8" s="150"/>
      <c r="IRB8" s="150"/>
      <c r="IRC8" s="150"/>
      <c r="IRD8" s="150"/>
      <c r="IRE8" s="150"/>
      <c r="IRF8" s="150"/>
      <c r="IRG8" s="150"/>
      <c r="IRH8" s="150"/>
      <c r="IRI8" s="150"/>
      <c r="IRJ8" s="150"/>
      <c r="IRK8" s="150"/>
      <c r="IRL8" s="150"/>
      <c r="IRM8" s="150"/>
      <c r="IRN8" s="150"/>
      <c r="IRO8" s="150"/>
      <c r="IRP8" s="150"/>
      <c r="IRQ8" s="150"/>
      <c r="IRR8" s="150"/>
      <c r="IRS8" s="150"/>
      <c r="IRT8" s="150"/>
      <c r="IRU8" s="150"/>
      <c r="IRV8" s="150"/>
      <c r="IRW8" s="150"/>
      <c r="IRX8" s="150"/>
      <c r="IRY8" s="150"/>
      <c r="IRZ8" s="150"/>
      <c r="ISA8" s="150"/>
      <c r="ISB8" s="150"/>
      <c r="ISC8" s="150"/>
      <c r="ISD8" s="150"/>
      <c r="ISE8" s="150"/>
      <c r="ISF8" s="150"/>
      <c r="ISG8" s="150"/>
      <c r="ISH8" s="150"/>
      <c r="ISI8" s="150"/>
      <c r="ISJ8" s="150"/>
      <c r="ISK8" s="150"/>
      <c r="ISL8" s="150"/>
      <c r="ISM8" s="150"/>
      <c r="ISN8" s="150"/>
      <c r="ISO8" s="150"/>
      <c r="ISP8" s="150"/>
      <c r="ISQ8" s="150"/>
      <c r="ISR8" s="150"/>
      <c r="ISS8" s="150"/>
      <c r="IST8" s="150"/>
      <c r="ISU8" s="150"/>
      <c r="ISV8" s="150"/>
      <c r="ISW8" s="150"/>
      <c r="ISX8" s="150"/>
      <c r="ISY8" s="150"/>
      <c r="ISZ8" s="150"/>
      <c r="ITA8" s="150"/>
      <c r="ITB8" s="150"/>
      <c r="ITC8" s="150"/>
      <c r="ITD8" s="150"/>
      <c r="ITE8" s="150"/>
      <c r="ITF8" s="150"/>
      <c r="ITG8" s="150"/>
      <c r="ITH8" s="150"/>
      <c r="ITI8" s="150"/>
      <c r="ITJ8" s="150"/>
      <c r="ITK8" s="150"/>
      <c r="ITL8" s="150"/>
      <c r="ITM8" s="150"/>
      <c r="ITN8" s="150"/>
      <c r="ITO8" s="150"/>
      <c r="ITP8" s="150"/>
      <c r="ITQ8" s="150"/>
      <c r="ITR8" s="150"/>
      <c r="ITS8" s="150"/>
      <c r="ITT8" s="150"/>
      <c r="ITU8" s="150"/>
      <c r="ITV8" s="150"/>
      <c r="ITW8" s="150"/>
      <c r="ITX8" s="150"/>
      <c r="ITY8" s="150"/>
      <c r="ITZ8" s="150"/>
      <c r="IUA8" s="150"/>
      <c r="IUB8" s="150"/>
      <c r="IUC8" s="150"/>
      <c r="IUD8" s="150"/>
      <c r="IUE8" s="150"/>
      <c r="IUF8" s="150"/>
      <c r="IUG8" s="150"/>
      <c r="IUH8" s="150"/>
      <c r="IUI8" s="150"/>
      <c r="IUJ8" s="150"/>
      <c r="IUK8" s="150"/>
      <c r="IUL8" s="150"/>
      <c r="IUM8" s="150"/>
      <c r="IUN8" s="150"/>
      <c r="IUO8" s="150"/>
      <c r="IUP8" s="150"/>
      <c r="IUQ8" s="150"/>
      <c r="IUR8" s="150"/>
      <c r="IUS8" s="150"/>
      <c r="IUT8" s="150"/>
      <c r="IUU8" s="150"/>
      <c r="IUV8" s="150"/>
      <c r="IUW8" s="150"/>
      <c r="IUX8" s="150"/>
      <c r="IUY8" s="150"/>
      <c r="IUZ8" s="150"/>
      <c r="IVA8" s="150"/>
      <c r="IVB8" s="150"/>
      <c r="IVC8" s="150"/>
      <c r="IVD8" s="150"/>
      <c r="IVE8" s="150"/>
      <c r="IVF8" s="150"/>
      <c r="IVG8" s="150"/>
      <c r="IVH8" s="150"/>
      <c r="IVI8" s="150"/>
      <c r="IVJ8" s="150"/>
      <c r="IVK8" s="150"/>
      <c r="IVL8" s="150"/>
      <c r="IVM8" s="150"/>
      <c r="IVN8" s="150"/>
      <c r="IVO8" s="150"/>
      <c r="IVP8" s="150"/>
      <c r="IVQ8" s="150"/>
      <c r="IVR8" s="150"/>
      <c r="IVS8" s="150"/>
      <c r="IVT8" s="150"/>
      <c r="IVU8" s="150"/>
      <c r="IVV8" s="150"/>
      <c r="IVW8" s="150"/>
      <c r="IVX8" s="150"/>
      <c r="IVY8" s="150"/>
      <c r="IVZ8" s="150"/>
      <c r="IWA8" s="150"/>
      <c r="IWB8" s="150"/>
      <c r="IWC8" s="150"/>
      <c r="IWD8" s="150"/>
      <c r="IWE8" s="150"/>
      <c r="IWF8" s="150"/>
      <c r="IWG8" s="150"/>
      <c r="IWH8" s="150"/>
      <c r="IWI8" s="150"/>
      <c r="IWJ8" s="150"/>
      <c r="IWK8" s="150"/>
      <c r="IWL8" s="150"/>
      <c r="IWM8" s="150"/>
      <c r="IWN8" s="150"/>
      <c r="IWO8" s="150"/>
      <c r="IWP8" s="150"/>
      <c r="IWQ8" s="150"/>
      <c r="IWR8" s="150"/>
      <c r="IWS8" s="150"/>
      <c r="IWT8" s="150"/>
      <c r="IWU8" s="150"/>
      <c r="IWV8" s="150"/>
      <c r="IWW8" s="150"/>
      <c r="IWX8" s="150"/>
      <c r="IWY8" s="150"/>
      <c r="IWZ8" s="150"/>
      <c r="IXA8" s="150"/>
      <c r="IXB8" s="150"/>
      <c r="IXC8" s="150"/>
      <c r="IXD8" s="150"/>
      <c r="IXE8" s="150"/>
      <c r="IXF8" s="150"/>
      <c r="IXG8" s="150"/>
      <c r="IXH8" s="150"/>
      <c r="IXI8" s="150"/>
      <c r="IXJ8" s="150"/>
      <c r="IXK8" s="150"/>
      <c r="IXL8" s="150"/>
      <c r="IXM8" s="150"/>
      <c r="IXN8" s="150"/>
      <c r="IXO8" s="150"/>
      <c r="IXP8" s="150"/>
      <c r="IXQ8" s="150"/>
      <c r="IXR8" s="150"/>
      <c r="IXS8" s="150"/>
      <c r="IXT8" s="150"/>
      <c r="IXU8" s="150"/>
      <c r="IXV8" s="150"/>
      <c r="IXW8" s="150"/>
      <c r="IXX8" s="150"/>
      <c r="IXY8" s="150"/>
      <c r="IXZ8" s="150"/>
      <c r="IYA8" s="150"/>
      <c r="IYB8" s="150"/>
      <c r="IYC8" s="150"/>
      <c r="IYD8" s="150"/>
      <c r="IYE8" s="150"/>
      <c r="IYF8" s="150"/>
      <c r="IYG8" s="150"/>
      <c r="IYH8" s="150"/>
      <c r="IYI8" s="150"/>
      <c r="IYJ8" s="150"/>
      <c r="IYK8" s="150"/>
      <c r="IYL8" s="150"/>
      <c r="IYM8" s="150"/>
      <c r="IYN8" s="150"/>
      <c r="IYO8" s="150"/>
      <c r="IYP8" s="150"/>
      <c r="IYQ8" s="150"/>
      <c r="IYR8" s="150"/>
      <c r="IYS8" s="150"/>
      <c r="IYT8" s="150"/>
      <c r="IYU8" s="150"/>
      <c r="IYV8" s="150"/>
      <c r="IYW8" s="150"/>
      <c r="IYX8" s="150"/>
      <c r="IYY8" s="150"/>
      <c r="IYZ8" s="150"/>
      <c r="IZA8" s="150"/>
      <c r="IZB8" s="150"/>
      <c r="IZC8" s="150"/>
      <c r="IZD8" s="150"/>
      <c r="IZE8" s="150"/>
      <c r="IZF8" s="150"/>
      <c r="IZG8" s="150"/>
      <c r="IZH8" s="150"/>
      <c r="IZI8" s="150"/>
      <c r="IZJ8" s="150"/>
      <c r="IZK8" s="150"/>
      <c r="IZL8" s="150"/>
      <c r="IZM8" s="150"/>
      <c r="IZN8" s="150"/>
      <c r="IZO8" s="150"/>
      <c r="IZP8" s="150"/>
      <c r="IZQ8" s="150"/>
      <c r="IZR8" s="150"/>
      <c r="IZS8" s="150"/>
      <c r="IZT8" s="150"/>
      <c r="IZU8" s="150"/>
      <c r="IZV8" s="150"/>
      <c r="IZW8" s="150"/>
      <c r="IZX8" s="150"/>
      <c r="IZY8" s="150"/>
      <c r="IZZ8" s="150"/>
      <c r="JAA8" s="150"/>
      <c r="JAB8" s="150"/>
      <c r="JAC8" s="150"/>
      <c r="JAD8" s="150"/>
      <c r="JAE8" s="150"/>
      <c r="JAF8" s="150"/>
      <c r="JAG8" s="150"/>
      <c r="JAH8" s="150"/>
      <c r="JAI8" s="150"/>
      <c r="JAJ8" s="150"/>
      <c r="JAK8" s="150"/>
      <c r="JAL8" s="150"/>
      <c r="JAM8" s="150"/>
      <c r="JAN8" s="150"/>
      <c r="JAO8" s="150"/>
      <c r="JAP8" s="150"/>
      <c r="JAQ8" s="150"/>
      <c r="JAR8" s="150"/>
      <c r="JAS8" s="150"/>
      <c r="JAT8" s="150"/>
      <c r="JAU8" s="150"/>
      <c r="JAV8" s="150"/>
      <c r="JAW8" s="150"/>
      <c r="JAX8" s="150"/>
      <c r="JAY8" s="150"/>
      <c r="JAZ8" s="150"/>
      <c r="JBA8" s="150"/>
      <c r="JBB8" s="150"/>
      <c r="JBC8" s="150"/>
      <c r="JBD8" s="150"/>
      <c r="JBE8" s="150"/>
      <c r="JBF8" s="150"/>
      <c r="JBG8" s="150"/>
      <c r="JBH8" s="150"/>
      <c r="JBI8" s="150"/>
      <c r="JBJ8" s="150"/>
      <c r="JBK8" s="150"/>
      <c r="JBL8" s="150"/>
      <c r="JBM8" s="150"/>
      <c r="JBN8" s="150"/>
      <c r="JBO8" s="150"/>
      <c r="JBP8" s="150"/>
      <c r="JBQ8" s="150"/>
      <c r="JBR8" s="150"/>
      <c r="JBS8" s="150"/>
      <c r="JBT8" s="150"/>
      <c r="JBU8" s="150"/>
      <c r="JBV8" s="150"/>
      <c r="JBW8" s="150"/>
      <c r="JBX8" s="150"/>
      <c r="JBY8" s="150"/>
      <c r="JBZ8" s="150"/>
      <c r="JCA8" s="150"/>
      <c r="JCB8" s="150"/>
      <c r="JCC8" s="150"/>
      <c r="JCD8" s="150"/>
      <c r="JCE8" s="150"/>
      <c r="JCF8" s="150"/>
      <c r="JCG8" s="150"/>
      <c r="JCH8" s="150"/>
      <c r="JCI8" s="150"/>
      <c r="JCJ8" s="150"/>
      <c r="JCK8" s="150"/>
      <c r="JCL8" s="150"/>
      <c r="JCM8" s="150"/>
      <c r="JCN8" s="150"/>
      <c r="JCO8" s="150"/>
      <c r="JCP8" s="150"/>
      <c r="JCQ8" s="150"/>
      <c r="JCR8" s="150"/>
      <c r="JCS8" s="150"/>
      <c r="JCT8" s="150"/>
      <c r="JCU8" s="150"/>
      <c r="JCV8" s="150"/>
      <c r="JCW8" s="150"/>
      <c r="JCX8" s="150"/>
      <c r="JCY8" s="150"/>
      <c r="JCZ8" s="150"/>
      <c r="JDA8" s="150"/>
      <c r="JDB8" s="150"/>
      <c r="JDC8" s="150"/>
      <c r="JDD8" s="150"/>
      <c r="JDE8" s="150"/>
      <c r="JDF8" s="150"/>
      <c r="JDG8" s="150"/>
      <c r="JDH8" s="150"/>
      <c r="JDI8" s="150"/>
      <c r="JDJ8" s="150"/>
      <c r="JDK8" s="150"/>
      <c r="JDL8" s="150"/>
      <c r="JDM8" s="150"/>
      <c r="JDN8" s="150"/>
      <c r="JDO8" s="150"/>
      <c r="JDP8" s="150"/>
      <c r="JDQ8" s="150"/>
      <c r="JDR8" s="150"/>
      <c r="JDS8" s="150"/>
      <c r="JDT8" s="150"/>
      <c r="JDU8" s="150"/>
      <c r="JDV8" s="150"/>
      <c r="JDW8" s="150"/>
      <c r="JDX8" s="150"/>
      <c r="JDY8" s="150"/>
      <c r="JDZ8" s="150"/>
      <c r="JEA8" s="150"/>
      <c r="JEB8" s="150"/>
      <c r="JEC8" s="150"/>
      <c r="JED8" s="150"/>
      <c r="JEE8" s="150"/>
      <c r="JEF8" s="150"/>
      <c r="JEG8" s="150"/>
      <c r="JEH8" s="150"/>
      <c r="JEI8" s="150"/>
      <c r="JEJ8" s="150"/>
      <c r="JEK8" s="150"/>
      <c r="JEL8" s="150"/>
      <c r="JEM8" s="150"/>
      <c r="JEN8" s="150"/>
      <c r="JEO8" s="150"/>
      <c r="JEP8" s="150"/>
      <c r="JEQ8" s="150"/>
      <c r="JER8" s="150"/>
      <c r="JES8" s="150"/>
      <c r="JET8" s="150"/>
      <c r="JEU8" s="150"/>
      <c r="JEV8" s="150"/>
      <c r="JEW8" s="150"/>
      <c r="JEX8" s="150"/>
      <c r="JEY8" s="150"/>
      <c r="JEZ8" s="150"/>
      <c r="JFA8" s="150"/>
      <c r="JFB8" s="150"/>
      <c r="JFC8" s="150"/>
      <c r="JFD8" s="150"/>
      <c r="JFE8" s="150"/>
      <c r="JFF8" s="150"/>
      <c r="JFG8" s="150"/>
      <c r="JFH8" s="150"/>
      <c r="JFI8" s="150"/>
      <c r="JFJ8" s="150"/>
      <c r="JFK8" s="150"/>
      <c r="JFL8" s="150"/>
      <c r="JFM8" s="150"/>
      <c r="JFN8" s="150"/>
      <c r="JFO8" s="150"/>
      <c r="JFP8" s="150"/>
      <c r="JFQ8" s="150"/>
      <c r="JFR8" s="150"/>
      <c r="JFS8" s="150"/>
      <c r="JFT8" s="150"/>
      <c r="JFU8" s="150"/>
      <c r="JFV8" s="150"/>
      <c r="JFW8" s="150"/>
      <c r="JFX8" s="150"/>
      <c r="JFY8" s="150"/>
      <c r="JFZ8" s="150"/>
      <c r="JGA8" s="150"/>
      <c r="JGB8" s="150"/>
      <c r="JGC8" s="150"/>
      <c r="JGD8" s="150"/>
      <c r="JGE8" s="150"/>
      <c r="JGF8" s="150"/>
      <c r="JGG8" s="150"/>
      <c r="JGH8" s="150"/>
      <c r="JGI8" s="150"/>
      <c r="JGJ8" s="150"/>
      <c r="JGK8" s="150"/>
      <c r="JGL8" s="150"/>
      <c r="JGM8" s="150"/>
      <c r="JGN8" s="150"/>
      <c r="JGO8" s="150"/>
      <c r="JGP8" s="150"/>
      <c r="JGQ8" s="150"/>
      <c r="JGR8" s="150"/>
      <c r="JGS8" s="150"/>
      <c r="JGT8" s="150"/>
      <c r="JGU8" s="150"/>
      <c r="JGV8" s="150"/>
      <c r="JGW8" s="150"/>
      <c r="JGX8" s="150"/>
      <c r="JGY8" s="150"/>
      <c r="JGZ8" s="150"/>
      <c r="JHA8" s="150"/>
      <c r="JHB8" s="150"/>
      <c r="JHC8" s="150"/>
      <c r="JHD8" s="150"/>
      <c r="JHE8" s="150"/>
      <c r="JHF8" s="150"/>
      <c r="JHG8" s="150"/>
      <c r="JHH8" s="150"/>
      <c r="JHI8" s="150"/>
      <c r="JHJ8" s="150"/>
      <c r="JHK8" s="150"/>
      <c r="JHL8" s="150"/>
      <c r="JHM8" s="150"/>
      <c r="JHN8" s="150"/>
      <c r="JHO8" s="150"/>
      <c r="JHP8" s="150"/>
      <c r="JHQ8" s="150"/>
      <c r="JHR8" s="150"/>
      <c r="JHS8" s="150"/>
      <c r="JHT8" s="150"/>
      <c r="JHU8" s="150"/>
      <c r="JHV8" s="150"/>
      <c r="JHW8" s="150"/>
      <c r="JHX8" s="150"/>
      <c r="JHY8" s="150"/>
      <c r="JHZ8" s="150"/>
      <c r="JIA8" s="150"/>
      <c r="JIB8" s="150"/>
      <c r="JIC8" s="150"/>
      <c r="JID8" s="150"/>
      <c r="JIE8" s="150"/>
      <c r="JIF8" s="150"/>
      <c r="JIG8" s="150"/>
      <c r="JIH8" s="150"/>
      <c r="JII8" s="150"/>
      <c r="JIJ8" s="150"/>
      <c r="JIK8" s="150"/>
      <c r="JIL8" s="150"/>
      <c r="JIM8" s="150"/>
      <c r="JIN8" s="150"/>
      <c r="JIO8" s="150"/>
      <c r="JIP8" s="150"/>
      <c r="JIQ8" s="150"/>
      <c r="JIR8" s="150"/>
      <c r="JIS8" s="150"/>
      <c r="JIT8" s="150"/>
      <c r="JIU8" s="150"/>
      <c r="JIV8" s="150"/>
      <c r="JIW8" s="150"/>
      <c r="JIX8" s="150"/>
      <c r="JIY8" s="150"/>
      <c r="JIZ8" s="150"/>
      <c r="JJA8" s="150"/>
      <c r="JJB8" s="150"/>
      <c r="JJC8" s="150"/>
      <c r="JJD8" s="150"/>
      <c r="JJE8" s="150"/>
      <c r="JJF8" s="150"/>
      <c r="JJG8" s="150"/>
      <c r="JJH8" s="150"/>
      <c r="JJI8" s="150"/>
      <c r="JJJ8" s="150"/>
      <c r="JJK8" s="150"/>
      <c r="JJL8" s="150"/>
      <c r="JJM8" s="150"/>
      <c r="JJN8" s="150"/>
      <c r="JJO8" s="150"/>
      <c r="JJP8" s="150"/>
      <c r="JJQ8" s="150"/>
      <c r="JJR8" s="150"/>
      <c r="JJS8" s="150"/>
      <c r="JJT8" s="150"/>
      <c r="JJU8" s="150"/>
      <c r="JJV8" s="150"/>
      <c r="JJW8" s="150"/>
      <c r="JJX8" s="150"/>
      <c r="JJY8" s="150"/>
      <c r="JJZ8" s="150"/>
      <c r="JKA8" s="150"/>
      <c r="JKB8" s="150"/>
      <c r="JKC8" s="150"/>
      <c r="JKD8" s="150"/>
      <c r="JKE8" s="150"/>
      <c r="JKF8" s="150"/>
      <c r="JKG8" s="150"/>
      <c r="JKH8" s="150"/>
      <c r="JKI8" s="150"/>
      <c r="JKJ8" s="150"/>
      <c r="JKK8" s="150"/>
      <c r="JKL8" s="150"/>
      <c r="JKM8" s="150"/>
      <c r="JKN8" s="150"/>
      <c r="JKO8" s="150"/>
      <c r="JKP8" s="150"/>
      <c r="JKQ8" s="150"/>
      <c r="JKR8" s="150"/>
      <c r="JKS8" s="150"/>
      <c r="JKT8" s="150"/>
      <c r="JKU8" s="150"/>
      <c r="JKV8" s="150"/>
      <c r="JKW8" s="150"/>
      <c r="JKX8" s="150"/>
      <c r="JKY8" s="150"/>
      <c r="JKZ8" s="150"/>
      <c r="JLA8" s="150"/>
      <c r="JLB8" s="150"/>
      <c r="JLC8" s="150"/>
      <c r="JLD8" s="150"/>
      <c r="JLE8" s="150"/>
      <c r="JLF8" s="150"/>
      <c r="JLG8" s="150"/>
      <c r="JLH8" s="150"/>
      <c r="JLI8" s="150"/>
      <c r="JLJ8" s="150"/>
      <c r="JLK8" s="150"/>
      <c r="JLL8" s="150"/>
      <c r="JLM8" s="150"/>
      <c r="JLN8" s="150"/>
      <c r="JLO8" s="150"/>
      <c r="JLP8" s="150"/>
      <c r="JLQ8" s="150"/>
      <c r="JLR8" s="150"/>
      <c r="JLS8" s="150"/>
      <c r="JLT8" s="150"/>
      <c r="JLU8" s="150"/>
      <c r="JLV8" s="150"/>
      <c r="JLW8" s="150"/>
      <c r="JLX8" s="150"/>
      <c r="JLY8" s="150"/>
      <c r="JLZ8" s="150"/>
      <c r="JMA8" s="150"/>
      <c r="JMB8" s="150"/>
      <c r="JMC8" s="150"/>
      <c r="JMD8" s="150"/>
      <c r="JME8" s="150"/>
      <c r="JMF8" s="150"/>
      <c r="JMG8" s="150"/>
      <c r="JMH8" s="150"/>
      <c r="JMI8" s="150"/>
      <c r="JMJ8" s="150"/>
      <c r="JMK8" s="150"/>
      <c r="JML8" s="150"/>
      <c r="JMM8" s="150"/>
      <c r="JMN8" s="150"/>
      <c r="JMO8" s="150"/>
      <c r="JMP8" s="150"/>
      <c r="JMQ8" s="150"/>
      <c r="JMR8" s="150"/>
      <c r="JMS8" s="150"/>
      <c r="JMT8" s="150"/>
      <c r="JMU8" s="150"/>
      <c r="JMV8" s="150"/>
      <c r="JMW8" s="150"/>
      <c r="JMX8" s="150"/>
      <c r="JMY8" s="150"/>
      <c r="JMZ8" s="150"/>
      <c r="JNA8" s="150"/>
      <c r="JNB8" s="150"/>
      <c r="JNC8" s="150"/>
      <c r="JND8" s="150"/>
      <c r="JNE8" s="150"/>
      <c r="JNF8" s="150"/>
      <c r="JNG8" s="150"/>
      <c r="JNH8" s="150"/>
      <c r="JNI8" s="150"/>
      <c r="JNJ8" s="150"/>
      <c r="JNK8" s="150"/>
      <c r="JNL8" s="150"/>
      <c r="JNM8" s="150"/>
      <c r="JNN8" s="150"/>
      <c r="JNO8" s="150"/>
      <c r="JNP8" s="150"/>
      <c r="JNQ8" s="150"/>
      <c r="JNR8" s="150"/>
      <c r="JNS8" s="150"/>
      <c r="JNT8" s="150"/>
      <c r="JNU8" s="150"/>
      <c r="JNV8" s="150"/>
      <c r="JNW8" s="150"/>
      <c r="JNX8" s="150"/>
      <c r="JNY8" s="150"/>
      <c r="JNZ8" s="150"/>
      <c r="JOA8" s="150"/>
      <c r="JOB8" s="150"/>
      <c r="JOC8" s="150"/>
      <c r="JOD8" s="150"/>
      <c r="JOE8" s="150"/>
      <c r="JOF8" s="150"/>
      <c r="JOG8" s="150"/>
      <c r="JOH8" s="150"/>
      <c r="JOI8" s="150"/>
      <c r="JOJ8" s="150"/>
      <c r="JOK8" s="150"/>
      <c r="JOL8" s="150"/>
      <c r="JOM8" s="150"/>
      <c r="JON8" s="150"/>
      <c r="JOO8" s="150"/>
      <c r="JOP8" s="150"/>
      <c r="JOQ8" s="150"/>
      <c r="JOR8" s="150"/>
      <c r="JOS8" s="150"/>
      <c r="JOT8" s="150"/>
      <c r="JOU8" s="150"/>
      <c r="JOV8" s="150"/>
      <c r="JOW8" s="150"/>
      <c r="JOX8" s="150"/>
      <c r="JOY8" s="150"/>
      <c r="JOZ8" s="150"/>
      <c r="JPA8" s="150"/>
      <c r="JPB8" s="150"/>
      <c r="JPC8" s="150"/>
      <c r="JPD8" s="150"/>
      <c r="JPE8" s="150"/>
      <c r="JPF8" s="150"/>
      <c r="JPG8" s="150"/>
      <c r="JPH8" s="150"/>
      <c r="JPI8" s="150"/>
      <c r="JPJ8" s="150"/>
      <c r="JPK8" s="150"/>
      <c r="JPL8" s="150"/>
      <c r="JPM8" s="150"/>
      <c r="JPN8" s="150"/>
      <c r="JPO8" s="150"/>
      <c r="JPP8" s="150"/>
      <c r="JPQ8" s="150"/>
      <c r="JPR8" s="150"/>
      <c r="JPS8" s="150"/>
      <c r="JPT8" s="150"/>
      <c r="JPU8" s="150"/>
      <c r="JPV8" s="150"/>
      <c r="JPW8" s="150"/>
      <c r="JPX8" s="150"/>
      <c r="JPY8" s="150"/>
      <c r="JPZ8" s="150"/>
      <c r="JQA8" s="150"/>
      <c r="JQB8" s="150"/>
      <c r="JQC8" s="150"/>
      <c r="JQD8" s="150"/>
      <c r="JQE8" s="150"/>
      <c r="JQF8" s="150"/>
      <c r="JQG8" s="150"/>
      <c r="JQH8" s="150"/>
      <c r="JQI8" s="150"/>
      <c r="JQJ8" s="150"/>
      <c r="JQK8" s="150"/>
      <c r="JQL8" s="150"/>
      <c r="JQM8" s="150"/>
      <c r="JQN8" s="150"/>
      <c r="JQO8" s="150"/>
      <c r="JQP8" s="150"/>
      <c r="JQQ8" s="150"/>
      <c r="JQR8" s="150"/>
      <c r="JQS8" s="150"/>
      <c r="JQT8" s="150"/>
      <c r="JQU8" s="150"/>
      <c r="JQV8" s="150"/>
      <c r="JQW8" s="150"/>
      <c r="JQX8" s="150"/>
      <c r="JQY8" s="150"/>
      <c r="JQZ8" s="150"/>
      <c r="JRA8" s="150"/>
      <c r="JRB8" s="150"/>
      <c r="JRC8" s="150"/>
      <c r="JRD8" s="150"/>
      <c r="JRE8" s="150"/>
      <c r="JRF8" s="150"/>
      <c r="JRG8" s="150"/>
      <c r="JRH8" s="150"/>
      <c r="JRI8" s="150"/>
      <c r="JRJ8" s="150"/>
      <c r="JRK8" s="150"/>
      <c r="JRL8" s="150"/>
      <c r="JRM8" s="150"/>
      <c r="JRN8" s="150"/>
      <c r="JRO8" s="150"/>
      <c r="JRP8" s="150"/>
      <c r="JRQ8" s="150"/>
      <c r="JRR8" s="150"/>
      <c r="JRS8" s="150"/>
      <c r="JRT8" s="150"/>
      <c r="JRU8" s="150"/>
      <c r="JRV8" s="150"/>
      <c r="JRW8" s="150"/>
      <c r="JRX8" s="150"/>
      <c r="JRY8" s="150"/>
      <c r="JRZ8" s="150"/>
      <c r="JSA8" s="150"/>
      <c r="JSB8" s="150"/>
      <c r="JSC8" s="150"/>
      <c r="JSD8" s="150"/>
      <c r="JSE8" s="150"/>
      <c r="JSF8" s="150"/>
      <c r="JSG8" s="150"/>
      <c r="JSH8" s="150"/>
      <c r="JSI8" s="150"/>
      <c r="JSJ8" s="150"/>
      <c r="JSK8" s="150"/>
      <c r="JSL8" s="150"/>
      <c r="JSM8" s="150"/>
      <c r="JSN8" s="150"/>
      <c r="JSO8" s="150"/>
      <c r="JSP8" s="150"/>
      <c r="JSQ8" s="150"/>
      <c r="JSR8" s="150"/>
      <c r="JSS8" s="150"/>
      <c r="JST8" s="150"/>
      <c r="JSU8" s="150"/>
      <c r="JSV8" s="150"/>
      <c r="JSW8" s="150"/>
      <c r="JSX8" s="150"/>
      <c r="JSY8" s="150"/>
      <c r="JSZ8" s="150"/>
      <c r="JTA8" s="150"/>
      <c r="JTB8" s="150"/>
      <c r="JTC8" s="150"/>
      <c r="JTD8" s="150"/>
      <c r="JTE8" s="150"/>
      <c r="JTF8" s="150"/>
      <c r="JTG8" s="150"/>
      <c r="JTH8" s="150"/>
      <c r="JTI8" s="150"/>
      <c r="JTJ8" s="150"/>
      <c r="JTK8" s="150"/>
      <c r="JTL8" s="150"/>
      <c r="JTM8" s="150"/>
      <c r="JTN8" s="150"/>
      <c r="JTO8" s="150"/>
      <c r="JTP8" s="150"/>
      <c r="JTQ8" s="150"/>
      <c r="JTR8" s="150"/>
      <c r="JTS8" s="150"/>
      <c r="JTT8" s="150"/>
      <c r="JTU8" s="150"/>
      <c r="JTV8" s="150"/>
      <c r="JTW8" s="150"/>
      <c r="JTX8" s="150"/>
      <c r="JTY8" s="150"/>
      <c r="JTZ8" s="150"/>
      <c r="JUA8" s="150"/>
      <c r="JUB8" s="150"/>
      <c r="JUC8" s="150"/>
      <c r="JUD8" s="150"/>
      <c r="JUE8" s="150"/>
      <c r="JUF8" s="150"/>
      <c r="JUG8" s="150"/>
      <c r="JUH8" s="150"/>
      <c r="JUI8" s="150"/>
      <c r="JUJ8" s="150"/>
      <c r="JUK8" s="150"/>
      <c r="JUL8" s="150"/>
      <c r="JUM8" s="150"/>
      <c r="JUN8" s="150"/>
      <c r="JUO8" s="150"/>
      <c r="JUP8" s="150"/>
      <c r="JUQ8" s="150"/>
      <c r="JUR8" s="150"/>
      <c r="JUS8" s="150"/>
      <c r="JUT8" s="150"/>
      <c r="JUU8" s="150"/>
      <c r="JUV8" s="150"/>
      <c r="JUW8" s="150"/>
      <c r="JUX8" s="150"/>
      <c r="JUY8" s="150"/>
      <c r="JUZ8" s="150"/>
      <c r="JVA8" s="150"/>
      <c r="JVB8" s="150"/>
      <c r="JVC8" s="150"/>
      <c r="JVD8" s="150"/>
      <c r="JVE8" s="150"/>
      <c r="JVF8" s="150"/>
      <c r="JVG8" s="150"/>
      <c r="JVH8" s="150"/>
      <c r="JVI8" s="150"/>
      <c r="JVJ8" s="150"/>
      <c r="JVK8" s="150"/>
      <c r="JVL8" s="150"/>
      <c r="JVM8" s="150"/>
      <c r="JVN8" s="150"/>
      <c r="JVO8" s="150"/>
      <c r="JVP8" s="150"/>
      <c r="JVQ8" s="150"/>
      <c r="JVR8" s="150"/>
      <c r="JVS8" s="150"/>
      <c r="JVT8" s="150"/>
      <c r="JVU8" s="150"/>
      <c r="JVV8" s="150"/>
      <c r="JVW8" s="150"/>
      <c r="JVX8" s="150"/>
      <c r="JVY8" s="150"/>
      <c r="JVZ8" s="150"/>
      <c r="JWA8" s="150"/>
      <c r="JWB8" s="150"/>
      <c r="JWC8" s="150"/>
      <c r="JWD8" s="150"/>
      <c r="JWE8" s="150"/>
      <c r="JWF8" s="150"/>
      <c r="JWG8" s="150"/>
      <c r="JWH8" s="150"/>
      <c r="JWI8" s="150"/>
      <c r="JWJ8" s="150"/>
      <c r="JWK8" s="150"/>
      <c r="JWL8" s="150"/>
      <c r="JWM8" s="150"/>
      <c r="JWN8" s="150"/>
      <c r="JWO8" s="150"/>
      <c r="JWP8" s="150"/>
      <c r="JWQ8" s="150"/>
      <c r="JWR8" s="150"/>
      <c r="JWS8" s="150"/>
      <c r="JWT8" s="150"/>
      <c r="JWU8" s="150"/>
      <c r="JWV8" s="150"/>
      <c r="JWW8" s="150"/>
      <c r="JWX8" s="150"/>
      <c r="JWY8" s="150"/>
      <c r="JWZ8" s="150"/>
      <c r="JXA8" s="150"/>
      <c r="JXB8" s="150"/>
      <c r="JXC8" s="150"/>
      <c r="JXD8" s="150"/>
      <c r="JXE8" s="150"/>
      <c r="JXF8" s="150"/>
      <c r="JXG8" s="150"/>
      <c r="JXH8" s="150"/>
      <c r="JXI8" s="150"/>
      <c r="JXJ8" s="150"/>
      <c r="JXK8" s="150"/>
      <c r="JXL8" s="150"/>
      <c r="JXM8" s="150"/>
      <c r="JXN8" s="150"/>
      <c r="JXO8" s="150"/>
      <c r="JXP8" s="150"/>
      <c r="JXQ8" s="150"/>
      <c r="JXR8" s="150"/>
      <c r="JXS8" s="150"/>
      <c r="JXT8" s="150"/>
      <c r="JXU8" s="150"/>
      <c r="JXV8" s="150"/>
      <c r="JXW8" s="150"/>
      <c r="JXX8" s="150"/>
      <c r="JXY8" s="150"/>
      <c r="JXZ8" s="150"/>
      <c r="JYA8" s="150"/>
      <c r="JYB8" s="150"/>
      <c r="JYC8" s="150"/>
      <c r="JYD8" s="150"/>
      <c r="JYE8" s="150"/>
      <c r="JYF8" s="150"/>
      <c r="JYG8" s="150"/>
      <c r="JYH8" s="150"/>
      <c r="JYI8" s="150"/>
      <c r="JYJ8" s="150"/>
      <c r="JYK8" s="150"/>
      <c r="JYL8" s="150"/>
      <c r="JYM8" s="150"/>
      <c r="JYN8" s="150"/>
      <c r="JYO8" s="150"/>
      <c r="JYP8" s="150"/>
      <c r="JYQ8" s="150"/>
      <c r="JYR8" s="150"/>
      <c r="JYS8" s="150"/>
      <c r="JYT8" s="150"/>
      <c r="JYU8" s="150"/>
      <c r="JYV8" s="150"/>
      <c r="JYW8" s="150"/>
      <c r="JYX8" s="150"/>
      <c r="JYY8" s="150"/>
      <c r="JYZ8" s="150"/>
      <c r="JZA8" s="150"/>
      <c r="JZB8" s="150"/>
      <c r="JZC8" s="150"/>
      <c r="JZD8" s="150"/>
      <c r="JZE8" s="150"/>
      <c r="JZF8" s="150"/>
      <c r="JZG8" s="150"/>
      <c r="JZH8" s="150"/>
      <c r="JZI8" s="150"/>
      <c r="JZJ8" s="150"/>
      <c r="JZK8" s="150"/>
      <c r="JZL8" s="150"/>
      <c r="JZM8" s="150"/>
      <c r="JZN8" s="150"/>
      <c r="JZO8" s="150"/>
      <c r="JZP8" s="150"/>
      <c r="JZQ8" s="150"/>
      <c r="JZR8" s="150"/>
      <c r="JZS8" s="150"/>
      <c r="JZT8" s="150"/>
      <c r="JZU8" s="150"/>
      <c r="JZV8" s="150"/>
      <c r="JZW8" s="150"/>
      <c r="JZX8" s="150"/>
      <c r="JZY8" s="150"/>
      <c r="JZZ8" s="150"/>
      <c r="KAA8" s="150"/>
      <c r="KAB8" s="150"/>
      <c r="KAC8" s="150"/>
      <c r="KAD8" s="150"/>
      <c r="KAE8" s="150"/>
      <c r="KAF8" s="150"/>
      <c r="KAG8" s="150"/>
      <c r="KAH8" s="150"/>
      <c r="KAI8" s="150"/>
      <c r="KAJ8" s="150"/>
      <c r="KAK8" s="150"/>
      <c r="KAL8" s="150"/>
      <c r="KAM8" s="150"/>
      <c r="KAN8" s="150"/>
      <c r="KAO8" s="150"/>
      <c r="KAP8" s="150"/>
      <c r="KAQ8" s="150"/>
      <c r="KAR8" s="150"/>
      <c r="KAS8" s="150"/>
      <c r="KAT8" s="150"/>
      <c r="KAU8" s="150"/>
      <c r="KAV8" s="150"/>
      <c r="KAW8" s="150"/>
      <c r="KAX8" s="150"/>
      <c r="KAY8" s="150"/>
      <c r="KAZ8" s="150"/>
      <c r="KBA8" s="150"/>
      <c r="KBB8" s="150"/>
      <c r="KBC8" s="150"/>
      <c r="KBD8" s="150"/>
      <c r="KBE8" s="150"/>
      <c r="KBF8" s="150"/>
      <c r="KBG8" s="150"/>
      <c r="KBH8" s="150"/>
      <c r="KBI8" s="150"/>
      <c r="KBJ8" s="150"/>
      <c r="KBK8" s="150"/>
      <c r="KBL8" s="150"/>
      <c r="KBM8" s="150"/>
      <c r="KBN8" s="150"/>
      <c r="KBO8" s="150"/>
      <c r="KBP8" s="150"/>
      <c r="KBQ8" s="150"/>
      <c r="KBR8" s="150"/>
      <c r="KBS8" s="150"/>
      <c r="KBT8" s="150"/>
      <c r="KBU8" s="150"/>
      <c r="KBV8" s="150"/>
      <c r="KBW8" s="150"/>
      <c r="KBX8" s="150"/>
      <c r="KBY8" s="150"/>
      <c r="KBZ8" s="150"/>
      <c r="KCA8" s="150"/>
      <c r="KCB8" s="150"/>
      <c r="KCC8" s="150"/>
      <c r="KCD8" s="150"/>
      <c r="KCE8" s="150"/>
      <c r="KCF8" s="150"/>
      <c r="KCG8" s="150"/>
      <c r="KCH8" s="150"/>
      <c r="KCI8" s="150"/>
      <c r="KCJ8" s="150"/>
      <c r="KCK8" s="150"/>
      <c r="KCL8" s="150"/>
      <c r="KCM8" s="150"/>
      <c r="KCN8" s="150"/>
      <c r="KCO8" s="150"/>
      <c r="KCP8" s="150"/>
      <c r="KCQ8" s="150"/>
      <c r="KCR8" s="150"/>
      <c r="KCS8" s="150"/>
      <c r="KCT8" s="150"/>
      <c r="KCU8" s="150"/>
      <c r="KCV8" s="150"/>
      <c r="KCW8" s="150"/>
      <c r="KCX8" s="150"/>
      <c r="KCY8" s="150"/>
      <c r="KCZ8" s="150"/>
      <c r="KDA8" s="150"/>
      <c r="KDB8" s="150"/>
      <c r="KDC8" s="150"/>
      <c r="KDD8" s="150"/>
      <c r="KDE8" s="150"/>
      <c r="KDF8" s="150"/>
      <c r="KDG8" s="150"/>
      <c r="KDH8" s="150"/>
      <c r="KDI8" s="150"/>
      <c r="KDJ8" s="150"/>
      <c r="KDK8" s="150"/>
      <c r="KDL8" s="150"/>
      <c r="KDM8" s="150"/>
      <c r="KDN8" s="150"/>
      <c r="KDO8" s="150"/>
      <c r="KDP8" s="150"/>
      <c r="KDQ8" s="150"/>
      <c r="KDR8" s="150"/>
      <c r="KDS8" s="150"/>
      <c r="KDT8" s="150"/>
      <c r="KDU8" s="150"/>
      <c r="KDV8" s="150"/>
      <c r="KDW8" s="150"/>
      <c r="KDX8" s="150"/>
      <c r="KDY8" s="150"/>
      <c r="KDZ8" s="150"/>
      <c r="KEA8" s="150"/>
      <c r="KEB8" s="150"/>
      <c r="KEC8" s="150"/>
      <c r="KED8" s="150"/>
      <c r="KEE8" s="150"/>
      <c r="KEF8" s="150"/>
      <c r="KEG8" s="150"/>
      <c r="KEH8" s="150"/>
      <c r="KEI8" s="150"/>
      <c r="KEJ8" s="150"/>
      <c r="KEK8" s="150"/>
      <c r="KEL8" s="150"/>
      <c r="KEM8" s="150"/>
      <c r="KEN8" s="150"/>
      <c r="KEO8" s="150"/>
      <c r="KEP8" s="150"/>
      <c r="KEQ8" s="150"/>
      <c r="KER8" s="150"/>
      <c r="KES8" s="150"/>
      <c r="KET8" s="150"/>
      <c r="KEU8" s="150"/>
      <c r="KEV8" s="150"/>
      <c r="KEW8" s="150"/>
      <c r="KEX8" s="150"/>
      <c r="KEY8" s="150"/>
      <c r="KEZ8" s="150"/>
      <c r="KFA8" s="150"/>
      <c r="KFB8" s="150"/>
      <c r="KFC8" s="150"/>
      <c r="KFD8" s="150"/>
      <c r="KFE8" s="150"/>
      <c r="KFF8" s="150"/>
      <c r="KFG8" s="150"/>
      <c r="KFH8" s="150"/>
      <c r="KFI8" s="150"/>
      <c r="KFJ8" s="150"/>
      <c r="KFK8" s="150"/>
      <c r="KFL8" s="150"/>
      <c r="KFM8" s="150"/>
      <c r="KFN8" s="150"/>
      <c r="KFO8" s="150"/>
      <c r="KFP8" s="150"/>
      <c r="KFQ8" s="150"/>
      <c r="KFR8" s="150"/>
      <c r="KFS8" s="150"/>
      <c r="KFT8" s="150"/>
      <c r="KFU8" s="150"/>
      <c r="KFV8" s="150"/>
      <c r="KFW8" s="150"/>
      <c r="KFX8" s="150"/>
      <c r="KFY8" s="150"/>
      <c r="KFZ8" s="150"/>
      <c r="KGA8" s="150"/>
      <c r="KGB8" s="150"/>
      <c r="KGC8" s="150"/>
      <c r="KGD8" s="150"/>
      <c r="KGE8" s="150"/>
      <c r="KGF8" s="150"/>
      <c r="KGG8" s="150"/>
      <c r="KGH8" s="150"/>
      <c r="KGI8" s="150"/>
      <c r="KGJ8" s="150"/>
      <c r="KGK8" s="150"/>
      <c r="KGL8" s="150"/>
      <c r="KGM8" s="150"/>
      <c r="KGN8" s="150"/>
      <c r="KGO8" s="150"/>
      <c r="KGP8" s="150"/>
      <c r="KGQ8" s="150"/>
      <c r="KGR8" s="150"/>
      <c r="KGS8" s="150"/>
      <c r="KGT8" s="150"/>
      <c r="KGU8" s="150"/>
      <c r="KGV8" s="150"/>
      <c r="KGW8" s="150"/>
      <c r="KGX8" s="150"/>
      <c r="KGY8" s="150"/>
      <c r="KGZ8" s="150"/>
      <c r="KHA8" s="150"/>
      <c r="KHB8" s="150"/>
      <c r="KHC8" s="150"/>
      <c r="KHD8" s="150"/>
      <c r="KHE8" s="150"/>
      <c r="KHF8" s="150"/>
      <c r="KHG8" s="150"/>
      <c r="KHH8" s="150"/>
      <c r="KHI8" s="150"/>
      <c r="KHJ8" s="150"/>
      <c r="KHK8" s="150"/>
      <c r="KHL8" s="150"/>
      <c r="KHM8" s="150"/>
      <c r="KHN8" s="150"/>
      <c r="KHO8" s="150"/>
      <c r="KHP8" s="150"/>
      <c r="KHQ8" s="150"/>
      <c r="KHR8" s="150"/>
      <c r="KHS8" s="150"/>
      <c r="KHT8" s="150"/>
      <c r="KHU8" s="150"/>
      <c r="KHV8" s="150"/>
      <c r="KHW8" s="150"/>
      <c r="KHX8" s="150"/>
      <c r="KHY8" s="150"/>
      <c r="KHZ8" s="150"/>
      <c r="KIA8" s="150"/>
      <c r="KIB8" s="150"/>
      <c r="KIC8" s="150"/>
      <c r="KID8" s="150"/>
      <c r="KIE8" s="150"/>
      <c r="KIF8" s="150"/>
      <c r="KIG8" s="150"/>
      <c r="KIH8" s="150"/>
      <c r="KII8" s="150"/>
      <c r="KIJ8" s="150"/>
      <c r="KIK8" s="150"/>
      <c r="KIL8" s="150"/>
      <c r="KIM8" s="150"/>
      <c r="KIN8" s="150"/>
      <c r="KIO8" s="150"/>
      <c r="KIP8" s="150"/>
      <c r="KIQ8" s="150"/>
      <c r="KIR8" s="150"/>
      <c r="KIS8" s="150"/>
      <c r="KIT8" s="150"/>
      <c r="KIU8" s="150"/>
      <c r="KIV8" s="150"/>
      <c r="KIW8" s="150"/>
      <c r="KIX8" s="150"/>
      <c r="KIY8" s="150"/>
      <c r="KIZ8" s="150"/>
      <c r="KJA8" s="150"/>
      <c r="KJB8" s="150"/>
      <c r="KJC8" s="150"/>
      <c r="KJD8" s="150"/>
      <c r="KJE8" s="150"/>
      <c r="KJF8" s="150"/>
      <c r="KJG8" s="150"/>
      <c r="KJH8" s="150"/>
      <c r="KJI8" s="150"/>
      <c r="KJJ8" s="150"/>
      <c r="KJK8" s="150"/>
      <c r="KJL8" s="150"/>
      <c r="KJM8" s="150"/>
      <c r="KJN8" s="150"/>
      <c r="KJO8" s="150"/>
      <c r="KJP8" s="150"/>
      <c r="KJQ8" s="150"/>
      <c r="KJR8" s="150"/>
      <c r="KJS8" s="150"/>
      <c r="KJT8" s="150"/>
      <c r="KJU8" s="150"/>
      <c r="KJV8" s="150"/>
      <c r="KJW8" s="150"/>
      <c r="KJX8" s="150"/>
      <c r="KJY8" s="150"/>
      <c r="KJZ8" s="150"/>
      <c r="KKA8" s="150"/>
      <c r="KKB8" s="150"/>
      <c r="KKC8" s="150"/>
      <c r="KKD8" s="150"/>
      <c r="KKE8" s="150"/>
      <c r="KKF8" s="150"/>
      <c r="KKG8" s="150"/>
      <c r="KKH8" s="150"/>
      <c r="KKI8" s="150"/>
      <c r="KKJ8" s="150"/>
      <c r="KKK8" s="150"/>
      <c r="KKL8" s="150"/>
      <c r="KKM8" s="150"/>
      <c r="KKN8" s="150"/>
      <c r="KKO8" s="150"/>
      <c r="KKP8" s="150"/>
      <c r="KKQ8" s="150"/>
      <c r="KKR8" s="150"/>
      <c r="KKS8" s="150"/>
      <c r="KKT8" s="150"/>
      <c r="KKU8" s="150"/>
      <c r="KKV8" s="150"/>
      <c r="KKW8" s="150"/>
      <c r="KKX8" s="150"/>
      <c r="KKY8" s="150"/>
      <c r="KKZ8" s="150"/>
      <c r="KLA8" s="150"/>
      <c r="KLB8" s="150"/>
      <c r="KLC8" s="150"/>
      <c r="KLD8" s="150"/>
      <c r="KLE8" s="150"/>
      <c r="KLF8" s="150"/>
      <c r="KLG8" s="150"/>
      <c r="KLH8" s="150"/>
      <c r="KLI8" s="150"/>
      <c r="KLJ8" s="150"/>
      <c r="KLK8" s="150"/>
      <c r="KLL8" s="150"/>
      <c r="KLM8" s="150"/>
      <c r="KLN8" s="150"/>
      <c r="KLO8" s="150"/>
      <c r="KLP8" s="150"/>
      <c r="KLQ8" s="150"/>
      <c r="KLR8" s="150"/>
      <c r="KLS8" s="150"/>
      <c r="KLT8" s="150"/>
      <c r="KLU8" s="150"/>
      <c r="KLV8" s="150"/>
      <c r="KLW8" s="150"/>
      <c r="KLX8" s="150"/>
      <c r="KLY8" s="150"/>
      <c r="KLZ8" s="150"/>
      <c r="KMA8" s="150"/>
      <c r="KMB8" s="150"/>
      <c r="KMC8" s="150"/>
      <c r="KMD8" s="150"/>
      <c r="KME8" s="150"/>
      <c r="KMF8" s="150"/>
      <c r="KMG8" s="150"/>
      <c r="KMH8" s="150"/>
      <c r="KMI8" s="150"/>
      <c r="KMJ8" s="150"/>
      <c r="KMK8" s="150"/>
      <c r="KML8" s="150"/>
      <c r="KMM8" s="150"/>
      <c r="KMN8" s="150"/>
      <c r="KMO8" s="150"/>
      <c r="KMP8" s="150"/>
      <c r="KMQ8" s="150"/>
      <c r="KMR8" s="150"/>
      <c r="KMS8" s="150"/>
      <c r="KMT8" s="150"/>
      <c r="KMU8" s="150"/>
      <c r="KMV8" s="150"/>
      <c r="KMW8" s="150"/>
      <c r="KMX8" s="150"/>
      <c r="KMY8" s="150"/>
      <c r="KMZ8" s="150"/>
      <c r="KNA8" s="150"/>
      <c r="KNB8" s="150"/>
      <c r="KNC8" s="150"/>
      <c r="KND8" s="150"/>
      <c r="KNE8" s="150"/>
      <c r="KNF8" s="150"/>
      <c r="KNG8" s="150"/>
      <c r="KNH8" s="150"/>
      <c r="KNI8" s="150"/>
      <c r="KNJ8" s="150"/>
      <c r="KNK8" s="150"/>
      <c r="KNL8" s="150"/>
      <c r="KNM8" s="150"/>
      <c r="KNN8" s="150"/>
      <c r="KNO8" s="150"/>
      <c r="KNP8" s="150"/>
      <c r="KNQ8" s="150"/>
      <c r="KNR8" s="150"/>
      <c r="KNS8" s="150"/>
      <c r="KNT8" s="150"/>
      <c r="KNU8" s="150"/>
      <c r="KNV8" s="150"/>
      <c r="KNW8" s="150"/>
      <c r="KNX8" s="150"/>
      <c r="KNY8" s="150"/>
      <c r="KNZ8" s="150"/>
      <c r="KOA8" s="150"/>
      <c r="KOB8" s="150"/>
      <c r="KOC8" s="150"/>
      <c r="KOD8" s="150"/>
      <c r="KOE8" s="150"/>
      <c r="KOF8" s="150"/>
      <c r="KOG8" s="150"/>
      <c r="KOH8" s="150"/>
      <c r="KOI8" s="150"/>
      <c r="KOJ8" s="150"/>
      <c r="KOK8" s="150"/>
      <c r="KOL8" s="150"/>
      <c r="KOM8" s="150"/>
      <c r="KON8" s="150"/>
      <c r="KOO8" s="150"/>
      <c r="KOP8" s="150"/>
      <c r="KOQ8" s="150"/>
      <c r="KOR8" s="150"/>
      <c r="KOS8" s="150"/>
      <c r="KOT8" s="150"/>
      <c r="KOU8" s="150"/>
      <c r="KOV8" s="150"/>
      <c r="KOW8" s="150"/>
      <c r="KOX8" s="150"/>
      <c r="KOY8" s="150"/>
      <c r="KOZ8" s="150"/>
      <c r="KPA8" s="150"/>
      <c r="KPB8" s="150"/>
      <c r="KPC8" s="150"/>
      <c r="KPD8" s="150"/>
      <c r="KPE8" s="150"/>
      <c r="KPF8" s="150"/>
      <c r="KPG8" s="150"/>
      <c r="KPH8" s="150"/>
      <c r="KPI8" s="150"/>
      <c r="KPJ8" s="150"/>
      <c r="KPK8" s="150"/>
      <c r="KPL8" s="150"/>
      <c r="KPM8" s="150"/>
      <c r="KPN8" s="150"/>
      <c r="KPO8" s="150"/>
      <c r="KPP8" s="150"/>
      <c r="KPQ8" s="150"/>
      <c r="KPR8" s="150"/>
      <c r="KPS8" s="150"/>
      <c r="KPT8" s="150"/>
      <c r="KPU8" s="150"/>
      <c r="KPV8" s="150"/>
      <c r="KPW8" s="150"/>
      <c r="KPX8" s="150"/>
      <c r="KPY8" s="150"/>
      <c r="KPZ8" s="150"/>
      <c r="KQA8" s="150"/>
      <c r="KQB8" s="150"/>
      <c r="KQC8" s="150"/>
      <c r="KQD8" s="150"/>
      <c r="KQE8" s="150"/>
      <c r="KQF8" s="150"/>
      <c r="KQG8" s="150"/>
      <c r="KQH8" s="150"/>
      <c r="KQI8" s="150"/>
      <c r="KQJ8" s="150"/>
      <c r="KQK8" s="150"/>
      <c r="KQL8" s="150"/>
      <c r="KQM8" s="150"/>
      <c r="KQN8" s="150"/>
      <c r="KQO8" s="150"/>
      <c r="KQP8" s="150"/>
      <c r="KQQ8" s="150"/>
      <c r="KQR8" s="150"/>
      <c r="KQS8" s="150"/>
      <c r="KQT8" s="150"/>
      <c r="KQU8" s="150"/>
      <c r="KQV8" s="150"/>
      <c r="KQW8" s="150"/>
      <c r="KQX8" s="150"/>
      <c r="KQY8" s="150"/>
      <c r="KQZ8" s="150"/>
      <c r="KRA8" s="150"/>
      <c r="KRB8" s="150"/>
      <c r="KRC8" s="150"/>
      <c r="KRD8" s="150"/>
      <c r="KRE8" s="150"/>
      <c r="KRF8" s="150"/>
      <c r="KRG8" s="150"/>
      <c r="KRH8" s="150"/>
      <c r="KRI8" s="150"/>
      <c r="KRJ8" s="150"/>
      <c r="KRK8" s="150"/>
      <c r="KRL8" s="150"/>
      <c r="KRM8" s="150"/>
      <c r="KRN8" s="150"/>
      <c r="KRO8" s="150"/>
      <c r="KRP8" s="150"/>
      <c r="KRQ8" s="150"/>
      <c r="KRR8" s="150"/>
      <c r="KRS8" s="150"/>
      <c r="KRT8" s="150"/>
      <c r="KRU8" s="150"/>
      <c r="KRV8" s="150"/>
      <c r="KRW8" s="150"/>
      <c r="KRX8" s="150"/>
      <c r="KRY8" s="150"/>
      <c r="KRZ8" s="150"/>
      <c r="KSA8" s="150"/>
      <c r="KSB8" s="150"/>
      <c r="KSC8" s="150"/>
      <c r="KSD8" s="150"/>
      <c r="KSE8" s="150"/>
      <c r="KSF8" s="150"/>
      <c r="KSG8" s="150"/>
      <c r="KSH8" s="150"/>
      <c r="KSI8" s="150"/>
      <c r="KSJ8" s="150"/>
      <c r="KSK8" s="150"/>
      <c r="KSL8" s="150"/>
      <c r="KSM8" s="150"/>
      <c r="KSN8" s="150"/>
      <c r="KSO8" s="150"/>
      <c r="KSP8" s="150"/>
      <c r="KSQ8" s="150"/>
      <c r="KSR8" s="150"/>
      <c r="KSS8" s="150"/>
      <c r="KST8" s="150"/>
      <c r="KSU8" s="150"/>
      <c r="KSV8" s="150"/>
      <c r="KSW8" s="150"/>
      <c r="KSX8" s="150"/>
      <c r="KSY8" s="150"/>
      <c r="KSZ8" s="150"/>
      <c r="KTA8" s="150"/>
      <c r="KTB8" s="150"/>
      <c r="KTC8" s="150"/>
      <c r="KTD8" s="150"/>
      <c r="KTE8" s="150"/>
      <c r="KTF8" s="150"/>
      <c r="KTG8" s="150"/>
      <c r="KTH8" s="150"/>
      <c r="KTI8" s="150"/>
      <c r="KTJ8" s="150"/>
      <c r="KTK8" s="150"/>
      <c r="KTL8" s="150"/>
      <c r="KTM8" s="150"/>
      <c r="KTN8" s="150"/>
      <c r="KTO8" s="150"/>
      <c r="KTP8" s="150"/>
      <c r="KTQ8" s="150"/>
      <c r="KTR8" s="150"/>
      <c r="KTS8" s="150"/>
      <c r="KTT8" s="150"/>
      <c r="KTU8" s="150"/>
      <c r="KTV8" s="150"/>
      <c r="KTW8" s="150"/>
      <c r="KTX8" s="150"/>
      <c r="KTY8" s="150"/>
      <c r="KTZ8" s="150"/>
      <c r="KUA8" s="150"/>
      <c r="KUB8" s="150"/>
      <c r="KUC8" s="150"/>
      <c r="KUD8" s="150"/>
      <c r="KUE8" s="150"/>
      <c r="KUF8" s="150"/>
      <c r="KUG8" s="150"/>
      <c r="KUH8" s="150"/>
      <c r="KUI8" s="150"/>
      <c r="KUJ8" s="150"/>
      <c r="KUK8" s="150"/>
      <c r="KUL8" s="150"/>
      <c r="KUM8" s="150"/>
      <c r="KUN8" s="150"/>
      <c r="KUO8" s="150"/>
      <c r="KUP8" s="150"/>
      <c r="KUQ8" s="150"/>
      <c r="KUR8" s="150"/>
      <c r="KUS8" s="150"/>
      <c r="KUT8" s="150"/>
      <c r="KUU8" s="150"/>
      <c r="KUV8" s="150"/>
      <c r="KUW8" s="150"/>
      <c r="KUX8" s="150"/>
      <c r="KUY8" s="150"/>
      <c r="KUZ8" s="150"/>
      <c r="KVA8" s="150"/>
      <c r="KVB8" s="150"/>
      <c r="KVC8" s="150"/>
      <c r="KVD8" s="150"/>
      <c r="KVE8" s="150"/>
      <c r="KVF8" s="150"/>
      <c r="KVG8" s="150"/>
      <c r="KVH8" s="150"/>
      <c r="KVI8" s="150"/>
      <c r="KVJ8" s="150"/>
      <c r="KVK8" s="150"/>
      <c r="KVL8" s="150"/>
      <c r="KVM8" s="150"/>
      <c r="KVN8" s="150"/>
      <c r="KVO8" s="150"/>
      <c r="KVP8" s="150"/>
      <c r="KVQ8" s="150"/>
      <c r="KVR8" s="150"/>
      <c r="KVS8" s="150"/>
      <c r="KVT8" s="150"/>
      <c r="KVU8" s="150"/>
      <c r="KVV8" s="150"/>
      <c r="KVW8" s="150"/>
      <c r="KVX8" s="150"/>
      <c r="KVY8" s="150"/>
      <c r="KVZ8" s="150"/>
      <c r="KWA8" s="150"/>
      <c r="KWB8" s="150"/>
      <c r="KWC8" s="150"/>
      <c r="KWD8" s="150"/>
      <c r="KWE8" s="150"/>
      <c r="KWF8" s="150"/>
      <c r="KWG8" s="150"/>
      <c r="KWH8" s="150"/>
      <c r="KWI8" s="150"/>
      <c r="KWJ8" s="150"/>
      <c r="KWK8" s="150"/>
      <c r="KWL8" s="150"/>
      <c r="KWM8" s="150"/>
      <c r="KWN8" s="150"/>
      <c r="KWO8" s="150"/>
      <c r="KWP8" s="150"/>
      <c r="KWQ8" s="150"/>
      <c r="KWR8" s="150"/>
      <c r="KWS8" s="150"/>
      <c r="KWT8" s="150"/>
      <c r="KWU8" s="150"/>
      <c r="KWV8" s="150"/>
      <c r="KWW8" s="150"/>
      <c r="KWX8" s="150"/>
      <c r="KWY8" s="150"/>
      <c r="KWZ8" s="150"/>
      <c r="KXA8" s="150"/>
      <c r="KXB8" s="150"/>
      <c r="KXC8" s="150"/>
      <c r="KXD8" s="150"/>
      <c r="KXE8" s="150"/>
      <c r="KXF8" s="150"/>
      <c r="KXG8" s="150"/>
      <c r="KXH8" s="150"/>
      <c r="KXI8" s="150"/>
      <c r="KXJ8" s="150"/>
      <c r="KXK8" s="150"/>
      <c r="KXL8" s="150"/>
      <c r="KXM8" s="150"/>
      <c r="KXN8" s="150"/>
      <c r="KXO8" s="150"/>
      <c r="KXP8" s="150"/>
      <c r="KXQ8" s="150"/>
      <c r="KXR8" s="150"/>
      <c r="KXS8" s="150"/>
      <c r="KXT8" s="150"/>
      <c r="KXU8" s="150"/>
      <c r="KXV8" s="150"/>
      <c r="KXW8" s="150"/>
      <c r="KXX8" s="150"/>
      <c r="KXY8" s="150"/>
      <c r="KXZ8" s="150"/>
      <c r="KYA8" s="150"/>
      <c r="KYB8" s="150"/>
      <c r="KYC8" s="150"/>
      <c r="KYD8" s="150"/>
      <c r="KYE8" s="150"/>
      <c r="KYF8" s="150"/>
      <c r="KYG8" s="150"/>
      <c r="KYH8" s="150"/>
      <c r="KYI8" s="150"/>
      <c r="KYJ8" s="150"/>
      <c r="KYK8" s="150"/>
      <c r="KYL8" s="150"/>
      <c r="KYM8" s="150"/>
      <c r="KYN8" s="150"/>
      <c r="KYO8" s="150"/>
      <c r="KYP8" s="150"/>
      <c r="KYQ8" s="150"/>
      <c r="KYR8" s="150"/>
      <c r="KYS8" s="150"/>
      <c r="KYT8" s="150"/>
      <c r="KYU8" s="150"/>
      <c r="KYV8" s="150"/>
      <c r="KYW8" s="150"/>
      <c r="KYX8" s="150"/>
      <c r="KYY8" s="150"/>
      <c r="KYZ8" s="150"/>
      <c r="KZA8" s="150"/>
      <c r="KZB8" s="150"/>
      <c r="KZC8" s="150"/>
      <c r="KZD8" s="150"/>
      <c r="KZE8" s="150"/>
      <c r="KZF8" s="150"/>
      <c r="KZG8" s="150"/>
      <c r="KZH8" s="150"/>
      <c r="KZI8" s="150"/>
      <c r="KZJ8" s="150"/>
      <c r="KZK8" s="150"/>
      <c r="KZL8" s="150"/>
      <c r="KZM8" s="150"/>
      <c r="KZN8" s="150"/>
      <c r="KZO8" s="150"/>
      <c r="KZP8" s="150"/>
      <c r="KZQ8" s="150"/>
      <c r="KZR8" s="150"/>
      <c r="KZS8" s="150"/>
      <c r="KZT8" s="150"/>
      <c r="KZU8" s="150"/>
      <c r="KZV8" s="150"/>
      <c r="KZW8" s="150"/>
      <c r="KZX8" s="150"/>
      <c r="KZY8" s="150"/>
      <c r="KZZ8" s="150"/>
      <c r="LAA8" s="150"/>
      <c r="LAB8" s="150"/>
      <c r="LAC8" s="150"/>
      <c r="LAD8" s="150"/>
      <c r="LAE8" s="150"/>
      <c r="LAF8" s="150"/>
      <c r="LAG8" s="150"/>
      <c r="LAH8" s="150"/>
      <c r="LAI8" s="150"/>
      <c r="LAJ8" s="150"/>
      <c r="LAK8" s="150"/>
      <c r="LAL8" s="150"/>
      <c r="LAM8" s="150"/>
      <c r="LAN8" s="150"/>
      <c r="LAO8" s="150"/>
      <c r="LAP8" s="150"/>
      <c r="LAQ8" s="150"/>
      <c r="LAR8" s="150"/>
      <c r="LAS8" s="150"/>
      <c r="LAT8" s="150"/>
      <c r="LAU8" s="150"/>
      <c r="LAV8" s="150"/>
      <c r="LAW8" s="150"/>
      <c r="LAX8" s="150"/>
      <c r="LAY8" s="150"/>
      <c r="LAZ8" s="150"/>
      <c r="LBA8" s="150"/>
      <c r="LBB8" s="150"/>
      <c r="LBC8" s="150"/>
      <c r="LBD8" s="150"/>
      <c r="LBE8" s="150"/>
      <c r="LBF8" s="150"/>
      <c r="LBG8" s="150"/>
      <c r="LBH8" s="150"/>
      <c r="LBI8" s="150"/>
      <c r="LBJ8" s="150"/>
      <c r="LBK8" s="150"/>
      <c r="LBL8" s="150"/>
      <c r="LBM8" s="150"/>
      <c r="LBN8" s="150"/>
      <c r="LBO8" s="150"/>
      <c r="LBP8" s="150"/>
      <c r="LBQ8" s="150"/>
      <c r="LBR8" s="150"/>
      <c r="LBS8" s="150"/>
      <c r="LBT8" s="150"/>
      <c r="LBU8" s="150"/>
      <c r="LBV8" s="150"/>
      <c r="LBW8" s="150"/>
      <c r="LBX8" s="150"/>
      <c r="LBY8" s="150"/>
      <c r="LBZ8" s="150"/>
      <c r="LCA8" s="150"/>
      <c r="LCB8" s="150"/>
      <c r="LCC8" s="150"/>
      <c r="LCD8" s="150"/>
      <c r="LCE8" s="150"/>
      <c r="LCF8" s="150"/>
      <c r="LCG8" s="150"/>
      <c r="LCH8" s="150"/>
      <c r="LCI8" s="150"/>
      <c r="LCJ8" s="150"/>
      <c r="LCK8" s="150"/>
      <c r="LCL8" s="150"/>
      <c r="LCM8" s="150"/>
      <c r="LCN8" s="150"/>
      <c r="LCO8" s="150"/>
      <c r="LCP8" s="150"/>
      <c r="LCQ8" s="150"/>
      <c r="LCR8" s="150"/>
      <c r="LCS8" s="150"/>
      <c r="LCT8" s="150"/>
      <c r="LCU8" s="150"/>
      <c r="LCV8" s="150"/>
      <c r="LCW8" s="150"/>
      <c r="LCX8" s="150"/>
      <c r="LCY8" s="150"/>
      <c r="LCZ8" s="150"/>
      <c r="LDA8" s="150"/>
      <c r="LDB8" s="150"/>
      <c r="LDC8" s="150"/>
      <c r="LDD8" s="150"/>
      <c r="LDE8" s="150"/>
      <c r="LDF8" s="150"/>
      <c r="LDG8" s="150"/>
      <c r="LDH8" s="150"/>
      <c r="LDI8" s="150"/>
      <c r="LDJ8" s="150"/>
      <c r="LDK8" s="150"/>
      <c r="LDL8" s="150"/>
      <c r="LDM8" s="150"/>
      <c r="LDN8" s="150"/>
      <c r="LDO8" s="150"/>
      <c r="LDP8" s="150"/>
      <c r="LDQ8" s="150"/>
      <c r="LDR8" s="150"/>
      <c r="LDS8" s="150"/>
      <c r="LDT8" s="150"/>
      <c r="LDU8" s="150"/>
      <c r="LDV8" s="150"/>
      <c r="LDW8" s="150"/>
      <c r="LDX8" s="150"/>
      <c r="LDY8" s="150"/>
      <c r="LDZ8" s="150"/>
      <c r="LEA8" s="150"/>
      <c r="LEB8" s="150"/>
      <c r="LEC8" s="150"/>
      <c r="LED8" s="150"/>
      <c r="LEE8" s="150"/>
      <c r="LEF8" s="150"/>
      <c r="LEG8" s="150"/>
      <c r="LEH8" s="150"/>
      <c r="LEI8" s="150"/>
      <c r="LEJ8" s="150"/>
      <c r="LEK8" s="150"/>
      <c r="LEL8" s="150"/>
      <c r="LEM8" s="150"/>
      <c r="LEN8" s="150"/>
      <c r="LEO8" s="150"/>
      <c r="LEP8" s="150"/>
      <c r="LEQ8" s="150"/>
      <c r="LER8" s="150"/>
      <c r="LES8" s="150"/>
      <c r="LET8" s="150"/>
      <c r="LEU8" s="150"/>
      <c r="LEV8" s="150"/>
      <c r="LEW8" s="150"/>
      <c r="LEX8" s="150"/>
      <c r="LEY8" s="150"/>
      <c r="LEZ8" s="150"/>
      <c r="LFA8" s="150"/>
      <c r="LFB8" s="150"/>
      <c r="LFC8" s="150"/>
      <c r="LFD8" s="150"/>
      <c r="LFE8" s="150"/>
      <c r="LFF8" s="150"/>
      <c r="LFG8" s="150"/>
      <c r="LFH8" s="150"/>
      <c r="LFI8" s="150"/>
      <c r="LFJ8" s="150"/>
      <c r="LFK8" s="150"/>
      <c r="LFL8" s="150"/>
      <c r="LFM8" s="150"/>
      <c r="LFN8" s="150"/>
      <c r="LFO8" s="150"/>
      <c r="LFP8" s="150"/>
      <c r="LFQ8" s="150"/>
      <c r="LFR8" s="150"/>
      <c r="LFS8" s="150"/>
      <c r="LFT8" s="150"/>
      <c r="LFU8" s="150"/>
      <c r="LFV8" s="150"/>
      <c r="LFW8" s="150"/>
      <c r="LFX8" s="150"/>
      <c r="LFY8" s="150"/>
      <c r="LFZ8" s="150"/>
      <c r="LGA8" s="150"/>
      <c r="LGB8" s="150"/>
      <c r="LGC8" s="150"/>
      <c r="LGD8" s="150"/>
      <c r="LGE8" s="150"/>
      <c r="LGF8" s="150"/>
      <c r="LGG8" s="150"/>
      <c r="LGH8" s="150"/>
      <c r="LGI8" s="150"/>
      <c r="LGJ8" s="150"/>
      <c r="LGK8" s="150"/>
      <c r="LGL8" s="150"/>
      <c r="LGM8" s="150"/>
      <c r="LGN8" s="150"/>
      <c r="LGO8" s="150"/>
      <c r="LGP8" s="150"/>
      <c r="LGQ8" s="150"/>
      <c r="LGR8" s="150"/>
      <c r="LGS8" s="150"/>
      <c r="LGT8" s="150"/>
      <c r="LGU8" s="150"/>
      <c r="LGV8" s="150"/>
      <c r="LGW8" s="150"/>
      <c r="LGX8" s="150"/>
      <c r="LGY8" s="150"/>
      <c r="LGZ8" s="150"/>
      <c r="LHA8" s="150"/>
      <c r="LHB8" s="150"/>
      <c r="LHC8" s="150"/>
      <c r="LHD8" s="150"/>
      <c r="LHE8" s="150"/>
      <c r="LHF8" s="150"/>
      <c r="LHG8" s="150"/>
      <c r="LHH8" s="150"/>
      <c r="LHI8" s="150"/>
      <c r="LHJ8" s="150"/>
      <c r="LHK8" s="150"/>
      <c r="LHL8" s="150"/>
      <c r="LHM8" s="150"/>
      <c r="LHN8" s="150"/>
      <c r="LHO8" s="150"/>
      <c r="LHP8" s="150"/>
      <c r="LHQ8" s="150"/>
      <c r="LHR8" s="150"/>
      <c r="LHS8" s="150"/>
      <c r="LHT8" s="150"/>
      <c r="LHU8" s="150"/>
      <c r="LHV8" s="150"/>
      <c r="LHW8" s="150"/>
      <c r="LHX8" s="150"/>
      <c r="LHY8" s="150"/>
      <c r="LHZ8" s="150"/>
      <c r="LIA8" s="150"/>
      <c r="LIB8" s="150"/>
      <c r="LIC8" s="150"/>
      <c r="LID8" s="150"/>
      <c r="LIE8" s="150"/>
      <c r="LIF8" s="150"/>
      <c r="LIG8" s="150"/>
      <c r="LIH8" s="150"/>
      <c r="LII8" s="150"/>
      <c r="LIJ8" s="150"/>
      <c r="LIK8" s="150"/>
      <c r="LIL8" s="150"/>
      <c r="LIM8" s="150"/>
      <c r="LIN8" s="150"/>
      <c r="LIO8" s="150"/>
      <c r="LIP8" s="150"/>
      <c r="LIQ8" s="150"/>
      <c r="LIR8" s="150"/>
      <c r="LIS8" s="150"/>
      <c r="LIT8" s="150"/>
      <c r="LIU8" s="150"/>
      <c r="LIV8" s="150"/>
      <c r="LIW8" s="150"/>
      <c r="LIX8" s="150"/>
      <c r="LIY8" s="150"/>
      <c r="LIZ8" s="150"/>
      <c r="LJA8" s="150"/>
      <c r="LJB8" s="150"/>
      <c r="LJC8" s="150"/>
      <c r="LJD8" s="150"/>
      <c r="LJE8" s="150"/>
      <c r="LJF8" s="150"/>
      <c r="LJG8" s="150"/>
      <c r="LJH8" s="150"/>
      <c r="LJI8" s="150"/>
      <c r="LJJ8" s="150"/>
      <c r="LJK8" s="150"/>
      <c r="LJL8" s="150"/>
      <c r="LJM8" s="150"/>
      <c r="LJN8" s="150"/>
      <c r="LJO8" s="150"/>
      <c r="LJP8" s="150"/>
      <c r="LJQ8" s="150"/>
      <c r="LJR8" s="150"/>
      <c r="LJS8" s="150"/>
      <c r="LJT8" s="150"/>
      <c r="LJU8" s="150"/>
      <c r="LJV8" s="150"/>
      <c r="LJW8" s="150"/>
      <c r="LJX8" s="150"/>
      <c r="LJY8" s="150"/>
      <c r="LJZ8" s="150"/>
      <c r="LKA8" s="150"/>
      <c r="LKB8" s="150"/>
      <c r="LKC8" s="150"/>
      <c r="LKD8" s="150"/>
      <c r="LKE8" s="150"/>
      <c r="LKF8" s="150"/>
      <c r="LKG8" s="150"/>
      <c r="LKH8" s="150"/>
      <c r="LKI8" s="150"/>
      <c r="LKJ8" s="150"/>
      <c r="LKK8" s="150"/>
      <c r="LKL8" s="150"/>
      <c r="LKM8" s="150"/>
      <c r="LKN8" s="150"/>
      <c r="LKO8" s="150"/>
      <c r="LKP8" s="150"/>
      <c r="LKQ8" s="150"/>
      <c r="LKR8" s="150"/>
      <c r="LKS8" s="150"/>
      <c r="LKT8" s="150"/>
      <c r="LKU8" s="150"/>
      <c r="LKV8" s="150"/>
      <c r="LKW8" s="150"/>
      <c r="LKX8" s="150"/>
      <c r="LKY8" s="150"/>
      <c r="LKZ8" s="150"/>
      <c r="LLA8" s="150"/>
      <c r="LLB8" s="150"/>
      <c r="LLC8" s="150"/>
      <c r="LLD8" s="150"/>
      <c r="LLE8" s="150"/>
      <c r="LLF8" s="150"/>
      <c r="LLG8" s="150"/>
      <c r="LLH8" s="150"/>
      <c r="LLI8" s="150"/>
      <c r="LLJ8" s="150"/>
      <c r="LLK8" s="150"/>
      <c r="LLL8" s="150"/>
      <c r="LLM8" s="150"/>
      <c r="LLN8" s="150"/>
      <c r="LLO8" s="150"/>
      <c r="LLP8" s="150"/>
      <c r="LLQ8" s="150"/>
      <c r="LLR8" s="150"/>
      <c r="LLS8" s="150"/>
      <c r="LLT8" s="150"/>
      <c r="LLU8" s="150"/>
      <c r="LLV8" s="150"/>
      <c r="LLW8" s="150"/>
      <c r="LLX8" s="150"/>
      <c r="LLY8" s="150"/>
      <c r="LLZ8" s="150"/>
      <c r="LMA8" s="150"/>
      <c r="LMB8" s="150"/>
      <c r="LMC8" s="150"/>
      <c r="LMD8" s="150"/>
      <c r="LME8" s="150"/>
      <c r="LMF8" s="150"/>
      <c r="LMG8" s="150"/>
      <c r="LMH8" s="150"/>
      <c r="LMI8" s="150"/>
      <c r="LMJ8" s="150"/>
      <c r="LMK8" s="150"/>
      <c r="LML8" s="150"/>
      <c r="LMM8" s="150"/>
      <c r="LMN8" s="150"/>
      <c r="LMO8" s="150"/>
      <c r="LMP8" s="150"/>
      <c r="LMQ8" s="150"/>
      <c r="LMR8" s="150"/>
      <c r="LMS8" s="150"/>
      <c r="LMT8" s="150"/>
      <c r="LMU8" s="150"/>
      <c r="LMV8" s="150"/>
      <c r="LMW8" s="150"/>
      <c r="LMX8" s="150"/>
      <c r="LMY8" s="150"/>
      <c r="LMZ8" s="150"/>
      <c r="LNA8" s="150"/>
      <c r="LNB8" s="150"/>
      <c r="LNC8" s="150"/>
      <c r="LND8" s="150"/>
      <c r="LNE8" s="150"/>
      <c r="LNF8" s="150"/>
      <c r="LNG8" s="150"/>
      <c r="LNH8" s="150"/>
      <c r="LNI8" s="150"/>
      <c r="LNJ8" s="150"/>
      <c r="LNK8" s="150"/>
      <c r="LNL8" s="150"/>
      <c r="LNM8" s="150"/>
      <c r="LNN8" s="150"/>
      <c r="LNO8" s="150"/>
      <c r="LNP8" s="150"/>
      <c r="LNQ8" s="150"/>
      <c r="LNR8" s="150"/>
      <c r="LNS8" s="150"/>
      <c r="LNT8" s="150"/>
      <c r="LNU8" s="150"/>
      <c r="LNV8" s="150"/>
      <c r="LNW8" s="150"/>
      <c r="LNX8" s="150"/>
      <c r="LNY8" s="150"/>
      <c r="LNZ8" s="150"/>
      <c r="LOA8" s="150"/>
      <c r="LOB8" s="150"/>
      <c r="LOC8" s="150"/>
      <c r="LOD8" s="150"/>
      <c r="LOE8" s="150"/>
      <c r="LOF8" s="150"/>
      <c r="LOG8" s="150"/>
      <c r="LOH8" s="150"/>
      <c r="LOI8" s="150"/>
      <c r="LOJ8" s="150"/>
      <c r="LOK8" s="150"/>
      <c r="LOL8" s="150"/>
      <c r="LOM8" s="150"/>
      <c r="LON8" s="150"/>
      <c r="LOO8" s="150"/>
      <c r="LOP8" s="150"/>
      <c r="LOQ8" s="150"/>
      <c r="LOR8" s="150"/>
      <c r="LOS8" s="150"/>
      <c r="LOT8" s="150"/>
      <c r="LOU8" s="150"/>
      <c r="LOV8" s="150"/>
      <c r="LOW8" s="150"/>
      <c r="LOX8" s="150"/>
      <c r="LOY8" s="150"/>
      <c r="LOZ8" s="150"/>
      <c r="LPA8" s="150"/>
      <c r="LPB8" s="150"/>
      <c r="LPC8" s="150"/>
      <c r="LPD8" s="150"/>
      <c r="LPE8" s="150"/>
      <c r="LPF8" s="150"/>
      <c r="LPG8" s="150"/>
      <c r="LPH8" s="150"/>
      <c r="LPI8" s="150"/>
      <c r="LPJ8" s="150"/>
      <c r="LPK8" s="150"/>
      <c r="LPL8" s="150"/>
      <c r="LPM8" s="150"/>
      <c r="LPN8" s="150"/>
      <c r="LPO8" s="150"/>
      <c r="LPP8" s="150"/>
      <c r="LPQ8" s="150"/>
      <c r="LPR8" s="150"/>
      <c r="LPS8" s="150"/>
      <c r="LPT8" s="150"/>
      <c r="LPU8" s="150"/>
      <c r="LPV8" s="150"/>
      <c r="LPW8" s="150"/>
      <c r="LPX8" s="150"/>
      <c r="LPY8" s="150"/>
      <c r="LPZ8" s="150"/>
      <c r="LQA8" s="150"/>
      <c r="LQB8" s="150"/>
      <c r="LQC8" s="150"/>
      <c r="LQD8" s="150"/>
      <c r="LQE8" s="150"/>
      <c r="LQF8" s="150"/>
      <c r="LQG8" s="150"/>
      <c r="LQH8" s="150"/>
      <c r="LQI8" s="150"/>
      <c r="LQJ8" s="150"/>
      <c r="LQK8" s="150"/>
      <c r="LQL8" s="150"/>
      <c r="LQM8" s="150"/>
      <c r="LQN8" s="150"/>
      <c r="LQO8" s="150"/>
      <c r="LQP8" s="150"/>
      <c r="LQQ8" s="150"/>
      <c r="LQR8" s="150"/>
      <c r="LQS8" s="150"/>
      <c r="LQT8" s="150"/>
      <c r="LQU8" s="150"/>
      <c r="LQV8" s="150"/>
      <c r="LQW8" s="150"/>
      <c r="LQX8" s="150"/>
      <c r="LQY8" s="150"/>
      <c r="LQZ8" s="150"/>
      <c r="LRA8" s="150"/>
      <c r="LRB8" s="150"/>
      <c r="LRC8" s="150"/>
      <c r="LRD8" s="150"/>
      <c r="LRE8" s="150"/>
      <c r="LRF8" s="150"/>
      <c r="LRG8" s="150"/>
      <c r="LRH8" s="150"/>
      <c r="LRI8" s="150"/>
      <c r="LRJ8" s="150"/>
      <c r="LRK8" s="150"/>
      <c r="LRL8" s="150"/>
      <c r="LRM8" s="150"/>
      <c r="LRN8" s="150"/>
      <c r="LRO8" s="150"/>
      <c r="LRP8" s="150"/>
      <c r="LRQ8" s="150"/>
      <c r="LRR8" s="150"/>
      <c r="LRS8" s="150"/>
      <c r="LRT8" s="150"/>
      <c r="LRU8" s="150"/>
      <c r="LRV8" s="150"/>
      <c r="LRW8" s="150"/>
      <c r="LRX8" s="150"/>
      <c r="LRY8" s="150"/>
      <c r="LRZ8" s="150"/>
      <c r="LSA8" s="150"/>
      <c r="LSB8" s="150"/>
      <c r="LSC8" s="150"/>
      <c r="LSD8" s="150"/>
      <c r="LSE8" s="150"/>
      <c r="LSF8" s="150"/>
      <c r="LSG8" s="150"/>
      <c r="LSH8" s="150"/>
      <c r="LSI8" s="150"/>
      <c r="LSJ8" s="150"/>
      <c r="LSK8" s="150"/>
      <c r="LSL8" s="150"/>
      <c r="LSM8" s="150"/>
      <c r="LSN8" s="150"/>
      <c r="LSO8" s="150"/>
      <c r="LSP8" s="150"/>
      <c r="LSQ8" s="150"/>
      <c r="LSR8" s="150"/>
      <c r="LSS8" s="150"/>
      <c r="LST8" s="150"/>
      <c r="LSU8" s="150"/>
      <c r="LSV8" s="150"/>
      <c r="LSW8" s="150"/>
      <c r="LSX8" s="150"/>
      <c r="LSY8" s="150"/>
      <c r="LSZ8" s="150"/>
      <c r="LTA8" s="150"/>
      <c r="LTB8" s="150"/>
      <c r="LTC8" s="150"/>
      <c r="LTD8" s="150"/>
      <c r="LTE8" s="150"/>
      <c r="LTF8" s="150"/>
      <c r="LTG8" s="150"/>
      <c r="LTH8" s="150"/>
      <c r="LTI8" s="150"/>
      <c r="LTJ8" s="150"/>
      <c r="LTK8" s="150"/>
      <c r="LTL8" s="150"/>
      <c r="LTM8" s="150"/>
      <c r="LTN8" s="150"/>
      <c r="LTO8" s="150"/>
      <c r="LTP8" s="150"/>
      <c r="LTQ8" s="150"/>
      <c r="LTR8" s="150"/>
      <c r="LTS8" s="150"/>
      <c r="LTT8" s="150"/>
      <c r="LTU8" s="150"/>
      <c r="LTV8" s="150"/>
      <c r="LTW8" s="150"/>
      <c r="LTX8" s="150"/>
      <c r="LTY8" s="150"/>
      <c r="LTZ8" s="150"/>
      <c r="LUA8" s="150"/>
      <c r="LUB8" s="150"/>
      <c r="LUC8" s="150"/>
      <c r="LUD8" s="150"/>
      <c r="LUE8" s="150"/>
      <c r="LUF8" s="150"/>
      <c r="LUG8" s="150"/>
      <c r="LUH8" s="150"/>
      <c r="LUI8" s="150"/>
      <c r="LUJ8" s="150"/>
      <c r="LUK8" s="150"/>
      <c r="LUL8" s="150"/>
      <c r="LUM8" s="150"/>
      <c r="LUN8" s="150"/>
      <c r="LUO8" s="150"/>
      <c r="LUP8" s="150"/>
      <c r="LUQ8" s="150"/>
      <c r="LUR8" s="150"/>
      <c r="LUS8" s="150"/>
      <c r="LUT8" s="150"/>
      <c r="LUU8" s="150"/>
      <c r="LUV8" s="150"/>
      <c r="LUW8" s="150"/>
      <c r="LUX8" s="150"/>
      <c r="LUY8" s="150"/>
      <c r="LUZ8" s="150"/>
      <c r="LVA8" s="150"/>
      <c r="LVB8" s="150"/>
      <c r="LVC8" s="150"/>
      <c r="LVD8" s="150"/>
      <c r="LVE8" s="150"/>
      <c r="LVF8" s="150"/>
      <c r="LVG8" s="150"/>
      <c r="LVH8" s="150"/>
      <c r="LVI8" s="150"/>
      <c r="LVJ8" s="150"/>
      <c r="LVK8" s="150"/>
      <c r="LVL8" s="150"/>
      <c r="LVM8" s="150"/>
      <c r="LVN8" s="150"/>
      <c r="LVO8" s="150"/>
      <c r="LVP8" s="150"/>
      <c r="LVQ8" s="150"/>
      <c r="LVR8" s="150"/>
      <c r="LVS8" s="150"/>
      <c r="LVT8" s="150"/>
      <c r="LVU8" s="150"/>
      <c r="LVV8" s="150"/>
      <c r="LVW8" s="150"/>
      <c r="LVX8" s="150"/>
      <c r="LVY8" s="150"/>
      <c r="LVZ8" s="150"/>
      <c r="LWA8" s="150"/>
      <c r="LWB8" s="150"/>
      <c r="LWC8" s="150"/>
      <c r="LWD8" s="150"/>
      <c r="LWE8" s="150"/>
      <c r="LWF8" s="150"/>
      <c r="LWG8" s="150"/>
      <c r="LWH8" s="150"/>
      <c r="LWI8" s="150"/>
      <c r="LWJ8" s="150"/>
      <c r="LWK8" s="150"/>
      <c r="LWL8" s="150"/>
      <c r="LWM8" s="150"/>
      <c r="LWN8" s="150"/>
      <c r="LWO8" s="150"/>
      <c r="LWP8" s="150"/>
      <c r="LWQ8" s="150"/>
      <c r="LWR8" s="150"/>
      <c r="LWS8" s="150"/>
      <c r="LWT8" s="150"/>
      <c r="LWU8" s="150"/>
      <c r="LWV8" s="150"/>
      <c r="LWW8" s="150"/>
      <c r="LWX8" s="150"/>
      <c r="LWY8" s="150"/>
      <c r="LWZ8" s="150"/>
      <c r="LXA8" s="150"/>
      <c r="LXB8" s="150"/>
      <c r="LXC8" s="150"/>
      <c r="LXD8" s="150"/>
      <c r="LXE8" s="150"/>
      <c r="LXF8" s="150"/>
      <c r="LXG8" s="150"/>
      <c r="LXH8" s="150"/>
      <c r="LXI8" s="150"/>
      <c r="LXJ8" s="150"/>
      <c r="LXK8" s="150"/>
      <c r="LXL8" s="150"/>
      <c r="LXM8" s="150"/>
      <c r="LXN8" s="150"/>
      <c r="LXO8" s="150"/>
      <c r="LXP8" s="150"/>
      <c r="LXQ8" s="150"/>
      <c r="LXR8" s="150"/>
      <c r="LXS8" s="150"/>
      <c r="LXT8" s="150"/>
      <c r="LXU8" s="150"/>
      <c r="LXV8" s="150"/>
      <c r="LXW8" s="150"/>
      <c r="LXX8" s="150"/>
      <c r="LXY8" s="150"/>
      <c r="LXZ8" s="150"/>
      <c r="LYA8" s="150"/>
      <c r="LYB8" s="150"/>
      <c r="LYC8" s="150"/>
      <c r="LYD8" s="150"/>
      <c r="LYE8" s="150"/>
      <c r="LYF8" s="150"/>
      <c r="LYG8" s="150"/>
      <c r="LYH8" s="150"/>
      <c r="LYI8" s="150"/>
      <c r="LYJ8" s="150"/>
      <c r="LYK8" s="150"/>
      <c r="LYL8" s="150"/>
      <c r="LYM8" s="150"/>
      <c r="LYN8" s="150"/>
      <c r="LYO8" s="150"/>
      <c r="LYP8" s="150"/>
      <c r="LYQ8" s="150"/>
      <c r="LYR8" s="150"/>
      <c r="LYS8" s="150"/>
      <c r="LYT8" s="150"/>
      <c r="LYU8" s="150"/>
      <c r="LYV8" s="150"/>
      <c r="LYW8" s="150"/>
      <c r="LYX8" s="150"/>
      <c r="LYY8" s="150"/>
      <c r="LYZ8" s="150"/>
      <c r="LZA8" s="150"/>
      <c r="LZB8" s="150"/>
      <c r="LZC8" s="150"/>
      <c r="LZD8" s="150"/>
      <c r="LZE8" s="150"/>
      <c r="LZF8" s="150"/>
      <c r="LZG8" s="150"/>
      <c r="LZH8" s="150"/>
      <c r="LZI8" s="150"/>
      <c r="LZJ8" s="150"/>
      <c r="LZK8" s="150"/>
      <c r="LZL8" s="150"/>
      <c r="LZM8" s="150"/>
      <c r="LZN8" s="150"/>
      <c r="LZO8" s="150"/>
      <c r="LZP8" s="150"/>
      <c r="LZQ8" s="150"/>
      <c r="LZR8" s="150"/>
      <c r="LZS8" s="150"/>
      <c r="LZT8" s="150"/>
      <c r="LZU8" s="150"/>
      <c r="LZV8" s="150"/>
      <c r="LZW8" s="150"/>
      <c r="LZX8" s="150"/>
      <c r="LZY8" s="150"/>
      <c r="LZZ8" s="150"/>
      <c r="MAA8" s="150"/>
      <c r="MAB8" s="150"/>
      <c r="MAC8" s="150"/>
      <c r="MAD8" s="150"/>
      <c r="MAE8" s="150"/>
      <c r="MAF8" s="150"/>
      <c r="MAG8" s="150"/>
      <c r="MAH8" s="150"/>
      <c r="MAI8" s="150"/>
      <c r="MAJ8" s="150"/>
      <c r="MAK8" s="150"/>
      <c r="MAL8" s="150"/>
      <c r="MAM8" s="150"/>
      <c r="MAN8" s="150"/>
      <c r="MAO8" s="150"/>
      <c r="MAP8" s="150"/>
      <c r="MAQ8" s="150"/>
      <c r="MAR8" s="150"/>
      <c r="MAS8" s="150"/>
      <c r="MAT8" s="150"/>
      <c r="MAU8" s="150"/>
      <c r="MAV8" s="150"/>
      <c r="MAW8" s="150"/>
      <c r="MAX8" s="150"/>
      <c r="MAY8" s="150"/>
      <c r="MAZ8" s="150"/>
      <c r="MBA8" s="150"/>
      <c r="MBB8" s="150"/>
      <c r="MBC8" s="150"/>
      <c r="MBD8" s="150"/>
      <c r="MBE8" s="150"/>
      <c r="MBF8" s="150"/>
      <c r="MBG8" s="150"/>
      <c r="MBH8" s="150"/>
      <c r="MBI8" s="150"/>
      <c r="MBJ8" s="150"/>
      <c r="MBK8" s="150"/>
      <c r="MBL8" s="150"/>
      <c r="MBM8" s="150"/>
      <c r="MBN8" s="150"/>
      <c r="MBO8" s="150"/>
      <c r="MBP8" s="150"/>
      <c r="MBQ8" s="150"/>
      <c r="MBR8" s="150"/>
      <c r="MBS8" s="150"/>
      <c r="MBT8" s="150"/>
      <c r="MBU8" s="150"/>
      <c r="MBV8" s="150"/>
      <c r="MBW8" s="150"/>
      <c r="MBX8" s="150"/>
      <c r="MBY8" s="150"/>
      <c r="MBZ8" s="150"/>
      <c r="MCA8" s="150"/>
      <c r="MCB8" s="150"/>
      <c r="MCC8" s="150"/>
      <c r="MCD8" s="150"/>
      <c r="MCE8" s="150"/>
      <c r="MCF8" s="150"/>
      <c r="MCG8" s="150"/>
      <c r="MCH8" s="150"/>
      <c r="MCI8" s="150"/>
      <c r="MCJ8" s="150"/>
      <c r="MCK8" s="150"/>
      <c r="MCL8" s="150"/>
      <c r="MCM8" s="150"/>
      <c r="MCN8" s="150"/>
      <c r="MCO8" s="150"/>
      <c r="MCP8" s="150"/>
      <c r="MCQ8" s="150"/>
      <c r="MCR8" s="150"/>
      <c r="MCS8" s="150"/>
      <c r="MCT8" s="150"/>
      <c r="MCU8" s="150"/>
      <c r="MCV8" s="150"/>
      <c r="MCW8" s="150"/>
      <c r="MCX8" s="150"/>
      <c r="MCY8" s="150"/>
      <c r="MCZ8" s="150"/>
      <c r="MDA8" s="150"/>
      <c r="MDB8" s="150"/>
      <c r="MDC8" s="150"/>
      <c r="MDD8" s="150"/>
      <c r="MDE8" s="150"/>
      <c r="MDF8" s="150"/>
      <c r="MDG8" s="150"/>
      <c r="MDH8" s="150"/>
      <c r="MDI8" s="150"/>
      <c r="MDJ8" s="150"/>
      <c r="MDK8" s="150"/>
      <c r="MDL8" s="150"/>
      <c r="MDM8" s="150"/>
      <c r="MDN8" s="150"/>
      <c r="MDO8" s="150"/>
      <c r="MDP8" s="150"/>
      <c r="MDQ8" s="150"/>
      <c r="MDR8" s="150"/>
      <c r="MDS8" s="150"/>
      <c r="MDT8" s="150"/>
      <c r="MDU8" s="150"/>
      <c r="MDV8" s="150"/>
      <c r="MDW8" s="150"/>
      <c r="MDX8" s="150"/>
      <c r="MDY8" s="150"/>
      <c r="MDZ8" s="150"/>
      <c r="MEA8" s="150"/>
      <c r="MEB8" s="150"/>
      <c r="MEC8" s="150"/>
      <c r="MED8" s="150"/>
      <c r="MEE8" s="150"/>
      <c r="MEF8" s="150"/>
      <c r="MEG8" s="150"/>
      <c r="MEH8" s="150"/>
      <c r="MEI8" s="150"/>
      <c r="MEJ8" s="150"/>
      <c r="MEK8" s="150"/>
      <c r="MEL8" s="150"/>
      <c r="MEM8" s="150"/>
      <c r="MEN8" s="150"/>
      <c r="MEO8" s="150"/>
      <c r="MEP8" s="150"/>
      <c r="MEQ8" s="150"/>
      <c r="MER8" s="150"/>
      <c r="MES8" s="150"/>
      <c r="MET8" s="150"/>
      <c r="MEU8" s="150"/>
      <c r="MEV8" s="150"/>
      <c r="MEW8" s="150"/>
      <c r="MEX8" s="150"/>
      <c r="MEY8" s="150"/>
      <c r="MEZ8" s="150"/>
      <c r="MFA8" s="150"/>
      <c r="MFB8" s="150"/>
      <c r="MFC8" s="150"/>
      <c r="MFD8" s="150"/>
      <c r="MFE8" s="150"/>
      <c r="MFF8" s="150"/>
      <c r="MFG8" s="150"/>
      <c r="MFH8" s="150"/>
      <c r="MFI8" s="150"/>
      <c r="MFJ8" s="150"/>
      <c r="MFK8" s="150"/>
      <c r="MFL8" s="150"/>
      <c r="MFM8" s="150"/>
      <c r="MFN8" s="150"/>
      <c r="MFO8" s="150"/>
      <c r="MFP8" s="150"/>
      <c r="MFQ8" s="150"/>
      <c r="MFR8" s="150"/>
      <c r="MFS8" s="150"/>
      <c r="MFT8" s="150"/>
      <c r="MFU8" s="150"/>
      <c r="MFV8" s="150"/>
      <c r="MFW8" s="150"/>
      <c r="MFX8" s="150"/>
      <c r="MFY8" s="150"/>
      <c r="MFZ8" s="150"/>
      <c r="MGA8" s="150"/>
      <c r="MGB8" s="150"/>
      <c r="MGC8" s="150"/>
      <c r="MGD8" s="150"/>
      <c r="MGE8" s="150"/>
      <c r="MGF8" s="150"/>
      <c r="MGG8" s="150"/>
      <c r="MGH8" s="150"/>
      <c r="MGI8" s="150"/>
      <c r="MGJ8" s="150"/>
      <c r="MGK8" s="150"/>
      <c r="MGL8" s="150"/>
      <c r="MGM8" s="150"/>
      <c r="MGN8" s="150"/>
      <c r="MGO8" s="150"/>
      <c r="MGP8" s="150"/>
      <c r="MGQ8" s="150"/>
      <c r="MGR8" s="150"/>
      <c r="MGS8" s="150"/>
      <c r="MGT8" s="150"/>
      <c r="MGU8" s="150"/>
      <c r="MGV8" s="150"/>
      <c r="MGW8" s="150"/>
      <c r="MGX8" s="150"/>
      <c r="MGY8" s="150"/>
      <c r="MGZ8" s="150"/>
      <c r="MHA8" s="150"/>
      <c r="MHB8" s="150"/>
      <c r="MHC8" s="150"/>
      <c r="MHD8" s="150"/>
      <c r="MHE8" s="150"/>
      <c r="MHF8" s="150"/>
      <c r="MHG8" s="150"/>
      <c r="MHH8" s="150"/>
      <c r="MHI8" s="150"/>
      <c r="MHJ8" s="150"/>
      <c r="MHK8" s="150"/>
      <c r="MHL8" s="150"/>
      <c r="MHM8" s="150"/>
      <c r="MHN8" s="150"/>
      <c r="MHO8" s="150"/>
      <c r="MHP8" s="150"/>
      <c r="MHQ8" s="150"/>
      <c r="MHR8" s="150"/>
      <c r="MHS8" s="150"/>
      <c r="MHT8" s="150"/>
      <c r="MHU8" s="150"/>
      <c r="MHV8" s="150"/>
      <c r="MHW8" s="150"/>
      <c r="MHX8" s="150"/>
      <c r="MHY8" s="150"/>
      <c r="MHZ8" s="150"/>
      <c r="MIA8" s="150"/>
      <c r="MIB8" s="150"/>
      <c r="MIC8" s="150"/>
      <c r="MID8" s="150"/>
      <c r="MIE8" s="150"/>
      <c r="MIF8" s="150"/>
      <c r="MIG8" s="150"/>
      <c r="MIH8" s="150"/>
      <c r="MII8" s="150"/>
      <c r="MIJ8" s="150"/>
      <c r="MIK8" s="150"/>
      <c r="MIL8" s="150"/>
      <c r="MIM8" s="150"/>
      <c r="MIN8" s="150"/>
      <c r="MIO8" s="150"/>
      <c r="MIP8" s="150"/>
      <c r="MIQ8" s="150"/>
      <c r="MIR8" s="150"/>
      <c r="MIS8" s="150"/>
      <c r="MIT8" s="150"/>
      <c r="MIU8" s="150"/>
      <c r="MIV8" s="150"/>
      <c r="MIW8" s="150"/>
      <c r="MIX8" s="150"/>
      <c r="MIY8" s="150"/>
      <c r="MIZ8" s="150"/>
      <c r="MJA8" s="150"/>
      <c r="MJB8" s="150"/>
      <c r="MJC8" s="150"/>
      <c r="MJD8" s="150"/>
      <c r="MJE8" s="150"/>
      <c r="MJF8" s="150"/>
      <c r="MJG8" s="150"/>
      <c r="MJH8" s="150"/>
      <c r="MJI8" s="150"/>
      <c r="MJJ8" s="150"/>
      <c r="MJK8" s="150"/>
      <c r="MJL8" s="150"/>
      <c r="MJM8" s="150"/>
      <c r="MJN8" s="150"/>
      <c r="MJO8" s="150"/>
      <c r="MJP8" s="150"/>
      <c r="MJQ8" s="150"/>
      <c r="MJR8" s="150"/>
      <c r="MJS8" s="150"/>
      <c r="MJT8" s="150"/>
      <c r="MJU8" s="150"/>
      <c r="MJV8" s="150"/>
      <c r="MJW8" s="150"/>
      <c r="MJX8" s="150"/>
      <c r="MJY8" s="150"/>
      <c r="MJZ8" s="150"/>
      <c r="MKA8" s="150"/>
      <c r="MKB8" s="150"/>
      <c r="MKC8" s="150"/>
      <c r="MKD8" s="150"/>
      <c r="MKE8" s="150"/>
      <c r="MKF8" s="150"/>
      <c r="MKG8" s="150"/>
      <c r="MKH8" s="150"/>
      <c r="MKI8" s="150"/>
      <c r="MKJ8" s="150"/>
      <c r="MKK8" s="150"/>
      <c r="MKL8" s="150"/>
      <c r="MKM8" s="150"/>
      <c r="MKN8" s="150"/>
      <c r="MKO8" s="150"/>
      <c r="MKP8" s="150"/>
      <c r="MKQ8" s="150"/>
      <c r="MKR8" s="150"/>
      <c r="MKS8" s="150"/>
      <c r="MKT8" s="150"/>
      <c r="MKU8" s="150"/>
      <c r="MKV8" s="150"/>
      <c r="MKW8" s="150"/>
      <c r="MKX8" s="150"/>
      <c r="MKY8" s="150"/>
      <c r="MKZ8" s="150"/>
      <c r="MLA8" s="150"/>
      <c r="MLB8" s="150"/>
      <c r="MLC8" s="150"/>
      <c r="MLD8" s="150"/>
      <c r="MLE8" s="150"/>
      <c r="MLF8" s="150"/>
      <c r="MLG8" s="150"/>
      <c r="MLH8" s="150"/>
      <c r="MLI8" s="150"/>
      <c r="MLJ8" s="150"/>
      <c r="MLK8" s="150"/>
      <c r="MLL8" s="150"/>
      <c r="MLM8" s="150"/>
      <c r="MLN8" s="150"/>
      <c r="MLO8" s="150"/>
      <c r="MLP8" s="150"/>
      <c r="MLQ8" s="150"/>
      <c r="MLR8" s="150"/>
      <c r="MLS8" s="150"/>
      <c r="MLT8" s="150"/>
      <c r="MLU8" s="150"/>
      <c r="MLV8" s="150"/>
      <c r="MLW8" s="150"/>
      <c r="MLX8" s="150"/>
      <c r="MLY8" s="150"/>
      <c r="MLZ8" s="150"/>
      <c r="MMA8" s="150"/>
      <c r="MMB8" s="150"/>
      <c r="MMC8" s="150"/>
      <c r="MMD8" s="150"/>
      <c r="MME8" s="150"/>
      <c r="MMF8" s="150"/>
      <c r="MMG8" s="150"/>
      <c r="MMH8" s="150"/>
      <c r="MMI8" s="150"/>
      <c r="MMJ8" s="150"/>
      <c r="MMK8" s="150"/>
      <c r="MML8" s="150"/>
      <c r="MMM8" s="150"/>
      <c r="MMN8" s="150"/>
      <c r="MMO8" s="150"/>
      <c r="MMP8" s="150"/>
      <c r="MMQ8" s="150"/>
      <c r="MMR8" s="150"/>
      <c r="MMS8" s="150"/>
      <c r="MMT8" s="150"/>
      <c r="MMU8" s="150"/>
      <c r="MMV8" s="150"/>
      <c r="MMW8" s="150"/>
      <c r="MMX8" s="150"/>
      <c r="MMY8" s="150"/>
      <c r="MMZ8" s="150"/>
      <c r="MNA8" s="150"/>
      <c r="MNB8" s="150"/>
      <c r="MNC8" s="150"/>
      <c r="MND8" s="150"/>
      <c r="MNE8" s="150"/>
      <c r="MNF8" s="150"/>
      <c r="MNG8" s="150"/>
      <c r="MNH8" s="150"/>
      <c r="MNI8" s="150"/>
      <c r="MNJ8" s="150"/>
      <c r="MNK8" s="150"/>
      <c r="MNL8" s="150"/>
      <c r="MNM8" s="150"/>
      <c r="MNN8" s="150"/>
      <c r="MNO8" s="150"/>
      <c r="MNP8" s="150"/>
      <c r="MNQ8" s="150"/>
      <c r="MNR8" s="150"/>
      <c r="MNS8" s="150"/>
      <c r="MNT8" s="150"/>
      <c r="MNU8" s="150"/>
      <c r="MNV8" s="150"/>
      <c r="MNW8" s="150"/>
      <c r="MNX8" s="150"/>
      <c r="MNY8" s="150"/>
      <c r="MNZ8" s="150"/>
      <c r="MOA8" s="150"/>
      <c r="MOB8" s="150"/>
      <c r="MOC8" s="150"/>
      <c r="MOD8" s="150"/>
      <c r="MOE8" s="150"/>
      <c r="MOF8" s="150"/>
      <c r="MOG8" s="150"/>
      <c r="MOH8" s="150"/>
      <c r="MOI8" s="150"/>
      <c r="MOJ8" s="150"/>
      <c r="MOK8" s="150"/>
      <c r="MOL8" s="150"/>
      <c r="MOM8" s="150"/>
      <c r="MON8" s="150"/>
      <c r="MOO8" s="150"/>
      <c r="MOP8" s="150"/>
      <c r="MOQ8" s="150"/>
      <c r="MOR8" s="150"/>
      <c r="MOS8" s="150"/>
      <c r="MOT8" s="150"/>
      <c r="MOU8" s="150"/>
      <c r="MOV8" s="150"/>
      <c r="MOW8" s="150"/>
      <c r="MOX8" s="150"/>
      <c r="MOY8" s="150"/>
      <c r="MOZ8" s="150"/>
      <c r="MPA8" s="150"/>
      <c r="MPB8" s="150"/>
      <c r="MPC8" s="150"/>
      <c r="MPD8" s="150"/>
      <c r="MPE8" s="150"/>
      <c r="MPF8" s="150"/>
      <c r="MPG8" s="150"/>
      <c r="MPH8" s="150"/>
      <c r="MPI8" s="150"/>
      <c r="MPJ8" s="150"/>
      <c r="MPK8" s="150"/>
      <c r="MPL8" s="150"/>
      <c r="MPM8" s="150"/>
      <c r="MPN8" s="150"/>
      <c r="MPO8" s="150"/>
      <c r="MPP8" s="150"/>
      <c r="MPQ8" s="150"/>
      <c r="MPR8" s="150"/>
      <c r="MPS8" s="150"/>
      <c r="MPT8" s="150"/>
      <c r="MPU8" s="150"/>
      <c r="MPV8" s="150"/>
      <c r="MPW8" s="150"/>
      <c r="MPX8" s="150"/>
      <c r="MPY8" s="150"/>
      <c r="MPZ8" s="150"/>
      <c r="MQA8" s="150"/>
      <c r="MQB8" s="150"/>
      <c r="MQC8" s="150"/>
      <c r="MQD8" s="150"/>
      <c r="MQE8" s="150"/>
      <c r="MQF8" s="150"/>
      <c r="MQG8" s="150"/>
      <c r="MQH8" s="150"/>
      <c r="MQI8" s="150"/>
      <c r="MQJ8" s="150"/>
      <c r="MQK8" s="150"/>
      <c r="MQL8" s="150"/>
      <c r="MQM8" s="150"/>
      <c r="MQN8" s="150"/>
      <c r="MQO8" s="150"/>
      <c r="MQP8" s="150"/>
      <c r="MQQ8" s="150"/>
      <c r="MQR8" s="150"/>
      <c r="MQS8" s="150"/>
      <c r="MQT8" s="150"/>
      <c r="MQU8" s="150"/>
      <c r="MQV8" s="150"/>
      <c r="MQW8" s="150"/>
      <c r="MQX8" s="150"/>
      <c r="MQY8" s="150"/>
      <c r="MQZ8" s="150"/>
      <c r="MRA8" s="150"/>
      <c r="MRB8" s="150"/>
      <c r="MRC8" s="150"/>
      <c r="MRD8" s="150"/>
      <c r="MRE8" s="150"/>
      <c r="MRF8" s="150"/>
      <c r="MRG8" s="150"/>
      <c r="MRH8" s="150"/>
      <c r="MRI8" s="150"/>
      <c r="MRJ8" s="150"/>
      <c r="MRK8" s="150"/>
      <c r="MRL8" s="150"/>
      <c r="MRM8" s="150"/>
      <c r="MRN8" s="150"/>
      <c r="MRO8" s="150"/>
      <c r="MRP8" s="150"/>
      <c r="MRQ8" s="150"/>
      <c r="MRR8" s="150"/>
      <c r="MRS8" s="150"/>
      <c r="MRT8" s="150"/>
      <c r="MRU8" s="150"/>
      <c r="MRV8" s="150"/>
      <c r="MRW8" s="150"/>
      <c r="MRX8" s="150"/>
      <c r="MRY8" s="150"/>
      <c r="MRZ8" s="150"/>
      <c r="MSA8" s="150"/>
      <c r="MSB8" s="150"/>
      <c r="MSC8" s="150"/>
      <c r="MSD8" s="150"/>
      <c r="MSE8" s="150"/>
      <c r="MSF8" s="150"/>
      <c r="MSG8" s="150"/>
      <c r="MSH8" s="150"/>
      <c r="MSI8" s="150"/>
      <c r="MSJ8" s="150"/>
      <c r="MSK8" s="150"/>
      <c r="MSL8" s="150"/>
      <c r="MSM8" s="150"/>
      <c r="MSN8" s="150"/>
      <c r="MSO8" s="150"/>
      <c r="MSP8" s="150"/>
      <c r="MSQ8" s="150"/>
      <c r="MSR8" s="150"/>
      <c r="MSS8" s="150"/>
      <c r="MST8" s="150"/>
      <c r="MSU8" s="150"/>
      <c r="MSV8" s="150"/>
      <c r="MSW8" s="150"/>
      <c r="MSX8" s="150"/>
      <c r="MSY8" s="150"/>
      <c r="MSZ8" s="150"/>
      <c r="MTA8" s="150"/>
      <c r="MTB8" s="150"/>
      <c r="MTC8" s="150"/>
      <c r="MTD8" s="150"/>
      <c r="MTE8" s="150"/>
      <c r="MTF8" s="150"/>
      <c r="MTG8" s="150"/>
      <c r="MTH8" s="150"/>
      <c r="MTI8" s="150"/>
      <c r="MTJ8" s="150"/>
      <c r="MTK8" s="150"/>
      <c r="MTL8" s="150"/>
      <c r="MTM8" s="150"/>
      <c r="MTN8" s="150"/>
      <c r="MTO8" s="150"/>
      <c r="MTP8" s="150"/>
      <c r="MTQ8" s="150"/>
      <c r="MTR8" s="150"/>
      <c r="MTS8" s="150"/>
      <c r="MTT8" s="150"/>
      <c r="MTU8" s="150"/>
      <c r="MTV8" s="150"/>
      <c r="MTW8" s="150"/>
      <c r="MTX8" s="150"/>
      <c r="MTY8" s="150"/>
      <c r="MTZ8" s="150"/>
      <c r="MUA8" s="150"/>
      <c r="MUB8" s="150"/>
      <c r="MUC8" s="150"/>
      <c r="MUD8" s="150"/>
      <c r="MUE8" s="150"/>
      <c r="MUF8" s="150"/>
      <c r="MUG8" s="150"/>
      <c r="MUH8" s="150"/>
      <c r="MUI8" s="150"/>
      <c r="MUJ8" s="150"/>
      <c r="MUK8" s="150"/>
      <c r="MUL8" s="150"/>
      <c r="MUM8" s="150"/>
      <c r="MUN8" s="150"/>
      <c r="MUO8" s="150"/>
      <c r="MUP8" s="150"/>
      <c r="MUQ8" s="150"/>
      <c r="MUR8" s="150"/>
      <c r="MUS8" s="150"/>
      <c r="MUT8" s="150"/>
      <c r="MUU8" s="150"/>
      <c r="MUV8" s="150"/>
      <c r="MUW8" s="150"/>
      <c r="MUX8" s="150"/>
      <c r="MUY8" s="150"/>
      <c r="MUZ8" s="150"/>
      <c r="MVA8" s="150"/>
      <c r="MVB8" s="150"/>
      <c r="MVC8" s="150"/>
      <c r="MVD8" s="150"/>
      <c r="MVE8" s="150"/>
      <c r="MVF8" s="150"/>
      <c r="MVG8" s="150"/>
      <c r="MVH8" s="150"/>
      <c r="MVI8" s="150"/>
      <c r="MVJ8" s="150"/>
      <c r="MVK8" s="150"/>
      <c r="MVL8" s="150"/>
      <c r="MVM8" s="150"/>
      <c r="MVN8" s="150"/>
      <c r="MVO8" s="150"/>
      <c r="MVP8" s="150"/>
      <c r="MVQ8" s="150"/>
      <c r="MVR8" s="150"/>
      <c r="MVS8" s="150"/>
      <c r="MVT8" s="150"/>
      <c r="MVU8" s="150"/>
      <c r="MVV8" s="150"/>
      <c r="MVW8" s="150"/>
      <c r="MVX8" s="150"/>
      <c r="MVY8" s="150"/>
      <c r="MVZ8" s="150"/>
      <c r="MWA8" s="150"/>
      <c r="MWB8" s="150"/>
      <c r="MWC8" s="150"/>
      <c r="MWD8" s="150"/>
      <c r="MWE8" s="150"/>
      <c r="MWF8" s="150"/>
      <c r="MWG8" s="150"/>
      <c r="MWH8" s="150"/>
      <c r="MWI8" s="150"/>
      <c r="MWJ8" s="150"/>
      <c r="MWK8" s="150"/>
      <c r="MWL8" s="150"/>
      <c r="MWM8" s="150"/>
      <c r="MWN8" s="150"/>
      <c r="MWO8" s="150"/>
      <c r="MWP8" s="150"/>
      <c r="MWQ8" s="150"/>
      <c r="MWR8" s="150"/>
      <c r="MWS8" s="150"/>
      <c r="MWT8" s="150"/>
      <c r="MWU8" s="150"/>
      <c r="MWV8" s="150"/>
      <c r="MWW8" s="150"/>
      <c r="MWX8" s="150"/>
      <c r="MWY8" s="150"/>
      <c r="MWZ8" s="150"/>
      <c r="MXA8" s="150"/>
      <c r="MXB8" s="150"/>
      <c r="MXC8" s="150"/>
      <c r="MXD8" s="150"/>
      <c r="MXE8" s="150"/>
      <c r="MXF8" s="150"/>
      <c r="MXG8" s="150"/>
      <c r="MXH8" s="150"/>
      <c r="MXI8" s="150"/>
      <c r="MXJ8" s="150"/>
      <c r="MXK8" s="150"/>
      <c r="MXL8" s="150"/>
      <c r="MXM8" s="150"/>
      <c r="MXN8" s="150"/>
      <c r="MXO8" s="150"/>
      <c r="MXP8" s="150"/>
      <c r="MXQ8" s="150"/>
      <c r="MXR8" s="150"/>
      <c r="MXS8" s="150"/>
      <c r="MXT8" s="150"/>
      <c r="MXU8" s="150"/>
      <c r="MXV8" s="150"/>
      <c r="MXW8" s="150"/>
      <c r="MXX8" s="150"/>
      <c r="MXY8" s="150"/>
      <c r="MXZ8" s="150"/>
      <c r="MYA8" s="150"/>
      <c r="MYB8" s="150"/>
      <c r="MYC8" s="150"/>
      <c r="MYD8" s="150"/>
      <c r="MYE8" s="150"/>
      <c r="MYF8" s="150"/>
      <c r="MYG8" s="150"/>
      <c r="MYH8" s="150"/>
      <c r="MYI8" s="150"/>
      <c r="MYJ8" s="150"/>
      <c r="MYK8" s="150"/>
      <c r="MYL8" s="150"/>
      <c r="MYM8" s="150"/>
      <c r="MYN8" s="150"/>
      <c r="MYO8" s="150"/>
      <c r="MYP8" s="150"/>
      <c r="MYQ8" s="150"/>
      <c r="MYR8" s="150"/>
      <c r="MYS8" s="150"/>
      <c r="MYT8" s="150"/>
      <c r="MYU8" s="150"/>
      <c r="MYV8" s="150"/>
      <c r="MYW8" s="150"/>
      <c r="MYX8" s="150"/>
      <c r="MYY8" s="150"/>
      <c r="MYZ8" s="150"/>
      <c r="MZA8" s="150"/>
      <c r="MZB8" s="150"/>
      <c r="MZC8" s="150"/>
      <c r="MZD8" s="150"/>
      <c r="MZE8" s="150"/>
      <c r="MZF8" s="150"/>
      <c r="MZG8" s="150"/>
      <c r="MZH8" s="150"/>
      <c r="MZI8" s="150"/>
      <c r="MZJ8" s="150"/>
      <c r="MZK8" s="150"/>
      <c r="MZL8" s="150"/>
      <c r="MZM8" s="150"/>
      <c r="MZN8" s="150"/>
      <c r="MZO8" s="150"/>
      <c r="MZP8" s="150"/>
      <c r="MZQ8" s="150"/>
      <c r="MZR8" s="150"/>
      <c r="MZS8" s="150"/>
      <c r="MZT8" s="150"/>
      <c r="MZU8" s="150"/>
      <c r="MZV8" s="150"/>
      <c r="MZW8" s="150"/>
      <c r="MZX8" s="150"/>
      <c r="MZY8" s="150"/>
      <c r="MZZ8" s="150"/>
      <c r="NAA8" s="150"/>
      <c r="NAB8" s="150"/>
      <c r="NAC8" s="150"/>
      <c r="NAD8" s="150"/>
      <c r="NAE8" s="150"/>
      <c r="NAF8" s="150"/>
      <c r="NAG8" s="150"/>
      <c r="NAH8" s="150"/>
      <c r="NAI8" s="150"/>
      <c r="NAJ8" s="150"/>
      <c r="NAK8" s="150"/>
      <c r="NAL8" s="150"/>
      <c r="NAM8" s="150"/>
      <c r="NAN8" s="150"/>
      <c r="NAO8" s="150"/>
      <c r="NAP8" s="150"/>
      <c r="NAQ8" s="150"/>
      <c r="NAR8" s="150"/>
      <c r="NAS8" s="150"/>
      <c r="NAT8" s="150"/>
      <c r="NAU8" s="150"/>
      <c r="NAV8" s="150"/>
      <c r="NAW8" s="150"/>
      <c r="NAX8" s="150"/>
      <c r="NAY8" s="150"/>
      <c r="NAZ8" s="150"/>
      <c r="NBA8" s="150"/>
      <c r="NBB8" s="150"/>
      <c r="NBC8" s="150"/>
      <c r="NBD8" s="150"/>
      <c r="NBE8" s="150"/>
      <c r="NBF8" s="150"/>
      <c r="NBG8" s="150"/>
      <c r="NBH8" s="150"/>
      <c r="NBI8" s="150"/>
      <c r="NBJ8" s="150"/>
      <c r="NBK8" s="150"/>
      <c r="NBL8" s="150"/>
      <c r="NBM8" s="150"/>
      <c r="NBN8" s="150"/>
      <c r="NBO8" s="150"/>
      <c r="NBP8" s="150"/>
      <c r="NBQ8" s="150"/>
      <c r="NBR8" s="150"/>
      <c r="NBS8" s="150"/>
      <c r="NBT8" s="150"/>
      <c r="NBU8" s="150"/>
      <c r="NBV8" s="150"/>
      <c r="NBW8" s="150"/>
      <c r="NBX8" s="150"/>
      <c r="NBY8" s="150"/>
      <c r="NBZ8" s="150"/>
      <c r="NCA8" s="150"/>
      <c r="NCB8" s="150"/>
      <c r="NCC8" s="150"/>
      <c r="NCD8" s="150"/>
      <c r="NCE8" s="150"/>
      <c r="NCF8" s="150"/>
      <c r="NCG8" s="150"/>
      <c r="NCH8" s="150"/>
      <c r="NCI8" s="150"/>
      <c r="NCJ8" s="150"/>
      <c r="NCK8" s="150"/>
      <c r="NCL8" s="150"/>
      <c r="NCM8" s="150"/>
      <c r="NCN8" s="150"/>
      <c r="NCO8" s="150"/>
      <c r="NCP8" s="150"/>
      <c r="NCQ8" s="150"/>
      <c r="NCR8" s="150"/>
      <c r="NCS8" s="150"/>
      <c r="NCT8" s="150"/>
      <c r="NCU8" s="150"/>
      <c r="NCV8" s="150"/>
      <c r="NCW8" s="150"/>
      <c r="NCX8" s="150"/>
      <c r="NCY8" s="150"/>
      <c r="NCZ8" s="150"/>
      <c r="NDA8" s="150"/>
      <c r="NDB8" s="150"/>
      <c r="NDC8" s="150"/>
      <c r="NDD8" s="150"/>
      <c r="NDE8" s="150"/>
      <c r="NDF8" s="150"/>
      <c r="NDG8" s="150"/>
      <c r="NDH8" s="150"/>
      <c r="NDI8" s="150"/>
      <c r="NDJ8" s="150"/>
      <c r="NDK8" s="150"/>
      <c r="NDL8" s="150"/>
      <c r="NDM8" s="150"/>
      <c r="NDN8" s="150"/>
      <c r="NDO8" s="150"/>
      <c r="NDP8" s="150"/>
      <c r="NDQ8" s="150"/>
      <c r="NDR8" s="150"/>
      <c r="NDS8" s="150"/>
      <c r="NDT8" s="150"/>
      <c r="NDU8" s="150"/>
      <c r="NDV8" s="150"/>
      <c r="NDW8" s="150"/>
      <c r="NDX8" s="150"/>
      <c r="NDY8" s="150"/>
      <c r="NDZ8" s="150"/>
      <c r="NEA8" s="150"/>
      <c r="NEB8" s="150"/>
      <c r="NEC8" s="150"/>
      <c r="NED8" s="150"/>
      <c r="NEE8" s="150"/>
      <c r="NEF8" s="150"/>
      <c r="NEG8" s="150"/>
      <c r="NEH8" s="150"/>
      <c r="NEI8" s="150"/>
      <c r="NEJ8" s="150"/>
      <c r="NEK8" s="150"/>
      <c r="NEL8" s="150"/>
      <c r="NEM8" s="150"/>
      <c r="NEN8" s="150"/>
      <c r="NEO8" s="150"/>
      <c r="NEP8" s="150"/>
      <c r="NEQ8" s="150"/>
      <c r="NER8" s="150"/>
      <c r="NES8" s="150"/>
      <c r="NET8" s="150"/>
      <c r="NEU8" s="150"/>
      <c r="NEV8" s="150"/>
      <c r="NEW8" s="150"/>
      <c r="NEX8" s="150"/>
      <c r="NEY8" s="150"/>
      <c r="NEZ8" s="150"/>
      <c r="NFA8" s="150"/>
      <c r="NFB8" s="150"/>
      <c r="NFC8" s="150"/>
      <c r="NFD8" s="150"/>
      <c r="NFE8" s="150"/>
      <c r="NFF8" s="150"/>
      <c r="NFG8" s="150"/>
      <c r="NFH8" s="150"/>
      <c r="NFI8" s="150"/>
      <c r="NFJ8" s="150"/>
      <c r="NFK8" s="150"/>
      <c r="NFL8" s="150"/>
      <c r="NFM8" s="150"/>
      <c r="NFN8" s="150"/>
      <c r="NFO8" s="150"/>
      <c r="NFP8" s="150"/>
      <c r="NFQ8" s="150"/>
      <c r="NFR8" s="150"/>
      <c r="NFS8" s="150"/>
      <c r="NFT8" s="150"/>
      <c r="NFU8" s="150"/>
      <c r="NFV8" s="150"/>
      <c r="NFW8" s="150"/>
      <c r="NFX8" s="150"/>
      <c r="NFY8" s="150"/>
      <c r="NFZ8" s="150"/>
      <c r="NGA8" s="150"/>
      <c r="NGB8" s="150"/>
      <c r="NGC8" s="150"/>
      <c r="NGD8" s="150"/>
      <c r="NGE8" s="150"/>
      <c r="NGF8" s="150"/>
      <c r="NGG8" s="150"/>
      <c r="NGH8" s="150"/>
      <c r="NGI8" s="150"/>
      <c r="NGJ8" s="150"/>
      <c r="NGK8" s="150"/>
      <c r="NGL8" s="150"/>
      <c r="NGM8" s="150"/>
      <c r="NGN8" s="150"/>
      <c r="NGO8" s="150"/>
      <c r="NGP8" s="150"/>
      <c r="NGQ8" s="150"/>
      <c r="NGR8" s="150"/>
      <c r="NGS8" s="150"/>
      <c r="NGT8" s="150"/>
      <c r="NGU8" s="150"/>
      <c r="NGV8" s="150"/>
      <c r="NGW8" s="150"/>
      <c r="NGX8" s="150"/>
      <c r="NGY8" s="150"/>
      <c r="NGZ8" s="150"/>
      <c r="NHA8" s="150"/>
      <c r="NHB8" s="150"/>
      <c r="NHC8" s="150"/>
      <c r="NHD8" s="150"/>
      <c r="NHE8" s="150"/>
      <c r="NHF8" s="150"/>
      <c r="NHG8" s="150"/>
      <c r="NHH8" s="150"/>
      <c r="NHI8" s="150"/>
      <c r="NHJ8" s="150"/>
      <c r="NHK8" s="150"/>
      <c r="NHL8" s="150"/>
      <c r="NHM8" s="150"/>
      <c r="NHN8" s="150"/>
      <c r="NHO8" s="150"/>
      <c r="NHP8" s="150"/>
      <c r="NHQ8" s="150"/>
      <c r="NHR8" s="150"/>
      <c r="NHS8" s="150"/>
      <c r="NHT8" s="150"/>
      <c r="NHU8" s="150"/>
      <c r="NHV8" s="150"/>
      <c r="NHW8" s="150"/>
      <c r="NHX8" s="150"/>
      <c r="NHY8" s="150"/>
      <c r="NHZ8" s="150"/>
      <c r="NIA8" s="150"/>
      <c r="NIB8" s="150"/>
      <c r="NIC8" s="150"/>
      <c r="NID8" s="150"/>
      <c r="NIE8" s="150"/>
      <c r="NIF8" s="150"/>
      <c r="NIG8" s="150"/>
      <c r="NIH8" s="150"/>
      <c r="NII8" s="150"/>
      <c r="NIJ8" s="150"/>
      <c r="NIK8" s="150"/>
      <c r="NIL8" s="150"/>
      <c r="NIM8" s="150"/>
      <c r="NIN8" s="150"/>
      <c r="NIO8" s="150"/>
      <c r="NIP8" s="150"/>
      <c r="NIQ8" s="150"/>
      <c r="NIR8" s="150"/>
      <c r="NIS8" s="150"/>
      <c r="NIT8" s="150"/>
      <c r="NIU8" s="150"/>
      <c r="NIV8" s="150"/>
      <c r="NIW8" s="150"/>
      <c r="NIX8" s="150"/>
      <c r="NIY8" s="150"/>
      <c r="NIZ8" s="150"/>
      <c r="NJA8" s="150"/>
      <c r="NJB8" s="150"/>
      <c r="NJC8" s="150"/>
      <c r="NJD8" s="150"/>
      <c r="NJE8" s="150"/>
      <c r="NJF8" s="150"/>
      <c r="NJG8" s="150"/>
      <c r="NJH8" s="150"/>
      <c r="NJI8" s="150"/>
      <c r="NJJ8" s="150"/>
      <c r="NJK8" s="150"/>
      <c r="NJL8" s="150"/>
      <c r="NJM8" s="150"/>
      <c r="NJN8" s="150"/>
      <c r="NJO8" s="150"/>
      <c r="NJP8" s="150"/>
      <c r="NJQ8" s="150"/>
      <c r="NJR8" s="150"/>
      <c r="NJS8" s="150"/>
      <c r="NJT8" s="150"/>
      <c r="NJU8" s="150"/>
      <c r="NJV8" s="150"/>
      <c r="NJW8" s="150"/>
      <c r="NJX8" s="150"/>
      <c r="NJY8" s="150"/>
      <c r="NJZ8" s="150"/>
      <c r="NKA8" s="150"/>
      <c r="NKB8" s="150"/>
      <c r="NKC8" s="150"/>
      <c r="NKD8" s="150"/>
      <c r="NKE8" s="150"/>
      <c r="NKF8" s="150"/>
      <c r="NKG8" s="150"/>
      <c r="NKH8" s="150"/>
      <c r="NKI8" s="150"/>
      <c r="NKJ8" s="150"/>
      <c r="NKK8" s="150"/>
      <c r="NKL8" s="150"/>
      <c r="NKM8" s="150"/>
      <c r="NKN8" s="150"/>
      <c r="NKO8" s="150"/>
      <c r="NKP8" s="150"/>
      <c r="NKQ8" s="150"/>
      <c r="NKR8" s="150"/>
      <c r="NKS8" s="150"/>
      <c r="NKT8" s="150"/>
      <c r="NKU8" s="150"/>
      <c r="NKV8" s="150"/>
      <c r="NKW8" s="150"/>
      <c r="NKX8" s="150"/>
      <c r="NKY8" s="150"/>
      <c r="NKZ8" s="150"/>
      <c r="NLA8" s="150"/>
      <c r="NLB8" s="150"/>
      <c r="NLC8" s="150"/>
      <c r="NLD8" s="150"/>
      <c r="NLE8" s="150"/>
      <c r="NLF8" s="150"/>
      <c r="NLG8" s="150"/>
      <c r="NLH8" s="150"/>
      <c r="NLI8" s="150"/>
      <c r="NLJ8" s="150"/>
      <c r="NLK8" s="150"/>
      <c r="NLL8" s="150"/>
      <c r="NLM8" s="150"/>
      <c r="NLN8" s="150"/>
      <c r="NLO8" s="150"/>
      <c r="NLP8" s="150"/>
      <c r="NLQ8" s="150"/>
      <c r="NLR8" s="150"/>
      <c r="NLS8" s="150"/>
      <c r="NLT8" s="150"/>
      <c r="NLU8" s="150"/>
      <c r="NLV8" s="150"/>
      <c r="NLW8" s="150"/>
      <c r="NLX8" s="150"/>
      <c r="NLY8" s="150"/>
      <c r="NLZ8" s="150"/>
      <c r="NMA8" s="150"/>
      <c r="NMB8" s="150"/>
      <c r="NMC8" s="150"/>
      <c r="NMD8" s="150"/>
      <c r="NME8" s="150"/>
      <c r="NMF8" s="150"/>
      <c r="NMG8" s="150"/>
      <c r="NMH8" s="150"/>
      <c r="NMI8" s="150"/>
      <c r="NMJ8" s="150"/>
      <c r="NMK8" s="150"/>
      <c r="NML8" s="150"/>
      <c r="NMM8" s="150"/>
      <c r="NMN8" s="150"/>
      <c r="NMO8" s="150"/>
      <c r="NMP8" s="150"/>
      <c r="NMQ8" s="150"/>
      <c r="NMR8" s="150"/>
      <c r="NMS8" s="150"/>
      <c r="NMT8" s="150"/>
      <c r="NMU8" s="150"/>
      <c r="NMV8" s="150"/>
      <c r="NMW8" s="150"/>
      <c r="NMX8" s="150"/>
      <c r="NMY8" s="150"/>
      <c r="NMZ8" s="150"/>
      <c r="NNA8" s="150"/>
      <c r="NNB8" s="150"/>
      <c r="NNC8" s="150"/>
      <c r="NND8" s="150"/>
      <c r="NNE8" s="150"/>
      <c r="NNF8" s="150"/>
      <c r="NNG8" s="150"/>
      <c r="NNH8" s="150"/>
      <c r="NNI8" s="150"/>
      <c r="NNJ8" s="150"/>
      <c r="NNK8" s="150"/>
      <c r="NNL8" s="150"/>
      <c r="NNM8" s="150"/>
      <c r="NNN8" s="150"/>
      <c r="NNO8" s="150"/>
      <c r="NNP8" s="150"/>
      <c r="NNQ8" s="150"/>
      <c r="NNR8" s="150"/>
      <c r="NNS8" s="150"/>
      <c r="NNT8" s="150"/>
      <c r="NNU8" s="150"/>
      <c r="NNV8" s="150"/>
      <c r="NNW8" s="150"/>
      <c r="NNX8" s="150"/>
      <c r="NNY8" s="150"/>
      <c r="NNZ8" s="150"/>
      <c r="NOA8" s="150"/>
      <c r="NOB8" s="150"/>
      <c r="NOC8" s="150"/>
      <c r="NOD8" s="150"/>
      <c r="NOE8" s="150"/>
      <c r="NOF8" s="150"/>
      <c r="NOG8" s="150"/>
      <c r="NOH8" s="150"/>
      <c r="NOI8" s="150"/>
      <c r="NOJ8" s="150"/>
      <c r="NOK8" s="150"/>
      <c r="NOL8" s="150"/>
      <c r="NOM8" s="150"/>
      <c r="NON8" s="150"/>
      <c r="NOO8" s="150"/>
      <c r="NOP8" s="150"/>
      <c r="NOQ8" s="150"/>
      <c r="NOR8" s="150"/>
      <c r="NOS8" s="150"/>
      <c r="NOT8" s="150"/>
      <c r="NOU8" s="150"/>
      <c r="NOV8" s="150"/>
      <c r="NOW8" s="150"/>
      <c r="NOX8" s="150"/>
      <c r="NOY8" s="150"/>
      <c r="NOZ8" s="150"/>
      <c r="NPA8" s="150"/>
      <c r="NPB8" s="150"/>
      <c r="NPC8" s="150"/>
      <c r="NPD8" s="150"/>
      <c r="NPE8" s="150"/>
      <c r="NPF8" s="150"/>
      <c r="NPG8" s="150"/>
      <c r="NPH8" s="150"/>
      <c r="NPI8" s="150"/>
      <c r="NPJ8" s="150"/>
      <c r="NPK8" s="150"/>
      <c r="NPL8" s="150"/>
      <c r="NPM8" s="150"/>
      <c r="NPN8" s="150"/>
      <c r="NPO8" s="150"/>
      <c r="NPP8" s="150"/>
      <c r="NPQ8" s="150"/>
      <c r="NPR8" s="150"/>
      <c r="NPS8" s="150"/>
      <c r="NPT8" s="150"/>
      <c r="NPU8" s="150"/>
      <c r="NPV8" s="150"/>
      <c r="NPW8" s="150"/>
      <c r="NPX8" s="150"/>
      <c r="NPY8" s="150"/>
      <c r="NPZ8" s="150"/>
      <c r="NQA8" s="150"/>
      <c r="NQB8" s="150"/>
      <c r="NQC8" s="150"/>
      <c r="NQD8" s="150"/>
      <c r="NQE8" s="150"/>
      <c r="NQF8" s="150"/>
      <c r="NQG8" s="150"/>
      <c r="NQH8" s="150"/>
      <c r="NQI8" s="150"/>
      <c r="NQJ8" s="150"/>
      <c r="NQK8" s="150"/>
      <c r="NQL8" s="150"/>
      <c r="NQM8" s="150"/>
      <c r="NQN8" s="150"/>
      <c r="NQO8" s="150"/>
      <c r="NQP8" s="150"/>
      <c r="NQQ8" s="150"/>
      <c r="NQR8" s="150"/>
      <c r="NQS8" s="150"/>
      <c r="NQT8" s="150"/>
      <c r="NQU8" s="150"/>
      <c r="NQV8" s="150"/>
      <c r="NQW8" s="150"/>
      <c r="NQX8" s="150"/>
      <c r="NQY8" s="150"/>
      <c r="NQZ8" s="150"/>
      <c r="NRA8" s="150"/>
      <c r="NRB8" s="150"/>
      <c r="NRC8" s="150"/>
      <c r="NRD8" s="150"/>
      <c r="NRE8" s="150"/>
      <c r="NRF8" s="150"/>
      <c r="NRG8" s="150"/>
      <c r="NRH8" s="150"/>
      <c r="NRI8" s="150"/>
      <c r="NRJ8" s="150"/>
      <c r="NRK8" s="150"/>
      <c r="NRL8" s="150"/>
      <c r="NRM8" s="150"/>
      <c r="NRN8" s="150"/>
      <c r="NRO8" s="150"/>
      <c r="NRP8" s="150"/>
      <c r="NRQ8" s="150"/>
      <c r="NRR8" s="150"/>
      <c r="NRS8" s="150"/>
      <c r="NRT8" s="150"/>
      <c r="NRU8" s="150"/>
      <c r="NRV8" s="150"/>
      <c r="NRW8" s="150"/>
      <c r="NRX8" s="150"/>
      <c r="NRY8" s="150"/>
      <c r="NRZ8" s="150"/>
      <c r="NSA8" s="150"/>
      <c r="NSB8" s="150"/>
      <c r="NSC8" s="150"/>
      <c r="NSD8" s="150"/>
      <c r="NSE8" s="150"/>
      <c r="NSF8" s="150"/>
      <c r="NSG8" s="150"/>
      <c r="NSH8" s="150"/>
      <c r="NSI8" s="150"/>
      <c r="NSJ8" s="150"/>
      <c r="NSK8" s="150"/>
      <c r="NSL8" s="150"/>
      <c r="NSM8" s="150"/>
      <c r="NSN8" s="150"/>
      <c r="NSO8" s="150"/>
      <c r="NSP8" s="150"/>
      <c r="NSQ8" s="150"/>
      <c r="NSR8" s="150"/>
      <c r="NSS8" s="150"/>
      <c r="NST8" s="150"/>
      <c r="NSU8" s="150"/>
      <c r="NSV8" s="150"/>
      <c r="NSW8" s="150"/>
      <c r="NSX8" s="150"/>
      <c r="NSY8" s="150"/>
      <c r="NSZ8" s="150"/>
      <c r="NTA8" s="150"/>
      <c r="NTB8" s="150"/>
      <c r="NTC8" s="150"/>
      <c r="NTD8" s="150"/>
      <c r="NTE8" s="150"/>
      <c r="NTF8" s="150"/>
      <c r="NTG8" s="150"/>
      <c r="NTH8" s="150"/>
      <c r="NTI8" s="150"/>
      <c r="NTJ8" s="150"/>
      <c r="NTK8" s="150"/>
      <c r="NTL8" s="150"/>
      <c r="NTM8" s="150"/>
      <c r="NTN8" s="150"/>
      <c r="NTO8" s="150"/>
      <c r="NTP8" s="150"/>
      <c r="NTQ8" s="150"/>
      <c r="NTR8" s="150"/>
      <c r="NTS8" s="150"/>
      <c r="NTT8" s="150"/>
      <c r="NTU8" s="150"/>
      <c r="NTV8" s="150"/>
      <c r="NTW8" s="150"/>
      <c r="NTX8" s="150"/>
      <c r="NTY8" s="150"/>
      <c r="NTZ8" s="150"/>
      <c r="NUA8" s="150"/>
      <c r="NUB8" s="150"/>
      <c r="NUC8" s="150"/>
      <c r="NUD8" s="150"/>
      <c r="NUE8" s="150"/>
      <c r="NUF8" s="150"/>
      <c r="NUG8" s="150"/>
      <c r="NUH8" s="150"/>
      <c r="NUI8" s="150"/>
      <c r="NUJ8" s="150"/>
      <c r="NUK8" s="150"/>
      <c r="NUL8" s="150"/>
      <c r="NUM8" s="150"/>
      <c r="NUN8" s="150"/>
      <c r="NUO8" s="150"/>
      <c r="NUP8" s="150"/>
      <c r="NUQ8" s="150"/>
      <c r="NUR8" s="150"/>
      <c r="NUS8" s="150"/>
      <c r="NUT8" s="150"/>
      <c r="NUU8" s="150"/>
      <c r="NUV8" s="150"/>
      <c r="NUW8" s="150"/>
      <c r="NUX8" s="150"/>
      <c r="NUY8" s="150"/>
      <c r="NUZ8" s="150"/>
      <c r="NVA8" s="150"/>
      <c r="NVB8" s="150"/>
      <c r="NVC8" s="150"/>
      <c r="NVD8" s="150"/>
      <c r="NVE8" s="150"/>
      <c r="NVF8" s="150"/>
      <c r="NVG8" s="150"/>
      <c r="NVH8" s="150"/>
      <c r="NVI8" s="150"/>
      <c r="NVJ8" s="150"/>
      <c r="NVK8" s="150"/>
      <c r="NVL8" s="150"/>
      <c r="NVM8" s="150"/>
      <c r="NVN8" s="150"/>
      <c r="NVO8" s="150"/>
      <c r="NVP8" s="150"/>
      <c r="NVQ8" s="150"/>
      <c r="NVR8" s="150"/>
      <c r="NVS8" s="150"/>
      <c r="NVT8" s="150"/>
      <c r="NVU8" s="150"/>
      <c r="NVV8" s="150"/>
      <c r="NVW8" s="150"/>
      <c r="NVX8" s="150"/>
      <c r="NVY8" s="150"/>
      <c r="NVZ8" s="150"/>
      <c r="NWA8" s="150"/>
      <c r="NWB8" s="150"/>
      <c r="NWC8" s="150"/>
      <c r="NWD8" s="150"/>
      <c r="NWE8" s="150"/>
      <c r="NWF8" s="150"/>
      <c r="NWG8" s="150"/>
      <c r="NWH8" s="150"/>
      <c r="NWI8" s="150"/>
      <c r="NWJ8" s="150"/>
      <c r="NWK8" s="150"/>
      <c r="NWL8" s="150"/>
      <c r="NWM8" s="150"/>
      <c r="NWN8" s="150"/>
      <c r="NWO8" s="150"/>
      <c r="NWP8" s="150"/>
      <c r="NWQ8" s="150"/>
      <c r="NWR8" s="150"/>
      <c r="NWS8" s="150"/>
      <c r="NWT8" s="150"/>
      <c r="NWU8" s="150"/>
      <c r="NWV8" s="150"/>
      <c r="NWW8" s="150"/>
      <c r="NWX8" s="150"/>
      <c r="NWY8" s="150"/>
      <c r="NWZ8" s="150"/>
      <c r="NXA8" s="150"/>
      <c r="NXB8" s="150"/>
      <c r="NXC8" s="150"/>
      <c r="NXD8" s="150"/>
      <c r="NXE8" s="150"/>
      <c r="NXF8" s="150"/>
      <c r="NXG8" s="150"/>
      <c r="NXH8" s="150"/>
      <c r="NXI8" s="150"/>
      <c r="NXJ8" s="150"/>
      <c r="NXK8" s="150"/>
      <c r="NXL8" s="150"/>
      <c r="NXM8" s="150"/>
      <c r="NXN8" s="150"/>
      <c r="NXO8" s="150"/>
      <c r="NXP8" s="150"/>
      <c r="NXQ8" s="150"/>
      <c r="NXR8" s="150"/>
      <c r="NXS8" s="150"/>
      <c r="NXT8" s="150"/>
      <c r="NXU8" s="150"/>
      <c r="NXV8" s="150"/>
      <c r="NXW8" s="150"/>
      <c r="NXX8" s="150"/>
      <c r="NXY8" s="150"/>
      <c r="NXZ8" s="150"/>
      <c r="NYA8" s="150"/>
      <c r="NYB8" s="150"/>
      <c r="NYC8" s="150"/>
      <c r="NYD8" s="150"/>
      <c r="NYE8" s="150"/>
      <c r="NYF8" s="150"/>
      <c r="NYG8" s="150"/>
      <c r="NYH8" s="150"/>
      <c r="NYI8" s="150"/>
      <c r="NYJ8" s="150"/>
      <c r="NYK8" s="150"/>
      <c r="NYL8" s="150"/>
      <c r="NYM8" s="150"/>
      <c r="NYN8" s="150"/>
      <c r="NYO8" s="150"/>
      <c r="NYP8" s="150"/>
      <c r="NYQ8" s="150"/>
      <c r="NYR8" s="150"/>
      <c r="NYS8" s="150"/>
      <c r="NYT8" s="150"/>
      <c r="NYU8" s="150"/>
      <c r="NYV8" s="150"/>
      <c r="NYW8" s="150"/>
      <c r="NYX8" s="150"/>
      <c r="NYY8" s="150"/>
      <c r="NYZ8" s="150"/>
      <c r="NZA8" s="150"/>
      <c r="NZB8" s="150"/>
      <c r="NZC8" s="150"/>
      <c r="NZD8" s="150"/>
      <c r="NZE8" s="150"/>
      <c r="NZF8" s="150"/>
      <c r="NZG8" s="150"/>
      <c r="NZH8" s="150"/>
      <c r="NZI8" s="150"/>
      <c r="NZJ8" s="150"/>
      <c r="NZK8" s="150"/>
      <c r="NZL8" s="150"/>
      <c r="NZM8" s="150"/>
      <c r="NZN8" s="150"/>
      <c r="NZO8" s="150"/>
      <c r="NZP8" s="150"/>
      <c r="NZQ8" s="150"/>
      <c r="NZR8" s="150"/>
      <c r="NZS8" s="150"/>
      <c r="NZT8" s="150"/>
      <c r="NZU8" s="150"/>
      <c r="NZV8" s="150"/>
      <c r="NZW8" s="150"/>
      <c r="NZX8" s="150"/>
      <c r="NZY8" s="150"/>
      <c r="NZZ8" s="150"/>
      <c r="OAA8" s="150"/>
      <c r="OAB8" s="150"/>
      <c r="OAC8" s="150"/>
      <c r="OAD8" s="150"/>
      <c r="OAE8" s="150"/>
      <c r="OAF8" s="150"/>
      <c r="OAG8" s="150"/>
      <c r="OAH8" s="150"/>
      <c r="OAI8" s="150"/>
      <c r="OAJ8" s="150"/>
      <c r="OAK8" s="150"/>
      <c r="OAL8" s="150"/>
      <c r="OAM8" s="150"/>
      <c r="OAN8" s="150"/>
      <c r="OAO8" s="150"/>
      <c r="OAP8" s="150"/>
      <c r="OAQ8" s="150"/>
      <c r="OAR8" s="150"/>
      <c r="OAS8" s="150"/>
      <c r="OAT8" s="150"/>
      <c r="OAU8" s="150"/>
      <c r="OAV8" s="150"/>
      <c r="OAW8" s="150"/>
      <c r="OAX8" s="150"/>
      <c r="OAY8" s="150"/>
      <c r="OAZ8" s="150"/>
      <c r="OBA8" s="150"/>
      <c r="OBB8" s="150"/>
      <c r="OBC8" s="150"/>
      <c r="OBD8" s="150"/>
      <c r="OBE8" s="150"/>
      <c r="OBF8" s="150"/>
      <c r="OBG8" s="150"/>
      <c r="OBH8" s="150"/>
      <c r="OBI8" s="150"/>
      <c r="OBJ8" s="150"/>
      <c r="OBK8" s="150"/>
      <c r="OBL8" s="150"/>
      <c r="OBM8" s="150"/>
      <c r="OBN8" s="150"/>
      <c r="OBO8" s="150"/>
      <c r="OBP8" s="150"/>
      <c r="OBQ8" s="150"/>
      <c r="OBR8" s="150"/>
      <c r="OBS8" s="150"/>
      <c r="OBT8" s="150"/>
      <c r="OBU8" s="150"/>
      <c r="OBV8" s="150"/>
      <c r="OBW8" s="150"/>
      <c r="OBX8" s="150"/>
      <c r="OBY8" s="150"/>
      <c r="OBZ8" s="150"/>
      <c r="OCA8" s="150"/>
      <c r="OCB8" s="150"/>
      <c r="OCC8" s="150"/>
      <c r="OCD8" s="150"/>
      <c r="OCE8" s="150"/>
      <c r="OCF8" s="150"/>
      <c r="OCG8" s="150"/>
      <c r="OCH8" s="150"/>
      <c r="OCI8" s="150"/>
      <c r="OCJ8" s="150"/>
      <c r="OCK8" s="150"/>
      <c r="OCL8" s="150"/>
      <c r="OCM8" s="150"/>
      <c r="OCN8" s="150"/>
      <c r="OCO8" s="150"/>
      <c r="OCP8" s="150"/>
      <c r="OCQ8" s="150"/>
      <c r="OCR8" s="150"/>
      <c r="OCS8" s="150"/>
      <c r="OCT8" s="150"/>
      <c r="OCU8" s="150"/>
      <c r="OCV8" s="150"/>
      <c r="OCW8" s="150"/>
      <c r="OCX8" s="150"/>
      <c r="OCY8" s="150"/>
      <c r="OCZ8" s="150"/>
      <c r="ODA8" s="150"/>
      <c r="ODB8" s="150"/>
      <c r="ODC8" s="150"/>
      <c r="ODD8" s="150"/>
      <c r="ODE8" s="150"/>
      <c r="ODF8" s="150"/>
      <c r="ODG8" s="150"/>
      <c r="ODH8" s="150"/>
      <c r="ODI8" s="150"/>
      <c r="ODJ8" s="150"/>
      <c r="ODK8" s="150"/>
      <c r="ODL8" s="150"/>
      <c r="ODM8" s="150"/>
      <c r="ODN8" s="150"/>
      <c r="ODO8" s="150"/>
      <c r="ODP8" s="150"/>
      <c r="ODQ8" s="150"/>
      <c r="ODR8" s="150"/>
      <c r="ODS8" s="150"/>
      <c r="ODT8" s="150"/>
      <c r="ODU8" s="150"/>
      <c r="ODV8" s="150"/>
      <c r="ODW8" s="150"/>
      <c r="ODX8" s="150"/>
      <c r="ODY8" s="150"/>
      <c r="ODZ8" s="150"/>
      <c r="OEA8" s="150"/>
      <c r="OEB8" s="150"/>
      <c r="OEC8" s="150"/>
      <c r="OED8" s="150"/>
      <c r="OEE8" s="150"/>
      <c r="OEF8" s="150"/>
      <c r="OEG8" s="150"/>
      <c r="OEH8" s="150"/>
      <c r="OEI8" s="150"/>
      <c r="OEJ8" s="150"/>
      <c r="OEK8" s="150"/>
      <c r="OEL8" s="150"/>
      <c r="OEM8" s="150"/>
      <c r="OEN8" s="150"/>
      <c r="OEO8" s="150"/>
      <c r="OEP8" s="150"/>
      <c r="OEQ8" s="150"/>
      <c r="OER8" s="150"/>
      <c r="OES8" s="150"/>
      <c r="OET8" s="150"/>
      <c r="OEU8" s="150"/>
      <c r="OEV8" s="150"/>
      <c r="OEW8" s="150"/>
      <c r="OEX8" s="150"/>
      <c r="OEY8" s="150"/>
      <c r="OEZ8" s="150"/>
      <c r="OFA8" s="150"/>
      <c r="OFB8" s="150"/>
      <c r="OFC8" s="150"/>
      <c r="OFD8" s="150"/>
      <c r="OFE8" s="150"/>
      <c r="OFF8" s="150"/>
      <c r="OFG8" s="150"/>
      <c r="OFH8" s="150"/>
      <c r="OFI8" s="150"/>
      <c r="OFJ8" s="150"/>
      <c r="OFK8" s="150"/>
      <c r="OFL8" s="150"/>
      <c r="OFM8" s="150"/>
      <c r="OFN8" s="150"/>
      <c r="OFO8" s="150"/>
      <c r="OFP8" s="150"/>
      <c r="OFQ8" s="150"/>
      <c r="OFR8" s="150"/>
      <c r="OFS8" s="150"/>
      <c r="OFT8" s="150"/>
      <c r="OFU8" s="150"/>
      <c r="OFV8" s="150"/>
      <c r="OFW8" s="150"/>
      <c r="OFX8" s="150"/>
      <c r="OFY8" s="150"/>
      <c r="OFZ8" s="150"/>
      <c r="OGA8" s="150"/>
      <c r="OGB8" s="150"/>
      <c r="OGC8" s="150"/>
      <c r="OGD8" s="150"/>
      <c r="OGE8" s="150"/>
      <c r="OGF8" s="150"/>
      <c r="OGG8" s="150"/>
      <c r="OGH8" s="150"/>
      <c r="OGI8" s="150"/>
      <c r="OGJ8" s="150"/>
      <c r="OGK8" s="150"/>
      <c r="OGL8" s="150"/>
      <c r="OGM8" s="150"/>
      <c r="OGN8" s="150"/>
      <c r="OGO8" s="150"/>
      <c r="OGP8" s="150"/>
      <c r="OGQ8" s="150"/>
      <c r="OGR8" s="150"/>
      <c r="OGS8" s="150"/>
      <c r="OGT8" s="150"/>
      <c r="OGU8" s="150"/>
      <c r="OGV8" s="150"/>
      <c r="OGW8" s="150"/>
      <c r="OGX8" s="150"/>
      <c r="OGY8" s="150"/>
      <c r="OGZ8" s="150"/>
      <c r="OHA8" s="150"/>
      <c r="OHB8" s="150"/>
      <c r="OHC8" s="150"/>
      <c r="OHD8" s="150"/>
      <c r="OHE8" s="150"/>
      <c r="OHF8" s="150"/>
      <c r="OHG8" s="150"/>
      <c r="OHH8" s="150"/>
      <c r="OHI8" s="150"/>
      <c r="OHJ8" s="150"/>
      <c r="OHK8" s="150"/>
      <c r="OHL8" s="150"/>
      <c r="OHM8" s="150"/>
      <c r="OHN8" s="150"/>
      <c r="OHO8" s="150"/>
      <c r="OHP8" s="150"/>
      <c r="OHQ8" s="150"/>
      <c r="OHR8" s="150"/>
      <c r="OHS8" s="150"/>
      <c r="OHT8" s="150"/>
      <c r="OHU8" s="150"/>
      <c r="OHV8" s="150"/>
      <c r="OHW8" s="150"/>
      <c r="OHX8" s="150"/>
      <c r="OHY8" s="150"/>
      <c r="OHZ8" s="150"/>
      <c r="OIA8" s="150"/>
      <c r="OIB8" s="150"/>
      <c r="OIC8" s="150"/>
      <c r="OID8" s="150"/>
      <c r="OIE8" s="150"/>
      <c r="OIF8" s="150"/>
      <c r="OIG8" s="150"/>
      <c r="OIH8" s="150"/>
      <c r="OII8" s="150"/>
      <c r="OIJ8" s="150"/>
      <c r="OIK8" s="150"/>
      <c r="OIL8" s="150"/>
      <c r="OIM8" s="150"/>
      <c r="OIN8" s="150"/>
      <c r="OIO8" s="150"/>
      <c r="OIP8" s="150"/>
      <c r="OIQ8" s="150"/>
      <c r="OIR8" s="150"/>
      <c r="OIS8" s="150"/>
      <c r="OIT8" s="150"/>
      <c r="OIU8" s="150"/>
      <c r="OIV8" s="150"/>
      <c r="OIW8" s="150"/>
      <c r="OIX8" s="150"/>
      <c r="OIY8" s="150"/>
      <c r="OIZ8" s="150"/>
      <c r="OJA8" s="150"/>
      <c r="OJB8" s="150"/>
      <c r="OJC8" s="150"/>
      <c r="OJD8" s="150"/>
      <c r="OJE8" s="150"/>
      <c r="OJF8" s="150"/>
      <c r="OJG8" s="150"/>
      <c r="OJH8" s="150"/>
      <c r="OJI8" s="150"/>
      <c r="OJJ8" s="150"/>
      <c r="OJK8" s="150"/>
      <c r="OJL8" s="150"/>
      <c r="OJM8" s="150"/>
      <c r="OJN8" s="150"/>
      <c r="OJO8" s="150"/>
      <c r="OJP8" s="150"/>
      <c r="OJQ8" s="150"/>
      <c r="OJR8" s="150"/>
      <c r="OJS8" s="150"/>
      <c r="OJT8" s="150"/>
      <c r="OJU8" s="150"/>
      <c r="OJV8" s="150"/>
      <c r="OJW8" s="150"/>
      <c r="OJX8" s="150"/>
      <c r="OJY8" s="150"/>
      <c r="OJZ8" s="150"/>
      <c r="OKA8" s="150"/>
      <c r="OKB8" s="150"/>
      <c r="OKC8" s="150"/>
      <c r="OKD8" s="150"/>
      <c r="OKE8" s="150"/>
      <c r="OKF8" s="150"/>
      <c r="OKG8" s="150"/>
      <c r="OKH8" s="150"/>
      <c r="OKI8" s="150"/>
      <c r="OKJ8" s="150"/>
      <c r="OKK8" s="150"/>
      <c r="OKL8" s="150"/>
      <c r="OKM8" s="150"/>
      <c r="OKN8" s="150"/>
      <c r="OKO8" s="150"/>
      <c r="OKP8" s="150"/>
      <c r="OKQ8" s="150"/>
      <c r="OKR8" s="150"/>
      <c r="OKS8" s="150"/>
      <c r="OKT8" s="150"/>
      <c r="OKU8" s="150"/>
      <c r="OKV8" s="150"/>
      <c r="OKW8" s="150"/>
      <c r="OKX8" s="150"/>
      <c r="OKY8" s="150"/>
      <c r="OKZ8" s="150"/>
      <c r="OLA8" s="150"/>
      <c r="OLB8" s="150"/>
      <c r="OLC8" s="150"/>
      <c r="OLD8" s="150"/>
      <c r="OLE8" s="150"/>
      <c r="OLF8" s="150"/>
      <c r="OLG8" s="150"/>
      <c r="OLH8" s="150"/>
      <c r="OLI8" s="150"/>
      <c r="OLJ8" s="150"/>
      <c r="OLK8" s="150"/>
      <c r="OLL8" s="150"/>
      <c r="OLM8" s="150"/>
      <c r="OLN8" s="150"/>
      <c r="OLO8" s="150"/>
      <c r="OLP8" s="150"/>
      <c r="OLQ8" s="150"/>
      <c r="OLR8" s="150"/>
      <c r="OLS8" s="150"/>
      <c r="OLT8" s="150"/>
      <c r="OLU8" s="150"/>
      <c r="OLV8" s="150"/>
      <c r="OLW8" s="150"/>
      <c r="OLX8" s="150"/>
      <c r="OLY8" s="150"/>
      <c r="OLZ8" s="150"/>
      <c r="OMA8" s="150"/>
      <c r="OMB8" s="150"/>
      <c r="OMC8" s="150"/>
      <c r="OMD8" s="150"/>
      <c r="OME8" s="150"/>
      <c r="OMF8" s="150"/>
      <c r="OMG8" s="150"/>
      <c r="OMH8" s="150"/>
      <c r="OMI8" s="150"/>
      <c r="OMJ8" s="150"/>
      <c r="OMK8" s="150"/>
      <c r="OML8" s="150"/>
      <c r="OMM8" s="150"/>
      <c r="OMN8" s="150"/>
      <c r="OMO8" s="150"/>
      <c r="OMP8" s="150"/>
      <c r="OMQ8" s="150"/>
      <c r="OMR8" s="150"/>
      <c r="OMS8" s="150"/>
      <c r="OMT8" s="150"/>
      <c r="OMU8" s="150"/>
      <c r="OMV8" s="150"/>
      <c r="OMW8" s="150"/>
      <c r="OMX8" s="150"/>
      <c r="OMY8" s="150"/>
      <c r="OMZ8" s="150"/>
      <c r="ONA8" s="150"/>
      <c r="ONB8" s="150"/>
      <c r="ONC8" s="150"/>
      <c r="OND8" s="150"/>
      <c r="ONE8" s="150"/>
      <c r="ONF8" s="150"/>
      <c r="ONG8" s="150"/>
      <c r="ONH8" s="150"/>
      <c r="ONI8" s="150"/>
      <c r="ONJ8" s="150"/>
      <c r="ONK8" s="150"/>
      <c r="ONL8" s="150"/>
      <c r="ONM8" s="150"/>
      <c r="ONN8" s="150"/>
      <c r="ONO8" s="150"/>
      <c r="ONP8" s="150"/>
      <c r="ONQ8" s="150"/>
      <c r="ONR8" s="150"/>
      <c r="ONS8" s="150"/>
      <c r="ONT8" s="150"/>
      <c r="ONU8" s="150"/>
      <c r="ONV8" s="150"/>
      <c r="ONW8" s="150"/>
      <c r="ONX8" s="150"/>
      <c r="ONY8" s="150"/>
      <c r="ONZ8" s="150"/>
      <c r="OOA8" s="150"/>
      <c r="OOB8" s="150"/>
      <c r="OOC8" s="150"/>
      <c r="OOD8" s="150"/>
      <c r="OOE8" s="150"/>
      <c r="OOF8" s="150"/>
      <c r="OOG8" s="150"/>
      <c r="OOH8" s="150"/>
      <c r="OOI8" s="150"/>
      <c r="OOJ8" s="150"/>
      <c r="OOK8" s="150"/>
      <c r="OOL8" s="150"/>
      <c r="OOM8" s="150"/>
      <c r="OON8" s="150"/>
      <c r="OOO8" s="150"/>
      <c r="OOP8" s="150"/>
      <c r="OOQ8" s="150"/>
      <c r="OOR8" s="150"/>
      <c r="OOS8" s="150"/>
      <c r="OOT8" s="150"/>
      <c r="OOU8" s="150"/>
      <c r="OOV8" s="150"/>
      <c r="OOW8" s="150"/>
      <c r="OOX8" s="150"/>
      <c r="OOY8" s="150"/>
      <c r="OOZ8" s="150"/>
      <c r="OPA8" s="150"/>
      <c r="OPB8" s="150"/>
      <c r="OPC8" s="150"/>
      <c r="OPD8" s="150"/>
      <c r="OPE8" s="150"/>
      <c r="OPF8" s="150"/>
      <c r="OPG8" s="150"/>
      <c r="OPH8" s="150"/>
      <c r="OPI8" s="150"/>
      <c r="OPJ8" s="150"/>
      <c r="OPK8" s="150"/>
      <c r="OPL8" s="150"/>
      <c r="OPM8" s="150"/>
      <c r="OPN8" s="150"/>
      <c r="OPO8" s="150"/>
      <c r="OPP8" s="150"/>
      <c r="OPQ8" s="150"/>
      <c r="OPR8" s="150"/>
      <c r="OPS8" s="150"/>
      <c r="OPT8" s="150"/>
      <c r="OPU8" s="150"/>
      <c r="OPV8" s="150"/>
      <c r="OPW8" s="150"/>
      <c r="OPX8" s="150"/>
      <c r="OPY8" s="150"/>
      <c r="OPZ8" s="150"/>
      <c r="OQA8" s="150"/>
      <c r="OQB8" s="150"/>
      <c r="OQC8" s="150"/>
      <c r="OQD8" s="150"/>
      <c r="OQE8" s="150"/>
      <c r="OQF8" s="150"/>
      <c r="OQG8" s="150"/>
      <c r="OQH8" s="150"/>
      <c r="OQI8" s="150"/>
      <c r="OQJ8" s="150"/>
      <c r="OQK8" s="150"/>
      <c r="OQL8" s="150"/>
      <c r="OQM8" s="150"/>
      <c r="OQN8" s="150"/>
      <c r="OQO8" s="150"/>
      <c r="OQP8" s="150"/>
      <c r="OQQ8" s="150"/>
      <c r="OQR8" s="150"/>
      <c r="OQS8" s="150"/>
      <c r="OQT8" s="150"/>
      <c r="OQU8" s="150"/>
      <c r="OQV8" s="150"/>
      <c r="OQW8" s="150"/>
      <c r="OQX8" s="150"/>
      <c r="OQY8" s="150"/>
      <c r="OQZ8" s="150"/>
      <c r="ORA8" s="150"/>
      <c r="ORB8" s="150"/>
      <c r="ORC8" s="150"/>
      <c r="ORD8" s="150"/>
      <c r="ORE8" s="150"/>
      <c r="ORF8" s="150"/>
      <c r="ORG8" s="150"/>
      <c r="ORH8" s="150"/>
      <c r="ORI8" s="150"/>
      <c r="ORJ8" s="150"/>
      <c r="ORK8" s="150"/>
      <c r="ORL8" s="150"/>
      <c r="ORM8" s="150"/>
      <c r="ORN8" s="150"/>
      <c r="ORO8" s="150"/>
      <c r="ORP8" s="150"/>
      <c r="ORQ8" s="150"/>
      <c r="ORR8" s="150"/>
      <c r="ORS8" s="150"/>
      <c r="ORT8" s="150"/>
      <c r="ORU8" s="150"/>
      <c r="ORV8" s="150"/>
      <c r="ORW8" s="150"/>
      <c r="ORX8" s="150"/>
      <c r="ORY8" s="150"/>
      <c r="ORZ8" s="150"/>
      <c r="OSA8" s="150"/>
      <c r="OSB8" s="150"/>
      <c r="OSC8" s="150"/>
      <c r="OSD8" s="150"/>
      <c r="OSE8" s="150"/>
      <c r="OSF8" s="150"/>
      <c r="OSG8" s="150"/>
      <c r="OSH8" s="150"/>
      <c r="OSI8" s="150"/>
      <c r="OSJ8" s="150"/>
      <c r="OSK8" s="150"/>
      <c r="OSL8" s="150"/>
      <c r="OSM8" s="150"/>
      <c r="OSN8" s="150"/>
      <c r="OSO8" s="150"/>
      <c r="OSP8" s="150"/>
      <c r="OSQ8" s="150"/>
      <c r="OSR8" s="150"/>
      <c r="OSS8" s="150"/>
      <c r="OST8" s="150"/>
      <c r="OSU8" s="150"/>
      <c r="OSV8" s="150"/>
      <c r="OSW8" s="150"/>
      <c r="OSX8" s="150"/>
      <c r="OSY8" s="150"/>
      <c r="OSZ8" s="150"/>
      <c r="OTA8" s="150"/>
      <c r="OTB8" s="150"/>
      <c r="OTC8" s="150"/>
      <c r="OTD8" s="150"/>
      <c r="OTE8" s="150"/>
      <c r="OTF8" s="150"/>
      <c r="OTG8" s="150"/>
      <c r="OTH8" s="150"/>
      <c r="OTI8" s="150"/>
      <c r="OTJ8" s="150"/>
      <c r="OTK8" s="150"/>
      <c r="OTL8" s="150"/>
      <c r="OTM8" s="150"/>
      <c r="OTN8" s="150"/>
      <c r="OTO8" s="150"/>
      <c r="OTP8" s="150"/>
      <c r="OTQ8" s="150"/>
      <c r="OTR8" s="150"/>
      <c r="OTS8" s="150"/>
      <c r="OTT8" s="150"/>
      <c r="OTU8" s="150"/>
      <c r="OTV8" s="150"/>
      <c r="OTW8" s="150"/>
      <c r="OTX8" s="150"/>
      <c r="OTY8" s="150"/>
      <c r="OTZ8" s="150"/>
      <c r="OUA8" s="150"/>
      <c r="OUB8" s="150"/>
      <c r="OUC8" s="150"/>
      <c r="OUD8" s="150"/>
      <c r="OUE8" s="150"/>
      <c r="OUF8" s="150"/>
      <c r="OUG8" s="150"/>
      <c r="OUH8" s="150"/>
      <c r="OUI8" s="150"/>
      <c r="OUJ8" s="150"/>
      <c r="OUK8" s="150"/>
      <c r="OUL8" s="150"/>
      <c r="OUM8" s="150"/>
      <c r="OUN8" s="150"/>
      <c r="OUO8" s="150"/>
      <c r="OUP8" s="150"/>
      <c r="OUQ8" s="150"/>
      <c r="OUR8" s="150"/>
      <c r="OUS8" s="150"/>
      <c r="OUT8" s="150"/>
      <c r="OUU8" s="150"/>
      <c r="OUV8" s="150"/>
      <c r="OUW8" s="150"/>
      <c r="OUX8" s="150"/>
      <c r="OUY8" s="150"/>
      <c r="OUZ8" s="150"/>
      <c r="OVA8" s="150"/>
      <c r="OVB8" s="150"/>
      <c r="OVC8" s="150"/>
      <c r="OVD8" s="150"/>
      <c r="OVE8" s="150"/>
      <c r="OVF8" s="150"/>
      <c r="OVG8" s="150"/>
      <c r="OVH8" s="150"/>
      <c r="OVI8" s="150"/>
      <c r="OVJ8" s="150"/>
      <c r="OVK8" s="150"/>
      <c r="OVL8" s="150"/>
      <c r="OVM8" s="150"/>
      <c r="OVN8" s="150"/>
      <c r="OVO8" s="150"/>
      <c r="OVP8" s="150"/>
      <c r="OVQ8" s="150"/>
      <c r="OVR8" s="150"/>
      <c r="OVS8" s="150"/>
      <c r="OVT8" s="150"/>
      <c r="OVU8" s="150"/>
      <c r="OVV8" s="150"/>
      <c r="OVW8" s="150"/>
      <c r="OVX8" s="150"/>
      <c r="OVY8" s="150"/>
      <c r="OVZ8" s="150"/>
      <c r="OWA8" s="150"/>
      <c r="OWB8" s="150"/>
      <c r="OWC8" s="150"/>
      <c r="OWD8" s="150"/>
      <c r="OWE8" s="150"/>
      <c r="OWF8" s="150"/>
      <c r="OWG8" s="150"/>
      <c r="OWH8" s="150"/>
      <c r="OWI8" s="150"/>
      <c r="OWJ8" s="150"/>
      <c r="OWK8" s="150"/>
      <c r="OWL8" s="150"/>
      <c r="OWM8" s="150"/>
      <c r="OWN8" s="150"/>
      <c r="OWO8" s="150"/>
      <c r="OWP8" s="150"/>
      <c r="OWQ8" s="150"/>
      <c r="OWR8" s="150"/>
      <c r="OWS8" s="150"/>
      <c r="OWT8" s="150"/>
      <c r="OWU8" s="150"/>
      <c r="OWV8" s="150"/>
      <c r="OWW8" s="150"/>
      <c r="OWX8" s="150"/>
      <c r="OWY8" s="150"/>
      <c r="OWZ8" s="150"/>
      <c r="OXA8" s="150"/>
      <c r="OXB8" s="150"/>
      <c r="OXC8" s="150"/>
      <c r="OXD8" s="150"/>
      <c r="OXE8" s="150"/>
      <c r="OXF8" s="150"/>
      <c r="OXG8" s="150"/>
      <c r="OXH8" s="150"/>
      <c r="OXI8" s="150"/>
      <c r="OXJ8" s="150"/>
      <c r="OXK8" s="150"/>
      <c r="OXL8" s="150"/>
      <c r="OXM8" s="150"/>
      <c r="OXN8" s="150"/>
      <c r="OXO8" s="150"/>
      <c r="OXP8" s="150"/>
      <c r="OXQ8" s="150"/>
      <c r="OXR8" s="150"/>
      <c r="OXS8" s="150"/>
      <c r="OXT8" s="150"/>
      <c r="OXU8" s="150"/>
      <c r="OXV8" s="150"/>
      <c r="OXW8" s="150"/>
      <c r="OXX8" s="150"/>
      <c r="OXY8" s="150"/>
      <c r="OXZ8" s="150"/>
      <c r="OYA8" s="150"/>
      <c r="OYB8" s="150"/>
      <c r="OYC8" s="150"/>
      <c r="OYD8" s="150"/>
      <c r="OYE8" s="150"/>
      <c r="OYF8" s="150"/>
      <c r="OYG8" s="150"/>
      <c r="OYH8" s="150"/>
      <c r="OYI8" s="150"/>
      <c r="OYJ8" s="150"/>
      <c r="OYK8" s="150"/>
      <c r="OYL8" s="150"/>
      <c r="OYM8" s="150"/>
      <c r="OYN8" s="150"/>
      <c r="OYO8" s="150"/>
      <c r="OYP8" s="150"/>
      <c r="OYQ8" s="150"/>
      <c r="OYR8" s="150"/>
      <c r="OYS8" s="150"/>
      <c r="OYT8" s="150"/>
      <c r="OYU8" s="150"/>
      <c r="OYV8" s="150"/>
      <c r="OYW8" s="150"/>
      <c r="OYX8" s="150"/>
      <c r="OYY8" s="150"/>
      <c r="OYZ8" s="150"/>
      <c r="OZA8" s="150"/>
      <c r="OZB8" s="150"/>
      <c r="OZC8" s="150"/>
      <c r="OZD8" s="150"/>
      <c r="OZE8" s="150"/>
      <c r="OZF8" s="150"/>
      <c r="OZG8" s="150"/>
      <c r="OZH8" s="150"/>
      <c r="OZI8" s="150"/>
      <c r="OZJ8" s="150"/>
      <c r="OZK8" s="150"/>
      <c r="OZL8" s="150"/>
      <c r="OZM8" s="150"/>
      <c r="OZN8" s="150"/>
      <c r="OZO8" s="150"/>
      <c r="OZP8" s="150"/>
      <c r="OZQ8" s="150"/>
      <c r="OZR8" s="150"/>
      <c r="OZS8" s="150"/>
      <c r="OZT8" s="150"/>
      <c r="OZU8" s="150"/>
      <c r="OZV8" s="150"/>
      <c r="OZW8" s="150"/>
      <c r="OZX8" s="150"/>
      <c r="OZY8" s="150"/>
      <c r="OZZ8" s="150"/>
      <c r="PAA8" s="150"/>
      <c r="PAB8" s="150"/>
      <c r="PAC8" s="150"/>
      <c r="PAD8" s="150"/>
      <c r="PAE8" s="150"/>
      <c r="PAF8" s="150"/>
      <c r="PAG8" s="150"/>
      <c r="PAH8" s="150"/>
      <c r="PAI8" s="150"/>
      <c r="PAJ8" s="150"/>
      <c r="PAK8" s="150"/>
      <c r="PAL8" s="150"/>
      <c r="PAM8" s="150"/>
      <c r="PAN8" s="150"/>
      <c r="PAO8" s="150"/>
      <c r="PAP8" s="150"/>
      <c r="PAQ8" s="150"/>
      <c r="PAR8" s="150"/>
      <c r="PAS8" s="150"/>
      <c r="PAT8" s="150"/>
      <c r="PAU8" s="150"/>
      <c r="PAV8" s="150"/>
      <c r="PAW8" s="150"/>
      <c r="PAX8" s="150"/>
      <c r="PAY8" s="150"/>
      <c r="PAZ8" s="150"/>
      <c r="PBA8" s="150"/>
      <c r="PBB8" s="150"/>
      <c r="PBC8" s="150"/>
      <c r="PBD8" s="150"/>
      <c r="PBE8" s="150"/>
      <c r="PBF8" s="150"/>
      <c r="PBG8" s="150"/>
      <c r="PBH8" s="150"/>
      <c r="PBI8" s="150"/>
      <c r="PBJ8" s="150"/>
      <c r="PBK8" s="150"/>
      <c r="PBL8" s="150"/>
      <c r="PBM8" s="150"/>
      <c r="PBN8" s="150"/>
      <c r="PBO8" s="150"/>
      <c r="PBP8" s="150"/>
      <c r="PBQ8" s="150"/>
      <c r="PBR8" s="150"/>
      <c r="PBS8" s="150"/>
      <c r="PBT8" s="150"/>
      <c r="PBU8" s="150"/>
      <c r="PBV8" s="150"/>
      <c r="PBW8" s="150"/>
      <c r="PBX8" s="150"/>
      <c r="PBY8" s="150"/>
      <c r="PBZ8" s="150"/>
      <c r="PCA8" s="150"/>
      <c r="PCB8" s="150"/>
      <c r="PCC8" s="150"/>
      <c r="PCD8" s="150"/>
      <c r="PCE8" s="150"/>
      <c r="PCF8" s="150"/>
      <c r="PCG8" s="150"/>
      <c r="PCH8" s="150"/>
      <c r="PCI8" s="150"/>
      <c r="PCJ8" s="150"/>
      <c r="PCK8" s="150"/>
      <c r="PCL8" s="150"/>
      <c r="PCM8" s="150"/>
      <c r="PCN8" s="150"/>
      <c r="PCO8" s="150"/>
      <c r="PCP8" s="150"/>
      <c r="PCQ8" s="150"/>
      <c r="PCR8" s="150"/>
      <c r="PCS8" s="150"/>
      <c r="PCT8" s="150"/>
      <c r="PCU8" s="150"/>
      <c r="PCV8" s="150"/>
      <c r="PCW8" s="150"/>
      <c r="PCX8" s="150"/>
      <c r="PCY8" s="150"/>
      <c r="PCZ8" s="150"/>
      <c r="PDA8" s="150"/>
      <c r="PDB8" s="150"/>
      <c r="PDC8" s="150"/>
      <c r="PDD8" s="150"/>
      <c r="PDE8" s="150"/>
      <c r="PDF8" s="150"/>
      <c r="PDG8" s="150"/>
      <c r="PDH8" s="150"/>
      <c r="PDI8" s="150"/>
      <c r="PDJ8" s="150"/>
      <c r="PDK8" s="150"/>
      <c r="PDL8" s="150"/>
      <c r="PDM8" s="150"/>
      <c r="PDN8" s="150"/>
      <c r="PDO8" s="150"/>
      <c r="PDP8" s="150"/>
      <c r="PDQ8" s="150"/>
      <c r="PDR8" s="150"/>
      <c r="PDS8" s="150"/>
      <c r="PDT8" s="150"/>
      <c r="PDU8" s="150"/>
      <c r="PDV8" s="150"/>
      <c r="PDW8" s="150"/>
      <c r="PDX8" s="150"/>
      <c r="PDY8" s="150"/>
      <c r="PDZ8" s="150"/>
      <c r="PEA8" s="150"/>
      <c r="PEB8" s="150"/>
      <c r="PEC8" s="150"/>
      <c r="PED8" s="150"/>
      <c r="PEE8" s="150"/>
      <c r="PEF8" s="150"/>
      <c r="PEG8" s="150"/>
      <c r="PEH8" s="150"/>
      <c r="PEI8" s="150"/>
      <c r="PEJ8" s="150"/>
      <c r="PEK8" s="150"/>
      <c r="PEL8" s="150"/>
      <c r="PEM8" s="150"/>
      <c r="PEN8" s="150"/>
      <c r="PEO8" s="150"/>
      <c r="PEP8" s="150"/>
      <c r="PEQ8" s="150"/>
      <c r="PER8" s="150"/>
      <c r="PES8" s="150"/>
      <c r="PET8" s="150"/>
      <c r="PEU8" s="150"/>
      <c r="PEV8" s="150"/>
      <c r="PEW8" s="150"/>
      <c r="PEX8" s="150"/>
      <c r="PEY8" s="150"/>
      <c r="PEZ8" s="150"/>
      <c r="PFA8" s="150"/>
      <c r="PFB8" s="150"/>
      <c r="PFC8" s="150"/>
      <c r="PFD8" s="150"/>
      <c r="PFE8" s="150"/>
      <c r="PFF8" s="150"/>
      <c r="PFG8" s="150"/>
      <c r="PFH8" s="150"/>
      <c r="PFI8" s="150"/>
      <c r="PFJ8" s="150"/>
      <c r="PFK8" s="150"/>
      <c r="PFL8" s="150"/>
      <c r="PFM8" s="150"/>
      <c r="PFN8" s="150"/>
      <c r="PFO8" s="150"/>
      <c r="PFP8" s="150"/>
      <c r="PFQ8" s="150"/>
      <c r="PFR8" s="150"/>
      <c r="PFS8" s="150"/>
      <c r="PFT8" s="150"/>
      <c r="PFU8" s="150"/>
      <c r="PFV8" s="150"/>
      <c r="PFW8" s="150"/>
      <c r="PFX8" s="150"/>
      <c r="PFY8" s="150"/>
      <c r="PFZ8" s="150"/>
      <c r="PGA8" s="150"/>
      <c r="PGB8" s="150"/>
      <c r="PGC8" s="150"/>
      <c r="PGD8" s="150"/>
      <c r="PGE8" s="150"/>
      <c r="PGF8" s="150"/>
      <c r="PGG8" s="150"/>
      <c r="PGH8" s="150"/>
      <c r="PGI8" s="150"/>
      <c r="PGJ8" s="150"/>
      <c r="PGK8" s="150"/>
      <c r="PGL8" s="150"/>
      <c r="PGM8" s="150"/>
      <c r="PGN8" s="150"/>
      <c r="PGO8" s="150"/>
      <c r="PGP8" s="150"/>
      <c r="PGQ8" s="150"/>
      <c r="PGR8" s="150"/>
      <c r="PGS8" s="150"/>
      <c r="PGT8" s="150"/>
      <c r="PGU8" s="150"/>
      <c r="PGV8" s="150"/>
      <c r="PGW8" s="150"/>
      <c r="PGX8" s="150"/>
      <c r="PGY8" s="150"/>
      <c r="PGZ8" s="150"/>
      <c r="PHA8" s="150"/>
      <c r="PHB8" s="150"/>
      <c r="PHC8" s="150"/>
      <c r="PHD8" s="150"/>
      <c r="PHE8" s="150"/>
      <c r="PHF8" s="150"/>
      <c r="PHG8" s="150"/>
      <c r="PHH8" s="150"/>
      <c r="PHI8" s="150"/>
      <c r="PHJ8" s="150"/>
      <c r="PHK8" s="150"/>
      <c r="PHL8" s="150"/>
      <c r="PHM8" s="150"/>
      <c r="PHN8" s="150"/>
      <c r="PHO8" s="150"/>
      <c r="PHP8" s="150"/>
      <c r="PHQ8" s="150"/>
      <c r="PHR8" s="150"/>
      <c r="PHS8" s="150"/>
      <c r="PHT8" s="150"/>
      <c r="PHU8" s="150"/>
      <c r="PHV8" s="150"/>
      <c r="PHW8" s="150"/>
      <c r="PHX8" s="150"/>
      <c r="PHY8" s="150"/>
      <c r="PHZ8" s="150"/>
      <c r="PIA8" s="150"/>
      <c r="PIB8" s="150"/>
      <c r="PIC8" s="150"/>
      <c r="PID8" s="150"/>
      <c r="PIE8" s="150"/>
      <c r="PIF8" s="150"/>
      <c r="PIG8" s="150"/>
      <c r="PIH8" s="150"/>
      <c r="PII8" s="150"/>
      <c r="PIJ8" s="150"/>
      <c r="PIK8" s="150"/>
      <c r="PIL8" s="150"/>
      <c r="PIM8" s="150"/>
      <c r="PIN8" s="150"/>
      <c r="PIO8" s="150"/>
      <c r="PIP8" s="150"/>
      <c r="PIQ8" s="150"/>
      <c r="PIR8" s="150"/>
      <c r="PIS8" s="150"/>
      <c r="PIT8" s="150"/>
      <c r="PIU8" s="150"/>
      <c r="PIV8" s="150"/>
      <c r="PIW8" s="150"/>
      <c r="PIX8" s="150"/>
      <c r="PIY8" s="150"/>
      <c r="PIZ8" s="150"/>
      <c r="PJA8" s="150"/>
      <c r="PJB8" s="150"/>
      <c r="PJC8" s="150"/>
      <c r="PJD8" s="150"/>
      <c r="PJE8" s="150"/>
      <c r="PJF8" s="150"/>
      <c r="PJG8" s="150"/>
      <c r="PJH8" s="150"/>
      <c r="PJI8" s="150"/>
      <c r="PJJ8" s="150"/>
      <c r="PJK8" s="150"/>
      <c r="PJL8" s="150"/>
      <c r="PJM8" s="150"/>
      <c r="PJN8" s="150"/>
      <c r="PJO8" s="150"/>
      <c r="PJP8" s="150"/>
      <c r="PJQ8" s="150"/>
      <c r="PJR8" s="150"/>
      <c r="PJS8" s="150"/>
      <c r="PJT8" s="150"/>
      <c r="PJU8" s="150"/>
      <c r="PJV8" s="150"/>
      <c r="PJW8" s="150"/>
      <c r="PJX8" s="150"/>
      <c r="PJY8" s="150"/>
      <c r="PJZ8" s="150"/>
      <c r="PKA8" s="150"/>
      <c r="PKB8" s="150"/>
      <c r="PKC8" s="150"/>
      <c r="PKD8" s="150"/>
      <c r="PKE8" s="150"/>
      <c r="PKF8" s="150"/>
      <c r="PKG8" s="150"/>
      <c r="PKH8" s="150"/>
      <c r="PKI8" s="150"/>
      <c r="PKJ8" s="150"/>
      <c r="PKK8" s="150"/>
      <c r="PKL8" s="150"/>
      <c r="PKM8" s="150"/>
      <c r="PKN8" s="150"/>
      <c r="PKO8" s="150"/>
      <c r="PKP8" s="150"/>
      <c r="PKQ8" s="150"/>
      <c r="PKR8" s="150"/>
      <c r="PKS8" s="150"/>
      <c r="PKT8" s="150"/>
      <c r="PKU8" s="150"/>
      <c r="PKV8" s="150"/>
      <c r="PKW8" s="150"/>
      <c r="PKX8" s="150"/>
      <c r="PKY8" s="150"/>
      <c r="PKZ8" s="150"/>
      <c r="PLA8" s="150"/>
      <c r="PLB8" s="150"/>
      <c r="PLC8" s="150"/>
      <c r="PLD8" s="150"/>
      <c r="PLE8" s="150"/>
      <c r="PLF8" s="150"/>
      <c r="PLG8" s="150"/>
      <c r="PLH8" s="150"/>
      <c r="PLI8" s="150"/>
      <c r="PLJ8" s="150"/>
      <c r="PLK8" s="150"/>
      <c r="PLL8" s="150"/>
      <c r="PLM8" s="150"/>
      <c r="PLN8" s="150"/>
      <c r="PLO8" s="150"/>
      <c r="PLP8" s="150"/>
      <c r="PLQ8" s="150"/>
      <c r="PLR8" s="150"/>
      <c r="PLS8" s="150"/>
      <c r="PLT8" s="150"/>
      <c r="PLU8" s="150"/>
      <c r="PLV8" s="150"/>
      <c r="PLW8" s="150"/>
      <c r="PLX8" s="150"/>
      <c r="PLY8" s="150"/>
      <c r="PLZ8" s="150"/>
      <c r="PMA8" s="150"/>
      <c r="PMB8" s="150"/>
      <c r="PMC8" s="150"/>
      <c r="PMD8" s="150"/>
      <c r="PME8" s="150"/>
      <c r="PMF8" s="150"/>
      <c r="PMG8" s="150"/>
      <c r="PMH8" s="150"/>
      <c r="PMI8" s="150"/>
      <c r="PMJ8" s="150"/>
      <c r="PMK8" s="150"/>
      <c r="PML8" s="150"/>
      <c r="PMM8" s="150"/>
      <c r="PMN8" s="150"/>
      <c r="PMO8" s="150"/>
      <c r="PMP8" s="150"/>
      <c r="PMQ8" s="150"/>
      <c r="PMR8" s="150"/>
      <c r="PMS8" s="150"/>
      <c r="PMT8" s="150"/>
      <c r="PMU8" s="150"/>
      <c r="PMV8" s="150"/>
      <c r="PMW8" s="150"/>
      <c r="PMX8" s="150"/>
      <c r="PMY8" s="150"/>
      <c r="PMZ8" s="150"/>
      <c r="PNA8" s="150"/>
      <c r="PNB8" s="150"/>
      <c r="PNC8" s="150"/>
      <c r="PND8" s="150"/>
      <c r="PNE8" s="150"/>
      <c r="PNF8" s="150"/>
      <c r="PNG8" s="150"/>
      <c r="PNH8" s="150"/>
      <c r="PNI8" s="150"/>
      <c r="PNJ8" s="150"/>
      <c r="PNK8" s="150"/>
      <c r="PNL8" s="150"/>
      <c r="PNM8" s="150"/>
      <c r="PNN8" s="150"/>
      <c r="PNO8" s="150"/>
      <c r="PNP8" s="150"/>
      <c r="PNQ8" s="150"/>
      <c r="PNR8" s="150"/>
      <c r="PNS8" s="150"/>
      <c r="PNT8" s="150"/>
      <c r="PNU8" s="150"/>
      <c r="PNV8" s="150"/>
      <c r="PNW8" s="150"/>
      <c r="PNX8" s="150"/>
      <c r="PNY8" s="150"/>
      <c r="PNZ8" s="150"/>
      <c r="POA8" s="150"/>
      <c r="POB8" s="150"/>
      <c r="POC8" s="150"/>
      <c r="POD8" s="150"/>
      <c r="POE8" s="150"/>
      <c r="POF8" s="150"/>
      <c r="POG8" s="150"/>
      <c r="POH8" s="150"/>
      <c r="POI8" s="150"/>
      <c r="POJ8" s="150"/>
      <c r="POK8" s="150"/>
      <c r="POL8" s="150"/>
      <c r="POM8" s="150"/>
      <c r="PON8" s="150"/>
      <c r="POO8" s="150"/>
      <c r="POP8" s="150"/>
      <c r="POQ8" s="150"/>
      <c r="POR8" s="150"/>
      <c r="POS8" s="150"/>
      <c r="POT8" s="150"/>
      <c r="POU8" s="150"/>
      <c r="POV8" s="150"/>
      <c r="POW8" s="150"/>
      <c r="POX8" s="150"/>
      <c r="POY8" s="150"/>
      <c r="POZ8" s="150"/>
      <c r="PPA8" s="150"/>
      <c r="PPB8" s="150"/>
      <c r="PPC8" s="150"/>
      <c r="PPD8" s="150"/>
      <c r="PPE8" s="150"/>
      <c r="PPF8" s="150"/>
      <c r="PPG8" s="150"/>
      <c r="PPH8" s="150"/>
      <c r="PPI8" s="150"/>
      <c r="PPJ8" s="150"/>
      <c r="PPK8" s="150"/>
      <c r="PPL8" s="150"/>
      <c r="PPM8" s="150"/>
      <c r="PPN8" s="150"/>
      <c r="PPO8" s="150"/>
      <c r="PPP8" s="150"/>
      <c r="PPQ8" s="150"/>
      <c r="PPR8" s="150"/>
      <c r="PPS8" s="150"/>
      <c r="PPT8" s="150"/>
      <c r="PPU8" s="150"/>
      <c r="PPV8" s="150"/>
      <c r="PPW8" s="150"/>
      <c r="PPX8" s="150"/>
      <c r="PPY8" s="150"/>
      <c r="PPZ8" s="150"/>
      <c r="PQA8" s="150"/>
      <c r="PQB8" s="150"/>
      <c r="PQC8" s="150"/>
      <c r="PQD8" s="150"/>
      <c r="PQE8" s="150"/>
      <c r="PQF8" s="150"/>
      <c r="PQG8" s="150"/>
      <c r="PQH8" s="150"/>
      <c r="PQI8" s="150"/>
      <c r="PQJ8" s="150"/>
      <c r="PQK8" s="150"/>
      <c r="PQL8" s="150"/>
      <c r="PQM8" s="150"/>
      <c r="PQN8" s="150"/>
      <c r="PQO8" s="150"/>
      <c r="PQP8" s="150"/>
      <c r="PQQ8" s="150"/>
      <c r="PQR8" s="150"/>
      <c r="PQS8" s="150"/>
      <c r="PQT8" s="150"/>
      <c r="PQU8" s="150"/>
      <c r="PQV8" s="150"/>
      <c r="PQW8" s="150"/>
      <c r="PQX8" s="150"/>
      <c r="PQY8" s="150"/>
      <c r="PQZ8" s="150"/>
      <c r="PRA8" s="150"/>
      <c r="PRB8" s="150"/>
      <c r="PRC8" s="150"/>
      <c r="PRD8" s="150"/>
      <c r="PRE8" s="150"/>
      <c r="PRF8" s="150"/>
      <c r="PRG8" s="150"/>
      <c r="PRH8" s="150"/>
      <c r="PRI8" s="150"/>
      <c r="PRJ8" s="150"/>
      <c r="PRK8" s="150"/>
      <c r="PRL8" s="150"/>
      <c r="PRM8" s="150"/>
      <c r="PRN8" s="150"/>
      <c r="PRO8" s="150"/>
      <c r="PRP8" s="150"/>
      <c r="PRQ8" s="150"/>
      <c r="PRR8" s="150"/>
      <c r="PRS8" s="150"/>
      <c r="PRT8" s="150"/>
      <c r="PRU8" s="150"/>
      <c r="PRV8" s="150"/>
      <c r="PRW8" s="150"/>
      <c r="PRX8" s="150"/>
      <c r="PRY8" s="150"/>
      <c r="PRZ8" s="150"/>
      <c r="PSA8" s="150"/>
      <c r="PSB8" s="150"/>
      <c r="PSC8" s="150"/>
      <c r="PSD8" s="150"/>
      <c r="PSE8" s="150"/>
      <c r="PSF8" s="150"/>
      <c r="PSG8" s="150"/>
      <c r="PSH8" s="150"/>
      <c r="PSI8" s="150"/>
      <c r="PSJ8" s="150"/>
      <c r="PSK8" s="150"/>
      <c r="PSL8" s="150"/>
      <c r="PSM8" s="150"/>
      <c r="PSN8" s="150"/>
      <c r="PSO8" s="150"/>
      <c r="PSP8" s="150"/>
      <c r="PSQ8" s="150"/>
      <c r="PSR8" s="150"/>
      <c r="PSS8" s="150"/>
      <c r="PST8" s="150"/>
      <c r="PSU8" s="150"/>
      <c r="PSV8" s="150"/>
      <c r="PSW8" s="150"/>
      <c r="PSX8" s="150"/>
      <c r="PSY8" s="150"/>
      <c r="PSZ8" s="150"/>
      <c r="PTA8" s="150"/>
      <c r="PTB8" s="150"/>
      <c r="PTC8" s="150"/>
      <c r="PTD8" s="150"/>
      <c r="PTE8" s="150"/>
      <c r="PTF8" s="150"/>
      <c r="PTG8" s="150"/>
      <c r="PTH8" s="150"/>
      <c r="PTI8" s="150"/>
      <c r="PTJ8" s="150"/>
      <c r="PTK8" s="150"/>
      <c r="PTL8" s="150"/>
      <c r="PTM8" s="150"/>
      <c r="PTN8" s="150"/>
      <c r="PTO8" s="150"/>
      <c r="PTP8" s="150"/>
      <c r="PTQ8" s="150"/>
      <c r="PTR8" s="150"/>
      <c r="PTS8" s="150"/>
      <c r="PTT8" s="150"/>
      <c r="PTU8" s="150"/>
      <c r="PTV8" s="150"/>
      <c r="PTW8" s="150"/>
      <c r="PTX8" s="150"/>
      <c r="PTY8" s="150"/>
      <c r="PTZ8" s="150"/>
      <c r="PUA8" s="150"/>
      <c r="PUB8" s="150"/>
      <c r="PUC8" s="150"/>
      <c r="PUD8" s="150"/>
      <c r="PUE8" s="150"/>
      <c r="PUF8" s="150"/>
      <c r="PUG8" s="150"/>
      <c r="PUH8" s="150"/>
      <c r="PUI8" s="150"/>
      <c r="PUJ8" s="150"/>
      <c r="PUK8" s="150"/>
      <c r="PUL8" s="150"/>
      <c r="PUM8" s="150"/>
      <c r="PUN8" s="150"/>
      <c r="PUO8" s="150"/>
      <c r="PUP8" s="150"/>
      <c r="PUQ8" s="150"/>
      <c r="PUR8" s="150"/>
      <c r="PUS8" s="150"/>
      <c r="PUT8" s="150"/>
      <c r="PUU8" s="150"/>
      <c r="PUV8" s="150"/>
      <c r="PUW8" s="150"/>
      <c r="PUX8" s="150"/>
      <c r="PUY8" s="150"/>
      <c r="PUZ8" s="150"/>
      <c r="PVA8" s="150"/>
      <c r="PVB8" s="150"/>
      <c r="PVC8" s="150"/>
      <c r="PVD8" s="150"/>
      <c r="PVE8" s="150"/>
      <c r="PVF8" s="150"/>
      <c r="PVG8" s="150"/>
      <c r="PVH8" s="150"/>
      <c r="PVI8" s="150"/>
      <c r="PVJ8" s="150"/>
      <c r="PVK8" s="150"/>
      <c r="PVL8" s="150"/>
      <c r="PVM8" s="150"/>
      <c r="PVN8" s="150"/>
      <c r="PVO8" s="150"/>
      <c r="PVP8" s="150"/>
      <c r="PVQ8" s="150"/>
      <c r="PVR8" s="150"/>
      <c r="PVS8" s="150"/>
      <c r="PVT8" s="150"/>
      <c r="PVU8" s="150"/>
      <c r="PVV8" s="150"/>
      <c r="PVW8" s="150"/>
      <c r="PVX8" s="150"/>
      <c r="PVY8" s="150"/>
      <c r="PVZ8" s="150"/>
      <c r="PWA8" s="150"/>
      <c r="PWB8" s="150"/>
      <c r="PWC8" s="150"/>
      <c r="PWD8" s="150"/>
      <c r="PWE8" s="150"/>
      <c r="PWF8" s="150"/>
      <c r="PWG8" s="150"/>
      <c r="PWH8" s="150"/>
      <c r="PWI8" s="150"/>
      <c r="PWJ8" s="150"/>
      <c r="PWK8" s="150"/>
      <c r="PWL8" s="150"/>
      <c r="PWM8" s="150"/>
      <c r="PWN8" s="150"/>
      <c r="PWO8" s="150"/>
      <c r="PWP8" s="150"/>
      <c r="PWQ8" s="150"/>
      <c r="PWR8" s="150"/>
      <c r="PWS8" s="150"/>
      <c r="PWT8" s="150"/>
      <c r="PWU8" s="150"/>
      <c r="PWV8" s="150"/>
      <c r="PWW8" s="150"/>
      <c r="PWX8" s="150"/>
      <c r="PWY8" s="150"/>
      <c r="PWZ8" s="150"/>
      <c r="PXA8" s="150"/>
      <c r="PXB8" s="150"/>
      <c r="PXC8" s="150"/>
      <c r="PXD8" s="150"/>
      <c r="PXE8" s="150"/>
      <c r="PXF8" s="150"/>
      <c r="PXG8" s="150"/>
      <c r="PXH8" s="150"/>
      <c r="PXI8" s="150"/>
      <c r="PXJ8" s="150"/>
      <c r="PXK8" s="150"/>
      <c r="PXL8" s="150"/>
      <c r="PXM8" s="150"/>
      <c r="PXN8" s="150"/>
      <c r="PXO8" s="150"/>
      <c r="PXP8" s="150"/>
      <c r="PXQ8" s="150"/>
      <c r="PXR8" s="150"/>
      <c r="PXS8" s="150"/>
      <c r="PXT8" s="150"/>
      <c r="PXU8" s="150"/>
      <c r="PXV8" s="150"/>
      <c r="PXW8" s="150"/>
      <c r="PXX8" s="150"/>
      <c r="PXY8" s="150"/>
      <c r="PXZ8" s="150"/>
      <c r="PYA8" s="150"/>
      <c r="PYB8" s="150"/>
      <c r="PYC8" s="150"/>
      <c r="PYD8" s="150"/>
      <c r="PYE8" s="150"/>
      <c r="PYF8" s="150"/>
      <c r="PYG8" s="150"/>
      <c r="PYH8" s="150"/>
      <c r="PYI8" s="150"/>
      <c r="PYJ8" s="150"/>
      <c r="PYK8" s="150"/>
      <c r="PYL8" s="150"/>
      <c r="PYM8" s="150"/>
      <c r="PYN8" s="150"/>
      <c r="PYO8" s="150"/>
      <c r="PYP8" s="150"/>
      <c r="PYQ8" s="150"/>
      <c r="PYR8" s="150"/>
      <c r="PYS8" s="150"/>
      <c r="PYT8" s="150"/>
      <c r="PYU8" s="150"/>
      <c r="PYV8" s="150"/>
      <c r="PYW8" s="150"/>
      <c r="PYX8" s="150"/>
      <c r="PYY8" s="150"/>
      <c r="PYZ8" s="150"/>
      <c r="PZA8" s="150"/>
      <c r="PZB8" s="150"/>
      <c r="PZC8" s="150"/>
      <c r="PZD8" s="150"/>
      <c r="PZE8" s="150"/>
      <c r="PZF8" s="150"/>
      <c r="PZG8" s="150"/>
      <c r="PZH8" s="150"/>
      <c r="PZI8" s="150"/>
      <c r="PZJ8" s="150"/>
      <c r="PZK8" s="150"/>
      <c r="PZL8" s="150"/>
      <c r="PZM8" s="150"/>
      <c r="PZN8" s="150"/>
      <c r="PZO8" s="150"/>
      <c r="PZP8" s="150"/>
      <c r="PZQ8" s="150"/>
      <c r="PZR8" s="150"/>
      <c r="PZS8" s="150"/>
      <c r="PZT8" s="150"/>
      <c r="PZU8" s="150"/>
      <c r="PZV8" s="150"/>
      <c r="PZW8" s="150"/>
      <c r="PZX8" s="150"/>
      <c r="PZY8" s="150"/>
      <c r="PZZ8" s="150"/>
      <c r="QAA8" s="150"/>
      <c r="QAB8" s="150"/>
      <c r="QAC8" s="150"/>
      <c r="QAD8" s="150"/>
      <c r="QAE8" s="150"/>
      <c r="QAF8" s="150"/>
      <c r="QAG8" s="150"/>
      <c r="QAH8" s="150"/>
      <c r="QAI8" s="150"/>
      <c r="QAJ8" s="150"/>
      <c r="QAK8" s="150"/>
      <c r="QAL8" s="150"/>
      <c r="QAM8" s="150"/>
      <c r="QAN8" s="150"/>
      <c r="QAO8" s="150"/>
      <c r="QAP8" s="150"/>
      <c r="QAQ8" s="150"/>
      <c r="QAR8" s="150"/>
      <c r="QAS8" s="150"/>
      <c r="QAT8" s="150"/>
      <c r="QAU8" s="150"/>
      <c r="QAV8" s="150"/>
      <c r="QAW8" s="150"/>
      <c r="QAX8" s="150"/>
      <c r="QAY8" s="150"/>
      <c r="QAZ8" s="150"/>
      <c r="QBA8" s="150"/>
      <c r="QBB8" s="150"/>
      <c r="QBC8" s="150"/>
      <c r="QBD8" s="150"/>
      <c r="QBE8" s="150"/>
      <c r="QBF8" s="150"/>
      <c r="QBG8" s="150"/>
      <c r="QBH8" s="150"/>
      <c r="QBI8" s="150"/>
      <c r="QBJ8" s="150"/>
      <c r="QBK8" s="150"/>
      <c r="QBL8" s="150"/>
      <c r="QBM8" s="150"/>
      <c r="QBN8" s="150"/>
      <c r="QBO8" s="150"/>
      <c r="QBP8" s="150"/>
      <c r="QBQ8" s="150"/>
      <c r="QBR8" s="150"/>
      <c r="QBS8" s="150"/>
      <c r="QBT8" s="150"/>
      <c r="QBU8" s="150"/>
      <c r="QBV8" s="150"/>
      <c r="QBW8" s="150"/>
      <c r="QBX8" s="150"/>
      <c r="QBY8" s="150"/>
      <c r="QBZ8" s="150"/>
      <c r="QCA8" s="150"/>
      <c r="QCB8" s="150"/>
      <c r="QCC8" s="150"/>
      <c r="QCD8" s="150"/>
      <c r="QCE8" s="150"/>
      <c r="QCF8" s="150"/>
      <c r="QCG8" s="150"/>
      <c r="QCH8" s="150"/>
      <c r="QCI8" s="150"/>
      <c r="QCJ8" s="150"/>
      <c r="QCK8" s="150"/>
      <c r="QCL8" s="150"/>
      <c r="QCM8" s="150"/>
      <c r="QCN8" s="150"/>
      <c r="QCO8" s="150"/>
      <c r="QCP8" s="150"/>
      <c r="QCQ8" s="150"/>
      <c r="QCR8" s="150"/>
      <c r="QCS8" s="150"/>
      <c r="QCT8" s="150"/>
      <c r="QCU8" s="150"/>
      <c r="QCV8" s="150"/>
      <c r="QCW8" s="150"/>
      <c r="QCX8" s="150"/>
      <c r="QCY8" s="150"/>
      <c r="QCZ8" s="150"/>
      <c r="QDA8" s="150"/>
      <c r="QDB8" s="150"/>
      <c r="QDC8" s="150"/>
      <c r="QDD8" s="150"/>
      <c r="QDE8" s="150"/>
      <c r="QDF8" s="150"/>
      <c r="QDG8" s="150"/>
      <c r="QDH8" s="150"/>
      <c r="QDI8" s="150"/>
      <c r="QDJ8" s="150"/>
      <c r="QDK8" s="150"/>
      <c r="QDL8" s="150"/>
      <c r="QDM8" s="150"/>
      <c r="QDN8" s="150"/>
      <c r="QDO8" s="150"/>
      <c r="QDP8" s="150"/>
      <c r="QDQ8" s="150"/>
      <c r="QDR8" s="150"/>
      <c r="QDS8" s="150"/>
      <c r="QDT8" s="150"/>
      <c r="QDU8" s="150"/>
      <c r="QDV8" s="150"/>
      <c r="QDW8" s="150"/>
      <c r="QDX8" s="150"/>
      <c r="QDY8" s="150"/>
      <c r="QDZ8" s="150"/>
      <c r="QEA8" s="150"/>
      <c r="QEB8" s="150"/>
      <c r="QEC8" s="150"/>
      <c r="QED8" s="150"/>
      <c r="QEE8" s="150"/>
      <c r="QEF8" s="150"/>
      <c r="QEG8" s="150"/>
      <c r="QEH8" s="150"/>
      <c r="QEI8" s="150"/>
      <c r="QEJ8" s="150"/>
      <c r="QEK8" s="150"/>
      <c r="QEL8" s="150"/>
      <c r="QEM8" s="150"/>
      <c r="QEN8" s="150"/>
      <c r="QEO8" s="150"/>
      <c r="QEP8" s="150"/>
      <c r="QEQ8" s="150"/>
      <c r="QER8" s="150"/>
      <c r="QES8" s="150"/>
      <c r="QET8" s="150"/>
      <c r="QEU8" s="150"/>
      <c r="QEV8" s="150"/>
      <c r="QEW8" s="150"/>
      <c r="QEX8" s="150"/>
      <c r="QEY8" s="150"/>
      <c r="QEZ8" s="150"/>
      <c r="QFA8" s="150"/>
      <c r="QFB8" s="150"/>
      <c r="QFC8" s="150"/>
      <c r="QFD8" s="150"/>
      <c r="QFE8" s="150"/>
      <c r="QFF8" s="150"/>
      <c r="QFG8" s="150"/>
      <c r="QFH8" s="150"/>
      <c r="QFI8" s="150"/>
      <c r="QFJ8" s="150"/>
      <c r="QFK8" s="150"/>
      <c r="QFL8" s="150"/>
      <c r="QFM8" s="150"/>
      <c r="QFN8" s="150"/>
      <c r="QFO8" s="150"/>
      <c r="QFP8" s="150"/>
      <c r="QFQ8" s="150"/>
      <c r="QFR8" s="150"/>
      <c r="QFS8" s="150"/>
      <c r="QFT8" s="150"/>
      <c r="QFU8" s="150"/>
      <c r="QFV8" s="150"/>
      <c r="QFW8" s="150"/>
      <c r="QFX8" s="150"/>
      <c r="QFY8" s="150"/>
      <c r="QFZ8" s="150"/>
      <c r="QGA8" s="150"/>
      <c r="QGB8" s="150"/>
      <c r="QGC8" s="150"/>
      <c r="QGD8" s="150"/>
      <c r="QGE8" s="150"/>
      <c r="QGF8" s="150"/>
      <c r="QGG8" s="150"/>
      <c r="QGH8" s="150"/>
      <c r="QGI8" s="150"/>
      <c r="QGJ8" s="150"/>
      <c r="QGK8" s="150"/>
      <c r="QGL8" s="150"/>
      <c r="QGM8" s="150"/>
      <c r="QGN8" s="150"/>
      <c r="QGO8" s="150"/>
      <c r="QGP8" s="150"/>
      <c r="QGQ8" s="150"/>
      <c r="QGR8" s="150"/>
      <c r="QGS8" s="150"/>
      <c r="QGT8" s="150"/>
      <c r="QGU8" s="150"/>
      <c r="QGV8" s="150"/>
      <c r="QGW8" s="150"/>
      <c r="QGX8" s="150"/>
      <c r="QGY8" s="150"/>
      <c r="QGZ8" s="150"/>
      <c r="QHA8" s="150"/>
      <c r="QHB8" s="150"/>
      <c r="QHC8" s="150"/>
      <c r="QHD8" s="150"/>
      <c r="QHE8" s="150"/>
      <c r="QHF8" s="150"/>
      <c r="QHG8" s="150"/>
      <c r="QHH8" s="150"/>
      <c r="QHI8" s="150"/>
      <c r="QHJ8" s="150"/>
      <c r="QHK8" s="150"/>
      <c r="QHL8" s="150"/>
      <c r="QHM8" s="150"/>
      <c r="QHN8" s="150"/>
      <c r="QHO8" s="150"/>
      <c r="QHP8" s="150"/>
      <c r="QHQ8" s="150"/>
      <c r="QHR8" s="150"/>
      <c r="QHS8" s="150"/>
      <c r="QHT8" s="150"/>
      <c r="QHU8" s="150"/>
      <c r="QHV8" s="150"/>
      <c r="QHW8" s="150"/>
      <c r="QHX8" s="150"/>
      <c r="QHY8" s="150"/>
      <c r="QHZ8" s="150"/>
      <c r="QIA8" s="150"/>
      <c r="QIB8" s="150"/>
      <c r="QIC8" s="150"/>
      <c r="QID8" s="150"/>
      <c r="QIE8" s="150"/>
      <c r="QIF8" s="150"/>
      <c r="QIG8" s="150"/>
      <c r="QIH8" s="150"/>
      <c r="QII8" s="150"/>
      <c r="QIJ8" s="150"/>
      <c r="QIK8" s="150"/>
      <c r="QIL8" s="150"/>
      <c r="QIM8" s="150"/>
      <c r="QIN8" s="150"/>
      <c r="QIO8" s="150"/>
      <c r="QIP8" s="150"/>
      <c r="QIQ8" s="150"/>
      <c r="QIR8" s="150"/>
      <c r="QIS8" s="150"/>
      <c r="QIT8" s="150"/>
      <c r="QIU8" s="150"/>
      <c r="QIV8" s="150"/>
      <c r="QIW8" s="150"/>
      <c r="QIX8" s="150"/>
      <c r="QIY8" s="150"/>
      <c r="QIZ8" s="150"/>
      <c r="QJA8" s="150"/>
      <c r="QJB8" s="150"/>
      <c r="QJC8" s="150"/>
      <c r="QJD8" s="150"/>
      <c r="QJE8" s="150"/>
      <c r="QJF8" s="150"/>
      <c r="QJG8" s="150"/>
      <c r="QJH8" s="150"/>
      <c r="QJI8" s="150"/>
      <c r="QJJ8" s="150"/>
      <c r="QJK8" s="150"/>
      <c r="QJL8" s="150"/>
      <c r="QJM8" s="150"/>
      <c r="QJN8" s="150"/>
      <c r="QJO8" s="150"/>
      <c r="QJP8" s="150"/>
      <c r="QJQ8" s="150"/>
      <c r="QJR8" s="150"/>
      <c r="QJS8" s="150"/>
      <c r="QJT8" s="150"/>
      <c r="QJU8" s="150"/>
      <c r="QJV8" s="150"/>
      <c r="QJW8" s="150"/>
      <c r="QJX8" s="150"/>
      <c r="QJY8" s="150"/>
      <c r="QJZ8" s="150"/>
      <c r="QKA8" s="150"/>
      <c r="QKB8" s="150"/>
      <c r="QKC8" s="150"/>
      <c r="QKD8" s="150"/>
      <c r="QKE8" s="150"/>
      <c r="QKF8" s="150"/>
      <c r="QKG8" s="150"/>
      <c r="QKH8" s="150"/>
      <c r="QKI8" s="150"/>
      <c r="QKJ8" s="150"/>
      <c r="QKK8" s="150"/>
      <c r="QKL8" s="150"/>
      <c r="QKM8" s="150"/>
      <c r="QKN8" s="150"/>
      <c r="QKO8" s="150"/>
      <c r="QKP8" s="150"/>
      <c r="QKQ8" s="150"/>
      <c r="QKR8" s="150"/>
      <c r="QKS8" s="150"/>
      <c r="QKT8" s="150"/>
      <c r="QKU8" s="150"/>
      <c r="QKV8" s="150"/>
      <c r="QKW8" s="150"/>
      <c r="QKX8" s="150"/>
      <c r="QKY8" s="150"/>
      <c r="QKZ8" s="150"/>
      <c r="QLA8" s="150"/>
      <c r="QLB8" s="150"/>
      <c r="QLC8" s="150"/>
      <c r="QLD8" s="150"/>
      <c r="QLE8" s="150"/>
      <c r="QLF8" s="150"/>
      <c r="QLG8" s="150"/>
      <c r="QLH8" s="150"/>
      <c r="QLI8" s="150"/>
      <c r="QLJ8" s="150"/>
      <c r="QLK8" s="150"/>
      <c r="QLL8" s="150"/>
      <c r="QLM8" s="150"/>
      <c r="QLN8" s="150"/>
      <c r="QLO8" s="150"/>
      <c r="QLP8" s="150"/>
      <c r="QLQ8" s="150"/>
      <c r="QLR8" s="150"/>
      <c r="QLS8" s="150"/>
      <c r="QLT8" s="150"/>
      <c r="QLU8" s="150"/>
      <c r="QLV8" s="150"/>
      <c r="QLW8" s="150"/>
      <c r="QLX8" s="150"/>
      <c r="QLY8" s="150"/>
      <c r="QLZ8" s="150"/>
      <c r="QMA8" s="150"/>
      <c r="QMB8" s="150"/>
      <c r="QMC8" s="150"/>
      <c r="QMD8" s="150"/>
      <c r="QME8" s="150"/>
      <c r="QMF8" s="150"/>
      <c r="QMG8" s="150"/>
      <c r="QMH8" s="150"/>
      <c r="QMI8" s="150"/>
      <c r="QMJ8" s="150"/>
      <c r="QMK8" s="150"/>
      <c r="QML8" s="150"/>
      <c r="QMM8" s="150"/>
      <c r="QMN8" s="150"/>
      <c r="QMO8" s="150"/>
      <c r="QMP8" s="150"/>
      <c r="QMQ8" s="150"/>
      <c r="QMR8" s="150"/>
      <c r="QMS8" s="150"/>
      <c r="QMT8" s="150"/>
      <c r="QMU8" s="150"/>
      <c r="QMV8" s="150"/>
      <c r="QMW8" s="150"/>
      <c r="QMX8" s="150"/>
      <c r="QMY8" s="150"/>
      <c r="QMZ8" s="150"/>
      <c r="QNA8" s="150"/>
      <c r="QNB8" s="150"/>
      <c r="QNC8" s="150"/>
      <c r="QND8" s="150"/>
      <c r="QNE8" s="150"/>
      <c r="QNF8" s="150"/>
      <c r="QNG8" s="150"/>
      <c r="QNH8" s="150"/>
      <c r="QNI8" s="150"/>
      <c r="QNJ8" s="150"/>
      <c r="QNK8" s="150"/>
      <c r="QNL8" s="150"/>
      <c r="QNM8" s="150"/>
      <c r="QNN8" s="150"/>
      <c r="QNO8" s="150"/>
      <c r="QNP8" s="150"/>
      <c r="QNQ8" s="150"/>
      <c r="QNR8" s="150"/>
      <c r="QNS8" s="150"/>
      <c r="QNT8" s="150"/>
      <c r="QNU8" s="150"/>
      <c r="QNV8" s="150"/>
      <c r="QNW8" s="150"/>
      <c r="QNX8" s="150"/>
      <c r="QNY8" s="150"/>
      <c r="QNZ8" s="150"/>
      <c r="QOA8" s="150"/>
      <c r="QOB8" s="150"/>
      <c r="QOC8" s="150"/>
      <c r="QOD8" s="150"/>
      <c r="QOE8" s="150"/>
      <c r="QOF8" s="150"/>
      <c r="QOG8" s="150"/>
      <c r="QOH8" s="150"/>
      <c r="QOI8" s="150"/>
      <c r="QOJ8" s="150"/>
      <c r="QOK8" s="150"/>
      <c r="QOL8" s="150"/>
      <c r="QOM8" s="150"/>
      <c r="QON8" s="150"/>
      <c r="QOO8" s="150"/>
      <c r="QOP8" s="150"/>
      <c r="QOQ8" s="150"/>
      <c r="QOR8" s="150"/>
      <c r="QOS8" s="150"/>
      <c r="QOT8" s="150"/>
      <c r="QOU8" s="150"/>
      <c r="QOV8" s="150"/>
      <c r="QOW8" s="150"/>
      <c r="QOX8" s="150"/>
      <c r="QOY8" s="150"/>
      <c r="QOZ8" s="150"/>
      <c r="QPA8" s="150"/>
      <c r="QPB8" s="150"/>
      <c r="QPC8" s="150"/>
      <c r="QPD8" s="150"/>
      <c r="QPE8" s="150"/>
      <c r="QPF8" s="150"/>
      <c r="QPG8" s="150"/>
      <c r="QPH8" s="150"/>
      <c r="QPI8" s="150"/>
      <c r="QPJ8" s="150"/>
      <c r="QPK8" s="150"/>
      <c r="QPL8" s="150"/>
      <c r="QPM8" s="150"/>
      <c r="QPN8" s="150"/>
      <c r="QPO8" s="150"/>
      <c r="QPP8" s="150"/>
      <c r="QPQ8" s="150"/>
      <c r="QPR8" s="150"/>
      <c r="QPS8" s="150"/>
      <c r="QPT8" s="150"/>
      <c r="QPU8" s="150"/>
      <c r="QPV8" s="150"/>
      <c r="QPW8" s="150"/>
      <c r="QPX8" s="150"/>
      <c r="QPY8" s="150"/>
      <c r="QPZ8" s="150"/>
      <c r="QQA8" s="150"/>
      <c r="QQB8" s="150"/>
      <c r="QQC8" s="150"/>
      <c r="QQD8" s="150"/>
      <c r="QQE8" s="150"/>
      <c r="QQF8" s="150"/>
      <c r="QQG8" s="150"/>
      <c r="QQH8" s="150"/>
      <c r="QQI8" s="150"/>
      <c r="QQJ8" s="150"/>
      <c r="QQK8" s="150"/>
      <c r="QQL8" s="150"/>
      <c r="QQM8" s="150"/>
      <c r="QQN8" s="150"/>
      <c r="QQO8" s="150"/>
      <c r="QQP8" s="150"/>
      <c r="QQQ8" s="150"/>
      <c r="QQR8" s="150"/>
      <c r="QQS8" s="150"/>
      <c r="QQT8" s="150"/>
      <c r="QQU8" s="150"/>
      <c r="QQV8" s="150"/>
      <c r="QQW8" s="150"/>
      <c r="QQX8" s="150"/>
      <c r="QQY8" s="150"/>
      <c r="QQZ8" s="150"/>
      <c r="QRA8" s="150"/>
      <c r="QRB8" s="150"/>
      <c r="QRC8" s="150"/>
      <c r="QRD8" s="150"/>
      <c r="QRE8" s="150"/>
      <c r="QRF8" s="150"/>
      <c r="QRG8" s="150"/>
      <c r="QRH8" s="150"/>
      <c r="QRI8" s="150"/>
      <c r="QRJ8" s="150"/>
      <c r="QRK8" s="150"/>
      <c r="QRL8" s="150"/>
      <c r="QRM8" s="150"/>
      <c r="QRN8" s="150"/>
      <c r="QRO8" s="150"/>
      <c r="QRP8" s="150"/>
      <c r="QRQ8" s="150"/>
      <c r="QRR8" s="150"/>
      <c r="QRS8" s="150"/>
      <c r="QRT8" s="150"/>
      <c r="QRU8" s="150"/>
      <c r="QRV8" s="150"/>
      <c r="QRW8" s="150"/>
      <c r="QRX8" s="150"/>
      <c r="QRY8" s="150"/>
      <c r="QRZ8" s="150"/>
      <c r="QSA8" s="150"/>
      <c r="QSB8" s="150"/>
      <c r="QSC8" s="150"/>
      <c r="QSD8" s="150"/>
      <c r="QSE8" s="150"/>
      <c r="QSF8" s="150"/>
      <c r="QSG8" s="150"/>
      <c r="QSH8" s="150"/>
      <c r="QSI8" s="150"/>
      <c r="QSJ8" s="150"/>
      <c r="QSK8" s="150"/>
      <c r="QSL8" s="150"/>
      <c r="QSM8" s="150"/>
      <c r="QSN8" s="150"/>
      <c r="QSO8" s="150"/>
      <c r="QSP8" s="150"/>
      <c r="QSQ8" s="150"/>
      <c r="QSR8" s="150"/>
      <c r="QSS8" s="150"/>
      <c r="QST8" s="150"/>
      <c r="QSU8" s="150"/>
      <c r="QSV8" s="150"/>
      <c r="QSW8" s="150"/>
      <c r="QSX8" s="150"/>
      <c r="QSY8" s="150"/>
      <c r="QSZ8" s="150"/>
      <c r="QTA8" s="150"/>
      <c r="QTB8" s="150"/>
      <c r="QTC8" s="150"/>
      <c r="QTD8" s="150"/>
      <c r="QTE8" s="150"/>
      <c r="QTF8" s="150"/>
      <c r="QTG8" s="150"/>
      <c r="QTH8" s="150"/>
      <c r="QTI8" s="150"/>
      <c r="QTJ8" s="150"/>
      <c r="QTK8" s="150"/>
      <c r="QTL8" s="150"/>
      <c r="QTM8" s="150"/>
      <c r="QTN8" s="150"/>
      <c r="QTO8" s="150"/>
      <c r="QTP8" s="150"/>
      <c r="QTQ8" s="150"/>
      <c r="QTR8" s="150"/>
      <c r="QTS8" s="150"/>
      <c r="QTT8" s="150"/>
      <c r="QTU8" s="150"/>
      <c r="QTV8" s="150"/>
      <c r="QTW8" s="150"/>
      <c r="QTX8" s="150"/>
      <c r="QTY8" s="150"/>
      <c r="QTZ8" s="150"/>
      <c r="QUA8" s="150"/>
      <c r="QUB8" s="150"/>
      <c r="QUC8" s="150"/>
      <c r="QUD8" s="150"/>
      <c r="QUE8" s="150"/>
      <c r="QUF8" s="150"/>
      <c r="QUG8" s="150"/>
      <c r="QUH8" s="150"/>
      <c r="QUI8" s="150"/>
      <c r="QUJ8" s="150"/>
      <c r="QUK8" s="150"/>
      <c r="QUL8" s="150"/>
      <c r="QUM8" s="150"/>
      <c r="QUN8" s="150"/>
      <c r="QUO8" s="150"/>
      <c r="QUP8" s="150"/>
      <c r="QUQ8" s="150"/>
      <c r="QUR8" s="150"/>
      <c r="QUS8" s="150"/>
      <c r="QUT8" s="150"/>
      <c r="QUU8" s="150"/>
      <c r="QUV8" s="150"/>
      <c r="QUW8" s="150"/>
      <c r="QUX8" s="150"/>
      <c r="QUY8" s="150"/>
      <c r="QUZ8" s="150"/>
      <c r="QVA8" s="150"/>
      <c r="QVB8" s="150"/>
      <c r="QVC8" s="150"/>
      <c r="QVD8" s="150"/>
      <c r="QVE8" s="150"/>
      <c r="QVF8" s="150"/>
      <c r="QVG8" s="150"/>
      <c r="QVH8" s="150"/>
      <c r="QVI8" s="150"/>
      <c r="QVJ8" s="150"/>
      <c r="QVK8" s="150"/>
      <c r="QVL8" s="150"/>
      <c r="QVM8" s="150"/>
      <c r="QVN8" s="150"/>
      <c r="QVO8" s="150"/>
      <c r="QVP8" s="150"/>
      <c r="QVQ8" s="150"/>
      <c r="QVR8" s="150"/>
      <c r="QVS8" s="150"/>
      <c r="QVT8" s="150"/>
      <c r="QVU8" s="150"/>
      <c r="QVV8" s="150"/>
      <c r="QVW8" s="150"/>
      <c r="QVX8" s="150"/>
      <c r="QVY8" s="150"/>
      <c r="QVZ8" s="150"/>
      <c r="QWA8" s="150"/>
      <c r="QWB8" s="150"/>
      <c r="QWC8" s="150"/>
      <c r="QWD8" s="150"/>
      <c r="QWE8" s="150"/>
      <c r="QWF8" s="150"/>
      <c r="QWG8" s="150"/>
      <c r="QWH8" s="150"/>
      <c r="QWI8" s="150"/>
      <c r="QWJ8" s="150"/>
      <c r="QWK8" s="150"/>
      <c r="QWL8" s="150"/>
      <c r="QWM8" s="150"/>
      <c r="QWN8" s="150"/>
      <c r="QWO8" s="150"/>
      <c r="QWP8" s="150"/>
      <c r="QWQ8" s="150"/>
      <c r="QWR8" s="150"/>
      <c r="QWS8" s="150"/>
      <c r="QWT8" s="150"/>
      <c r="QWU8" s="150"/>
      <c r="QWV8" s="150"/>
      <c r="QWW8" s="150"/>
      <c r="QWX8" s="150"/>
      <c r="QWY8" s="150"/>
      <c r="QWZ8" s="150"/>
      <c r="QXA8" s="150"/>
      <c r="QXB8" s="150"/>
      <c r="QXC8" s="150"/>
      <c r="QXD8" s="150"/>
      <c r="QXE8" s="150"/>
      <c r="QXF8" s="150"/>
      <c r="QXG8" s="150"/>
      <c r="QXH8" s="150"/>
      <c r="QXI8" s="150"/>
      <c r="QXJ8" s="150"/>
      <c r="QXK8" s="150"/>
      <c r="QXL8" s="150"/>
      <c r="QXM8" s="150"/>
      <c r="QXN8" s="150"/>
      <c r="QXO8" s="150"/>
      <c r="QXP8" s="150"/>
      <c r="QXQ8" s="150"/>
      <c r="QXR8" s="150"/>
      <c r="QXS8" s="150"/>
      <c r="QXT8" s="150"/>
      <c r="QXU8" s="150"/>
      <c r="QXV8" s="150"/>
      <c r="QXW8" s="150"/>
      <c r="QXX8" s="150"/>
      <c r="QXY8" s="150"/>
      <c r="QXZ8" s="150"/>
      <c r="QYA8" s="150"/>
      <c r="QYB8" s="150"/>
      <c r="QYC8" s="150"/>
      <c r="QYD8" s="150"/>
      <c r="QYE8" s="150"/>
      <c r="QYF8" s="150"/>
      <c r="QYG8" s="150"/>
      <c r="QYH8" s="150"/>
      <c r="QYI8" s="150"/>
      <c r="QYJ8" s="150"/>
      <c r="QYK8" s="150"/>
      <c r="QYL8" s="150"/>
      <c r="QYM8" s="150"/>
      <c r="QYN8" s="150"/>
      <c r="QYO8" s="150"/>
      <c r="QYP8" s="150"/>
      <c r="QYQ8" s="150"/>
      <c r="QYR8" s="150"/>
      <c r="QYS8" s="150"/>
      <c r="QYT8" s="150"/>
      <c r="QYU8" s="150"/>
      <c r="QYV8" s="150"/>
      <c r="QYW8" s="150"/>
      <c r="QYX8" s="150"/>
      <c r="QYY8" s="150"/>
      <c r="QYZ8" s="150"/>
      <c r="QZA8" s="150"/>
      <c r="QZB8" s="150"/>
      <c r="QZC8" s="150"/>
      <c r="QZD8" s="150"/>
      <c r="QZE8" s="150"/>
      <c r="QZF8" s="150"/>
      <c r="QZG8" s="150"/>
      <c r="QZH8" s="150"/>
      <c r="QZI8" s="150"/>
      <c r="QZJ8" s="150"/>
      <c r="QZK8" s="150"/>
      <c r="QZL8" s="150"/>
      <c r="QZM8" s="150"/>
      <c r="QZN8" s="150"/>
      <c r="QZO8" s="150"/>
      <c r="QZP8" s="150"/>
      <c r="QZQ8" s="150"/>
      <c r="QZR8" s="150"/>
      <c r="QZS8" s="150"/>
      <c r="QZT8" s="150"/>
      <c r="QZU8" s="150"/>
      <c r="QZV8" s="150"/>
      <c r="QZW8" s="150"/>
      <c r="QZX8" s="150"/>
      <c r="QZY8" s="150"/>
      <c r="QZZ8" s="150"/>
      <c r="RAA8" s="150"/>
      <c r="RAB8" s="150"/>
      <c r="RAC8" s="150"/>
      <c r="RAD8" s="150"/>
      <c r="RAE8" s="150"/>
      <c r="RAF8" s="150"/>
      <c r="RAG8" s="150"/>
      <c r="RAH8" s="150"/>
      <c r="RAI8" s="150"/>
      <c r="RAJ8" s="150"/>
      <c r="RAK8" s="150"/>
      <c r="RAL8" s="150"/>
      <c r="RAM8" s="150"/>
      <c r="RAN8" s="150"/>
      <c r="RAO8" s="150"/>
      <c r="RAP8" s="150"/>
      <c r="RAQ8" s="150"/>
      <c r="RAR8" s="150"/>
      <c r="RAS8" s="150"/>
      <c r="RAT8" s="150"/>
      <c r="RAU8" s="150"/>
      <c r="RAV8" s="150"/>
      <c r="RAW8" s="150"/>
      <c r="RAX8" s="150"/>
      <c r="RAY8" s="150"/>
      <c r="RAZ8" s="150"/>
      <c r="RBA8" s="150"/>
      <c r="RBB8" s="150"/>
      <c r="RBC8" s="150"/>
      <c r="RBD8" s="150"/>
      <c r="RBE8" s="150"/>
      <c r="RBF8" s="150"/>
      <c r="RBG8" s="150"/>
      <c r="RBH8" s="150"/>
      <c r="RBI8" s="150"/>
      <c r="RBJ8" s="150"/>
      <c r="RBK8" s="150"/>
      <c r="RBL8" s="150"/>
      <c r="RBM8" s="150"/>
      <c r="RBN8" s="150"/>
      <c r="RBO8" s="150"/>
      <c r="RBP8" s="150"/>
      <c r="RBQ8" s="150"/>
      <c r="RBR8" s="150"/>
      <c r="RBS8" s="150"/>
      <c r="RBT8" s="150"/>
      <c r="RBU8" s="150"/>
      <c r="RBV8" s="150"/>
      <c r="RBW8" s="150"/>
      <c r="RBX8" s="150"/>
      <c r="RBY8" s="150"/>
      <c r="RBZ8" s="150"/>
      <c r="RCA8" s="150"/>
      <c r="RCB8" s="150"/>
      <c r="RCC8" s="150"/>
      <c r="RCD8" s="150"/>
      <c r="RCE8" s="150"/>
      <c r="RCF8" s="150"/>
      <c r="RCG8" s="150"/>
      <c r="RCH8" s="150"/>
      <c r="RCI8" s="150"/>
      <c r="RCJ8" s="150"/>
      <c r="RCK8" s="150"/>
      <c r="RCL8" s="150"/>
      <c r="RCM8" s="150"/>
      <c r="RCN8" s="150"/>
      <c r="RCO8" s="150"/>
      <c r="RCP8" s="150"/>
      <c r="RCQ8" s="150"/>
      <c r="RCR8" s="150"/>
      <c r="RCS8" s="150"/>
      <c r="RCT8" s="150"/>
      <c r="RCU8" s="150"/>
      <c r="RCV8" s="150"/>
      <c r="RCW8" s="150"/>
      <c r="RCX8" s="150"/>
      <c r="RCY8" s="150"/>
      <c r="RCZ8" s="150"/>
      <c r="RDA8" s="150"/>
      <c r="RDB8" s="150"/>
      <c r="RDC8" s="150"/>
      <c r="RDD8" s="150"/>
      <c r="RDE8" s="150"/>
      <c r="RDF8" s="150"/>
      <c r="RDG8" s="150"/>
      <c r="RDH8" s="150"/>
      <c r="RDI8" s="150"/>
      <c r="RDJ8" s="150"/>
      <c r="RDK8" s="150"/>
      <c r="RDL8" s="150"/>
      <c r="RDM8" s="150"/>
      <c r="RDN8" s="150"/>
      <c r="RDO8" s="150"/>
      <c r="RDP8" s="150"/>
      <c r="RDQ8" s="150"/>
      <c r="RDR8" s="150"/>
      <c r="RDS8" s="150"/>
      <c r="RDT8" s="150"/>
      <c r="RDU8" s="150"/>
      <c r="RDV8" s="150"/>
      <c r="RDW8" s="150"/>
      <c r="RDX8" s="150"/>
      <c r="RDY8" s="150"/>
      <c r="RDZ8" s="150"/>
      <c r="REA8" s="150"/>
      <c r="REB8" s="150"/>
      <c r="REC8" s="150"/>
      <c r="RED8" s="150"/>
      <c r="REE8" s="150"/>
      <c r="REF8" s="150"/>
      <c r="REG8" s="150"/>
      <c r="REH8" s="150"/>
      <c r="REI8" s="150"/>
      <c r="REJ8" s="150"/>
      <c r="REK8" s="150"/>
      <c r="REL8" s="150"/>
      <c r="REM8" s="150"/>
      <c r="REN8" s="150"/>
      <c r="REO8" s="150"/>
      <c r="REP8" s="150"/>
      <c r="REQ8" s="150"/>
      <c r="RER8" s="150"/>
      <c r="RES8" s="150"/>
      <c r="RET8" s="150"/>
      <c r="REU8" s="150"/>
      <c r="REV8" s="150"/>
      <c r="REW8" s="150"/>
      <c r="REX8" s="150"/>
      <c r="REY8" s="150"/>
      <c r="REZ8" s="150"/>
      <c r="RFA8" s="150"/>
      <c r="RFB8" s="150"/>
      <c r="RFC8" s="150"/>
      <c r="RFD8" s="150"/>
      <c r="RFE8" s="150"/>
      <c r="RFF8" s="150"/>
      <c r="RFG8" s="150"/>
      <c r="RFH8" s="150"/>
      <c r="RFI8" s="150"/>
      <c r="RFJ8" s="150"/>
      <c r="RFK8" s="150"/>
      <c r="RFL8" s="150"/>
      <c r="RFM8" s="150"/>
      <c r="RFN8" s="150"/>
      <c r="RFO8" s="150"/>
      <c r="RFP8" s="150"/>
      <c r="RFQ8" s="150"/>
      <c r="RFR8" s="150"/>
      <c r="RFS8" s="150"/>
      <c r="RFT8" s="150"/>
      <c r="RFU8" s="150"/>
      <c r="RFV8" s="150"/>
      <c r="RFW8" s="150"/>
      <c r="RFX8" s="150"/>
      <c r="RFY8" s="150"/>
      <c r="RFZ8" s="150"/>
      <c r="RGA8" s="150"/>
      <c r="RGB8" s="150"/>
      <c r="RGC8" s="150"/>
      <c r="RGD8" s="150"/>
      <c r="RGE8" s="150"/>
      <c r="RGF8" s="150"/>
      <c r="RGG8" s="150"/>
      <c r="RGH8" s="150"/>
      <c r="RGI8" s="150"/>
      <c r="RGJ8" s="150"/>
      <c r="RGK8" s="150"/>
      <c r="RGL8" s="150"/>
      <c r="RGM8" s="150"/>
      <c r="RGN8" s="150"/>
      <c r="RGO8" s="150"/>
      <c r="RGP8" s="150"/>
      <c r="RGQ8" s="150"/>
      <c r="RGR8" s="150"/>
      <c r="RGS8" s="150"/>
      <c r="RGT8" s="150"/>
      <c r="RGU8" s="150"/>
      <c r="RGV8" s="150"/>
      <c r="RGW8" s="150"/>
      <c r="RGX8" s="150"/>
      <c r="RGY8" s="150"/>
      <c r="RGZ8" s="150"/>
      <c r="RHA8" s="150"/>
      <c r="RHB8" s="150"/>
      <c r="RHC8" s="150"/>
      <c r="RHD8" s="150"/>
      <c r="RHE8" s="150"/>
      <c r="RHF8" s="150"/>
      <c r="RHG8" s="150"/>
      <c r="RHH8" s="150"/>
      <c r="RHI8" s="150"/>
      <c r="RHJ8" s="150"/>
      <c r="RHK8" s="150"/>
      <c r="RHL8" s="150"/>
      <c r="RHM8" s="150"/>
      <c r="RHN8" s="150"/>
      <c r="RHO8" s="150"/>
      <c r="RHP8" s="150"/>
      <c r="RHQ8" s="150"/>
      <c r="RHR8" s="150"/>
      <c r="RHS8" s="150"/>
      <c r="RHT8" s="150"/>
      <c r="RHU8" s="150"/>
      <c r="RHV8" s="150"/>
      <c r="RHW8" s="150"/>
      <c r="RHX8" s="150"/>
      <c r="RHY8" s="150"/>
      <c r="RHZ8" s="150"/>
      <c r="RIA8" s="150"/>
      <c r="RIB8" s="150"/>
      <c r="RIC8" s="150"/>
      <c r="RID8" s="150"/>
      <c r="RIE8" s="150"/>
      <c r="RIF8" s="150"/>
      <c r="RIG8" s="150"/>
      <c r="RIH8" s="150"/>
      <c r="RII8" s="150"/>
      <c r="RIJ8" s="150"/>
      <c r="RIK8" s="150"/>
      <c r="RIL8" s="150"/>
      <c r="RIM8" s="150"/>
      <c r="RIN8" s="150"/>
      <c r="RIO8" s="150"/>
      <c r="RIP8" s="150"/>
      <c r="RIQ8" s="150"/>
      <c r="RIR8" s="150"/>
      <c r="RIS8" s="150"/>
      <c r="RIT8" s="150"/>
      <c r="RIU8" s="150"/>
      <c r="RIV8" s="150"/>
      <c r="RIW8" s="150"/>
      <c r="RIX8" s="150"/>
      <c r="RIY8" s="150"/>
      <c r="RIZ8" s="150"/>
      <c r="RJA8" s="150"/>
      <c r="RJB8" s="150"/>
      <c r="RJC8" s="150"/>
      <c r="RJD8" s="150"/>
      <c r="RJE8" s="150"/>
      <c r="RJF8" s="150"/>
      <c r="RJG8" s="150"/>
      <c r="RJH8" s="150"/>
      <c r="RJI8" s="150"/>
      <c r="RJJ8" s="150"/>
      <c r="RJK8" s="150"/>
      <c r="RJL8" s="150"/>
      <c r="RJM8" s="150"/>
      <c r="RJN8" s="150"/>
      <c r="RJO8" s="150"/>
      <c r="RJP8" s="150"/>
      <c r="RJQ8" s="150"/>
      <c r="RJR8" s="150"/>
      <c r="RJS8" s="150"/>
      <c r="RJT8" s="150"/>
      <c r="RJU8" s="150"/>
      <c r="RJV8" s="150"/>
      <c r="RJW8" s="150"/>
      <c r="RJX8" s="150"/>
      <c r="RJY8" s="150"/>
      <c r="RJZ8" s="150"/>
      <c r="RKA8" s="150"/>
      <c r="RKB8" s="150"/>
      <c r="RKC8" s="150"/>
      <c r="RKD8" s="150"/>
      <c r="RKE8" s="150"/>
      <c r="RKF8" s="150"/>
      <c r="RKG8" s="150"/>
      <c r="RKH8" s="150"/>
      <c r="RKI8" s="150"/>
      <c r="RKJ8" s="150"/>
      <c r="RKK8" s="150"/>
      <c r="RKL8" s="150"/>
      <c r="RKM8" s="150"/>
      <c r="RKN8" s="150"/>
      <c r="RKO8" s="150"/>
      <c r="RKP8" s="150"/>
      <c r="RKQ8" s="150"/>
      <c r="RKR8" s="150"/>
      <c r="RKS8" s="150"/>
      <c r="RKT8" s="150"/>
      <c r="RKU8" s="150"/>
      <c r="RKV8" s="150"/>
      <c r="RKW8" s="150"/>
      <c r="RKX8" s="150"/>
      <c r="RKY8" s="150"/>
      <c r="RKZ8" s="150"/>
      <c r="RLA8" s="150"/>
      <c r="RLB8" s="150"/>
      <c r="RLC8" s="150"/>
      <c r="RLD8" s="150"/>
      <c r="RLE8" s="150"/>
      <c r="RLF8" s="150"/>
      <c r="RLG8" s="150"/>
      <c r="RLH8" s="150"/>
      <c r="RLI8" s="150"/>
      <c r="RLJ8" s="150"/>
      <c r="RLK8" s="150"/>
      <c r="RLL8" s="150"/>
      <c r="RLM8" s="150"/>
      <c r="RLN8" s="150"/>
      <c r="RLO8" s="150"/>
      <c r="RLP8" s="150"/>
      <c r="RLQ8" s="150"/>
      <c r="RLR8" s="150"/>
      <c r="RLS8" s="150"/>
      <c r="RLT8" s="150"/>
      <c r="RLU8" s="150"/>
      <c r="RLV8" s="150"/>
      <c r="RLW8" s="150"/>
      <c r="RLX8" s="150"/>
      <c r="RLY8" s="150"/>
      <c r="RLZ8" s="150"/>
      <c r="RMA8" s="150"/>
      <c r="RMB8" s="150"/>
      <c r="RMC8" s="150"/>
      <c r="RMD8" s="150"/>
      <c r="RME8" s="150"/>
      <c r="RMF8" s="150"/>
      <c r="RMG8" s="150"/>
      <c r="RMH8" s="150"/>
      <c r="RMI8" s="150"/>
      <c r="RMJ8" s="150"/>
      <c r="RMK8" s="150"/>
      <c r="RML8" s="150"/>
      <c r="RMM8" s="150"/>
      <c r="RMN8" s="150"/>
      <c r="RMO8" s="150"/>
      <c r="RMP8" s="150"/>
      <c r="RMQ8" s="150"/>
      <c r="RMR8" s="150"/>
      <c r="RMS8" s="150"/>
      <c r="RMT8" s="150"/>
      <c r="RMU8" s="150"/>
      <c r="RMV8" s="150"/>
      <c r="RMW8" s="150"/>
      <c r="RMX8" s="150"/>
      <c r="RMY8" s="150"/>
      <c r="RMZ8" s="150"/>
      <c r="RNA8" s="150"/>
      <c r="RNB8" s="150"/>
      <c r="RNC8" s="150"/>
      <c r="RND8" s="150"/>
      <c r="RNE8" s="150"/>
      <c r="RNF8" s="150"/>
      <c r="RNG8" s="150"/>
      <c r="RNH8" s="150"/>
      <c r="RNI8" s="150"/>
      <c r="RNJ8" s="150"/>
      <c r="RNK8" s="150"/>
      <c r="RNL8" s="150"/>
      <c r="RNM8" s="150"/>
      <c r="RNN8" s="150"/>
      <c r="RNO8" s="150"/>
      <c r="RNP8" s="150"/>
      <c r="RNQ8" s="150"/>
      <c r="RNR8" s="150"/>
      <c r="RNS8" s="150"/>
      <c r="RNT8" s="150"/>
      <c r="RNU8" s="150"/>
      <c r="RNV8" s="150"/>
      <c r="RNW8" s="150"/>
      <c r="RNX8" s="150"/>
      <c r="RNY8" s="150"/>
      <c r="RNZ8" s="150"/>
      <c r="ROA8" s="150"/>
      <c r="ROB8" s="150"/>
      <c r="ROC8" s="150"/>
      <c r="ROD8" s="150"/>
      <c r="ROE8" s="150"/>
      <c r="ROF8" s="150"/>
      <c r="ROG8" s="150"/>
      <c r="ROH8" s="150"/>
      <c r="ROI8" s="150"/>
      <c r="ROJ8" s="150"/>
      <c r="ROK8" s="150"/>
      <c r="ROL8" s="150"/>
      <c r="ROM8" s="150"/>
      <c r="RON8" s="150"/>
      <c r="ROO8" s="150"/>
      <c r="ROP8" s="150"/>
      <c r="ROQ8" s="150"/>
      <c r="ROR8" s="150"/>
      <c r="ROS8" s="150"/>
      <c r="ROT8" s="150"/>
      <c r="ROU8" s="150"/>
      <c r="ROV8" s="150"/>
      <c r="ROW8" s="150"/>
      <c r="ROX8" s="150"/>
      <c r="ROY8" s="150"/>
      <c r="ROZ8" s="150"/>
      <c r="RPA8" s="150"/>
      <c r="RPB8" s="150"/>
      <c r="RPC8" s="150"/>
      <c r="RPD8" s="150"/>
      <c r="RPE8" s="150"/>
      <c r="RPF8" s="150"/>
      <c r="RPG8" s="150"/>
      <c r="RPH8" s="150"/>
      <c r="RPI8" s="150"/>
      <c r="RPJ8" s="150"/>
      <c r="RPK8" s="150"/>
      <c r="RPL8" s="150"/>
      <c r="RPM8" s="150"/>
      <c r="RPN8" s="150"/>
      <c r="RPO8" s="150"/>
      <c r="RPP8" s="150"/>
      <c r="RPQ8" s="150"/>
      <c r="RPR8" s="150"/>
      <c r="RPS8" s="150"/>
      <c r="RPT8" s="150"/>
      <c r="RPU8" s="150"/>
      <c r="RPV8" s="150"/>
      <c r="RPW8" s="150"/>
      <c r="RPX8" s="150"/>
      <c r="RPY8" s="150"/>
      <c r="RPZ8" s="150"/>
      <c r="RQA8" s="150"/>
      <c r="RQB8" s="150"/>
      <c r="RQC8" s="150"/>
      <c r="RQD8" s="150"/>
      <c r="RQE8" s="150"/>
      <c r="RQF8" s="150"/>
      <c r="RQG8" s="150"/>
      <c r="RQH8" s="150"/>
      <c r="RQI8" s="150"/>
      <c r="RQJ8" s="150"/>
      <c r="RQK8" s="150"/>
      <c r="RQL8" s="150"/>
      <c r="RQM8" s="150"/>
      <c r="RQN8" s="150"/>
      <c r="RQO8" s="150"/>
      <c r="RQP8" s="150"/>
      <c r="RQQ8" s="150"/>
      <c r="RQR8" s="150"/>
      <c r="RQS8" s="150"/>
      <c r="RQT8" s="150"/>
      <c r="RQU8" s="150"/>
      <c r="RQV8" s="150"/>
      <c r="RQW8" s="150"/>
      <c r="RQX8" s="150"/>
      <c r="RQY8" s="150"/>
      <c r="RQZ8" s="150"/>
      <c r="RRA8" s="150"/>
      <c r="RRB8" s="150"/>
      <c r="RRC8" s="150"/>
      <c r="RRD8" s="150"/>
      <c r="RRE8" s="150"/>
      <c r="RRF8" s="150"/>
      <c r="RRG8" s="150"/>
      <c r="RRH8" s="150"/>
      <c r="RRI8" s="150"/>
      <c r="RRJ8" s="150"/>
      <c r="RRK8" s="150"/>
      <c r="RRL8" s="150"/>
      <c r="RRM8" s="150"/>
      <c r="RRN8" s="150"/>
      <c r="RRO8" s="150"/>
      <c r="RRP8" s="150"/>
      <c r="RRQ8" s="150"/>
      <c r="RRR8" s="150"/>
      <c r="RRS8" s="150"/>
      <c r="RRT8" s="150"/>
      <c r="RRU8" s="150"/>
      <c r="RRV8" s="150"/>
      <c r="RRW8" s="150"/>
      <c r="RRX8" s="150"/>
      <c r="RRY8" s="150"/>
      <c r="RRZ8" s="150"/>
      <c r="RSA8" s="150"/>
      <c r="RSB8" s="150"/>
      <c r="RSC8" s="150"/>
      <c r="RSD8" s="150"/>
      <c r="RSE8" s="150"/>
      <c r="RSF8" s="150"/>
      <c r="RSG8" s="150"/>
      <c r="RSH8" s="150"/>
      <c r="RSI8" s="150"/>
      <c r="RSJ8" s="150"/>
      <c r="RSK8" s="150"/>
      <c r="RSL8" s="150"/>
      <c r="RSM8" s="150"/>
      <c r="RSN8" s="150"/>
      <c r="RSO8" s="150"/>
      <c r="RSP8" s="150"/>
      <c r="RSQ8" s="150"/>
      <c r="RSR8" s="150"/>
      <c r="RSS8" s="150"/>
      <c r="RST8" s="150"/>
      <c r="RSU8" s="150"/>
      <c r="RSV8" s="150"/>
      <c r="RSW8" s="150"/>
      <c r="RSX8" s="150"/>
      <c r="RSY8" s="150"/>
      <c r="RSZ8" s="150"/>
      <c r="RTA8" s="150"/>
      <c r="RTB8" s="150"/>
      <c r="RTC8" s="150"/>
      <c r="RTD8" s="150"/>
      <c r="RTE8" s="150"/>
      <c r="RTF8" s="150"/>
      <c r="RTG8" s="150"/>
      <c r="RTH8" s="150"/>
      <c r="RTI8" s="150"/>
      <c r="RTJ8" s="150"/>
      <c r="RTK8" s="150"/>
      <c r="RTL8" s="150"/>
      <c r="RTM8" s="150"/>
      <c r="RTN8" s="150"/>
      <c r="RTO8" s="150"/>
      <c r="RTP8" s="150"/>
      <c r="RTQ8" s="150"/>
      <c r="RTR8" s="150"/>
      <c r="RTS8" s="150"/>
      <c r="RTT8" s="150"/>
      <c r="RTU8" s="150"/>
      <c r="RTV8" s="150"/>
      <c r="RTW8" s="150"/>
      <c r="RTX8" s="150"/>
      <c r="RTY8" s="150"/>
      <c r="RTZ8" s="150"/>
      <c r="RUA8" s="150"/>
      <c r="RUB8" s="150"/>
      <c r="RUC8" s="150"/>
      <c r="RUD8" s="150"/>
      <c r="RUE8" s="150"/>
      <c r="RUF8" s="150"/>
      <c r="RUG8" s="150"/>
      <c r="RUH8" s="150"/>
      <c r="RUI8" s="150"/>
      <c r="RUJ8" s="150"/>
      <c r="RUK8" s="150"/>
      <c r="RUL8" s="150"/>
      <c r="RUM8" s="150"/>
      <c r="RUN8" s="150"/>
      <c r="RUO8" s="150"/>
      <c r="RUP8" s="150"/>
      <c r="RUQ8" s="150"/>
      <c r="RUR8" s="150"/>
      <c r="RUS8" s="150"/>
      <c r="RUT8" s="150"/>
      <c r="RUU8" s="150"/>
      <c r="RUV8" s="150"/>
      <c r="RUW8" s="150"/>
      <c r="RUX8" s="150"/>
      <c r="RUY8" s="150"/>
      <c r="RUZ8" s="150"/>
      <c r="RVA8" s="150"/>
      <c r="RVB8" s="150"/>
      <c r="RVC8" s="150"/>
      <c r="RVD8" s="150"/>
      <c r="RVE8" s="150"/>
      <c r="RVF8" s="150"/>
      <c r="RVG8" s="150"/>
      <c r="RVH8" s="150"/>
      <c r="RVI8" s="150"/>
      <c r="RVJ8" s="150"/>
      <c r="RVK8" s="150"/>
      <c r="RVL8" s="150"/>
      <c r="RVM8" s="150"/>
      <c r="RVN8" s="150"/>
      <c r="RVO8" s="150"/>
      <c r="RVP8" s="150"/>
      <c r="RVQ8" s="150"/>
      <c r="RVR8" s="150"/>
      <c r="RVS8" s="150"/>
      <c r="RVT8" s="150"/>
      <c r="RVU8" s="150"/>
      <c r="RVV8" s="150"/>
      <c r="RVW8" s="150"/>
      <c r="RVX8" s="150"/>
      <c r="RVY8" s="150"/>
      <c r="RVZ8" s="150"/>
      <c r="RWA8" s="150"/>
      <c r="RWB8" s="150"/>
      <c r="RWC8" s="150"/>
      <c r="RWD8" s="150"/>
      <c r="RWE8" s="150"/>
      <c r="RWF8" s="150"/>
      <c r="RWG8" s="150"/>
      <c r="RWH8" s="150"/>
      <c r="RWI8" s="150"/>
      <c r="RWJ8" s="150"/>
      <c r="RWK8" s="150"/>
      <c r="RWL8" s="150"/>
      <c r="RWM8" s="150"/>
      <c r="RWN8" s="150"/>
      <c r="RWO8" s="150"/>
      <c r="RWP8" s="150"/>
      <c r="RWQ8" s="150"/>
      <c r="RWR8" s="150"/>
      <c r="RWS8" s="150"/>
      <c r="RWT8" s="150"/>
      <c r="RWU8" s="150"/>
      <c r="RWV8" s="150"/>
      <c r="RWW8" s="150"/>
      <c r="RWX8" s="150"/>
      <c r="RWY8" s="150"/>
      <c r="RWZ8" s="150"/>
      <c r="RXA8" s="150"/>
      <c r="RXB8" s="150"/>
      <c r="RXC8" s="150"/>
      <c r="RXD8" s="150"/>
      <c r="RXE8" s="150"/>
      <c r="RXF8" s="150"/>
      <c r="RXG8" s="150"/>
      <c r="RXH8" s="150"/>
      <c r="RXI8" s="150"/>
      <c r="RXJ8" s="150"/>
      <c r="RXK8" s="150"/>
      <c r="RXL8" s="150"/>
      <c r="RXM8" s="150"/>
      <c r="RXN8" s="150"/>
      <c r="RXO8" s="150"/>
      <c r="RXP8" s="150"/>
      <c r="RXQ8" s="150"/>
      <c r="RXR8" s="150"/>
      <c r="RXS8" s="150"/>
      <c r="RXT8" s="150"/>
      <c r="RXU8" s="150"/>
      <c r="RXV8" s="150"/>
      <c r="RXW8" s="150"/>
      <c r="RXX8" s="150"/>
      <c r="RXY8" s="150"/>
      <c r="RXZ8" s="150"/>
      <c r="RYA8" s="150"/>
      <c r="RYB8" s="150"/>
      <c r="RYC8" s="150"/>
      <c r="RYD8" s="150"/>
      <c r="RYE8" s="150"/>
      <c r="RYF8" s="150"/>
      <c r="RYG8" s="150"/>
      <c r="RYH8" s="150"/>
      <c r="RYI8" s="150"/>
      <c r="RYJ8" s="150"/>
      <c r="RYK8" s="150"/>
      <c r="RYL8" s="150"/>
      <c r="RYM8" s="150"/>
      <c r="RYN8" s="150"/>
      <c r="RYO8" s="150"/>
      <c r="RYP8" s="150"/>
      <c r="RYQ8" s="150"/>
      <c r="RYR8" s="150"/>
      <c r="RYS8" s="150"/>
      <c r="RYT8" s="150"/>
      <c r="RYU8" s="150"/>
      <c r="RYV8" s="150"/>
      <c r="RYW8" s="150"/>
      <c r="RYX8" s="150"/>
      <c r="RYY8" s="150"/>
      <c r="RYZ8" s="150"/>
      <c r="RZA8" s="150"/>
      <c r="RZB8" s="150"/>
      <c r="RZC8" s="150"/>
      <c r="RZD8" s="150"/>
      <c r="RZE8" s="150"/>
      <c r="RZF8" s="150"/>
      <c r="RZG8" s="150"/>
      <c r="RZH8" s="150"/>
      <c r="RZI8" s="150"/>
      <c r="RZJ8" s="150"/>
      <c r="RZK8" s="150"/>
      <c r="RZL8" s="150"/>
      <c r="RZM8" s="150"/>
      <c r="RZN8" s="150"/>
      <c r="RZO8" s="150"/>
      <c r="RZP8" s="150"/>
      <c r="RZQ8" s="150"/>
      <c r="RZR8" s="150"/>
      <c r="RZS8" s="150"/>
      <c r="RZT8" s="150"/>
      <c r="RZU8" s="150"/>
      <c r="RZV8" s="150"/>
      <c r="RZW8" s="150"/>
      <c r="RZX8" s="150"/>
      <c r="RZY8" s="150"/>
      <c r="RZZ8" s="150"/>
      <c r="SAA8" s="150"/>
      <c r="SAB8" s="150"/>
      <c r="SAC8" s="150"/>
      <c r="SAD8" s="150"/>
      <c r="SAE8" s="150"/>
      <c r="SAF8" s="150"/>
      <c r="SAG8" s="150"/>
      <c r="SAH8" s="150"/>
      <c r="SAI8" s="150"/>
      <c r="SAJ8" s="150"/>
      <c r="SAK8" s="150"/>
      <c r="SAL8" s="150"/>
      <c r="SAM8" s="150"/>
      <c r="SAN8" s="150"/>
      <c r="SAO8" s="150"/>
      <c r="SAP8" s="150"/>
      <c r="SAQ8" s="150"/>
      <c r="SAR8" s="150"/>
      <c r="SAS8" s="150"/>
      <c r="SAT8" s="150"/>
      <c r="SAU8" s="150"/>
      <c r="SAV8" s="150"/>
      <c r="SAW8" s="150"/>
      <c r="SAX8" s="150"/>
      <c r="SAY8" s="150"/>
      <c r="SAZ8" s="150"/>
      <c r="SBA8" s="150"/>
      <c r="SBB8" s="150"/>
      <c r="SBC8" s="150"/>
      <c r="SBD8" s="150"/>
      <c r="SBE8" s="150"/>
      <c r="SBF8" s="150"/>
      <c r="SBG8" s="150"/>
      <c r="SBH8" s="150"/>
      <c r="SBI8" s="150"/>
      <c r="SBJ8" s="150"/>
      <c r="SBK8" s="150"/>
      <c r="SBL8" s="150"/>
      <c r="SBM8" s="150"/>
      <c r="SBN8" s="150"/>
      <c r="SBO8" s="150"/>
      <c r="SBP8" s="150"/>
      <c r="SBQ8" s="150"/>
      <c r="SBR8" s="150"/>
      <c r="SBS8" s="150"/>
      <c r="SBT8" s="150"/>
      <c r="SBU8" s="150"/>
      <c r="SBV8" s="150"/>
      <c r="SBW8" s="150"/>
      <c r="SBX8" s="150"/>
      <c r="SBY8" s="150"/>
      <c r="SBZ8" s="150"/>
      <c r="SCA8" s="150"/>
      <c r="SCB8" s="150"/>
      <c r="SCC8" s="150"/>
      <c r="SCD8" s="150"/>
      <c r="SCE8" s="150"/>
      <c r="SCF8" s="150"/>
      <c r="SCG8" s="150"/>
      <c r="SCH8" s="150"/>
      <c r="SCI8" s="150"/>
      <c r="SCJ8" s="150"/>
      <c r="SCK8" s="150"/>
      <c r="SCL8" s="150"/>
      <c r="SCM8" s="150"/>
      <c r="SCN8" s="150"/>
      <c r="SCO8" s="150"/>
      <c r="SCP8" s="150"/>
      <c r="SCQ8" s="150"/>
      <c r="SCR8" s="150"/>
      <c r="SCS8" s="150"/>
      <c r="SCT8" s="150"/>
      <c r="SCU8" s="150"/>
      <c r="SCV8" s="150"/>
      <c r="SCW8" s="150"/>
      <c r="SCX8" s="150"/>
      <c r="SCY8" s="150"/>
      <c r="SCZ8" s="150"/>
      <c r="SDA8" s="150"/>
      <c r="SDB8" s="150"/>
      <c r="SDC8" s="150"/>
      <c r="SDD8" s="150"/>
      <c r="SDE8" s="150"/>
      <c r="SDF8" s="150"/>
      <c r="SDG8" s="150"/>
      <c r="SDH8" s="150"/>
      <c r="SDI8" s="150"/>
      <c r="SDJ8" s="150"/>
      <c r="SDK8" s="150"/>
      <c r="SDL8" s="150"/>
      <c r="SDM8" s="150"/>
      <c r="SDN8" s="150"/>
      <c r="SDO8" s="150"/>
      <c r="SDP8" s="150"/>
      <c r="SDQ8" s="150"/>
      <c r="SDR8" s="150"/>
      <c r="SDS8" s="150"/>
      <c r="SDT8" s="150"/>
      <c r="SDU8" s="150"/>
      <c r="SDV8" s="150"/>
      <c r="SDW8" s="150"/>
      <c r="SDX8" s="150"/>
      <c r="SDY8" s="150"/>
      <c r="SDZ8" s="150"/>
      <c r="SEA8" s="150"/>
      <c r="SEB8" s="150"/>
      <c r="SEC8" s="150"/>
      <c r="SED8" s="150"/>
      <c r="SEE8" s="150"/>
      <c r="SEF8" s="150"/>
      <c r="SEG8" s="150"/>
      <c r="SEH8" s="150"/>
      <c r="SEI8" s="150"/>
      <c r="SEJ8" s="150"/>
      <c r="SEK8" s="150"/>
      <c r="SEL8" s="150"/>
      <c r="SEM8" s="150"/>
      <c r="SEN8" s="150"/>
      <c r="SEO8" s="150"/>
      <c r="SEP8" s="150"/>
      <c r="SEQ8" s="150"/>
      <c r="SER8" s="150"/>
      <c r="SES8" s="150"/>
      <c r="SET8" s="150"/>
      <c r="SEU8" s="150"/>
      <c r="SEV8" s="150"/>
      <c r="SEW8" s="150"/>
      <c r="SEX8" s="150"/>
      <c r="SEY8" s="150"/>
      <c r="SEZ8" s="150"/>
      <c r="SFA8" s="150"/>
      <c r="SFB8" s="150"/>
      <c r="SFC8" s="150"/>
      <c r="SFD8" s="150"/>
      <c r="SFE8" s="150"/>
      <c r="SFF8" s="150"/>
      <c r="SFG8" s="150"/>
      <c r="SFH8" s="150"/>
      <c r="SFI8" s="150"/>
      <c r="SFJ8" s="150"/>
      <c r="SFK8" s="150"/>
      <c r="SFL8" s="150"/>
      <c r="SFM8" s="150"/>
      <c r="SFN8" s="150"/>
      <c r="SFO8" s="150"/>
      <c r="SFP8" s="150"/>
      <c r="SFQ8" s="150"/>
      <c r="SFR8" s="150"/>
      <c r="SFS8" s="150"/>
      <c r="SFT8" s="150"/>
      <c r="SFU8" s="150"/>
      <c r="SFV8" s="150"/>
      <c r="SFW8" s="150"/>
      <c r="SFX8" s="150"/>
      <c r="SFY8" s="150"/>
      <c r="SFZ8" s="150"/>
      <c r="SGA8" s="150"/>
      <c r="SGB8" s="150"/>
      <c r="SGC8" s="150"/>
      <c r="SGD8" s="150"/>
      <c r="SGE8" s="150"/>
      <c r="SGF8" s="150"/>
      <c r="SGG8" s="150"/>
      <c r="SGH8" s="150"/>
      <c r="SGI8" s="150"/>
      <c r="SGJ8" s="150"/>
      <c r="SGK8" s="150"/>
      <c r="SGL8" s="150"/>
      <c r="SGM8" s="150"/>
      <c r="SGN8" s="150"/>
      <c r="SGO8" s="150"/>
      <c r="SGP8" s="150"/>
      <c r="SGQ8" s="150"/>
      <c r="SGR8" s="150"/>
      <c r="SGS8" s="150"/>
      <c r="SGT8" s="150"/>
      <c r="SGU8" s="150"/>
      <c r="SGV8" s="150"/>
      <c r="SGW8" s="150"/>
      <c r="SGX8" s="150"/>
      <c r="SGY8" s="150"/>
      <c r="SGZ8" s="150"/>
      <c r="SHA8" s="150"/>
      <c r="SHB8" s="150"/>
      <c r="SHC8" s="150"/>
      <c r="SHD8" s="150"/>
      <c r="SHE8" s="150"/>
      <c r="SHF8" s="150"/>
      <c r="SHG8" s="150"/>
      <c r="SHH8" s="150"/>
      <c r="SHI8" s="150"/>
      <c r="SHJ8" s="150"/>
      <c r="SHK8" s="150"/>
      <c r="SHL8" s="150"/>
      <c r="SHM8" s="150"/>
      <c r="SHN8" s="150"/>
      <c r="SHO8" s="150"/>
      <c r="SHP8" s="150"/>
      <c r="SHQ8" s="150"/>
      <c r="SHR8" s="150"/>
      <c r="SHS8" s="150"/>
      <c r="SHT8" s="150"/>
      <c r="SHU8" s="150"/>
      <c r="SHV8" s="150"/>
      <c r="SHW8" s="150"/>
      <c r="SHX8" s="150"/>
      <c r="SHY8" s="150"/>
      <c r="SHZ8" s="150"/>
      <c r="SIA8" s="150"/>
      <c r="SIB8" s="150"/>
      <c r="SIC8" s="150"/>
      <c r="SID8" s="150"/>
      <c r="SIE8" s="150"/>
      <c r="SIF8" s="150"/>
      <c r="SIG8" s="150"/>
      <c r="SIH8" s="150"/>
      <c r="SII8" s="150"/>
      <c r="SIJ8" s="150"/>
      <c r="SIK8" s="150"/>
      <c r="SIL8" s="150"/>
      <c r="SIM8" s="150"/>
      <c r="SIN8" s="150"/>
      <c r="SIO8" s="150"/>
      <c r="SIP8" s="150"/>
      <c r="SIQ8" s="150"/>
      <c r="SIR8" s="150"/>
      <c r="SIS8" s="150"/>
      <c r="SIT8" s="150"/>
      <c r="SIU8" s="150"/>
      <c r="SIV8" s="150"/>
      <c r="SIW8" s="150"/>
      <c r="SIX8" s="150"/>
      <c r="SIY8" s="150"/>
      <c r="SIZ8" s="150"/>
      <c r="SJA8" s="150"/>
      <c r="SJB8" s="150"/>
      <c r="SJC8" s="150"/>
      <c r="SJD8" s="150"/>
      <c r="SJE8" s="150"/>
      <c r="SJF8" s="150"/>
      <c r="SJG8" s="150"/>
      <c r="SJH8" s="150"/>
      <c r="SJI8" s="150"/>
      <c r="SJJ8" s="150"/>
      <c r="SJK8" s="150"/>
      <c r="SJL8" s="150"/>
      <c r="SJM8" s="150"/>
      <c r="SJN8" s="150"/>
      <c r="SJO8" s="150"/>
      <c r="SJP8" s="150"/>
      <c r="SJQ8" s="150"/>
      <c r="SJR8" s="150"/>
      <c r="SJS8" s="150"/>
      <c r="SJT8" s="150"/>
      <c r="SJU8" s="150"/>
      <c r="SJV8" s="150"/>
      <c r="SJW8" s="150"/>
      <c r="SJX8" s="150"/>
      <c r="SJY8" s="150"/>
      <c r="SJZ8" s="150"/>
      <c r="SKA8" s="150"/>
      <c r="SKB8" s="150"/>
      <c r="SKC8" s="150"/>
      <c r="SKD8" s="150"/>
      <c r="SKE8" s="150"/>
      <c r="SKF8" s="150"/>
      <c r="SKG8" s="150"/>
      <c r="SKH8" s="150"/>
      <c r="SKI8" s="150"/>
      <c r="SKJ8" s="150"/>
      <c r="SKK8" s="150"/>
      <c r="SKL8" s="150"/>
      <c r="SKM8" s="150"/>
      <c r="SKN8" s="150"/>
      <c r="SKO8" s="150"/>
      <c r="SKP8" s="150"/>
      <c r="SKQ8" s="150"/>
      <c r="SKR8" s="150"/>
      <c r="SKS8" s="150"/>
      <c r="SKT8" s="150"/>
      <c r="SKU8" s="150"/>
      <c r="SKV8" s="150"/>
      <c r="SKW8" s="150"/>
      <c r="SKX8" s="150"/>
      <c r="SKY8" s="150"/>
      <c r="SKZ8" s="150"/>
      <c r="SLA8" s="150"/>
      <c r="SLB8" s="150"/>
      <c r="SLC8" s="150"/>
      <c r="SLD8" s="150"/>
      <c r="SLE8" s="150"/>
      <c r="SLF8" s="150"/>
      <c r="SLG8" s="150"/>
      <c r="SLH8" s="150"/>
      <c r="SLI8" s="150"/>
      <c r="SLJ8" s="150"/>
      <c r="SLK8" s="150"/>
      <c r="SLL8" s="150"/>
      <c r="SLM8" s="150"/>
      <c r="SLN8" s="150"/>
      <c r="SLO8" s="150"/>
      <c r="SLP8" s="150"/>
      <c r="SLQ8" s="150"/>
      <c r="SLR8" s="150"/>
      <c r="SLS8" s="150"/>
      <c r="SLT8" s="150"/>
      <c r="SLU8" s="150"/>
      <c r="SLV8" s="150"/>
      <c r="SLW8" s="150"/>
      <c r="SLX8" s="150"/>
      <c r="SLY8" s="150"/>
      <c r="SLZ8" s="150"/>
      <c r="SMA8" s="150"/>
      <c r="SMB8" s="150"/>
      <c r="SMC8" s="150"/>
      <c r="SMD8" s="150"/>
      <c r="SME8" s="150"/>
      <c r="SMF8" s="150"/>
      <c r="SMG8" s="150"/>
      <c r="SMH8" s="150"/>
      <c r="SMI8" s="150"/>
      <c r="SMJ8" s="150"/>
      <c r="SMK8" s="150"/>
      <c r="SML8" s="150"/>
      <c r="SMM8" s="150"/>
      <c r="SMN8" s="150"/>
      <c r="SMO8" s="150"/>
      <c r="SMP8" s="150"/>
      <c r="SMQ8" s="150"/>
      <c r="SMR8" s="150"/>
      <c r="SMS8" s="150"/>
      <c r="SMT8" s="150"/>
      <c r="SMU8" s="150"/>
      <c r="SMV8" s="150"/>
      <c r="SMW8" s="150"/>
      <c r="SMX8" s="150"/>
      <c r="SMY8" s="150"/>
      <c r="SMZ8" s="150"/>
      <c r="SNA8" s="150"/>
      <c r="SNB8" s="150"/>
      <c r="SNC8" s="150"/>
      <c r="SND8" s="150"/>
      <c r="SNE8" s="150"/>
      <c r="SNF8" s="150"/>
      <c r="SNG8" s="150"/>
      <c r="SNH8" s="150"/>
      <c r="SNI8" s="150"/>
      <c r="SNJ8" s="150"/>
      <c r="SNK8" s="150"/>
      <c r="SNL8" s="150"/>
      <c r="SNM8" s="150"/>
      <c r="SNN8" s="150"/>
      <c r="SNO8" s="150"/>
      <c r="SNP8" s="150"/>
      <c r="SNQ8" s="150"/>
      <c r="SNR8" s="150"/>
      <c r="SNS8" s="150"/>
      <c r="SNT8" s="150"/>
      <c r="SNU8" s="150"/>
      <c r="SNV8" s="150"/>
      <c r="SNW8" s="150"/>
      <c r="SNX8" s="150"/>
      <c r="SNY8" s="150"/>
      <c r="SNZ8" s="150"/>
      <c r="SOA8" s="150"/>
      <c r="SOB8" s="150"/>
      <c r="SOC8" s="150"/>
      <c r="SOD8" s="150"/>
      <c r="SOE8" s="150"/>
      <c r="SOF8" s="150"/>
      <c r="SOG8" s="150"/>
      <c r="SOH8" s="150"/>
      <c r="SOI8" s="150"/>
      <c r="SOJ8" s="150"/>
      <c r="SOK8" s="150"/>
      <c r="SOL8" s="150"/>
      <c r="SOM8" s="150"/>
      <c r="SON8" s="150"/>
      <c r="SOO8" s="150"/>
      <c r="SOP8" s="150"/>
      <c r="SOQ8" s="150"/>
      <c r="SOR8" s="150"/>
      <c r="SOS8" s="150"/>
      <c r="SOT8" s="150"/>
      <c r="SOU8" s="150"/>
      <c r="SOV8" s="150"/>
      <c r="SOW8" s="150"/>
      <c r="SOX8" s="150"/>
      <c r="SOY8" s="150"/>
      <c r="SOZ8" s="150"/>
      <c r="SPA8" s="150"/>
      <c r="SPB8" s="150"/>
      <c r="SPC8" s="150"/>
      <c r="SPD8" s="150"/>
      <c r="SPE8" s="150"/>
      <c r="SPF8" s="150"/>
      <c r="SPG8" s="150"/>
      <c r="SPH8" s="150"/>
      <c r="SPI8" s="150"/>
      <c r="SPJ8" s="150"/>
      <c r="SPK8" s="150"/>
      <c r="SPL8" s="150"/>
      <c r="SPM8" s="150"/>
      <c r="SPN8" s="150"/>
      <c r="SPO8" s="150"/>
      <c r="SPP8" s="150"/>
      <c r="SPQ8" s="150"/>
      <c r="SPR8" s="150"/>
      <c r="SPS8" s="150"/>
      <c r="SPT8" s="150"/>
      <c r="SPU8" s="150"/>
      <c r="SPV8" s="150"/>
      <c r="SPW8" s="150"/>
      <c r="SPX8" s="150"/>
      <c r="SPY8" s="150"/>
      <c r="SPZ8" s="150"/>
      <c r="SQA8" s="150"/>
      <c r="SQB8" s="150"/>
      <c r="SQC8" s="150"/>
      <c r="SQD8" s="150"/>
      <c r="SQE8" s="150"/>
      <c r="SQF8" s="150"/>
      <c r="SQG8" s="150"/>
      <c r="SQH8" s="150"/>
      <c r="SQI8" s="150"/>
      <c r="SQJ8" s="150"/>
      <c r="SQK8" s="150"/>
      <c r="SQL8" s="150"/>
      <c r="SQM8" s="150"/>
      <c r="SQN8" s="150"/>
      <c r="SQO8" s="150"/>
      <c r="SQP8" s="150"/>
      <c r="SQQ8" s="150"/>
      <c r="SQR8" s="150"/>
      <c r="SQS8" s="150"/>
      <c r="SQT8" s="150"/>
      <c r="SQU8" s="150"/>
      <c r="SQV8" s="150"/>
      <c r="SQW8" s="150"/>
      <c r="SQX8" s="150"/>
      <c r="SQY8" s="150"/>
      <c r="SQZ8" s="150"/>
      <c r="SRA8" s="150"/>
      <c r="SRB8" s="150"/>
      <c r="SRC8" s="150"/>
      <c r="SRD8" s="150"/>
      <c r="SRE8" s="150"/>
      <c r="SRF8" s="150"/>
      <c r="SRG8" s="150"/>
      <c r="SRH8" s="150"/>
      <c r="SRI8" s="150"/>
      <c r="SRJ8" s="150"/>
      <c r="SRK8" s="150"/>
      <c r="SRL8" s="150"/>
      <c r="SRM8" s="150"/>
      <c r="SRN8" s="150"/>
      <c r="SRO8" s="150"/>
      <c r="SRP8" s="150"/>
      <c r="SRQ8" s="150"/>
      <c r="SRR8" s="150"/>
      <c r="SRS8" s="150"/>
      <c r="SRT8" s="150"/>
      <c r="SRU8" s="150"/>
      <c r="SRV8" s="150"/>
      <c r="SRW8" s="150"/>
      <c r="SRX8" s="150"/>
      <c r="SRY8" s="150"/>
      <c r="SRZ8" s="150"/>
      <c r="SSA8" s="150"/>
      <c r="SSB8" s="150"/>
      <c r="SSC8" s="150"/>
      <c r="SSD8" s="150"/>
      <c r="SSE8" s="150"/>
      <c r="SSF8" s="150"/>
      <c r="SSG8" s="150"/>
      <c r="SSH8" s="150"/>
      <c r="SSI8" s="150"/>
      <c r="SSJ8" s="150"/>
      <c r="SSK8" s="150"/>
      <c r="SSL8" s="150"/>
      <c r="SSM8" s="150"/>
      <c r="SSN8" s="150"/>
      <c r="SSO8" s="150"/>
      <c r="SSP8" s="150"/>
      <c r="SSQ8" s="150"/>
      <c r="SSR8" s="150"/>
      <c r="SSS8" s="150"/>
      <c r="SST8" s="150"/>
      <c r="SSU8" s="150"/>
      <c r="SSV8" s="150"/>
      <c r="SSW8" s="150"/>
      <c r="SSX8" s="150"/>
      <c r="SSY8" s="150"/>
      <c r="SSZ8" s="150"/>
      <c r="STA8" s="150"/>
      <c r="STB8" s="150"/>
      <c r="STC8" s="150"/>
      <c r="STD8" s="150"/>
      <c r="STE8" s="150"/>
      <c r="STF8" s="150"/>
      <c r="STG8" s="150"/>
      <c r="STH8" s="150"/>
      <c r="STI8" s="150"/>
      <c r="STJ8" s="150"/>
      <c r="STK8" s="150"/>
      <c r="STL8" s="150"/>
      <c r="STM8" s="150"/>
      <c r="STN8" s="150"/>
      <c r="STO8" s="150"/>
      <c r="STP8" s="150"/>
      <c r="STQ8" s="150"/>
      <c r="STR8" s="150"/>
      <c r="STS8" s="150"/>
      <c r="STT8" s="150"/>
      <c r="STU8" s="150"/>
      <c r="STV8" s="150"/>
      <c r="STW8" s="150"/>
      <c r="STX8" s="150"/>
      <c r="STY8" s="150"/>
      <c r="STZ8" s="150"/>
      <c r="SUA8" s="150"/>
      <c r="SUB8" s="150"/>
      <c r="SUC8" s="150"/>
      <c r="SUD8" s="150"/>
      <c r="SUE8" s="150"/>
      <c r="SUF8" s="150"/>
      <c r="SUG8" s="150"/>
      <c r="SUH8" s="150"/>
      <c r="SUI8" s="150"/>
      <c r="SUJ8" s="150"/>
      <c r="SUK8" s="150"/>
      <c r="SUL8" s="150"/>
      <c r="SUM8" s="150"/>
      <c r="SUN8" s="150"/>
      <c r="SUO8" s="150"/>
      <c r="SUP8" s="150"/>
      <c r="SUQ8" s="150"/>
      <c r="SUR8" s="150"/>
      <c r="SUS8" s="150"/>
      <c r="SUT8" s="150"/>
      <c r="SUU8" s="150"/>
      <c r="SUV8" s="150"/>
      <c r="SUW8" s="150"/>
      <c r="SUX8" s="150"/>
      <c r="SUY8" s="150"/>
      <c r="SUZ8" s="150"/>
      <c r="SVA8" s="150"/>
      <c r="SVB8" s="150"/>
      <c r="SVC8" s="150"/>
      <c r="SVD8" s="150"/>
      <c r="SVE8" s="150"/>
      <c r="SVF8" s="150"/>
      <c r="SVG8" s="150"/>
      <c r="SVH8" s="150"/>
      <c r="SVI8" s="150"/>
      <c r="SVJ8" s="150"/>
      <c r="SVK8" s="150"/>
      <c r="SVL8" s="150"/>
      <c r="SVM8" s="150"/>
      <c r="SVN8" s="150"/>
      <c r="SVO8" s="150"/>
      <c r="SVP8" s="150"/>
      <c r="SVQ8" s="150"/>
      <c r="SVR8" s="150"/>
      <c r="SVS8" s="150"/>
      <c r="SVT8" s="150"/>
      <c r="SVU8" s="150"/>
      <c r="SVV8" s="150"/>
      <c r="SVW8" s="150"/>
      <c r="SVX8" s="150"/>
      <c r="SVY8" s="150"/>
      <c r="SVZ8" s="150"/>
      <c r="SWA8" s="150"/>
      <c r="SWB8" s="150"/>
      <c r="SWC8" s="150"/>
      <c r="SWD8" s="150"/>
      <c r="SWE8" s="150"/>
      <c r="SWF8" s="150"/>
      <c r="SWG8" s="150"/>
      <c r="SWH8" s="150"/>
      <c r="SWI8" s="150"/>
      <c r="SWJ8" s="150"/>
      <c r="SWK8" s="150"/>
      <c r="SWL8" s="150"/>
      <c r="SWM8" s="150"/>
      <c r="SWN8" s="150"/>
      <c r="SWO8" s="150"/>
      <c r="SWP8" s="150"/>
      <c r="SWQ8" s="150"/>
      <c r="SWR8" s="150"/>
      <c r="SWS8" s="150"/>
      <c r="SWT8" s="150"/>
      <c r="SWU8" s="150"/>
      <c r="SWV8" s="150"/>
      <c r="SWW8" s="150"/>
      <c r="SWX8" s="150"/>
      <c r="SWY8" s="150"/>
      <c r="SWZ8" s="150"/>
      <c r="SXA8" s="150"/>
      <c r="SXB8" s="150"/>
      <c r="SXC8" s="150"/>
      <c r="SXD8" s="150"/>
      <c r="SXE8" s="150"/>
      <c r="SXF8" s="150"/>
      <c r="SXG8" s="150"/>
      <c r="SXH8" s="150"/>
      <c r="SXI8" s="150"/>
      <c r="SXJ8" s="150"/>
      <c r="SXK8" s="150"/>
      <c r="SXL8" s="150"/>
      <c r="SXM8" s="150"/>
      <c r="SXN8" s="150"/>
      <c r="SXO8" s="150"/>
      <c r="SXP8" s="150"/>
      <c r="SXQ8" s="150"/>
      <c r="SXR8" s="150"/>
      <c r="SXS8" s="150"/>
      <c r="SXT8" s="150"/>
      <c r="SXU8" s="150"/>
      <c r="SXV8" s="150"/>
      <c r="SXW8" s="150"/>
      <c r="SXX8" s="150"/>
      <c r="SXY8" s="150"/>
      <c r="SXZ8" s="150"/>
      <c r="SYA8" s="150"/>
      <c r="SYB8" s="150"/>
      <c r="SYC8" s="150"/>
      <c r="SYD8" s="150"/>
      <c r="SYE8" s="150"/>
      <c r="SYF8" s="150"/>
      <c r="SYG8" s="150"/>
      <c r="SYH8" s="150"/>
      <c r="SYI8" s="150"/>
      <c r="SYJ8" s="150"/>
      <c r="SYK8" s="150"/>
      <c r="SYL8" s="150"/>
      <c r="SYM8" s="150"/>
      <c r="SYN8" s="150"/>
      <c r="SYO8" s="150"/>
      <c r="SYP8" s="150"/>
      <c r="SYQ8" s="150"/>
      <c r="SYR8" s="150"/>
      <c r="SYS8" s="150"/>
      <c r="SYT8" s="150"/>
      <c r="SYU8" s="150"/>
      <c r="SYV8" s="150"/>
      <c r="SYW8" s="150"/>
      <c r="SYX8" s="150"/>
      <c r="SYY8" s="150"/>
      <c r="SYZ8" s="150"/>
      <c r="SZA8" s="150"/>
      <c r="SZB8" s="150"/>
      <c r="SZC8" s="150"/>
      <c r="SZD8" s="150"/>
      <c r="SZE8" s="150"/>
      <c r="SZF8" s="150"/>
      <c r="SZG8" s="150"/>
      <c r="SZH8" s="150"/>
      <c r="SZI8" s="150"/>
      <c r="SZJ8" s="150"/>
      <c r="SZK8" s="150"/>
      <c r="SZL8" s="150"/>
      <c r="SZM8" s="150"/>
      <c r="SZN8" s="150"/>
      <c r="SZO8" s="150"/>
      <c r="SZP8" s="150"/>
      <c r="SZQ8" s="150"/>
      <c r="SZR8" s="150"/>
      <c r="SZS8" s="150"/>
      <c r="SZT8" s="150"/>
      <c r="SZU8" s="150"/>
      <c r="SZV8" s="150"/>
      <c r="SZW8" s="150"/>
      <c r="SZX8" s="150"/>
      <c r="SZY8" s="150"/>
      <c r="SZZ8" s="150"/>
      <c r="TAA8" s="150"/>
      <c r="TAB8" s="150"/>
      <c r="TAC8" s="150"/>
      <c r="TAD8" s="150"/>
      <c r="TAE8" s="150"/>
      <c r="TAF8" s="150"/>
      <c r="TAG8" s="150"/>
      <c r="TAH8" s="150"/>
      <c r="TAI8" s="150"/>
      <c r="TAJ8" s="150"/>
      <c r="TAK8" s="150"/>
      <c r="TAL8" s="150"/>
      <c r="TAM8" s="150"/>
      <c r="TAN8" s="150"/>
      <c r="TAO8" s="150"/>
      <c r="TAP8" s="150"/>
      <c r="TAQ8" s="150"/>
      <c r="TAR8" s="150"/>
      <c r="TAS8" s="150"/>
      <c r="TAT8" s="150"/>
      <c r="TAU8" s="150"/>
      <c r="TAV8" s="150"/>
      <c r="TAW8" s="150"/>
      <c r="TAX8" s="150"/>
      <c r="TAY8" s="150"/>
      <c r="TAZ8" s="150"/>
      <c r="TBA8" s="150"/>
      <c r="TBB8" s="150"/>
      <c r="TBC8" s="150"/>
      <c r="TBD8" s="150"/>
      <c r="TBE8" s="150"/>
      <c r="TBF8" s="150"/>
      <c r="TBG8" s="150"/>
      <c r="TBH8" s="150"/>
      <c r="TBI8" s="150"/>
      <c r="TBJ8" s="150"/>
      <c r="TBK8" s="150"/>
      <c r="TBL8" s="150"/>
      <c r="TBM8" s="150"/>
      <c r="TBN8" s="150"/>
      <c r="TBO8" s="150"/>
      <c r="TBP8" s="150"/>
      <c r="TBQ8" s="150"/>
      <c r="TBR8" s="150"/>
      <c r="TBS8" s="150"/>
      <c r="TBT8" s="150"/>
      <c r="TBU8" s="150"/>
      <c r="TBV8" s="150"/>
      <c r="TBW8" s="150"/>
      <c r="TBX8" s="150"/>
      <c r="TBY8" s="150"/>
      <c r="TBZ8" s="150"/>
      <c r="TCA8" s="150"/>
      <c r="TCB8" s="150"/>
      <c r="TCC8" s="150"/>
      <c r="TCD8" s="150"/>
      <c r="TCE8" s="150"/>
      <c r="TCF8" s="150"/>
      <c r="TCG8" s="150"/>
      <c r="TCH8" s="150"/>
      <c r="TCI8" s="150"/>
      <c r="TCJ8" s="150"/>
      <c r="TCK8" s="150"/>
      <c r="TCL8" s="150"/>
      <c r="TCM8" s="150"/>
      <c r="TCN8" s="150"/>
      <c r="TCO8" s="150"/>
      <c r="TCP8" s="150"/>
      <c r="TCQ8" s="150"/>
      <c r="TCR8" s="150"/>
      <c r="TCS8" s="150"/>
      <c r="TCT8" s="150"/>
      <c r="TCU8" s="150"/>
      <c r="TCV8" s="150"/>
      <c r="TCW8" s="150"/>
      <c r="TCX8" s="150"/>
      <c r="TCY8" s="150"/>
      <c r="TCZ8" s="150"/>
      <c r="TDA8" s="150"/>
      <c r="TDB8" s="150"/>
      <c r="TDC8" s="150"/>
      <c r="TDD8" s="150"/>
      <c r="TDE8" s="150"/>
      <c r="TDF8" s="150"/>
      <c r="TDG8" s="150"/>
      <c r="TDH8" s="150"/>
      <c r="TDI8" s="150"/>
      <c r="TDJ8" s="150"/>
      <c r="TDK8" s="150"/>
      <c r="TDL8" s="150"/>
      <c r="TDM8" s="150"/>
      <c r="TDN8" s="150"/>
      <c r="TDO8" s="150"/>
      <c r="TDP8" s="150"/>
      <c r="TDQ8" s="150"/>
      <c r="TDR8" s="150"/>
      <c r="TDS8" s="150"/>
      <c r="TDT8" s="150"/>
      <c r="TDU8" s="150"/>
      <c r="TDV8" s="150"/>
      <c r="TDW8" s="150"/>
      <c r="TDX8" s="150"/>
      <c r="TDY8" s="150"/>
      <c r="TDZ8" s="150"/>
      <c r="TEA8" s="150"/>
      <c r="TEB8" s="150"/>
      <c r="TEC8" s="150"/>
      <c r="TED8" s="150"/>
      <c r="TEE8" s="150"/>
      <c r="TEF8" s="150"/>
      <c r="TEG8" s="150"/>
      <c r="TEH8" s="150"/>
      <c r="TEI8" s="150"/>
      <c r="TEJ8" s="150"/>
      <c r="TEK8" s="150"/>
      <c r="TEL8" s="150"/>
      <c r="TEM8" s="150"/>
      <c r="TEN8" s="150"/>
      <c r="TEO8" s="150"/>
      <c r="TEP8" s="150"/>
      <c r="TEQ8" s="150"/>
      <c r="TER8" s="150"/>
      <c r="TES8" s="150"/>
      <c r="TET8" s="150"/>
      <c r="TEU8" s="150"/>
      <c r="TEV8" s="150"/>
      <c r="TEW8" s="150"/>
      <c r="TEX8" s="150"/>
      <c r="TEY8" s="150"/>
      <c r="TEZ8" s="150"/>
      <c r="TFA8" s="150"/>
      <c r="TFB8" s="150"/>
      <c r="TFC8" s="150"/>
      <c r="TFD8" s="150"/>
      <c r="TFE8" s="150"/>
      <c r="TFF8" s="150"/>
      <c r="TFG8" s="150"/>
      <c r="TFH8" s="150"/>
      <c r="TFI8" s="150"/>
      <c r="TFJ8" s="150"/>
      <c r="TFK8" s="150"/>
      <c r="TFL8" s="150"/>
      <c r="TFM8" s="150"/>
      <c r="TFN8" s="150"/>
      <c r="TFO8" s="150"/>
      <c r="TFP8" s="150"/>
      <c r="TFQ8" s="150"/>
      <c r="TFR8" s="150"/>
      <c r="TFS8" s="150"/>
      <c r="TFT8" s="150"/>
      <c r="TFU8" s="150"/>
      <c r="TFV8" s="150"/>
      <c r="TFW8" s="150"/>
      <c r="TFX8" s="150"/>
      <c r="TFY8" s="150"/>
      <c r="TFZ8" s="150"/>
      <c r="TGA8" s="150"/>
      <c r="TGB8" s="150"/>
      <c r="TGC8" s="150"/>
      <c r="TGD8" s="150"/>
      <c r="TGE8" s="150"/>
      <c r="TGF8" s="150"/>
      <c r="TGG8" s="150"/>
      <c r="TGH8" s="150"/>
      <c r="TGI8" s="150"/>
      <c r="TGJ8" s="150"/>
      <c r="TGK8" s="150"/>
      <c r="TGL8" s="150"/>
      <c r="TGM8" s="150"/>
      <c r="TGN8" s="150"/>
      <c r="TGO8" s="150"/>
      <c r="TGP8" s="150"/>
      <c r="TGQ8" s="150"/>
      <c r="TGR8" s="150"/>
      <c r="TGS8" s="150"/>
      <c r="TGT8" s="150"/>
      <c r="TGU8" s="150"/>
      <c r="TGV8" s="150"/>
      <c r="TGW8" s="150"/>
      <c r="TGX8" s="150"/>
      <c r="TGY8" s="150"/>
      <c r="TGZ8" s="150"/>
      <c r="THA8" s="150"/>
      <c r="THB8" s="150"/>
      <c r="THC8" s="150"/>
      <c r="THD8" s="150"/>
      <c r="THE8" s="150"/>
      <c r="THF8" s="150"/>
      <c r="THG8" s="150"/>
      <c r="THH8" s="150"/>
      <c r="THI8" s="150"/>
      <c r="THJ8" s="150"/>
      <c r="THK8" s="150"/>
      <c r="THL8" s="150"/>
      <c r="THM8" s="150"/>
      <c r="THN8" s="150"/>
      <c r="THO8" s="150"/>
      <c r="THP8" s="150"/>
      <c r="THQ8" s="150"/>
      <c r="THR8" s="150"/>
      <c r="THS8" s="150"/>
      <c r="THT8" s="150"/>
      <c r="THU8" s="150"/>
      <c r="THV8" s="150"/>
      <c r="THW8" s="150"/>
      <c r="THX8" s="150"/>
      <c r="THY8" s="150"/>
      <c r="THZ8" s="150"/>
      <c r="TIA8" s="150"/>
      <c r="TIB8" s="150"/>
      <c r="TIC8" s="150"/>
      <c r="TID8" s="150"/>
      <c r="TIE8" s="150"/>
      <c r="TIF8" s="150"/>
      <c r="TIG8" s="150"/>
      <c r="TIH8" s="150"/>
      <c r="TII8" s="150"/>
      <c r="TIJ8" s="150"/>
      <c r="TIK8" s="150"/>
      <c r="TIL8" s="150"/>
      <c r="TIM8" s="150"/>
      <c r="TIN8" s="150"/>
      <c r="TIO8" s="150"/>
      <c r="TIP8" s="150"/>
      <c r="TIQ8" s="150"/>
      <c r="TIR8" s="150"/>
      <c r="TIS8" s="150"/>
      <c r="TIT8" s="150"/>
      <c r="TIU8" s="150"/>
      <c r="TIV8" s="150"/>
      <c r="TIW8" s="150"/>
      <c r="TIX8" s="150"/>
      <c r="TIY8" s="150"/>
      <c r="TIZ8" s="150"/>
      <c r="TJA8" s="150"/>
      <c r="TJB8" s="150"/>
      <c r="TJC8" s="150"/>
      <c r="TJD8" s="150"/>
      <c r="TJE8" s="150"/>
      <c r="TJF8" s="150"/>
      <c r="TJG8" s="150"/>
      <c r="TJH8" s="150"/>
      <c r="TJI8" s="150"/>
      <c r="TJJ8" s="150"/>
      <c r="TJK8" s="150"/>
      <c r="TJL8" s="150"/>
      <c r="TJM8" s="150"/>
      <c r="TJN8" s="150"/>
      <c r="TJO8" s="150"/>
      <c r="TJP8" s="150"/>
      <c r="TJQ8" s="150"/>
      <c r="TJR8" s="150"/>
      <c r="TJS8" s="150"/>
      <c r="TJT8" s="150"/>
      <c r="TJU8" s="150"/>
      <c r="TJV8" s="150"/>
      <c r="TJW8" s="150"/>
      <c r="TJX8" s="150"/>
      <c r="TJY8" s="150"/>
      <c r="TJZ8" s="150"/>
      <c r="TKA8" s="150"/>
      <c r="TKB8" s="150"/>
      <c r="TKC8" s="150"/>
      <c r="TKD8" s="150"/>
      <c r="TKE8" s="150"/>
      <c r="TKF8" s="150"/>
      <c r="TKG8" s="150"/>
      <c r="TKH8" s="150"/>
      <c r="TKI8" s="150"/>
      <c r="TKJ8" s="150"/>
      <c r="TKK8" s="150"/>
      <c r="TKL8" s="150"/>
      <c r="TKM8" s="150"/>
      <c r="TKN8" s="150"/>
      <c r="TKO8" s="150"/>
      <c r="TKP8" s="150"/>
      <c r="TKQ8" s="150"/>
      <c r="TKR8" s="150"/>
      <c r="TKS8" s="150"/>
      <c r="TKT8" s="150"/>
      <c r="TKU8" s="150"/>
      <c r="TKV8" s="150"/>
      <c r="TKW8" s="150"/>
      <c r="TKX8" s="150"/>
      <c r="TKY8" s="150"/>
      <c r="TKZ8" s="150"/>
      <c r="TLA8" s="150"/>
      <c r="TLB8" s="150"/>
      <c r="TLC8" s="150"/>
      <c r="TLD8" s="150"/>
      <c r="TLE8" s="150"/>
      <c r="TLF8" s="150"/>
      <c r="TLG8" s="150"/>
      <c r="TLH8" s="150"/>
      <c r="TLI8" s="150"/>
      <c r="TLJ8" s="150"/>
      <c r="TLK8" s="150"/>
      <c r="TLL8" s="150"/>
      <c r="TLM8" s="150"/>
      <c r="TLN8" s="150"/>
      <c r="TLO8" s="150"/>
      <c r="TLP8" s="150"/>
      <c r="TLQ8" s="150"/>
      <c r="TLR8" s="150"/>
      <c r="TLS8" s="150"/>
      <c r="TLT8" s="150"/>
      <c r="TLU8" s="150"/>
      <c r="TLV8" s="150"/>
      <c r="TLW8" s="150"/>
      <c r="TLX8" s="150"/>
      <c r="TLY8" s="150"/>
      <c r="TLZ8" s="150"/>
      <c r="TMA8" s="150"/>
      <c r="TMB8" s="150"/>
      <c r="TMC8" s="150"/>
      <c r="TMD8" s="150"/>
      <c r="TME8" s="150"/>
      <c r="TMF8" s="150"/>
      <c r="TMG8" s="150"/>
      <c r="TMH8" s="150"/>
      <c r="TMI8" s="150"/>
      <c r="TMJ8" s="150"/>
      <c r="TMK8" s="150"/>
      <c r="TML8" s="150"/>
      <c r="TMM8" s="150"/>
      <c r="TMN8" s="150"/>
      <c r="TMO8" s="150"/>
      <c r="TMP8" s="150"/>
      <c r="TMQ8" s="150"/>
      <c r="TMR8" s="150"/>
      <c r="TMS8" s="150"/>
      <c r="TMT8" s="150"/>
      <c r="TMU8" s="150"/>
      <c r="TMV8" s="150"/>
      <c r="TMW8" s="150"/>
      <c r="TMX8" s="150"/>
      <c r="TMY8" s="150"/>
      <c r="TMZ8" s="150"/>
      <c r="TNA8" s="150"/>
      <c r="TNB8" s="150"/>
      <c r="TNC8" s="150"/>
      <c r="TND8" s="150"/>
      <c r="TNE8" s="150"/>
      <c r="TNF8" s="150"/>
      <c r="TNG8" s="150"/>
      <c r="TNH8" s="150"/>
      <c r="TNI8" s="150"/>
      <c r="TNJ8" s="150"/>
      <c r="TNK8" s="150"/>
      <c r="TNL8" s="150"/>
      <c r="TNM8" s="150"/>
      <c r="TNN8" s="150"/>
      <c r="TNO8" s="150"/>
      <c r="TNP8" s="150"/>
      <c r="TNQ8" s="150"/>
      <c r="TNR8" s="150"/>
      <c r="TNS8" s="150"/>
      <c r="TNT8" s="150"/>
      <c r="TNU8" s="150"/>
      <c r="TNV8" s="150"/>
      <c r="TNW8" s="150"/>
      <c r="TNX8" s="150"/>
      <c r="TNY8" s="150"/>
      <c r="TNZ8" s="150"/>
      <c r="TOA8" s="150"/>
      <c r="TOB8" s="150"/>
      <c r="TOC8" s="150"/>
      <c r="TOD8" s="150"/>
      <c r="TOE8" s="150"/>
      <c r="TOF8" s="150"/>
      <c r="TOG8" s="150"/>
      <c r="TOH8" s="150"/>
      <c r="TOI8" s="150"/>
      <c r="TOJ8" s="150"/>
      <c r="TOK8" s="150"/>
      <c r="TOL8" s="150"/>
      <c r="TOM8" s="150"/>
      <c r="TON8" s="150"/>
      <c r="TOO8" s="150"/>
      <c r="TOP8" s="150"/>
      <c r="TOQ8" s="150"/>
      <c r="TOR8" s="150"/>
      <c r="TOS8" s="150"/>
      <c r="TOT8" s="150"/>
      <c r="TOU8" s="150"/>
      <c r="TOV8" s="150"/>
      <c r="TOW8" s="150"/>
      <c r="TOX8" s="150"/>
      <c r="TOY8" s="150"/>
      <c r="TOZ8" s="150"/>
      <c r="TPA8" s="150"/>
      <c r="TPB8" s="150"/>
      <c r="TPC8" s="150"/>
      <c r="TPD8" s="150"/>
      <c r="TPE8" s="150"/>
      <c r="TPF8" s="150"/>
      <c r="TPG8" s="150"/>
      <c r="TPH8" s="150"/>
      <c r="TPI8" s="150"/>
      <c r="TPJ8" s="150"/>
      <c r="TPK8" s="150"/>
      <c r="TPL8" s="150"/>
      <c r="TPM8" s="150"/>
      <c r="TPN8" s="150"/>
      <c r="TPO8" s="150"/>
      <c r="TPP8" s="150"/>
      <c r="TPQ8" s="150"/>
      <c r="TPR8" s="150"/>
      <c r="TPS8" s="150"/>
      <c r="TPT8" s="150"/>
      <c r="TPU8" s="150"/>
      <c r="TPV8" s="150"/>
      <c r="TPW8" s="150"/>
      <c r="TPX8" s="150"/>
      <c r="TPY8" s="150"/>
      <c r="TPZ8" s="150"/>
      <c r="TQA8" s="150"/>
      <c r="TQB8" s="150"/>
      <c r="TQC8" s="150"/>
      <c r="TQD8" s="150"/>
      <c r="TQE8" s="150"/>
      <c r="TQF8" s="150"/>
      <c r="TQG8" s="150"/>
      <c r="TQH8" s="150"/>
      <c r="TQI8" s="150"/>
      <c r="TQJ8" s="150"/>
      <c r="TQK8" s="150"/>
      <c r="TQL8" s="150"/>
      <c r="TQM8" s="150"/>
      <c r="TQN8" s="150"/>
      <c r="TQO8" s="150"/>
      <c r="TQP8" s="150"/>
      <c r="TQQ8" s="150"/>
      <c r="TQR8" s="150"/>
      <c r="TQS8" s="150"/>
      <c r="TQT8" s="150"/>
      <c r="TQU8" s="150"/>
      <c r="TQV8" s="150"/>
      <c r="TQW8" s="150"/>
      <c r="TQX8" s="150"/>
      <c r="TQY8" s="150"/>
      <c r="TQZ8" s="150"/>
      <c r="TRA8" s="150"/>
      <c r="TRB8" s="150"/>
      <c r="TRC8" s="150"/>
      <c r="TRD8" s="150"/>
      <c r="TRE8" s="150"/>
      <c r="TRF8" s="150"/>
      <c r="TRG8" s="150"/>
      <c r="TRH8" s="150"/>
      <c r="TRI8" s="150"/>
      <c r="TRJ8" s="150"/>
      <c r="TRK8" s="150"/>
      <c r="TRL8" s="150"/>
      <c r="TRM8" s="150"/>
      <c r="TRN8" s="150"/>
      <c r="TRO8" s="150"/>
      <c r="TRP8" s="150"/>
      <c r="TRQ8" s="150"/>
      <c r="TRR8" s="150"/>
      <c r="TRS8" s="150"/>
      <c r="TRT8" s="150"/>
      <c r="TRU8" s="150"/>
      <c r="TRV8" s="150"/>
      <c r="TRW8" s="150"/>
      <c r="TRX8" s="150"/>
      <c r="TRY8" s="150"/>
      <c r="TRZ8" s="150"/>
      <c r="TSA8" s="150"/>
      <c r="TSB8" s="150"/>
      <c r="TSC8" s="150"/>
      <c r="TSD8" s="150"/>
      <c r="TSE8" s="150"/>
      <c r="TSF8" s="150"/>
      <c r="TSG8" s="150"/>
      <c r="TSH8" s="150"/>
      <c r="TSI8" s="150"/>
      <c r="TSJ8" s="150"/>
      <c r="TSK8" s="150"/>
      <c r="TSL8" s="150"/>
      <c r="TSM8" s="150"/>
      <c r="TSN8" s="150"/>
      <c r="TSO8" s="150"/>
      <c r="TSP8" s="150"/>
      <c r="TSQ8" s="150"/>
      <c r="TSR8" s="150"/>
      <c r="TSS8" s="150"/>
      <c r="TST8" s="150"/>
      <c r="TSU8" s="150"/>
      <c r="TSV8" s="150"/>
      <c r="TSW8" s="150"/>
      <c r="TSX8" s="150"/>
      <c r="TSY8" s="150"/>
      <c r="TSZ8" s="150"/>
      <c r="TTA8" s="150"/>
      <c r="TTB8" s="150"/>
      <c r="TTC8" s="150"/>
      <c r="TTD8" s="150"/>
      <c r="TTE8" s="150"/>
      <c r="TTF8" s="150"/>
      <c r="TTG8" s="150"/>
      <c r="TTH8" s="150"/>
      <c r="TTI8" s="150"/>
      <c r="TTJ8" s="150"/>
      <c r="TTK8" s="150"/>
      <c r="TTL8" s="150"/>
      <c r="TTM8" s="150"/>
      <c r="TTN8" s="150"/>
      <c r="TTO8" s="150"/>
      <c r="TTP8" s="150"/>
      <c r="TTQ8" s="150"/>
      <c r="TTR8" s="150"/>
      <c r="TTS8" s="150"/>
      <c r="TTT8" s="150"/>
      <c r="TTU8" s="150"/>
      <c r="TTV8" s="150"/>
      <c r="TTW8" s="150"/>
      <c r="TTX8" s="150"/>
      <c r="TTY8" s="150"/>
      <c r="TTZ8" s="150"/>
      <c r="TUA8" s="150"/>
      <c r="TUB8" s="150"/>
      <c r="TUC8" s="150"/>
      <c r="TUD8" s="150"/>
      <c r="TUE8" s="150"/>
      <c r="TUF8" s="150"/>
      <c r="TUG8" s="150"/>
      <c r="TUH8" s="150"/>
      <c r="TUI8" s="150"/>
      <c r="TUJ8" s="150"/>
      <c r="TUK8" s="150"/>
      <c r="TUL8" s="150"/>
      <c r="TUM8" s="150"/>
      <c r="TUN8" s="150"/>
      <c r="TUO8" s="150"/>
      <c r="TUP8" s="150"/>
      <c r="TUQ8" s="150"/>
      <c r="TUR8" s="150"/>
      <c r="TUS8" s="150"/>
      <c r="TUT8" s="150"/>
      <c r="TUU8" s="150"/>
      <c r="TUV8" s="150"/>
      <c r="TUW8" s="150"/>
      <c r="TUX8" s="150"/>
      <c r="TUY8" s="150"/>
      <c r="TUZ8" s="150"/>
      <c r="TVA8" s="150"/>
      <c r="TVB8" s="150"/>
      <c r="TVC8" s="150"/>
      <c r="TVD8" s="150"/>
      <c r="TVE8" s="150"/>
      <c r="TVF8" s="150"/>
      <c r="TVG8" s="150"/>
      <c r="TVH8" s="150"/>
      <c r="TVI8" s="150"/>
      <c r="TVJ8" s="150"/>
      <c r="TVK8" s="150"/>
      <c r="TVL8" s="150"/>
      <c r="TVM8" s="150"/>
      <c r="TVN8" s="150"/>
      <c r="TVO8" s="150"/>
      <c r="TVP8" s="150"/>
      <c r="TVQ8" s="150"/>
      <c r="TVR8" s="150"/>
      <c r="TVS8" s="150"/>
      <c r="TVT8" s="150"/>
      <c r="TVU8" s="150"/>
      <c r="TVV8" s="150"/>
      <c r="TVW8" s="150"/>
      <c r="TVX8" s="150"/>
      <c r="TVY8" s="150"/>
      <c r="TVZ8" s="150"/>
      <c r="TWA8" s="150"/>
      <c r="TWB8" s="150"/>
      <c r="TWC8" s="150"/>
      <c r="TWD8" s="150"/>
      <c r="TWE8" s="150"/>
      <c r="TWF8" s="150"/>
      <c r="TWG8" s="150"/>
      <c r="TWH8" s="150"/>
      <c r="TWI8" s="150"/>
      <c r="TWJ8" s="150"/>
      <c r="TWK8" s="150"/>
      <c r="TWL8" s="150"/>
      <c r="TWM8" s="150"/>
      <c r="TWN8" s="150"/>
      <c r="TWO8" s="150"/>
      <c r="TWP8" s="150"/>
      <c r="TWQ8" s="150"/>
      <c r="TWR8" s="150"/>
      <c r="TWS8" s="150"/>
      <c r="TWT8" s="150"/>
      <c r="TWU8" s="150"/>
      <c r="TWV8" s="150"/>
      <c r="TWW8" s="150"/>
      <c r="TWX8" s="150"/>
      <c r="TWY8" s="150"/>
      <c r="TWZ8" s="150"/>
      <c r="TXA8" s="150"/>
      <c r="TXB8" s="150"/>
      <c r="TXC8" s="150"/>
      <c r="TXD8" s="150"/>
      <c r="TXE8" s="150"/>
      <c r="TXF8" s="150"/>
      <c r="TXG8" s="150"/>
      <c r="TXH8" s="150"/>
      <c r="TXI8" s="150"/>
      <c r="TXJ8" s="150"/>
      <c r="TXK8" s="150"/>
      <c r="TXL8" s="150"/>
      <c r="TXM8" s="150"/>
      <c r="TXN8" s="150"/>
      <c r="TXO8" s="150"/>
      <c r="TXP8" s="150"/>
      <c r="TXQ8" s="150"/>
      <c r="TXR8" s="150"/>
      <c r="TXS8" s="150"/>
      <c r="TXT8" s="150"/>
      <c r="TXU8" s="150"/>
      <c r="TXV8" s="150"/>
      <c r="TXW8" s="150"/>
      <c r="TXX8" s="150"/>
      <c r="TXY8" s="150"/>
      <c r="TXZ8" s="150"/>
      <c r="TYA8" s="150"/>
      <c r="TYB8" s="150"/>
      <c r="TYC8" s="150"/>
      <c r="TYD8" s="150"/>
      <c r="TYE8" s="150"/>
      <c r="TYF8" s="150"/>
      <c r="TYG8" s="150"/>
      <c r="TYH8" s="150"/>
      <c r="TYI8" s="150"/>
      <c r="TYJ8" s="150"/>
      <c r="TYK8" s="150"/>
      <c r="TYL8" s="150"/>
      <c r="TYM8" s="150"/>
      <c r="TYN8" s="150"/>
      <c r="TYO8" s="150"/>
      <c r="TYP8" s="150"/>
      <c r="TYQ8" s="150"/>
      <c r="TYR8" s="150"/>
      <c r="TYS8" s="150"/>
      <c r="TYT8" s="150"/>
      <c r="TYU8" s="150"/>
      <c r="TYV8" s="150"/>
      <c r="TYW8" s="150"/>
      <c r="TYX8" s="150"/>
      <c r="TYY8" s="150"/>
      <c r="TYZ8" s="150"/>
      <c r="TZA8" s="150"/>
      <c r="TZB8" s="150"/>
      <c r="TZC8" s="150"/>
      <c r="TZD8" s="150"/>
      <c r="TZE8" s="150"/>
      <c r="TZF8" s="150"/>
      <c r="TZG8" s="150"/>
      <c r="TZH8" s="150"/>
      <c r="TZI8" s="150"/>
      <c r="TZJ8" s="150"/>
      <c r="TZK8" s="150"/>
      <c r="TZL8" s="150"/>
      <c r="TZM8" s="150"/>
      <c r="TZN8" s="150"/>
      <c r="TZO8" s="150"/>
      <c r="TZP8" s="150"/>
      <c r="TZQ8" s="150"/>
      <c r="TZR8" s="150"/>
      <c r="TZS8" s="150"/>
      <c r="TZT8" s="150"/>
      <c r="TZU8" s="150"/>
      <c r="TZV8" s="150"/>
      <c r="TZW8" s="150"/>
      <c r="TZX8" s="150"/>
      <c r="TZY8" s="150"/>
      <c r="TZZ8" s="150"/>
      <c r="UAA8" s="150"/>
      <c r="UAB8" s="150"/>
      <c r="UAC8" s="150"/>
      <c r="UAD8" s="150"/>
      <c r="UAE8" s="150"/>
      <c r="UAF8" s="150"/>
      <c r="UAG8" s="150"/>
      <c r="UAH8" s="150"/>
      <c r="UAI8" s="150"/>
      <c r="UAJ8" s="150"/>
      <c r="UAK8" s="150"/>
      <c r="UAL8" s="150"/>
      <c r="UAM8" s="150"/>
      <c r="UAN8" s="150"/>
      <c r="UAO8" s="150"/>
      <c r="UAP8" s="150"/>
      <c r="UAQ8" s="150"/>
      <c r="UAR8" s="150"/>
      <c r="UAS8" s="150"/>
      <c r="UAT8" s="150"/>
      <c r="UAU8" s="150"/>
      <c r="UAV8" s="150"/>
      <c r="UAW8" s="150"/>
      <c r="UAX8" s="150"/>
      <c r="UAY8" s="150"/>
      <c r="UAZ8" s="150"/>
      <c r="UBA8" s="150"/>
      <c r="UBB8" s="150"/>
      <c r="UBC8" s="150"/>
      <c r="UBD8" s="150"/>
      <c r="UBE8" s="150"/>
      <c r="UBF8" s="150"/>
      <c r="UBG8" s="150"/>
      <c r="UBH8" s="150"/>
      <c r="UBI8" s="150"/>
      <c r="UBJ8" s="150"/>
      <c r="UBK8" s="150"/>
      <c r="UBL8" s="150"/>
      <c r="UBM8" s="150"/>
      <c r="UBN8" s="150"/>
      <c r="UBO8" s="150"/>
      <c r="UBP8" s="150"/>
      <c r="UBQ8" s="150"/>
      <c r="UBR8" s="150"/>
      <c r="UBS8" s="150"/>
      <c r="UBT8" s="150"/>
      <c r="UBU8" s="150"/>
      <c r="UBV8" s="150"/>
      <c r="UBW8" s="150"/>
      <c r="UBX8" s="150"/>
      <c r="UBY8" s="150"/>
      <c r="UBZ8" s="150"/>
      <c r="UCA8" s="150"/>
      <c r="UCB8" s="150"/>
      <c r="UCC8" s="150"/>
      <c r="UCD8" s="150"/>
      <c r="UCE8" s="150"/>
      <c r="UCF8" s="150"/>
      <c r="UCG8" s="150"/>
      <c r="UCH8" s="150"/>
      <c r="UCI8" s="150"/>
      <c r="UCJ8" s="150"/>
      <c r="UCK8" s="150"/>
      <c r="UCL8" s="150"/>
      <c r="UCM8" s="150"/>
      <c r="UCN8" s="150"/>
      <c r="UCO8" s="150"/>
      <c r="UCP8" s="150"/>
      <c r="UCQ8" s="150"/>
      <c r="UCR8" s="150"/>
      <c r="UCS8" s="150"/>
      <c r="UCT8" s="150"/>
      <c r="UCU8" s="150"/>
      <c r="UCV8" s="150"/>
      <c r="UCW8" s="150"/>
      <c r="UCX8" s="150"/>
      <c r="UCY8" s="150"/>
      <c r="UCZ8" s="150"/>
      <c r="UDA8" s="150"/>
      <c r="UDB8" s="150"/>
      <c r="UDC8" s="150"/>
      <c r="UDD8" s="150"/>
      <c r="UDE8" s="150"/>
      <c r="UDF8" s="150"/>
      <c r="UDG8" s="150"/>
      <c r="UDH8" s="150"/>
      <c r="UDI8" s="150"/>
      <c r="UDJ8" s="150"/>
      <c r="UDK8" s="150"/>
      <c r="UDL8" s="150"/>
      <c r="UDM8" s="150"/>
      <c r="UDN8" s="150"/>
      <c r="UDO8" s="150"/>
      <c r="UDP8" s="150"/>
      <c r="UDQ8" s="150"/>
      <c r="UDR8" s="150"/>
      <c r="UDS8" s="150"/>
      <c r="UDT8" s="150"/>
      <c r="UDU8" s="150"/>
      <c r="UDV8" s="150"/>
      <c r="UDW8" s="150"/>
      <c r="UDX8" s="150"/>
      <c r="UDY8" s="150"/>
      <c r="UDZ8" s="150"/>
      <c r="UEA8" s="150"/>
      <c r="UEB8" s="150"/>
      <c r="UEC8" s="150"/>
      <c r="UED8" s="150"/>
      <c r="UEE8" s="150"/>
      <c r="UEF8" s="150"/>
      <c r="UEG8" s="150"/>
      <c r="UEH8" s="150"/>
      <c r="UEI8" s="150"/>
      <c r="UEJ8" s="150"/>
      <c r="UEK8" s="150"/>
      <c r="UEL8" s="150"/>
      <c r="UEM8" s="150"/>
      <c r="UEN8" s="150"/>
      <c r="UEO8" s="150"/>
      <c r="UEP8" s="150"/>
      <c r="UEQ8" s="150"/>
      <c r="UER8" s="150"/>
      <c r="UES8" s="150"/>
      <c r="UET8" s="150"/>
      <c r="UEU8" s="150"/>
      <c r="UEV8" s="150"/>
      <c r="UEW8" s="150"/>
      <c r="UEX8" s="150"/>
      <c r="UEY8" s="150"/>
      <c r="UEZ8" s="150"/>
      <c r="UFA8" s="150"/>
      <c r="UFB8" s="150"/>
      <c r="UFC8" s="150"/>
      <c r="UFD8" s="150"/>
      <c r="UFE8" s="150"/>
      <c r="UFF8" s="150"/>
      <c r="UFG8" s="150"/>
      <c r="UFH8" s="150"/>
      <c r="UFI8" s="150"/>
      <c r="UFJ8" s="150"/>
      <c r="UFK8" s="150"/>
      <c r="UFL8" s="150"/>
      <c r="UFM8" s="150"/>
      <c r="UFN8" s="150"/>
      <c r="UFO8" s="150"/>
      <c r="UFP8" s="150"/>
      <c r="UFQ8" s="150"/>
      <c r="UFR8" s="150"/>
      <c r="UFS8" s="150"/>
      <c r="UFT8" s="150"/>
      <c r="UFU8" s="150"/>
      <c r="UFV8" s="150"/>
      <c r="UFW8" s="150"/>
      <c r="UFX8" s="150"/>
      <c r="UFY8" s="150"/>
      <c r="UFZ8" s="150"/>
      <c r="UGA8" s="150"/>
      <c r="UGB8" s="150"/>
      <c r="UGC8" s="150"/>
      <c r="UGD8" s="150"/>
      <c r="UGE8" s="150"/>
      <c r="UGF8" s="150"/>
      <c r="UGG8" s="150"/>
      <c r="UGH8" s="150"/>
      <c r="UGI8" s="150"/>
      <c r="UGJ8" s="150"/>
      <c r="UGK8" s="150"/>
      <c r="UGL8" s="150"/>
      <c r="UGM8" s="150"/>
      <c r="UGN8" s="150"/>
      <c r="UGO8" s="150"/>
      <c r="UGP8" s="150"/>
      <c r="UGQ8" s="150"/>
      <c r="UGR8" s="150"/>
      <c r="UGS8" s="150"/>
      <c r="UGT8" s="150"/>
      <c r="UGU8" s="150"/>
      <c r="UGV8" s="150"/>
      <c r="UGW8" s="150"/>
      <c r="UGX8" s="150"/>
      <c r="UGY8" s="150"/>
      <c r="UGZ8" s="150"/>
      <c r="UHA8" s="150"/>
      <c r="UHB8" s="150"/>
      <c r="UHC8" s="150"/>
      <c r="UHD8" s="150"/>
      <c r="UHE8" s="150"/>
      <c r="UHF8" s="150"/>
      <c r="UHG8" s="150"/>
      <c r="UHH8" s="150"/>
      <c r="UHI8" s="150"/>
      <c r="UHJ8" s="150"/>
      <c r="UHK8" s="150"/>
      <c r="UHL8" s="150"/>
      <c r="UHM8" s="150"/>
      <c r="UHN8" s="150"/>
      <c r="UHO8" s="150"/>
      <c r="UHP8" s="150"/>
      <c r="UHQ8" s="150"/>
      <c r="UHR8" s="150"/>
      <c r="UHS8" s="150"/>
      <c r="UHT8" s="150"/>
      <c r="UHU8" s="150"/>
      <c r="UHV8" s="150"/>
      <c r="UHW8" s="150"/>
      <c r="UHX8" s="150"/>
      <c r="UHY8" s="150"/>
      <c r="UHZ8" s="150"/>
      <c r="UIA8" s="150"/>
      <c r="UIB8" s="150"/>
      <c r="UIC8" s="150"/>
      <c r="UID8" s="150"/>
      <c r="UIE8" s="150"/>
      <c r="UIF8" s="150"/>
      <c r="UIG8" s="150"/>
      <c r="UIH8" s="150"/>
      <c r="UII8" s="150"/>
      <c r="UIJ8" s="150"/>
      <c r="UIK8" s="150"/>
      <c r="UIL8" s="150"/>
      <c r="UIM8" s="150"/>
      <c r="UIN8" s="150"/>
      <c r="UIO8" s="150"/>
      <c r="UIP8" s="150"/>
      <c r="UIQ8" s="150"/>
      <c r="UIR8" s="150"/>
      <c r="UIS8" s="150"/>
      <c r="UIT8" s="150"/>
      <c r="UIU8" s="150"/>
      <c r="UIV8" s="150"/>
      <c r="UIW8" s="150"/>
      <c r="UIX8" s="150"/>
      <c r="UIY8" s="150"/>
      <c r="UIZ8" s="150"/>
      <c r="UJA8" s="150"/>
      <c r="UJB8" s="150"/>
      <c r="UJC8" s="150"/>
      <c r="UJD8" s="150"/>
      <c r="UJE8" s="150"/>
      <c r="UJF8" s="150"/>
      <c r="UJG8" s="150"/>
      <c r="UJH8" s="150"/>
      <c r="UJI8" s="150"/>
      <c r="UJJ8" s="150"/>
      <c r="UJK8" s="150"/>
      <c r="UJL8" s="150"/>
      <c r="UJM8" s="150"/>
      <c r="UJN8" s="150"/>
      <c r="UJO8" s="150"/>
      <c r="UJP8" s="150"/>
      <c r="UJQ8" s="150"/>
      <c r="UJR8" s="150"/>
      <c r="UJS8" s="150"/>
      <c r="UJT8" s="150"/>
      <c r="UJU8" s="150"/>
      <c r="UJV8" s="150"/>
      <c r="UJW8" s="150"/>
      <c r="UJX8" s="150"/>
      <c r="UJY8" s="150"/>
      <c r="UJZ8" s="150"/>
      <c r="UKA8" s="150"/>
      <c r="UKB8" s="150"/>
      <c r="UKC8" s="150"/>
      <c r="UKD8" s="150"/>
      <c r="UKE8" s="150"/>
      <c r="UKF8" s="150"/>
      <c r="UKG8" s="150"/>
      <c r="UKH8" s="150"/>
      <c r="UKI8" s="150"/>
      <c r="UKJ8" s="150"/>
      <c r="UKK8" s="150"/>
      <c r="UKL8" s="150"/>
      <c r="UKM8" s="150"/>
      <c r="UKN8" s="150"/>
      <c r="UKO8" s="150"/>
      <c r="UKP8" s="150"/>
      <c r="UKQ8" s="150"/>
      <c r="UKR8" s="150"/>
      <c r="UKS8" s="150"/>
      <c r="UKT8" s="150"/>
      <c r="UKU8" s="150"/>
      <c r="UKV8" s="150"/>
      <c r="UKW8" s="150"/>
      <c r="UKX8" s="150"/>
      <c r="UKY8" s="150"/>
      <c r="UKZ8" s="150"/>
      <c r="ULA8" s="150"/>
      <c r="ULB8" s="150"/>
      <c r="ULC8" s="150"/>
      <c r="ULD8" s="150"/>
      <c r="ULE8" s="150"/>
      <c r="ULF8" s="150"/>
      <c r="ULG8" s="150"/>
      <c r="ULH8" s="150"/>
      <c r="ULI8" s="150"/>
      <c r="ULJ8" s="150"/>
      <c r="ULK8" s="150"/>
      <c r="ULL8" s="150"/>
      <c r="ULM8" s="150"/>
      <c r="ULN8" s="150"/>
      <c r="ULO8" s="150"/>
      <c r="ULP8" s="150"/>
      <c r="ULQ8" s="150"/>
      <c r="ULR8" s="150"/>
      <c r="ULS8" s="150"/>
      <c r="ULT8" s="150"/>
      <c r="ULU8" s="150"/>
      <c r="ULV8" s="150"/>
      <c r="ULW8" s="150"/>
      <c r="ULX8" s="150"/>
      <c r="ULY8" s="150"/>
      <c r="ULZ8" s="150"/>
      <c r="UMA8" s="150"/>
      <c r="UMB8" s="150"/>
      <c r="UMC8" s="150"/>
      <c r="UMD8" s="150"/>
      <c r="UME8" s="150"/>
      <c r="UMF8" s="150"/>
      <c r="UMG8" s="150"/>
      <c r="UMH8" s="150"/>
      <c r="UMI8" s="150"/>
      <c r="UMJ8" s="150"/>
      <c r="UMK8" s="150"/>
      <c r="UML8" s="150"/>
      <c r="UMM8" s="150"/>
      <c r="UMN8" s="150"/>
      <c r="UMO8" s="150"/>
      <c r="UMP8" s="150"/>
      <c r="UMQ8" s="150"/>
      <c r="UMR8" s="150"/>
      <c r="UMS8" s="150"/>
      <c r="UMT8" s="150"/>
      <c r="UMU8" s="150"/>
      <c r="UMV8" s="150"/>
      <c r="UMW8" s="150"/>
      <c r="UMX8" s="150"/>
      <c r="UMY8" s="150"/>
      <c r="UMZ8" s="150"/>
      <c r="UNA8" s="150"/>
      <c r="UNB8" s="150"/>
      <c r="UNC8" s="150"/>
      <c r="UND8" s="150"/>
      <c r="UNE8" s="150"/>
      <c r="UNF8" s="150"/>
      <c r="UNG8" s="150"/>
      <c r="UNH8" s="150"/>
      <c r="UNI8" s="150"/>
      <c r="UNJ8" s="150"/>
      <c r="UNK8" s="150"/>
      <c r="UNL8" s="150"/>
      <c r="UNM8" s="150"/>
      <c r="UNN8" s="150"/>
      <c r="UNO8" s="150"/>
      <c r="UNP8" s="150"/>
      <c r="UNQ8" s="150"/>
      <c r="UNR8" s="150"/>
      <c r="UNS8" s="150"/>
      <c r="UNT8" s="150"/>
      <c r="UNU8" s="150"/>
      <c r="UNV8" s="150"/>
      <c r="UNW8" s="150"/>
      <c r="UNX8" s="150"/>
      <c r="UNY8" s="150"/>
      <c r="UNZ8" s="150"/>
      <c r="UOA8" s="150"/>
      <c r="UOB8" s="150"/>
      <c r="UOC8" s="150"/>
      <c r="UOD8" s="150"/>
      <c r="UOE8" s="150"/>
      <c r="UOF8" s="150"/>
      <c r="UOG8" s="150"/>
      <c r="UOH8" s="150"/>
      <c r="UOI8" s="150"/>
      <c r="UOJ8" s="150"/>
      <c r="UOK8" s="150"/>
      <c r="UOL8" s="150"/>
      <c r="UOM8" s="150"/>
      <c r="UON8" s="150"/>
      <c r="UOO8" s="150"/>
      <c r="UOP8" s="150"/>
      <c r="UOQ8" s="150"/>
      <c r="UOR8" s="150"/>
      <c r="UOS8" s="150"/>
      <c r="UOT8" s="150"/>
      <c r="UOU8" s="150"/>
      <c r="UOV8" s="150"/>
      <c r="UOW8" s="150"/>
      <c r="UOX8" s="150"/>
      <c r="UOY8" s="150"/>
      <c r="UOZ8" s="150"/>
      <c r="UPA8" s="150"/>
      <c r="UPB8" s="150"/>
      <c r="UPC8" s="150"/>
      <c r="UPD8" s="150"/>
      <c r="UPE8" s="150"/>
      <c r="UPF8" s="150"/>
      <c r="UPG8" s="150"/>
      <c r="UPH8" s="150"/>
      <c r="UPI8" s="150"/>
      <c r="UPJ8" s="150"/>
      <c r="UPK8" s="150"/>
      <c r="UPL8" s="150"/>
      <c r="UPM8" s="150"/>
      <c r="UPN8" s="150"/>
      <c r="UPO8" s="150"/>
      <c r="UPP8" s="150"/>
      <c r="UPQ8" s="150"/>
      <c r="UPR8" s="150"/>
      <c r="UPS8" s="150"/>
      <c r="UPT8" s="150"/>
      <c r="UPU8" s="150"/>
      <c r="UPV8" s="150"/>
      <c r="UPW8" s="150"/>
      <c r="UPX8" s="150"/>
      <c r="UPY8" s="150"/>
      <c r="UPZ8" s="150"/>
      <c r="UQA8" s="150"/>
      <c r="UQB8" s="150"/>
      <c r="UQC8" s="150"/>
      <c r="UQD8" s="150"/>
      <c r="UQE8" s="150"/>
      <c r="UQF8" s="150"/>
      <c r="UQG8" s="150"/>
      <c r="UQH8" s="150"/>
      <c r="UQI8" s="150"/>
      <c r="UQJ8" s="150"/>
      <c r="UQK8" s="150"/>
      <c r="UQL8" s="150"/>
      <c r="UQM8" s="150"/>
      <c r="UQN8" s="150"/>
      <c r="UQO8" s="150"/>
      <c r="UQP8" s="150"/>
      <c r="UQQ8" s="150"/>
      <c r="UQR8" s="150"/>
      <c r="UQS8" s="150"/>
      <c r="UQT8" s="150"/>
      <c r="UQU8" s="150"/>
      <c r="UQV8" s="150"/>
      <c r="UQW8" s="150"/>
      <c r="UQX8" s="150"/>
      <c r="UQY8" s="150"/>
      <c r="UQZ8" s="150"/>
      <c r="URA8" s="150"/>
      <c r="URB8" s="150"/>
      <c r="URC8" s="150"/>
      <c r="URD8" s="150"/>
      <c r="URE8" s="150"/>
      <c r="URF8" s="150"/>
      <c r="URG8" s="150"/>
      <c r="URH8" s="150"/>
      <c r="URI8" s="150"/>
      <c r="URJ8" s="150"/>
      <c r="URK8" s="150"/>
      <c r="URL8" s="150"/>
      <c r="URM8" s="150"/>
      <c r="URN8" s="150"/>
      <c r="URO8" s="150"/>
      <c r="URP8" s="150"/>
      <c r="URQ8" s="150"/>
      <c r="URR8" s="150"/>
      <c r="URS8" s="150"/>
      <c r="URT8" s="150"/>
      <c r="URU8" s="150"/>
      <c r="URV8" s="150"/>
      <c r="URW8" s="150"/>
      <c r="URX8" s="150"/>
      <c r="URY8" s="150"/>
      <c r="URZ8" s="150"/>
      <c r="USA8" s="150"/>
      <c r="USB8" s="150"/>
      <c r="USC8" s="150"/>
      <c r="USD8" s="150"/>
      <c r="USE8" s="150"/>
      <c r="USF8" s="150"/>
      <c r="USG8" s="150"/>
      <c r="USH8" s="150"/>
      <c r="USI8" s="150"/>
      <c r="USJ8" s="150"/>
      <c r="USK8" s="150"/>
      <c r="USL8" s="150"/>
      <c r="USM8" s="150"/>
      <c r="USN8" s="150"/>
      <c r="USO8" s="150"/>
      <c r="USP8" s="150"/>
      <c r="USQ8" s="150"/>
      <c r="USR8" s="150"/>
      <c r="USS8" s="150"/>
      <c r="UST8" s="150"/>
      <c r="USU8" s="150"/>
      <c r="USV8" s="150"/>
      <c r="USW8" s="150"/>
      <c r="USX8" s="150"/>
      <c r="USY8" s="150"/>
      <c r="USZ8" s="150"/>
      <c r="UTA8" s="150"/>
      <c r="UTB8" s="150"/>
      <c r="UTC8" s="150"/>
      <c r="UTD8" s="150"/>
      <c r="UTE8" s="150"/>
      <c r="UTF8" s="150"/>
      <c r="UTG8" s="150"/>
      <c r="UTH8" s="150"/>
      <c r="UTI8" s="150"/>
      <c r="UTJ8" s="150"/>
      <c r="UTK8" s="150"/>
      <c r="UTL8" s="150"/>
      <c r="UTM8" s="150"/>
      <c r="UTN8" s="150"/>
      <c r="UTO8" s="150"/>
      <c r="UTP8" s="150"/>
      <c r="UTQ8" s="150"/>
      <c r="UTR8" s="150"/>
      <c r="UTS8" s="150"/>
      <c r="UTT8" s="150"/>
      <c r="UTU8" s="150"/>
      <c r="UTV8" s="150"/>
      <c r="UTW8" s="150"/>
      <c r="UTX8" s="150"/>
      <c r="UTY8" s="150"/>
      <c r="UTZ8" s="150"/>
      <c r="UUA8" s="150"/>
      <c r="UUB8" s="150"/>
      <c r="UUC8" s="150"/>
      <c r="UUD8" s="150"/>
      <c r="UUE8" s="150"/>
      <c r="UUF8" s="150"/>
      <c r="UUG8" s="150"/>
      <c r="UUH8" s="150"/>
      <c r="UUI8" s="150"/>
      <c r="UUJ8" s="150"/>
      <c r="UUK8" s="150"/>
      <c r="UUL8" s="150"/>
      <c r="UUM8" s="150"/>
      <c r="UUN8" s="150"/>
      <c r="UUO8" s="150"/>
      <c r="UUP8" s="150"/>
      <c r="UUQ8" s="150"/>
      <c r="UUR8" s="150"/>
      <c r="UUS8" s="150"/>
      <c r="UUT8" s="150"/>
      <c r="UUU8" s="150"/>
      <c r="UUV8" s="150"/>
      <c r="UUW8" s="150"/>
      <c r="UUX8" s="150"/>
      <c r="UUY8" s="150"/>
      <c r="UUZ8" s="150"/>
      <c r="UVA8" s="150"/>
      <c r="UVB8" s="150"/>
      <c r="UVC8" s="150"/>
      <c r="UVD8" s="150"/>
      <c r="UVE8" s="150"/>
      <c r="UVF8" s="150"/>
      <c r="UVG8" s="150"/>
      <c r="UVH8" s="150"/>
      <c r="UVI8" s="150"/>
      <c r="UVJ8" s="150"/>
      <c r="UVK8" s="150"/>
      <c r="UVL8" s="150"/>
      <c r="UVM8" s="150"/>
      <c r="UVN8" s="150"/>
      <c r="UVO8" s="150"/>
      <c r="UVP8" s="150"/>
      <c r="UVQ8" s="150"/>
      <c r="UVR8" s="150"/>
      <c r="UVS8" s="150"/>
      <c r="UVT8" s="150"/>
      <c r="UVU8" s="150"/>
      <c r="UVV8" s="150"/>
      <c r="UVW8" s="150"/>
      <c r="UVX8" s="150"/>
      <c r="UVY8" s="150"/>
      <c r="UVZ8" s="150"/>
      <c r="UWA8" s="150"/>
      <c r="UWB8" s="150"/>
      <c r="UWC8" s="150"/>
      <c r="UWD8" s="150"/>
      <c r="UWE8" s="150"/>
      <c r="UWF8" s="150"/>
      <c r="UWG8" s="150"/>
      <c r="UWH8" s="150"/>
      <c r="UWI8" s="150"/>
      <c r="UWJ8" s="150"/>
      <c r="UWK8" s="150"/>
      <c r="UWL8" s="150"/>
      <c r="UWM8" s="150"/>
      <c r="UWN8" s="150"/>
      <c r="UWO8" s="150"/>
      <c r="UWP8" s="150"/>
      <c r="UWQ8" s="150"/>
      <c r="UWR8" s="150"/>
      <c r="UWS8" s="150"/>
      <c r="UWT8" s="150"/>
      <c r="UWU8" s="150"/>
      <c r="UWV8" s="150"/>
      <c r="UWW8" s="150"/>
      <c r="UWX8" s="150"/>
      <c r="UWY8" s="150"/>
      <c r="UWZ8" s="150"/>
      <c r="UXA8" s="150"/>
      <c r="UXB8" s="150"/>
      <c r="UXC8" s="150"/>
      <c r="UXD8" s="150"/>
      <c r="UXE8" s="150"/>
      <c r="UXF8" s="150"/>
      <c r="UXG8" s="150"/>
      <c r="UXH8" s="150"/>
      <c r="UXI8" s="150"/>
      <c r="UXJ8" s="150"/>
      <c r="UXK8" s="150"/>
      <c r="UXL8" s="150"/>
      <c r="UXM8" s="150"/>
      <c r="UXN8" s="150"/>
      <c r="UXO8" s="150"/>
      <c r="UXP8" s="150"/>
      <c r="UXQ8" s="150"/>
      <c r="UXR8" s="150"/>
      <c r="UXS8" s="150"/>
      <c r="UXT8" s="150"/>
      <c r="UXU8" s="150"/>
      <c r="UXV8" s="150"/>
      <c r="UXW8" s="150"/>
      <c r="UXX8" s="150"/>
      <c r="UXY8" s="150"/>
      <c r="UXZ8" s="150"/>
      <c r="UYA8" s="150"/>
      <c r="UYB8" s="150"/>
      <c r="UYC8" s="150"/>
      <c r="UYD8" s="150"/>
      <c r="UYE8" s="150"/>
      <c r="UYF8" s="150"/>
      <c r="UYG8" s="150"/>
      <c r="UYH8" s="150"/>
      <c r="UYI8" s="150"/>
      <c r="UYJ8" s="150"/>
      <c r="UYK8" s="150"/>
      <c r="UYL8" s="150"/>
      <c r="UYM8" s="150"/>
      <c r="UYN8" s="150"/>
      <c r="UYO8" s="150"/>
      <c r="UYP8" s="150"/>
      <c r="UYQ8" s="150"/>
      <c r="UYR8" s="150"/>
      <c r="UYS8" s="150"/>
      <c r="UYT8" s="150"/>
      <c r="UYU8" s="150"/>
      <c r="UYV8" s="150"/>
      <c r="UYW8" s="150"/>
      <c r="UYX8" s="150"/>
      <c r="UYY8" s="150"/>
      <c r="UYZ8" s="150"/>
      <c r="UZA8" s="150"/>
      <c r="UZB8" s="150"/>
      <c r="UZC8" s="150"/>
      <c r="UZD8" s="150"/>
      <c r="UZE8" s="150"/>
      <c r="UZF8" s="150"/>
      <c r="UZG8" s="150"/>
      <c r="UZH8" s="150"/>
      <c r="UZI8" s="150"/>
      <c r="UZJ8" s="150"/>
      <c r="UZK8" s="150"/>
      <c r="UZL8" s="150"/>
      <c r="UZM8" s="150"/>
      <c r="UZN8" s="150"/>
      <c r="UZO8" s="150"/>
      <c r="UZP8" s="150"/>
      <c r="UZQ8" s="150"/>
      <c r="UZR8" s="150"/>
      <c r="UZS8" s="150"/>
      <c r="UZT8" s="150"/>
      <c r="UZU8" s="150"/>
      <c r="UZV8" s="150"/>
      <c r="UZW8" s="150"/>
      <c r="UZX8" s="150"/>
      <c r="UZY8" s="150"/>
      <c r="UZZ8" s="150"/>
      <c r="VAA8" s="150"/>
      <c r="VAB8" s="150"/>
      <c r="VAC8" s="150"/>
      <c r="VAD8" s="150"/>
      <c r="VAE8" s="150"/>
      <c r="VAF8" s="150"/>
      <c r="VAG8" s="150"/>
      <c r="VAH8" s="150"/>
      <c r="VAI8" s="150"/>
      <c r="VAJ8" s="150"/>
      <c r="VAK8" s="150"/>
      <c r="VAL8" s="150"/>
      <c r="VAM8" s="150"/>
      <c r="VAN8" s="150"/>
      <c r="VAO8" s="150"/>
      <c r="VAP8" s="150"/>
      <c r="VAQ8" s="150"/>
      <c r="VAR8" s="150"/>
      <c r="VAS8" s="150"/>
      <c r="VAT8" s="150"/>
      <c r="VAU8" s="150"/>
      <c r="VAV8" s="150"/>
      <c r="VAW8" s="150"/>
      <c r="VAX8" s="150"/>
      <c r="VAY8" s="150"/>
      <c r="VAZ8" s="150"/>
      <c r="VBA8" s="150"/>
      <c r="VBB8" s="150"/>
      <c r="VBC8" s="150"/>
      <c r="VBD8" s="150"/>
      <c r="VBE8" s="150"/>
      <c r="VBF8" s="150"/>
      <c r="VBG8" s="150"/>
      <c r="VBH8" s="150"/>
      <c r="VBI8" s="150"/>
      <c r="VBJ8" s="150"/>
      <c r="VBK8" s="150"/>
      <c r="VBL8" s="150"/>
      <c r="VBM8" s="150"/>
      <c r="VBN8" s="150"/>
      <c r="VBO8" s="150"/>
      <c r="VBP8" s="150"/>
      <c r="VBQ8" s="150"/>
      <c r="VBR8" s="150"/>
      <c r="VBS8" s="150"/>
      <c r="VBT8" s="150"/>
      <c r="VBU8" s="150"/>
      <c r="VBV8" s="150"/>
      <c r="VBW8" s="150"/>
      <c r="VBX8" s="150"/>
      <c r="VBY8" s="150"/>
      <c r="VBZ8" s="150"/>
      <c r="VCA8" s="150"/>
      <c r="VCB8" s="150"/>
      <c r="VCC8" s="150"/>
      <c r="VCD8" s="150"/>
      <c r="VCE8" s="150"/>
      <c r="VCF8" s="150"/>
      <c r="VCG8" s="150"/>
      <c r="VCH8" s="150"/>
      <c r="VCI8" s="150"/>
      <c r="VCJ8" s="150"/>
      <c r="VCK8" s="150"/>
      <c r="VCL8" s="150"/>
      <c r="VCM8" s="150"/>
      <c r="VCN8" s="150"/>
      <c r="VCO8" s="150"/>
      <c r="VCP8" s="150"/>
      <c r="VCQ8" s="150"/>
      <c r="VCR8" s="150"/>
      <c r="VCS8" s="150"/>
      <c r="VCT8" s="150"/>
      <c r="VCU8" s="150"/>
      <c r="VCV8" s="150"/>
      <c r="VCW8" s="150"/>
      <c r="VCX8" s="150"/>
      <c r="VCY8" s="150"/>
      <c r="VCZ8" s="150"/>
      <c r="VDA8" s="150"/>
      <c r="VDB8" s="150"/>
      <c r="VDC8" s="150"/>
      <c r="VDD8" s="150"/>
      <c r="VDE8" s="150"/>
      <c r="VDF8" s="150"/>
      <c r="VDG8" s="150"/>
      <c r="VDH8" s="150"/>
      <c r="VDI8" s="150"/>
      <c r="VDJ8" s="150"/>
      <c r="VDK8" s="150"/>
      <c r="VDL8" s="150"/>
      <c r="VDM8" s="150"/>
      <c r="VDN8" s="150"/>
      <c r="VDO8" s="150"/>
      <c r="VDP8" s="150"/>
      <c r="VDQ8" s="150"/>
      <c r="VDR8" s="150"/>
      <c r="VDS8" s="150"/>
      <c r="VDT8" s="150"/>
      <c r="VDU8" s="150"/>
      <c r="VDV8" s="150"/>
      <c r="VDW8" s="150"/>
      <c r="VDX8" s="150"/>
      <c r="VDY8" s="150"/>
      <c r="VDZ8" s="150"/>
      <c r="VEA8" s="150"/>
      <c r="VEB8" s="150"/>
      <c r="VEC8" s="150"/>
      <c r="VED8" s="150"/>
      <c r="VEE8" s="150"/>
      <c r="VEF8" s="150"/>
      <c r="VEG8" s="150"/>
      <c r="VEH8" s="150"/>
      <c r="VEI8" s="150"/>
      <c r="VEJ8" s="150"/>
      <c r="VEK8" s="150"/>
      <c r="VEL8" s="150"/>
      <c r="VEM8" s="150"/>
      <c r="VEN8" s="150"/>
      <c r="VEO8" s="150"/>
      <c r="VEP8" s="150"/>
      <c r="VEQ8" s="150"/>
      <c r="VER8" s="150"/>
      <c r="VES8" s="150"/>
      <c r="VET8" s="150"/>
      <c r="VEU8" s="150"/>
      <c r="VEV8" s="150"/>
      <c r="VEW8" s="150"/>
      <c r="VEX8" s="150"/>
      <c r="VEY8" s="150"/>
      <c r="VEZ8" s="150"/>
      <c r="VFA8" s="150"/>
      <c r="VFB8" s="150"/>
      <c r="VFC8" s="150"/>
      <c r="VFD8" s="150"/>
      <c r="VFE8" s="150"/>
      <c r="VFF8" s="150"/>
      <c r="VFG8" s="150"/>
      <c r="VFH8" s="150"/>
      <c r="VFI8" s="150"/>
      <c r="VFJ8" s="150"/>
      <c r="VFK8" s="150"/>
      <c r="VFL8" s="150"/>
      <c r="VFM8" s="150"/>
      <c r="VFN8" s="150"/>
      <c r="VFO8" s="150"/>
      <c r="VFP8" s="150"/>
      <c r="VFQ8" s="150"/>
      <c r="VFR8" s="150"/>
      <c r="VFS8" s="150"/>
      <c r="VFT8" s="150"/>
      <c r="VFU8" s="150"/>
      <c r="VFV8" s="150"/>
      <c r="VFW8" s="150"/>
      <c r="VFX8" s="150"/>
      <c r="VFY8" s="150"/>
      <c r="VFZ8" s="150"/>
      <c r="VGA8" s="150"/>
      <c r="VGB8" s="150"/>
      <c r="VGC8" s="150"/>
      <c r="VGD8" s="150"/>
      <c r="VGE8" s="150"/>
      <c r="VGF8" s="150"/>
      <c r="VGG8" s="150"/>
      <c r="VGH8" s="150"/>
      <c r="VGI8" s="150"/>
      <c r="VGJ8" s="150"/>
      <c r="VGK8" s="150"/>
      <c r="VGL8" s="150"/>
      <c r="VGM8" s="150"/>
      <c r="VGN8" s="150"/>
      <c r="VGO8" s="150"/>
      <c r="VGP8" s="150"/>
      <c r="VGQ8" s="150"/>
      <c r="VGR8" s="150"/>
      <c r="VGS8" s="150"/>
      <c r="VGT8" s="150"/>
      <c r="VGU8" s="150"/>
      <c r="VGV8" s="150"/>
      <c r="VGW8" s="150"/>
      <c r="VGX8" s="150"/>
      <c r="VGY8" s="150"/>
      <c r="VGZ8" s="150"/>
      <c r="VHA8" s="150"/>
      <c r="VHB8" s="150"/>
      <c r="VHC8" s="150"/>
      <c r="VHD8" s="150"/>
      <c r="VHE8" s="150"/>
      <c r="VHF8" s="150"/>
      <c r="VHG8" s="150"/>
      <c r="VHH8" s="150"/>
      <c r="VHI8" s="150"/>
      <c r="VHJ8" s="150"/>
      <c r="VHK8" s="150"/>
      <c r="VHL8" s="150"/>
      <c r="VHM8" s="150"/>
      <c r="VHN8" s="150"/>
      <c r="VHO8" s="150"/>
      <c r="VHP8" s="150"/>
      <c r="VHQ8" s="150"/>
      <c r="VHR8" s="150"/>
      <c r="VHS8" s="150"/>
      <c r="VHT8" s="150"/>
      <c r="VHU8" s="150"/>
      <c r="VHV8" s="150"/>
      <c r="VHW8" s="150"/>
      <c r="VHX8" s="150"/>
      <c r="VHY8" s="150"/>
      <c r="VHZ8" s="150"/>
      <c r="VIA8" s="150"/>
      <c r="VIB8" s="150"/>
      <c r="VIC8" s="150"/>
      <c r="VID8" s="150"/>
      <c r="VIE8" s="150"/>
      <c r="VIF8" s="150"/>
      <c r="VIG8" s="150"/>
      <c r="VIH8" s="150"/>
      <c r="VII8" s="150"/>
      <c r="VIJ8" s="150"/>
      <c r="VIK8" s="150"/>
      <c r="VIL8" s="150"/>
      <c r="VIM8" s="150"/>
      <c r="VIN8" s="150"/>
      <c r="VIO8" s="150"/>
      <c r="VIP8" s="150"/>
      <c r="VIQ8" s="150"/>
      <c r="VIR8" s="150"/>
      <c r="VIS8" s="150"/>
      <c r="VIT8" s="150"/>
      <c r="VIU8" s="150"/>
      <c r="VIV8" s="150"/>
      <c r="VIW8" s="150"/>
      <c r="VIX8" s="150"/>
      <c r="VIY8" s="150"/>
      <c r="VIZ8" s="150"/>
      <c r="VJA8" s="150"/>
      <c r="VJB8" s="150"/>
      <c r="VJC8" s="150"/>
      <c r="VJD8" s="150"/>
      <c r="VJE8" s="150"/>
      <c r="VJF8" s="150"/>
      <c r="VJG8" s="150"/>
      <c r="VJH8" s="150"/>
      <c r="VJI8" s="150"/>
      <c r="VJJ8" s="150"/>
      <c r="VJK8" s="150"/>
      <c r="VJL8" s="150"/>
      <c r="VJM8" s="150"/>
      <c r="VJN8" s="150"/>
      <c r="VJO8" s="150"/>
      <c r="VJP8" s="150"/>
      <c r="VJQ8" s="150"/>
      <c r="VJR8" s="150"/>
      <c r="VJS8" s="150"/>
      <c r="VJT8" s="150"/>
      <c r="VJU8" s="150"/>
      <c r="VJV8" s="150"/>
      <c r="VJW8" s="150"/>
      <c r="VJX8" s="150"/>
      <c r="VJY8" s="150"/>
      <c r="VJZ8" s="150"/>
      <c r="VKA8" s="150"/>
      <c r="VKB8" s="150"/>
      <c r="VKC8" s="150"/>
      <c r="VKD8" s="150"/>
      <c r="VKE8" s="150"/>
      <c r="VKF8" s="150"/>
      <c r="VKG8" s="150"/>
      <c r="VKH8" s="150"/>
      <c r="VKI8" s="150"/>
      <c r="VKJ8" s="150"/>
      <c r="VKK8" s="150"/>
      <c r="VKL8" s="150"/>
      <c r="VKM8" s="150"/>
      <c r="VKN8" s="150"/>
      <c r="VKO8" s="150"/>
      <c r="VKP8" s="150"/>
      <c r="VKQ8" s="150"/>
      <c r="VKR8" s="150"/>
      <c r="VKS8" s="150"/>
      <c r="VKT8" s="150"/>
      <c r="VKU8" s="150"/>
      <c r="VKV8" s="150"/>
      <c r="VKW8" s="150"/>
      <c r="VKX8" s="150"/>
      <c r="VKY8" s="150"/>
      <c r="VKZ8" s="150"/>
      <c r="VLA8" s="150"/>
      <c r="VLB8" s="150"/>
      <c r="VLC8" s="150"/>
      <c r="VLD8" s="150"/>
      <c r="VLE8" s="150"/>
      <c r="VLF8" s="150"/>
      <c r="VLG8" s="150"/>
      <c r="VLH8" s="150"/>
      <c r="VLI8" s="150"/>
      <c r="VLJ8" s="150"/>
      <c r="VLK8" s="150"/>
      <c r="VLL8" s="150"/>
      <c r="VLM8" s="150"/>
      <c r="VLN8" s="150"/>
      <c r="VLO8" s="150"/>
      <c r="VLP8" s="150"/>
      <c r="VLQ8" s="150"/>
      <c r="VLR8" s="150"/>
      <c r="VLS8" s="150"/>
      <c r="VLT8" s="150"/>
      <c r="VLU8" s="150"/>
      <c r="VLV8" s="150"/>
      <c r="VLW8" s="150"/>
      <c r="VLX8" s="150"/>
      <c r="VLY8" s="150"/>
      <c r="VLZ8" s="150"/>
      <c r="VMA8" s="150"/>
      <c r="VMB8" s="150"/>
      <c r="VMC8" s="150"/>
      <c r="VMD8" s="150"/>
      <c r="VME8" s="150"/>
      <c r="VMF8" s="150"/>
      <c r="VMG8" s="150"/>
      <c r="VMH8" s="150"/>
      <c r="VMI8" s="150"/>
      <c r="VMJ8" s="150"/>
      <c r="VMK8" s="150"/>
      <c r="VML8" s="150"/>
      <c r="VMM8" s="150"/>
      <c r="VMN8" s="150"/>
      <c r="VMO8" s="150"/>
      <c r="VMP8" s="150"/>
      <c r="VMQ8" s="150"/>
      <c r="VMR8" s="150"/>
      <c r="VMS8" s="150"/>
      <c r="VMT8" s="150"/>
      <c r="VMU8" s="150"/>
      <c r="VMV8" s="150"/>
      <c r="VMW8" s="150"/>
      <c r="VMX8" s="150"/>
      <c r="VMY8" s="150"/>
      <c r="VMZ8" s="150"/>
      <c r="VNA8" s="150"/>
      <c r="VNB8" s="150"/>
      <c r="VNC8" s="150"/>
      <c r="VND8" s="150"/>
      <c r="VNE8" s="150"/>
      <c r="VNF8" s="150"/>
      <c r="VNG8" s="150"/>
      <c r="VNH8" s="150"/>
      <c r="VNI8" s="150"/>
      <c r="VNJ8" s="150"/>
      <c r="VNK8" s="150"/>
      <c r="VNL8" s="150"/>
      <c r="VNM8" s="150"/>
      <c r="VNN8" s="150"/>
      <c r="VNO8" s="150"/>
      <c r="VNP8" s="150"/>
      <c r="VNQ8" s="150"/>
      <c r="VNR8" s="150"/>
      <c r="VNS8" s="150"/>
      <c r="VNT8" s="150"/>
      <c r="VNU8" s="150"/>
      <c r="VNV8" s="150"/>
      <c r="VNW8" s="150"/>
      <c r="VNX8" s="150"/>
      <c r="VNY8" s="150"/>
      <c r="VNZ8" s="150"/>
      <c r="VOA8" s="150"/>
      <c r="VOB8" s="150"/>
      <c r="VOC8" s="150"/>
      <c r="VOD8" s="150"/>
      <c r="VOE8" s="150"/>
      <c r="VOF8" s="150"/>
      <c r="VOG8" s="150"/>
      <c r="VOH8" s="150"/>
      <c r="VOI8" s="150"/>
      <c r="VOJ8" s="150"/>
      <c r="VOK8" s="150"/>
      <c r="VOL8" s="150"/>
      <c r="VOM8" s="150"/>
      <c r="VON8" s="150"/>
      <c r="VOO8" s="150"/>
      <c r="VOP8" s="150"/>
      <c r="VOQ8" s="150"/>
      <c r="VOR8" s="150"/>
      <c r="VOS8" s="150"/>
      <c r="VOT8" s="150"/>
      <c r="VOU8" s="150"/>
      <c r="VOV8" s="150"/>
      <c r="VOW8" s="150"/>
      <c r="VOX8" s="150"/>
      <c r="VOY8" s="150"/>
      <c r="VOZ8" s="150"/>
      <c r="VPA8" s="150"/>
      <c r="VPB8" s="150"/>
      <c r="VPC8" s="150"/>
      <c r="VPD8" s="150"/>
      <c r="VPE8" s="150"/>
      <c r="VPF8" s="150"/>
      <c r="VPG8" s="150"/>
      <c r="VPH8" s="150"/>
      <c r="VPI8" s="150"/>
      <c r="VPJ8" s="150"/>
      <c r="VPK8" s="150"/>
      <c r="VPL8" s="150"/>
      <c r="VPM8" s="150"/>
      <c r="VPN8" s="150"/>
      <c r="VPO8" s="150"/>
      <c r="VPP8" s="150"/>
      <c r="VPQ8" s="150"/>
      <c r="VPR8" s="150"/>
      <c r="VPS8" s="150"/>
      <c r="VPT8" s="150"/>
      <c r="VPU8" s="150"/>
      <c r="VPV8" s="150"/>
      <c r="VPW8" s="150"/>
      <c r="VPX8" s="150"/>
      <c r="VPY8" s="150"/>
      <c r="VPZ8" s="150"/>
      <c r="VQA8" s="150"/>
      <c r="VQB8" s="150"/>
      <c r="VQC8" s="150"/>
      <c r="VQD8" s="150"/>
      <c r="VQE8" s="150"/>
      <c r="VQF8" s="150"/>
      <c r="VQG8" s="150"/>
      <c r="VQH8" s="150"/>
      <c r="VQI8" s="150"/>
      <c r="VQJ8" s="150"/>
      <c r="VQK8" s="150"/>
      <c r="VQL8" s="150"/>
      <c r="VQM8" s="150"/>
      <c r="VQN8" s="150"/>
      <c r="VQO8" s="150"/>
      <c r="VQP8" s="150"/>
      <c r="VQQ8" s="150"/>
      <c r="VQR8" s="150"/>
      <c r="VQS8" s="150"/>
      <c r="VQT8" s="150"/>
      <c r="VQU8" s="150"/>
      <c r="VQV8" s="150"/>
      <c r="VQW8" s="150"/>
      <c r="VQX8" s="150"/>
      <c r="VQY8" s="150"/>
      <c r="VQZ8" s="150"/>
      <c r="VRA8" s="150"/>
      <c r="VRB8" s="150"/>
      <c r="VRC8" s="150"/>
      <c r="VRD8" s="150"/>
      <c r="VRE8" s="150"/>
      <c r="VRF8" s="150"/>
      <c r="VRG8" s="150"/>
      <c r="VRH8" s="150"/>
      <c r="VRI8" s="150"/>
      <c r="VRJ8" s="150"/>
      <c r="VRK8" s="150"/>
      <c r="VRL8" s="150"/>
      <c r="VRM8" s="150"/>
      <c r="VRN8" s="150"/>
      <c r="VRO8" s="150"/>
      <c r="VRP8" s="150"/>
      <c r="VRQ8" s="150"/>
      <c r="VRR8" s="150"/>
      <c r="VRS8" s="150"/>
      <c r="VRT8" s="150"/>
      <c r="VRU8" s="150"/>
      <c r="VRV8" s="150"/>
      <c r="VRW8" s="150"/>
      <c r="VRX8" s="150"/>
      <c r="VRY8" s="150"/>
      <c r="VRZ8" s="150"/>
      <c r="VSA8" s="150"/>
      <c r="VSB8" s="150"/>
      <c r="VSC8" s="150"/>
      <c r="VSD8" s="150"/>
      <c r="VSE8" s="150"/>
      <c r="VSF8" s="150"/>
      <c r="VSG8" s="150"/>
      <c r="VSH8" s="150"/>
      <c r="VSI8" s="150"/>
      <c r="VSJ8" s="150"/>
      <c r="VSK8" s="150"/>
      <c r="VSL8" s="150"/>
      <c r="VSM8" s="150"/>
      <c r="VSN8" s="150"/>
      <c r="VSO8" s="150"/>
      <c r="VSP8" s="150"/>
      <c r="VSQ8" s="150"/>
      <c r="VSR8" s="150"/>
      <c r="VSS8" s="150"/>
      <c r="VST8" s="150"/>
      <c r="VSU8" s="150"/>
      <c r="VSV8" s="150"/>
      <c r="VSW8" s="150"/>
      <c r="VSX8" s="150"/>
      <c r="VSY8" s="150"/>
      <c r="VSZ8" s="150"/>
      <c r="VTA8" s="150"/>
      <c r="VTB8" s="150"/>
      <c r="VTC8" s="150"/>
      <c r="VTD8" s="150"/>
      <c r="VTE8" s="150"/>
      <c r="VTF8" s="150"/>
      <c r="VTG8" s="150"/>
      <c r="VTH8" s="150"/>
      <c r="VTI8" s="150"/>
      <c r="VTJ8" s="150"/>
      <c r="VTK8" s="150"/>
      <c r="VTL8" s="150"/>
      <c r="VTM8" s="150"/>
      <c r="VTN8" s="150"/>
      <c r="VTO8" s="150"/>
      <c r="VTP8" s="150"/>
      <c r="VTQ8" s="150"/>
      <c r="VTR8" s="150"/>
      <c r="VTS8" s="150"/>
      <c r="VTT8" s="150"/>
      <c r="VTU8" s="150"/>
      <c r="VTV8" s="150"/>
      <c r="VTW8" s="150"/>
      <c r="VTX8" s="150"/>
      <c r="VTY8" s="150"/>
      <c r="VTZ8" s="150"/>
      <c r="VUA8" s="150"/>
      <c r="VUB8" s="150"/>
      <c r="VUC8" s="150"/>
      <c r="VUD8" s="150"/>
      <c r="VUE8" s="150"/>
      <c r="VUF8" s="150"/>
      <c r="VUG8" s="150"/>
      <c r="VUH8" s="150"/>
      <c r="VUI8" s="150"/>
      <c r="VUJ8" s="150"/>
      <c r="VUK8" s="150"/>
      <c r="VUL8" s="150"/>
      <c r="VUM8" s="150"/>
      <c r="VUN8" s="150"/>
      <c r="VUO8" s="150"/>
      <c r="VUP8" s="150"/>
      <c r="VUQ8" s="150"/>
      <c r="VUR8" s="150"/>
      <c r="VUS8" s="150"/>
      <c r="VUT8" s="150"/>
      <c r="VUU8" s="150"/>
      <c r="VUV8" s="150"/>
      <c r="VUW8" s="150"/>
      <c r="VUX8" s="150"/>
      <c r="VUY8" s="150"/>
      <c r="VUZ8" s="150"/>
      <c r="VVA8" s="150"/>
      <c r="VVB8" s="150"/>
      <c r="VVC8" s="150"/>
      <c r="VVD8" s="150"/>
      <c r="VVE8" s="150"/>
      <c r="VVF8" s="150"/>
      <c r="VVG8" s="150"/>
      <c r="VVH8" s="150"/>
      <c r="VVI8" s="150"/>
      <c r="VVJ8" s="150"/>
      <c r="VVK8" s="150"/>
      <c r="VVL8" s="150"/>
      <c r="VVM8" s="150"/>
      <c r="VVN8" s="150"/>
      <c r="VVO8" s="150"/>
      <c r="VVP8" s="150"/>
      <c r="VVQ8" s="150"/>
      <c r="VVR8" s="150"/>
      <c r="VVS8" s="150"/>
      <c r="VVT8" s="150"/>
      <c r="VVU8" s="150"/>
      <c r="VVV8" s="150"/>
      <c r="VVW8" s="150"/>
      <c r="VVX8" s="150"/>
      <c r="VVY8" s="150"/>
      <c r="VVZ8" s="150"/>
      <c r="VWA8" s="150"/>
      <c r="VWB8" s="150"/>
      <c r="VWC8" s="150"/>
      <c r="VWD8" s="150"/>
      <c r="VWE8" s="150"/>
      <c r="VWF8" s="150"/>
      <c r="VWG8" s="150"/>
      <c r="VWH8" s="150"/>
      <c r="VWI8" s="150"/>
      <c r="VWJ8" s="150"/>
      <c r="VWK8" s="150"/>
      <c r="VWL8" s="150"/>
      <c r="VWM8" s="150"/>
      <c r="VWN8" s="150"/>
      <c r="VWO8" s="150"/>
      <c r="VWP8" s="150"/>
      <c r="VWQ8" s="150"/>
      <c r="VWR8" s="150"/>
      <c r="VWS8" s="150"/>
      <c r="VWT8" s="150"/>
      <c r="VWU8" s="150"/>
      <c r="VWV8" s="150"/>
      <c r="VWW8" s="150"/>
      <c r="VWX8" s="150"/>
      <c r="VWY8" s="150"/>
      <c r="VWZ8" s="150"/>
      <c r="VXA8" s="150"/>
      <c r="VXB8" s="150"/>
      <c r="VXC8" s="150"/>
      <c r="VXD8" s="150"/>
      <c r="VXE8" s="150"/>
      <c r="VXF8" s="150"/>
      <c r="VXG8" s="150"/>
      <c r="VXH8" s="150"/>
      <c r="VXI8" s="150"/>
      <c r="VXJ8" s="150"/>
      <c r="VXK8" s="150"/>
      <c r="VXL8" s="150"/>
      <c r="VXM8" s="150"/>
      <c r="VXN8" s="150"/>
      <c r="VXO8" s="150"/>
      <c r="VXP8" s="150"/>
      <c r="VXQ8" s="150"/>
      <c r="VXR8" s="150"/>
      <c r="VXS8" s="150"/>
      <c r="VXT8" s="150"/>
      <c r="VXU8" s="150"/>
      <c r="VXV8" s="150"/>
      <c r="VXW8" s="150"/>
      <c r="VXX8" s="150"/>
      <c r="VXY8" s="150"/>
      <c r="VXZ8" s="150"/>
      <c r="VYA8" s="150"/>
      <c r="VYB8" s="150"/>
      <c r="VYC8" s="150"/>
      <c r="VYD8" s="150"/>
      <c r="VYE8" s="150"/>
      <c r="VYF8" s="150"/>
      <c r="VYG8" s="150"/>
      <c r="VYH8" s="150"/>
      <c r="VYI8" s="150"/>
      <c r="VYJ8" s="150"/>
      <c r="VYK8" s="150"/>
      <c r="VYL8" s="150"/>
      <c r="VYM8" s="150"/>
      <c r="VYN8" s="150"/>
      <c r="VYO8" s="150"/>
      <c r="VYP8" s="150"/>
      <c r="VYQ8" s="150"/>
      <c r="VYR8" s="150"/>
      <c r="VYS8" s="150"/>
      <c r="VYT8" s="150"/>
      <c r="VYU8" s="150"/>
      <c r="VYV8" s="150"/>
      <c r="VYW8" s="150"/>
      <c r="VYX8" s="150"/>
      <c r="VYY8" s="150"/>
      <c r="VYZ8" s="150"/>
      <c r="VZA8" s="150"/>
      <c r="VZB8" s="150"/>
      <c r="VZC8" s="150"/>
      <c r="VZD8" s="150"/>
      <c r="VZE8" s="150"/>
      <c r="VZF8" s="150"/>
      <c r="VZG8" s="150"/>
      <c r="VZH8" s="150"/>
      <c r="VZI8" s="150"/>
      <c r="VZJ8" s="150"/>
      <c r="VZK8" s="150"/>
      <c r="VZL8" s="150"/>
      <c r="VZM8" s="150"/>
      <c r="VZN8" s="150"/>
      <c r="VZO8" s="150"/>
      <c r="VZP8" s="150"/>
      <c r="VZQ8" s="150"/>
      <c r="VZR8" s="150"/>
      <c r="VZS8" s="150"/>
      <c r="VZT8" s="150"/>
      <c r="VZU8" s="150"/>
      <c r="VZV8" s="150"/>
      <c r="VZW8" s="150"/>
      <c r="VZX8" s="150"/>
      <c r="VZY8" s="150"/>
      <c r="VZZ8" s="150"/>
      <c r="WAA8" s="150"/>
      <c r="WAB8" s="150"/>
      <c r="WAC8" s="150"/>
      <c r="WAD8" s="150"/>
      <c r="WAE8" s="150"/>
      <c r="WAF8" s="150"/>
      <c r="WAG8" s="150"/>
      <c r="WAH8" s="150"/>
      <c r="WAI8" s="150"/>
      <c r="WAJ8" s="150"/>
      <c r="WAK8" s="150"/>
      <c r="WAL8" s="150"/>
      <c r="WAM8" s="150"/>
      <c r="WAN8" s="150"/>
      <c r="WAO8" s="150"/>
      <c r="WAP8" s="150"/>
      <c r="WAQ8" s="150"/>
      <c r="WAR8" s="150"/>
      <c r="WAS8" s="150"/>
      <c r="WAT8" s="150"/>
      <c r="WAU8" s="150"/>
      <c r="WAV8" s="150"/>
      <c r="WAW8" s="150"/>
      <c r="WAX8" s="150"/>
      <c r="WAY8" s="150"/>
      <c r="WAZ8" s="150"/>
      <c r="WBA8" s="150"/>
      <c r="WBB8" s="150"/>
      <c r="WBC8" s="150"/>
      <c r="WBD8" s="150"/>
      <c r="WBE8" s="150"/>
      <c r="WBF8" s="150"/>
      <c r="WBG8" s="150"/>
      <c r="WBH8" s="150"/>
      <c r="WBI8" s="150"/>
      <c r="WBJ8" s="150"/>
      <c r="WBK8" s="150"/>
      <c r="WBL8" s="150"/>
      <c r="WBM8" s="150"/>
      <c r="WBN8" s="150"/>
      <c r="WBO8" s="150"/>
      <c r="WBP8" s="150"/>
      <c r="WBQ8" s="150"/>
      <c r="WBR8" s="150"/>
      <c r="WBS8" s="150"/>
      <c r="WBT8" s="150"/>
      <c r="WBU8" s="150"/>
      <c r="WBV8" s="150"/>
      <c r="WBW8" s="150"/>
      <c r="WBX8" s="150"/>
      <c r="WBY8" s="150"/>
      <c r="WBZ8" s="150"/>
      <c r="WCA8" s="150"/>
      <c r="WCB8" s="150"/>
      <c r="WCC8" s="150"/>
      <c r="WCD8" s="150"/>
      <c r="WCE8" s="150"/>
      <c r="WCF8" s="150"/>
      <c r="WCG8" s="150"/>
      <c r="WCH8" s="150"/>
      <c r="WCI8" s="150"/>
      <c r="WCJ8" s="150"/>
      <c r="WCK8" s="150"/>
      <c r="WCL8" s="150"/>
      <c r="WCM8" s="150"/>
      <c r="WCN8" s="150"/>
      <c r="WCO8" s="150"/>
      <c r="WCP8" s="150"/>
      <c r="WCQ8" s="150"/>
      <c r="WCR8" s="150"/>
      <c r="WCS8" s="150"/>
      <c r="WCT8" s="150"/>
      <c r="WCU8" s="150"/>
      <c r="WCV8" s="150"/>
      <c r="WCW8" s="150"/>
      <c r="WCX8" s="150"/>
      <c r="WCY8" s="150"/>
      <c r="WCZ8" s="150"/>
      <c r="WDA8" s="150"/>
      <c r="WDB8" s="150"/>
      <c r="WDC8" s="150"/>
      <c r="WDD8" s="150"/>
      <c r="WDE8" s="150"/>
      <c r="WDF8" s="150"/>
      <c r="WDG8" s="150"/>
      <c r="WDH8" s="150"/>
      <c r="WDI8" s="150"/>
      <c r="WDJ8" s="150"/>
      <c r="WDK8" s="150"/>
      <c r="WDL8" s="150"/>
      <c r="WDM8" s="150"/>
      <c r="WDN8" s="150"/>
      <c r="WDO8" s="150"/>
      <c r="WDP8" s="150"/>
      <c r="WDQ8" s="150"/>
      <c r="WDR8" s="150"/>
      <c r="WDS8" s="150"/>
      <c r="WDT8" s="150"/>
      <c r="WDU8" s="150"/>
      <c r="WDV8" s="150"/>
      <c r="WDW8" s="150"/>
      <c r="WDX8" s="150"/>
      <c r="WDY8" s="150"/>
      <c r="WDZ8" s="150"/>
      <c r="WEA8" s="150"/>
      <c r="WEB8" s="150"/>
      <c r="WEC8" s="150"/>
      <c r="WED8" s="150"/>
      <c r="WEE8" s="150"/>
      <c r="WEF8" s="150"/>
      <c r="WEG8" s="150"/>
      <c r="WEH8" s="150"/>
      <c r="WEI8" s="150"/>
      <c r="WEJ8" s="150"/>
      <c r="WEK8" s="150"/>
      <c r="WEL8" s="150"/>
      <c r="WEM8" s="150"/>
      <c r="WEN8" s="150"/>
      <c r="WEO8" s="150"/>
      <c r="WEP8" s="150"/>
      <c r="WEQ8" s="150"/>
      <c r="WER8" s="150"/>
      <c r="WES8" s="150"/>
      <c r="WET8" s="150"/>
      <c r="WEU8" s="150"/>
      <c r="WEV8" s="150"/>
      <c r="WEW8" s="150"/>
      <c r="WEX8" s="150"/>
      <c r="WEY8" s="150"/>
      <c r="WEZ8" s="150"/>
      <c r="WFA8" s="150"/>
      <c r="WFB8" s="150"/>
      <c r="WFC8" s="150"/>
      <c r="WFD8" s="150"/>
      <c r="WFE8" s="150"/>
      <c r="WFF8" s="150"/>
      <c r="WFG8" s="150"/>
      <c r="WFH8" s="150"/>
      <c r="WFI8" s="150"/>
      <c r="WFJ8" s="150"/>
      <c r="WFK8" s="150"/>
      <c r="WFL8" s="150"/>
      <c r="WFM8" s="150"/>
      <c r="WFN8" s="150"/>
      <c r="WFO8" s="150"/>
      <c r="WFP8" s="150"/>
      <c r="WFQ8" s="150"/>
      <c r="WFR8" s="150"/>
      <c r="WFS8" s="150"/>
      <c r="WFT8" s="150"/>
      <c r="WFU8" s="150"/>
      <c r="WFV8" s="150"/>
      <c r="WFW8" s="150"/>
      <c r="WFX8" s="150"/>
      <c r="WFY8" s="150"/>
      <c r="WFZ8" s="150"/>
      <c r="WGA8" s="150"/>
      <c r="WGB8" s="150"/>
      <c r="WGC8" s="150"/>
      <c r="WGD8" s="150"/>
      <c r="WGE8" s="150"/>
      <c r="WGF8" s="150"/>
      <c r="WGG8" s="150"/>
      <c r="WGH8" s="150"/>
      <c r="WGI8" s="150"/>
      <c r="WGJ8" s="150"/>
      <c r="WGK8" s="150"/>
      <c r="WGL8" s="150"/>
      <c r="WGM8" s="150"/>
      <c r="WGN8" s="150"/>
      <c r="WGO8" s="150"/>
      <c r="WGP8" s="150"/>
      <c r="WGQ8" s="150"/>
      <c r="WGR8" s="150"/>
      <c r="WGS8" s="150"/>
      <c r="WGT8" s="150"/>
      <c r="WGU8" s="150"/>
      <c r="WGV8" s="150"/>
      <c r="WGW8" s="150"/>
      <c r="WGX8" s="150"/>
      <c r="WGY8" s="150"/>
      <c r="WGZ8" s="150"/>
      <c r="WHA8" s="150"/>
      <c r="WHB8" s="150"/>
      <c r="WHC8" s="150"/>
      <c r="WHD8" s="150"/>
      <c r="WHE8" s="150"/>
      <c r="WHF8" s="150"/>
      <c r="WHG8" s="150"/>
      <c r="WHH8" s="150"/>
      <c r="WHI8" s="150"/>
      <c r="WHJ8" s="150"/>
      <c r="WHK8" s="150"/>
      <c r="WHL8" s="150"/>
      <c r="WHM8" s="150"/>
      <c r="WHN8" s="150"/>
      <c r="WHO8" s="150"/>
      <c r="WHP8" s="150"/>
      <c r="WHQ8" s="150"/>
      <c r="WHR8" s="150"/>
      <c r="WHS8" s="150"/>
      <c r="WHT8" s="150"/>
      <c r="WHU8" s="150"/>
      <c r="WHV8" s="150"/>
      <c r="WHW8" s="150"/>
      <c r="WHX8" s="150"/>
      <c r="WHY8" s="150"/>
      <c r="WHZ8" s="150"/>
      <c r="WIA8" s="150"/>
      <c r="WIB8" s="150"/>
      <c r="WIC8" s="150"/>
      <c r="WID8" s="150"/>
      <c r="WIE8" s="150"/>
      <c r="WIF8" s="150"/>
      <c r="WIG8" s="150"/>
      <c r="WIH8" s="150"/>
      <c r="WII8" s="150"/>
      <c r="WIJ8" s="150"/>
      <c r="WIK8" s="150"/>
      <c r="WIL8" s="150"/>
      <c r="WIM8" s="150"/>
      <c r="WIN8" s="150"/>
      <c r="WIO8" s="150"/>
      <c r="WIP8" s="150"/>
      <c r="WIQ8" s="150"/>
      <c r="WIR8" s="150"/>
      <c r="WIS8" s="150"/>
      <c r="WIT8" s="150"/>
      <c r="WIU8" s="150"/>
      <c r="WIV8" s="150"/>
      <c r="WIW8" s="150"/>
      <c r="WIX8" s="150"/>
      <c r="WIY8" s="150"/>
      <c r="WIZ8" s="150"/>
      <c r="WJA8" s="150"/>
      <c r="WJB8" s="150"/>
      <c r="WJC8" s="150"/>
      <c r="WJD8" s="150"/>
      <c r="WJE8" s="150"/>
      <c r="WJF8" s="150"/>
      <c r="WJG8" s="150"/>
      <c r="WJH8" s="150"/>
      <c r="WJI8" s="150"/>
      <c r="WJJ8" s="150"/>
      <c r="WJK8" s="150"/>
      <c r="WJL8" s="150"/>
      <c r="WJM8" s="150"/>
      <c r="WJN8" s="150"/>
      <c r="WJO8" s="150"/>
      <c r="WJP8" s="150"/>
      <c r="WJQ8" s="150"/>
      <c r="WJR8" s="150"/>
      <c r="WJS8" s="150"/>
      <c r="WJT8" s="150"/>
      <c r="WJU8" s="150"/>
      <c r="WJV8" s="150"/>
      <c r="WJW8" s="150"/>
      <c r="WJX8" s="150"/>
      <c r="WJY8" s="150"/>
      <c r="WJZ8" s="150"/>
      <c r="WKA8" s="150"/>
      <c r="WKB8" s="150"/>
      <c r="WKC8" s="150"/>
      <c r="WKD8" s="150"/>
      <c r="WKE8" s="150"/>
      <c r="WKF8" s="150"/>
      <c r="WKG8" s="150"/>
      <c r="WKH8" s="150"/>
      <c r="WKI8" s="150"/>
      <c r="WKJ8" s="150"/>
      <c r="WKK8" s="150"/>
      <c r="WKL8" s="150"/>
      <c r="WKM8" s="150"/>
      <c r="WKN8" s="150"/>
      <c r="WKO8" s="150"/>
      <c r="WKP8" s="150"/>
      <c r="WKQ8" s="150"/>
      <c r="WKR8" s="150"/>
      <c r="WKS8" s="150"/>
      <c r="WKT8" s="150"/>
      <c r="WKU8" s="150"/>
      <c r="WKV8" s="150"/>
      <c r="WKW8" s="150"/>
      <c r="WKX8" s="150"/>
      <c r="WKY8" s="150"/>
      <c r="WKZ8" s="150"/>
      <c r="WLA8" s="150"/>
      <c r="WLB8" s="150"/>
      <c r="WLC8" s="150"/>
      <c r="WLD8" s="150"/>
      <c r="WLE8" s="150"/>
      <c r="WLF8" s="150"/>
      <c r="WLG8" s="150"/>
      <c r="WLH8" s="150"/>
      <c r="WLI8" s="150"/>
      <c r="WLJ8" s="150"/>
      <c r="WLK8" s="150"/>
      <c r="WLL8" s="150"/>
      <c r="WLM8" s="150"/>
      <c r="WLN8" s="150"/>
      <c r="WLO8" s="150"/>
      <c r="WLP8" s="150"/>
      <c r="WLQ8" s="150"/>
      <c r="WLR8" s="150"/>
      <c r="WLS8" s="150"/>
      <c r="WLT8" s="150"/>
      <c r="WLU8" s="150"/>
      <c r="WLV8" s="150"/>
      <c r="WLW8" s="150"/>
      <c r="WLX8" s="150"/>
      <c r="WLY8" s="150"/>
      <c r="WLZ8" s="150"/>
      <c r="WMA8" s="150"/>
      <c r="WMB8" s="150"/>
      <c r="WMC8" s="150"/>
      <c r="WMD8" s="150"/>
      <c r="WME8" s="150"/>
      <c r="WMF8" s="150"/>
      <c r="WMG8" s="150"/>
      <c r="WMH8" s="150"/>
      <c r="WMI8" s="150"/>
      <c r="WMJ8" s="150"/>
      <c r="WMK8" s="150"/>
      <c r="WML8" s="150"/>
      <c r="WMM8" s="150"/>
      <c r="WMN8" s="150"/>
      <c r="WMO8" s="150"/>
      <c r="WMP8" s="150"/>
      <c r="WMQ8" s="150"/>
      <c r="WMR8" s="150"/>
      <c r="WMS8" s="150"/>
      <c r="WMT8" s="150"/>
      <c r="WMU8" s="150"/>
      <c r="WMV8" s="150"/>
      <c r="WMW8" s="150"/>
      <c r="WMX8" s="150"/>
      <c r="WMY8" s="150"/>
      <c r="WMZ8" s="150"/>
      <c r="WNA8" s="150"/>
      <c r="WNB8" s="150"/>
      <c r="WNC8" s="150"/>
      <c r="WND8" s="150"/>
      <c r="WNE8" s="150"/>
      <c r="WNF8" s="150"/>
      <c r="WNG8" s="150"/>
      <c r="WNH8" s="150"/>
      <c r="WNI8" s="150"/>
      <c r="WNJ8" s="150"/>
      <c r="WNK8" s="150"/>
      <c r="WNL8" s="150"/>
      <c r="WNM8" s="150"/>
      <c r="WNN8" s="150"/>
      <c r="WNO8" s="150"/>
      <c r="WNP8" s="150"/>
      <c r="WNQ8" s="150"/>
      <c r="WNR8" s="150"/>
      <c r="WNS8" s="150"/>
      <c r="WNT8" s="150"/>
      <c r="WNU8" s="150"/>
      <c r="WNV8" s="150"/>
      <c r="WNW8" s="150"/>
      <c r="WNX8" s="150"/>
      <c r="WNY8" s="150"/>
      <c r="WNZ8" s="150"/>
      <c r="WOA8" s="150"/>
      <c r="WOB8" s="150"/>
      <c r="WOC8" s="150"/>
      <c r="WOD8" s="150"/>
      <c r="WOE8" s="150"/>
      <c r="WOF8" s="150"/>
      <c r="WOG8" s="150"/>
      <c r="WOH8" s="150"/>
      <c r="WOI8" s="150"/>
      <c r="WOJ8" s="150"/>
      <c r="WOK8" s="150"/>
      <c r="WOL8" s="150"/>
      <c r="WOM8" s="150"/>
      <c r="WON8" s="150"/>
      <c r="WOO8" s="150"/>
      <c r="WOP8" s="150"/>
      <c r="WOQ8" s="150"/>
      <c r="WOR8" s="150"/>
      <c r="WOS8" s="150"/>
      <c r="WOT8" s="150"/>
      <c r="WOU8" s="150"/>
      <c r="WOV8" s="150"/>
      <c r="WOW8" s="150"/>
      <c r="WOX8" s="150"/>
      <c r="WOY8" s="150"/>
      <c r="WOZ8" s="150"/>
      <c r="WPA8" s="150"/>
      <c r="WPB8" s="150"/>
      <c r="WPC8" s="150"/>
      <c r="WPD8" s="150"/>
      <c r="WPE8" s="150"/>
      <c r="WPF8" s="150"/>
      <c r="WPG8" s="150"/>
      <c r="WPH8" s="150"/>
      <c r="WPI8" s="150"/>
      <c r="WPJ8" s="150"/>
      <c r="WPK8" s="150"/>
      <c r="WPL8" s="150"/>
      <c r="WPM8" s="150"/>
      <c r="WPN8" s="150"/>
      <c r="WPO8" s="150"/>
      <c r="WPP8" s="150"/>
      <c r="WPQ8" s="150"/>
      <c r="WPR8" s="150"/>
      <c r="WPS8" s="150"/>
      <c r="WPT8" s="150"/>
      <c r="WPU8" s="150"/>
      <c r="WPV8" s="150"/>
      <c r="WPW8" s="150"/>
      <c r="WPX8" s="150"/>
      <c r="WPY8" s="150"/>
      <c r="WPZ8" s="150"/>
      <c r="WQA8" s="150"/>
      <c r="WQB8" s="150"/>
      <c r="WQC8" s="150"/>
      <c r="WQD8" s="150"/>
      <c r="WQE8" s="150"/>
      <c r="WQF8" s="150"/>
      <c r="WQG8" s="150"/>
      <c r="WQH8" s="150"/>
      <c r="WQI8" s="150"/>
      <c r="WQJ8" s="150"/>
      <c r="WQK8" s="150"/>
      <c r="WQL8" s="150"/>
      <c r="WQM8" s="150"/>
      <c r="WQN8" s="150"/>
      <c r="WQO8" s="150"/>
      <c r="WQP8" s="150"/>
      <c r="WQQ8" s="150"/>
      <c r="WQR8" s="150"/>
      <c r="WQS8" s="150"/>
      <c r="WQT8" s="150"/>
      <c r="WQU8" s="150"/>
      <c r="WQV8" s="150"/>
      <c r="WQW8" s="150"/>
      <c r="WQX8" s="150"/>
      <c r="WQY8" s="150"/>
      <c r="WQZ8" s="150"/>
      <c r="WRA8" s="150"/>
      <c r="WRB8" s="150"/>
      <c r="WRC8" s="150"/>
      <c r="WRD8" s="150"/>
      <c r="WRE8" s="150"/>
      <c r="WRF8" s="150"/>
      <c r="WRG8" s="150"/>
      <c r="WRH8" s="150"/>
      <c r="WRI8" s="150"/>
      <c r="WRJ8" s="150"/>
      <c r="WRK8" s="150"/>
      <c r="WRL8" s="150"/>
      <c r="WRM8" s="150"/>
      <c r="WRN8" s="150"/>
      <c r="WRO8" s="150"/>
      <c r="WRP8" s="150"/>
      <c r="WRQ8" s="150"/>
      <c r="WRR8" s="150"/>
      <c r="WRS8" s="150"/>
      <c r="WRT8" s="150"/>
      <c r="WRU8" s="150"/>
      <c r="WRV8" s="150"/>
      <c r="WRW8" s="150"/>
      <c r="WRX8" s="150"/>
      <c r="WRY8" s="150"/>
      <c r="WRZ8" s="150"/>
      <c r="WSA8" s="150"/>
      <c r="WSB8" s="150"/>
      <c r="WSC8" s="150"/>
      <c r="WSD8" s="150"/>
      <c r="WSE8" s="150"/>
      <c r="WSF8" s="150"/>
      <c r="WSG8" s="150"/>
      <c r="WSH8" s="150"/>
      <c r="WSI8" s="150"/>
      <c r="WSJ8" s="150"/>
      <c r="WSK8" s="150"/>
      <c r="WSL8" s="150"/>
      <c r="WSM8" s="150"/>
      <c r="WSN8" s="150"/>
      <c r="WSO8" s="150"/>
      <c r="WSP8" s="150"/>
      <c r="WSQ8" s="150"/>
      <c r="WSR8" s="150"/>
      <c r="WSS8" s="150"/>
      <c r="WST8" s="150"/>
      <c r="WSU8" s="150"/>
      <c r="WSV8" s="150"/>
      <c r="WSW8" s="150"/>
      <c r="WSX8" s="150"/>
      <c r="WSY8" s="150"/>
      <c r="WSZ8" s="150"/>
      <c r="WTA8" s="150"/>
      <c r="WTB8" s="150"/>
      <c r="WTC8" s="150"/>
      <c r="WTD8" s="150"/>
      <c r="WTE8" s="150"/>
      <c r="WTF8" s="150"/>
      <c r="WTG8" s="150"/>
      <c r="WTH8" s="150"/>
      <c r="WTI8" s="150"/>
      <c r="WTJ8" s="150"/>
      <c r="WTK8" s="150"/>
      <c r="WTL8" s="150"/>
      <c r="WTM8" s="150"/>
      <c r="WTN8" s="150"/>
      <c r="WTO8" s="150"/>
      <c r="WTP8" s="150"/>
      <c r="WTQ8" s="150"/>
      <c r="WTR8" s="150"/>
      <c r="WTS8" s="150"/>
      <c r="WTT8" s="150"/>
      <c r="WTU8" s="150"/>
      <c r="WTV8" s="150"/>
      <c r="WTW8" s="150"/>
      <c r="WTX8" s="150"/>
      <c r="WTY8" s="150"/>
      <c r="WTZ8" s="150"/>
      <c r="WUA8" s="150"/>
      <c r="WUB8" s="150"/>
      <c r="WUC8" s="150"/>
      <c r="WUD8" s="150"/>
      <c r="WUE8" s="150"/>
      <c r="WUF8" s="150"/>
      <c r="WUG8" s="150"/>
      <c r="WUH8" s="150"/>
      <c r="WUI8" s="150"/>
      <c r="WUJ8" s="150"/>
      <c r="WUK8" s="150"/>
      <c r="WUL8" s="150"/>
      <c r="WUM8" s="150"/>
      <c r="WUN8" s="150"/>
      <c r="WUO8" s="150"/>
      <c r="WUP8" s="150"/>
      <c r="WUQ8" s="150"/>
      <c r="WUR8" s="150"/>
      <c r="WUS8" s="150"/>
      <c r="WUT8" s="150"/>
      <c r="WUU8" s="150"/>
      <c r="WUV8" s="150"/>
      <c r="WUW8" s="150"/>
      <c r="WUX8" s="150"/>
      <c r="WUY8" s="150"/>
      <c r="WUZ8" s="150"/>
      <c r="WVA8" s="150"/>
      <c r="WVB8" s="150"/>
      <c r="WVC8" s="150"/>
      <c r="WVD8" s="150"/>
      <c r="WVE8" s="150"/>
      <c r="WVF8" s="150"/>
      <c r="WVG8" s="150"/>
      <c r="WVH8" s="150"/>
      <c r="WVI8" s="150"/>
      <c r="WVJ8" s="150"/>
      <c r="WVK8" s="150"/>
      <c r="WVL8" s="150"/>
      <c r="WVM8" s="150"/>
      <c r="WVN8" s="150"/>
      <c r="WVO8" s="150"/>
      <c r="WVP8" s="150"/>
      <c r="WVQ8" s="150"/>
      <c r="WVR8" s="150"/>
      <c r="WVS8" s="150"/>
      <c r="WVT8" s="150"/>
      <c r="WVU8" s="150"/>
      <c r="WVV8" s="150"/>
      <c r="WVW8" s="150"/>
      <c r="WVX8" s="150"/>
      <c r="WVY8" s="150"/>
      <c r="WVZ8" s="150"/>
      <c r="WWA8" s="150"/>
      <c r="WWB8" s="150"/>
      <c r="WWC8" s="150"/>
      <c r="WWD8" s="150"/>
      <c r="WWE8" s="150"/>
      <c r="WWF8" s="150"/>
      <c r="WWG8" s="150"/>
      <c r="WWH8" s="150"/>
      <c r="WWI8" s="150"/>
      <c r="WWJ8" s="150"/>
      <c r="WWK8" s="150"/>
      <c r="WWL8" s="150"/>
      <c r="WWM8" s="150"/>
      <c r="WWN8" s="150"/>
      <c r="WWO8" s="150"/>
      <c r="WWP8" s="150"/>
      <c r="WWQ8" s="150"/>
      <c r="WWR8" s="150"/>
      <c r="WWS8" s="150"/>
      <c r="WWT8" s="150"/>
      <c r="WWU8" s="150"/>
      <c r="WWV8" s="150"/>
      <c r="WWW8" s="150"/>
      <c r="WWX8" s="150"/>
      <c r="WWY8" s="150"/>
      <c r="WWZ8" s="150"/>
      <c r="WXA8" s="150"/>
      <c r="WXB8" s="150"/>
      <c r="WXC8" s="150"/>
      <c r="WXD8" s="150"/>
      <c r="WXE8" s="150"/>
      <c r="WXF8" s="150"/>
      <c r="WXG8" s="150"/>
      <c r="WXH8" s="150"/>
      <c r="WXI8" s="150"/>
      <c r="WXJ8" s="150"/>
      <c r="WXK8" s="150"/>
      <c r="WXL8" s="150"/>
      <c r="WXM8" s="150"/>
      <c r="WXN8" s="150"/>
      <c r="WXO8" s="150"/>
      <c r="WXP8" s="150"/>
      <c r="WXQ8" s="150"/>
      <c r="WXR8" s="150"/>
      <c r="WXS8" s="150"/>
      <c r="WXT8" s="150"/>
      <c r="WXU8" s="150"/>
      <c r="WXV8" s="150"/>
      <c r="WXW8" s="150"/>
      <c r="WXX8" s="150"/>
      <c r="WXY8" s="150"/>
      <c r="WXZ8" s="150"/>
      <c r="WYA8" s="150"/>
      <c r="WYB8" s="150"/>
      <c r="WYC8" s="150"/>
      <c r="WYD8" s="150"/>
      <c r="WYE8" s="150"/>
      <c r="WYF8" s="150"/>
      <c r="WYG8" s="150"/>
      <c r="WYH8" s="150"/>
      <c r="WYI8" s="150"/>
      <c r="WYJ8" s="150"/>
      <c r="WYK8" s="150"/>
      <c r="WYL8" s="150"/>
      <c r="WYM8" s="150"/>
      <c r="WYN8" s="150"/>
      <c r="WYO8" s="150"/>
      <c r="WYP8" s="150"/>
      <c r="WYQ8" s="150"/>
      <c r="WYR8" s="150"/>
      <c r="WYS8" s="150"/>
      <c r="WYT8" s="150"/>
      <c r="WYU8" s="150"/>
      <c r="WYV8" s="150"/>
      <c r="WYW8" s="150"/>
      <c r="WYX8" s="150"/>
      <c r="WYY8" s="150"/>
      <c r="WYZ8" s="150"/>
      <c r="WZA8" s="150"/>
      <c r="WZB8" s="150"/>
      <c r="WZC8" s="150"/>
      <c r="WZD8" s="150"/>
      <c r="WZE8" s="150"/>
      <c r="WZF8" s="150"/>
      <c r="WZG8" s="150"/>
      <c r="WZH8" s="150"/>
      <c r="WZI8" s="150"/>
      <c r="WZJ8" s="150"/>
      <c r="WZK8" s="150"/>
      <c r="WZL8" s="150"/>
      <c r="WZM8" s="150"/>
      <c r="WZN8" s="150"/>
      <c r="WZO8" s="150"/>
      <c r="WZP8" s="150"/>
      <c r="WZQ8" s="150"/>
      <c r="WZR8" s="150"/>
      <c r="WZS8" s="150"/>
      <c r="WZT8" s="150"/>
      <c r="WZU8" s="150"/>
      <c r="WZV8" s="150"/>
      <c r="WZW8" s="150"/>
      <c r="WZX8" s="150"/>
      <c r="WZY8" s="150"/>
      <c r="WZZ8" s="150"/>
      <c r="XAA8" s="150"/>
      <c r="XAB8" s="150"/>
      <c r="XAC8" s="150"/>
      <c r="XAD8" s="150"/>
      <c r="XAE8" s="150"/>
      <c r="XAF8" s="150"/>
      <c r="XAG8" s="150"/>
      <c r="XAH8" s="150"/>
      <c r="XAI8" s="150"/>
      <c r="XAJ8" s="150"/>
      <c r="XAK8" s="150"/>
      <c r="XAL8" s="150"/>
      <c r="XAM8" s="150"/>
      <c r="XAN8" s="150"/>
      <c r="XAO8" s="150"/>
      <c r="XAP8" s="150"/>
      <c r="XAQ8" s="150"/>
      <c r="XAR8" s="150"/>
      <c r="XAS8" s="150"/>
      <c r="XAT8" s="150"/>
      <c r="XAU8" s="150"/>
      <c r="XAV8" s="150"/>
      <c r="XAW8" s="150"/>
      <c r="XAX8" s="150"/>
      <c r="XAY8" s="150"/>
      <c r="XAZ8" s="150"/>
      <c r="XBA8" s="150"/>
      <c r="XBB8" s="150"/>
      <c r="XBC8" s="150"/>
      <c r="XBD8" s="150"/>
      <c r="XBE8" s="150"/>
      <c r="XBF8" s="150"/>
      <c r="XBG8" s="150"/>
      <c r="XBH8" s="150"/>
      <c r="XBI8" s="150"/>
      <c r="XBJ8" s="150"/>
      <c r="XBK8" s="150"/>
      <c r="XBL8" s="150"/>
      <c r="XBM8" s="150"/>
      <c r="XBN8" s="150"/>
      <c r="XBO8" s="150"/>
      <c r="XBP8" s="150"/>
      <c r="XBQ8" s="150"/>
      <c r="XBR8" s="150"/>
      <c r="XBS8" s="150"/>
      <c r="XBT8" s="150"/>
      <c r="XBU8" s="150"/>
      <c r="XBV8" s="150"/>
      <c r="XBW8" s="150"/>
      <c r="XBX8" s="150"/>
      <c r="XBY8" s="150"/>
      <c r="XBZ8" s="150"/>
      <c r="XCA8" s="150"/>
      <c r="XCB8" s="150"/>
      <c r="XCC8" s="150"/>
      <c r="XCD8" s="150"/>
      <c r="XCE8" s="150"/>
      <c r="XCF8" s="150"/>
      <c r="XCG8" s="150"/>
      <c r="XCH8" s="150"/>
      <c r="XCI8" s="150"/>
      <c r="XCJ8" s="150"/>
      <c r="XCK8" s="150"/>
      <c r="XCL8" s="150"/>
      <c r="XCM8" s="150"/>
      <c r="XCN8" s="150"/>
      <c r="XCO8" s="150"/>
      <c r="XCP8" s="150"/>
      <c r="XCQ8" s="150"/>
      <c r="XCR8" s="150"/>
      <c r="XCS8" s="150"/>
      <c r="XCT8" s="150"/>
      <c r="XCU8" s="150"/>
      <c r="XCV8" s="150"/>
      <c r="XCW8" s="150"/>
      <c r="XCX8" s="150"/>
      <c r="XCY8" s="150"/>
      <c r="XCZ8" s="150"/>
      <c r="XDA8" s="150"/>
      <c r="XDB8" s="150"/>
      <c r="XDC8" s="150"/>
      <c r="XDD8" s="150"/>
      <c r="XDE8" s="150"/>
      <c r="XDF8" s="150"/>
      <c r="XDG8" s="150"/>
      <c r="XDH8" s="150"/>
      <c r="XDI8" s="150"/>
      <c r="XDJ8" s="150"/>
      <c r="XDK8" s="150"/>
      <c r="XDL8" s="150"/>
      <c r="XDM8" s="150"/>
      <c r="XDN8" s="150"/>
      <c r="XDO8" s="150"/>
      <c r="XDP8" s="150"/>
      <c r="XDQ8" s="150"/>
      <c r="XDR8" s="150"/>
      <c r="XDS8" s="150"/>
      <c r="XDT8" s="150"/>
      <c r="XDU8" s="150"/>
      <c r="XDV8" s="150"/>
      <c r="XDW8" s="150"/>
      <c r="XDX8" s="150"/>
      <c r="XDY8" s="150"/>
      <c r="XDZ8" s="150"/>
      <c r="XEA8" s="150"/>
      <c r="XEB8" s="150"/>
      <c r="XEC8" s="150"/>
      <c r="XED8" s="150"/>
      <c r="XEE8" s="150"/>
      <c r="XEF8" s="150"/>
      <c r="XEG8" s="150"/>
      <c r="XEH8" s="150"/>
      <c r="XEI8" s="150"/>
      <c r="XEJ8" s="150"/>
      <c r="XEK8" s="150"/>
      <c r="XEL8" s="150"/>
      <c r="XEM8" s="150"/>
      <c r="XEN8" s="150"/>
      <c r="XEO8" s="150"/>
      <c r="XEP8" s="150"/>
      <c r="XEW8" s="150"/>
    </row>
    <row r="9" spans="1:16377" ht="26.25" customHeight="1" x14ac:dyDescent="0.25">
      <c r="A9" s="27" t="s">
        <v>55</v>
      </c>
      <c r="B9" s="27" t="s">
        <v>54</v>
      </c>
      <c r="C9" s="27" t="s">
        <v>932</v>
      </c>
      <c r="D9" s="27" t="s">
        <v>1315</v>
      </c>
      <c r="E9" s="28" t="str">
        <f>+IF(C9&lt;&gt;"",VLOOKUP(MID(C9,18,5),NIVELES!$A$133:$B$213,2,0),"")</f>
        <v>CARCHI</v>
      </c>
      <c r="F9" s="88" t="s">
        <v>118</v>
      </c>
      <c r="G9" s="28" t="str">
        <f>IF(F9&lt;&gt;"",VLOOKUP(F9,NIVELES!$A$246:$C$464,3,0),"")</f>
        <v>NORTE</v>
      </c>
      <c r="H9" s="27" t="s">
        <v>994</v>
      </c>
      <c r="I9" s="27" t="s">
        <v>1337</v>
      </c>
      <c r="J9" s="27" t="s">
        <v>1464</v>
      </c>
      <c r="K9" s="159">
        <v>1153</v>
      </c>
      <c r="L9" s="155" t="s">
        <v>1465</v>
      </c>
      <c r="M9" s="157">
        <v>1153</v>
      </c>
      <c r="N9" s="157">
        <v>1153</v>
      </c>
      <c r="O9" s="157">
        <v>1153</v>
      </c>
      <c r="P9" s="157">
        <v>1153</v>
      </c>
      <c r="Q9" s="157">
        <v>1153</v>
      </c>
      <c r="R9" s="157">
        <v>1153</v>
      </c>
      <c r="S9" s="157">
        <v>1153</v>
      </c>
      <c r="T9" s="157">
        <v>1153</v>
      </c>
      <c r="U9" s="157">
        <v>1153</v>
      </c>
      <c r="V9" s="157">
        <v>1153</v>
      </c>
      <c r="W9" s="157">
        <v>1153</v>
      </c>
      <c r="X9" s="157">
        <v>1153</v>
      </c>
      <c r="Y9" s="41" t="str">
        <f>IF(A9&lt;&gt;"",IF(D9="DIRECCIÓN_DE_TRANSFERENCIAS","280 0031",VLOOKUP(C9,NIVELES!$A$14:$B$105,2,0)),"")</f>
        <v>280 1110</v>
      </c>
      <c r="Z9" s="106" t="s">
        <v>1399</v>
      </c>
      <c r="AA9" s="43" t="str">
        <f>+IF(D9&lt;&gt;"",VLOOKUP(D9,NIVELES!$D$19:$H$25,2,0),"")</f>
        <v>58</v>
      </c>
      <c r="AB9" s="28" t="str">
        <f>+IF(D9&lt;&gt;"",VLOOKUP(D9,NIVELES!$D$19:$H$25,3,0),"")</f>
        <v>SERVICIOS_DE_ATENCIÓN_GERONTOLÓGICA</v>
      </c>
      <c r="AC9" s="28" t="str">
        <f>+IF(D9&lt;&gt;"",VLOOKUP(D9,NIVELES!$D$19:$H$25,4,0),"")</f>
        <v>001</v>
      </c>
      <c r="AD9" s="28" t="str">
        <f>+IF(D9&lt;&gt;"",VLOOKUP(D9,NIVELES!$D$19:$H$25,5,0),"")</f>
        <v>AMPLIACION_DE_COBERTURA_Y_MEJORAMIENTO_DE_LOS_SERVICIOS_DE_ATENCION_A_PERSONAS_ADULTAS_MAYORES_EN_24_PROVINCIAS_DEL_PAIS</v>
      </c>
      <c r="AE9" s="44" t="str">
        <f>IF(AF9&lt;&gt;"",VLOOKUP(AF9,NIVELES!$F$495:$G$540,2,0),"")</f>
        <v>001</v>
      </c>
      <c r="AF9" s="27" t="s">
        <v>1365</v>
      </c>
      <c r="AG9" s="27" t="s">
        <v>834</v>
      </c>
      <c r="AH9" s="28" t="str">
        <f>+IF(AG9&lt;&gt;"",VLOOKUP(AG9,NIVELES!$A$800:$B$876,2,0),"")</f>
        <v>NO APLICA</v>
      </c>
      <c r="AI9" s="27" t="s">
        <v>1304</v>
      </c>
      <c r="AJ9" s="27">
        <v>780104</v>
      </c>
      <c r="AK9" s="28" t="str">
        <f>IF(AJ9&lt;&gt;"",+VLOOKUP(AJ9,NIVELES!$A$890:$B$1237,2,0),"")</f>
        <v>A GOBIERNOS AUTÓNOMOS DESCENTRALIZADOS</v>
      </c>
      <c r="AL9" s="33">
        <v>147941.26999999999</v>
      </c>
      <c r="AM9" s="29"/>
      <c r="AN9" s="29">
        <v>36985.32</v>
      </c>
      <c r="AO9" s="29"/>
      <c r="AP9" s="29">
        <v>36985.32</v>
      </c>
      <c r="AQ9" s="29"/>
      <c r="AR9" s="29"/>
      <c r="AS9" s="29">
        <v>36985.32</v>
      </c>
      <c r="AT9" s="29"/>
      <c r="AU9" s="29"/>
      <c r="AV9" s="29">
        <v>36985.31</v>
      </c>
      <c r="AW9" s="29"/>
      <c r="AX9" s="29"/>
      <c r="AY9" s="31">
        <f>SUM(AM9:AX9)</f>
        <v>147941.26999999999</v>
      </c>
      <c r="AZ9" s="30" t="str">
        <f t="shared" ref="AZ9" si="0">IF(A9&lt;&gt;"",IF(AL9&lt;&gt;"",IF(AL9=AY9,"OK",AL9-AY9),IF(AND(AL9="",AY9=""),"",AL9-AY9))," ")</f>
        <v>OK</v>
      </c>
      <c r="BA9" s="35" t="str">
        <f>IF(A9&lt;&gt;"",IF(A9="","Escoger Nivel 0",)&amp;" "&amp;(IF(B9="","Escoger Nivel  1",)&amp;" "&amp;(IF(C9="","Escoger Nivel 2",)&amp;" "&amp;(IF(D9="","Escoger Nivel 3",)&amp;" "&amp;(IF(F9="","Escoger Cantón",)&amp;" "&amp;(IF(H9="","Escoger Obj. Estratégico Institucional N1",)&amp;" "&amp;(IF(I9="","Escoger Obj. Especifico N2",)&amp;" "&amp;(IF(Z9="","Escoger Fuente de Financiamiento",)&amp;" "&amp;(IF(J9="","Llenar Actividad",)&amp;" "&amp;(IF(K9="","Llenar Metas",)&amp;" "&amp;(IF(L9="","Llenar Indicador",)&amp;" "&amp;(IF(AA9="","Escoger Nro. programa",)&amp;" "&amp;(IF(AE9="","Escoger Nro. Actividad e-Sigef",)&amp;" "&amp;(IF(AH9="","Escoger direccionamiento de gasto",)&amp;" "&amp;(IF(AI9="","Escoger Grupo de Gasto",)&amp;" "&amp;(IF(AJ9="","Escoger Item Presupuestario",)&amp;" "&amp;(IF(AL9="","Llenar valor de actividad",)))))))))))))))))," ")</f>
        <v xml:space="preserve">                </v>
      </c>
      <c r="BB9" s="108"/>
      <c r="BC9" s="108"/>
      <c r="BD9" s="108"/>
      <c r="BE9" s="136" t="str">
        <f>IF(BD9&lt;&gt;"",AL9-BD9,"")</f>
        <v/>
      </c>
      <c r="BF9" s="108"/>
      <c r="BG9" s="110"/>
      <c r="BH9" s="110"/>
      <c r="BI9" s="110"/>
      <c r="BJ9" s="137" t="str">
        <f>IF(BI9&lt;&gt;"",BE9-BI9,"")</f>
        <v/>
      </c>
      <c r="BK9" s="110"/>
      <c r="BL9" s="108"/>
      <c r="BM9" s="108"/>
      <c r="BN9" s="108"/>
      <c r="BO9" s="135" t="str">
        <f>IF(BN9&lt;&gt;"",BJ9-BN9,"")</f>
        <v/>
      </c>
      <c r="BP9" s="108"/>
      <c r="BQ9" s="108"/>
      <c r="BR9" s="108"/>
      <c r="BS9" s="108"/>
      <c r="BT9" s="135" t="str">
        <f>IF(BS9&lt;&gt;"",BO9-BS9,"")</f>
        <v/>
      </c>
      <c r="BU9" s="108"/>
      <c r="BV9" s="108"/>
      <c r="BW9" s="108"/>
      <c r="BX9" s="108"/>
      <c r="BY9" s="135" t="str">
        <f>IF(BX9&lt;&gt;"",BT9-BX9,"")</f>
        <v/>
      </c>
      <c r="BZ9" s="108"/>
    </row>
    <row r="10" spans="1:16377" ht="18.75" customHeight="1" x14ac:dyDescent="0.25">
      <c r="A10" s="27" t="s">
        <v>55</v>
      </c>
      <c r="B10" s="27" t="s">
        <v>54</v>
      </c>
      <c r="C10" s="27" t="s">
        <v>932</v>
      </c>
      <c r="D10" s="27" t="s">
        <v>1315</v>
      </c>
      <c r="E10" s="28" t="str">
        <f>+IF(C10&lt;&gt;"",VLOOKUP(MID(C10,18,5),NIVELES!$A$133:$B$213,2,0),"")</f>
        <v>CARCHI</v>
      </c>
      <c r="F10" s="88" t="s">
        <v>118</v>
      </c>
      <c r="G10" s="28" t="str">
        <f>IF(F10&lt;&gt;"",VLOOKUP(F10,NIVELES!$A$246:$C$464,3,0),"")</f>
        <v>NORTE</v>
      </c>
      <c r="H10" s="27" t="s">
        <v>994</v>
      </c>
      <c r="I10" s="27" t="s">
        <v>1337</v>
      </c>
      <c r="J10" s="27" t="s">
        <v>1464</v>
      </c>
      <c r="K10" s="159">
        <v>1152</v>
      </c>
      <c r="L10" s="155" t="s">
        <v>1465</v>
      </c>
      <c r="M10" s="157">
        <v>1152</v>
      </c>
      <c r="N10" s="157">
        <v>1152</v>
      </c>
      <c r="O10" s="157">
        <v>1152</v>
      </c>
      <c r="P10" s="157">
        <v>1152</v>
      </c>
      <c r="Q10" s="157">
        <v>1152</v>
      </c>
      <c r="R10" s="157">
        <v>1152</v>
      </c>
      <c r="S10" s="157">
        <v>1152</v>
      </c>
      <c r="T10" s="157">
        <v>1152</v>
      </c>
      <c r="U10" s="157">
        <v>1152</v>
      </c>
      <c r="V10" s="157">
        <v>1152</v>
      </c>
      <c r="W10" s="157">
        <v>1152</v>
      </c>
      <c r="X10" s="157">
        <v>1152</v>
      </c>
      <c r="Y10" s="41" t="str">
        <f>IF(A10&lt;&gt;"",IF(D10="DIRECCIÓN_DE_TRANSFERENCIAS","280 0031",VLOOKUP(C10,NIVELES!$A$14:$B$105,2,0)),"")</f>
        <v>280 1110</v>
      </c>
      <c r="Z10" s="106" t="s">
        <v>1399</v>
      </c>
      <c r="AA10" s="43" t="str">
        <f>+IF(D10&lt;&gt;"",VLOOKUP(D10,NIVELES!$D$19:$H$25,2,0),"")</f>
        <v>58</v>
      </c>
      <c r="AB10" s="28" t="str">
        <f>+IF(D10&lt;&gt;"",VLOOKUP(D10,NIVELES!$D$19:$H$25,3,0),"")</f>
        <v>SERVICIOS_DE_ATENCIÓN_GERONTOLÓGICA</v>
      </c>
      <c r="AC10" s="28" t="str">
        <f>+IF(D10&lt;&gt;"",VLOOKUP(D10,NIVELES!$D$19:$H$25,4,0),"")</f>
        <v>001</v>
      </c>
      <c r="AD10" s="28" t="str">
        <f>+IF(D10&lt;&gt;"",VLOOKUP(D10,NIVELES!$D$19:$H$25,5,0),"")</f>
        <v>AMPLIACION_DE_COBERTURA_Y_MEJORAMIENTO_DE_LOS_SERVICIOS_DE_ATENCION_A_PERSONAS_ADULTAS_MAYORES_EN_24_PROVINCIAS_DEL_PAIS</v>
      </c>
      <c r="AE10" s="44" t="str">
        <f>IF(AF10&lt;&gt;"",VLOOKUP(AF10,NIVELES!$F$495:$G$540,2,0),"")</f>
        <v>001</v>
      </c>
      <c r="AF10" s="27" t="s">
        <v>1365</v>
      </c>
      <c r="AG10" s="27" t="s">
        <v>834</v>
      </c>
      <c r="AH10" s="28" t="str">
        <f>+IF(AG10&lt;&gt;"",VLOOKUP(AG10,NIVELES!$A$800:$B$876,2,0),"")</f>
        <v>NO APLICA</v>
      </c>
      <c r="AI10" s="27" t="s">
        <v>1304</v>
      </c>
      <c r="AJ10" s="27">
        <v>780204</v>
      </c>
      <c r="AK10" s="28" t="str">
        <f>IF(AJ10&lt;&gt;"",+VLOOKUP(AJ10,NIVELES!$A$890:$B$1237,2,0),"")</f>
        <v>AL SECTOR PRIVADO NO FINANCIERO</v>
      </c>
      <c r="AL10" s="33">
        <v>61313.98</v>
      </c>
      <c r="AM10" s="29"/>
      <c r="AN10" s="29">
        <v>15328.5</v>
      </c>
      <c r="AO10" s="29"/>
      <c r="AP10" s="29">
        <v>15328.49</v>
      </c>
      <c r="AQ10" s="29"/>
      <c r="AR10" s="29"/>
      <c r="AS10" s="29">
        <v>15328.5</v>
      </c>
      <c r="AT10" s="29"/>
      <c r="AU10" s="29"/>
      <c r="AV10" s="29">
        <v>15328.49</v>
      </c>
      <c r="AW10" s="29"/>
      <c r="AX10" s="29"/>
      <c r="AY10" s="31">
        <f t="shared" ref="AY10:AY73" si="1">SUM(AM10:AX10)</f>
        <v>61313.979999999996</v>
      </c>
      <c r="AZ10" s="30" t="str">
        <f t="shared" ref="AZ10:AZ73" si="2">IF(A10&lt;&gt;"",IF(AL10&lt;&gt;"",IF(AL10=AY10,"OK",AL10-AY10),IF(AND(AL10="",AY10=""),"",AL10-AY10))," ")</f>
        <v>OK</v>
      </c>
      <c r="BA10" s="35" t="str">
        <f t="shared" ref="BA10:BA73" si="3">IF(A10&lt;&gt;"",IF(A10="","Escoger Nivel 0",)&amp;" "&amp;(IF(B10="","Escoger Nivel  1",)&amp;" "&amp;(IF(C10="","Escoger Nivel 2",)&amp;" "&amp;(IF(D10="","Escoger Nivel 3",)&amp;" "&amp;(IF(F10="","Escoger Cantón",)&amp;" "&amp;(IF(H10="","Escoger Obj. Estratégico Institucional N1",)&amp;" "&amp;(IF(I10="","Escoger Obj. Especifico N2",)&amp;" "&amp;(IF(Z10="","Escoger Fuente de Financiamiento",)&amp;" "&amp;(IF(J10="","Llenar Actividad",)&amp;" "&amp;(IF(K10="","Llenar Metas",)&amp;" "&amp;(IF(L10="","Llenar Indicador",)&amp;" "&amp;(IF(AA10="","Escoger Nro. programa",)&amp;" "&amp;(IF(AE10="","Escoger Nro. Actividad e-Sigef",)&amp;" "&amp;(IF(AH10="","Escoger direccionamiento de gasto",)&amp;" "&amp;(IF(AI10="","Escoger Grupo de Gasto",)&amp;" "&amp;(IF(AJ10="","Escoger Item Presupuestario",)&amp;" "&amp;(IF(AL10="","Llenar valor de actividad",)))))))))))))))))," ")</f>
        <v xml:space="preserve">                </v>
      </c>
      <c r="BB10" s="108"/>
      <c r="BC10" s="108"/>
      <c r="BD10" s="108"/>
      <c r="BE10" s="136" t="str">
        <f t="shared" ref="BE10:BE73" si="4">IF(BD10&lt;&gt;"",AL10-BD10,"")</f>
        <v/>
      </c>
      <c r="BF10" s="108"/>
      <c r="BG10" s="110"/>
      <c r="BH10" s="110"/>
      <c r="BI10" s="110"/>
      <c r="BJ10" s="137" t="str">
        <f t="shared" ref="BJ10:BJ73" si="5">IF(BI10&lt;&gt;"",BE10-BI10,"")</f>
        <v/>
      </c>
      <c r="BK10" s="110"/>
      <c r="BL10" s="108"/>
      <c r="BM10" s="108"/>
      <c r="BN10" s="108"/>
      <c r="BO10" s="135" t="str">
        <f t="shared" ref="BO10:BO73" si="6">IF(BN10&lt;&gt;"",BJ10-BN10,"")</f>
        <v/>
      </c>
      <c r="BP10" s="108"/>
      <c r="BQ10" s="108"/>
      <c r="BR10" s="108"/>
      <c r="BS10" s="108"/>
      <c r="BT10" s="135" t="str">
        <f t="shared" ref="BT10:BT73" si="7">IF(BS10&lt;&gt;"",BO10-BS10,"")</f>
        <v/>
      </c>
      <c r="BU10" s="108"/>
      <c r="BV10" s="108"/>
      <c r="BW10" s="108"/>
      <c r="BX10" s="108"/>
      <c r="BY10" s="135" t="str">
        <f t="shared" ref="BY10:BY73" si="8">IF(BX10&lt;&gt;"",BT10-BX10,"")</f>
        <v/>
      </c>
      <c r="BZ10" s="108"/>
    </row>
    <row r="11" spans="1:16377" ht="19.5" customHeight="1" x14ac:dyDescent="0.25">
      <c r="A11" s="27" t="s">
        <v>55</v>
      </c>
      <c r="B11" s="27" t="s">
        <v>54</v>
      </c>
      <c r="C11" s="27" t="s">
        <v>933</v>
      </c>
      <c r="D11" s="27" t="s">
        <v>1315</v>
      </c>
      <c r="E11" s="28" t="str">
        <f>+IF(C11&lt;&gt;"",VLOOKUP(MID(C11,18,5),NIVELES!$A$133:$B$213,2,0),"")</f>
        <v>ESMERALDAS</v>
      </c>
      <c r="F11" s="88" t="s">
        <v>124</v>
      </c>
      <c r="G11" s="28" t="str">
        <f>IF(F11&lt;&gt;"",VLOOKUP(F11,NIVELES!$A$246:$C$464,3,0),"")</f>
        <v xml:space="preserve"> </v>
      </c>
      <c r="H11" s="27" t="s">
        <v>994</v>
      </c>
      <c r="I11" s="27" t="s">
        <v>1337</v>
      </c>
      <c r="J11" s="27" t="s">
        <v>1464</v>
      </c>
      <c r="K11" s="159">
        <v>345</v>
      </c>
      <c r="L11" s="155" t="s">
        <v>1465</v>
      </c>
      <c r="M11" s="160">
        <v>345</v>
      </c>
      <c r="N11" s="160">
        <v>345</v>
      </c>
      <c r="O11" s="160">
        <v>345</v>
      </c>
      <c r="P11" s="160">
        <v>345</v>
      </c>
      <c r="Q11" s="160">
        <v>345</v>
      </c>
      <c r="R11" s="160">
        <v>345</v>
      </c>
      <c r="S11" s="160">
        <v>345</v>
      </c>
      <c r="T11" s="160">
        <v>345</v>
      </c>
      <c r="U11" s="160">
        <v>345</v>
      </c>
      <c r="V11" s="160">
        <v>345</v>
      </c>
      <c r="W11" s="160">
        <v>345</v>
      </c>
      <c r="X11" s="160">
        <v>345</v>
      </c>
      <c r="Y11" s="41" t="str">
        <f>IF(A11&lt;&gt;"",IF(D11="DIRECCIÓN_DE_TRANSFERENCIAS","280 0031",VLOOKUP(C11,NIVELES!$A$14:$B$105,2,0)),"")</f>
        <v>280 1210</v>
      </c>
      <c r="Z11" s="106" t="s">
        <v>1399</v>
      </c>
      <c r="AA11" s="43" t="str">
        <f>+IF(D11&lt;&gt;"",VLOOKUP(D11,NIVELES!$D$19:$H$25,2,0),"")</f>
        <v>58</v>
      </c>
      <c r="AB11" s="28" t="str">
        <f>+IF(D11&lt;&gt;"",VLOOKUP(D11,NIVELES!$D$19:$H$25,3,0),"")</f>
        <v>SERVICIOS_DE_ATENCIÓN_GERONTOLÓGICA</v>
      </c>
      <c r="AC11" s="28" t="str">
        <f>+IF(D11&lt;&gt;"",VLOOKUP(D11,NIVELES!$D$19:$H$25,4,0),"")</f>
        <v>001</v>
      </c>
      <c r="AD11" s="28" t="str">
        <f>+IF(D11&lt;&gt;"",VLOOKUP(D11,NIVELES!$D$19:$H$25,5,0),"")</f>
        <v>AMPLIACION_DE_COBERTURA_Y_MEJORAMIENTO_DE_LOS_SERVICIOS_DE_ATENCION_A_PERSONAS_ADULTAS_MAYORES_EN_24_PROVINCIAS_DEL_PAIS</v>
      </c>
      <c r="AE11" s="44" t="str">
        <f>IF(AF11&lt;&gt;"",VLOOKUP(AF11,NIVELES!$F$495:$G$540,2,0),"")</f>
        <v>001</v>
      </c>
      <c r="AF11" s="27" t="s">
        <v>1365</v>
      </c>
      <c r="AG11" s="27" t="s">
        <v>834</v>
      </c>
      <c r="AH11" s="28" t="str">
        <f>+IF(AG11&lt;&gt;"",VLOOKUP(AG11,NIVELES!$A$800:$B$876,2,0),"")</f>
        <v>NO APLICA</v>
      </c>
      <c r="AI11" s="27" t="s">
        <v>1304</v>
      </c>
      <c r="AJ11" s="27">
        <v>780104</v>
      </c>
      <c r="AK11" s="28" t="str">
        <f>IF(AJ11&lt;&gt;"",+VLOOKUP(AJ11,NIVELES!$A$890:$B$1237,2,0),"")</f>
        <v>A GOBIERNOS AUTÓNOMOS DESCENTRALIZADOS</v>
      </c>
      <c r="AL11" s="33">
        <v>62548.31</v>
      </c>
      <c r="AM11" s="29"/>
      <c r="AN11" s="29">
        <v>15637.08</v>
      </c>
      <c r="AO11" s="29"/>
      <c r="AP11" s="29">
        <v>15637.08</v>
      </c>
      <c r="AQ11" s="29"/>
      <c r="AR11" s="29"/>
      <c r="AS11" s="29">
        <v>15637.08</v>
      </c>
      <c r="AT11" s="29"/>
      <c r="AU11" s="29"/>
      <c r="AV11" s="29">
        <v>15637.07</v>
      </c>
      <c r="AW11" s="29"/>
      <c r="AX11" s="29"/>
      <c r="AY11" s="31">
        <f t="shared" si="1"/>
        <v>62548.31</v>
      </c>
      <c r="AZ11" s="30" t="str">
        <f t="shared" si="2"/>
        <v>OK</v>
      </c>
      <c r="BA11" s="35" t="str">
        <f t="shared" si="3"/>
        <v xml:space="preserve">                </v>
      </c>
      <c r="BB11" s="108"/>
      <c r="BC11" s="108"/>
      <c r="BD11" s="108"/>
      <c r="BE11" s="136" t="str">
        <f t="shared" si="4"/>
        <v/>
      </c>
      <c r="BF11" s="108"/>
      <c r="BG11" s="110"/>
      <c r="BH11" s="110"/>
      <c r="BI11" s="110"/>
      <c r="BJ11" s="137" t="str">
        <f t="shared" si="5"/>
        <v/>
      </c>
      <c r="BK11" s="110"/>
      <c r="BL11" s="108"/>
      <c r="BM11" s="108"/>
      <c r="BN11" s="108"/>
      <c r="BO11" s="135" t="str">
        <f t="shared" si="6"/>
        <v/>
      </c>
      <c r="BP11" s="108"/>
      <c r="BQ11" s="108"/>
      <c r="BR11" s="108"/>
      <c r="BS11" s="108"/>
      <c r="BT11" s="135" t="str">
        <f t="shared" si="7"/>
        <v/>
      </c>
      <c r="BU11" s="108"/>
      <c r="BV11" s="108"/>
      <c r="BW11" s="108"/>
      <c r="BX11" s="108"/>
      <c r="BY11" s="135" t="str">
        <f t="shared" si="8"/>
        <v/>
      </c>
      <c r="BZ11" s="108"/>
    </row>
    <row r="12" spans="1:16377" ht="19.5" customHeight="1" x14ac:dyDescent="0.25">
      <c r="A12" s="27" t="s">
        <v>55</v>
      </c>
      <c r="B12" s="27" t="s">
        <v>54</v>
      </c>
      <c r="C12" s="27" t="s">
        <v>933</v>
      </c>
      <c r="D12" s="27" t="s">
        <v>1315</v>
      </c>
      <c r="E12" s="28" t="str">
        <f>+IF(C12&lt;&gt;"",VLOOKUP(MID(C12,18,5),NIVELES!$A$133:$B$213,2,0),"")</f>
        <v>ESMERALDAS</v>
      </c>
      <c r="F12" s="88" t="s">
        <v>124</v>
      </c>
      <c r="G12" s="28" t="str">
        <f>IF(F12&lt;&gt;"",VLOOKUP(F12,NIVELES!$A$246:$C$464,3,0),"")</f>
        <v xml:space="preserve"> </v>
      </c>
      <c r="H12" s="27" t="s">
        <v>994</v>
      </c>
      <c r="I12" s="27" t="s">
        <v>1337</v>
      </c>
      <c r="J12" s="27" t="s">
        <v>1464</v>
      </c>
      <c r="K12" s="159">
        <v>344</v>
      </c>
      <c r="L12" s="155" t="s">
        <v>1465</v>
      </c>
      <c r="M12" s="160">
        <v>344</v>
      </c>
      <c r="N12" s="160">
        <v>344</v>
      </c>
      <c r="O12" s="160">
        <v>344</v>
      </c>
      <c r="P12" s="160">
        <v>344</v>
      </c>
      <c r="Q12" s="160">
        <v>344</v>
      </c>
      <c r="R12" s="160">
        <v>344</v>
      </c>
      <c r="S12" s="160">
        <v>344</v>
      </c>
      <c r="T12" s="160">
        <v>344</v>
      </c>
      <c r="U12" s="160">
        <v>344</v>
      </c>
      <c r="V12" s="160">
        <v>344</v>
      </c>
      <c r="W12" s="160">
        <v>344</v>
      </c>
      <c r="X12" s="160">
        <v>344</v>
      </c>
      <c r="Y12" s="41" t="str">
        <f>IF(A12&lt;&gt;"",IF(D12="DIRECCIÓN_DE_TRANSFERENCIAS","280 0031",VLOOKUP(C12,NIVELES!$A$14:$B$105,2,0)),"")</f>
        <v>280 1210</v>
      </c>
      <c r="Z12" s="106" t="s">
        <v>1399</v>
      </c>
      <c r="AA12" s="43" t="str">
        <f>+IF(D12&lt;&gt;"",VLOOKUP(D12,NIVELES!$D$19:$H$25,2,0),"")</f>
        <v>58</v>
      </c>
      <c r="AB12" s="28" t="str">
        <f>+IF(D12&lt;&gt;"",VLOOKUP(D12,NIVELES!$D$19:$H$25,3,0),"")</f>
        <v>SERVICIOS_DE_ATENCIÓN_GERONTOLÓGICA</v>
      </c>
      <c r="AC12" s="28" t="str">
        <f>+IF(D12&lt;&gt;"",VLOOKUP(D12,NIVELES!$D$19:$H$25,4,0),"")</f>
        <v>001</v>
      </c>
      <c r="AD12" s="28" t="str">
        <f>+IF(D12&lt;&gt;"",VLOOKUP(D12,NIVELES!$D$19:$H$25,5,0),"")</f>
        <v>AMPLIACION_DE_COBERTURA_Y_MEJORAMIENTO_DE_LOS_SERVICIOS_DE_ATENCION_A_PERSONAS_ADULTAS_MAYORES_EN_24_PROVINCIAS_DEL_PAIS</v>
      </c>
      <c r="AE12" s="44" t="str">
        <f>IF(AF12&lt;&gt;"",VLOOKUP(AF12,NIVELES!$F$495:$G$540,2,0),"")</f>
        <v>001</v>
      </c>
      <c r="AF12" s="27" t="s">
        <v>1365</v>
      </c>
      <c r="AG12" s="27" t="s">
        <v>834</v>
      </c>
      <c r="AH12" s="28" t="str">
        <f>+IF(AG12&lt;&gt;"",VLOOKUP(AG12,NIVELES!$A$800:$B$876,2,0),"")</f>
        <v>NO APLICA</v>
      </c>
      <c r="AI12" s="27" t="s">
        <v>1304</v>
      </c>
      <c r="AJ12" s="27">
        <v>780204</v>
      </c>
      <c r="AK12" s="28" t="str">
        <f>IF(AJ12&lt;&gt;"",+VLOOKUP(AJ12,NIVELES!$A$890:$B$1237,2,0),"")</f>
        <v>AL SECTOR PRIVADO NO FINANCIERO</v>
      </c>
      <c r="AL12" s="33">
        <v>308473.87</v>
      </c>
      <c r="AM12" s="29"/>
      <c r="AN12" s="29">
        <v>77118.47</v>
      </c>
      <c r="AO12" s="29"/>
      <c r="AP12" s="29">
        <v>77118.47</v>
      </c>
      <c r="AQ12" s="29"/>
      <c r="AR12" s="29"/>
      <c r="AS12" s="29">
        <v>77118.47</v>
      </c>
      <c r="AT12" s="29"/>
      <c r="AU12" s="29"/>
      <c r="AV12" s="29">
        <v>77118.460000000006</v>
      </c>
      <c r="AW12" s="29"/>
      <c r="AX12" s="29"/>
      <c r="AY12" s="31">
        <f t="shared" si="1"/>
        <v>308473.87</v>
      </c>
      <c r="AZ12" s="30" t="str">
        <f t="shared" si="2"/>
        <v>OK</v>
      </c>
      <c r="BA12" s="35" t="str">
        <f t="shared" si="3"/>
        <v xml:space="preserve">                </v>
      </c>
      <c r="BB12" s="108"/>
      <c r="BC12" s="108"/>
      <c r="BD12" s="108"/>
      <c r="BE12" s="136" t="str">
        <f t="shared" si="4"/>
        <v/>
      </c>
      <c r="BF12" s="108"/>
      <c r="BG12" s="110"/>
      <c r="BH12" s="110"/>
      <c r="BI12" s="110"/>
      <c r="BJ12" s="137" t="str">
        <f t="shared" si="5"/>
        <v/>
      </c>
      <c r="BK12" s="110"/>
      <c r="BL12" s="108"/>
      <c r="BM12" s="108"/>
      <c r="BN12" s="108"/>
      <c r="BO12" s="135" t="str">
        <f t="shared" si="6"/>
        <v/>
      </c>
      <c r="BP12" s="108"/>
      <c r="BQ12" s="108"/>
      <c r="BR12" s="108"/>
      <c r="BS12" s="108"/>
      <c r="BT12" s="135" t="str">
        <f t="shared" si="7"/>
        <v/>
      </c>
      <c r="BU12" s="108"/>
      <c r="BV12" s="108"/>
      <c r="BW12" s="108"/>
      <c r="BX12" s="108"/>
      <c r="BY12" s="135" t="str">
        <f t="shared" si="8"/>
        <v/>
      </c>
      <c r="BZ12" s="108"/>
    </row>
    <row r="13" spans="1:16377" ht="19.5" customHeight="1" x14ac:dyDescent="0.25">
      <c r="A13" s="27" t="s">
        <v>55</v>
      </c>
      <c r="B13" s="27" t="s">
        <v>54</v>
      </c>
      <c r="C13" s="27" t="s">
        <v>934</v>
      </c>
      <c r="D13" s="27" t="s">
        <v>1315</v>
      </c>
      <c r="E13" s="28" t="str">
        <f>+IF(C13&lt;&gt;"",VLOOKUP(MID(C13,18,5),NIVELES!$A$133:$B$213,2,0),"")</f>
        <v>ESMERALDAS</v>
      </c>
      <c r="F13" s="88" t="s">
        <v>153</v>
      </c>
      <c r="G13" s="28" t="str">
        <f>IF(F13&lt;&gt;"",VLOOKUP(F13,NIVELES!$A$246:$C$464,3,0),"")</f>
        <v>NORTE</v>
      </c>
      <c r="H13" s="27" t="s">
        <v>994</v>
      </c>
      <c r="I13" s="27" t="s">
        <v>1337</v>
      </c>
      <c r="J13" s="27" t="s">
        <v>1464</v>
      </c>
      <c r="K13" s="159">
        <v>346</v>
      </c>
      <c r="L13" s="161" t="s">
        <v>1465</v>
      </c>
      <c r="M13" s="159">
        <v>346</v>
      </c>
      <c r="N13" s="159">
        <v>346</v>
      </c>
      <c r="O13" s="159">
        <v>346</v>
      </c>
      <c r="P13" s="159">
        <v>346</v>
      </c>
      <c r="Q13" s="159">
        <v>346</v>
      </c>
      <c r="R13" s="159">
        <v>346</v>
      </c>
      <c r="S13" s="159">
        <v>346</v>
      </c>
      <c r="T13" s="159">
        <v>346</v>
      </c>
      <c r="U13" s="159">
        <v>346</v>
      </c>
      <c r="V13" s="159">
        <v>346</v>
      </c>
      <c r="W13" s="159">
        <v>346</v>
      </c>
      <c r="X13" s="159">
        <v>346</v>
      </c>
      <c r="Y13" s="41" t="str">
        <f>IF(A13&lt;&gt;"",IF(D13="DIRECCIÓN_DE_TRANSFERENCIAS","280 0031",VLOOKUP(C13,NIVELES!$A$14:$B$105,2,0)),"")</f>
        <v>280 1330</v>
      </c>
      <c r="Z13" s="106" t="s">
        <v>1399</v>
      </c>
      <c r="AA13" s="43" t="str">
        <f>+IF(D13&lt;&gt;"",VLOOKUP(D13,NIVELES!$D$19:$H$25,2,0),"")</f>
        <v>58</v>
      </c>
      <c r="AB13" s="28" t="str">
        <f>+IF(D13&lt;&gt;"",VLOOKUP(D13,NIVELES!$D$19:$H$25,3,0),"")</f>
        <v>SERVICIOS_DE_ATENCIÓN_GERONTOLÓGICA</v>
      </c>
      <c r="AC13" s="28" t="str">
        <f>+IF(D13&lt;&gt;"",VLOOKUP(D13,NIVELES!$D$19:$H$25,4,0),"")</f>
        <v>001</v>
      </c>
      <c r="AD13" s="28" t="str">
        <f>+IF(D13&lt;&gt;"",VLOOKUP(D13,NIVELES!$D$19:$H$25,5,0),"")</f>
        <v>AMPLIACION_DE_COBERTURA_Y_MEJORAMIENTO_DE_LOS_SERVICIOS_DE_ATENCION_A_PERSONAS_ADULTAS_MAYORES_EN_24_PROVINCIAS_DEL_PAIS</v>
      </c>
      <c r="AE13" s="44" t="str">
        <f>IF(AF13&lt;&gt;"",VLOOKUP(AF13,NIVELES!$F$495:$G$540,2,0),"")</f>
        <v>001</v>
      </c>
      <c r="AF13" s="27" t="s">
        <v>1365</v>
      </c>
      <c r="AG13" s="27" t="s">
        <v>834</v>
      </c>
      <c r="AH13" s="28" t="str">
        <f>+IF(AG13&lt;&gt;"",VLOOKUP(AG13,NIVELES!$A$800:$B$876,2,0),"")</f>
        <v>NO APLICA</v>
      </c>
      <c r="AI13" s="27" t="s">
        <v>1304</v>
      </c>
      <c r="AJ13" s="27">
        <v>780104</v>
      </c>
      <c r="AK13" s="28" t="str">
        <f>IF(AJ13&lt;&gt;"",+VLOOKUP(AJ13,NIVELES!$A$890:$B$1237,2,0),"")</f>
        <v>A GOBIERNOS AUTÓNOMOS DESCENTRALIZADOS</v>
      </c>
      <c r="AL13" s="33">
        <v>62570.27</v>
      </c>
      <c r="AM13" s="29"/>
      <c r="AN13" s="29">
        <v>15642.57</v>
      </c>
      <c r="AO13" s="29"/>
      <c r="AP13" s="29">
        <v>15642.57</v>
      </c>
      <c r="AQ13" s="29"/>
      <c r="AR13" s="29"/>
      <c r="AS13" s="29">
        <v>15642.57</v>
      </c>
      <c r="AT13" s="29"/>
      <c r="AU13" s="29"/>
      <c r="AV13" s="29">
        <v>15642.56</v>
      </c>
      <c r="AW13" s="29"/>
      <c r="AX13" s="29"/>
      <c r="AY13" s="31">
        <f t="shared" si="1"/>
        <v>62570.27</v>
      </c>
      <c r="AZ13" s="30" t="str">
        <f t="shared" si="2"/>
        <v>OK</v>
      </c>
      <c r="BA13" s="35" t="str">
        <f t="shared" si="3"/>
        <v xml:space="preserve">                </v>
      </c>
      <c r="BB13" s="108"/>
      <c r="BC13" s="108"/>
      <c r="BD13" s="108"/>
      <c r="BE13" s="136" t="str">
        <f t="shared" si="4"/>
        <v/>
      </c>
      <c r="BF13" s="108"/>
      <c r="BG13" s="110"/>
      <c r="BH13" s="110"/>
      <c r="BI13" s="110"/>
      <c r="BJ13" s="137" t="str">
        <f t="shared" si="5"/>
        <v/>
      </c>
      <c r="BK13" s="110"/>
      <c r="BL13" s="108"/>
      <c r="BM13" s="108"/>
      <c r="BN13" s="108"/>
      <c r="BO13" s="135" t="str">
        <f t="shared" si="6"/>
        <v/>
      </c>
      <c r="BP13" s="108"/>
      <c r="BQ13" s="108"/>
      <c r="BR13" s="108"/>
      <c r="BS13" s="108"/>
      <c r="BT13" s="135" t="str">
        <f t="shared" si="7"/>
        <v/>
      </c>
      <c r="BU13" s="108"/>
      <c r="BV13" s="108"/>
      <c r="BW13" s="108"/>
      <c r="BX13" s="108"/>
      <c r="BY13" s="135" t="str">
        <f t="shared" si="8"/>
        <v/>
      </c>
      <c r="BZ13" s="108"/>
    </row>
    <row r="14" spans="1:16377" ht="19.5" customHeight="1" x14ac:dyDescent="0.25">
      <c r="A14" s="27" t="s">
        <v>55</v>
      </c>
      <c r="B14" s="27" t="s">
        <v>54</v>
      </c>
      <c r="C14" s="27" t="s">
        <v>931</v>
      </c>
      <c r="D14" s="27" t="s">
        <v>1315</v>
      </c>
      <c r="E14" s="28" t="str">
        <f>+IF(C14&lt;&gt;"",VLOOKUP(MID(C14,18,5),NIVELES!$A$133:$B$213,2,0),"")</f>
        <v>IMBABURA</v>
      </c>
      <c r="F14" s="88" t="s">
        <v>181</v>
      </c>
      <c r="G14" s="28" t="str">
        <f>IF(F14&lt;&gt;"",VLOOKUP(F14,NIVELES!$A$246:$C$464,3,0),"")</f>
        <v xml:space="preserve"> </v>
      </c>
      <c r="H14" s="27" t="s">
        <v>994</v>
      </c>
      <c r="I14" s="27" t="s">
        <v>1337</v>
      </c>
      <c r="J14" s="27" t="s">
        <v>1464</v>
      </c>
      <c r="K14" s="159">
        <v>892</v>
      </c>
      <c r="L14" s="155" t="s">
        <v>1465</v>
      </c>
      <c r="M14" s="160">
        <v>892</v>
      </c>
      <c r="N14" s="160">
        <v>892</v>
      </c>
      <c r="O14" s="160">
        <v>892</v>
      </c>
      <c r="P14" s="160">
        <v>892</v>
      </c>
      <c r="Q14" s="160">
        <v>892</v>
      </c>
      <c r="R14" s="160">
        <v>892</v>
      </c>
      <c r="S14" s="160">
        <v>892</v>
      </c>
      <c r="T14" s="160">
        <v>892</v>
      </c>
      <c r="U14" s="160">
        <v>892</v>
      </c>
      <c r="V14" s="160">
        <v>892</v>
      </c>
      <c r="W14" s="160">
        <v>892</v>
      </c>
      <c r="X14" s="160">
        <v>892</v>
      </c>
      <c r="Y14" s="41" t="str">
        <f>IF(A14&lt;&gt;"",IF(D14="DIRECCIÓN_DE_TRANSFERENCIAS","280 0031",VLOOKUP(C14,NIVELES!$A$14:$B$105,2,0)),"")</f>
        <v>280 1410</v>
      </c>
      <c r="Z14" s="106" t="s">
        <v>1399</v>
      </c>
      <c r="AA14" s="43" t="str">
        <f>+IF(D14&lt;&gt;"",VLOOKUP(D14,NIVELES!$D$19:$H$25,2,0),"")</f>
        <v>58</v>
      </c>
      <c r="AB14" s="28" t="str">
        <f>+IF(D14&lt;&gt;"",VLOOKUP(D14,NIVELES!$D$19:$H$25,3,0),"")</f>
        <v>SERVICIOS_DE_ATENCIÓN_GERONTOLÓGICA</v>
      </c>
      <c r="AC14" s="28" t="str">
        <f>+IF(D14&lt;&gt;"",VLOOKUP(D14,NIVELES!$D$19:$H$25,4,0),"")</f>
        <v>001</v>
      </c>
      <c r="AD14" s="28" t="str">
        <f>+IF(D14&lt;&gt;"",VLOOKUP(D14,NIVELES!$D$19:$H$25,5,0),"")</f>
        <v>AMPLIACION_DE_COBERTURA_Y_MEJORAMIENTO_DE_LOS_SERVICIOS_DE_ATENCION_A_PERSONAS_ADULTAS_MAYORES_EN_24_PROVINCIAS_DEL_PAIS</v>
      </c>
      <c r="AE14" s="44" t="str">
        <f>IF(AF14&lt;&gt;"",VLOOKUP(AF14,NIVELES!$F$495:$G$540,2,0),"")</f>
        <v>001</v>
      </c>
      <c r="AF14" s="27" t="s">
        <v>1365</v>
      </c>
      <c r="AG14" s="27" t="s">
        <v>834</v>
      </c>
      <c r="AH14" s="28" t="str">
        <f>+IF(AG14&lt;&gt;"",VLOOKUP(AG14,NIVELES!$A$800:$B$876,2,0),"")</f>
        <v>NO APLICA</v>
      </c>
      <c r="AI14" s="27" t="s">
        <v>1304</v>
      </c>
      <c r="AJ14" s="27">
        <v>780104</v>
      </c>
      <c r="AK14" s="28" t="str">
        <f>IF(AJ14&lt;&gt;"",+VLOOKUP(AJ14,NIVELES!$A$890:$B$1237,2,0),"")</f>
        <v>A GOBIERNOS AUTÓNOMOS DESCENTRALIZADOS</v>
      </c>
      <c r="AL14" s="33">
        <v>388269.39</v>
      </c>
      <c r="AM14" s="29"/>
      <c r="AN14" s="29">
        <v>97067.35</v>
      </c>
      <c r="AO14" s="29"/>
      <c r="AP14" s="29">
        <v>97067.35</v>
      </c>
      <c r="AQ14" s="29"/>
      <c r="AR14" s="29"/>
      <c r="AS14" s="29">
        <v>97067.35</v>
      </c>
      <c r="AT14" s="29"/>
      <c r="AU14" s="29"/>
      <c r="AV14" s="29">
        <v>97067.34</v>
      </c>
      <c r="AW14" s="29"/>
      <c r="AX14" s="29"/>
      <c r="AY14" s="31">
        <f t="shared" si="1"/>
        <v>388269.39</v>
      </c>
      <c r="AZ14" s="30" t="str">
        <f t="shared" si="2"/>
        <v>OK</v>
      </c>
      <c r="BA14" s="35" t="str">
        <f t="shared" si="3"/>
        <v xml:space="preserve">                </v>
      </c>
      <c r="BB14" s="108"/>
      <c r="BC14" s="108"/>
      <c r="BD14" s="108"/>
      <c r="BE14" s="136" t="str">
        <f t="shared" si="4"/>
        <v/>
      </c>
      <c r="BF14" s="108"/>
      <c r="BG14" s="110"/>
      <c r="BH14" s="110"/>
      <c r="BI14" s="110"/>
      <c r="BJ14" s="137" t="str">
        <f t="shared" si="5"/>
        <v/>
      </c>
      <c r="BK14" s="110"/>
      <c r="BL14" s="108"/>
      <c r="BM14" s="108"/>
      <c r="BN14" s="108"/>
      <c r="BO14" s="135" t="str">
        <f t="shared" si="6"/>
        <v/>
      </c>
      <c r="BP14" s="108"/>
      <c r="BQ14" s="108"/>
      <c r="BR14" s="108"/>
      <c r="BS14" s="108"/>
      <c r="BT14" s="135" t="str">
        <f t="shared" si="7"/>
        <v/>
      </c>
      <c r="BU14" s="108"/>
      <c r="BV14" s="108"/>
      <c r="BW14" s="108"/>
      <c r="BX14" s="108"/>
      <c r="BY14" s="135" t="str">
        <f t="shared" si="8"/>
        <v/>
      </c>
      <c r="BZ14" s="108"/>
    </row>
    <row r="15" spans="1:16377" ht="19.5" customHeight="1" x14ac:dyDescent="0.25">
      <c r="A15" s="27" t="s">
        <v>55</v>
      </c>
      <c r="B15" s="27" t="s">
        <v>54</v>
      </c>
      <c r="C15" s="27" t="s">
        <v>931</v>
      </c>
      <c r="D15" s="27" t="s">
        <v>1315</v>
      </c>
      <c r="E15" s="28" t="str">
        <f>+IF(C15&lt;&gt;"",VLOOKUP(MID(C15,18,5),NIVELES!$A$133:$B$213,2,0),"")</f>
        <v>IMBABURA</v>
      </c>
      <c r="F15" s="88" t="s">
        <v>181</v>
      </c>
      <c r="G15" s="28" t="str">
        <f>IF(F15&lt;&gt;"",VLOOKUP(F15,NIVELES!$A$246:$C$464,3,0),"")</f>
        <v xml:space="preserve"> </v>
      </c>
      <c r="H15" s="27" t="s">
        <v>994</v>
      </c>
      <c r="I15" s="27" t="s">
        <v>1337</v>
      </c>
      <c r="J15" s="27" t="s">
        <v>1464</v>
      </c>
      <c r="K15" s="159">
        <v>892</v>
      </c>
      <c r="L15" s="155" t="s">
        <v>1465</v>
      </c>
      <c r="M15" s="160">
        <v>892</v>
      </c>
      <c r="N15" s="160">
        <v>892</v>
      </c>
      <c r="O15" s="160">
        <v>892</v>
      </c>
      <c r="P15" s="160">
        <v>892</v>
      </c>
      <c r="Q15" s="160">
        <v>892</v>
      </c>
      <c r="R15" s="160">
        <v>892</v>
      </c>
      <c r="S15" s="160">
        <v>892</v>
      </c>
      <c r="T15" s="160">
        <v>892</v>
      </c>
      <c r="U15" s="160">
        <v>892</v>
      </c>
      <c r="V15" s="160">
        <v>892</v>
      </c>
      <c r="W15" s="160">
        <v>892</v>
      </c>
      <c r="X15" s="160">
        <v>892</v>
      </c>
      <c r="Y15" s="41" t="str">
        <f>IF(A15&lt;&gt;"",IF(D15="DIRECCIÓN_DE_TRANSFERENCIAS","280 0031",VLOOKUP(C15,NIVELES!$A$14:$B$105,2,0)),"")</f>
        <v>280 1410</v>
      </c>
      <c r="Z15" s="106" t="s">
        <v>1399</v>
      </c>
      <c r="AA15" s="43" t="str">
        <f>+IF(D15&lt;&gt;"",VLOOKUP(D15,NIVELES!$D$19:$H$25,2,0),"")</f>
        <v>58</v>
      </c>
      <c r="AB15" s="28" t="str">
        <f>+IF(D15&lt;&gt;"",VLOOKUP(D15,NIVELES!$D$19:$H$25,3,0),"")</f>
        <v>SERVICIOS_DE_ATENCIÓN_GERONTOLÓGICA</v>
      </c>
      <c r="AC15" s="28" t="str">
        <f>+IF(D15&lt;&gt;"",VLOOKUP(D15,NIVELES!$D$19:$H$25,4,0),"")</f>
        <v>001</v>
      </c>
      <c r="AD15" s="28" t="str">
        <f>+IF(D15&lt;&gt;"",VLOOKUP(D15,NIVELES!$D$19:$H$25,5,0),"")</f>
        <v>AMPLIACION_DE_COBERTURA_Y_MEJORAMIENTO_DE_LOS_SERVICIOS_DE_ATENCION_A_PERSONAS_ADULTAS_MAYORES_EN_24_PROVINCIAS_DEL_PAIS</v>
      </c>
      <c r="AE15" s="44" t="str">
        <f>IF(AF15&lt;&gt;"",VLOOKUP(AF15,NIVELES!$F$495:$G$540,2,0),"")</f>
        <v>001</v>
      </c>
      <c r="AF15" s="27" t="s">
        <v>1365</v>
      </c>
      <c r="AG15" s="27" t="s">
        <v>834</v>
      </c>
      <c r="AH15" s="28" t="str">
        <f>+IF(AG15&lt;&gt;"",VLOOKUP(AG15,NIVELES!$A$800:$B$876,2,0),"")</f>
        <v>NO APLICA</v>
      </c>
      <c r="AI15" s="27" t="s">
        <v>1304</v>
      </c>
      <c r="AJ15" s="27">
        <v>780204</v>
      </c>
      <c r="AK15" s="28" t="str">
        <f>IF(AJ15&lt;&gt;"",+VLOOKUP(AJ15,NIVELES!$A$890:$B$1237,2,0),"")</f>
        <v>AL SECTOR PRIVADO NO FINANCIERO</v>
      </c>
      <c r="AL15" s="33">
        <v>573992.06999999995</v>
      </c>
      <c r="AM15" s="29"/>
      <c r="AN15" s="29">
        <v>143498.01999999999</v>
      </c>
      <c r="AO15" s="29"/>
      <c r="AP15" s="29">
        <v>143498.01999999999</v>
      </c>
      <c r="AQ15" s="29"/>
      <c r="AR15" s="29"/>
      <c r="AS15" s="29">
        <v>143498.01999999999</v>
      </c>
      <c r="AT15" s="29"/>
      <c r="AU15" s="29"/>
      <c r="AV15" s="29">
        <v>143498.01</v>
      </c>
      <c r="AW15" s="29"/>
      <c r="AX15" s="29"/>
      <c r="AY15" s="31">
        <f t="shared" si="1"/>
        <v>573992.06999999995</v>
      </c>
      <c r="AZ15" s="30" t="str">
        <f t="shared" si="2"/>
        <v>OK</v>
      </c>
      <c r="BA15" s="35" t="str">
        <f t="shared" si="3"/>
        <v xml:space="preserve">                </v>
      </c>
      <c r="BB15" s="108"/>
      <c r="BC15" s="108"/>
      <c r="BD15" s="108"/>
      <c r="BE15" s="136" t="str">
        <f t="shared" si="4"/>
        <v/>
      </c>
      <c r="BF15" s="108"/>
      <c r="BG15" s="110"/>
      <c r="BH15" s="110"/>
      <c r="BI15" s="110"/>
      <c r="BJ15" s="137" t="str">
        <f t="shared" si="5"/>
        <v/>
      </c>
      <c r="BK15" s="110"/>
      <c r="BL15" s="108"/>
      <c r="BM15" s="108"/>
      <c r="BN15" s="108"/>
      <c r="BO15" s="135" t="str">
        <f t="shared" si="6"/>
        <v/>
      </c>
      <c r="BP15" s="108"/>
      <c r="BQ15" s="108"/>
      <c r="BR15" s="108"/>
      <c r="BS15" s="108"/>
      <c r="BT15" s="135" t="str">
        <f t="shared" si="7"/>
        <v/>
      </c>
      <c r="BU15" s="108"/>
      <c r="BV15" s="108"/>
      <c r="BW15" s="108"/>
      <c r="BX15" s="108"/>
      <c r="BY15" s="135" t="str">
        <f t="shared" si="8"/>
        <v/>
      </c>
      <c r="BZ15" s="108"/>
    </row>
    <row r="16" spans="1:16377" ht="19.5" customHeight="1" x14ac:dyDescent="0.25">
      <c r="A16" s="27" t="s">
        <v>55</v>
      </c>
      <c r="B16" s="27" t="s">
        <v>54</v>
      </c>
      <c r="C16" s="27" t="s">
        <v>935</v>
      </c>
      <c r="D16" s="27" t="s">
        <v>1315</v>
      </c>
      <c r="E16" s="28" t="str">
        <f>+IF(C16&lt;&gt;"",VLOOKUP(MID(C16,18,5),NIVELES!$A$133:$B$213,2,0),"")</f>
        <v>SUCUMBIOS</v>
      </c>
      <c r="F16" s="88" t="s">
        <v>221</v>
      </c>
      <c r="G16" s="28" t="str">
        <f>IF(F16&lt;&gt;"",VLOOKUP(F16,NIVELES!$A$246:$C$464,3,0),"")</f>
        <v>NORTE</v>
      </c>
      <c r="H16" s="27" t="s">
        <v>994</v>
      </c>
      <c r="I16" s="27" t="s">
        <v>1337</v>
      </c>
      <c r="J16" s="27" t="s">
        <v>1464</v>
      </c>
      <c r="K16" s="159">
        <v>307</v>
      </c>
      <c r="L16" s="155" t="s">
        <v>1465</v>
      </c>
      <c r="M16" s="159">
        <v>307</v>
      </c>
      <c r="N16" s="159">
        <v>307</v>
      </c>
      <c r="O16" s="159">
        <v>307</v>
      </c>
      <c r="P16" s="159">
        <v>307</v>
      </c>
      <c r="Q16" s="159">
        <v>307</v>
      </c>
      <c r="R16" s="159">
        <v>307</v>
      </c>
      <c r="S16" s="159">
        <v>307</v>
      </c>
      <c r="T16" s="159">
        <v>307</v>
      </c>
      <c r="U16" s="159">
        <v>307</v>
      </c>
      <c r="V16" s="159">
        <v>307</v>
      </c>
      <c r="W16" s="159">
        <v>307</v>
      </c>
      <c r="X16" s="159">
        <v>307</v>
      </c>
      <c r="Y16" s="41" t="str">
        <f>IF(A16&lt;&gt;"",IF(D16="DIRECCIÓN_DE_TRANSFERENCIAS","280 0031",VLOOKUP(C16,NIVELES!$A$14:$B$105,2,0)),"")</f>
        <v>280 1520</v>
      </c>
      <c r="Z16" s="106" t="s">
        <v>1399</v>
      </c>
      <c r="AA16" s="43" t="str">
        <f>+IF(D16&lt;&gt;"",VLOOKUP(D16,NIVELES!$D$19:$H$25,2,0),"")</f>
        <v>58</v>
      </c>
      <c r="AB16" s="28" t="str">
        <f>+IF(D16&lt;&gt;"",VLOOKUP(D16,NIVELES!$D$19:$H$25,3,0),"")</f>
        <v>SERVICIOS_DE_ATENCIÓN_GERONTOLÓGICA</v>
      </c>
      <c r="AC16" s="28" t="str">
        <f>+IF(D16&lt;&gt;"",VLOOKUP(D16,NIVELES!$D$19:$H$25,4,0),"")</f>
        <v>001</v>
      </c>
      <c r="AD16" s="28" t="str">
        <f>+IF(D16&lt;&gt;"",VLOOKUP(D16,NIVELES!$D$19:$H$25,5,0),"")</f>
        <v>AMPLIACION_DE_COBERTURA_Y_MEJORAMIENTO_DE_LOS_SERVICIOS_DE_ATENCION_A_PERSONAS_ADULTAS_MAYORES_EN_24_PROVINCIAS_DEL_PAIS</v>
      </c>
      <c r="AE16" s="44" t="str">
        <f>IF(AF16&lt;&gt;"",VLOOKUP(AF16,NIVELES!$F$495:$G$540,2,0),"")</f>
        <v>001</v>
      </c>
      <c r="AF16" s="27" t="s">
        <v>1365</v>
      </c>
      <c r="AG16" s="27" t="s">
        <v>834</v>
      </c>
      <c r="AH16" s="28" t="str">
        <f>+IF(AG16&lt;&gt;"",VLOOKUP(AG16,NIVELES!$A$800:$B$876,2,0),"")</f>
        <v>NO APLICA</v>
      </c>
      <c r="AI16" s="27" t="s">
        <v>1304</v>
      </c>
      <c r="AJ16" s="27">
        <v>780104</v>
      </c>
      <c r="AK16" s="28" t="str">
        <f>IF(AJ16&lt;&gt;"",+VLOOKUP(AJ16,NIVELES!$A$890:$B$1237,2,0),"")</f>
        <v>A GOBIERNOS AUTÓNOMOS DESCENTRALIZADOS</v>
      </c>
      <c r="AL16" s="33">
        <v>66153.59</v>
      </c>
      <c r="AM16" s="29"/>
      <c r="AN16" s="29">
        <v>16538.400000000001</v>
      </c>
      <c r="AO16" s="29"/>
      <c r="AP16" s="29">
        <v>16538.400000000001</v>
      </c>
      <c r="AQ16" s="29"/>
      <c r="AR16" s="29"/>
      <c r="AS16" s="29">
        <v>16538.400000000001</v>
      </c>
      <c r="AT16" s="29"/>
      <c r="AU16" s="29"/>
      <c r="AV16" s="29">
        <v>16538.39</v>
      </c>
      <c r="AW16" s="29"/>
      <c r="AX16" s="29"/>
      <c r="AY16" s="31">
        <f t="shared" si="1"/>
        <v>66153.59</v>
      </c>
      <c r="AZ16" s="30" t="str">
        <f t="shared" si="2"/>
        <v>OK</v>
      </c>
      <c r="BA16" s="35" t="str">
        <f t="shared" si="3"/>
        <v xml:space="preserve">                </v>
      </c>
      <c r="BB16" s="108"/>
      <c r="BC16" s="108"/>
      <c r="BD16" s="108"/>
      <c r="BE16" s="136" t="str">
        <f t="shared" si="4"/>
        <v/>
      </c>
      <c r="BF16" s="108"/>
      <c r="BG16" s="110"/>
      <c r="BH16" s="110"/>
      <c r="BI16" s="110"/>
      <c r="BJ16" s="137" t="str">
        <f t="shared" si="5"/>
        <v/>
      </c>
      <c r="BK16" s="110"/>
      <c r="BL16" s="108"/>
      <c r="BM16" s="108"/>
      <c r="BN16" s="108"/>
      <c r="BO16" s="135" t="str">
        <f t="shared" si="6"/>
        <v/>
      </c>
      <c r="BP16" s="108"/>
      <c r="BQ16" s="108"/>
      <c r="BR16" s="108"/>
      <c r="BS16" s="108"/>
      <c r="BT16" s="135" t="str">
        <f t="shared" si="7"/>
        <v/>
      </c>
      <c r="BU16" s="108"/>
      <c r="BV16" s="108"/>
      <c r="BW16" s="108"/>
      <c r="BX16" s="108"/>
      <c r="BY16" s="135" t="str">
        <f t="shared" si="8"/>
        <v/>
      </c>
      <c r="BZ16" s="108"/>
    </row>
    <row r="17" spans="1:78" ht="19.5" customHeight="1" x14ac:dyDescent="0.25">
      <c r="A17" s="27" t="s">
        <v>55</v>
      </c>
      <c r="B17" s="27" t="s">
        <v>54</v>
      </c>
      <c r="C17" s="27" t="s">
        <v>935</v>
      </c>
      <c r="D17" s="27" t="s">
        <v>1315</v>
      </c>
      <c r="E17" s="28" t="str">
        <f>+IF(C17&lt;&gt;"",VLOOKUP(MID(C17,18,5),NIVELES!$A$133:$B$213,2,0),"")</f>
        <v>SUCUMBIOS</v>
      </c>
      <c r="F17" s="88" t="s">
        <v>221</v>
      </c>
      <c r="G17" s="28" t="str">
        <f>IF(F17&lt;&gt;"",VLOOKUP(F17,NIVELES!$A$246:$C$464,3,0),"")</f>
        <v>NORTE</v>
      </c>
      <c r="H17" s="27" t="s">
        <v>994</v>
      </c>
      <c r="I17" s="27" t="s">
        <v>1337</v>
      </c>
      <c r="J17" s="27" t="s">
        <v>1464</v>
      </c>
      <c r="K17" s="159">
        <v>338</v>
      </c>
      <c r="L17" s="155" t="s">
        <v>1465</v>
      </c>
      <c r="M17" s="159">
        <v>338</v>
      </c>
      <c r="N17" s="159">
        <v>338</v>
      </c>
      <c r="O17" s="159">
        <v>338</v>
      </c>
      <c r="P17" s="159">
        <v>338</v>
      </c>
      <c r="Q17" s="159">
        <v>338</v>
      </c>
      <c r="R17" s="159">
        <v>338</v>
      </c>
      <c r="S17" s="159">
        <v>338</v>
      </c>
      <c r="T17" s="159">
        <v>338</v>
      </c>
      <c r="U17" s="159">
        <v>338</v>
      </c>
      <c r="V17" s="159">
        <v>338</v>
      </c>
      <c r="W17" s="159">
        <v>338</v>
      </c>
      <c r="X17" s="159">
        <v>338</v>
      </c>
      <c r="Y17" s="41" t="str">
        <f>IF(A17&lt;&gt;"",IF(D17="DIRECCIÓN_DE_TRANSFERENCIAS","280 0031",VLOOKUP(C17,NIVELES!$A$14:$B$105,2,0)),"")</f>
        <v>280 1520</v>
      </c>
      <c r="Z17" s="106" t="s">
        <v>1399</v>
      </c>
      <c r="AA17" s="43" t="str">
        <f>+IF(D17&lt;&gt;"",VLOOKUP(D17,NIVELES!$D$19:$H$25,2,0),"")</f>
        <v>58</v>
      </c>
      <c r="AB17" s="28" t="str">
        <f>+IF(D17&lt;&gt;"",VLOOKUP(D17,NIVELES!$D$19:$H$25,3,0),"")</f>
        <v>SERVICIOS_DE_ATENCIÓN_GERONTOLÓGICA</v>
      </c>
      <c r="AC17" s="28" t="str">
        <f>+IF(D17&lt;&gt;"",VLOOKUP(D17,NIVELES!$D$19:$H$25,4,0),"")</f>
        <v>001</v>
      </c>
      <c r="AD17" s="28" t="str">
        <f>+IF(D17&lt;&gt;"",VLOOKUP(D17,NIVELES!$D$19:$H$25,5,0),"")</f>
        <v>AMPLIACION_DE_COBERTURA_Y_MEJORAMIENTO_DE_LOS_SERVICIOS_DE_ATENCION_A_PERSONAS_ADULTAS_MAYORES_EN_24_PROVINCIAS_DEL_PAIS</v>
      </c>
      <c r="AE17" s="44" t="str">
        <f>IF(AF17&lt;&gt;"",VLOOKUP(AF17,NIVELES!$F$495:$G$540,2,0),"")</f>
        <v>001</v>
      </c>
      <c r="AF17" s="27" t="s">
        <v>1365</v>
      </c>
      <c r="AG17" s="27" t="s">
        <v>834</v>
      </c>
      <c r="AH17" s="28" t="str">
        <f>+IF(AG17&lt;&gt;"",VLOOKUP(AG17,NIVELES!$A$800:$B$876,2,0),"")</f>
        <v>NO APLICA</v>
      </c>
      <c r="AI17" s="27" t="s">
        <v>1304</v>
      </c>
      <c r="AJ17" s="27">
        <v>780204</v>
      </c>
      <c r="AK17" s="28" t="str">
        <f>IF(AJ17&lt;&gt;"",+VLOOKUP(AJ17,NIVELES!$A$890:$B$1237,2,0),"")</f>
        <v>AL SECTOR PRIVADO NO FINANCIERO</v>
      </c>
      <c r="AL17" s="33">
        <v>72688.33</v>
      </c>
      <c r="AM17" s="29"/>
      <c r="AN17" s="29">
        <v>18172.080000000002</v>
      </c>
      <c r="AO17" s="29"/>
      <c r="AP17" s="29">
        <v>18172.080000000002</v>
      </c>
      <c r="AQ17" s="29"/>
      <c r="AR17" s="29"/>
      <c r="AS17" s="29">
        <v>18172.080000000002</v>
      </c>
      <c r="AT17" s="29"/>
      <c r="AU17" s="29"/>
      <c r="AV17" s="29">
        <v>18172.09</v>
      </c>
      <c r="AW17" s="29"/>
      <c r="AX17" s="29"/>
      <c r="AY17" s="31">
        <f t="shared" si="1"/>
        <v>72688.33</v>
      </c>
      <c r="AZ17" s="30" t="str">
        <f t="shared" si="2"/>
        <v>OK</v>
      </c>
      <c r="BA17" s="35" t="str">
        <f t="shared" si="3"/>
        <v xml:space="preserve">                </v>
      </c>
      <c r="BB17" s="108"/>
      <c r="BC17" s="108"/>
      <c r="BD17" s="108"/>
      <c r="BE17" s="136" t="str">
        <f t="shared" si="4"/>
        <v/>
      </c>
      <c r="BF17" s="108"/>
      <c r="BG17" s="110"/>
      <c r="BH17" s="110"/>
      <c r="BI17" s="110"/>
      <c r="BJ17" s="137" t="str">
        <f t="shared" si="5"/>
        <v/>
      </c>
      <c r="BK17" s="110"/>
      <c r="BL17" s="108"/>
      <c r="BM17" s="108"/>
      <c r="BN17" s="108"/>
      <c r="BO17" s="135" t="str">
        <f t="shared" si="6"/>
        <v/>
      </c>
      <c r="BP17" s="108"/>
      <c r="BQ17" s="108"/>
      <c r="BR17" s="108"/>
      <c r="BS17" s="108"/>
      <c r="BT17" s="135" t="str">
        <f t="shared" si="7"/>
        <v/>
      </c>
      <c r="BU17" s="108"/>
      <c r="BV17" s="108"/>
      <c r="BW17" s="108"/>
      <c r="BX17" s="108"/>
      <c r="BY17" s="135" t="str">
        <f t="shared" si="8"/>
        <v/>
      </c>
      <c r="BZ17" s="108"/>
    </row>
    <row r="18" spans="1:78" ht="19.5" customHeight="1" x14ac:dyDescent="0.25">
      <c r="A18" s="27" t="s">
        <v>55</v>
      </c>
      <c r="B18" s="27" t="s">
        <v>59</v>
      </c>
      <c r="C18" s="27" t="s">
        <v>943</v>
      </c>
      <c r="D18" s="27" t="s">
        <v>1315</v>
      </c>
      <c r="E18" s="28" t="str">
        <f>+IF(C18&lt;&gt;"",VLOOKUP(MID(C18,18,5),NIVELES!$A$133:$B$213,2,0),"")</f>
        <v>MANABÍ</v>
      </c>
      <c r="F18" s="88" t="s">
        <v>81</v>
      </c>
      <c r="G18" s="28" t="str">
        <f>IF(F18&lt;&gt;"",VLOOKUP(F18,NIVELES!$A$246:$C$464,3,0),"")</f>
        <v xml:space="preserve"> </v>
      </c>
      <c r="H18" s="27" t="s">
        <v>994</v>
      </c>
      <c r="I18" s="27" t="s">
        <v>1337</v>
      </c>
      <c r="J18" s="27" t="s">
        <v>1464</v>
      </c>
      <c r="K18" s="159">
        <v>1648</v>
      </c>
      <c r="L18" s="155" t="s">
        <v>1465</v>
      </c>
      <c r="M18" s="160">
        <v>1648</v>
      </c>
      <c r="N18" s="160">
        <v>1648</v>
      </c>
      <c r="O18" s="160">
        <v>1648</v>
      </c>
      <c r="P18" s="160">
        <v>1648</v>
      </c>
      <c r="Q18" s="160">
        <v>1648</v>
      </c>
      <c r="R18" s="160">
        <v>1648</v>
      </c>
      <c r="S18" s="160">
        <v>1648</v>
      </c>
      <c r="T18" s="160">
        <v>1648</v>
      </c>
      <c r="U18" s="160">
        <v>1648</v>
      </c>
      <c r="V18" s="160">
        <v>1648</v>
      </c>
      <c r="W18" s="160">
        <v>1648</v>
      </c>
      <c r="X18" s="160">
        <v>1648</v>
      </c>
      <c r="Y18" s="41" t="str">
        <f>IF(A18&lt;&gt;"",IF(D18="DIRECCIÓN_DE_TRANSFERENCIAS","280 0031",VLOOKUP(C18,NIVELES!$A$14:$B$105,2,0)),"")</f>
        <v>280 4110</v>
      </c>
      <c r="Z18" s="106" t="s">
        <v>1399</v>
      </c>
      <c r="AA18" s="43" t="str">
        <f>+IF(D18&lt;&gt;"",VLOOKUP(D18,NIVELES!$D$19:$H$25,2,0),"")</f>
        <v>58</v>
      </c>
      <c r="AB18" s="28" t="str">
        <f>+IF(D18&lt;&gt;"",VLOOKUP(D18,NIVELES!$D$19:$H$25,3,0),"")</f>
        <v>SERVICIOS_DE_ATENCIÓN_GERONTOLÓGICA</v>
      </c>
      <c r="AC18" s="28" t="str">
        <f>+IF(D18&lt;&gt;"",VLOOKUP(D18,NIVELES!$D$19:$H$25,4,0),"")</f>
        <v>001</v>
      </c>
      <c r="AD18" s="28" t="str">
        <f>+IF(D18&lt;&gt;"",VLOOKUP(D18,NIVELES!$D$19:$H$25,5,0),"")</f>
        <v>AMPLIACION_DE_COBERTURA_Y_MEJORAMIENTO_DE_LOS_SERVICIOS_DE_ATENCION_A_PERSONAS_ADULTAS_MAYORES_EN_24_PROVINCIAS_DEL_PAIS</v>
      </c>
      <c r="AE18" s="44" t="str">
        <f>IF(AF18&lt;&gt;"",VLOOKUP(AF18,NIVELES!$F$495:$G$540,2,0),"")</f>
        <v>001</v>
      </c>
      <c r="AF18" s="27" t="s">
        <v>1365</v>
      </c>
      <c r="AG18" s="27" t="s">
        <v>834</v>
      </c>
      <c r="AH18" s="28" t="str">
        <f>+IF(AG18&lt;&gt;"",VLOOKUP(AG18,NIVELES!$A$800:$B$876,2,0),"")</f>
        <v>NO APLICA</v>
      </c>
      <c r="AI18" s="27" t="s">
        <v>1304</v>
      </c>
      <c r="AJ18" s="27">
        <v>780104</v>
      </c>
      <c r="AK18" s="28" t="str">
        <f>IF(AJ18&lt;&gt;"",+VLOOKUP(AJ18,NIVELES!$A$890:$B$1237,2,0),"")</f>
        <v>A GOBIERNOS AUTÓNOMOS DESCENTRALIZADOS</v>
      </c>
      <c r="AL18" s="33">
        <v>207919.58</v>
      </c>
      <c r="AM18" s="29"/>
      <c r="AN18" s="29">
        <v>51979.9</v>
      </c>
      <c r="AO18" s="29"/>
      <c r="AP18" s="29">
        <v>51979.9</v>
      </c>
      <c r="AQ18" s="29"/>
      <c r="AR18" s="29"/>
      <c r="AS18" s="29">
        <v>51979.89</v>
      </c>
      <c r="AT18" s="29"/>
      <c r="AU18" s="29"/>
      <c r="AV18" s="29">
        <v>51979.89</v>
      </c>
      <c r="AW18" s="29"/>
      <c r="AX18" s="29"/>
      <c r="AY18" s="31">
        <f t="shared" si="1"/>
        <v>207919.58000000002</v>
      </c>
      <c r="AZ18" s="30" t="str">
        <f t="shared" si="2"/>
        <v>OK</v>
      </c>
      <c r="BA18" s="35" t="str">
        <f t="shared" si="3"/>
        <v xml:space="preserve">                </v>
      </c>
      <c r="BB18" s="108"/>
      <c r="BC18" s="108"/>
      <c r="BD18" s="108"/>
      <c r="BE18" s="136" t="str">
        <f t="shared" si="4"/>
        <v/>
      </c>
      <c r="BF18" s="108"/>
      <c r="BG18" s="110"/>
      <c r="BH18" s="110"/>
      <c r="BI18" s="110"/>
      <c r="BJ18" s="137" t="str">
        <f t="shared" si="5"/>
        <v/>
      </c>
      <c r="BK18" s="110"/>
      <c r="BL18" s="108"/>
      <c r="BM18" s="108"/>
      <c r="BN18" s="108"/>
      <c r="BO18" s="135" t="str">
        <f t="shared" si="6"/>
        <v/>
      </c>
      <c r="BP18" s="108"/>
      <c r="BQ18" s="108"/>
      <c r="BR18" s="108"/>
      <c r="BS18" s="108"/>
      <c r="BT18" s="135" t="str">
        <f t="shared" si="7"/>
        <v/>
      </c>
      <c r="BU18" s="108"/>
      <c r="BV18" s="108"/>
      <c r="BW18" s="108"/>
      <c r="BX18" s="108"/>
      <c r="BY18" s="135" t="str">
        <f t="shared" si="8"/>
        <v/>
      </c>
      <c r="BZ18" s="108"/>
    </row>
    <row r="19" spans="1:78" ht="19.5" customHeight="1" x14ac:dyDescent="0.25">
      <c r="A19" s="27" t="s">
        <v>55</v>
      </c>
      <c r="B19" s="27" t="s">
        <v>59</v>
      </c>
      <c r="C19" s="27" t="s">
        <v>943</v>
      </c>
      <c r="D19" s="27" t="s">
        <v>1315</v>
      </c>
      <c r="E19" s="28" t="str">
        <f>+IF(C19&lt;&gt;"",VLOOKUP(MID(C19,18,5),NIVELES!$A$133:$B$213,2,0),"")</f>
        <v>MANABÍ</v>
      </c>
      <c r="F19" s="88" t="s">
        <v>81</v>
      </c>
      <c r="G19" s="28" t="str">
        <f>IF(F19&lt;&gt;"",VLOOKUP(F19,NIVELES!$A$246:$C$464,3,0),"")</f>
        <v xml:space="preserve"> </v>
      </c>
      <c r="H19" s="27" t="s">
        <v>994</v>
      </c>
      <c r="I19" s="27" t="s">
        <v>1337</v>
      </c>
      <c r="J19" s="27" t="s">
        <v>1464</v>
      </c>
      <c r="K19" s="159">
        <v>1647</v>
      </c>
      <c r="L19" s="155" t="s">
        <v>1465</v>
      </c>
      <c r="M19" s="160">
        <v>1647</v>
      </c>
      <c r="N19" s="160">
        <v>1647</v>
      </c>
      <c r="O19" s="160">
        <v>1647</v>
      </c>
      <c r="P19" s="160">
        <v>1647</v>
      </c>
      <c r="Q19" s="160">
        <v>1647</v>
      </c>
      <c r="R19" s="160">
        <v>1647</v>
      </c>
      <c r="S19" s="160">
        <v>1647</v>
      </c>
      <c r="T19" s="160">
        <v>1647</v>
      </c>
      <c r="U19" s="160">
        <v>1647</v>
      </c>
      <c r="V19" s="160">
        <v>1647</v>
      </c>
      <c r="W19" s="160">
        <v>1647</v>
      </c>
      <c r="X19" s="160">
        <v>1647</v>
      </c>
      <c r="Y19" s="41" t="str">
        <f>IF(A19&lt;&gt;"",IF(D19="DIRECCIÓN_DE_TRANSFERENCIAS","280 0031",VLOOKUP(C19,NIVELES!$A$14:$B$105,2,0)),"")</f>
        <v>280 4110</v>
      </c>
      <c r="Z19" s="106" t="s">
        <v>1399</v>
      </c>
      <c r="AA19" s="43" t="str">
        <f>+IF(D19&lt;&gt;"",VLOOKUP(D19,NIVELES!$D$19:$H$25,2,0),"")</f>
        <v>58</v>
      </c>
      <c r="AB19" s="28" t="str">
        <f>+IF(D19&lt;&gt;"",VLOOKUP(D19,NIVELES!$D$19:$H$25,3,0),"")</f>
        <v>SERVICIOS_DE_ATENCIÓN_GERONTOLÓGICA</v>
      </c>
      <c r="AC19" s="28" t="str">
        <f>+IF(D19&lt;&gt;"",VLOOKUP(D19,NIVELES!$D$19:$H$25,4,0),"")</f>
        <v>001</v>
      </c>
      <c r="AD19" s="28" t="str">
        <f>+IF(D19&lt;&gt;"",VLOOKUP(D19,NIVELES!$D$19:$H$25,5,0),"")</f>
        <v>AMPLIACION_DE_COBERTURA_Y_MEJORAMIENTO_DE_LOS_SERVICIOS_DE_ATENCION_A_PERSONAS_ADULTAS_MAYORES_EN_24_PROVINCIAS_DEL_PAIS</v>
      </c>
      <c r="AE19" s="44" t="str">
        <f>IF(AF19&lt;&gt;"",VLOOKUP(AF19,NIVELES!$F$495:$G$540,2,0),"")</f>
        <v>001</v>
      </c>
      <c r="AF19" s="27" t="s">
        <v>1365</v>
      </c>
      <c r="AG19" s="27" t="s">
        <v>834</v>
      </c>
      <c r="AH19" s="28" t="str">
        <f>+IF(AG19&lt;&gt;"",VLOOKUP(AG19,NIVELES!$A$800:$B$876,2,0),"")</f>
        <v>NO APLICA</v>
      </c>
      <c r="AI19" s="27" t="s">
        <v>1304</v>
      </c>
      <c r="AJ19" s="27">
        <v>780204</v>
      </c>
      <c r="AK19" s="28" t="str">
        <f>IF(AJ19&lt;&gt;"",+VLOOKUP(AJ19,NIVELES!$A$890:$B$1237,2,0),"")</f>
        <v>AL SECTOR PRIVADO NO FINANCIERO</v>
      </c>
      <c r="AL19" s="33">
        <v>145713.51</v>
      </c>
      <c r="AM19" s="29"/>
      <c r="AN19" s="29">
        <v>36428.379999999997</v>
      </c>
      <c r="AO19" s="29"/>
      <c r="AP19" s="29">
        <v>36428.379999999997</v>
      </c>
      <c r="AQ19" s="29"/>
      <c r="AR19" s="29"/>
      <c r="AS19" s="29">
        <v>36428.379999999997</v>
      </c>
      <c r="AT19" s="29"/>
      <c r="AU19" s="29"/>
      <c r="AV19" s="29">
        <v>36428.370000000003</v>
      </c>
      <c r="AW19" s="29"/>
      <c r="AX19" s="29"/>
      <c r="AY19" s="31">
        <f t="shared" si="1"/>
        <v>145713.50999999998</v>
      </c>
      <c r="AZ19" s="30" t="str">
        <f t="shared" si="2"/>
        <v>OK</v>
      </c>
      <c r="BA19" s="35" t="str">
        <f t="shared" si="3"/>
        <v xml:space="preserve">                </v>
      </c>
      <c r="BB19" s="108"/>
      <c r="BC19" s="108"/>
      <c r="BD19" s="108"/>
      <c r="BE19" s="136" t="str">
        <f t="shared" si="4"/>
        <v/>
      </c>
      <c r="BF19" s="108"/>
      <c r="BG19" s="110"/>
      <c r="BH19" s="110"/>
      <c r="BI19" s="110"/>
      <c r="BJ19" s="137" t="str">
        <f t="shared" si="5"/>
        <v/>
      </c>
      <c r="BK19" s="110"/>
      <c r="BL19" s="108"/>
      <c r="BM19" s="108"/>
      <c r="BN19" s="108"/>
      <c r="BO19" s="135" t="str">
        <f t="shared" si="6"/>
        <v/>
      </c>
      <c r="BP19" s="108"/>
      <c r="BQ19" s="108"/>
      <c r="BR19" s="108"/>
      <c r="BS19" s="108"/>
      <c r="BT19" s="135" t="str">
        <f t="shared" si="7"/>
        <v/>
      </c>
      <c r="BU19" s="108"/>
      <c r="BV19" s="108"/>
      <c r="BW19" s="108"/>
      <c r="BX19" s="108"/>
      <c r="BY19" s="135" t="str">
        <f t="shared" si="8"/>
        <v/>
      </c>
      <c r="BZ19" s="108"/>
    </row>
    <row r="20" spans="1:78" ht="19.5" customHeight="1" x14ac:dyDescent="0.25">
      <c r="A20" s="27" t="s">
        <v>55</v>
      </c>
      <c r="B20" s="27" t="s">
        <v>59</v>
      </c>
      <c r="C20" s="27" t="s">
        <v>945</v>
      </c>
      <c r="D20" s="27" t="s">
        <v>1315</v>
      </c>
      <c r="E20" s="28" t="str">
        <f>+IF(C20&lt;&gt;"",VLOOKUP(MID(C20,18,5),NIVELES!$A$133:$B$213,2,0),"")</f>
        <v>MANABÍ</v>
      </c>
      <c r="F20" s="88" t="s">
        <v>98</v>
      </c>
      <c r="G20" s="28" t="str">
        <f>IF(F20&lt;&gt;"",VLOOKUP(F20,NIVELES!$A$246:$C$464,3,0),"")</f>
        <v xml:space="preserve"> </v>
      </c>
      <c r="H20" s="27" t="s">
        <v>994</v>
      </c>
      <c r="I20" s="27" t="s">
        <v>1337</v>
      </c>
      <c r="J20" s="27" t="s">
        <v>1464</v>
      </c>
      <c r="K20" s="159">
        <v>1460</v>
      </c>
      <c r="L20" s="155" t="s">
        <v>1465</v>
      </c>
      <c r="M20" s="160">
        <v>1460</v>
      </c>
      <c r="N20" s="160">
        <v>1460</v>
      </c>
      <c r="O20" s="160">
        <v>1460</v>
      </c>
      <c r="P20" s="160">
        <v>1460</v>
      </c>
      <c r="Q20" s="160">
        <v>1460</v>
      </c>
      <c r="R20" s="160">
        <v>1460</v>
      </c>
      <c r="S20" s="160">
        <v>1460</v>
      </c>
      <c r="T20" s="160">
        <v>1460</v>
      </c>
      <c r="U20" s="160">
        <v>1460</v>
      </c>
      <c r="V20" s="160">
        <v>1460</v>
      </c>
      <c r="W20" s="160">
        <v>1460</v>
      </c>
      <c r="X20" s="160">
        <v>1460</v>
      </c>
      <c r="Y20" s="41" t="str">
        <f>IF(A20&lt;&gt;"",IF(D20="DIRECCIÓN_DE_TRANSFERENCIAS","280 0031",VLOOKUP(C20,NIVELES!$A$14:$B$105,2,0)),"")</f>
        <v>280 4250</v>
      </c>
      <c r="Z20" s="106" t="s">
        <v>1399</v>
      </c>
      <c r="AA20" s="43" t="str">
        <f>+IF(D20&lt;&gt;"",VLOOKUP(D20,NIVELES!$D$19:$H$25,2,0),"")</f>
        <v>58</v>
      </c>
      <c r="AB20" s="28" t="str">
        <f>+IF(D20&lt;&gt;"",VLOOKUP(D20,NIVELES!$D$19:$H$25,3,0),"")</f>
        <v>SERVICIOS_DE_ATENCIÓN_GERONTOLÓGICA</v>
      </c>
      <c r="AC20" s="28" t="str">
        <f>+IF(D20&lt;&gt;"",VLOOKUP(D20,NIVELES!$D$19:$H$25,4,0),"")</f>
        <v>001</v>
      </c>
      <c r="AD20" s="28" t="str">
        <f>+IF(D20&lt;&gt;"",VLOOKUP(D20,NIVELES!$D$19:$H$25,5,0),"")</f>
        <v>AMPLIACION_DE_COBERTURA_Y_MEJORAMIENTO_DE_LOS_SERVICIOS_DE_ATENCION_A_PERSONAS_ADULTAS_MAYORES_EN_24_PROVINCIAS_DEL_PAIS</v>
      </c>
      <c r="AE20" s="44" t="str">
        <f>IF(AF20&lt;&gt;"",VLOOKUP(AF20,NIVELES!$F$495:$G$540,2,0),"")</f>
        <v>001</v>
      </c>
      <c r="AF20" s="27" t="s">
        <v>1365</v>
      </c>
      <c r="AG20" s="27" t="s">
        <v>834</v>
      </c>
      <c r="AH20" s="28" t="str">
        <f>+IF(AG20&lt;&gt;"",VLOOKUP(AG20,NIVELES!$A$800:$B$876,2,0),"")</f>
        <v>NO APLICA</v>
      </c>
      <c r="AI20" s="27" t="s">
        <v>1304</v>
      </c>
      <c r="AJ20" s="27">
        <v>780104</v>
      </c>
      <c r="AK20" s="28" t="str">
        <f>IF(AJ20&lt;&gt;"",+VLOOKUP(AJ20,NIVELES!$A$890:$B$1237,2,0),"")</f>
        <v>A GOBIERNOS AUTÓNOMOS DESCENTRALIZADOS</v>
      </c>
      <c r="AL20" s="33">
        <v>263268.84999999998</v>
      </c>
      <c r="AM20" s="29"/>
      <c r="AN20" s="29">
        <v>65817.210000000006</v>
      </c>
      <c r="AO20" s="29"/>
      <c r="AP20" s="29">
        <v>65817.210000000006</v>
      </c>
      <c r="AQ20" s="29"/>
      <c r="AR20" s="29"/>
      <c r="AS20" s="29">
        <v>65817.210000000006</v>
      </c>
      <c r="AT20" s="29"/>
      <c r="AU20" s="29"/>
      <c r="AV20" s="29">
        <v>65817.22</v>
      </c>
      <c r="AW20" s="29"/>
      <c r="AX20" s="29"/>
      <c r="AY20" s="31">
        <f t="shared" si="1"/>
        <v>263268.84999999998</v>
      </c>
      <c r="AZ20" s="30" t="str">
        <f t="shared" si="2"/>
        <v>OK</v>
      </c>
      <c r="BA20" s="35" t="str">
        <f t="shared" si="3"/>
        <v xml:space="preserve">                </v>
      </c>
      <c r="BB20" s="108"/>
      <c r="BC20" s="108"/>
      <c r="BD20" s="108"/>
      <c r="BE20" s="136" t="str">
        <f t="shared" si="4"/>
        <v/>
      </c>
      <c r="BF20" s="108"/>
      <c r="BG20" s="110"/>
      <c r="BH20" s="110"/>
      <c r="BI20" s="110"/>
      <c r="BJ20" s="137" t="str">
        <f t="shared" si="5"/>
        <v/>
      </c>
      <c r="BK20" s="110"/>
      <c r="BL20" s="108"/>
      <c r="BM20" s="108"/>
      <c r="BN20" s="108"/>
      <c r="BO20" s="135" t="str">
        <f t="shared" si="6"/>
        <v/>
      </c>
      <c r="BP20" s="108"/>
      <c r="BQ20" s="108"/>
      <c r="BR20" s="108"/>
      <c r="BS20" s="108"/>
      <c r="BT20" s="135" t="str">
        <f t="shared" si="7"/>
        <v/>
      </c>
      <c r="BU20" s="108"/>
      <c r="BV20" s="108"/>
      <c r="BW20" s="108"/>
      <c r="BX20" s="108"/>
      <c r="BY20" s="135" t="str">
        <f t="shared" si="8"/>
        <v/>
      </c>
      <c r="BZ20" s="108"/>
    </row>
    <row r="21" spans="1:78" ht="19.5" customHeight="1" x14ac:dyDescent="0.25">
      <c r="A21" s="27" t="s">
        <v>55</v>
      </c>
      <c r="B21" s="27" t="s">
        <v>59</v>
      </c>
      <c r="C21" s="27" t="s">
        <v>945</v>
      </c>
      <c r="D21" s="27" t="s">
        <v>1315</v>
      </c>
      <c r="E21" s="28" t="str">
        <f>+IF(C21&lt;&gt;"",VLOOKUP(MID(C21,18,5),NIVELES!$A$133:$B$213,2,0),"")</f>
        <v>MANABÍ</v>
      </c>
      <c r="F21" s="88" t="s">
        <v>98</v>
      </c>
      <c r="G21" s="28" t="str">
        <f>IF(F21&lt;&gt;"",VLOOKUP(F21,NIVELES!$A$246:$C$464,3,0),"")</f>
        <v xml:space="preserve"> </v>
      </c>
      <c r="H21" s="27" t="s">
        <v>994</v>
      </c>
      <c r="I21" s="27" t="s">
        <v>1337</v>
      </c>
      <c r="J21" s="27" t="s">
        <v>1464</v>
      </c>
      <c r="K21" s="159">
        <v>1460</v>
      </c>
      <c r="L21" s="155" t="s">
        <v>1465</v>
      </c>
      <c r="M21" s="160">
        <v>1460</v>
      </c>
      <c r="N21" s="160">
        <v>1460</v>
      </c>
      <c r="O21" s="160">
        <v>1460</v>
      </c>
      <c r="P21" s="160">
        <v>1460</v>
      </c>
      <c r="Q21" s="160">
        <v>1460</v>
      </c>
      <c r="R21" s="160">
        <v>1460</v>
      </c>
      <c r="S21" s="160">
        <v>1460</v>
      </c>
      <c r="T21" s="160">
        <v>1460</v>
      </c>
      <c r="U21" s="160">
        <v>1460</v>
      </c>
      <c r="V21" s="160">
        <v>1460</v>
      </c>
      <c r="W21" s="160">
        <v>1460</v>
      </c>
      <c r="X21" s="160">
        <v>1460</v>
      </c>
      <c r="Y21" s="41" t="str">
        <f>IF(A21&lt;&gt;"",IF(D21="DIRECCIÓN_DE_TRANSFERENCIAS","280 0031",VLOOKUP(C21,NIVELES!$A$14:$B$105,2,0)),"")</f>
        <v>280 4250</v>
      </c>
      <c r="Z21" s="106" t="s">
        <v>1399</v>
      </c>
      <c r="AA21" s="43" t="str">
        <f>+IF(D21&lt;&gt;"",VLOOKUP(D21,NIVELES!$D$19:$H$25,2,0),"")</f>
        <v>58</v>
      </c>
      <c r="AB21" s="28" t="str">
        <f>+IF(D21&lt;&gt;"",VLOOKUP(D21,NIVELES!$D$19:$H$25,3,0),"")</f>
        <v>SERVICIOS_DE_ATENCIÓN_GERONTOLÓGICA</v>
      </c>
      <c r="AC21" s="28" t="str">
        <f>+IF(D21&lt;&gt;"",VLOOKUP(D21,NIVELES!$D$19:$H$25,4,0),"")</f>
        <v>001</v>
      </c>
      <c r="AD21" s="28" t="str">
        <f>+IF(D21&lt;&gt;"",VLOOKUP(D21,NIVELES!$D$19:$H$25,5,0),"")</f>
        <v>AMPLIACION_DE_COBERTURA_Y_MEJORAMIENTO_DE_LOS_SERVICIOS_DE_ATENCION_A_PERSONAS_ADULTAS_MAYORES_EN_24_PROVINCIAS_DEL_PAIS</v>
      </c>
      <c r="AE21" s="44" t="str">
        <f>IF(AF21&lt;&gt;"",VLOOKUP(AF21,NIVELES!$F$495:$G$540,2,0),"")</f>
        <v>001</v>
      </c>
      <c r="AF21" s="27" t="s">
        <v>1365</v>
      </c>
      <c r="AG21" s="27" t="s">
        <v>834</v>
      </c>
      <c r="AH21" s="28" t="str">
        <f>+IF(AG21&lt;&gt;"",VLOOKUP(AG21,NIVELES!$A$800:$B$876,2,0),"")</f>
        <v>NO APLICA</v>
      </c>
      <c r="AI21" s="27" t="s">
        <v>1304</v>
      </c>
      <c r="AJ21" s="27">
        <v>780204</v>
      </c>
      <c r="AK21" s="28" t="str">
        <f>IF(AJ21&lt;&gt;"",+VLOOKUP(AJ21,NIVELES!$A$890:$B$1237,2,0),"")</f>
        <v>AL SECTOR PRIVADO NO FINANCIERO</v>
      </c>
      <c r="AL21" s="33">
        <v>42962.47</v>
      </c>
      <c r="AM21" s="29"/>
      <c r="AN21" s="29">
        <v>10740.62</v>
      </c>
      <c r="AO21" s="29"/>
      <c r="AP21" s="29">
        <v>10740.62</v>
      </c>
      <c r="AQ21" s="29"/>
      <c r="AR21" s="29"/>
      <c r="AS21" s="29">
        <v>10740.62</v>
      </c>
      <c r="AT21" s="29"/>
      <c r="AU21" s="29"/>
      <c r="AV21" s="29">
        <v>10740.61</v>
      </c>
      <c r="AW21" s="29"/>
      <c r="AX21" s="29"/>
      <c r="AY21" s="31">
        <f t="shared" si="1"/>
        <v>42962.47</v>
      </c>
      <c r="AZ21" s="30" t="str">
        <f t="shared" si="2"/>
        <v>OK</v>
      </c>
      <c r="BA21" s="35" t="str">
        <f t="shared" si="3"/>
        <v xml:space="preserve">                </v>
      </c>
      <c r="BB21" s="108"/>
      <c r="BC21" s="108"/>
      <c r="BD21" s="108"/>
      <c r="BE21" s="136" t="str">
        <f t="shared" si="4"/>
        <v/>
      </c>
      <c r="BF21" s="108"/>
      <c r="BG21" s="110"/>
      <c r="BH21" s="110"/>
      <c r="BI21" s="110"/>
      <c r="BJ21" s="137" t="str">
        <f t="shared" si="5"/>
        <v/>
      </c>
      <c r="BK21" s="110"/>
      <c r="BL21" s="108"/>
      <c r="BM21" s="108"/>
      <c r="BN21" s="108"/>
      <c r="BO21" s="135" t="str">
        <f t="shared" si="6"/>
        <v/>
      </c>
      <c r="BP21" s="108"/>
      <c r="BQ21" s="108"/>
      <c r="BR21" s="108"/>
      <c r="BS21" s="108"/>
      <c r="BT21" s="135" t="str">
        <f t="shared" si="7"/>
        <v/>
      </c>
      <c r="BU21" s="108"/>
      <c r="BV21" s="108"/>
      <c r="BW21" s="108"/>
      <c r="BX21" s="108"/>
      <c r="BY21" s="135" t="str">
        <f t="shared" si="8"/>
        <v/>
      </c>
      <c r="BZ21" s="108"/>
    </row>
    <row r="22" spans="1:78" ht="30.75" customHeight="1" x14ac:dyDescent="0.25">
      <c r="A22" s="27" t="s">
        <v>55</v>
      </c>
      <c r="B22" s="27" t="s">
        <v>59</v>
      </c>
      <c r="C22" s="27" t="s">
        <v>947</v>
      </c>
      <c r="D22" s="27" t="s">
        <v>1315</v>
      </c>
      <c r="E22" s="28" t="str">
        <f>+IF(C22&lt;&gt;"",VLOOKUP(MID(C22,18,5),NIVELES!$A$133:$B$213,2,0),"")</f>
        <v>SANTO_DOMINGO_DE_LOS_TSÁCHILAS</v>
      </c>
      <c r="F22" s="88" t="s">
        <v>236</v>
      </c>
      <c r="G22" s="28" t="str">
        <f>IF(F22&lt;&gt;"",VLOOKUP(F22,NIVELES!$A$246:$C$464,3,0),"")</f>
        <v xml:space="preserve"> </v>
      </c>
      <c r="H22" s="27" t="s">
        <v>994</v>
      </c>
      <c r="I22" s="27" t="s">
        <v>1337</v>
      </c>
      <c r="J22" s="27" t="s">
        <v>1464</v>
      </c>
      <c r="K22" s="27">
        <v>0</v>
      </c>
      <c r="L22" s="155" t="s">
        <v>1465</v>
      </c>
      <c r="M22" s="193">
        <v>0</v>
      </c>
      <c r="N22" s="193">
        <v>0</v>
      </c>
      <c r="O22" s="193">
        <v>0</v>
      </c>
      <c r="P22" s="193">
        <v>0</v>
      </c>
      <c r="Q22" s="193">
        <v>0</v>
      </c>
      <c r="R22" s="193">
        <v>0</v>
      </c>
      <c r="S22" s="193">
        <v>0</v>
      </c>
      <c r="T22" s="193">
        <v>0</v>
      </c>
      <c r="U22" s="193">
        <v>0</v>
      </c>
      <c r="V22" s="193">
        <v>0</v>
      </c>
      <c r="W22" s="193">
        <v>0</v>
      </c>
      <c r="X22" s="46">
        <v>0</v>
      </c>
      <c r="Y22" s="41" t="str">
        <f>IF(A22&lt;&gt;"",IF(D22="DIRECCIÓN_DE_TRANSFERENCIAS","280 0031",VLOOKUP(C22,NIVELES!$A$14:$B$105,2,0)),"")</f>
        <v>280 4410</v>
      </c>
      <c r="Z22" s="106" t="s">
        <v>1399</v>
      </c>
      <c r="AA22" s="43" t="str">
        <f>+IF(D22&lt;&gt;"",VLOOKUP(D22,NIVELES!$D$19:$H$25,2,0),"")</f>
        <v>58</v>
      </c>
      <c r="AB22" s="28" t="str">
        <f>+IF(D22&lt;&gt;"",VLOOKUP(D22,NIVELES!$D$19:$H$25,3,0),"")</f>
        <v>SERVICIOS_DE_ATENCIÓN_GERONTOLÓGICA</v>
      </c>
      <c r="AC22" s="28" t="str">
        <f>+IF(D22&lt;&gt;"",VLOOKUP(D22,NIVELES!$D$19:$H$25,4,0),"")</f>
        <v>001</v>
      </c>
      <c r="AD22" s="28" t="str">
        <f>+IF(D22&lt;&gt;"",VLOOKUP(D22,NIVELES!$D$19:$H$25,5,0),"")</f>
        <v>AMPLIACION_DE_COBERTURA_Y_MEJORAMIENTO_DE_LOS_SERVICIOS_DE_ATENCION_A_PERSONAS_ADULTAS_MAYORES_EN_24_PROVINCIAS_DEL_PAIS</v>
      </c>
      <c r="AE22" s="44" t="str">
        <f>IF(AF22&lt;&gt;"",VLOOKUP(AF22,NIVELES!$F$495:$G$540,2,0),"")</f>
        <v>001</v>
      </c>
      <c r="AF22" s="27" t="s">
        <v>1365</v>
      </c>
      <c r="AG22" s="27" t="s">
        <v>834</v>
      </c>
      <c r="AH22" s="28" t="str">
        <f>+IF(AG22&lt;&gt;"",VLOOKUP(AG22,NIVELES!$A$800:$B$876,2,0),"")</f>
        <v>NO APLICA</v>
      </c>
      <c r="AI22" s="27" t="s">
        <v>1304</v>
      </c>
      <c r="AJ22" s="27">
        <v>780104</v>
      </c>
      <c r="AK22" s="28" t="str">
        <f>IF(AJ22&lt;&gt;"",+VLOOKUP(AJ22,NIVELES!$A$890:$B$1237,2,0),"")</f>
        <v>A GOBIERNOS AUTÓNOMOS DESCENTRALIZADOS</v>
      </c>
      <c r="AL22" s="33">
        <v>0</v>
      </c>
      <c r="AM22" s="29"/>
      <c r="AN22" s="29"/>
      <c r="AO22" s="29"/>
      <c r="AP22" s="29"/>
      <c r="AQ22" s="29"/>
      <c r="AR22" s="29"/>
      <c r="AS22" s="29"/>
      <c r="AT22" s="29"/>
      <c r="AU22" s="29"/>
      <c r="AV22" s="29"/>
      <c r="AW22" s="29"/>
      <c r="AX22" s="29"/>
      <c r="AY22" s="31">
        <f t="shared" si="1"/>
        <v>0</v>
      </c>
      <c r="AZ22" s="30" t="str">
        <f t="shared" si="2"/>
        <v>OK</v>
      </c>
      <c r="BA22" s="35" t="str">
        <f t="shared" si="3"/>
        <v xml:space="preserve">                </v>
      </c>
      <c r="BB22" s="108"/>
      <c r="BC22" s="108"/>
      <c r="BD22" s="108"/>
      <c r="BE22" s="136" t="str">
        <f t="shared" si="4"/>
        <v/>
      </c>
      <c r="BF22" s="108"/>
      <c r="BG22" s="110"/>
      <c r="BH22" s="110"/>
      <c r="BI22" s="110"/>
      <c r="BJ22" s="137" t="str">
        <f t="shared" si="5"/>
        <v/>
      </c>
      <c r="BK22" s="110"/>
      <c r="BL22" s="108"/>
      <c r="BM22" s="108"/>
      <c r="BN22" s="108"/>
      <c r="BO22" s="135" t="str">
        <f t="shared" si="6"/>
        <v/>
      </c>
      <c r="BP22" s="108"/>
      <c r="BQ22" s="108"/>
      <c r="BR22" s="108"/>
      <c r="BS22" s="108"/>
      <c r="BT22" s="135" t="str">
        <f t="shared" si="7"/>
        <v/>
      </c>
      <c r="BU22" s="108"/>
      <c r="BV22" s="108"/>
      <c r="BW22" s="108"/>
      <c r="BX22" s="108"/>
      <c r="BY22" s="135" t="str">
        <f t="shared" si="8"/>
        <v/>
      </c>
      <c r="BZ22" s="108"/>
    </row>
    <row r="23" spans="1:78" ht="28.5" customHeight="1" x14ac:dyDescent="0.25">
      <c r="A23" s="27" t="s">
        <v>55</v>
      </c>
      <c r="B23" s="27" t="s">
        <v>59</v>
      </c>
      <c r="C23" s="27" t="s">
        <v>947</v>
      </c>
      <c r="D23" s="27" t="s">
        <v>1315</v>
      </c>
      <c r="E23" s="28" t="str">
        <f>+IF(C23&lt;&gt;"",VLOOKUP(MID(C23,18,5),NIVELES!$A$133:$B$213,2,0),"")</f>
        <v>SANTO_DOMINGO_DE_LOS_TSÁCHILAS</v>
      </c>
      <c r="F23" s="88" t="s">
        <v>236</v>
      </c>
      <c r="G23" s="28" t="str">
        <f>IF(F23&lt;&gt;"",VLOOKUP(F23,NIVELES!$A$246:$C$464,3,0),"")</f>
        <v xml:space="preserve"> </v>
      </c>
      <c r="H23" s="27" t="s">
        <v>994</v>
      </c>
      <c r="I23" s="27" t="s">
        <v>1337</v>
      </c>
      <c r="J23" s="27" t="s">
        <v>1464</v>
      </c>
      <c r="K23" s="27">
        <v>693</v>
      </c>
      <c r="L23" s="155" t="s">
        <v>1465</v>
      </c>
      <c r="M23" s="27">
        <v>693</v>
      </c>
      <c r="N23" s="27">
        <v>693</v>
      </c>
      <c r="O23" s="27">
        <v>693</v>
      </c>
      <c r="P23" s="27">
        <v>693</v>
      </c>
      <c r="Q23" s="27">
        <v>693</v>
      </c>
      <c r="R23" s="27">
        <v>693</v>
      </c>
      <c r="S23" s="27">
        <v>693</v>
      </c>
      <c r="T23" s="27">
        <v>693</v>
      </c>
      <c r="U23" s="27">
        <v>693</v>
      </c>
      <c r="V23" s="27">
        <v>693</v>
      </c>
      <c r="W23" s="27">
        <v>693</v>
      </c>
      <c r="X23" s="27">
        <v>693</v>
      </c>
      <c r="Y23" s="41" t="str">
        <f>IF(A23&lt;&gt;"",IF(D23="DIRECCIÓN_DE_TRANSFERENCIAS","280 0031",VLOOKUP(C23,NIVELES!$A$14:$B$105,2,0)),"")</f>
        <v>280 4410</v>
      </c>
      <c r="Z23" s="106" t="s">
        <v>1399</v>
      </c>
      <c r="AA23" s="43" t="str">
        <f>+IF(D23&lt;&gt;"",VLOOKUP(D23,NIVELES!$D$19:$H$25,2,0),"")</f>
        <v>58</v>
      </c>
      <c r="AB23" s="28" t="str">
        <f>+IF(D23&lt;&gt;"",VLOOKUP(D23,NIVELES!$D$19:$H$25,3,0),"")</f>
        <v>SERVICIOS_DE_ATENCIÓN_GERONTOLÓGICA</v>
      </c>
      <c r="AC23" s="28" t="str">
        <f>+IF(D23&lt;&gt;"",VLOOKUP(D23,NIVELES!$D$19:$H$25,4,0),"")</f>
        <v>001</v>
      </c>
      <c r="AD23" s="28" t="str">
        <f>+IF(D23&lt;&gt;"",VLOOKUP(D23,NIVELES!$D$19:$H$25,5,0),"")</f>
        <v>AMPLIACION_DE_COBERTURA_Y_MEJORAMIENTO_DE_LOS_SERVICIOS_DE_ATENCION_A_PERSONAS_ADULTAS_MAYORES_EN_24_PROVINCIAS_DEL_PAIS</v>
      </c>
      <c r="AE23" s="44" t="str">
        <f>IF(AF23&lt;&gt;"",VLOOKUP(AF23,NIVELES!$F$495:$G$540,2,0),"")</f>
        <v>001</v>
      </c>
      <c r="AF23" s="27" t="s">
        <v>1365</v>
      </c>
      <c r="AG23" s="27" t="s">
        <v>834</v>
      </c>
      <c r="AH23" s="28" t="str">
        <f>+IF(AG23&lt;&gt;"",VLOOKUP(AG23,NIVELES!$A$800:$B$876,2,0),"")</f>
        <v>NO APLICA</v>
      </c>
      <c r="AI23" s="27" t="s">
        <v>1304</v>
      </c>
      <c r="AJ23" s="27">
        <v>780204</v>
      </c>
      <c r="AK23" s="28" t="str">
        <f>IF(AJ23&lt;&gt;"",+VLOOKUP(AJ23,NIVELES!$A$890:$B$1237,2,0),"")</f>
        <v>AL SECTOR PRIVADO NO FINANCIERO</v>
      </c>
      <c r="AL23" s="33">
        <v>59068.68</v>
      </c>
      <c r="AM23" s="29"/>
      <c r="AN23" s="29">
        <v>14767.17</v>
      </c>
      <c r="AO23" s="29"/>
      <c r="AP23" s="29">
        <v>14767.17</v>
      </c>
      <c r="AQ23" s="29"/>
      <c r="AR23" s="29"/>
      <c r="AS23" s="29">
        <v>14767.17</v>
      </c>
      <c r="AT23" s="29"/>
      <c r="AU23" s="29"/>
      <c r="AV23" s="29">
        <v>14767.17</v>
      </c>
      <c r="AW23" s="29"/>
      <c r="AX23" s="29"/>
      <c r="AY23" s="31">
        <f t="shared" si="1"/>
        <v>59068.68</v>
      </c>
      <c r="AZ23" s="30" t="str">
        <f t="shared" si="2"/>
        <v>OK</v>
      </c>
      <c r="BA23" s="35" t="str">
        <f t="shared" si="3"/>
        <v xml:space="preserve">                </v>
      </c>
      <c r="BB23" s="108"/>
      <c r="BC23" s="108"/>
      <c r="BD23" s="108"/>
      <c r="BE23" s="136" t="str">
        <f t="shared" si="4"/>
        <v/>
      </c>
      <c r="BF23" s="108"/>
      <c r="BG23" s="110"/>
      <c r="BH23" s="110"/>
      <c r="BI23" s="110"/>
      <c r="BJ23" s="137" t="str">
        <f t="shared" si="5"/>
        <v/>
      </c>
      <c r="BK23" s="110"/>
      <c r="BL23" s="108"/>
      <c r="BM23" s="108"/>
      <c r="BN23" s="108"/>
      <c r="BO23" s="135" t="str">
        <f t="shared" si="6"/>
        <v/>
      </c>
      <c r="BP23" s="108"/>
      <c r="BQ23" s="108"/>
      <c r="BR23" s="108"/>
      <c r="BS23" s="108"/>
      <c r="BT23" s="135" t="str">
        <f t="shared" si="7"/>
        <v/>
      </c>
      <c r="BU23" s="108"/>
      <c r="BV23" s="108"/>
      <c r="BW23" s="108"/>
      <c r="BX23" s="108"/>
      <c r="BY23" s="135" t="str">
        <f t="shared" si="8"/>
        <v/>
      </c>
      <c r="BZ23" s="108"/>
    </row>
    <row r="24" spans="1:78" ht="19.5" customHeight="1" x14ac:dyDescent="0.25">
      <c r="A24" s="27" t="s">
        <v>55</v>
      </c>
      <c r="B24" s="27" t="s">
        <v>61</v>
      </c>
      <c r="C24" s="27" t="s">
        <v>950</v>
      </c>
      <c r="D24" s="27" t="s">
        <v>1315</v>
      </c>
      <c r="E24" s="28" t="str">
        <f>+IF(C24&lt;&gt;"",VLOOKUP(MID(C24,18,5),NIVELES!$A$133:$B$213,2,0),"")</f>
        <v>BOLÍVAR</v>
      </c>
      <c r="F24" s="88" t="s">
        <v>82</v>
      </c>
      <c r="G24" s="28" t="str">
        <f>IF(F24&lt;&gt;"",VLOOKUP(F24,NIVELES!$A$246:$C$464,3,0),"")</f>
        <v xml:space="preserve"> </v>
      </c>
      <c r="H24" s="27" t="s">
        <v>994</v>
      </c>
      <c r="I24" s="27" t="s">
        <v>1337</v>
      </c>
      <c r="J24" s="27" t="s">
        <v>1464</v>
      </c>
      <c r="K24" s="158">
        <v>503</v>
      </c>
      <c r="L24" s="155" t="s">
        <v>1465</v>
      </c>
      <c r="M24" s="46">
        <v>503</v>
      </c>
      <c r="N24" s="46">
        <v>503</v>
      </c>
      <c r="O24" s="46">
        <v>503</v>
      </c>
      <c r="P24" s="46">
        <v>503</v>
      </c>
      <c r="Q24" s="46">
        <v>503</v>
      </c>
      <c r="R24" s="46">
        <v>503</v>
      </c>
      <c r="S24" s="46">
        <v>503</v>
      </c>
      <c r="T24" s="46">
        <v>503</v>
      </c>
      <c r="U24" s="46">
        <v>503</v>
      </c>
      <c r="V24" s="46">
        <v>503</v>
      </c>
      <c r="W24" s="46">
        <v>503</v>
      </c>
      <c r="X24" s="46">
        <v>503</v>
      </c>
      <c r="Y24" s="41" t="str">
        <f>IF(A24&lt;&gt;"",IF(D24="DIRECCIÓN_DE_TRANSFERENCIAS","280 0031",VLOOKUP(C24,NIVELES!$A$14:$B$105,2,0)),"")</f>
        <v>280 5110</v>
      </c>
      <c r="Z24" s="106" t="s">
        <v>1399</v>
      </c>
      <c r="AA24" s="43" t="str">
        <f>+IF(D24&lt;&gt;"",VLOOKUP(D24,NIVELES!$D$19:$H$25,2,0),"")</f>
        <v>58</v>
      </c>
      <c r="AB24" s="28" t="str">
        <f>+IF(D24&lt;&gt;"",VLOOKUP(D24,NIVELES!$D$19:$H$25,3,0),"")</f>
        <v>SERVICIOS_DE_ATENCIÓN_GERONTOLÓGICA</v>
      </c>
      <c r="AC24" s="28" t="str">
        <f>+IF(D24&lt;&gt;"",VLOOKUP(D24,NIVELES!$D$19:$H$25,4,0),"")</f>
        <v>001</v>
      </c>
      <c r="AD24" s="28" t="str">
        <f>+IF(D24&lt;&gt;"",VLOOKUP(D24,NIVELES!$D$19:$H$25,5,0),"")</f>
        <v>AMPLIACION_DE_COBERTURA_Y_MEJORAMIENTO_DE_LOS_SERVICIOS_DE_ATENCION_A_PERSONAS_ADULTAS_MAYORES_EN_24_PROVINCIAS_DEL_PAIS</v>
      </c>
      <c r="AE24" s="44" t="str">
        <f>IF(AF24&lt;&gt;"",VLOOKUP(AF24,NIVELES!$F$495:$G$540,2,0),"")</f>
        <v>001</v>
      </c>
      <c r="AF24" s="27" t="s">
        <v>1365</v>
      </c>
      <c r="AG24" s="27" t="s">
        <v>834</v>
      </c>
      <c r="AH24" s="28" t="str">
        <f>+IF(AG24&lt;&gt;"",VLOOKUP(AG24,NIVELES!$A$800:$B$876,2,0),"")</f>
        <v>NO APLICA</v>
      </c>
      <c r="AI24" s="27" t="s">
        <v>1304</v>
      </c>
      <c r="AJ24" s="27">
        <v>780104</v>
      </c>
      <c r="AK24" s="28" t="str">
        <f>IF(AJ24&lt;&gt;"",+VLOOKUP(AJ24,NIVELES!$A$890:$B$1237,2,0),"")</f>
        <v>A GOBIERNOS AUTÓNOMOS DESCENTRALIZADOS</v>
      </c>
      <c r="AL24" s="33">
        <v>238288.19</v>
      </c>
      <c r="AM24" s="29"/>
      <c r="AN24" s="29">
        <v>59572.05</v>
      </c>
      <c r="AO24" s="29"/>
      <c r="AP24" s="29">
        <v>59572.05</v>
      </c>
      <c r="AQ24" s="29"/>
      <c r="AR24" s="29"/>
      <c r="AS24" s="29">
        <v>59572.05</v>
      </c>
      <c r="AT24" s="29"/>
      <c r="AU24" s="29"/>
      <c r="AV24" s="29">
        <v>59572.04</v>
      </c>
      <c r="AW24" s="29"/>
      <c r="AX24" s="29"/>
      <c r="AY24" s="31">
        <f t="shared" si="1"/>
        <v>238288.19000000003</v>
      </c>
      <c r="AZ24" s="30" t="str">
        <f t="shared" si="2"/>
        <v>OK</v>
      </c>
      <c r="BA24" s="35" t="str">
        <f t="shared" si="3"/>
        <v xml:space="preserve">                </v>
      </c>
      <c r="BB24" s="108"/>
      <c r="BC24" s="108"/>
      <c r="BD24" s="108"/>
      <c r="BE24" s="136" t="str">
        <f t="shared" si="4"/>
        <v/>
      </c>
      <c r="BF24" s="108"/>
      <c r="BG24" s="110"/>
      <c r="BH24" s="110"/>
      <c r="BI24" s="110"/>
      <c r="BJ24" s="137" t="str">
        <f t="shared" si="5"/>
        <v/>
      </c>
      <c r="BK24" s="110"/>
      <c r="BL24" s="108"/>
      <c r="BM24" s="108"/>
      <c r="BN24" s="108"/>
      <c r="BO24" s="135" t="str">
        <f t="shared" si="6"/>
        <v/>
      </c>
      <c r="BP24" s="108"/>
      <c r="BQ24" s="108"/>
      <c r="BR24" s="108"/>
      <c r="BS24" s="108"/>
      <c r="BT24" s="135" t="str">
        <f t="shared" si="7"/>
        <v/>
      </c>
      <c r="BU24" s="108"/>
      <c r="BV24" s="108"/>
      <c r="BW24" s="108"/>
      <c r="BX24" s="108"/>
      <c r="BY24" s="135" t="str">
        <f t="shared" si="8"/>
        <v/>
      </c>
      <c r="BZ24" s="108"/>
    </row>
    <row r="25" spans="1:78" ht="19.5" customHeight="1" x14ac:dyDescent="0.25">
      <c r="A25" s="27" t="s">
        <v>55</v>
      </c>
      <c r="B25" s="27" t="s">
        <v>61</v>
      </c>
      <c r="C25" s="27" t="s">
        <v>950</v>
      </c>
      <c r="D25" s="27" t="s">
        <v>1315</v>
      </c>
      <c r="E25" s="28" t="str">
        <f>+IF(C25&lt;&gt;"",VLOOKUP(MID(C25,18,5),NIVELES!$A$133:$B$213,2,0),"")</f>
        <v>BOLÍVAR</v>
      </c>
      <c r="F25" s="88" t="s">
        <v>82</v>
      </c>
      <c r="G25" s="28" t="str">
        <f>IF(F25&lt;&gt;"",VLOOKUP(F25,NIVELES!$A$246:$C$464,3,0),"")</f>
        <v xml:space="preserve"> </v>
      </c>
      <c r="H25" s="27" t="s">
        <v>994</v>
      </c>
      <c r="I25" s="27" t="s">
        <v>1337</v>
      </c>
      <c r="J25" s="27" t="s">
        <v>1464</v>
      </c>
      <c r="K25" s="158">
        <v>503</v>
      </c>
      <c r="L25" s="155" t="s">
        <v>1465</v>
      </c>
      <c r="M25" s="46">
        <v>503</v>
      </c>
      <c r="N25" s="46">
        <v>503</v>
      </c>
      <c r="O25" s="46">
        <v>503</v>
      </c>
      <c r="P25" s="46">
        <v>503</v>
      </c>
      <c r="Q25" s="46">
        <v>503</v>
      </c>
      <c r="R25" s="46">
        <v>503</v>
      </c>
      <c r="S25" s="46">
        <v>503</v>
      </c>
      <c r="T25" s="46">
        <v>503</v>
      </c>
      <c r="U25" s="46">
        <v>503</v>
      </c>
      <c r="V25" s="46">
        <v>503</v>
      </c>
      <c r="W25" s="46">
        <v>503</v>
      </c>
      <c r="X25" s="46">
        <v>503</v>
      </c>
      <c r="Y25" s="41" t="str">
        <f>IF(A25&lt;&gt;"",IF(D25="DIRECCIÓN_DE_TRANSFERENCIAS","280 0031",VLOOKUP(C25,NIVELES!$A$14:$B$105,2,0)),"")</f>
        <v>280 5110</v>
      </c>
      <c r="Z25" s="106" t="s">
        <v>1399</v>
      </c>
      <c r="AA25" s="43" t="str">
        <f>+IF(D25&lt;&gt;"",VLOOKUP(D25,NIVELES!$D$19:$H$25,2,0),"")</f>
        <v>58</v>
      </c>
      <c r="AB25" s="28" t="str">
        <f>+IF(D25&lt;&gt;"",VLOOKUP(D25,NIVELES!$D$19:$H$25,3,0),"")</f>
        <v>SERVICIOS_DE_ATENCIÓN_GERONTOLÓGICA</v>
      </c>
      <c r="AC25" s="28" t="str">
        <f>+IF(D25&lt;&gt;"",VLOOKUP(D25,NIVELES!$D$19:$H$25,4,0),"")</f>
        <v>001</v>
      </c>
      <c r="AD25" s="28" t="str">
        <f>+IF(D25&lt;&gt;"",VLOOKUP(D25,NIVELES!$D$19:$H$25,5,0),"")</f>
        <v>AMPLIACION_DE_COBERTURA_Y_MEJORAMIENTO_DE_LOS_SERVICIOS_DE_ATENCION_A_PERSONAS_ADULTAS_MAYORES_EN_24_PROVINCIAS_DEL_PAIS</v>
      </c>
      <c r="AE25" s="44" t="str">
        <f>IF(AF25&lt;&gt;"",VLOOKUP(AF25,NIVELES!$F$495:$G$540,2,0),"")</f>
        <v>001</v>
      </c>
      <c r="AF25" s="27" t="s">
        <v>1365</v>
      </c>
      <c r="AG25" s="27" t="s">
        <v>834</v>
      </c>
      <c r="AH25" s="28" t="str">
        <f>+IF(AG25&lt;&gt;"",VLOOKUP(AG25,NIVELES!$A$800:$B$876,2,0),"")</f>
        <v>NO APLICA</v>
      </c>
      <c r="AI25" s="27" t="s">
        <v>1304</v>
      </c>
      <c r="AJ25" s="27">
        <v>780204</v>
      </c>
      <c r="AK25" s="28" t="str">
        <f>IF(AJ25&lt;&gt;"",+VLOOKUP(AJ25,NIVELES!$A$890:$B$1237,2,0),"")</f>
        <v>AL SECTOR PRIVADO NO FINANCIERO</v>
      </c>
      <c r="AL25" s="33">
        <v>24023.08</v>
      </c>
      <c r="AM25" s="29"/>
      <c r="AN25" s="29">
        <v>6005.77</v>
      </c>
      <c r="AO25" s="29"/>
      <c r="AP25" s="29">
        <v>6005.77</v>
      </c>
      <c r="AQ25" s="29"/>
      <c r="AR25" s="29"/>
      <c r="AS25" s="29">
        <v>6005.77</v>
      </c>
      <c r="AT25" s="29"/>
      <c r="AU25" s="29"/>
      <c r="AV25" s="29">
        <v>6005.77</v>
      </c>
      <c r="AW25" s="29"/>
      <c r="AX25" s="29"/>
      <c r="AY25" s="31">
        <f t="shared" si="1"/>
        <v>24023.08</v>
      </c>
      <c r="AZ25" s="30" t="str">
        <f t="shared" si="2"/>
        <v>OK</v>
      </c>
      <c r="BA25" s="35" t="str">
        <f t="shared" si="3"/>
        <v xml:space="preserve">                </v>
      </c>
      <c r="BB25" s="108"/>
      <c r="BC25" s="108"/>
      <c r="BD25" s="108"/>
      <c r="BE25" s="136" t="str">
        <f t="shared" si="4"/>
        <v/>
      </c>
      <c r="BF25" s="108"/>
      <c r="BG25" s="110"/>
      <c r="BH25" s="110"/>
      <c r="BI25" s="110"/>
      <c r="BJ25" s="137" t="str">
        <f t="shared" si="5"/>
        <v/>
      </c>
      <c r="BK25" s="110"/>
      <c r="BL25" s="108"/>
      <c r="BM25" s="108"/>
      <c r="BN25" s="108"/>
      <c r="BO25" s="135" t="str">
        <f t="shared" si="6"/>
        <v/>
      </c>
      <c r="BP25" s="108"/>
      <c r="BQ25" s="108"/>
      <c r="BR25" s="108"/>
      <c r="BS25" s="108"/>
      <c r="BT25" s="135" t="str">
        <f t="shared" si="7"/>
        <v/>
      </c>
      <c r="BU25" s="108"/>
      <c r="BV25" s="108"/>
      <c r="BW25" s="108"/>
      <c r="BX25" s="108"/>
      <c r="BY25" s="135" t="str">
        <f t="shared" si="8"/>
        <v/>
      </c>
      <c r="BZ25" s="108"/>
    </row>
    <row r="26" spans="1:78" ht="19.5" customHeight="1" x14ac:dyDescent="0.25">
      <c r="A26" s="27" t="s">
        <v>55</v>
      </c>
      <c r="B26" s="27" t="s">
        <v>61</v>
      </c>
      <c r="C26" s="27" t="s">
        <v>951</v>
      </c>
      <c r="D26" s="27" t="s">
        <v>1315</v>
      </c>
      <c r="E26" s="28" t="str">
        <f>+IF(C26&lt;&gt;"",VLOOKUP(MID(C26,18,5),NIVELES!$A$133:$B$213,2,0),"")</f>
        <v>GUAYAS</v>
      </c>
      <c r="F26" s="88" t="s">
        <v>185</v>
      </c>
      <c r="G26" s="28" t="str">
        <f>IF(F26&lt;&gt;"",VLOOKUP(F26,NIVELES!$A$246:$C$464,3,0),"")</f>
        <v xml:space="preserve"> </v>
      </c>
      <c r="H26" s="27" t="s">
        <v>994</v>
      </c>
      <c r="I26" s="27" t="s">
        <v>1337</v>
      </c>
      <c r="J26" s="27" t="s">
        <v>1464</v>
      </c>
      <c r="K26" s="27">
        <v>640</v>
      </c>
      <c r="L26" s="155" t="s">
        <v>1465</v>
      </c>
      <c r="M26" s="46">
        <v>640</v>
      </c>
      <c r="N26" s="46">
        <v>640</v>
      </c>
      <c r="O26" s="46">
        <v>640</v>
      </c>
      <c r="P26" s="46">
        <v>640</v>
      </c>
      <c r="Q26" s="46">
        <v>640</v>
      </c>
      <c r="R26" s="46">
        <v>640</v>
      </c>
      <c r="S26" s="46">
        <v>640</v>
      </c>
      <c r="T26" s="46">
        <v>640</v>
      </c>
      <c r="U26" s="46">
        <v>640</v>
      </c>
      <c r="V26" s="46">
        <v>640</v>
      </c>
      <c r="W26" s="46">
        <v>640</v>
      </c>
      <c r="X26" s="46">
        <v>640</v>
      </c>
      <c r="Y26" s="41" t="str">
        <f>IF(A26&lt;&gt;"",IF(D26="DIRECCIÓN_DE_TRANSFERENCIAS","280 0031",VLOOKUP(C26,NIVELES!$A$14:$B$105,2,0)),"")</f>
        <v>280 5270</v>
      </c>
      <c r="Z26" s="106" t="s">
        <v>1399</v>
      </c>
      <c r="AA26" s="43" t="str">
        <f>+IF(D26&lt;&gt;"",VLOOKUP(D26,NIVELES!$D$19:$H$25,2,0),"")</f>
        <v>58</v>
      </c>
      <c r="AB26" s="28" t="str">
        <f>+IF(D26&lt;&gt;"",VLOOKUP(D26,NIVELES!$D$19:$H$25,3,0),"")</f>
        <v>SERVICIOS_DE_ATENCIÓN_GERONTOLÓGICA</v>
      </c>
      <c r="AC26" s="28" t="str">
        <f>+IF(D26&lt;&gt;"",VLOOKUP(D26,NIVELES!$D$19:$H$25,4,0),"")</f>
        <v>001</v>
      </c>
      <c r="AD26" s="28" t="str">
        <f>+IF(D26&lt;&gt;"",VLOOKUP(D26,NIVELES!$D$19:$H$25,5,0),"")</f>
        <v>AMPLIACION_DE_COBERTURA_Y_MEJORAMIENTO_DE_LOS_SERVICIOS_DE_ATENCION_A_PERSONAS_ADULTAS_MAYORES_EN_24_PROVINCIAS_DEL_PAIS</v>
      </c>
      <c r="AE26" s="44" t="str">
        <f>IF(AF26&lt;&gt;"",VLOOKUP(AF26,NIVELES!$F$495:$G$540,2,0),"")</f>
        <v>001</v>
      </c>
      <c r="AF26" s="27" t="s">
        <v>1365</v>
      </c>
      <c r="AG26" s="27" t="s">
        <v>834</v>
      </c>
      <c r="AH26" s="28" t="str">
        <f>+IF(AG26&lt;&gt;"",VLOOKUP(AG26,NIVELES!$A$800:$B$876,2,0),"")</f>
        <v>NO APLICA</v>
      </c>
      <c r="AI26" s="27" t="s">
        <v>1304</v>
      </c>
      <c r="AJ26" s="27">
        <v>780104</v>
      </c>
      <c r="AK26" s="28" t="str">
        <f>IF(AJ26&lt;&gt;"",+VLOOKUP(AJ26,NIVELES!$A$890:$B$1237,2,0),"")</f>
        <v>A GOBIERNOS AUTÓNOMOS DESCENTRALIZADOS</v>
      </c>
      <c r="AL26" s="33">
        <v>87038.04</v>
      </c>
      <c r="AM26" s="29"/>
      <c r="AN26" s="29">
        <v>21759.51</v>
      </c>
      <c r="AO26" s="29"/>
      <c r="AP26" s="29">
        <v>21759.51</v>
      </c>
      <c r="AQ26" s="29"/>
      <c r="AR26" s="29"/>
      <c r="AS26" s="29">
        <v>21759.51</v>
      </c>
      <c r="AT26" s="29"/>
      <c r="AU26" s="29"/>
      <c r="AV26" s="29">
        <v>21759.51</v>
      </c>
      <c r="AW26" s="29"/>
      <c r="AX26" s="29"/>
      <c r="AY26" s="31">
        <f t="shared" si="1"/>
        <v>87038.04</v>
      </c>
      <c r="AZ26" s="30" t="str">
        <f t="shared" si="2"/>
        <v>OK</v>
      </c>
      <c r="BA26" s="35" t="str">
        <f t="shared" si="3"/>
        <v xml:space="preserve">                </v>
      </c>
      <c r="BB26" s="108"/>
      <c r="BC26" s="108"/>
      <c r="BD26" s="108"/>
      <c r="BE26" s="136" t="str">
        <f t="shared" si="4"/>
        <v/>
      </c>
      <c r="BF26" s="108"/>
      <c r="BG26" s="110"/>
      <c r="BH26" s="110"/>
      <c r="BI26" s="110"/>
      <c r="BJ26" s="137" t="str">
        <f t="shared" si="5"/>
        <v/>
      </c>
      <c r="BK26" s="110"/>
      <c r="BL26" s="108"/>
      <c r="BM26" s="108"/>
      <c r="BN26" s="108"/>
      <c r="BO26" s="135" t="str">
        <f t="shared" si="6"/>
        <v/>
      </c>
      <c r="BP26" s="108"/>
      <c r="BQ26" s="108"/>
      <c r="BR26" s="108"/>
      <c r="BS26" s="108"/>
      <c r="BT26" s="135" t="str">
        <f t="shared" si="7"/>
        <v/>
      </c>
      <c r="BU26" s="108"/>
      <c r="BV26" s="108"/>
      <c r="BW26" s="108"/>
      <c r="BX26" s="108"/>
      <c r="BY26" s="135" t="str">
        <f t="shared" si="8"/>
        <v/>
      </c>
      <c r="BZ26" s="108"/>
    </row>
    <row r="27" spans="1:78" ht="19.5" customHeight="1" x14ac:dyDescent="0.25">
      <c r="A27" s="27" t="s">
        <v>55</v>
      </c>
      <c r="B27" s="27" t="s">
        <v>61</v>
      </c>
      <c r="C27" s="27" t="s">
        <v>951</v>
      </c>
      <c r="D27" s="27" t="s">
        <v>1315</v>
      </c>
      <c r="E27" s="28" t="str">
        <f>+IF(C27&lt;&gt;"",VLOOKUP(MID(C27,18,5),NIVELES!$A$133:$B$213,2,0),"")</f>
        <v>GUAYAS</v>
      </c>
      <c r="F27" s="88" t="s">
        <v>185</v>
      </c>
      <c r="G27" s="28" t="str">
        <f>IF(F27&lt;&gt;"",VLOOKUP(F27,NIVELES!$A$246:$C$464,3,0),"")</f>
        <v xml:space="preserve"> </v>
      </c>
      <c r="H27" s="27" t="s">
        <v>994</v>
      </c>
      <c r="I27" s="27" t="s">
        <v>1337</v>
      </c>
      <c r="J27" s="27" t="s">
        <v>1464</v>
      </c>
      <c r="K27" s="27">
        <v>640</v>
      </c>
      <c r="L27" s="155" t="s">
        <v>1465</v>
      </c>
      <c r="M27" s="46">
        <v>640</v>
      </c>
      <c r="N27" s="46">
        <v>640</v>
      </c>
      <c r="O27" s="46">
        <v>640</v>
      </c>
      <c r="P27" s="46">
        <v>640</v>
      </c>
      <c r="Q27" s="46">
        <v>640</v>
      </c>
      <c r="R27" s="46">
        <v>640</v>
      </c>
      <c r="S27" s="46">
        <v>640</v>
      </c>
      <c r="T27" s="46">
        <v>640</v>
      </c>
      <c r="U27" s="46">
        <v>640</v>
      </c>
      <c r="V27" s="46">
        <v>640</v>
      </c>
      <c r="W27" s="46">
        <v>640</v>
      </c>
      <c r="X27" s="46">
        <v>640</v>
      </c>
      <c r="Y27" s="41" t="str">
        <f>IF(A27&lt;&gt;"",IF(D27="DIRECCIÓN_DE_TRANSFERENCIAS","280 0031",VLOOKUP(C27,NIVELES!$A$14:$B$105,2,0)),"")</f>
        <v>280 5270</v>
      </c>
      <c r="Z27" s="106" t="s">
        <v>1399</v>
      </c>
      <c r="AA27" s="43" t="str">
        <f>+IF(D27&lt;&gt;"",VLOOKUP(D27,NIVELES!$D$19:$H$25,2,0),"")</f>
        <v>58</v>
      </c>
      <c r="AB27" s="28" t="str">
        <f>+IF(D27&lt;&gt;"",VLOOKUP(D27,NIVELES!$D$19:$H$25,3,0),"")</f>
        <v>SERVICIOS_DE_ATENCIÓN_GERONTOLÓGICA</v>
      </c>
      <c r="AC27" s="28" t="str">
        <f>+IF(D27&lt;&gt;"",VLOOKUP(D27,NIVELES!$D$19:$H$25,4,0),"")</f>
        <v>001</v>
      </c>
      <c r="AD27" s="28" t="str">
        <f>+IF(D27&lt;&gt;"",VLOOKUP(D27,NIVELES!$D$19:$H$25,5,0),"")</f>
        <v>AMPLIACION_DE_COBERTURA_Y_MEJORAMIENTO_DE_LOS_SERVICIOS_DE_ATENCION_A_PERSONAS_ADULTAS_MAYORES_EN_24_PROVINCIAS_DEL_PAIS</v>
      </c>
      <c r="AE27" s="44" t="str">
        <f>IF(AF27&lt;&gt;"",VLOOKUP(AF27,NIVELES!$F$495:$G$540,2,0),"")</f>
        <v>001</v>
      </c>
      <c r="AF27" s="27" t="s">
        <v>1365</v>
      </c>
      <c r="AG27" s="27" t="s">
        <v>834</v>
      </c>
      <c r="AH27" s="28" t="str">
        <f>+IF(AG27&lt;&gt;"",VLOOKUP(AG27,NIVELES!$A$800:$B$876,2,0),"")</f>
        <v>NO APLICA</v>
      </c>
      <c r="AI27" s="27" t="s">
        <v>1304</v>
      </c>
      <c r="AJ27" s="27">
        <v>780204</v>
      </c>
      <c r="AK27" s="28" t="str">
        <f>IF(AJ27&lt;&gt;"",+VLOOKUP(AJ27,NIVELES!$A$890:$B$1237,2,0),"")</f>
        <v>AL SECTOR PRIVADO NO FINANCIERO</v>
      </c>
      <c r="AL27" s="33">
        <v>70788.649999999994</v>
      </c>
      <c r="AM27" s="29"/>
      <c r="AN27" s="29">
        <v>17697.16</v>
      </c>
      <c r="AO27" s="29"/>
      <c r="AP27" s="29">
        <v>17697.16</v>
      </c>
      <c r="AQ27" s="29"/>
      <c r="AR27" s="29"/>
      <c r="AS27" s="29">
        <v>17697.16</v>
      </c>
      <c r="AT27" s="29"/>
      <c r="AU27" s="29"/>
      <c r="AV27" s="29">
        <v>17697.169999999998</v>
      </c>
      <c r="AW27" s="29"/>
      <c r="AX27" s="29"/>
      <c r="AY27" s="31">
        <f t="shared" si="1"/>
        <v>70788.649999999994</v>
      </c>
      <c r="AZ27" s="30" t="str">
        <f t="shared" si="2"/>
        <v>OK</v>
      </c>
      <c r="BA27" s="35" t="str">
        <f t="shared" si="3"/>
        <v xml:space="preserve">                </v>
      </c>
      <c r="BB27" s="108"/>
      <c r="BC27" s="108"/>
      <c r="BD27" s="108"/>
      <c r="BE27" s="136" t="str">
        <f t="shared" si="4"/>
        <v/>
      </c>
      <c r="BF27" s="108"/>
      <c r="BG27" s="110"/>
      <c r="BH27" s="110"/>
      <c r="BI27" s="110"/>
      <c r="BJ27" s="137" t="str">
        <f t="shared" si="5"/>
        <v/>
      </c>
      <c r="BK27" s="110"/>
      <c r="BL27" s="108"/>
      <c r="BM27" s="108"/>
      <c r="BN27" s="108"/>
      <c r="BO27" s="135" t="str">
        <f t="shared" si="6"/>
        <v/>
      </c>
      <c r="BP27" s="108"/>
      <c r="BQ27" s="108"/>
      <c r="BR27" s="108"/>
      <c r="BS27" s="108"/>
      <c r="BT27" s="135" t="str">
        <f t="shared" si="7"/>
        <v/>
      </c>
      <c r="BU27" s="108"/>
      <c r="BV27" s="108"/>
      <c r="BW27" s="108"/>
      <c r="BX27" s="108"/>
      <c r="BY27" s="135" t="str">
        <f t="shared" si="8"/>
        <v/>
      </c>
      <c r="BZ27" s="108"/>
    </row>
    <row r="28" spans="1:78" ht="19.5" customHeight="1" x14ac:dyDescent="0.25">
      <c r="A28" s="27" t="s">
        <v>55</v>
      </c>
      <c r="B28" s="27" t="s">
        <v>61</v>
      </c>
      <c r="C28" s="27" t="s">
        <v>952</v>
      </c>
      <c r="D28" s="27" t="s">
        <v>1315</v>
      </c>
      <c r="E28" s="28" t="str">
        <f>+IF(C28&lt;&gt;"",VLOOKUP(MID(C28,18,5),NIVELES!$A$133:$B$213,2,0),"")</f>
        <v>GUAYAS</v>
      </c>
      <c r="F28" s="88" t="s">
        <v>200</v>
      </c>
      <c r="G28" s="28" t="str">
        <f>IF(F28&lt;&gt;"",VLOOKUP(F28,NIVELES!$A$246:$C$464,3,0),"")</f>
        <v xml:space="preserve"> </v>
      </c>
      <c r="H28" s="27" t="s">
        <v>994</v>
      </c>
      <c r="I28" s="27" t="s">
        <v>1337</v>
      </c>
      <c r="J28" s="27" t="s">
        <v>1464</v>
      </c>
      <c r="K28" s="27">
        <v>1681</v>
      </c>
      <c r="L28" s="155" t="s">
        <v>1465</v>
      </c>
      <c r="M28" s="27">
        <v>1681</v>
      </c>
      <c r="N28" s="27">
        <v>1681</v>
      </c>
      <c r="O28" s="27">
        <v>1681</v>
      </c>
      <c r="P28" s="27">
        <v>1681</v>
      </c>
      <c r="Q28" s="27">
        <v>1681</v>
      </c>
      <c r="R28" s="27">
        <v>1681</v>
      </c>
      <c r="S28" s="27">
        <v>1681</v>
      </c>
      <c r="T28" s="27">
        <v>1681</v>
      </c>
      <c r="U28" s="27">
        <v>1681</v>
      </c>
      <c r="V28" s="27">
        <v>1681</v>
      </c>
      <c r="W28" s="27">
        <v>1681</v>
      </c>
      <c r="X28" s="27">
        <v>1681</v>
      </c>
      <c r="Y28" s="41" t="str">
        <f>IF(A28&lt;&gt;"",IF(D28="DIRECCIÓN_DE_TRANSFERENCIAS","280 0031",VLOOKUP(C28,NIVELES!$A$14:$B$105,2,0)),"")</f>
        <v>280 5310</v>
      </c>
      <c r="Z28" s="106" t="s">
        <v>1399</v>
      </c>
      <c r="AA28" s="43" t="str">
        <f>+IF(D28&lt;&gt;"",VLOOKUP(D28,NIVELES!$D$19:$H$25,2,0),"")</f>
        <v>58</v>
      </c>
      <c r="AB28" s="28" t="str">
        <f>+IF(D28&lt;&gt;"",VLOOKUP(D28,NIVELES!$D$19:$H$25,3,0),"")</f>
        <v>SERVICIOS_DE_ATENCIÓN_GERONTOLÓGICA</v>
      </c>
      <c r="AC28" s="28" t="str">
        <f>+IF(D28&lt;&gt;"",VLOOKUP(D28,NIVELES!$D$19:$H$25,4,0),"")</f>
        <v>001</v>
      </c>
      <c r="AD28" s="28" t="str">
        <f>+IF(D28&lt;&gt;"",VLOOKUP(D28,NIVELES!$D$19:$H$25,5,0),"")</f>
        <v>AMPLIACION_DE_COBERTURA_Y_MEJORAMIENTO_DE_LOS_SERVICIOS_DE_ATENCION_A_PERSONAS_ADULTAS_MAYORES_EN_24_PROVINCIAS_DEL_PAIS</v>
      </c>
      <c r="AE28" s="44" t="str">
        <f>IF(AF28&lt;&gt;"",VLOOKUP(AF28,NIVELES!$F$495:$G$540,2,0),"")</f>
        <v>001</v>
      </c>
      <c r="AF28" s="27" t="s">
        <v>1365</v>
      </c>
      <c r="AG28" s="27" t="s">
        <v>834</v>
      </c>
      <c r="AH28" s="28" t="str">
        <f>+IF(AG28&lt;&gt;"",VLOOKUP(AG28,NIVELES!$A$800:$B$876,2,0),"")</f>
        <v>NO APLICA</v>
      </c>
      <c r="AI28" s="27" t="s">
        <v>1304</v>
      </c>
      <c r="AJ28" s="27">
        <v>780104</v>
      </c>
      <c r="AK28" s="28" t="str">
        <f>IF(AJ28&lt;&gt;"",+VLOOKUP(AJ28,NIVELES!$A$890:$B$1237,2,0),"")</f>
        <v>A GOBIERNOS AUTÓNOMOS DESCENTRALIZADOS</v>
      </c>
      <c r="AL28" s="33">
        <v>11719.7</v>
      </c>
      <c r="AM28" s="29"/>
      <c r="AN28" s="29">
        <v>2929.93</v>
      </c>
      <c r="AO28" s="29"/>
      <c r="AP28" s="29">
        <v>2929.93</v>
      </c>
      <c r="AQ28" s="29"/>
      <c r="AR28" s="29"/>
      <c r="AS28" s="29">
        <v>2929.92</v>
      </c>
      <c r="AT28" s="29"/>
      <c r="AU28" s="29"/>
      <c r="AV28" s="29">
        <v>2929.92</v>
      </c>
      <c r="AW28" s="29"/>
      <c r="AX28" s="29"/>
      <c r="AY28" s="31">
        <f t="shared" si="1"/>
        <v>11719.699999999999</v>
      </c>
      <c r="AZ28" s="30" t="str">
        <f t="shared" si="2"/>
        <v>OK</v>
      </c>
      <c r="BA28" s="35" t="str">
        <f t="shared" si="3"/>
        <v xml:space="preserve">                </v>
      </c>
      <c r="BB28" s="108"/>
      <c r="BC28" s="108"/>
      <c r="BD28" s="108"/>
      <c r="BE28" s="136" t="str">
        <f t="shared" si="4"/>
        <v/>
      </c>
      <c r="BF28" s="108"/>
      <c r="BG28" s="110"/>
      <c r="BH28" s="110"/>
      <c r="BI28" s="110"/>
      <c r="BJ28" s="137" t="str">
        <f t="shared" si="5"/>
        <v/>
      </c>
      <c r="BK28" s="110"/>
      <c r="BL28" s="108"/>
      <c r="BM28" s="108"/>
      <c r="BN28" s="108"/>
      <c r="BO28" s="135" t="str">
        <f t="shared" si="6"/>
        <v/>
      </c>
      <c r="BP28" s="108"/>
      <c r="BQ28" s="108"/>
      <c r="BR28" s="108"/>
      <c r="BS28" s="108"/>
      <c r="BT28" s="135" t="str">
        <f t="shared" si="7"/>
        <v/>
      </c>
      <c r="BU28" s="108"/>
      <c r="BV28" s="108"/>
      <c r="BW28" s="108"/>
      <c r="BX28" s="108"/>
      <c r="BY28" s="135" t="str">
        <f t="shared" si="8"/>
        <v/>
      </c>
      <c r="BZ28" s="108"/>
    </row>
    <row r="29" spans="1:78" ht="19.5" customHeight="1" x14ac:dyDescent="0.25">
      <c r="A29" s="27" t="s">
        <v>55</v>
      </c>
      <c r="B29" s="27" t="s">
        <v>61</v>
      </c>
      <c r="C29" s="27" t="s">
        <v>953</v>
      </c>
      <c r="D29" s="27" t="s">
        <v>1315</v>
      </c>
      <c r="E29" s="28" t="str">
        <f>+IF(C29&lt;&gt;"",VLOOKUP(MID(C29,18,5),NIVELES!$A$133:$B$213,2,0),"")</f>
        <v>GUAYAS</v>
      </c>
      <c r="F29" s="88" t="s">
        <v>243</v>
      </c>
      <c r="G29" s="28" t="str">
        <f>IF(F29&lt;&gt;"",VLOOKUP(F29,NIVELES!$A$246:$C$464,3,0),"")</f>
        <v xml:space="preserve"> </v>
      </c>
      <c r="H29" s="27" t="s">
        <v>994</v>
      </c>
      <c r="I29" s="27" t="s">
        <v>1337</v>
      </c>
      <c r="J29" s="27" t="s">
        <v>1464</v>
      </c>
      <c r="K29" s="27">
        <v>500</v>
      </c>
      <c r="L29" s="155" t="s">
        <v>1465</v>
      </c>
      <c r="M29" s="27">
        <v>500</v>
      </c>
      <c r="N29" s="27">
        <v>500</v>
      </c>
      <c r="O29" s="27">
        <v>500</v>
      </c>
      <c r="P29" s="27">
        <v>500</v>
      </c>
      <c r="Q29" s="27">
        <v>500</v>
      </c>
      <c r="R29" s="27">
        <v>500</v>
      </c>
      <c r="S29" s="27">
        <v>500</v>
      </c>
      <c r="T29" s="27">
        <v>500</v>
      </c>
      <c r="U29" s="27">
        <v>500</v>
      </c>
      <c r="V29" s="27">
        <v>500</v>
      </c>
      <c r="W29" s="27">
        <v>500</v>
      </c>
      <c r="X29" s="27">
        <v>500</v>
      </c>
      <c r="Y29" s="41" t="str">
        <f>IF(A29&lt;&gt;"",IF(D29="DIRECCIÓN_DE_TRANSFERENCIAS","280 0031",VLOOKUP(C29,NIVELES!$A$14:$B$105,2,0)),"")</f>
        <v>280 5360</v>
      </c>
      <c r="Z29" s="106" t="s">
        <v>1399</v>
      </c>
      <c r="AA29" s="43" t="str">
        <f>+IF(D29&lt;&gt;"",VLOOKUP(D29,NIVELES!$D$19:$H$25,2,0),"")</f>
        <v>58</v>
      </c>
      <c r="AB29" s="28" t="str">
        <f>+IF(D29&lt;&gt;"",VLOOKUP(D29,NIVELES!$D$19:$H$25,3,0),"")</f>
        <v>SERVICIOS_DE_ATENCIÓN_GERONTOLÓGICA</v>
      </c>
      <c r="AC29" s="28" t="str">
        <f>+IF(D29&lt;&gt;"",VLOOKUP(D29,NIVELES!$D$19:$H$25,4,0),"")</f>
        <v>001</v>
      </c>
      <c r="AD29" s="28" t="str">
        <f>+IF(D29&lt;&gt;"",VLOOKUP(D29,NIVELES!$D$19:$H$25,5,0),"")</f>
        <v>AMPLIACION_DE_COBERTURA_Y_MEJORAMIENTO_DE_LOS_SERVICIOS_DE_ATENCION_A_PERSONAS_ADULTAS_MAYORES_EN_24_PROVINCIAS_DEL_PAIS</v>
      </c>
      <c r="AE29" s="44" t="str">
        <f>IF(AF29&lt;&gt;"",VLOOKUP(AF29,NIVELES!$F$495:$G$540,2,0),"")</f>
        <v>001</v>
      </c>
      <c r="AF29" s="27" t="s">
        <v>1365</v>
      </c>
      <c r="AG29" s="27" t="s">
        <v>834</v>
      </c>
      <c r="AH29" s="28" t="str">
        <f>+IF(AG29&lt;&gt;"",VLOOKUP(AG29,NIVELES!$A$800:$B$876,2,0),"")</f>
        <v>NO APLICA</v>
      </c>
      <c r="AI29" s="27" t="s">
        <v>1304</v>
      </c>
      <c r="AJ29" s="27">
        <v>780104</v>
      </c>
      <c r="AK29" s="28" t="str">
        <f>IF(AJ29&lt;&gt;"",+VLOOKUP(AJ29,NIVELES!$A$890:$B$1237,2,0),"")</f>
        <v>A GOBIERNOS AUTÓNOMOS DESCENTRALIZADOS</v>
      </c>
      <c r="AL29" s="33">
        <v>199482.08</v>
      </c>
      <c r="AM29" s="29"/>
      <c r="AN29" s="29">
        <v>49870.52</v>
      </c>
      <c r="AO29" s="29"/>
      <c r="AP29" s="29">
        <v>49870.52</v>
      </c>
      <c r="AQ29" s="29"/>
      <c r="AR29" s="29"/>
      <c r="AS29" s="29">
        <v>49870.52</v>
      </c>
      <c r="AT29" s="29"/>
      <c r="AU29" s="29"/>
      <c r="AV29" s="29">
        <v>49870.52</v>
      </c>
      <c r="AW29" s="29"/>
      <c r="AX29" s="29"/>
      <c r="AY29" s="31">
        <f t="shared" si="1"/>
        <v>199482.08</v>
      </c>
      <c r="AZ29" s="30" t="str">
        <f t="shared" si="2"/>
        <v>OK</v>
      </c>
      <c r="BA29" s="35" t="str">
        <f t="shared" si="3"/>
        <v xml:space="preserve">                </v>
      </c>
      <c r="BB29" s="108"/>
      <c r="BC29" s="108"/>
      <c r="BD29" s="108"/>
      <c r="BE29" s="136" t="str">
        <f t="shared" si="4"/>
        <v/>
      </c>
      <c r="BF29" s="108"/>
      <c r="BG29" s="110"/>
      <c r="BH29" s="110"/>
      <c r="BI29" s="110"/>
      <c r="BJ29" s="137" t="str">
        <f t="shared" si="5"/>
        <v/>
      </c>
      <c r="BK29" s="110"/>
      <c r="BL29" s="108"/>
      <c r="BM29" s="108"/>
      <c r="BN29" s="108"/>
      <c r="BO29" s="135" t="str">
        <f t="shared" si="6"/>
        <v/>
      </c>
      <c r="BP29" s="108"/>
      <c r="BQ29" s="108"/>
      <c r="BR29" s="108"/>
      <c r="BS29" s="108"/>
      <c r="BT29" s="135" t="str">
        <f t="shared" si="7"/>
        <v/>
      </c>
      <c r="BU29" s="108"/>
      <c r="BV29" s="108"/>
      <c r="BW29" s="108"/>
      <c r="BX29" s="108"/>
      <c r="BY29" s="135" t="str">
        <f t="shared" si="8"/>
        <v/>
      </c>
      <c r="BZ29" s="108"/>
    </row>
    <row r="30" spans="1:78" ht="19.5" customHeight="1" x14ac:dyDescent="0.25">
      <c r="A30" s="27" t="s">
        <v>55</v>
      </c>
      <c r="B30" s="27" t="s">
        <v>61</v>
      </c>
      <c r="C30" s="27" t="s">
        <v>953</v>
      </c>
      <c r="D30" s="27" t="s">
        <v>1315</v>
      </c>
      <c r="E30" s="28" t="str">
        <f>+IF(C30&lt;&gt;"",VLOOKUP(MID(C30,18,5),NIVELES!$A$133:$B$213,2,0),"")</f>
        <v>GUAYAS</v>
      </c>
      <c r="F30" s="88" t="s">
        <v>243</v>
      </c>
      <c r="G30" s="28" t="str">
        <f>IF(F30&lt;&gt;"",VLOOKUP(F30,NIVELES!$A$246:$C$464,3,0),"")</f>
        <v xml:space="preserve"> </v>
      </c>
      <c r="H30" s="27" t="s">
        <v>994</v>
      </c>
      <c r="I30" s="27" t="s">
        <v>1337</v>
      </c>
      <c r="J30" s="27" t="s">
        <v>1464</v>
      </c>
      <c r="K30" s="27">
        <v>0</v>
      </c>
      <c r="L30" s="155" t="s">
        <v>1465</v>
      </c>
      <c r="M30" s="193">
        <v>0</v>
      </c>
      <c r="N30" s="193">
        <v>0</v>
      </c>
      <c r="O30" s="193">
        <v>0</v>
      </c>
      <c r="P30" s="193">
        <v>0</v>
      </c>
      <c r="Q30" s="193">
        <v>0</v>
      </c>
      <c r="R30" s="193">
        <v>0</v>
      </c>
      <c r="S30" s="193">
        <v>0</v>
      </c>
      <c r="T30" s="193">
        <v>0</v>
      </c>
      <c r="U30" s="193">
        <v>0</v>
      </c>
      <c r="V30" s="193">
        <v>0</v>
      </c>
      <c r="W30" s="193">
        <v>0</v>
      </c>
      <c r="X30" s="193">
        <v>0</v>
      </c>
      <c r="Y30" s="41" t="str">
        <f>IF(A30&lt;&gt;"",IF(D30="DIRECCIÓN_DE_TRANSFERENCIAS","280 0031",VLOOKUP(C30,NIVELES!$A$14:$B$105,2,0)),"")</f>
        <v>280 5360</v>
      </c>
      <c r="Z30" s="106" t="s">
        <v>1399</v>
      </c>
      <c r="AA30" s="43" t="str">
        <f>+IF(D30&lt;&gt;"",VLOOKUP(D30,NIVELES!$D$19:$H$25,2,0),"")</f>
        <v>58</v>
      </c>
      <c r="AB30" s="28" t="str">
        <f>+IF(D30&lt;&gt;"",VLOOKUP(D30,NIVELES!$D$19:$H$25,3,0),"")</f>
        <v>SERVICIOS_DE_ATENCIÓN_GERONTOLÓGICA</v>
      </c>
      <c r="AC30" s="28" t="str">
        <f>+IF(D30&lt;&gt;"",VLOOKUP(D30,NIVELES!$D$19:$H$25,4,0),"")</f>
        <v>001</v>
      </c>
      <c r="AD30" s="28" t="str">
        <f>+IF(D30&lt;&gt;"",VLOOKUP(D30,NIVELES!$D$19:$H$25,5,0),"")</f>
        <v>AMPLIACION_DE_COBERTURA_Y_MEJORAMIENTO_DE_LOS_SERVICIOS_DE_ATENCION_A_PERSONAS_ADULTAS_MAYORES_EN_24_PROVINCIAS_DEL_PAIS</v>
      </c>
      <c r="AE30" s="44" t="str">
        <f>IF(AF30&lt;&gt;"",VLOOKUP(AF30,NIVELES!$F$495:$G$540,2,0),"")</f>
        <v>001</v>
      </c>
      <c r="AF30" s="27" t="s">
        <v>1365</v>
      </c>
      <c r="AG30" s="27" t="s">
        <v>834</v>
      </c>
      <c r="AH30" s="28" t="str">
        <f>+IF(AG30&lt;&gt;"",VLOOKUP(AG30,NIVELES!$A$800:$B$876,2,0),"")</f>
        <v>NO APLICA</v>
      </c>
      <c r="AI30" s="27" t="s">
        <v>1304</v>
      </c>
      <c r="AJ30" s="27">
        <v>780204</v>
      </c>
      <c r="AK30" s="28" t="str">
        <f>IF(AJ30&lt;&gt;"",+VLOOKUP(AJ30,NIVELES!$A$890:$B$1237,2,0),"")</f>
        <v>AL SECTOR PRIVADO NO FINANCIERO</v>
      </c>
      <c r="AL30" s="33">
        <v>0</v>
      </c>
      <c r="AM30" s="29"/>
      <c r="AN30" s="29"/>
      <c r="AO30" s="29"/>
      <c r="AP30" s="29"/>
      <c r="AQ30" s="29"/>
      <c r="AR30" s="29"/>
      <c r="AS30" s="29"/>
      <c r="AT30" s="29"/>
      <c r="AU30" s="29"/>
      <c r="AV30" s="29"/>
      <c r="AW30" s="29"/>
      <c r="AX30" s="29"/>
      <c r="AY30" s="31">
        <f t="shared" si="1"/>
        <v>0</v>
      </c>
      <c r="AZ30" s="30" t="str">
        <f t="shared" si="2"/>
        <v>OK</v>
      </c>
      <c r="BA30" s="35" t="str">
        <f t="shared" si="3"/>
        <v xml:space="preserve">                </v>
      </c>
      <c r="BB30" s="108"/>
      <c r="BC30" s="108"/>
      <c r="BD30" s="108"/>
      <c r="BE30" s="136" t="str">
        <f t="shared" si="4"/>
        <v/>
      </c>
      <c r="BF30" s="108"/>
      <c r="BG30" s="110"/>
      <c r="BH30" s="110"/>
      <c r="BI30" s="110"/>
      <c r="BJ30" s="137" t="str">
        <f t="shared" si="5"/>
        <v/>
      </c>
      <c r="BK30" s="110"/>
      <c r="BL30" s="108"/>
      <c r="BM30" s="108"/>
      <c r="BN30" s="108"/>
      <c r="BO30" s="135" t="str">
        <f t="shared" si="6"/>
        <v/>
      </c>
      <c r="BP30" s="108"/>
      <c r="BQ30" s="108"/>
      <c r="BR30" s="108"/>
      <c r="BS30" s="108"/>
      <c r="BT30" s="135" t="str">
        <f t="shared" si="7"/>
        <v/>
      </c>
      <c r="BU30" s="108"/>
      <c r="BV30" s="108"/>
      <c r="BW30" s="108"/>
      <c r="BX30" s="108"/>
      <c r="BY30" s="135" t="str">
        <f t="shared" si="8"/>
        <v/>
      </c>
      <c r="BZ30" s="108"/>
    </row>
    <row r="31" spans="1:78" ht="19.5" customHeight="1" x14ac:dyDescent="0.25">
      <c r="A31" s="27" t="s">
        <v>55</v>
      </c>
      <c r="B31" s="27" t="s">
        <v>61</v>
      </c>
      <c r="C31" s="27" t="s">
        <v>948</v>
      </c>
      <c r="D31" s="27" t="s">
        <v>1315</v>
      </c>
      <c r="E31" s="28" t="str">
        <f>+IF(C31&lt;&gt;"",VLOOKUP(MID(C31,18,5),NIVELES!$A$133:$B$213,2,0),"")</f>
        <v>LOS_RÍOS</v>
      </c>
      <c r="F31" s="88" t="s">
        <v>279</v>
      </c>
      <c r="G31" s="28" t="str">
        <f>IF(F31&lt;&gt;"",VLOOKUP(F31,NIVELES!$A$246:$C$464,3,0),"")</f>
        <v xml:space="preserve"> </v>
      </c>
      <c r="H31" s="27" t="s">
        <v>994</v>
      </c>
      <c r="I31" s="27" t="s">
        <v>1337</v>
      </c>
      <c r="J31" s="27" t="s">
        <v>1464</v>
      </c>
      <c r="K31" s="27">
        <v>336</v>
      </c>
      <c r="L31" s="155" t="s">
        <v>1465</v>
      </c>
      <c r="M31" s="27">
        <v>336</v>
      </c>
      <c r="N31" s="27">
        <v>336</v>
      </c>
      <c r="O31" s="27">
        <v>336</v>
      </c>
      <c r="P31" s="27">
        <v>336</v>
      </c>
      <c r="Q31" s="27">
        <v>336</v>
      </c>
      <c r="R31" s="27">
        <v>336</v>
      </c>
      <c r="S31" s="27">
        <v>336</v>
      </c>
      <c r="T31" s="27">
        <v>336</v>
      </c>
      <c r="U31" s="27">
        <v>336</v>
      </c>
      <c r="V31" s="27">
        <v>336</v>
      </c>
      <c r="W31" s="27">
        <v>336</v>
      </c>
      <c r="X31" s="27">
        <v>336</v>
      </c>
      <c r="Y31" s="41" t="str">
        <f>IF(A31&lt;&gt;"",IF(D31="DIRECCIÓN_DE_TRANSFERENCIAS","280 0031",VLOOKUP(C31,NIVELES!$A$14:$B$105,2,0)),"")</f>
        <v>280 5410</v>
      </c>
      <c r="Z31" s="106" t="s">
        <v>1399</v>
      </c>
      <c r="AA31" s="43" t="str">
        <f>+IF(D31&lt;&gt;"",VLOOKUP(D31,NIVELES!$D$19:$H$25,2,0),"")</f>
        <v>58</v>
      </c>
      <c r="AB31" s="28" t="str">
        <f>+IF(D31&lt;&gt;"",VLOOKUP(D31,NIVELES!$D$19:$H$25,3,0),"")</f>
        <v>SERVICIOS_DE_ATENCIÓN_GERONTOLÓGICA</v>
      </c>
      <c r="AC31" s="28" t="str">
        <f>+IF(D31&lt;&gt;"",VLOOKUP(D31,NIVELES!$D$19:$H$25,4,0),"")</f>
        <v>001</v>
      </c>
      <c r="AD31" s="28" t="str">
        <f>+IF(D31&lt;&gt;"",VLOOKUP(D31,NIVELES!$D$19:$H$25,5,0),"")</f>
        <v>AMPLIACION_DE_COBERTURA_Y_MEJORAMIENTO_DE_LOS_SERVICIOS_DE_ATENCION_A_PERSONAS_ADULTAS_MAYORES_EN_24_PROVINCIAS_DEL_PAIS</v>
      </c>
      <c r="AE31" s="44" t="str">
        <f>IF(AF31&lt;&gt;"",VLOOKUP(AF31,NIVELES!$F$495:$G$540,2,0),"")</f>
        <v>001</v>
      </c>
      <c r="AF31" s="27" t="s">
        <v>1365</v>
      </c>
      <c r="AG31" s="27" t="s">
        <v>834</v>
      </c>
      <c r="AH31" s="28" t="str">
        <f>+IF(AG31&lt;&gt;"",VLOOKUP(AG31,NIVELES!$A$800:$B$876,2,0),"")</f>
        <v>NO APLICA</v>
      </c>
      <c r="AI31" s="27" t="s">
        <v>1304</v>
      </c>
      <c r="AJ31" s="27">
        <v>780104</v>
      </c>
      <c r="AK31" s="28" t="str">
        <f>IF(AJ31&lt;&gt;"",+VLOOKUP(AJ31,NIVELES!$A$890:$B$1237,2,0),"")</f>
        <v>A GOBIERNOS AUTÓNOMOS DESCENTRALIZADOS</v>
      </c>
      <c r="AL31" s="33">
        <v>17580</v>
      </c>
      <c r="AM31" s="29"/>
      <c r="AN31" s="29">
        <f>+AL31/4</f>
        <v>4395</v>
      </c>
      <c r="AO31" s="29"/>
      <c r="AP31" s="29">
        <v>4395</v>
      </c>
      <c r="AQ31" s="29"/>
      <c r="AR31" s="29"/>
      <c r="AS31" s="29">
        <v>4395</v>
      </c>
      <c r="AT31" s="29"/>
      <c r="AU31" s="29"/>
      <c r="AV31" s="29">
        <v>4395</v>
      </c>
      <c r="AW31" s="29"/>
      <c r="AX31" s="29"/>
      <c r="AY31" s="31">
        <f t="shared" si="1"/>
        <v>17580</v>
      </c>
      <c r="AZ31" s="30" t="str">
        <f t="shared" si="2"/>
        <v>OK</v>
      </c>
      <c r="BA31" s="35" t="str">
        <f t="shared" si="3"/>
        <v xml:space="preserve">                </v>
      </c>
      <c r="BB31" s="108"/>
      <c r="BC31" s="108"/>
      <c r="BD31" s="108"/>
      <c r="BE31" s="136" t="str">
        <f t="shared" si="4"/>
        <v/>
      </c>
      <c r="BF31" s="108"/>
      <c r="BG31" s="110"/>
      <c r="BH31" s="110"/>
      <c r="BI31" s="110"/>
      <c r="BJ31" s="137" t="str">
        <f t="shared" si="5"/>
        <v/>
      </c>
      <c r="BK31" s="110"/>
      <c r="BL31" s="108"/>
      <c r="BM31" s="108"/>
      <c r="BN31" s="108"/>
      <c r="BO31" s="135" t="str">
        <f t="shared" si="6"/>
        <v/>
      </c>
      <c r="BP31" s="108"/>
      <c r="BQ31" s="108"/>
      <c r="BR31" s="108"/>
      <c r="BS31" s="108"/>
      <c r="BT31" s="135" t="str">
        <f t="shared" si="7"/>
        <v/>
      </c>
      <c r="BU31" s="108"/>
      <c r="BV31" s="108"/>
      <c r="BW31" s="108"/>
      <c r="BX31" s="108"/>
      <c r="BY31" s="135" t="str">
        <f t="shared" si="8"/>
        <v/>
      </c>
      <c r="BZ31" s="108"/>
    </row>
    <row r="32" spans="1:78" ht="19.5" customHeight="1" x14ac:dyDescent="0.25">
      <c r="A32" s="27" t="s">
        <v>55</v>
      </c>
      <c r="B32" s="27" t="s">
        <v>61</v>
      </c>
      <c r="C32" s="27" t="s">
        <v>949</v>
      </c>
      <c r="D32" s="27" t="s">
        <v>1315</v>
      </c>
      <c r="E32" s="28" t="str">
        <f>+IF(C32&lt;&gt;"",VLOOKUP(MID(C32,18,5),NIVELES!$A$133:$B$213,2,0),"")</f>
        <v>LOS_RÍOS</v>
      </c>
      <c r="F32" s="88" t="s">
        <v>290</v>
      </c>
      <c r="G32" s="28" t="str">
        <f>IF(F32&lt;&gt;"",VLOOKUP(F32,NIVELES!$A$246:$C$464,3,0),"")</f>
        <v xml:space="preserve"> </v>
      </c>
      <c r="H32" s="27" t="s">
        <v>994</v>
      </c>
      <c r="I32" s="27" t="s">
        <v>1337</v>
      </c>
      <c r="J32" s="27" t="s">
        <v>1464</v>
      </c>
      <c r="K32" s="27">
        <v>1520</v>
      </c>
      <c r="L32" s="155" t="s">
        <v>1465</v>
      </c>
      <c r="M32" s="107">
        <v>1764</v>
      </c>
      <c r="N32" s="157">
        <v>1520</v>
      </c>
      <c r="O32" s="157">
        <v>1520</v>
      </c>
      <c r="P32" s="157">
        <v>1520</v>
      </c>
      <c r="Q32" s="157">
        <v>1520</v>
      </c>
      <c r="R32" s="157">
        <v>1520</v>
      </c>
      <c r="S32" s="157">
        <v>1520</v>
      </c>
      <c r="T32" s="157">
        <v>1520</v>
      </c>
      <c r="U32" s="157">
        <v>1520</v>
      </c>
      <c r="V32" s="157">
        <v>1520</v>
      </c>
      <c r="W32" s="157">
        <v>1520</v>
      </c>
      <c r="X32" s="157">
        <v>1520</v>
      </c>
      <c r="Y32" s="41" t="str">
        <f>IF(A32&lt;&gt;"",IF(D32="DIRECCIÓN_DE_TRANSFERENCIAS","280 0031",VLOOKUP(C32,NIVELES!$A$14:$B$105,2,0)),"")</f>
        <v>280 5450</v>
      </c>
      <c r="Z32" s="106" t="s">
        <v>1399</v>
      </c>
      <c r="AA32" s="43" t="str">
        <f>+IF(D32&lt;&gt;"",VLOOKUP(D32,NIVELES!$D$19:$H$25,2,0),"")</f>
        <v>58</v>
      </c>
      <c r="AB32" s="28" t="str">
        <f>+IF(D32&lt;&gt;"",VLOOKUP(D32,NIVELES!$D$19:$H$25,3,0),"")</f>
        <v>SERVICIOS_DE_ATENCIÓN_GERONTOLÓGICA</v>
      </c>
      <c r="AC32" s="28" t="str">
        <f>+IF(D32&lt;&gt;"",VLOOKUP(D32,NIVELES!$D$19:$H$25,4,0),"")</f>
        <v>001</v>
      </c>
      <c r="AD32" s="28" t="str">
        <f>+IF(D32&lt;&gt;"",VLOOKUP(D32,NIVELES!$D$19:$H$25,5,0),"")</f>
        <v>AMPLIACION_DE_COBERTURA_Y_MEJORAMIENTO_DE_LOS_SERVICIOS_DE_ATENCION_A_PERSONAS_ADULTAS_MAYORES_EN_24_PROVINCIAS_DEL_PAIS</v>
      </c>
      <c r="AE32" s="44" t="str">
        <f>IF(AF32&lt;&gt;"",VLOOKUP(AF32,NIVELES!$F$495:$G$540,2,0),"")</f>
        <v>001</v>
      </c>
      <c r="AF32" s="27" t="s">
        <v>1365</v>
      </c>
      <c r="AG32" s="27" t="s">
        <v>834</v>
      </c>
      <c r="AH32" s="28" t="str">
        <f>+IF(AG32&lt;&gt;"",VLOOKUP(AG32,NIVELES!$A$800:$B$876,2,0),"")</f>
        <v>NO APLICA</v>
      </c>
      <c r="AI32" s="27" t="s">
        <v>1304</v>
      </c>
      <c r="AJ32" s="27">
        <v>780104</v>
      </c>
      <c r="AK32" s="28" t="str">
        <f>IF(AJ32&lt;&gt;"",+VLOOKUP(AJ32,NIVELES!$A$890:$B$1237,2,0),"")</f>
        <v>A GOBIERNOS AUTÓNOMOS DESCENTRALIZADOS</v>
      </c>
      <c r="AL32" s="33">
        <v>202542.37</v>
      </c>
      <c r="AM32" s="29"/>
      <c r="AN32" s="29">
        <v>50635.59</v>
      </c>
      <c r="AO32" s="29"/>
      <c r="AP32" s="29">
        <v>50635.59</v>
      </c>
      <c r="AQ32" s="29"/>
      <c r="AR32" s="29"/>
      <c r="AS32" s="29">
        <v>50635.59</v>
      </c>
      <c r="AT32" s="29"/>
      <c r="AU32" s="29"/>
      <c r="AV32" s="29">
        <v>50635.6</v>
      </c>
      <c r="AW32" s="29"/>
      <c r="AX32" s="29"/>
      <c r="AY32" s="31">
        <f t="shared" si="1"/>
        <v>202542.37</v>
      </c>
      <c r="AZ32" s="30" t="str">
        <f t="shared" si="2"/>
        <v>OK</v>
      </c>
      <c r="BA32" s="35" t="str">
        <f t="shared" si="3"/>
        <v xml:space="preserve">                </v>
      </c>
      <c r="BB32" s="108"/>
      <c r="BC32" s="108"/>
      <c r="BD32" s="108"/>
      <c r="BE32" s="136" t="str">
        <f t="shared" si="4"/>
        <v/>
      </c>
      <c r="BF32" s="108"/>
      <c r="BG32" s="110"/>
      <c r="BH32" s="110"/>
      <c r="BI32" s="110"/>
      <c r="BJ32" s="137" t="str">
        <f t="shared" si="5"/>
        <v/>
      </c>
      <c r="BK32" s="110"/>
      <c r="BL32" s="108"/>
      <c r="BM32" s="108"/>
      <c r="BN32" s="108"/>
      <c r="BO32" s="135" t="str">
        <f t="shared" si="6"/>
        <v/>
      </c>
      <c r="BP32" s="108"/>
      <c r="BQ32" s="108"/>
      <c r="BR32" s="108"/>
      <c r="BS32" s="108"/>
      <c r="BT32" s="135" t="str">
        <f t="shared" si="7"/>
        <v/>
      </c>
      <c r="BU32" s="108"/>
      <c r="BV32" s="108"/>
      <c r="BW32" s="108"/>
      <c r="BX32" s="108"/>
      <c r="BY32" s="135" t="str">
        <f t="shared" si="8"/>
        <v/>
      </c>
      <c r="BZ32" s="108"/>
    </row>
    <row r="33" spans="1:78" ht="19.5" customHeight="1" x14ac:dyDescent="0.25">
      <c r="A33" s="27" t="s">
        <v>55</v>
      </c>
      <c r="B33" s="27" t="s">
        <v>61</v>
      </c>
      <c r="C33" s="27" t="s">
        <v>954</v>
      </c>
      <c r="D33" s="27" t="s">
        <v>1315</v>
      </c>
      <c r="E33" s="28" t="str">
        <f>+IF(C33&lt;&gt;"",VLOOKUP(MID(C33,18,5),NIVELES!$A$133:$B$213,2,0),"")</f>
        <v>GALÁPAGOS</v>
      </c>
      <c r="F33" s="88" t="s">
        <v>296</v>
      </c>
      <c r="G33" s="28" t="str">
        <f>IF(F33&lt;&gt;"",VLOOKUP(F33,NIVELES!$A$246:$C$464,3,0),"")</f>
        <v xml:space="preserve"> </v>
      </c>
      <c r="H33" s="27" t="s">
        <v>994</v>
      </c>
      <c r="I33" s="27" t="s">
        <v>1337</v>
      </c>
      <c r="J33" s="27" t="s">
        <v>1464</v>
      </c>
      <c r="K33" s="27">
        <v>116</v>
      </c>
      <c r="L33" s="155" t="s">
        <v>1465</v>
      </c>
      <c r="M33" s="27">
        <v>116</v>
      </c>
      <c r="N33" s="27">
        <v>116</v>
      </c>
      <c r="O33" s="27">
        <v>116</v>
      </c>
      <c r="P33" s="27">
        <v>116</v>
      </c>
      <c r="Q33" s="27">
        <v>116</v>
      </c>
      <c r="R33" s="27">
        <v>116</v>
      </c>
      <c r="S33" s="27">
        <v>116</v>
      </c>
      <c r="T33" s="27">
        <v>116</v>
      </c>
      <c r="U33" s="27">
        <v>116</v>
      </c>
      <c r="V33" s="27">
        <v>116</v>
      </c>
      <c r="W33" s="27">
        <v>116</v>
      </c>
      <c r="X33" s="27">
        <v>116</v>
      </c>
      <c r="Y33" s="41" t="str">
        <f>IF(A33&lt;&gt;"",IF(D33="DIRECCIÓN_DE_TRANSFERENCIAS","280 0031",VLOOKUP(C33,NIVELES!$A$14:$B$105,2,0)),"")</f>
        <v>280 5610</v>
      </c>
      <c r="Z33" s="106" t="s">
        <v>1399</v>
      </c>
      <c r="AA33" s="43" t="str">
        <f>+IF(D33&lt;&gt;"",VLOOKUP(D33,NIVELES!$D$19:$H$25,2,0),"")</f>
        <v>58</v>
      </c>
      <c r="AB33" s="28" t="str">
        <f>+IF(D33&lt;&gt;"",VLOOKUP(D33,NIVELES!$D$19:$H$25,3,0),"")</f>
        <v>SERVICIOS_DE_ATENCIÓN_GERONTOLÓGICA</v>
      </c>
      <c r="AC33" s="28" t="str">
        <f>+IF(D33&lt;&gt;"",VLOOKUP(D33,NIVELES!$D$19:$H$25,4,0),"")</f>
        <v>001</v>
      </c>
      <c r="AD33" s="28" t="str">
        <f>+IF(D33&lt;&gt;"",VLOOKUP(D33,NIVELES!$D$19:$H$25,5,0),"")</f>
        <v>AMPLIACION_DE_COBERTURA_Y_MEJORAMIENTO_DE_LOS_SERVICIOS_DE_ATENCION_A_PERSONAS_ADULTAS_MAYORES_EN_24_PROVINCIAS_DEL_PAIS</v>
      </c>
      <c r="AE33" s="44" t="str">
        <f>IF(AF33&lt;&gt;"",VLOOKUP(AF33,NIVELES!$F$495:$G$540,2,0),"")</f>
        <v>001</v>
      </c>
      <c r="AF33" s="27" t="s">
        <v>1365</v>
      </c>
      <c r="AG33" s="27" t="s">
        <v>834</v>
      </c>
      <c r="AH33" s="28" t="str">
        <f>+IF(AG33&lt;&gt;"",VLOOKUP(AG33,NIVELES!$A$800:$B$876,2,0),"")</f>
        <v>NO APLICA</v>
      </c>
      <c r="AI33" s="27" t="s">
        <v>1304</v>
      </c>
      <c r="AJ33" s="27">
        <v>780104</v>
      </c>
      <c r="AK33" s="28" t="str">
        <f>IF(AJ33&lt;&gt;"",+VLOOKUP(AJ33,NIVELES!$A$890:$B$1237,2,0),"")</f>
        <v>A GOBIERNOS AUTÓNOMOS DESCENTRALIZADOS</v>
      </c>
      <c r="AL33" s="33">
        <v>24537.16</v>
      </c>
      <c r="AM33" s="29"/>
      <c r="AN33" s="29">
        <v>6134.29</v>
      </c>
      <c r="AO33" s="29"/>
      <c r="AP33" s="29">
        <v>6134.29</v>
      </c>
      <c r="AQ33" s="29"/>
      <c r="AR33" s="29"/>
      <c r="AS33" s="29">
        <v>6134.29</v>
      </c>
      <c r="AT33" s="29"/>
      <c r="AU33" s="29"/>
      <c r="AV33" s="29">
        <v>6134.29</v>
      </c>
      <c r="AW33" s="29"/>
      <c r="AX33" s="29"/>
      <c r="AY33" s="31">
        <f t="shared" si="1"/>
        <v>24537.16</v>
      </c>
      <c r="AZ33" s="30" t="str">
        <f t="shared" si="2"/>
        <v>OK</v>
      </c>
      <c r="BA33" s="35" t="str">
        <f t="shared" si="3"/>
        <v xml:space="preserve">                </v>
      </c>
      <c r="BB33" s="108"/>
      <c r="BC33" s="108"/>
      <c r="BD33" s="108"/>
      <c r="BE33" s="136" t="str">
        <f t="shared" si="4"/>
        <v/>
      </c>
      <c r="BF33" s="108"/>
      <c r="BG33" s="110"/>
      <c r="BH33" s="110"/>
      <c r="BI33" s="110"/>
      <c r="BJ33" s="137" t="str">
        <f t="shared" si="5"/>
        <v/>
      </c>
      <c r="BK33" s="110"/>
      <c r="BL33" s="108"/>
      <c r="BM33" s="108"/>
      <c r="BN33" s="108"/>
      <c r="BO33" s="135" t="str">
        <f t="shared" si="6"/>
        <v/>
      </c>
      <c r="BP33" s="108"/>
      <c r="BQ33" s="108"/>
      <c r="BR33" s="108"/>
      <c r="BS33" s="108"/>
      <c r="BT33" s="135" t="str">
        <f t="shared" si="7"/>
        <v/>
      </c>
      <c r="BU33" s="108"/>
      <c r="BV33" s="108"/>
      <c r="BW33" s="108"/>
      <c r="BX33" s="108"/>
      <c r="BY33" s="135" t="str">
        <f t="shared" si="8"/>
        <v/>
      </c>
      <c r="BZ33" s="108"/>
    </row>
    <row r="34" spans="1:78" ht="19.5" customHeight="1" x14ac:dyDescent="0.25">
      <c r="A34" s="27" t="s">
        <v>55</v>
      </c>
      <c r="B34" s="27" t="s">
        <v>61</v>
      </c>
      <c r="C34" s="27" t="s">
        <v>954</v>
      </c>
      <c r="D34" s="27" t="s">
        <v>1315</v>
      </c>
      <c r="E34" s="28" t="str">
        <f>+IF(C34&lt;&gt;"",VLOOKUP(MID(C34,18,5),NIVELES!$A$133:$B$213,2,0),"")</f>
        <v>GALÁPAGOS</v>
      </c>
      <c r="F34" s="88" t="s">
        <v>296</v>
      </c>
      <c r="G34" s="28" t="str">
        <f>IF(F34&lt;&gt;"",VLOOKUP(F34,NIVELES!$A$246:$C$464,3,0),"")</f>
        <v xml:space="preserve"> </v>
      </c>
      <c r="H34" s="27" t="s">
        <v>994</v>
      </c>
      <c r="I34" s="27" t="s">
        <v>1337</v>
      </c>
      <c r="J34" s="27" t="s">
        <v>1464</v>
      </c>
      <c r="K34" s="27">
        <v>94</v>
      </c>
      <c r="L34" s="155" t="s">
        <v>1465</v>
      </c>
      <c r="M34" s="27">
        <v>94</v>
      </c>
      <c r="N34" s="27">
        <v>94</v>
      </c>
      <c r="O34" s="27">
        <v>94</v>
      </c>
      <c r="P34" s="27">
        <v>94</v>
      </c>
      <c r="Q34" s="27">
        <v>94</v>
      </c>
      <c r="R34" s="27">
        <v>94</v>
      </c>
      <c r="S34" s="27">
        <v>94</v>
      </c>
      <c r="T34" s="27">
        <v>94</v>
      </c>
      <c r="U34" s="27">
        <v>94</v>
      </c>
      <c r="V34" s="27">
        <v>94</v>
      </c>
      <c r="W34" s="27">
        <v>94</v>
      </c>
      <c r="X34" s="27">
        <v>94</v>
      </c>
      <c r="Y34" s="41" t="str">
        <f>IF(A34&lt;&gt;"",IF(D34="DIRECCIÓN_DE_TRANSFERENCIAS","280 0031",VLOOKUP(C34,NIVELES!$A$14:$B$105,2,0)),"")</f>
        <v>280 5610</v>
      </c>
      <c r="Z34" s="106" t="s">
        <v>1399</v>
      </c>
      <c r="AA34" s="43" t="str">
        <f>+IF(D34&lt;&gt;"",VLOOKUP(D34,NIVELES!$D$19:$H$25,2,0),"")</f>
        <v>58</v>
      </c>
      <c r="AB34" s="28" t="str">
        <f>+IF(D34&lt;&gt;"",VLOOKUP(D34,NIVELES!$D$19:$H$25,3,0),"")</f>
        <v>SERVICIOS_DE_ATENCIÓN_GERONTOLÓGICA</v>
      </c>
      <c r="AC34" s="28" t="str">
        <f>+IF(D34&lt;&gt;"",VLOOKUP(D34,NIVELES!$D$19:$H$25,4,0),"")</f>
        <v>001</v>
      </c>
      <c r="AD34" s="28" t="str">
        <f>+IF(D34&lt;&gt;"",VLOOKUP(D34,NIVELES!$D$19:$H$25,5,0),"")</f>
        <v>AMPLIACION_DE_COBERTURA_Y_MEJORAMIENTO_DE_LOS_SERVICIOS_DE_ATENCION_A_PERSONAS_ADULTAS_MAYORES_EN_24_PROVINCIAS_DEL_PAIS</v>
      </c>
      <c r="AE34" s="44" t="str">
        <f>IF(AF34&lt;&gt;"",VLOOKUP(AF34,NIVELES!$F$495:$G$540,2,0),"")</f>
        <v>001</v>
      </c>
      <c r="AF34" s="27" t="s">
        <v>1365</v>
      </c>
      <c r="AG34" s="27" t="s">
        <v>834</v>
      </c>
      <c r="AH34" s="28" t="str">
        <f>+IF(AG34&lt;&gt;"",VLOOKUP(AG34,NIVELES!$A$800:$B$876,2,0),"")</f>
        <v>NO APLICA</v>
      </c>
      <c r="AI34" s="27" t="s">
        <v>1304</v>
      </c>
      <c r="AJ34" s="27">
        <v>780204</v>
      </c>
      <c r="AK34" s="28" t="str">
        <f>IF(AJ34&lt;&gt;"",+VLOOKUP(AJ34,NIVELES!$A$890:$B$1237,2,0),"")</f>
        <v>AL SECTOR PRIVADO NO FINANCIERO</v>
      </c>
      <c r="AL34" s="33">
        <v>13465.56</v>
      </c>
      <c r="AM34" s="29"/>
      <c r="AN34" s="29">
        <v>3366.39</v>
      </c>
      <c r="AO34" s="29"/>
      <c r="AP34" s="29">
        <v>3366.39</v>
      </c>
      <c r="AQ34" s="29"/>
      <c r="AR34" s="29"/>
      <c r="AS34" s="29">
        <v>3366.39</v>
      </c>
      <c r="AT34" s="29"/>
      <c r="AU34" s="29"/>
      <c r="AV34" s="29">
        <v>3366.39</v>
      </c>
      <c r="AW34" s="29"/>
      <c r="AX34" s="29"/>
      <c r="AY34" s="31">
        <f t="shared" si="1"/>
        <v>13465.56</v>
      </c>
      <c r="AZ34" s="30" t="str">
        <f t="shared" si="2"/>
        <v>OK</v>
      </c>
      <c r="BA34" s="35" t="str">
        <f t="shared" si="3"/>
        <v xml:space="preserve">                </v>
      </c>
      <c r="BB34" s="108"/>
      <c r="BC34" s="108"/>
      <c r="BD34" s="108"/>
      <c r="BE34" s="136" t="str">
        <f t="shared" si="4"/>
        <v/>
      </c>
      <c r="BF34" s="108"/>
      <c r="BG34" s="110"/>
      <c r="BH34" s="110"/>
      <c r="BI34" s="110"/>
      <c r="BJ34" s="137" t="str">
        <f t="shared" si="5"/>
        <v/>
      </c>
      <c r="BK34" s="110"/>
      <c r="BL34" s="108"/>
      <c r="BM34" s="108"/>
      <c r="BN34" s="108"/>
      <c r="BO34" s="135" t="str">
        <f t="shared" si="6"/>
        <v/>
      </c>
      <c r="BP34" s="108"/>
      <c r="BQ34" s="108"/>
      <c r="BR34" s="108"/>
      <c r="BS34" s="108"/>
      <c r="BT34" s="135" t="str">
        <f t="shared" si="7"/>
        <v/>
      </c>
      <c r="BU34" s="108"/>
      <c r="BV34" s="108"/>
      <c r="BW34" s="108"/>
      <c r="BX34" s="108"/>
      <c r="BY34" s="135" t="str">
        <f t="shared" si="8"/>
        <v/>
      </c>
      <c r="BZ34" s="108"/>
    </row>
    <row r="35" spans="1:78" ht="48" customHeight="1" x14ac:dyDescent="0.25">
      <c r="A35" s="27" t="s">
        <v>52</v>
      </c>
      <c r="B35" s="27" t="s">
        <v>898</v>
      </c>
      <c r="C35" s="27" t="s">
        <v>74</v>
      </c>
      <c r="D35" s="27" t="s">
        <v>1315</v>
      </c>
      <c r="E35" s="28" t="str">
        <f>+IF(C35&lt;&gt;"",VLOOKUP(MID(C35,18,5),NIVELES!$A$133:$B$213,2,0),"")</f>
        <v>PICHINCHA</v>
      </c>
      <c r="F35" s="88" t="s">
        <v>70</v>
      </c>
      <c r="G35" s="28" t="str">
        <f>IF(F35&lt;&gt;"",VLOOKUP(F35,NIVELES!$A$246:$C$464,3,0),"")</f>
        <v xml:space="preserve"> </v>
      </c>
      <c r="H35" s="27" t="s">
        <v>994</v>
      </c>
      <c r="I35" s="27" t="s">
        <v>1340</v>
      </c>
      <c r="J35" s="27" t="s">
        <v>1466</v>
      </c>
      <c r="K35" s="27">
        <v>2</v>
      </c>
      <c r="L35" s="27" t="s">
        <v>1467</v>
      </c>
      <c r="M35" s="156"/>
      <c r="N35" s="156"/>
      <c r="O35" s="157">
        <v>1</v>
      </c>
      <c r="P35" s="156"/>
      <c r="Q35" s="46"/>
      <c r="R35" s="157"/>
      <c r="S35" s="156"/>
      <c r="T35" s="46"/>
      <c r="U35" s="156"/>
      <c r="V35" s="157">
        <v>1</v>
      </c>
      <c r="W35" s="46"/>
      <c r="X35" s="46"/>
      <c r="Y35" s="41" t="str">
        <f>IF(A35&lt;&gt;"",IF(D35="DIRECCIÓN_DE_TRANSFERENCIAS","280 0031",VLOOKUP(C35,NIVELES!$A$14:$B$105,2,0)),"")</f>
        <v>280 9999</v>
      </c>
      <c r="Z35" s="106" t="s">
        <v>1399</v>
      </c>
      <c r="AA35" s="43" t="str">
        <f>+IF(D35&lt;&gt;"",VLOOKUP(D35,NIVELES!$D$19:$H$25,2,0),"")</f>
        <v>58</v>
      </c>
      <c r="AB35" s="28" t="str">
        <f>+IF(D35&lt;&gt;"",VLOOKUP(D35,NIVELES!$D$19:$H$25,3,0),"")</f>
        <v>SERVICIOS_DE_ATENCIÓN_GERONTOLÓGICA</v>
      </c>
      <c r="AC35" s="28" t="str">
        <f>+IF(D35&lt;&gt;"",VLOOKUP(D35,NIVELES!$D$19:$H$25,4,0),"")</f>
        <v>001</v>
      </c>
      <c r="AD35" s="28" t="str">
        <f>+IF(D35&lt;&gt;"",VLOOKUP(D35,NIVELES!$D$19:$H$25,5,0),"")</f>
        <v>AMPLIACION_DE_COBERTURA_Y_MEJORAMIENTO_DE_LOS_SERVICIOS_DE_ATENCION_A_PERSONAS_ADULTAS_MAYORES_EN_24_PROVINCIAS_DEL_PAIS</v>
      </c>
      <c r="AE35" s="44" t="str">
        <f>IF(AF35&lt;&gt;"",VLOOKUP(AF35,NIVELES!$F$495:$G$540,2,0),"")</f>
        <v>004</v>
      </c>
      <c r="AF35" s="27" t="s">
        <v>1368</v>
      </c>
      <c r="AG35" s="27" t="s">
        <v>834</v>
      </c>
      <c r="AH35" s="28" t="str">
        <f>+IF(AG35&lt;&gt;"",VLOOKUP(AG35,NIVELES!$A$800:$B$876,2,0),"")</f>
        <v>NO APLICA</v>
      </c>
      <c r="AI35" s="27" t="s">
        <v>1302</v>
      </c>
      <c r="AJ35" s="27">
        <v>730205</v>
      </c>
      <c r="AK35" s="28" t="str">
        <f>IF(AJ35&lt;&gt;"",+VLOOKUP(AJ35,NIVELES!$A$890:$B$1237,2,0),"")</f>
        <v>ESPECTÁCULOS CULTURALES Y SOCIALES</v>
      </c>
      <c r="AL35" s="33">
        <v>0.21</v>
      </c>
      <c r="AM35" s="29"/>
      <c r="AN35" s="29"/>
      <c r="AO35" s="29"/>
      <c r="AP35" s="29"/>
      <c r="AQ35" s="29"/>
      <c r="AR35" s="29"/>
      <c r="AS35" s="29"/>
      <c r="AT35" s="29"/>
      <c r="AU35" s="29"/>
      <c r="AV35" s="29">
        <v>0.21</v>
      </c>
      <c r="AW35" s="29"/>
      <c r="AX35" s="29"/>
      <c r="AY35" s="31">
        <f t="shared" si="1"/>
        <v>0.21</v>
      </c>
      <c r="AZ35" s="30" t="str">
        <f t="shared" si="2"/>
        <v>OK</v>
      </c>
      <c r="BA35" s="35" t="str">
        <f t="shared" si="3"/>
        <v xml:space="preserve">                </v>
      </c>
      <c r="BB35" s="108"/>
      <c r="BC35" s="108"/>
      <c r="BD35" s="108"/>
      <c r="BE35" s="136" t="str">
        <f t="shared" si="4"/>
        <v/>
      </c>
      <c r="BF35" s="108"/>
      <c r="BG35" s="110"/>
      <c r="BH35" s="110"/>
      <c r="BI35" s="110"/>
      <c r="BJ35" s="137" t="str">
        <f t="shared" si="5"/>
        <v/>
      </c>
      <c r="BK35" s="110"/>
      <c r="BL35" s="108"/>
      <c r="BM35" s="108"/>
      <c r="BN35" s="108"/>
      <c r="BO35" s="135" t="str">
        <f t="shared" si="6"/>
        <v/>
      </c>
      <c r="BP35" s="108"/>
      <c r="BQ35" s="108"/>
      <c r="BR35" s="108"/>
      <c r="BS35" s="108"/>
      <c r="BT35" s="135" t="str">
        <f t="shared" si="7"/>
        <v/>
      </c>
      <c r="BU35" s="108"/>
      <c r="BV35" s="108"/>
      <c r="BW35" s="108"/>
      <c r="BX35" s="108"/>
      <c r="BY35" s="135" t="str">
        <f t="shared" si="8"/>
        <v/>
      </c>
      <c r="BZ35" s="108"/>
    </row>
    <row r="36" spans="1:78" ht="24.75" customHeight="1" x14ac:dyDescent="0.25">
      <c r="A36" s="27" t="s">
        <v>55</v>
      </c>
      <c r="B36" s="27" t="s">
        <v>63</v>
      </c>
      <c r="C36" s="27" t="s">
        <v>956</v>
      </c>
      <c r="D36" s="27" t="s">
        <v>1315</v>
      </c>
      <c r="E36" s="28" t="str">
        <f>+IF(C36&lt;&gt;"",VLOOKUP(MID(C36,18,5),NIVELES!$A$133:$B$213,2,0),"")</f>
        <v>AZUAY</v>
      </c>
      <c r="F36" s="88" t="s">
        <v>83</v>
      </c>
      <c r="G36" s="28" t="str">
        <f>IF(F36&lt;&gt;"",VLOOKUP(F36,NIVELES!$A$246:$C$464,3,0),"")</f>
        <v xml:space="preserve"> </v>
      </c>
      <c r="H36" s="27" t="s">
        <v>994</v>
      </c>
      <c r="I36" s="27" t="s">
        <v>1337</v>
      </c>
      <c r="J36" s="27" t="s">
        <v>1464</v>
      </c>
      <c r="K36" s="27">
        <v>996</v>
      </c>
      <c r="L36" s="155" t="s">
        <v>1465</v>
      </c>
      <c r="M36" s="46">
        <v>996</v>
      </c>
      <c r="N36" s="46">
        <v>996</v>
      </c>
      <c r="O36" s="46">
        <v>996</v>
      </c>
      <c r="P36" s="46">
        <v>996</v>
      </c>
      <c r="Q36" s="46">
        <v>996</v>
      </c>
      <c r="R36" s="46">
        <v>996</v>
      </c>
      <c r="S36" s="46">
        <v>996</v>
      </c>
      <c r="T36" s="46">
        <v>996</v>
      </c>
      <c r="U36" s="46">
        <v>996</v>
      </c>
      <c r="V36" s="46">
        <v>996</v>
      </c>
      <c r="W36" s="46">
        <v>996</v>
      </c>
      <c r="X36" s="46">
        <v>996</v>
      </c>
      <c r="Y36" s="41" t="str">
        <f>IF(A36&lt;&gt;"",IF(D36="DIRECCIÓN_DE_TRANSFERENCIAS","280 0031",VLOOKUP(C36,NIVELES!$A$14:$B$105,2,0)),"")</f>
        <v>280 6110</v>
      </c>
      <c r="Z36" s="106" t="s">
        <v>1399</v>
      </c>
      <c r="AA36" s="43" t="str">
        <f>+IF(D36&lt;&gt;"",VLOOKUP(D36,NIVELES!$D$19:$H$25,2,0),"")</f>
        <v>58</v>
      </c>
      <c r="AB36" s="28" t="str">
        <f>+IF(D36&lt;&gt;"",VLOOKUP(D36,NIVELES!$D$19:$H$25,3,0),"")</f>
        <v>SERVICIOS_DE_ATENCIÓN_GERONTOLÓGICA</v>
      </c>
      <c r="AC36" s="28" t="str">
        <f>+IF(D36&lt;&gt;"",VLOOKUP(D36,NIVELES!$D$19:$H$25,4,0),"")</f>
        <v>001</v>
      </c>
      <c r="AD36" s="28" t="str">
        <f>+IF(D36&lt;&gt;"",VLOOKUP(D36,NIVELES!$D$19:$H$25,5,0),"")</f>
        <v>AMPLIACION_DE_COBERTURA_Y_MEJORAMIENTO_DE_LOS_SERVICIOS_DE_ATENCION_A_PERSONAS_ADULTAS_MAYORES_EN_24_PROVINCIAS_DEL_PAIS</v>
      </c>
      <c r="AE36" s="44" t="str">
        <f>IF(AF36&lt;&gt;"",VLOOKUP(AF36,NIVELES!$F$495:$G$540,2,0),"")</f>
        <v>001</v>
      </c>
      <c r="AF36" s="27" t="s">
        <v>1365</v>
      </c>
      <c r="AG36" s="27" t="s">
        <v>834</v>
      </c>
      <c r="AH36" s="28" t="str">
        <f>+IF(AG36&lt;&gt;"",VLOOKUP(AG36,NIVELES!$A$800:$B$876,2,0),"")</f>
        <v>NO APLICA</v>
      </c>
      <c r="AI36" s="27" t="s">
        <v>1304</v>
      </c>
      <c r="AJ36" s="27">
        <v>780104</v>
      </c>
      <c r="AK36" s="28" t="str">
        <f>IF(AJ36&lt;&gt;"",+VLOOKUP(AJ36,NIVELES!$A$890:$B$1237,2,0),"")</f>
        <v>A GOBIERNOS AUTÓNOMOS DESCENTRALIZADOS</v>
      </c>
      <c r="AL36" s="33">
        <v>223771.06</v>
      </c>
      <c r="AM36" s="29"/>
      <c r="AN36" s="29">
        <v>55942.77</v>
      </c>
      <c r="AO36" s="29"/>
      <c r="AP36" s="29">
        <v>55942.77</v>
      </c>
      <c r="AQ36" s="29"/>
      <c r="AR36" s="29"/>
      <c r="AS36" s="29">
        <v>55942.76</v>
      </c>
      <c r="AT36" s="29"/>
      <c r="AU36" s="29"/>
      <c r="AV36" s="29">
        <v>55942.76</v>
      </c>
      <c r="AW36" s="29"/>
      <c r="AX36" s="29"/>
      <c r="AY36" s="31">
        <f t="shared" si="1"/>
        <v>223771.06</v>
      </c>
      <c r="AZ36" s="30" t="str">
        <f t="shared" si="2"/>
        <v>OK</v>
      </c>
      <c r="BA36" s="35" t="str">
        <f t="shared" si="3"/>
        <v xml:space="preserve">                </v>
      </c>
      <c r="BB36" s="108"/>
      <c r="BC36" s="108"/>
      <c r="BD36" s="108"/>
      <c r="BE36" s="136" t="str">
        <f t="shared" si="4"/>
        <v/>
      </c>
      <c r="BF36" s="108"/>
      <c r="BG36" s="110"/>
      <c r="BH36" s="110"/>
      <c r="BI36" s="110"/>
      <c r="BJ36" s="137" t="str">
        <f t="shared" si="5"/>
        <v/>
      </c>
      <c r="BK36" s="110"/>
      <c r="BL36" s="108"/>
      <c r="BM36" s="108"/>
      <c r="BN36" s="108"/>
      <c r="BO36" s="135" t="str">
        <f t="shared" si="6"/>
        <v/>
      </c>
      <c r="BP36" s="108"/>
      <c r="BQ36" s="108"/>
      <c r="BR36" s="108"/>
      <c r="BS36" s="108"/>
      <c r="BT36" s="135" t="str">
        <f t="shared" si="7"/>
        <v/>
      </c>
      <c r="BU36" s="108"/>
      <c r="BV36" s="108"/>
      <c r="BW36" s="108"/>
      <c r="BX36" s="108"/>
      <c r="BY36" s="135" t="str">
        <f t="shared" si="8"/>
        <v/>
      </c>
      <c r="BZ36" s="108"/>
    </row>
    <row r="37" spans="1:78" ht="24.75" customHeight="1" x14ac:dyDescent="0.25">
      <c r="A37" s="27" t="s">
        <v>55</v>
      </c>
      <c r="B37" s="27" t="s">
        <v>63</v>
      </c>
      <c r="C37" s="27" t="s">
        <v>956</v>
      </c>
      <c r="D37" s="27" t="s">
        <v>1315</v>
      </c>
      <c r="E37" s="28" t="str">
        <f>+IF(C37&lt;&gt;"",VLOOKUP(MID(C37,18,5),NIVELES!$A$133:$B$213,2,0),"")</f>
        <v>AZUAY</v>
      </c>
      <c r="F37" s="88" t="s">
        <v>83</v>
      </c>
      <c r="G37" s="28" t="str">
        <f>IF(F37&lt;&gt;"",VLOOKUP(F37,NIVELES!$A$246:$C$464,3,0),"")</f>
        <v xml:space="preserve"> </v>
      </c>
      <c r="H37" s="27" t="s">
        <v>994</v>
      </c>
      <c r="I37" s="27" t="s">
        <v>1337</v>
      </c>
      <c r="J37" s="27" t="s">
        <v>1464</v>
      </c>
      <c r="K37" s="27">
        <v>995</v>
      </c>
      <c r="L37" s="155" t="s">
        <v>1465</v>
      </c>
      <c r="M37" s="46">
        <v>995</v>
      </c>
      <c r="N37" s="46">
        <v>995</v>
      </c>
      <c r="O37" s="46">
        <v>995</v>
      </c>
      <c r="P37" s="46">
        <v>995</v>
      </c>
      <c r="Q37" s="46">
        <v>995</v>
      </c>
      <c r="R37" s="46">
        <v>995</v>
      </c>
      <c r="S37" s="46">
        <v>995</v>
      </c>
      <c r="T37" s="46">
        <v>995</v>
      </c>
      <c r="U37" s="46">
        <v>995</v>
      </c>
      <c r="V37" s="46">
        <v>995</v>
      </c>
      <c r="W37" s="46">
        <v>995</v>
      </c>
      <c r="X37" s="46">
        <v>995</v>
      </c>
      <c r="Y37" s="41" t="str">
        <f>IF(A37&lt;&gt;"",IF(D37="DIRECCIÓN_DE_TRANSFERENCIAS","280 0031",VLOOKUP(C37,NIVELES!$A$14:$B$105,2,0)),"")</f>
        <v>280 6110</v>
      </c>
      <c r="Z37" s="106" t="s">
        <v>1399</v>
      </c>
      <c r="AA37" s="43" t="str">
        <f>+IF(D37&lt;&gt;"",VLOOKUP(D37,NIVELES!$D$19:$H$25,2,0),"")</f>
        <v>58</v>
      </c>
      <c r="AB37" s="28" t="str">
        <f>+IF(D37&lt;&gt;"",VLOOKUP(D37,NIVELES!$D$19:$H$25,3,0),"")</f>
        <v>SERVICIOS_DE_ATENCIÓN_GERONTOLÓGICA</v>
      </c>
      <c r="AC37" s="28" t="str">
        <f>+IF(D37&lt;&gt;"",VLOOKUP(D37,NIVELES!$D$19:$H$25,4,0),"")</f>
        <v>001</v>
      </c>
      <c r="AD37" s="28" t="str">
        <f>+IF(D37&lt;&gt;"",VLOOKUP(D37,NIVELES!$D$19:$H$25,5,0),"")</f>
        <v>AMPLIACION_DE_COBERTURA_Y_MEJORAMIENTO_DE_LOS_SERVICIOS_DE_ATENCION_A_PERSONAS_ADULTAS_MAYORES_EN_24_PROVINCIAS_DEL_PAIS</v>
      </c>
      <c r="AE37" s="44" t="str">
        <f>IF(AF37&lt;&gt;"",VLOOKUP(AF37,NIVELES!$F$495:$G$540,2,0),"")</f>
        <v>001</v>
      </c>
      <c r="AF37" s="27" t="s">
        <v>1365</v>
      </c>
      <c r="AG37" s="27" t="s">
        <v>834</v>
      </c>
      <c r="AH37" s="28" t="str">
        <f>+IF(AG37&lt;&gt;"",VLOOKUP(AG37,NIVELES!$A$800:$B$876,2,0),"")</f>
        <v>NO APLICA</v>
      </c>
      <c r="AI37" s="27" t="s">
        <v>1304</v>
      </c>
      <c r="AJ37" s="27">
        <v>780204</v>
      </c>
      <c r="AK37" s="28" t="str">
        <f>IF(AJ37&lt;&gt;"",+VLOOKUP(AJ37,NIVELES!$A$890:$B$1237,2,0),"")</f>
        <v>AL SECTOR PRIVADO NO FINANCIERO</v>
      </c>
      <c r="AL37" s="33">
        <v>641379.98</v>
      </c>
      <c r="AM37" s="29"/>
      <c r="AN37" s="29">
        <v>160344.99</v>
      </c>
      <c r="AO37" s="29"/>
      <c r="AP37" s="29">
        <v>160344.99</v>
      </c>
      <c r="AQ37" s="29"/>
      <c r="AR37" s="29"/>
      <c r="AS37" s="29">
        <v>160345</v>
      </c>
      <c r="AT37" s="29"/>
      <c r="AU37" s="29"/>
      <c r="AV37" s="29">
        <v>160345</v>
      </c>
      <c r="AW37" s="29"/>
      <c r="AX37" s="29"/>
      <c r="AY37" s="31">
        <f t="shared" si="1"/>
        <v>641379.98</v>
      </c>
      <c r="AZ37" s="30" t="str">
        <f t="shared" si="2"/>
        <v>OK</v>
      </c>
      <c r="BA37" s="35" t="str">
        <f t="shared" si="3"/>
        <v xml:space="preserve">                </v>
      </c>
      <c r="BB37" s="108"/>
      <c r="BC37" s="108"/>
      <c r="BD37" s="108"/>
      <c r="BE37" s="136" t="str">
        <f t="shared" si="4"/>
        <v/>
      </c>
      <c r="BF37" s="108"/>
      <c r="BG37" s="110"/>
      <c r="BH37" s="110"/>
      <c r="BI37" s="110"/>
      <c r="BJ37" s="137" t="str">
        <f t="shared" si="5"/>
        <v/>
      </c>
      <c r="BK37" s="110"/>
      <c r="BL37" s="108"/>
      <c r="BM37" s="108"/>
      <c r="BN37" s="108"/>
      <c r="BO37" s="135" t="str">
        <f t="shared" si="6"/>
        <v/>
      </c>
      <c r="BP37" s="108"/>
      <c r="BQ37" s="108"/>
      <c r="BR37" s="108"/>
      <c r="BS37" s="108"/>
      <c r="BT37" s="135" t="str">
        <f t="shared" si="7"/>
        <v/>
      </c>
      <c r="BU37" s="108"/>
      <c r="BV37" s="108"/>
      <c r="BW37" s="108"/>
      <c r="BX37" s="108"/>
      <c r="BY37" s="135" t="str">
        <f t="shared" si="8"/>
        <v/>
      </c>
      <c r="BZ37" s="108"/>
    </row>
    <row r="38" spans="1:78" ht="24.75" customHeight="1" x14ac:dyDescent="0.25">
      <c r="A38" s="27" t="s">
        <v>55</v>
      </c>
      <c r="B38" s="27" t="s">
        <v>63</v>
      </c>
      <c r="C38" s="27" t="s">
        <v>957</v>
      </c>
      <c r="D38" s="27" t="s">
        <v>1315</v>
      </c>
      <c r="E38" s="28" t="str">
        <f>+IF(C38&lt;&gt;"",VLOOKUP(MID(C38,18,5),NIVELES!$A$133:$B$213,2,0),"")</f>
        <v>AZUAY</v>
      </c>
      <c r="F38" s="88" t="s">
        <v>100</v>
      </c>
      <c r="G38" s="28" t="str">
        <f>IF(F38&lt;&gt;"",VLOOKUP(F38,NIVELES!$A$246:$C$464,3,0),"")</f>
        <v xml:space="preserve"> </v>
      </c>
      <c r="H38" s="27" t="s">
        <v>994</v>
      </c>
      <c r="I38" s="27" t="s">
        <v>1337</v>
      </c>
      <c r="J38" s="27" t="s">
        <v>1464</v>
      </c>
      <c r="K38" s="27">
        <v>753</v>
      </c>
      <c r="L38" s="155" t="s">
        <v>1465</v>
      </c>
      <c r="M38" s="46">
        <v>753</v>
      </c>
      <c r="N38" s="46">
        <v>753</v>
      </c>
      <c r="O38" s="46">
        <v>753</v>
      </c>
      <c r="P38" s="46">
        <v>753</v>
      </c>
      <c r="Q38" s="46">
        <v>753</v>
      </c>
      <c r="R38" s="46">
        <v>753</v>
      </c>
      <c r="S38" s="46">
        <v>753</v>
      </c>
      <c r="T38" s="46">
        <v>753</v>
      </c>
      <c r="U38" s="46">
        <v>753</v>
      </c>
      <c r="V38" s="46">
        <v>753</v>
      </c>
      <c r="W38" s="46">
        <v>753</v>
      </c>
      <c r="X38" s="46">
        <v>753</v>
      </c>
      <c r="Y38" s="41" t="str">
        <f>IF(A38&lt;&gt;"",IF(D38="DIRECCIÓN_DE_TRANSFERENCIAS","280 0031",VLOOKUP(C38,NIVELES!$A$14:$B$105,2,0)),"")</f>
        <v>280 6210</v>
      </c>
      <c r="Z38" s="106" t="s">
        <v>1399</v>
      </c>
      <c r="AA38" s="43" t="str">
        <f>+IF(D38&lt;&gt;"",VLOOKUP(D38,NIVELES!$D$19:$H$25,2,0),"")</f>
        <v>58</v>
      </c>
      <c r="AB38" s="28" t="str">
        <f>+IF(D38&lt;&gt;"",VLOOKUP(D38,NIVELES!$D$19:$H$25,3,0),"")</f>
        <v>SERVICIOS_DE_ATENCIÓN_GERONTOLÓGICA</v>
      </c>
      <c r="AC38" s="28" t="str">
        <f>+IF(D38&lt;&gt;"",VLOOKUP(D38,NIVELES!$D$19:$H$25,4,0),"")</f>
        <v>001</v>
      </c>
      <c r="AD38" s="28" t="str">
        <f>+IF(D38&lt;&gt;"",VLOOKUP(D38,NIVELES!$D$19:$H$25,5,0),"")</f>
        <v>AMPLIACION_DE_COBERTURA_Y_MEJORAMIENTO_DE_LOS_SERVICIOS_DE_ATENCION_A_PERSONAS_ADULTAS_MAYORES_EN_24_PROVINCIAS_DEL_PAIS</v>
      </c>
      <c r="AE38" s="44" t="str">
        <f>IF(AF38&lt;&gt;"",VLOOKUP(AF38,NIVELES!$F$495:$G$540,2,0),"")</f>
        <v>001</v>
      </c>
      <c r="AF38" s="27" t="s">
        <v>1365</v>
      </c>
      <c r="AG38" s="27" t="s">
        <v>834</v>
      </c>
      <c r="AH38" s="28" t="str">
        <f>+IF(AG38&lt;&gt;"",VLOOKUP(AG38,NIVELES!$A$800:$B$876,2,0),"")</f>
        <v>NO APLICA</v>
      </c>
      <c r="AI38" s="27" t="s">
        <v>1304</v>
      </c>
      <c r="AJ38" s="27">
        <v>780104</v>
      </c>
      <c r="AK38" s="28" t="str">
        <f>IF(AJ38&lt;&gt;"",+VLOOKUP(AJ38,NIVELES!$A$890:$B$1237,2,0),"")</f>
        <v>A GOBIERNOS AUTÓNOMOS DESCENTRALIZADOS</v>
      </c>
      <c r="AL38" s="33">
        <v>223479.09</v>
      </c>
      <c r="AM38" s="29"/>
      <c r="AN38" s="29">
        <v>55869.77</v>
      </c>
      <c r="AO38" s="29"/>
      <c r="AP38" s="29">
        <v>55869.77</v>
      </c>
      <c r="AQ38" s="29"/>
      <c r="AR38" s="29"/>
      <c r="AS38" s="29">
        <v>55869.78</v>
      </c>
      <c r="AT38" s="29"/>
      <c r="AU38" s="29"/>
      <c r="AV38" s="29">
        <v>55869.77</v>
      </c>
      <c r="AW38" s="29"/>
      <c r="AX38" s="29"/>
      <c r="AY38" s="31">
        <f t="shared" si="1"/>
        <v>223479.09</v>
      </c>
      <c r="AZ38" s="30" t="str">
        <f t="shared" si="2"/>
        <v>OK</v>
      </c>
      <c r="BA38" s="35" t="str">
        <f t="shared" si="3"/>
        <v xml:space="preserve">                </v>
      </c>
      <c r="BB38" s="108"/>
      <c r="BC38" s="108"/>
      <c r="BD38" s="108"/>
      <c r="BE38" s="136" t="str">
        <f t="shared" si="4"/>
        <v/>
      </c>
      <c r="BF38" s="108"/>
      <c r="BG38" s="110"/>
      <c r="BH38" s="110"/>
      <c r="BI38" s="110"/>
      <c r="BJ38" s="137" t="str">
        <f t="shared" si="5"/>
        <v/>
      </c>
      <c r="BK38" s="110"/>
      <c r="BL38" s="108"/>
      <c r="BM38" s="108"/>
      <c r="BN38" s="108"/>
      <c r="BO38" s="135" t="str">
        <f t="shared" si="6"/>
        <v/>
      </c>
      <c r="BP38" s="108"/>
      <c r="BQ38" s="108"/>
      <c r="BR38" s="108"/>
      <c r="BS38" s="108"/>
      <c r="BT38" s="135" t="str">
        <f t="shared" si="7"/>
        <v/>
      </c>
      <c r="BU38" s="108"/>
      <c r="BV38" s="108"/>
      <c r="BW38" s="108"/>
      <c r="BX38" s="108"/>
      <c r="BY38" s="135" t="str">
        <f t="shared" si="8"/>
        <v/>
      </c>
      <c r="BZ38" s="108"/>
    </row>
    <row r="39" spans="1:78" ht="24.75" customHeight="1" x14ac:dyDescent="0.25">
      <c r="A39" s="27" t="s">
        <v>55</v>
      </c>
      <c r="B39" s="27" t="s">
        <v>63</v>
      </c>
      <c r="C39" s="27" t="s">
        <v>957</v>
      </c>
      <c r="D39" s="27" t="s">
        <v>1315</v>
      </c>
      <c r="E39" s="28" t="str">
        <f>+IF(C39&lt;&gt;"",VLOOKUP(MID(C39,18,5),NIVELES!$A$133:$B$213,2,0),"")</f>
        <v>AZUAY</v>
      </c>
      <c r="F39" s="88" t="s">
        <v>100</v>
      </c>
      <c r="G39" s="28" t="str">
        <f>IF(F39&lt;&gt;"",VLOOKUP(F39,NIVELES!$A$246:$C$464,3,0),"")</f>
        <v xml:space="preserve"> </v>
      </c>
      <c r="H39" s="27" t="s">
        <v>994</v>
      </c>
      <c r="I39" s="27" t="s">
        <v>1337</v>
      </c>
      <c r="J39" s="27" t="s">
        <v>1464</v>
      </c>
      <c r="K39" s="27">
        <v>752</v>
      </c>
      <c r="L39" s="155" t="s">
        <v>1465</v>
      </c>
      <c r="M39" s="46">
        <v>752</v>
      </c>
      <c r="N39" s="46">
        <v>752</v>
      </c>
      <c r="O39" s="46">
        <v>752</v>
      </c>
      <c r="P39" s="46">
        <v>752</v>
      </c>
      <c r="Q39" s="46">
        <v>752</v>
      </c>
      <c r="R39" s="46">
        <v>752</v>
      </c>
      <c r="S39" s="46">
        <v>752</v>
      </c>
      <c r="T39" s="46">
        <v>752</v>
      </c>
      <c r="U39" s="46">
        <v>752</v>
      </c>
      <c r="V39" s="46">
        <v>752</v>
      </c>
      <c r="W39" s="46">
        <v>752</v>
      </c>
      <c r="X39" s="46">
        <v>752</v>
      </c>
      <c r="Y39" s="41" t="str">
        <f>IF(A39&lt;&gt;"",IF(D39="DIRECCIÓN_DE_TRANSFERENCIAS","280 0031",VLOOKUP(C39,NIVELES!$A$14:$B$105,2,0)),"")</f>
        <v>280 6210</v>
      </c>
      <c r="Z39" s="106" t="s">
        <v>1399</v>
      </c>
      <c r="AA39" s="43" t="str">
        <f>+IF(D39&lt;&gt;"",VLOOKUP(D39,NIVELES!$D$19:$H$25,2,0),"")</f>
        <v>58</v>
      </c>
      <c r="AB39" s="28" t="str">
        <f>+IF(D39&lt;&gt;"",VLOOKUP(D39,NIVELES!$D$19:$H$25,3,0),"")</f>
        <v>SERVICIOS_DE_ATENCIÓN_GERONTOLÓGICA</v>
      </c>
      <c r="AC39" s="28" t="str">
        <f>+IF(D39&lt;&gt;"",VLOOKUP(D39,NIVELES!$D$19:$H$25,4,0),"")</f>
        <v>001</v>
      </c>
      <c r="AD39" s="28" t="str">
        <f>+IF(D39&lt;&gt;"",VLOOKUP(D39,NIVELES!$D$19:$H$25,5,0),"")</f>
        <v>AMPLIACION_DE_COBERTURA_Y_MEJORAMIENTO_DE_LOS_SERVICIOS_DE_ATENCION_A_PERSONAS_ADULTAS_MAYORES_EN_24_PROVINCIAS_DEL_PAIS</v>
      </c>
      <c r="AE39" s="44" t="str">
        <f>IF(AF39&lt;&gt;"",VLOOKUP(AF39,NIVELES!$F$495:$G$540,2,0),"")</f>
        <v>001</v>
      </c>
      <c r="AF39" s="27" t="s">
        <v>1365</v>
      </c>
      <c r="AG39" s="27" t="s">
        <v>834</v>
      </c>
      <c r="AH39" s="28" t="str">
        <f>+IF(AG39&lt;&gt;"",VLOOKUP(AG39,NIVELES!$A$800:$B$876,2,0),"")</f>
        <v>NO APLICA</v>
      </c>
      <c r="AI39" s="27" t="s">
        <v>1304</v>
      </c>
      <c r="AJ39" s="27">
        <v>780204</v>
      </c>
      <c r="AK39" s="28" t="str">
        <f>IF(AJ39&lt;&gt;"",+VLOOKUP(AJ39,NIVELES!$A$890:$B$1237,2,0),"")</f>
        <v>AL SECTOR PRIVADO NO FINANCIERO</v>
      </c>
      <c r="AL39" s="33">
        <v>194290.15</v>
      </c>
      <c r="AM39" s="29"/>
      <c r="AN39" s="29">
        <v>48572.54</v>
      </c>
      <c r="AO39" s="29"/>
      <c r="AP39" s="29">
        <v>48572.54</v>
      </c>
      <c r="AQ39" s="29"/>
      <c r="AR39" s="29"/>
      <c r="AS39" s="29">
        <v>48572.54</v>
      </c>
      <c r="AT39" s="29"/>
      <c r="AU39" s="29"/>
      <c r="AV39" s="29">
        <v>48572.53</v>
      </c>
      <c r="AW39" s="29"/>
      <c r="AX39" s="29"/>
      <c r="AY39" s="31">
        <f t="shared" si="1"/>
        <v>194290.15</v>
      </c>
      <c r="AZ39" s="30" t="str">
        <f t="shared" si="2"/>
        <v>OK</v>
      </c>
      <c r="BA39" s="35" t="str">
        <f t="shared" si="3"/>
        <v xml:space="preserve">                </v>
      </c>
      <c r="BB39" s="108"/>
      <c r="BC39" s="108"/>
      <c r="BD39" s="108"/>
      <c r="BE39" s="136" t="str">
        <f t="shared" si="4"/>
        <v/>
      </c>
      <c r="BF39" s="108"/>
      <c r="BG39" s="110"/>
      <c r="BH39" s="110"/>
      <c r="BI39" s="110"/>
      <c r="BJ39" s="137" t="str">
        <f t="shared" si="5"/>
        <v/>
      </c>
      <c r="BK39" s="110"/>
      <c r="BL39" s="108"/>
      <c r="BM39" s="108"/>
      <c r="BN39" s="108"/>
      <c r="BO39" s="135" t="str">
        <f t="shared" si="6"/>
        <v/>
      </c>
      <c r="BP39" s="108"/>
      <c r="BQ39" s="108"/>
      <c r="BR39" s="108"/>
      <c r="BS39" s="108"/>
      <c r="BT39" s="135" t="str">
        <f t="shared" si="7"/>
        <v/>
      </c>
      <c r="BU39" s="108"/>
      <c r="BV39" s="108"/>
      <c r="BW39" s="108"/>
      <c r="BX39" s="108"/>
      <c r="BY39" s="135" t="str">
        <f t="shared" si="8"/>
        <v/>
      </c>
      <c r="BZ39" s="108"/>
    </row>
    <row r="40" spans="1:78" ht="24.75" customHeight="1" x14ac:dyDescent="0.25">
      <c r="A40" s="27" t="s">
        <v>55</v>
      </c>
      <c r="B40" s="27" t="s">
        <v>63</v>
      </c>
      <c r="C40" s="27" t="s">
        <v>958</v>
      </c>
      <c r="D40" s="27" t="s">
        <v>1315</v>
      </c>
      <c r="E40" s="28" t="str">
        <f>+IF(C40&lt;&gt;"",VLOOKUP(MID(C40,18,5),NIVELES!$A$133:$B$213,2,0),"")</f>
        <v>CAÑAR</v>
      </c>
      <c r="F40" s="88" t="s">
        <v>194</v>
      </c>
      <c r="G40" s="28" t="str">
        <f>IF(F40&lt;&gt;"",VLOOKUP(F40,NIVELES!$A$246:$C$464,3,0),"")</f>
        <v xml:space="preserve"> </v>
      </c>
      <c r="H40" s="27" t="s">
        <v>994</v>
      </c>
      <c r="I40" s="27" t="s">
        <v>1337</v>
      </c>
      <c r="J40" s="27" t="s">
        <v>1464</v>
      </c>
      <c r="K40" s="27">
        <v>1394</v>
      </c>
      <c r="L40" s="155" t="s">
        <v>1465</v>
      </c>
      <c r="M40" s="46">
        <v>1394</v>
      </c>
      <c r="N40" s="46">
        <v>1394</v>
      </c>
      <c r="O40" s="46">
        <v>1394</v>
      </c>
      <c r="P40" s="46">
        <v>1394</v>
      </c>
      <c r="Q40" s="46">
        <v>1394</v>
      </c>
      <c r="R40" s="46">
        <v>1394</v>
      </c>
      <c r="S40" s="46">
        <v>1394</v>
      </c>
      <c r="T40" s="46">
        <v>1394</v>
      </c>
      <c r="U40" s="46">
        <v>1394</v>
      </c>
      <c r="V40" s="46">
        <v>1394</v>
      </c>
      <c r="W40" s="46">
        <v>1394</v>
      </c>
      <c r="X40" s="46">
        <v>1394</v>
      </c>
      <c r="Y40" s="41" t="str">
        <f>IF(A40&lt;&gt;"",IF(D40="DIRECCIÓN_DE_TRANSFERENCIAS","280 0031",VLOOKUP(C40,NIVELES!$A$14:$B$105,2,0)),"")</f>
        <v>280 6310</v>
      </c>
      <c r="Z40" s="106" t="s">
        <v>1399</v>
      </c>
      <c r="AA40" s="43" t="str">
        <f>+IF(D40&lt;&gt;"",VLOOKUP(D40,NIVELES!$D$19:$H$25,2,0),"")</f>
        <v>58</v>
      </c>
      <c r="AB40" s="28" t="str">
        <f>+IF(D40&lt;&gt;"",VLOOKUP(D40,NIVELES!$D$19:$H$25,3,0),"")</f>
        <v>SERVICIOS_DE_ATENCIÓN_GERONTOLÓGICA</v>
      </c>
      <c r="AC40" s="28" t="str">
        <f>+IF(D40&lt;&gt;"",VLOOKUP(D40,NIVELES!$D$19:$H$25,4,0),"")</f>
        <v>001</v>
      </c>
      <c r="AD40" s="28" t="str">
        <f>+IF(D40&lt;&gt;"",VLOOKUP(D40,NIVELES!$D$19:$H$25,5,0),"")</f>
        <v>AMPLIACION_DE_COBERTURA_Y_MEJORAMIENTO_DE_LOS_SERVICIOS_DE_ATENCION_A_PERSONAS_ADULTAS_MAYORES_EN_24_PROVINCIAS_DEL_PAIS</v>
      </c>
      <c r="AE40" s="44" t="str">
        <f>IF(AF40&lt;&gt;"",VLOOKUP(AF40,NIVELES!$F$495:$G$540,2,0),"")</f>
        <v>001</v>
      </c>
      <c r="AF40" s="27" t="s">
        <v>1365</v>
      </c>
      <c r="AG40" s="27" t="s">
        <v>834</v>
      </c>
      <c r="AH40" s="28" t="str">
        <f>+IF(AG40&lt;&gt;"",VLOOKUP(AG40,NIVELES!$A$800:$B$876,2,0),"")</f>
        <v>NO APLICA</v>
      </c>
      <c r="AI40" s="27" t="s">
        <v>1304</v>
      </c>
      <c r="AJ40" s="27">
        <v>780104</v>
      </c>
      <c r="AK40" s="28" t="str">
        <f>IF(AJ40&lt;&gt;"",+VLOOKUP(AJ40,NIVELES!$A$890:$B$1237,2,0),"")</f>
        <v>A GOBIERNOS AUTÓNOMOS DESCENTRALIZADOS</v>
      </c>
      <c r="AL40" s="33">
        <v>316987.55</v>
      </c>
      <c r="AM40" s="29"/>
      <c r="AN40" s="29">
        <v>79246.89</v>
      </c>
      <c r="AO40" s="29"/>
      <c r="AP40" s="29">
        <v>79246.89</v>
      </c>
      <c r="AQ40" s="29"/>
      <c r="AR40" s="29"/>
      <c r="AS40" s="29">
        <v>79246.89</v>
      </c>
      <c r="AT40" s="29"/>
      <c r="AU40" s="29"/>
      <c r="AV40" s="29">
        <v>79246.880000000005</v>
      </c>
      <c r="AW40" s="29"/>
      <c r="AX40" s="29"/>
      <c r="AY40" s="31">
        <f t="shared" si="1"/>
        <v>316987.55</v>
      </c>
      <c r="AZ40" s="30" t="str">
        <f t="shared" si="2"/>
        <v>OK</v>
      </c>
      <c r="BA40" s="35" t="str">
        <f t="shared" si="3"/>
        <v xml:space="preserve">                </v>
      </c>
      <c r="BB40" s="108"/>
      <c r="BC40" s="108"/>
      <c r="BD40" s="108"/>
      <c r="BE40" s="136" t="str">
        <f t="shared" si="4"/>
        <v/>
      </c>
      <c r="BF40" s="108"/>
      <c r="BG40" s="110"/>
      <c r="BH40" s="110"/>
      <c r="BI40" s="110"/>
      <c r="BJ40" s="137" t="str">
        <f t="shared" si="5"/>
        <v/>
      </c>
      <c r="BK40" s="110"/>
      <c r="BL40" s="108"/>
      <c r="BM40" s="108"/>
      <c r="BN40" s="108"/>
      <c r="BO40" s="135" t="str">
        <f t="shared" si="6"/>
        <v/>
      </c>
      <c r="BP40" s="108"/>
      <c r="BQ40" s="108"/>
      <c r="BR40" s="108"/>
      <c r="BS40" s="108"/>
      <c r="BT40" s="135" t="str">
        <f t="shared" si="7"/>
        <v/>
      </c>
      <c r="BU40" s="108"/>
      <c r="BV40" s="108"/>
      <c r="BW40" s="108"/>
      <c r="BX40" s="108"/>
      <c r="BY40" s="135" t="str">
        <f t="shared" si="8"/>
        <v/>
      </c>
      <c r="BZ40" s="108"/>
    </row>
    <row r="41" spans="1:78" ht="24.75" customHeight="1" x14ac:dyDescent="0.25">
      <c r="A41" s="27" t="s">
        <v>55</v>
      </c>
      <c r="B41" s="27" t="s">
        <v>63</v>
      </c>
      <c r="C41" s="27" t="s">
        <v>958</v>
      </c>
      <c r="D41" s="27" t="s">
        <v>1315</v>
      </c>
      <c r="E41" s="28" t="str">
        <f>+IF(C41&lt;&gt;"",VLOOKUP(MID(C41,18,5),NIVELES!$A$133:$B$213,2,0),"")</f>
        <v>CAÑAR</v>
      </c>
      <c r="F41" s="88" t="s">
        <v>194</v>
      </c>
      <c r="G41" s="28" t="str">
        <f>IF(F41&lt;&gt;"",VLOOKUP(F41,NIVELES!$A$246:$C$464,3,0),"")</f>
        <v xml:space="preserve"> </v>
      </c>
      <c r="H41" s="27" t="s">
        <v>994</v>
      </c>
      <c r="I41" s="27" t="s">
        <v>1337</v>
      </c>
      <c r="J41" s="27" t="s">
        <v>1464</v>
      </c>
      <c r="K41" s="27">
        <v>1393</v>
      </c>
      <c r="L41" s="155" t="s">
        <v>1465</v>
      </c>
      <c r="M41" s="46">
        <v>1393</v>
      </c>
      <c r="N41" s="46">
        <v>1393</v>
      </c>
      <c r="O41" s="46">
        <v>1393</v>
      </c>
      <c r="P41" s="46">
        <v>1393</v>
      </c>
      <c r="Q41" s="46">
        <v>1393</v>
      </c>
      <c r="R41" s="46">
        <v>1393</v>
      </c>
      <c r="S41" s="46">
        <v>1393</v>
      </c>
      <c r="T41" s="46">
        <v>1393</v>
      </c>
      <c r="U41" s="46">
        <v>1393</v>
      </c>
      <c r="V41" s="46">
        <v>1393</v>
      </c>
      <c r="W41" s="46">
        <v>1393</v>
      </c>
      <c r="X41" s="46">
        <v>1393</v>
      </c>
      <c r="Y41" s="41" t="str">
        <f>IF(A41&lt;&gt;"",IF(D41="DIRECCIÓN_DE_TRANSFERENCIAS","280 0031",VLOOKUP(C41,NIVELES!$A$14:$B$105,2,0)),"")</f>
        <v>280 6310</v>
      </c>
      <c r="Z41" s="106" t="s">
        <v>1399</v>
      </c>
      <c r="AA41" s="43" t="str">
        <f>+IF(D41&lt;&gt;"",VLOOKUP(D41,NIVELES!$D$19:$H$25,2,0),"")</f>
        <v>58</v>
      </c>
      <c r="AB41" s="28" t="str">
        <f>+IF(D41&lt;&gt;"",VLOOKUP(D41,NIVELES!$D$19:$H$25,3,0),"")</f>
        <v>SERVICIOS_DE_ATENCIÓN_GERONTOLÓGICA</v>
      </c>
      <c r="AC41" s="28" t="str">
        <f>+IF(D41&lt;&gt;"",VLOOKUP(D41,NIVELES!$D$19:$H$25,4,0),"")</f>
        <v>001</v>
      </c>
      <c r="AD41" s="28" t="str">
        <f>+IF(D41&lt;&gt;"",VLOOKUP(D41,NIVELES!$D$19:$H$25,5,0),"")</f>
        <v>AMPLIACION_DE_COBERTURA_Y_MEJORAMIENTO_DE_LOS_SERVICIOS_DE_ATENCION_A_PERSONAS_ADULTAS_MAYORES_EN_24_PROVINCIAS_DEL_PAIS</v>
      </c>
      <c r="AE41" s="44" t="str">
        <f>IF(AF41&lt;&gt;"",VLOOKUP(AF41,NIVELES!$F$495:$G$540,2,0),"")</f>
        <v>001</v>
      </c>
      <c r="AF41" s="27" t="s">
        <v>1365</v>
      </c>
      <c r="AG41" s="27" t="s">
        <v>834</v>
      </c>
      <c r="AH41" s="28" t="str">
        <f>+IF(AG41&lt;&gt;"",VLOOKUP(AG41,NIVELES!$A$800:$B$876,2,0),"")</f>
        <v>NO APLICA</v>
      </c>
      <c r="AI41" s="27" t="s">
        <v>1304</v>
      </c>
      <c r="AJ41" s="27">
        <v>780204</v>
      </c>
      <c r="AK41" s="28" t="str">
        <f>IF(AJ41&lt;&gt;"",+VLOOKUP(AJ41,NIVELES!$A$890:$B$1237,2,0),"")</f>
        <v>AL SECTOR PRIVADO NO FINANCIERO</v>
      </c>
      <c r="AL41" s="33">
        <v>338308.15</v>
      </c>
      <c r="AM41" s="29"/>
      <c r="AN41" s="29">
        <v>84577.04</v>
      </c>
      <c r="AO41" s="29"/>
      <c r="AP41" s="29">
        <v>84577.04</v>
      </c>
      <c r="AQ41" s="29"/>
      <c r="AR41" s="29"/>
      <c r="AS41" s="29">
        <v>84577.04</v>
      </c>
      <c r="AT41" s="29"/>
      <c r="AU41" s="29"/>
      <c r="AV41" s="29">
        <v>84577.03</v>
      </c>
      <c r="AW41" s="29"/>
      <c r="AX41" s="29"/>
      <c r="AY41" s="31">
        <f t="shared" si="1"/>
        <v>338308.15</v>
      </c>
      <c r="AZ41" s="30" t="str">
        <f t="shared" si="2"/>
        <v>OK</v>
      </c>
      <c r="BA41" s="35" t="str">
        <f t="shared" si="3"/>
        <v xml:space="preserve">                </v>
      </c>
      <c r="BB41" s="108"/>
      <c r="BC41" s="108"/>
      <c r="BD41" s="108"/>
      <c r="BE41" s="136" t="str">
        <f t="shared" si="4"/>
        <v/>
      </c>
      <c r="BF41" s="108"/>
      <c r="BG41" s="110"/>
      <c r="BH41" s="110"/>
      <c r="BI41" s="110"/>
      <c r="BJ41" s="137" t="str">
        <f t="shared" si="5"/>
        <v/>
      </c>
      <c r="BK41" s="110"/>
      <c r="BL41" s="108"/>
      <c r="BM41" s="108"/>
      <c r="BN41" s="108"/>
      <c r="BO41" s="135" t="str">
        <f t="shared" si="6"/>
        <v/>
      </c>
      <c r="BP41" s="108"/>
      <c r="BQ41" s="108"/>
      <c r="BR41" s="108"/>
      <c r="BS41" s="108"/>
      <c r="BT41" s="135" t="str">
        <f t="shared" si="7"/>
        <v/>
      </c>
      <c r="BU41" s="108"/>
      <c r="BV41" s="108"/>
      <c r="BW41" s="108"/>
      <c r="BX41" s="108"/>
      <c r="BY41" s="135" t="str">
        <f t="shared" si="8"/>
        <v/>
      </c>
      <c r="BZ41" s="108"/>
    </row>
    <row r="42" spans="1:78" ht="24.75" customHeight="1" x14ac:dyDescent="0.25">
      <c r="A42" s="27" t="s">
        <v>55</v>
      </c>
      <c r="B42" s="27" t="s">
        <v>63</v>
      </c>
      <c r="C42" s="27" t="s">
        <v>959</v>
      </c>
      <c r="D42" s="27" t="s">
        <v>1315</v>
      </c>
      <c r="E42" s="28" t="str">
        <f>+IF(C42&lt;&gt;"",VLOOKUP(MID(C42,18,5),NIVELES!$A$133:$B$213,2,0),"")</f>
        <v>MORONA_SANTIAGO</v>
      </c>
      <c r="F42" s="88" t="s">
        <v>238</v>
      </c>
      <c r="G42" s="28" t="str">
        <f>IF(F42&lt;&gt;"",VLOOKUP(F42,NIVELES!$A$246:$C$464,3,0),"")</f>
        <v>SUR</v>
      </c>
      <c r="H42" s="27" t="s">
        <v>994</v>
      </c>
      <c r="I42" s="27" t="s">
        <v>1337</v>
      </c>
      <c r="J42" s="27" t="s">
        <v>1466</v>
      </c>
      <c r="K42" s="27">
        <v>493</v>
      </c>
      <c r="L42" s="155" t="s">
        <v>1465</v>
      </c>
      <c r="M42" s="46">
        <v>493</v>
      </c>
      <c r="N42" s="46">
        <v>493</v>
      </c>
      <c r="O42" s="46">
        <v>493</v>
      </c>
      <c r="P42" s="46">
        <v>493</v>
      </c>
      <c r="Q42" s="46">
        <v>493</v>
      </c>
      <c r="R42" s="46">
        <v>493</v>
      </c>
      <c r="S42" s="46">
        <v>493</v>
      </c>
      <c r="T42" s="46">
        <v>493</v>
      </c>
      <c r="U42" s="46">
        <v>493</v>
      </c>
      <c r="V42" s="46">
        <v>493</v>
      </c>
      <c r="W42" s="46">
        <v>493</v>
      </c>
      <c r="X42" s="46">
        <v>493</v>
      </c>
      <c r="Y42" s="41" t="str">
        <f>IF(A42&lt;&gt;"",IF(D42="DIRECCIÓN_DE_TRANSFERENCIAS","280 0031",VLOOKUP(C42,NIVELES!$A$14:$B$105,2,0)),"")</f>
        <v>280 6410</v>
      </c>
      <c r="Z42" s="106" t="s">
        <v>1399</v>
      </c>
      <c r="AA42" s="43" t="str">
        <f>+IF(D42&lt;&gt;"",VLOOKUP(D42,NIVELES!$D$19:$H$25,2,0),"")</f>
        <v>58</v>
      </c>
      <c r="AB42" s="28" t="str">
        <f>+IF(D42&lt;&gt;"",VLOOKUP(D42,NIVELES!$D$19:$H$25,3,0),"")</f>
        <v>SERVICIOS_DE_ATENCIÓN_GERONTOLÓGICA</v>
      </c>
      <c r="AC42" s="28" t="str">
        <f>+IF(D42&lt;&gt;"",VLOOKUP(D42,NIVELES!$D$19:$H$25,4,0),"")</f>
        <v>001</v>
      </c>
      <c r="AD42" s="28" t="str">
        <f>+IF(D42&lt;&gt;"",VLOOKUP(D42,NIVELES!$D$19:$H$25,5,0),"")</f>
        <v>AMPLIACION_DE_COBERTURA_Y_MEJORAMIENTO_DE_LOS_SERVICIOS_DE_ATENCION_A_PERSONAS_ADULTAS_MAYORES_EN_24_PROVINCIAS_DEL_PAIS</v>
      </c>
      <c r="AE42" s="44" t="str">
        <f>IF(AF42&lt;&gt;"",VLOOKUP(AF42,NIVELES!$F$495:$G$540,2,0),"")</f>
        <v>001</v>
      </c>
      <c r="AF42" s="27" t="s">
        <v>1365</v>
      </c>
      <c r="AG42" s="27" t="s">
        <v>834</v>
      </c>
      <c r="AH42" s="28" t="str">
        <f>+IF(AG42&lt;&gt;"",VLOOKUP(AG42,NIVELES!$A$800:$B$876,2,0),"")</f>
        <v>NO APLICA</v>
      </c>
      <c r="AI42" s="27" t="s">
        <v>1304</v>
      </c>
      <c r="AJ42" s="27">
        <v>780104</v>
      </c>
      <c r="AK42" s="28" t="str">
        <f>IF(AJ42&lt;&gt;"",+VLOOKUP(AJ42,NIVELES!$A$890:$B$1237,2,0),"")</f>
        <v>A GOBIERNOS AUTÓNOMOS DESCENTRALIZADOS</v>
      </c>
      <c r="AL42" s="33">
        <v>164719.95000000001</v>
      </c>
      <c r="AM42" s="29"/>
      <c r="AN42" s="29">
        <v>41179.99</v>
      </c>
      <c r="AO42" s="29"/>
      <c r="AP42" s="29">
        <v>41179.99</v>
      </c>
      <c r="AQ42" s="29"/>
      <c r="AR42" s="29"/>
      <c r="AS42" s="29">
        <v>41179.99</v>
      </c>
      <c r="AT42" s="29"/>
      <c r="AU42" s="29"/>
      <c r="AV42" s="29">
        <v>41179.980000000003</v>
      </c>
      <c r="AW42" s="29"/>
      <c r="AX42" s="29"/>
      <c r="AY42" s="31">
        <f t="shared" si="1"/>
        <v>164719.95000000001</v>
      </c>
      <c r="AZ42" s="30" t="str">
        <f t="shared" si="2"/>
        <v>OK</v>
      </c>
      <c r="BA42" s="35" t="str">
        <f t="shared" si="3"/>
        <v xml:space="preserve">                </v>
      </c>
      <c r="BB42" s="108"/>
      <c r="BC42" s="108"/>
      <c r="BD42" s="108"/>
      <c r="BE42" s="136" t="str">
        <f t="shared" si="4"/>
        <v/>
      </c>
      <c r="BF42" s="108"/>
      <c r="BG42" s="110"/>
      <c r="BH42" s="110"/>
      <c r="BI42" s="110"/>
      <c r="BJ42" s="137" t="str">
        <f t="shared" si="5"/>
        <v/>
      </c>
      <c r="BK42" s="110"/>
      <c r="BL42" s="108"/>
      <c r="BM42" s="108"/>
      <c r="BN42" s="108"/>
      <c r="BO42" s="135" t="str">
        <f t="shared" si="6"/>
        <v/>
      </c>
      <c r="BP42" s="108"/>
      <c r="BQ42" s="108"/>
      <c r="BR42" s="108"/>
      <c r="BS42" s="108"/>
      <c r="BT42" s="135" t="str">
        <f t="shared" si="7"/>
        <v/>
      </c>
      <c r="BU42" s="108"/>
      <c r="BV42" s="108"/>
      <c r="BW42" s="108"/>
      <c r="BX42" s="108"/>
      <c r="BY42" s="135" t="str">
        <f t="shared" si="8"/>
        <v/>
      </c>
      <c r="BZ42" s="108"/>
    </row>
    <row r="43" spans="1:78" ht="24.75" customHeight="1" x14ac:dyDescent="0.25">
      <c r="A43" s="27" t="s">
        <v>55</v>
      </c>
      <c r="B43" s="27" t="s">
        <v>63</v>
      </c>
      <c r="C43" s="27" t="s">
        <v>959</v>
      </c>
      <c r="D43" s="27" t="s">
        <v>1315</v>
      </c>
      <c r="E43" s="28" t="str">
        <f>+IF(C43&lt;&gt;"",VLOOKUP(MID(C43,18,5),NIVELES!$A$133:$B$213,2,0),"")</f>
        <v>MORONA_SANTIAGO</v>
      </c>
      <c r="F43" s="88" t="s">
        <v>238</v>
      </c>
      <c r="G43" s="28" t="str">
        <f>IF(F43&lt;&gt;"",VLOOKUP(F43,NIVELES!$A$246:$C$464,3,0),"")</f>
        <v>SUR</v>
      </c>
      <c r="H43" s="27" t="s">
        <v>994</v>
      </c>
      <c r="I43" s="27" t="s">
        <v>1337</v>
      </c>
      <c r="J43" s="27" t="s">
        <v>1464</v>
      </c>
      <c r="K43" s="27">
        <v>492</v>
      </c>
      <c r="L43" s="155" t="s">
        <v>1465</v>
      </c>
      <c r="M43" s="46">
        <v>492</v>
      </c>
      <c r="N43" s="46">
        <v>492</v>
      </c>
      <c r="O43" s="46">
        <v>492</v>
      </c>
      <c r="P43" s="46">
        <v>492</v>
      </c>
      <c r="Q43" s="46">
        <v>492</v>
      </c>
      <c r="R43" s="46">
        <v>492</v>
      </c>
      <c r="S43" s="46">
        <v>492</v>
      </c>
      <c r="T43" s="46">
        <v>492</v>
      </c>
      <c r="U43" s="46">
        <v>492</v>
      </c>
      <c r="V43" s="46">
        <v>492</v>
      </c>
      <c r="W43" s="46">
        <v>492</v>
      </c>
      <c r="X43" s="46">
        <v>492</v>
      </c>
      <c r="Y43" s="41" t="str">
        <f>IF(A43&lt;&gt;"",IF(D43="DIRECCIÓN_DE_TRANSFERENCIAS","280 0031",VLOOKUP(C43,NIVELES!$A$14:$B$105,2,0)),"")</f>
        <v>280 6410</v>
      </c>
      <c r="Z43" s="106" t="s">
        <v>1399</v>
      </c>
      <c r="AA43" s="43" t="str">
        <f>+IF(D43&lt;&gt;"",VLOOKUP(D43,NIVELES!$D$19:$H$25,2,0),"")</f>
        <v>58</v>
      </c>
      <c r="AB43" s="28" t="str">
        <f>+IF(D43&lt;&gt;"",VLOOKUP(D43,NIVELES!$D$19:$H$25,3,0),"")</f>
        <v>SERVICIOS_DE_ATENCIÓN_GERONTOLÓGICA</v>
      </c>
      <c r="AC43" s="28" t="str">
        <f>+IF(D43&lt;&gt;"",VLOOKUP(D43,NIVELES!$D$19:$H$25,4,0),"")</f>
        <v>001</v>
      </c>
      <c r="AD43" s="28" t="str">
        <f>+IF(D43&lt;&gt;"",VLOOKUP(D43,NIVELES!$D$19:$H$25,5,0),"")</f>
        <v>AMPLIACION_DE_COBERTURA_Y_MEJORAMIENTO_DE_LOS_SERVICIOS_DE_ATENCION_A_PERSONAS_ADULTAS_MAYORES_EN_24_PROVINCIAS_DEL_PAIS</v>
      </c>
      <c r="AE43" s="44" t="str">
        <f>IF(AF43&lt;&gt;"",VLOOKUP(AF43,NIVELES!$F$495:$G$540,2,0),"")</f>
        <v>001</v>
      </c>
      <c r="AF43" s="27" t="s">
        <v>1365</v>
      </c>
      <c r="AG43" s="27" t="s">
        <v>834</v>
      </c>
      <c r="AH43" s="28" t="str">
        <f>+IF(AG43&lt;&gt;"",VLOOKUP(AG43,NIVELES!$A$800:$B$876,2,0),"")</f>
        <v>NO APLICA</v>
      </c>
      <c r="AI43" s="27" t="s">
        <v>1304</v>
      </c>
      <c r="AJ43" s="27">
        <v>780204</v>
      </c>
      <c r="AK43" s="28" t="str">
        <f>IF(AJ43&lt;&gt;"",+VLOOKUP(AJ43,NIVELES!$A$890:$B$1237,2,0),"")</f>
        <v>AL SECTOR PRIVADO NO FINANCIERO</v>
      </c>
      <c r="AL43" s="33">
        <v>235935.24</v>
      </c>
      <c r="AM43" s="29"/>
      <c r="AN43" s="29">
        <v>58983.81</v>
      </c>
      <c r="AO43" s="29"/>
      <c r="AP43" s="29">
        <v>58983.81</v>
      </c>
      <c r="AQ43" s="29"/>
      <c r="AR43" s="29"/>
      <c r="AS43" s="29">
        <v>58983.81</v>
      </c>
      <c r="AT43" s="29"/>
      <c r="AU43" s="29"/>
      <c r="AV43" s="29">
        <v>58983.81</v>
      </c>
      <c r="AW43" s="29"/>
      <c r="AX43" s="29"/>
      <c r="AY43" s="31">
        <f t="shared" si="1"/>
        <v>235935.24</v>
      </c>
      <c r="AZ43" s="30" t="str">
        <f t="shared" si="2"/>
        <v>OK</v>
      </c>
      <c r="BA43" s="35" t="str">
        <f t="shared" si="3"/>
        <v xml:space="preserve">                </v>
      </c>
      <c r="BB43" s="108"/>
      <c r="BC43" s="108"/>
      <c r="BD43" s="108"/>
      <c r="BE43" s="136" t="str">
        <f t="shared" si="4"/>
        <v/>
      </c>
      <c r="BF43" s="108"/>
      <c r="BG43" s="110"/>
      <c r="BH43" s="110"/>
      <c r="BI43" s="110"/>
      <c r="BJ43" s="137" t="str">
        <f t="shared" si="5"/>
        <v/>
      </c>
      <c r="BK43" s="110"/>
      <c r="BL43" s="108"/>
      <c r="BM43" s="108"/>
      <c r="BN43" s="108"/>
      <c r="BO43" s="135" t="str">
        <f t="shared" si="6"/>
        <v/>
      </c>
      <c r="BP43" s="108"/>
      <c r="BQ43" s="108"/>
      <c r="BR43" s="108"/>
      <c r="BS43" s="108"/>
      <c r="BT43" s="135" t="str">
        <f t="shared" si="7"/>
        <v/>
      </c>
      <c r="BU43" s="108"/>
      <c r="BV43" s="108"/>
      <c r="BW43" s="108"/>
      <c r="BX43" s="108"/>
      <c r="BY43" s="135" t="str">
        <f t="shared" si="8"/>
        <v/>
      </c>
      <c r="BZ43" s="108"/>
    </row>
    <row r="44" spans="1:78" ht="24.75" customHeight="1" x14ac:dyDescent="0.25">
      <c r="A44" s="27" t="s">
        <v>55</v>
      </c>
      <c r="B44" s="27" t="s">
        <v>65</v>
      </c>
      <c r="C44" s="27" t="s">
        <v>960</v>
      </c>
      <c r="D44" s="27" t="s">
        <v>1315</v>
      </c>
      <c r="E44" s="28" t="str">
        <f>+IF(C44&lt;&gt;"",VLOOKUP(MID(C44,18,5),NIVELES!$A$133:$B$213,2,0),"")</f>
        <v>EL_ORO</v>
      </c>
      <c r="F44" s="88" t="s">
        <v>84</v>
      </c>
      <c r="G44" s="28" t="str">
        <f>IF(F44&lt;&gt;"",VLOOKUP(F44,NIVELES!$A$246:$C$464,3,0),"")</f>
        <v>SUR</v>
      </c>
      <c r="H44" s="27" t="s">
        <v>994</v>
      </c>
      <c r="I44" s="27" t="s">
        <v>1337</v>
      </c>
      <c r="J44" s="27" t="s">
        <v>1464</v>
      </c>
      <c r="K44" s="27">
        <v>1819</v>
      </c>
      <c r="L44" s="155" t="s">
        <v>1465</v>
      </c>
      <c r="M44" s="46">
        <v>1819</v>
      </c>
      <c r="N44" s="46">
        <v>1819</v>
      </c>
      <c r="O44" s="46">
        <v>1819</v>
      </c>
      <c r="P44" s="46">
        <v>1819</v>
      </c>
      <c r="Q44" s="46">
        <v>1819</v>
      </c>
      <c r="R44" s="46">
        <v>1819</v>
      </c>
      <c r="S44" s="46">
        <v>1819</v>
      </c>
      <c r="T44" s="46">
        <v>1819</v>
      </c>
      <c r="U44" s="46">
        <v>1819</v>
      </c>
      <c r="V44" s="46">
        <v>1819</v>
      </c>
      <c r="W44" s="46">
        <v>1819</v>
      </c>
      <c r="X44" s="46">
        <v>1819</v>
      </c>
      <c r="Y44" s="41" t="str">
        <f>IF(A44&lt;&gt;"",IF(D44="DIRECCIÓN_DE_TRANSFERENCIAS","280 0031",VLOOKUP(C44,NIVELES!$A$14:$B$105,2,0)),"")</f>
        <v>280 7130</v>
      </c>
      <c r="Z44" s="106" t="s">
        <v>1399</v>
      </c>
      <c r="AA44" s="43" t="str">
        <f>+IF(D44&lt;&gt;"",VLOOKUP(D44,NIVELES!$D$19:$H$25,2,0),"")</f>
        <v>58</v>
      </c>
      <c r="AB44" s="28" t="str">
        <f>+IF(D44&lt;&gt;"",VLOOKUP(D44,NIVELES!$D$19:$H$25,3,0),"")</f>
        <v>SERVICIOS_DE_ATENCIÓN_GERONTOLÓGICA</v>
      </c>
      <c r="AC44" s="28" t="str">
        <f>+IF(D44&lt;&gt;"",VLOOKUP(D44,NIVELES!$D$19:$H$25,4,0),"")</f>
        <v>001</v>
      </c>
      <c r="AD44" s="28" t="str">
        <f>+IF(D44&lt;&gt;"",VLOOKUP(D44,NIVELES!$D$19:$H$25,5,0),"")</f>
        <v>AMPLIACION_DE_COBERTURA_Y_MEJORAMIENTO_DE_LOS_SERVICIOS_DE_ATENCION_A_PERSONAS_ADULTAS_MAYORES_EN_24_PROVINCIAS_DEL_PAIS</v>
      </c>
      <c r="AE44" s="44" t="str">
        <f>IF(AF44&lt;&gt;"",VLOOKUP(AF44,NIVELES!$F$495:$G$540,2,0),"")</f>
        <v>001</v>
      </c>
      <c r="AF44" s="27" t="s">
        <v>1365</v>
      </c>
      <c r="AG44" s="27" t="s">
        <v>834</v>
      </c>
      <c r="AH44" s="28" t="str">
        <f>+IF(AG44&lt;&gt;"",VLOOKUP(AG44,NIVELES!$A$800:$B$876,2,0),"")</f>
        <v>NO APLICA</v>
      </c>
      <c r="AI44" s="27" t="s">
        <v>1304</v>
      </c>
      <c r="AJ44" s="27">
        <v>780104</v>
      </c>
      <c r="AK44" s="28" t="str">
        <f>IF(AJ44&lt;&gt;"",+VLOOKUP(AJ44,NIVELES!$A$890:$B$1237,2,0),"")</f>
        <v>A GOBIERNOS AUTÓNOMOS DESCENTRALIZADOS</v>
      </c>
      <c r="AL44" s="33">
        <v>103422.21</v>
      </c>
      <c r="AM44" s="29"/>
      <c r="AN44" s="29">
        <v>25855.55</v>
      </c>
      <c r="AO44" s="29"/>
      <c r="AP44" s="29">
        <v>25855.55</v>
      </c>
      <c r="AQ44" s="29"/>
      <c r="AR44" s="29"/>
      <c r="AS44" s="29">
        <v>25855.55</v>
      </c>
      <c r="AT44" s="29"/>
      <c r="AU44" s="29"/>
      <c r="AV44" s="29">
        <v>25855.56</v>
      </c>
      <c r="AW44" s="29"/>
      <c r="AX44" s="29"/>
      <c r="AY44" s="31">
        <f t="shared" si="1"/>
        <v>103422.20999999999</v>
      </c>
      <c r="AZ44" s="30" t="str">
        <f t="shared" si="2"/>
        <v>OK</v>
      </c>
      <c r="BA44" s="35" t="str">
        <f t="shared" si="3"/>
        <v xml:space="preserve">                </v>
      </c>
      <c r="BB44" s="108"/>
      <c r="BC44" s="108"/>
      <c r="BD44" s="108"/>
      <c r="BE44" s="136" t="str">
        <f t="shared" si="4"/>
        <v/>
      </c>
      <c r="BF44" s="108"/>
      <c r="BG44" s="110"/>
      <c r="BH44" s="110"/>
      <c r="BI44" s="110"/>
      <c r="BJ44" s="137" t="str">
        <f t="shared" si="5"/>
        <v/>
      </c>
      <c r="BK44" s="110"/>
      <c r="BL44" s="108"/>
      <c r="BM44" s="108"/>
      <c r="BN44" s="108"/>
      <c r="BO44" s="135" t="str">
        <f t="shared" si="6"/>
        <v/>
      </c>
      <c r="BP44" s="108"/>
      <c r="BQ44" s="108"/>
      <c r="BR44" s="108"/>
      <c r="BS44" s="108"/>
      <c r="BT44" s="135" t="str">
        <f t="shared" si="7"/>
        <v/>
      </c>
      <c r="BU44" s="108"/>
      <c r="BV44" s="108"/>
      <c r="BW44" s="108"/>
      <c r="BX44" s="108"/>
      <c r="BY44" s="135" t="str">
        <f t="shared" si="8"/>
        <v/>
      </c>
      <c r="BZ44" s="108"/>
    </row>
    <row r="45" spans="1:78" ht="24.75" customHeight="1" x14ac:dyDescent="0.25">
      <c r="A45" s="27" t="s">
        <v>55</v>
      </c>
      <c r="B45" s="27" t="s">
        <v>65</v>
      </c>
      <c r="C45" s="27" t="s">
        <v>960</v>
      </c>
      <c r="D45" s="27" t="s">
        <v>1315</v>
      </c>
      <c r="E45" s="28" t="str">
        <f>+IF(C45&lt;&gt;"",VLOOKUP(MID(C45,18,5),NIVELES!$A$133:$B$213,2,0),"")</f>
        <v>EL_ORO</v>
      </c>
      <c r="F45" s="88" t="s">
        <v>84</v>
      </c>
      <c r="G45" s="28" t="str">
        <f>IF(F45&lt;&gt;"",VLOOKUP(F45,NIVELES!$A$246:$C$464,3,0),"")</f>
        <v>SUR</v>
      </c>
      <c r="H45" s="27" t="s">
        <v>994</v>
      </c>
      <c r="I45" s="27" t="s">
        <v>1337</v>
      </c>
      <c r="J45" s="27" t="s">
        <v>1464</v>
      </c>
      <c r="K45" s="27">
        <v>1818</v>
      </c>
      <c r="L45" s="155" t="s">
        <v>1465</v>
      </c>
      <c r="M45" s="46">
        <v>1818</v>
      </c>
      <c r="N45" s="46">
        <v>1818</v>
      </c>
      <c r="O45" s="46">
        <v>1818</v>
      </c>
      <c r="P45" s="46">
        <v>1818</v>
      </c>
      <c r="Q45" s="46">
        <v>1818</v>
      </c>
      <c r="R45" s="46">
        <v>1818</v>
      </c>
      <c r="S45" s="46">
        <v>1818</v>
      </c>
      <c r="T45" s="46">
        <v>1818</v>
      </c>
      <c r="U45" s="46">
        <v>1818</v>
      </c>
      <c r="V45" s="46">
        <v>1818</v>
      </c>
      <c r="W45" s="46">
        <v>1818</v>
      </c>
      <c r="X45" s="46">
        <v>1818</v>
      </c>
      <c r="Y45" s="41" t="str">
        <f>IF(A45&lt;&gt;"",IF(D45="DIRECCIÓN_DE_TRANSFERENCIAS","280 0031",VLOOKUP(C45,NIVELES!$A$14:$B$105,2,0)),"")</f>
        <v>280 7130</v>
      </c>
      <c r="Z45" s="106" t="s">
        <v>1399</v>
      </c>
      <c r="AA45" s="43" t="str">
        <f>+IF(D45&lt;&gt;"",VLOOKUP(D45,NIVELES!$D$19:$H$25,2,0),"")</f>
        <v>58</v>
      </c>
      <c r="AB45" s="28" t="str">
        <f>+IF(D45&lt;&gt;"",VLOOKUP(D45,NIVELES!$D$19:$H$25,3,0),"")</f>
        <v>SERVICIOS_DE_ATENCIÓN_GERONTOLÓGICA</v>
      </c>
      <c r="AC45" s="28" t="str">
        <f>+IF(D45&lt;&gt;"",VLOOKUP(D45,NIVELES!$D$19:$H$25,4,0),"")</f>
        <v>001</v>
      </c>
      <c r="AD45" s="28" t="str">
        <f>+IF(D45&lt;&gt;"",VLOOKUP(D45,NIVELES!$D$19:$H$25,5,0),"")</f>
        <v>AMPLIACION_DE_COBERTURA_Y_MEJORAMIENTO_DE_LOS_SERVICIOS_DE_ATENCION_A_PERSONAS_ADULTAS_MAYORES_EN_24_PROVINCIAS_DEL_PAIS</v>
      </c>
      <c r="AE45" s="44" t="str">
        <f>IF(AF45&lt;&gt;"",VLOOKUP(AF45,NIVELES!$F$495:$G$540,2,0),"")</f>
        <v>001</v>
      </c>
      <c r="AF45" s="27" t="s">
        <v>1365</v>
      </c>
      <c r="AG45" s="27" t="s">
        <v>834</v>
      </c>
      <c r="AH45" s="28" t="str">
        <f>+IF(AG45&lt;&gt;"",VLOOKUP(AG45,NIVELES!$A$800:$B$876,2,0),"")</f>
        <v>NO APLICA</v>
      </c>
      <c r="AI45" s="27" t="s">
        <v>1304</v>
      </c>
      <c r="AJ45" s="27">
        <v>780204</v>
      </c>
      <c r="AK45" s="28" t="str">
        <f>IF(AJ45&lt;&gt;"",+VLOOKUP(AJ45,NIVELES!$A$890:$B$1237,2,0),"")</f>
        <v>AL SECTOR PRIVADO NO FINANCIERO</v>
      </c>
      <c r="AL45" s="33">
        <v>103422.22</v>
      </c>
      <c r="AM45" s="29"/>
      <c r="AN45" s="29">
        <v>25855.56</v>
      </c>
      <c r="AO45" s="29"/>
      <c r="AP45" s="29">
        <v>25855.55</v>
      </c>
      <c r="AQ45" s="29"/>
      <c r="AR45" s="29"/>
      <c r="AS45" s="29">
        <v>25855.55</v>
      </c>
      <c r="AT45" s="29"/>
      <c r="AU45" s="29"/>
      <c r="AV45" s="29">
        <v>25855.56</v>
      </c>
      <c r="AW45" s="29"/>
      <c r="AX45" s="29"/>
      <c r="AY45" s="31">
        <f t="shared" si="1"/>
        <v>103422.22</v>
      </c>
      <c r="AZ45" s="30" t="str">
        <f t="shared" si="2"/>
        <v>OK</v>
      </c>
      <c r="BA45" s="35" t="str">
        <f t="shared" si="3"/>
        <v xml:space="preserve">                </v>
      </c>
      <c r="BB45" s="108"/>
      <c r="BC45" s="108"/>
      <c r="BD45" s="108"/>
      <c r="BE45" s="136" t="str">
        <f t="shared" si="4"/>
        <v/>
      </c>
      <c r="BF45" s="108"/>
      <c r="BG45" s="110"/>
      <c r="BH45" s="110"/>
      <c r="BI45" s="110"/>
      <c r="BJ45" s="137" t="str">
        <f t="shared" si="5"/>
        <v/>
      </c>
      <c r="BK45" s="110"/>
      <c r="BL45" s="108"/>
      <c r="BM45" s="108"/>
      <c r="BN45" s="108"/>
      <c r="BO45" s="135" t="str">
        <f t="shared" si="6"/>
        <v/>
      </c>
      <c r="BP45" s="108"/>
      <c r="BQ45" s="108"/>
      <c r="BR45" s="108"/>
      <c r="BS45" s="108"/>
      <c r="BT45" s="135" t="str">
        <f t="shared" si="7"/>
        <v/>
      </c>
      <c r="BU45" s="108"/>
      <c r="BV45" s="108"/>
      <c r="BW45" s="108"/>
      <c r="BX45" s="108"/>
      <c r="BY45" s="135" t="str">
        <f t="shared" si="8"/>
        <v/>
      </c>
      <c r="BZ45" s="108"/>
    </row>
    <row r="46" spans="1:78" ht="24.75" customHeight="1" x14ac:dyDescent="0.25">
      <c r="A46" s="27" t="s">
        <v>55</v>
      </c>
      <c r="B46" s="27" t="s">
        <v>65</v>
      </c>
      <c r="C46" s="27" t="s">
        <v>961</v>
      </c>
      <c r="D46" s="27" t="s">
        <v>1315</v>
      </c>
      <c r="E46" s="28" t="str">
        <f>+IF(C46&lt;&gt;"",VLOOKUP(MID(C46,18,5),NIVELES!$A$133:$B$213,2,0),"")</f>
        <v>EL_ORO</v>
      </c>
      <c r="F46" s="88" t="s">
        <v>152</v>
      </c>
      <c r="G46" s="28" t="str">
        <f>IF(F46&lt;&gt;"",VLOOKUP(F46,NIVELES!$A$246:$C$464,3,0),"")</f>
        <v>SUR</v>
      </c>
      <c r="H46" s="27" t="s">
        <v>994</v>
      </c>
      <c r="I46" s="27" t="s">
        <v>1337</v>
      </c>
      <c r="J46" s="27" t="s">
        <v>1464</v>
      </c>
      <c r="K46" s="27">
        <v>1630</v>
      </c>
      <c r="L46" s="155" t="s">
        <v>1465</v>
      </c>
      <c r="M46" s="46">
        <v>1630</v>
      </c>
      <c r="N46" s="46">
        <v>1630</v>
      </c>
      <c r="O46" s="46">
        <v>1630</v>
      </c>
      <c r="P46" s="46">
        <v>1630</v>
      </c>
      <c r="Q46" s="46">
        <v>1630</v>
      </c>
      <c r="R46" s="46">
        <v>1630</v>
      </c>
      <c r="S46" s="46">
        <v>1630</v>
      </c>
      <c r="T46" s="46">
        <v>1630</v>
      </c>
      <c r="U46" s="46">
        <v>1630</v>
      </c>
      <c r="V46" s="46">
        <v>1630</v>
      </c>
      <c r="W46" s="46">
        <v>1630</v>
      </c>
      <c r="X46" s="46">
        <v>1630</v>
      </c>
      <c r="Y46" s="41" t="str">
        <f>IF(A46&lt;&gt;"",IF(D46="DIRECCIÓN_DE_TRANSFERENCIAS","280 0031",VLOOKUP(C46,NIVELES!$A$14:$B$105,2,0)),"")</f>
        <v>280 7210</v>
      </c>
      <c r="Z46" s="106" t="s">
        <v>1399</v>
      </c>
      <c r="AA46" s="43" t="str">
        <f>+IF(D46&lt;&gt;"",VLOOKUP(D46,NIVELES!$D$19:$H$25,2,0),"")</f>
        <v>58</v>
      </c>
      <c r="AB46" s="28" t="str">
        <f>+IF(D46&lt;&gt;"",VLOOKUP(D46,NIVELES!$D$19:$H$25,3,0),"")</f>
        <v>SERVICIOS_DE_ATENCIÓN_GERONTOLÓGICA</v>
      </c>
      <c r="AC46" s="28" t="str">
        <f>+IF(D46&lt;&gt;"",VLOOKUP(D46,NIVELES!$D$19:$H$25,4,0),"")</f>
        <v>001</v>
      </c>
      <c r="AD46" s="28" t="str">
        <f>+IF(D46&lt;&gt;"",VLOOKUP(D46,NIVELES!$D$19:$H$25,5,0),"")</f>
        <v>AMPLIACION_DE_COBERTURA_Y_MEJORAMIENTO_DE_LOS_SERVICIOS_DE_ATENCION_A_PERSONAS_ADULTAS_MAYORES_EN_24_PROVINCIAS_DEL_PAIS</v>
      </c>
      <c r="AE46" s="44" t="str">
        <f>IF(AF46&lt;&gt;"",VLOOKUP(AF46,NIVELES!$F$495:$G$540,2,0),"")</f>
        <v>001</v>
      </c>
      <c r="AF46" s="27" t="s">
        <v>1365</v>
      </c>
      <c r="AG46" s="27" t="s">
        <v>834</v>
      </c>
      <c r="AH46" s="28" t="str">
        <f>+IF(AG46&lt;&gt;"",VLOOKUP(AG46,NIVELES!$A$800:$B$876,2,0),"")</f>
        <v>NO APLICA</v>
      </c>
      <c r="AI46" s="27" t="s">
        <v>1304</v>
      </c>
      <c r="AJ46" s="27">
        <v>780104</v>
      </c>
      <c r="AK46" s="28" t="str">
        <f>IF(AJ46&lt;&gt;"",+VLOOKUP(AJ46,NIVELES!$A$890:$B$1237,2,0),"")</f>
        <v>A GOBIERNOS AUTÓNOMOS DESCENTRALIZADOS</v>
      </c>
      <c r="AL46" s="33">
        <v>179712.44</v>
      </c>
      <c r="AM46" s="29"/>
      <c r="AN46" s="29">
        <v>44928.11</v>
      </c>
      <c r="AO46" s="29"/>
      <c r="AP46" s="29">
        <v>44928.11</v>
      </c>
      <c r="AQ46" s="29"/>
      <c r="AR46" s="29"/>
      <c r="AS46" s="29">
        <v>44928.11</v>
      </c>
      <c r="AT46" s="29"/>
      <c r="AU46" s="29"/>
      <c r="AV46" s="29">
        <v>44928.11</v>
      </c>
      <c r="AW46" s="29"/>
      <c r="AX46" s="29"/>
      <c r="AY46" s="31">
        <f t="shared" si="1"/>
        <v>179712.44</v>
      </c>
      <c r="AZ46" s="30" t="str">
        <f t="shared" si="2"/>
        <v>OK</v>
      </c>
      <c r="BA46" s="35" t="str">
        <f t="shared" si="3"/>
        <v xml:space="preserve">                </v>
      </c>
      <c r="BB46" s="108"/>
      <c r="BC46" s="108"/>
      <c r="BD46" s="108"/>
      <c r="BE46" s="136" t="str">
        <f t="shared" si="4"/>
        <v/>
      </c>
      <c r="BF46" s="108"/>
      <c r="BG46" s="110"/>
      <c r="BH46" s="110"/>
      <c r="BI46" s="110"/>
      <c r="BJ46" s="137" t="str">
        <f t="shared" si="5"/>
        <v/>
      </c>
      <c r="BK46" s="110"/>
      <c r="BL46" s="108"/>
      <c r="BM46" s="108"/>
      <c r="BN46" s="108"/>
      <c r="BO46" s="135" t="str">
        <f t="shared" si="6"/>
        <v/>
      </c>
      <c r="BP46" s="108"/>
      <c r="BQ46" s="108"/>
      <c r="BR46" s="108"/>
      <c r="BS46" s="108"/>
      <c r="BT46" s="135" t="str">
        <f t="shared" si="7"/>
        <v/>
      </c>
      <c r="BU46" s="108"/>
      <c r="BV46" s="108"/>
      <c r="BW46" s="108"/>
      <c r="BX46" s="108"/>
      <c r="BY46" s="135" t="str">
        <f t="shared" si="8"/>
        <v/>
      </c>
      <c r="BZ46" s="108"/>
    </row>
    <row r="47" spans="1:78" ht="24.75" customHeight="1" x14ac:dyDescent="0.25">
      <c r="A47" s="27" t="s">
        <v>55</v>
      </c>
      <c r="B47" s="27" t="s">
        <v>65</v>
      </c>
      <c r="C47" s="27" t="s">
        <v>961</v>
      </c>
      <c r="D47" s="27" t="s">
        <v>1315</v>
      </c>
      <c r="E47" s="28" t="str">
        <f>+IF(C47&lt;&gt;"",VLOOKUP(MID(C47,18,5),NIVELES!$A$133:$B$213,2,0),"")</f>
        <v>EL_ORO</v>
      </c>
      <c r="F47" s="88" t="s">
        <v>152</v>
      </c>
      <c r="G47" s="28" t="str">
        <f>IF(F47&lt;&gt;"",VLOOKUP(F47,NIVELES!$A$246:$C$464,3,0),"")</f>
        <v>SUR</v>
      </c>
      <c r="H47" s="27" t="s">
        <v>994</v>
      </c>
      <c r="I47" s="27" t="s">
        <v>1337</v>
      </c>
      <c r="J47" s="27" t="s">
        <v>1464</v>
      </c>
      <c r="K47" s="27">
        <v>1630</v>
      </c>
      <c r="L47" s="155" t="s">
        <v>1465</v>
      </c>
      <c r="M47" s="46">
        <v>1630</v>
      </c>
      <c r="N47" s="46">
        <v>1630</v>
      </c>
      <c r="O47" s="46">
        <v>1630</v>
      </c>
      <c r="P47" s="46">
        <v>1630</v>
      </c>
      <c r="Q47" s="46">
        <v>1630</v>
      </c>
      <c r="R47" s="46">
        <v>1630</v>
      </c>
      <c r="S47" s="46">
        <v>1630</v>
      </c>
      <c r="T47" s="46">
        <v>1630</v>
      </c>
      <c r="U47" s="46">
        <v>1630</v>
      </c>
      <c r="V47" s="46">
        <v>1630</v>
      </c>
      <c r="W47" s="46">
        <v>1630</v>
      </c>
      <c r="X47" s="46">
        <v>1630</v>
      </c>
      <c r="Y47" s="41" t="str">
        <f>IF(A47&lt;&gt;"",IF(D47="DIRECCIÓN_DE_TRANSFERENCIAS","280 0031",VLOOKUP(C47,NIVELES!$A$14:$B$105,2,0)),"")</f>
        <v>280 7210</v>
      </c>
      <c r="Z47" s="106" t="s">
        <v>1399</v>
      </c>
      <c r="AA47" s="43" t="str">
        <f>+IF(D47&lt;&gt;"",VLOOKUP(D47,NIVELES!$D$19:$H$25,2,0),"")</f>
        <v>58</v>
      </c>
      <c r="AB47" s="28" t="str">
        <f>+IF(D47&lt;&gt;"",VLOOKUP(D47,NIVELES!$D$19:$H$25,3,0),"")</f>
        <v>SERVICIOS_DE_ATENCIÓN_GERONTOLÓGICA</v>
      </c>
      <c r="AC47" s="28" t="str">
        <f>+IF(D47&lt;&gt;"",VLOOKUP(D47,NIVELES!$D$19:$H$25,4,0),"")</f>
        <v>001</v>
      </c>
      <c r="AD47" s="28" t="str">
        <f>+IF(D47&lt;&gt;"",VLOOKUP(D47,NIVELES!$D$19:$H$25,5,0),"")</f>
        <v>AMPLIACION_DE_COBERTURA_Y_MEJORAMIENTO_DE_LOS_SERVICIOS_DE_ATENCION_A_PERSONAS_ADULTAS_MAYORES_EN_24_PROVINCIAS_DEL_PAIS</v>
      </c>
      <c r="AE47" s="44" t="str">
        <f>IF(AF47&lt;&gt;"",VLOOKUP(AF47,NIVELES!$F$495:$G$540,2,0),"")</f>
        <v>001</v>
      </c>
      <c r="AF47" s="27" t="s">
        <v>1365</v>
      </c>
      <c r="AG47" s="27" t="s">
        <v>834</v>
      </c>
      <c r="AH47" s="28" t="str">
        <f>+IF(AG47&lt;&gt;"",VLOOKUP(AG47,NIVELES!$A$800:$B$876,2,0),"")</f>
        <v>NO APLICA</v>
      </c>
      <c r="AI47" s="27" t="s">
        <v>1304</v>
      </c>
      <c r="AJ47" s="27">
        <v>780204</v>
      </c>
      <c r="AK47" s="28" t="str">
        <f>IF(AJ47&lt;&gt;"",+VLOOKUP(AJ47,NIVELES!$A$890:$B$1237,2,0),"")</f>
        <v>AL SECTOR PRIVADO NO FINANCIERO</v>
      </c>
      <c r="AL47" s="33">
        <v>0</v>
      </c>
      <c r="AM47" s="29"/>
      <c r="AN47" s="29">
        <v>0</v>
      </c>
      <c r="AO47" s="29"/>
      <c r="AP47" s="29">
        <v>0</v>
      </c>
      <c r="AQ47" s="29"/>
      <c r="AR47" s="29"/>
      <c r="AS47" s="29">
        <v>0</v>
      </c>
      <c r="AT47" s="29"/>
      <c r="AU47" s="29"/>
      <c r="AV47" s="29">
        <v>0</v>
      </c>
      <c r="AW47" s="29"/>
      <c r="AX47" s="29"/>
      <c r="AY47" s="31">
        <f t="shared" si="1"/>
        <v>0</v>
      </c>
      <c r="AZ47" s="30" t="str">
        <f t="shared" si="2"/>
        <v>OK</v>
      </c>
      <c r="BA47" s="35" t="str">
        <f t="shared" si="3"/>
        <v xml:space="preserve">                </v>
      </c>
      <c r="BB47" s="108"/>
      <c r="BC47" s="108"/>
      <c r="BD47" s="108"/>
      <c r="BE47" s="136" t="str">
        <f t="shared" si="4"/>
        <v/>
      </c>
      <c r="BF47" s="108"/>
      <c r="BG47" s="110"/>
      <c r="BH47" s="110"/>
      <c r="BI47" s="110"/>
      <c r="BJ47" s="137" t="str">
        <f t="shared" si="5"/>
        <v/>
      </c>
      <c r="BK47" s="110"/>
      <c r="BL47" s="108"/>
      <c r="BM47" s="108"/>
      <c r="BN47" s="108"/>
      <c r="BO47" s="135" t="str">
        <f t="shared" si="6"/>
        <v/>
      </c>
      <c r="BP47" s="108"/>
      <c r="BQ47" s="108"/>
      <c r="BR47" s="108"/>
      <c r="BS47" s="108"/>
      <c r="BT47" s="135" t="str">
        <f t="shared" si="7"/>
        <v/>
      </c>
      <c r="BU47" s="108"/>
      <c r="BV47" s="108"/>
      <c r="BW47" s="108"/>
      <c r="BX47" s="108"/>
      <c r="BY47" s="135" t="str">
        <f t="shared" si="8"/>
        <v/>
      </c>
      <c r="BZ47" s="108"/>
    </row>
    <row r="48" spans="1:78" ht="24.75" customHeight="1" x14ac:dyDescent="0.25">
      <c r="A48" s="27" t="s">
        <v>55</v>
      </c>
      <c r="B48" s="27" t="s">
        <v>65</v>
      </c>
      <c r="C48" s="27" t="s">
        <v>962</v>
      </c>
      <c r="D48" s="27" t="s">
        <v>1315</v>
      </c>
      <c r="E48" s="28" t="str">
        <f>+IF(C48&lt;&gt;"",VLOOKUP(MID(C48,18,5),NIVELES!$A$133:$B$213,2,0),"")</f>
        <v>LOJA</v>
      </c>
      <c r="F48" s="88" t="s">
        <v>187</v>
      </c>
      <c r="G48" s="28" t="str">
        <f>IF(F48&lt;&gt;"",VLOOKUP(F48,NIVELES!$A$246:$C$464,3,0),"")</f>
        <v>SUR</v>
      </c>
      <c r="H48" s="27" t="s">
        <v>994</v>
      </c>
      <c r="I48" s="27" t="s">
        <v>1337</v>
      </c>
      <c r="J48" s="27" t="s">
        <v>1464</v>
      </c>
      <c r="K48" s="27">
        <v>3480</v>
      </c>
      <c r="L48" s="155" t="s">
        <v>1465</v>
      </c>
      <c r="M48" s="27">
        <v>3480</v>
      </c>
      <c r="N48" s="27">
        <v>3480</v>
      </c>
      <c r="O48" s="27">
        <v>3480</v>
      </c>
      <c r="P48" s="27">
        <v>3480</v>
      </c>
      <c r="Q48" s="27">
        <v>3480</v>
      </c>
      <c r="R48" s="27">
        <v>3480</v>
      </c>
      <c r="S48" s="27">
        <v>3480</v>
      </c>
      <c r="T48" s="27">
        <v>3480</v>
      </c>
      <c r="U48" s="27">
        <v>3480</v>
      </c>
      <c r="V48" s="27">
        <v>3480</v>
      </c>
      <c r="W48" s="27">
        <v>3480</v>
      </c>
      <c r="X48" s="27">
        <v>3480</v>
      </c>
      <c r="Y48" s="41" t="str">
        <f>IF(A48&lt;&gt;"",IF(D48="DIRECCIÓN_DE_TRANSFERENCIAS","280 0031",VLOOKUP(C48,NIVELES!$A$14:$B$105,2,0)),"")</f>
        <v>280 7310</v>
      </c>
      <c r="Z48" s="106" t="s">
        <v>1399</v>
      </c>
      <c r="AA48" s="43" t="str">
        <f>+IF(D48&lt;&gt;"",VLOOKUP(D48,NIVELES!$D$19:$H$25,2,0),"")</f>
        <v>58</v>
      </c>
      <c r="AB48" s="28" t="str">
        <f>+IF(D48&lt;&gt;"",VLOOKUP(D48,NIVELES!$D$19:$H$25,3,0),"")</f>
        <v>SERVICIOS_DE_ATENCIÓN_GERONTOLÓGICA</v>
      </c>
      <c r="AC48" s="28" t="str">
        <f>+IF(D48&lt;&gt;"",VLOOKUP(D48,NIVELES!$D$19:$H$25,4,0),"")</f>
        <v>001</v>
      </c>
      <c r="AD48" s="28" t="str">
        <f>+IF(D48&lt;&gt;"",VLOOKUP(D48,NIVELES!$D$19:$H$25,5,0),"")</f>
        <v>AMPLIACION_DE_COBERTURA_Y_MEJORAMIENTO_DE_LOS_SERVICIOS_DE_ATENCION_A_PERSONAS_ADULTAS_MAYORES_EN_24_PROVINCIAS_DEL_PAIS</v>
      </c>
      <c r="AE48" s="44" t="str">
        <f>IF(AF48&lt;&gt;"",VLOOKUP(AF48,NIVELES!$F$495:$G$540,2,0),"")</f>
        <v>001</v>
      </c>
      <c r="AF48" s="27" t="s">
        <v>1365</v>
      </c>
      <c r="AG48" s="27" t="s">
        <v>834</v>
      </c>
      <c r="AH48" s="28" t="str">
        <f>+IF(AG48&lt;&gt;"",VLOOKUP(AG48,NIVELES!$A$800:$B$876,2,0),"")</f>
        <v>NO APLICA</v>
      </c>
      <c r="AI48" s="27" t="s">
        <v>1304</v>
      </c>
      <c r="AJ48" s="27">
        <v>780104</v>
      </c>
      <c r="AK48" s="28" t="str">
        <f>IF(AJ48&lt;&gt;"",+VLOOKUP(AJ48,NIVELES!$A$890:$B$1237,2,0),"")</f>
        <v>A GOBIERNOS AUTÓNOMOS DESCENTRALIZADOS</v>
      </c>
      <c r="AL48" s="33">
        <v>871504.89</v>
      </c>
      <c r="AM48" s="29"/>
      <c r="AN48" s="29"/>
      <c r="AO48" s="29">
        <v>217876.22</v>
      </c>
      <c r="AP48" s="29">
        <v>217876.22</v>
      </c>
      <c r="AQ48" s="29"/>
      <c r="AR48" s="29"/>
      <c r="AS48" s="29">
        <v>217876.22</v>
      </c>
      <c r="AT48" s="29"/>
      <c r="AU48" s="29"/>
      <c r="AV48" s="29">
        <v>217876.23</v>
      </c>
      <c r="AW48" s="29"/>
      <c r="AX48" s="29"/>
      <c r="AY48" s="31">
        <f t="shared" si="1"/>
        <v>871504.89</v>
      </c>
      <c r="AZ48" s="30" t="str">
        <f t="shared" si="2"/>
        <v>OK</v>
      </c>
      <c r="BA48" s="35" t="str">
        <f t="shared" si="3"/>
        <v xml:space="preserve">                </v>
      </c>
      <c r="BB48" s="108"/>
      <c r="BC48" s="108"/>
      <c r="BD48" s="108"/>
      <c r="BE48" s="136" t="str">
        <f t="shared" si="4"/>
        <v/>
      </c>
      <c r="BF48" s="108"/>
      <c r="BG48" s="110"/>
      <c r="BH48" s="110"/>
      <c r="BI48" s="110"/>
      <c r="BJ48" s="137" t="str">
        <f t="shared" si="5"/>
        <v/>
      </c>
      <c r="BK48" s="110"/>
      <c r="BL48" s="108"/>
      <c r="BM48" s="108"/>
      <c r="BN48" s="108"/>
      <c r="BO48" s="135" t="str">
        <f t="shared" si="6"/>
        <v/>
      </c>
      <c r="BP48" s="108"/>
      <c r="BQ48" s="108"/>
      <c r="BR48" s="108"/>
      <c r="BS48" s="108"/>
      <c r="BT48" s="135" t="str">
        <f t="shared" si="7"/>
        <v/>
      </c>
      <c r="BU48" s="108"/>
      <c r="BV48" s="108"/>
      <c r="BW48" s="108"/>
      <c r="BX48" s="108"/>
      <c r="BY48" s="135" t="str">
        <f t="shared" si="8"/>
        <v/>
      </c>
      <c r="BZ48" s="108"/>
    </row>
    <row r="49" spans="1:78" ht="24.75" customHeight="1" x14ac:dyDescent="0.25">
      <c r="A49" s="27" t="s">
        <v>55</v>
      </c>
      <c r="B49" s="27" t="s">
        <v>65</v>
      </c>
      <c r="C49" s="27" t="s">
        <v>962</v>
      </c>
      <c r="D49" s="27" t="s">
        <v>1315</v>
      </c>
      <c r="E49" s="28" t="str">
        <f>+IF(C49&lt;&gt;"",VLOOKUP(MID(C49,18,5),NIVELES!$A$133:$B$213,2,0),"")</f>
        <v>LOJA</v>
      </c>
      <c r="F49" s="88" t="s">
        <v>187</v>
      </c>
      <c r="G49" s="28" t="str">
        <f>IF(F49&lt;&gt;"",VLOOKUP(F49,NIVELES!$A$246:$C$464,3,0),"")</f>
        <v>SUR</v>
      </c>
      <c r="H49" s="27" t="s">
        <v>994</v>
      </c>
      <c r="I49" s="27" t="s">
        <v>1337</v>
      </c>
      <c r="J49" s="27" t="s">
        <v>1464</v>
      </c>
      <c r="K49" s="27">
        <v>0</v>
      </c>
      <c r="L49" s="155" t="s">
        <v>1465</v>
      </c>
      <c r="M49" s="46">
        <v>0</v>
      </c>
      <c r="N49" s="46">
        <v>0</v>
      </c>
      <c r="O49" s="46">
        <v>0</v>
      </c>
      <c r="P49" s="46">
        <v>0</v>
      </c>
      <c r="Q49" s="46">
        <v>0</v>
      </c>
      <c r="R49" s="46">
        <v>0</v>
      </c>
      <c r="S49" s="46">
        <v>0</v>
      </c>
      <c r="T49" s="46">
        <v>0</v>
      </c>
      <c r="U49" s="46">
        <v>0</v>
      </c>
      <c r="V49" s="46">
        <v>0</v>
      </c>
      <c r="W49" s="46">
        <v>0</v>
      </c>
      <c r="X49" s="46">
        <v>0</v>
      </c>
      <c r="Y49" s="41" t="str">
        <f>IF(A49&lt;&gt;"",IF(D49="DIRECCIÓN_DE_TRANSFERENCIAS","280 0031",VLOOKUP(C49,NIVELES!$A$14:$B$105,2,0)),"")</f>
        <v>280 7310</v>
      </c>
      <c r="Z49" s="106" t="s">
        <v>1399</v>
      </c>
      <c r="AA49" s="43" t="str">
        <f>+IF(D49&lt;&gt;"",VLOOKUP(D49,NIVELES!$D$19:$H$25,2,0),"")</f>
        <v>58</v>
      </c>
      <c r="AB49" s="28" t="str">
        <f>+IF(D49&lt;&gt;"",VLOOKUP(D49,NIVELES!$D$19:$H$25,3,0),"")</f>
        <v>SERVICIOS_DE_ATENCIÓN_GERONTOLÓGICA</v>
      </c>
      <c r="AC49" s="28" t="str">
        <f>+IF(D49&lt;&gt;"",VLOOKUP(D49,NIVELES!$D$19:$H$25,4,0),"")</f>
        <v>001</v>
      </c>
      <c r="AD49" s="28" t="str">
        <f>+IF(D49&lt;&gt;"",VLOOKUP(D49,NIVELES!$D$19:$H$25,5,0),"")</f>
        <v>AMPLIACION_DE_COBERTURA_Y_MEJORAMIENTO_DE_LOS_SERVICIOS_DE_ATENCION_A_PERSONAS_ADULTAS_MAYORES_EN_24_PROVINCIAS_DEL_PAIS</v>
      </c>
      <c r="AE49" s="44" t="str">
        <f>IF(AF49&lt;&gt;"",VLOOKUP(AF49,NIVELES!$F$495:$G$540,2,0),"")</f>
        <v>001</v>
      </c>
      <c r="AF49" s="27" t="s">
        <v>1365</v>
      </c>
      <c r="AG49" s="27" t="s">
        <v>834</v>
      </c>
      <c r="AH49" s="28" t="str">
        <f>+IF(AG49&lt;&gt;"",VLOOKUP(AG49,NIVELES!$A$800:$B$876,2,0),"")</f>
        <v>NO APLICA</v>
      </c>
      <c r="AI49" s="27" t="s">
        <v>1304</v>
      </c>
      <c r="AJ49" s="27">
        <v>780204</v>
      </c>
      <c r="AK49" s="28" t="str">
        <f>IF(AJ49&lt;&gt;"",+VLOOKUP(AJ49,NIVELES!$A$890:$B$1237,2,0),"")</f>
        <v>AL SECTOR PRIVADO NO FINANCIERO</v>
      </c>
      <c r="AL49" s="33">
        <v>0</v>
      </c>
      <c r="AM49" s="29"/>
      <c r="AN49" s="29"/>
      <c r="AO49" s="29"/>
      <c r="AP49" s="29"/>
      <c r="AQ49" s="29"/>
      <c r="AR49" s="29"/>
      <c r="AS49" s="29"/>
      <c r="AT49" s="29"/>
      <c r="AU49" s="29"/>
      <c r="AV49" s="29"/>
      <c r="AW49" s="29"/>
      <c r="AX49" s="29"/>
      <c r="AY49" s="31">
        <f t="shared" si="1"/>
        <v>0</v>
      </c>
      <c r="AZ49" s="30" t="str">
        <f t="shared" si="2"/>
        <v>OK</v>
      </c>
      <c r="BA49" s="35" t="str">
        <f t="shared" si="3"/>
        <v xml:space="preserve">                </v>
      </c>
      <c r="BB49" s="108"/>
      <c r="BC49" s="108"/>
      <c r="BD49" s="108"/>
      <c r="BE49" s="136" t="str">
        <f t="shared" si="4"/>
        <v/>
      </c>
      <c r="BF49" s="108"/>
      <c r="BG49" s="110"/>
      <c r="BH49" s="110"/>
      <c r="BI49" s="110"/>
      <c r="BJ49" s="137" t="str">
        <f t="shared" si="5"/>
        <v/>
      </c>
      <c r="BK49" s="110"/>
      <c r="BL49" s="108"/>
      <c r="BM49" s="108"/>
      <c r="BN49" s="108"/>
      <c r="BO49" s="135" t="str">
        <f t="shared" si="6"/>
        <v/>
      </c>
      <c r="BP49" s="108"/>
      <c r="BQ49" s="108"/>
      <c r="BR49" s="108"/>
      <c r="BS49" s="108"/>
      <c r="BT49" s="135" t="str">
        <f t="shared" si="7"/>
        <v/>
      </c>
      <c r="BU49" s="108"/>
      <c r="BV49" s="108"/>
      <c r="BW49" s="108"/>
      <c r="BX49" s="108"/>
      <c r="BY49" s="135" t="str">
        <f t="shared" si="8"/>
        <v/>
      </c>
      <c r="BZ49" s="108"/>
    </row>
    <row r="50" spans="1:78" ht="24.75" customHeight="1" x14ac:dyDescent="0.25">
      <c r="A50" s="27" t="s">
        <v>55</v>
      </c>
      <c r="B50" s="27" t="s">
        <v>65</v>
      </c>
      <c r="C50" s="27" t="s">
        <v>963</v>
      </c>
      <c r="D50" s="27" t="s">
        <v>1315</v>
      </c>
      <c r="E50" s="28" t="str">
        <f>+IF(C50&lt;&gt;"",VLOOKUP(MID(C50,18,5),NIVELES!$A$133:$B$213,2,0),"")</f>
        <v>LOJA</v>
      </c>
      <c r="F50" s="88" t="s">
        <v>195</v>
      </c>
      <c r="G50" s="28" t="str">
        <f>IF(F50&lt;&gt;"",VLOOKUP(F50,NIVELES!$A$246:$C$464,3,0),"")</f>
        <v>SUR</v>
      </c>
      <c r="H50" s="27" t="s">
        <v>994</v>
      </c>
      <c r="I50" s="27" t="s">
        <v>1337</v>
      </c>
      <c r="J50" s="27" t="s">
        <v>1464</v>
      </c>
      <c r="K50" s="27">
        <v>1073</v>
      </c>
      <c r="L50" s="155" t="s">
        <v>1465</v>
      </c>
      <c r="M50" s="46">
        <v>1073</v>
      </c>
      <c r="N50" s="46">
        <v>1073</v>
      </c>
      <c r="O50" s="46">
        <v>1073</v>
      </c>
      <c r="P50" s="46">
        <v>1073</v>
      </c>
      <c r="Q50" s="46">
        <v>1073</v>
      </c>
      <c r="R50" s="46">
        <v>1073</v>
      </c>
      <c r="S50" s="46">
        <v>1073</v>
      </c>
      <c r="T50" s="46">
        <v>1073</v>
      </c>
      <c r="U50" s="46">
        <v>1073</v>
      </c>
      <c r="V50" s="46">
        <v>1073</v>
      </c>
      <c r="W50" s="46">
        <v>1073</v>
      </c>
      <c r="X50" s="46">
        <v>1073</v>
      </c>
      <c r="Y50" s="41" t="str">
        <f>IF(A50&lt;&gt;"",IF(D50="DIRECCIÓN_DE_TRANSFERENCIAS","280 0031",VLOOKUP(C50,NIVELES!$A$14:$B$105,2,0)),"")</f>
        <v>280 7420</v>
      </c>
      <c r="Z50" s="106" t="s">
        <v>1399</v>
      </c>
      <c r="AA50" s="43" t="str">
        <f>+IF(D50&lt;&gt;"",VLOOKUP(D50,NIVELES!$D$19:$H$25,2,0),"")</f>
        <v>58</v>
      </c>
      <c r="AB50" s="28" t="str">
        <f>+IF(D50&lt;&gt;"",VLOOKUP(D50,NIVELES!$D$19:$H$25,3,0),"")</f>
        <v>SERVICIOS_DE_ATENCIÓN_GERONTOLÓGICA</v>
      </c>
      <c r="AC50" s="28" t="str">
        <f>+IF(D50&lt;&gt;"",VLOOKUP(D50,NIVELES!$D$19:$H$25,4,0),"")</f>
        <v>001</v>
      </c>
      <c r="AD50" s="28" t="str">
        <f>+IF(D50&lt;&gt;"",VLOOKUP(D50,NIVELES!$D$19:$H$25,5,0),"")</f>
        <v>AMPLIACION_DE_COBERTURA_Y_MEJORAMIENTO_DE_LOS_SERVICIOS_DE_ATENCION_A_PERSONAS_ADULTAS_MAYORES_EN_24_PROVINCIAS_DEL_PAIS</v>
      </c>
      <c r="AE50" s="44" t="str">
        <f>IF(AF50&lt;&gt;"",VLOOKUP(AF50,NIVELES!$F$495:$G$540,2,0),"")</f>
        <v>001</v>
      </c>
      <c r="AF50" s="27" t="s">
        <v>1365</v>
      </c>
      <c r="AG50" s="27" t="s">
        <v>834</v>
      </c>
      <c r="AH50" s="28" t="str">
        <f>+IF(AG50&lt;&gt;"",VLOOKUP(AG50,NIVELES!$A$800:$B$876,2,0),"")</f>
        <v>NO APLICA</v>
      </c>
      <c r="AI50" s="27" t="s">
        <v>1304</v>
      </c>
      <c r="AJ50" s="27">
        <v>780104</v>
      </c>
      <c r="AK50" s="28" t="str">
        <f>IF(AJ50&lt;&gt;"",+VLOOKUP(AJ50,NIVELES!$A$890:$B$1237,2,0),"")</f>
        <v>A GOBIERNOS AUTÓNOMOS DESCENTRALIZADOS</v>
      </c>
      <c r="AL50" s="33">
        <v>158285.74</v>
      </c>
      <c r="AM50" s="29"/>
      <c r="AN50" s="29">
        <v>39571.440000000002</v>
      </c>
      <c r="AO50" s="29"/>
      <c r="AP50" s="29">
        <v>39571.440000000002</v>
      </c>
      <c r="AQ50" s="29"/>
      <c r="AR50" s="29"/>
      <c r="AS50" s="29">
        <v>39571.440000000002</v>
      </c>
      <c r="AT50" s="29"/>
      <c r="AU50" s="29"/>
      <c r="AV50" s="29">
        <v>39571.42</v>
      </c>
      <c r="AW50" s="29"/>
      <c r="AX50" s="29"/>
      <c r="AY50" s="31">
        <f t="shared" si="1"/>
        <v>158285.74</v>
      </c>
      <c r="AZ50" s="30" t="str">
        <f t="shared" si="2"/>
        <v>OK</v>
      </c>
      <c r="BA50" s="35" t="str">
        <f t="shared" si="3"/>
        <v xml:space="preserve">                </v>
      </c>
      <c r="BB50" s="108"/>
      <c r="BC50" s="108"/>
      <c r="BD50" s="108"/>
      <c r="BE50" s="136" t="str">
        <f t="shared" si="4"/>
        <v/>
      </c>
      <c r="BF50" s="108"/>
      <c r="BG50" s="110"/>
      <c r="BH50" s="110"/>
      <c r="BI50" s="110"/>
      <c r="BJ50" s="137" t="str">
        <f t="shared" si="5"/>
        <v/>
      </c>
      <c r="BK50" s="110"/>
      <c r="BL50" s="108"/>
      <c r="BM50" s="108"/>
      <c r="BN50" s="108"/>
      <c r="BO50" s="135" t="str">
        <f t="shared" si="6"/>
        <v/>
      </c>
      <c r="BP50" s="108"/>
      <c r="BQ50" s="108"/>
      <c r="BR50" s="108"/>
      <c r="BS50" s="108"/>
      <c r="BT50" s="135" t="str">
        <f t="shared" si="7"/>
        <v/>
      </c>
      <c r="BU50" s="108"/>
      <c r="BV50" s="108"/>
      <c r="BW50" s="108"/>
      <c r="BX50" s="108"/>
      <c r="BY50" s="135" t="str">
        <f t="shared" si="8"/>
        <v/>
      </c>
      <c r="BZ50" s="108"/>
    </row>
    <row r="51" spans="1:78" ht="24.75" customHeight="1" x14ac:dyDescent="0.25">
      <c r="A51" s="27" t="s">
        <v>55</v>
      </c>
      <c r="B51" s="27" t="s">
        <v>65</v>
      </c>
      <c r="C51" s="27" t="s">
        <v>963</v>
      </c>
      <c r="D51" s="27" t="s">
        <v>1315</v>
      </c>
      <c r="E51" s="28" t="str">
        <f>+IF(C51&lt;&gt;"",VLOOKUP(MID(C51,18,5),NIVELES!$A$133:$B$213,2,0),"")</f>
        <v>LOJA</v>
      </c>
      <c r="F51" s="88" t="s">
        <v>195</v>
      </c>
      <c r="G51" s="28" t="str">
        <f>IF(F51&lt;&gt;"",VLOOKUP(F51,NIVELES!$A$246:$C$464,3,0),"")</f>
        <v>SUR</v>
      </c>
      <c r="H51" s="27" t="s">
        <v>994</v>
      </c>
      <c r="I51" s="27" t="s">
        <v>1337</v>
      </c>
      <c r="J51" s="27" t="s">
        <v>1464</v>
      </c>
      <c r="K51" s="27">
        <v>1072</v>
      </c>
      <c r="L51" s="155" t="s">
        <v>1465</v>
      </c>
      <c r="M51" s="46">
        <v>1072</v>
      </c>
      <c r="N51" s="46">
        <v>1072</v>
      </c>
      <c r="O51" s="46">
        <v>1072</v>
      </c>
      <c r="P51" s="46">
        <v>1072</v>
      </c>
      <c r="Q51" s="46">
        <v>1072</v>
      </c>
      <c r="R51" s="46">
        <v>1072</v>
      </c>
      <c r="S51" s="46">
        <v>1072</v>
      </c>
      <c r="T51" s="46">
        <v>1072</v>
      </c>
      <c r="U51" s="46">
        <v>1072</v>
      </c>
      <c r="V51" s="46">
        <v>1072</v>
      </c>
      <c r="W51" s="46">
        <v>1072</v>
      </c>
      <c r="X51" s="46">
        <v>1072</v>
      </c>
      <c r="Y51" s="41" t="str">
        <f>IF(A51&lt;&gt;"",IF(D51="DIRECCIÓN_DE_TRANSFERENCIAS","280 0031",VLOOKUP(C51,NIVELES!$A$14:$B$105,2,0)),"")</f>
        <v>280 7420</v>
      </c>
      <c r="Z51" s="106" t="s">
        <v>1399</v>
      </c>
      <c r="AA51" s="43" t="str">
        <f>+IF(D51&lt;&gt;"",VLOOKUP(D51,NIVELES!$D$19:$H$25,2,0),"")</f>
        <v>58</v>
      </c>
      <c r="AB51" s="28" t="str">
        <f>+IF(D51&lt;&gt;"",VLOOKUP(D51,NIVELES!$D$19:$H$25,3,0),"")</f>
        <v>SERVICIOS_DE_ATENCIÓN_GERONTOLÓGICA</v>
      </c>
      <c r="AC51" s="28" t="str">
        <f>+IF(D51&lt;&gt;"",VLOOKUP(D51,NIVELES!$D$19:$H$25,4,0),"")</f>
        <v>001</v>
      </c>
      <c r="AD51" s="28" t="str">
        <f>+IF(D51&lt;&gt;"",VLOOKUP(D51,NIVELES!$D$19:$H$25,5,0),"")</f>
        <v>AMPLIACION_DE_COBERTURA_Y_MEJORAMIENTO_DE_LOS_SERVICIOS_DE_ATENCION_A_PERSONAS_ADULTAS_MAYORES_EN_24_PROVINCIAS_DEL_PAIS</v>
      </c>
      <c r="AE51" s="44" t="str">
        <f>IF(AF51&lt;&gt;"",VLOOKUP(AF51,NIVELES!$F$495:$G$540,2,0),"")</f>
        <v>001</v>
      </c>
      <c r="AF51" s="27" t="s">
        <v>1365</v>
      </c>
      <c r="AG51" s="27" t="s">
        <v>834</v>
      </c>
      <c r="AH51" s="28" t="str">
        <f>+IF(AG51&lt;&gt;"",VLOOKUP(AG51,NIVELES!$A$800:$B$876,2,0),"")</f>
        <v>NO APLICA</v>
      </c>
      <c r="AI51" s="27" t="s">
        <v>1304</v>
      </c>
      <c r="AJ51" s="27">
        <v>780204</v>
      </c>
      <c r="AK51" s="28" t="str">
        <f>IF(AJ51&lt;&gt;"",+VLOOKUP(AJ51,NIVELES!$A$890:$B$1237,2,0),"")</f>
        <v>AL SECTOR PRIVADO NO FINANCIERO</v>
      </c>
      <c r="AL51" s="33">
        <v>272721.36</v>
      </c>
      <c r="AM51" s="29"/>
      <c r="AN51" s="29">
        <v>68180.34</v>
      </c>
      <c r="AO51" s="29"/>
      <c r="AP51" s="29">
        <v>68180.34</v>
      </c>
      <c r="AQ51" s="29"/>
      <c r="AR51" s="29"/>
      <c r="AS51" s="29">
        <v>68180.34</v>
      </c>
      <c r="AT51" s="29"/>
      <c r="AU51" s="29"/>
      <c r="AV51" s="29">
        <v>68180.34</v>
      </c>
      <c r="AW51" s="29"/>
      <c r="AX51" s="29"/>
      <c r="AY51" s="31">
        <f t="shared" si="1"/>
        <v>272721.36</v>
      </c>
      <c r="AZ51" s="30" t="str">
        <f t="shared" si="2"/>
        <v>OK</v>
      </c>
      <c r="BA51" s="35" t="str">
        <f t="shared" si="3"/>
        <v xml:space="preserve">                </v>
      </c>
      <c r="BB51" s="108"/>
      <c r="BC51" s="108"/>
      <c r="BD51" s="108"/>
      <c r="BE51" s="136" t="str">
        <f t="shared" si="4"/>
        <v/>
      </c>
      <c r="BF51" s="108"/>
      <c r="BG51" s="110"/>
      <c r="BH51" s="110"/>
      <c r="BI51" s="110"/>
      <c r="BJ51" s="137" t="str">
        <f t="shared" si="5"/>
        <v/>
      </c>
      <c r="BK51" s="110"/>
      <c r="BL51" s="108"/>
      <c r="BM51" s="108"/>
      <c r="BN51" s="108"/>
      <c r="BO51" s="135" t="str">
        <f t="shared" si="6"/>
        <v/>
      </c>
      <c r="BP51" s="108"/>
      <c r="BQ51" s="108"/>
      <c r="BR51" s="108"/>
      <c r="BS51" s="108"/>
      <c r="BT51" s="135" t="str">
        <f t="shared" si="7"/>
        <v/>
      </c>
      <c r="BU51" s="108"/>
      <c r="BV51" s="108"/>
      <c r="BW51" s="108"/>
      <c r="BX51" s="108"/>
      <c r="BY51" s="135" t="str">
        <f t="shared" si="8"/>
        <v/>
      </c>
      <c r="BZ51" s="108"/>
    </row>
    <row r="52" spans="1:78" ht="24.75" customHeight="1" x14ac:dyDescent="0.25">
      <c r="A52" s="27" t="s">
        <v>55</v>
      </c>
      <c r="B52" s="27" t="s">
        <v>65</v>
      </c>
      <c r="C52" s="27" t="s">
        <v>964</v>
      </c>
      <c r="D52" s="27" t="s">
        <v>1315</v>
      </c>
      <c r="E52" s="28" t="str">
        <f>+IF(C52&lt;&gt;"",VLOOKUP(MID(C52,18,5),NIVELES!$A$133:$B$213,2,0),"")</f>
        <v>ZAMORA_CHINCHIPE</v>
      </c>
      <c r="F52" s="88" t="s">
        <v>275</v>
      </c>
      <c r="G52" s="28" t="str">
        <f>IF(F52&lt;&gt;"",VLOOKUP(F52,NIVELES!$A$246:$C$464,3,0),"")</f>
        <v>SUR</v>
      </c>
      <c r="H52" s="27" t="s">
        <v>994</v>
      </c>
      <c r="I52" s="27" t="s">
        <v>1337</v>
      </c>
      <c r="J52" s="27" t="s">
        <v>1464</v>
      </c>
      <c r="K52" s="27">
        <v>424</v>
      </c>
      <c r="L52" s="155" t="s">
        <v>1465</v>
      </c>
      <c r="M52" s="46">
        <v>424</v>
      </c>
      <c r="N52" s="46">
        <v>424</v>
      </c>
      <c r="O52" s="46">
        <v>424</v>
      </c>
      <c r="P52" s="46">
        <v>424</v>
      </c>
      <c r="Q52" s="46">
        <v>424</v>
      </c>
      <c r="R52" s="46">
        <v>424</v>
      </c>
      <c r="S52" s="46">
        <v>424</v>
      </c>
      <c r="T52" s="46">
        <v>424</v>
      </c>
      <c r="U52" s="46">
        <v>424</v>
      </c>
      <c r="V52" s="46">
        <v>424</v>
      </c>
      <c r="W52" s="46">
        <v>424</v>
      </c>
      <c r="X52" s="46">
        <v>424</v>
      </c>
      <c r="Y52" s="41" t="str">
        <f>IF(A52&lt;&gt;"",IF(D52="DIRECCIÓN_DE_TRANSFERENCIAS","280 0031",VLOOKUP(C52,NIVELES!$A$14:$B$105,2,0)),"")</f>
        <v>280 7510</v>
      </c>
      <c r="Z52" s="106" t="s">
        <v>1399</v>
      </c>
      <c r="AA52" s="43" t="str">
        <f>+IF(D52&lt;&gt;"",VLOOKUP(D52,NIVELES!$D$19:$H$25,2,0),"")</f>
        <v>58</v>
      </c>
      <c r="AB52" s="28" t="str">
        <f>+IF(D52&lt;&gt;"",VLOOKUP(D52,NIVELES!$D$19:$H$25,3,0),"")</f>
        <v>SERVICIOS_DE_ATENCIÓN_GERONTOLÓGICA</v>
      </c>
      <c r="AC52" s="28" t="str">
        <f>+IF(D52&lt;&gt;"",VLOOKUP(D52,NIVELES!$D$19:$H$25,4,0),"")</f>
        <v>001</v>
      </c>
      <c r="AD52" s="28" t="str">
        <f>+IF(D52&lt;&gt;"",VLOOKUP(D52,NIVELES!$D$19:$H$25,5,0),"")</f>
        <v>AMPLIACION_DE_COBERTURA_Y_MEJORAMIENTO_DE_LOS_SERVICIOS_DE_ATENCION_A_PERSONAS_ADULTAS_MAYORES_EN_24_PROVINCIAS_DEL_PAIS</v>
      </c>
      <c r="AE52" s="44" t="str">
        <f>IF(AF52&lt;&gt;"",VLOOKUP(AF52,NIVELES!$F$495:$G$540,2,0),"")</f>
        <v>001</v>
      </c>
      <c r="AF52" s="27" t="s">
        <v>1365</v>
      </c>
      <c r="AG52" s="27" t="s">
        <v>834</v>
      </c>
      <c r="AH52" s="28" t="str">
        <f>+IF(AG52&lt;&gt;"",VLOOKUP(AG52,NIVELES!$A$800:$B$876,2,0),"")</f>
        <v>NO APLICA</v>
      </c>
      <c r="AI52" s="27" t="s">
        <v>1304</v>
      </c>
      <c r="AJ52" s="27">
        <v>780104</v>
      </c>
      <c r="AK52" s="28" t="str">
        <f>IF(AJ52&lt;&gt;"",+VLOOKUP(AJ52,NIVELES!$A$890:$B$1237,2,0),"")</f>
        <v>A GOBIERNOS AUTÓNOMOS DESCENTRALIZADOS</v>
      </c>
      <c r="AL52" s="33">
        <v>254789.52</v>
      </c>
      <c r="AM52" s="29"/>
      <c r="AN52" s="29">
        <v>63697.38</v>
      </c>
      <c r="AO52" s="29"/>
      <c r="AP52" s="29">
        <v>63697.38</v>
      </c>
      <c r="AQ52" s="29"/>
      <c r="AR52" s="29"/>
      <c r="AS52" s="29">
        <v>63697.38</v>
      </c>
      <c r="AT52" s="29"/>
      <c r="AU52" s="29"/>
      <c r="AV52" s="29">
        <v>63697.38</v>
      </c>
      <c r="AW52" s="29"/>
      <c r="AX52" s="29"/>
      <c r="AY52" s="31">
        <f t="shared" si="1"/>
        <v>254789.52</v>
      </c>
      <c r="AZ52" s="30" t="str">
        <f t="shared" si="2"/>
        <v>OK</v>
      </c>
      <c r="BA52" s="35" t="str">
        <f t="shared" si="3"/>
        <v xml:space="preserve">                </v>
      </c>
      <c r="BB52" s="108"/>
      <c r="BC52" s="108"/>
      <c r="BD52" s="108"/>
      <c r="BE52" s="136" t="str">
        <f t="shared" si="4"/>
        <v/>
      </c>
      <c r="BF52" s="108"/>
      <c r="BG52" s="110"/>
      <c r="BH52" s="110"/>
      <c r="BI52" s="110"/>
      <c r="BJ52" s="137" t="str">
        <f t="shared" si="5"/>
        <v/>
      </c>
      <c r="BK52" s="110"/>
      <c r="BL52" s="108"/>
      <c r="BM52" s="108"/>
      <c r="BN52" s="108"/>
      <c r="BO52" s="135" t="str">
        <f t="shared" si="6"/>
        <v/>
      </c>
      <c r="BP52" s="108"/>
      <c r="BQ52" s="108"/>
      <c r="BR52" s="108"/>
      <c r="BS52" s="108"/>
      <c r="BT52" s="135" t="str">
        <f t="shared" si="7"/>
        <v/>
      </c>
      <c r="BU52" s="108"/>
      <c r="BV52" s="108"/>
      <c r="BW52" s="108"/>
      <c r="BX52" s="108"/>
      <c r="BY52" s="135" t="str">
        <f t="shared" si="8"/>
        <v/>
      </c>
      <c r="BZ52" s="108"/>
    </row>
    <row r="53" spans="1:78" ht="24.75" customHeight="1" x14ac:dyDescent="0.25">
      <c r="A53" s="27" t="s">
        <v>55</v>
      </c>
      <c r="B53" s="27" t="s">
        <v>65</v>
      </c>
      <c r="C53" s="27" t="s">
        <v>964</v>
      </c>
      <c r="D53" s="27" t="s">
        <v>1315</v>
      </c>
      <c r="E53" s="28" t="str">
        <f>+IF(C53&lt;&gt;"",VLOOKUP(MID(C53,18,5),NIVELES!$A$133:$B$213,2,0),"")</f>
        <v>ZAMORA_CHINCHIPE</v>
      </c>
      <c r="F53" s="88" t="s">
        <v>275</v>
      </c>
      <c r="G53" s="28" t="str">
        <f>IF(F53&lt;&gt;"",VLOOKUP(F53,NIVELES!$A$246:$C$464,3,0),"")</f>
        <v>SUR</v>
      </c>
      <c r="H53" s="27" t="s">
        <v>994</v>
      </c>
      <c r="I53" s="27" t="s">
        <v>1337</v>
      </c>
      <c r="J53" s="27" t="s">
        <v>1464</v>
      </c>
      <c r="K53" s="27">
        <v>424</v>
      </c>
      <c r="L53" s="155" t="s">
        <v>1465</v>
      </c>
      <c r="M53" s="46">
        <v>424</v>
      </c>
      <c r="N53" s="46">
        <v>424</v>
      </c>
      <c r="O53" s="46">
        <v>424</v>
      </c>
      <c r="P53" s="46">
        <v>424</v>
      </c>
      <c r="Q53" s="46">
        <v>424</v>
      </c>
      <c r="R53" s="46">
        <v>424</v>
      </c>
      <c r="S53" s="46">
        <v>424</v>
      </c>
      <c r="T53" s="46">
        <v>424</v>
      </c>
      <c r="U53" s="46">
        <v>424</v>
      </c>
      <c r="V53" s="46">
        <v>424</v>
      </c>
      <c r="W53" s="46">
        <v>424</v>
      </c>
      <c r="X53" s="46">
        <v>424</v>
      </c>
      <c r="Y53" s="41" t="str">
        <f>IF(A53&lt;&gt;"",IF(D53="DIRECCIÓN_DE_TRANSFERENCIAS","280 0031",VLOOKUP(C53,NIVELES!$A$14:$B$105,2,0)),"")</f>
        <v>280 7510</v>
      </c>
      <c r="Z53" s="106" t="s">
        <v>1399</v>
      </c>
      <c r="AA53" s="43" t="str">
        <f>+IF(D53&lt;&gt;"",VLOOKUP(D53,NIVELES!$D$19:$H$25,2,0),"")</f>
        <v>58</v>
      </c>
      <c r="AB53" s="28" t="str">
        <f>+IF(D53&lt;&gt;"",VLOOKUP(D53,NIVELES!$D$19:$H$25,3,0),"")</f>
        <v>SERVICIOS_DE_ATENCIÓN_GERONTOLÓGICA</v>
      </c>
      <c r="AC53" s="28" t="str">
        <f>+IF(D53&lt;&gt;"",VLOOKUP(D53,NIVELES!$D$19:$H$25,4,0),"")</f>
        <v>001</v>
      </c>
      <c r="AD53" s="28" t="str">
        <f>+IF(D53&lt;&gt;"",VLOOKUP(D53,NIVELES!$D$19:$H$25,5,0),"")</f>
        <v>AMPLIACION_DE_COBERTURA_Y_MEJORAMIENTO_DE_LOS_SERVICIOS_DE_ATENCION_A_PERSONAS_ADULTAS_MAYORES_EN_24_PROVINCIAS_DEL_PAIS</v>
      </c>
      <c r="AE53" s="44" t="str">
        <f>IF(AF53&lt;&gt;"",VLOOKUP(AF53,NIVELES!$F$495:$G$540,2,0),"")</f>
        <v>001</v>
      </c>
      <c r="AF53" s="27" t="s">
        <v>1365</v>
      </c>
      <c r="AG53" s="27" t="s">
        <v>834</v>
      </c>
      <c r="AH53" s="28" t="str">
        <f>+IF(AG53&lt;&gt;"",VLOOKUP(AG53,NIVELES!$A$800:$B$876,2,0),"")</f>
        <v>NO APLICA</v>
      </c>
      <c r="AI53" s="27" t="s">
        <v>1304</v>
      </c>
      <c r="AJ53" s="27">
        <v>780204</v>
      </c>
      <c r="AK53" s="28" t="str">
        <f>IF(AJ53&lt;&gt;"",+VLOOKUP(AJ53,NIVELES!$A$890:$B$1237,2,0),"")</f>
        <v>AL SECTOR PRIVADO NO FINANCIERO</v>
      </c>
      <c r="AL53" s="33">
        <v>254789.5</v>
      </c>
      <c r="AM53" s="29"/>
      <c r="AN53" s="29">
        <v>63697.38</v>
      </c>
      <c r="AO53" s="29"/>
      <c r="AP53" s="29">
        <v>63697.38</v>
      </c>
      <c r="AQ53" s="29"/>
      <c r="AR53" s="29"/>
      <c r="AS53" s="29">
        <v>63697.37</v>
      </c>
      <c r="AT53" s="29"/>
      <c r="AU53" s="29"/>
      <c r="AV53" s="29">
        <v>63697.37</v>
      </c>
      <c r="AW53" s="29"/>
      <c r="AX53" s="29"/>
      <c r="AY53" s="31">
        <f t="shared" si="1"/>
        <v>254789.5</v>
      </c>
      <c r="AZ53" s="30" t="str">
        <f t="shared" si="2"/>
        <v>OK</v>
      </c>
      <c r="BA53" s="35" t="str">
        <f t="shared" si="3"/>
        <v xml:space="preserve">                </v>
      </c>
      <c r="BB53" s="108"/>
      <c r="BC53" s="108"/>
      <c r="BD53" s="108"/>
      <c r="BE53" s="136" t="str">
        <f t="shared" si="4"/>
        <v/>
      </c>
      <c r="BF53" s="108"/>
      <c r="BG53" s="110"/>
      <c r="BH53" s="110"/>
      <c r="BI53" s="110"/>
      <c r="BJ53" s="137" t="str">
        <f t="shared" si="5"/>
        <v/>
      </c>
      <c r="BK53" s="110"/>
      <c r="BL53" s="108"/>
      <c r="BM53" s="108"/>
      <c r="BN53" s="108"/>
      <c r="BO53" s="135" t="str">
        <f t="shared" si="6"/>
        <v/>
      </c>
      <c r="BP53" s="108"/>
      <c r="BQ53" s="108"/>
      <c r="BR53" s="108"/>
      <c r="BS53" s="108"/>
      <c r="BT53" s="135" t="str">
        <f t="shared" si="7"/>
        <v/>
      </c>
      <c r="BU53" s="108"/>
      <c r="BV53" s="108"/>
      <c r="BW53" s="108"/>
      <c r="BX53" s="108"/>
      <c r="BY53" s="135" t="str">
        <f t="shared" si="8"/>
        <v/>
      </c>
      <c r="BZ53" s="108"/>
    </row>
    <row r="54" spans="1:78" ht="24.75" customHeight="1" x14ac:dyDescent="0.25">
      <c r="A54" s="27" t="s">
        <v>55</v>
      </c>
      <c r="B54" s="27" t="s">
        <v>68</v>
      </c>
      <c r="C54" s="27" t="s">
        <v>967</v>
      </c>
      <c r="D54" s="27" t="s">
        <v>1315</v>
      </c>
      <c r="E54" s="28" t="str">
        <f>+IF(C54&lt;&gt;"",VLOOKUP(MID(C54,18,5),NIVELES!$A$133:$B$213,2,0),"")</f>
        <v>PICHINCHA</v>
      </c>
      <c r="F54" s="88" t="s">
        <v>70</v>
      </c>
      <c r="G54" s="28" t="str">
        <f>IF(F54&lt;&gt;"",VLOOKUP(F54,NIVELES!$A$246:$C$464,3,0),"")</f>
        <v xml:space="preserve"> </v>
      </c>
      <c r="H54" s="27" t="s">
        <v>994</v>
      </c>
      <c r="I54" s="27" t="s">
        <v>1337</v>
      </c>
      <c r="J54" s="27" t="s">
        <v>1464</v>
      </c>
      <c r="K54" s="27">
        <v>910</v>
      </c>
      <c r="L54" s="155" t="s">
        <v>1465</v>
      </c>
      <c r="M54" s="46">
        <v>910</v>
      </c>
      <c r="N54" s="46">
        <v>910</v>
      </c>
      <c r="O54" s="46">
        <v>910</v>
      </c>
      <c r="P54" s="46">
        <v>910</v>
      </c>
      <c r="Q54" s="46">
        <v>910</v>
      </c>
      <c r="R54" s="46">
        <v>910</v>
      </c>
      <c r="S54" s="46">
        <v>910</v>
      </c>
      <c r="T54" s="46">
        <v>910</v>
      </c>
      <c r="U54" s="46">
        <v>910</v>
      </c>
      <c r="V54" s="46">
        <v>910</v>
      </c>
      <c r="W54" s="46">
        <v>910</v>
      </c>
      <c r="X54" s="46">
        <v>910</v>
      </c>
      <c r="Y54" s="41" t="str">
        <f>IF(A54&lt;&gt;"",IF(D54="DIRECCIÓN_DE_TRANSFERENCIAS","280 0031",VLOOKUP(C54,NIVELES!$A$14:$B$105,2,0)),"")</f>
        <v>280 9120</v>
      </c>
      <c r="Z54" s="106" t="s">
        <v>1399</v>
      </c>
      <c r="AA54" s="43" t="str">
        <f>+IF(D54&lt;&gt;"",VLOOKUP(D54,NIVELES!$D$19:$H$25,2,0),"")</f>
        <v>58</v>
      </c>
      <c r="AB54" s="28" t="str">
        <f>+IF(D54&lt;&gt;"",VLOOKUP(D54,NIVELES!$D$19:$H$25,3,0),"")</f>
        <v>SERVICIOS_DE_ATENCIÓN_GERONTOLÓGICA</v>
      </c>
      <c r="AC54" s="28" t="str">
        <f>+IF(D54&lt;&gt;"",VLOOKUP(D54,NIVELES!$D$19:$H$25,4,0),"")</f>
        <v>001</v>
      </c>
      <c r="AD54" s="28" t="str">
        <f>+IF(D54&lt;&gt;"",VLOOKUP(D54,NIVELES!$D$19:$H$25,5,0),"")</f>
        <v>AMPLIACION_DE_COBERTURA_Y_MEJORAMIENTO_DE_LOS_SERVICIOS_DE_ATENCION_A_PERSONAS_ADULTAS_MAYORES_EN_24_PROVINCIAS_DEL_PAIS</v>
      </c>
      <c r="AE54" s="44" t="str">
        <f>IF(AF54&lt;&gt;"",VLOOKUP(AF54,NIVELES!$F$495:$G$540,2,0),"")</f>
        <v>001</v>
      </c>
      <c r="AF54" s="27" t="s">
        <v>1365</v>
      </c>
      <c r="AG54" s="27" t="s">
        <v>834</v>
      </c>
      <c r="AH54" s="28" t="str">
        <f>+IF(AG54&lt;&gt;"",VLOOKUP(AG54,NIVELES!$A$800:$B$876,2,0),"")</f>
        <v>NO APLICA</v>
      </c>
      <c r="AI54" s="27" t="s">
        <v>1304</v>
      </c>
      <c r="AJ54" s="27">
        <v>780104</v>
      </c>
      <c r="AK54" s="28" t="str">
        <f>IF(AJ54&lt;&gt;"",+VLOOKUP(AJ54,NIVELES!$A$890:$B$1237,2,0),"")</f>
        <v>A GOBIERNOS AUTÓNOMOS DESCENTRALIZADOS</v>
      </c>
      <c r="AL54" s="33">
        <v>201415.87</v>
      </c>
      <c r="AM54" s="29"/>
      <c r="AN54" s="29">
        <v>50353.97</v>
      </c>
      <c r="AO54" s="29"/>
      <c r="AP54" s="29">
        <v>50353.97</v>
      </c>
      <c r="AQ54" s="29"/>
      <c r="AR54" s="29"/>
      <c r="AS54" s="29">
        <v>50353.97</v>
      </c>
      <c r="AT54" s="29"/>
      <c r="AU54" s="29"/>
      <c r="AV54" s="29">
        <v>50353.96</v>
      </c>
      <c r="AW54" s="29"/>
      <c r="AX54" s="29"/>
      <c r="AY54" s="31">
        <f t="shared" si="1"/>
        <v>201415.87</v>
      </c>
      <c r="AZ54" s="30" t="str">
        <f t="shared" si="2"/>
        <v>OK</v>
      </c>
      <c r="BA54" s="35" t="str">
        <f t="shared" si="3"/>
        <v xml:space="preserve">                </v>
      </c>
      <c r="BB54" s="108"/>
      <c r="BC54" s="108"/>
      <c r="BD54" s="108"/>
      <c r="BE54" s="136" t="str">
        <f t="shared" si="4"/>
        <v/>
      </c>
      <c r="BF54" s="108"/>
      <c r="BG54" s="110"/>
      <c r="BH54" s="110"/>
      <c r="BI54" s="110"/>
      <c r="BJ54" s="137" t="str">
        <f t="shared" si="5"/>
        <v/>
      </c>
      <c r="BK54" s="110"/>
      <c r="BL54" s="108"/>
      <c r="BM54" s="108"/>
      <c r="BN54" s="108"/>
      <c r="BO54" s="135" t="str">
        <f t="shared" si="6"/>
        <v/>
      </c>
      <c r="BP54" s="108"/>
      <c r="BQ54" s="108"/>
      <c r="BR54" s="108"/>
      <c r="BS54" s="108"/>
      <c r="BT54" s="135" t="str">
        <f t="shared" si="7"/>
        <v/>
      </c>
      <c r="BU54" s="108"/>
      <c r="BV54" s="108"/>
      <c r="BW54" s="108"/>
      <c r="BX54" s="108"/>
      <c r="BY54" s="135" t="str">
        <f t="shared" si="8"/>
        <v/>
      </c>
      <c r="BZ54" s="108"/>
    </row>
    <row r="55" spans="1:78" ht="24.75" customHeight="1" x14ac:dyDescent="0.25">
      <c r="A55" s="27" t="s">
        <v>55</v>
      </c>
      <c r="B55" s="27" t="s">
        <v>68</v>
      </c>
      <c r="C55" s="27" t="s">
        <v>967</v>
      </c>
      <c r="D55" s="27" t="s">
        <v>1315</v>
      </c>
      <c r="E55" s="28" t="str">
        <f>+IF(C55&lt;&gt;"",VLOOKUP(MID(C55,18,5),NIVELES!$A$133:$B$213,2,0),"")</f>
        <v>PICHINCHA</v>
      </c>
      <c r="F55" s="88" t="s">
        <v>70</v>
      </c>
      <c r="G55" s="28" t="str">
        <f>IF(F55&lt;&gt;"",VLOOKUP(F55,NIVELES!$A$246:$C$464,3,0),"")</f>
        <v xml:space="preserve"> </v>
      </c>
      <c r="H55" s="27" t="s">
        <v>994</v>
      </c>
      <c r="I55" s="27" t="s">
        <v>1337</v>
      </c>
      <c r="J55" s="27" t="s">
        <v>1464</v>
      </c>
      <c r="K55" s="27">
        <v>910</v>
      </c>
      <c r="L55" s="155" t="s">
        <v>1465</v>
      </c>
      <c r="M55" s="46">
        <v>910</v>
      </c>
      <c r="N55" s="46">
        <v>910</v>
      </c>
      <c r="O55" s="46">
        <v>910</v>
      </c>
      <c r="P55" s="46">
        <v>910</v>
      </c>
      <c r="Q55" s="46">
        <v>910</v>
      </c>
      <c r="R55" s="46">
        <v>910</v>
      </c>
      <c r="S55" s="46">
        <v>910</v>
      </c>
      <c r="T55" s="46">
        <v>910</v>
      </c>
      <c r="U55" s="46">
        <v>910</v>
      </c>
      <c r="V55" s="46">
        <v>910</v>
      </c>
      <c r="W55" s="46">
        <v>910</v>
      </c>
      <c r="X55" s="46">
        <v>910</v>
      </c>
      <c r="Y55" s="41" t="str">
        <f>IF(A55&lt;&gt;"",IF(D55="DIRECCIÓN_DE_TRANSFERENCIAS","280 0031",VLOOKUP(C55,NIVELES!$A$14:$B$105,2,0)),"")</f>
        <v>280 9120</v>
      </c>
      <c r="Z55" s="106" t="s">
        <v>1399</v>
      </c>
      <c r="AA55" s="43" t="str">
        <f>+IF(D55&lt;&gt;"",VLOOKUP(D55,NIVELES!$D$19:$H$25,2,0),"")</f>
        <v>58</v>
      </c>
      <c r="AB55" s="28" t="str">
        <f>+IF(D55&lt;&gt;"",VLOOKUP(D55,NIVELES!$D$19:$H$25,3,0),"")</f>
        <v>SERVICIOS_DE_ATENCIÓN_GERONTOLÓGICA</v>
      </c>
      <c r="AC55" s="28" t="str">
        <f>+IF(D55&lt;&gt;"",VLOOKUP(D55,NIVELES!$D$19:$H$25,4,0),"")</f>
        <v>001</v>
      </c>
      <c r="AD55" s="28" t="str">
        <f>+IF(D55&lt;&gt;"",VLOOKUP(D55,NIVELES!$D$19:$H$25,5,0),"")</f>
        <v>AMPLIACION_DE_COBERTURA_Y_MEJORAMIENTO_DE_LOS_SERVICIOS_DE_ATENCION_A_PERSONAS_ADULTAS_MAYORES_EN_24_PROVINCIAS_DEL_PAIS</v>
      </c>
      <c r="AE55" s="44" t="str">
        <f>IF(AF55&lt;&gt;"",VLOOKUP(AF55,NIVELES!$F$495:$G$540,2,0),"")</f>
        <v>001</v>
      </c>
      <c r="AF55" s="27" t="s">
        <v>1365</v>
      </c>
      <c r="AG55" s="27" t="s">
        <v>834</v>
      </c>
      <c r="AH55" s="28" t="str">
        <f>+IF(AG55&lt;&gt;"",VLOOKUP(AG55,NIVELES!$A$800:$B$876,2,0),"")</f>
        <v>NO APLICA</v>
      </c>
      <c r="AI55" s="27" t="s">
        <v>1304</v>
      </c>
      <c r="AJ55" s="27">
        <v>780204</v>
      </c>
      <c r="AK55" s="28" t="str">
        <f>IF(AJ55&lt;&gt;"",+VLOOKUP(AJ55,NIVELES!$A$890:$B$1237,2,0),"")</f>
        <v>AL SECTOR PRIVADO NO FINANCIERO</v>
      </c>
      <c r="AL55" s="33">
        <v>8702.7999999999993</v>
      </c>
      <c r="AM55" s="29"/>
      <c r="AN55" s="29">
        <v>2175.6999999999998</v>
      </c>
      <c r="AO55" s="29"/>
      <c r="AP55" s="29">
        <v>2175.6999999999998</v>
      </c>
      <c r="AQ55" s="29"/>
      <c r="AR55" s="29"/>
      <c r="AS55" s="29">
        <v>2175.6999999999998</v>
      </c>
      <c r="AT55" s="29"/>
      <c r="AU55" s="29"/>
      <c r="AV55" s="29">
        <v>2175.6999999999998</v>
      </c>
      <c r="AW55" s="29"/>
      <c r="AX55" s="29"/>
      <c r="AY55" s="31">
        <f t="shared" si="1"/>
        <v>8702.7999999999993</v>
      </c>
      <c r="AZ55" s="30" t="str">
        <f t="shared" si="2"/>
        <v>OK</v>
      </c>
      <c r="BA55" s="35" t="str">
        <f t="shared" si="3"/>
        <v xml:space="preserve">                </v>
      </c>
      <c r="BB55" s="108"/>
      <c r="BC55" s="108"/>
      <c r="BD55" s="108"/>
      <c r="BE55" s="136" t="str">
        <f t="shared" si="4"/>
        <v/>
      </c>
      <c r="BF55" s="108"/>
      <c r="BG55" s="110"/>
      <c r="BH55" s="110"/>
      <c r="BI55" s="110"/>
      <c r="BJ55" s="137" t="str">
        <f t="shared" si="5"/>
        <v/>
      </c>
      <c r="BK55" s="110"/>
      <c r="BL55" s="108"/>
      <c r="BM55" s="108"/>
      <c r="BN55" s="108"/>
      <c r="BO55" s="135" t="str">
        <f t="shared" si="6"/>
        <v/>
      </c>
      <c r="BP55" s="108"/>
      <c r="BQ55" s="108"/>
      <c r="BR55" s="108"/>
      <c r="BS55" s="108"/>
      <c r="BT55" s="135" t="str">
        <f t="shared" si="7"/>
        <v/>
      </c>
      <c r="BU55" s="108"/>
      <c r="BV55" s="108"/>
      <c r="BW55" s="108"/>
      <c r="BX55" s="108"/>
      <c r="BY55" s="135" t="str">
        <f t="shared" si="8"/>
        <v/>
      </c>
      <c r="BZ55" s="108"/>
    </row>
    <row r="56" spans="1:78" ht="24.75" customHeight="1" x14ac:dyDescent="0.25">
      <c r="A56" s="27" t="s">
        <v>55</v>
      </c>
      <c r="B56" s="27" t="s">
        <v>68</v>
      </c>
      <c r="C56" s="27" t="s">
        <v>966</v>
      </c>
      <c r="D56" s="27" t="s">
        <v>1315</v>
      </c>
      <c r="E56" s="28" t="str">
        <f>+IF(C56&lt;&gt;"",VLOOKUP(MID(C56,18,5),NIVELES!$A$133:$B$213,2,0),"")</f>
        <v>PICHINCHA</v>
      </c>
      <c r="F56" s="88" t="s">
        <v>70</v>
      </c>
      <c r="G56" s="28" t="str">
        <f>IF(F56&lt;&gt;"",VLOOKUP(F56,NIVELES!$A$246:$C$464,3,0),"")</f>
        <v xml:space="preserve"> </v>
      </c>
      <c r="H56" s="27" t="s">
        <v>994</v>
      </c>
      <c r="I56" s="27" t="s">
        <v>1337</v>
      </c>
      <c r="J56" s="27" t="s">
        <v>1464</v>
      </c>
      <c r="K56" s="27">
        <v>741</v>
      </c>
      <c r="L56" s="155" t="s">
        <v>1465</v>
      </c>
      <c r="M56" s="46">
        <v>741</v>
      </c>
      <c r="N56" s="46">
        <v>741</v>
      </c>
      <c r="O56" s="46">
        <v>741</v>
      </c>
      <c r="P56" s="46">
        <v>741</v>
      </c>
      <c r="Q56" s="46">
        <v>741</v>
      </c>
      <c r="R56" s="46">
        <v>741</v>
      </c>
      <c r="S56" s="46">
        <v>741</v>
      </c>
      <c r="T56" s="46">
        <v>741</v>
      </c>
      <c r="U56" s="46">
        <v>741</v>
      </c>
      <c r="V56" s="46">
        <v>741</v>
      </c>
      <c r="W56" s="46">
        <v>741</v>
      </c>
      <c r="X56" s="46">
        <v>741</v>
      </c>
      <c r="Y56" s="41" t="str">
        <f>IF(A56&lt;&gt;"",IF(D56="DIRECCIÓN_DE_TRANSFERENCIAS","280 0031",VLOOKUP(C56,NIVELES!$A$14:$B$105,2,0)),"")</f>
        <v>280 9180</v>
      </c>
      <c r="Z56" s="106" t="s">
        <v>1399</v>
      </c>
      <c r="AA56" s="43" t="str">
        <f>+IF(D56&lt;&gt;"",VLOOKUP(D56,NIVELES!$D$19:$H$25,2,0),"")</f>
        <v>58</v>
      </c>
      <c r="AB56" s="28" t="str">
        <f>+IF(D56&lt;&gt;"",VLOOKUP(D56,NIVELES!$D$19:$H$25,3,0),"")</f>
        <v>SERVICIOS_DE_ATENCIÓN_GERONTOLÓGICA</v>
      </c>
      <c r="AC56" s="28" t="str">
        <f>+IF(D56&lt;&gt;"",VLOOKUP(D56,NIVELES!$D$19:$H$25,4,0),"")</f>
        <v>001</v>
      </c>
      <c r="AD56" s="28" t="str">
        <f>+IF(D56&lt;&gt;"",VLOOKUP(D56,NIVELES!$D$19:$H$25,5,0),"")</f>
        <v>AMPLIACION_DE_COBERTURA_Y_MEJORAMIENTO_DE_LOS_SERVICIOS_DE_ATENCION_A_PERSONAS_ADULTAS_MAYORES_EN_24_PROVINCIAS_DEL_PAIS</v>
      </c>
      <c r="AE56" s="44" t="str">
        <f>IF(AF56&lt;&gt;"",VLOOKUP(AF56,NIVELES!$F$495:$G$540,2,0),"")</f>
        <v>001</v>
      </c>
      <c r="AF56" s="27" t="s">
        <v>1365</v>
      </c>
      <c r="AG56" s="27" t="s">
        <v>834</v>
      </c>
      <c r="AH56" s="28" t="str">
        <f>+IF(AG56&lt;&gt;"",VLOOKUP(AG56,NIVELES!$A$800:$B$876,2,0),"")</f>
        <v>NO APLICA</v>
      </c>
      <c r="AI56" s="27" t="s">
        <v>1304</v>
      </c>
      <c r="AJ56" s="27">
        <v>780104</v>
      </c>
      <c r="AK56" s="28" t="str">
        <f>IF(AJ56&lt;&gt;"",+VLOOKUP(AJ56,NIVELES!$A$890:$B$1237,2,0),"")</f>
        <v>A GOBIERNOS AUTÓNOMOS DESCENTRALIZADOS</v>
      </c>
      <c r="AL56" s="33">
        <v>566403.55000000005</v>
      </c>
      <c r="AM56" s="29"/>
      <c r="AN56" s="29">
        <v>141600.89000000001</v>
      </c>
      <c r="AO56" s="29"/>
      <c r="AP56" s="29">
        <v>141600.89000000001</v>
      </c>
      <c r="AQ56" s="29"/>
      <c r="AR56" s="29"/>
      <c r="AS56" s="29">
        <v>141600.89000000001</v>
      </c>
      <c r="AT56" s="29"/>
      <c r="AU56" s="29"/>
      <c r="AV56" s="29">
        <v>141600.88</v>
      </c>
      <c r="AW56" s="29"/>
      <c r="AX56" s="29"/>
      <c r="AY56" s="31">
        <f t="shared" si="1"/>
        <v>566403.55000000005</v>
      </c>
      <c r="AZ56" s="30" t="str">
        <f t="shared" si="2"/>
        <v>OK</v>
      </c>
      <c r="BA56" s="35" t="str">
        <f t="shared" si="3"/>
        <v xml:space="preserve">                </v>
      </c>
      <c r="BB56" s="108"/>
      <c r="BC56" s="108"/>
      <c r="BD56" s="108"/>
      <c r="BE56" s="136" t="str">
        <f t="shared" si="4"/>
        <v/>
      </c>
      <c r="BF56" s="108"/>
      <c r="BG56" s="110"/>
      <c r="BH56" s="110"/>
      <c r="BI56" s="110"/>
      <c r="BJ56" s="137" t="str">
        <f t="shared" si="5"/>
        <v/>
      </c>
      <c r="BK56" s="110"/>
      <c r="BL56" s="108"/>
      <c r="BM56" s="108"/>
      <c r="BN56" s="108"/>
      <c r="BO56" s="135" t="str">
        <f t="shared" si="6"/>
        <v/>
      </c>
      <c r="BP56" s="108"/>
      <c r="BQ56" s="108"/>
      <c r="BR56" s="108"/>
      <c r="BS56" s="108"/>
      <c r="BT56" s="135" t="str">
        <f t="shared" si="7"/>
        <v/>
      </c>
      <c r="BU56" s="108"/>
      <c r="BV56" s="108"/>
      <c r="BW56" s="108"/>
      <c r="BX56" s="108"/>
      <c r="BY56" s="135" t="str">
        <f t="shared" si="8"/>
        <v/>
      </c>
      <c r="BZ56" s="108"/>
    </row>
    <row r="57" spans="1:78" ht="24.75" customHeight="1" x14ac:dyDescent="0.25">
      <c r="A57" s="27" t="s">
        <v>55</v>
      </c>
      <c r="B57" s="27" t="s">
        <v>68</v>
      </c>
      <c r="C57" s="27" t="s">
        <v>966</v>
      </c>
      <c r="D57" s="27" t="s">
        <v>1315</v>
      </c>
      <c r="E57" s="28" t="str">
        <f>+IF(C57&lt;&gt;"",VLOOKUP(MID(C57,18,5),NIVELES!$A$133:$B$213,2,0),"")</f>
        <v>PICHINCHA</v>
      </c>
      <c r="F57" s="88" t="s">
        <v>70</v>
      </c>
      <c r="G57" s="28" t="str">
        <f>IF(F57&lt;&gt;"",VLOOKUP(F57,NIVELES!$A$246:$C$464,3,0),"")</f>
        <v xml:space="preserve"> </v>
      </c>
      <c r="H57" s="27" t="s">
        <v>994</v>
      </c>
      <c r="I57" s="27" t="s">
        <v>1337</v>
      </c>
      <c r="J57" s="27" t="s">
        <v>1464</v>
      </c>
      <c r="K57" s="27">
        <v>740</v>
      </c>
      <c r="L57" s="155" t="s">
        <v>1465</v>
      </c>
      <c r="M57" s="46">
        <v>740</v>
      </c>
      <c r="N57" s="46">
        <v>740</v>
      </c>
      <c r="O57" s="46">
        <v>740</v>
      </c>
      <c r="P57" s="46">
        <v>740</v>
      </c>
      <c r="Q57" s="46">
        <v>740</v>
      </c>
      <c r="R57" s="46">
        <v>740</v>
      </c>
      <c r="S57" s="46">
        <v>740</v>
      </c>
      <c r="T57" s="46">
        <v>740</v>
      </c>
      <c r="U57" s="46">
        <v>740</v>
      </c>
      <c r="V57" s="46">
        <v>740</v>
      </c>
      <c r="W57" s="46">
        <v>740</v>
      </c>
      <c r="X57" s="46">
        <v>740</v>
      </c>
      <c r="Y57" s="41" t="str">
        <f>IF(A57&lt;&gt;"",IF(D57="DIRECCIÓN_DE_TRANSFERENCIAS","280 0031",VLOOKUP(C57,NIVELES!$A$14:$B$105,2,0)),"")</f>
        <v>280 9180</v>
      </c>
      <c r="Z57" s="106" t="s">
        <v>1399</v>
      </c>
      <c r="AA57" s="43" t="str">
        <f>+IF(D57&lt;&gt;"",VLOOKUP(D57,NIVELES!$D$19:$H$25,2,0),"")</f>
        <v>58</v>
      </c>
      <c r="AB57" s="28" t="str">
        <f>+IF(D57&lt;&gt;"",VLOOKUP(D57,NIVELES!$D$19:$H$25,3,0),"")</f>
        <v>SERVICIOS_DE_ATENCIÓN_GERONTOLÓGICA</v>
      </c>
      <c r="AC57" s="28" t="str">
        <f>+IF(D57&lt;&gt;"",VLOOKUP(D57,NIVELES!$D$19:$H$25,4,0),"")</f>
        <v>001</v>
      </c>
      <c r="AD57" s="28" t="str">
        <f>+IF(D57&lt;&gt;"",VLOOKUP(D57,NIVELES!$D$19:$H$25,5,0),"")</f>
        <v>AMPLIACION_DE_COBERTURA_Y_MEJORAMIENTO_DE_LOS_SERVICIOS_DE_ATENCION_A_PERSONAS_ADULTAS_MAYORES_EN_24_PROVINCIAS_DEL_PAIS</v>
      </c>
      <c r="AE57" s="44" t="str">
        <f>IF(AF57&lt;&gt;"",VLOOKUP(AF57,NIVELES!$F$495:$G$540,2,0),"")</f>
        <v>001</v>
      </c>
      <c r="AF57" s="27" t="s">
        <v>1365</v>
      </c>
      <c r="AG57" s="27" t="s">
        <v>834</v>
      </c>
      <c r="AH57" s="28" t="str">
        <f>+IF(AG57&lt;&gt;"",VLOOKUP(AG57,NIVELES!$A$800:$B$876,2,0),"")</f>
        <v>NO APLICA</v>
      </c>
      <c r="AI57" s="27" t="s">
        <v>1304</v>
      </c>
      <c r="AJ57" s="27">
        <v>780204</v>
      </c>
      <c r="AK57" s="28" t="str">
        <f>IF(AJ57&lt;&gt;"",+VLOOKUP(AJ57,NIVELES!$A$890:$B$1237,2,0),"")</f>
        <v>AL SECTOR PRIVADO NO FINANCIERO</v>
      </c>
      <c r="AL57" s="33">
        <v>462087.74</v>
      </c>
      <c r="AM57" s="29"/>
      <c r="AN57" s="29">
        <v>115521.94</v>
      </c>
      <c r="AO57" s="29"/>
      <c r="AP57" s="29">
        <v>115521.94</v>
      </c>
      <c r="AQ57" s="29"/>
      <c r="AR57" s="29"/>
      <c r="AS57" s="29">
        <v>115521.93</v>
      </c>
      <c r="AT57" s="29"/>
      <c r="AU57" s="29"/>
      <c r="AV57" s="29">
        <v>115521.93</v>
      </c>
      <c r="AW57" s="29"/>
      <c r="AX57" s="29"/>
      <c r="AY57" s="31">
        <f t="shared" si="1"/>
        <v>462087.74</v>
      </c>
      <c r="AZ57" s="30" t="str">
        <f t="shared" si="2"/>
        <v>OK</v>
      </c>
      <c r="BA57" s="35" t="str">
        <f t="shared" si="3"/>
        <v xml:space="preserve">                </v>
      </c>
      <c r="BB57" s="108"/>
      <c r="BC57" s="108"/>
      <c r="BD57" s="108"/>
      <c r="BE57" s="136" t="str">
        <f t="shared" si="4"/>
        <v/>
      </c>
      <c r="BF57" s="108"/>
      <c r="BG57" s="110"/>
      <c r="BH57" s="110"/>
      <c r="BI57" s="110"/>
      <c r="BJ57" s="137" t="str">
        <f t="shared" si="5"/>
        <v/>
      </c>
      <c r="BK57" s="110"/>
      <c r="BL57" s="108"/>
      <c r="BM57" s="108"/>
      <c r="BN57" s="108"/>
      <c r="BO57" s="135" t="str">
        <f t="shared" si="6"/>
        <v/>
      </c>
      <c r="BP57" s="108"/>
      <c r="BQ57" s="108"/>
      <c r="BR57" s="108"/>
      <c r="BS57" s="108"/>
      <c r="BT57" s="135" t="str">
        <f t="shared" si="7"/>
        <v/>
      </c>
      <c r="BU57" s="108"/>
      <c r="BV57" s="108"/>
      <c r="BW57" s="108"/>
      <c r="BX57" s="108"/>
      <c r="BY57" s="135" t="str">
        <f t="shared" si="8"/>
        <v/>
      </c>
      <c r="BZ57" s="108"/>
    </row>
    <row r="58" spans="1:78" ht="24.75" customHeight="1" x14ac:dyDescent="0.25">
      <c r="A58" s="27" t="s">
        <v>55</v>
      </c>
      <c r="B58" s="27" t="s">
        <v>68</v>
      </c>
      <c r="C58" s="27" t="s">
        <v>966</v>
      </c>
      <c r="D58" s="27" t="s">
        <v>1315</v>
      </c>
      <c r="E58" s="28" t="str">
        <f>+IF(C58&lt;&gt;"",VLOOKUP(MID(C58,18,5),NIVELES!$A$133:$B$213,2,0),"")</f>
        <v>PICHINCHA</v>
      </c>
      <c r="F58" s="88" t="s">
        <v>70</v>
      </c>
      <c r="G58" s="28" t="str">
        <f>IF(F58&lt;&gt;"",VLOOKUP(F58,NIVELES!$A$246:$C$464,3,0),"")</f>
        <v xml:space="preserve"> </v>
      </c>
      <c r="H58" s="27" t="s">
        <v>994</v>
      </c>
      <c r="I58" s="27" t="s">
        <v>1341</v>
      </c>
      <c r="J58" s="27" t="s">
        <v>1461</v>
      </c>
      <c r="K58" s="155">
        <v>1</v>
      </c>
      <c r="L58" s="27" t="s">
        <v>1462</v>
      </c>
      <c r="M58" s="156">
        <v>1</v>
      </c>
      <c r="N58" s="156">
        <v>1</v>
      </c>
      <c r="O58" s="156">
        <v>1</v>
      </c>
      <c r="P58" s="156">
        <v>1</v>
      </c>
      <c r="Q58" s="156">
        <v>1</v>
      </c>
      <c r="R58" s="156">
        <v>1</v>
      </c>
      <c r="S58" s="156">
        <v>1</v>
      </c>
      <c r="T58" s="156">
        <v>1</v>
      </c>
      <c r="U58" s="156">
        <v>1</v>
      </c>
      <c r="V58" s="156">
        <v>1</v>
      </c>
      <c r="W58" s="156">
        <v>1</v>
      </c>
      <c r="X58" s="156">
        <v>1</v>
      </c>
      <c r="Y58" s="41" t="str">
        <f>IF(A58&lt;&gt;"",IF(D58="DIRECCIÓN_DE_TRANSFERENCIAS","280 0031",VLOOKUP(C58,NIVELES!$A$14:$B$105,2,0)),"")</f>
        <v>280 9180</v>
      </c>
      <c r="Z58" s="106" t="s">
        <v>1399</v>
      </c>
      <c r="AA58" s="43" t="str">
        <f>+IF(D58&lt;&gt;"",VLOOKUP(D58,NIVELES!$D$19:$H$25,2,0),"")</f>
        <v>58</v>
      </c>
      <c r="AB58" s="28" t="str">
        <f>+IF(D58&lt;&gt;"",VLOOKUP(D58,NIVELES!$D$19:$H$25,3,0),"")</f>
        <v>SERVICIOS_DE_ATENCIÓN_GERONTOLÓGICA</v>
      </c>
      <c r="AC58" s="28" t="str">
        <f>+IF(D58&lt;&gt;"",VLOOKUP(D58,NIVELES!$D$19:$H$25,4,0),"")</f>
        <v>001</v>
      </c>
      <c r="AD58" s="28" t="str">
        <f>+IF(D58&lt;&gt;"",VLOOKUP(D58,NIVELES!$D$19:$H$25,5,0),"")</f>
        <v>AMPLIACION_DE_COBERTURA_Y_MEJORAMIENTO_DE_LOS_SERVICIOS_DE_ATENCION_A_PERSONAS_ADULTAS_MAYORES_EN_24_PROVINCIAS_DEL_PAIS</v>
      </c>
      <c r="AE58" s="44" t="str">
        <f>IF(AF58&lt;&gt;"",VLOOKUP(AF58,NIVELES!$F$495:$G$540,2,0),"")</f>
        <v>005</v>
      </c>
      <c r="AF58" s="27" t="s">
        <v>1369</v>
      </c>
      <c r="AG58" s="27" t="s">
        <v>834</v>
      </c>
      <c r="AH58" s="28" t="str">
        <f>+IF(AG58&lt;&gt;"",VLOOKUP(AG58,NIVELES!$A$800:$B$876,2,0),"")</f>
        <v>NO APLICA</v>
      </c>
      <c r="AI58" s="27" t="s">
        <v>1301</v>
      </c>
      <c r="AJ58" s="27">
        <v>710203</v>
      </c>
      <c r="AK58" s="28" t="str">
        <f>IF(AJ58&lt;&gt;"",+VLOOKUP(AJ58,NIVELES!$A$890:$B$1237,2,0),"")</f>
        <v>DECIMOTERCER SUELDO</v>
      </c>
      <c r="AL58" s="33">
        <v>0</v>
      </c>
      <c r="AM58" s="29"/>
      <c r="AN58" s="29"/>
      <c r="AO58" s="29"/>
      <c r="AP58" s="29"/>
      <c r="AQ58" s="29"/>
      <c r="AR58" s="29"/>
      <c r="AS58" s="29"/>
      <c r="AT58" s="29"/>
      <c r="AU58" s="29"/>
      <c r="AV58" s="29"/>
      <c r="AW58" s="29"/>
      <c r="AX58" s="29"/>
      <c r="AY58" s="31">
        <f t="shared" si="1"/>
        <v>0</v>
      </c>
      <c r="AZ58" s="30" t="str">
        <f t="shared" si="2"/>
        <v>OK</v>
      </c>
      <c r="BA58" s="35" t="str">
        <f t="shared" si="3"/>
        <v xml:space="preserve">                </v>
      </c>
      <c r="BB58" s="108"/>
      <c r="BC58" s="108"/>
      <c r="BD58" s="108"/>
      <c r="BE58" s="136" t="str">
        <f t="shared" si="4"/>
        <v/>
      </c>
      <c r="BF58" s="108"/>
      <c r="BG58" s="110"/>
      <c r="BH58" s="110"/>
      <c r="BI58" s="110"/>
      <c r="BJ58" s="137" t="str">
        <f t="shared" si="5"/>
        <v/>
      </c>
      <c r="BK58" s="110"/>
      <c r="BL58" s="108"/>
      <c r="BM58" s="108"/>
      <c r="BN58" s="108"/>
      <c r="BO58" s="135" t="str">
        <f t="shared" si="6"/>
        <v/>
      </c>
      <c r="BP58" s="108"/>
      <c r="BQ58" s="108"/>
      <c r="BR58" s="108"/>
      <c r="BS58" s="108"/>
      <c r="BT58" s="135" t="str">
        <f t="shared" si="7"/>
        <v/>
      </c>
      <c r="BU58" s="108"/>
      <c r="BV58" s="108"/>
      <c r="BW58" s="108"/>
      <c r="BX58" s="108"/>
      <c r="BY58" s="135" t="str">
        <f t="shared" si="8"/>
        <v/>
      </c>
      <c r="BZ58" s="108"/>
    </row>
    <row r="59" spans="1:78" ht="24.75" customHeight="1" x14ac:dyDescent="0.25">
      <c r="A59" s="27" t="s">
        <v>55</v>
      </c>
      <c r="B59" s="27" t="s">
        <v>68</v>
      </c>
      <c r="C59" s="27" t="s">
        <v>968</v>
      </c>
      <c r="D59" s="27" t="s">
        <v>1315</v>
      </c>
      <c r="E59" s="28" t="str">
        <f>+IF(C59&lt;&gt;"",VLOOKUP(MID(C59,18,5),NIVELES!$A$133:$B$213,2,0),"")</f>
        <v>PICHINCHA</v>
      </c>
      <c r="F59" s="88" t="s">
        <v>70</v>
      </c>
      <c r="G59" s="28" t="str">
        <f>IF(F59&lt;&gt;"",VLOOKUP(F59,NIVELES!$A$246:$C$464,3,0),"")</f>
        <v xml:space="preserve"> </v>
      </c>
      <c r="H59" s="27" t="s">
        <v>994</v>
      </c>
      <c r="I59" s="27" t="s">
        <v>1337</v>
      </c>
      <c r="J59" s="27" t="s">
        <v>1464</v>
      </c>
      <c r="K59" s="27">
        <v>529</v>
      </c>
      <c r="L59" s="155" t="s">
        <v>1465</v>
      </c>
      <c r="M59" s="46">
        <v>529</v>
      </c>
      <c r="N59" s="46">
        <v>529</v>
      </c>
      <c r="O59" s="46">
        <v>529</v>
      </c>
      <c r="P59" s="46">
        <v>529</v>
      </c>
      <c r="Q59" s="46">
        <v>529</v>
      </c>
      <c r="R59" s="46">
        <v>529</v>
      </c>
      <c r="S59" s="46">
        <v>529</v>
      </c>
      <c r="T59" s="46">
        <v>529</v>
      </c>
      <c r="U59" s="46">
        <v>529</v>
      </c>
      <c r="V59" s="46">
        <v>529</v>
      </c>
      <c r="W59" s="46">
        <v>529</v>
      </c>
      <c r="X59" s="46">
        <v>529</v>
      </c>
      <c r="Y59" s="41" t="str">
        <f>IF(A59&lt;&gt;"",IF(D59="DIRECCIÓN_DE_TRANSFERENCIAS","280 0031",VLOOKUP(C59,NIVELES!$A$14:$B$105,2,0)),"")</f>
        <v>280 9240</v>
      </c>
      <c r="Z59" s="106" t="s">
        <v>1399</v>
      </c>
      <c r="AA59" s="43" t="str">
        <f>+IF(D59&lt;&gt;"",VLOOKUP(D59,NIVELES!$D$19:$H$25,2,0),"")</f>
        <v>58</v>
      </c>
      <c r="AB59" s="28" t="str">
        <f>+IF(D59&lt;&gt;"",VLOOKUP(D59,NIVELES!$D$19:$H$25,3,0),"")</f>
        <v>SERVICIOS_DE_ATENCIÓN_GERONTOLÓGICA</v>
      </c>
      <c r="AC59" s="28" t="str">
        <f>+IF(D59&lt;&gt;"",VLOOKUP(D59,NIVELES!$D$19:$H$25,4,0),"")</f>
        <v>001</v>
      </c>
      <c r="AD59" s="28" t="str">
        <f>+IF(D59&lt;&gt;"",VLOOKUP(D59,NIVELES!$D$19:$H$25,5,0),"")</f>
        <v>AMPLIACION_DE_COBERTURA_Y_MEJORAMIENTO_DE_LOS_SERVICIOS_DE_ATENCION_A_PERSONAS_ADULTAS_MAYORES_EN_24_PROVINCIAS_DEL_PAIS</v>
      </c>
      <c r="AE59" s="44" t="str">
        <f>IF(AF59&lt;&gt;"",VLOOKUP(AF59,NIVELES!$F$495:$G$540,2,0),"")</f>
        <v>001</v>
      </c>
      <c r="AF59" s="27" t="s">
        <v>1365</v>
      </c>
      <c r="AG59" s="27" t="s">
        <v>834</v>
      </c>
      <c r="AH59" s="28" t="str">
        <f>+IF(AG59&lt;&gt;"",VLOOKUP(AG59,NIVELES!$A$800:$B$876,2,0),"")</f>
        <v>NO APLICA</v>
      </c>
      <c r="AI59" s="27" t="s">
        <v>1304</v>
      </c>
      <c r="AJ59" s="27">
        <v>780104</v>
      </c>
      <c r="AK59" s="28" t="str">
        <f>IF(AJ59&lt;&gt;"",+VLOOKUP(AJ59,NIVELES!$A$890:$B$1237,2,0),"")</f>
        <v>A GOBIERNOS AUTÓNOMOS DESCENTRALIZADOS</v>
      </c>
      <c r="AL59" s="33">
        <v>35441.339999999997</v>
      </c>
      <c r="AM59" s="29"/>
      <c r="AN59" s="29">
        <v>8860.34</v>
      </c>
      <c r="AO59" s="29"/>
      <c r="AP59" s="29">
        <v>8860.34</v>
      </c>
      <c r="AQ59" s="29"/>
      <c r="AR59" s="29"/>
      <c r="AS59" s="29">
        <v>8860.34</v>
      </c>
      <c r="AT59" s="29"/>
      <c r="AU59" s="29"/>
      <c r="AV59" s="29">
        <v>8860.32</v>
      </c>
      <c r="AW59" s="29"/>
      <c r="AX59" s="29"/>
      <c r="AY59" s="31">
        <f t="shared" si="1"/>
        <v>35441.339999999997</v>
      </c>
      <c r="AZ59" s="30" t="str">
        <f t="shared" si="2"/>
        <v>OK</v>
      </c>
      <c r="BA59" s="35" t="str">
        <f t="shared" si="3"/>
        <v xml:space="preserve">                </v>
      </c>
      <c r="BB59" s="108"/>
      <c r="BC59" s="108"/>
      <c r="BD59" s="108"/>
      <c r="BE59" s="136" t="str">
        <f t="shared" si="4"/>
        <v/>
      </c>
      <c r="BF59" s="108"/>
      <c r="BG59" s="110"/>
      <c r="BH59" s="110"/>
      <c r="BI59" s="110"/>
      <c r="BJ59" s="137" t="str">
        <f t="shared" si="5"/>
        <v/>
      </c>
      <c r="BK59" s="110"/>
      <c r="BL59" s="108"/>
      <c r="BM59" s="108"/>
      <c r="BN59" s="108"/>
      <c r="BO59" s="135" t="str">
        <f t="shared" si="6"/>
        <v/>
      </c>
      <c r="BP59" s="108"/>
      <c r="BQ59" s="108"/>
      <c r="BR59" s="108"/>
      <c r="BS59" s="108"/>
      <c r="BT59" s="135" t="str">
        <f t="shared" si="7"/>
        <v/>
      </c>
      <c r="BU59" s="108"/>
      <c r="BV59" s="108"/>
      <c r="BW59" s="108"/>
      <c r="BX59" s="108"/>
      <c r="BY59" s="135" t="str">
        <f t="shared" si="8"/>
        <v/>
      </c>
      <c r="BZ59" s="108"/>
    </row>
    <row r="60" spans="1:78" ht="24.75" customHeight="1" x14ac:dyDescent="0.25">
      <c r="A60" s="27" t="s">
        <v>55</v>
      </c>
      <c r="B60" s="27" t="s">
        <v>68</v>
      </c>
      <c r="C60" s="27" t="s">
        <v>968</v>
      </c>
      <c r="D60" s="27" t="s">
        <v>1315</v>
      </c>
      <c r="E60" s="28" t="str">
        <f>+IF(C60&lt;&gt;"",VLOOKUP(MID(C60,18,5),NIVELES!$A$133:$B$213,2,0),"")</f>
        <v>PICHINCHA</v>
      </c>
      <c r="F60" s="88" t="s">
        <v>70</v>
      </c>
      <c r="G60" s="28" t="str">
        <f>IF(F60&lt;&gt;"",VLOOKUP(F60,NIVELES!$A$246:$C$464,3,0),"")</f>
        <v xml:space="preserve"> </v>
      </c>
      <c r="H60" s="27" t="s">
        <v>994</v>
      </c>
      <c r="I60" s="27" t="s">
        <v>1337</v>
      </c>
      <c r="J60" s="27" t="s">
        <v>1464</v>
      </c>
      <c r="K60" s="27">
        <v>529</v>
      </c>
      <c r="L60" s="155" t="s">
        <v>1465</v>
      </c>
      <c r="M60" s="46">
        <v>529</v>
      </c>
      <c r="N60" s="46">
        <v>529</v>
      </c>
      <c r="O60" s="46">
        <v>529</v>
      </c>
      <c r="P60" s="46">
        <v>529</v>
      </c>
      <c r="Q60" s="46">
        <v>529</v>
      </c>
      <c r="R60" s="46">
        <v>529</v>
      </c>
      <c r="S60" s="46">
        <v>529</v>
      </c>
      <c r="T60" s="46">
        <v>529</v>
      </c>
      <c r="U60" s="46">
        <v>529</v>
      </c>
      <c r="V60" s="46">
        <v>529</v>
      </c>
      <c r="W60" s="46">
        <v>529</v>
      </c>
      <c r="X60" s="46">
        <v>529</v>
      </c>
      <c r="Y60" s="41" t="str">
        <f>IF(A60&lt;&gt;"",IF(D60="DIRECCIÓN_DE_TRANSFERENCIAS","280 0031",VLOOKUP(C60,NIVELES!$A$14:$B$105,2,0)),"")</f>
        <v>280 9240</v>
      </c>
      <c r="Z60" s="106" t="s">
        <v>1399</v>
      </c>
      <c r="AA60" s="43" t="str">
        <f>+IF(D60&lt;&gt;"",VLOOKUP(D60,NIVELES!$D$19:$H$25,2,0),"")</f>
        <v>58</v>
      </c>
      <c r="AB60" s="28" t="str">
        <f>+IF(D60&lt;&gt;"",VLOOKUP(D60,NIVELES!$D$19:$H$25,3,0),"")</f>
        <v>SERVICIOS_DE_ATENCIÓN_GERONTOLÓGICA</v>
      </c>
      <c r="AC60" s="28" t="str">
        <f>+IF(D60&lt;&gt;"",VLOOKUP(D60,NIVELES!$D$19:$H$25,4,0),"")</f>
        <v>001</v>
      </c>
      <c r="AD60" s="28" t="str">
        <f>+IF(D60&lt;&gt;"",VLOOKUP(D60,NIVELES!$D$19:$H$25,5,0),"")</f>
        <v>AMPLIACION_DE_COBERTURA_Y_MEJORAMIENTO_DE_LOS_SERVICIOS_DE_ATENCION_A_PERSONAS_ADULTAS_MAYORES_EN_24_PROVINCIAS_DEL_PAIS</v>
      </c>
      <c r="AE60" s="44" t="str">
        <f>IF(AF60&lt;&gt;"",VLOOKUP(AF60,NIVELES!$F$495:$G$540,2,0),"")</f>
        <v>001</v>
      </c>
      <c r="AF60" s="27" t="s">
        <v>1365</v>
      </c>
      <c r="AG60" s="27" t="s">
        <v>834</v>
      </c>
      <c r="AH60" s="28" t="str">
        <f>+IF(AG60&lt;&gt;"",VLOOKUP(AG60,NIVELES!$A$800:$B$876,2,0),"")</f>
        <v>NO APLICA</v>
      </c>
      <c r="AI60" s="27" t="s">
        <v>1304</v>
      </c>
      <c r="AJ60" s="27">
        <v>780204</v>
      </c>
      <c r="AK60" s="28" t="str">
        <f>IF(AJ60&lt;&gt;"",+VLOOKUP(AJ60,NIVELES!$A$890:$B$1237,2,0),"")</f>
        <v>AL SECTOR PRIVADO NO FINANCIERO</v>
      </c>
      <c r="AL60" s="33">
        <v>124259.16</v>
      </c>
      <c r="AM60" s="29"/>
      <c r="AN60" s="29">
        <v>31064.79</v>
      </c>
      <c r="AO60" s="29"/>
      <c r="AP60" s="29">
        <v>31064.79</v>
      </c>
      <c r="AQ60" s="29"/>
      <c r="AR60" s="29"/>
      <c r="AS60" s="29">
        <v>31064.79</v>
      </c>
      <c r="AT60" s="29"/>
      <c r="AU60" s="29"/>
      <c r="AV60" s="29">
        <v>31064.79</v>
      </c>
      <c r="AW60" s="29"/>
      <c r="AX60" s="29"/>
      <c r="AY60" s="31">
        <f t="shared" si="1"/>
        <v>124259.16</v>
      </c>
      <c r="AZ60" s="30" t="str">
        <f t="shared" si="2"/>
        <v>OK</v>
      </c>
      <c r="BA60" s="35" t="str">
        <f t="shared" si="3"/>
        <v xml:space="preserve">                </v>
      </c>
      <c r="BB60" s="108"/>
      <c r="BC60" s="108"/>
      <c r="BD60" s="108"/>
      <c r="BE60" s="136" t="str">
        <f t="shared" si="4"/>
        <v/>
      </c>
      <c r="BF60" s="108"/>
      <c r="BG60" s="110"/>
      <c r="BH60" s="110"/>
      <c r="BI60" s="110"/>
      <c r="BJ60" s="137" t="str">
        <f t="shared" si="5"/>
        <v/>
      </c>
      <c r="BK60" s="110"/>
      <c r="BL60" s="108"/>
      <c r="BM60" s="108"/>
      <c r="BN60" s="108"/>
      <c r="BO60" s="135" t="str">
        <f t="shared" si="6"/>
        <v/>
      </c>
      <c r="BP60" s="108"/>
      <c r="BQ60" s="108"/>
      <c r="BR60" s="108"/>
      <c r="BS60" s="108"/>
      <c r="BT60" s="135" t="str">
        <f t="shared" si="7"/>
        <v/>
      </c>
      <c r="BU60" s="108"/>
      <c r="BV60" s="108"/>
      <c r="BW60" s="108"/>
      <c r="BX60" s="108"/>
      <c r="BY60" s="135" t="str">
        <f t="shared" si="8"/>
        <v/>
      </c>
      <c r="BZ60" s="108"/>
    </row>
    <row r="61" spans="1:78" ht="30" customHeight="1" x14ac:dyDescent="0.25">
      <c r="A61" s="27" t="s">
        <v>52</v>
      </c>
      <c r="B61" s="27" t="s">
        <v>898</v>
      </c>
      <c r="C61" s="27" t="s">
        <v>74</v>
      </c>
      <c r="D61" s="27" t="s">
        <v>1315</v>
      </c>
      <c r="E61" s="28" t="str">
        <f>+IF(C61&lt;&gt;"",VLOOKUP(MID(C61,18,5),NIVELES!$A$133:$B$213,2,0),"")</f>
        <v>PICHINCHA</v>
      </c>
      <c r="F61" s="88" t="s">
        <v>70</v>
      </c>
      <c r="G61" s="28" t="str">
        <f>IF(F61&lt;&gt;"",VLOOKUP(F61,NIVELES!$A$246:$C$464,3,0),"")</f>
        <v xml:space="preserve"> </v>
      </c>
      <c r="H61" s="27" t="s">
        <v>994</v>
      </c>
      <c r="I61" s="27" t="s">
        <v>1338</v>
      </c>
      <c r="J61" s="27" t="s">
        <v>1456</v>
      </c>
      <c r="K61" s="155">
        <v>1</v>
      </c>
      <c r="L61" s="27" t="s">
        <v>1457</v>
      </c>
      <c r="M61" s="46"/>
      <c r="N61" s="156">
        <v>0.05</v>
      </c>
      <c r="O61" s="156">
        <v>0.2</v>
      </c>
      <c r="P61" s="46"/>
      <c r="Q61" s="46"/>
      <c r="R61" s="156">
        <v>0.25</v>
      </c>
      <c r="S61" s="46"/>
      <c r="T61" s="46"/>
      <c r="U61" s="156">
        <v>0.25</v>
      </c>
      <c r="V61" s="46"/>
      <c r="W61" s="156">
        <v>0.25</v>
      </c>
      <c r="X61" s="46"/>
      <c r="Y61" s="41" t="str">
        <f>IF(A61&lt;&gt;"",IF(D61="DIRECCIÓN_DE_TRANSFERENCIAS","280 0031",VLOOKUP(C61,NIVELES!$A$14:$B$105,2,0)),"")</f>
        <v>280 9999</v>
      </c>
      <c r="Z61" s="106" t="s">
        <v>1399</v>
      </c>
      <c r="AA61" s="43" t="str">
        <f>+IF(D61&lt;&gt;"",VLOOKUP(D61,NIVELES!$D$19:$H$25,2,0),"")</f>
        <v>58</v>
      </c>
      <c r="AB61" s="28" t="str">
        <f>+IF(D61&lt;&gt;"",VLOOKUP(D61,NIVELES!$D$19:$H$25,3,0),"")</f>
        <v>SERVICIOS_DE_ATENCIÓN_GERONTOLÓGICA</v>
      </c>
      <c r="AC61" s="28" t="str">
        <f>+IF(D61&lt;&gt;"",VLOOKUP(D61,NIVELES!$D$19:$H$25,4,0),"")</f>
        <v>001</v>
      </c>
      <c r="AD61" s="28" t="str">
        <f>+IF(D61&lt;&gt;"",VLOOKUP(D61,NIVELES!$D$19:$H$25,5,0),"")</f>
        <v>AMPLIACION_DE_COBERTURA_Y_MEJORAMIENTO_DE_LOS_SERVICIOS_DE_ATENCION_A_PERSONAS_ADULTAS_MAYORES_EN_24_PROVINCIAS_DEL_PAIS</v>
      </c>
      <c r="AE61" s="44" t="str">
        <f>IF(AF61&lt;&gt;"",VLOOKUP(AF61,NIVELES!$F$495:$G$540,2,0),"")</f>
        <v>002</v>
      </c>
      <c r="AF61" s="27" t="s">
        <v>1366</v>
      </c>
      <c r="AG61" s="27" t="s">
        <v>834</v>
      </c>
      <c r="AH61" s="28" t="str">
        <f>+IF(AG61&lt;&gt;"",VLOOKUP(AG61,NIVELES!$A$800:$B$876,2,0),"")</f>
        <v>NO APLICA</v>
      </c>
      <c r="AI61" s="27" t="s">
        <v>1302</v>
      </c>
      <c r="AJ61" s="27">
        <v>730603</v>
      </c>
      <c r="AK61" s="28" t="str">
        <f>IF(AJ61&lt;&gt;"",+VLOOKUP(AJ61,NIVELES!$A$890:$B$1237,2,0),"")</f>
        <v>SERVICIO DE CAPACITACIÓN</v>
      </c>
      <c r="AL61" s="33">
        <v>19772.8</v>
      </c>
      <c r="AM61" s="29"/>
      <c r="AN61" s="29">
        <v>988.64</v>
      </c>
      <c r="AO61" s="29">
        <v>3954.56</v>
      </c>
      <c r="AP61" s="29"/>
      <c r="AQ61" s="29"/>
      <c r="AR61" s="29">
        <v>4943.2</v>
      </c>
      <c r="AS61" s="29"/>
      <c r="AT61" s="29"/>
      <c r="AU61" s="29">
        <v>4943.2</v>
      </c>
      <c r="AV61" s="29"/>
      <c r="AW61" s="29">
        <v>4943.2</v>
      </c>
      <c r="AX61" s="29"/>
      <c r="AY61" s="31">
        <f t="shared" si="1"/>
        <v>19772.8</v>
      </c>
      <c r="AZ61" s="30" t="str">
        <f t="shared" si="2"/>
        <v>OK</v>
      </c>
      <c r="BA61" s="35" t="str">
        <f t="shared" si="3"/>
        <v xml:space="preserve">                </v>
      </c>
      <c r="BB61" s="108"/>
      <c r="BC61" s="108"/>
      <c r="BD61" s="108"/>
      <c r="BE61" s="136" t="str">
        <f t="shared" si="4"/>
        <v/>
      </c>
      <c r="BF61" s="108"/>
      <c r="BG61" s="110"/>
      <c r="BH61" s="110"/>
      <c r="BI61" s="110"/>
      <c r="BJ61" s="137" t="str">
        <f t="shared" si="5"/>
        <v/>
      </c>
      <c r="BK61" s="110"/>
      <c r="BL61" s="108"/>
      <c r="BM61" s="108"/>
      <c r="BN61" s="108"/>
      <c r="BO61" s="135" t="str">
        <f t="shared" si="6"/>
        <v/>
      </c>
      <c r="BP61" s="108"/>
      <c r="BQ61" s="108"/>
      <c r="BR61" s="108"/>
      <c r="BS61" s="108"/>
      <c r="BT61" s="135" t="str">
        <f t="shared" si="7"/>
        <v/>
      </c>
      <c r="BU61" s="108"/>
      <c r="BV61" s="108"/>
      <c r="BW61" s="108"/>
      <c r="BX61" s="108"/>
      <c r="BY61" s="135" t="str">
        <f t="shared" si="8"/>
        <v/>
      </c>
      <c r="BZ61" s="108"/>
    </row>
    <row r="62" spans="1:78" ht="91.5" customHeight="1" x14ac:dyDescent="0.25">
      <c r="A62" s="27" t="s">
        <v>52</v>
      </c>
      <c r="B62" s="27" t="s">
        <v>898</v>
      </c>
      <c r="C62" s="27" t="s">
        <v>74</v>
      </c>
      <c r="D62" s="27" t="s">
        <v>1315</v>
      </c>
      <c r="E62" s="28" t="str">
        <f>+IF(C62&lt;&gt;"",VLOOKUP(MID(C62,18,5),NIVELES!$A$133:$B$213,2,0),"")</f>
        <v>PICHINCHA</v>
      </c>
      <c r="F62" s="88" t="s">
        <v>70</v>
      </c>
      <c r="G62" s="28" t="str">
        <f>IF(F62&lt;&gt;"",VLOOKUP(F62,NIVELES!$A$246:$C$464,3,0),"")</f>
        <v xml:space="preserve"> </v>
      </c>
      <c r="H62" s="27" t="s">
        <v>994</v>
      </c>
      <c r="I62" s="27" t="s">
        <v>1339</v>
      </c>
      <c r="J62" s="27" t="s">
        <v>1458</v>
      </c>
      <c r="K62" s="27">
        <v>2</v>
      </c>
      <c r="L62" s="27" t="s">
        <v>1459</v>
      </c>
      <c r="M62" s="46"/>
      <c r="N62" s="157">
        <v>1</v>
      </c>
      <c r="O62" s="46"/>
      <c r="P62" s="46"/>
      <c r="Q62" s="46"/>
      <c r="R62" s="46"/>
      <c r="S62" s="46">
        <v>1</v>
      </c>
      <c r="T62" s="46"/>
      <c r="U62" s="46"/>
      <c r="V62" s="46"/>
      <c r="W62" s="46"/>
      <c r="X62" s="46"/>
      <c r="Y62" s="41" t="str">
        <f>IF(A62&lt;&gt;"",IF(D62="DIRECCIÓN_DE_TRANSFERENCIAS","280 0031",VLOOKUP(C62,NIVELES!$A$14:$B$105,2,0)),"")</f>
        <v>280 9999</v>
      </c>
      <c r="Z62" s="106" t="s">
        <v>1399</v>
      </c>
      <c r="AA62" s="43" t="str">
        <f>+IF(D62&lt;&gt;"",VLOOKUP(D62,NIVELES!$D$19:$H$25,2,0),"")</f>
        <v>58</v>
      </c>
      <c r="AB62" s="28" t="str">
        <f>+IF(D62&lt;&gt;"",VLOOKUP(D62,NIVELES!$D$19:$H$25,3,0),"")</f>
        <v>SERVICIOS_DE_ATENCIÓN_GERONTOLÓGICA</v>
      </c>
      <c r="AC62" s="28" t="str">
        <f>+IF(D62&lt;&gt;"",VLOOKUP(D62,NIVELES!$D$19:$H$25,4,0),"")</f>
        <v>001</v>
      </c>
      <c r="AD62" s="28" t="str">
        <f>+IF(D62&lt;&gt;"",VLOOKUP(D62,NIVELES!$D$19:$H$25,5,0),"")</f>
        <v>AMPLIACION_DE_COBERTURA_Y_MEJORAMIENTO_DE_LOS_SERVICIOS_DE_ATENCION_A_PERSONAS_ADULTAS_MAYORES_EN_24_PROVINCIAS_DEL_PAIS</v>
      </c>
      <c r="AE62" s="44" t="str">
        <f>IF(AF62&lt;&gt;"",VLOOKUP(AF62,NIVELES!$F$495:$G$540,2,0),"")</f>
        <v>003</v>
      </c>
      <c r="AF62" s="27" t="s">
        <v>1367</v>
      </c>
      <c r="AG62" s="27" t="s">
        <v>834</v>
      </c>
      <c r="AH62" s="28" t="str">
        <f>+IF(AG62&lt;&gt;"",VLOOKUP(AG62,NIVELES!$A$800:$B$876,2,0),"")</f>
        <v>NO APLICA</v>
      </c>
      <c r="AI62" s="27" t="s">
        <v>1302</v>
      </c>
      <c r="AJ62" s="27">
        <v>730204</v>
      </c>
      <c r="AK62" s="28" t="str">
        <f>IF(AJ62&lt;&gt;"",+VLOOKUP(AJ62,NIVELES!$A$890:$B$1237,2,0),"")</f>
        <v>EDICIÓN, IMPRESIÓN, REPRODUCCIÓN, PUBLICACIONES, SUSCRIPCIONES, FOTOCOPIADO, TRADUCCIÓN, EMPASTADO, ENMARCACIÓN, SERIGRAFÍA, FOTOGRAFÍA, CARNETIZACIÓN, FILMACIÓN E IMÁGENES SATELITALES</v>
      </c>
      <c r="AL62" s="33">
        <v>35690</v>
      </c>
      <c r="AM62" s="29"/>
      <c r="AN62" s="29"/>
      <c r="AO62" s="29"/>
      <c r="AP62" s="108"/>
      <c r="AQ62" s="29"/>
      <c r="AR62" s="29"/>
      <c r="AS62" s="29">
        <f>25000-2310</f>
        <v>22690</v>
      </c>
      <c r="AT62" s="29"/>
      <c r="AU62" s="29"/>
      <c r="AV62" s="29">
        <v>13000</v>
      </c>
      <c r="AW62" s="29"/>
      <c r="AX62" s="29"/>
      <c r="AY62" s="31">
        <f t="shared" si="1"/>
        <v>35690</v>
      </c>
      <c r="AZ62" s="30" t="str">
        <f t="shared" si="2"/>
        <v>OK</v>
      </c>
      <c r="BA62" s="35" t="str">
        <f t="shared" si="3"/>
        <v xml:space="preserve">                </v>
      </c>
      <c r="BB62" s="108"/>
      <c r="BC62" s="108"/>
      <c r="BD62" s="108"/>
      <c r="BE62" s="136" t="str">
        <f t="shared" si="4"/>
        <v/>
      </c>
      <c r="BF62" s="108"/>
      <c r="BG62" s="110"/>
      <c r="BH62" s="110"/>
      <c r="BI62" s="110"/>
      <c r="BJ62" s="137" t="str">
        <f t="shared" si="5"/>
        <v/>
      </c>
      <c r="BK62" s="110"/>
      <c r="BL62" s="108"/>
      <c r="BM62" s="108"/>
      <c r="BN62" s="108"/>
      <c r="BO62" s="135" t="str">
        <f t="shared" si="6"/>
        <v/>
      </c>
      <c r="BP62" s="108"/>
      <c r="BQ62" s="108"/>
      <c r="BR62" s="108"/>
      <c r="BS62" s="108"/>
      <c r="BT62" s="135" t="str">
        <f t="shared" si="7"/>
        <v/>
      </c>
      <c r="BU62" s="108"/>
      <c r="BV62" s="108"/>
      <c r="BW62" s="108"/>
      <c r="BX62" s="108"/>
      <c r="BY62" s="135" t="str">
        <f t="shared" si="8"/>
        <v/>
      </c>
      <c r="BZ62" s="108"/>
    </row>
    <row r="63" spans="1:78" ht="81.75" customHeight="1" x14ac:dyDescent="0.25">
      <c r="A63" s="27" t="s">
        <v>52</v>
      </c>
      <c r="B63" s="27" t="s">
        <v>898</v>
      </c>
      <c r="C63" s="27" t="s">
        <v>74</v>
      </c>
      <c r="D63" s="27" t="s">
        <v>1315</v>
      </c>
      <c r="E63" s="28" t="str">
        <f>+IF(C63&lt;&gt;"",VLOOKUP(MID(C63,18,5),NIVELES!$A$133:$B$213,2,0),"")</f>
        <v>PICHINCHA</v>
      </c>
      <c r="F63" s="88" t="s">
        <v>70</v>
      </c>
      <c r="G63" s="28" t="str">
        <f>IF(F63&lt;&gt;"",VLOOKUP(F63,NIVELES!$A$246:$C$464,3,0),"")</f>
        <v xml:space="preserve"> </v>
      </c>
      <c r="H63" s="27" t="s">
        <v>994</v>
      </c>
      <c r="I63" s="27" t="s">
        <v>1339</v>
      </c>
      <c r="J63" s="27" t="s">
        <v>1458</v>
      </c>
      <c r="K63" s="27">
        <v>1</v>
      </c>
      <c r="L63" s="27" t="s">
        <v>1460</v>
      </c>
      <c r="M63" s="156"/>
      <c r="N63" s="156"/>
      <c r="O63" s="157"/>
      <c r="P63" s="156"/>
      <c r="Q63" s="156"/>
      <c r="R63" s="157">
        <v>1</v>
      </c>
      <c r="S63" s="157"/>
      <c r="T63" s="156"/>
      <c r="U63" s="156"/>
      <c r="V63" s="157">
        <v>1</v>
      </c>
      <c r="W63" s="156"/>
      <c r="X63" s="156"/>
      <c r="Y63" s="41" t="str">
        <f>IF(A63&lt;&gt;"",IF(D63="DIRECCIÓN_DE_TRANSFERENCIAS","280 0031",VLOOKUP(C63,NIVELES!$A$14:$B$105,2,0)),"")</f>
        <v>280 9999</v>
      </c>
      <c r="Z63" s="106" t="s">
        <v>1399</v>
      </c>
      <c r="AA63" s="43" t="str">
        <f>+IF(D63&lt;&gt;"",VLOOKUP(D63,NIVELES!$D$19:$H$25,2,0),"")</f>
        <v>58</v>
      </c>
      <c r="AB63" s="28" t="str">
        <f>+IF(D63&lt;&gt;"",VLOOKUP(D63,NIVELES!$D$19:$H$25,3,0),"")</f>
        <v>SERVICIOS_DE_ATENCIÓN_GERONTOLÓGICA</v>
      </c>
      <c r="AC63" s="28" t="str">
        <f>+IF(D63&lt;&gt;"",VLOOKUP(D63,NIVELES!$D$19:$H$25,4,0),"")</f>
        <v>001</v>
      </c>
      <c r="AD63" s="28" t="str">
        <f>+IF(D63&lt;&gt;"",VLOOKUP(D63,NIVELES!$D$19:$H$25,5,0),"")</f>
        <v>AMPLIACION_DE_COBERTURA_Y_MEJORAMIENTO_DE_LOS_SERVICIOS_DE_ATENCION_A_PERSONAS_ADULTAS_MAYORES_EN_24_PROVINCIAS_DEL_PAIS</v>
      </c>
      <c r="AE63" s="44" t="str">
        <f>IF(AF63&lt;&gt;"",VLOOKUP(AF63,NIVELES!$F$495:$G$540,2,0),"")</f>
        <v>003</v>
      </c>
      <c r="AF63" s="27" t="s">
        <v>1367</v>
      </c>
      <c r="AG63" s="27" t="s">
        <v>834</v>
      </c>
      <c r="AH63" s="28" t="str">
        <f>+IF(AG63&lt;&gt;"",VLOOKUP(AG63,NIVELES!$A$800:$B$876,2,0),"")</f>
        <v>NO APLICA</v>
      </c>
      <c r="AI63" s="27" t="s">
        <v>1302</v>
      </c>
      <c r="AJ63" s="27">
        <v>730204</v>
      </c>
      <c r="AK63" s="28" t="str">
        <f>IF(AJ63&lt;&gt;"",+VLOOKUP(AJ63,NIVELES!$A$890:$B$1237,2,0),"")</f>
        <v>EDICIÓN, IMPRESIÓN, REPRODUCCIÓN, PUBLICACIONES, SUSCRIPCIONES, FOTOCOPIADO, TRADUCCIÓN, EMPASTADO, ENMARCACIÓN, SERIGRAFÍA, FOTOGRAFÍA, CARNETIZACIÓN, FILMACIÓN E IMÁGENES SATELITALES</v>
      </c>
      <c r="AL63" s="33">
        <v>18480.04</v>
      </c>
      <c r="AM63" s="29"/>
      <c r="AN63" s="29"/>
      <c r="AO63" s="29"/>
      <c r="AP63" s="29"/>
      <c r="AQ63" s="29"/>
      <c r="AR63" s="29"/>
      <c r="AS63" s="29">
        <v>9240.02</v>
      </c>
      <c r="AT63" s="29"/>
      <c r="AU63" s="29"/>
      <c r="AV63" s="29"/>
      <c r="AW63" s="29">
        <v>9240.02</v>
      </c>
      <c r="AX63" s="29"/>
      <c r="AY63" s="31">
        <f t="shared" si="1"/>
        <v>18480.04</v>
      </c>
      <c r="AZ63" s="30" t="str">
        <f t="shared" si="2"/>
        <v>OK</v>
      </c>
      <c r="BA63" s="35" t="str">
        <f t="shared" si="3"/>
        <v xml:space="preserve">                </v>
      </c>
      <c r="BB63" s="108"/>
      <c r="BC63" s="108"/>
      <c r="BD63" s="108"/>
      <c r="BE63" s="136" t="str">
        <f t="shared" si="4"/>
        <v/>
      </c>
      <c r="BF63" s="108"/>
      <c r="BG63" s="110"/>
      <c r="BH63" s="110"/>
      <c r="BI63" s="110"/>
      <c r="BJ63" s="137" t="str">
        <f t="shared" si="5"/>
        <v/>
      </c>
      <c r="BK63" s="110"/>
      <c r="BL63" s="108"/>
      <c r="BM63" s="108"/>
      <c r="BN63" s="108"/>
      <c r="BO63" s="135" t="str">
        <f t="shared" si="6"/>
        <v/>
      </c>
      <c r="BP63" s="108"/>
      <c r="BQ63" s="108"/>
      <c r="BR63" s="108"/>
      <c r="BS63" s="108"/>
      <c r="BT63" s="135" t="str">
        <f t="shared" si="7"/>
        <v/>
      </c>
      <c r="BU63" s="108"/>
      <c r="BV63" s="108"/>
      <c r="BW63" s="108"/>
      <c r="BX63" s="108"/>
      <c r="BY63" s="135" t="str">
        <f t="shared" si="8"/>
        <v/>
      </c>
      <c r="BZ63" s="108"/>
    </row>
    <row r="64" spans="1:78" ht="41.25" customHeight="1" x14ac:dyDescent="0.25">
      <c r="A64" s="27" t="s">
        <v>52</v>
      </c>
      <c r="B64" s="27" t="s">
        <v>898</v>
      </c>
      <c r="C64" s="27" t="s">
        <v>74</v>
      </c>
      <c r="D64" s="27" t="s">
        <v>1315</v>
      </c>
      <c r="E64" s="28" t="str">
        <f>+IF(C64&lt;&gt;"",VLOOKUP(MID(C64,18,5),NIVELES!$A$133:$B$213,2,0),"")</f>
        <v>PICHINCHA</v>
      </c>
      <c r="F64" s="88" t="s">
        <v>70</v>
      </c>
      <c r="G64" s="28" t="str">
        <f>IF(F64&lt;&gt;"",VLOOKUP(F64,NIVELES!$A$246:$C$464,3,0),"")</f>
        <v xml:space="preserve"> </v>
      </c>
      <c r="H64" s="27" t="s">
        <v>994</v>
      </c>
      <c r="I64" s="27" t="s">
        <v>1339</v>
      </c>
      <c r="J64" s="27" t="s">
        <v>1458</v>
      </c>
      <c r="K64" s="155">
        <v>1</v>
      </c>
      <c r="L64" s="27" t="s">
        <v>1457</v>
      </c>
      <c r="M64" s="46"/>
      <c r="N64" s="46"/>
      <c r="O64" s="156">
        <v>0.25</v>
      </c>
      <c r="P64" s="46"/>
      <c r="Q64" s="46"/>
      <c r="R64" s="156">
        <v>0.25</v>
      </c>
      <c r="S64" s="46"/>
      <c r="T64" s="46"/>
      <c r="U64" s="156">
        <v>0.25</v>
      </c>
      <c r="V64" s="46"/>
      <c r="W64" s="156">
        <v>0.25</v>
      </c>
      <c r="X64" s="46"/>
      <c r="Y64" s="41" t="str">
        <f>IF(A64&lt;&gt;"",IF(D64="DIRECCIÓN_DE_TRANSFERENCIAS","280 0031",VLOOKUP(C64,NIVELES!$A$14:$B$105,2,0)),"")</f>
        <v>280 9999</v>
      </c>
      <c r="Z64" s="106" t="s">
        <v>1399</v>
      </c>
      <c r="AA64" s="43" t="str">
        <f>+IF(D64&lt;&gt;"",VLOOKUP(D64,NIVELES!$D$19:$H$25,2,0),"")</f>
        <v>58</v>
      </c>
      <c r="AB64" s="28" t="str">
        <f>+IF(D64&lt;&gt;"",VLOOKUP(D64,NIVELES!$D$19:$H$25,3,0),"")</f>
        <v>SERVICIOS_DE_ATENCIÓN_GERONTOLÓGICA</v>
      </c>
      <c r="AC64" s="28" t="str">
        <f>+IF(D64&lt;&gt;"",VLOOKUP(D64,NIVELES!$D$19:$H$25,4,0),"")</f>
        <v>001</v>
      </c>
      <c r="AD64" s="28" t="str">
        <f>+IF(D64&lt;&gt;"",VLOOKUP(D64,NIVELES!$D$19:$H$25,5,0),"")</f>
        <v>AMPLIACION_DE_COBERTURA_Y_MEJORAMIENTO_DE_LOS_SERVICIOS_DE_ATENCION_A_PERSONAS_ADULTAS_MAYORES_EN_24_PROVINCIAS_DEL_PAIS</v>
      </c>
      <c r="AE64" s="44" t="str">
        <f>IF(AF64&lt;&gt;"",VLOOKUP(AF64,NIVELES!$F$495:$G$540,2,0),"")</f>
        <v>003</v>
      </c>
      <c r="AF64" s="27" t="s">
        <v>1367</v>
      </c>
      <c r="AG64" s="27" t="s">
        <v>834</v>
      </c>
      <c r="AH64" s="28" t="str">
        <f>+IF(AG64&lt;&gt;"",VLOOKUP(AG64,NIVELES!$A$800:$B$876,2,0),"")</f>
        <v>NO APLICA</v>
      </c>
      <c r="AI64" s="27" t="s">
        <v>1302</v>
      </c>
      <c r="AJ64" s="27">
        <v>730812</v>
      </c>
      <c r="AK64" s="28" t="str">
        <f>IF(AJ64&lt;&gt;"",+VLOOKUP(AJ64,NIVELES!$A$890:$B$1237,2,0),"")</f>
        <v>MATERIALES DIDÁCTICOS</v>
      </c>
      <c r="AL64" s="33">
        <v>21652.61</v>
      </c>
      <c r="AM64" s="29"/>
      <c r="AN64" s="29"/>
      <c r="AO64" s="29"/>
      <c r="AP64" s="29"/>
      <c r="AQ64" s="29"/>
      <c r="AR64" s="29"/>
      <c r="AS64" s="29">
        <f>+AL64</f>
        <v>21652.61</v>
      </c>
      <c r="AT64" s="29"/>
      <c r="AU64" s="29"/>
      <c r="AV64" s="29"/>
      <c r="AW64" s="29"/>
      <c r="AX64" s="29"/>
      <c r="AY64" s="31">
        <f t="shared" si="1"/>
        <v>21652.61</v>
      </c>
      <c r="AZ64" s="30" t="str">
        <f t="shared" si="2"/>
        <v>OK</v>
      </c>
      <c r="BA64" s="35" t="str">
        <f t="shared" si="3"/>
        <v xml:space="preserve">                </v>
      </c>
      <c r="BB64" s="108"/>
      <c r="BC64" s="108"/>
      <c r="BD64" s="108"/>
      <c r="BE64" s="136" t="str">
        <f t="shared" si="4"/>
        <v/>
      </c>
      <c r="BF64" s="108"/>
      <c r="BG64" s="110"/>
      <c r="BH64" s="110"/>
      <c r="BI64" s="110"/>
      <c r="BJ64" s="137" t="str">
        <f t="shared" si="5"/>
        <v/>
      </c>
      <c r="BK64" s="110"/>
      <c r="BL64" s="108"/>
      <c r="BM64" s="108"/>
      <c r="BN64" s="108"/>
      <c r="BO64" s="135" t="str">
        <f t="shared" si="6"/>
        <v/>
      </c>
      <c r="BP64" s="108"/>
      <c r="BQ64" s="108"/>
      <c r="BR64" s="108"/>
      <c r="BS64" s="108"/>
      <c r="BT64" s="135" t="str">
        <f t="shared" si="7"/>
        <v/>
      </c>
      <c r="BU64" s="108"/>
      <c r="BV64" s="108"/>
      <c r="BW64" s="108"/>
      <c r="BX64" s="108"/>
      <c r="BY64" s="135" t="str">
        <f t="shared" si="8"/>
        <v/>
      </c>
      <c r="BZ64" s="108"/>
    </row>
    <row r="65" spans="1:78" ht="30" customHeight="1" x14ac:dyDescent="0.25">
      <c r="A65" s="27" t="s">
        <v>52</v>
      </c>
      <c r="B65" s="27" t="s">
        <v>898</v>
      </c>
      <c r="C65" s="27" t="s">
        <v>74</v>
      </c>
      <c r="D65" s="27" t="s">
        <v>1315</v>
      </c>
      <c r="E65" s="28" t="str">
        <f>+IF(C65&lt;&gt;"",VLOOKUP(MID(C65,18,5),NIVELES!$A$133:$B$213,2,0),"")</f>
        <v>PICHINCHA</v>
      </c>
      <c r="F65" s="88" t="s">
        <v>70</v>
      </c>
      <c r="G65" s="28" t="str">
        <f>IF(F65&lt;&gt;"",VLOOKUP(F65,NIVELES!$A$246:$C$464,3,0),"")</f>
        <v xml:space="preserve"> </v>
      </c>
      <c r="H65" s="27" t="s">
        <v>994</v>
      </c>
      <c r="I65" s="27" t="s">
        <v>1341</v>
      </c>
      <c r="J65" s="27" t="s">
        <v>1461</v>
      </c>
      <c r="K65" s="155">
        <v>1</v>
      </c>
      <c r="L65" s="27" t="s">
        <v>1462</v>
      </c>
      <c r="M65" s="156">
        <v>1</v>
      </c>
      <c r="N65" s="156">
        <v>1</v>
      </c>
      <c r="O65" s="156">
        <v>1</v>
      </c>
      <c r="P65" s="156">
        <v>1</v>
      </c>
      <c r="Q65" s="156">
        <v>1</v>
      </c>
      <c r="R65" s="156">
        <v>1</v>
      </c>
      <c r="S65" s="156">
        <v>1</v>
      </c>
      <c r="T65" s="156">
        <v>1</v>
      </c>
      <c r="U65" s="156">
        <v>1</v>
      </c>
      <c r="V65" s="156">
        <v>1</v>
      </c>
      <c r="W65" s="156">
        <v>1</v>
      </c>
      <c r="X65" s="156">
        <v>1</v>
      </c>
      <c r="Y65" s="41" t="str">
        <f>IF(A65&lt;&gt;"",IF(D65="DIRECCIÓN_DE_TRANSFERENCIAS","280 0031",VLOOKUP(C65,NIVELES!$A$14:$B$105,2,0)),"")</f>
        <v>280 9999</v>
      </c>
      <c r="Z65" s="106" t="s">
        <v>1399</v>
      </c>
      <c r="AA65" s="43" t="str">
        <f>+IF(D65&lt;&gt;"",VLOOKUP(D65,NIVELES!$D$19:$H$25,2,0),"")</f>
        <v>58</v>
      </c>
      <c r="AB65" s="28" t="str">
        <f>+IF(D65&lt;&gt;"",VLOOKUP(D65,NIVELES!$D$19:$H$25,3,0),"")</f>
        <v>SERVICIOS_DE_ATENCIÓN_GERONTOLÓGICA</v>
      </c>
      <c r="AC65" s="28" t="str">
        <f>+IF(D65&lt;&gt;"",VLOOKUP(D65,NIVELES!$D$19:$H$25,4,0),"")</f>
        <v>001</v>
      </c>
      <c r="AD65" s="28" t="str">
        <f>+IF(D65&lt;&gt;"",VLOOKUP(D65,NIVELES!$D$19:$H$25,5,0),"")</f>
        <v>AMPLIACION_DE_COBERTURA_Y_MEJORAMIENTO_DE_LOS_SERVICIOS_DE_ATENCION_A_PERSONAS_ADULTAS_MAYORES_EN_24_PROVINCIAS_DEL_PAIS</v>
      </c>
      <c r="AE65" s="44" t="str">
        <f>IF(AF65&lt;&gt;"",VLOOKUP(AF65,NIVELES!$F$495:$G$540,2,0),"")</f>
        <v>005</v>
      </c>
      <c r="AF65" s="27" t="s">
        <v>1369</v>
      </c>
      <c r="AG65" s="27" t="s">
        <v>834</v>
      </c>
      <c r="AH65" s="28" t="str">
        <f>+IF(AG65&lt;&gt;"",VLOOKUP(AG65,NIVELES!$A$800:$B$876,2,0),"")</f>
        <v>NO APLICA</v>
      </c>
      <c r="AI65" s="27" t="s">
        <v>1301</v>
      </c>
      <c r="AJ65" s="27">
        <v>710203</v>
      </c>
      <c r="AK65" s="28" t="str">
        <f>IF(AJ65&lt;&gt;"",+VLOOKUP(AJ65,NIVELES!$A$890:$B$1237,2,0),"")</f>
        <v>DECIMOTERCER SUELDO</v>
      </c>
      <c r="AL65" s="33">
        <v>11835.34</v>
      </c>
      <c r="AM65" s="29">
        <v>916.35</v>
      </c>
      <c r="AN65" s="29">
        <v>916.35</v>
      </c>
      <c r="AO65" s="29">
        <v>916.35</v>
      </c>
      <c r="AP65" s="29">
        <v>916.35</v>
      </c>
      <c r="AQ65" s="29">
        <v>916.35</v>
      </c>
      <c r="AR65" s="29">
        <v>916.35</v>
      </c>
      <c r="AS65" s="29">
        <v>916.35</v>
      </c>
      <c r="AT65" s="29">
        <v>1084.17</v>
      </c>
      <c r="AU65" s="29">
        <v>1084.18</v>
      </c>
      <c r="AV65" s="29">
        <v>1084.18</v>
      </c>
      <c r="AW65" s="29">
        <v>1084.18</v>
      </c>
      <c r="AX65" s="29">
        <v>1084.18</v>
      </c>
      <c r="AY65" s="31">
        <f t="shared" si="1"/>
        <v>11835.340000000002</v>
      </c>
      <c r="AZ65" s="30" t="str">
        <f t="shared" si="2"/>
        <v>OK</v>
      </c>
      <c r="BA65" s="35" t="str">
        <f t="shared" si="3"/>
        <v xml:space="preserve">                </v>
      </c>
      <c r="BB65" s="108"/>
      <c r="BC65" s="108"/>
      <c r="BD65" s="108"/>
      <c r="BE65" s="136" t="str">
        <f t="shared" si="4"/>
        <v/>
      </c>
      <c r="BF65" s="108"/>
      <c r="BG65" s="110"/>
      <c r="BH65" s="110"/>
      <c r="BI65" s="110"/>
      <c r="BJ65" s="137" t="str">
        <f t="shared" si="5"/>
        <v/>
      </c>
      <c r="BK65" s="110"/>
      <c r="BL65" s="108"/>
      <c r="BM65" s="108"/>
      <c r="BN65" s="108"/>
      <c r="BO65" s="135" t="str">
        <f t="shared" si="6"/>
        <v/>
      </c>
      <c r="BP65" s="108"/>
      <c r="BQ65" s="108"/>
      <c r="BR65" s="108"/>
      <c r="BS65" s="108"/>
      <c r="BT65" s="135" t="str">
        <f t="shared" si="7"/>
        <v/>
      </c>
      <c r="BU65" s="108"/>
      <c r="BV65" s="108"/>
      <c r="BW65" s="108"/>
      <c r="BX65" s="108"/>
      <c r="BY65" s="135" t="str">
        <f t="shared" si="8"/>
        <v/>
      </c>
      <c r="BZ65" s="108"/>
    </row>
    <row r="66" spans="1:78" ht="24.75" customHeight="1" x14ac:dyDescent="0.25">
      <c r="A66" s="27" t="s">
        <v>52</v>
      </c>
      <c r="B66" s="27" t="s">
        <v>898</v>
      </c>
      <c r="C66" s="27" t="s">
        <v>74</v>
      </c>
      <c r="D66" s="27" t="s">
        <v>1315</v>
      </c>
      <c r="E66" s="28" t="str">
        <f>+IF(C66&lt;&gt;"",VLOOKUP(MID(C66,18,5),NIVELES!$A$133:$B$213,2,0),"")</f>
        <v>PICHINCHA</v>
      </c>
      <c r="F66" s="88" t="s">
        <v>70</v>
      </c>
      <c r="G66" s="28" t="str">
        <f>IF(F66&lt;&gt;"",VLOOKUP(F66,NIVELES!$A$246:$C$464,3,0),"")</f>
        <v xml:space="preserve"> </v>
      </c>
      <c r="H66" s="27" t="s">
        <v>994</v>
      </c>
      <c r="I66" s="27" t="s">
        <v>1341</v>
      </c>
      <c r="J66" s="27" t="s">
        <v>1461</v>
      </c>
      <c r="K66" s="155">
        <v>1</v>
      </c>
      <c r="L66" s="27" t="s">
        <v>1462</v>
      </c>
      <c r="M66" s="156">
        <v>1</v>
      </c>
      <c r="N66" s="156">
        <v>1</v>
      </c>
      <c r="O66" s="156">
        <v>1</v>
      </c>
      <c r="P66" s="156">
        <v>1</v>
      </c>
      <c r="Q66" s="156">
        <v>1</v>
      </c>
      <c r="R66" s="156">
        <v>1</v>
      </c>
      <c r="S66" s="156">
        <v>1</v>
      </c>
      <c r="T66" s="156">
        <v>1</v>
      </c>
      <c r="U66" s="156">
        <v>1</v>
      </c>
      <c r="V66" s="156">
        <v>1</v>
      </c>
      <c r="W66" s="156">
        <v>1</v>
      </c>
      <c r="X66" s="156">
        <v>1</v>
      </c>
      <c r="Y66" s="41" t="str">
        <f>IF(A66&lt;&gt;"",IF(D66="DIRECCIÓN_DE_TRANSFERENCIAS","280 0031",VLOOKUP(C66,NIVELES!$A$14:$B$105,2,0)),"")</f>
        <v>280 9999</v>
      </c>
      <c r="Z66" s="106" t="s">
        <v>1399</v>
      </c>
      <c r="AA66" s="43" t="str">
        <f>+IF(D66&lt;&gt;"",VLOOKUP(D66,NIVELES!$D$19:$H$25,2,0),"")</f>
        <v>58</v>
      </c>
      <c r="AB66" s="28" t="str">
        <f>+IF(D66&lt;&gt;"",VLOOKUP(D66,NIVELES!$D$19:$H$25,3,0),"")</f>
        <v>SERVICIOS_DE_ATENCIÓN_GERONTOLÓGICA</v>
      </c>
      <c r="AC66" s="28" t="str">
        <f>+IF(D66&lt;&gt;"",VLOOKUP(D66,NIVELES!$D$19:$H$25,4,0),"")</f>
        <v>001</v>
      </c>
      <c r="AD66" s="28" t="str">
        <f>+IF(D66&lt;&gt;"",VLOOKUP(D66,NIVELES!$D$19:$H$25,5,0),"")</f>
        <v>AMPLIACION_DE_COBERTURA_Y_MEJORAMIENTO_DE_LOS_SERVICIOS_DE_ATENCION_A_PERSONAS_ADULTAS_MAYORES_EN_24_PROVINCIAS_DEL_PAIS</v>
      </c>
      <c r="AE66" s="44" t="str">
        <f>IF(AF66&lt;&gt;"",VLOOKUP(AF66,NIVELES!$F$495:$G$540,2,0),"")</f>
        <v>005</v>
      </c>
      <c r="AF66" s="27" t="s">
        <v>1369</v>
      </c>
      <c r="AG66" s="27" t="s">
        <v>834</v>
      </c>
      <c r="AH66" s="28" t="str">
        <f>+IF(AG66&lt;&gt;"",VLOOKUP(AG66,NIVELES!$A$800:$B$876,2,0),"")</f>
        <v>NO APLICA</v>
      </c>
      <c r="AI66" s="27" t="s">
        <v>1301</v>
      </c>
      <c r="AJ66" s="27">
        <v>710204</v>
      </c>
      <c r="AK66" s="28" t="str">
        <f>IF(AJ66&lt;&gt;"",+VLOOKUP(AJ66,NIVELES!$A$890:$B$1237,2,0),"")</f>
        <v>DECIMOCUARTO SUELDO</v>
      </c>
      <c r="AL66" s="33">
        <v>3199.42</v>
      </c>
      <c r="AM66" s="29">
        <v>210.7</v>
      </c>
      <c r="AN66" s="29">
        <v>210.7</v>
      </c>
      <c r="AO66" s="29">
        <v>210.7</v>
      </c>
      <c r="AP66" s="29">
        <v>210.7</v>
      </c>
      <c r="AQ66" s="29">
        <v>210.7</v>
      </c>
      <c r="AR66" s="29">
        <v>210.7</v>
      </c>
      <c r="AS66" s="29">
        <v>210.7</v>
      </c>
      <c r="AT66" s="29">
        <v>344.9</v>
      </c>
      <c r="AU66" s="29">
        <v>344.91</v>
      </c>
      <c r="AV66" s="29">
        <v>344.91</v>
      </c>
      <c r="AW66" s="29">
        <v>344.9</v>
      </c>
      <c r="AX66" s="29">
        <v>344.9</v>
      </c>
      <c r="AY66" s="31">
        <f t="shared" si="1"/>
        <v>3199.42</v>
      </c>
      <c r="AZ66" s="30" t="str">
        <f t="shared" si="2"/>
        <v>OK</v>
      </c>
      <c r="BA66" s="35" t="str">
        <f t="shared" si="3"/>
        <v xml:space="preserve">                </v>
      </c>
      <c r="BB66" s="108"/>
      <c r="BC66" s="108"/>
      <c r="BD66" s="108"/>
      <c r="BE66" s="136" t="str">
        <f t="shared" si="4"/>
        <v/>
      </c>
      <c r="BF66" s="108"/>
      <c r="BG66" s="110"/>
      <c r="BH66" s="110"/>
      <c r="BI66" s="110"/>
      <c r="BJ66" s="137" t="str">
        <f t="shared" si="5"/>
        <v/>
      </c>
      <c r="BK66" s="110"/>
      <c r="BL66" s="108"/>
      <c r="BM66" s="108"/>
      <c r="BN66" s="108"/>
      <c r="BO66" s="135" t="str">
        <f t="shared" si="6"/>
        <v/>
      </c>
      <c r="BP66" s="108"/>
      <c r="BQ66" s="108"/>
      <c r="BR66" s="108"/>
      <c r="BS66" s="108"/>
      <c r="BT66" s="135" t="str">
        <f t="shared" si="7"/>
        <v/>
      </c>
      <c r="BU66" s="108"/>
      <c r="BV66" s="108"/>
      <c r="BW66" s="108"/>
      <c r="BX66" s="108"/>
      <c r="BY66" s="135" t="str">
        <f t="shared" si="8"/>
        <v/>
      </c>
      <c r="BZ66" s="108"/>
    </row>
    <row r="67" spans="1:78" ht="24.75" customHeight="1" x14ac:dyDescent="0.25">
      <c r="A67" s="27" t="s">
        <v>52</v>
      </c>
      <c r="B67" s="27" t="s">
        <v>898</v>
      </c>
      <c r="C67" s="27" t="s">
        <v>74</v>
      </c>
      <c r="D67" s="27" t="s">
        <v>1315</v>
      </c>
      <c r="E67" s="28" t="str">
        <f>+IF(C67&lt;&gt;"",VLOOKUP(MID(C67,18,5),NIVELES!$A$133:$B$213,2,0),"")</f>
        <v>PICHINCHA</v>
      </c>
      <c r="F67" s="88" t="s">
        <v>70</v>
      </c>
      <c r="G67" s="28" t="str">
        <f>IF(F67&lt;&gt;"",VLOOKUP(F67,NIVELES!$A$246:$C$464,3,0),"")</f>
        <v xml:space="preserve"> </v>
      </c>
      <c r="H67" s="27" t="s">
        <v>994</v>
      </c>
      <c r="I67" s="27" t="s">
        <v>1341</v>
      </c>
      <c r="J67" s="27" t="s">
        <v>1461</v>
      </c>
      <c r="K67" s="155">
        <v>1</v>
      </c>
      <c r="L67" s="27" t="s">
        <v>1462</v>
      </c>
      <c r="M67" s="156">
        <v>1</v>
      </c>
      <c r="N67" s="156">
        <v>1</v>
      </c>
      <c r="O67" s="156">
        <v>1</v>
      </c>
      <c r="P67" s="156">
        <v>1</v>
      </c>
      <c r="Q67" s="156">
        <v>1</v>
      </c>
      <c r="R67" s="156">
        <v>1</v>
      </c>
      <c r="S67" s="156">
        <v>1</v>
      </c>
      <c r="T67" s="156">
        <v>1</v>
      </c>
      <c r="U67" s="156">
        <v>1</v>
      </c>
      <c r="V67" s="156">
        <v>1</v>
      </c>
      <c r="W67" s="156">
        <v>1</v>
      </c>
      <c r="X67" s="156">
        <v>1</v>
      </c>
      <c r="Y67" s="41" t="str">
        <f>IF(A67&lt;&gt;"",IF(D67="DIRECCIÓN_DE_TRANSFERENCIAS","280 0031",VLOOKUP(C67,NIVELES!$A$14:$B$105,2,0)),"")</f>
        <v>280 9999</v>
      </c>
      <c r="Z67" s="106" t="s">
        <v>1399</v>
      </c>
      <c r="AA67" s="43" t="str">
        <f>+IF(D67&lt;&gt;"",VLOOKUP(D67,NIVELES!$D$19:$H$25,2,0),"")</f>
        <v>58</v>
      </c>
      <c r="AB67" s="28" t="str">
        <f>+IF(D67&lt;&gt;"",VLOOKUP(D67,NIVELES!$D$19:$H$25,3,0),"")</f>
        <v>SERVICIOS_DE_ATENCIÓN_GERONTOLÓGICA</v>
      </c>
      <c r="AC67" s="28" t="str">
        <f>+IF(D67&lt;&gt;"",VLOOKUP(D67,NIVELES!$D$19:$H$25,4,0),"")</f>
        <v>001</v>
      </c>
      <c r="AD67" s="28" t="str">
        <f>+IF(D67&lt;&gt;"",VLOOKUP(D67,NIVELES!$D$19:$H$25,5,0),"")</f>
        <v>AMPLIACION_DE_COBERTURA_Y_MEJORAMIENTO_DE_LOS_SERVICIOS_DE_ATENCION_A_PERSONAS_ADULTAS_MAYORES_EN_24_PROVINCIAS_DEL_PAIS</v>
      </c>
      <c r="AE67" s="44" t="str">
        <f>IF(AF67&lt;&gt;"",VLOOKUP(AF67,NIVELES!$F$495:$G$540,2,0),"")</f>
        <v>005</v>
      </c>
      <c r="AF67" s="27" t="s">
        <v>1369</v>
      </c>
      <c r="AG67" s="27" t="s">
        <v>834</v>
      </c>
      <c r="AH67" s="28" t="str">
        <f>+IF(AG67&lt;&gt;"",VLOOKUP(AG67,NIVELES!$A$800:$B$876,2,0),"")</f>
        <v>NO APLICA</v>
      </c>
      <c r="AI67" s="27" t="s">
        <v>1301</v>
      </c>
      <c r="AJ67" s="27">
        <v>710509</v>
      </c>
      <c r="AK67" s="28" t="str">
        <f>IF(AJ67&lt;&gt;"",+VLOOKUP(AJ67,NIVELES!$A$890:$B$1237,2,0),"")</f>
        <v>HORAS EXTRAORDINARIAS Y SUPLEMENTARIAS</v>
      </c>
      <c r="AL67" s="33">
        <v>5942.99</v>
      </c>
      <c r="AM67" s="29"/>
      <c r="AN67" s="29"/>
      <c r="AO67" s="29"/>
      <c r="AP67" s="29"/>
      <c r="AQ67" s="29"/>
      <c r="AR67" s="29"/>
      <c r="AS67" s="29"/>
      <c r="AT67" s="29">
        <v>1188.5999999999999</v>
      </c>
      <c r="AU67" s="29">
        <v>1188.5999999999999</v>
      </c>
      <c r="AV67" s="29">
        <v>1188.5899999999999</v>
      </c>
      <c r="AW67" s="29">
        <v>1188.5999999999999</v>
      </c>
      <c r="AX67" s="29">
        <v>1188.5999999999999</v>
      </c>
      <c r="AY67" s="31">
        <f t="shared" si="1"/>
        <v>5942.99</v>
      </c>
      <c r="AZ67" s="30" t="str">
        <f t="shared" si="2"/>
        <v>OK</v>
      </c>
      <c r="BA67" s="35" t="str">
        <f t="shared" si="3"/>
        <v xml:space="preserve">                </v>
      </c>
      <c r="BB67" s="108"/>
      <c r="BC67" s="108"/>
      <c r="BD67" s="108"/>
      <c r="BE67" s="136" t="str">
        <f t="shared" si="4"/>
        <v/>
      </c>
      <c r="BF67" s="108"/>
      <c r="BG67" s="110"/>
      <c r="BH67" s="110"/>
      <c r="BI67" s="110"/>
      <c r="BJ67" s="137" t="str">
        <f t="shared" si="5"/>
        <v/>
      </c>
      <c r="BK67" s="110"/>
      <c r="BL67" s="108"/>
      <c r="BM67" s="108"/>
      <c r="BN67" s="108"/>
      <c r="BO67" s="135" t="str">
        <f t="shared" si="6"/>
        <v/>
      </c>
      <c r="BP67" s="108"/>
      <c r="BQ67" s="108"/>
      <c r="BR67" s="108"/>
      <c r="BS67" s="108"/>
      <c r="BT67" s="135" t="str">
        <f t="shared" si="7"/>
        <v/>
      </c>
      <c r="BU67" s="108"/>
      <c r="BV67" s="108"/>
      <c r="BW67" s="108"/>
      <c r="BX67" s="108"/>
      <c r="BY67" s="135" t="str">
        <f t="shared" si="8"/>
        <v/>
      </c>
      <c r="BZ67" s="108"/>
    </row>
    <row r="68" spans="1:78" ht="24.75" customHeight="1" x14ac:dyDescent="0.25">
      <c r="A68" s="27" t="s">
        <v>52</v>
      </c>
      <c r="B68" s="27" t="s">
        <v>898</v>
      </c>
      <c r="C68" s="27" t="s">
        <v>74</v>
      </c>
      <c r="D68" s="27" t="s">
        <v>1315</v>
      </c>
      <c r="E68" s="28" t="str">
        <f>+IF(C68&lt;&gt;"",VLOOKUP(MID(C68,18,5),NIVELES!$A$133:$B$213,2,0),"")</f>
        <v>PICHINCHA</v>
      </c>
      <c r="F68" s="88" t="s">
        <v>70</v>
      </c>
      <c r="G68" s="28" t="str">
        <f>IF(F68&lt;&gt;"",VLOOKUP(F68,NIVELES!$A$246:$C$464,3,0),"")</f>
        <v xml:space="preserve"> </v>
      </c>
      <c r="H68" s="27" t="s">
        <v>994</v>
      </c>
      <c r="I68" s="27" t="s">
        <v>1341</v>
      </c>
      <c r="J68" s="27" t="s">
        <v>1461</v>
      </c>
      <c r="K68" s="155">
        <v>1</v>
      </c>
      <c r="L68" s="27" t="s">
        <v>1462</v>
      </c>
      <c r="M68" s="156">
        <v>1</v>
      </c>
      <c r="N68" s="156">
        <v>1</v>
      </c>
      <c r="O68" s="156">
        <v>1</v>
      </c>
      <c r="P68" s="156">
        <v>1</v>
      </c>
      <c r="Q68" s="156">
        <v>1</v>
      </c>
      <c r="R68" s="156">
        <v>1</v>
      </c>
      <c r="S68" s="156">
        <v>1</v>
      </c>
      <c r="T68" s="156">
        <v>1</v>
      </c>
      <c r="U68" s="156">
        <v>1</v>
      </c>
      <c r="V68" s="156">
        <v>1</v>
      </c>
      <c r="W68" s="156">
        <v>1</v>
      </c>
      <c r="X68" s="156">
        <v>1</v>
      </c>
      <c r="Y68" s="41" t="str">
        <f>IF(A68&lt;&gt;"",IF(D68="DIRECCIÓN_DE_TRANSFERENCIAS","280 0031",VLOOKUP(C68,NIVELES!$A$14:$B$105,2,0)),"")</f>
        <v>280 9999</v>
      </c>
      <c r="Z68" s="106" t="s">
        <v>1399</v>
      </c>
      <c r="AA68" s="43" t="str">
        <f>+IF(D68&lt;&gt;"",VLOOKUP(D68,NIVELES!$D$19:$H$25,2,0),"")</f>
        <v>58</v>
      </c>
      <c r="AB68" s="28" t="str">
        <f>+IF(D68&lt;&gt;"",VLOOKUP(D68,NIVELES!$D$19:$H$25,3,0),"")</f>
        <v>SERVICIOS_DE_ATENCIÓN_GERONTOLÓGICA</v>
      </c>
      <c r="AC68" s="28" t="str">
        <f>+IF(D68&lt;&gt;"",VLOOKUP(D68,NIVELES!$D$19:$H$25,4,0),"")</f>
        <v>001</v>
      </c>
      <c r="AD68" s="28" t="str">
        <f>+IF(D68&lt;&gt;"",VLOOKUP(D68,NIVELES!$D$19:$H$25,5,0),"")</f>
        <v>AMPLIACION_DE_COBERTURA_Y_MEJORAMIENTO_DE_LOS_SERVICIOS_DE_ATENCION_A_PERSONAS_ADULTAS_MAYORES_EN_24_PROVINCIAS_DEL_PAIS</v>
      </c>
      <c r="AE68" s="44" t="str">
        <f>IF(AF68&lt;&gt;"",VLOOKUP(AF68,NIVELES!$F$495:$G$540,2,0),"")</f>
        <v>005</v>
      </c>
      <c r="AF68" s="27" t="s">
        <v>1369</v>
      </c>
      <c r="AG68" s="27" t="s">
        <v>834</v>
      </c>
      <c r="AH68" s="28" t="str">
        <f>+IF(AG68&lt;&gt;"",VLOOKUP(AG68,NIVELES!$A$800:$B$876,2,0),"")</f>
        <v>NO APLICA</v>
      </c>
      <c r="AI68" s="27" t="s">
        <v>1301</v>
      </c>
      <c r="AJ68" s="27">
        <v>710510</v>
      </c>
      <c r="AK68" s="28" t="str">
        <f>IF(AJ68&lt;&gt;"",+VLOOKUP(AJ68,NIVELES!$A$890:$B$1237,2,0),"")</f>
        <v>SERVICIOS PERSONALES POR CONTRATO</v>
      </c>
      <c r="AL68" s="33">
        <v>142024.1</v>
      </c>
      <c r="AM68" s="29">
        <v>10996.18</v>
      </c>
      <c r="AN68" s="29">
        <v>10996.18</v>
      </c>
      <c r="AO68" s="29">
        <v>10996.18</v>
      </c>
      <c r="AP68" s="29">
        <v>10996.18</v>
      </c>
      <c r="AQ68" s="29">
        <v>10996.18</v>
      </c>
      <c r="AR68" s="29">
        <v>10996.18</v>
      </c>
      <c r="AS68" s="29">
        <v>10996.17</v>
      </c>
      <c r="AT68" s="29">
        <v>13010.17</v>
      </c>
      <c r="AU68" s="29">
        <v>13010.17</v>
      </c>
      <c r="AV68" s="29">
        <v>13010.17</v>
      </c>
      <c r="AW68" s="29">
        <v>13010.17</v>
      </c>
      <c r="AX68" s="29">
        <v>13010.17</v>
      </c>
      <c r="AY68" s="31">
        <f t="shared" si="1"/>
        <v>142024.1</v>
      </c>
      <c r="AZ68" s="30" t="str">
        <f t="shared" si="2"/>
        <v>OK</v>
      </c>
      <c r="BA68" s="35" t="str">
        <f t="shared" si="3"/>
        <v xml:space="preserve">                </v>
      </c>
      <c r="BB68" s="108"/>
      <c r="BC68" s="108"/>
      <c r="BD68" s="108"/>
      <c r="BE68" s="136" t="str">
        <f t="shared" si="4"/>
        <v/>
      </c>
      <c r="BF68" s="108"/>
      <c r="BG68" s="110"/>
      <c r="BH68" s="110"/>
      <c r="BI68" s="110"/>
      <c r="BJ68" s="137" t="str">
        <f t="shared" si="5"/>
        <v/>
      </c>
      <c r="BK68" s="110"/>
      <c r="BL68" s="108"/>
      <c r="BM68" s="108"/>
      <c r="BN68" s="108"/>
      <c r="BO68" s="135" t="str">
        <f t="shared" si="6"/>
        <v/>
      </c>
      <c r="BP68" s="108"/>
      <c r="BQ68" s="108"/>
      <c r="BR68" s="108"/>
      <c r="BS68" s="108"/>
      <c r="BT68" s="135" t="str">
        <f t="shared" si="7"/>
        <v/>
      </c>
      <c r="BU68" s="108"/>
      <c r="BV68" s="108"/>
      <c r="BW68" s="108"/>
      <c r="BX68" s="108"/>
      <c r="BY68" s="135" t="str">
        <f t="shared" si="8"/>
        <v/>
      </c>
      <c r="BZ68" s="108"/>
    </row>
    <row r="69" spans="1:78" ht="24.75" customHeight="1" x14ac:dyDescent="0.25">
      <c r="A69" s="27" t="s">
        <v>52</v>
      </c>
      <c r="B69" s="27" t="s">
        <v>898</v>
      </c>
      <c r="C69" s="27" t="s">
        <v>74</v>
      </c>
      <c r="D69" s="27" t="s">
        <v>1315</v>
      </c>
      <c r="E69" s="28" t="str">
        <f>+IF(C69&lt;&gt;"",VLOOKUP(MID(C69,18,5),NIVELES!$A$133:$B$213,2,0),"")</f>
        <v>PICHINCHA</v>
      </c>
      <c r="F69" s="88" t="s">
        <v>70</v>
      </c>
      <c r="G69" s="28" t="str">
        <f>IF(F69&lt;&gt;"",VLOOKUP(F69,NIVELES!$A$246:$C$464,3,0),"")</f>
        <v xml:space="preserve"> </v>
      </c>
      <c r="H69" s="27" t="s">
        <v>994</v>
      </c>
      <c r="I69" s="27" t="s">
        <v>1341</v>
      </c>
      <c r="J69" s="27" t="s">
        <v>1461</v>
      </c>
      <c r="K69" s="155">
        <v>1</v>
      </c>
      <c r="L69" s="27" t="s">
        <v>1462</v>
      </c>
      <c r="M69" s="156">
        <v>1</v>
      </c>
      <c r="N69" s="156">
        <v>1</v>
      </c>
      <c r="O69" s="156">
        <v>1</v>
      </c>
      <c r="P69" s="156">
        <v>1</v>
      </c>
      <c r="Q69" s="156">
        <v>1</v>
      </c>
      <c r="R69" s="156">
        <v>1</v>
      </c>
      <c r="S69" s="156">
        <v>1</v>
      </c>
      <c r="T69" s="156">
        <v>1</v>
      </c>
      <c r="U69" s="156">
        <v>1</v>
      </c>
      <c r="V69" s="156">
        <v>1</v>
      </c>
      <c r="W69" s="156">
        <v>1</v>
      </c>
      <c r="X69" s="156">
        <v>1</v>
      </c>
      <c r="Y69" s="41" t="str">
        <f>IF(A69&lt;&gt;"",IF(D69="DIRECCIÓN_DE_TRANSFERENCIAS","280 0031",VLOOKUP(C69,NIVELES!$A$14:$B$105,2,0)),"")</f>
        <v>280 9999</v>
      </c>
      <c r="Z69" s="106" t="s">
        <v>1399</v>
      </c>
      <c r="AA69" s="43" t="str">
        <f>+IF(D69&lt;&gt;"",VLOOKUP(D69,NIVELES!$D$19:$H$25,2,0),"")</f>
        <v>58</v>
      </c>
      <c r="AB69" s="28" t="str">
        <f>+IF(D69&lt;&gt;"",VLOOKUP(D69,NIVELES!$D$19:$H$25,3,0),"")</f>
        <v>SERVICIOS_DE_ATENCIÓN_GERONTOLÓGICA</v>
      </c>
      <c r="AC69" s="28" t="str">
        <f>+IF(D69&lt;&gt;"",VLOOKUP(D69,NIVELES!$D$19:$H$25,4,0),"")</f>
        <v>001</v>
      </c>
      <c r="AD69" s="28" t="str">
        <f>+IF(D69&lt;&gt;"",VLOOKUP(D69,NIVELES!$D$19:$H$25,5,0),"")</f>
        <v>AMPLIACION_DE_COBERTURA_Y_MEJORAMIENTO_DE_LOS_SERVICIOS_DE_ATENCION_A_PERSONAS_ADULTAS_MAYORES_EN_24_PROVINCIAS_DEL_PAIS</v>
      </c>
      <c r="AE69" s="44" t="str">
        <f>IF(AF69&lt;&gt;"",VLOOKUP(AF69,NIVELES!$F$495:$G$540,2,0),"")</f>
        <v>005</v>
      </c>
      <c r="AF69" s="27" t="s">
        <v>1369</v>
      </c>
      <c r="AG69" s="27" t="s">
        <v>834</v>
      </c>
      <c r="AH69" s="28" t="str">
        <f>+IF(AG69&lt;&gt;"",VLOOKUP(AG69,NIVELES!$A$800:$B$876,2,0),"")</f>
        <v>NO APLICA</v>
      </c>
      <c r="AI69" s="27" t="s">
        <v>1301</v>
      </c>
      <c r="AJ69" s="27">
        <v>710601</v>
      </c>
      <c r="AK69" s="28" t="str">
        <f>IF(AJ69&lt;&gt;"",+VLOOKUP(AJ69,NIVELES!$A$890:$B$1237,2,0),"")</f>
        <v>APORTE PATRONAL</v>
      </c>
      <c r="AL69" s="33">
        <v>13705.32</v>
      </c>
      <c r="AM69" s="29">
        <v>1061.1300000000001</v>
      </c>
      <c r="AN69" s="29">
        <v>1061.1300000000001</v>
      </c>
      <c r="AO69" s="29">
        <v>1061.1300000000001</v>
      </c>
      <c r="AP69" s="29">
        <v>1061.1300000000001</v>
      </c>
      <c r="AQ69" s="29">
        <v>1061.1300000000001</v>
      </c>
      <c r="AR69" s="29">
        <v>1061.1300000000001</v>
      </c>
      <c r="AS69" s="29">
        <v>1061.1300000000001</v>
      </c>
      <c r="AT69" s="29">
        <v>1255.48</v>
      </c>
      <c r="AU69" s="29">
        <v>1255.49</v>
      </c>
      <c r="AV69" s="29">
        <v>1255.48</v>
      </c>
      <c r="AW69" s="29">
        <v>1255.48</v>
      </c>
      <c r="AX69" s="29">
        <v>1255.48</v>
      </c>
      <c r="AY69" s="31">
        <f t="shared" si="1"/>
        <v>13705.32</v>
      </c>
      <c r="AZ69" s="30" t="str">
        <f t="shared" si="2"/>
        <v>OK</v>
      </c>
      <c r="BA69" s="35" t="str">
        <f t="shared" si="3"/>
        <v xml:space="preserve">                </v>
      </c>
      <c r="BB69" s="108"/>
      <c r="BC69" s="108"/>
      <c r="BD69" s="108"/>
      <c r="BE69" s="136" t="str">
        <f t="shared" si="4"/>
        <v/>
      </c>
      <c r="BF69" s="108"/>
      <c r="BG69" s="110"/>
      <c r="BH69" s="110"/>
      <c r="BI69" s="110"/>
      <c r="BJ69" s="137" t="str">
        <f t="shared" si="5"/>
        <v/>
      </c>
      <c r="BK69" s="110"/>
      <c r="BL69" s="108"/>
      <c r="BM69" s="108"/>
      <c r="BN69" s="108"/>
      <c r="BO69" s="135" t="str">
        <f t="shared" si="6"/>
        <v/>
      </c>
      <c r="BP69" s="108"/>
      <c r="BQ69" s="108"/>
      <c r="BR69" s="108"/>
      <c r="BS69" s="108"/>
      <c r="BT69" s="135" t="str">
        <f t="shared" si="7"/>
        <v/>
      </c>
      <c r="BU69" s="108"/>
      <c r="BV69" s="108"/>
      <c r="BW69" s="108"/>
      <c r="BX69" s="108"/>
      <c r="BY69" s="135" t="str">
        <f t="shared" si="8"/>
        <v/>
      </c>
      <c r="BZ69" s="108"/>
    </row>
    <row r="70" spans="1:78" ht="24.75" customHeight="1" x14ac:dyDescent="0.25">
      <c r="A70" s="27" t="s">
        <v>52</v>
      </c>
      <c r="B70" s="27" t="s">
        <v>898</v>
      </c>
      <c r="C70" s="27" t="s">
        <v>74</v>
      </c>
      <c r="D70" s="27" t="s">
        <v>1315</v>
      </c>
      <c r="E70" s="28" t="str">
        <f>+IF(C70&lt;&gt;"",VLOOKUP(MID(C70,18,5),NIVELES!$A$133:$B$213,2,0),"")</f>
        <v>PICHINCHA</v>
      </c>
      <c r="F70" s="88" t="s">
        <v>70</v>
      </c>
      <c r="G70" s="28" t="str">
        <f>IF(F70&lt;&gt;"",VLOOKUP(F70,NIVELES!$A$246:$C$464,3,0),"")</f>
        <v xml:space="preserve"> </v>
      </c>
      <c r="H70" s="27" t="s">
        <v>994</v>
      </c>
      <c r="I70" s="27" t="s">
        <v>1341</v>
      </c>
      <c r="J70" s="27" t="s">
        <v>1461</v>
      </c>
      <c r="K70" s="155">
        <v>1</v>
      </c>
      <c r="L70" s="27" t="s">
        <v>1462</v>
      </c>
      <c r="M70" s="156">
        <v>1</v>
      </c>
      <c r="N70" s="156">
        <v>1</v>
      </c>
      <c r="O70" s="156">
        <v>1</v>
      </c>
      <c r="P70" s="156">
        <v>1</v>
      </c>
      <c r="Q70" s="156">
        <v>1</v>
      </c>
      <c r="R70" s="156">
        <v>1</v>
      </c>
      <c r="S70" s="156">
        <v>1</v>
      </c>
      <c r="T70" s="156">
        <v>1</v>
      </c>
      <c r="U70" s="156">
        <v>1</v>
      </c>
      <c r="V70" s="156">
        <v>1</v>
      </c>
      <c r="W70" s="156">
        <v>1</v>
      </c>
      <c r="X70" s="156">
        <v>1</v>
      </c>
      <c r="Y70" s="41" t="str">
        <f>IF(A70&lt;&gt;"",IF(D70="DIRECCIÓN_DE_TRANSFERENCIAS","280 0031",VLOOKUP(C70,NIVELES!$A$14:$B$105,2,0)),"")</f>
        <v>280 9999</v>
      </c>
      <c r="Z70" s="106" t="s">
        <v>1399</v>
      </c>
      <c r="AA70" s="43" t="str">
        <f>+IF(D70&lt;&gt;"",VLOOKUP(D70,NIVELES!$D$19:$H$25,2,0),"")</f>
        <v>58</v>
      </c>
      <c r="AB70" s="28" t="str">
        <f>+IF(D70&lt;&gt;"",VLOOKUP(D70,NIVELES!$D$19:$H$25,3,0),"")</f>
        <v>SERVICIOS_DE_ATENCIÓN_GERONTOLÓGICA</v>
      </c>
      <c r="AC70" s="28" t="str">
        <f>+IF(D70&lt;&gt;"",VLOOKUP(D70,NIVELES!$D$19:$H$25,4,0),"")</f>
        <v>001</v>
      </c>
      <c r="AD70" s="28" t="str">
        <f>+IF(D70&lt;&gt;"",VLOOKUP(D70,NIVELES!$D$19:$H$25,5,0),"")</f>
        <v>AMPLIACION_DE_COBERTURA_Y_MEJORAMIENTO_DE_LOS_SERVICIOS_DE_ATENCION_A_PERSONAS_ADULTAS_MAYORES_EN_24_PROVINCIAS_DEL_PAIS</v>
      </c>
      <c r="AE70" s="44" t="str">
        <f>IF(AF70&lt;&gt;"",VLOOKUP(AF70,NIVELES!$F$495:$G$540,2,0),"")</f>
        <v>005</v>
      </c>
      <c r="AF70" s="27" t="s">
        <v>1369</v>
      </c>
      <c r="AG70" s="27" t="s">
        <v>834</v>
      </c>
      <c r="AH70" s="28" t="str">
        <f>+IF(AG70&lt;&gt;"",VLOOKUP(AG70,NIVELES!$A$800:$B$876,2,0),"")</f>
        <v>NO APLICA</v>
      </c>
      <c r="AI70" s="27" t="s">
        <v>1301</v>
      </c>
      <c r="AJ70" s="27">
        <v>710602</v>
      </c>
      <c r="AK70" s="28" t="str">
        <f>IF(AJ70&lt;&gt;"",+VLOOKUP(AJ70,NIVELES!$A$890:$B$1237,2,0),"")</f>
        <v>FONDO DE RESERVA</v>
      </c>
      <c r="AL70" s="33">
        <v>11830.61</v>
      </c>
      <c r="AM70" s="29">
        <v>915.98</v>
      </c>
      <c r="AN70" s="29">
        <v>915.98</v>
      </c>
      <c r="AO70" s="29">
        <v>915.98</v>
      </c>
      <c r="AP70" s="29">
        <v>915.98</v>
      </c>
      <c r="AQ70" s="29">
        <v>915.98</v>
      </c>
      <c r="AR70" s="29">
        <v>915.98</v>
      </c>
      <c r="AS70" s="29">
        <v>915.98</v>
      </c>
      <c r="AT70" s="29">
        <v>1083.75</v>
      </c>
      <c r="AU70" s="29">
        <v>1083.75</v>
      </c>
      <c r="AV70" s="29">
        <v>1083.75</v>
      </c>
      <c r="AW70" s="29">
        <v>1083.75</v>
      </c>
      <c r="AX70" s="29">
        <v>1083.75</v>
      </c>
      <c r="AY70" s="31">
        <f t="shared" si="1"/>
        <v>11830.609999999999</v>
      </c>
      <c r="AZ70" s="30" t="str">
        <f t="shared" si="2"/>
        <v>OK</v>
      </c>
      <c r="BA70" s="35" t="str">
        <f t="shared" si="3"/>
        <v xml:space="preserve">                </v>
      </c>
      <c r="BB70" s="108"/>
      <c r="BC70" s="108"/>
      <c r="BD70" s="108"/>
      <c r="BE70" s="136" t="str">
        <f t="shared" si="4"/>
        <v/>
      </c>
      <c r="BF70" s="108"/>
      <c r="BG70" s="110"/>
      <c r="BH70" s="110"/>
      <c r="BI70" s="110"/>
      <c r="BJ70" s="137" t="str">
        <f t="shared" si="5"/>
        <v/>
      </c>
      <c r="BK70" s="110"/>
      <c r="BL70" s="108"/>
      <c r="BM70" s="108"/>
      <c r="BN70" s="108"/>
      <c r="BO70" s="135" t="str">
        <f t="shared" si="6"/>
        <v/>
      </c>
      <c r="BP70" s="108"/>
      <c r="BQ70" s="108"/>
      <c r="BR70" s="108"/>
      <c r="BS70" s="108"/>
      <c r="BT70" s="135" t="str">
        <f t="shared" si="7"/>
        <v/>
      </c>
      <c r="BU70" s="108"/>
      <c r="BV70" s="108"/>
      <c r="BW70" s="108"/>
      <c r="BX70" s="108"/>
      <c r="BY70" s="135" t="str">
        <f t="shared" si="8"/>
        <v/>
      </c>
      <c r="BZ70" s="108"/>
    </row>
    <row r="71" spans="1:78" ht="24.75" customHeight="1" x14ac:dyDescent="0.25">
      <c r="A71" s="27" t="s">
        <v>52</v>
      </c>
      <c r="B71" s="27" t="s">
        <v>898</v>
      </c>
      <c r="C71" s="27" t="s">
        <v>74</v>
      </c>
      <c r="D71" s="27" t="s">
        <v>1315</v>
      </c>
      <c r="E71" s="28" t="str">
        <f>+IF(C71&lt;&gt;"",VLOOKUP(MID(C71,18,5),NIVELES!$A$133:$B$213,2,0),"")</f>
        <v>PICHINCHA</v>
      </c>
      <c r="F71" s="88" t="s">
        <v>70</v>
      </c>
      <c r="G71" s="28" t="str">
        <f>IF(F71&lt;&gt;"",VLOOKUP(F71,NIVELES!$A$246:$C$464,3,0),"")</f>
        <v xml:space="preserve"> </v>
      </c>
      <c r="H71" s="27" t="s">
        <v>994</v>
      </c>
      <c r="I71" s="27" t="s">
        <v>1341</v>
      </c>
      <c r="J71" s="27" t="s">
        <v>1461</v>
      </c>
      <c r="K71" s="155">
        <v>1</v>
      </c>
      <c r="L71" s="27" t="s">
        <v>1462</v>
      </c>
      <c r="M71" s="156">
        <v>1</v>
      </c>
      <c r="N71" s="156">
        <v>1</v>
      </c>
      <c r="O71" s="156">
        <v>1</v>
      </c>
      <c r="P71" s="156">
        <v>1</v>
      </c>
      <c r="Q71" s="156">
        <v>1</v>
      </c>
      <c r="R71" s="156">
        <v>1</v>
      </c>
      <c r="S71" s="156">
        <v>1</v>
      </c>
      <c r="T71" s="156">
        <v>1</v>
      </c>
      <c r="U71" s="156">
        <v>1</v>
      </c>
      <c r="V71" s="156">
        <v>1</v>
      </c>
      <c r="W71" s="156">
        <v>1</v>
      </c>
      <c r="X71" s="156">
        <v>1</v>
      </c>
      <c r="Y71" s="41" t="str">
        <f>IF(A71&lt;&gt;"",IF(D71="DIRECCIÓN_DE_TRANSFERENCIAS","280 0031",VLOOKUP(C71,NIVELES!$A$14:$B$105,2,0)),"")</f>
        <v>280 9999</v>
      </c>
      <c r="Z71" s="106" t="s">
        <v>1399</v>
      </c>
      <c r="AA71" s="43" t="str">
        <f>+IF(D71&lt;&gt;"",VLOOKUP(D71,NIVELES!$D$19:$H$25,2,0),"")</f>
        <v>58</v>
      </c>
      <c r="AB71" s="28" t="str">
        <f>+IF(D71&lt;&gt;"",VLOOKUP(D71,NIVELES!$D$19:$H$25,3,0),"")</f>
        <v>SERVICIOS_DE_ATENCIÓN_GERONTOLÓGICA</v>
      </c>
      <c r="AC71" s="28" t="str">
        <f>+IF(D71&lt;&gt;"",VLOOKUP(D71,NIVELES!$D$19:$H$25,4,0),"")</f>
        <v>001</v>
      </c>
      <c r="AD71" s="28" t="str">
        <f>+IF(D71&lt;&gt;"",VLOOKUP(D71,NIVELES!$D$19:$H$25,5,0),"")</f>
        <v>AMPLIACION_DE_COBERTURA_Y_MEJORAMIENTO_DE_LOS_SERVICIOS_DE_ATENCION_A_PERSONAS_ADULTAS_MAYORES_EN_24_PROVINCIAS_DEL_PAIS</v>
      </c>
      <c r="AE71" s="44" t="str">
        <f>IF(AF71&lt;&gt;"",VLOOKUP(AF71,NIVELES!$F$495:$G$540,2,0),"")</f>
        <v>005</v>
      </c>
      <c r="AF71" s="27" t="s">
        <v>1369</v>
      </c>
      <c r="AG71" s="27" t="s">
        <v>834</v>
      </c>
      <c r="AH71" s="28" t="str">
        <f>+IF(AG71&lt;&gt;"",VLOOKUP(AG71,NIVELES!$A$800:$B$876,2,0),"")</f>
        <v>NO APLICA</v>
      </c>
      <c r="AI71" s="27" t="s">
        <v>1301</v>
      </c>
      <c r="AJ71" s="27">
        <v>710707</v>
      </c>
      <c r="AK71" s="28" t="str">
        <f>IF(AJ71&lt;&gt;"",+VLOOKUP(AJ71,NIVELES!$A$890:$B$1237,2,0),"")</f>
        <v xml:space="preserve">COMPENSACIÓN POR VACACIONES NO GOZADAS POR CESACIÓN DE FUNCIONES </v>
      </c>
      <c r="AL71" s="33">
        <v>8211.34</v>
      </c>
      <c r="AM71" s="29">
        <v>684.28</v>
      </c>
      <c r="AN71" s="29">
        <v>684.28</v>
      </c>
      <c r="AO71" s="29">
        <v>684.28</v>
      </c>
      <c r="AP71" s="29">
        <v>684.28</v>
      </c>
      <c r="AQ71" s="29">
        <v>684.28</v>
      </c>
      <c r="AR71" s="29">
        <v>684.28</v>
      </c>
      <c r="AS71" s="29">
        <v>684.28</v>
      </c>
      <c r="AT71" s="29">
        <v>684.28</v>
      </c>
      <c r="AU71" s="29">
        <v>684.28</v>
      </c>
      <c r="AV71" s="29">
        <v>684.28</v>
      </c>
      <c r="AW71" s="29">
        <v>684.27</v>
      </c>
      <c r="AX71" s="29">
        <v>684.27</v>
      </c>
      <c r="AY71" s="31">
        <f t="shared" si="1"/>
        <v>8211.3399999999983</v>
      </c>
      <c r="AZ71" s="30" t="str">
        <f t="shared" si="2"/>
        <v>OK</v>
      </c>
      <c r="BA71" s="35" t="str">
        <f t="shared" si="3"/>
        <v xml:space="preserve">                </v>
      </c>
      <c r="BB71" s="108"/>
      <c r="BC71" s="108"/>
      <c r="BD71" s="108"/>
      <c r="BE71" s="136" t="str">
        <f t="shared" si="4"/>
        <v/>
      </c>
      <c r="BF71" s="108"/>
      <c r="BG71" s="110"/>
      <c r="BH71" s="110"/>
      <c r="BI71" s="110"/>
      <c r="BJ71" s="137" t="str">
        <f t="shared" si="5"/>
        <v/>
      </c>
      <c r="BK71" s="110"/>
      <c r="BL71" s="108"/>
      <c r="BM71" s="108"/>
      <c r="BN71" s="108"/>
      <c r="BO71" s="135" t="str">
        <f t="shared" si="6"/>
        <v/>
      </c>
      <c r="BP71" s="108"/>
      <c r="BQ71" s="108"/>
      <c r="BR71" s="108"/>
      <c r="BS71" s="108"/>
      <c r="BT71" s="135" t="str">
        <f t="shared" si="7"/>
        <v/>
      </c>
      <c r="BU71" s="108"/>
      <c r="BV71" s="108"/>
      <c r="BW71" s="108"/>
      <c r="BX71" s="108"/>
      <c r="BY71" s="135" t="str">
        <f t="shared" si="8"/>
        <v/>
      </c>
      <c r="BZ71" s="108"/>
    </row>
    <row r="72" spans="1:78" ht="24.75" customHeight="1" x14ac:dyDescent="0.25">
      <c r="A72" s="27" t="s">
        <v>52</v>
      </c>
      <c r="B72" s="27" t="s">
        <v>898</v>
      </c>
      <c r="C72" s="27" t="s">
        <v>74</v>
      </c>
      <c r="D72" s="27" t="s">
        <v>1315</v>
      </c>
      <c r="E72" s="28" t="str">
        <f>+IF(C72&lt;&gt;"",VLOOKUP(MID(C72,18,5),NIVELES!$A$133:$B$213,2,0),"")</f>
        <v>PICHINCHA</v>
      </c>
      <c r="F72" s="88" t="s">
        <v>70</v>
      </c>
      <c r="G72" s="28" t="str">
        <f>IF(F72&lt;&gt;"",VLOOKUP(F72,NIVELES!$A$246:$C$464,3,0),"")</f>
        <v xml:space="preserve"> </v>
      </c>
      <c r="H72" s="27" t="s">
        <v>994</v>
      </c>
      <c r="I72" s="27" t="s">
        <v>1341</v>
      </c>
      <c r="J72" s="27" t="s">
        <v>1461</v>
      </c>
      <c r="K72" s="155">
        <v>1</v>
      </c>
      <c r="L72" s="27" t="s">
        <v>1463</v>
      </c>
      <c r="M72" s="46"/>
      <c r="N72" s="46"/>
      <c r="O72" s="156">
        <v>0.25</v>
      </c>
      <c r="P72" s="46"/>
      <c r="Q72" s="46"/>
      <c r="R72" s="156">
        <v>0.25</v>
      </c>
      <c r="S72" s="46"/>
      <c r="T72" s="46"/>
      <c r="U72" s="156">
        <v>0.25</v>
      </c>
      <c r="V72" s="46"/>
      <c r="W72" s="156">
        <v>0.25</v>
      </c>
      <c r="X72" s="46"/>
      <c r="Y72" s="41" t="str">
        <f>IF(A72&lt;&gt;"",IF(D72="DIRECCIÓN_DE_TRANSFERENCIAS","280 0031",VLOOKUP(C72,NIVELES!$A$14:$B$105,2,0)),"")</f>
        <v>280 9999</v>
      </c>
      <c r="Z72" s="106" t="s">
        <v>1399</v>
      </c>
      <c r="AA72" s="43" t="str">
        <f>+IF(D72&lt;&gt;"",VLOOKUP(D72,NIVELES!$D$19:$H$25,2,0),"")</f>
        <v>58</v>
      </c>
      <c r="AB72" s="28" t="str">
        <f>+IF(D72&lt;&gt;"",VLOOKUP(D72,NIVELES!$D$19:$H$25,3,0),"")</f>
        <v>SERVICIOS_DE_ATENCIÓN_GERONTOLÓGICA</v>
      </c>
      <c r="AC72" s="28" t="str">
        <f>+IF(D72&lt;&gt;"",VLOOKUP(D72,NIVELES!$D$19:$H$25,4,0),"")</f>
        <v>001</v>
      </c>
      <c r="AD72" s="28" t="str">
        <f>+IF(D72&lt;&gt;"",VLOOKUP(D72,NIVELES!$D$19:$H$25,5,0),"")</f>
        <v>AMPLIACION_DE_COBERTURA_Y_MEJORAMIENTO_DE_LOS_SERVICIOS_DE_ATENCION_A_PERSONAS_ADULTAS_MAYORES_EN_24_PROVINCIAS_DEL_PAIS</v>
      </c>
      <c r="AE72" s="44" t="str">
        <f>IF(AF72&lt;&gt;"",VLOOKUP(AF72,NIVELES!$F$495:$G$540,2,0),"")</f>
        <v>005</v>
      </c>
      <c r="AF72" s="27" t="s">
        <v>1369</v>
      </c>
      <c r="AG72" s="27" t="s">
        <v>834</v>
      </c>
      <c r="AH72" s="28" t="str">
        <f>+IF(AG72&lt;&gt;"",VLOOKUP(AG72,NIVELES!$A$800:$B$876,2,0),"")</f>
        <v>NO APLICA</v>
      </c>
      <c r="AI72" s="27" t="s">
        <v>1302</v>
      </c>
      <c r="AJ72" s="27">
        <v>730301</v>
      </c>
      <c r="AK72" s="28" t="str">
        <f>IF(AJ72&lt;&gt;"",+VLOOKUP(AJ72,NIVELES!$A$890:$B$1237,2,0),"")</f>
        <v>PASAJES AL INTERIOR</v>
      </c>
      <c r="AL72" s="33">
        <v>0.2</v>
      </c>
      <c r="AM72" s="29"/>
      <c r="AN72" s="29"/>
      <c r="AO72" s="29"/>
      <c r="AP72" s="29"/>
      <c r="AQ72" s="29"/>
      <c r="AR72" s="29"/>
      <c r="AS72" s="29"/>
      <c r="AT72" s="29"/>
      <c r="AU72" s="29"/>
      <c r="AV72" s="29"/>
      <c r="AW72" s="29">
        <v>0.2</v>
      </c>
      <c r="AX72" s="29"/>
      <c r="AY72" s="31">
        <f t="shared" si="1"/>
        <v>0.2</v>
      </c>
      <c r="AZ72" s="30" t="str">
        <f t="shared" si="2"/>
        <v>OK</v>
      </c>
      <c r="BA72" s="35" t="str">
        <f t="shared" si="3"/>
        <v xml:space="preserve">                </v>
      </c>
      <c r="BB72" s="108"/>
      <c r="BC72" s="108"/>
      <c r="BD72" s="108"/>
      <c r="BE72" s="136" t="str">
        <f t="shared" si="4"/>
        <v/>
      </c>
      <c r="BF72" s="108"/>
      <c r="BG72" s="110"/>
      <c r="BH72" s="110"/>
      <c r="BI72" s="110"/>
      <c r="BJ72" s="137" t="str">
        <f t="shared" si="5"/>
        <v/>
      </c>
      <c r="BK72" s="110"/>
      <c r="BL72" s="108"/>
      <c r="BM72" s="108"/>
      <c r="BN72" s="108"/>
      <c r="BO72" s="135" t="str">
        <f t="shared" si="6"/>
        <v/>
      </c>
      <c r="BP72" s="108"/>
      <c r="BQ72" s="108"/>
      <c r="BR72" s="108"/>
      <c r="BS72" s="108"/>
      <c r="BT72" s="135" t="str">
        <f t="shared" si="7"/>
        <v/>
      </c>
      <c r="BU72" s="108"/>
      <c r="BV72" s="108"/>
      <c r="BW72" s="108"/>
      <c r="BX72" s="108"/>
      <c r="BY72" s="135" t="str">
        <f t="shared" si="8"/>
        <v/>
      </c>
      <c r="BZ72" s="108"/>
    </row>
    <row r="73" spans="1:78" ht="24.75" customHeight="1" x14ac:dyDescent="0.25">
      <c r="A73" s="27" t="s">
        <v>52</v>
      </c>
      <c r="B73" s="27" t="s">
        <v>898</v>
      </c>
      <c r="C73" s="27" t="s">
        <v>74</v>
      </c>
      <c r="D73" s="27" t="s">
        <v>1315</v>
      </c>
      <c r="E73" s="28" t="str">
        <f>+IF(C73&lt;&gt;"",VLOOKUP(MID(C73,18,5),NIVELES!$A$133:$B$213,2,0),"")</f>
        <v>PICHINCHA</v>
      </c>
      <c r="F73" s="88" t="s">
        <v>70</v>
      </c>
      <c r="G73" s="28" t="str">
        <f>IF(F73&lt;&gt;"",VLOOKUP(F73,NIVELES!$A$246:$C$464,3,0),"")</f>
        <v xml:space="preserve"> </v>
      </c>
      <c r="H73" s="27" t="s">
        <v>994</v>
      </c>
      <c r="I73" s="27" t="s">
        <v>1341</v>
      </c>
      <c r="J73" s="27" t="s">
        <v>1461</v>
      </c>
      <c r="K73" s="155">
        <v>1</v>
      </c>
      <c r="L73" s="27" t="s">
        <v>1463</v>
      </c>
      <c r="M73" s="46"/>
      <c r="N73" s="46"/>
      <c r="O73" s="156">
        <v>0.25</v>
      </c>
      <c r="P73" s="46"/>
      <c r="Q73" s="46"/>
      <c r="R73" s="156">
        <v>0.25</v>
      </c>
      <c r="S73" s="46"/>
      <c r="T73" s="46"/>
      <c r="U73" s="156">
        <v>0.25</v>
      </c>
      <c r="V73" s="46"/>
      <c r="W73" s="156">
        <v>0.25</v>
      </c>
      <c r="X73" s="46"/>
      <c r="Y73" s="41" t="str">
        <f>IF(A73&lt;&gt;"",IF(D73="DIRECCIÓN_DE_TRANSFERENCIAS","280 0031",VLOOKUP(C73,NIVELES!$A$14:$B$105,2,0)),"")</f>
        <v>280 9999</v>
      </c>
      <c r="Z73" s="106" t="s">
        <v>1399</v>
      </c>
      <c r="AA73" s="43" t="str">
        <f>+IF(D73&lt;&gt;"",VLOOKUP(D73,NIVELES!$D$19:$H$25,2,0),"")</f>
        <v>58</v>
      </c>
      <c r="AB73" s="28" t="str">
        <f>+IF(D73&lt;&gt;"",VLOOKUP(D73,NIVELES!$D$19:$H$25,3,0),"")</f>
        <v>SERVICIOS_DE_ATENCIÓN_GERONTOLÓGICA</v>
      </c>
      <c r="AC73" s="28" t="str">
        <f>+IF(D73&lt;&gt;"",VLOOKUP(D73,NIVELES!$D$19:$H$25,4,0),"")</f>
        <v>001</v>
      </c>
      <c r="AD73" s="28" t="str">
        <f>+IF(D73&lt;&gt;"",VLOOKUP(D73,NIVELES!$D$19:$H$25,5,0),"")</f>
        <v>AMPLIACION_DE_COBERTURA_Y_MEJORAMIENTO_DE_LOS_SERVICIOS_DE_ATENCION_A_PERSONAS_ADULTAS_MAYORES_EN_24_PROVINCIAS_DEL_PAIS</v>
      </c>
      <c r="AE73" s="44" t="str">
        <f>IF(AF73&lt;&gt;"",VLOOKUP(AF73,NIVELES!$F$495:$G$540,2,0),"")</f>
        <v>005</v>
      </c>
      <c r="AF73" s="27" t="s">
        <v>1369</v>
      </c>
      <c r="AG73" s="27" t="s">
        <v>834</v>
      </c>
      <c r="AH73" s="28" t="str">
        <f>+IF(AG73&lt;&gt;"",VLOOKUP(AG73,NIVELES!$A$800:$B$876,2,0),"")</f>
        <v>NO APLICA</v>
      </c>
      <c r="AI73" s="27" t="s">
        <v>1302</v>
      </c>
      <c r="AJ73" s="27">
        <v>730303</v>
      </c>
      <c r="AK73" s="28" t="str">
        <f>IF(AJ73&lt;&gt;"",+VLOOKUP(AJ73,NIVELES!$A$890:$B$1237,2,0),"")</f>
        <v>VIÁTICOS Y SUBSISTENCIAS EN EL INTERIOR</v>
      </c>
      <c r="AL73" s="33">
        <v>17083.23</v>
      </c>
      <c r="AM73" s="29"/>
      <c r="AN73" s="29"/>
      <c r="AO73" s="29">
        <v>4270.8100000000004</v>
      </c>
      <c r="AP73" s="29"/>
      <c r="AQ73" s="29"/>
      <c r="AR73" s="29">
        <v>4270.8100000000004</v>
      </c>
      <c r="AS73" s="29"/>
      <c r="AT73" s="29"/>
      <c r="AU73" s="29">
        <v>4270.8100000000004</v>
      </c>
      <c r="AV73" s="29"/>
      <c r="AW73" s="29">
        <v>4270.8</v>
      </c>
      <c r="AX73" s="29"/>
      <c r="AY73" s="31">
        <f t="shared" si="1"/>
        <v>17083.23</v>
      </c>
      <c r="AZ73" s="30" t="str">
        <f t="shared" si="2"/>
        <v>OK</v>
      </c>
      <c r="BA73" s="35" t="str">
        <f t="shared" si="3"/>
        <v xml:space="preserve">                </v>
      </c>
      <c r="BB73" s="108"/>
      <c r="BC73" s="108"/>
      <c r="BD73" s="108"/>
      <c r="BE73" s="136" t="str">
        <f t="shared" si="4"/>
        <v/>
      </c>
      <c r="BF73" s="108"/>
      <c r="BG73" s="110"/>
      <c r="BH73" s="110"/>
      <c r="BI73" s="110"/>
      <c r="BJ73" s="137" t="str">
        <f t="shared" si="5"/>
        <v/>
      </c>
      <c r="BK73" s="110"/>
      <c r="BL73" s="108"/>
      <c r="BM73" s="108"/>
      <c r="BN73" s="108"/>
      <c r="BO73" s="135" t="str">
        <f t="shared" si="6"/>
        <v/>
      </c>
      <c r="BP73" s="108"/>
      <c r="BQ73" s="108"/>
      <c r="BR73" s="108"/>
      <c r="BS73" s="108"/>
      <c r="BT73" s="135" t="str">
        <f t="shared" si="7"/>
        <v/>
      </c>
      <c r="BU73" s="108"/>
      <c r="BV73" s="108"/>
      <c r="BW73" s="108"/>
      <c r="BX73" s="108"/>
      <c r="BY73" s="135" t="str">
        <f t="shared" si="8"/>
        <v/>
      </c>
      <c r="BZ73" s="108"/>
    </row>
    <row r="74" spans="1:78" ht="24.75" customHeight="1" x14ac:dyDescent="0.25">
      <c r="A74" s="27" t="s">
        <v>55</v>
      </c>
      <c r="B74" s="27" t="s">
        <v>63</v>
      </c>
      <c r="C74" s="27" t="s">
        <v>1108</v>
      </c>
      <c r="D74" s="27" t="s">
        <v>1315</v>
      </c>
      <c r="E74" s="28" t="str">
        <f>+IF(C74&lt;&gt;"",VLOOKUP(MID(C74,18,5),NIVELES!$A$133:$B$213,2,0),"")</f>
        <v>AZUAY</v>
      </c>
      <c r="F74" s="88" t="s">
        <v>83</v>
      </c>
      <c r="G74" s="28" t="str">
        <f>IF(F74&lt;&gt;"",VLOOKUP(F74,NIVELES!$A$246:$C$464,3,0),"")</f>
        <v xml:space="preserve"> </v>
      </c>
      <c r="H74" s="27" t="s">
        <v>994</v>
      </c>
      <c r="I74" s="27" t="s">
        <v>1337</v>
      </c>
      <c r="J74" s="27" t="s">
        <v>1464</v>
      </c>
      <c r="K74" s="107">
        <v>0</v>
      </c>
      <c r="L74" s="27" t="s">
        <v>1465</v>
      </c>
      <c r="M74" s="46"/>
      <c r="N74" s="46"/>
      <c r="O74" s="46"/>
      <c r="P74" s="46"/>
      <c r="Q74" s="46"/>
      <c r="R74" s="46"/>
      <c r="S74" s="46"/>
      <c r="T74" s="46"/>
      <c r="U74" s="46"/>
      <c r="V74" s="46"/>
      <c r="W74" s="46"/>
      <c r="X74" s="46"/>
      <c r="Y74" s="41" t="str">
        <f>IF(A74&lt;&gt;"",IF(D74="DIRECCIÓN_DE_TRANSFERENCIAS","280 0031",VLOOKUP(C74,NIVELES!$A$14:$B$105,2,0)),"")</f>
        <v>280 6000</v>
      </c>
      <c r="Z74" s="106" t="s">
        <v>1399</v>
      </c>
      <c r="AA74" s="43" t="str">
        <f>+IF(D74&lt;&gt;"",VLOOKUP(D74,NIVELES!$D$19:$H$25,2,0),"")</f>
        <v>58</v>
      </c>
      <c r="AB74" s="28" t="str">
        <f>+IF(D74&lt;&gt;"",VLOOKUP(D74,NIVELES!$D$19:$H$25,3,0),"")</f>
        <v>SERVICIOS_DE_ATENCIÓN_GERONTOLÓGICA</v>
      </c>
      <c r="AC74" s="28" t="str">
        <f>+IF(D74&lt;&gt;"",VLOOKUP(D74,NIVELES!$D$19:$H$25,4,0),"")</f>
        <v>001</v>
      </c>
      <c r="AD74" s="28" t="str">
        <f>+IF(D74&lt;&gt;"",VLOOKUP(D74,NIVELES!$D$19:$H$25,5,0),"")</f>
        <v>AMPLIACION_DE_COBERTURA_Y_MEJORAMIENTO_DE_LOS_SERVICIOS_DE_ATENCION_A_PERSONAS_ADULTAS_MAYORES_EN_24_PROVINCIAS_DEL_PAIS</v>
      </c>
      <c r="AE74" s="44" t="str">
        <f>IF(AF74&lt;&gt;"",VLOOKUP(AF74,NIVELES!$F$495:$G$540,2,0),"")</f>
        <v>004</v>
      </c>
      <c r="AF74" s="27" t="s">
        <v>1368</v>
      </c>
      <c r="AG74" s="27" t="s">
        <v>834</v>
      </c>
      <c r="AH74" s="28" t="str">
        <f>+IF(AG74&lt;&gt;"",VLOOKUP(AG74,NIVELES!$A$800:$B$876,2,0),"")</f>
        <v>NO APLICA</v>
      </c>
      <c r="AI74" s="27" t="s">
        <v>1302</v>
      </c>
      <c r="AJ74" s="27">
        <v>730205</v>
      </c>
      <c r="AK74" s="28" t="str">
        <f>IF(AJ74&lt;&gt;"",+VLOOKUP(AJ74,NIVELES!$A$890:$B$1237,2,0),"")</f>
        <v>ESPECTÁCULOS CULTURALES Y SOCIALES</v>
      </c>
      <c r="AL74" s="33">
        <v>0</v>
      </c>
      <c r="AM74" s="29"/>
      <c r="AN74" s="29"/>
      <c r="AO74" s="29"/>
      <c r="AP74" s="29"/>
      <c r="AQ74" s="29"/>
      <c r="AR74" s="29"/>
      <c r="AS74" s="29">
        <v>0</v>
      </c>
      <c r="AT74" s="29"/>
      <c r="AU74" s="29"/>
      <c r="AV74" s="29">
        <v>0</v>
      </c>
      <c r="AW74" s="29"/>
      <c r="AX74" s="29"/>
      <c r="AY74" s="31">
        <f t="shared" ref="AY74:AY137" si="9">SUM(AM74:AX74)</f>
        <v>0</v>
      </c>
      <c r="AZ74" s="30" t="str">
        <f t="shared" ref="AZ74:AZ137" si="10">IF(A74&lt;&gt;"",IF(AL74&lt;&gt;"",IF(AL74=AY74,"OK",AL74-AY74),IF(AND(AL74="",AY74=""),"",AL74-AY74))," ")</f>
        <v>OK</v>
      </c>
      <c r="BA74" s="35" t="str">
        <f t="shared" ref="BA74:BA137" si="11">IF(A74&lt;&gt;"",IF(A74="","Escoger Nivel 0",)&amp;" "&amp;(IF(B74="","Escoger Nivel  1",)&amp;" "&amp;(IF(C74="","Escoger Nivel 2",)&amp;" "&amp;(IF(D74="","Escoger Nivel 3",)&amp;" "&amp;(IF(F74="","Escoger Cantón",)&amp;" "&amp;(IF(H74="","Escoger Obj. Estratégico Institucional N1",)&amp;" "&amp;(IF(I74="","Escoger Obj. Especifico N2",)&amp;" "&amp;(IF(Z74="","Escoger Fuente de Financiamiento",)&amp;" "&amp;(IF(J74="","Llenar Actividad",)&amp;" "&amp;(IF(K74="","Llenar Metas",)&amp;" "&amp;(IF(L74="","Llenar Indicador",)&amp;" "&amp;(IF(AA74="","Escoger Nro. programa",)&amp;" "&amp;(IF(AE74="","Escoger Nro. Actividad e-Sigef",)&amp;" "&amp;(IF(AH74="","Escoger direccionamiento de gasto",)&amp;" "&amp;(IF(AI74="","Escoger Grupo de Gasto",)&amp;" "&amp;(IF(AJ74="","Escoger Item Presupuestario",)&amp;" "&amp;(IF(AL74="","Llenar valor de actividad",)))))))))))))))))," ")</f>
        <v xml:space="preserve">                </v>
      </c>
      <c r="BB74" s="108"/>
      <c r="BC74" s="108"/>
      <c r="BD74" s="108"/>
      <c r="BE74" s="136" t="str">
        <f t="shared" ref="BE74:BE137" si="12">IF(BD74&lt;&gt;"",AL74-BD74,"")</f>
        <v/>
      </c>
      <c r="BF74" s="108"/>
      <c r="BG74" s="110"/>
      <c r="BH74" s="110"/>
      <c r="BI74" s="110"/>
      <c r="BJ74" s="137" t="str">
        <f t="shared" ref="BJ74:BJ137" si="13">IF(BI74&lt;&gt;"",BE74-BI74,"")</f>
        <v/>
      </c>
      <c r="BK74" s="110"/>
      <c r="BL74" s="108"/>
      <c r="BM74" s="108"/>
      <c r="BN74" s="108"/>
      <c r="BO74" s="135" t="str">
        <f t="shared" ref="BO74:BO137" si="14">IF(BN74&lt;&gt;"",BJ74-BN74,"")</f>
        <v/>
      </c>
      <c r="BP74" s="108"/>
      <c r="BQ74" s="108"/>
      <c r="BR74" s="108"/>
      <c r="BS74" s="108"/>
      <c r="BT74" s="135" t="str">
        <f t="shared" ref="BT74:BT137" si="15">IF(BS74&lt;&gt;"",BO74-BS74,"")</f>
        <v/>
      </c>
      <c r="BU74" s="108"/>
      <c r="BV74" s="108"/>
      <c r="BW74" s="108"/>
      <c r="BX74" s="108"/>
      <c r="BY74" s="135" t="str">
        <f t="shared" ref="BY74:BY137" si="16">IF(BX74&lt;&gt;"",BT74-BX74,"")</f>
        <v/>
      </c>
      <c r="BZ74" s="108"/>
    </row>
    <row r="75" spans="1:78" ht="24.75" customHeight="1" x14ac:dyDescent="0.25">
      <c r="A75" s="27" t="s">
        <v>55</v>
      </c>
      <c r="B75" s="27" t="s">
        <v>54</v>
      </c>
      <c r="C75" s="27" t="s">
        <v>934</v>
      </c>
      <c r="D75" s="27" t="s">
        <v>1315</v>
      </c>
      <c r="E75" s="28" t="str">
        <f>+IF(C75&lt;&gt;"",VLOOKUP(MID(C75,18,5),NIVELES!$A$133:$B$213,2,0),"")</f>
        <v>ESMERALDAS</v>
      </c>
      <c r="F75" s="88" t="s">
        <v>153</v>
      </c>
      <c r="G75" s="28" t="str">
        <f>IF(F75&lt;&gt;"",VLOOKUP(F75,NIVELES!$A$246:$C$464,3,0),"")</f>
        <v>NORTE</v>
      </c>
      <c r="H75" s="27" t="s">
        <v>994</v>
      </c>
      <c r="I75" s="27" t="s">
        <v>1337</v>
      </c>
      <c r="J75" s="27" t="s">
        <v>1464</v>
      </c>
      <c r="K75" s="107">
        <v>374</v>
      </c>
      <c r="L75" s="27" t="s">
        <v>1465</v>
      </c>
      <c r="M75" s="107">
        <v>374</v>
      </c>
      <c r="N75" s="107">
        <v>374</v>
      </c>
      <c r="O75" s="107">
        <v>374</v>
      </c>
      <c r="P75" s="107">
        <v>374</v>
      </c>
      <c r="Q75" s="107">
        <v>374</v>
      </c>
      <c r="R75" s="107">
        <v>374</v>
      </c>
      <c r="S75" s="107">
        <v>374</v>
      </c>
      <c r="T75" s="107">
        <v>374</v>
      </c>
      <c r="U75" s="107">
        <v>374</v>
      </c>
      <c r="V75" s="107">
        <v>374</v>
      </c>
      <c r="W75" s="107">
        <v>374</v>
      </c>
      <c r="X75" s="107">
        <v>374</v>
      </c>
      <c r="Y75" s="41" t="str">
        <f>IF(A75&lt;&gt;"",IF(D75="DIRECCIÓN_DE_TRANSFERENCIAS","280 0031",VLOOKUP(C75,NIVELES!$A$14:$B$105,2,0)),"")</f>
        <v>280 1330</v>
      </c>
      <c r="Z75" s="106" t="s">
        <v>1399</v>
      </c>
      <c r="AA75" s="43" t="str">
        <f>+IF(D75&lt;&gt;"",VLOOKUP(D75,NIVELES!$D$19:$H$25,2,0),"")</f>
        <v>58</v>
      </c>
      <c r="AB75" s="28" t="str">
        <f>+IF(D75&lt;&gt;"",VLOOKUP(D75,NIVELES!$D$19:$H$25,3,0),"")</f>
        <v>SERVICIOS_DE_ATENCIÓN_GERONTOLÓGICA</v>
      </c>
      <c r="AC75" s="28" t="str">
        <f>+IF(D75&lt;&gt;"",VLOOKUP(D75,NIVELES!$D$19:$H$25,4,0),"")</f>
        <v>001</v>
      </c>
      <c r="AD75" s="28" t="str">
        <f>+IF(D75&lt;&gt;"",VLOOKUP(D75,NIVELES!$D$19:$H$25,5,0),"")</f>
        <v>AMPLIACION_DE_COBERTURA_Y_MEJORAMIENTO_DE_LOS_SERVICIOS_DE_ATENCION_A_PERSONAS_ADULTAS_MAYORES_EN_24_PROVINCIAS_DEL_PAIS</v>
      </c>
      <c r="AE75" s="44" t="str">
        <f>IF(AF75&lt;&gt;"",VLOOKUP(AF75,NIVELES!$F$495:$G$540,2,0),"")</f>
        <v>001</v>
      </c>
      <c r="AF75" s="27" t="s">
        <v>1365</v>
      </c>
      <c r="AG75" s="27" t="s">
        <v>834</v>
      </c>
      <c r="AH75" s="28" t="str">
        <f>+IF(AG75&lt;&gt;"",VLOOKUP(AG75,NIVELES!$A$800:$B$876,2,0),"")</f>
        <v>NO APLICA</v>
      </c>
      <c r="AI75" s="27" t="s">
        <v>1304</v>
      </c>
      <c r="AJ75" s="27">
        <v>780204</v>
      </c>
      <c r="AK75" s="28" t="str">
        <f>IF(AJ75&lt;&gt;"",+VLOOKUP(AJ75,NIVELES!$A$890:$B$1237,2,0),"")</f>
        <v>AL SECTOR PRIVADO NO FINANCIERO</v>
      </c>
      <c r="AL75" s="33">
        <v>0</v>
      </c>
      <c r="AM75" s="29"/>
      <c r="AN75" s="29">
        <v>0</v>
      </c>
      <c r="AO75" s="29"/>
      <c r="AP75" s="29">
        <v>0</v>
      </c>
      <c r="AQ75" s="29"/>
      <c r="AR75" s="29"/>
      <c r="AS75" s="29">
        <v>0</v>
      </c>
      <c r="AT75" s="29"/>
      <c r="AU75" s="29"/>
      <c r="AV75" s="29">
        <v>0</v>
      </c>
      <c r="AW75" s="29"/>
      <c r="AX75" s="29"/>
      <c r="AY75" s="31">
        <f t="shared" si="9"/>
        <v>0</v>
      </c>
      <c r="AZ75" s="30" t="str">
        <f t="shared" si="10"/>
        <v>OK</v>
      </c>
      <c r="BA75" s="35" t="str">
        <f t="shared" si="11"/>
        <v xml:space="preserve">                </v>
      </c>
      <c r="BB75" s="108"/>
      <c r="BC75" s="108"/>
      <c r="BD75" s="108"/>
      <c r="BE75" s="136" t="str">
        <f t="shared" si="12"/>
        <v/>
      </c>
      <c r="BF75" s="108"/>
      <c r="BG75" s="110"/>
      <c r="BH75" s="110"/>
      <c r="BI75" s="110"/>
      <c r="BJ75" s="137" t="str">
        <f t="shared" si="13"/>
        <v/>
      </c>
      <c r="BK75" s="110"/>
      <c r="BL75" s="108"/>
      <c r="BM75" s="108"/>
      <c r="BN75" s="108"/>
      <c r="BO75" s="135" t="str">
        <f t="shared" si="14"/>
        <v/>
      </c>
      <c r="BP75" s="108"/>
      <c r="BQ75" s="108"/>
      <c r="BR75" s="108"/>
      <c r="BS75" s="108"/>
      <c r="BT75" s="135" t="str">
        <f t="shared" si="15"/>
        <v/>
      </c>
      <c r="BU75" s="108"/>
      <c r="BV75" s="108"/>
      <c r="BW75" s="108"/>
      <c r="BX75" s="108"/>
      <c r="BY75" s="135" t="str">
        <f t="shared" si="16"/>
        <v/>
      </c>
      <c r="BZ75" s="108"/>
    </row>
    <row r="76" spans="1:78" ht="24.75" customHeight="1" x14ac:dyDescent="0.25">
      <c r="A76" s="27" t="s">
        <v>55</v>
      </c>
      <c r="B76" s="27" t="s">
        <v>63</v>
      </c>
      <c r="C76" s="27" t="s">
        <v>957</v>
      </c>
      <c r="D76" s="27" t="s">
        <v>1315</v>
      </c>
      <c r="E76" s="28" t="str">
        <f>+IF(C76&lt;&gt;"",VLOOKUP(MID(C76,18,5),NIVELES!$A$133:$B$213,2,0),"")</f>
        <v>AZUAY</v>
      </c>
      <c r="F76" s="88" t="s">
        <v>100</v>
      </c>
      <c r="G76" s="28" t="str">
        <f>IF(F76&lt;&gt;"",VLOOKUP(F76,NIVELES!$A$246:$C$464,3,0),"")</f>
        <v xml:space="preserve"> </v>
      </c>
      <c r="H76" s="27" t="s">
        <v>994</v>
      </c>
      <c r="I76" s="27" t="s">
        <v>1337</v>
      </c>
      <c r="J76" s="27" t="s">
        <v>1464</v>
      </c>
      <c r="K76" s="107">
        <v>0</v>
      </c>
      <c r="L76" s="27" t="s">
        <v>1465</v>
      </c>
      <c r="M76" s="46">
        <v>0</v>
      </c>
      <c r="N76" s="46">
        <v>0</v>
      </c>
      <c r="O76" s="46">
        <v>0</v>
      </c>
      <c r="P76" s="46">
        <v>0</v>
      </c>
      <c r="Q76" s="46">
        <v>0</v>
      </c>
      <c r="R76" s="46">
        <v>0</v>
      </c>
      <c r="S76" s="46">
        <v>0</v>
      </c>
      <c r="T76" s="46">
        <v>0</v>
      </c>
      <c r="U76" s="46">
        <v>0</v>
      </c>
      <c r="V76" s="46">
        <v>0</v>
      </c>
      <c r="W76" s="46">
        <v>0</v>
      </c>
      <c r="X76" s="46">
        <v>0</v>
      </c>
      <c r="Y76" s="41" t="str">
        <f>IF(A76&lt;&gt;"",IF(D76="DIRECCIÓN_DE_TRANSFERENCIAS","280 0031",VLOOKUP(C76,NIVELES!$A$14:$B$105,2,0)),"")</f>
        <v>280 6210</v>
      </c>
      <c r="Z76" s="106" t="s">
        <v>1399</v>
      </c>
      <c r="AA76" s="43" t="str">
        <f>+IF(D76&lt;&gt;"",VLOOKUP(D76,NIVELES!$D$19:$H$25,2,0),"")</f>
        <v>58</v>
      </c>
      <c r="AB76" s="28" t="str">
        <f>+IF(D76&lt;&gt;"",VLOOKUP(D76,NIVELES!$D$19:$H$25,3,0),"")</f>
        <v>SERVICIOS_DE_ATENCIÓN_GERONTOLÓGICA</v>
      </c>
      <c r="AC76" s="28" t="str">
        <f>+IF(D76&lt;&gt;"",VLOOKUP(D76,NIVELES!$D$19:$H$25,4,0),"")</f>
        <v>001</v>
      </c>
      <c r="AD76" s="28" t="str">
        <f>+IF(D76&lt;&gt;"",VLOOKUP(D76,NIVELES!$D$19:$H$25,5,0),"")</f>
        <v>AMPLIACION_DE_COBERTURA_Y_MEJORAMIENTO_DE_LOS_SERVICIOS_DE_ATENCION_A_PERSONAS_ADULTAS_MAYORES_EN_24_PROVINCIAS_DEL_PAIS</v>
      </c>
      <c r="AE76" s="44" t="str">
        <f>IF(AF76&lt;&gt;"",VLOOKUP(AF76,NIVELES!$F$495:$G$540,2,0),"")</f>
        <v>001</v>
      </c>
      <c r="AF76" s="27" t="s">
        <v>1365</v>
      </c>
      <c r="AG76" s="27" t="s">
        <v>834</v>
      </c>
      <c r="AH76" s="28" t="str">
        <f>+IF(AG76&lt;&gt;"",VLOOKUP(AG76,NIVELES!$A$800:$B$876,2,0),"")</f>
        <v>NO APLICA</v>
      </c>
      <c r="AI76" s="27" t="s">
        <v>1304</v>
      </c>
      <c r="AJ76" s="27">
        <v>789901</v>
      </c>
      <c r="AK76" s="28" t="str">
        <f>IF(AJ76&lt;&gt;"",+VLOOKUP(AJ76,NIVELES!$A$890:$B$1237,2,0),"")</f>
        <v>ASIGNACIÓN A DISTRIBUIR PARA TRANSFERENCIAS Y DONACIONES DE INVERSIÓN</v>
      </c>
      <c r="AL76" s="33">
        <v>11175.77</v>
      </c>
      <c r="AM76" s="29"/>
      <c r="AN76" s="29">
        <v>2793.94</v>
      </c>
      <c r="AO76" s="29"/>
      <c r="AP76" s="29">
        <v>2793.94</v>
      </c>
      <c r="AQ76" s="29"/>
      <c r="AR76" s="29"/>
      <c r="AS76" s="29">
        <v>2793.94</v>
      </c>
      <c r="AT76" s="29"/>
      <c r="AU76" s="29"/>
      <c r="AV76" s="29">
        <v>2793.95</v>
      </c>
      <c r="AW76" s="29"/>
      <c r="AX76" s="29"/>
      <c r="AY76" s="31">
        <f t="shared" si="9"/>
        <v>11175.77</v>
      </c>
      <c r="AZ76" s="30" t="str">
        <f t="shared" si="10"/>
        <v>OK</v>
      </c>
      <c r="BA76" s="35" t="str">
        <f t="shared" si="11"/>
        <v xml:space="preserve">                </v>
      </c>
      <c r="BB76" s="108"/>
      <c r="BC76" s="108"/>
      <c r="BD76" s="108"/>
      <c r="BE76" s="136" t="str">
        <f t="shared" si="12"/>
        <v/>
      </c>
      <c r="BF76" s="108"/>
      <c r="BG76" s="110"/>
      <c r="BH76" s="110"/>
      <c r="BI76" s="110"/>
      <c r="BJ76" s="137" t="str">
        <f t="shared" si="13"/>
        <v/>
      </c>
      <c r="BK76" s="110"/>
      <c r="BL76" s="108"/>
      <c r="BM76" s="108"/>
      <c r="BN76" s="108"/>
      <c r="BO76" s="135" t="str">
        <f t="shared" si="14"/>
        <v/>
      </c>
      <c r="BP76" s="108"/>
      <c r="BQ76" s="108"/>
      <c r="BR76" s="108"/>
      <c r="BS76" s="108"/>
      <c r="BT76" s="135" t="str">
        <f t="shared" si="15"/>
        <v/>
      </c>
      <c r="BU76" s="108"/>
      <c r="BV76" s="108"/>
      <c r="BW76" s="108"/>
      <c r="BX76" s="108"/>
      <c r="BY76" s="135" t="str">
        <f t="shared" si="16"/>
        <v/>
      </c>
      <c r="BZ76" s="108"/>
    </row>
    <row r="77" spans="1:78" ht="24.75" customHeight="1" x14ac:dyDescent="0.25">
      <c r="A77" s="27" t="s">
        <v>55</v>
      </c>
      <c r="B77" s="27" t="s">
        <v>58</v>
      </c>
      <c r="C77" s="27" t="s">
        <v>940</v>
      </c>
      <c r="D77" s="27" t="s">
        <v>1315</v>
      </c>
      <c r="E77" s="28" t="str">
        <f>+IF(C77&lt;&gt;"",VLOOKUP(MID(C77,18,5),NIVELES!$A$133:$B$213,2,0),"")</f>
        <v>CHIMBORAZO</v>
      </c>
      <c r="F77" s="88" t="s">
        <v>135</v>
      </c>
      <c r="G77" s="28" t="str">
        <f>IF(F77&lt;&gt;"",VLOOKUP(F77,NIVELES!$A$246:$C$464,3,0),"")</f>
        <v xml:space="preserve"> </v>
      </c>
      <c r="H77" s="27" t="s">
        <v>994</v>
      </c>
      <c r="I77" s="27" t="s">
        <v>1340</v>
      </c>
      <c r="J77" s="27" t="s">
        <v>1466</v>
      </c>
      <c r="K77" s="107">
        <v>1</v>
      </c>
      <c r="L77" s="27" t="s">
        <v>1467</v>
      </c>
      <c r="M77" s="46"/>
      <c r="N77" s="46"/>
      <c r="O77" s="46"/>
      <c r="P77" s="46">
        <v>1</v>
      </c>
      <c r="Q77" s="46"/>
      <c r="R77" s="46"/>
      <c r="S77" s="46"/>
      <c r="T77" s="46"/>
      <c r="U77" s="46"/>
      <c r="V77" s="46"/>
      <c r="W77" s="46"/>
      <c r="X77" s="46"/>
      <c r="Y77" s="41" t="str">
        <f>IF(A77&lt;&gt;"",IF(D77="DIRECCIÓN_DE_TRANSFERENCIAS","280 0031",VLOOKUP(C77,NIVELES!$A$14:$B$105,2,0)),"")</f>
        <v>280 3310</v>
      </c>
      <c r="Z77" s="106" t="s">
        <v>1399</v>
      </c>
      <c r="AA77" s="43" t="str">
        <f>+IF(D77&lt;&gt;"",VLOOKUP(D77,NIVELES!$D$19:$H$25,2,0),"")</f>
        <v>58</v>
      </c>
      <c r="AB77" s="28" t="str">
        <f>+IF(D77&lt;&gt;"",VLOOKUP(D77,NIVELES!$D$19:$H$25,3,0),"")</f>
        <v>SERVICIOS_DE_ATENCIÓN_GERONTOLÓGICA</v>
      </c>
      <c r="AC77" s="28" t="str">
        <f>+IF(D77&lt;&gt;"",VLOOKUP(D77,NIVELES!$D$19:$H$25,4,0),"")</f>
        <v>001</v>
      </c>
      <c r="AD77" s="28" t="str">
        <f>+IF(D77&lt;&gt;"",VLOOKUP(D77,NIVELES!$D$19:$H$25,5,0),"")</f>
        <v>AMPLIACION_DE_COBERTURA_Y_MEJORAMIENTO_DE_LOS_SERVICIOS_DE_ATENCION_A_PERSONAS_ADULTAS_MAYORES_EN_24_PROVINCIAS_DEL_PAIS</v>
      </c>
      <c r="AE77" s="44" t="str">
        <f>IF(AF77&lt;&gt;"",VLOOKUP(AF77,NIVELES!$F$495:$G$540,2,0),"")</f>
        <v>004</v>
      </c>
      <c r="AF77" s="27" t="s">
        <v>1368</v>
      </c>
      <c r="AG77" s="27" t="s">
        <v>834</v>
      </c>
      <c r="AH77" s="28" t="str">
        <f>+IF(AG77&lt;&gt;"",VLOOKUP(AG77,NIVELES!$A$800:$B$876,2,0),"")</f>
        <v>NO APLICA</v>
      </c>
      <c r="AI77" s="27" t="s">
        <v>1302</v>
      </c>
      <c r="AJ77" s="27">
        <v>730205</v>
      </c>
      <c r="AK77" s="28" t="str">
        <f>IF(AJ77&lt;&gt;"",+VLOOKUP(AJ77,NIVELES!$A$890:$B$1237,2,0),"")</f>
        <v>ESPECTÁCULOS CULTURALES Y SOCIALES</v>
      </c>
      <c r="AL77" s="33">
        <v>62832</v>
      </c>
      <c r="AM77" s="29"/>
      <c r="AN77" s="29"/>
      <c r="AO77" s="29"/>
      <c r="AP77" s="29">
        <v>62832</v>
      </c>
      <c r="AQ77" s="29"/>
      <c r="AR77" s="29"/>
      <c r="AS77" s="29"/>
      <c r="AT77" s="29"/>
      <c r="AU77" s="29"/>
      <c r="AV77" s="29"/>
      <c r="AW77" s="29"/>
      <c r="AX77" s="29"/>
      <c r="AY77" s="31">
        <f t="shared" si="9"/>
        <v>62832</v>
      </c>
      <c r="AZ77" s="30" t="str">
        <f t="shared" si="10"/>
        <v>OK</v>
      </c>
      <c r="BA77" s="35" t="str">
        <f t="shared" si="11"/>
        <v xml:space="preserve">                </v>
      </c>
      <c r="BB77" s="108"/>
      <c r="BC77" s="108"/>
      <c r="BD77" s="108"/>
      <c r="BE77" s="136" t="str">
        <f t="shared" si="12"/>
        <v/>
      </c>
      <c r="BF77" s="108"/>
      <c r="BG77" s="110"/>
      <c r="BH77" s="110"/>
      <c r="BI77" s="110"/>
      <c r="BJ77" s="137" t="str">
        <f t="shared" si="13"/>
        <v/>
      </c>
      <c r="BK77" s="110"/>
      <c r="BL77" s="108"/>
      <c r="BM77" s="108"/>
      <c r="BN77" s="108"/>
      <c r="BO77" s="135" t="str">
        <f t="shared" si="14"/>
        <v/>
      </c>
      <c r="BP77" s="108"/>
      <c r="BQ77" s="108"/>
      <c r="BR77" s="108"/>
      <c r="BS77" s="108"/>
      <c r="BT77" s="135" t="str">
        <f t="shared" si="15"/>
        <v/>
      </c>
      <c r="BU77" s="108"/>
      <c r="BV77" s="108"/>
      <c r="BW77" s="108"/>
      <c r="BX77" s="108"/>
      <c r="BY77" s="135" t="str">
        <f t="shared" si="16"/>
        <v/>
      </c>
      <c r="BZ77" s="108"/>
    </row>
    <row r="78" spans="1:78" ht="24.75" customHeight="1" x14ac:dyDescent="0.25">
      <c r="A78" s="27" t="s">
        <v>55</v>
      </c>
      <c r="B78" s="27" t="s">
        <v>58</v>
      </c>
      <c r="C78" s="27" t="s">
        <v>939</v>
      </c>
      <c r="D78" s="27" t="s">
        <v>1315</v>
      </c>
      <c r="E78" s="28" t="str">
        <f>+IF(C78&lt;&gt;"",VLOOKUP(MID(C78,18,5),NIVELES!$A$133:$B$213,2,0),"")</f>
        <v>COTOPAXI</v>
      </c>
      <c r="F78" s="88" t="s">
        <v>80</v>
      </c>
      <c r="G78" s="28" t="str">
        <f>IF(F78&lt;&gt;"",VLOOKUP(F78,NIVELES!$A$246:$C$464,3,0),"")</f>
        <v xml:space="preserve"> </v>
      </c>
      <c r="H78" s="27" t="s">
        <v>994</v>
      </c>
      <c r="I78" s="27" t="s">
        <v>1340</v>
      </c>
      <c r="J78" s="27" t="s">
        <v>1466</v>
      </c>
      <c r="K78" s="107">
        <v>1</v>
      </c>
      <c r="L78" s="27" t="s">
        <v>1467</v>
      </c>
      <c r="M78" s="46"/>
      <c r="N78" s="46"/>
      <c r="O78" s="46"/>
      <c r="P78" s="46">
        <v>1</v>
      </c>
      <c r="Q78" s="46"/>
      <c r="R78" s="46"/>
      <c r="S78" s="46"/>
      <c r="T78" s="46"/>
      <c r="U78" s="46"/>
      <c r="V78" s="46"/>
      <c r="W78" s="46"/>
      <c r="X78" s="46"/>
      <c r="Y78" s="41" t="str">
        <f>IF(A78&lt;&gt;"",IF(D78="DIRECCIÓN_DE_TRANSFERENCIAS","280 0031",VLOOKUP(C78,NIVELES!$A$14:$B$105,2,0)),"")</f>
        <v>280 3110</v>
      </c>
      <c r="Z78" s="106" t="s">
        <v>1399</v>
      </c>
      <c r="AA78" s="43" t="str">
        <f>+IF(D78&lt;&gt;"",VLOOKUP(D78,NIVELES!$D$19:$H$25,2,0),"")</f>
        <v>58</v>
      </c>
      <c r="AB78" s="28" t="str">
        <f>+IF(D78&lt;&gt;"",VLOOKUP(D78,NIVELES!$D$19:$H$25,3,0),"")</f>
        <v>SERVICIOS_DE_ATENCIÓN_GERONTOLÓGICA</v>
      </c>
      <c r="AC78" s="28" t="str">
        <f>+IF(D78&lt;&gt;"",VLOOKUP(D78,NIVELES!$D$19:$H$25,4,0),"")</f>
        <v>001</v>
      </c>
      <c r="AD78" s="28" t="str">
        <f>+IF(D78&lt;&gt;"",VLOOKUP(D78,NIVELES!$D$19:$H$25,5,0),"")</f>
        <v>AMPLIACION_DE_COBERTURA_Y_MEJORAMIENTO_DE_LOS_SERVICIOS_DE_ATENCION_A_PERSONAS_ADULTAS_MAYORES_EN_24_PROVINCIAS_DEL_PAIS</v>
      </c>
      <c r="AE78" s="44" t="str">
        <f>IF(AF78&lt;&gt;"",VLOOKUP(AF78,NIVELES!$F$495:$G$540,2,0),"")</f>
        <v>004</v>
      </c>
      <c r="AF78" s="27" t="s">
        <v>1368</v>
      </c>
      <c r="AG78" s="27" t="s">
        <v>834</v>
      </c>
      <c r="AH78" s="28" t="str">
        <f>+IF(AG78&lt;&gt;"",VLOOKUP(AG78,NIVELES!$A$800:$B$876,2,0),"")</f>
        <v>NO APLICA</v>
      </c>
      <c r="AI78" s="27" t="s">
        <v>1302</v>
      </c>
      <c r="AJ78" s="27">
        <v>730205</v>
      </c>
      <c r="AK78" s="28" t="str">
        <f>IF(AJ78&lt;&gt;"",+VLOOKUP(AJ78,NIVELES!$A$890:$B$1237,2,0),"")</f>
        <v>ESPECTÁCULOS CULTURALES Y SOCIALES</v>
      </c>
      <c r="AL78" s="33">
        <v>10976</v>
      </c>
      <c r="AM78" s="29"/>
      <c r="AN78" s="29"/>
      <c r="AO78" s="29"/>
      <c r="AP78" s="29">
        <v>10976</v>
      </c>
      <c r="AQ78" s="29"/>
      <c r="AR78" s="29"/>
      <c r="AS78" s="29"/>
      <c r="AT78" s="29"/>
      <c r="AU78" s="29"/>
      <c r="AV78" s="29"/>
      <c r="AW78" s="29"/>
      <c r="AX78" s="29"/>
      <c r="AY78" s="31">
        <f t="shared" si="9"/>
        <v>10976</v>
      </c>
      <c r="AZ78" s="30" t="str">
        <f t="shared" si="10"/>
        <v>OK</v>
      </c>
      <c r="BA78" s="35" t="str">
        <f t="shared" si="11"/>
        <v xml:space="preserve">                </v>
      </c>
      <c r="BB78" s="108"/>
      <c r="BC78" s="108"/>
      <c r="BD78" s="108"/>
      <c r="BE78" s="136" t="str">
        <f t="shared" si="12"/>
        <v/>
      </c>
      <c r="BF78" s="108"/>
      <c r="BG78" s="110"/>
      <c r="BH78" s="110"/>
      <c r="BI78" s="110"/>
      <c r="BJ78" s="137" t="str">
        <f t="shared" si="13"/>
        <v/>
      </c>
      <c r="BK78" s="110"/>
      <c r="BL78" s="108"/>
      <c r="BM78" s="108"/>
      <c r="BN78" s="108"/>
      <c r="BO78" s="135" t="str">
        <f t="shared" si="14"/>
        <v/>
      </c>
      <c r="BP78" s="108"/>
      <c r="BQ78" s="108"/>
      <c r="BR78" s="108"/>
      <c r="BS78" s="108"/>
      <c r="BT78" s="135" t="str">
        <f t="shared" si="15"/>
        <v/>
      </c>
      <c r="BU78" s="108"/>
      <c r="BV78" s="108"/>
      <c r="BW78" s="108"/>
      <c r="BX78" s="108"/>
      <c r="BY78" s="135" t="str">
        <f t="shared" si="16"/>
        <v/>
      </c>
      <c r="BZ78" s="108"/>
    </row>
    <row r="79" spans="1:78" ht="24.75" customHeight="1" x14ac:dyDescent="0.25">
      <c r="A79" s="27" t="s">
        <v>55</v>
      </c>
      <c r="B79" s="27" t="s">
        <v>58</v>
      </c>
      <c r="C79" s="27" t="s">
        <v>941</v>
      </c>
      <c r="D79" s="27" t="s">
        <v>1315</v>
      </c>
      <c r="E79" s="28" t="str">
        <f>+IF(C79&lt;&gt;"",VLOOKUP(MID(C79,18,5),NIVELES!$A$133:$B$213,2,0),"")</f>
        <v>PASTAZA</v>
      </c>
      <c r="F79" s="88" t="s">
        <v>204</v>
      </c>
      <c r="G79" s="28" t="str">
        <f>IF(F79&lt;&gt;"",VLOOKUP(F79,NIVELES!$A$246:$C$464,3,0),"")</f>
        <v xml:space="preserve"> </v>
      </c>
      <c r="H79" s="27" t="s">
        <v>994</v>
      </c>
      <c r="I79" s="27" t="s">
        <v>1340</v>
      </c>
      <c r="J79" s="27" t="s">
        <v>1466</v>
      </c>
      <c r="K79" s="107">
        <v>1</v>
      </c>
      <c r="L79" s="27" t="s">
        <v>1467</v>
      </c>
      <c r="M79" s="46"/>
      <c r="N79" s="46"/>
      <c r="O79" s="46"/>
      <c r="P79" s="46">
        <v>1</v>
      </c>
      <c r="Q79" s="46"/>
      <c r="R79" s="46"/>
      <c r="S79" s="46"/>
      <c r="T79" s="46"/>
      <c r="U79" s="46"/>
      <c r="V79" s="46"/>
      <c r="W79" s="46"/>
      <c r="X79" s="46"/>
      <c r="Y79" s="41" t="str">
        <f>IF(A79&lt;&gt;"",IF(D79="DIRECCIÓN_DE_TRANSFERENCIAS","280 0031",VLOOKUP(C79,NIVELES!$A$14:$B$105,2,0)),"")</f>
        <v>280 3410</v>
      </c>
      <c r="Z79" s="106" t="s">
        <v>1399</v>
      </c>
      <c r="AA79" s="43" t="str">
        <f>+IF(D79&lt;&gt;"",VLOOKUP(D79,NIVELES!$D$19:$H$25,2,0),"")</f>
        <v>58</v>
      </c>
      <c r="AB79" s="28" t="str">
        <f>+IF(D79&lt;&gt;"",VLOOKUP(D79,NIVELES!$D$19:$H$25,3,0),"")</f>
        <v>SERVICIOS_DE_ATENCIÓN_GERONTOLÓGICA</v>
      </c>
      <c r="AC79" s="28" t="str">
        <f>+IF(D79&lt;&gt;"",VLOOKUP(D79,NIVELES!$D$19:$H$25,4,0),"")</f>
        <v>001</v>
      </c>
      <c r="AD79" s="28" t="str">
        <f>+IF(D79&lt;&gt;"",VLOOKUP(D79,NIVELES!$D$19:$H$25,5,0),"")</f>
        <v>AMPLIACION_DE_COBERTURA_Y_MEJORAMIENTO_DE_LOS_SERVICIOS_DE_ATENCION_A_PERSONAS_ADULTAS_MAYORES_EN_24_PROVINCIAS_DEL_PAIS</v>
      </c>
      <c r="AE79" s="44" t="str">
        <f>IF(AF79&lt;&gt;"",VLOOKUP(AF79,NIVELES!$F$495:$G$540,2,0),"")</f>
        <v>004</v>
      </c>
      <c r="AF79" s="27" t="s">
        <v>1368</v>
      </c>
      <c r="AG79" s="27" t="s">
        <v>834</v>
      </c>
      <c r="AH79" s="28" t="str">
        <f>+IF(AG79&lt;&gt;"",VLOOKUP(AG79,NIVELES!$A$800:$B$876,2,0),"")</f>
        <v>NO APLICA</v>
      </c>
      <c r="AI79" s="27" t="s">
        <v>1302</v>
      </c>
      <c r="AJ79" s="27">
        <v>730205</v>
      </c>
      <c r="AK79" s="28" t="str">
        <f>IF(AJ79&lt;&gt;"",+VLOOKUP(AJ79,NIVELES!$A$890:$B$1237,2,0),"")</f>
        <v>ESPECTÁCULOS CULTURALES Y SOCIALES</v>
      </c>
      <c r="AL79" s="33">
        <v>9234.4</v>
      </c>
      <c r="AM79" s="29"/>
      <c r="AN79" s="29"/>
      <c r="AO79" s="29"/>
      <c r="AP79" s="29">
        <v>9234.4</v>
      </c>
      <c r="AQ79" s="29"/>
      <c r="AR79" s="29"/>
      <c r="AS79" s="29"/>
      <c r="AT79" s="29"/>
      <c r="AU79" s="29"/>
      <c r="AV79" s="29"/>
      <c r="AW79" s="29"/>
      <c r="AX79" s="29"/>
      <c r="AY79" s="31">
        <f t="shared" si="9"/>
        <v>9234.4</v>
      </c>
      <c r="AZ79" s="30" t="str">
        <f t="shared" si="10"/>
        <v>OK</v>
      </c>
      <c r="BA79" s="35" t="str">
        <f t="shared" si="11"/>
        <v xml:space="preserve">                </v>
      </c>
      <c r="BB79" s="108"/>
      <c r="BC79" s="108"/>
      <c r="BD79" s="108"/>
      <c r="BE79" s="136" t="str">
        <f t="shared" si="12"/>
        <v/>
      </c>
      <c r="BF79" s="108"/>
      <c r="BG79" s="110"/>
      <c r="BH79" s="110"/>
      <c r="BI79" s="110"/>
      <c r="BJ79" s="137" t="str">
        <f t="shared" si="13"/>
        <v/>
      </c>
      <c r="BK79" s="110"/>
      <c r="BL79" s="108"/>
      <c r="BM79" s="108"/>
      <c r="BN79" s="108"/>
      <c r="BO79" s="135" t="str">
        <f t="shared" si="14"/>
        <v/>
      </c>
      <c r="BP79" s="108"/>
      <c r="BQ79" s="108"/>
      <c r="BR79" s="108"/>
      <c r="BS79" s="108"/>
      <c r="BT79" s="135" t="str">
        <f t="shared" si="15"/>
        <v/>
      </c>
      <c r="BU79" s="108"/>
      <c r="BV79" s="108"/>
      <c r="BW79" s="108"/>
      <c r="BX79" s="108"/>
      <c r="BY79" s="135" t="str">
        <f t="shared" si="16"/>
        <v/>
      </c>
      <c r="BZ79" s="108"/>
    </row>
    <row r="80" spans="1:78" ht="24.75" customHeight="1" x14ac:dyDescent="0.25">
      <c r="A80" s="27" t="s">
        <v>55</v>
      </c>
      <c r="B80" s="27" t="s">
        <v>58</v>
      </c>
      <c r="C80" s="27" t="s">
        <v>1105</v>
      </c>
      <c r="D80" s="27" t="s">
        <v>1315</v>
      </c>
      <c r="E80" s="28" t="str">
        <f>+IF(C80&lt;&gt;"",VLOOKUP(MID(C80,18,5),NIVELES!$A$133:$B$213,2,0),"")</f>
        <v>TUNGURAHUA</v>
      </c>
      <c r="F80" s="88" t="s">
        <v>229</v>
      </c>
      <c r="G80" s="28" t="str">
        <f>IF(F80&lt;&gt;"",VLOOKUP(F80,NIVELES!$A$246:$C$464,3,0),"")</f>
        <v xml:space="preserve"> </v>
      </c>
      <c r="H80" s="27" t="s">
        <v>994</v>
      </c>
      <c r="I80" s="27" t="s">
        <v>1340</v>
      </c>
      <c r="J80" s="27" t="s">
        <v>1466</v>
      </c>
      <c r="K80" s="107">
        <v>1</v>
      </c>
      <c r="L80" s="27" t="s">
        <v>1467</v>
      </c>
      <c r="M80" s="46"/>
      <c r="N80" s="46"/>
      <c r="O80" s="46"/>
      <c r="P80" s="46"/>
      <c r="Q80" s="46"/>
      <c r="R80" s="46"/>
      <c r="S80" s="46">
        <v>1</v>
      </c>
      <c r="T80" s="46"/>
      <c r="U80" s="46"/>
      <c r="V80" s="46"/>
      <c r="W80" s="46"/>
      <c r="X80" s="46"/>
      <c r="Y80" s="41" t="str">
        <f>IF(A80&lt;&gt;"",IF(D80="DIRECCIÓN_DE_TRANSFERENCIAS","280 0031",VLOOKUP(C80,NIVELES!$A$14:$B$105,2,0)),"")</f>
        <v>280 3000</v>
      </c>
      <c r="Z80" s="106" t="s">
        <v>1399</v>
      </c>
      <c r="AA80" s="43" t="str">
        <f>+IF(D80&lt;&gt;"",VLOOKUP(D80,NIVELES!$D$19:$H$25,2,0),"")</f>
        <v>58</v>
      </c>
      <c r="AB80" s="28" t="str">
        <f>+IF(D80&lt;&gt;"",VLOOKUP(D80,NIVELES!$D$19:$H$25,3,0),"")</f>
        <v>SERVICIOS_DE_ATENCIÓN_GERONTOLÓGICA</v>
      </c>
      <c r="AC80" s="28" t="str">
        <f>+IF(D80&lt;&gt;"",VLOOKUP(D80,NIVELES!$D$19:$H$25,4,0),"")</f>
        <v>001</v>
      </c>
      <c r="AD80" s="28" t="str">
        <f>+IF(D80&lt;&gt;"",VLOOKUP(D80,NIVELES!$D$19:$H$25,5,0),"")</f>
        <v>AMPLIACION_DE_COBERTURA_Y_MEJORAMIENTO_DE_LOS_SERVICIOS_DE_ATENCION_A_PERSONAS_ADULTAS_MAYORES_EN_24_PROVINCIAS_DEL_PAIS</v>
      </c>
      <c r="AE80" s="44" t="str">
        <f>IF(AF80&lt;&gt;"",VLOOKUP(AF80,NIVELES!$F$495:$G$540,2,0),"")</f>
        <v>004</v>
      </c>
      <c r="AF80" s="27" t="s">
        <v>1368</v>
      </c>
      <c r="AG80" s="27" t="s">
        <v>834</v>
      </c>
      <c r="AH80" s="28" t="str">
        <f>+IF(AG80&lt;&gt;"",VLOOKUP(AG80,NIVELES!$A$800:$B$876,2,0),"")</f>
        <v>NO APLICA</v>
      </c>
      <c r="AI80" s="27" t="s">
        <v>1302</v>
      </c>
      <c r="AJ80" s="27">
        <v>730205</v>
      </c>
      <c r="AK80" s="28" t="str">
        <f>IF(AJ80&lt;&gt;"",+VLOOKUP(AJ80,NIVELES!$A$890:$B$1237,2,0),"")</f>
        <v>ESPECTÁCULOS CULTURALES Y SOCIALES</v>
      </c>
      <c r="AL80" s="33">
        <v>49654.559999999998</v>
      </c>
      <c r="AM80" s="29"/>
      <c r="AN80" s="29"/>
      <c r="AO80" s="29"/>
      <c r="AP80" s="29"/>
      <c r="AQ80" s="29"/>
      <c r="AR80" s="29"/>
      <c r="AS80" s="29">
        <v>49654.559999999998</v>
      </c>
      <c r="AT80" s="29"/>
      <c r="AU80" s="29"/>
      <c r="AV80" s="29"/>
      <c r="AW80" s="29"/>
      <c r="AX80" s="29"/>
      <c r="AY80" s="31">
        <f t="shared" si="9"/>
        <v>49654.559999999998</v>
      </c>
      <c r="AZ80" s="30" t="str">
        <f t="shared" si="10"/>
        <v>OK</v>
      </c>
      <c r="BA80" s="35" t="str">
        <f t="shared" si="11"/>
        <v xml:space="preserve">                </v>
      </c>
      <c r="BB80" s="108"/>
      <c r="BC80" s="108"/>
      <c r="BD80" s="108"/>
      <c r="BE80" s="136" t="str">
        <f t="shared" si="12"/>
        <v/>
      </c>
      <c r="BF80" s="108"/>
      <c r="BG80" s="110"/>
      <c r="BH80" s="110"/>
      <c r="BI80" s="110"/>
      <c r="BJ80" s="137" t="str">
        <f t="shared" si="13"/>
        <v/>
      </c>
      <c r="BK80" s="110"/>
      <c r="BL80" s="108"/>
      <c r="BM80" s="108"/>
      <c r="BN80" s="108"/>
      <c r="BO80" s="135" t="str">
        <f t="shared" si="14"/>
        <v/>
      </c>
      <c r="BP80" s="108"/>
      <c r="BQ80" s="108"/>
      <c r="BR80" s="108"/>
      <c r="BS80" s="108"/>
      <c r="BT80" s="135" t="str">
        <f t="shared" si="15"/>
        <v/>
      </c>
      <c r="BU80" s="108"/>
      <c r="BV80" s="108"/>
      <c r="BW80" s="108"/>
      <c r="BX80" s="108"/>
      <c r="BY80" s="135" t="str">
        <f t="shared" si="16"/>
        <v/>
      </c>
      <c r="BZ80" s="108"/>
    </row>
    <row r="81" spans="1:78" ht="24.75" customHeight="1" x14ac:dyDescent="0.25">
      <c r="A81" s="27" t="s">
        <v>55</v>
      </c>
      <c r="B81" s="27" t="s">
        <v>63</v>
      </c>
      <c r="C81" s="27" t="s">
        <v>956</v>
      </c>
      <c r="D81" s="27" t="s">
        <v>1315</v>
      </c>
      <c r="E81" s="28" t="str">
        <f>+IF(C81&lt;&gt;"",VLOOKUP(MID(C81,18,5),NIVELES!$A$133:$B$213,2,0),"")</f>
        <v>AZUAY</v>
      </c>
      <c r="F81" s="88" t="s">
        <v>83</v>
      </c>
      <c r="G81" s="28" t="str">
        <f>IF(F81&lt;&gt;"",VLOOKUP(F81,NIVELES!$A$246:$C$464,3,0),"")</f>
        <v xml:space="preserve"> </v>
      </c>
      <c r="H81" s="27" t="s">
        <v>994</v>
      </c>
      <c r="I81" s="27" t="s">
        <v>1340</v>
      </c>
      <c r="J81" s="27" t="s">
        <v>1466</v>
      </c>
      <c r="K81" s="107">
        <v>1</v>
      </c>
      <c r="L81" s="27" t="s">
        <v>1467</v>
      </c>
      <c r="M81" s="46"/>
      <c r="N81" s="46"/>
      <c r="O81" s="46"/>
      <c r="P81" s="46">
        <v>1</v>
      </c>
      <c r="Q81" s="46"/>
      <c r="R81" s="46"/>
      <c r="S81" s="46"/>
      <c r="T81" s="46"/>
      <c r="U81" s="46"/>
      <c r="V81" s="46"/>
      <c r="W81" s="46"/>
      <c r="X81" s="46"/>
      <c r="Y81" s="41" t="str">
        <f>IF(A81&lt;&gt;"",IF(D81="DIRECCIÓN_DE_TRANSFERENCIAS","280 0031",VLOOKUP(C81,NIVELES!$A$14:$B$105,2,0)),"")</f>
        <v>280 6110</v>
      </c>
      <c r="Z81" s="106" t="s">
        <v>1399</v>
      </c>
      <c r="AA81" s="43" t="str">
        <f>+IF(D81&lt;&gt;"",VLOOKUP(D81,NIVELES!$D$19:$H$25,2,0),"")</f>
        <v>58</v>
      </c>
      <c r="AB81" s="28" t="str">
        <f>+IF(D81&lt;&gt;"",VLOOKUP(D81,NIVELES!$D$19:$H$25,3,0),"")</f>
        <v>SERVICIOS_DE_ATENCIÓN_GERONTOLÓGICA</v>
      </c>
      <c r="AC81" s="28" t="str">
        <f>+IF(D81&lt;&gt;"",VLOOKUP(D81,NIVELES!$D$19:$H$25,4,0),"")</f>
        <v>001</v>
      </c>
      <c r="AD81" s="28" t="str">
        <f>+IF(D81&lt;&gt;"",VLOOKUP(D81,NIVELES!$D$19:$H$25,5,0),"")</f>
        <v>AMPLIACION_DE_COBERTURA_Y_MEJORAMIENTO_DE_LOS_SERVICIOS_DE_ATENCION_A_PERSONAS_ADULTAS_MAYORES_EN_24_PROVINCIAS_DEL_PAIS</v>
      </c>
      <c r="AE81" s="44" t="str">
        <f>IF(AF81&lt;&gt;"",VLOOKUP(AF81,NIVELES!$F$495:$G$540,2,0),"")</f>
        <v>004</v>
      </c>
      <c r="AF81" s="27" t="s">
        <v>1368</v>
      </c>
      <c r="AG81" s="27" t="s">
        <v>834</v>
      </c>
      <c r="AH81" s="28" t="str">
        <f>+IF(AG81&lt;&gt;"",VLOOKUP(AG81,NIVELES!$A$800:$B$876,2,0),"")</f>
        <v>NO APLICA</v>
      </c>
      <c r="AI81" s="27" t="s">
        <v>1302</v>
      </c>
      <c r="AJ81" s="27">
        <v>730205</v>
      </c>
      <c r="AK81" s="28" t="str">
        <f>IF(AJ81&lt;&gt;"",+VLOOKUP(AJ81,NIVELES!$A$890:$B$1237,2,0),"")</f>
        <v>ESPECTÁCULOS CULTURALES Y SOCIALES</v>
      </c>
      <c r="AL81" s="33">
        <v>4950</v>
      </c>
      <c r="AM81" s="29"/>
      <c r="AN81" s="29"/>
      <c r="AO81" s="29"/>
      <c r="AP81" s="29">
        <v>4950</v>
      </c>
      <c r="AQ81" s="29"/>
      <c r="AR81" s="29"/>
      <c r="AS81" s="29"/>
      <c r="AT81" s="29"/>
      <c r="AU81" s="29"/>
      <c r="AV81" s="29"/>
      <c r="AW81" s="29"/>
      <c r="AX81" s="29"/>
      <c r="AY81" s="31">
        <f t="shared" si="9"/>
        <v>4950</v>
      </c>
      <c r="AZ81" s="30" t="str">
        <f t="shared" si="10"/>
        <v>OK</v>
      </c>
      <c r="BA81" s="35" t="str">
        <f t="shared" si="11"/>
        <v xml:space="preserve">                </v>
      </c>
      <c r="BB81" s="108"/>
      <c r="BC81" s="108"/>
      <c r="BD81" s="108"/>
      <c r="BE81" s="136" t="str">
        <f t="shared" si="12"/>
        <v/>
      </c>
      <c r="BF81" s="108"/>
      <c r="BG81" s="110"/>
      <c r="BH81" s="110"/>
      <c r="BI81" s="110"/>
      <c r="BJ81" s="137" t="str">
        <f t="shared" si="13"/>
        <v/>
      </c>
      <c r="BK81" s="110"/>
      <c r="BL81" s="108"/>
      <c r="BM81" s="108"/>
      <c r="BN81" s="108"/>
      <c r="BO81" s="135" t="str">
        <f t="shared" si="14"/>
        <v/>
      </c>
      <c r="BP81" s="108"/>
      <c r="BQ81" s="108"/>
      <c r="BR81" s="108"/>
      <c r="BS81" s="108"/>
      <c r="BT81" s="135" t="str">
        <f t="shared" si="15"/>
        <v/>
      </c>
      <c r="BU81" s="108"/>
      <c r="BV81" s="108"/>
      <c r="BW81" s="108"/>
      <c r="BX81" s="108"/>
      <c r="BY81" s="135" t="str">
        <f t="shared" si="16"/>
        <v/>
      </c>
      <c r="BZ81" s="108"/>
    </row>
    <row r="82" spans="1:78" ht="24.75" customHeight="1" x14ac:dyDescent="0.25">
      <c r="A82" s="27" t="s">
        <v>55</v>
      </c>
      <c r="B82" s="27" t="s">
        <v>63</v>
      </c>
      <c r="C82" s="27" t="s">
        <v>958</v>
      </c>
      <c r="D82" s="27" t="s">
        <v>1315</v>
      </c>
      <c r="E82" s="28" t="str">
        <f>+IF(C82&lt;&gt;"",VLOOKUP(MID(C82,18,5),NIVELES!$A$133:$B$213,2,0),"")</f>
        <v>CAÑAR</v>
      </c>
      <c r="F82" s="88" t="s">
        <v>194</v>
      </c>
      <c r="G82" s="28" t="str">
        <f>IF(F82&lt;&gt;"",VLOOKUP(F82,NIVELES!$A$246:$C$464,3,0),"")</f>
        <v xml:space="preserve"> </v>
      </c>
      <c r="H82" s="27" t="s">
        <v>994</v>
      </c>
      <c r="I82" s="27" t="s">
        <v>1340</v>
      </c>
      <c r="J82" s="27" t="s">
        <v>1466</v>
      </c>
      <c r="K82" s="107">
        <v>1</v>
      </c>
      <c r="L82" s="27" t="s">
        <v>1467</v>
      </c>
      <c r="M82" s="46"/>
      <c r="N82" s="46"/>
      <c r="O82" s="46"/>
      <c r="P82" s="46"/>
      <c r="Q82" s="46"/>
      <c r="R82" s="46"/>
      <c r="S82" s="46"/>
      <c r="T82" s="46"/>
      <c r="U82" s="46"/>
      <c r="V82" s="46"/>
      <c r="W82" s="46"/>
      <c r="X82" s="46"/>
      <c r="Y82" s="41" t="str">
        <f>IF(A82&lt;&gt;"",IF(D82="DIRECCIÓN_DE_TRANSFERENCIAS","280 0031",VLOOKUP(C82,NIVELES!$A$14:$B$105,2,0)),"")</f>
        <v>280 6310</v>
      </c>
      <c r="Z82" s="106" t="s">
        <v>1399</v>
      </c>
      <c r="AA82" s="43" t="str">
        <f>+IF(D82&lt;&gt;"",VLOOKUP(D82,NIVELES!$D$19:$H$25,2,0),"")</f>
        <v>58</v>
      </c>
      <c r="AB82" s="28" t="str">
        <f>+IF(D82&lt;&gt;"",VLOOKUP(D82,NIVELES!$D$19:$H$25,3,0),"")</f>
        <v>SERVICIOS_DE_ATENCIÓN_GERONTOLÓGICA</v>
      </c>
      <c r="AC82" s="28" t="str">
        <f>+IF(D82&lt;&gt;"",VLOOKUP(D82,NIVELES!$D$19:$H$25,4,0),"")</f>
        <v>001</v>
      </c>
      <c r="AD82" s="28" t="str">
        <f>+IF(D82&lt;&gt;"",VLOOKUP(D82,NIVELES!$D$19:$H$25,5,0),"")</f>
        <v>AMPLIACION_DE_COBERTURA_Y_MEJORAMIENTO_DE_LOS_SERVICIOS_DE_ATENCION_A_PERSONAS_ADULTAS_MAYORES_EN_24_PROVINCIAS_DEL_PAIS</v>
      </c>
      <c r="AE82" s="44" t="str">
        <f>IF(AF82&lt;&gt;"",VLOOKUP(AF82,NIVELES!$F$495:$G$540,2,0),"")</f>
        <v>004</v>
      </c>
      <c r="AF82" s="27" t="s">
        <v>1368</v>
      </c>
      <c r="AG82" s="27" t="s">
        <v>834</v>
      </c>
      <c r="AH82" s="28" t="str">
        <f>+IF(AG82&lt;&gt;"",VLOOKUP(AG82,NIVELES!$A$800:$B$876,2,0),"")</f>
        <v>NO APLICA</v>
      </c>
      <c r="AI82" s="27" t="s">
        <v>1302</v>
      </c>
      <c r="AJ82" s="27">
        <v>730205</v>
      </c>
      <c r="AK82" s="28" t="str">
        <f>IF(AJ82&lt;&gt;"",+VLOOKUP(AJ82,NIVELES!$A$890:$B$1237,2,0),"")</f>
        <v>ESPECTÁCULOS CULTURALES Y SOCIALES</v>
      </c>
      <c r="AL82" s="33">
        <v>0</v>
      </c>
      <c r="AM82" s="29"/>
      <c r="AN82" s="29"/>
      <c r="AO82" s="29"/>
      <c r="AP82" s="29"/>
      <c r="AQ82" s="29"/>
      <c r="AR82" s="29"/>
      <c r="AS82" s="29"/>
      <c r="AT82" s="29"/>
      <c r="AU82" s="29"/>
      <c r="AV82" s="29"/>
      <c r="AW82" s="29"/>
      <c r="AX82" s="29"/>
      <c r="AY82" s="31">
        <f t="shared" si="9"/>
        <v>0</v>
      </c>
      <c r="AZ82" s="30" t="str">
        <f t="shared" si="10"/>
        <v>OK</v>
      </c>
      <c r="BA82" s="35" t="str">
        <f t="shared" si="11"/>
        <v xml:space="preserve">                </v>
      </c>
      <c r="BB82" s="108"/>
      <c r="BC82" s="108"/>
      <c r="BD82" s="108"/>
      <c r="BE82" s="136" t="str">
        <f t="shared" si="12"/>
        <v/>
      </c>
      <c r="BF82" s="108"/>
      <c r="BG82" s="110"/>
      <c r="BH82" s="110"/>
      <c r="BI82" s="110"/>
      <c r="BJ82" s="137" t="str">
        <f t="shared" si="13"/>
        <v/>
      </c>
      <c r="BK82" s="110"/>
      <c r="BL82" s="108"/>
      <c r="BM82" s="108"/>
      <c r="BN82" s="108"/>
      <c r="BO82" s="135" t="str">
        <f t="shared" si="14"/>
        <v/>
      </c>
      <c r="BP82" s="108"/>
      <c r="BQ82" s="108"/>
      <c r="BR82" s="108"/>
      <c r="BS82" s="108"/>
      <c r="BT82" s="135" t="str">
        <f t="shared" si="15"/>
        <v/>
      </c>
      <c r="BU82" s="108"/>
      <c r="BV82" s="108"/>
      <c r="BW82" s="108"/>
      <c r="BX82" s="108"/>
      <c r="BY82" s="135" t="str">
        <f t="shared" si="16"/>
        <v/>
      </c>
      <c r="BZ82" s="108"/>
    </row>
    <row r="83" spans="1:78" ht="24.75" customHeight="1" x14ac:dyDescent="0.25">
      <c r="A83" s="27" t="s">
        <v>55</v>
      </c>
      <c r="B83" s="27" t="s">
        <v>63</v>
      </c>
      <c r="C83" s="27" t="s">
        <v>958</v>
      </c>
      <c r="D83" s="27" t="s">
        <v>1315</v>
      </c>
      <c r="E83" s="28" t="str">
        <f>+IF(C83&lt;&gt;"",VLOOKUP(MID(C83,18,5),NIVELES!$A$133:$B$213,2,0),"")</f>
        <v>CAÑAR</v>
      </c>
      <c r="F83" s="88" t="s">
        <v>194</v>
      </c>
      <c r="G83" s="28" t="str">
        <f>IF(F83&lt;&gt;"",VLOOKUP(F83,NIVELES!$A$246:$C$464,3,0),"")</f>
        <v xml:space="preserve"> </v>
      </c>
      <c r="H83" s="27" t="s">
        <v>994</v>
      </c>
      <c r="I83" s="27" t="s">
        <v>1339</v>
      </c>
      <c r="J83" s="27" t="s">
        <v>1458</v>
      </c>
      <c r="K83" s="27">
        <v>1</v>
      </c>
      <c r="L83" s="27" t="s">
        <v>1459</v>
      </c>
      <c r="M83" s="46"/>
      <c r="N83" s="157"/>
      <c r="O83" s="46"/>
      <c r="P83" s="46"/>
      <c r="Q83" s="46"/>
      <c r="R83" s="46"/>
      <c r="S83" s="46"/>
      <c r="T83" s="46"/>
      <c r="U83" s="46"/>
      <c r="V83" s="46"/>
      <c r="W83" s="46"/>
      <c r="X83" s="46"/>
      <c r="Y83" s="41" t="str">
        <f>IF(A83&lt;&gt;"",IF(D83="DIRECCIÓN_DE_TRANSFERENCIAS","280 0031",VLOOKUP(C83,NIVELES!$A$14:$B$105,2,0)),"")</f>
        <v>280 6310</v>
      </c>
      <c r="Z83" s="106" t="s">
        <v>1399</v>
      </c>
      <c r="AA83" s="43" t="str">
        <f>+IF(D83&lt;&gt;"",VLOOKUP(D83,NIVELES!$D$19:$H$25,2,0),"")</f>
        <v>58</v>
      </c>
      <c r="AB83" s="28" t="str">
        <f>+IF(D83&lt;&gt;"",VLOOKUP(D83,NIVELES!$D$19:$H$25,3,0),"")</f>
        <v>SERVICIOS_DE_ATENCIÓN_GERONTOLÓGICA</v>
      </c>
      <c r="AC83" s="28" t="str">
        <f>+IF(D83&lt;&gt;"",VLOOKUP(D83,NIVELES!$D$19:$H$25,4,0),"")</f>
        <v>001</v>
      </c>
      <c r="AD83" s="28" t="str">
        <f>+IF(D83&lt;&gt;"",VLOOKUP(D83,NIVELES!$D$19:$H$25,5,0),"")</f>
        <v>AMPLIACION_DE_COBERTURA_Y_MEJORAMIENTO_DE_LOS_SERVICIOS_DE_ATENCION_A_PERSONAS_ADULTAS_MAYORES_EN_24_PROVINCIAS_DEL_PAIS</v>
      </c>
      <c r="AE83" s="44" t="str">
        <f>IF(AF83&lt;&gt;"",VLOOKUP(AF83,NIVELES!$F$495:$G$540,2,0),"")</f>
        <v>003</v>
      </c>
      <c r="AF83" s="27" t="s">
        <v>1367</v>
      </c>
      <c r="AG83" s="27" t="s">
        <v>834</v>
      </c>
      <c r="AH83" s="28" t="str">
        <f>+IF(AG83&lt;&gt;"",VLOOKUP(AG83,NIVELES!$A$800:$B$876,2,0),"")</f>
        <v>NO APLICA</v>
      </c>
      <c r="AI83" s="27" t="s">
        <v>1302</v>
      </c>
      <c r="AJ83" s="27">
        <v>730204</v>
      </c>
      <c r="AK83" s="28" t="str">
        <f>IF(AJ83&lt;&gt;"",+VLOOKUP(AJ83,NIVELES!$A$890:$B$1237,2,0),"")</f>
        <v>EDICIÓN, IMPRESIÓN, REPRODUCCIÓN, PUBLICACIONES, SUSCRIPCIONES, FOTOCOPIADO, TRADUCCIÓN, EMPASTADO, ENMARCACIÓN, SERIGRAFÍA, FOTOGRAFÍA, CARNETIZACIÓN, FILMACIÓN E IMÁGENES SATELITALES</v>
      </c>
      <c r="AL83" s="33">
        <v>0</v>
      </c>
      <c r="AM83" s="29"/>
      <c r="AN83" s="29"/>
      <c r="AO83" s="29"/>
      <c r="AP83" s="29"/>
      <c r="AQ83" s="29"/>
      <c r="AR83" s="29"/>
      <c r="AS83" s="29"/>
      <c r="AT83" s="29"/>
      <c r="AU83" s="29"/>
      <c r="AV83" s="29"/>
      <c r="AW83" s="29"/>
      <c r="AX83" s="29"/>
      <c r="AY83" s="31">
        <f t="shared" si="9"/>
        <v>0</v>
      </c>
      <c r="AZ83" s="30" t="str">
        <f t="shared" si="10"/>
        <v>OK</v>
      </c>
      <c r="BA83" s="35" t="str">
        <f t="shared" si="11"/>
        <v xml:space="preserve">                </v>
      </c>
      <c r="BB83" s="108"/>
      <c r="BC83" s="108"/>
      <c r="BD83" s="108"/>
      <c r="BE83" s="136" t="str">
        <f t="shared" si="12"/>
        <v/>
      </c>
      <c r="BF83" s="108"/>
      <c r="BG83" s="110"/>
      <c r="BH83" s="110"/>
      <c r="BI83" s="110"/>
      <c r="BJ83" s="137" t="str">
        <f t="shared" si="13"/>
        <v/>
      </c>
      <c r="BK83" s="110"/>
      <c r="BL83" s="108"/>
      <c r="BM83" s="108"/>
      <c r="BN83" s="108"/>
      <c r="BO83" s="135" t="str">
        <f t="shared" si="14"/>
        <v/>
      </c>
      <c r="BP83" s="108"/>
      <c r="BQ83" s="108"/>
      <c r="BR83" s="108"/>
      <c r="BS83" s="108"/>
      <c r="BT83" s="135" t="str">
        <f t="shared" si="15"/>
        <v/>
      </c>
      <c r="BU83" s="108"/>
      <c r="BV83" s="108"/>
      <c r="BW83" s="108"/>
      <c r="BX83" s="108"/>
      <c r="BY83" s="135" t="str">
        <f t="shared" si="16"/>
        <v/>
      </c>
      <c r="BZ83" s="108"/>
    </row>
    <row r="84" spans="1:78" ht="24.75" customHeight="1" x14ac:dyDescent="0.25">
      <c r="A84" s="27" t="s">
        <v>55</v>
      </c>
      <c r="B84" s="27" t="s">
        <v>65</v>
      </c>
      <c r="C84" s="27" t="s">
        <v>963</v>
      </c>
      <c r="D84" s="27" t="s">
        <v>1315</v>
      </c>
      <c r="E84" s="28" t="str">
        <f>+IF(C84&lt;&gt;"",VLOOKUP(MID(C84,18,5),NIVELES!$A$133:$B$213,2,0),"")</f>
        <v>LOJA</v>
      </c>
      <c r="F84" s="88" t="s">
        <v>195</v>
      </c>
      <c r="G84" s="28" t="str">
        <f>IF(F84&lt;&gt;"",VLOOKUP(F84,NIVELES!$A$246:$C$464,3,0),"")</f>
        <v>SUR</v>
      </c>
      <c r="H84" s="27" t="s">
        <v>994</v>
      </c>
      <c r="I84" s="27" t="s">
        <v>1340</v>
      </c>
      <c r="J84" s="27" t="s">
        <v>1466</v>
      </c>
      <c r="K84" s="107">
        <v>1</v>
      </c>
      <c r="L84" s="27" t="s">
        <v>1467</v>
      </c>
      <c r="M84" s="46"/>
      <c r="N84" s="46"/>
      <c r="O84" s="46"/>
      <c r="P84" s="46">
        <v>1</v>
      </c>
      <c r="Q84" s="46"/>
      <c r="R84" s="46"/>
      <c r="S84" s="46"/>
      <c r="T84" s="46"/>
      <c r="U84" s="46"/>
      <c r="V84" s="46"/>
      <c r="W84" s="46"/>
      <c r="X84" s="46"/>
      <c r="Y84" s="41" t="str">
        <f>IF(A84&lt;&gt;"",IF(D84="DIRECCIÓN_DE_TRANSFERENCIAS","280 0031",VLOOKUP(C84,NIVELES!$A$14:$B$105,2,0)),"")</f>
        <v>280 7420</v>
      </c>
      <c r="Z84" s="106" t="s">
        <v>1399</v>
      </c>
      <c r="AA84" s="43" t="str">
        <f>+IF(D84&lt;&gt;"",VLOOKUP(D84,NIVELES!$D$19:$H$25,2,0),"")</f>
        <v>58</v>
      </c>
      <c r="AB84" s="28" t="str">
        <f>+IF(D84&lt;&gt;"",VLOOKUP(D84,NIVELES!$D$19:$H$25,3,0),"")</f>
        <v>SERVICIOS_DE_ATENCIÓN_GERONTOLÓGICA</v>
      </c>
      <c r="AC84" s="28" t="str">
        <f>+IF(D84&lt;&gt;"",VLOOKUP(D84,NIVELES!$D$19:$H$25,4,0),"")</f>
        <v>001</v>
      </c>
      <c r="AD84" s="28" t="str">
        <f>+IF(D84&lt;&gt;"",VLOOKUP(D84,NIVELES!$D$19:$H$25,5,0),"")</f>
        <v>AMPLIACION_DE_COBERTURA_Y_MEJORAMIENTO_DE_LOS_SERVICIOS_DE_ATENCION_A_PERSONAS_ADULTAS_MAYORES_EN_24_PROVINCIAS_DEL_PAIS</v>
      </c>
      <c r="AE84" s="44" t="str">
        <f>IF(AF84&lt;&gt;"",VLOOKUP(AF84,NIVELES!$F$495:$G$540,2,0),"")</f>
        <v>004</v>
      </c>
      <c r="AF84" s="27" t="s">
        <v>1368</v>
      </c>
      <c r="AG84" s="27" t="s">
        <v>834</v>
      </c>
      <c r="AH84" s="28" t="str">
        <f>+IF(AG84&lt;&gt;"",VLOOKUP(AG84,NIVELES!$A$800:$B$876,2,0),"")</f>
        <v>NO APLICA</v>
      </c>
      <c r="AI84" s="27" t="s">
        <v>1302</v>
      </c>
      <c r="AJ84" s="27">
        <v>730205</v>
      </c>
      <c r="AK84" s="28" t="str">
        <f>IF(AJ84&lt;&gt;"",+VLOOKUP(AJ84,NIVELES!$A$890:$B$1237,2,0),"")</f>
        <v>ESPECTÁCULOS CULTURALES Y SOCIALES</v>
      </c>
      <c r="AL84" s="33">
        <v>10449.969999999999</v>
      </c>
      <c r="AM84" s="29"/>
      <c r="AN84" s="29"/>
      <c r="AO84" s="29"/>
      <c r="AP84" s="29">
        <v>10449.969999999999</v>
      </c>
      <c r="AQ84" s="29"/>
      <c r="AR84" s="29"/>
      <c r="AS84" s="29"/>
      <c r="AT84" s="29"/>
      <c r="AU84" s="29"/>
      <c r="AV84" s="29"/>
      <c r="AW84" s="29"/>
      <c r="AX84" s="29"/>
      <c r="AY84" s="31">
        <f t="shared" si="9"/>
        <v>10449.969999999999</v>
      </c>
      <c r="AZ84" s="30" t="str">
        <f t="shared" si="10"/>
        <v>OK</v>
      </c>
      <c r="BA84" s="35" t="str">
        <f t="shared" si="11"/>
        <v xml:space="preserve">                </v>
      </c>
      <c r="BB84" s="108"/>
      <c r="BC84" s="108"/>
      <c r="BD84" s="108"/>
      <c r="BE84" s="136" t="str">
        <f t="shared" si="12"/>
        <v/>
      </c>
      <c r="BF84" s="108"/>
      <c r="BG84" s="110"/>
      <c r="BH84" s="110"/>
      <c r="BI84" s="110"/>
      <c r="BJ84" s="137" t="str">
        <f t="shared" si="13"/>
        <v/>
      </c>
      <c r="BK84" s="110"/>
      <c r="BL84" s="108"/>
      <c r="BM84" s="108"/>
      <c r="BN84" s="108"/>
      <c r="BO84" s="135" t="str">
        <f t="shared" si="14"/>
        <v/>
      </c>
      <c r="BP84" s="108"/>
      <c r="BQ84" s="108"/>
      <c r="BR84" s="108"/>
      <c r="BS84" s="108"/>
      <c r="BT84" s="135" t="str">
        <f t="shared" si="15"/>
        <v/>
      </c>
      <c r="BU84" s="108"/>
      <c r="BV84" s="108"/>
      <c r="BW84" s="108"/>
      <c r="BX84" s="108"/>
      <c r="BY84" s="135" t="str">
        <f t="shared" si="16"/>
        <v/>
      </c>
      <c r="BZ84" s="108"/>
    </row>
    <row r="85" spans="1:78" ht="29.25" customHeight="1" x14ac:dyDescent="0.25">
      <c r="A85" s="27" t="s">
        <v>55</v>
      </c>
      <c r="B85" s="27" t="s">
        <v>59</v>
      </c>
      <c r="C85" s="27" t="s">
        <v>947</v>
      </c>
      <c r="D85" s="27" t="s">
        <v>1315</v>
      </c>
      <c r="E85" s="28" t="str">
        <f>+IF(C85&lt;&gt;"",VLOOKUP(MID(C85,18,5),NIVELES!$A$133:$B$213,2,0),"")</f>
        <v>SANTO_DOMINGO_DE_LOS_TSÁCHILAS</v>
      </c>
      <c r="F85" s="88" t="s">
        <v>236</v>
      </c>
      <c r="G85" s="28" t="str">
        <f>IF(F85&lt;&gt;"",VLOOKUP(F85,NIVELES!$A$246:$C$464,3,0),"")</f>
        <v xml:space="preserve"> </v>
      </c>
      <c r="H85" s="27" t="s">
        <v>994</v>
      </c>
      <c r="I85" s="27" t="s">
        <v>1337</v>
      </c>
      <c r="J85" s="27" t="s">
        <v>1464</v>
      </c>
      <c r="K85" s="27">
        <v>317</v>
      </c>
      <c r="L85" s="155" t="s">
        <v>1465</v>
      </c>
      <c r="M85" s="27">
        <v>317</v>
      </c>
      <c r="N85" s="27">
        <v>317</v>
      </c>
      <c r="O85" s="27">
        <v>317</v>
      </c>
      <c r="P85" s="27">
        <v>317</v>
      </c>
      <c r="Q85" s="27">
        <v>317</v>
      </c>
      <c r="R85" s="27">
        <v>317</v>
      </c>
      <c r="S85" s="27">
        <v>317</v>
      </c>
      <c r="T85" s="27">
        <v>317</v>
      </c>
      <c r="U85" s="27">
        <v>317</v>
      </c>
      <c r="V85" s="27">
        <v>317</v>
      </c>
      <c r="W85" s="27">
        <v>317</v>
      </c>
      <c r="X85" s="27">
        <v>317</v>
      </c>
      <c r="Y85" s="191" t="str">
        <f>IF(A85&lt;&gt;"",IF(D85="DIRECCIÓN_DE_TRANSFERENCIAS","280 0031",VLOOKUP(C85,NIVELES!$A$14:$B$105,2,0)),"")</f>
        <v>280 4410</v>
      </c>
      <c r="Z85" s="192" t="s">
        <v>1399</v>
      </c>
      <c r="AA85" s="43" t="str">
        <f>+IF(D85&lt;&gt;"",VLOOKUP(D85,NIVELES!$D$19:$H$25,2,0),"")</f>
        <v>58</v>
      </c>
      <c r="AB85" s="28" t="str">
        <f>+IF(D85&lt;&gt;"",VLOOKUP(D85,NIVELES!$D$19:$H$25,3,0),"")</f>
        <v>SERVICIOS_DE_ATENCIÓN_GERONTOLÓGICA</v>
      </c>
      <c r="AC85" s="28" t="str">
        <f>+IF(D85&lt;&gt;"",VLOOKUP(D85,NIVELES!$D$19:$H$25,4,0),"")</f>
        <v>001</v>
      </c>
      <c r="AD85" s="28" t="str">
        <f>+IF(D85&lt;&gt;"",VLOOKUP(D85,NIVELES!$D$19:$H$25,5,0),"")</f>
        <v>AMPLIACION_DE_COBERTURA_Y_MEJORAMIENTO_DE_LOS_SERVICIOS_DE_ATENCION_A_PERSONAS_ADULTAS_MAYORES_EN_24_PROVINCIAS_DEL_PAIS</v>
      </c>
      <c r="AE85" s="44" t="str">
        <f>IF(AF85&lt;&gt;"",VLOOKUP(AF85,NIVELES!$F$495:$G$540,2,0),"")</f>
        <v>001</v>
      </c>
      <c r="AF85" s="27" t="s">
        <v>1365</v>
      </c>
      <c r="AG85" s="27" t="s">
        <v>834</v>
      </c>
      <c r="AH85" s="28" t="str">
        <f>+IF(AG85&lt;&gt;"",VLOOKUP(AG85,NIVELES!$A$800:$B$876,2,0),"")</f>
        <v>NO APLICA</v>
      </c>
      <c r="AI85" s="27" t="s">
        <v>1304</v>
      </c>
      <c r="AJ85" s="27">
        <v>789901</v>
      </c>
      <c r="AK85" s="28" t="str">
        <f>IF(AJ85&lt;&gt;"",+VLOOKUP(AJ85,NIVELES!$A$890:$B$1237,2,0),"")</f>
        <v>ASIGNACIÓN A DISTRIBUIR PARA TRANSFERENCIAS Y DONACIONES DE INVERSIÓN</v>
      </c>
      <c r="AL85" s="33">
        <v>27101.55</v>
      </c>
      <c r="AM85" s="29"/>
      <c r="AN85" s="29">
        <v>6775.39</v>
      </c>
      <c r="AO85" s="29"/>
      <c r="AP85" s="29">
        <v>6775.39</v>
      </c>
      <c r="AQ85" s="29"/>
      <c r="AR85" s="29"/>
      <c r="AS85" s="29">
        <v>6775.38</v>
      </c>
      <c r="AT85" s="29"/>
      <c r="AU85" s="29"/>
      <c r="AV85" s="29">
        <v>6775.39</v>
      </c>
      <c r="AW85" s="29"/>
      <c r="AX85" s="29"/>
      <c r="AY85" s="31">
        <f t="shared" si="9"/>
        <v>27101.55</v>
      </c>
      <c r="AZ85" s="30" t="str">
        <f t="shared" si="10"/>
        <v>OK</v>
      </c>
      <c r="BA85" s="35" t="str">
        <f t="shared" si="11"/>
        <v xml:space="preserve">                </v>
      </c>
      <c r="BB85" s="108"/>
      <c r="BC85" s="108"/>
      <c r="BD85" s="108"/>
      <c r="BE85" s="136" t="str">
        <f t="shared" si="12"/>
        <v/>
      </c>
      <c r="BF85" s="108"/>
      <c r="BG85" s="110"/>
      <c r="BH85" s="110"/>
      <c r="BI85" s="110"/>
      <c r="BJ85" s="137" t="str">
        <f t="shared" si="13"/>
        <v/>
      </c>
      <c r="BK85" s="110"/>
      <c r="BL85" s="108"/>
      <c r="BM85" s="108"/>
      <c r="BN85" s="108"/>
      <c r="BO85" s="135" t="str">
        <f t="shared" si="14"/>
        <v/>
      </c>
      <c r="BP85" s="108"/>
      <c r="BQ85" s="108"/>
      <c r="BR85" s="108"/>
      <c r="BS85" s="108"/>
      <c r="BT85" s="135" t="str">
        <f t="shared" si="15"/>
        <v/>
      </c>
      <c r="BU85" s="108"/>
      <c r="BV85" s="108"/>
      <c r="BW85" s="108"/>
      <c r="BX85" s="108"/>
      <c r="BY85" s="135" t="str">
        <f t="shared" si="16"/>
        <v/>
      </c>
      <c r="BZ85" s="108"/>
    </row>
    <row r="86" spans="1:78" ht="24.75" customHeight="1" x14ac:dyDescent="0.25">
      <c r="A86" s="27" t="s">
        <v>55</v>
      </c>
      <c r="B86" s="27" t="s">
        <v>61</v>
      </c>
      <c r="C86" s="27" t="s">
        <v>952</v>
      </c>
      <c r="D86" s="27" t="s">
        <v>1315</v>
      </c>
      <c r="E86" s="28" t="str">
        <f>+IF(C86&lt;&gt;"",VLOOKUP(MID(C86,18,5),NIVELES!$A$133:$B$213,2,0),"")</f>
        <v>GUAYAS</v>
      </c>
      <c r="F86" s="88" t="s">
        <v>200</v>
      </c>
      <c r="G86" s="28" t="str">
        <f>IF(F86&lt;&gt;"",VLOOKUP(F86,NIVELES!$A$246:$C$464,3,0),"")</f>
        <v xml:space="preserve"> </v>
      </c>
      <c r="H86" s="27" t="s">
        <v>994</v>
      </c>
      <c r="I86" s="27" t="s">
        <v>1337</v>
      </c>
      <c r="J86" s="27" t="s">
        <v>1464</v>
      </c>
      <c r="K86" s="107">
        <v>89</v>
      </c>
      <c r="L86" s="155" t="s">
        <v>1465</v>
      </c>
      <c r="M86" s="107">
        <v>89</v>
      </c>
      <c r="N86" s="107">
        <v>89</v>
      </c>
      <c r="O86" s="107">
        <v>89</v>
      </c>
      <c r="P86" s="107">
        <v>89</v>
      </c>
      <c r="Q86" s="107">
        <v>89</v>
      </c>
      <c r="R86" s="107">
        <v>89</v>
      </c>
      <c r="S86" s="107">
        <v>89</v>
      </c>
      <c r="T86" s="107">
        <v>89</v>
      </c>
      <c r="U86" s="107">
        <v>89</v>
      </c>
      <c r="V86" s="107">
        <v>89</v>
      </c>
      <c r="W86" s="107">
        <v>89</v>
      </c>
      <c r="X86" s="107">
        <v>89</v>
      </c>
      <c r="Y86" s="41" t="str">
        <f>IF(A86&lt;&gt;"",IF(D86="DIRECCIÓN_DE_TRANSFERENCIAS","280 0031",VLOOKUP(C86,NIVELES!$A$14:$B$105,2,0)),"")</f>
        <v>280 5310</v>
      </c>
      <c r="Z86" s="106" t="s">
        <v>1399</v>
      </c>
      <c r="AA86" s="43" t="str">
        <f>+IF(D86&lt;&gt;"",VLOOKUP(D86,NIVELES!$D$19:$H$25,2,0),"")</f>
        <v>58</v>
      </c>
      <c r="AB86" s="28" t="str">
        <f>+IF(D86&lt;&gt;"",VLOOKUP(D86,NIVELES!$D$19:$H$25,3,0),"")</f>
        <v>SERVICIOS_DE_ATENCIÓN_GERONTOLÓGICA</v>
      </c>
      <c r="AC86" s="28" t="str">
        <f>+IF(D86&lt;&gt;"",VLOOKUP(D86,NIVELES!$D$19:$H$25,4,0),"")</f>
        <v>001</v>
      </c>
      <c r="AD86" s="28" t="str">
        <f>+IF(D86&lt;&gt;"",VLOOKUP(D86,NIVELES!$D$19:$H$25,5,0),"")</f>
        <v>AMPLIACION_DE_COBERTURA_Y_MEJORAMIENTO_DE_LOS_SERVICIOS_DE_ATENCION_A_PERSONAS_ADULTAS_MAYORES_EN_24_PROVINCIAS_DEL_PAIS</v>
      </c>
      <c r="AE86" s="44" t="str">
        <f>IF(AF86&lt;&gt;"",VLOOKUP(AF86,NIVELES!$F$495:$G$540,2,0),"")</f>
        <v>001</v>
      </c>
      <c r="AF86" s="27" t="s">
        <v>1365</v>
      </c>
      <c r="AG86" s="27" t="s">
        <v>834</v>
      </c>
      <c r="AH86" s="28" t="str">
        <f>+IF(AG86&lt;&gt;"",VLOOKUP(AG86,NIVELES!$A$800:$B$876,2,0),"")</f>
        <v>NO APLICA</v>
      </c>
      <c r="AI86" s="27" t="s">
        <v>1304</v>
      </c>
      <c r="AJ86" s="27">
        <v>780204</v>
      </c>
      <c r="AK86" s="28" t="str">
        <f>IF(AJ86&lt;&gt;"",+VLOOKUP(AJ86,NIVELES!$A$890:$B$1237,2,0),"")</f>
        <v>AL SECTOR PRIVADO NO FINANCIERO</v>
      </c>
      <c r="AL86" s="33">
        <v>242745.09</v>
      </c>
      <c r="AM86" s="29"/>
      <c r="AN86" s="29">
        <v>60686.27</v>
      </c>
      <c r="AO86" s="29"/>
      <c r="AP86" s="29">
        <v>60686.27</v>
      </c>
      <c r="AQ86" s="29"/>
      <c r="AR86" s="29"/>
      <c r="AS86" s="29">
        <v>60686.27</v>
      </c>
      <c r="AT86" s="29"/>
      <c r="AU86" s="29"/>
      <c r="AV86" s="29">
        <v>60686.28</v>
      </c>
      <c r="AW86" s="29"/>
      <c r="AX86" s="29"/>
      <c r="AY86" s="31">
        <f t="shared" si="9"/>
        <v>242745.09</v>
      </c>
      <c r="AZ86" s="30" t="str">
        <f t="shared" si="10"/>
        <v>OK</v>
      </c>
      <c r="BA86" s="35" t="str">
        <f t="shared" si="11"/>
        <v xml:space="preserve">                </v>
      </c>
      <c r="BB86" s="108"/>
      <c r="BC86" s="108"/>
      <c r="BD86" s="108"/>
      <c r="BE86" s="136" t="str">
        <f t="shared" si="12"/>
        <v/>
      </c>
      <c r="BF86" s="108"/>
      <c r="BG86" s="110"/>
      <c r="BH86" s="110"/>
      <c r="BI86" s="110"/>
      <c r="BJ86" s="137" t="str">
        <f t="shared" si="13"/>
        <v/>
      </c>
      <c r="BK86" s="110"/>
      <c r="BL86" s="108"/>
      <c r="BM86" s="108"/>
      <c r="BN86" s="108"/>
      <c r="BO86" s="135" t="str">
        <f t="shared" si="14"/>
        <v/>
      </c>
      <c r="BP86" s="108"/>
      <c r="BQ86" s="108"/>
      <c r="BR86" s="108"/>
      <c r="BS86" s="108"/>
      <c r="BT86" s="135" t="str">
        <f t="shared" si="15"/>
        <v/>
      </c>
      <c r="BU86" s="108"/>
      <c r="BV86" s="108"/>
      <c r="BW86" s="108"/>
      <c r="BX86" s="108"/>
      <c r="BY86" s="135" t="str">
        <f t="shared" si="16"/>
        <v/>
      </c>
      <c r="BZ86" s="108"/>
    </row>
    <row r="87" spans="1:78" ht="24.75" customHeight="1" x14ac:dyDescent="0.25">
      <c r="A87" s="27" t="s">
        <v>55</v>
      </c>
      <c r="B87" s="27" t="s">
        <v>61</v>
      </c>
      <c r="C87" s="27" t="s">
        <v>948</v>
      </c>
      <c r="D87" s="27" t="s">
        <v>1315</v>
      </c>
      <c r="E87" s="28" t="str">
        <f>+IF(C87&lt;&gt;"",VLOOKUP(MID(C87,18,5),NIVELES!$A$133:$B$213,2,0),"")</f>
        <v>LOS_RÍOS</v>
      </c>
      <c r="F87" s="88" t="s">
        <v>279</v>
      </c>
      <c r="G87" s="28" t="str">
        <f>IF(F87&lt;&gt;"",VLOOKUP(F87,NIVELES!$A$246:$C$464,3,0),"")</f>
        <v xml:space="preserve"> </v>
      </c>
      <c r="H87" s="27" t="s">
        <v>994</v>
      </c>
      <c r="I87" s="27" t="s">
        <v>1337</v>
      </c>
      <c r="J87" s="27" t="s">
        <v>1464</v>
      </c>
      <c r="K87" s="107">
        <v>1764</v>
      </c>
      <c r="L87" s="155" t="s">
        <v>1465</v>
      </c>
      <c r="M87" s="46">
        <v>1764</v>
      </c>
      <c r="N87" s="46">
        <v>1764</v>
      </c>
      <c r="O87" s="46">
        <v>1764</v>
      </c>
      <c r="P87" s="46">
        <v>1764</v>
      </c>
      <c r="Q87" s="46">
        <v>1764</v>
      </c>
      <c r="R87" s="46">
        <v>1764</v>
      </c>
      <c r="S87" s="46">
        <v>1764</v>
      </c>
      <c r="T87" s="46">
        <v>1764</v>
      </c>
      <c r="U87" s="46">
        <v>1764</v>
      </c>
      <c r="V87" s="46">
        <v>1764</v>
      </c>
      <c r="W87" s="46">
        <v>1764</v>
      </c>
      <c r="X87" s="46">
        <v>1764</v>
      </c>
      <c r="Y87" s="41" t="str">
        <f>IF(A87&lt;&gt;"",IF(D87="DIRECCIÓN_DE_TRANSFERENCIAS","280 0031",VLOOKUP(C87,NIVELES!$A$14:$B$105,2,0)),"")</f>
        <v>280 5410</v>
      </c>
      <c r="Z87" s="106" t="s">
        <v>1399</v>
      </c>
      <c r="AA87" s="43" t="str">
        <f>+IF(D87&lt;&gt;"",VLOOKUP(D87,NIVELES!$D$19:$H$25,2,0),"")</f>
        <v>58</v>
      </c>
      <c r="AB87" s="28" t="str">
        <f>+IF(D87&lt;&gt;"",VLOOKUP(D87,NIVELES!$D$19:$H$25,3,0),"")</f>
        <v>SERVICIOS_DE_ATENCIÓN_GERONTOLÓGICA</v>
      </c>
      <c r="AC87" s="28" t="str">
        <f>+IF(D87&lt;&gt;"",VLOOKUP(D87,NIVELES!$D$19:$H$25,4,0),"")</f>
        <v>001</v>
      </c>
      <c r="AD87" s="28" t="str">
        <f>+IF(D87&lt;&gt;"",VLOOKUP(D87,NIVELES!$D$19:$H$25,5,0),"")</f>
        <v>AMPLIACION_DE_COBERTURA_Y_MEJORAMIENTO_DE_LOS_SERVICIOS_DE_ATENCION_A_PERSONAS_ADULTAS_MAYORES_EN_24_PROVINCIAS_DEL_PAIS</v>
      </c>
      <c r="AE87" s="44" t="str">
        <f>IF(AF87&lt;&gt;"",VLOOKUP(AF87,NIVELES!$F$495:$G$540,2,0),"")</f>
        <v>001</v>
      </c>
      <c r="AF87" s="27" t="s">
        <v>1365</v>
      </c>
      <c r="AG87" s="27" t="s">
        <v>834</v>
      </c>
      <c r="AH87" s="28" t="str">
        <f>+IF(AG87&lt;&gt;"",VLOOKUP(AG87,NIVELES!$A$800:$B$876,2,0),"")</f>
        <v>NO APLICA</v>
      </c>
      <c r="AI87" s="27" t="s">
        <v>1304</v>
      </c>
      <c r="AJ87" s="27">
        <v>780204</v>
      </c>
      <c r="AK87" s="28" t="str">
        <f>IF(AJ87&lt;&gt;"",+VLOOKUP(AJ87,NIVELES!$A$890:$B$1237,2,0),"")</f>
        <v>AL SECTOR PRIVADO NO FINANCIERO</v>
      </c>
      <c r="AL87" s="33">
        <v>112994.3</v>
      </c>
      <c r="AM87" s="29"/>
      <c r="AN87" s="194">
        <f>+AL87/4</f>
        <v>28248.575000000001</v>
      </c>
      <c r="AO87" s="29"/>
      <c r="AP87" s="29">
        <v>28248.57</v>
      </c>
      <c r="AQ87" s="29"/>
      <c r="AR87" s="29"/>
      <c r="AS87" s="29">
        <v>28248.575000000001</v>
      </c>
      <c r="AT87" s="29"/>
      <c r="AU87" s="29"/>
      <c r="AV87" s="29">
        <v>28248.58</v>
      </c>
      <c r="AW87" s="29"/>
      <c r="AX87" s="29"/>
      <c r="AY87" s="31">
        <f t="shared" si="9"/>
        <v>112994.3</v>
      </c>
      <c r="AZ87" s="30" t="str">
        <f t="shared" si="10"/>
        <v>OK</v>
      </c>
      <c r="BA87" s="35" t="str">
        <f t="shared" si="11"/>
        <v xml:space="preserve">                </v>
      </c>
      <c r="BB87" s="108"/>
      <c r="BC87" s="108"/>
      <c r="BD87" s="108"/>
      <c r="BE87" s="136" t="str">
        <f t="shared" si="12"/>
        <v/>
      </c>
      <c r="BF87" s="108"/>
      <c r="BG87" s="110"/>
      <c r="BH87" s="110"/>
      <c r="BI87" s="110"/>
      <c r="BJ87" s="137" t="str">
        <f t="shared" si="13"/>
        <v/>
      </c>
      <c r="BK87" s="110"/>
      <c r="BL87" s="108"/>
      <c r="BM87" s="108"/>
      <c r="BN87" s="108"/>
      <c r="BO87" s="135" t="str">
        <f t="shared" si="14"/>
        <v/>
      </c>
      <c r="BP87" s="108"/>
      <c r="BQ87" s="108"/>
      <c r="BR87" s="108"/>
      <c r="BS87" s="108"/>
      <c r="BT87" s="135" t="str">
        <f t="shared" si="15"/>
        <v/>
      </c>
      <c r="BU87" s="108"/>
      <c r="BV87" s="108"/>
      <c r="BW87" s="108"/>
      <c r="BX87" s="108"/>
      <c r="BY87" s="135" t="str">
        <f t="shared" si="16"/>
        <v/>
      </c>
      <c r="BZ87" s="108"/>
    </row>
    <row r="88" spans="1:78" ht="24.75" customHeight="1" x14ac:dyDescent="0.25">
      <c r="A88" s="27" t="s">
        <v>55</v>
      </c>
      <c r="B88" s="27" t="s">
        <v>63</v>
      </c>
      <c r="C88" s="27" t="s">
        <v>959</v>
      </c>
      <c r="D88" s="27" t="s">
        <v>1315</v>
      </c>
      <c r="E88" s="28" t="str">
        <f>+IF(C88&lt;&gt;"",VLOOKUP(MID(C88,18,5),NIVELES!$A$133:$B$213,2,0),"")</f>
        <v>MORONA_SANTIAGO</v>
      </c>
      <c r="F88" s="88" t="s">
        <v>238</v>
      </c>
      <c r="G88" s="28" t="str">
        <f>IF(F88&lt;&gt;"",VLOOKUP(F88,NIVELES!$A$246:$C$464,3,0),"")</f>
        <v>SUR</v>
      </c>
      <c r="H88" s="27" t="s">
        <v>994</v>
      </c>
      <c r="I88" s="27" t="s">
        <v>1337</v>
      </c>
      <c r="J88" s="27" t="s">
        <v>1464</v>
      </c>
      <c r="K88" s="107">
        <v>0</v>
      </c>
      <c r="L88" s="155" t="s">
        <v>1465</v>
      </c>
      <c r="M88" s="107">
        <v>0</v>
      </c>
      <c r="N88" s="107">
        <v>0</v>
      </c>
      <c r="O88" s="107">
        <v>0</v>
      </c>
      <c r="P88" s="107">
        <v>0</v>
      </c>
      <c r="Q88" s="107">
        <v>0</v>
      </c>
      <c r="R88" s="107">
        <v>0</v>
      </c>
      <c r="S88" s="107">
        <v>0</v>
      </c>
      <c r="T88" s="107">
        <v>0</v>
      </c>
      <c r="U88" s="107">
        <v>0</v>
      </c>
      <c r="V88" s="107">
        <v>0</v>
      </c>
      <c r="W88" s="107">
        <v>0</v>
      </c>
      <c r="X88" s="107">
        <v>0</v>
      </c>
      <c r="Y88" s="41" t="str">
        <f>IF(A88&lt;&gt;"",IF(D88="DIRECCIÓN_DE_TRANSFERENCIAS","280 0031",VLOOKUP(C88,NIVELES!$A$14:$B$105,2,0)),"")</f>
        <v>280 6410</v>
      </c>
      <c r="Z88" s="106" t="s">
        <v>1399</v>
      </c>
      <c r="AA88" s="43" t="str">
        <f>+IF(D88&lt;&gt;"",VLOOKUP(D88,NIVELES!$D$19:$H$25,2,0),"")</f>
        <v>58</v>
      </c>
      <c r="AB88" s="28" t="str">
        <f>+IF(D88&lt;&gt;"",VLOOKUP(D88,NIVELES!$D$19:$H$25,3,0),"")</f>
        <v>SERVICIOS_DE_ATENCIÓN_GERONTOLÓGICA</v>
      </c>
      <c r="AC88" s="28" t="str">
        <f>+IF(D88&lt;&gt;"",VLOOKUP(D88,NIVELES!$D$19:$H$25,4,0),"")</f>
        <v>001</v>
      </c>
      <c r="AD88" s="28" t="str">
        <f>+IF(D88&lt;&gt;"",VLOOKUP(D88,NIVELES!$D$19:$H$25,5,0),"")</f>
        <v>AMPLIACION_DE_COBERTURA_Y_MEJORAMIENTO_DE_LOS_SERVICIOS_DE_ATENCION_A_PERSONAS_ADULTAS_MAYORES_EN_24_PROVINCIAS_DEL_PAIS</v>
      </c>
      <c r="AE88" s="44" t="str">
        <f>IF(AF88&lt;&gt;"",VLOOKUP(AF88,NIVELES!$F$495:$G$540,2,0),"")</f>
        <v>001</v>
      </c>
      <c r="AF88" s="27" t="s">
        <v>1365</v>
      </c>
      <c r="AG88" s="27" t="s">
        <v>834</v>
      </c>
      <c r="AH88" s="28" t="str">
        <f>+IF(AG88&lt;&gt;"",VLOOKUP(AG88,NIVELES!$A$800:$B$876,2,0),"")</f>
        <v>NO APLICA</v>
      </c>
      <c r="AI88" s="27" t="s">
        <v>1304</v>
      </c>
      <c r="AJ88" s="27">
        <v>789901</v>
      </c>
      <c r="AK88" s="28" t="str">
        <f>IF(AJ88&lt;&gt;"",+VLOOKUP(AJ88,NIVELES!$A$890:$B$1237,2,0),"")</f>
        <v>ASIGNACIÓN A DISTRIBUIR PARA TRANSFERENCIAS Y DONACIONES DE INVERSIÓN</v>
      </c>
      <c r="AL88" s="33">
        <v>3792.57</v>
      </c>
      <c r="AM88" s="29"/>
      <c r="AN88" s="29">
        <v>948.14</v>
      </c>
      <c r="AO88" s="29"/>
      <c r="AP88" s="29">
        <v>948.14</v>
      </c>
      <c r="AQ88" s="29"/>
      <c r="AR88" s="29"/>
      <c r="AS88" s="29">
        <v>948.14</v>
      </c>
      <c r="AT88" s="29"/>
      <c r="AU88" s="29"/>
      <c r="AV88" s="29">
        <v>948.15</v>
      </c>
      <c r="AW88" s="29"/>
      <c r="AX88" s="29"/>
      <c r="AY88" s="31">
        <f t="shared" si="9"/>
        <v>3792.57</v>
      </c>
      <c r="AZ88" s="30" t="str">
        <f t="shared" si="10"/>
        <v>OK</v>
      </c>
      <c r="BA88" s="35" t="str">
        <f t="shared" si="11"/>
        <v xml:space="preserve">                </v>
      </c>
      <c r="BB88" s="108"/>
      <c r="BC88" s="108"/>
      <c r="BD88" s="108"/>
      <c r="BE88" s="136" t="str">
        <f t="shared" si="12"/>
        <v/>
      </c>
      <c r="BF88" s="108"/>
      <c r="BG88" s="110"/>
      <c r="BH88" s="110"/>
      <c r="BI88" s="110"/>
      <c r="BJ88" s="137" t="str">
        <f t="shared" si="13"/>
        <v/>
      </c>
      <c r="BK88" s="110"/>
      <c r="BL88" s="108"/>
      <c r="BM88" s="108"/>
      <c r="BN88" s="108"/>
      <c r="BO88" s="135" t="str">
        <f t="shared" si="14"/>
        <v/>
      </c>
      <c r="BP88" s="108"/>
      <c r="BQ88" s="108"/>
      <c r="BR88" s="108"/>
      <c r="BS88" s="108"/>
      <c r="BT88" s="135" t="str">
        <f t="shared" si="15"/>
        <v/>
      </c>
      <c r="BU88" s="108"/>
      <c r="BV88" s="108"/>
      <c r="BW88" s="108"/>
      <c r="BX88" s="108"/>
      <c r="BY88" s="135" t="str">
        <f t="shared" si="16"/>
        <v/>
      </c>
      <c r="BZ88" s="108"/>
    </row>
    <row r="89" spans="1:78" ht="24.75" customHeight="1" x14ac:dyDescent="0.25">
      <c r="A89" s="27" t="s">
        <v>55</v>
      </c>
      <c r="B89" s="27" t="s">
        <v>68</v>
      </c>
      <c r="C89" s="27" t="s">
        <v>968</v>
      </c>
      <c r="D89" s="27" t="s">
        <v>1315</v>
      </c>
      <c r="E89" s="28" t="str">
        <f>+IF(C89&lt;&gt;"",VLOOKUP(MID(C89,18,5),NIVELES!$A$133:$B$213,2,0),"")</f>
        <v>PICHINCHA</v>
      </c>
      <c r="F89" s="88" t="s">
        <v>70</v>
      </c>
      <c r="G89" s="28" t="str">
        <f>IF(F89&lt;&gt;"",VLOOKUP(F89,NIVELES!$A$246:$C$464,3,0),"")</f>
        <v xml:space="preserve"> </v>
      </c>
      <c r="H89" s="27" t="s">
        <v>994</v>
      </c>
      <c r="I89" s="27" t="s">
        <v>1340</v>
      </c>
      <c r="J89" s="27" t="s">
        <v>1466</v>
      </c>
      <c r="K89" s="107">
        <v>1</v>
      </c>
      <c r="L89" s="27" t="s">
        <v>1467</v>
      </c>
      <c r="M89" s="46"/>
      <c r="N89" s="46"/>
      <c r="O89" s="46"/>
      <c r="P89" s="46"/>
      <c r="Q89" s="46">
        <v>1</v>
      </c>
      <c r="R89" s="46"/>
      <c r="S89" s="46"/>
      <c r="T89" s="46"/>
      <c r="U89" s="46"/>
      <c r="V89" s="46"/>
      <c r="W89" s="46"/>
      <c r="X89" s="46"/>
      <c r="Y89" s="41" t="str">
        <f>IF(A89&lt;&gt;"",IF(D89="DIRECCIÓN_DE_TRANSFERENCIAS","280 0031",VLOOKUP(C89,NIVELES!$A$14:$B$105,2,0)),"")</f>
        <v>280 9240</v>
      </c>
      <c r="Z89" s="106" t="s">
        <v>1399</v>
      </c>
      <c r="AA89" s="43" t="str">
        <f>+IF(D89&lt;&gt;"",VLOOKUP(D89,NIVELES!$D$19:$H$25,2,0),"")</f>
        <v>58</v>
      </c>
      <c r="AB89" s="28" t="str">
        <f>+IF(D89&lt;&gt;"",VLOOKUP(D89,NIVELES!$D$19:$H$25,3,0),"")</f>
        <v>SERVICIOS_DE_ATENCIÓN_GERONTOLÓGICA</v>
      </c>
      <c r="AC89" s="28" t="str">
        <f>+IF(D89&lt;&gt;"",VLOOKUP(D89,NIVELES!$D$19:$H$25,4,0),"")</f>
        <v>001</v>
      </c>
      <c r="AD89" s="28" t="str">
        <f>+IF(D89&lt;&gt;"",VLOOKUP(D89,NIVELES!$D$19:$H$25,5,0),"")</f>
        <v>AMPLIACION_DE_COBERTURA_Y_MEJORAMIENTO_DE_LOS_SERVICIOS_DE_ATENCION_A_PERSONAS_ADULTAS_MAYORES_EN_24_PROVINCIAS_DEL_PAIS</v>
      </c>
      <c r="AE89" s="44" t="str">
        <f>IF(AF89&lt;&gt;"",VLOOKUP(AF89,NIVELES!$F$495:$G$540,2,0),"")</f>
        <v>004</v>
      </c>
      <c r="AF89" s="27" t="s">
        <v>1368</v>
      </c>
      <c r="AG89" s="27" t="s">
        <v>834</v>
      </c>
      <c r="AH89" s="28" t="str">
        <f>+IF(AG89&lt;&gt;"",VLOOKUP(AG89,NIVELES!$A$800:$B$876,2,0),"")</f>
        <v>NO APLICA</v>
      </c>
      <c r="AI89" s="27" t="s">
        <v>1302</v>
      </c>
      <c r="AJ89" s="27">
        <v>730205</v>
      </c>
      <c r="AK89" s="28" t="str">
        <f>IF(AJ89&lt;&gt;"",+VLOOKUP(AJ89,NIVELES!$A$890:$B$1237,2,0),"")</f>
        <v>ESPECTÁCULOS CULTURALES Y SOCIALES</v>
      </c>
      <c r="AL89" s="33">
        <v>6496</v>
      </c>
      <c r="AM89" s="29"/>
      <c r="AN89" s="29"/>
      <c r="AO89" s="29"/>
      <c r="AP89" s="29"/>
      <c r="AQ89" s="29">
        <v>6496</v>
      </c>
      <c r="AR89" s="29"/>
      <c r="AS89" s="29"/>
      <c r="AT89" s="29"/>
      <c r="AU89" s="29"/>
      <c r="AV89" s="29"/>
      <c r="AW89" s="29"/>
      <c r="AX89" s="29"/>
      <c r="AY89" s="31">
        <f t="shared" si="9"/>
        <v>6496</v>
      </c>
      <c r="AZ89" s="30" t="str">
        <f t="shared" si="10"/>
        <v>OK</v>
      </c>
      <c r="BA89" s="35" t="str">
        <f t="shared" si="11"/>
        <v xml:space="preserve">                </v>
      </c>
      <c r="BB89" s="108"/>
      <c r="BC89" s="108"/>
      <c r="BD89" s="108"/>
      <c r="BE89" s="136" t="str">
        <f t="shared" si="12"/>
        <v/>
      </c>
      <c r="BF89" s="108"/>
      <c r="BG89" s="110"/>
      <c r="BH89" s="110"/>
      <c r="BI89" s="110"/>
      <c r="BJ89" s="137" t="str">
        <f t="shared" si="13"/>
        <v/>
      </c>
      <c r="BK89" s="110"/>
      <c r="BL89" s="108"/>
      <c r="BM89" s="108"/>
      <c r="BN89" s="108"/>
      <c r="BO89" s="135" t="str">
        <f t="shared" si="14"/>
        <v/>
      </c>
      <c r="BP89" s="108"/>
      <c r="BQ89" s="108"/>
      <c r="BR89" s="108"/>
      <c r="BS89" s="108"/>
      <c r="BT89" s="135" t="str">
        <f t="shared" si="15"/>
        <v/>
      </c>
      <c r="BU89" s="108"/>
      <c r="BV89" s="108"/>
      <c r="BW89" s="108"/>
      <c r="BX89" s="108"/>
      <c r="BY89" s="135" t="str">
        <f t="shared" si="16"/>
        <v/>
      </c>
      <c r="BZ89" s="108"/>
    </row>
    <row r="90" spans="1:78" ht="24.75" customHeight="1" x14ac:dyDescent="0.25">
      <c r="A90" s="27" t="s">
        <v>55</v>
      </c>
      <c r="B90" s="27" t="s">
        <v>54</v>
      </c>
      <c r="C90" s="27" t="s">
        <v>931</v>
      </c>
      <c r="D90" s="27" t="s">
        <v>1315</v>
      </c>
      <c r="E90" s="28" t="str">
        <f>+IF(C90&lt;&gt;"",VLOOKUP(MID(C90,18,5),NIVELES!$A$133:$B$213,2,0),"")</f>
        <v>IMBABURA</v>
      </c>
      <c r="F90" s="88" t="s">
        <v>181</v>
      </c>
      <c r="G90" s="28" t="str">
        <f>IF(F90&lt;&gt;"",VLOOKUP(F90,NIVELES!$A$246:$C$464,3,0),"")</f>
        <v xml:space="preserve"> </v>
      </c>
      <c r="H90" s="27" t="s">
        <v>994</v>
      </c>
      <c r="I90" s="27" t="s">
        <v>1340</v>
      </c>
      <c r="J90" s="27" t="s">
        <v>1466</v>
      </c>
      <c r="K90" s="107">
        <v>1</v>
      </c>
      <c r="L90" s="27" t="s">
        <v>1467</v>
      </c>
      <c r="M90" s="46"/>
      <c r="N90" s="46"/>
      <c r="O90" s="46"/>
      <c r="P90" s="46"/>
      <c r="Q90" s="46">
        <v>1</v>
      </c>
      <c r="R90" s="46"/>
      <c r="S90" s="46"/>
      <c r="T90" s="46"/>
      <c r="U90" s="46"/>
      <c r="V90" s="46"/>
      <c r="W90" s="46"/>
      <c r="X90" s="46"/>
      <c r="Y90" s="41" t="str">
        <f>IF(A90&lt;&gt;"",IF(D90="DIRECCIÓN_DE_TRANSFERENCIAS","280 0031",VLOOKUP(C90,NIVELES!$A$14:$B$105,2,0)),"")</f>
        <v>280 1410</v>
      </c>
      <c r="Z90" s="106" t="s">
        <v>1399</v>
      </c>
      <c r="AA90" s="43" t="str">
        <f>+IF(D90&lt;&gt;"",VLOOKUP(D90,NIVELES!$D$19:$H$25,2,0),"")</f>
        <v>58</v>
      </c>
      <c r="AB90" s="28" t="str">
        <f>+IF(D90&lt;&gt;"",VLOOKUP(D90,NIVELES!$D$19:$H$25,3,0),"")</f>
        <v>SERVICIOS_DE_ATENCIÓN_GERONTOLÓGICA</v>
      </c>
      <c r="AC90" s="28" t="str">
        <f>+IF(D90&lt;&gt;"",VLOOKUP(D90,NIVELES!$D$19:$H$25,4,0),"")</f>
        <v>001</v>
      </c>
      <c r="AD90" s="28" t="str">
        <f>+IF(D90&lt;&gt;"",VLOOKUP(D90,NIVELES!$D$19:$H$25,5,0),"")</f>
        <v>AMPLIACION_DE_COBERTURA_Y_MEJORAMIENTO_DE_LOS_SERVICIOS_DE_ATENCION_A_PERSONAS_ADULTAS_MAYORES_EN_24_PROVINCIAS_DEL_PAIS</v>
      </c>
      <c r="AE90" s="44" t="str">
        <f>IF(AF90&lt;&gt;"",VLOOKUP(AF90,NIVELES!$F$495:$G$540,2,0),"")</f>
        <v>004</v>
      </c>
      <c r="AF90" s="27" t="s">
        <v>1368</v>
      </c>
      <c r="AG90" s="27" t="s">
        <v>834</v>
      </c>
      <c r="AH90" s="28" t="str">
        <f>+IF(AG90&lt;&gt;"",VLOOKUP(AG90,NIVELES!$A$800:$B$876,2,0),"")</f>
        <v>NO APLICA</v>
      </c>
      <c r="AI90" s="27" t="s">
        <v>1305</v>
      </c>
      <c r="AJ90" s="27">
        <v>990102</v>
      </c>
      <c r="AK90" s="28" t="str">
        <f>IF(AJ90&lt;&gt;"",+VLOOKUP(AJ90,NIVELES!$A$890:$B$1237,2,0),"")</f>
        <v>OBLIGACIONES DE EJERCICIOS ANTERIORES POR GASTOS EN BIENES Y SERVICIOS</v>
      </c>
      <c r="AL90" s="33">
        <v>8108.87</v>
      </c>
      <c r="AM90" s="29"/>
      <c r="AN90" s="29"/>
      <c r="AO90" s="29"/>
      <c r="AP90" s="29"/>
      <c r="AQ90" s="29">
        <v>8108.87</v>
      </c>
      <c r="AR90" s="29"/>
      <c r="AS90" s="29"/>
      <c r="AT90" s="29"/>
      <c r="AU90" s="29"/>
      <c r="AV90" s="29"/>
      <c r="AW90" s="29"/>
      <c r="AX90" s="29"/>
      <c r="AY90" s="31">
        <f t="shared" si="9"/>
        <v>8108.87</v>
      </c>
      <c r="AZ90" s="30" t="str">
        <f t="shared" si="10"/>
        <v>OK</v>
      </c>
      <c r="BA90" s="35" t="str">
        <f t="shared" si="11"/>
        <v xml:space="preserve">                </v>
      </c>
      <c r="BB90" s="108"/>
      <c r="BC90" s="108"/>
      <c r="BD90" s="108"/>
      <c r="BE90" s="136" t="str">
        <f t="shared" si="12"/>
        <v/>
      </c>
      <c r="BF90" s="108"/>
      <c r="BG90" s="110"/>
      <c r="BH90" s="110"/>
      <c r="BI90" s="110"/>
      <c r="BJ90" s="137" t="str">
        <f t="shared" si="13"/>
        <v/>
      </c>
      <c r="BK90" s="110"/>
      <c r="BL90" s="108"/>
      <c r="BM90" s="108"/>
      <c r="BN90" s="108"/>
      <c r="BO90" s="135" t="str">
        <f t="shared" si="14"/>
        <v/>
      </c>
      <c r="BP90" s="108"/>
      <c r="BQ90" s="108"/>
      <c r="BR90" s="108"/>
      <c r="BS90" s="108"/>
      <c r="BT90" s="135" t="str">
        <f t="shared" si="15"/>
        <v/>
      </c>
      <c r="BU90" s="108"/>
      <c r="BV90" s="108"/>
      <c r="BW90" s="108"/>
      <c r="BX90" s="108"/>
      <c r="BY90" s="135" t="str">
        <f t="shared" si="16"/>
        <v/>
      </c>
      <c r="BZ90" s="108"/>
    </row>
    <row r="91" spans="1:78" ht="24.75" customHeight="1" x14ac:dyDescent="0.25">
      <c r="A91" s="27" t="s">
        <v>55</v>
      </c>
      <c r="B91" s="27" t="s">
        <v>56</v>
      </c>
      <c r="C91" s="27" t="s">
        <v>938</v>
      </c>
      <c r="D91" s="27" t="s">
        <v>1315</v>
      </c>
      <c r="E91" s="28" t="str">
        <f>+IF(C91&lt;&gt;"",VLOOKUP(MID(C91,18,5),NIVELES!$A$133:$B$213,2,0),"")</f>
        <v>ORELLANA</v>
      </c>
      <c r="F91" s="88" t="s">
        <v>175</v>
      </c>
      <c r="G91" s="28" t="str">
        <f>IF(F91&lt;&gt;"",VLOOKUP(F91,NIVELES!$A$246:$C$464,3,0),"")</f>
        <v xml:space="preserve"> </v>
      </c>
      <c r="H91" s="27" t="s">
        <v>994</v>
      </c>
      <c r="I91" s="27" t="s">
        <v>1340</v>
      </c>
      <c r="J91" s="27" t="s">
        <v>1466</v>
      </c>
      <c r="K91" s="107">
        <v>1</v>
      </c>
      <c r="L91" s="27" t="s">
        <v>1467</v>
      </c>
      <c r="M91" s="46"/>
      <c r="N91" s="46"/>
      <c r="O91" s="46"/>
      <c r="P91" s="46"/>
      <c r="Q91" s="46"/>
      <c r="R91" s="46"/>
      <c r="S91" s="46"/>
      <c r="T91" s="46"/>
      <c r="U91" s="46"/>
      <c r="V91" s="46">
        <v>1</v>
      </c>
      <c r="W91" s="46"/>
      <c r="X91" s="46"/>
      <c r="Y91" s="41" t="str">
        <f>IF(A91&lt;&gt;"",IF(D91="DIRECCIÓN_DE_TRANSFERENCIAS","280 0031",VLOOKUP(C91,NIVELES!$A$14:$B$105,2,0)),"")</f>
        <v>280 2320</v>
      </c>
      <c r="Z91" s="106" t="s">
        <v>1399</v>
      </c>
      <c r="AA91" s="43" t="str">
        <f>+IF(D91&lt;&gt;"",VLOOKUP(D91,NIVELES!$D$19:$H$25,2,0),"")</f>
        <v>58</v>
      </c>
      <c r="AB91" s="28" t="str">
        <f>+IF(D91&lt;&gt;"",VLOOKUP(D91,NIVELES!$D$19:$H$25,3,0),"")</f>
        <v>SERVICIOS_DE_ATENCIÓN_GERONTOLÓGICA</v>
      </c>
      <c r="AC91" s="28" t="str">
        <f>+IF(D91&lt;&gt;"",VLOOKUP(D91,NIVELES!$D$19:$H$25,4,0),"")</f>
        <v>001</v>
      </c>
      <c r="AD91" s="28" t="str">
        <f>+IF(D91&lt;&gt;"",VLOOKUP(D91,NIVELES!$D$19:$H$25,5,0),"")</f>
        <v>AMPLIACION_DE_COBERTURA_Y_MEJORAMIENTO_DE_LOS_SERVICIOS_DE_ATENCION_A_PERSONAS_ADULTAS_MAYORES_EN_24_PROVINCIAS_DEL_PAIS</v>
      </c>
      <c r="AE91" s="44" t="str">
        <f>IF(AF91&lt;&gt;"",VLOOKUP(AF91,NIVELES!$F$495:$G$540,2,0),"")</f>
        <v>004</v>
      </c>
      <c r="AF91" s="27" t="s">
        <v>1368</v>
      </c>
      <c r="AG91" s="27" t="s">
        <v>834</v>
      </c>
      <c r="AH91" s="28" t="str">
        <f>+IF(AG91&lt;&gt;"",VLOOKUP(AG91,NIVELES!$A$800:$B$876,2,0),"")</f>
        <v>NO APLICA</v>
      </c>
      <c r="AI91" s="27" t="s">
        <v>1302</v>
      </c>
      <c r="AJ91" s="27">
        <v>730205</v>
      </c>
      <c r="AK91" s="28" t="str">
        <f>IF(AJ91&lt;&gt;"",+VLOOKUP(AJ91,NIVELES!$A$890:$B$1237,2,0),"")</f>
        <v>ESPECTÁCULOS CULTURALES Y SOCIALES</v>
      </c>
      <c r="AL91" s="33">
        <v>0</v>
      </c>
      <c r="AM91" s="29"/>
      <c r="AN91" s="29"/>
      <c r="AO91" s="29"/>
      <c r="AP91" s="29"/>
      <c r="AQ91" s="29"/>
      <c r="AR91" s="29"/>
      <c r="AS91" s="29">
        <v>0</v>
      </c>
      <c r="AT91" s="29"/>
      <c r="AU91" s="29"/>
      <c r="AV91" s="29"/>
      <c r="AW91" s="29"/>
      <c r="AX91" s="29"/>
      <c r="AY91" s="31">
        <f t="shared" si="9"/>
        <v>0</v>
      </c>
      <c r="AZ91" s="30" t="str">
        <f t="shared" si="10"/>
        <v>OK</v>
      </c>
      <c r="BA91" s="35" t="str">
        <f t="shared" si="11"/>
        <v xml:space="preserve">                </v>
      </c>
      <c r="BB91" s="108"/>
      <c r="BC91" s="108"/>
      <c r="BD91" s="108"/>
      <c r="BE91" s="136" t="str">
        <f t="shared" si="12"/>
        <v/>
      </c>
      <c r="BF91" s="108"/>
      <c r="BG91" s="110"/>
      <c r="BH91" s="110"/>
      <c r="BI91" s="110"/>
      <c r="BJ91" s="137" t="str">
        <f t="shared" si="13"/>
        <v/>
      </c>
      <c r="BK91" s="110"/>
      <c r="BL91" s="108"/>
      <c r="BM91" s="108"/>
      <c r="BN91" s="108"/>
      <c r="BO91" s="135" t="str">
        <f t="shared" si="14"/>
        <v/>
      </c>
      <c r="BP91" s="108"/>
      <c r="BQ91" s="108"/>
      <c r="BR91" s="108"/>
      <c r="BS91" s="108"/>
      <c r="BT91" s="135" t="str">
        <f t="shared" si="15"/>
        <v/>
      </c>
      <c r="BU91" s="108"/>
      <c r="BV91" s="108"/>
      <c r="BW91" s="108"/>
      <c r="BX91" s="108"/>
      <c r="BY91" s="135" t="str">
        <f t="shared" si="16"/>
        <v/>
      </c>
      <c r="BZ91" s="108"/>
    </row>
    <row r="92" spans="1:78" ht="24.75" customHeight="1" x14ac:dyDescent="0.25">
      <c r="A92" s="27" t="s">
        <v>55</v>
      </c>
      <c r="B92" s="27" t="s">
        <v>56</v>
      </c>
      <c r="C92" s="27" t="s">
        <v>938</v>
      </c>
      <c r="D92" s="27" t="s">
        <v>1315</v>
      </c>
      <c r="E92" s="28" t="str">
        <f>+IF(C92&lt;&gt;"",VLOOKUP(MID(C92,18,5),NIVELES!$A$133:$B$213,2,0),"")</f>
        <v>ORELLANA</v>
      </c>
      <c r="F92" s="88" t="s">
        <v>175</v>
      </c>
      <c r="G92" s="28" t="str">
        <f>IF(F92&lt;&gt;"",VLOOKUP(F92,NIVELES!$A$246:$C$464,3,0),"")</f>
        <v xml:space="preserve"> </v>
      </c>
      <c r="H92" s="27" t="s">
        <v>994</v>
      </c>
      <c r="I92" s="27" t="s">
        <v>1340</v>
      </c>
      <c r="J92" s="27" t="s">
        <v>1466</v>
      </c>
      <c r="K92" s="107">
        <v>1</v>
      </c>
      <c r="L92" s="27" t="s">
        <v>1467</v>
      </c>
      <c r="M92" s="46"/>
      <c r="N92" s="46"/>
      <c r="O92" s="46"/>
      <c r="P92" s="46"/>
      <c r="Q92" s="46"/>
      <c r="R92" s="46"/>
      <c r="S92" s="46"/>
      <c r="T92" s="46"/>
      <c r="U92" s="46"/>
      <c r="V92" s="46">
        <v>1</v>
      </c>
      <c r="W92" s="46"/>
      <c r="X92" s="46"/>
      <c r="Y92" s="41" t="str">
        <f>IF(A92&lt;&gt;"",IF(D92="DIRECCIÓN_DE_TRANSFERENCIAS","280 0031",VLOOKUP(C92,NIVELES!$A$14:$B$105,2,0)),"")</f>
        <v>280 2320</v>
      </c>
      <c r="Z92" s="106" t="s">
        <v>1399</v>
      </c>
      <c r="AA92" s="43" t="str">
        <f>+IF(D92&lt;&gt;"",VLOOKUP(D92,NIVELES!$D$19:$H$25,2,0),"")</f>
        <v>58</v>
      </c>
      <c r="AB92" s="28" t="str">
        <f>+IF(D92&lt;&gt;"",VLOOKUP(D92,NIVELES!$D$19:$H$25,3,0),"")</f>
        <v>SERVICIOS_DE_ATENCIÓN_GERONTOLÓGICA</v>
      </c>
      <c r="AC92" s="28" t="str">
        <f>+IF(D92&lt;&gt;"",VLOOKUP(D92,NIVELES!$D$19:$H$25,4,0),"")</f>
        <v>001</v>
      </c>
      <c r="AD92" s="28" t="str">
        <f>+IF(D92&lt;&gt;"",VLOOKUP(D92,NIVELES!$D$19:$H$25,5,0),"")</f>
        <v>AMPLIACION_DE_COBERTURA_Y_MEJORAMIENTO_DE_LOS_SERVICIOS_DE_ATENCION_A_PERSONAS_ADULTAS_MAYORES_EN_24_PROVINCIAS_DEL_PAIS</v>
      </c>
      <c r="AE92" s="44" t="str">
        <f>IF(AF92&lt;&gt;"",VLOOKUP(AF92,NIVELES!$F$495:$G$540,2,0),"")</f>
        <v>004</v>
      </c>
      <c r="AF92" s="27" t="s">
        <v>1368</v>
      </c>
      <c r="AG92" s="27" t="s">
        <v>834</v>
      </c>
      <c r="AH92" s="28" t="str">
        <f>+IF(AG92&lt;&gt;"",VLOOKUP(AG92,NIVELES!$A$800:$B$876,2,0),"")</f>
        <v>NO APLICA</v>
      </c>
      <c r="AI92" s="27" t="s">
        <v>1302</v>
      </c>
      <c r="AJ92" s="27">
        <v>730802</v>
      </c>
      <c r="AK92" s="28" t="str">
        <f>IF(AJ92&lt;&gt;"",+VLOOKUP(AJ92,NIVELES!$A$890:$B$1237,2,0),"")</f>
        <v xml:space="preserve">VESTUARIO, LENCERÍA, PRENDAS DE PROTECCIÓN, ACCESORIOS PARA UNIFORMES MILITARES Y POLICIALES; Y, CARPAS </v>
      </c>
      <c r="AL92" s="33">
        <v>0</v>
      </c>
      <c r="AM92" s="29"/>
      <c r="AN92" s="29"/>
      <c r="AO92" s="29"/>
      <c r="AP92" s="29"/>
      <c r="AQ92" s="29"/>
      <c r="AR92" s="29"/>
      <c r="AS92" s="29">
        <v>0</v>
      </c>
      <c r="AT92" s="29"/>
      <c r="AU92" s="29"/>
      <c r="AV92" s="29"/>
      <c r="AW92" s="29"/>
      <c r="AX92" s="29"/>
      <c r="AY92" s="31">
        <f t="shared" si="9"/>
        <v>0</v>
      </c>
      <c r="AZ92" s="30" t="str">
        <f t="shared" si="10"/>
        <v>OK</v>
      </c>
      <c r="BA92" s="35" t="str">
        <f t="shared" si="11"/>
        <v xml:space="preserve">                </v>
      </c>
      <c r="BB92" s="108"/>
      <c r="BC92" s="108"/>
      <c r="BD92" s="108"/>
      <c r="BE92" s="136" t="str">
        <f t="shared" si="12"/>
        <v/>
      </c>
      <c r="BF92" s="108"/>
      <c r="BG92" s="110"/>
      <c r="BH92" s="110"/>
      <c r="BI92" s="110"/>
      <c r="BJ92" s="137" t="str">
        <f t="shared" si="13"/>
        <v/>
      </c>
      <c r="BK92" s="110"/>
      <c r="BL92" s="108"/>
      <c r="BM92" s="108"/>
      <c r="BN92" s="108"/>
      <c r="BO92" s="135" t="str">
        <f t="shared" si="14"/>
        <v/>
      </c>
      <c r="BP92" s="108"/>
      <c r="BQ92" s="108"/>
      <c r="BR92" s="108"/>
      <c r="BS92" s="108"/>
      <c r="BT92" s="135" t="str">
        <f t="shared" si="15"/>
        <v/>
      </c>
      <c r="BU92" s="108"/>
      <c r="BV92" s="108"/>
      <c r="BW92" s="108"/>
      <c r="BX92" s="108"/>
      <c r="BY92" s="135" t="str">
        <f t="shared" si="16"/>
        <v/>
      </c>
      <c r="BZ92" s="108"/>
    </row>
    <row r="93" spans="1:78" ht="24.75" customHeight="1" x14ac:dyDescent="0.25">
      <c r="A93" s="27" t="s">
        <v>55</v>
      </c>
      <c r="B93" s="27" t="s">
        <v>56</v>
      </c>
      <c r="C93" s="27" t="s">
        <v>938</v>
      </c>
      <c r="D93" s="27" t="s">
        <v>1315</v>
      </c>
      <c r="E93" s="28" t="str">
        <f>+IF(C93&lt;&gt;"",VLOOKUP(MID(C93,18,5),NIVELES!$A$133:$B$213,2,0),"")</f>
        <v>ORELLANA</v>
      </c>
      <c r="F93" s="88" t="s">
        <v>175</v>
      </c>
      <c r="G93" s="28" t="str">
        <f>IF(F93&lt;&gt;"",VLOOKUP(F93,NIVELES!$A$246:$C$464,3,0),"")</f>
        <v xml:space="preserve"> </v>
      </c>
      <c r="H93" s="27" t="s">
        <v>994</v>
      </c>
      <c r="I93" s="27" t="s">
        <v>1340</v>
      </c>
      <c r="J93" s="27" t="s">
        <v>1466</v>
      </c>
      <c r="K93" s="107">
        <v>1</v>
      </c>
      <c r="L93" s="27" t="s">
        <v>1467</v>
      </c>
      <c r="M93" s="46"/>
      <c r="N93" s="46"/>
      <c r="O93" s="46"/>
      <c r="P93" s="46"/>
      <c r="Q93" s="46">
        <v>1</v>
      </c>
      <c r="R93" s="46"/>
      <c r="S93" s="46"/>
      <c r="T93" s="46"/>
      <c r="U93" s="46"/>
      <c r="V93" s="46"/>
      <c r="W93" s="46"/>
      <c r="X93" s="46"/>
      <c r="Y93" s="41" t="str">
        <f>IF(A93&lt;&gt;"",IF(D93="DIRECCIÓN_DE_TRANSFERENCIAS","280 0031",VLOOKUP(C93,NIVELES!$A$14:$B$105,2,0)),"")</f>
        <v>280 2320</v>
      </c>
      <c r="Z93" s="106" t="s">
        <v>1399</v>
      </c>
      <c r="AA93" s="43" t="str">
        <f>+IF(D93&lt;&gt;"",VLOOKUP(D93,NIVELES!$D$19:$H$25,2,0),"")</f>
        <v>58</v>
      </c>
      <c r="AB93" s="28" t="str">
        <f>+IF(D93&lt;&gt;"",VLOOKUP(D93,NIVELES!$D$19:$H$25,3,0),"")</f>
        <v>SERVICIOS_DE_ATENCIÓN_GERONTOLÓGICA</v>
      </c>
      <c r="AC93" s="28" t="str">
        <f>+IF(D93&lt;&gt;"",VLOOKUP(D93,NIVELES!$D$19:$H$25,4,0),"")</f>
        <v>001</v>
      </c>
      <c r="AD93" s="28" t="str">
        <f>+IF(D93&lt;&gt;"",VLOOKUP(D93,NIVELES!$D$19:$H$25,5,0),"")</f>
        <v>AMPLIACION_DE_COBERTURA_Y_MEJORAMIENTO_DE_LOS_SERVICIOS_DE_ATENCION_A_PERSONAS_ADULTAS_MAYORES_EN_24_PROVINCIAS_DEL_PAIS</v>
      </c>
      <c r="AE93" s="44" t="str">
        <f>IF(AF93&lt;&gt;"",VLOOKUP(AF93,NIVELES!$F$495:$G$540,2,0),"")</f>
        <v>004</v>
      </c>
      <c r="AF93" s="27" t="s">
        <v>1368</v>
      </c>
      <c r="AG93" s="27" t="s">
        <v>834</v>
      </c>
      <c r="AH93" s="28" t="str">
        <f>+IF(AG93&lt;&gt;"",VLOOKUP(AG93,NIVELES!$A$800:$B$876,2,0),"")</f>
        <v>NO APLICA</v>
      </c>
      <c r="AI93" s="27" t="s">
        <v>1305</v>
      </c>
      <c r="AJ93" s="27">
        <v>990102</v>
      </c>
      <c r="AK93" s="28" t="str">
        <f>IF(AJ93&lt;&gt;"",+VLOOKUP(AJ93,NIVELES!$A$890:$B$1237,2,0),"")</f>
        <v>OBLIGACIONES DE EJERCICIOS ANTERIORES POR GASTOS EN BIENES Y SERVICIOS</v>
      </c>
      <c r="AL93" s="33">
        <v>44773.4</v>
      </c>
      <c r="AM93" s="29"/>
      <c r="AN93" s="29"/>
      <c r="AO93" s="29"/>
      <c r="AP93" s="29"/>
      <c r="AQ93" s="29">
        <v>44773.4</v>
      </c>
      <c r="AR93" s="29"/>
      <c r="AS93" s="29"/>
      <c r="AT93" s="29"/>
      <c r="AU93" s="29"/>
      <c r="AV93" s="29"/>
      <c r="AW93" s="29"/>
      <c r="AX93" s="29"/>
      <c r="AY93" s="31">
        <f t="shared" si="9"/>
        <v>44773.4</v>
      </c>
      <c r="AZ93" s="30" t="str">
        <f t="shared" si="10"/>
        <v>OK</v>
      </c>
      <c r="BA93" s="35" t="str">
        <f t="shared" si="11"/>
        <v xml:space="preserve">                </v>
      </c>
      <c r="BB93" s="108"/>
      <c r="BC93" s="108"/>
      <c r="BD93" s="108"/>
      <c r="BE93" s="136" t="str">
        <f t="shared" si="12"/>
        <v/>
      </c>
      <c r="BF93" s="108"/>
      <c r="BG93" s="110"/>
      <c r="BH93" s="110"/>
      <c r="BI93" s="110"/>
      <c r="BJ93" s="137" t="str">
        <f t="shared" si="13"/>
        <v/>
      </c>
      <c r="BK93" s="110"/>
      <c r="BL93" s="108"/>
      <c r="BM93" s="108"/>
      <c r="BN93" s="108"/>
      <c r="BO93" s="135" t="str">
        <f t="shared" si="14"/>
        <v/>
      </c>
      <c r="BP93" s="108"/>
      <c r="BQ93" s="108"/>
      <c r="BR93" s="108"/>
      <c r="BS93" s="108"/>
      <c r="BT93" s="135" t="str">
        <f t="shared" si="15"/>
        <v/>
      </c>
      <c r="BU93" s="108"/>
      <c r="BV93" s="108"/>
      <c r="BW93" s="108"/>
      <c r="BX93" s="108"/>
      <c r="BY93" s="135" t="str">
        <f t="shared" si="16"/>
        <v/>
      </c>
      <c r="BZ93" s="108"/>
    </row>
    <row r="94" spans="1:78" ht="24.75" customHeight="1" x14ac:dyDescent="0.25">
      <c r="A94" s="27" t="s">
        <v>55</v>
      </c>
      <c r="B94" s="27" t="s">
        <v>59</v>
      </c>
      <c r="C94" s="27" t="s">
        <v>947</v>
      </c>
      <c r="D94" s="27" t="s">
        <v>1315</v>
      </c>
      <c r="E94" s="28" t="str">
        <f>+IF(C94&lt;&gt;"",VLOOKUP(MID(C94,18,5),NIVELES!$A$133:$B$213,2,0),"")</f>
        <v>SANTO_DOMINGO_DE_LOS_TSÁCHILAS</v>
      </c>
      <c r="F94" s="88" t="s">
        <v>236</v>
      </c>
      <c r="G94" s="28" t="str">
        <f>IF(F94&lt;&gt;"",VLOOKUP(F94,NIVELES!$A$246:$C$464,3,0),"")</f>
        <v xml:space="preserve"> </v>
      </c>
      <c r="H94" s="27" t="s">
        <v>994</v>
      </c>
      <c r="I94" s="27" t="s">
        <v>1340</v>
      </c>
      <c r="J94" s="27" t="s">
        <v>1466</v>
      </c>
      <c r="K94" s="107">
        <v>2</v>
      </c>
      <c r="L94" s="27" t="s">
        <v>1467</v>
      </c>
      <c r="M94" s="46"/>
      <c r="N94" s="46"/>
      <c r="O94" s="46"/>
      <c r="P94" s="46"/>
      <c r="Q94" s="46">
        <v>1</v>
      </c>
      <c r="R94" s="46"/>
      <c r="S94" s="46"/>
      <c r="T94" s="46"/>
      <c r="U94" s="46"/>
      <c r="V94" s="46">
        <v>1</v>
      </c>
      <c r="W94" s="46"/>
      <c r="X94" s="46"/>
      <c r="Y94" s="41" t="str">
        <f>IF(A94&lt;&gt;"",IF(D94="DIRECCIÓN_DE_TRANSFERENCIAS","280 0031",VLOOKUP(C94,NIVELES!$A$14:$B$105,2,0)),"")</f>
        <v>280 4410</v>
      </c>
      <c r="Z94" s="106" t="s">
        <v>1399</v>
      </c>
      <c r="AA94" s="43" t="str">
        <f>+IF(D94&lt;&gt;"",VLOOKUP(D94,NIVELES!$D$19:$H$25,2,0),"")</f>
        <v>58</v>
      </c>
      <c r="AB94" s="28" t="str">
        <f>+IF(D94&lt;&gt;"",VLOOKUP(D94,NIVELES!$D$19:$H$25,3,0),"")</f>
        <v>SERVICIOS_DE_ATENCIÓN_GERONTOLÓGICA</v>
      </c>
      <c r="AC94" s="28" t="str">
        <f>+IF(D94&lt;&gt;"",VLOOKUP(D94,NIVELES!$D$19:$H$25,4,0),"")</f>
        <v>001</v>
      </c>
      <c r="AD94" s="28" t="str">
        <f>+IF(D94&lt;&gt;"",VLOOKUP(D94,NIVELES!$D$19:$H$25,5,0),"")</f>
        <v>AMPLIACION_DE_COBERTURA_Y_MEJORAMIENTO_DE_LOS_SERVICIOS_DE_ATENCION_A_PERSONAS_ADULTAS_MAYORES_EN_24_PROVINCIAS_DEL_PAIS</v>
      </c>
      <c r="AE94" s="44" t="str">
        <f>IF(AF94&lt;&gt;"",VLOOKUP(AF94,NIVELES!$F$495:$G$540,2,0),"")</f>
        <v>004</v>
      </c>
      <c r="AF94" s="27" t="s">
        <v>1368</v>
      </c>
      <c r="AG94" s="27" t="s">
        <v>834</v>
      </c>
      <c r="AH94" s="28" t="str">
        <f>+IF(AG94&lt;&gt;"",VLOOKUP(AG94,NIVELES!$A$800:$B$876,2,0),"")</f>
        <v>NO APLICA</v>
      </c>
      <c r="AI94" s="27" t="s">
        <v>1302</v>
      </c>
      <c r="AJ94" s="27">
        <v>730205</v>
      </c>
      <c r="AK94" s="28" t="str">
        <f>IF(AJ94&lt;&gt;"",+VLOOKUP(AJ94,NIVELES!$A$890:$B$1237,2,0),"")</f>
        <v>ESPECTÁCULOS CULTURALES Y SOCIALES</v>
      </c>
      <c r="AL94" s="33">
        <v>7153.72</v>
      </c>
      <c r="AM94" s="29"/>
      <c r="AN94" s="29"/>
      <c r="AO94" s="29"/>
      <c r="AP94" s="29"/>
      <c r="AQ94" s="29">
        <v>4149.16</v>
      </c>
      <c r="AR94" s="29"/>
      <c r="AS94" s="29"/>
      <c r="AT94" s="29"/>
      <c r="AU94" s="29"/>
      <c r="AV94" s="29">
        <v>3004.56</v>
      </c>
      <c r="AW94" s="29"/>
      <c r="AX94" s="29"/>
      <c r="AY94" s="31">
        <f t="shared" si="9"/>
        <v>7153.7199999999993</v>
      </c>
      <c r="AZ94" s="30" t="str">
        <f t="shared" si="10"/>
        <v>OK</v>
      </c>
      <c r="BA94" s="35" t="str">
        <f t="shared" si="11"/>
        <v xml:space="preserve">                </v>
      </c>
      <c r="BB94" s="108"/>
      <c r="BC94" s="108"/>
      <c r="BD94" s="108"/>
      <c r="BE94" s="136" t="str">
        <f t="shared" si="12"/>
        <v/>
      </c>
      <c r="BF94" s="108"/>
      <c r="BG94" s="110"/>
      <c r="BH94" s="110"/>
      <c r="BI94" s="110"/>
      <c r="BJ94" s="137" t="str">
        <f t="shared" si="13"/>
        <v/>
      </c>
      <c r="BK94" s="110"/>
      <c r="BL94" s="108"/>
      <c r="BM94" s="108"/>
      <c r="BN94" s="108"/>
      <c r="BO94" s="135" t="str">
        <f t="shared" si="14"/>
        <v/>
      </c>
      <c r="BP94" s="108"/>
      <c r="BQ94" s="108"/>
      <c r="BR94" s="108"/>
      <c r="BS94" s="108"/>
      <c r="BT94" s="135" t="str">
        <f t="shared" si="15"/>
        <v/>
      </c>
      <c r="BU94" s="108"/>
      <c r="BV94" s="108"/>
      <c r="BW94" s="108"/>
      <c r="BX94" s="108"/>
      <c r="BY94" s="135" t="str">
        <f t="shared" si="16"/>
        <v/>
      </c>
      <c r="BZ94" s="108"/>
    </row>
    <row r="95" spans="1:78" ht="24.75" customHeight="1" x14ac:dyDescent="0.25">
      <c r="A95" s="27" t="s">
        <v>55</v>
      </c>
      <c r="B95" s="27" t="s">
        <v>63</v>
      </c>
      <c r="C95" s="27" t="s">
        <v>959</v>
      </c>
      <c r="D95" s="27" t="s">
        <v>1315</v>
      </c>
      <c r="E95" s="28" t="str">
        <f>+IF(C95&lt;&gt;"",VLOOKUP(MID(C95,18,5),NIVELES!$A$133:$B$213,2,0),"")</f>
        <v>MORONA_SANTIAGO</v>
      </c>
      <c r="F95" s="88" t="s">
        <v>238</v>
      </c>
      <c r="G95" s="28" t="str">
        <f>IF(F95&lt;&gt;"",VLOOKUP(F95,NIVELES!$A$246:$C$464,3,0),"")</f>
        <v>SUR</v>
      </c>
      <c r="H95" s="27" t="s">
        <v>994</v>
      </c>
      <c r="I95" s="27" t="s">
        <v>1340</v>
      </c>
      <c r="J95" s="27" t="s">
        <v>1466</v>
      </c>
      <c r="K95" s="107">
        <v>1</v>
      </c>
      <c r="L95" s="27" t="s">
        <v>1467</v>
      </c>
      <c r="M95" s="46"/>
      <c r="N95" s="46"/>
      <c r="O95" s="46"/>
      <c r="P95" s="46"/>
      <c r="Q95" s="46"/>
      <c r="R95" s="46"/>
      <c r="S95" s="46">
        <v>1</v>
      </c>
      <c r="T95" s="46"/>
      <c r="U95" s="46"/>
      <c r="V95" s="46"/>
      <c r="W95" s="46"/>
      <c r="X95" s="46"/>
      <c r="Y95" s="41" t="str">
        <f>IF(A95&lt;&gt;"",IF(D95="DIRECCIÓN_DE_TRANSFERENCIAS","280 0031",VLOOKUP(C95,NIVELES!$A$14:$B$105,2,0)),"")</f>
        <v>280 6410</v>
      </c>
      <c r="Z95" s="106" t="s">
        <v>1399</v>
      </c>
      <c r="AA95" s="43" t="str">
        <f>+IF(D95&lt;&gt;"",VLOOKUP(D95,NIVELES!$D$19:$H$25,2,0),"")</f>
        <v>58</v>
      </c>
      <c r="AB95" s="28" t="str">
        <f>+IF(D95&lt;&gt;"",VLOOKUP(D95,NIVELES!$D$19:$H$25,3,0),"")</f>
        <v>SERVICIOS_DE_ATENCIÓN_GERONTOLÓGICA</v>
      </c>
      <c r="AC95" s="28" t="str">
        <f>+IF(D95&lt;&gt;"",VLOOKUP(D95,NIVELES!$D$19:$H$25,4,0),"")</f>
        <v>001</v>
      </c>
      <c r="AD95" s="28" t="str">
        <f>+IF(D95&lt;&gt;"",VLOOKUP(D95,NIVELES!$D$19:$H$25,5,0),"")</f>
        <v>AMPLIACION_DE_COBERTURA_Y_MEJORAMIENTO_DE_LOS_SERVICIOS_DE_ATENCION_A_PERSONAS_ADULTAS_MAYORES_EN_24_PROVINCIAS_DEL_PAIS</v>
      </c>
      <c r="AE95" s="44" t="str">
        <f>IF(AF95&lt;&gt;"",VLOOKUP(AF95,NIVELES!$F$495:$G$540,2,0),"")</f>
        <v>004</v>
      </c>
      <c r="AF95" s="27" t="s">
        <v>1368</v>
      </c>
      <c r="AG95" s="27" t="s">
        <v>834</v>
      </c>
      <c r="AH95" s="28" t="str">
        <f>+IF(AG95&lt;&gt;"",VLOOKUP(AG95,NIVELES!$A$800:$B$876,2,0),"")</f>
        <v>NO APLICA</v>
      </c>
      <c r="AI95" s="27" t="s">
        <v>1302</v>
      </c>
      <c r="AJ95" s="27">
        <v>730205</v>
      </c>
      <c r="AK95" s="28" t="str">
        <f>IF(AJ95&lt;&gt;"",+VLOOKUP(AJ95,NIVELES!$A$890:$B$1237,2,0),"")</f>
        <v>ESPECTÁCULOS CULTURALES Y SOCIALES</v>
      </c>
      <c r="AL95" s="33">
        <v>10680.8</v>
      </c>
      <c r="AM95" s="29"/>
      <c r="AN95" s="29"/>
      <c r="AO95" s="29"/>
      <c r="AP95" s="29"/>
      <c r="AQ95" s="29"/>
      <c r="AR95" s="29"/>
      <c r="AS95" s="29">
        <v>10680.8</v>
      </c>
      <c r="AT95" s="29"/>
      <c r="AU95" s="29"/>
      <c r="AV95" s="29"/>
      <c r="AW95" s="29"/>
      <c r="AX95" s="29"/>
      <c r="AY95" s="31">
        <f t="shared" si="9"/>
        <v>10680.8</v>
      </c>
      <c r="AZ95" s="30" t="str">
        <f t="shared" si="10"/>
        <v>OK</v>
      </c>
      <c r="BA95" s="35" t="str">
        <f t="shared" si="11"/>
        <v xml:space="preserve">                </v>
      </c>
      <c r="BB95" s="108"/>
      <c r="BC95" s="108"/>
      <c r="BD95" s="108"/>
      <c r="BE95" s="136" t="str">
        <f t="shared" si="12"/>
        <v/>
      </c>
      <c r="BF95" s="108"/>
      <c r="BG95" s="110"/>
      <c r="BH95" s="110"/>
      <c r="BI95" s="110"/>
      <c r="BJ95" s="137" t="str">
        <f t="shared" si="13"/>
        <v/>
      </c>
      <c r="BK95" s="110"/>
      <c r="BL95" s="108"/>
      <c r="BM95" s="108"/>
      <c r="BN95" s="108"/>
      <c r="BO95" s="135" t="str">
        <f t="shared" si="14"/>
        <v/>
      </c>
      <c r="BP95" s="108"/>
      <c r="BQ95" s="108"/>
      <c r="BR95" s="108"/>
      <c r="BS95" s="108"/>
      <c r="BT95" s="135" t="str">
        <f t="shared" si="15"/>
        <v/>
      </c>
      <c r="BU95" s="108"/>
      <c r="BV95" s="108"/>
      <c r="BW95" s="108"/>
      <c r="BX95" s="108"/>
      <c r="BY95" s="135" t="str">
        <f t="shared" si="16"/>
        <v/>
      </c>
      <c r="BZ95" s="108"/>
    </row>
    <row r="96" spans="1:78" ht="24.75" customHeight="1" x14ac:dyDescent="0.25">
      <c r="A96" s="27" t="s">
        <v>55</v>
      </c>
      <c r="B96" s="27" t="s">
        <v>68</v>
      </c>
      <c r="C96" s="27" t="s">
        <v>967</v>
      </c>
      <c r="D96" s="27" t="s">
        <v>1315</v>
      </c>
      <c r="E96" s="28" t="str">
        <f>+IF(C96&lt;&gt;"",VLOOKUP(MID(C96,18,5),NIVELES!$A$133:$B$213,2,0),"")</f>
        <v>PICHINCHA</v>
      </c>
      <c r="F96" s="88" t="s">
        <v>70</v>
      </c>
      <c r="G96" s="28" t="str">
        <f>IF(F96&lt;&gt;"",VLOOKUP(F96,NIVELES!$A$246:$C$464,3,0),"")</f>
        <v xml:space="preserve"> </v>
      </c>
      <c r="H96" s="27" t="s">
        <v>994</v>
      </c>
      <c r="I96" s="27" t="s">
        <v>1340</v>
      </c>
      <c r="J96" s="27" t="s">
        <v>1466</v>
      </c>
      <c r="K96" s="107">
        <v>1</v>
      </c>
      <c r="L96" s="27" t="s">
        <v>1467</v>
      </c>
      <c r="M96" s="46"/>
      <c r="N96" s="46"/>
      <c r="O96" s="46"/>
      <c r="P96" s="46"/>
      <c r="Q96" s="46"/>
      <c r="R96" s="46"/>
      <c r="S96" s="46">
        <v>1</v>
      </c>
      <c r="T96" s="46"/>
      <c r="U96" s="46"/>
      <c r="V96" s="46"/>
      <c r="W96" s="46"/>
      <c r="X96" s="46"/>
      <c r="Y96" s="41" t="str">
        <f>IF(A96&lt;&gt;"",IF(D96="DIRECCIÓN_DE_TRANSFERENCIAS","280 0031",VLOOKUP(C96,NIVELES!$A$14:$B$105,2,0)),"")</f>
        <v>280 9120</v>
      </c>
      <c r="Z96" s="106" t="s">
        <v>1399</v>
      </c>
      <c r="AA96" s="43" t="str">
        <f>+IF(D96&lt;&gt;"",VLOOKUP(D96,NIVELES!$D$19:$H$25,2,0),"")</f>
        <v>58</v>
      </c>
      <c r="AB96" s="28" t="str">
        <f>+IF(D96&lt;&gt;"",VLOOKUP(D96,NIVELES!$D$19:$H$25,3,0),"")</f>
        <v>SERVICIOS_DE_ATENCIÓN_GERONTOLÓGICA</v>
      </c>
      <c r="AC96" s="28" t="str">
        <f>+IF(D96&lt;&gt;"",VLOOKUP(D96,NIVELES!$D$19:$H$25,4,0),"")</f>
        <v>001</v>
      </c>
      <c r="AD96" s="28" t="str">
        <f>+IF(D96&lt;&gt;"",VLOOKUP(D96,NIVELES!$D$19:$H$25,5,0),"")</f>
        <v>AMPLIACION_DE_COBERTURA_Y_MEJORAMIENTO_DE_LOS_SERVICIOS_DE_ATENCION_A_PERSONAS_ADULTAS_MAYORES_EN_24_PROVINCIAS_DEL_PAIS</v>
      </c>
      <c r="AE96" s="44" t="str">
        <f>IF(AF96&lt;&gt;"",VLOOKUP(AF96,NIVELES!$F$495:$G$540,2,0),"")</f>
        <v>004</v>
      </c>
      <c r="AF96" s="27" t="s">
        <v>1368</v>
      </c>
      <c r="AG96" s="27" t="s">
        <v>834</v>
      </c>
      <c r="AH96" s="28" t="str">
        <f>+IF(AG96&lt;&gt;"",VLOOKUP(AG96,NIVELES!$A$800:$B$876,2,0),"")</f>
        <v>NO APLICA</v>
      </c>
      <c r="AI96" s="27" t="s">
        <v>1302</v>
      </c>
      <c r="AJ96" s="27">
        <v>730205</v>
      </c>
      <c r="AK96" s="28" t="str">
        <f>IF(AJ96&lt;&gt;"",+VLOOKUP(AJ96,NIVELES!$A$890:$B$1237,2,0),"")</f>
        <v>ESPECTÁCULOS CULTURALES Y SOCIALES</v>
      </c>
      <c r="AL96" s="33">
        <v>7350</v>
      </c>
      <c r="AM96" s="29"/>
      <c r="AN96" s="29"/>
      <c r="AO96" s="29"/>
      <c r="AP96" s="29"/>
      <c r="AQ96" s="29"/>
      <c r="AR96" s="29"/>
      <c r="AS96" s="29">
        <v>7350</v>
      </c>
      <c r="AT96" s="29"/>
      <c r="AU96" s="29"/>
      <c r="AV96" s="29"/>
      <c r="AW96" s="29"/>
      <c r="AX96" s="29"/>
      <c r="AY96" s="31">
        <f t="shared" si="9"/>
        <v>7350</v>
      </c>
      <c r="AZ96" s="30" t="str">
        <f t="shared" si="10"/>
        <v>OK</v>
      </c>
      <c r="BA96" s="35" t="str">
        <f t="shared" si="11"/>
        <v xml:space="preserve">                </v>
      </c>
      <c r="BB96" s="108"/>
      <c r="BC96" s="108"/>
      <c r="BD96" s="108"/>
      <c r="BE96" s="136" t="str">
        <f t="shared" si="12"/>
        <v/>
      </c>
      <c r="BF96" s="108"/>
      <c r="BG96" s="110"/>
      <c r="BH96" s="110"/>
      <c r="BI96" s="110"/>
      <c r="BJ96" s="137" t="str">
        <f t="shared" si="13"/>
        <v/>
      </c>
      <c r="BK96" s="110"/>
      <c r="BL96" s="108"/>
      <c r="BM96" s="108"/>
      <c r="BN96" s="108"/>
      <c r="BO96" s="135" t="str">
        <f t="shared" si="14"/>
        <v/>
      </c>
      <c r="BP96" s="108"/>
      <c r="BQ96" s="108"/>
      <c r="BR96" s="108"/>
      <c r="BS96" s="108"/>
      <c r="BT96" s="135" t="str">
        <f t="shared" si="15"/>
        <v/>
      </c>
      <c r="BU96" s="108"/>
      <c r="BV96" s="108"/>
      <c r="BW96" s="108"/>
      <c r="BX96" s="108"/>
      <c r="BY96" s="135" t="str">
        <f t="shared" si="16"/>
        <v/>
      </c>
      <c r="BZ96" s="108"/>
    </row>
    <row r="97" spans="1:78" ht="24.75" customHeight="1" x14ac:dyDescent="0.25">
      <c r="A97" s="27" t="s">
        <v>55</v>
      </c>
      <c r="B97" s="27" t="s">
        <v>68</v>
      </c>
      <c r="C97" s="27" t="s">
        <v>967</v>
      </c>
      <c r="D97" s="27" t="s">
        <v>1315</v>
      </c>
      <c r="E97" s="28" t="str">
        <f>+IF(C97&lt;&gt;"",VLOOKUP(MID(C97,18,5),NIVELES!$A$133:$B$213,2,0),"")</f>
        <v>PICHINCHA</v>
      </c>
      <c r="F97" s="88" t="s">
        <v>70</v>
      </c>
      <c r="G97" s="28" t="str">
        <f>IF(F97&lt;&gt;"",VLOOKUP(F97,NIVELES!$A$246:$C$464,3,0),"")</f>
        <v xml:space="preserve"> </v>
      </c>
      <c r="H97" s="27" t="s">
        <v>994</v>
      </c>
      <c r="I97" s="27" t="s">
        <v>1340</v>
      </c>
      <c r="J97" s="27" t="s">
        <v>1466</v>
      </c>
      <c r="K97" s="107">
        <v>1</v>
      </c>
      <c r="L97" s="27" t="s">
        <v>1467</v>
      </c>
      <c r="M97" s="46"/>
      <c r="N97" s="46"/>
      <c r="O97" s="46"/>
      <c r="P97" s="46"/>
      <c r="Q97" s="46"/>
      <c r="R97" s="46"/>
      <c r="S97" s="46">
        <v>1</v>
      </c>
      <c r="T97" s="46"/>
      <c r="U97" s="46"/>
      <c r="V97" s="46"/>
      <c r="W97" s="46"/>
      <c r="X97" s="46"/>
      <c r="Y97" s="41" t="str">
        <f>IF(A97&lt;&gt;"",IF(D97="DIRECCIÓN_DE_TRANSFERENCIAS","280 0031",VLOOKUP(C97,NIVELES!$A$14:$B$105,2,0)),"")</f>
        <v>280 9120</v>
      </c>
      <c r="Z97" s="106" t="s">
        <v>1399</v>
      </c>
      <c r="AA97" s="43" t="str">
        <f>+IF(D97&lt;&gt;"",VLOOKUP(D97,NIVELES!$D$19:$H$25,2,0),"")</f>
        <v>58</v>
      </c>
      <c r="AB97" s="28" t="str">
        <f>+IF(D97&lt;&gt;"",VLOOKUP(D97,NIVELES!$D$19:$H$25,3,0),"")</f>
        <v>SERVICIOS_DE_ATENCIÓN_GERONTOLÓGICA</v>
      </c>
      <c r="AC97" s="28" t="str">
        <f>+IF(D97&lt;&gt;"",VLOOKUP(D97,NIVELES!$D$19:$H$25,4,0),"")</f>
        <v>001</v>
      </c>
      <c r="AD97" s="28" t="str">
        <f>+IF(D97&lt;&gt;"",VLOOKUP(D97,NIVELES!$D$19:$H$25,5,0),"")</f>
        <v>AMPLIACION_DE_COBERTURA_Y_MEJORAMIENTO_DE_LOS_SERVICIOS_DE_ATENCION_A_PERSONAS_ADULTAS_MAYORES_EN_24_PROVINCIAS_DEL_PAIS</v>
      </c>
      <c r="AE97" s="44" t="str">
        <f>IF(AF97&lt;&gt;"",VLOOKUP(AF97,NIVELES!$F$495:$G$540,2,0),"")</f>
        <v>004</v>
      </c>
      <c r="AF97" s="27" t="s">
        <v>1368</v>
      </c>
      <c r="AG97" s="27" t="s">
        <v>834</v>
      </c>
      <c r="AH97" s="28" t="str">
        <f>+IF(AG97&lt;&gt;"",VLOOKUP(AG97,NIVELES!$A$800:$B$876,2,0),"")</f>
        <v>NO APLICA</v>
      </c>
      <c r="AI97" s="27" t="s">
        <v>1302</v>
      </c>
      <c r="AJ97" s="27">
        <v>730205</v>
      </c>
      <c r="AK97" s="28" t="str">
        <f>IF(AJ97&lt;&gt;"",+VLOOKUP(AJ97,NIVELES!$A$890:$B$1237,2,0),"")</f>
        <v>ESPECTÁCULOS CULTURALES Y SOCIALES</v>
      </c>
      <c r="AL97" s="33">
        <v>7528</v>
      </c>
      <c r="AM97" s="29"/>
      <c r="AN97" s="29"/>
      <c r="AO97" s="29"/>
      <c r="AP97" s="29"/>
      <c r="AQ97" s="29"/>
      <c r="AR97" s="29"/>
      <c r="AS97" s="29">
        <v>7528</v>
      </c>
      <c r="AT97" s="29"/>
      <c r="AU97" s="29"/>
      <c r="AV97" s="29"/>
      <c r="AW97" s="29"/>
      <c r="AX97" s="29"/>
      <c r="AY97" s="31">
        <f t="shared" si="9"/>
        <v>7528</v>
      </c>
      <c r="AZ97" s="30" t="str">
        <f t="shared" si="10"/>
        <v>OK</v>
      </c>
      <c r="BA97" s="35" t="str">
        <f t="shared" si="11"/>
        <v xml:space="preserve">                </v>
      </c>
      <c r="BB97" s="108"/>
      <c r="BC97" s="108"/>
      <c r="BD97" s="108"/>
      <c r="BE97" s="136" t="str">
        <f t="shared" si="12"/>
        <v/>
      </c>
      <c r="BF97" s="108"/>
      <c r="BG97" s="110"/>
      <c r="BH97" s="110"/>
      <c r="BI97" s="110"/>
      <c r="BJ97" s="137" t="str">
        <f t="shared" si="13"/>
        <v/>
      </c>
      <c r="BK97" s="110"/>
      <c r="BL97" s="108"/>
      <c r="BM97" s="108"/>
      <c r="BN97" s="108"/>
      <c r="BO97" s="135" t="str">
        <f t="shared" si="14"/>
        <v/>
      </c>
      <c r="BP97" s="108"/>
      <c r="BQ97" s="108"/>
      <c r="BR97" s="108"/>
      <c r="BS97" s="108"/>
      <c r="BT97" s="135" t="str">
        <f t="shared" si="15"/>
        <v/>
      </c>
      <c r="BU97" s="108"/>
      <c r="BV97" s="108"/>
      <c r="BW97" s="108"/>
      <c r="BX97" s="108"/>
      <c r="BY97" s="135" t="str">
        <f t="shared" si="16"/>
        <v/>
      </c>
      <c r="BZ97" s="108"/>
    </row>
    <row r="98" spans="1:78" ht="24.75" customHeight="1" x14ac:dyDescent="0.25">
      <c r="A98" s="27" t="s">
        <v>52</v>
      </c>
      <c r="B98" s="27" t="s">
        <v>898</v>
      </c>
      <c r="C98" s="27" t="s">
        <v>74</v>
      </c>
      <c r="D98" s="27" t="s">
        <v>1315</v>
      </c>
      <c r="E98" s="28" t="str">
        <f>+IF(C98&lt;&gt;"",VLOOKUP(MID(C98,18,5),NIVELES!$A$133:$B$213,2,0),"")</f>
        <v>PICHINCHA</v>
      </c>
      <c r="F98" s="88" t="s">
        <v>70</v>
      </c>
      <c r="G98" s="28" t="str">
        <f>IF(F98&lt;&gt;"",VLOOKUP(F98,NIVELES!$A$246:$C$464,3,0),"")</f>
        <v xml:space="preserve"> </v>
      </c>
      <c r="H98" s="27" t="s">
        <v>994</v>
      </c>
      <c r="I98" s="27" t="s">
        <v>1339</v>
      </c>
      <c r="J98" s="27" t="s">
        <v>1458</v>
      </c>
      <c r="K98" s="107">
        <v>1</v>
      </c>
      <c r="L98" s="27" t="s">
        <v>1459</v>
      </c>
      <c r="M98" s="46"/>
      <c r="N98" s="46"/>
      <c r="O98" s="46"/>
      <c r="P98" s="46"/>
      <c r="Q98" s="46"/>
      <c r="R98" s="46"/>
      <c r="S98" s="46">
        <v>1</v>
      </c>
      <c r="T98" s="46"/>
      <c r="U98" s="46"/>
      <c r="V98" s="46"/>
      <c r="W98" s="46"/>
      <c r="X98" s="46"/>
      <c r="Y98" s="41" t="str">
        <f>IF(A98&lt;&gt;"",IF(D98="DIRECCIÓN_DE_TRANSFERENCIAS","280 0031",VLOOKUP(C98,NIVELES!$A$14:$B$105,2,0)),"")</f>
        <v>280 9999</v>
      </c>
      <c r="Z98" s="106" t="s">
        <v>1399</v>
      </c>
      <c r="AA98" s="43" t="str">
        <f>+IF(D98&lt;&gt;"",VLOOKUP(D98,NIVELES!$D$19:$H$25,2,0),"")</f>
        <v>58</v>
      </c>
      <c r="AB98" s="28" t="str">
        <f>+IF(D98&lt;&gt;"",VLOOKUP(D98,NIVELES!$D$19:$H$25,3,0),"")</f>
        <v>SERVICIOS_DE_ATENCIÓN_GERONTOLÓGICA</v>
      </c>
      <c r="AC98" s="28" t="str">
        <f>+IF(D98&lt;&gt;"",VLOOKUP(D98,NIVELES!$D$19:$H$25,4,0),"")</f>
        <v>001</v>
      </c>
      <c r="AD98" s="28" t="str">
        <f>+IF(D98&lt;&gt;"",VLOOKUP(D98,NIVELES!$D$19:$H$25,5,0),"")</f>
        <v>AMPLIACION_DE_COBERTURA_Y_MEJORAMIENTO_DE_LOS_SERVICIOS_DE_ATENCION_A_PERSONAS_ADULTAS_MAYORES_EN_24_PROVINCIAS_DEL_PAIS</v>
      </c>
      <c r="AE98" s="44" t="str">
        <f>IF(AF98&lt;&gt;"",VLOOKUP(AF98,NIVELES!$F$495:$G$540,2,0),"")</f>
        <v>003</v>
      </c>
      <c r="AF98" s="27" t="s">
        <v>1367</v>
      </c>
      <c r="AG98" s="27" t="s">
        <v>834</v>
      </c>
      <c r="AH98" s="28" t="str">
        <f>+IF(AG98&lt;&gt;"",VLOOKUP(AG98,NIVELES!$A$800:$B$876,2,0),"")</f>
        <v>NO APLICA</v>
      </c>
      <c r="AI98" s="27" t="s">
        <v>1305</v>
      </c>
      <c r="AJ98" s="27">
        <v>990102</v>
      </c>
      <c r="AK98" s="28" t="str">
        <f>IF(AJ98&lt;&gt;"",+VLOOKUP(AJ98,NIVELES!$A$890:$B$1237,2,0),"")</f>
        <v>OBLIGACIONES DE EJERCICIOS ANTERIORES POR GASTOS EN BIENES Y SERVICIOS</v>
      </c>
      <c r="AL98" s="33">
        <v>55.05</v>
      </c>
      <c r="AM98" s="29"/>
      <c r="AN98" s="29"/>
      <c r="AO98" s="29"/>
      <c r="AP98" s="29"/>
      <c r="AQ98" s="29"/>
      <c r="AR98" s="29"/>
      <c r="AS98" s="29"/>
      <c r="AT98" s="29"/>
      <c r="AU98" s="29">
        <v>55.05</v>
      </c>
      <c r="AV98" s="29"/>
      <c r="AW98" s="29"/>
      <c r="AX98" s="29"/>
      <c r="AY98" s="31">
        <f t="shared" si="9"/>
        <v>55.05</v>
      </c>
      <c r="AZ98" s="30" t="str">
        <f t="shared" si="10"/>
        <v>OK</v>
      </c>
      <c r="BA98" s="35" t="str">
        <f t="shared" si="11"/>
        <v xml:space="preserve">                </v>
      </c>
      <c r="BB98" s="108"/>
      <c r="BC98" s="108"/>
      <c r="BD98" s="108"/>
      <c r="BE98" s="136" t="str">
        <f t="shared" si="12"/>
        <v/>
      </c>
      <c r="BF98" s="108"/>
      <c r="BG98" s="110"/>
      <c r="BH98" s="110"/>
      <c r="BI98" s="110"/>
      <c r="BJ98" s="137" t="str">
        <f t="shared" si="13"/>
        <v/>
      </c>
      <c r="BK98" s="110"/>
      <c r="BL98" s="108"/>
      <c r="BM98" s="108"/>
      <c r="BN98" s="108"/>
      <c r="BO98" s="135" t="str">
        <f t="shared" si="14"/>
        <v/>
      </c>
      <c r="BP98" s="108"/>
      <c r="BQ98" s="108"/>
      <c r="BR98" s="108"/>
      <c r="BS98" s="108"/>
      <c r="BT98" s="135" t="str">
        <f t="shared" si="15"/>
        <v/>
      </c>
      <c r="BU98" s="108"/>
      <c r="BV98" s="108"/>
      <c r="BW98" s="108"/>
      <c r="BX98" s="108"/>
      <c r="BY98" s="135" t="str">
        <f t="shared" si="16"/>
        <v/>
      </c>
      <c r="BZ98" s="108"/>
    </row>
    <row r="99" spans="1:78" ht="24.75" customHeight="1" x14ac:dyDescent="0.25">
      <c r="A99" s="27" t="s">
        <v>52</v>
      </c>
      <c r="B99" s="27" t="s">
        <v>898</v>
      </c>
      <c r="C99" s="27" t="s">
        <v>74</v>
      </c>
      <c r="D99" s="27" t="s">
        <v>1315</v>
      </c>
      <c r="E99" s="28" t="str">
        <f>+IF(C99&lt;&gt;"",VLOOKUP(MID(C99,18,5),NIVELES!$A$133:$B$213,2,0),"")</f>
        <v>PICHINCHA</v>
      </c>
      <c r="F99" s="88" t="s">
        <v>70</v>
      </c>
      <c r="G99" s="28" t="str">
        <f>IF(F99&lt;&gt;"",VLOOKUP(F99,NIVELES!$A$246:$C$464,3,0),"")</f>
        <v xml:space="preserve"> </v>
      </c>
      <c r="H99" s="27" t="s">
        <v>994</v>
      </c>
      <c r="I99" s="27" t="s">
        <v>1338</v>
      </c>
      <c r="J99" s="27" t="s">
        <v>1456</v>
      </c>
      <c r="K99" s="155">
        <v>1</v>
      </c>
      <c r="L99" s="27" t="s">
        <v>1457</v>
      </c>
      <c r="M99" s="156"/>
      <c r="N99" s="46"/>
      <c r="O99" s="46"/>
      <c r="P99" s="46"/>
      <c r="Q99" s="46"/>
      <c r="R99" s="46"/>
      <c r="S99" s="46"/>
      <c r="T99" s="156"/>
      <c r="U99" s="156">
        <v>0.25</v>
      </c>
      <c r="V99" s="156">
        <v>0.25</v>
      </c>
      <c r="W99" s="156">
        <v>0.25</v>
      </c>
      <c r="X99" s="156">
        <v>0.25</v>
      </c>
      <c r="Y99" s="41" t="str">
        <f>IF(A99&lt;&gt;"",IF(D99="DIRECCIÓN_DE_TRANSFERENCIAS","280 0031",VLOOKUP(C99,NIVELES!$A$14:$B$105,2,0)),"")</f>
        <v>280 9999</v>
      </c>
      <c r="Z99" s="106" t="s">
        <v>1399</v>
      </c>
      <c r="AA99" s="43" t="str">
        <f>+IF(D99&lt;&gt;"",VLOOKUP(D99,NIVELES!$D$19:$H$25,2,0),"")</f>
        <v>58</v>
      </c>
      <c r="AB99" s="28" t="str">
        <f>+IF(D99&lt;&gt;"",VLOOKUP(D99,NIVELES!$D$19:$H$25,3,0),"")</f>
        <v>SERVICIOS_DE_ATENCIÓN_GERONTOLÓGICA</v>
      </c>
      <c r="AC99" s="28" t="str">
        <f>+IF(D99&lt;&gt;"",VLOOKUP(D99,NIVELES!$D$19:$H$25,4,0),"")</f>
        <v>001</v>
      </c>
      <c r="AD99" s="28" t="str">
        <f>+IF(D99&lt;&gt;"",VLOOKUP(D99,NIVELES!$D$19:$H$25,5,0),"")</f>
        <v>AMPLIACION_DE_COBERTURA_Y_MEJORAMIENTO_DE_LOS_SERVICIOS_DE_ATENCION_A_PERSONAS_ADULTAS_MAYORES_EN_24_PROVINCIAS_DEL_PAIS</v>
      </c>
      <c r="AE99" s="44" t="str">
        <f>IF(AF99&lt;&gt;"",VLOOKUP(AF99,NIVELES!$F$495:$G$540,2,0),"")</f>
        <v>002</v>
      </c>
      <c r="AF99" s="27" t="s">
        <v>1366</v>
      </c>
      <c r="AG99" s="27" t="s">
        <v>834</v>
      </c>
      <c r="AH99" s="28" t="str">
        <f>+IF(AG99&lt;&gt;"",VLOOKUP(AG99,NIVELES!$A$800:$B$876,2,0),"")</f>
        <v>NO APLICA</v>
      </c>
      <c r="AI99" s="27" t="s">
        <v>1302</v>
      </c>
      <c r="AJ99" s="27">
        <v>730606</v>
      </c>
      <c r="AK99" s="28" t="str">
        <f>IF(AJ99&lt;&gt;"",+VLOOKUP(AJ99,NIVELES!$A$890:$B$1237,2,0),"")</f>
        <v>HONORARIOS POR CONTRATOS CIVILES DE SERVICIOS</v>
      </c>
      <c r="AL99" s="33">
        <v>11053.44</v>
      </c>
      <c r="AM99" s="29"/>
      <c r="AN99" s="29"/>
      <c r="AO99" s="29"/>
      <c r="AP99" s="29"/>
      <c r="AQ99" s="29"/>
      <c r="AR99" s="29"/>
      <c r="AS99" s="29"/>
      <c r="AT99" s="29"/>
      <c r="AU99" s="29">
        <v>2763.36</v>
      </c>
      <c r="AV99" s="29">
        <v>2763.36</v>
      </c>
      <c r="AW99" s="29">
        <v>2763.36</v>
      </c>
      <c r="AX99" s="29">
        <v>2763.36</v>
      </c>
      <c r="AY99" s="31">
        <f t="shared" si="9"/>
        <v>11053.44</v>
      </c>
      <c r="AZ99" s="30" t="str">
        <f t="shared" si="10"/>
        <v>OK</v>
      </c>
      <c r="BA99" s="35" t="str">
        <f t="shared" si="11"/>
        <v xml:space="preserve">                </v>
      </c>
      <c r="BB99" s="108"/>
      <c r="BC99" s="108"/>
      <c r="BD99" s="108"/>
      <c r="BE99" s="136" t="str">
        <f t="shared" si="12"/>
        <v/>
      </c>
      <c r="BF99" s="108"/>
      <c r="BG99" s="110"/>
      <c r="BH99" s="110"/>
      <c r="BI99" s="110"/>
      <c r="BJ99" s="137" t="str">
        <f t="shared" si="13"/>
        <v/>
      </c>
      <c r="BK99" s="110"/>
      <c r="BL99" s="108"/>
      <c r="BM99" s="108"/>
      <c r="BN99" s="108"/>
      <c r="BO99" s="135" t="str">
        <f t="shared" si="14"/>
        <v/>
      </c>
      <c r="BP99" s="108"/>
      <c r="BQ99" s="108"/>
      <c r="BR99" s="108"/>
      <c r="BS99" s="108"/>
      <c r="BT99" s="135" t="str">
        <f t="shared" si="15"/>
        <v/>
      </c>
      <c r="BU99" s="108"/>
      <c r="BV99" s="108"/>
      <c r="BW99" s="108"/>
      <c r="BX99" s="108"/>
      <c r="BY99" s="135" t="str">
        <f t="shared" si="16"/>
        <v/>
      </c>
      <c r="BZ99" s="108"/>
    </row>
    <row r="100" spans="1:78" ht="24.75" customHeight="1" x14ac:dyDescent="0.25">
      <c r="A100" s="27"/>
      <c r="B100" s="27"/>
      <c r="C100" s="27"/>
      <c r="D100" s="27"/>
      <c r="E100" s="28" t="str">
        <f>+IF(C100&lt;&gt;"",VLOOKUP(MID(C100,18,5),NIVELES!$A$133:$B$213,2,0),"")</f>
        <v/>
      </c>
      <c r="F100" s="88"/>
      <c r="G100" s="28" t="str">
        <f>IF(F100&lt;&gt;"",VLOOKUP(F100,NIVELES!$A$246:$C$464,3,0),"")</f>
        <v/>
      </c>
      <c r="H100" s="27"/>
      <c r="I100" s="27"/>
      <c r="J100" s="27"/>
      <c r="K100" s="107"/>
      <c r="L100" s="27"/>
      <c r="M100" s="46"/>
      <c r="N100" s="46"/>
      <c r="O100" s="46"/>
      <c r="P100" s="46"/>
      <c r="Q100" s="46"/>
      <c r="R100" s="46"/>
      <c r="S100" s="46"/>
      <c r="T100" s="46"/>
      <c r="U100" s="46"/>
      <c r="V100" s="46"/>
      <c r="W100" s="46"/>
      <c r="X100" s="46"/>
      <c r="Y100" s="41" t="str">
        <f>IF(A100&lt;&gt;"",IF(D100="DIRECCIÓN_DE_TRANSFERENCIAS","280 0031",VLOOKUP(C100,NIVELES!$A$14:$B$105,2,0)),"")</f>
        <v/>
      </c>
      <c r="Z100" s="106"/>
      <c r="AA100" s="43" t="str">
        <f>+IF(D100&lt;&gt;"",VLOOKUP(D100,NIVELES!$D$19:$H$25,2,0),"")</f>
        <v/>
      </c>
      <c r="AB100" s="28" t="str">
        <f>+IF(D100&lt;&gt;"",VLOOKUP(D100,NIVELES!$D$19:$H$25,3,0),"")</f>
        <v/>
      </c>
      <c r="AC100" s="28" t="str">
        <f>+IF(D100&lt;&gt;"",VLOOKUP(D100,NIVELES!$D$19:$H$25,4,0),"")</f>
        <v/>
      </c>
      <c r="AD100" s="28" t="str">
        <f>+IF(D100&lt;&gt;"",VLOOKUP(D100,NIVELES!$D$19:$H$25,5,0),"")</f>
        <v/>
      </c>
      <c r="AE100" s="44" t="str">
        <f>IF(AF100&lt;&gt;"",VLOOKUP(AF100,NIVELES!$F$495:$G$540,2,0),"")</f>
        <v/>
      </c>
      <c r="AF100" s="27"/>
      <c r="AG100" s="27"/>
      <c r="AH100" s="28" t="str">
        <f>+IF(AG100&lt;&gt;"",VLOOKUP(AG100,NIVELES!$A$800:$B$876,2,0),"")</f>
        <v/>
      </c>
      <c r="AI100" s="27"/>
      <c r="AJ100" s="27"/>
      <c r="AK100" s="28" t="str">
        <f>IF(AJ100&lt;&gt;"",+VLOOKUP(AJ100,NIVELES!$A$890:$B$1237,2,0),"")</f>
        <v/>
      </c>
      <c r="AL100" s="29"/>
      <c r="AM100" s="29"/>
      <c r="AN100" s="29"/>
      <c r="AO100" s="29"/>
      <c r="AP100" s="29"/>
      <c r="AQ100" s="29"/>
      <c r="AR100" s="29"/>
      <c r="AS100" s="29"/>
      <c r="AT100" s="29"/>
      <c r="AU100" s="29"/>
      <c r="AV100" s="29"/>
      <c r="AW100" s="29"/>
      <c r="AX100" s="29"/>
      <c r="AY100" s="31">
        <f t="shared" si="9"/>
        <v>0</v>
      </c>
      <c r="AZ100" s="30" t="str">
        <f t="shared" si="10"/>
        <v xml:space="preserve"> </v>
      </c>
      <c r="BA100" s="35" t="str">
        <f t="shared" si="11"/>
        <v xml:space="preserve"> </v>
      </c>
      <c r="BB100" s="108"/>
      <c r="BC100" s="108"/>
      <c r="BD100" s="108"/>
      <c r="BE100" s="136" t="str">
        <f t="shared" si="12"/>
        <v/>
      </c>
      <c r="BF100" s="108"/>
      <c r="BG100" s="110"/>
      <c r="BH100" s="110"/>
      <c r="BI100" s="110"/>
      <c r="BJ100" s="137" t="str">
        <f t="shared" si="13"/>
        <v/>
      </c>
      <c r="BK100" s="110"/>
      <c r="BL100" s="108"/>
      <c r="BM100" s="108"/>
      <c r="BN100" s="108"/>
      <c r="BO100" s="135" t="str">
        <f t="shared" si="14"/>
        <v/>
      </c>
      <c r="BP100" s="108"/>
      <c r="BQ100" s="108"/>
      <c r="BR100" s="108"/>
      <c r="BS100" s="108"/>
      <c r="BT100" s="135" t="str">
        <f t="shared" si="15"/>
        <v/>
      </c>
      <c r="BU100" s="108"/>
      <c r="BV100" s="108"/>
      <c r="BW100" s="108"/>
      <c r="BX100" s="108"/>
      <c r="BY100" s="135" t="str">
        <f t="shared" si="16"/>
        <v/>
      </c>
      <c r="BZ100" s="108"/>
    </row>
    <row r="101" spans="1:78" ht="24.75" customHeight="1" x14ac:dyDescent="0.25">
      <c r="A101" s="27"/>
      <c r="B101" s="27"/>
      <c r="C101" s="27"/>
      <c r="D101" s="27"/>
      <c r="E101" s="28" t="str">
        <f>+IF(C101&lt;&gt;"",VLOOKUP(MID(C101,18,5),NIVELES!$A$133:$B$213,2,0),"")</f>
        <v/>
      </c>
      <c r="F101" s="88"/>
      <c r="G101" s="28" t="str">
        <f>IF(F101&lt;&gt;"",VLOOKUP(F101,NIVELES!$A$246:$C$464,3,0),"")</f>
        <v/>
      </c>
      <c r="H101" s="27"/>
      <c r="I101" s="27"/>
      <c r="J101" s="27"/>
      <c r="K101" s="107"/>
      <c r="L101" s="27"/>
      <c r="M101" s="46"/>
      <c r="N101" s="46"/>
      <c r="O101" s="46"/>
      <c r="P101" s="46"/>
      <c r="Q101" s="46"/>
      <c r="R101" s="46"/>
      <c r="S101" s="46"/>
      <c r="T101" s="46"/>
      <c r="U101" s="46"/>
      <c r="V101" s="46"/>
      <c r="W101" s="46"/>
      <c r="X101" s="46"/>
      <c r="Y101" s="41" t="str">
        <f>IF(A101&lt;&gt;"",IF(D101="DIRECCIÓN_DE_TRANSFERENCIAS","280 0031",VLOOKUP(C101,NIVELES!$A$14:$B$105,2,0)),"")</f>
        <v/>
      </c>
      <c r="Z101" s="106"/>
      <c r="AA101" s="43" t="str">
        <f>+IF(D101&lt;&gt;"",VLOOKUP(D101,NIVELES!$D$19:$H$25,2,0),"")</f>
        <v/>
      </c>
      <c r="AB101" s="28" t="str">
        <f>+IF(D101&lt;&gt;"",VLOOKUP(D101,NIVELES!$D$19:$H$25,3,0),"")</f>
        <v/>
      </c>
      <c r="AC101" s="28" t="str">
        <f>+IF(D101&lt;&gt;"",VLOOKUP(D101,NIVELES!$D$19:$H$25,4,0),"")</f>
        <v/>
      </c>
      <c r="AD101" s="28" t="str">
        <f>+IF(D101&lt;&gt;"",VLOOKUP(D101,NIVELES!$D$19:$H$25,5,0),"")</f>
        <v/>
      </c>
      <c r="AE101" s="44" t="str">
        <f>IF(AF101&lt;&gt;"",VLOOKUP(AF101,NIVELES!$F$495:$G$540,2,0),"")</f>
        <v/>
      </c>
      <c r="AF101" s="27"/>
      <c r="AG101" s="27"/>
      <c r="AH101" s="28" t="str">
        <f>+IF(AG101&lt;&gt;"",VLOOKUP(AG101,NIVELES!$A$800:$B$876,2,0),"")</f>
        <v/>
      </c>
      <c r="AI101" s="27"/>
      <c r="AJ101" s="27"/>
      <c r="AK101" s="28" t="str">
        <f>IF(AJ101&lt;&gt;"",+VLOOKUP(AJ101,NIVELES!$A$890:$B$1237,2,0),"")</f>
        <v/>
      </c>
      <c r="AL101" s="29"/>
      <c r="AM101" s="29"/>
      <c r="AN101" s="29"/>
      <c r="AO101" s="29"/>
      <c r="AP101" s="29"/>
      <c r="AQ101" s="29"/>
      <c r="AR101" s="29"/>
      <c r="AS101" s="29"/>
      <c r="AT101" s="29"/>
      <c r="AU101" s="29"/>
      <c r="AV101" s="29"/>
      <c r="AW101" s="29"/>
      <c r="AX101" s="29"/>
      <c r="AY101" s="31">
        <f t="shared" si="9"/>
        <v>0</v>
      </c>
      <c r="AZ101" s="30" t="str">
        <f t="shared" si="10"/>
        <v xml:space="preserve"> </v>
      </c>
      <c r="BA101" s="35" t="str">
        <f t="shared" si="11"/>
        <v xml:space="preserve"> </v>
      </c>
      <c r="BB101" s="108"/>
      <c r="BC101" s="108"/>
      <c r="BD101" s="108"/>
      <c r="BE101" s="136" t="str">
        <f t="shared" si="12"/>
        <v/>
      </c>
      <c r="BF101" s="108"/>
      <c r="BG101" s="110"/>
      <c r="BH101" s="110"/>
      <c r="BI101" s="110"/>
      <c r="BJ101" s="137" t="str">
        <f t="shared" si="13"/>
        <v/>
      </c>
      <c r="BK101" s="110"/>
      <c r="BL101" s="108"/>
      <c r="BM101" s="108"/>
      <c r="BN101" s="108"/>
      <c r="BO101" s="135" t="str">
        <f t="shared" si="14"/>
        <v/>
      </c>
      <c r="BP101" s="108"/>
      <c r="BQ101" s="108"/>
      <c r="BR101" s="108"/>
      <c r="BS101" s="108"/>
      <c r="BT101" s="135" t="str">
        <f t="shared" si="15"/>
        <v/>
      </c>
      <c r="BU101" s="108"/>
      <c r="BV101" s="108"/>
      <c r="BW101" s="108"/>
      <c r="BX101" s="108"/>
      <c r="BY101" s="135" t="str">
        <f t="shared" si="16"/>
        <v/>
      </c>
      <c r="BZ101" s="108"/>
    </row>
    <row r="102" spans="1:78" ht="24.75" customHeight="1" x14ac:dyDescent="0.25">
      <c r="A102" s="27"/>
      <c r="B102" s="27"/>
      <c r="C102" s="27"/>
      <c r="D102" s="27"/>
      <c r="E102" s="28" t="str">
        <f>+IF(C102&lt;&gt;"",VLOOKUP(MID(C102,18,5),NIVELES!$A$133:$B$213,2,0),"")</f>
        <v/>
      </c>
      <c r="F102" s="88"/>
      <c r="G102" s="28" t="str">
        <f>IF(F102&lt;&gt;"",VLOOKUP(F102,NIVELES!$A$246:$C$464,3,0),"")</f>
        <v/>
      </c>
      <c r="H102" s="27"/>
      <c r="I102" s="27"/>
      <c r="J102" s="27"/>
      <c r="K102" s="107"/>
      <c r="L102" s="27"/>
      <c r="M102" s="46"/>
      <c r="N102" s="46"/>
      <c r="O102" s="46"/>
      <c r="P102" s="46"/>
      <c r="Q102" s="46"/>
      <c r="R102" s="46"/>
      <c r="S102" s="46"/>
      <c r="T102" s="46"/>
      <c r="U102" s="46"/>
      <c r="V102" s="46"/>
      <c r="W102" s="46"/>
      <c r="X102" s="46"/>
      <c r="Y102" s="41" t="str">
        <f>IF(A102&lt;&gt;"",IF(D102="DIRECCIÓN_DE_TRANSFERENCIAS","280 0031",VLOOKUP(C102,NIVELES!$A$14:$B$105,2,0)),"")</f>
        <v/>
      </c>
      <c r="Z102" s="106"/>
      <c r="AA102" s="43" t="str">
        <f>+IF(D102&lt;&gt;"",VLOOKUP(D102,NIVELES!$D$19:$H$25,2,0),"")</f>
        <v/>
      </c>
      <c r="AB102" s="28" t="str">
        <f>+IF(D102&lt;&gt;"",VLOOKUP(D102,NIVELES!$D$19:$H$25,3,0),"")</f>
        <v/>
      </c>
      <c r="AC102" s="28" t="str">
        <f>+IF(D102&lt;&gt;"",VLOOKUP(D102,NIVELES!$D$19:$H$25,4,0),"")</f>
        <v/>
      </c>
      <c r="AD102" s="28" t="str">
        <f>+IF(D102&lt;&gt;"",VLOOKUP(D102,NIVELES!$D$19:$H$25,5,0),"")</f>
        <v/>
      </c>
      <c r="AE102" s="44" t="str">
        <f>IF(AF102&lt;&gt;"",VLOOKUP(AF102,NIVELES!$F$495:$G$540,2,0),"")</f>
        <v/>
      </c>
      <c r="AF102" s="27"/>
      <c r="AG102" s="27"/>
      <c r="AH102" s="28" t="str">
        <f>+IF(AG102&lt;&gt;"",VLOOKUP(AG102,NIVELES!$A$800:$B$876,2,0),"")</f>
        <v/>
      </c>
      <c r="AI102" s="27"/>
      <c r="AJ102" s="27"/>
      <c r="AK102" s="28" t="str">
        <f>IF(AJ102&lt;&gt;"",+VLOOKUP(AJ102,NIVELES!$A$890:$B$1237,2,0),"")</f>
        <v/>
      </c>
      <c r="AL102" s="29"/>
      <c r="AM102" s="29"/>
      <c r="AN102" s="29"/>
      <c r="AO102" s="29"/>
      <c r="AP102" s="29"/>
      <c r="AQ102" s="29"/>
      <c r="AR102" s="29"/>
      <c r="AS102" s="29"/>
      <c r="AT102" s="29"/>
      <c r="AU102" s="29"/>
      <c r="AV102" s="29"/>
      <c r="AW102" s="29"/>
      <c r="AX102" s="29"/>
      <c r="AY102" s="31">
        <f t="shared" si="9"/>
        <v>0</v>
      </c>
      <c r="AZ102" s="30" t="str">
        <f t="shared" si="10"/>
        <v xml:space="preserve"> </v>
      </c>
      <c r="BA102" s="35" t="str">
        <f t="shared" si="11"/>
        <v xml:space="preserve"> </v>
      </c>
      <c r="BB102" s="108"/>
      <c r="BC102" s="108"/>
      <c r="BD102" s="108"/>
      <c r="BE102" s="136" t="str">
        <f t="shared" si="12"/>
        <v/>
      </c>
      <c r="BF102" s="108"/>
      <c r="BG102" s="110"/>
      <c r="BH102" s="110"/>
      <c r="BI102" s="110"/>
      <c r="BJ102" s="137" t="str">
        <f t="shared" si="13"/>
        <v/>
      </c>
      <c r="BK102" s="110"/>
      <c r="BL102" s="108"/>
      <c r="BM102" s="108"/>
      <c r="BN102" s="108"/>
      <c r="BO102" s="135" t="str">
        <f t="shared" si="14"/>
        <v/>
      </c>
      <c r="BP102" s="108"/>
      <c r="BQ102" s="108"/>
      <c r="BR102" s="108"/>
      <c r="BS102" s="108"/>
      <c r="BT102" s="135" t="str">
        <f t="shared" si="15"/>
        <v/>
      </c>
      <c r="BU102" s="108"/>
      <c r="BV102" s="108"/>
      <c r="BW102" s="108"/>
      <c r="BX102" s="108"/>
      <c r="BY102" s="135" t="str">
        <f t="shared" si="16"/>
        <v/>
      </c>
      <c r="BZ102" s="108"/>
    </row>
    <row r="103" spans="1:78" ht="24.75" customHeight="1" x14ac:dyDescent="0.25">
      <c r="A103" s="27"/>
      <c r="B103" s="27"/>
      <c r="C103" s="27"/>
      <c r="D103" s="27"/>
      <c r="E103" s="28" t="str">
        <f>+IF(C103&lt;&gt;"",VLOOKUP(MID(C103,18,5),NIVELES!$A$133:$B$213,2,0),"")</f>
        <v/>
      </c>
      <c r="F103" s="88"/>
      <c r="G103" s="28" t="str">
        <f>IF(F103&lt;&gt;"",VLOOKUP(F103,NIVELES!$A$246:$C$464,3,0),"")</f>
        <v/>
      </c>
      <c r="H103" s="27"/>
      <c r="I103" s="27"/>
      <c r="J103" s="27"/>
      <c r="K103" s="107"/>
      <c r="L103" s="27"/>
      <c r="M103" s="46"/>
      <c r="N103" s="46"/>
      <c r="O103" s="46"/>
      <c r="P103" s="46"/>
      <c r="Q103" s="46"/>
      <c r="R103" s="46"/>
      <c r="S103" s="46"/>
      <c r="T103" s="46"/>
      <c r="U103" s="46"/>
      <c r="V103" s="46"/>
      <c r="W103" s="46"/>
      <c r="X103" s="46"/>
      <c r="Y103" s="41" t="str">
        <f>IF(A103&lt;&gt;"",IF(D103="DIRECCIÓN_DE_TRANSFERENCIAS","280 0031",VLOOKUP(C103,NIVELES!$A$14:$B$105,2,0)),"")</f>
        <v/>
      </c>
      <c r="Z103" s="106"/>
      <c r="AA103" s="43" t="str">
        <f>+IF(D103&lt;&gt;"",VLOOKUP(D103,NIVELES!$D$19:$H$25,2,0),"")</f>
        <v/>
      </c>
      <c r="AB103" s="28" t="str">
        <f>+IF(D103&lt;&gt;"",VLOOKUP(D103,NIVELES!$D$19:$H$25,3,0),"")</f>
        <v/>
      </c>
      <c r="AC103" s="28" t="str">
        <f>+IF(D103&lt;&gt;"",VLOOKUP(D103,NIVELES!$D$19:$H$25,4,0),"")</f>
        <v/>
      </c>
      <c r="AD103" s="28" t="str">
        <f>+IF(D103&lt;&gt;"",VLOOKUP(D103,NIVELES!$D$19:$H$25,5,0),"")</f>
        <v/>
      </c>
      <c r="AE103" s="44" t="str">
        <f>IF(AF103&lt;&gt;"",VLOOKUP(AF103,NIVELES!$F$495:$G$540,2,0),"")</f>
        <v/>
      </c>
      <c r="AF103" s="27"/>
      <c r="AG103" s="27"/>
      <c r="AH103" s="28" t="str">
        <f>+IF(AG103&lt;&gt;"",VLOOKUP(AG103,NIVELES!$A$800:$B$876,2,0),"")</f>
        <v/>
      </c>
      <c r="AI103" s="27"/>
      <c r="AJ103" s="27"/>
      <c r="AK103" s="28" t="str">
        <f>IF(AJ103&lt;&gt;"",+VLOOKUP(AJ103,NIVELES!$A$890:$B$1237,2,0),"")</f>
        <v/>
      </c>
      <c r="AL103" s="29"/>
      <c r="AM103" s="29"/>
      <c r="AN103" s="29"/>
      <c r="AO103" s="29"/>
      <c r="AP103" s="29"/>
      <c r="AQ103" s="29"/>
      <c r="AR103" s="29"/>
      <c r="AS103" s="29"/>
      <c r="AT103" s="29"/>
      <c r="AU103" s="29"/>
      <c r="AV103" s="29"/>
      <c r="AW103" s="29"/>
      <c r="AX103" s="29"/>
      <c r="AY103" s="31">
        <f t="shared" si="9"/>
        <v>0</v>
      </c>
      <c r="AZ103" s="30" t="str">
        <f t="shared" si="10"/>
        <v xml:space="preserve"> </v>
      </c>
      <c r="BA103" s="35" t="str">
        <f t="shared" si="11"/>
        <v xml:space="preserve"> </v>
      </c>
      <c r="BB103" s="108"/>
      <c r="BC103" s="108"/>
      <c r="BD103" s="108"/>
      <c r="BE103" s="136" t="str">
        <f t="shared" si="12"/>
        <v/>
      </c>
      <c r="BF103" s="108"/>
      <c r="BG103" s="110"/>
      <c r="BH103" s="110"/>
      <c r="BI103" s="110"/>
      <c r="BJ103" s="137" t="str">
        <f t="shared" si="13"/>
        <v/>
      </c>
      <c r="BK103" s="110"/>
      <c r="BL103" s="108"/>
      <c r="BM103" s="108"/>
      <c r="BN103" s="108"/>
      <c r="BO103" s="135" t="str">
        <f t="shared" si="14"/>
        <v/>
      </c>
      <c r="BP103" s="108"/>
      <c r="BQ103" s="108"/>
      <c r="BR103" s="108"/>
      <c r="BS103" s="108"/>
      <c r="BT103" s="135" t="str">
        <f t="shared" si="15"/>
        <v/>
      </c>
      <c r="BU103" s="108"/>
      <c r="BV103" s="108"/>
      <c r="BW103" s="108"/>
      <c r="BX103" s="108"/>
      <c r="BY103" s="135" t="str">
        <f t="shared" si="16"/>
        <v/>
      </c>
      <c r="BZ103" s="108"/>
    </row>
    <row r="104" spans="1:78" ht="24.75" customHeight="1" x14ac:dyDescent="0.25">
      <c r="A104" s="27"/>
      <c r="B104" s="27"/>
      <c r="C104" s="27"/>
      <c r="D104" s="27"/>
      <c r="E104" s="28" t="str">
        <f>+IF(C104&lt;&gt;"",VLOOKUP(MID(C104,18,5),NIVELES!$A$133:$B$213,2,0),"")</f>
        <v/>
      </c>
      <c r="F104" s="88"/>
      <c r="G104" s="28" t="str">
        <f>IF(F104&lt;&gt;"",VLOOKUP(F104,NIVELES!$A$246:$C$464,3,0),"")</f>
        <v/>
      </c>
      <c r="H104" s="27"/>
      <c r="I104" s="27"/>
      <c r="J104" s="27"/>
      <c r="K104" s="107"/>
      <c r="L104" s="27"/>
      <c r="M104" s="46"/>
      <c r="N104" s="46"/>
      <c r="O104" s="46"/>
      <c r="P104" s="46"/>
      <c r="Q104" s="46"/>
      <c r="R104" s="46"/>
      <c r="S104" s="46"/>
      <c r="T104" s="46"/>
      <c r="U104" s="46"/>
      <c r="V104" s="46"/>
      <c r="W104" s="46"/>
      <c r="X104" s="46"/>
      <c r="Y104" s="41" t="str">
        <f>IF(A104&lt;&gt;"",IF(D104="DIRECCIÓN_DE_TRANSFERENCIAS","280 0031",VLOOKUP(C104,NIVELES!$A$14:$B$105,2,0)),"")</f>
        <v/>
      </c>
      <c r="Z104" s="106"/>
      <c r="AA104" s="43" t="str">
        <f>+IF(D104&lt;&gt;"",VLOOKUP(D104,NIVELES!$D$19:$H$25,2,0),"")</f>
        <v/>
      </c>
      <c r="AB104" s="28" t="str">
        <f>+IF(D104&lt;&gt;"",VLOOKUP(D104,NIVELES!$D$19:$H$25,3,0),"")</f>
        <v/>
      </c>
      <c r="AC104" s="28" t="str">
        <f>+IF(D104&lt;&gt;"",VLOOKUP(D104,NIVELES!$D$19:$H$25,4,0),"")</f>
        <v/>
      </c>
      <c r="AD104" s="28" t="str">
        <f>+IF(D104&lt;&gt;"",VLOOKUP(D104,NIVELES!$D$19:$H$25,5,0),"")</f>
        <v/>
      </c>
      <c r="AE104" s="44" t="str">
        <f>IF(AF104&lt;&gt;"",VLOOKUP(AF104,NIVELES!$F$495:$G$540,2,0),"")</f>
        <v/>
      </c>
      <c r="AF104" s="27"/>
      <c r="AG104" s="27"/>
      <c r="AH104" s="28" t="str">
        <f>+IF(AG104&lt;&gt;"",VLOOKUP(AG104,NIVELES!$A$800:$B$876,2,0),"")</f>
        <v/>
      </c>
      <c r="AI104" s="27"/>
      <c r="AJ104" s="27"/>
      <c r="AK104" s="28" t="str">
        <f>IF(AJ104&lt;&gt;"",+VLOOKUP(AJ104,NIVELES!$A$890:$B$1237,2,0),"")</f>
        <v/>
      </c>
      <c r="AL104" s="29"/>
      <c r="AM104" s="29"/>
      <c r="AN104" s="29"/>
      <c r="AO104" s="29"/>
      <c r="AP104" s="29"/>
      <c r="AQ104" s="29"/>
      <c r="AR104" s="29"/>
      <c r="AS104" s="29"/>
      <c r="AT104" s="29"/>
      <c r="AU104" s="29"/>
      <c r="AV104" s="29"/>
      <c r="AW104" s="29"/>
      <c r="AX104" s="29"/>
      <c r="AY104" s="31">
        <f t="shared" si="9"/>
        <v>0</v>
      </c>
      <c r="AZ104" s="30" t="str">
        <f t="shared" si="10"/>
        <v xml:space="preserve"> </v>
      </c>
      <c r="BA104" s="35" t="str">
        <f t="shared" si="11"/>
        <v xml:space="preserve"> </v>
      </c>
      <c r="BB104" s="108"/>
      <c r="BC104" s="108"/>
      <c r="BD104" s="108"/>
      <c r="BE104" s="136" t="str">
        <f t="shared" si="12"/>
        <v/>
      </c>
      <c r="BF104" s="108"/>
      <c r="BG104" s="110"/>
      <c r="BH104" s="110"/>
      <c r="BI104" s="110"/>
      <c r="BJ104" s="137" t="str">
        <f t="shared" si="13"/>
        <v/>
      </c>
      <c r="BK104" s="110"/>
      <c r="BL104" s="108"/>
      <c r="BM104" s="108"/>
      <c r="BN104" s="108"/>
      <c r="BO104" s="135" t="str">
        <f t="shared" si="14"/>
        <v/>
      </c>
      <c r="BP104" s="108"/>
      <c r="BQ104" s="108"/>
      <c r="BR104" s="108"/>
      <c r="BS104" s="108"/>
      <c r="BT104" s="135" t="str">
        <f t="shared" si="15"/>
        <v/>
      </c>
      <c r="BU104" s="108"/>
      <c r="BV104" s="108"/>
      <c r="BW104" s="108"/>
      <c r="BX104" s="108"/>
      <c r="BY104" s="135" t="str">
        <f t="shared" si="16"/>
        <v/>
      </c>
      <c r="BZ104" s="108"/>
    </row>
    <row r="105" spans="1:78" ht="24.75" customHeight="1" x14ac:dyDescent="0.25">
      <c r="A105" s="27"/>
      <c r="B105" s="27"/>
      <c r="C105" s="27"/>
      <c r="D105" s="27"/>
      <c r="E105" s="28" t="str">
        <f>+IF(C105&lt;&gt;"",VLOOKUP(MID(C105,18,5),NIVELES!$A$133:$B$213,2,0),"")</f>
        <v/>
      </c>
      <c r="F105" s="88"/>
      <c r="G105" s="28" t="str">
        <f>IF(F105&lt;&gt;"",VLOOKUP(F105,NIVELES!$A$246:$C$464,3,0),"")</f>
        <v/>
      </c>
      <c r="H105" s="27"/>
      <c r="I105" s="27"/>
      <c r="J105" s="27"/>
      <c r="K105" s="107"/>
      <c r="L105" s="27"/>
      <c r="M105" s="46"/>
      <c r="N105" s="46"/>
      <c r="O105" s="46"/>
      <c r="P105" s="46"/>
      <c r="Q105" s="46"/>
      <c r="R105" s="46"/>
      <c r="S105" s="46"/>
      <c r="T105" s="46"/>
      <c r="U105" s="46"/>
      <c r="V105" s="46"/>
      <c r="W105" s="46"/>
      <c r="X105" s="46"/>
      <c r="Y105" s="41" t="str">
        <f>IF(A105&lt;&gt;"",IF(D105="DIRECCIÓN_DE_TRANSFERENCIAS","280 0031",VLOOKUP(C105,NIVELES!$A$14:$B$105,2,0)),"")</f>
        <v/>
      </c>
      <c r="Z105" s="106"/>
      <c r="AA105" s="43" t="str">
        <f>+IF(D105&lt;&gt;"",VLOOKUP(D105,NIVELES!$D$19:$H$25,2,0),"")</f>
        <v/>
      </c>
      <c r="AB105" s="28" t="str">
        <f>+IF(D105&lt;&gt;"",VLOOKUP(D105,NIVELES!$D$19:$H$25,3,0),"")</f>
        <v/>
      </c>
      <c r="AC105" s="28" t="str">
        <f>+IF(D105&lt;&gt;"",VLOOKUP(D105,NIVELES!$D$19:$H$25,4,0),"")</f>
        <v/>
      </c>
      <c r="AD105" s="28" t="str">
        <f>+IF(D105&lt;&gt;"",VLOOKUP(D105,NIVELES!$D$19:$H$25,5,0),"")</f>
        <v/>
      </c>
      <c r="AE105" s="44" t="str">
        <f>IF(AF105&lt;&gt;"",VLOOKUP(AF105,NIVELES!$F$495:$G$540,2,0),"")</f>
        <v/>
      </c>
      <c r="AF105" s="27"/>
      <c r="AG105" s="27"/>
      <c r="AH105" s="28" t="str">
        <f>+IF(AG105&lt;&gt;"",VLOOKUP(AG105,NIVELES!$A$800:$B$876,2,0),"")</f>
        <v/>
      </c>
      <c r="AI105" s="27"/>
      <c r="AJ105" s="27"/>
      <c r="AK105" s="28" t="str">
        <f>IF(AJ105&lt;&gt;"",+VLOOKUP(AJ105,NIVELES!$A$890:$B$1237,2,0),"")</f>
        <v/>
      </c>
      <c r="AL105" s="29"/>
      <c r="AM105" s="29"/>
      <c r="AN105" s="29"/>
      <c r="AO105" s="29"/>
      <c r="AP105" s="29"/>
      <c r="AQ105" s="29"/>
      <c r="AR105" s="29"/>
      <c r="AS105" s="29"/>
      <c r="AT105" s="29"/>
      <c r="AU105" s="29"/>
      <c r="AV105" s="29"/>
      <c r="AW105" s="29"/>
      <c r="AX105" s="29"/>
      <c r="AY105" s="31">
        <f t="shared" si="9"/>
        <v>0</v>
      </c>
      <c r="AZ105" s="30" t="str">
        <f t="shared" si="10"/>
        <v xml:space="preserve"> </v>
      </c>
      <c r="BA105" s="35" t="str">
        <f t="shared" si="11"/>
        <v xml:space="preserve"> </v>
      </c>
      <c r="BB105" s="108"/>
      <c r="BC105" s="108"/>
      <c r="BD105" s="108"/>
      <c r="BE105" s="136" t="str">
        <f t="shared" si="12"/>
        <v/>
      </c>
      <c r="BF105" s="108"/>
      <c r="BG105" s="110"/>
      <c r="BH105" s="110"/>
      <c r="BI105" s="110"/>
      <c r="BJ105" s="137" t="str">
        <f t="shared" si="13"/>
        <v/>
      </c>
      <c r="BK105" s="110"/>
      <c r="BL105" s="108"/>
      <c r="BM105" s="108"/>
      <c r="BN105" s="108"/>
      <c r="BO105" s="135" t="str">
        <f t="shared" si="14"/>
        <v/>
      </c>
      <c r="BP105" s="108"/>
      <c r="BQ105" s="108"/>
      <c r="BR105" s="108"/>
      <c r="BS105" s="108"/>
      <c r="BT105" s="135" t="str">
        <f t="shared" si="15"/>
        <v/>
      </c>
      <c r="BU105" s="108"/>
      <c r="BV105" s="108"/>
      <c r="BW105" s="108"/>
      <c r="BX105" s="108"/>
      <c r="BY105" s="135" t="str">
        <f t="shared" si="16"/>
        <v/>
      </c>
      <c r="BZ105" s="108"/>
    </row>
    <row r="106" spans="1:78" ht="24.75" customHeight="1" x14ac:dyDescent="0.25">
      <c r="A106" s="27"/>
      <c r="B106" s="27"/>
      <c r="C106" s="27"/>
      <c r="D106" s="27"/>
      <c r="E106" s="28" t="str">
        <f>+IF(C106&lt;&gt;"",VLOOKUP(MID(C106,18,5),NIVELES!$A$133:$B$213,2,0),"")</f>
        <v/>
      </c>
      <c r="F106" s="88"/>
      <c r="G106" s="28" t="str">
        <f>IF(F106&lt;&gt;"",VLOOKUP(F106,NIVELES!$A$246:$C$464,3,0),"")</f>
        <v/>
      </c>
      <c r="H106" s="27"/>
      <c r="I106" s="27"/>
      <c r="J106" s="27"/>
      <c r="K106" s="107"/>
      <c r="L106" s="27"/>
      <c r="M106" s="46"/>
      <c r="N106" s="46"/>
      <c r="O106" s="46"/>
      <c r="P106" s="46"/>
      <c r="Q106" s="46"/>
      <c r="R106" s="46"/>
      <c r="S106" s="46"/>
      <c r="T106" s="46"/>
      <c r="U106" s="46"/>
      <c r="V106" s="46"/>
      <c r="W106" s="46"/>
      <c r="X106" s="46"/>
      <c r="Y106" s="41" t="str">
        <f>IF(A106&lt;&gt;"",IF(D106="DIRECCIÓN_DE_TRANSFERENCIAS","280 0031",VLOOKUP(C106,NIVELES!$A$14:$B$105,2,0)),"")</f>
        <v/>
      </c>
      <c r="Z106" s="106"/>
      <c r="AA106" s="43" t="str">
        <f>+IF(D106&lt;&gt;"",VLOOKUP(D106,NIVELES!$D$19:$H$25,2,0),"")</f>
        <v/>
      </c>
      <c r="AB106" s="28" t="str">
        <f>+IF(D106&lt;&gt;"",VLOOKUP(D106,NIVELES!$D$19:$H$25,3,0),"")</f>
        <v/>
      </c>
      <c r="AC106" s="28" t="str">
        <f>+IF(D106&lt;&gt;"",VLOOKUP(D106,NIVELES!$D$19:$H$25,4,0),"")</f>
        <v/>
      </c>
      <c r="AD106" s="28" t="str">
        <f>+IF(D106&lt;&gt;"",VLOOKUP(D106,NIVELES!$D$19:$H$25,5,0),"")</f>
        <v/>
      </c>
      <c r="AE106" s="44" t="str">
        <f>IF(AF106&lt;&gt;"",VLOOKUP(AF106,NIVELES!$F$495:$G$540,2,0),"")</f>
        <v/>
      </c>
      <c r="AF106" s="27"/>
      <c r="AG106" s="27"/>
      <c r="AH106" s="28" t="str">
        <f>+IF(AG106&lt;&gt;"",VLOOKUP(AG106,NIVELES!$A$800:$B$876,2,0),"")</f>
        <v/>
      </c>
      <c r="AI106" s="27"/>
      <c r="AJ106" s="27"/>
      <c r="AK106" s="28" t="str">
        <f>IF(AJ106&lt;&gt;"",+VLOOKUP(AJ106,NIVELES!$A$890:$B$1237,2,0),"")</f>
        <v/>
      </c>
      <c r="AL106" s="29"/>
      <c r="AM106" s="29"/>
      <c r="AN106" s="29"/>
      <c r="AO106" s="29"/>
      <c r="AP106" s="29"/>
      <c r="AQ106" s="29"/>
      <c r="AR106" s="29"/>
      <c r="AS106" s="29"/>
      <c r="AT106" s="29"/>
      <c r="AU106" s="29"/>
      <c r="AV106" s="29"/>
      <c r="AW106" s="29"/>
      <c r="AX106" s="29"/>
      <c r="AY106" s="31">
        <f t="shared" si="9"/>
        <v>0</v>
      </c>
      <c r="AZ106" s="30" t="str">
        <f t="shared" si="10"/>
        <v xml:space="preserve"> </v>
      </c>
      <c r="BA106" s="35" t="str">
        <f t="shared" si="11"/>
        <v xml:space="preserve"> </v>
      </c>
      <c r="BB106" s="108"/>
      <c r="BC106" s="108"/>
      <c r="BD106" s="108"/>
      <c r="BE106" s="136" t="str">
        <f t="shared" si="12"/>
        <v/>
      </c>
      <c r="BF106" s="108"/>
      <c r="BG106" s="110"/>
      <c r="BH106" s="110"/>
      <c r="BI106" s="110"/>
      <c r="BJ106" s="137" t="str">
        <f t="shared" si="13"/>
        <v/>
      </c>
      <c r="BK106" s="110"/>
      <c r="BL106" s="108"/>
      <c r="BM106" s="108"/>
      <c r="BN106" s="108"/>
      <c r="BO106" s="135" t="str">
        <f t="shared" si="14"/>
        <v/>
      </c>
      <c r="BP106" s="108"/>
      <c r="BQ106" s="108"/>
      <c r="BR106" s="108"/>
      <c r="BS106" s="108"/>
      <c r="BT106" s="135" t="str">
        <f t="shared" si="15"/>
        <v/>
      </c>
      <c r="BU106" s="108"/>
      <c r="BV106" s="108"/>
      <c r="BW106" s="108"/>
      <c r="BX106" s="108"/>
      <c r="BY106" s="135" t="str">
        <f t="shared" si="16"/>
        <v/>
      </c>
      <c r="BZ106" s="108"/>
    </row>
    <row r="107" spans="1:78" ht="24.75" customHeight="1" x14ac:dyDescent="0.25">
      <c r="A107" s="27"/>
      <c r="B107" s="27"/>
      <c r="C107" s="27"/>
      <c r="D107" s="27"/>
      <c r="E107" s="28" t="str">
        <f>+IF(C107&lt;&gt;"",VLOOKUP(MID(C107,18,5),NIVELES!$A$133:$B$213,2,0),"")</f>
        <v/>
      </c>
      <c r="F107" s="88"/>
      <c r="G107" s="28" t="str">
        <f>IF(F107&lt;&gt;"",VLOOKUP(F107,NIVELES!$A$246:$C$464,3,0),"")</f>
        <v/>
      </c>
      <c r="H107" s="27"/>
      <c r="I107" s="27"/>
      <c r="J107" s="27"/>
      <c r="K107" s="107"/>
      <c r="L107" s="27"/>
      <c r="M107" s="46"/>
      <c r="N107" s="46"/>
      <c r="O107" s="46"/>
      <c r="P107" s="46"/>
      <c r="Q107" s="46"/>
      <c r="R107" s="46"/>
      <c r="S107" s="46"/>
      <c r="T107" s="46"/>
      <c r="U107" s="46"/>
      <c r="V107" s="46"/>
      <c r="W107" s="46"/>
      <c r="X107" s="46"/>
      <c r="Y107" s="41" t="str">
        <f>IF(A107&lt;&gt;"",IF(D107="DIRECCIÓN_DE_TRANSFERENCIAS","280 0031",VLOOKUP(C107,NIVELES!$A$14:$B$105,2,0)),"")</f>
        <v/>
      </c>
      <c r="Z107" s="106"/>
      <c r="AA107" s="43" t="str">
        <f>+IF(D107&lt;&gt;"",VLOOKUP(D107,NIVELES!$D$19:$H$25,2,0),"")</f>
        <v/>
      </c>
      <c r="AB107" s="28" t="str">
        <f>+IF(D107&lt;&gt;"",VLOOKUP(D107,NIVELES!$D$19:$H$25,3,0),"")</f>
        <v/>
      </c>
      <c r="AC107" s="28" t="str">
        <f>+IF(D107&lt;&gt;"",VLOOKUP(D107,NIVELES!$D$19:$H$25,4,0),"")</f>
        <v/>
      </c>
      <c r="AD107" s="28" t="str">
        <f>+IF(D107&lt;&gt;"",VLOOKUP(D107,NIVELES!$D$19:$H$25,5,0),"")</f>
        <v/>
      </c>
      <c r="AE107" s="44" t="str">
        <f>IF(AF107&lt;&gt;"",VLOOKUP(AF107,NIVELES!$F$495:$G$540,2,0),"")</f>
        <v/>
      </c>
      <c r="AF107" s="27"/>
      <c r="AG107" s="27"/>
      <c r="AH107" s="28" t="str">
        <f>+IF(AG107&lt;&gt;"",VLOOKUP(AG107,NIVELES!$A$800:$B$876,2,0),"")</f>
        <v/>
      </c>
      <c r="AI107" s="27"/>
      <c r="AJ107" s="27"/>
      <c r="AK107" s="28" t="str">
        <f>IF(AJ107&lt;&gt;"",+VLOOKUP(AJ107,NIVELES!$A$890:$B$1237,2,0),"")</f>
        <v/>
      </c>
      <c r="AL107" s="29"/>
      <c r="AM107" s="29"/>
      <c r="AN107" s="29"/>
      <c r="AO107" s="29"/>
      <c r="AP107" s="29"/>
      <c r="AQ107" s="29"/>
      <c r="AR107" s="29"/>
      <c r="AS107" s="29"/>
      <c r="AT107" s="29"/>
      <c r="AU107" s="29"/>
      <c r="AV107" s="29"/>
      <c r="AW107" s="29"/>
      <c r="AX107" s="29"/>
      <c r="AY107" s="31">
        <f t="shared" si="9"/>
        <v>0</v>
      </c>
      <c r="AZ107" s="30" t="str">
        <f t="shared" si="10"/>
        <v xml:space="preserve"> </v>
      </c>
      <c r="BA107" s="35" t="str">
        <f t="shared" si="11"/>
        <v xml:space="preserve"> </v>
      </c>
      <c r="BB107" s="108"/>
      <c r="BC107" s="108"/>
      <c r="BD107" s="108"/>
      <c r="BE107" s="136" t="str">
        <f t="shared" si="12"/>
        <v/>
      </c>
      <c r="BF107" s="108"/>
      <c r="BG107" s="110"/>
      <c r="BH107" s="110"/>
      <c r="BI107" s="110"/>
      <c r="BJ107" s="137" t="str">
        <f t="shared" si="13"/>
        <v/>
      </c>
      <c r="BK107" s="110"/>
      <c r="BL107" s="108"/>
      <c r="BM107" s="108"/>
      <c r="BN107" s="108"/>
      <c r="BO107" s="135" t="str">
        <f t="shared" si="14"/>
        <v/>
      </c>
      <c r="BP107" s="108"/>
      <c r="BQ107" s="108"/>
      <c r="BR107" s="108"/>
      <c r="BS107" s="108"/>
      <c r="BT107" s="135" t="str">
        <f t="shared" si="15"/>
        <v/>
      </c>
      <c r="BU107" s="108"/>
      <c r="BV107" s="108"/>
      <c r="BW107" s="108"/>
      <c r="BX107" s="108"/>
      <c r="BY107" s="135" t="str">
        <f t="shared" si="16"/>
        <v/>
      </c>
      <c r="BZ107" s="108"/>
    </row>
    <row r="108" spans="1:78" ht="24.75" customHeight="1" x14ac:dyDescent="0.25">
      <c r="A108" s="27"/>
      <c r="B108" s="27"/>
      <c r="C108" s="27"/>
      <c r="D108" s="27"/>
      <c r="E108" s="28" t="str">
        <f>+IF(C108&lt;&gt;"",VLOOKUP(MID(C108,18,5),NIVELES!$A$133:$B$213,2,0),"")</f>
        <v/>
      </c>
      <c r="F108" s="88"/>
      <c r="G108" s="28" t="str">
        <f>IF(F108&lt;&gt;"",VLOOKUP(F108,NIVELES!$A$246:$C$464,3,0),"")</f>
        <v/>
      </c>
      <c r="H108" s="27"/>
      <c r="I108" s="27"/>
      <c r="J108" s="27"/>
      <c r="K108" s="107"/>
      <c r="L108" s="27"/>
      <c r="M108" s="46"/>
      <c r="N108" s="46"/>
      <c r="O108" s="46"/>
      <c r="P108" s="46"/>
      <c r="Q108" s="46"/>
      <c r="R108" s="46"/>
      <c r="S108" s="46"/>
      <c r="T108" s="46"/>
      <c r="U108" s="46"/>
      <c r="V108" s="46"/>
      <c r="W108" s="46"/>
      <c r="X108" s="46"/>
      <c r="Y108" s="41" t="str">
        <f>IF(A108&lt;&gt;"",IF(D108="DIRECCIÓN_DE_TRANSFERENCIAS","280 0031",VLOOKUP(C108,NIVELES!$A$14:$B$105,2,0)),"")</f>
        <v/>
      </c>
      <c r="Z108" s="106"/>
      <c r="AA108" s="43" t="str">
        <f>+IF(D108&lt;&gt;"",VLOOKUP(D108,NIVELES!$D$19:$H$25,2,0),"")</f>
        <v/>
      </c>
      <c r="AB108" s="28" t="str">
        <f>+IF(D108&lt;&gt;"",VLOOKUP(D108,NIVELES!$D$19:$H$25,3,0),"")</f>
        <v/>
      </c>
      <c r="AC108" s="28" t="str">
        <f>+IF(D108&lt;&gt;"",VLOOKUP(D108,NIVELES!$D$19:$H$25,4,0),"")</f>
        <v/>
      </c>
      <c r="AD108" s="28" t="str">
        <f>+IF(D108&lt;&gt;"",VLOOKUP(D108,NIVELES!$D$19:$H$25,5,0),"")</f>
        <v/>
      </c>
      <c r="AE108" s="44" t="str">
        <f>IF(AF108&lt;&gt;"",VLOOKUP(AF108,NIVELES!$F$495:$G$540,2,0),"")</f>
        <v/>
      </c>
      <c r="AF108" s="27"/>
      <c r="AG108" s="27"/>
      <c r="AH108" s="28" t="str">
        <f>+IF(AG108&lt;&gt;"",VLOOKUP(AG108,NIVELES!$A$800:$B$876,2,0),"")</f>
        <v/>
      </c>
      <c r="AI108" s="27"/>
      <c r="AJ108" s="27"/>
      <c r="AK108" s="28" t="str">
        <f>IF(AJ108&lt;&gt;"",+VLOOKUP(AJ108,NIVELES!$A$890:$B$1237,2,0),"")</f>
        <v/>
      </c>
      <c r="AL108" s="29"/>
      <c r="AM108" s="29"/>
      <c r="AN108" s="29"/>
      <c r="AO108" s="29"/>
      <c r="AP108" s="29"/>
      <c r="AQ108" s="29"/>
      <c r="AR108" s="29"/>
      <c r="AS108" s="29"/>
      <c r="AT108" s="29"/>
      <c r="AU108" s="29"/>
      <c r="AV108" s="29"/>
      <c r="AW108" s="29"/>
      <c r="AX108" s="29"/>
      <c r="AY108" s="31">
        <f t="shared" si="9"/>
        <v>0</v>
      </c>
      <c r="AZ108" s="30" t="str">
        <f t="shared" si="10"/>
        <v xml:space="preserve"> </v>
      </c>
      <c r="BA108" s="35" t="str">
        <f t="shared" si="11"/>
        <v xml:space="preserve"> </v>
      </c>
      <c r="BB108" s="108"/>
      <c r="BC108" s="108"/>
      <c r="BD108" s="108"/>
      <c r="BE108" s="136" t="str">
        <f t="shared" si="12"/>
        <v/>
      </c>
      <c r="BF108" s="108"/>
      <c r="BG108" s="110"/>
      <c r="BH108" s="110"/>
      <c r="BI108" s="110"/>
      <c r="BJ108" s="137" t="str">
        <f t="shared" si="13"/>
        <v/>
      </c>
      <c r="BK108" s="110"/>
      <c r="BL108" s="108"/>
      <c r="BM108" s="108"/>
      <c r="BN108" s="108"/>
      <c r="BO108" s="135" t="str">
        <f t="shared" si="14"/>
        <v/>
      </c>
      <c r="BP108" s="108"/>
      <c r="BQ108" s="108"/>
      <c r="BR108" s="108"/>
      <c r="BS108" s="108"/>
      <c r="BT108" s="135" t="str">
        <f t="shared" si="15"/>
        <v/>
      </c>
      <c r="BU108" s="108"/>
      <c r="BV108" s="108"/>
      <c r="BW108" s="108"/>
      <c r="BX108" s="108"/>
      <c r="BY108" s="135" t="str">
        <f t="shared" si="16"/>
        <v/>
      </c>
      <c r="BZ108" s="108"/>
    </row>
    <row r="109" spans="1:78" ht="24.75" customHeight="1" x14ac:dyDescent="0.25">
      <c r="A109" s="27"/>
      <c r="B109" s="27"/>
      <c r="C109" s="27"/>
      <c r="D109" s="27"/>
      <c r="E109" s="28" t="str">
        <f>+IF(C109&lt;&gt;"",VLOOKUP(MID(C109,18,5),NIVELES!$A$133:$B$213,2,0),"")</f>
        <v/>
      </c>
      <c r="F109" s="88"/>
      <c r="G109" s="28" t="str">
        <f>IF(F109&lt;&gt;"",VLOOKUP(F109,NIVELES!$A$246:$C$464,3,0),"")</f>
        <v/>
      </c>
      <c r="H109" s="27"/>
      <c r="I109" s="27"/>
      <c r="J109" s="27"/>
      <c r="K109" s="107"/>
      <c r="L109" s="27"/>
      <c r="M109" s="46"/>
      <c r="N109" s="46"/>
      <c r="O109" s="46"/>
      <c r="P109" s="46"/>
      <c r="Q109" s="46"/>
      <c r="R109" s="46"/>
      <c r="S109" s="46"/>
      <c r="T109" s="46"/>
      <c r="U109" s="46"/>
      <c r="V109" s="46"/>
      <c r="W109" s="46"/>
      <c r="X109" s="46"/>
      <c r="Y109" s="41" t="str">
        <f>IF(A109&lt;&gt;"",IF(D109="DIRECCIÓN_DE_TRANSFERENCIAS","280 0031",VLOOKUP(C109,NIVELES!$A$14:$B$105,2,0)),"")</f>
        <v/>
      </c>
      <c r="Z109" s="106"/>
      <c r="AA109" s="43" t="str">
        <f>+IF(D109&lt;&gt;"",VLOOKUP(D109,NIVELES!$D$19:$H$25,2,0),"")</f>
        <v/>
      </c>
      <c r="AB109" s="28" t="str">
        <f>+IF(D109&lt;&gt;"",VLOOKUP(D109,NIVELES!$D$19:$H$25,3,0),"")</f>
        <v/>
      </c>
      <c r="AC109" s="28" t="str">
        <f>+IF(D109&lt;&gt;"",VLOOKUP(D109,NIVELES!$D$19:$H$25,4,0),"")</f>
        <v/>
      </c>
      <c r="AD109" s="28" t="str">
        <f>+IF(D109&lt;&gt;"",VLOOKUP(D109,NIVELES!$D$19:$H$25,5,0),"")</f>
        <v/>
      </c>
      <c r="AE109" s="44" t="str">
        <f>IF(AF109&lt;&gt;"",VLOOKUP(AF109,NIVELES!$F$495:$G$540,2,0),"")</f>
        <v/>
      </c>
      <c r="AF109" s="27"/>
      <c r="AG109" s="27"/>
      <c r="AH109" s="28" t="str">
        <f>+IF(AG109&lt;&gt;"",VLOOKUP(AG109,NIVELES!$A$800:$B$876,2,0),"")</f>
        <v/>
      </c>
      <c r="AI109" s="27"/>
      <c r="AJ109" s="27"/>
      <c r="AK109" s="28" t="str">
        <f>IF(AJ109&lt;&gt;"",+VLOOKUP(AJ109,NIVELES!$A$890:$B$1237,2,0),"")</f>
        <v/>
      </c>
      <c r="AL109" s="29"/>
      <c r="AM109" s="29"/>
      <c r="AN109" s="29"/>
      <c r="AO109" s="29"/>
      <c r="AP109" s="29"/>
      <c r="AQ109" s="29"/>
      <c r="AR109" s="29"/>
      <c r="AS109" s="29"/>
      <c r="AT109" s="29"/>
      <c r="AU109" s="29"/>
      <c r="AV109" s="29"/>
      <c r="AW109" s="29"/>
      <c r="AX109" s="29"/>
      <c r="AY109" s="31">
        <f t="shared" si="9"/>
        <v>0</v>
      </c>
      <c r="AZ109" s="30" t="str">
        <f t="shared" si="10"/>
        <v xml:space="preserve"> </v>
      </c>
      <c r="BA109" s="35" t="str">
        <f t="shared" si="11"/>
        <v xml:space="preserve"> </v>
      </c>
      <c r="BB109" s="108"/>
      <c r="BC109" s="108"/>
      <c r="BD109" s="108"/>
      <c r="BE109" s="136" t="str">
        <f t="shared" si="12"/>
        <v/>
      </c>
      <c r="BF109" s="108"/>
      <c r="BG109" s="110"/>
      <c r="BH109" s="110"/>
      <c r="BI109" s="110"/>
      <c r="BJ109" s="137" t="str">
        <f t="shared" si="13"/>
        <v/>
      </c>
      <c r="BK109" s="110"/>
      <c r="BL109" s="108"/>
      <c r="BM109" s="108"/>
      <c r="BN109" s="108"/>
      <c r="BO109" s="135" t="str">
        <f t="shared" si="14"/>
        <v/>
      </c>
      <c r="BP109" s="108"/>
      <c r="BQ109" s="108"/>
      <c r="BR109" s="108"/>
      <c r="BS109" s="108"/>
      <c r="BT109" s="135" t="str">
        <f t="shared" si="15"/>
        <v/>
      </c>
      <c r="BU109" s="108"/>
      <c r="BV109" s="108"/>
      <c r="BW109" s="108"/>
      <c r="BX109" s="108"/>
      <c r="BY109" s="135" t="str">
        <f t="shared" si="16"/>
        <v/>
      </c>
      <c r="BZ109" s="108"/>
    </row>
    <row r="110" spans="1:78" ht="24.75" customHeight="1" x14ac:dyDescent="0.25">
      <c r="A110" s="27"/>
      <c r="B110" s="27"/>
      <c r="C110" s="27"/>
      <c r="D110" s="27"/>
      <c r="E110" s="28" t="str">
        <f>+IF(C110&lt;&gt;"",VLOOKUP(MID(C110,18,5),NIVELES!$A$133:$B$213,2,0),"")</f>
        <v/>
      </c>
      <c r="F110" s="88"/>
      <c r="G110" s="28" t="str">
        <f>IF(F110&lt;&gt;"",VLOOKUP(F110,NIVELES!$A$246:$C$464,3,0),"")</f>
        <v/>
      </c>
      <c r="H110" s="27"/>
      <c r="I110" s="27"/>
      <c r="J110" s="27"/>
      <c r="K110" s="107"/>
      <c r="L110" s="27"/>
      <c r="M110" s="46"/>
      <c r="N110" s="46"/>
      <c r="O110" s="46"/>
      <c r="P110" s="46"/>
      <c r="Q110" s="46"/>
      <c r="R110" s="46"/>
      <c r="S110" s="46"/>
      <c r="T110" s="46"/>
      <c r="U110" s="46"/>
      <c r="V110" s="46"/>
      <c r="W110" s="46"/>
      <c r="X110" s="46"/>
      <c r="Y110" s="41" t="str">
        <f>IF(A110&lt;&gt;"",IF(D110="DIRECCIÓN_DE_TRANSFERENCIAS","280 0031",VLOOKUP(C110,NIVELES!$A$14:$B$105,2,0)),"")</f>
        <v/>
      </c>
      <c r="Z110" s="106"/>
      <c r="AA110" s="43" t="str">
        <f>+IF(D110&lt;&gt;"",VLOOKUP(D110,NIVELES!$D$19:$H$25,2,0),"")</f>
        <v/>
      </c>
      <c r="AB110" s="28" t="str">
        <f>+IF(D110&lt;&gt;"",VLOOKUP(D110,NIVELES!$D$19:$H$25,3,0),"")</f>
        <v/>
      </c>
      <c r="AC110" s="28" t="str">
        <f>+IF(D110&lt;&gt;"",VLOOKUP(D110,NIVELES!$D$19:$H$25,4,0),"")</f>
        <v/>
      </c>
      <c r="AD110" s="28" t="str">
        <f>+IF(D110&lt;&gt;"",VLOOKUP(D110,NIVELES!$D$19:$H$25,5,0),"")</f>
        <v/>
      </c>
      <c r="AE110" s="44" t="str">
        <f>IF(AF110&lt;&gt;"",VLOOKUP(AF110,NIVELES!$F$495:$G$540,2,0),"")</f>
        <v/>
      </c>
      <c r="AF110" s="27"/>
      <c r="AG110" s="27"/>
      <c r="AH110" s="28" t="str">
        <f>+IF(AG110&lt;&gt;"",VLOOKUP(AG110,NIVELES!$A$800:$B$876,2,0),"")</f>
        <v/>
      </c>
      <c r="AI110" s="27"/>
      <c r="AJ110" s="27"/>
      <c r="AK110" s="28" t="str">
        <f>IF(AJ110&lt;&gt;"",+VLOOKUP(AJ110,NIVELES!$A$890:$B$1237,2,0),"")</f>
        <v/>
      </c>
      <c r="AL110" s="29"/>
      <c r="AM110" s="29"/>
      <c r="AN110" s="29"/>
      <c r="AO110" s="29"/>
      <c r="AP110" s="29"/>
      <c r="AQ110" s="29"/>
      <c r="AR110" s="29"/>
      <c r="AS110" s="29"/>
      <c r="AT110" s="29"/>
      <c r="AU110" s="29"/>
      <c r="AV110" s="29"/>
      <c r="AW110" s="29"/>
      <c r="AX110" s="29"/>
      <c r="AY110" s="31">
        <f t="shared" si="9"/>
        <v>0</v>
      </c>
      <c r="AZ110" s="30" t="str">
        <f t="shared" si="10"/>
        <v xml:space="preserve"> </v>
      </c>
      <c r="BA110" s="35" t="str">
        <f t="shared" si="11"/>
        <v xml:space="preserve"> </v>
      </c>
      <c r="BB110" s="108"/>
      <c r="BC110" s="108"/>
      <c r="BD110" s="108"/>
      <c r="BE110" s="136" t="str">
        <f t="shared" si="12"/>
        <v/>
      </c>
      <c r="BF110" s="108"/>
      <c r="BG110" s="110"/>
      <c r="BH110" s="110"/>
      <c r="BI110" s="110"/>
      <c r="BJ110" s="137" t="str">
        <f t="shared" si="13"/>
        <v/>
      </c>
      <c r="BK110" s="110"/>
      <c r="BL110" s="108"/>
      <c r="BM110" s="108"/>
      <c r="BN110" s="108"/>
      <c r="BO110" s="135" t="str">
        <f t="shared" si="14"/>
        <v/>
      </c>
      <c r="BP110" s="108"/>
      <c r="BQ110" s="108"/>
      <c r="BR110" s="108"/>
      <c r="BS110" s="108"/>
      <c r="BT110" s="135" t="str">
        <f t="shared" si="15"/>
        <v/>
      </c>
      <c r="BU110" s="108"/>
      <c r="BV110" s="108"/>
      <c r="BW110" s="108"/>
      <c r="BX110" s="108"/>
      <c r="BY110" s="135" t="str">
        <f t="shared" si="16"/>
        <v/>
      </c>
      <c r="BZ110" s="108"/>
    </row>
    <row r="111" spans="1:78" ht="24.75" customHeight="1" x14ac:dyDescent="0.25">
      <c r="A111" s="27"/>
      <c r="B111" s="27"/>
      <c r="C111" s="27"/>
      <c r="D111" s="27"/>
      <c r="E111" s="28" t="str">
        <f>+IF(C111&lt;&gt;"",VLOOKUP(MID(C111,18,5),NIVELES!$A$133:$B$213,2,0),"")</f>
        <v/>
      </c>
      <c r="F111" s="88"/>
      <c r="G111" s="28" t="str">
        <f>IF(F111&lt;&gt;"",VLOOKUP(F111,NIVELES!$A$246:$C$464,3,0),"")</f>
        <v/>
      </c>
      <c r="H111" s="27"/>
      <c r="I111" s="27"/>
      <c r="J111" s="27"/>
      <c r="K111" s="107"/>
      <c r="L111" s="27"/>
      <c r="M111" s="46"/>
      <c r="N111" s="46"/>
      <c r="O111" s="46"/>
      <c r="P111" s="46"/>
      <c r="Q111" s="46"/>
      <c r="R111" s="46"/>
      <c r="S111" s="46"/>
      <c r="T111" s="46"/>
      <c r="U111" s="46"/>
      <c r="V111" s="46"/>
      <c r="W111" s="46"/>
      <c r="X111" s="46"/>
      <c r="Y111" s="41" t="str">
        <f>IF(A111&lt;&gt;"",IF(D111="DIRECCIÓN_DE_TRANSFERENCIAS","280 0031",VLOOKUP(C111,NIVELES!$A$14:$B$105,2,0)),"")</f>
        <v/>
      </c>
      <c r="Z111" s="106"/>
      <c r="AA111" s="43" t="str">
        <f>+IF(D111&lt;&gt;"",VLOOKUP(D111,NIVELES!$D$19:$H$25,2,0),"")</f>
        <v/>
      </c>
      <c r="AB111" s="28" t="str">
        <f>+IF(D111&lt;&gt;"",VLOOKUP(D111,NIVELES!$D$19:$H$25,3,0),"")</f>
        <v/>
      </c>
      <c r="AC111" s="28" t="str">
        <f>+IF(D111&lt;&gt;"",VLOOKUP(D111,NIVELES!$D$19:$H$25,4,0),"")</f>
        <v/>
      </c>
      <c r="AD111" s="28" t="str">
        <f>+IF(D111&lt;&gt;"",VLOOKUP(D111,NIVELES!$D$19:$H$25,5,0),"")</f>
        <v/>
      </c>
      <c r="AE111" s="44" t="str">
        <f>IF(AF111&lt;&gt;"",VLOOKUP(AF111,NIVELES!$F$495:$G$540,2,0),"")</f>
        <v/>
      </c>
      <c r="AF111" s="27"/>
      <c r="AG111" s="27"/>
      <c r="AH111" s="28" t="str">
        <f>+IF(AG111&lt;&gt;"",VLOOKUP(AG111,NIVELES!$A$800:$B$876,2,0),"")</f>
        <v/>
      </c>
      <c r="AI111" s="27"/>
      <c r="AJ111" s="27"/>
      <c r="AK111" s="28" t="str">
        <f>IF(AJ111&lt;&gt;"",+VLOOKUP(AJ111,NIVELES!$A$890:$B$1237,2,0),"")</f>
        <v/>
      </c>
      <c r="AL111" s="29"/>
      <c r="AM111" s="29"/>
      <c r="AN111" s="29"/>
      <c r="AO111" s="29"/>
      <c r="AP111" s="29"/>
      <c r="AQ111" s="29"/>
      <c r="AR111" s="29"/>
      <c r="AS111" s="29"/>
      <c r="AT111" s="29"/>
      <c r="AU111" s="29"/>
      <c r="AV111" s="29"/>
      <c r="AW111" s="29"/>
      <c r="AX111" s="29"/>
      <c r="AY111" s="31">
        <f t="shared" si="9"/>
        <v>0</v>
      </c>
      <c r="AZ111" s="30" t="str">
        <f t="shared" si="10"/>
        <v xml:space="preserve"> </v>
      </c>
      <c r="BA111" s="35" t="str">
        <f t="shared" si="11"/>
        <v xml:space="preserve"> </v>
      </c>
      <c r="BB111" s="108"/>
      <c r="BC111" s="108"/>
      <c r="BD111" s="108"/>
      <c r="BE111" s="136" t="str">
        <f t="shared" si="12"/>
        <v/>
      </c>
      <c r="BF111" s="108"/>
      <c r="BG111" s="110"/>
      <c r="BH111" s="110"/>
      <c r="BI111" s="110"/>
      <c r="BJ111" s="137" t="str">
        <f t="shared" si="13"/>
        <v/>
      </c>
      <c r="BK111" s="110"/>
      <c r="BL111" s="108"/>
      <c r="BM111" s="108"/>
      <c r="BN111" s="108"/>
      <c r="BO111" s="135" t="str">
        <f t="shared" si="14"/>
        <v/>
      </c>
      <c r="BP111" s="108"/>
      <c r="BQ111" s="108"/>
      <c r="BR111" s="108"/>
      <c r="BS111" s="108"/>
      <c r="BT111" s="135" t="str">
        <f t="shared" si="15"/>
        <v/>
      </c>
      <c r="BU111" s="108"/>
      <c r="BV111" s="108"/>
      <c r="BW111" s="108"/>
      <c r="BX111" s="108"/>
      <c r="BY111" s="135" t="str">
        <f t="shared" si="16"/>
        <v/>
      </c>
      <c r="BZ111" s="108"/>
    </row>
    <row r="112" spans="1:78" ht="24.75" customHeight="1" x14ac:dyDescent="0.25">
      <c r="A112" s="27"/>
      <c r="B112" s="27"/>
      <c r="C112" s="27"/>
      <c r="D112" s="27"/>
      <c r="E112" s="28" t="str">
        <f>+IF(C112&lt;&gt;"",VLOOKUP(MID(C112,18,5),NIVELES!$A$133:$B$213,2,0),"")</f>
        <v/>
      </c>
      <c r="F112" s="88"/>
      <c r="G112" s="28" t="str">
        <f>IF(F112&lt;&gt;"",VLOOKUP(F112,NIVELES!$A$246:$C$464,3,0),"")</f>
        <v/>
      </c>
      <c r="H112" s="27"/>
      <c r="I112" s="27"/>
      <c r="J112" s="27"/>
      <c r="K112" s="107"/>
      <c r="L112" s="27"/>
      <c r="M112" s="46"/>
      <c r="N112" s="46"/>
      <c r="O112" s="46"/>
      <c r="P112" s="46"/>
      <c r="Q112" s="46"/>
      <c r="R112" s="46"/>
      <c r="S112" s="46"/>
      <c r="T112" s="46"/>
      <c r="U112" s="46"/>
      <c r="V112" s="46"/>
      <c r="W112" s="46"/>
      <c r="X112" s="46"/>
      <c r="Y112" s="41" t="str">
        <f>IF(A112&lt;&gt;"",IF(D112="DIRECCIÓN_DE_TRANSFERENCIAS","280 0031",VLOOKUP(C112,NIVELES!$A$14:$B$105,2,0)),"")</f>
        <v/>
      </c>
      <c r="Z112" s="106"/>
      <c r="AA112" s="43" t="str">
        <f>+IF(D112&lt;&gt;"",VLOOKUP(D112,NIVELES!$D$19:$H$25,2,0),"")</f>
        <v/>
      </c>
      <c r="AB112" s="28" t="str">
        <f>+IF(D112&lt;&gt;"",VLOOKUP(D112,NIVELES!$D$19:$H$25,3,0),"")</f>
        <v/>
      </c>
      <c r="AC112" s="28" t="str">
        <f>+IF(D112&lt;&gt;"",VLOOKUP(D112,NIVELES!$D$19:$H$25,4,0),"")</f>
        <v/>
      </c>
      <c r="AD112" s="28" t="str">
        <f>+IF(D112&lt;&gt;"",VLOOKUP(D112,NIVELES!$D$19:$H$25,5,0),"")</f>
        <v/>
      </c>
      <c r="AE112" s="44" t="str">
        <f>IF(AF112&lt;&gt;"",VLOOKUP(AF112,NIVELES!$F$495:$G$540,2,0),"")</f>
        <v/>
      </c>
      <c r="AF112" s="27"/>
      <c r="AG112" s="27"/>
      <c r="AH112" s="28" t="str">
        <f>+IF(AG112&lt;&gt;"",VLOOKUP(AG112,NIVELES!$A$800:$B$876,2,0),"")</f>
        <v/>
      </c>
      <c r="AI112" s="27"/>
      <c r="AJ112" s="27"/>
      <c r="AK112" s="28" t="str">
        <f>IF(AJ112&lt;&gt;"",+VLOOKUP(AJ112,NIVELES!$A$890:$B$1237,2,0),"")</f>
        <v/>
      </c>
      <c r="AL112" s="29"/>
      <c r="AM112" s="29"/>
      <c r="AN112" s="29"/>
      <c r="AO112" s="29"/>
      <c r="AP112" s="29"/>
      <c r="AQ112" s="29"/>
      <c r="AR112" s="29"/>
      <c r="AS112" s="29"/>
      <c r="AT112" s="29"/>
      <c r="AU112" s="29"/>
      <c r="AV112" s="29"/>
      <c r="AW112" s="29"/>
      <c r="AX112" s="29"/>
      <c r="AY112" s="31">
        <f t="shared" si="9"/>
        <v>0</v>
      </c>
      <c r="AZ112" s="30" t="str">
        <f t="shared" si="10"/>
        <v xml:space="preserve"> </v>
      </c>
      <c r="BA112" s="35" t="str">
        <f t="shared" si="11"/>
        <v xml:space="preserve"> </v>
      </c>
      <c r="BB112" s="108"/>
      <c r="BC112" s="108"/>
      <c r="BD112" s="108"/>
      <c r="BE112" s="136" t="str">
        <f t="shared" si="12"/>
        <v/>
      </c>
      <c r="BF112" s="108"/>
      <c r="BG112" s="110"/>
      <c r="BH112" s="110"/>
      <c r="BI112" s="110"/>
      <c r="BJ112" s="137" t="str">
        <f t="shared" si="13"/>
        <v/>
      </c>
      <c r="BK112" s="110"/>
      <c r="BL112" s="108"/>
      <c r="BM112" s="108"/>
      <c r="BN112" s="108"/>
      <c r="BO112" s="135" t="str">
        <f t="shared" si="14"/>
        <v/>
      </c>
      <c r="BP112" s="108"/>
      <c r="BQ112" s="108"/>
      <c r="BR112" s="108"/>
      <c r="BS112" s="108"/>
      <c r="BT112" s="135" t="str">
        <f t="shared" si="15"/>
        <v/>
      </c>
      <c r="BU112" s="108"/>
      <c r="BV112" s="108"/>
      <c r="BW112" s="108"/>
      <c r="BX112" s="108"/>
      <c r="BY112" s="135" t="str">
        <f t="shared" si="16"/>
        <v/>
      </c>
      <c r="BZ112" s="108"/>
    </row>
    <row r="113" spans="1:78" ht="24.75" customHeight="1" x14ac:dyDescent="0.25">
      <c r="A113" s="27"/>
      <c r="B113" s="27"/>
      <c r="C113" s="27"/>
      <c r="D113" s="27"/>
      <c r="E113" s="28" t="str">
        <f>+IF(C113&lt;&gt;"",VLOOKUP(MID(C113,18,5),NIVELES!$A$133:$B$213,2,0),"")</f>
        <v/>
      </c>
      <c r="F113" s="88"/>
      <c r="G113" s="28" t="str">
        <f>IF(F113&lt;&gt;"",VLOOKUP(F113,NIVELES!$A$246:$C$464,3,0),"")</f>
        <v/>
      </c>
      <c r="H113" s="27"/>
      <c r="I113" s="27"/>
      <c r="J113" s="27"/>
      <c r="K113" s="107"/>
      <c r="L113" s="27"/>
      <c r="M113" s="46"/>
      <c r="N113" s="46"/>
      <c r="O113" s="46"/>
      <c r="P113" s="46"/>
      <c r="Q113" s="46"/>
      <c r="R113" s="46"/>
      <c r="S113" s="46"/>
      <c r="T113" s="46"/>
      <c r="U113" s="46"/>
      <c r="V113" s="46"/>
      <c r="W113" s="46"/>
      <c r="X113" s="46"/>
      <c r="Y113" s="41" t="str">
        <f>IF(A113&lt;&gt;"",IF(D113="DIRECCIÓN_DE_TRANSFERENCIAS","280 0031",VLOOKUP(C113,NIVELES!$A$14:$B$105,2,0)),"")</f>
        <v/>
      </c>
      <c r="Z113" s="106"/>
      <c r="AA113" s="43" t="str">
        <f>+IF(D113&lt;&gt;"",VLOOKUP(D113,NIVELES!$D$19:$H$25,2,0),"")</f>
        <v/>
      </c>
      <c r="AB113" s="28" t="str">
        <f>+IF(D113&lt;&gt;"",VLOOKUP(D113,NIVELES!$D$19:$H$25,3,0),"")</f>
        <v/>
      </c>
      <c r="AC113" s="28" t="str">
        <f>+IF(D113&lt;&gt;"",VLOOKUP(D113,NIVELES!$D$19:$H$25,4,0),"")</f>
        <v/>
      </c>
      <c r="AD113" s="28" t="str">
        <f>+IF(D113&lt;&gt;"",VLOOKUP(D113,NIVELES!$D$19:$H$25,5,0),"")</f>
        <v/>
      </c>
      <c r="AE113" s="44" t="str">
        <f>IF(AF113&lt;&gt;"",VLOOKUP(AF113,NIVELES!$F$495:$G$540,2,0),"")</f>
        <v/>
      </c>
      <c r="AF113" s="27"/>
      <c r="AG113" s="27"/>
      <c r="AH113" s="28" t="str">
        <f>+IF(AG113&lt;&gt;"",VLOOKUP(AG113,NIVELES!$A$800:$B$876,2,0),"")</f>
        <v/>
      </c>
      <c r="AI113" s="27"/>
      <c r="AJ113" s="27"/>
      <c r="AK113" s="28" t="str">
        <f>IF(AJ113&lt;&gt;"",+VLOOKUP(AJ113,NIVELES!$A$890:$B$1237,2,0),"")</f>
        <v/>
      </c>
      <c r="AL113" s="29"/>
      <c r="AM113" s="29"/>
      <c r="AN113" s="29"/>
      <c r="AO113" s="29"/>
      <c r="AP113" s="29"/>
      <c r="AQ113" s="29"/>
      <c r="AR113" s="29"/>
      <c r="AS113" s="29"/>
      <c r="AT113" s="29"/>
      <c r="AU113" s="29"/>
      <c r="AV113" s="29"/>
      <c r="AW113" s="29"/>
      <c r="AX113" s="29"/>
      <c r="AY113" s="31">
        <f t="shared" si="9"/>
        <v>0</v>
      </c>
      <c r="AZ113" s="30" t="str">
        <f t="shared" si="10"/>
        <v xml:space="preserve"> </v>
      </c>
      <c r="BA113" s="35" t="str">
        <f t="shared" si="11"/>
        <v xml:space="preserve"> </v>
      </c>
      <c r="BB113" s="108"/>
      <c r="BC113" s="108"/>
      <c r="BD113" s="108"/>
      <c r="BE113" s="136" t="str">
        <f t="shared" si="12"/>
        <v/>
      </c>
      <c r="BF113" s="108"/>
      <c r="BG113" s="110"/>
      <c r="BH113" s="110"/>
      <c r="BI113" s="110"/>
      <c r="BJ113" s="137" t="str">
        <f t="shared" si="13"/>
        <v/>
      </c>
      <c r="BK113" s="110"/>
      <c r="BL113" s="108"/>
      <c r="BM113" s="108"/>
      <c r="BN113" s="108"/>
      <c r="BO113" s="135" t="str">
        <f t="shared" si="14"/>
        <v/>
      </c>
      <c r="BP113" s="108"/>
      <c r="BQ113" s="108"/>
      <c r="BR113" s="108"/>
      <c r="BS113" s="108"/>
      <c r="BT113" s="135" t="str">
        <f t="shared" si="15"/>
        <v/>
      </c>
      <c r="BU113" s="108"/>
      <c r="BV113" s="108"/>
      <c r="BW113" s="108"/>
      <c r="BX113" s="108"/>
      <c r="BY113" s="135" t="str">
        <f t="shared" si="16"/>
        <v/>
      </c>
      <c r="BZ113" s="108"/>
    </row>
    <row r="114" spans="1:78" ht="24.75" customHeight="1" x14ac:dyDescent="0.25">
      <c r="A114" s="27"/>
      <c r="B114" s="27"/>
      <c r="C114" s="27"/>
      <c r="D114" s="27"/>
      <c r="E114" s="28" t="str">
        <f>+IF(C114&lt;&gt;"",VLOOKUP(MID(C114,18,5),NIVELES!$A$133:$B$213,2,0),"")</f>
        <v/>
      </c>
      <c r="F114" s="88"/>
      <c r="G114" s="28" t="str">
        <f>IF(F114&lt;&gt;"",VLOOKUP(F114,NIVELES!$A$246:$C$464,3,0),"")</f>
        <v/>
      </c>
      <c r="H114" s="27"/>
      <c r="I114" s="27"/>
      <c r="J114" s="27"/>
      <c r="K114" s="107"/>
      <c r="L114" s="27"/>
      <c r="M114" s="46"/>
      <c r="N114" s="46"/>
      <c r="O114" s="46"/>
      <c r="P114" s="46"/>
      <c r="Q114" s="46"/>
      <c r="R114" s="46"/>
      <c r="S114" s="46"/>
      <c r="T114" s="46"/>
      <c r="U114" s="46"/>
      <c r="V114" s="46"/>
      <c r="W114" s="46"/>
      <c r="X114" s="46"/>
      <c r="Y114" s="41" t="str">
        <f>IF(A114&lt;&gt;"",IF(D114="DIRECCIÓN_DE_TRANSFERENCIAS","280 0031",VLOOKUP(C114,NIVELES!$A$14:$B$105,2,0)),"")</f>
        <v/>
      </c>
      <c r="Z114" s="106"/>
      <c r="AA114" s="43" t="str">
        <f>+IF(D114&lt;&gt;"",VLOOKUP(D114,NIVELES!$D$19:$H$25,2,0),"")</f>
        <v/>
      </c>
      <c r="AB114" s="28" t="str">
        <f>+IF(D114&lt;&gt;"",VLOOKUP(D114,NIVELES!$D$19:$H$25,3,0),"")</f>
        <v/>
      </c>
      <c r="AC114" s="28" t="str">
        <f>+IF(D114&lt;&gt;"",VLOOKUP(D114,NIVELES!$D$19:$H$25,4,0),"")</f>
        <v/>
      </c>
      <c r="AD114" s="28" t="str">
        <f>+IF(D114&lt;&gt;"",VLOOKUP(D114,NIVELES!$D$19:$H$25,5,0),"")</f>
        <v/>
      </c>
      <c r="AE114" s="44" t="str">
        <f>IF(AF114&lt;&gt;"",VLOOKUP(AF114,NIVELES!$F$495:$G$540,2,0),"")</f>
        <v/>
      </c>
      <c r="AF114" s="27"/>
      <c r="AG114" s="27"/>
      <c r="AH114" s="28" t="str">
        <f>+IF(AG114&lt;&gt;"",VLOOKUP(AG114,NIVELES!$A$800:$B$876,2,0),"")</f>
        <v/>
      </c>
      <c r="AI114" s="27"/>
      <c r="AJ114" s="27"/>
      <c r="AK114" s="28" t="str">
        <f>IF(AJ114&lt;&gt;"",+VLOOKUP(AJ114,NIVELES!$A$890:$B$1237,2,0),"")</f>
        <v/>
      </c>
      <c r="AL114" s="29"/>
      <c r="AM114" s="29"/>
      <c r="AN114" s="29"/>
      <c r="AO114" s="29"/>
      <c r="AP114" s="29"/>
      <c r="AQ114" s="29"/>
      <c r="AR114" s="29"/>
      <c r="AS114" s="29"/>
      <c r="AT114" s="29"/>
      <c r="AU114" s="29"/>
      <c r="AV114" s="29"/>
      <c r="AW114" s="29"/>
      <c r="AX114" s="29"/>
      <c r="AY114" s="31">
        <f t="shared" si="9"/>
        <v>0</v>
      </c>
      <c r="AZ114" s="30" t="str">
        <f t="shared" si="10"/>
        <v xml:space="preserve"> </v>
      </c>
      <c r="BA114" s="35" t="str">
        <f t="shared" si="11"/>
        <v xml:space="preserve"> </v>
      </c>
      <c r="BB114" s="108"/>
      <c r="BC114" s="108"/>
      <c r="BD114" s="108"/>
      <c r="BE114" s="136" t="str">
        <f t="shared" si="12"/>
        <v/>
      </c>
      <c r="BF114" s="108"/>
      <c r="BG114" s="110"/>
      <c r="BH114" s="110"/>
      <c r="BI114" s="110"/>
      <c r="BJ114" s="137" t="str">
        <f t="shared" si="13"/>
        <v/>
      </c>
      <c r="BK114" s="110"/>
      <c r="BL114" s="108"/>
      <c r="BM114" s="108"/>
      <c r="BN114" s="108"/>
      <c r="BO114" s="135" t="str">
        <f t="shared" si="14"/>
        <v/>
      </c>
      <c r="BP114" s="108"/>
      <c r="BQ114" s="108"/>
      <c r="BR114" s="108"/>
      <c r="BS114" s="108"/>
      <c r="BT114" s="135" t="str">
        <f t="shared" si="15"/>
        <v/>
      </c>
      <c r="BU114" s="108"/>
      <c r="BV114" s="108"/>
      <c r="BW114" s="108"/>
      <c r="BX114" s="108"/>
      <c r="BY114" s="135" t="str">
        <f t="shared" si="16"/>
        <v/>
      </c>
      <c r="BZ114" s="108"/>
    </row>
    <row r="115" spans="1:78" ht="24.75" customHeight="1" x14ac:dyDescent="0.25">
      <c r="A115" s="27"/>
      <c r="B115" s="27"/>
      <c r="C115" s="27"/>
      <c r="D115" s="27"/>
      <c r="E115" s="28" t="str">
        <f>+IF(C115&lt;&gt;"",VLOOKUP(MID(C115,18,5),NIVELES!$A$133:$B$213,2,0),"")</f>
        <v/>
      </c>
      <c r="F115" s="88"/>
      <c r="G115" s="28" t="str">
        <f>IF(F115&lt;&gt;"",VLOOKUP(F115,NIVELES!$A$246:$C$464,3,0),"")</f>
        <v/>
      </c>
      <c r="H115" s="27"/>
      <c r="I115" s="27"/>
      <c r="J115" s="27"/>
      <c r="K115" s="107"/>
      <c r="L115" s="27"/>
      <c r="M115" s="46"/>
      <c r="N115" s="46"/>
      <c r="O115" s="46"/>
      <c r="P115" s="46"/>
      <c r="Q115" s="46"/>
      <c r="R115" s="46"/>
      <c r="S115" s="46"/>
      <c r="T115" s="46"/>
      <c r="U115" s="46"/>
      <c r="V115" s="46"/>
      <c r="W115" s="46"/>
      <c r="X115" s="46"/>
      <c r="Y115" s="41" t="str">
        <f>IF(A115&lt;&gt;"",IF(D115="DIRECCIÓN_DE_TRANSFERENCIAS","280 0031",VLOOKUP(C115,NIVELES!$A$14:$B$105,2,0)),"")</f>
        <v/>
      </c>
      <c r="Z115" s="106"/>
      <c r="AA115" s="43" t="str">
        <f>+IF(D115&lt;&gt;"",VLOOKUP(D115,NIVELES!$D$19:$H$25,2,0),"")</f>
        <v/>
      </c>
      <c r="AB115" s="28" t="str">
        <f>+IF(D115&lt;&gt;"",VLOOKUP(D115,NIVELES!$D$19:$H$25,3,0),"")</f>
        <v/>
      </c>
      <c r="AC115" s="28" t="str">
        <f>+IF(D115&lt;&gt;"",VLOOKUP(D115,NIVELES!$D$19:$H$25,4,0),"")</f>
        <v/>
      </c>
      <c r="AD115" s="28" t="str">
        <f>+IF(D115&lt;&gt;"",VLOOKUP(D115,NIVELES!$D$19:$H$25,5,0),"")</f>
        <v/>
      </c>
      <c r="AE115" s="44" t="str">
        <f>IF(AF115&lt;&gt;"",VLOOKUP(AF115,NIVELES!$F$495:$G$540,2,0),"")</f>
        <v/>
      </c>
      <c r="AF115" s="27"/>
      <c r="AG115" s="27"/>
      <c r="AH115" s="28" t="str">
        <f>+IF(AG115&lt;&gt;"",VLOOKUP(AG115,NIVELES!$A$800:$B$876,2,0),"")</f>
        <v/>
      </c>
      <c r="AI115" s="27"/>
      <c r="AJ115" s="27"/>
      <c r="AK115" s="28" t="str">
        <f>IF(AJ115&lt;&gt;"",+VLOOKUP(AJ115,NIVELES!$A$890:$B$1237,2,0),"")</f>
        <v/>
      </c>
      <c r="AL115" s="29"/>
      <c r="AM115" s="29"/>
      <c r="AN115" s="29"/>
      <c r="AO115" s="29"/>
      <c r="AP115" s="29"/>
      <c r="AQ115" s="29"/>
      <c r="AR115" s="29"/>
      <c r="AS115" s="29"/>
      <c r="AT115" s="29"/>
      <c r="AU115" s="29"/>
      <c r="AV115" s="29"/>
      <c r="AW115" s="29"/>
      <c r="AX115" s="29"/>
      <c r="AY115" s="31">
        <f t="shared" si="9"/>
        <v>0</v>
      </c>
      <c r="AZ115" s="30" t="str">
        <f t="shared" si="10"/>
        <v xml:space="preserve"> </v>
      </c>
      <c r="BA115" s="35" t="str">
        <f t="shared" si="11"/>
        <v xml:space="preserve"> </v>
      </c>
      <c r="BB115" s="108"/>
      <c r="BC115" s="108"/>
      <c r="BD115" s="108"/>
      <c r="BE115" s="136" t="str">
        <f t="shared" si="12"/>
        <v/>
      </c>
      <c r="BF115" s="108"/>
      <c r="BG115" s="110"/>
      <c r="BH115" s="110"/>
      <c r="BI115" s="110"/>
      <c r="BJ115" s="137" t="str">
        <f t="shared" si="13"/>
        <v/>
      </c>
      <c r="BK115" s="110"/>
      <c r="BL115" s="108"/>
      <c r="BM115" s="108"/>
      <c r="BN115" s="108"/>
      <c r="BO115" s="135" t="str">
        <f t="shared" si="14"/>
        <v/>
      </c>
      <c r="BP115" s="108"/>
      <c r="BQ115" s="108"/>
      <c r="BR115" s="108"/>
      <c r="BS115" s="108"/>
      <c r="BT115" s="135" t="str">
        <f t="shared" si="15"/>
        <v/>
      </c>
      <c r="BU115" s="108"/>
      <c r="BV115" s="108"/>
      <c r="BW115" s="108"/>
      <c r="BX115" s="108"/>
      <c r="BY115" s="135" t="str">
        <f t="shared" si="16"/>
        <v/>
      </c>
      <c r="BZ115" s="108"/>
    </row>
    <row r="116" spans="1:78" ht="24.75" customHeight="1" x14ac:dyDescent="0.25">
      <c r="A116" s="27"/>
      <c r="B116" s="27"/>
      <c r="C116" s="27"/>
      <c r="D116" s="27"/>
      <c r="E116" s="28" t="str">
        <f>+IF(C116&lt;&gt;"",VLOOKUP(MID(C116,18,5),NIVELES!$A$133:$B$213,2,0),"")</f>
        <v/>
      </c>
      <c r="F116" s="88"/>
      <c r="G116" s="28" t="str">
        <f>IF(F116&lt;&gt;"",VLOOKUP(F116,NIVELES!$A$246:$C$464,3,0),"")</f>
        <v/>
      </c>
      <c r="H116" s="27"/>
      <c r="I116" s="27"/>
      <c r="J116" s="27"/>
      <c r="K116" s="107"/>
      <c r="L116" s="27"/>
      <c r="M116" s="46"/>
      <c r="N116" s="46"/>
      <c r="O116" s="46"/>
      <c r="P116" s="46"/>
      <c r="Q116" s="46"/>
      <c r="R116" s="46"/>
      <c r="S116" s="46"/>
      <c r="T116" s="46"/>
      <c r="U116" s="46"/>
      <c r="V116" s="46"/>
      <c r="W116" s="46"/>
      <c r="X116" s="46"/>
      <c r="Y116" s="41" t="str">
        <f>IF(A116&lt;&gt;"",IF(D116="DIRECCIÓN_DE_TRANSFERENCIAS","280 0031",VLOOKUP(C116,NIVELES!$A$14:$B$105,2,0)),"")</f>
        <v/>
      </c>
      <c r="Z116" s="106"/>
      <c r="AA116" s="43" t="str">
        <f>+IF(D116&lt;&gt;"",VLOOKUP(D116,NIVELES!$D$19:$H$25,2,0),"")</f>
        <v/>
      </c>
      <c r="AB116" s="28" t="str">
        <f>+IF(D116&lt;&gt;"",VLOOKUP(D116,NIVELES!$D$19:$H$25,3,0),"")</f>
        <v/>
      </c>
      <c r="AC116" s="28" t="str">
        <f>+IF(D116&lt;&gt;"",VLOOKUP(D116,NIVELES!$D$19:$H$25,4,0),"")</f>
        <v/>
      </c>
      <c r="AD116" s="28" t="str">
        <f>+IF(D116&lt;&gt;"",VLOOKUP(D116,NIVELES!$D$19:$H$25,5,0),"")</f>
        <v/>
      </c>
      <c r="AE116" s="44" t="str">
        <f>IF(AF116&lt;&gt;"",VLOOKUP(AF116,NIVELES!$F$495:$G$540,2,0),"")</f>
        <v/>
      </c>
      <c r="AF116" s="27"/>
      <c r="AG116" s="27"/>
      <c r="AH116" s="28" t="str">
        <f>+IF(AG116&lt;&gt;"",VLOOKUP(AG116,NIVELES!$A$800:$B$876,2,0),"")</f>
        <v/>
      </c>
      <c r="AI116" s="27"/>
      <c r="AJ116" s="27"/>
      <c r="AK116" s="28" t="str">
        <f>IF(AJ116&lt;&gt;"",+VLOOKUP(AJ116,NIVELES!$A$890:$B$1237,2,0),"")</f>
        <v/>
      </c>
      <c r="AL116" s="29"/>
      <c r="AM116" s="29"/>
      <c r="AN116" s="29"/>
      <c r="AO116" s="29"/>
      <c r="AP116" s="29"/>
      <c r="AQ116" s="29"/>
      <c r="AR116" s="29"/>
      <c r="AS116" s="29"/>
      <c r="AT116" s="29"/>
      <c r="AU116" s="29"/>
      <c r="AV116" s="29"/>
      <c r="AW116" s="29"/>
      <c r="AX116" s="29"/>
      <c r="AY116" s="31">
        <f t="shared" si="9"/>
        <v>0</v>
      </c>
      <c r="AZ116" s="30" t="str">
        <f t="shared" si="10"/>
        <v xml:space="preserve"> </v>
      </c>
      <c r="BA116" s="35" t="str">
        <f t="shared" si="11"/>
        <v xml:space="preserve"> </v>
      </c>
      <c r="BB116" s="108"/>
      <c r="BC116" s="108"/>
      <c r="BD116" s="108"/>
      <c r="BE116" s="136" t="str">
        <f t="shared" si="12"/>
        <v/>
      </c>
      <c r="BF116" s="108"/>
      <c r="BG116" s="110"/>
      <c r="BH116" s="110"/>
      <c r="BI116" s="110"/>
      <c r="BJ116" s="137" t="str">
        <f t="shared" si="13"/>
        <v/>
      </c>
      <c r="BK116" s="110"/>
      <c r="BL116" s="108"/>
      <c r="BM116" s="108"/>
      <c r="BN116" s="108"/>
      <c r="BO116" s="135" t="str">
        <f t="shared" si="14"/>
        <v/>
      </c>
      <c r="BP116" s="108"/>
      <c r="BQ116" s="108"/>
      <c r="BR116" s="108"/>
      <c r="BS116" s="108"/>
      <c r="BT116" s="135" t="str">
        <f t="shared" si="15"/>
        <v/>
      </c>
      <c r="BU116" s="108"/>
      <c r="BV116" s="108"/>
      <c r="BW116" s="108"/>
      <c r="BX116" s="108"/>
      <c r="BY116" s="135" t="str">
        <f t="shared" si="16"/>
        <v/>
      </c>
      <c r="BZ116" s="108"/>
    </row>
    <row r="117" spans="1:78" ht="24.75" customHeight="1" x14ac:dyDescent="0.25">
      <c r="A117" s="27"/>
      <c r="B117" s="27"/>
      <c r="C117" s="27"/>
      <c r="D117" s="27"/>
      <c r="E117" s="28" t="str">
        <f>+IF(C117&lt;&gt;"",VLOOKUP(MID(C117,18,5),NIVELES!$A$133:$B$213,2,0),"")</f>
        <v/>
      </c>
      <c r="F117" s="88"/>
      <c r="G117" s="28" t="str">
        <f>IF(F117&lt;&gt;"",VLOOKUP(F117,NIVELES!$A$246:$C$464,3,0),"")</f>
        <v/>
      </c>
      <c r="H117" s="27"/>
      <c r="I117" s="27"/>
      <c r="J117" s="27"/>
      <c r="K117" s="107"/>
      <c r="L117" s="27"/>
      <c r="M117" s="46"/>
      <c r="N117" s="46"/>
      <c r="O117" s="46"/>
      <c r="P117" s="46"/>
      <c r="Q117" s="46"/>
      <c r="R117" s="46"/>
      <c r="S117" s="46"/>
      <c r="T117" s="46"/>
      <c r="U117" s="46"/>
      <c r="V117" s="46"/>
      <c r="W117" s="46"/>
      <c r="X117" s="46"/>
      <c r="Y117" s="41" t="str">
        <f>IF(A117&lt;&gt;"",IF(D117="DIRECCIÓN_DE_TRANSFERENCIAS","280 0031",VLOOKUP(C117,NIVELES!$A$14:$B$105,2,0)),"")</f>
        <v/>
      </c>
      <c r="Z117" s="106"/>
      <c r="AA117" s="43" t="str">
        <f>+IF(D117&lt;&gt;"",VLOOKUP(D117,NIVELES!$D$19:$H$25,2,0),"")</f>
        <v/>
      </c>
      <c r="AB117" s="28" t="str">
        <f>+IF(D117&lt;&gt;"",VLOOKUP(D117,NIVELES!$D$19:$H$25,3,0),"")</f>
        <v/>
      </c>
      <c r="AC117" s="28" t="str">
        <f>+IF(D117&lt;&gt;"",VLOOKUP(D117,NIVELES!$D$19:$H$25,4,0),"")</f>
        <v/>
      </c>
      <c r="AD117" s="28" t="str">
        <f>+IF(D117&lt;&gt;"",VLOOKUP(D117,NIVELES!$D$19:$H$25,5,0),"")</f>
        <v/>
      </c>
      <c r="AE117" s="44" t="str">
        <f>IF(AF117&lt;&gt;"",VLOOKUP(AF117,NIVELES!$F$495:$G$540,2,0),"")</f>
        <v/>
      </c>
      <c r="AF117" s="27"/>
      <c r="AG117" s="27"/>
      <c r="AH117" s="28" t="str">
        <f>+IF(AG117&lt;&gt;"",VLOOKUP(AG117,NIVELES!$A$800:$B$876,2,0),"")</f>
        <v/>
      </c>
      <c r="AI117" s="27"/>
      <c r="AJ117" s="27"/>
      <c r="AK117" s="28" t="str">
        <f>IF(AJ117&lt;&gt;"",+VLOOKUP(AJ117,NIVELES!$A$890:$B$1237,2,0),"")</f>
        <v/>
      </c>
      <c r="AL117" s="29"/>
      <c r="AM117" s="29"/>
      <c r="AN117" s="29"/>
      <c r="AO117" s="29"/>
      <c r="AP117" s="29"/>
      <c r="AQ117" s="29"/>
      <c r="AR117" s="29"/>
      <c r="AS117" s="29"/>
      <c r="AT117" s="29"/>
      <c r="AU117" s="29"/>
      <c r="AV117" s="29"/>
      <c r="AW117" s="29"/>
      <c r="AX117" s="29"/>
      <c r="AY117" s="31">
        <f t="shared" si="9"/>
        <v>0</v>
      </c>
      <c r="AZ117" s="30" t="str">
        <f t="shared" si="10"/>
        <v xml:space="preserve"> </v>
      </c>
      <c r="BA117" s="35" t="str">
        <f t="shared" si="11"/>
        <v xml:space="preserve"> </v>
      </c>
      <c r="BB117" s="108"/>
      <c r="BC117" s="108"/>
      <c r="BD117" s="108"/>
      <c r="BE117" s="136" t="str">
        <f t="shared" si="12"/>
        <v/>
      </c>
      <c r="BF117" s="108"/>
      <c r="BG117" s="110"/>
      <c r="BH117" s="110"/>
      <c r="BI117" s="110"/>
      <c r="BJ117" s="137" t="str">
        <f t="shared" si="13"/>
        <v/>
      </c>
      <c r="BK117" s="110"/>
      <c r="BL117" s="108"/>
      <c r="BM117" s="108"/>
      <c r="BN117" s="108"/>
      <c r="BO117" s="135" t="str">
        <f t="shared" si="14"/>
        <v/>
      </c>
      <c r="BP117" s="108"/>
      <c r="BQ117" s="108"/>
      <c r="BR117" s="108"/>
      <c r="BS117" s="108"/>
      <c r="BT117" s="135" t="str">
        <f t="shared" si="15"/>
        <v/>
      </c>
      <c r="BU117" s="108"/>
      <c r="BV117" s="108"/>
      <c r="BW117" s="108"/>
      <c r="BX117" s="108"/>
      <c r="BY117" s="135" t="str">
        <f t="shared" si="16"/>
        <v/>
      </c>
      <c r="BZ117" s="108"/>
    </row>
    <row r="118" spans="1:78" ht="24.75" customHeight="1" x14ac:dyDescent="0.25">
      <c r="A118" s="27"/>
      <c r="B118" s="27"/>
      <c r="C118" s="27"/>
      <c r="D118" s="27"/>
      <c r="E118" s="28" t="str">
        <f>+IF(C118&lt;&gt;"",VLOOKUP(MID(C118,18,5),NIVELES!$A$133:$B$213,2,0),"")</f>
        <v/>
      </c>
      <c r="F118" s="88"/>
      <c r="G118" s="28" t="str">
        <f>IF(F118&lt;&gt;"",VLOOKUP(F118,NIVELES!$A$246:$C$464,3,0),"")</f>
        <v/>
      </c>
      <c r="H118" s="27"/>
      <c r="I118" s="27"/>
      <c r="J118" s="27"/>
      <c r="K118" s="107"/>
      <c r="L118" s="27"/>
      <c r="M118" s="46"/>
      <c r="N118" s="46"/>
      <c r="O118" s="46"/>
      <c r="P118" s="46"/>
      <c r="Q118" s="46"/>
      <c r="R118" s="46"/>
      <c r="S118" s="46"/>
      <c r="T118" s="46"/>
      <c r="U118" s="46"/>
      <c r="V118" s="46"/>
      <c r="W118" s="46"/>
      <c r="X118" s="46"/>
      <c r="Y118" s="41" t="str">
        <f>IF(A118&lt;&gt;"",IF(D118="DIRECCIÓN_DE_TRANSFERENCIAS","280 0031",VLOOKUP(C118,NIVELES!$A$14:$B$105,2,0)),"")</f>
        <v/>
      </c>
      <c r="Z118" s="106"/>
      <c r="AA118" s="43" t="str">
        <f>+IF(D118&lt;&gt;"",VLOOKUP(D118,NIVELES!$D$19:$H$25,2,0),"")</f>
        <v/>
      </c>
      <c r="AB118" s="28" t="str">
        <f>+IF(D118&lt;&gt;"",VLOOKUP(D118,NIVELES!$D$19:$H$25,3,0),"")</f>
        <v/>
      </c>
      <c r="AC118" s="28" t="str">
        <f>+IF(D118&lt;&gt;"",VLOOKUP(D118,NIVELES!$D$19:$H$25,4,0),"")</f>
        <v/>
      </c>
      <c r="AD118" s="28" t="str">
        <f>+IF(D118&lt;&gt;"",VLOOKUP(D118,NIVELES!$D$19:$H$25,5,0),"")</f>
        <v/>
      </c>
      <c r="AE118" s="44" t="str">
        <f>IF(AF118&lt;&gt;"",VLOOKUP(AF118,NIVELES!$F$495:$G$540,2,0),"")</f>
        <v/>
      </c>
      <c r="AF118" s="27"/>
      <c r="AG118" s="27"/>
      <c r="AH118" s="28" t="str">
        <f>+IF(AG118&lt;&gt;"",VLOOKUP(AG118,NIVELES!$A$800:$B$876,2,0),"")</f>
        <v/>
      </c>
      <c r="AI118" s="27"/>
      <c r="AJ118" s="27"/>
      <c r="AK118" s="28" t="str">
        <f>IF(AJ118&lt;&gt;"",+VLOOKUP(AJ118,NIVELES!$A$890:$B$1237,2,0),"")</f>
        <v/>
      </c>
      <c r="AL118" s="29"/>
      <c r="AM118" s="29"/>
      <c r="AN118" s="29"/>
      <c r="AO118" s="29"/>
      <c r="AP118" s="29"/>
      <c r="AQ118" s="29"/>
      <c r="AR118" s="29"/>
      <c r="AS118" s="29"/>
      <c r="AT118" s="29"/>
      <c r="AU118" s="29"/>
      <c r="AV118" s="29"/>
      <c r="AW118" s="29"/>
      <c r="AX118" s="29"/>
      <c r="AY118" s="31">
        <f t="shared" si="9"/>
        <v>0</v>
      </c>
      <c r="AZ118" s="30" t="str">
        <f t="shared" si="10"/>
        <v xml:space="preserve"> </v>
      </c>
      <c r="BA118" s="35" t="str">
        <f t="shared" si="11"/>
        <v xml:space="preserve"> </v>
      </c>
      <c r="BB118" s="108"/>
      <c r="BC118" s="108"/>
      <c r="BD118" s="108"/>
      <c r="BE118" s="136" t="str">
        <f t="shared" si="12"/>
        <v/>
      </c>
      <c r="BF118" s="108"/>
      <c r="BG118" s="110"/>
      <c r="BH118" s="110"/>
      <c r="BI118" s="110"/>
      <c r="BJ118" s="137" t="str">
        <f t="shared" si="13"/>
        <v/>
      </c>
      <c r="BK118" s="110"/>
      <c r="BL118" s="108"/>
      <c r="BM118" s="108"/>
      <c r="BN118" s="108"/>
      <c r="BO118" s="135" t="str">
        <f t="shared" si="14"/>
        <v/>
      </c>
      <c r="BP118" s="108"/>
      <c r="BQ118" s="108"/>
      <c r="BR118" s="108"/>
      <c r="BS118" s="108"/>
      <c r="BT118" s="135" t="str">
        <f t="shared" si="15"/>
        <v/>
      </c>
      <c r="BU118" s="108"/>
      <c r="BV118" s="108"/>
      <c r="BW118" s="108"/>
      <c r="BX118" s="108"/>
      <c r="BY118" s="135" t="str">
        <f t="shared" si="16"/>
        <v/>
      </c>
      <c r="BZ118" s="108"/>
    </row>
    <row r="119" spans="1:78" ht="24.75" customHeight="1" x14ac:dyDescent="0.25">
      <c r="A119" s="27"/>
      <c r="B119" s="27"/>
      <c r="C119" s="27"/>
      <c r="D119" s="27"/>
      <c r="E119" s="28" t="str">
        <f>+IF(C119&lt;&gt;"",VLOOKUP(MID(C119,18,5),NIVELES!$A$133:$B$213,2,0),"")</f>
        <v/>
      </c>
      <c r="F119" s="88"/>
      <c r="G119" s="28" t="str">
        <f>IF(F119&lt;&gt;"",VLOOKUP(F119,NIVELES!$A$246:$C$464,3,0),"")</f>
        <v/>
      </c>
      <c r="H119" s="27"/>
      <c r="I119" s="27"/>
      <c r="J119" s="27"/>
      <c r="K119" s="107"/>
      <c r="L119" s="27"/>
      <c r="M119" s="46"/>
      <c r="N119" s="46"/>
      <c r="O119" s="46"/>
      <c r="P119" s="46"/>
      <c r="Q119" s="46"/>
      <c r="R119" s="46"/>
      <c r="S119" s="46"/>
      <c r="T119" s="46"/>
      <c r="U119" s="46"/>
      <c r="V119" s="46"/>
      <c r="W119" s="46"/>
      <c r="X119" s="46"/>
      <c r="Y119" s="41" t="str">
        <f>IF(A119&lt;&gt;"",IF(D119="DIRECCIÓN_DE_TRANSFERENCIAS","280 0031",VLOOKUP(C119,NIVELES!$A$14:$B$105,2,0)),"")</f>
        <v/>
      </c>
      <c r="Z119" s="106"/>
      <c r="AA119" s="43" t="str">
        <f>+IF(D119&lt;&gt;"",VLOOKUP(D119,NIVELES!$D$19:$H$25,2,0),"")</f>
        <v/>
      </c>
      <c r="AB119" s="28" t="str">
        <f>+IF(D119&lt;&gt;"",VLOOKUP(D119,NIVELES!$D$19:$H$25,3,0),"")</f>
        <v/>
      </c>
      <c r="AC119" s="28" t="str">
        <f>+IF(D119&lt;&gt;"",VLOOKUP(D119,NIVELES!$D$19:$H$25,4,0),"")</f>
        <v/>
      </c>
      <c r="AD119" s="28" t="str">
        <f>+IF(D119&lt;&gt;"",VLOOKUP(D119,NIVELES!$D$19:$H$25,5,0),"")</f>
        <v/>
      </c>
      <c r="AE119" s="44" t="str">
        <f>IF(AF119&lt;&gt;"",VLOOKUP(AF119,NIVELES!$F$495:$G$540,2,0),"")</f>
        <v/>
      </c>
      <c r="AF119" s="27"/>
      <c r="AG119" s="27"/>
      <c r="AH119" s="28" t="str">
        <f>+IF(AG119&lt;&gt;"",VLOOKUP(AG119,NIVELES!$A$800:$B$876,2,0),"")</f>
        <v/>
      </c>
      <c r="AI119" s="27"/>
      <c r="AJ119" s="27"/>
      <c r="AK119" s="28" t="str">
        <f>IF(AJ119&lt;&gt;"",+VLOOKUP(AJ119,NIVELES!$A$890:$B$1237,2,0),"")</f>
        <v/>
      </c>
      <c r="AL119" s="29"/>
      <c r="AM119" s="29"/>
      <c r="AN119" s="29"/>
      <c r="AO119" s="29"/>
      <c r="AP119" s="29"/>
      <c r="AQ119" s="29"/>
      <c r="AR119" s="29"/>
      <c r="AS119" s="29"/>
      <c r="AT119" s="29"/>
      <c r="AU119" s="29"/>
      <c r="AV119" s="29"/>
      <c r="AW119" s="29"/>
      <c r="AX119" s="29"/>
      <c r="AY119" s="31">
        <f t="shared" si="9"/>
        <v>0</v>
      </c>
      <c r="AZ119" s="30" t="str">
        <f t="shared" si="10"/>
        <v xml:space="preserve"> </v>
      </c>
      <c r="BA119" s="35" t="str">
        <f t="shared" si="11"/>
        <v xml:space="preserve"> </v>
      </c>
      <c r="BB119" s="108"/>
      <c r="BC119" s="108"/>
      <c r="BD119" s="108"/>
      <c r="BE119" s="136" t="str">
        <f t="shared" si="12"/>
        <v/>
      </c>
      <c r="BF119" s="108"/>
      <c r="BG119" s="110"/>
      <c r="BH119" s="110"/>
      <c r="BI119" s="110"/>
      <c r="BJ119" s="137" t="str">
        <f t="shared" si="13"/>
        <v/>
      </c>
      <c r="BK119" s="110"/>
      <c r="BL119" s="108"/>
      <c r="BM119" s="108"/>
      <c r="BN119" s="108"/>
      <c r="BO119" s="135" t="str">
        <f t="shared" si="14"/>
        <v/>
      </c>
      <c r="BP119" s="108"/>
      <c r="BQ119" s="108"/>
      <c r="BR119" s="108"/>
      <c r="BS119" s="108"/>
      <c r="BT119" s="135" t="str">
        <f t="shared" si="15"/>
        <v/>
      </c>
      <c r="BU119" s="108"/>
      <c r="BV119" s="108"/>
      <c r="BW119" s="108"/>
      <c r="BX119" s="108"/>
      <c r="BY119" s="135" t="str">
        <f t="shared" si="16"/>
        <v/>
      </c>
      <c r="BZ119" s="108"/>
    </row>
    <row r="120" spans="1:78" ht="24.75" customHeight="1" x14ac:dyDescent="0.25">
      <c r="A120" s="27"/>
      <c r="B120" s="27"/>
      <c r="C120" s="27"/>
      <c r="D120" s="27"/>
      <c r="E120" s="28" t="str">
        <f>+IF(C120&lt;&gt;"",VLOOKUP(MID(C120,18,5),NIVELES!$A$133:$B$213,2,0),"")</f>
        <v/>
      </c>
      <c r="F120" s="88"/>
      <c r="G120" s="28" t="str">
        <f>IF(F120&lt;&gt;"",VLOOKUP(F120,NIVELES!$A$246:$C$464,3,0),"")</f>
        <v/>
      </c>
      <c r="H120" s="27"/>
      <c r="I120" s="27"/>
      <c r="J120" s="27"/>
      <c r="K120" s="107"/>
      <c r="L120" s="27"/>
      <c r="M120" s="46"/>
      <c r="N120" s="46"/>
      <c r="O120" s="46"/>
      <c r="P120" s="46"/>
      <c r="Q120" s="46"/>
      <c r="R120" s="46"/>
      <c r="S120" s="46"/>
      <c r="T120" s="46"/>
      <c r="U120" s="46"/>
      <c r="V120" s="46"/>
      <c r="W120" s="46"/>
      <c r="X120" s="46"/>
      <c r="Y120" s="41" t="str">
        <f>IF(A120&lt;&gt;"",IF(D120="DIRECCIÓN_DE_TRANSFERENCIAS","280 0031",VLOOKUP(C120,NIVELES!$A$14:$B$105,2,0)),"")</f>
        <v/>
      </c>
      <c r="Z120" s="106"/>
      <c r="AA120" s="43" t="str">
        <f>+IF(D120&lt;&gt;"",VLOOKUP(D120,NIVELES!$D$19:$H$25,2,0),"")</f>
        <v/>
      </c>
      <c r="AB120" s="28" t="str">
        <f>+IF(D120&lt;&gt;"",VLOOKUP(D120,NIVELES!$D$19:$H$25,3,0),"")</f>
        <v/>
      </c>
      <c r="AC120" s="28" t="str">
        <f>+IF(D120&lt;&gt;"",VLOOKUP(D120,NIVELES!$D$19:$H$25,4,0),"")</f>
        <v/>
      </c>
      <c r="AD120" s="28" t="str">
        <f>+IF(D120&lt;&gt;"",VLOOKUP(D120,NIVELES!$D$19:$H$25,5,0),"")</f>
        <v/>
      </c>
      <c r="AE120" s="44" t="str">
        <f>IF(AF120&lt;&gt;"",VLOOKUP(AF120,NIVELES!$F$495:$G$540,2,0),"")</f>
        <v/>
      </c>
      <c r="AF120" s="27"/>
      <c r="AG120" s="27"/>
      <c r="AH120" s="28" t="str">
        <f>+IF(AG120&lt;&gt;"",VLOOKUP(AG120,NIVELES!$A$800:$B$876,2,0),"")</f>
        <v/>
      </c>
      <c r="AI120" s="27"/>
      <c r="AJ120" s="27"/>
      <c r="AK120" s="28" t="str">
        <f>IF(AJ120&lt;&gt;"",+VLOOKUP(AJ120,NIVELES!$A$890:$B$1237,2,0),"")</f>
        <v/>
      </c>
      <c r="AL120" s="29"/>
      <c r="AM120" s="29"/>
      <c r="AN120" s="29"/>
      <c r="AO120" s="29"/>
      <c r="AP120" s="29"/>
      <c r="AQ120" s="29"/>
      <c r="AR120" s="29"/>
      <c r="AS120" s="29"/>
      <c r="AT120" s="29"/>
      <c r="AU120" s="29"/>
      <c r="AV120" s="29"/>
      <c r="AW120" s="29"/>
      <c r="AX120" s="29"/>
      <c r="AY120" s="31">
        <f t="shared" si="9"/>
        <v>0</v>
      </c>
      <c r="AZ120" s="30" t="str">
        <f t="shared" si="10"/>
        <v xml:space="preserve"> </v>
      </c>
      <c r="BA120" s="35" t="str">
        <f t="shared" si="11"/>
        <v xml:space="preserve"> </v>
      </c>
      <c r="BB120" s="108"/>
      <c r="BC120" s="108"/>
      <c r="BD120" s="108"/>
      <c r="BE120" s="136" t="str">
        <f t="shared" si="12"/>
        <v/>
      </c>
      <c r="BF120" s="108"/>
      <c r="BG120" s="110"/>
      <c r="BH120" s="110"/>
      <c r="BI120" s="110"/>
      <c r="BJ120" s="137" t="str">
        <f t="shared" si="13"/>
        <v/>
      </c>
      <c r="BK120" s="110"/>
      <c r="BL120" s="108"/>
      <c r="BM120" s="108"/>
      <c r="BN120" s="108"/>
      <c r="BO120" s="135" t="str">
        <f t="shared" si="14"/>
        <v/>
      </c>
      <c r="BP120" s="108"/>
      <c r="BQ120" s="108"/>
      <c r="BR120" s="108"/>
      <c r="BS120" s="108"/>
      <c r="BT120" s="135" t="str">
        <f t="shared" si="15"/>
        <v/>
      </c>
      <c r="BU120" s="108"/>
      <c r="BV120" s="108"/>
      <c r="BW120" s="108"/>
      <c r="BX120" s="108"/>
      <c r="BY120" s="135" t="str">
        <f t="shared" si="16"/>
        <v/>
      </c>
      <c r="BZ120" s="108"/>
    </row>
    <row r="121" spans="1:78" ht="24.75" customHeight="1" x14ac:dyDescent="0.25">
      <c r="A121" s="27"/>
      <c r="B121" s="27"/>
      <c r="C121" s="27"/>
      <c r="D121" s="27"/>
      <c r="E121" s="28" t="str">
        <f>+IF(C121&lt;&gt;"",VLOOKUP(MID(C121,18,5),NIVELES!$A$133:$B$213,2,0),"")</f>
        <v/>
      </c>
      <c r="F121" s="88"/>
      <c r="G121" s="28" t="str">
        <f>IF(F121&lt;&gt;"",VLOOKUP(F121,NIVELES!$A$246:$C$464,3,0),"")</f>
        <v/>
      </c>
      <c r="H121" s="27"/>
      <c r="I121" s="27"/>
      <c r="J121" s="27"/>
      <c r="K121" s="107"/>
      <c r="L121" s="27"/>
      <c r="M121" s="46"/>
      <c r="N121" s="46"/>
      <c r="O121" s="46"/>
      <c r="P121" s="46"/>
      <c r="Q121" s="46"/>
      <c r="R121" s="46"/>
      <c r="S121" s="46"/>
      <c r="T121" s="46"/>
      <c r="U121" s="46"/>
      <c r="V121" s="46"/>
      <c r="W121" s="46"/>
      <c r="X121" s="46"/>
      <c r="Y121" s="41" t="str">
        <f>IF(A121&lt;&gt;"",IF(D121="DIRECCIÓN_DE_TRANSFERENCIAS","280 0031",VLOOKUP(C121,NIVELES!$A$14:$B$105,2,0)),"")</f>
        <v/>
      </c>
      <c r="Z121" s="106"/>
      <c r="AA121" s="43" t="str">
        <f>+IF(D121&lt;&gt;"",VLOOKUP(D121,NIVELES!$D$19:$H$25,2,0),"")</f>
        <v/>
      </c>
      <c r="AB121" s="28" t="str">
        <f>+IF(D121&lt;&gt;"",VLOOKUP(D121,NIVELES!$D$19:$H$25,3,0),"")</f>
        <v/>
      </c>
      <c r="AC121" s="28" t="str">
        <f>+IF(D121&lt;&gt;"",VLOOKUP(D121,NIVELES!$D$19:$H$25,4,0),"")</f>
        <v/>
      </c>
      <c r="AD121" s="28" t="str">
        <f>+IF(D121&lt;&gt;"",VLOOKUP(D121,NIVELES!$D$19:$H$25,5,0),"")</f>
        <v/>
      </c>
      <c r="AE121" s="44" t="str">
        <f>IF(AF121&lt;&gt;"",VLOOKUP(AF121,NIVELES!$F$495:$G$540,2,0),"")</f>
        <v/>
      </c>
      <c r="AF121" s="27"/>
      <c r="AG121" s="27"/>
      <c r="AH121" s="28" t="str">
        <f>+IF(AG121&lt;&gt;"",VLOOKUP(AG121,NIVELES!$A$800:$B$876,2,0),"")</f>
        <v/>
      </c>
      <c r="AI121" s="27"/>
      <c r="AJ121" s="27"/>
      <c r="AK121" s="28" t="str">
        <f>IF(AJ121&lt;&gt;"",+VLOOKUP(AJ121,NIVELES!$A$890:$B$1237,2,0),"")</f>
        <v/>
      </c>
      <c r="AL121" s="29"/>
      <c r="AM121" s="29"/>
      <c r="AN121" s="29"/>
      <c r="AO121" s="29"/>
      <c r="AP121" s="29"/>
      <c r="AQ121" s="29"/>
      <c r="AR121" s="29"/>
      <c r="AS121" s="29"/>
      <c r="AT121" s="29"/>
      <c r="AU121" s="29"/>
      <c r="AV121" s="29"/>
      <c r="AW121" s="29"/>
      <c r="AX121" s="29"/>
      <c r="AY121" s="31">
        <f t="shared" si="9"/>
        <v>0</v>
      </c>
      <c r="AZ121" s="30" t="str">
        <f t="shared" si="10"/>
        <v xml:space="preserve"> </v>
      </c>
      <c r="BA121" s="35" t="str">
        <f t="shared" si="11"/>
        <v xml:space="preserve"> </v>
      </c>
      <c r="BB121" s="108"/>
      <c r="BC121" s="108"/>
      <c r="BD121" s="108"/>
      <c r="BE121" s="136" t="str">
        <f t="shared" si="12"/>
        <v/>
      </c>
      <c r="BF121" s="108"/>
      <c r="BG121" s="110"/>
      <c r="BH121" s="110"/>
      <c r="BI121" s="110"/>
      <c r="BJ121" s="137" t="str">
        <f t="shared" si="13"/>
        <v/>
      </c>
      <c r="BK121" s="110"/>
      <c r="BL121" s="108"/>
      <c r="BM121" s="108"/>
      <c r="BN121" s="108"/>
      <c r="BO121" s="135" t="str">
        <f t="shared" si="14"/>
        <v/>
      </c>
      <c r="BP121" s="108"/>
      <c r="BQ121" s="108"/>
      <c r="BR121" s="108"/>
      <c r="BS121" s="108"/>
      <c r="BT121" s="135" t="str">
        <f t="shared" si="15"/>
        <v/>
      </c>
      <c r="BU121" s="108"/>
      <c r="BV121" s="108"/>
      <c r="BW121" s="108"/>
      <c r="BX121" s="108"/>
      <c r="BY121" s="135" t="str">
        <f t="shared" si="16"/>
        <v/>
      </c>
      <c r="BZ121" s="108"/>
    </row>
    <row r="122" spans="1:78" ht="24.75" customHeight="1" x14ac:dyDescent="0.25">
      <c r="A122" s="27"/>
      <c r="B122" s="27"/>
      <c r="C122" s="27"/>
      <c r="D122" s="27"/>
      <c r="E122" s="28" t="str">
        <f>+IF(C122&lt;&gt;"",VLOOKUP(MID(C122,18,5),NIVELES!$A$133:$B$213,2,0),"")</f>
        <v/>
      </c>
      <c r="F122" s="88"/>
      <c r="G122" s="28" t="str">
        <f>IF(F122&lt;&gt;"",VLOOKUP(F122,NIVELES!$A$246:$C$464,3,0),"")</f>
        <v/>
      </c>
      <c r="H122" s="27"/>
      <c r="I122" s="27"/>
      <c r="J122" s="27"/>
      <c r="K122" s="107"/>
      <c r="L122" s="27"/>
      <c r="M122" s="46"/>
      <c r="N122" s="46"/>
      <c r="O122" s="46"/>
      <c r="P122" s="46"/>
      <c r="Q122" s="46"/>
      <c r="R122" s="46"/>
      <c r="S122" s="46"/>
      <c r="T122" s="46"/>
      <c r="U122" s="46"/>
      <c r="V122" s="46"/>
      <c r="W122" s="46"/>
      <c r="X122" s="46"/>
      <c r="Y122" s="41" t="str">
        <f>IF(A122&lt;&gt;"",IF(D122="DIRECCIÓN_DE_TRANSFERENCIAS","280 0031",VLOOKUP(C122,NIVELES!$A$14:$B$105,2,0)),"")</f>
        <v/>
      </c>
      <c r="Z122" s="106"/>
      <c r="AA122" s="43" t="str">
        <f>+IF(D122&lt;&gt;"",VLOOKUP(D122,NIVELES!$D$19:$H$25,2,0),"")</f>
        <v/>
      </c>
      <c r="AB122" s="28" t="str">
        <f>+IF(D122&lt;&gt;"",VLOOKUP(D122,NIVELES!$D$19:$H$25,3,0),"")</f>
        <v/>
      </c>
      <c r="AC122" s="28" t="str">
        <f>+IF(D122&lt;&gt;"",VLOOKUP(D122,NIVELES!$D$19:$H$25,4,0),"")</f>
        <v/>
      </c>
      <c r="AD122" s="28" t="str">
        <f>+IF(D122&lt;&gt;"",VLOOKUP(D122,NIVELES!$D$19:$H$25,5,0),"")</f>
        <v/>
      </c>
      <c r="AE122" s="44" t="str">
        <f>IF(AF122&lt;&gt;"",VLOOKUP(AF122,NIVELES!$F$495:$G$540,2,0),"")</f>
        <v/>
      </c>
      <c r="AF122" s="27"/>
      <c r="AG122" s="27"/>
      <c r="AH122" s="28" t="str">
        <f>+IF(AG122&lt;&gt;"",VLOOKUP(AG122,NIVELES!$A$800:$B$876,2,0),"")</f>
        <v/>
      </c>
      <c r="AI122" s="27"/>
      <c r="AJ122" s="27"/>
      <c r="AK122" s="28" t="str">
        <f>IF(AJ122&lt;&gt;"",+VLOOKUP(AJ122,NIVELES!$A$890:$B$1237,2,0),"")</f>
        <v/>
      </c>
      <c r="AL122" s="29"/>
      <c r="AM122" s="29"/>
      <c r="AN122" s="29"/>
      <c r="AO122" s="29"/>
      <c r="AP122" s="29"/>
      <c r="AQ122" s="29"/>
      <c r="AR122" s="29"/>
      <c r="AS122" s="29"/>
      <c r="AT122" s="29"/>
      <c r="AU122" s="29"/>
      <c r="AV122" s="29"/>
      <c r="AW122" s="29"/>
      <c r="AX122" s="29"/>
      <c r="AY122" s="31">
        <f t="shared" si="9"/>
        <v>0</v>
      </c>
      <c r="AZ122" s="30" t="str">
        <f t="shared" si="10"/>
        <v xml:space="preserve"> </v>
      </c>
      <c r="BA122" s="35" t="str">
        <f t="shared" si="11"/>
        <v xml:space="preserve"> </v>
      </c>
      <c r="BB122" s="108"/>
      <c r="BC122" s="108"/>
      <c r="BD122" s="108"/>
      <c r="BE122" s="136" t="str">
        <f t="shared" si="12"/>
        <v/>
      </c>
      <c r="BF122" s="108"/>
      <c r="BG122" s="110"/>
      <c r="BH122" s="110"/>
      <c r="BI122" s="110"/>
      <c r="BJ122" s="137" t="str">
        <f t="shared" si="13"/>
        <v/>
      </c>
      <c r="BK122" s="110"/>
      <c r="BL122" s="108"/>
      <c r="BM122" s="108"/>
      <c r="BN122" s="108"/>
      <c r="BO122" s="135" t="str">
        <f t="shared" si="14"/>
        <v/>
      </c>
      <c r="BP122" s="108"/>
      <c r="BQ122" s="108"/>
      <c r="BR122" s="108"/>
      <c r="BS122" s="108"/>
      <c r="BT122" s="135" t="str">
        <f t="shared" si="15"/>
        <v/>
      </c>
      <c r="BU122" s="108"/>
      <c r="BV122" s="108"/>
      <c r="BW122" s="108"/>
      <c r="BX122" s="108"/>
      <c r="BY122" s="135" t="str">
        <f t="shared" si="16"/>
        <v/>
      </c>
      <c r="BZ122" s="108"/>
    </row>
    <row r="123" spans="1:78" ht="24.75" customHeight="1" x14ac:dyDescent="0.25">
      <c r="A123" s="27"/>
      <c r="B123" s="27"/>
      <c r="C123" s="27"/>
      <c r="D123" s="27"/>
      <c r="E123" s="28" t="str">
        <f>+IF(C123&lt;&gt;"",VLOOKUP(MID(C123,18,5),NIVELES!$A$133:$B$213,2,0),"")</f>
        <v/>
      </c>
      <c r="F123" s="88"/>
      <c r="G123" s="28" t="str">
        <f>IF(F123&lt;&gt;"",VLOOKUP(F123,NIVELES!$A$246:$C$464,3,0),"")</f>
        <v/>
      </c>
      <c r="H123" s="27"/>
      <c r="I123" s="27"/>
      <c r="J123" s="27"/>
      <c r="K123" s="107"/>
      <c r="L123" s="27"/>
      <c r="M123" s="46"/>
      <c r="N123" s="46"/>
      <c r="O123" s="46"/>
      <c r="P123" s="46"/>
      <c r="Q123" s="46"/>
      <c r="R123" s="46"/>
      <c r="S123" s="46"/>
      <c r="T123" s="46"/>
      <c r="U123" s="46"/>
      <c r="V123" s="46"/>
      <c r="W123" s="46"/>
      <c r="X123" s="46"/>
      <c r="Y123" s="41" t="str">
        <f>IF(A123&lt;&gt;"",IF(D123="DIRECCIÓN_DE_TRANSFERENCIAS","280 0031",VLOOKUP(C123,NIVELES!$A$14:$B$105,2,0)),"")</f>
        <v/>
      </c>
      <c r="Z123" s="106"/>
      <c r="AA123" s="43" t="str">
        <f>+IF(D123&lt;&gt;"",VLOOKUP(D123,NIVELES!$D$19:$H$25,2,0),"")</f>
        <v/>
      </c>
      <c r="AB123" s="28" t="str">
        <f>+IF(D123&lt;&gt;"",VLOOKUP(D123,NIVELES!$D$19:$H$25,3,0),"")</f>
        <v/>
      </c>
      <c r="AC123" s="28" t="str">
        <f>+IF(D123&lt;&gt;"",VLOOKUP(D123,NIVELES!$D$19:$H$25,4,0),"")</f>
        <v/>
      </c>
      <c r="AD123" s="28" t="str">
        <f>+IF(D123&lt;&gt;"",VLOOKUP(D123,NIVELES!$D$19:$H$25,5,0),"")</f>
        <v/>
      </c>
      <c r="AE123" s="44" t="str">
        <f>IF(AF123&lt;&gt;"",VLOOKUP(AF123,NIVELES!$F$495:$G$540,2,0),"")</f>
        <v/>
      </c>
      <c r="AF123" s="27"/>
      <c r="AG123" s="27"/>
      <c r="AH123" s="28" t="str">
        <f>+IF(AG123&lt;&gt;"",VLOOKUP(AG123,NIVELES!$A$800:$B$876,2,0),"")</f>
        <v/>
      </c>
      <c r="AI123" s="27"/>
      <c r="AJ123" s="27"/>
      <c r="AK123" s="28" t="str">
        <f>IF(AJ123&lt;&gt;"",+VLOOKUP(AJ123,NIVELES!$A$890:$B$1237,2,0),"")</f>
        <v/>
      </c>
      <c r="AL123" s="29"/>
      <c r="AM123" s="29"/>
      <c r="AN123" s="29"/>
      <c r="AO123" s="29"/>
      <c r="AP123" s="29"/>
      <c r="AQ123" s="29"/>
      <c r="AR123" s="29"/>
      <c r="AS123" s="29"/>
      <c r="AT123" s="29"/>
      <c r="AU123" s="29"/>
      <c r="AV123" s="29"/>
      <c r="AW123" s="29"/>
      <c r="AX123" s="29"/>
      <c r="AY123" s="31">
        <f t="shared" si="9"/>
        <v>0</v>
      </c>
      <c r="AZ123" s="30" t="str">
        <f t="shared" si="10"/>
        <v xml:space="preserve"> </v>
      </c>
      <c r="BA123" s="35" t="str">
        <f t="shared" si="11"/>
        <v xml:space="preserve"> </v>
      </c>
      <c r="BB123" s="108"/>
      <c r="BC123" s="108"/>
      <c r="BD123" s="108"/>
      <c r="BE123" s="136" t="str">
        <f t="shared" si="12"/>
        <v/>
      </c>
      <c r="BF123" s="108"/>
      <c r="BG123" s="110"/>
      <c r="BH123" s="110"/>
      <c r="BI123" s="110"/>
      <c r="BJ123" s="137" t="str">
        <f t="shared" si="13"/>
        <v/>
      </c>
      <c r="BK123" s="110"/>
      <c r="BL123" s="108"/>
      <c r="BM123" s="108"/>
      <c r="BN123" s="108"/>
      <c r="BO123" s="135" t="str">
        <f t="shared" si="14"/>
        <v/>
      </c>
      <c r="BP123" s="108"/>
      <c r="BQ123" s="108"/>
      <c r="BR123" s="108"/>
      <c r="BS123" s="108"/>
      <c r="BT123" s="135" t="str">
        <f t="shared" si="15"/>
        <v/>
      </c>
      <c r="BU123" s="108"/>
      <c r="BV123" s="108"/>
      <c r="BW123" s="108"/>
      <c r="BX123" s="108"/>
      <c r="BY123" s="135" t="str">
        <f t="shared" si="16"/>
        <v/>
      </c>
      <c r="BZ123" s="108"/>
    </row>
    <row r="124" spans="1:78" ht="24.75" customHeight="1" x14ac:dyDescent="0.25">
      <c r="A124" s="27"/>
      <c r="B124" s="27"/>
      <c r="C124" s="27"/>
      <c r="D124" s="27"/>
      <c r="E124" s="28" t="str">
        <f>+IF(C124&lt;&gt;"",VLOOKUP(MID(C124,18,5),NIVELES!$A$133:$B$213,2,0),"")</f>
        <v/>
      </c>
      <c r="F124" s="88"/>
      <c r="G124" s="28" t="str">
        <f>IF(F124&lt;&gt;"",VLOOKUP(F124,NIVELES!$A$246:$C$464,3,0),"")</f>
        <v/>
      </c>
      <c r="H124" s="27"/>
      <c r="I124" s="27"/>
      <c r="J124" s="27"/>
      <c r="K124" s="107"/>
      <c r="L124" s="27"/>
      <c r="M124" s="46"/>
      <c r="N124" s="46"/>
      <c r="O124" s="46"/>
      <c r="P124" s="46"/>
      <c r="Q124" s="46"/>
      <c r="R124" s="46"/>
      <c r="S124" s="46"/>
      <c r="T124" s="46"/>
      <c r="U124" s="46"/>
      <c r="V124" s="46"/>
      <c r="W124" s="46"/>
      <c r="X124" s="46"/>
      <c r="Y124" s="41" t="str">
        <f>IF(A124&lt;&gt;"",IF(D124="DIRECCIÓN_DE_TRANSFERENCIAS","280 0031",VLOOKUP(C124,NIVELES!$A$14:$B$105,2,0)),"")</f>
        <v/>
      </c>
      <c r="Z124" s="106"/>
      <c r="AA124" s="43" t="str">
        <f>+IF(D124&lt;&gt;"",VLOOKUP(D124,NIVELES!$D$19:$H$25,2,0),"")</f>
        <v/>
      </c>
      <c r="AB124" s="28" t="str">
        <f>+IF(D124&lt;&gt;"",VLOOKUP(D124,NIVELES!$D$19:$H$25,3,0),"")</f>
        <v/>
      </c>
      <c r="AC124" s="28" t="str">
        <f>+IF(D124&lt;&gt;"",VLOOKUP(D124,NIVELES!$D$19:$H$25,4,0),"")</f>
        <v/>
      </c>
      <c r="AD124" s="28" t="str">
        <f>+IF(D124&lt;&gt;"",VLOOKUP(D124,NIVELES!$D$19:$H$25,5,0),"")</f>
        <v/>
      </c>
      <c r="AE124" s="44" t="str">
        <f>IF(AF124&lt;&gt;"",VLOOKUP(AF124,NIVELES!$F$495:$G$540,2,0),"")</f>
        <v/>
      </c>
      <c r="AF124" s="27"/>
      <c r="AG124" s="27"/>
      <c r="AH124" s="28" t="str">
        <f>+IF(AG124&lt;&gt;"",VLOOKUP(AG124,NIVELES!$A$800:$B$876,2,0),"")</f>
        <v/>
      </c>
      <c r="AI124" s="27"/>
      <c r="AJ124" s="27"/>
      <c r="AK124" s="28" t="str">
        <f>IF(AJ124&lt;&gt;"",+VLOOKUP(AJ124,NIVELES!$A$890:$B$1237,2,0),"")</f>
        <v/>
      </c>
      <c r="AL124" s="29"/>
      <c r="AM124" s="29"/>
      <c r="AN124" s="29"/>
      <c r="AO124" s="29"/>
      <c r="AP124" s="29"/>
      <c r="AQ124" s="29"/>
      <c r="AR124" s="29"/>
      <c r="AS124" s="29"/>
      <c r="AT124" s="29"/>
      <c r="AU124" s="29"/>
      <c r="AV124" s="29"/>
      <c r="AW124" s="29"/>
      <c r="AX124" s="29"/>
      <c r="AY124" s="31">
        <f t="shared" si="9"/>
        <v>0</v>
      </c>
      <c r="AZ124" s="30" t="str">
        <f t="shared" si="10"/>
        <v xml:space="preserve"> </v>
      </c>
      <c r="BA124" s="35" t="str">
        <f t="shared" si="11"/>
        <v xml:space="preserve"> </v>
      </c>
      <c r="BB124" s="108"/>
      <c r="BC124" s="108"/>
      <c r="BD124" s="108"/>
      <c r="BE124" s="136" t="str">
        <f t="shared" si="12"/>
        <v/>
      </c>
      <c r="BF124" s="108"/>
      <c r="BG124" s="110"/>
      <c r="BH124" s="110"/>
      <c r="BI124" s="110"/>
      <c r="BJ124" s="137" t="str">
        <f t="shared" si="13"/>
        <v/>
      </c>
      <c r="BK124" s="110"/>
      <c r="BL124" s="108"/>
      <c r="BM124" s="108"/>
      <c r="BN124" s="108"/>
      <c r="BO124" s="135" t="str">
        <f t="shared" si="14"/>
        <v/>
      </c>
      <c r="BP124" s="108"/>
      <c r="BQ124" s="108"/>
      <c r="BR124" s="108"/>
      <c r="BS124" s="108"/>
      <c r="BT124" s="135" t="str">
        <f t="shared" si="15"/>
        <v/>
      </c>
      <c r="BU124" s="108"/>
      <c r="BV124" s="108"/>
      <c r="BW124" s="108"/>
      <c r="BX124" s="108"/>
      <c r="BY124" s="135" t="str">
        <f t="shared" si="16"/>
        <v/>
      </c>
      <c r="BZ124" s="108"/>
    </row>
    <row r="125" spans="1:78" ht="24.75" customHeight="1" x14ac:dyDescent="0.25">
      <c r="A125" s="27"/>
      <c r="B125" s="27"/>
      <c r="C125" s="27"/>
      <c r="D125" s="27"/>
      <c r="E125" s="28" t="str">
        <f>+IF(C125&lt;&gt;"",VLOOKUP(MID(C125,18,5),NIVELES!$A$133:$B$213,2,0),"")</f>
        <v/>
      </c>
      <c r="F125" s="88"/>
      <c r="G125" s="28" t="str">
        <f>IF(F125&lt;&gt;"",VLOOKUP(F125,NIVELES!$A$246:$C$464,3,0),"")</f>
        <v/>
      </c>
      <c r="H125" s="27"/>
      <c r="I125" s="27"/>
      <c r="J125" s="27"/>
      <c r="K125" s="107"/>
      <c r="L125" s="27"/>
      <c r="M125" s="46"/>
      <c r="N125" s="46"/>
      <c r="O125" s="46"/>
      <c r="P125" s="46"/>
      <c r="Q125" s="46"/>
      <c r="R125" s="46"/>
      <c r="S125" s="46"/>
      <c r="T125" s="46"/>
      <c r="U125" s="46"/>
      <c r="V125" s="46"/>
      <c r="W125" s="46"/>
      <c r="X125" s="46"/>
      <c r="Y125" s="41" t="str">
        <f>IF(A125&lt;&gt;"",IF(D125="DIRECCIÓN_DE_TRANSFERENCIAS","280 0031",VLOOKUP(C125,NIVELES!$A$14:$B$105,2,0)),"")</f>
        <v/>
      </c>
      <c r="Z125" s="106"/>
      <c r="AA125" s="43" t="str">
        <f>+IF(D125&lt;&gt;"",VLOOKUP(D125,NIVELES!$D$19:$H$25,2,0),"")</f>
        <v/>
      </c>
      <c r="AB125" s="28" t="str">
        <f>+IF(D125&lt;&gt;"",VLOOKUP(D125,NIVELES!$D$19:$H$25,3,0),"")</f>
        <v/>
      </c>
      <c r="AC125" s="28" t="str">
        <f>+IF(D125&lt;&gt;"",VLOOKUP(D125,NIVELES!$D$19:$H$25,4,0),"")</f>
        <v/>
      </c>
      <c r="AD125" s="28" t="str">
        <f>+IF(D125&lt;&gt;"",VLOOKUP(D125,NIVELES!$D$19:$H$25,5,0),"")</f>
        <v/>
      </c>
      <c r="AE125" s="44" t="str">
        <f>IF(AF125&lt;&gt;"",VLOOKUP(AF125,NIVELES!$F$495:$G$540,2,0),"")</f>
        <v/>
      </c>
      <c r="AF125" s="27"/>
      <c r="AG125" s="27"/>
      <c r="AH125" s="28" t="str">
        <f>+IF(AG125&lt;&gt;"",VLOOKUP(AG125,NIVELES!$A$800:$B$876,2,0),"")</f>
        <v/>
      </c>
      <c r="AI125" s="27"/>
      <c r="AJ125" s="27"/>
      <c r="AK125" s="28" t="str">
        <f>IF(AJ125&lt;&gt;"",+VLOOKUP(AJ125,NIVELES!$A$890:$B$1237,2,0),"")</f>
        <v/>
      </c>
      <c r="AL125" s="29"/>
      <c r="AM125" s="29"/>
      <c r="AN125" s="29"/>
      <c r="AO125" s="29"/>
      <c r="AP125" s="29"/>
      <c r="AQ125" s="29"/>
      <c r="AR125" s="29"/>
      <c r="AS125" s="29"/>
      <c r="AT125" s="29"/>
      <c r="AU125" s="29"/>
      <c r="AV125" s="29"/>
      <c r="AW125" s="29"/>
      <c r="AX125" s="29"/>
      <c r="AY125" s="31">
        <f t="shared" si="9"/>
        <v>0</v>
      </c>
      <c r="AZ125" s="30" t="str">
        <f t="shared" si="10"/>
        <v xml:space="preserve"> </v>
      </c>
      <c r="BA125" s="35" t="str">
        <f t="shared" si="11"/>
        <v xml:space="preserve"> </v>
      </c>
      <c r="BB125" s="108"/>
      <c r="BC125" s="108"/>
      <c r="BD125" s="108"/>
      <c r="BE125" s="136" t="str">
        <f t="shared" si="12"/>
        <v/>
      </c>
      <c r="BF125" s="108"/>
      <c r="BG125" s="110"/>
      <c r="BH125" s="110"/>
      <c r="BI125" s="110"/>
      <c r="BJ125" s="137" t="str">
        <f t="shared" si="13"/>
        <v/>
      </c>
      <c r="BK125" s="110"/>
      <c r="BL125" s="108"/>
      <c r="BM125" s="108"/>
      <c r="BN125" s="108"/>
      <c r="BO125" s="135" t="str">
        <f t="shared" si="14"/>
        <v/>
      </c>
      <c r="BP125" s="108"/>
      <c r="BQ125" s="108"/>
      <c r="BR125" s="108"/>
      <c r="BS125" s="108"/>
      <c r="BT125" s="135" t="str">
        <f t="shared" si="15"/>
        <v/>
      </c>
      <c r="BU125" s="108"/>
      <c r="BV125" s="108"/>
      <c r="BW125" s="108"/>
      <c r="BX125" s="108"/>
      <c r="BY125" s="135" t="str">
        <f t="shared" si="16"/>
        <v/>
      </c>
      <c r="BZ125" s="108"/>
    </row>
    <row r="126" spans="1:78" x14ac:dyDescent="0.25">
      <c r="A126" s="27"/>
      <c r="B126" s="27"/>
      <c r="C126" s="27"/>
      <c r="D126" s="27"/>
      <c r="E126" s="28" t="str">
        <f>+IF(C126&lt;&gt;"",VLOOKUP(MID(C126,18,5),NIVELES!$A$133:$B$213,2,0),"")</f>
        <v/>
      </c>
      <c r="F126" s="88"/>
      <c r="G126" s="28" t="str">
        <f>IF(F126&lt;&gt;"",VLOOKUP(F126,NIVELES!$A$246:$C$464,3,0),"")</f>
        <v/>
      </c>
      <c r="H126" s="27"/>
      <c r="I126" s="27"/>
      <c r="J126" s="27"/>
      <c r="K126" s="107"/>
      <c r="L126" s="27"/>
      <c r="M126" s="46"/>
      <c r="N126" s="46"/>
      <c r="O126" s="46"/>
      <c r="P126" s="46"/>
      <c r="Q126" s="46"/>
      <c r="R126" s="46"/>
      <c r="S126" s="46"/>
      <c r="T126" s="46"/>
      <c r="U126" s="46"/>
      <c r="V126" s="46"/>
      <c r="W126" s="46"/>
      <c r="X126" s="46"/>
      <c r="Y126" s="41" t="str">
        <f>IF(A126&lt;&gt;"",IF(D126="DIRECCIÓN_DE_TRANSFERENCIAS","280 0031",VLOOKUP(C126,NIVELES!$A$14:$B$105,2,0)),"")</f>
        <v/>
      </c>
      <c r="Z126" s="106"/>
      <c r="AA126" s="43" t="str">
        <f>+IF(D126&lt;&gt;"",VLOOKUP(D126,NIVELES!$D$19:$H$25,2,0),"")</f>
        <v/>
      </c>
      <c r="AB126" s="28" t="str">
        <f>+IF(D126&lt;&gt;"",VLOOKUP(D126,NIVELES!$D$19:$H$25,3,0),"")</f>
        <v/>
      </c>
      <c r="AC126" s="28" t="str">
        <f>+IF(D126&lt;&gt;"",VLOOKUP(D126,NIVELES!$D$19:$H$25,4,0),"")</f>
        <v/>
      </c>
      <c r="AD126" s="28" t="str">
        <f>+IF(D126&lt;&gt;"",VLOOKUP(D126,NIVELES!$D$19:$H$25,5,0),"")</f>
        <v/>
      </c>
      <c r="AE126" s="44" t="str">
        <f>IF(AF126&lt;&gt;"",VLOOKUP(AF126,NIVELES!$F$495:$G$540,2,0),"")</f>
        <v/>
      </c>
      <c r="AF126" s="27"/>
      <c r="AG126" s="27"/>
      <c r="AH126" s="28" t="str">
        <f>+IF(AG126&lt;&gt;"",VLOOKUP(AG126,NIVELES!$A$800:$B$876,2,0),"")</f>
        <v/>
      </c>
      <c r="AI126" s="27"/>
      <c r="AJ126" s="27"/>
      <c r="AK126" s="28" t="str">
        <f>IF(AJ126&lt;&gt;"",+VLOOKUP(AJ126,NIVELES!$A$890:$B$1237,2,0),"")</f>
        <v/>
      </c>
      <c r="AL126" s="29"/>
      <c r="AM126" s="29"/>
      <c r="AN126" s="29"/>
      <c r="AO126" s="29"/>
      <c r="AP126" s="29"/>
      <c r="AQ126" s="29"/>
      <c r="AR126" s="29"/>
      <c r="AS126" s="29"/>
      <c r="AT126" s="29"/>
      <c r="AU126" s="29"/>
      <c r="AV126" s="29"/>
      <c r="AW126" s="29"/>
      <c r="AX126" s="29"/>
      <c r="AY126" s="31">
        <f t="shared" si="9"/>
        <v>0</v>
      </c>
      <c r="AZ126" s="30" t="str">
        <f t="shared" si="10"/>
        <v xml:space="preserve"> </v>
      </c>
      <c r="BA126" s="35" t="str">
        <f t="shared" si="11"/>
        <v xml:space="preserve"> </v>
      </c>
      <c r="BB126" s="108"/>
      <c r="BC126" s="108"/>
      <c r="BD126" s="108"/>
      <c r="BE126" s="136" t="str">
        <f t="shared" si="12"/>
        <v/>
      </c>
      <c r="BF126" s="108"/>
      <c r="BG126" s="110"/>
      <c r="BH126" s="110"/>
      <c r="BI126" s="110"/>
      <c r="BJ126" s="137" t="str">
        <f t="shared" si="13"/>
        <v/>
      </c>
      <c r="BK126" s="110"/>
      <c r="BL126" s="108"/>
      <c r="BM126" s="108"/>
      <c r="BN126" s="108"/>
      <c r="BO126" s="135" t="str">
        <f t="shared" si="14"/>
        <v/>
      </c>
      <c r="BP126" s="108"/>
      <c r="BQ126" s="108"/>
      <c r="BR126" s="108"/>
      <c r="BS126" s="108"/>
      <c r="BT126" s="135" t="str">
        <f t="shared" si="15"/>
        <v/>
      </c>
      <c r="BU126" s="108"/>
      <c r="BV126" s="108"/>
      <c r="BW126" s="108"/>
      <c r="BX126" s="108"/>
      <c r="BY126" s="135" t="str">
        <f t="shared" si="16"/>
        <v/>
      </c>
      <c r="BZ126" s="108"/>
    </row>
    <row r="127" spans="1:78" x14ac:dyDescent="0.25">
      <c r="A127" s="27"/>
      <c r="B127" s="27"/>
      <c r="C127" s="27"/>
      <c r="D127" s="27"/>
      <c r="E127" s="28" t="str">
        <f>+IF(C127&lt;&gt;"",VLOOKUP(MID(C127,18,5),NIVELES!$A$133:$B$213,2,0),"")</f>
        <v/>
      </c>
      <c r="F127" s="88"/>
      <c r="G127" s="28" t="str">
        <f>IF(F127&lt;&gt;"",VLOOKUP(F127,NIVELES!$A$246:$C$464,3,0),"")</f>
        <v/>
      </c>
      <c r="H127" s="27"/>
      <c r="I127" s="27"/>
      <c r="J127" s="27"/>
      <c r="K127" s="107"/>
      <c r="L127" s="27"/>
      <c r="M127" s="46"/>
      <c r="N127" s="46"/>
      <c r="O127" s="46"/>
      <c r="P127" s="46"/>
      <c r="Q127" s="46"/>
      <c r="R127" s="46"/>
      <c r="S127" s="46"/>
      <c r="T127" s="46"/>
      <c r="U127" s="46"/>
      <c r="V127" s="46"/>
      <c r="W127" s="46"/>
      <c r="X127" s="46"/>
      <c r="Y127" s="41" t="str">
        <f>IF(A127&lt;&gt;"",IF(D127="DIRECCIÓN_DE_TRANSFERENCIAS","280 0031",VLOOKUP(C127,NIVELES!$A$14:$B$105,2,0)),"")</f>
        <v/>
      </c>
      <c r="Z127" s="106"/>
      <c r="AA127" s="43" t="str">
        <f>+IF(D127&lt;&gt;"",VLOOKUP(D127,NIVELES!$D$19:$H$25,2,0),"")</f>
        <v/>
      </c>
      <c r="AB127" s="28" t="str">
        <f>+IF(D127&lt;&gt;"",VLOOKUP(D127,NIVELES!$D$19:$H$25,3,0),"")</f>
        <v/>
      </c>
      <c r="AC127" s="28" t="str">
        <f>+IF(D127&lt;&gt;"",VLOOKUP(D127,NIVELES!$D$19:$H$25,4,0),"")</f>
        <v/>
      </c>
      <c r="AD127" s="28" t="str">
        <f>+IF(D127&lt;&gt;"",VLOOKUP(D127,NIVELES!$D$19:$H$25,5,0),"")</f>
        <v/>
      </c>
      <c r="AE127" s="44" t="str">
        <f>IF(AF127&lt;&gt;"",VLOOKUP(AF127,NIVELES!$F$495:$G$540,2,0),"")</f>
        <v/>
      </c>
      <c r="AF127" s="27"/>
      <c r="AG127" s="27"/>
      <c r="AH127" s="28" t="str">
        <f>+IF(AG127&lt;&gt;"",VLOOKUP(AG127,NIVELES!$A$800:$B$876,2,0),"")</f>
        <v/>
      </c>
      <c r="AI127" s="27"/>
      <c r="AJ127" s="27"/>
      <c r="AK127" s="28" t="str">
        <f>IF(AJ127&lt;&gt;"",+VLOOKUP(AJ127,NIVELES!$A$890:$B$1237,2,0),"")</f>
        <v/>
      </c>
      <c r="AL127" s="29"/>
      <c r="AM127" s="29"/>
      <c r="AN127" s="29"/>
      <c r="AO127" s="29"/>
      <c r="AP127" s="29"/>
      <c r="AQ127" s="29"/>
      <c r="AR127" s="29"/>
      <c r="AS127" s="29"/>
      <c r="AT127" s="29"/>
      <c r="AU127" s="29"/>
      <c r="AV127" s="29"/>
      <c r="AW127" s="29"/>
      <c r="AX127" s="29"/>
      <c r="AY127" s="31">
        <f t="shared" si="9"/>
        <v>0</v>
      </c>
      <c r="AZ127" s="30" t="str">
        <f t="shared" si="10"/>
        <v xml:space="preserve"> </v>
      </c>
      <c r="BA127" s="35" t="str">
        <f t="shared" si="11"/>
        <v xml:space="preserve"> </v>
      </c>
      <c r="BB127" s="108"/>
      <c r="BC127" s="108"/>
      <c r="BD127" s="108"/>
      <c r="BE127" s="136" t="str">
        <f t="shared" si="12"/>
        <v/>
      </c>
      <c r="BF127" s="108"/>
      <c r="BG127" s="110"/>
      <c r="BH127" s="110"/>
      <c r="BI127" s="110"/>
      <c r="BJ127" s="137" t="str">
        <f t="shared" si="13"/>
        <v/>
      </c>
      <c r="BK127" s="110"/>
      <c r="BL127" s="108"/>
      <c r="BM127" s="108"/>
      <c r="BN127" s="108"/>
      <c r="BO127" s="135" t="str">
        <f t="shared" si="14"/>
        <v/>
      </c>
      <c r="BP127" s="108"/>
      <c r="BQ127" s="108"/>
      <c r="BR127" s="108"/>
      <c r="BS127" s="108"/>
      <c r="BT127" s="135" t="str">
        <f t="shared" si="15"/>
        <v/>
      </c>
      <c r="BU127" s="108"/>
      <c r="BV127" s="108"/>
      <c r="BW127" s="108"/>
      <c r="BX127" s="108"/>
      <c r="BY127" s="135" t="str">
        <f t="shared" si="16"/>
        <v/>
      </c>
      <c r="BZ127" s="108"/>
    </row>
    <row r="128" spans="1:78" x14ac:dyDescent="0.25">
      <c r="A128" s="27"/>
      <c r="B128" s="27"/>
      <c r="C128" s="27"/>
      <c r="D128" s="27"/>
      <c r="E128" s="28" t="str">
        <f>+IF(C128&lt;&gt;"",VLOOKUP(MID(C128,18,5),NIVELES!$A$133:$B$213,2,0),"")</f>
        <v/>
      </c>
      <c r="F128" s="88"/>
      <c r="G128" s="28" t="str">
        <f>IF(F128&lt;&gt;"",VLOOKUP(F128,NIVELES!$A$246:$C$464,3,0),"")</f>
        <v/>
      </c>
      <c r="H128" s="27"/>
      <c r="I128" s="27"/>
      <c r="J128" s="27"/>
      <c r="K128" s="107"/>
      <c r="L128" s="27"/>
      <c r="M128" s="46"/>
      <c r="N128" s="46"/>
      <c r="O128" s="46"/>
      <c r="P128" s="46"/>
      <c r="Q128" s="46"/>
      <c r="R128" s="46"/>
      <c r="S128" s="46"/>
      <c r="T128" s="46"/>
      <c r="U128" s="46"/>
      <c r="V128" s="46"/>
      <c r="W128" s="46"/>
      <c r="X128" s="46"/>
      <c r="Y128" s="41" t="str">
        <f>IF(A128&lt;&gt;"",IF(D128="DIRECCIÓN_DE_TRANSFERENCIAS","280 0031",VLOOKUP(C128,NIVELES!$A$14:$B$105,2,0)),"")</f>
        <v/>
      </c>
      <c r="Z128" s="106"/>
      <c r="AA128" s="43" t="str">
        <f>+IF(D128&lt;&gt;"",VLOOKUP(D128,NIVELES!$D$19:$H$25,2,0),"")</f>
        <v/>
      </c>
      <c r="AB128" s="28" t="str">
        <f>+IF(D128&lt;&gt;"",VLOOKUP(D128,NIVELES!$D$19:$H$25,3,0),"")</f>
        <v/>
      </c>
      <c r="AC128" s="28" t="str">
        <f>+IF(D128&lt;&gt;"",VLOOKUP(D128,NIVELES!$D$19:$H$25,4,0),"")</f>
        <v/>
      </c>
      <c r="AD128" s="28" t="str">
        <f>+IF(D128&lt;&gt;"",VLOOKUP(D128,NIVELES!$D$19:$H$25,5,0),"")</f>
        <v/>
      </c>
      <c r="AE128" s="44" t="str">
        <f>IF(AF128&lt;&gt;"",VLOOKUP(AF128,NIVELES!$F$495:$G$540,2,0),"")</f>
        <v/>
      </c>
      <c r="AF128" s="27"/>
      <c r="AG128" s="27"/>
      <c r="AH128" s="28" t="str">
        <f>+IF(AG128&lt;&gt;"",VLOOKUP(AG128,NIVELES!$A$800:$B$876,2,0),"")</f>
        <v/>
      </c>
      <c r="AI128" s="27"/>
      <c r="AJ128" s="27"/>
      <c r="AK128" s="28" t="str">
        <f>IF(AJ128&lt;&gt;"",+VLOOKUP(AJ128,NIVELES!$A$890:$B$1237,2,0),"")</f>
        <v/>
      </c>
      <c r="AL128" s="29"/>
      <c r="AM128" s="29"/>
      <c r="AN128" s="29"/>
      <c r="AO128" s="29"/>
      <c r="AP128" s="29"/>
      <c r="AQ128" s="29"/>
      <c r="AR128" s="29"/>
      <c r="AS128" s="29"/>
      <c r="AT128" s="29"/>
      <c r="AU128" s="29"/>
      <c r="AV128" s="29"/>
      <c r="AW128" s="29"/>
      <c r="AX128" s="29"/>
      <c r="AY128" s="31">
        <f t="shared" si="9"/>
        <v>0</v>
      </c>
      <c r="AZ128" s="30" t="str">
        <f t="shared" si="10"/>
        <v xml:space="preserve"> </v>
      </c>
      <c r="BA128" s="35" t="str">
        <f t="shared" si="11"/>
        <v xml:space="preserve"> </v>
      </c>
      <c r="BB128" s="108"/>
      <c r="BC128" s="108"/>
      <c r="BD128" s="108"/>
      <c r="BE128" s="136" t="str">
        <f t="shared" si="12"/>
        <v/>
      </c>
      <c r="BF128" s="108"/>
      <c r="BG128" s="110"/>
      <c r="BH128" s="110"/>
      <c r="BI128" s="110"/>
      <c r="BJ128" s="137" t="str">
        <f t="shared" si="13"/>
        <v/>
      </c>
      <c r="BK128" s="110"/>
      <c r="BL128" s="108"/>
      <c r="BM128" s="108"/>
      <c r="BN128" s="108"/>
      <c r="BO128" s="135" t="str">
        <f t="shared" si="14"/>
        <v/>
      </c>
      <c r="BP128" s="108"/>
      <c r="BQ128" s="108"/>
      <c r="BR128" s="108"/>
      <c r="BS128" s="108"/>
      <c r="BT128" s="135" t="str">
        <f t="shared" si="15"/>
        <v/>
      </c>
      <c r="BU128" s="108"/>
      <c r="BV128" s="108"/>
      <c r="BW128" s="108"/>
      <c r="BX128" s="108"/>
      <c r="BY128" s="135" t="str">
        <f t="shared" si="16"/>
        <v/>
      </c>
      <c r="BZ128" s="108"/>
    </row>
    <row r="129" spans="1:78" x14ac:dyDescent="0.25">
      <c r="A129" s="27"/>
      <c r="B129" s="27"/>
      <c r="C129" s="27"/>
      <c r="D129" s="27"/>
      <c r="E129" s="28" t="str">
        <f>+IF(C129&lt;&gt;"",VLOOKUP(MID(C129,18,5),NIVELES!$A$133:$B$213,2,0),"")</f>
        <v/>
      </c>
      <c r="F129" s="88"/>
      <c r="G129" s="28" t="str">
        <f>IF(F129&lt;&gt;"",VLOOKUP(F129,NIVELES!$A$246:$C$464,3,0),"")</f>
        <v/>
      </c>
      <c r="H129" s="27"/>
      <c r="I129" s="27"/>
      <c r="J129" s="27"/>
      <c r="K129" s="107"/>
      <c r="L129" s="27"/>
      <c r="M129" s="46"/>
      <c r="N129" s="46"/>
      <c r="O129" s="46"/>
      <c r="P129" s="46"/>
      <c r="Q129" s="46"/>
      <c r="R129" s="46"/>
      <c r="S129" s="46"/>
      <c r="T129" s="46"/>
      <c r="U129" s="46"/>
      <c r="V129" s="46"/>
      <c r="W129" s="46"/>
      <c r="X129" s="46"/>
      <c r="Y129" s="41" t="str">
        <f>IF(A129&lt;&gt;"",IF(D129="DIRECCIÓN_DE_TRANSFERENCIAS","280 0031",VLOOKUP(C129,NIVELES!$A$14:$B$105,2,0)),"")</f>
        <v/>
      </c>
      <c r="Z129" s="106"/>
      <c r="AA129" s="43" t="str">
        <f>+IF(D129&lt;&gt;"",VLOOKUP(D129,NIVELES!$D$19:$H$25,2,0),"")</f>
        <v/>
      </c>
      <c r="AB129" s="28" t="str">
        <f>+IF(D129&lt;&gt;"",VLOOKUP(D129,NIVELES!$D$19:$H$25,3,0),"")</f>
        <v/>
      </c>
      <c r="AC129" s="28" t="str">
        <f>+IF(D129&lt;&gt;"",VLOOKUP(D129,NIVELES!$D$19:$H$25,4,0),"")</f>
        <v/>
      </c>
      <c r="AD129" s="28" t="str">
        <f>+IF(D129&lt;&gt;"",VLOOKUP(D129,NIVELES!$D$19:$H$25,5,0),"")</f>
        <v/>
      </c>
      <c r="AE129" s="44" t="str">
        <f>IF(AF129&lt;&gt;"",VLOOKUP(AF129,NIVELES!$F$495:$G$540,2,0),"")</f>
        <v/>
      </c>
      <c r="AF129" s="27"/>
      <c r="AG129" s="27"/>
      <c r="AH129" s="28" t="str">
        <f>+IF(AG129&lt;&gt;"",VLOOKUP(AG129,NIVELES!$A$800:$B$876,2,0),"")</f>
        <v/>
      </c>
      <c r="AI129" s="27"/>
      <c r="AJ129" s="27"/>
      <c r="AK129" s="28" t="str">
        <f>IF(AJ129&lt;&gt;"",+VLOOKUP(AJ129,NIVELES!$A$890:$B$1237,2,0),"")</f>
        <v/>
      </c>
      <c r="AL129" s="29"/>
      <c r="AM129" s="29"/>
      <c r="AN129" s="29"/>
      <c r="AO129" s="29"/>
      <c r="AP129" s="29"/>
      <c r="AQ129" s="29"/>
      <c r="AR129" s="29"/>
      <c r="AS129" s="29"/>
      <c r="AT129" s="29"/>
      <c r="AU129" s="29"/>
      <c r="AV129" s="29"/>
      <c r="AW129" s="29"/>
      <c r="AX129" s="29"/>
      <c r="AY129" s="31">
        <f t="shared" si="9"/>
        <v>0</v>
      </c>
      <c r="AZ129" s="30" t="str">
        <f t="shared" si="10"/>
        <v xml:space="preserve"> </v>
      </c>
      <c r="BA129" s="35" t="str">
        <f t="shared" si="11"/>
        <v xml:space="preserve"> </v>
      </c>
      <c r="BB129" s="108"/>
      <c r="BC129" s="108"/>
      <c r="BD129" s="108"/>
      <c r="BE129" s="136" t="str">
        <f t="shared" si="12"/>
        <v/>
      </c>
      <c r="BF129" s="108"/>
      <c r="BG129" s="110"/>
      <c r="BH129" s="110"/>
      <c r="BI129" s="110"/>
      <c r="BJ129" s="137" t="str">
        <f t="shared" si="13"/>
        <v/>
      </c>
      <c r="BK129" s="110"/>
      <c r="BL129" s="108"/>
      <c r="BM129" s="108"/>
      <c r="BN129" s="108"/>
      <c r="BO129" s="135" t="str">
        <f t="shared" si="14"/>
        <v/>
      </c>
      <c r="BP129" s="108"/>
      <c r="BQ129" s="108"/>
      <c r="BR129" s="108"/>
      <c r="BS129" s="108"/>
      <c r="BT129" s="135" t="str">
        <f t="shared" si="15"/>
        <v/>
      </c>
      <c r="BU129" s="108"/>
      <c r="BV129" s="108"/>
      <c r="BW129" s="108"/>
      <c r="BX129" s="108"/>
      <c r="BY129" s="135" t="str">
        <f t="shared" si="16"/>
        <v/>
      </c>
      <c r="BZ129" s="108"/>
    </row>
    <row r="130" spans="1:78" x14ac:dyDescent="0.25">
      <c r="A130" s="27"/>
      <c r="B130" s="27"/>
      <c r="C130" s="27"/>
      <c r="D130" s="27"/>
      <c r="E130" s="28" t="str">
        <f>+IF(C130&lt;&gt;"",VLOOKUP(MID(C130,18,5),NIVELES!$A$133:$B$213,2,0),"")</f>
        <v/>
      </c>
      <c r="F130" s="88"/>
      <c r="G130" s="28" t="str">
        <f>IF(F130&lt;&gt;"",VLOOKUP(F130,NIVELES!$A$246:$C$464,3,0),"")</f>
        <v/>
      </c>
      <c r="H130" s="27"/>
      <c r="I130" s="27"/>
      <c r="J130" s="27"/>
      <c r="K130" s="107"/>
      <c r="L130" s="27"/>
      <c r="M130" s="46"/>
      <c r="N130" s="46"/>
      <c r="O130" s="46"/>
      <c r="P130" s="46"/>
      <c r="Q130" s="46"/>
      <c r="R130" s="46"/>
      <c r="S130" s="46"/>
      <c r="T130" s="46"/>
      <c r="U130" s="46"/>
      <c r="V130" s="46"/>
      <c r="W130" s="46"/>
      <c r="X130" s="46"/>
      <c r="Y130" s="41" t="str">
        <f>IF(A130&lt;&gt;"",IF(D130="DIRECCIÓN_DE_TRANSFERENCIAS","280 0031",VLOOKUP(C130,NIVELES!$A$14:$B$105,2,0)),"")</f>
        <v/>
      </c>
      <c r="Z130" s="106"/>
      <c r="AA130" s="43" t="str">
        <f>+IF(D130&lt;&gt;"",VLOOKUP(D130,NIVELES!$D$19:$H$25,2,0),"")</f>
        <v/>
      </c>
      <c r="AB130" s="28" t="str">
        <f>+IF(D130&lt;&gt;"",VLOOKUP(D130,NIVELES!$D$19:$H$25,3,0),"")</f>
        <v/>
      </c>
      <c r="AC130" s="28" t="str">
        <f>+IF(D130&lt;&gt;"",VLOOKUP(D130,NIVELES!$D$19:$H$25,4,0),"")</f>
        <v/>
      </c>
      <c r="AD130" s="28" t="str">
        <f>+IF(D130&lt;&gt;"",VLOOKUP(D130,NIVELES!$D$19:$H$25,5,0),"")</f>
        <v/>
      </c>
      <c r="AE130" s="44" t="str">
        <f>IF(AF130&lt;&gt;"",VLOOKUP(AF130,NIVELES!$F$495:$G$540,2,0),"")</f>
        <v/>
      </c>
      <c r="AF130" s="27"/>
      <c r="AG130" s="27"/>
      <c r="AH130" s="28" t="str">
        <f>+IF(AG130&lt;&gt;"",VLOOKUP(AG130,NIVELES!$A$800:$B$876,2,0),"")</f>
        <v/>
      </c>
      <c r="AI130" s="27"/>
      <c r="AJ130" s="27"/>
      <c r="AK130" s="28" t="str">
        <f>IF(AJ130&lt;&gt;"",+VLOOKUP(AJ130,NIVELES!$A$890:$B$1237,2,0),"")</f>
        <v/>
      </c>
      <c r="AL130" s="29"/>
      <c r="AM130" s="29"/>
      <c r="AN130" s="29"/>
      <c r="AO130" s="29"/>
      <c r="AP130" s="29"/>
      <c r="AQ130" s="29"/>
      <c r="AR130" s="29"/>
      <c r="AS130" s="29"/>
      <c r="AT130" s="29"/>
      <c r="AU130" s="29"/>
      <c r="AV130" s="29"/>
      <c r="AW130" s="29"/>
      <c r="AX130" s="29"/>
      <c r="AY130" s="31">
        <f t="shared" si="9"/>
        <v>0</v>
      </c>
      <c r="AZ130" s="30" t="str">
        <f t="shared" si="10"/>
        <v xml:space="preserve"> </v>
      </c>
      <c r="BA130" s="35" t="str">
        <f t="shared" si="11"/>
        <v xml:space="preserve"> </v>
      </c>
      <c r="BB130" s="108"/>
      <c r="BC130" s="108"/>
      <c r="BD130" s="108"/>
      <c r="BE130" s="136" t="str">
        <f t="shared" si="12"/>
        <v/>
      </c>
      <c r="BF130" s="108"/>
      <c r="BG130" s="110"/>
      <c r="BH130" s="110"/>
      <c r="BI130" s="110"/>
      <c r="BJ130" s="137" t="str">
        <f t="shared" si="13"/>
        <v/>
      </c>
      <c r="BK130" s="110"/>
      <c r="BL130" s="108"/>
      <c r="BM130" s="108"/>
      <c r="BN130" s="108"/>
      <c r="BO130" s="135" t="str">
        <f t="shared" si="14"/>
        <v/>
      </c>
      <c r="BP130" s="108"/>
      <c r="BQ130" s="108"/>
      <c r="BR130" s="108"/>
      <c r="BS130" s="108"/>
      <c r="BT130" s="135" t="str">
        <f t="shared" si="15"/>
        <v/>
      </c>
      <c r="BU130" s="108"/>
      <c r="BV130" s="108"/>
      <c r="BW130" s="108"/>
      <c r="BX130" s="108"/>
      <c r="BY130" s="135" t="str">
        <f t="shared" si="16"/>
        <v/>
      </c>
      <c r="BZ130" s="108"/>
    </row>
    <row r="131" spans="1:78" x14ac:dyDescent="0.25">
      <c r="A131" s="27"/>
      <c r="B131" s="27"/>
      <c r="C131" s="27"/>
      <c r="D131" s="27"/>
      <c r="E131" s="28" t="str">
        <f>+IF(C131&lt;&gt;"",VLOOKUP(MID(C131,18,5),NIVELES!$A$133:$B$213,2,0),"")</f>
        <v/>
      </c>
      <c r="F131" s="88"/>
      <c r="G131" s="28" t="str">
        <f>IF(F131&lt;&gt;"",VLOOKUP(F131,NIVELES!$A$246:$C$464,3,0),"")</f>
        <v/>
      </c>
      <c r="H131" s="27"/>
      <c r="I131" s="27"/>
      <c r="J131" s="27"/>
      <c r="K131" s="107"/>
      <c r="L131" s="27"/>
      <c r="M131" s="46"/>
      <c r="N131" s="46"/>
      <c r="O131" s="46"/>
      <c r="P131" s="46"/>
      <c r="Q131" s="46"/>
      <c r="R131" s="46"/>
      <c r="S131" s="46"/>
      <c r="T131" s="46"/>
      <c r="U131" s="46"/>
      <c r="V131" s="46"/>
      <c r="W131" s="46"/>
      <c r="X131" s="46"/>
      <c r="Y131" s="41" t="str">
        <f>IF(A131&lt;&gt;"",IF(D131="DIRECCIÓN_DE_TRANSFERENCIAS","280 0031",VLOOKUP(C131,NIVELES!$A$14:$B$105,2,0)),"")</f>
        <v/>
      </c>
      <c r="Z131" s="106"/>
      <c r="AA131" s="43" t="str">
        <f>+IF(D131&lt;&gt;"",VLOOKUP(D131,NIVELES!$D$19:$H$25,2,0),"")</f>
        <v/>
      </c>
      <c r="AB131" s="28" t="str">
        <f>+IF(D131&lt;&gt;"",VLOOKUP(D131,NIVELES!$D$19:$H$25,3,0),"")</f>
        <v/>
      </c>
      <c r="AC131" s="28" t="str">
        <f>+IF(D131&lt;&gt;"",VLOOKUP(D131,NIVELES!$D$19:$H$25,4,0),"")</f>
        <v/>
      </c>
      <c r="AD131" s="28" t="str">
        <f>+IF(D131&lt;&gt;"",VLOOKUP(D131,NIVELES!$D$19:$H$25,5,0),"")</f>
        <v/>
      </c>
      <c r="AE131" s="44" t="str">
        <f>IF(AF131&lt;&gt;"",VLOOKUP(AF131,NIVELES!$F$495:$G$540,2,0),"")</f>
        <v/>
      </c>
      <c r="AF131" s="27"/>
      <c r="AG131" s="27"/>
      <c r="AH131" s="28" t="str">
        <f>+IF(AG131&lt;&gt;"",VLOOKUP(AG131,NIVELES!$A$800:$B$876,2,0),"")</f>
        <v/>
      </c>
      <c r="AI131" s="27"/>
      <c r="AJ131" s="27"/>
      <c r="AK131" s="28" t="str">
        <f>IF(AJ131&lt;&gt;"",+VLOOKUP(AJ131,NIVELES!$A$890:$B$1237,2,0),"")</f>
        <v/>
      </c>
      <c r="AL131" s="29"/>
      <c r="AM131" s="29"/>
      <c r="AN131" s="29"/>
      <c r="AO131" s="29"/>
      <c r="AP131" s="29"/>
      <c r="AQ131" s="29"/>
      <c r="AR131" s="29"/>
      <c r="AS131" s="29"/>
      <c r="AT131" s="29"/>
      <c r="AU131" s="29"/>
      <c r="AV131" s="29"/>
      <c r="AW131" s="29"/>
      <c r="AX131" s="29"/>
      <c r="AY131" s="31">
        <f t="shared" si="9"/>
        <v>0</v>
      </c>
      <c r="AZ131" s="30" t="str">
        <f t="shared" si="10"/>
        <v xml:space="preserve"> </v>
      </c>
      <c r="BA131" s="35" t="str">
        <f t="shared" si="11"/>
        <v xml:space="preserve"> </v>
      </c>
      <c r="BB131" s="108"/>
      <c r="BC131" s="108"/>
      <c r="BD131" s="108"/>
      <c r="BE131" s="136" t="str">
        <f t="shared" si="12"/>
        <v/>
      </c>
      <c r="BF131" s="108"/>
      <c r="BG131" s="110"/>
      <c r="BH131" s="110"/>
      <c r="BI131" s="110"/>
      <c r="BJ131" s="137" t="str">
        <f t="shared" si="13"/>
        <v/>
      </c>
      <c r="BK131" s="110"/>
      <c r="BL131" s="108"/>
      <c r="BM131" s="108"/>
      <c r="BN131" s="108"/>
      <c r="BO131" s="135" t="str">
        <f t="shared" si="14"/>
        <v/>
      </c>
      <c r="BP131" s="108"/>
      <c r="BQ131" s="108"/>
      <c r="BR131" s="108"/>
      <c r="BS131" s="108"/>
      <c r="BT131" s="135" t="str">
        <f t="shared" si="15"/>
        <v/>
      </c>
      <c r="BU131" s="108"/>
      <c r="BV131" s="108"/>
      <c r="BW131" s="108"/>
      <c r="BX131" s="108"/>
      <c r="BY131" s="135" t="str">
        <f t="shared" si="16"/>
        <v/>
      </c>
      <c r="BZ131" s="108"/>
    </row>
    <row r="132" spans="1:78" x14ac:dyDescent="0.25">
      <c r="A132" s="27"/>
      <c r="B132" s="27"/>
      <c r="C132" s="27"/>
      <c r="D132" s="27"/>
      <c r="E132" s="28" t="str">
        <f>+IF(C132&lt;&gt;"",VLOOKUP(MID(C132,18,5),NIVELES!$A$133:$B$213,2,0),"")</f>
        <v/>
      </c>
      <c r="F132" s="88"/>
      <c r="G132" s="28" t="str">
        <f>IF(F132&lt;&gt;"",VLOOKUP(F132,NIVELES!$A$246:$C$464,3,0),"")</f>
        <v/>
      </c>
      <c r="H132" s="27"/>
      <c r="I132" s="27"/>
      <c r="J132" s="27"/>
      <c r="K132" s="107"/>
      <c r="L132" s="27"/>
      <c r="M132" s="46"/>
      <c r="N132" s="46"/>
      <c r="O132" s="46"/>
      <c r="P132" s="46"/>
      <c r="Q132" s="46"/>
      <c r="R132" s="46"/>
      <c r="S132" s="46"/>
      <c r="T132" s="46"/>
      <c r="U132" s="46"/>
      <c r="V132" s="46"/>
      <c r="W132" s="46"/>
      <c r="X132" s="46"/>
      <c r="Y132" s="41" t="str">
        <f>IF(A132&lt;&gt;"",IF(D132="DIRECCIÓN_DE_TRANSFERENCIAS","280 0031",VLOOKUP(C132,NIVELES!$A$14:$B$105,2,0)),"")</f>
        <v/>
      </c>
      <c r="Z132" s="106"/>
      <c r="AA132" s="43" t="str">
        <f>+IF(D132&lt;&gt;"",VLOOKUP(D132,NIVELES!$D$19:$H$25,2,0),"")</f>
        <v/>
      </c>
      <c r="AB132" s="28" t="str">
        <f>+IF(D132&lt;&gt;"",VLOOKUP(D132,NIVELES!$D$19:$H$25,3,0),"")</f>
        <v/>
      </c>
      <c r="AC132" s="28" t="str">
        <f>+IF(D132&lt;&gt;"",VLOOKUP(D132,NIVELES!$D$19:$H$25,4,0),"")</f>
        <v/>
      </c>
      <c r="AD132" s="28" t="str">
        <f>+IF(D132&lt;&gt;"",VLOOKUP(D132,NIVELES!$D$19:$H$25,5,0),"")</f>
        <v/>
      </c>
      <c r="AE132" s="44" t="str">
        <f>IF(AF132&lt;&gt;"",VLOOKUP(AF132,NIVELES!$F$495:$G$540,2,0),"")</f>
        <v/>
      </c>
      <c r="AF132" s="27"/>
      <c r="AG132" s="27"/>
      <c r="AH132" s="28" t="str">
        <f>+IF(AG132&lt;&gt;"",VLOOKUP(AG132,NIVELES!$A$800:$B$876,2,0),"")</f>
        <v/>
      </c>
      <c r="AI132" s="27"/>
      <c r="AJ132" s="27"/>
      <c r="AK132" s="28" t="str">
        <f>IF(AJ132&lt;&gt;"",+VLOOKUP(AJ132,NIVELES!$A$890:$B$1237,2,0),"")</f>
        <v/>
      </c>
      <c r="AL132" s="29"/>
      <c r="AM132" s="29"/>
      <c r="AN132" s="29"/>
      <c r="AO132" s="29"/>
      <c r="AP132" s="29"/>
      <c r="AQ132" s="29"/>
      <c r="AR132" s="29"/>
      <c r="AS132" s="29"/>
      <c r="AT132" s="29"/>
      <c r="AU132" s="29"/>
      <c r="AV132" s="29"/>
      <c r="AW132" s="29"/>
      <c r="AX132" s="29"/>
      <c r="AY132" s="31">
        <f t="shared" si="9"/>
        <v>0</v>
      </c>
      <c r="AZ132" s="30" t="str">
        <f t="shared" si="10"/>
        <v xml:space="preserve"> </v>
      </c>
      <c r="BA132" s="35" t="str">
        <f t="shared" si="11"/>
        <v xml:space="preserve"> </v>
      </c>
      <c r="BB132" s="108"/>
      <c r="BC132" s="108"/>
      <c r="BD132" s="108"/>
      <c r="BE132" s="136" t="str">
        <f t="shared" si="12"/>
        <v/>
      </c>
      <c r="BF132" s="108"/>
      <c r="BG132" s="110"/>
      <c r="BH132" s="110"/>
      <c r="BI132" s="110"/>
      <c r="BJ132" s="137" t="str">
        <f t="shared" si="13"/>
        <v/>
      </c>
      <c r="BK132" s="110"/>
      <c r="BL132" s="108"/>
      <c r="BM132" s="108"/>
      <c r="BN132" s="108"/>
      <c r="BO132" s="135" t="str">
        <f t="shared" si="14"/>
        <v/>
      </c>
      <c r="BP132" s="108"/>
      <c r="BQ132" s="108"/>
      <c r="BR132" s="108"/>
      <c r="BS132" s="108"/>
      <c r="BT132" s="135" t="str">
        <f t="shared" si="15"/>
        <v/>
      </c>
      <c r="BU132" s="108"/>
      <c r="BV132" s="108"/>
      <c r="BW132" s="108"/>
      <c r="BX132" s="108"/>
      <c r="BY132" s="135" t="str">
        <f t="shared" si="16"/>
        <v/>
      </c>
      <c r="BZ132" s="108"/>
    </row>
    <row r="133" spans="1:78" x14ac:dyDescent="0.25">
      <c r="A133" s="27"/>
      <c r="B133" s="27"/>
      <c r="C133" s="27"/>
      <c r="D133" s="27"/>
      <c r="E133" s="28" t="str">
        <f>+IF(C133&lt;&gt;"",VLOOKUP(MID(C133,18,5),NIVELES!$A$133:$B$213,2,0),"")</f>
        <v/>
      </c>
      <c r="F133" s="88"/>
      <c r="G133" s="28" t="str">
        <f>IF(F133&lt;&gt;"",VLOOKUP(F133,NIVELES!$A$246:$C$464,3,0),"")</f>
        <v/>
      </c>
      <c r="H133" s="27"/>
      <c r="I133" s="27"/>
      <c r="J133" s="27"/>
      <c r="K133" s="107"/>
      <c r="L133" s="27"/>
      <c r="M133" s="46"/>
      <c r="N133" s="46"/>
      <c r="O133" s="46"/>
      <c r="P133" s="46"/>
      <c r="Q133" s="46"/>
      <c r="R133" s="46"/>
      <c r="S133" s="46"/>
      <c r="T133" s="46"/>
      <c r="U133" s="46"/>
      <c r="V133" s="46"/>
      <c r="W133" s="46"/>
      <c r="X133" s="46"/>
      <c r="Y133" s="41" t="str">
        <f>IF(A133&lt;&gt;"",IF(D133="DIRECCIÓN_DE_TRANSFERENCIAS","280 0031",VLOOKUP(C133,NIVELES!$A$14:$B$105,2,0)),"")</f>
        <v/>
      </c>
      <c r="Z133" s="106"/>
      <c r="AA133" s="43" t="str">
        <f>+IF(D133&lt;&gt;"",VLOOKUP(D133,NIVELES!$D$19:$H$25,2,0),"")</f>
        <v/>
      </c>
      <c r="AB133" s="28" t="str">
        <f>+IF(D133&lt;&gt;"",VLOOKUP(D133,NIVELES!$D$19:$H$25,3,0),"")</f>
        <v/>
      </c>
      <c r="AC133" s="28" t="str">
        <f>+IF(D133&lt;&gt;"",VLOOKUP(D133,NIVELES!$D$19:$H$25,4,0),"")</f>
        <v/>
      </c>
      <c r="AD133" s="28" t="str">
        <f>+IF(D133&lt;&gt;"",VLOOKUP(D133,NIVELES!$D$19:$H$25,5,0),"")</f>
        <v/>
      </c>
      <c r="AE133" s="44" t="str">
        <f>IF(AF133&lt;&gt;"",VLOOKUP(AF133,NIVELES!$F$495:$G$540,2,0),"")</f>
        <v/>
      </c>
      <c r="AF133" s="27"/>
      <c r="AG133" s="27"/>
      <c r="AH133" s="28" t="str">
        <f>+IF(AG133&lt;&gt;"",VLOOKUP(AG133,NIVELES!$A$800:$B$876,2,0),"")</f>
        <v/>
      </c>
      <c r="AI133" s="27"/>
      <c r="AJ133" s="27"/>
      <c r="AK133" s="28" t="str">
        <f>IF(AJ133&lt;&gt;"",+VLOOKUP(AJ133,NIVELES!$A$890:$B$1237,2,0),"")</f>
        <v/>
      </c>
      <c r="AL133" s="29"/>
      <c r="AM133" s="29"/>
      <c r="AN133" s="29"/>
      <c r="AO133" s="29"/>
      <c r="AP133" s="29"/>
      <c r="AQ133" s="29"/>
      <c r="AR133" s="29"/>
      <c r="AS133" s="29"/>
      <c r="AT133" s="29"/>
      <c r="AU133" s="29"/>
      <c r="AV133" s="29"/>
      <c r="AW133" s="29"/>
      <c r="AX133" s="29"/>
      <c r="AY133" s="31">
        <f t="shared" si="9"/>
        <v>0</v>
      </c>
      <c r="AZ133" s="30" t="str">
        <f t="shared" si="10"/>
        <v xml:space="preserve"> </v>
      </c>
      <c r="BA133" s="35" t="str">
        <f t="shared" si="11"/>
        <v xml:space="preserve"> </v>
      </c>
      <c r="BB133" s="108"/>
      <c r="BC133" s="108"/>
      <c r="BD133" s="108"/>
      <c r="BE133" s="136" t="str">
        <f t="shared" si="12"/>
        <v/>
      </c>
      <c r="BF133" s="108"/>
      <c r="BG133" s="110"/>
      <c r="BH133" s="110"/>
      <c r="BI133" s="110"/>
      <c r="BJ133" s="137" t="str">
        <f t="shared" si="13"/>
        <v/>
      </c>
      <c r="BK133" s="110"/>
      <c r="BL133" s="108"/>
      <c r="BM133" s="108"/>
      <c r="BN133" s="108"/>
      <c r="BO133" s="135" t="str">
        <f t="shared" si="14"/>
        <v/>
      </c>
      <c r="BP133" s="108"/>
      <c r="BQ133" s="108"/>
      <c r="BR133" s="108"/>
      <c r="BS133" s="108"/>
      <c r="BT133" s="135" t="str">
        <f t="shared" si="15"/>
        <v/>
      </c>
      <c r="BU133" s="108"/>
      <c r="BV133" s="108"/>
      <c r="BW133" s="108"/>
      <c r="BX133" s="108"/>
      <c r="BY133" s="135" t="str">
        <f t="shared" si="16"/>
        <v/>
      </c>
      <c r="BZ133" s="108"/>
    </row>
    <row r="134" spans="1:78" x14ac:dyDescent="0.25">
      <c r="A134" s="27"/>
      <c r="B134" s="27"/>
      <c r="C134" s="27"/>
      <c r="D134" s="27"/>
      <c r="E134" s="28" t="str">
        <f>+IF(C134&lt;&gt;"",VLOOKUP(MID(C134,18,5),NIVELES!$A$133:$B$213,2,0),"")</f>
        <v/>
      </c>
      <c r="F134" s="88"/>
      <c r="G134" s="28" t="str">
        <f>IF(F134&lt;&gt;"",VLOOKUP(F134,NIVELES!$A$246:$C$464,3,0),"")</f>
        <v/>
      </c>
      <c r="H134" s="27"/>
      <c r="I134" s="27"/>
      <c r="J134" s="27"/>
      <c r="K134" s="107"/>
      <c r="L134" s="27"/>
      <c r="M134" s="46"/>
      <c r="N134" s="46"/>
      <c r="O134" s="46"/>
      <c r="P134" s="46"/>
      <c r="Q134" s="46"/>
      <c r="R134" s="46"/>
      <c r="S134" s="46"/>
      <c r="T134" s="46"/>
      <c r="U134" s="46"/>
      <c r="V134" s="46"/>
      <c r="W134" s="46"/>
      <c r="X134" s="46"/>
      <c r="Y134" s="41" t="str">
        <f>IF(A134&lt;&gt;"",IF(D134="DIRECCIÓN_DE_TRANSFERENCIAS","280 0031",VLOOKUP(C134,NIVELES!$A$14:$B$105,2,0)),"")</f>
        <v/>
      </c>
      <c r="Z134" s="106"/>
      <c r="AA134" s="43" t="str">
        <f>+IF(D134&lt;&gt;"",VLOOKUP(D134,NIVELES!$D$19:$H$25,2,0),"")</f>
        <v/>
      </c>
      <c r="AB134" s="28" t="str">
        <f>+IF(D134&lt;&gt;"",VLOOKUP(D134,NIVELES!$D$19:$H$25,3,0),"")</f>
        <v/>
      </c>
      <c r="AC134" s="28" t="str">
        <f>+IF(D134&lt;&gt;"",VLOOKUP(D134,NIVELES!$D$19:$H$25,4,0),"")</f>
        <v/>
      </c>
      <c r="AD134" s="28" t="str">
        <f>+IF(D134&lt;&gt;"",VLOOKUP(D134,NIVELES!$D$19:$H$25,5,0),"")</f>
        <v/>
      </c>
      <c r="AE134" s="44" t="str">
        <f>IF(AF134&lt;&gt;"",VLOOKUP(AF134,NIVELES!$F$495:$G$540,2,0),"")</f>
        <v/>
      </c>
      <c r="AF134" s="27"/>
      <c r="AG134" s="27"/>
      <c r="AH134" s="28" t="str">
        <f>+IF(AG134&lt;&gt;"",VLOOKUP(AG134,NIVELES!$A$800:$B$876,2,0),"")</f>
        <v/>
      </c>
      <c r="AI134" s="27"/>
      <c r="AJ134" s="27"/>
      <c r="AK134" s="28" t="str">
        <f>IF(AJ134&lt;&gt;"",+VLOOKUP(AJ134,NIVELES!$A$890:$B$1237,2,0),"")</f>
        <v/>
      </c>
      <c r="AL134" s="29"/>
      <c r="AM134" s="29"/>
      <c r="AN134" s="29"/>
      <c r="AO134" s="29"/>
      <c r="AP134" s="29"/>
      <c r="AQ134" s="29"/>
      <c r="AR134" s="29"/>
      <c r="AS134" s="29"/>
      <c r="AT134" s="29"/>
      <c r="AU134" s="29"/>
      <c r="AV134" s="29"/>
      <c r="AW134" s="29"/>
      <c r="AX134" s="29"/>
      <c r="AY134" s="31">
        <f t="shared" si="9"/>
        <v>0</v>
      </c>
      <c r="AZ134" s="30" t="str">
        <f t="shared" si="10"/>
        <v xml:space="preserve"> </v>
      </c>
      <c r="BA134" s="35" t="str">
        <f t="shared" si="11"/>
        <v xml:space="preserve"> </v>
      </c>
      <c r="BB134" s="108"/>
      <c r="BC134" s="108"/>
      <c r="BD134" s="108"/>
      <c r="BE134" s="136" t="str">
        <f t="shared" si="12"/>
        <v/>
      </c>
      <c r="BF134" s="108"/>
      <c r="BG134" s="110"/>
      <c r="BH134" s="110"/>
      <c r="BI134" s="110"/>
      <c r="BJ134" s="137" t="str">
        <f t="shared" si="13"/>
        <v/>
      </c>
      <c r="BK134" s="110"/>
      <c r="BL134" s="108"/>
      <c r="BM134" s="108"/>
      <c r="BN134" s="108"/>
      <c r="BO134" s="135" t="str">
        <f t="shared" si="14"/>
        <v/>
      </c>
      <c r="BP134" s="108"/>
      <c r="BQ134" s="108"/>
      <c r="BR134" s="108"/>
      <c r="BS134" s="108"/>
      <c r="BT134" s="135" t="str">
        <f t="shared" si="15"/>
        <v/>
      </c>
      <c r="BU134" s="108"/>
      <c r="BV134" s="108"/>
      <c r="BW134" s="108"/>
      <c r="BX134" s="108"/>
      <c r="BY134" s="135" t="str">
        <f t="shared" si="16"/>
        <v/>
      </c>
      <c r="BZ134" s="108"/>
    </row>
    <row r="135" spans="1:78" x14ac:dyDescent="0.25">
      <c r="A135" s="27"/>
      <c r="B135" s="27"/>
      <c r="C135" s="27"/>
      <c r="D135" s="27"/>
      <c r="E135" s="28" t="str">
        <f>+IF(C135&lt;&gt;"",VLOOKUP(MID(C135,18,5),NIVELES!$A$133:$B$213,2,0),"")</f>
        <v/>
      </c>
      <c r="F135" s="88"/>
      <c r="G135" s="28" t="str">
        <f>IF(F135&lt;&gt;"",VLOOKUP(F135,NIVELES!$A$246:$C$464,3,0),"")</f>
        <v/>
      </c>
      <c r="H135" s="27"/>
      <c r="I135" s="27"/>
      <c r="J135" s="27"/>
      <c r="K135" s="107"/>
      <c r="L135" s="27"/>
      <c r="M135" s="46"/>
      <c r="N135" s="46"/>
      <c r="O135" s="46"/>
      <c r="P135" s="46"/>
      <c r="Q135" s="46"/>
      <c r="R135" s="46"/>
      <c r="S135" s="46"/>
      <c r="T135" s="46"/>
      <c r="U135" s="46"/>
      <c r="V135" s="46"/>
      <c r="W135" s="46"/>
      <c r="X135" s="46"/>
      <c r="Y135" s="41" t="str">
        <f>IF(A135&lt;&gt;"",IF(D135="DIRECCIÓN_DE_TRANSFERENCIAS","280 0031",VLOOKUP(C135,NIVELES!$A$14:$B$105,2,0)),"")</f>
        <v/>
      </c>
      <c r="Z135" s="106"/>
      <c r="AA135" s="43" t="str">
        <f>+IF(D135&lt;&gt;"",VLOOKUP(D135,NIVELES!$D$19:$H$25,2,0),"")</f>
        <v/>
      </c>
      <c r="AB135" s="28" t="str">
        <f>+IF(D135&lt;&gt;"",VLOOKUP(D135,NIVELES!$D$19:$H$25,3,0),"")</f>
        <v/>
      </c>
      <c r="AC135" s="28" t="str">
        <f>+IF(D135&lt;&gt;"",VLOOKUP(D135,NIVELES!$D$19:$H$25,4,0),"")</f>
        <v/>
      </c>
      <c r="AD135" s="28" t="str">
        <f>+IF(D135&lt;&gt;"",VLOOKUP(D135,NIVELES!$D$19:$H$25,5,0),"")</f>
        <v/>
      </c>
      <c r="AE135" s="44" t="str">
        <f>IF(AF135&lt;&gt;"",VLOOKUP(AF135,NIVELES!$F$495:$G$540,2,0),"")</f>
        <v/>
      </c>
      <c r="AF135" s="27"/>
      <c r="AG135" s="27"/>
      <c r="AH135" s="28" t="str">
        <f>+IF(AG135&lt;&gt;"",VLOOKUP(AG135,NIVELES!$A$800:$B$876,2,0),"")</f>
        <v/>
      </c>
      <c r="AI135" s="27"/>
      <c r="AJ135" s="27"/>
      <c r="AK135" s="28" t="str">
        <f>IF(AJ135&lt;&gt;"",+VLOOKUP(AJ135,NIVELES!$A$890:$B$1237,2,0),"")</f>
        <v/>
      </c>
      <c r="AL135" s="29"/>
      <c r="AM135" s="29"/>
      <c r="AN135" s="29"/>
      <c r="AO135" s="29"/>
      <c r="AP135" s="29"/>
      <c r="AQ135" s="29"/>
      <c r="AR135" s="29"/>
      <c r="AS135" s="29"/>
      <c r="AT135" s="29"/>
      <c r="AU135" s="29"/>
      <c r="AV135" s="29"/>
      <c r="AW135" s="29"/>
      <c r="AX135" s="29"/>
      <c r="AY135" s="31">
        <f t="shared" si="9"/>
        <v>0</v>
      </c>
      <c r="AZ135" s="30" t="str">
        <f t="shared" si="10"/>
        <v xml:space="preserve"> </v>
      </c>
      <c r="BA135" s="35" t="str">
        <f t="shared" si="11"/>
        <v xml:space="preserve"> </v>
      </c>
      <c r="BB135" s="108"/>
      <c r="BC135" s="108"/>
      <c r="BD135" s="108"/>
      <c r="BE135" s="136" t="str">
        <f t="shared" si="12"/>
        <v/>
      </c>
      <c r="BF135" s="108"/>
      <c r="BG135" s="110"/>
      <c r="BH135" s="110"/>
      <c r="BI135" s="110"/>
      <c r="BJ135" s="137" t="str">
        <f t="shared" si="13"/>
        <v/>
      </c>
      <c r="BK135" s="110"/>
      <c r="BL135" s="108"/>
      <c r="BM135" s="108"/>
      <c r="BN135" s="108"/>
      <c r="BO135" s="135" t="str">
        <f t="shared" si="14"/>
        <v/>
      </c>
      <c r="BP135" s="108"/>
      <c r="BQ135" s="108"/>
      <c r="BR135" s="108"/>
      <c r="BS135" s="108"/>
      <c r="BT135" s="135" t="str">
        <f t="shared" si="15"/>
        <v/>
      </c>
      <c r="BU135" s="108"/>
      <c r="BV135" s="108"/>
      <c r="BW135" s="108"/>
      <c r="BX135" s="108"/>
      <c r="BY135" s="135" t="str">
        <f t="shared" si="16"/>
        <v/>
      </c>
      <c r="BZ135" s="108"/>
    </row>
    <row r="136" spans="1:78" x14ac:dyDescent="0.25">
      <c r="A136" s="27"/>
      <c r="B136" s="27"/>
      <c r="C136" s="27"/>
      <c r="D136" s="27"/>
      <c r="E136" s="28" t="str">
        <f>+IF(C136&lt;&gt;"",VLOOKUP(MID(C136,18,5),NIVELES!$A$133:$B$213,2,0),"")</f>
        <v/>
      </c>
      <c r="F136" s="88"/>
      <c r="G136" s="28" t="str">
        <f>IF(F136&lt;&gt;"",VLOOKUP(F136,NIVELES!$A$246:$C$464,3,0),"")</f>
        <v/>
      </c>
      <c r="H136" s="27"/>
      <c r="I136" s="27"/>
      <c r="J136" s="27"/>
      <c r="K136" s="107"/>
      <c r="L136" s="27"/>
      <c r="M136" s="46"/>
      <c r="N136" s="46"/>
      <c r="O136" s="46"/>
      <c r="P136" s="46"/>
      <c r="Q136" s="46"/>
      <c r="R136" s="46"/>
      <c r="S136" s="46"/>
      <c r="T136" s="46"/>
      <c r="U136" s="46"/>
      <c r="V136" s="46"/>
      <c r="W136" s="46"/>
      <c r="X136" s="46"/>
      <c r="Y136" s="41" t="str">
        <f>IF(A136&lt;&gt;"",IF(D136="DIRECCIÓN_DE_TRANSFERENCIAS","280 0031",VLOOKUP(C136,NIVELES!$A$14:$B$105,2,0)),"")</f>
        <v/>
      </c>
      <c r="Z136" s="106"/>
      <c r="AA136" s="43" t="str">
        <f>+IF(D136&lt;&gt;"",VLOOKUP(D136,NIVELES!$D$19:$H$25,2,0),"")</f>
        <v/>
      </c>
      <c r="AB136" s="28" t="str">
        <f>+IF(D136&lt;&gt;"",VLOOKUP(D136,NIVELES!$D$19:$H$25,3,0),"")</f>
        <v/>
      </c>
      <c r="AC136" s="28" t="str">
        <f>+IF(D136&lt;&gt;"",VLOOKUP(D136,NIVELES!$D$19:$H$25,4,0),"")</f>
        <v/>
      </c>
      <c r="AD136" s="28" t="str">
        <f>+IF(D136&lt;&gt;"",VLOOKUP(D136,NIVELES!$D$19:$H$25,5,0),"")</f>
        <v/>
      </c>
      <c r="AE136" s="44" t="str">
        <f>IF(AF136&lt;&gt;"",VLOOKUP(AF136,NIVELES!$F$495:$G$540,2,0),"")</f>
        <v/>
      </c>
      <c r="AF136" s="27"/>
      <c r="AG136" s="27"/>
      <c r="AH136" s="28" t="str">
        <f>+IF(AG136&lt;&gt;"",VLOOKUP(AG136,NIVELES!$A$800:$B$876,2,0),"")</f>
        <v/>
      </c>
      <c r="AI136" s="27"/>
      <c r="AJ136" s="27"/>
      <c r="AK136" s="28" t="str">
        <f>IF(AJ136&lt;&gt;"",+VLOOKUP(AJ136,NIVELES!$A$890:$B$1237,2,0),"")</f>
        <v/>
      </c>
      <c r="AL136" s="29"/>
      <c r="AM136" s="29"/>
      <c r="AN136" s="29"/>
      <c r="AO136" s="29"/>
      <c r="AP136" s="29"/>
      <c r="AQ136" s="29"/>
      <c r="AR136" s="29"/>
      <c r="AS136" s="29"/>
      <c r="AT136" s="29"/>
      <c r="AU136" s="29"/>
      <c r="AV136" s="29"/>
      <c r="AW136" s="29"/>
      <c r="AX136" s="29"/>
      <c r="AY136" s="31">
        <f t="shared" si="9"/>
        <v>0</v>
      </c>
      <c r="AZ136" s="30" t="str">
        <f t="shared" si="10"/>
        <v xml:space="preserve"> </v>
      </c>
      <c r="BA136" s="35" t="str">
        <f t="shared" si="11"/>
        <v xml:space="preserve"> </v>
      </c>
      <c r="BB136" s="108"/>
      <c r="BC136" s="108"/>
      <c r="BD136" s="108"/>
      <c r="BE136" s="136" t="str">
        <f t="shared" si="12"/>
        <v/>
      </c>
      <c r="BF136" s="108"/>
      <c r="BG136" s="110"/>
      <c r="BH136" s="110"/>
      <c r="BI136" s="110"/>
      <c r="BJ136" s="137" t="str">
        <f t="shared" si="13"/>
        <v/>
      </c>
      <c r="BK136" s="110"/>
      <c r="BL136" s="108"/>
      <c r="BM136" s="108"/>
      <c r="BN136" s="108"/>
      <c r="BO136" s="135" t="str">
        <f t="shared" si="14"/>
        <v/>
      </c>
      <c r="BP136" s="108"/>
      <c r="BQ136" s="108"/>
      <c r="BR136" s="108"/>
      <c r="BS136" s="108"/>
      <c r="BT136" s="135" t="str">
        <f t="shared" si="15"/>
        <v/>
      </c>
      <c r="BU136" s="108"/>
      <c r="BV136" s="108"/>
      <c r="BW136" s="108"/>
      <c r="BX136" s="108"/>
      <c r="BY136" s="135" t="str">
        <f t="shared" si="16"/>
        <v/>
      </c>
      <c r="BZ136" s="108"/>
    </row>
    <row r="137" spans="1:78" x14ac:dyDescent="0.25">
      <c r="A137" s="27"/>
      <c r="B137" s="27"/>
      <c r="C137" s="27"/>
      <c r="D137" s="27"/>
      <c r="E137" s="28" t="str">
        <f>+IF(C137&lt;&gt;"",VLOOKUP(MID(C137,18,5),NIVELES!$A$133:$B$213,2,0),"")</f>
        <v/>
      </c>
      <c r="F137" s="88"/>
      <c r="G137" s="28" t="str">
        <f>IF(F137&lt;&gt;"",VLOOKUP(F137,NIVELES!$A$246:$C$464,3,0),"")</f>
        <v/>
      </c>
      <c r="H137" s="27"/>
      <c r="I137" s="27"/>
      <c r="J137" s="27"/>
      <c r="K137" s="107"/>
      <c r="L137" s="27"/>
      <c r="M137" s="46"/>
      <c r="N137" s="46"/>
      <c r="O137" s="46"/>
      <c r="P137" s="46"/>
      <c r="Q137" s="46"/>
      <c r="R137" s="46"/>
      <c r="S137" s="46"/>
      <c r="T137" s="46"/>
      <c r="U137" s="46"/>
      <c r="V137" s="46"/>
      <c r="W137" s="46"/>
      <c r="X137" s="46"/>
      <c r="Y137" s="41" t="str">
        <f>IF(A137&lt;&gt;"",IF(D137="DIRECCIÓN_DE_TRANSFERENCIAS","280 0031",VLOOKUP(C137,NIVELES!$A$14:$B$105,2,0)),"")</f>
        <v/>
      </c>
      <c r="Z137" s="106"/>
      <c r="AA137" s="43" t="str">
        <f>+IF(D137&lt;&gt;"",VLOOKUP(D137,NIVELES!$D$19:$H$25,2,0),"")</f>
        <v/>
      </c>
      <c r="AB137" s="28" t="str">
        <f>+IF(D137&lt;&gt;"",VLOOKUP(D137,NIVELES!$D$19:$H$25,3,0),"")</f>
        <v/>
      </c>
      <c r="AC137" s="28" t="str">
        <f>+IF(D137&lt;&gt;"",VLOOKUP(D137,NIVELES!$D$19:$H$25,4,0),"")</f>
        <v/>
      </c>
      <c r="AD137" s="28" t="str">
        <f>+IF(D137&lt;&gt;"",VLOOKUP(D137,NIVELES!$D$19:$H$25,5,0),"")</f>
        <v/>
      </c>
      <c r="AE137" s="44" t="str">
        <f>IF(AF137&lt;&gt;"",VLOOKUP(AF137,NIVELES!$F$495:$G$540,2,0),"")</f>
        <v/>
      </c>
      <c r="AF137" s="27"/>
      <c r="AG137" s="27"/>
      <c r="AH137" s="28" t="str">
        <f>+IF(AG137&lt;&gt;"",VLOOKUP(AG137,NIVELES!$A$800:$B$876,2,0),"")</f>
        <v/>
      </c>
      <c r="AI137" s="27"/>
      <c r="AJ137" s="27"/>
      <c r="AK137" s="28" t="str">
        <f>IF(AJ137&lt;&gt;"",+VLOOKUP(AJ137,NIVELES!$A$890:$B$1237,2,0),"")</f>
        <v/>
      </c>
      <c r="AL137" s="29"/>
      <c r="AM137" s="29"/>
      <c r="AN137" s="29"/>
      <c r="AO137" s="29"/>
      <c r="AP137" s="29"/>
      <c r="AQ137" s="29"/>
      <c r="AR137" s="29"/>
      <c r="AS137" s="29"/>
      <c r="AT137" s="29"/>
      <c r="AU137" s="29"/>
      <c r="AV137" s="29"/>
      <c r="AW137" s="29"/>
      <c r="AX137" s="29"/>
      <c r="AY137" s="31">
        <f t="shared" si="9"/>
        <v>0</v>
      </c>
      <c r="AZ137" s="30" t="str">
        <f t="shared" si="10"/>
        <v xml:space="preserve"> </v>
      </c>
      <c r="BA137" s="35" t="str">
        <f t="shared" si="11"/>
        <v xml:space="preserve"> </v>
      </c>
      <c r="BB137" s="108"/>
      <c r="BC137" s="108"/>
      <c r="BD137" s="108"/>
      <c r="BE137" s="136" t="str">
        <f t="shared" si="12"/>
        <v/>
      </c>
      <c r="BF137" s="108"/>
      <c r="BG137" s="110"/>
      <c r="BH137" s="110"/>
      <c r="BI137" s="110"/>
      <c r="BJ137" s="137" t="str">
        <f t="shared" si="13"/>
        <v/>
      </c>
      <c r="BK137" s="110"/>
      <c r="BL137" s="108"/>
      <c r="BM137" s="108"/>
      <c r="BN137" s="108"/>
      <c r="BO137" s="135" t="str">
        <f t="shared" si="14"/>
        <v/>
      </c>
      <c r="BP137" s="108"/>
      <c r="BQ137" s="108"/>
      <c r="BR137" s="108"/>
      <c r="BS137" s="108"/>
      <c r="BT137" s="135" t="str">
        <f t="shared" si="15"/>
        <v/>
      </c>
      <c r="BU137" s="108"/>
      <c r="BV137" s="108"/>
      <c r="BW137" s="108"/>
      <c r="BX137" s="108"/>
      <c r="BY137" s="135" t="str">
        <f t="shared" si="16"/>
        <v/>
      </c>
      <c r="BZ137" s="108"/>
    </row>
    <row r="138" spans="1:78" x14ac:dyDescent="0.25">
      <c r="A138" s="27"/>
      <c r="B138" s="27"/>
      <c r="C138" s="27"/>
      <c r="D138" s="27"/>
      <c r="E138" s="28" t="str">
        <f>+IF(C138&lt;&gt;"",VLOOKUP(MID(C138,18,5),NIVELES!$A$133:$B$213,2,0),"")</f>
        <v/>
      </c>
      <c r="F138" s="88"/>
      <c r="G138" s="28" t="str">
        <f>IF(F138&lt;&gt;"",VLOOKUP(F138,NIVELES!$A$246:$C$464,3,0),"")</f>
        <v/>
      </c>
      <c r="H138" s="27"/>
      <c r="I138" s="27"/>
      <c r="J138" s="27"/>
      <c r="K138" s="107"/>
      <c r="L138" s="27"/>
      <c r="M138" s="46"/>
      <c r="N138" s="46"/>
      <c r="O138" s="46"/>
      <c r="P138" s="46"/>
      <c r="Q138" s="46"/>
      <c r="R138" s="46"/>
      <c r="S138" s="46"/>
      <c r="T138" s="46"/>
      <c r="U138" s="46"/>
      <c r="V138" s="46"/>
      <c r="W138" s="46"/>
      <c r="X138" s="46"/>
      <c r="Y138" s="41" t="str">
        <f>IF(A138&lt;&gt;"",IF(D138="DIRECCIÓN_DE_TRANSFERENCIAS","280 0031",VLOOKUP(C138,NIVELES!$A$14:$B$105,2,0)),"")</f>
        <v/>
      </c>
      <c r="Z138" s="106"/>
      <c r="AA138" s="43" t="str">
        <f>+IF(D138&lt;&gt;"",VLOOKUP(D138,NIVELES!$D$19:$H$25,2,0),"")</f>
        <v/>
      </c>
      <c r="AB138" s="28" t="str">
        <f>+IF(D138&lt;&gt;"",VLOOKUP(D138,NIVELES!$D$19:$H$25,3,0),"")</f>
        <v/>
      </c>
      <c r="AC138" s="28" t="str">
        <f>+IF(D138&lt;&gt;"",VLOOKUP(D138,NIVELES!$D$19:$H$25,4,0),"")</f>
        <v/>
      </c>
      <c r="AD138" s="28" t="str">
        <f>+IF(D138&lt;&gt;"",VLOOKUP(D138,NIVELES!$D$19:$H$25,5,0),"")</f>
        <v/>
      </c>
      <c r="AE138" s="44" t="str">
        <f>IF(AF138&lt;&gt;"",VLOOKUP(AF138,NIVELES!$F$495:$G$540,2,0),"")</f>
        <v/>
      </c>
      <c r="AF138" s="27"/>
      <c r="AG138" s="27"/>
      <c r="AH138" s="28" t="str">
        <f>+IF(AG138&lt;&gt;"",VLOOKUP(AG138,NIVELES!$A$800:$B$876,2,0),"")</f>
        <v/>
      </c>
      <c r="AI138" s="27"/>
      <c r="AJ138" s="27"/>
      <c r="AK138" s="28" t="str">
        <f>IF(AJ138&lt;&gt;"",+VLOOKUP(AJ138,NIVELES!$A$890:$B$1237,2,0),"")</f>
        <v/>
      </c>
      <c r="AL138" s="29"/>
      <c r="AM138" s="29"/>
      <c r="AN138" s="29"/>
      <c r="AO138" s="29"/>
      <c r="AP138" s="29"/>
      <c r="AQ138" s="29"/>
      <c r="AR138" s="29"/>
      <c r="AS138" s="29"/>
      <c r="AT138" s="29"/>
      <c r="AU138" s="29"/>
      <c r="AV138" s="29"/>
      <c r="AW138" s="29"/>
      <c r="AX138" s="29"/>
      <c r="AY138" s="31">
        <f t="shared" ref="AY138:AY201" si="17">SUM(AM138:AX138)</f>
        <v>0</v>
      </c>
      <c r="AZ138" s="30" t="str">
        <f t="shared" ref="AZ138:AZ201" si="18">IF(A138&lt;&gt;"",IF(AL138&lt;&gt;"",IF(AL138=AY138,"OK",AL138-AY138),IF(AND(AL138="",AY138=""),"",AL138-AY138))," ")</f>
        <v xml:space="preserve"> </v>
      </c>
      <c r="BA138" s="35" t="str">
        <f t="shared" ref="BA138:BA201" si="19">IF(A138&lt;&gt;"",IF(A138="","Escoger Nivel 0",)&amp;" "&amp;(IF(B138="","Escoger Nivel  1",)&amp;" "&amp;(IF(C138="","Escoger Nivel 2",)&amp;" "&amp;(IF(D138="","Escoger Nivel 3",)&amp;" "&amp;(IF(F138="","Escoger Cantón",)&amp;" "&amp;(IF(H138="","Escoger Obj. Estratégico Institucional N1",)&amp;" "&amp;(IF(I138="","Escoger Obj. Especifico N2",)&amp;" "&amp;(IF(Z138="","Escoger Fuente de Financiamiento",)&amp;" "&amp;(IF(J138="","Llenar Actividad",)&amp;" "&amp;(IF(K138="","Llenar Metas",)&amp;" "&amp;(IF(L138="","Llenar Indicador",)&amp;" "&amp;(IF(AA138="","Escoger Nro. programa",)&amp;" "&amp;(IF(AE138="","Escoger Nro. Actividad e-Sigef",)&amp;" "&amp;(IF(AH138="","Escoger direccionamiento de gasto",)&amp;" "&amp;(IF(AI138="","Escoger Grupo de Gasto",)&amp;" "&amp;(IF(AJ138="","Escoger Item Presupuestario",)&amp;" "&amp;(IF(AL138="","Llenar valor de actividad",)))))))))))))))))," ")</f>
        <v xml:space="preserve"> </v>
      </c>
      <c r="BB138" s="108"/>
      <c r="BC138" s="108"/>
      <c r="BD138" s="108"/>
      <c r="BE138" s="136" t="str">
        <f t="shared" ref="BE138:BE201" si="20">IF(BD138&lt;&gt;"",AL138-BD138,"")</f>
        <v/>
      </c>
      <c r="BF138" s="108"/>
      <c r="BG138" s="110"/>
      <c r="BH138" s="110"/>
      <c r="BI138" s="110"/>
      <c r="BJ138" s="137" t="str">
        <f t="shared" ref="BJ138:BJ201" si="21">IF(BI138&lt;&gt;"",BE138-BI138,"")</f>
        <v/>
      </c>
      <c r="BK138" s="110"/>
      <c r="BL138" s="108"/>
      <c r="BM138" s="108"/>
      <c r="BN138" s="108"/>
      <c r="BO138" s="135" t="str">
        <f t="shared" ref="BO138:BO201" si="22">IF(BN138&lt;&gt;"",BJ138-BN138,"")</f>
        <v/>
      </c>
      <c r="BP138" s="108"/>
      <c r="BQ138" s="108"/>
      <c r="BR138" s="108"/>
      <c r="BS138" s="108"/>
      <c r="BT138" s="135" t="str">
        <f t="shared" ref="BT138:BT201" si="23">IF(BS138&lt;&gt;"",BO138-BS138,"")</f>
        <v/>
      </c>
      <c r="BU138" s="108"/>
      <c r="BV138" s="108"/>
      <c r="BW138" s="108"/>
      <c r="BX138" s="108"/>
      <c r="BY138" s="135" t="str">
        <f t="shared" ref="BY138:BY201" si="24">IF(BX138&lt;&gt;"",BT138-BX138,"")</f>
        <v/>
      </c>
      <c r="BZ138" s="108"/>
    </row>
    <row r="139" spans="1:78" x14ac:dyDescent="0.25">
      <c r="A139" s="27"/>
      <c r="B139" s="27"/>
      <c r="C139" s="27"/>
      <c r="D139" s="27"/>
      <c r="E139" s="28" t="str">
        <f>+IF(C139&lt;&gt;"",VLOOKUP(MID(C139,18,5),NIVELES!$A$133:$B$213,2,0),"")</f>
        <v/>
      </c>
      <c r="F139" s="88"/>
      <c r="G139" s="28" t="str">
        <f>IF(F139&lt;&gt;"",VLOOKUP(F139,NIVELES!$A$246:$C$464,3,0),"")</f>
        <v/>
      </c>
      <c r="H139" s="27"/>
      <c r="I139" s="27"/>
      <c r="J139" s="27"/>
      <c r="K139" s="107"/>
      <c r="L139" s="27"/>
      <c r="M139" s="46"/>
      <c r="N139" s="46"/>
      <c r="O139" s="46"/>
      <c r="P139" s="46"/>
      <c r="Q139" s="46"/>
      <c r="R139" s="46"/>
      <c r="S139" s="46"/>
      <c r="T139" s="46"/>
      <c r="U139" s="46"/>
      <c r="V139" s="46"/>
      <c r="W139" s="46"/>
      <c r="X139" s="46"/>
      <c r="Y139" s="41" t="str">
        <f>IF(A139&lt;&gt;"",IF(D139="DIRECCIÓN_DE_TRANSFERENCIAS","280 0031",VLOOKUP(C139,NIVELES!$A$14:$B$105,2,0)),"")</f>
        <v/>
      </c>
      <c r="Z139" s="106"/>
      <c r="AA139" s="43" t="str">
        <f>+IF(D139&lt;&gt;"",VLOOKUP(D139,NIVELES!$D$19:$H$25,2,0),"")</f>
        <v/>
      </c>
      <c r="AB139" s="28" t="str">
        <f>+IF(D139&lt;&gt;"",VLOOKUP(D139,NIVELES!$D$19:$H$25,3,0),"")</f>
        <v/>
      </c>
      <c r="AC139" s="28" t="str">
        <f>+IF(D139&lt;&gt;"",VLOOKUP(D139,NIVELES!$D$19:$H$25,4,0),"")</f>
        <v/>
      </c>
      <c r="AD139" s="28" t="str">
        <f>+IF(D139&lt;&gt;"",VLOOKUP(D139,NIVELES!$D$19:$H$25,5,0),"")</f>
        <v/>
      </c>
      <c r="AE139" s="44" t="str">
        <f>IF(AF139&lt;&gt;"",VLOOKUP(AF139,NIVELES!$F$495:$G$540,2,0),"")</f>
        <v/>
      </c>
      <c r="AF139" s="27"/>
      <c r="AG139" s="27"/>
      <c r="AH139" s="28" t="str">
        <f>+IF(AG139&lt;&gt;"",VLOOKUP(AG139,NIVELES!$A$800:$B$876,2,0),"")</f>
        <v/>
      </c>
      <c r="AI139" s="27"/>
      <c r="AJ139" s="27"/>
      <c r="AK139" s="28" t="str">
        <f>IF(AJ139&lt;&gt;"",+VLOOKUP(AJ139,NIVELES!$A$890:$B$1237,2,0),"")</f>
        <v/>
      </c>
      <c r="AL139" s="29"/>
      <c r="AM139" s="29"/>
      <c r="AN139" s="29"/>
      <c r="AO139" s="29"/>
      <c r="AP139" s="29"/>
      <c r="AQ139" s="29"/>
      <c r="AR139" s="29"/>
      <c r="AS139" s="29"/>
      <c r="AT139" s="29"/>
      <c r="AU139" s="29"/>
      <c r="AV139" s="29"/>
      <c r="AW139" s="29"/>
      <c r="AX139" s="29"/>
      <c r="AY139" s="31">
        <f t="shared" si="17"/>
        <v>0</v>
      </c>
      <c r="AZ139" s="30" t="str">
        <f t="shared" si="18"/>
        <v xml:space="preserve"> </v>
      </c>
      <c r="BA139" s="35" t="str">
        <f t="shared" si="19"/>
        <v xml:space="preserve"> </v>
      </c>
      <c r="BB139" s="108"/>
      <c r="BC139" s="108"/>
      <c r="BD139" s="108"/>
      <c r="BE139" s="136" t="str">
        <f t="shared" si="20"/>
        <v/>
      </c>
      <c r="BF139" s="108"/>
      <c r="BG139" s="110"/>
      <c r="BH139" s="110"/>
      <c r="BI139" s="110"/>
      <c r="BJ139" s="137" t="str">
        <f t="shared" si="21"/>
        <v/>
      </c>
      <c r="BK139" s="110"/>
      <c r="BL139" s="108"/>
      <c r="BM139" s="108"/>
      <c r="BN139" s="108"/>
      <c r="BO139" s="135" t="str">
        <f t="shared" si="22"/>
        <v/>
      </c>
      <c r="BP139" s="108"/>
      <c r="BQ139" s="108"/>
      <c r="BR139" s="108"/>
      <c r="BS139" s="108"/>
      <c r="BT139" s="135" t="str">
        <f t="shared" si="23"/>
        <v/>
      </c>
      <c r="BU139" s="108"/>
      <c r="BV139" s="108"/>
      <c r="BW139" s="108"/>
      <c r="BX139" s="108"/>
      <c r="BY139" s="135" t="str">
        <f t="shared" si="24"/>
        <v/>
      </c>
      <c r="BZ139" s="108"/>
    </row>
    <row r="140" spans="1:78" x14ac:dyDescent="0.25">
      <c r="A140" s="27"/>
      <c r="B140" s="27"/>
      <c r="C140" s="27"/>
      <c r="D140" s="27"/>
      <c r="E140" s="28" t="str">
        <f>+IF(C140&lt;&gt;"",VLOOKUP(MID(C140,18,5),NIVELES!$A$133:$B$213,2,0),"")</f>
        <v/>
      </c>
      <c r="F140" s="88"/>
      <c r="G140" s="28" t="str">
        <f>IF(F140&lt;&gt;"",VLOOKUP(F140,NIVELES!$A$246:$C$464,3,0),"")</f>
        <v/>
      </c>
      <c r="H140" s="27"/>
      <c r="I140" s="27"/>
      <c r="J140" s="27"/>
      <c r="K140" s="107"/>
      <c r="L140" s="27"/>
      <c r="M140" s="46"/>
      <c r="N140" s="46"/>
      <c r="O140" s="46"/>
      <c r="P140" s="46"/>
      <c r="Q140" s="46"/>
      <c r="R140" s="46"/>
      <c r="S140" s="46"/>
      <c r="T140" s="46"/>
      <c r="U140" s="46"/>
      <c r="V140" s="46"/>
      <c r="W140" s="46"/>
      <c r="X140" s="46"/>
      <c r="Y140" s="41" t="str">
        <f>IF(A140&lt;&gt;"",IF(D140="DIRECCIÓN_DE_TRANSFERENCIAS","280 0031",VLOOKUP(C140,NIVELES!$A$14:$B$105,2,0)),"")</f>
        <v/>
      </c>
      <c r="Z140" s="106"/>
      <c r="AA140" s="43" t="str">
        <f>+IF(D140&lt;&gt;"",VLOOKUP(D140,NIVELES!$D$19:$H$25,2,0),"")</f>
        <v/>
      </c>
      <c r="AB140" s="28" t="str">
        <f>+IF(D140&lt;&gt;"",VLOOKUP(D140,NIVELES!$D$19:$H$25,3,0),"")</f>
        <v/>
      </c>
      <c r="AC140" s="28" t="str">
        <f>+IF(D140&lt;&gt;"",VLOOKUP(D140,NIVELES!$D$19:$H$25,4,0),"")</f>
        <v/>
      </c>
      <c r="AD140" s="28" t="str">
        <f>+IF(D140&lt;&gt;"",VLOOKUP(D140,NIVELES!$D$19:$H$25,5,0),"")</f>
        <v/>
      </c>
      <c r="AE140" s="44" t="str">
        <f>IF(AF140&lt;&gt;"",VLOOKUP(AF140,NIVELES!$F$495:$G$540,2,0),"")</f>
        <v/>
      </c>
      <c r="AF140" s="27"/>
      <c r="AG140" s="27"/>
      <c r="AH140" s="28" t="str">
        <f>+IF(AG140&lt;&gt;"",VLOOKUP(AG140,NIVELES!$A$800:$B$876,2,0),"")</f>
        <v/>
      </c>
      <c r="AI140" s="27"/>
      <c r="AJ140" s="27"/>
      <c r="AK140" s="28" t="str">
        <f>IF(AJ140&lt;&gt;"",+VLOOKUP(AJ140,NIVELES!$A$890:$B$1237,2,0),"")</f>
        <v/>
      </c>
      <c r="AL140" s="29"/>
      <c r="AM140" s="29"/>
      <c r="AN140" s="29"/>
      <c r="AO140" s="29"/>
      <c r="AP140" s="29"/>
      <c r="AQ140" s="29"/>
      <c r="AR140" s="29"/>
      <c r="AS140" s="29"/>
      <c r="AT140" s="29"/>
      <c r="AU140" s="29"/>
      <c r="AV140" s="29"/>
      <c r="AW140" s="29"/>
      <c r="AX140" s="29"/>
      <c r="AY140" s="31">
        <f t="shared" si="17"/>
        <v>0</v>
      </c>
      <c r="AZ140" s="30" t="str">
        <f t="shared" si="18"/>
        <v xml:space="preserve"> </v>
      </c>
      <c r="BA140" s="35" t="str">
        <f t="shared" si="19"/>
        <v xml:space="preserve"> </v>
      </c>
      <c r="BB140" s="108"/>
      <c r="BC140" s="108"/>
      <c r="BD140" s="108"/>
      <c r="BE140" s="136" t="str">
        <f t="shared" si="20"/>
        <v/>
      </c>
      <c r="BF140" s="108"/>
      <c r="BG140" s="110"/>
      <c r="BH140" s="110"/>
      <c r="BI140" s="110"/>
      <c r="BJ140" s="137" t="str">
        <f t="shared" si="21"/>
        <v/>
      </c>
      <c r="BK140" s="110"/>
      <c r="BL140" s="108"/>
      <c r="BM140" s="108"/>
      <c r="BN140" s="108"/>
      <c r="BO140" s="135" t="str">
        <f t="shared" si="22"/>
        <v/>
      </c>
      <c r="BP140" s="108"/>
      <c r="BQ140" s="108"/>
      <c r="BR140" s="108"/>
      <c r="BS140" s="108"/>
      <c r="BT140" s="135" t="str">
        <f t="shared" si="23"/>
        <v/>
      </c>
      <c r="BU140" s="108"/>
      <c r="BV140" s="108"/>
      <c r="BW140" s="108"/>
      <c r="BX140" s="108"/>
      <c r="BY140" s="135" t="str">
        <f t="shared" si="24"/>
        <v/>
      </c>
      <c r="BZ140" s="108"/>
    </row>
    <row r="141" spans="1:78" x14ac:dyDescent="0.25">
      <c r="A141" s="27"/>
      <c r="B141" s="27"/>
      <c r="C141" s="27"/>
      <c r="D141" s="27"/>
      <c r="E141" s="28" t="str">
        <f>+IF(C141&lt;&gt;"",VLOOKUP(MID(C141,18,5),NIVELES!$A$133:$B$213,2,0),"")</f>
        <v/>
      </c>
      <c r="F141" s="88"/>
      <c r="G141" s="28" t="str">
        <f>IF(F141&lt;&gt;"",VLOOKUP(F141,NIVELES!$A$246:$C$464,3,0),"")</f>
        <v/>
      </c>
      <c r="H141" s="27"/>
      <c r="I141" s="27"/>
      <c r="J141" s="27"/>
      <c r="K141" s="107"/>
      <c r="L141" s="27"/>
      <c r="M141" s="46"/>
      <c r="N141" s="46"/>
      <c r="O141" s="46"/>
      <c r="P141" s="46"/>
      <c r="Q141" s="46"/>
      <c r="R141" s="46"/>
      <c r="S141" s="46"/>
      <c r="T141" s="46"/>
      <c r="U141" s="46"/>
      <c r="V141" s="46"/>
      <c r="W141" s="46"/>
      <c r="X141" s="46"/>
      <c r="Y141" s="41" t="str">
        <f>IF(A141&lt;&gt;"",IF(D141="DIRECCIÓN_DE_TRANSFERENCIAS","280 0031",VLOOKUP(C141,NIVELES!$A$14:$B$105,2,0)),"")</f>
        <v/>
      </c>
      <c r="Z141" s="106"/>
      <c r="AA141" s="43" t="str">
        <f>+IF(D141&lt;&gt;"",VLOOKUP(D141,NIVELES!$D$19:$H$25,2,0),"")</f>
        <v/>
      </c>
      <c r="AB141" s="28" t="str">
        <f>+IF(D141&lt;&gt;"",VLOOKUP(D141,NIVELES!$D$19:$H$25,3,0),"")</f>
        <v/>
      </c>
      <c r="AC141" s="28" t="str">
        <f>+IF(D141&lt;&gt;"",VLOOKUP(D141,NIVELES!$D$19:$H$25,4,0),"")</f>
        <v/>
      </c>
      <c r="AD141" s="28" t="str">
        <f>+IF(D141&lt;&gt;"",VLOOKUP(D141,NIVELES!$D$19:$H$25,5,0),"")</f>
        <v/>
      </c>
      <c r="AE141" s="44" t="str">
        <f>IF(AF141&lt;&gt;"",VLOOKUP(AF141,NIVELES!$F$495:$G$540,2,0),"")</f>
        <v/>
      </c>
      <c r="AF141" s="27"/>
      <c r="AG141" s="27"/>
      <c r="AH141" s="28" t="str">
        <f>+IF(AG141&lt;&gt;"",VLOOKUP(AG141,NIVELES!$A$800:$B$876,2,0),"")</f>
        <v/>
      </c>
      <c r="AI141" s="27"/>
      <c r="AJ141" s="27"/>
      <c r="AK141" s="28" t="str">
        <f>IF(AJ141&lt;&gt;"",+VLOOKUP(AJ141,NIVELES!$A$890:$B$1237,2,0),"")</f>
        <v/>
      </c>
      <c r="AL141" s="29"/>
      <c r="AM141" s="29"/>
      <c r="AN141" s="29"/>
      <c r="AO141" s="29"/>
      <c r="AP141" s="29"/>
      <c r="AQ141" s="29"/>
      <c r="AR141" s="29"/>
      <c r="AS141" s="29"/>
      <c r="AT141" s="29"/>
      <c r="AU141" s="29"/>
      <c r="AV141" s="29"/>
      <c r="AW141" s="29"/>
      <c r="AX141" s="29"/>
      <c r="AY141" s="31">
        <f t="shared" si="17"/>
        <v>0</v>
      </c>
      <c r="AZ141" s="30" t="str">
        <f t="shared" si="18"/>
        <v xml:space="preserve"> </v>
      </c>
      <c r="BA141" s="35" t="str">
        <f t="shared" si="19"/>
        <v xml:space="preserve"> </v>
      </c>
      <c r="BB141" s="108"/>
      <c r="BC141" s="108"/>
      <c r="BD141" s="108"/>
      <c r="BE141" s="136" t="str">
        <f t="shared" si="20"/>
        <v/>
      </c>
      <c r="BF141" s="108"/>
      <c r="BG141" s="110"/>
      <c r="BH141" s="110"/>
      <c r="BI141" s="110"/>
      <c r="BJ141" s="137" t="str">
        <f t="shared" si="21"/>
        <v/>
      </c>
      <c r="BK141" s="110"/>
      <c r="BL141" s="108"/>
      <c r="BM141" s="108"/>
      <c r="BN141" s="108"/>
      <c r="BO141" s="135" t="str">
        <f t="shared" si="22"/>
        <v/>
      </c>
      <c r="BP141" s="108"/>
      <c r="BQ141" s="108"/>
      <c r="BR141" s="108"/>
      <c r="BS141" s="108"/>
      <c r="BT141" s="135" t="str">
        <f t="shared" si="23"/>
        <v/>
      </c>
      <c r="BU141" s="108"/>
      <c r="BV141" s="108"/>
      <c r="BW141" s="108"/>
      <c r="BX141" s="108"/>
      <c r="BY141" s="135" t="str">
        <f t="shared" si="24"/>
        <v/>
      </c>
      <c r="BZ141" s="108"/>
    </row>
    <row r="142" spans="1:78" x14ac:dyDescent="0.25">
      <c r="A142" s="27"/>
      <c r="B142" s="27"/>
      <c r="C142" s="27"/>
      <c r="D142" s="27"/>
      <c r="E142" s="28" t="str">
        <f>+IF(C142&lt;&gt;"",VLOOKUP(MID(C142,18,5),NIVELES!$A$133:$B$213,2,0),"")</f>
        <v/>
      </c>
      <c r="F142" s="88"/>
      <c r="G142" s="28" t="str">
        <f>IF(F142&lt;&gt;"",VLOOKUP(F142,NIVELES!$A$246:$C$464,3,0),"")</f>
        <v/>
      </c>
      <c r="H142" s="27"/>
      <c r="I142" s="27"/>
      <c r="J142" s="27"/>
      <c r="K142" s="107"/>
      <c r="L142" s="27"/>
      <c r="M142" s="46"/>
      <c r="N142" s="46"/>
      <c r="O142" s="46"/>
      <c r="P142" s="46"/>
      <c r="Q142" s="46"/>
      <c r="R142" s="46"/>
      <c r="S142" s="46"/>
      <c r="T142" s="46"/>
      <c r="U142" s="46"/>
      <c r="V142" s="46"/>
      <c r="W142" s="46"/>
      <c r="X142" s="46"/>
      <c r="Y142" s="41" t="str">
        <f>IF(A142&lt;&gt;"",IF(D142="DIRECCIÓN_DE_TRANSFERENCIAS","280 0031",VLOOKUP(C142,NIVELES!$A$14:$B$105,2,0)),"")</f>
        <v/>
      </c>
      <c r="Z142" s="106"/>
      <c r="AA142" s="43" t="str">
        <f>+IF(D142&lt;&gt;"",VLOOKUP(D142,NIVELES!$D$19:$H$25,2,0),"")</f>
        <v/>
      </c>
      <c r="AB142" s="28" t="str">
        <f>+IF(D142&lt;&gt;"",VLOOKUP(D142,NIVELES!$D$19:$H$25,3,0),"")</f>
        <v/>
      </c>
      <c r="AC142" s="28" t="str">
        <f>+IF(D142&lt;&gt;"",VLOOKUP(D142,NIVELES!$D$19:$H$25,4,0),"")</f>
        <v/>
      </c>
      <c r="AD142" s="28" t="str">
        <f>+IF(D142&lt;&gt;"",VLOOKUP(D142,NIVELES!$D$19:$H$25,5,0),"")</f>
        <v/>
      </c>
      <c r="AE142" s="44" t="str">
        <f>IF(AF142&lt;&gt;"",VLOOKUP(AF142,NIVELES!$F$495:$G$540,2,0),"")</f>
        <v/>
      </c>
      <c r="AF142" s="27"/>
      <c r="AG142" s="27"/>
      <c r="AH142" s="28" t="str">
        <f>+IF(AG142&lt;&gt;"",VLOOKUP(AG142,NIVELES!$A$800:$B$876,2,0),"")</f>
        <v/>
      </c>
      <c r="AI142" s="27"/>
      <c r="AJ142" s="27"/>
      <c r="AK142" s="28" t="str">
        <f>IF(AJ142&lt;&gt;"",+VLOOKUP(AJ142,NIVELES!$A$890:$B$1237,2,0),"")</f>
        <v/>
      </c>
      <c r="AL142" s="29"/>
      <c r="AM142" s="29"/>
      <c r="AN142" s="29"/>
      <c r="AO142" s="29"/>
      <c r="AP142" s="29"/>
      <c r="AQ142" s="29"/>
      <c r="AR142" s="29"/>
      <c r="AS142" s="29"/>
      <c r="AT142" s="29"/>
      <c r="AU142" s="29"/>
      <c r="AV142" s="29"/>
      <c r="AW142" s="29"/>
      <c r="AX142" s="29"/>
      <c r="AY142" s="31">
        <f t="shared" si="17"/>
        <v>0</v>
      </c>
      <c r="AZ142" s="30" t="str">
        <f t="shared" si="18"/>
        <v xml:space="preserve"> </v>
      </c>
      <c r="BA142" s="35" t="str">
        <f t="shared" si="19"/>
        <v xml:space="preserve"> </v>
      </c>
      <c r="BB142" s="108"/>
      <c r="BC142" s="108"/>
      <c r="BD142" s="108"/>
      <c r="BE142" s="136" t="str">
        <f t="shared" si="20"/>
        <v/>
      </c>
      <c r="BF142" s="108"/>
      <c r="BG142" s="110"/>
      <c r="BH142" s="110"/>
      <c r="BI142" s="110"/>
      <c r="BJ142" s="137" t="str">
        <f t="shared" si="21"/>
        <v/>
      </c>
      <c r="BK142" s="110"/>
      <c r="BL142" s="108"/>
      <c r="BM142" s="108"/>
      <c r="BN142" s="108"/>
      <c r="BO142" s="135" t="str">
        <f t="shared" si="22"/>
        <v/>
      </c>
      <c r="BP142" s="108"/>
      <c r="BQ142" s="108"/>
      <c r="BR142" s="108"/>
      <c r="BS142" s="108"/>
      <c r="BT142" s="135" t="str">
        <f t="shared" si="23"/>
        <v/>
      </c>
      <c r="BU142" s="108"/>
      <c r="BV142" s="108"/>
      <c r="BW142" s="108"/>
      <c r="BX142" s="108"/>
      <c r="BY142" s="135" t="str">
        <f t="shared" si="24"/>
        <v/>
      </c>
      <c r="BZ142" s="108"/>
    </row>
    <row r="143" spans="1:78" x14ac:dyDescent="0.25">
      <c r="A143" s="27"/>
      <c r="B143" s="27"/>
      <c r="C143" s="27"/>
      <c r="D143" s="27"/>
      <c r="E143" s="28" t="str">
        <f>+IF(C143&lt;&gt;"",VLOOKUP(MID(C143,18,5),NIVELES!$A$133:$B$213,2,0),"")</f>
        <v/>
      </c>
      <c r="F143" s="88"/>
      <c r="G143" s="28" t="str">
        <f>IF(F143&lt;&gt;"",VLOOKUP(F143,NIVELES!$A$246:$C$464,3,0),"")</f>
        <v/>
      </c>
      <c r="H143" s="27"/>
      <c r="I143" s="27"/>
      <c r="J143" s="27"/>
      <c r="K143" s="107"/>
      <c r="L143" s="27"/>
      <c r="M143" s="46"/>
      <c r="N143" s="46"/>
      <c r="O143" s="46"/>
      <c r="P143" s="46"/>
      <c r="Q143" s="46"/>
      <c r="R143" s="46"/>
      <c r="S143" s="46"/>
      <c r="T143" s="46"/>
      <c r="U143" s="46"/>
      <c r="V143" s="46"/>
      <c r="W143" s="46"/>
      <c r="X143" s="46"/>
      <c r="Y143" s="41" t="str">
        <f>IF(A143&lt;&gt;"",IF(D143="DIRECCIÓN_DE_TRANSFERENCIAS","280 0031",VLOOKUP(C143,NIVELES!$A$14:$B$105,2,0)),"")</f>
        <v/>
      </c>
      <c r="Z143" s="106"/>
      <c r="AA143" s="43" t="str">
        <f>+IF(D143&lt;&gt;"",VLOOKUP(D143,NIVELES!$D$19:$H$25,2,0),"")</f>
        <v/>
      </c>
      <c r="AB143" s="28" t="str">
        <f>+IF(D143&lt;&gt;"",VLOOKUP(D143,NIVELES!$D$19:$H$25,3,0),"")</f>
        <v/>
      </c>
      <c r="AC143" s="28" t="str">
        <f>+IF(D143&lt;&gt;"",VLOOKUP(D143,NIVELES!$D$19:$H$25,4,0),"")</f>
        <v/>
      </c>
      <c r="AD143" s="28" t="str">
        <f>+IF(D143&lt;&gt;"",VLOOKUP(D143,NIVELES!$D$19:$H$25,5,0),"")</f>
        <v/>
      </c>
      <c r="AE143" s="44" t="str">
        <f>IF(AF143&lt;&gt;"",VLOOKUP(AF143,NIVELES!$F$495:$G$540,2,0),"")</f>
        <v/>
      </c>
      <c r="AF143" s="27"/>
      <c r="AG143" s="27"/>
      <c r="AH143" s="28" t="str">
        <f>+IF(AG143&lt;&gt;"",VLOOKUP(AG143,NIVELES!$A$800:$B$876,2,0),"")</f>
        <v/>
      </c>
      <c r="AI143" s="27"/>
      <c r="AJ143" s="27"/>
      <c r="AK143" s="28" t="str">
        <f>IF(AJ143&lt;&gt;"",+VLOOKUP(AJ143,NIVELES!$A$890:$B$1237,2,0),"")</f>
        <v/>
      </c>
      <c r="AL143" s="29"/>
      <c r="AM143" s="29"/>
      <c r="AN143" s="29"/>
      <c r="AO143" s="29"/>
      <c r="AP143" s="29"/>
      <c r="AQ143" s="29"/>
      <c r="AR143" s="29"/>
      <c r="AS143" s="29"/>
      <c r="AT143" s="29"/>
      <c r="AU143" s="29"/>
      <c r="AV143" s="29"/>
      <c r="AW143" s="29"/>
      <c r="AX143" s="29"/>
      <c r="AY143" s="31">
        <f t="shared" si="17"/>
        <v>0</v>
      </c>
      <c r="AZ143" s="30" t="str">
        <f t="shared" si="18"/>
        <v xml:space="preserve"> </v>
      </c>
      <c r="BA143" s="35" t="str">
        <f t="shared" si="19"/>
        <v xml:space="preserve"> </v>
      </c>
      <c r="BB143" s="108"/>
      <c r="BC143" s="108"/>
      <c r="BD143" s="108"/>
      <c r="BE143" s="136" t="str">
        <f t="shared" si="20"/>
        <v/>
      </c>
      <c r="BF143" s="108"/>
      <c r="BG143" s="110"/>
      <c r="BH143" s="110"/>
      <c r="BI143" s="110"/>
      <c r="BJ143" s="137" t="str">
        <f t="shared" si="21"/>
        <v/>
      </c>
      <c r="BK143" s="110"/>
      <c r="BL143" s="108"/>
      <c r="BM143" s="108"/>
      <c r="BN143" s="108"/>
      <c r="BO143" s="135" t="str">
        <f t="shared" si="22"/>
        <v/>
      </c>
      <c r="BP143" s="108"/>
      <c r="BQ143" s="108"/>
      <c r="BR143" s="108"/>
      <c r="BS143" s="108"/>
      <c r="BT143" s="135" t="str">
        <f t="shared" si="23"/>
        <v/>
      </c>
      <c r="BU143" s="108"/>
      <c r="BV143" s="108"/>
      <c r="BW143" s="108"/>
      <c r="BX143" s="108"/>
      <c r="BY143" s="135" t="str">
        <f t="shared" si="24"/>
        <v/>
      </c>
      <c r="BZ143" s="108"/>
    </row>
    <row r="144" spans="1:78" x14ac:dyDescent="0.25">
      <c r="A144" s="27"/>
      <c r="B144" s="27"/>
      <c r="C144" s="27"/>
      <c r="D144" s="27"/>
      <c r="E144" s="28" t="str">
        <f>+IF(C144&lt;&gt;"",VLOOKUP(MID(C144,18,5),NIVELES!$A$133:$B$213,2,0),"")</f>
        <v/>
      </c>
      <c r="F144" s="88"/>
      <c r="G144" s="28" t="str">
        <f>IF(F144&lt;&gt;"",VLOOKUP(F144,NIVELES!$A$246:$C$464,3,0),"")</f>
        <v/>
      </c>
      <c r="H144" s="27"/>
      <c r="I144" s="27"/>
      <c r="J144" s="27"/>
      <c r="K144" s="107"/>
      <c r="L144" s="27"/>
      <c r="M144" s="46"/>
      <c r="N144" s="46"/>
      <c r="O144" s="46"/>
      <c r="P144" s="46"/>
      <c r="Q144" s="46"/>
      <c r="R144" s="46"/>
      <c r="S144" s="46"/>
      <c r="T144" s="46"/>
      <c r="U144" s="46"/>
      <c r="V144" s="46"/>
      <c r="W144" s="46"/>
      <c r="X144" s="46"/>
      <c r="Y144" s="41" t="str">
        <f>IF(A144&lt;&gt;"",IF(D144="DIRECCIÓN_DE_TRANSFERENCIAS","280 0031",VLOOKUP(C144,NIVELES!$A$14:$B$105,2,0)),"")</f>
        <v/>
      </c>
      <c r="Z144" s="106"/>
      <c r="AA144" s="43" t="str">
        <f>+IF(D144&lt;&gt;"",VLOOKUP(D144,NIVELES!$D$19:$H$25,2,0),"")</f>
        <v/>
      </c>
      <c r="AB144" s="28" t="str">
        <f>+IF(D144&lt;&gt;"",VLOOKUP(D144,NIVELES!$D$19:$H$25,3,0),"")</f>
        <v/>
      </c>
      <c r="AC144" s="28" t="str">
        <f>+IF(D144&lt;&gt;"",VLOOKUP(D144,NIVELES!$D$19:$H$25,4,0),"")</f>
        <v/>
      </c>
      <c r="AD144" s="28" t="str">
        <f>+IF(D144&lt;&gt;"",VLOOKUP(D144,NIVELES!$D$19:$H$25,5,0),"")</f>
        <v/>
      </c>
      <c r="AE144" s="44" t="str">
        <f>IF(AF144&lt;&gt;"",VLOOKUP(AF144,NIVELES!$F$495:$G$540,2,0),"")</f>
        <v/>
      </c>
      <c r="AF144" s="27"/>
      <c r="AG144" s="27"/>
      <c r="AH144" s="28" t="str">
        <f>+IF(AG144&lt;&gt;"",VLOOKUP(AG144,NIVELES!$A$800:$B$876,2,0),"")</f>
        <v/>
      </c>
      <c r="AI144" s="27"/>
      <c r="AJ144" s="27"/>
      <c r="AK144" s="28" t="str">
        <f>IF(AJ144&lt;&gt;"",+VLOOKUP(AJ144,NIVELES!$A$890:$B$1237,2,0),"")</f>
        <v/>
      </c>
      <c r="AL144" s="29"/>
      <c r="AM144" s="29"/>
      <c r="AN144" s="29"/>
      <c r="AO144" s="29"/>
      <c r="AP144" s="29"/>
      <c r="AQ144" s="29"/>
      <c r="AR144" s="29"/>
      <c r="AS144" s="29"/>
      <c r="AT144" s="29"/>
      <c r="AU144" s="29"/>
      <c r="AV144" s="29"/>
      <c r="AW144" s="29"/>
      <c r="AX144" s="29"/>
      <c r="AY144" s="31">
        <f t="shared" si="17"/>
        <v>0</v>
      </c>
      <c r="AZ144" s="30" t="str">
        <f t="shared" si="18"/>
        <v xml:space="preserve"> </v>
      </c>
      <c r="BA144" s="35" t="str">
        <f t="shared" si="19"/>
        <v xml:space="preserve"> </v>
      </c>
      <c r="BB144" s="108"/>
      <c r="BC144" s="108"/>
      <c r="BD144" s="108"/>
      <c r="BE144" s="136" t="str">
        <f t="shared" si="20"/>
        <v/>
      </c>
      <c r="BF144" s="108"/>
      <c r="BG144" s="110"/>
      <c r="BH144" s="110"/>
      <c r="BI144" s="110"/>
      <c r="BJ144" s="137" t="str">
        <f t="shared" si="21"/>
        <v/>
      </c>
      <c r="BK144" s="110"/>
      <c r="BL144" s="108"/>
      <c r="BM144" s="108"/>
      <c r="BN144" s="108"/>
      <c r="BO144" s="135" t="str">
        <f t="shared" si="22"/>
        <v/>
      </c>
      <c r="BP144" s="108"/>
      <c r="BQ144" s="108"/>
      <c r="BR144" s="108"/>
      <c r="BS144" s="108"/>
      <c r="BT144" s="135" t="str">
        <f t="shared" si="23"/>
        <v/>
      </c>
      <c r="BU144" s="108"/>
      <c r="BV144" s="108"/>
      <c r="BW144" s="108"/>
      <c r="BX144" s="108"/>
      <c r="BY144" s="135" t="str">
        <f t="shared" si="24"/>
        <v/>
      </c>
      <c r="BZ144" s="108"/>
    </row>
    <row r="145" spans="1:78" x14ac:dyDescent="0.25">
      <c r="A145" s="27"/>
      <c r="B145" s="27"/>
      <c r="C145" s="27"/>
      <c r="D145" s="27"/>
      <c r="E145" s="28" t="str">
        <f>+IF(C145&lt;&gt;"",VLOOKUP(MID(C145,18,5),NIVELES!$A$133:$B$213,2,0),"")</f>
        <v/>
      </c>
      <c r="F145" s="88"/>
      <c r="G145" s="28" t="str">
        <f>IF(F145&lt;&gt;"",VLOOKUP(F145,NIVELES!$A$246:$C$464,3,0),"")</f>
        <v/>
      </c>
      <c r="H145" s="27"/>
      <c r="I145" s="27"/>
      <c r="J145" s="27"/>
      <c r="K145" s="107"/>
      <c r="L145" s="27"/>
      <c r="M145" s="46"/>
      <c r="N145" s="46"/>
      <c r="O145" s="46"/>
      <c r="P145" s="46"/>
      <c r="Q145" s="46"/>
      <c r="R145" s="46"/>
      <c r="S145" s="46"/>
      <c r="T145" s="46"/>
      <c r="U145" s="46"/>
      <c r="V145" s="46"/>
      <c r="W145" s="46"/>
      <c r="X145" s="46"/>
      <c r="Y145" s="41" t="str">
        <f>IF(A145&lt;&gt;"",IF(D145="DIRECCIÓN_DE_TRANSFERENCIAS","280 0031",VLOOKUP(C145,NIVELES!$A$14:$B$105,2,0)),"")</f>
        <v/>
      </c>
      <c r="Z145" s="106"/>
      <c r="AA145" s="43" t="str">
        <f>+IF(D145&lt;&gt;"",VLOOKUP(D145,NIVELES!$D$19:$H$25,2,0),"")</f>
        <v/>
      </c>
      <c r="AB145" s="28" t="str">
        <f>+IF(D145&lt;&gt;"",VLOOKUP(D145,NIVELES!$D$19:$H$25,3,0),"")</f>
        <v/>
      </c>
      <c r="AC145" s="28" t="str">
        <f>+IF(D145&lt;&gt;"",VLOOKUP(D145,NIVELES!$D$19:$H$25,4,0),"")</f>
        <v/>
      </c>
      <c r="AD145" s="28" t="str">
        <f>+IF(D145&lt;&gt;"",VLOOKUP(D145,NIVELES!$D$19:$H$25,5,0),"")</f>
        <v/>
      </c>
      <c r="AE145" s="44" t="str">
        <f>IF(AF145&lt;&gt;"",VLOOKUP(AF145,NIVELES!$F$495:$G$540,2,0),"")</f>
        <v/>
      </c>
      <c r="AF145" s="27"/>
      <c r="AG145" s="27"/>
      <c r="AH145" s="28" t="str">
        <f>+IF(AG145&lt;&gt;"",VLOOKUP(AG145,NIVELES!$A$800:$B$876,2,0),"")</f>
        <v/>
      </c>
      <c r="AI145" s="27"/>
      <c r="AJ145" s="27"/>
      <c r="AK145" s="28" t="str">
        <f>IF(AJ145&lt;&gt;"",+VLOOKUP(AJ145,NIVELES!$A$890:$B$1237,2,0),"")</f>
        <v/>
      </c>
      <c r="AL145" s="29"/>
      <c r="AM145" s="29"/>
      <c r="AN145" s="29"/>
      <c r="AO145" s="29"/>
      <c r="AP145" s="29"/>
      <c r="AQ145" s="29"/>
      <c r="AR145" s="29"/>
      <c r="AS145" s="29"/>
      <c r="AT145" s="29"/>
      <c r="AU145" s="29"/>
      <c r="AV145" s="29"/>
      <c r="AW145" s="29"/>
      <c r="AX145" s="29"/>
      <c r="AY145" s="31">
        <f t="shared" si="17"/>
        <v>0</v>
      </c>
      <c r="AZ145" s="30" t="str">
        <f t="shared" si="18"/>
        <v xml:space="preserve"> </v>
      </c>
      <c r="BA145" s="35" t="str">
        <f t="shared" si="19"/>
        <v xml:space="preserve"> </v>
      </c>
      <c r="BB145" s="108"/>
      <c r="BC145" s="108"/>
      <c r="BD145" s="108"/>
      <c r="BE145" s="136" t="str">
        <f t="shared" si="20"/>
        <v/>
      </c>
      <c r="BF145" s="108"/>
      <c r="BG145" s="110"/>
      <c r="BH145" s="110"/>
      <c r="BI145" s="110"/>
      <c r="BJ145" s="137" t="str">
        <f t="shared" si="21"/>
        <v/>
      </c>
      <c r="BK145" s="110"/>
      <c r="BL145" s="108"/>
      <c r="BM145" s="108"/>
      <c r="BN145" s="108"/>
      <c r="BO145" s="135" t="str">
        <f t="shared" si="22"/>
        <v/>
      </c>
      <c r="BP145" s="108"/>
      <c r="BQ145" s="108"/>
      <c r="BR145" s="108"/>
      <c r="BS145" s="108"/>
      <c r="BT145" s="135" t="str">
        <f t="shared" si="23"/>
        <v/>
      </c>
      <c r="BU145" s="108"/>
      <c r="BV145" s="108"/>
      <c r="BW145" s="108"/>
      <c r="BX145" s="108"/>
      <c r="BY145" s="135" t="str">
        <f t="shared" si="24"/>
        <v/>
      </c>
      <c r="BZ145" s="108"/>
    </row>
    <row r="146" spans="1:78" x14ac:dyDescent="0.25">
      <c r="A146" s="27"/>
      <c r="B146" s="27"/>
      <c r="C146" s="27"/>
      <c r="D146" s="27"/>
      <c r="E146" s="28" t="str">
        <f>+IF(C146&lt;&gt;"",VLOOKUP(MID(C146,18,5),NIVELES!$A$133:$B$213,2,0),"")</f>
        <v/>
      </c>
      <c r="F146" s="88"/>
      <c r="G146" s="28" t="str">
        <f>IF(F146&lt;&gt;"",VLOOKUP(F146,NIVELES!$A$246:$C$464,3,0),"")</f>
        <v/>
      </c>
      <c r="H146" s="27"/>
      <c r="I146" s="27"/>
      <c r="J146" s="27"/>
      <c r="K146" s="107"/>
      <c r="L146" s="27"/>
      <c r="M146" s="46"/>
      <c r="N146" s="46"/>
      <c r="O146" s="46"/>
      <c r="P146" s="46"/>
      <c r="Q146" s="46"/>
      <c r="R146" s="46"/>
      <c r="S146" s="46"/>
      <c r="T146" s="46"/>
      <c r="U146" s="46"/>
      <c r="V146" s="46"/>
      <c r="W146" s="46"/>
      <c r="X146" s="46"/>
      <c r="Y146" s="41" t="str">
        <f>IF(A146&lt;&gt;"",IF(D146="DIRECCIÓN_DE_TRANSFERENCIAS","280 0031",VLOOKUP(C146,NIVELES!$A$14:$B$105,2,0)),"")</f>
        <v/>
      </c>
      <c r="Z146" s="106"/>
      <c r="AA146" s="43" t="str">
        <f>+IF(D146&lt;&gt;"",VLOOKUP(D146,NIVELES!$D$19:$H$25,2,0),"")</f>
        <v/>
      </c>
      <c r="AB146" s="28" t="str">
        <f>+IF(D146&lt;&gt;"",VLOOKUP(D146,NIVELES!$D$19:$H$25,3,0),"")</f>
        <v/>
      </c>
      <c r="AC146" s="28" t="str">
        <f>+IF(D146&lt;&gt;"",VLOOKUP(D146,NIVELES!$D$19:$H$25,4,0),"")</f>
        <v/>
      </c>
      <c r="AD146" s="28" t="str">
        <f>+IF(D146&lt;&gt;"",VLOOKUP(D146,NIVELES!$D$19:$H$25,5,0),"")</f>
        <v/>
      </c>
      <c r="AE146" s="44" t="str">
        <f>IF(AF146&lt;&gt;"",VLOOKUP(AF146,NIVELES!$F$495:$G$540,2,0),"")</f>
        <v/>
      </c>
      <c r="AF146" s="27"/>
      <c r="AG146" s="27"/>
      <c r="AH146" s="28" t="str">
        <f>+IF(AG146&lt;&gt;"",VLOOKUP(AG146,NIVELES!$A$800:$B$876,2,0),"")</f>
        <v/>
      </c>
      <c r="AI146" s="27"/>
      <c r="AJ146" s="27"/>
      <c r="AK146" s="28" t="str">
        <f>IF(AJ146&lt;&gt;"",+VLOOKUP(AJ146,NIVELES!$A$890:$B$1237,2,0),"")</f>
        <v/>
      </c>
      <c r="AL146" s="29"/>
      <c r="AM146" s="29"/>
      <c r="AN146" s="29"/>
      <c r="AO146" s="29"/>
      <c r="AP146" s="29"/>
      <c r="AQ146" s="29"/>
      <c r="AR146" s="29"/>
      <c r="AS146" s="29"/>
      <c r="AT146" s="29"/>
      <c r="AU146" s="29"/>
      <c r="AV146" s="29"/>
      <c r="AW146" s="29"/>
      <c r="AX146" s="29"/>
      <c r="AY146" s="31">
        <f t="shared" si="17"/>
        <v>0</v>
      </c>
      <c r="AZ146" s="30" t="str">
        <f t="shared" si="18"/>
        <v xml:space="preserve"> </v>
      </c>
      <c r="BA146" s="35" t="str">
        <f t="shared" si="19"/>
        <v xml:space="preserve"> </v>
      </c>
      <c r="BB146" s="108"/>
      <c r="BC146" s="108"/>
      <c r="BD146" s="108"/>
      <c r="BE146" s="136" t="str">
        <f t="shared" si="20"/>
        <v/>
      </c>
      <c r="BF146" s="108"/>
      <c r="BG146" s="110"/>
      <c r="BH146" s="110"/>
      <c r="BI146" s="110"/>
      <c r="BJ146" s="137" t="str">
        <f t="shared" si="21"/>
        <v/>
      </c>
      <c r="BK146" s="110"/>
      <c r="BL146" s="108"/>
      <c r="BM146" s="108"/>
      <c r="BN146" s="108"/>
      <c r="BO146" s="135" t="str">
        <f t="shared" si="22"/>
        <v/>
      </c>
      <c r="BP146" s="108"/>
      <c r="BQ146" s="108"/>
      <c r="BR146" s="108"/>
      <c r="BS146" s="108"/>
      <c r="BT146" s="135" t="str">
        <f t="shared" si="23"/>
        <v/>
      </c>
      <c r="BU146" s="108"/>
      <c r="BV146" s="108"/>
      <c r="BW146" s="108"/>
      <c r="BX146" s="108"/>
      <c r="BY146" s="135" t="str">
        <f t="shared" si="24"/>
        <v/>
      </c>
      <c r="BZ146" s="108"/>
    </row>
    <row r="147" spans="1:78" x14ac:dyDescent="0.25">
      <c r="A147" s="27"/>
      <c r="B147" s="27"/>
      <c r="C147" s="27"/>
      <c r="D147" s="27"/>
      <c r="E147" s="28" t="str">
        <f>+IF(C147&lt;&gt;"",VLOOKUP(MID(C147,18,5),NIVELES!$A$133:$B$213,2,0),"")</f>
        <v/>
      </c>
      <c r="F147" s="88"/>
      <c r="G147" s="28" t="str">
        <f>IF(F147&lt;&gt;"",VLOOKUP(F147,NIVELES!$A$246:$C$464,3,0),"")</f>
        <v/>
      </c>
      <c r="H147" s="27"/>
      <c r="I147" s="27"/>
      <c r="J147" s="27"/>
      <c r="K147" s="107"/>
      <c r="L147" s="27"/>
      <c r="M147" s="46"/>
      <c r="N147" s="46"/>
      <c r="O147" s="46"/>
      <c r="P147" s="46"/>
      <c r="Q147" s="46"/>
      <c r="R147" s="46"/>
      <c r="S147" s="46"/>
      <c r="T147" s="46"/>
      <c r="U147" s="46"/>
      <c r="V147" s="46"/>
      <c r="W147" s="46"/>
      <c r="X147" s="46"/>
      <c r="Y147" s="41" t="str">
        <f>IF(A147&lt;&gt;"",IF(D147="DIRECCIÓN_DE_TRANSFERENCIAS","280 0031",VLOOKUP(C147,NIVELES!$A$14:$B$105,2,0)),"")</f>
        <v/>
      </c>
      <c r="Z147" s="106"/>
      <c r="AA147" s="43" t="str">
        <f>+IF(D147&lt;&gt;"",VLOOKUP(D147,NIVELES!$D$19:$H$25,2,0),"")</f>
        <v/>
      </c>
      <c r="AB147" s="28" t="str">
        <f>+IF(D147&lt;&gt;"",VLOOKUP(D147,NIVELES!$D$19:$H$25,3,0),"")</f>
        <v/>
      </c>
      <c r="AC147" s="28" t="str">
        <f>+IF(D147&lt;&gt;"",VLOOKUP(D147,NIVELES!$D$19:$H$25,4,0),"")</f>
        <v/>
      </c>
      <c r="AD147" s="28" t="str">
        <f>+IF(D147&lt;&gt;"",VLOOKUP(D147,NIVELES!$D$19:$H$25,5,0),"")</f>
        <v/>
      </c>
      <c r="AE147" s="44" t="str">
        <f>IF(AF147&lt;&gt;"",VLOOKUP(AF147,NIVELES!$F$495:$G$540,2,0),"")</f>
        <v/>
      </c>
      <c r="AF147" s="27"/>
      <c r="AG147" s="27"/>
      <c r="AH147" s="28" t="str">
        <f>+IF(AG147&lt;&gt;"",VLOOKUP(AG147,NIVELES!$A$800:$B$876,2,0),"")</f>
        <v/>
      </c>
      <c r="AI147" s="27"/>
      <c r="AJ147" s="27"/>
      <c r="AK147" s="28" t="str">
        <f>IF(AJ147&lt;&gt;"",+VLOOKUP(AJ147,NIVELES!$A$890:$B$1237,2,0),"")</f>
        <v/>
      </c>
      <c r="AL147" s="29"/>
      <c r="AM147" s="29"/>
      <c r="AN147" s="29"/>
      <c r="AO147" s="29"/>
      <c r="AP147" s="29"/>
      <c r="AQ147" s="29"/>
      <c r="AR147" s="29"/>
      <c r="AS147" s="29"/>
      <c r="AT147" s="29"/>
      <c r="AU147" s="29"/>
      <c r="AV147" s="29"/>
      <c r="AW147" s="29"/>
      <c r="AX147" s="29"/>
      <c r="AY147" s="31">
        <f t="shared" si="17"/>
        <v>0</v>
      </c>
      <c r="AZ147" s="30" t="str">
        <f t="shared" si="18"/>
        <v xml:space="preserve"> </v>
      </c>
      <c r="BA147" s="35" t="str">
        <f t="shared" si="19"/>
        <v xml:space="preserve"> </v>
      </c>
      <c r="BB147" s="108"/>
      <c r="BC147" s="108"/>
      <c r="BD147" s="108"/>
      <c r="BE147" s="136" t="str">
        <f t="shared" si="20"/>
        <v/>
      </c>
      <c r="BF147" s="108"/>
      <c r="BG147" s="110"/>
      <c r="BH147" s="110"/>
      <c r="BI147" s="110"/>
      <c r="BJ147" s="137" t="str">
        <f t="shared" si="21"/>
        <v/>
      </c>
      <c r="BK147" s="110"/>
      <c r="BL147" s="108"/>
      <c r="BM147" s="108"/>
      <c r="BN147" s="108"/>
      <c r="BO147" s="135" t="str">
        <f t="shared" si="22"/>
        <v/>
      </c>
      <c r="BP147" s="108"/>
      <c r="BQ147" s="108"/>
      <c r="BR147" s="108"/>
      <c r="BS147" s="108"/>
      <c r="BT147" s="135" t="str">
        <f t="shared" si="23"/>
        <v/>
      </c>
      <c r="BU147" s="108"/>
      <c r="BV147" s="108"/>
      <c r="BW147" s="108"/>
      <c r="BX147" s="108"/>
      <c r="BY147" s="135" t="str">
        <f t="shared" si="24"/>
        <v/>
      </c>
      <c r="BZ147" s="108"/>
    </row>
    <row r="148" spans="1:78" x14ac:dyDescent="0.25">
      <c r="A148" s="27"/>
      <c r="B148" s="27"/>
      <c r="C148" s="27"/>
      <c r="D148" s="27"/>
      <c r="E148" s="28" t="str">
        <f>+IF(C148&lt;&gt;"",VLOOKUP(MID(C148,18,5),NIVELES!$A$133:$B$213,2,0),"")</f>
        <v/>
      </c>
      <c r="F148" s="88"/>
      <c r="G148" s="28" t="str">
        <f>IF(F148&lt;&gt;"",VLOOKUP(F148,NIVELES!$A$246:$C$464,3,0),"")</f>
        <v/>
      </c>
      <c r="H148" s="27"/>
      <c r="I148" s="27"/>
      <c r="J148" s="27"/>
      <c r="K148" s="107"/>
      <c r="L148" s="27"/>
      <c r="M148" s="46"/>
      <c r="N148" s="46"/>
      <c r="O148" s="46"/>
      <c r="P148" s="46"/>
      <c r="Q148" s="46"/>
      <c r="R148" s="46"/>
      <c r="S148" s="46"/>
      <c r="T148" s="46"/>
      <c r="U148" s="46"/>
      <c r="V148" s="46"/>
      <c r="W148" s="46"/>
      <c r="X148" s="46"/>
      <c r="Y148" s="41" t="str">
        <f>IF(A148&lt;&gt;"",IF(D148="DIRECCIÓN_DE_TRANSFERENCIAS","280 0031",VLOOKUP(C148,NIVELES!$A$14:$B$105,2,0)),"")</f>
        <v/>
      </c>
      <c r="Z148" s="106"/>
      <c r="AA148" s="43" t="str">
        <f>+IF(D148&lt;&gt;"",VLOOKUP(D148,NIVELES!$D$19:$H$25,2,0),"")</f>
        <v/>
      </c>
      <c r="AB148" s="28" t="str">
        <f>+IF(D148&lt;&gt;"",VLOOKUP(D148,NIVELES!$D$19:$H$25,3,0),"")</f>
        <v/>
      </c>
      <c r="AC148" s="28" t="str">
        <f>+IF(D148&lt;&gt;"",VLOOKUP(D148,NIVELES!$D$19:$H$25,4,0),"")</f>
        <v/>
      </c>
      <c r="AD148" s="28" t="str">
        <f>+IF(D148&lt;&gt;"",VLOOKUP(D148,NIVELES!$D$19:$H$25,5,0),"")</f>
        <v/>
      </c>
      <c r="AE148" s="44" t="str">
        <f>IF(AF148&lt;&gt;"",VLOOKUP(AF148,NIVELES!$F$495:$G$540,2,0),"")</f>
        <v/>
      </c>
      <c r="AF148" s="27"/>
      <c r="AG148" s="27"/>
      <c r="AH148" s="28" t="str">
        <f>+IF(AG148&lt;&gt;"",VLOOKUP(AG148,NIVELES!$A$800:$B$876,2,0),"")</f>
        <v/>
      </c>
      <c r="AI148" s="27"/>
      <c r="AJ148" s="27"/>
      <c r="AK148" s="28" t="str">
        <f>IF(AJ148&lt;&gt;"",+VLOOKUP(AJ148,NIVELES!$A$890:$B$1237,2,0),"")</f>
        <v/>
      </c>
      <c r="AL148" s="29"/>
      <c r="AM148" s="29"/>
      <c r="AN148" s="29"/>
      <c r="AO148" s="29"/>
      <c r="AP148" s="29"/>
      <c r="AQ148" s="29"/>
      <c r="AR148" s="29"/>
      <c r="AS148" s="29"/>
      <c r="AT148" s="29"/>
      <c r="AU148" s="29"/>
      <c r="AV148" s="29"/>
      <c r="AW148" s="29"/>
      <c r="AX148" s="29"/>
      <c r="AY148" s="31">
        <f t="shared" si="17"/>
        <v>0</v>
      </c>
      <c r="AZ148" s="30" t="str">
        <f t="shared" si="18"/>
        <v xml:space="preserve"> </v>
      </c>
      <c r="BA148" s="35" t="str">
        <f t="shared" si="19"/>
        <v xml:space="preserve"> </v>
      </c>
      <c r="BB148" s="108"/>
      <c r="BC148" s="108"/>
      <c r="BD148" s="108"/>
      <c r="BE148" s="136" t="str">
        <f t="shared" si="20"/>
        <v/>
      </c>
      <c r="BF148" s="108"/>
      <c r="BG148" s="110"/>
      <c r="BH148" s="110"/>
      <c r="BI148" s="110"/>
      <c r="BJ148" s="137" t="str">
        <f t="shared" si="21"/>
        <v/>
      </c>
      <c r="BK148" s="110"/>
      <c r="BL148" s="108"/>
      <c r="BM148" s="108"/>
      <c r="BN148" s="108"/>
      <c r="BO148" s="135" t="str">
        <f t="shared" si="22"/>
        <v/>
      </c>
      <c r="BP148" s="108"/>
      <c r="BQ148" s="108"/>
      <c r="BR148" s="108"/>
      <c r="BS148" s="108"/>
      <c r="BT148" s="135" t="str">
        <f t="shared" si="23"/>
        <v/>
      </c>
      <c r="BU148" s="108"/>
      <c r="BV148" s="108"/>
      <c r="BW148" s="108"/>
      <c r="BX148" s="108"/>
      <c r="BY148" s="135" t="str">
        <f t="shared" si="24"/>
        <v/>
      </c>
      <c r="BZ148" s="108"/>
    </row>
    <row r="149" spans="1:78" x14ac:dyDescent="0.25">
      <c r="A149" s="27"/>
      <c r="B149" s="27"/>
      <c r="C149" s="27"/>
      <c r="D149" s="27"/>
      <c r="E149" s="28" t="str">
        <f>+IF(C149&lt;&gt;"",VLOOKUP(MID(C149,18,5),NIVELES!$A$133:$B$213,2,0),"")</f>
        <v/>
      </c>
      <c r="F149" s="88"/>
      <c r="G149" s="28" t="str">
        <f>IF(F149&lt;&gt;"",VLOOKUP(F149,NIVELES!$A$246:$C$464,3,0),"")</f>
        <v/>
      </c>
      <c r="H149" s="27"/>
      <c r="I149" s="27"/>
      <c r="J149" s="27"/>
      <c r="K149" s="107"/>
      <c r="L149" s="27"/>
      <c r="M149" s="46"/>
      <c r="N149" s="46"/>
      <c r="O149" s="46"/>
      <c r="P149" s="46"/>
      <c r="Q149" s="46"/>
      <c r="R149" s="46"/>
      <c r="S149" s="46"/>
      <c r="T149" s="46"/>
      <c r="U149" s="46"/>
      <c r="V149" s="46"/>
      <c r="W149" s="46"/>
      <c r="X149" s="46"/>
      <c r="Y149" s="41" t="str">
        <f>IF(A149&lt;&gt;"",IF(D149="DIRECCIÓN_DE_TRANSFERENCIAS","280 0031",VLOOKUP(C149,NIVELES!$A$14:$B$105,2,0)),"")</f>
        <v/>
      </c>
      <c r="Z149" s="106"/>
      <c r="AA149" s="43" t="str">
        <f>+IF(D149&lt;&gt;"",VLOOKUP(D149,NIVELES!$D$19:$H$25,2,0),"")</f>
        <v/>
      </c>
      <c r="AB149" s="28" t="str">
        <f>+IF(D149&lt;&gt;"",VLOOKUP(D149,NIVELES!$D$19:$H$25,3,0),"")</f>
        <v/>
      </c>
      <c r="AC149" s="28" t="str">
        <f>+IF(D149&lt;&gt;"",VLOOKUP(D149,NIVELES!$D$19:$H$25,4,0),"")</f>
        <v/>
      </c>
      <c r="AD149" s="28" t="str">
        <f>+IF(D149&lt;&gt;"",VLOOKUP(D149,NIVELES!$D$19:$H$25,5,0),"")</f>
        <v/>
      </c>
      <c r="AE149" s="44" t="str">
        <f>IF(AF149&lt;&gt;"",VLOOKUP(AF149,NIVELES!$F$495:$G$540,2,0),"")</f>
        <v/>
      </c>
      <c r="AF149" s="27"/>
      <c r="AG149" s="27"/>
      <c r="AH149" s="28" t="str">
        <f>+IF(AG149&lt;&gt;"",VLOOKUP(AG149,NIVELES!$A$800:$B$876,2,0),"")</f>
        <v/>
      </c>
      <c r="AI149" s="27"/>
      <c r="AJ149" s="27"/>
      <c r="AK149" s="28" t="str">
        <f>IF(AJ149&lt;&gt;"",+VLOOKUP(AJ149,NIVELES!$A$890:$B$1237,2,0),"")</f>
        <v/>
      </c>
      <c r="AL149" s="29"/>
      <c r="AM149" s="29"/>
      <c r="AN149" s="29"/>
      <c r="AO149" s="29"/>
      <c r="AP149" s="29"/>
      <c r="AQ149" s="29"/>
      <c r="AR149" s="29"/>
      <c r="AS149" s="29"/>
      <c r="AT149" s="29"/>
      <c r="AU149" s="29"/>
      <c r="AV149" s="29"/>
      <c r="AW149" s="29"/>
      <c r="AX149" s="29"/>
      <c r="AY149" s="31">
        <f t="shared" si="17"/>
        <v>0</v>
      </c>
      <c r="AZ149" s="30" t="str">
        <f t="shared" si="18"/>
        <v xml:space="preserve"> </v>
      </c>
      <c r="BA149" s="35" t="str">
        <f t="shared" si="19"/>
        <v xml:space="preserve"> </v>
      </c>
      <c r="BB149" s="108"/>
      <c r="BC149" s="108"/>
      <c r="BD149" s="108"/>
      <c r="BE149" s="136" t="str">
        <f t="shared" si="20"/>
        <v/>
      </c>
      <c r="BF149" s="108"/>
      <c r="BG149" s="110"/>
      <c r="BH149" s="110"/>
      <c r="BI149" s="110"/>
      <c r="BJ149" s="137" t="str">
        <f t="shared" si="21"/>
        <v/>
      </c>
      <c r="BK149" s="110"/>
      <c r="BL149" s="108"/>
      <c r="BM149" s="108"/>
      <c r="BN149" s="108"/>
      <c r="BO149" s="135" t="str">
        <f t="shared" si="22"/>
        <v/>
      </c>
      <c r="BP149" s="108"/>
      <c r="BQ149" s="108"/>
      <c r="BR149" s="108"/>
      <c r="BS149" s="108"/>
      <c r="BT149" s="135" t="str">
        <f t="shared" si="23"/>
        <v/>
      </c>
      <c r="BU149" s="108"/>
      <c r="BV149" s="108"/>
      <c r="BW149" s="108"/>
      <c r="BX149" s="108"/>
      <c r="BY149" s="135" t="str">
        <f t="shared" si="24"/>
        <v/>
      </c>
      <c r="BZ149" s="108"/>
    </row>
    <row r="150" spans="1:78" x14ac:dyDescent="0.25">
      <c r="A150" s="27"/>
      <c r="B150" s="27"/>
      <c r="C150" s="27"/>
      <c r="D150" s="27"/>
      <c r="E150" s="28" t="str">
        <f>+IF(C150&lt;&gt;"",VLOOKUP(MID(C150,18,5),NIVELES!$A$133:$B$213,2,0),"")</f>
        <v/>
      </c>
      <c r="F150" s="88"/>
      <c r="G150" s="28" t="str">
        <f>IF(F150&lt;&gt;"",VLOOKUP(F150,NIVELES!$A$246:$C$464,3,0),"")</f>
        <v/>
      </c>
      <c r="H150" s="27"/>
      <c r="I150" s="27"/>
      <c r="J150" s="27"/>
      <c r="K150" s="107"/>
      <c r="L150" s="27"/>
      <c r="M150" s="46"/>
      <c r="N150" s="46"/>
      <c r="O150" s="46"/>
      <c r="P150" s="46"/>
      <c r="Q150" s="46"/>
      <c r="R150" s="46"/>
      <c r="S150" s="46"/>
      <c r="T150" s="46"/>
      <c r="U150" s="46"/>
      <c r="V150" s="46"/>
      <c r="W150" s="46"/>
      <c r="X150" s="46"/>
      <c r="Y150" s="41" t="str">
        <f>IF(A150&lt;&gt;"",IF(D150="DIRECCIÓN_DE_TRANSFERENCIAS","280 0031",VLOOKUP(C150,NIVELES!$A$14:$B$105,2,0)),"")</f>
        <v/>
      </c>
      <c r="Z150" s="106"/>
      <c r="AA150" s="43" t="str">
        <f>+IF(D150&lt;&gt;"",VLOOKUP(D150,NIVELES!$D$19:$H$25,2,0),"")</f>
        <v/>
      </c>
      <c r="AB150" s="28" t="str">
        <f>+IF(D150&lt;&gt;"",VLOOKUP(D150,NIVELES!$D$19:$H$25,3,0),"")</f>
        <v/>
      </c>
      <c r="AC150" s="28" t="str">
        <f>+IF(D150&lt;&gt;"",VLOOKUP(D150,NIVELES!$D$19:$H$25,4,0),"")</f>
        <v/>
      </c>
      <c r="AD150" s="28" t="str">
        <f>+IF(D150&lt;&gt;"",VLOOKUP(D150,NIVELES!$D$19:$H$25,5,0),"")</f>
        <v/>
      </c>
      <c r="AE150" s="44" t="str">
        <f>IF(AF150&lt;&gt;"",VLOOKUP(AF150,NIVELES!$F$495:$G$540,2,0),"")</f>
        <v/>
      </c>
      <c r="AF150" s="27"/>
      <c r="AG150" s="27"/>
      <c r="AH150" s="28" t="str">
        <f>+IF(AG150&lt;&gt;"",VLOOKUP(AG150,NIVELES!$A$800:$B$876,2,0),"")</f>
        <v/>
      </c>
      <c r="AI150" s="27"/>
      <c r="AJ150" s="27"/>
      <c r="AK150" s="28" t="str">
        <f>IF(AJ150&lt;&gt;"",+VLOOKUP(AJ150,NIVELES!$A$890:$B$1237,2,0),"")</f>
        <v/>
      </c>
      <c r="AL150" s="29"/>
      <c r="AM150" s="29"/>
      <c r="AN150" s="29"/>
      <c r="AO150" s="29"/>
      <c r="AP150" s="29"/>
      <c r="AQ150" s="29"/>
      <c r="AR150" s="29"/>
      <c r="AS150" s="29"/>
      <c r="AT150" s="29"/>
      <c r="AU150" s="29"/>
      <c r="AV150" s="29"/>
      <c r="AW150" s="29"/>
      <c r="AX150" s="29"/>
      <c r="AY150" s="31">
        <f t="shared" si="17"/>
        <v>0</v>
      </c>
      <c r="AZ150" s="30" t="str">
        <f t="shared" si="18"/>
        <v xml:space="preserve"> </v>
      </c>
      <c r="BA150" s="35" t="str">
        <f t="shared" si="19"/>
        <v xml:space="preserve"> </v>
      </c>
      <c r="BB150" s="108"/>
      <c r="BC150" s="108"/>
      <c r="BD150" s="108"/>
      <c r="BE150" s="136" t="str">
        <f t="shared" si="20"/>
        <v/>
      </c>
      <c r="BF150" s="108"/>
      <c r="BG150" s="110"/>
      <c r="BH150" s="110"/>
      <c r="BI150" s="110"/>
      <c r="BJ150" s="137" t="str">
        <f t="shared" si="21"/>
        <v/>
      </c>
      <c r="BK150" s="110"/>
      <c r="BL150" s="108"/>
      <c r="BM150" s="108"/>
      <c r="BN150" s="108"/>
      <c r="BO150" s="135" t="str">
        <f t="shared" si="22"/>
        <v/>
      </c>
      <c r="BP150" s="108"/>
      <c r="BQ150" s="108"/>
      <c r="BR150" s="108"/>
      <c r="BS150" s="108"/>
      <c r="BT150" s="135" t="str">
        <f t="shared" si="23"/>
        <v/>
      </c>
      <c r="BU150" s="108"/>
      <c r="BV150" s="108"/>
      <c r="BW150" s="108"/>
      <c r="BX150" s="108"/>
      <c r="BY150" s="135" t="str">
        <f t="shared" si="24"/>
        <v/>
      </c>
      <c r="BZ150" s="108"/>
    </row>
    <row r="151" spans="1:78" x14ac:dyDescent="0.25">
      <c r="A151" s="27"/>
      <c r="B151" s="27"/>
      <c r="C151" s="27"/>
      <c r="D151" s="27"/>
      <c r="E151" s="28" t="str">
        <f>+IF(C151&lt;&gt;"",VLOOKUP(MID(C151,18,5),NIVELES!$A$133:$B$213,2,0),"")</f>
        <v/>
      </c>
      <c r="F151" s="88"/>
      <c r="G151" s="28" t="str">
        <f>IF(F151&lt;&gt;"",VLOOKUP(F151,NIVELES!$A$246:$C$464,3,0),"")</f>
        <v/>
      </c>
      <c r="H151" s="27"/>
      <c r="I151" s="27"/>
      <c r="J151" s="27"/>
      <c r="K151" s="107"/>
      <c r="L151" s="27"/>
      <c r="M151" s="46"/>
      <c r="N151" s="46"/>
      <c r="O151" s="46"/>
      <c r="P151" s="46"/>
      <c r="Q151" s="46"/>
      <c r="R151" s="46"/>
      <c r="S151" s="46"/>
      <c r="T151" s="46"/>
      <c r="U151" s="46"/>
      <c r="V151" s="46"/>
      <c r="W151" s="46"/>
      <c r="X151" s="46"/>
      <c r="Y151" s="41" t="str">
        <f>IF(A151&lt;&gt;"",IF(D151="DIRECCIÓN_DE_TRANSFERENCIAS","280 0031",VLOOKUP(C151,NIVELES!$A$14:$B$105,2,0)),"")</f>
        <v/>
      </c>
      <c r="Z151" s="106"/>
      <c r="AA151" s="43" t="str">
        <f>+IF(D151&lt;&gt;"",VLOOKUP(D151,NIVELES!$D$19:$H$25,2,0),"")</f>
        <v/>
      </c>
      <c r="AB151" s="28" t="str">
        <f>+IF(D151&lt;&gt;"",VLOOKUP(D151,NIVELES!$D$19:$H$25,3,0),"")</f>
        <v/>
      </c>
      <c r="AC151" s="28" t="str">
        <f>+IF(D151&lt;&gt;"",VLOOKUP(D151,NIVELES!$D$19:$H$25,4,0),"")</f>
        <v/>
      </c>
      <c r="AD151" s="28" t="str">
        <f>+IF(D151&lt;&gt;"",VLOOKUP(D151,NIVELES!$D$19:$H$25,5,0),"")</f>
        <v/>
      </c>
      <c r="AE151" s="44" t="str">
        <f>IF(AF151&lt;&gt;"",VLOOKUP(AF151,NIVELES!$F$495:$G$540,2,0),"")</f>
        <v/>
      </c>
      <c r="AF151" s="27"/>
      <c r="AG151" s="27"/>
      <c r="AH151" s="28" t="str">
        <f>+IF(AG151&lt;&gt;"",VLOOKUP(AG151,NIVELES!$A$800:$B$876,2,0),"")</f>
        <v/>
      </c>
      <c r="AI151" s="27"/>
      <c r="AJ151" s="27"/>
      <c r="AK151" s="28" t="str">
        <f>IF(AJ151&lt;&gt;"",+VLOOKUP(AJ151,NIVELES!$A$890:$B$1237,2,0),"")</f>
        <v/>
      </c>
      <c r="AL151" s="29"/>
      <c r="AM151" s="29"/>
      <c r="AN151" s="29"/>
      <c r="AO151" s="29"/>
      <c r="AP151" s="29"/>
      <c r="AQ151" s="29"/>
      <c r="AR151" s="29"/>
      <c r="AS151" s="29"/>
      <c r="AT151" s="29"/>
      <c r="AU151" s="29"/>
      <c r="AV151" s="29"/>
      <c r="AW151" s="29"/>
      <c r="AX151" s="29"/>
      <c r="AY151" s="31">
        <f t="shared" si="17"/>
        <v>0</v>
      </c>
      <c r="AZ151" s="30" t="str">
        <f t="shared" si="18"/>
        <v xml:space="preserve"> </v>
      </c>
      <c r="BA151" s="35" t="str">
        <f t="shared" si="19"/>
        <v xml:space="preserve"> </v>
      </c>
      <c r="BB151" s="108"/>
      <c r="BC151" s="108"/>
      <c r="BD151" s="108"/>
      <c r="BE151" s="136" t="str">
        <f t="shared" si="20"/>
        <v/>
      </c>
      <c r="BF151" s="108"/>
      <c r="BG151" s="110"/>
      <c r="BH151" s="110"/>
      <c r="BI151" s="110"/>
      <c r="BJ151" s="137" t="str">
        <f t="shared" si="21"/>
        <v/>
      </c>
      <c r="BK151" s="110"/>
      <c r="BL151" s="108"/>
      <c r="BM151" s="108"/>
      <c r="BN151" s="108"/>
      <c r="BO151" s="135" t="str">
        <f t="shared" si="22"/>
        <v/>
      </c>
      <c r="BP151" s="108"/>
      <c r="BQ151" s="108"/>
      <c r="BR151" s="108"/>
      <c r="BS151" s="108"/>
      <c r="BT151" s="135" t="str">
        <f t="shared" si="23"/>
        <v/>
      </c>
      <c r="BU151" s="108"/>
      <c r="BV151" s="108"/>
      <c r="BW151" s="108"/>
      <c r="BX151" s="108"/>
      <c r="BY151" s="135" t="str">
        <f t="shared" si="24"/>
        <v/>
      </c>
      <c r="BZ151" s="108"/>
    </row>
    <row r="152" spans="1:78" x14ac:dyDescent="0.25">
      <c r="A152" s="27"/>
      <c r="B152" s="27"/>
      <c r="C152" s="27"/>
      <c r="D152" s="27"/>
      <c r="E152" s="28" t="str">
        <f>+IF(C152&lt;&gt;"",VLOOKUP(MID(C152,18,5),NIVELES!$A$133:$B$213,2,0),"")</f>
        <v/>
      </c>
      <c r="F152" s="88"/>
      <c r="G152" s="28" t="str">
        <f>IF(F152&lt;&gt;"",VLOOKUP(F152,NIVELES!$A$246:$C$464,3,0),"")</f>
        <v/>
      </c>
      <c r="H152" s="27"/>
      <c r="I152" s="27"/>
      <c r="J152" s="27"/>
      <c r="K152" s="107"/>
      <c r="L152" s="27"/>
      <c r="M152" s="46"/>
      <c r="N152" s="46"/>
      <c r="O152" s="46"/>
      <c r="P152" s="46"/>
      <c r="Q152" s="46"/>
      <c r="R152" s="46"/>
      <c r="S152" s="46"/>
      <c r="T152" s="46"/>
      <c r="U152" s="46"/>
      <c r="V152" s="46"/>
      <c r="W152" s="46"/>
      <c r="X152" s="46"/>
      <c r="Y152" s="41" t="str">
        <f>IF(A152&lt;&gt;"",IF(D152="DIRECCIÓN_DE_TRANSFERENCIAS","280 0031",VLOOKUP(C152,NIVELES!$A$14:$B$105,2,0)),"")</f>
        <v/>
      </c>
      <c r="Z152" s="106"/>
      <c r="AA152" s="43" t="str">
        <f>+IF(D152&lt;&gt;"",VLOOKUP(D152,NIVELES!$D$19:$H$25,2,0),"")</f>
        <v/>
      </c>
      <c r="AB152" s="28" t="str">
        <f>+IF(D152&lt;&gt;"",VLOOKUP(D152,NIVELES!$D$19:$H$25,3,0),"")</f>
        <v/>
      </c>
      <c r="AC152" s="28" t="str">
        <f>+IF(D152&lt;&gt;"",VLOOKUP(D152,NIVELES!$D$19:$H$25,4,0),"")</f>
        <v/>
      </c>
      <c r="AD152" s="28" t="str">
        <f>+IF(D152&lt;&gt;"",VLOOKUP(D152,NIVELES!$D$19:$H$25,5,0),"")</f>
        <v/>
      </c>
      <c r="AE152" s="44" t="str">
        <f>IF(AF152&lt;&gt;"",VLOOKUP(AF152,NIVELES!$F$495:$G$540,2,0),"")</f>
        <v/>
      </c>
      <c r="AF152" s="27"/>
      <c r="AG152" s="27"/>
      <c r="AH152" s="28" t="str">
        <f>+IF(AG152&lt;&gt;"",VLOOKUP(AG152,NIVELES!$A$800:$B$876,2,0),"")</f>
        <v/>
      </c>
      <c r="AI152" s="27"/>
      <c r="AJ152" s="27"/>
      <c r="AK152" s="28" t="str">
        <f>IF(AJ152&lt;&gt;"",+VLOOKUP(AJ152,NIVELES!$A$890:$B$1237,2,0),"")</f>
        <v/>
      </c>
      <c r="AL152" s="29"/>
      <c r="AM152" s="29"/>
      <c r="AN152" s="29"/>
      <c r="AO152" s="29"/>
      <c r="AP152" s="29"/>
      <c r="AQ152" s="29"/>
      <c r="AR152" s="29"/>
      <c r="AS152" s="29"/>
      <c r="AT152" s="29"/>
      <c r="AU152" s="29"/>
      <c r="AV152" s="29"/>
      <c r="AW152" s="29"/>
      <c r="AX152" s="29"/>
      <c r="AY152" s="31">
        <f t="shared" si="17"/>
        <v>0</v>
      </c>
      <c r="AZ152" s="30" t="str">
        <f t="shared" si="18"/>
        <v xml:space="preserve"> </v>
      </c>
      <c r="BA152" s="35" t="str">
        <f t="shared" si="19"/>
        <v xml:space="preserve"> </v>
      </c>
      <c r="BB152" s="108"/>
      <c r="BC152" s="108"/>
      <c r="BD152" s="108"/>
      <c r="BE152" s="136" t="str">
        <f t="shared" si="20"/>
        <v/>
      </c>
      <c r="BF152" s="108"/>
      <c r="BG152" s="110"/>
      <c r="BH152" s="110"/>
      <c r="BI152" s="110"/>
      <c r="BJ152" s="137" t="str">
        <f t="shared" si="21"/>
        <v/>
      </c>
      <c r="BK152" s="110"/>
      <c r="BL152" s="108"/>
      <c r="BM152" s="108"/>
      <c r="BN152" s="108"/>
      <c r="BO152" s="135" t="str">
        <f t="shared" si="22"/>
        <v/>
      </c>
      <c r="BP152" s="108"/>
      <c r="BQ152" s="108"/>
      <c r="BR152" s="108"/>
      <c r="BS152" s="108"/>
      <c r="BT152" s="135" t="str">
        <f t="shared" si="23"/>
        <v/>
      </c>
      <c r="BU152" s="108"/>
      <c r="BV152" s="108"/>
      <c r="BW152" s="108"/>
      <c r="BX152" s="108"/>
      <c r="BY152" s="135" t="str">
        <f t="shared" si="24"/>
        <v/>
      </c>
      <c r="BZ152" s="108"/>
    </row>
    <row r="153" spans="1:78" x14ac:dyDescent="0.25">
      <c r="A153" s="27"/>
      <c r="B153" s="27"/>
      <c r="C153" s="27"/>
      <c r="D153" s="27"/>
      <c r="E153" s="28" t="str">
        <f>+IF(C153&lt;&gt;"",VLOOKUP(MID(C153,18,5),NIVELES!$A$133:$B$213,2,0),"")</f>
        <v/>
      </c>
      <c r="F153" s="88"/>
      <c r="G153" s="28" t="str">
        <f>IF(F153&lt;&gt;"",VLOOKUP(F153,NIVELES!$A$246:$C$464,3,0),"")</f>
        <v/>
      </c>
      <c r="H153" s="27"/>
      <c r="I153" s="27"/>
      <c r="J153" s="27"/>
      <c r="K153" s="107"/>
      <c r="L153" s="27"/>
      <c r="M153" s="46"/>
      <c r="N153" s="46"/>
      <c r="O153" s="46"/>
      <c r="P153" s="46"/>
      <c r="Q153" s="46"/>
      <c r="R153" s="46"/>
      <c r="S153" s="46"/>
      <c r="T153" s="46"/>
      <c r="U153" s="46"/>
      <c r="V153" s="46"/>
      <c r="W153" s="46"/>
      <c r="X153" s="46"/>
      <c r="Y153" s="41" t="str">
        <f>IF(A153&lt;&gt;"",IF(D153="DIRECCIÓN_DE_TRANSFERENCIAS","280 0031",VLOOKUP(C153,NIVELES!$A$14:$B$105,2,0)),"")</f>
        <v/>
      </c>
      <c r="Z153" s="106"/>
      <c r="AA153" s="43" t="str">
        <f>+IF(D153&lt;&gt;"",VLOOKUP(D153,NIVELES!$D$19:$H$25,2,0),"")</f>
        <v/>
      </c>
      <c r="AB153" s="28" t="str">
        <f>+IF(D153&lt;&gt;"",VLOOKUP(D153,NIVELES!$D$19:$H$25,3,0),"")</f>
        <v/>
      </c>
      <c r="AC153" s="28" t="str">
        <f>+IF(D153&lt;&gt;"",VLOOKUP(D153,NIVELES!$D$19:$H$25,4,0),"")</f>
        <v/>
      </c>
      <c r="AD153" s="28" t="str">
        <f>+IF(D153&lt;&gt;"",VLOOKUP(D153,NIVELES!$D$19:$H$25,5,0),"")</f>
        <v/>
      </c>
      <c r="AE153" s="44" t="str">
        <f>IF(AF153&lt;&gt;"",VLOOKUP(AF153,NIVELES!$F$495:$G$540,2,0),"")</f>
        <v/>
      </c>
      <c r="AF153" s="27"/>
      <c r="AG153" s="27"/>
      <c r="AH153" s="28" t="str">
        <f>+IF(AG153&lt;&gt;"",VLOOKUP(AG153,NIVELES!$A$800:$B$876,2,0),"")</f>
        <v/>
      </c>
      <c r="AI153" s="27"/>
      <c r="AJ153" s="27"/>
      <c r="AK153" s="28" t="str">
        <f>IF(AJ153&lt;&gt;"",+VLOOKUP(AJ153,NIVELES!$A$890:$B$1237,2,0),"")</f>
        <v/>
      </c>
      <c r="AL153" s="29"/>
      <c r="AM153" s="29"/>
      <c r="AN153" s="29"/>
      <c r="AO153" s="29"/>
      <c r="AP153" s="29"/>
      <c r="AQ153" s="29"/>
      <c r="AR153" s="29"/>
      <c r="AS153" s="29"/>
      <c r="AT153" s="29"/>
      <c r="AU153" s="29"/>
      <c r="AV153" s="29"/>
      <c r="AW153" s="29"/>
      <c r="AX153" s="29"/>
      <c r="AY153" s="31">
        <f t="shared" si="17"/>
        <v>0</v>
      </c>
      <c r="AZ153" s="30" t="str">
        <f t="shared" si="18"/>
        <v xml:space="preserve"> </v>
      </c>
      <c r="BA153" s="35" t="str">
        <f t="shared" si="19"/>
        <v xml:space="preserve"> </v>
      </c>
      <c r="BB153" s="108"/>
      <c r="BC153" s="108"/>
      <c r="BD153" s="108"/>
      <c r="BE153" s="136" t="str">
        <f t="shared" si="20"/>
        <v/>
      </c>
      <c r="BF153" s="108"/>
      <c r="BG153" s="110"/>
      <c r="BH153" s="110"/>
      <c r="BI153" s="110"/>
      <c r="BJ153" s="137" t="str">
        <f t="shared" si="21"/>
        <v/>
      </c>
      <c r="BK153" s="110"/>
      <c r="BL153" s="108"/>
      <c r="BM153" s="108"/>
      <c r="BN153" s="108"/>
      <c r="BO153" s="135" t="str">
        <f t="shared" si="22"/>
        <v/>
      </c>
      <c r="BP153" s="108"/>
      <c r="BQ153" s="108"/>
      <c r="BR153" s="108"/>
      <c r="BS153" s="108"/>
      <c r="BT153" s="135" t="str">
        <f t="shared" si="23"/>
        <v/>
      </c>
      <c r="BU153" s="108"/>
      <c r="BV153" s="108"/>
      <c r="BW153" s="108"/>
      <c r="BX153" s="108"/>
      <c r="BY153" s="135" t="str">
        <f t="shared" si="24"/>
        <v/>
      </c>
      <c r="BZ153" s="108"/>
    </row>
    <row r="154" spans="1:78" x14ac:dyDescent="0.25">
      <c r="A154" s="27"/>
      <c r="B154" s="27"/>
      <c r="C154" s="27"/>
      <c r="D154" s="27"/>
      <c r="E154" s="28" t="str">
        <f>+IF(C154&lt;&gt;"",VLOOKUP(MID(C154,18,5),NIVELES!$A$133:$B$213,2,0),"")</f>
        <v/>
      </c>
      <c r="F154" s="88"/>
      <c r="G154" s="28" t="str">
        <f>IF(F154&lt;&gt;"",VLOOKUP(F154,NIVELES!$A$246:$C$464,3,0),"")</f>
        <v/>
      </c>
      <c r="H154" s="27"/>
      <c r="I154" s="27"/>
      <c r="J154" s="27"/>
      <c r="K154" s="107"/>
      <c r="L154" s="27"/>
      <c r="M154" s="46"/>
      <c r="N154" s="46"/>
      <c r="O154" s="46"/>
      <c r="P154" s="46"/>
      <c r="Q154" s="46"/>
      <c r="R154" s="46"/>
      <c r="S154" s="46"/>
      <c r="T154" s="46"/>
      <c r="U154" s="46"/>
      <c r="V154" s="46"/>
      <c r="W154" s="46"/>
      <c r="X154" s="46"/>
      <c r="Y154" s="41" t="str">
        <f>IF(A154&lt;&gt;"",IF(D154="DIRECCIÓN_DE_TRANSFERENCIAS","280 0031",VLOOKUP(C154,NIVELES!$A$14:$B$105,2,0)),"")</f>
        <v/>
      </c>
      <c r="Z154" s="106"/>
      <c r="AA154" s="43" t="str">
        <f>+IF(D154&lt;&gt;"",VLOOKUP(D154,NIVELES!$D$19:$H$25,2,0),"")</f>
        <v/>
      </c>
      <c r="AB154" s="28" t="str">
        <f>+IF(D154&lt;&gt;"",VLOOKUP(D154,NIVELES!$D$19:$H$25,3,0),"")</f>
        <v/>
      </c>
      <c r="AC154" s="28" t="str">
        <f>+IF(D154&lt;&gt;"",VLOOKUP(D154,NIVELES!$D$19:$H$25,4,0),"")</f>
        <v/>
      </c>
      <c r="AD154" s="28" t="str">
        <f>+IF(D154&lt;&gt;"",VLOOKUP(D154,NIVELES!$D$19:$H$25,5,0),"")</f>
        <v/>
      </c>
      <c r="AE154" s="44" t="str">
        <f>IF(AF154&lt;&gt;"",VLOOKUP(AF154,NIVELES!$F$495:$G$540,2,0),"")</f>
        <v/>
      </c>
      <c r="AF154" s="27"/>
      <c r="AG154" s="27"/>
      <c r="AH154" s="28" t="str">
        <f>+IF(AG154&lt;&gt;"",VLOOKUP(AG154,NIVELES!$A$800:$B$876,2,0),"")</f>
        <v/>
      </c>
      <c r="AI154" s="27"/>
      <c r="AJ154" s="27"/>
      <c r="AK154" s="28" t="str">
        <f>IF(AJ154&lt;&gt;"",+VLOOKUP(AJ154,NIVELES!$A$890:$B$1237,2,0),"")</f>
        <v/>
      </c>
      <c r="AL154" s="29"/>
      <c r="AM154" s="29"/>
      <c r="AN154" s="29"/>
      <c r="AO154" s="29"/>
      <c r="AP154" s="29"/>
      <c r="AQ154" s="29"/>
      <c r="AR154" s="29"/>
      <c r="AS154" s="29"/>
      <c r="AT154" s="29"/>
      <c r="AU154" s="29"/>
      <c r="AV154" s="29"/>
      <c r="AW154" s="29"/>
      <c r="AX154" s="29"/>
      <c r="AY154" s="31">
        <f t="shared" si="17"/>
        <v>0</v>
      </c>
      <c r="AZ154" s="30" t="str">
        <f t="shared" si="18"/>
        <v xml:space="preserve"> </v>
      </c>
      <c r="BA154" s="35" t="str">
        <f t="shared" si="19"/>
        <v xml:space="preserve"> </v>
      </c>
      <c r="BB154" s="108"/>
      <c r="BC154" s="108"/>
      <c r="BD154" s="108"/>
      <c r="BE154" s="136" t="str">
        <f t="shared" si="20"/>
        <v/>
      </c>
      <c r="BF154" s="108"/>
      <c r="BG154" s="110"/>
      <c r="BH154" s="110"/>
      <c r="BI154" s="110"/>
      <c r="BJ154" s="137" t="str">
        <f t="shared" si="21"/>
        <v/>
      </c>
      <c r="BK154" s="110"/>
      <c r="BL154" s="108"/>
      <c r="BM154" s="108"/>
      <c r="BN154" s="108"/>
      <c r="BO154" s="135" t="str">
        <f t="shared" si="22"/>
        <v/>
      </c>
      <c r="BP154" s="108"/>
      <c r="BQ154" s="108"/>
      <c r="BR154" s="108"/>
      <c r="BS154" s="108"/>
      <c r="BT154" s="135" t="str">
        <f t="shared" si="23"/>
        <v/>
      </c>
      <c r="BU154" s="108"/>
      <c r="BV154" s="108"/>
      <c r="BW154" s="108"/>
      <c r="BX154" s="108"/>
      <c r="BY154" s="135" t="str">
        <f t="shared" si="24"/>
        <v/>
      </c>
      <c r="BZ154" s="108"/>
    </row>
    <row r="155" spans="1:78" x14ac:dyDescent="0.25">
      <c r="A155" s="27"/>
      <c r="B155" s="27"/>
      <c r="C155" s="27"/>
      <c r="D155" s="27"/>
      <c r="E155" s="28" t="str">
        <f>+IF(C155&lt;&gt;"",VLOOKUP(MID(C155,18,5),NIVELES!$A$133:$B$213,2,0),"")</f>
        <v/>
      </c>
      <c r="F155" s="88"/>
      <c r="G155" s="28" t="str">
        <f>IF(F155&lt;&gt;"",VLOOKUP(F155,NIVELES!$A$246:$C$464,3,0),"")</f>
        <v/>
      </c>
      <c r="H155" s="27"/>
      <c r="I155" s="27"/>
      <c r="J155" s="27"/>
      <c r="K155" s="107"/>
      <c r="L155" s="27"/>
      <c r="M155" s="46"/>
      <c r="N155" s="46"/>
      <c r="O155" s="46"/>
      <c r="P155" s="46"/>
      <c r="Q155" s="46"/>
      <c r="R155" s="46"/>
      <c r="S155" s="46"/>
      <c r="T155" s="46"/>
      <c r="U155" s="46"/>
      <c r="V155" s="46"/>
      <c r="W155" s="46"/>
      <c r="X155" s="46"/>
      <c r="Y155" s="41" t="str">
        <f>IF(A155&lt;&gt;"",IF(D155="DIRECCIÓN_DE_TRANSFERENCIAS","280 0031",VLOOKUP(C155,NIVELES!$A$14:$B$105,2,0)),"")</f>
        <v/>
      </c>
      <c r="Z155" s="106"/>
      <c r="AA155" s="43" t="str">
        <f>+IF(D155&lt;&gt;"",VLOOKUP(D155,NIVELES!$D$19:$H$25,2,0),"")</f>
        <v/>
      </c>
      <c r="AB155" s="28" t="str">
        <f>+IF(D155&lt;&gt;"",VLOOKUP(D155,NIVELES!$D$19:$H$25,3,0),"")</f>
        <v/>
      </c>
      <c r="AC155" s="28" t="str">
        <f>+IF(D155&lt;&gt;"",VLOOKUP(D155,NIVELES!$D$19:$H$25,4,0),"")</f>
        <v/>
      </c>
      <c r="AD155" s="28" t="str">
        <f>+IF(D155&lt;&gt;"",VLOOKUP(D155,NIVELES!$D$19:$H$25,5,0),"")</f>
        <v/>
      </c>
      <c r="AE155" s="44" t="str">
        <f>IF(AF155&lt;&gt;"",VLOOKUP(AF155,NIVELES!$F$495:$G$540,2,0),"")</f>
        <v/>
      </c>
      <c r="AF155" s="27"/>
      <c r="AG155" s="27"/>
      <c r="AH155" s="28" t="str">
        <f>+IF(AG155&lt;&gt;"",VLOOKUP(AG155,NIVELES!$A$800:$B$876,2,0),"")</f>
        <v/>
      </c>
      <c r="AI155" s="27"/>
      <c r="AJ155" s="27"/>
      <c r="AK155" s="28" t="str">
        <f>IF(AJ155&lt;&gt;"",+VLOOKUP(AJ155,NIVELES!$A$890:$B$1237,2,0),"")</f>
        <v/>
      </c>
      <c r="AL155" s="29"/>
      <c r="AM155" s="29"/>
      <c r="AN155" s="29"/>
      <c r="AO155" s="29"/>
      <c r="AP155" s="29"/>
      <c r="AQ155" s="29"/>
      <c r="AR155" s="29"/>
      <c r="AS155" s="29"/>
      <c r="AT155" s="29"/>
      <c r="AU155" s="29"/>
      <c r="AV155" s="29"/>
      <c r="AW155" s="29"/>
      <c r="AX155" s="29"/>
      <c r="AY155" s="31">
        <f t="shared" si="17"/>
        <v>0</v>
      </c>
      <c r="AZ155" s="30" t="str">
        <f t="shared" si="18"/>
        <v xml:space="preserve"> </v>
      </c>
      <c r="BA155" s="35" t="str">
        <f t="shared" si="19"/>
        <v xml:space="preserve"> </v>
      </c>
      <c r="BB155" s="108"/>
      <c r="BC155" s="108"/>
      <c r="BD155" s="108"/>
      <c r="BE155" s="136" t="str">
        <f t="shared" si="20"/>
        <v/>
      </c>
      <c r="BF155" s="108"/>
      <c r="BG155" s="110"/>
      <c r="BH155" s="110"/>
      <c r="BI155" s="110"/>
      <c r="BJ155" s="137" t="str">
        <f t="shared" si="21"/>
        <v/>
      </c>
      <c r="BK155" s="110"/>
      <c r="BL155" s="108"/>
      <c r="BM155" s="108"/>
      <c r="BN155" s="108"/>
      <c r="BO155" s="135" t="str">
        <f t="shared" si="22"/>
        <v/>
      </c>
      <c r="BP155" s="108"/>
      <c r="BQ155" s="108"/>
      <c r="BR155" s="108"/>
      <c r="BS155" s="108"/>
      <c r="BT155" s="135" t="str">
        <f t="shared" si="23"/>
        <v/>
      </c>
      <c r="BU155" s="108"/>
      <c r="BV155" s="108"/>
      <c r="BW155" s="108"/>
      <c r="BX155" s="108"/>
      <c r="BY155" s="135" t="str">
        <f t="shared" si="24"/>
        <v/>
      </c>
      <c r="BZ155" s="108"/>
    </row>
    <row r="156" spans="1:78" x14ac:dyDescent="0.25">
      <c r="A156" s="27"/>
      <c r="B156" s="27"/>
      <c r="C156" s="27"/>
      <c r="D156" s="27"/>
      <c r="E156" s="28" t="str">
        <f>+IF(C156&lt;&gt;"",VLOOKUP(MID(C156,18,5),NIVELES!$A$133:$B$213,2,0),"")</f>
        <v/>
      </c>
      <c r="F156" s="88"/>
      <c r="G156" s="28" t="str">
        <f>IF(F156&lt;&gt;"",VLOOKUP(F156,NIVELES!$A$246:$C$464,3,0),"")</f>
        <v/>
      </c>
      <c r="H156" s="27"/>
      <c r="I156" s="27"/>
      <c r="J156" s="27"/>
      <c r="K156" s="107"/>
      <c r="L156" s="27"/>
      <c r="M156" s="46"/>
      <c r="N156" s="46"/>
      <c r="O156" s="46"/>
      <c r="P156" s="46"/>
      <c r="Q156" s="46"/>
      <c r="R156" s="46"/>
      <c r="S156" s="46"/>
      <c r="T156" s="46"/>
      <c r="U156" s="46"/>
      <c r="V156" s="46"/>
      <c r="W156" s="46"/>
      <c r="X156" s="46"/>
      <c r="Y156" s="41" t="str">
        <f>IF(A156&lt;&gt;"",IF(D156="DIRECCIÓN_DE_TRANSFERENCIAS","280 0031",VLOOKUP(C156,NIVELES!$A$14:$B$105,2,0)),"")</f>
        <v/>
      </c>
      <c r="Z156" s="106"/>
      <c r="AA156" s="43" t="str">
        <f>+IF(D156&lt;&gt;"",VLOOKUP(D156,NIVELES!$D$19:$H$25,2,0),"")</f>
        <v/>
      </c>
      <c r="AB156" s="28" t="str">
        <f>+IF(D156&lt;&gt;"",VLOOKUP(D156,NIVELES!$D$19:$H$25,3,0),"")</f>
        <v/>
      </c>
      <c r="AC156" s="28" t="str">
        <f>+IF(D156&lt;&gt;"",VLOOKUP(D156,NIVELES!$D$19:$H$25,4,0),"")</f>
        <v/>
      </c>
      <c r="AD156" s="28" t="str">
        <f>+IF(D156&lt;&gt;"",VLOOKUP(D156,NIVELES!$D$19:$H$25,5,0),"")</f>
        <v/>
      </c>
      <c r="AE156" s="44" t="str">
        <f>IF(AF156&lt;&gt;"",VLOOKUP(AF156,NIVELES!$F$495:$G$540,2,0),"")</f>
        <v/>
      </c>
      <c r="AF156" s="27"/>
      <c r="AG156" s="27"/>
      <c r="AH156" s="28" t="str">
        <f>+IF(AG156&lt;&gt;"",VLOOKUP(AG156,NIVELES!$A$800:$B$876,2,0),"")</f>
        <v/>
      </c>
      <c r="AI156" s="27"/>
      <c r="AJ156" s="27"/>
      <c r="AK156" s="28" t="str">
        <f>IF(AJ156&lt;&gt;"",+VLOOKUP(AJ156,NIVELES!$A$890:$B$1237,2,0),"")</f>
        <v/>
      </c>
      <c r="AL156" s="29"/>
      <c r="AM156" s="29"/>
      <c r="AN156" s="29"/>
      <c r="AO156" s="29"/>
      <c r="AP156" s="29"/>
      <c r="AQ156" s="29"/>
      <c r="AR156" s="29"/>
      <c r="AS156" s="29"/>
      <c r="AT156" s="29"/>
      <c r="AU156" s="29"/>
      <c r="AV156" s="29"/>
      <c r="AW156" s="29"/>
      <c r="AX156" s="29"/>
      <c r="AY156" s="31">
        <f t="shared" si="17"/>
        <v>0</v>
      </c>
      <c r="AZ156" s="30" t="str">
        <f t="shared" si="18"/>
        <v xml:space="preserve"> </v>
      </c>
      <c r="BA156" s="35" t="str">
        <f t="shared" si="19"/>
        <v xml:space="preserve"> </v>
      </c>
      <c r="BB156" s="108"/>
      <c r="BC156" s="108"/>
      <c r="BD156" s="108"/>
      <c r="BE156" s="136" t="str">
        <f t="shared" si="20"/>
        <v/>
      </c>
      <c r="BF156" s="108"/>
      <c r="BG156" s="110"/>
      <c r="BH156" s="110"/>
      <c r="BI156" s="110"/>
      <c r="BJ156" s="137" t="str">
        <f t="shared" si="21"/>
        <v/>
      </c>
      <c r="BK156" s="110"/>
      <c r="BL156" s="108"/>
      <c r="BM156" s="108"/>
      <c r="BN156" s="108"/>
      <c r="BO156" s="135" t="str">
        <f t="shared" si="22"/>
        <v/>
      </c>
      <c r="BP156" s="108"/>
      <c r="BQ156" s="108"/>
      <c r="BR156" s="108"/>
      <c r="BS156" s="108"/>
      <c r="BT156" s="135" t="str">
        <f t="shared" si="23"/>
        <v/>
      </c>
      <c r="BU156" s="108"/>
      <c r="BV156" s="108"/>
      <c r="BW156" s="108"/>
      <c r="BX156" s="108"/>
      <c r="BY156" s="135" t="str">
        <f t="shared" si="24"/>
        <v/>
      </c>
      <c r="BZ156" s="108"/>
    </row>
    <row r="157" spans="1:78" x14ac:dyDescent="0.25">
      <c r="A157" s="27"/>
      <c r="B157" s="27"/>
      <c r="C157" s="27"/>
      <c r="D157" s="27"/>
      <c r="E157" s="28" t="str">
        <f>+IF(C157&lt;&gt;"",VLOOKUP(MID(C157,18,5),NIVELES!$A$133:$B$213,2,0),"")</f>
        <v/>
      </c>
      <c r="F157" s="88"/>
      <c r="G157" s="28" t="str">
        <f>IF(F157&lt;&gt;"",VLOOKUP(F157,NIVELES!$A$246:$C$464,3,0),"")</f>
        <v/>
      </c>
      <c r="H157" s="27"/>
      <c r="I157" s="27"/>
      <c r="J157" s="27"/>
      <c r="K157" s="107"/>
      <c r="L157" s="27"/>
      <c r="M157" s="46"/>
      <c r="N157" s="46"/>
      <c r="O157" s="46"/>
      <c r="P157" s="46"/>
      <c r="Q157" s="46"/>
      <c r="R157" s="46"/>
      <c r="S157" s="46"/>
      <c r="T157" s="46"/>
      <c r="U157" s="46"/>
      <c r="V157" s="46"/>
      <c r="W157" s="46"/>
      <c r="X157" s="46"/>
      <c r="Y157" s="41" t="str">
        <f>IF(A157&lt;&gt;"",IF(D157="DIRECCIÓN_DE_TRANSFERENCIAS","280 0031",VLOOKUP(C157,NIVELES!$A$14:$B$105,2,0)),"")</f>
        <v/>
      </c>
      <c r="Z157" s="106"/>
      <c r="AA157" s="43" t="str">
        <f>+IF(D157&lt;&gt;"",VLOOKUP(D157,NIVELES!$D$19:$H$25,2,0),"")</f>
        <v/>
      </c>
      <c r="AB157" s="28" t="str">
        <f>+IF(D157&lt;&gt;"",VLOOKUP(D157,NIVELES!$D$19:$H$25,3,0),"")</f>
        <v/>
      </c>
      <c r="AC157" s="28" t="str">
        <f>+IF(D157&lt;&gt;"",VLOOKUP(D157,NIVELES!$D$19:$H$25,4,0),"")</f>
        <v/>
      </c>
      <c r="AD157" s="28" t="str">
        <f>+IF(D157&lt;&gt;"",VLOOKUP(D157,NIVELES!$D$19:$H$25,5,0),"")</f>
        <v/>
      </c>
      <c r="AE157" s="44" t="str">
        <f>IF(AF157&lt;&gt;"",VLOOKUP(AF157,NIVELES!$F$495:$G$540,2,0),"")</f>
        <v/>
      </c>
      <c r="AF157" s="27"/>
      <c r="AG157" s="27"/>
      <c r="AH157" s="28" t="str">
        <f>+IF(AG157&lt;&gt;"",VLOOKUP(AG157,NIVELES!$A$800:$B$876,2,0),"")</f>
        <v/>
      </c>
      <c r="AI157" s="27"/>
      <c r="AJ157" s="27"/>
      <c r="AK157" s="28" t="str">
        <f>IF(AJ157&lt;&gt;"",+VLOOKUP(AJ157,NIVELES!$A$890:$B$1237,2,0),"")</f>
        <v/>
      </c>
      <c r="AL157" s="29"/>
      <c r="AM157" s="29"/>
      <c r="AN157" s="29"/>
      <c r="AO157" s="29"/>
      <c r="AP157" s="29"/>
      <c r="AQ157" s="29"/>
      <c r="AR157" s="29"/>
      <c r="AS157" s="29"/>
      <c r="AT157" s="29"/>
      <c r="AU157" s="29"/>
      <c r="AV157" s="29"/>
      <c r="AW157" s="29"/>
      <c r="AX157" s="29"/>
      <c r="AY157" s="31">
        <f t="shared" si="17"/>
        <v>0</v>
      </c>
      <c r="AZ157" s="30" t="str">
        <f t="shared" si="18"/>
        <v xml:space="preserve"> </v>
      </c>
      <c r="BA157" s="35" t="str">
        <f t="shared" si="19"/>
        <v xml:space="preserve"> </v>
      </c>
      <c r="BB157" s="108"/>
      <c r="BC157" s="108"/>
      <c r="BD157" s="108"/>
      <c r="BE157" s="136" t="str">
        <f t="shared" si="20"/>
        <v/>
      </c>
      <c r="BF157" s="108"/>
      <c r="BG157" s="110"/>
      <c r="BH157" s="110"/>
      <c r="BI157" s="110"/>
      <c r="BJ157" s="137" t="str">
        <f t="shared" si="21"/>
        <v/>
      </c>
      <c r="BK157" s="110"/>
      <c r="BL157" s="108"/>
      <c r="BM157" s="108"/>
      <c r="BN157" s="108"/>
      <c r="BO157" s="135" t="str">
        <f t="shared" si="22"/>
        <v/>
      </c>
      <c r="BP157" s="108"/>
      <c r="BQ157" s="108"/>
      <c r="BR157" s="108"/>
      <c r="BS157" s="108"/>
      <c r="BT157" s="135" t="str">
        <f t="shared" si="23"/>
        <v/>
      </c>
      <c r="BU157" s="108"/>
      <c r="BV157" s="108"/>
      <c r="BW157" s="108"/>
      <c r="BX157" s="108"/>
      <c r="BY157" s="135" t="str">
        <f t="shared" si="24"/>
        <v/>
      </c>
      <c r="BZ157" s="108"/>
    </row>
    <row r="158" spans="1:78" x14ac:dyDescent="0.25">
      <c r="A158" s="27"/>
      <c r="B158" s="27"/>
      <c r="C158" s="27"/>
      <c r="D158" s="27"/>
      <c r="E158" s="28" t="str">
        <f>+IF(C158&lt;&gt;"",VLOOKUP(MID(C158,18,5),NIVELES!$A$133:$B$213,2,0),"")</f>
        <v/>
      </c>
      <c r="F158" s="88"/>
      <c r="G158" s="28" t="str">
        <f>IF(F158&lt;&gt;"",VLOOKUP(F158,NIVELES!$A$246:$C$464,3,0),"")</f>
        <v/>
      </c>
      <c r="H158" s="27"/>
      <c r="I158" s="27"/>
      <c r="J158" s="27"/>
      <c r="K158" s="107"/>
      <c r="L158" s="27"/>
      <c r="M158" s="46"/>
      <c r="N158" s="46"/>
      <c r="O158" s="46"/>
      <c r="P158" s="46"/>
      <c r="Q158" s="46"/>
      <c r="R158" s="46"/>
      <c r="S158" s="46"/>
      <c r="T158" s="46"/>
      <c r="U158" s="46"/>
      <c r="V158" s="46"/>
      <c r="W158" s="46"/>
      <c r="X158" s="46"/>
      <c r="Y158" s="41" t="str">
        <f>IF(A158&lt;&gt;"",IF(D158="DIRECCIÓN_DE_TRANSFERENCIAS","280 0031",VLOOKUP(C158,NIVELES!$A$14:$B$105,2,0)),"")</f>
        <v/>
      </c>
      <c r="Z158" s="106"/>
      <c r="AA158" s="43" t="str">
        <f>+IF(D158&lt;&gt;"",VLOOKUP(D158,NIVELES!$D$19:$H$25,2,0),"")</f>
        <v/>
      </c>
      <c r="AB158" s="28" t="str">
        <f>+IF(D158&lt;&gt;"",VLOOKUP(D158,NIVELES!$D$19:$H$25,3,0),"")</f>
        <v/>
      </c>
      <c r="AC158" s="28" t="str">
        <f>+IF(D158&lt;&gt;"",VLOOKUP(D158,NIVELES!$D$19:$H$25,4,0),"")</f>
        <v/>
      </c>
      <c r="AD158" s="28" t="str">
        <f>+IF(D158&lt;&gt;"",VLOOKUP(D158,NIVELES!$D$19:$H$25,5,0),"")</f>
        <v/>
      </c>
      <c r="AE158" s="44" t="str">
        <f>IF(AF158&lt;&gt;"",VLOOKUP(AF158,NIVELES!$F$495:$G$540,2,0),"")</f>
        <v/>
      </c>
      <c r="AF158" s="27"/>
      <c r="AG158" s="27"/>
      <c r="AH158" s="28" t="str">
        <f>+IF(AG158&lt;&gt;"",VLOOKUP(AG158,NIVELES!$A$800:$B$876,2,0),"")</f>
        <v/>
      </c>
      <c r="AI158" s="27"/>
      <c r="AJ158" s="27"/>
      <c r="AK158" s="28" t="str">
        <f>IF(AJ158&lt;&gt;"",+VLOOKUP(AJ158,NIVELES!$A$890:$B$1237,2,0),"")</f>
        <v/>
      </c>
      <c r="AL158" s="29"/>
      <c r="AM158" s="29"/>
      <c r="AN158" s="29"/>
      <c r="AO158" s="29"/>
      <c r="AP158" s="29"/>
      <c r="AQ158" s="29"/>
      <c r="AR158" s="29"/>
      <c r="AS158" s="29"/>
      <c r="AT158" s="29"/>
      <c r="AU158" s="29"/>
      <c r="AV158" s="29"/>
      <c r="AW158" s="29"/>
      <c r="AX158" s="29"/>
      <c r="AY158" s="31">
        <f t="shared" si="17"/>
        <v>0</v>
      </c>
      <c r="AZ158" s="30" t="str">
        <f t="shared" si="18"/>
        <v xml:space="preserve"> </v>
      </c>
      <c r="BA158" s="35" t="str">
        <f t="shared" si="19"/>
        <v xml:space="preserve"> </v>
      </c>
      <c r="BB158" s="108"/>
      <c r="BC158" s="108"/>
      <c r="BD158" s="108"/>
      <c r="BE158" s="136" t="str">
        <f t="shared" si="20"/>
        <v/>
      </c>
      <c r="BF158" s="108"/>
      <c r="BG158" s="110"/>
      <c r="BH158" s="110"/>
      <c r="BI158" s="110"/>
      <c r="BJ158" s="137" t="str">
        <f t="shared" si="21"/>
        <v/>
      </c>
      <c r="BK158" s="110"/>
      <c r="BL158" s="108"/>
      <c r="BM158" s="108"/>
      <c r="BN158" s="108"/>
      <c r="BO158" s="135" t="str">
        <f t="shared" si="22"/>
        <v/>
      </c>
      <c r="BP158" s="108"/>
      <c r="BQ158" s="108"/>
      <c r="BR158" s="108"/>
      <c r="BS158" s="108"/>
      <c r="BT158" s="135" t="str">
        <f t="shared" si="23"/>
        <v/>
      </c>
      <c r="BU158" s="108"/>
      <c r="BV158" s="108"/>
      <c r="BW158" s="108"/>
      <c r="BX158" s="108"/>
      <c r="BY158" s="135" t="str">
        <f t="shared" si="24"/>
        <v/>
      </c>
      <c r="BZ158" s="108"/>
    </row>
    <row r="159" spans="1:78" x14ac:dyDescent="0.25">
      <c r="A159" s="27"/>
      <c r="B159" s="27"/>
      <c r="C159" s="27"/>
      <c r="D159" s="27"/>
      <c r="E159" s="28" t="str">
        <f>+IF(C159&lt;&gt;"",VLOOKUP(MID(C159,18,5),NIVELES!$A$133:$B$213,2,0),"")</f>
        <v/>
      </c>
      <c r="F159" s="88"/>
      <c r="G159" s="28" t="str">
        <f>IF(F159&lt;&gt;"",VLOOKUP(F159,NIVELES!$A$246:$C$464,3,0),"")</f>
        <v/>
      </c>
      <c r="H159" s="27"/>
      <c r="I159" s="27"/>
      <c r="J159" s="27"/>
      <c r="K159" s="107"/>
      <c r="L159" s="27"/>
      <c r="M159" s="46"/>
      <c r="N159" s="46"/>
      <c r="O159" s="46"/>
      <c r="P159" s="46"/>
      <c r="Q159" s="46"/>
      <c r="R159" s="46"/>
      <c r="S159" s="46"/>
      <c r="T159" s="46"/>
      <c r="U159" s="46"/>
      <c r="V159" s="46"/>
      <c r="W159" s="46"/>
      <c r="X159" s="46"/>
      <c r="Y159" s="41" t="str">
        <f>IF(A159&lt;&gt;"",IF(D159="DIRECCIÓN_DE_TRANSFERENCIAS","280 0031",VLOOKUP(C159,NIVELES!$A$14:$B$105,2,0)),"")</f>
        <v/>
      </c>
      <c r="Z159" s="106"/>
      <c r="AA159" s="43" t="str">
        <f>+IF(D159&lt;&gt;"",VLOOKUP(D159,NIVELES!$D$19:$H$25,2,0),"")</f>
        <v/>
      </c>
      <c r="AB159" s="28" t="str">
        <f>+IF(D159&lt;&gt;"",VLOOKUP(D159,NIVELES!$D$19:$H$25,3,0),"")</f>
        <v/>
      </c>
      <c r="AC159" s="28" t="str">
        <f>+IF(D159&lt;&gt;"",VLOOKUP(D159,NIVELES!$D$19:$H$25,4,0),"")</f>
        <v/>
      </c>
      <c r="AD159" s="28" t="str">
        <f>+IF(D159&lt;&gt;"",VLOOKUP(D159,NIVELES!$D$19:$H$25,5,0),"")</f>
        <v/>
      </c>
      <c r="AE159" s="44" t="str">
        <f>IF(AF159&lt;&gt;"",VLOOKUP(AF159,NIVELES!$F$495:$G$540,2,0),"")</f>
        <v/>
      </c>
      <c r="AF159" s="27"/>
      <c r="AG159" s="27"/>
      <c r="AH159" s="28" t="str">
        <f>+IF(AG159&lt;&gt;"",VLOOKUP(AG159,NIVELES!$A$800:$B$876,2,0),"")</f>
        <v/>
      </c>
      <c r="AI159" s="27"/>
      <c r="AJ159" s="27"/>
      <c r="AK159" s="28" t="str">
        <f>IF(AJ159&lt;&gt;"",+VLOOKUP(AJ159,NIVELES!$A$890:$B$1237,2,0),"")</f>
        <v/>
      </c>
      <c r="AL159" s="29"/>
      <c r="AM159" s="29"/>
      <c r="AN159" s="29"/>
      <c r="AO159" s="29"/>
      <c r="AP159" s="29"/>
      <c r="AQ159" s="29"/>
      <c r="AR159" s="29"/>
      <c r="AS159" s="29"/>
      <c r="AT159" s="29"/>
      <c r="AU159" s="29"/>
      <c r="AV159" s="29"/>
      <c r="AW159" s="29"/>
      <c r="AX159" s="29"/>
      <c r="AY159" s="31">
        <f t="shared" si="17"/>
        <v>0</v>
      </c>
      <c r="AZ159" s="30" t="str">
        <f t="shared" si="18"/>
        <v xml:space="preserve"> </v>
      </c>
      <c r="BA159" s="35" t="str">
        <f t="shared" si="19"/>
        <v xml:space="preserve"> </v>
      </c>
      <c r="BB159" s="108"/>
      <c r="BC159" s="108"/>
      <c r="BD159" s="108"/>
      <c r="BE159" s="136" t="str">
        <f t="shared" si="20"/>
        <v/>
      </c>
      <c r="BF159" s="108"/>
      <c r="BG159" s="110"/>
      <c r="BH159" s="110"/>
      <c r="BI159" s="110"/>
      <c r="BJ159" s="137" t="str">
        <f t="shared" si="21"/>
        <v/>
      </c>
      <c r="BK159" s="110"/>
      <c r="BL159" s="108"/>
      <c r="BM159" s="108"/>
      <c r="BN159" s="108"/>
      <c r="BO159" s="135" t="str">
        <f t="shared" si="22"/>
        <v/>
      </c>
      <c r="BP159" s="108"/>
      <c r="BQ159" s="108"/>
      <c r="BR159" s="108"/>
      <c r="BS159" s="108"/>
      <c r="BT159" s="135" t="str">
        <f t="shared" si="23"/>
        <v/>
      </c>
      <c r="BU159" s="108"/>
      <c r="BV159" s="108"/>
      <c r="BW159" s="108"/>
      <c r="BX159" s="108"/>
      <c r="BY159" s="135" t="str">
        <f t="shared" si="24"/>
        <v/>
      </c>
      <c r="BZ159" s="108"/>
    </row>
    <row r="160" spans="1:78" x14ac:dyDescent="0.25">
      <c r="A160" s="27"/>
      <c r="B160" s="27"/>
      <c r="C160" s="27"/>
      <c r="D160" s="27"/>
      <c r="E160" s="28" t="str">
        <f>+IF(C160&lt;&gt;"",VLOOKUP(MID(C160,18,5),NIVELES!$A$133:$B$213,2,0),"")</f>
        <v/>
      </c>
      <c r="F160" s="88"/>
      <c r="G160" s="28" t="str">
        <f>IF(F160&lt;&gt;"",VLOOKUP(F160,NIVELES!$A$246:$C$464,3,0),"")</f>
        <v/>
      </c>
      <c r="H160" s="27"/>
      <c r="I160" s="27"/>
      <c r="J160" s="27"/>
      <c r="K160" s="107"/>
      <c r="L160" s="27"/>
      <c r="M160" s="46"/>
      <c r="N160" s="46"/>
      <c r="O160" s="46"/>
      <c r="P160" s="46"/>
      <c r="Q160" s="46"/>
      <c r="R160" s="46"/>
      <c r="S160" s="46"/>
      <c r="T160" s="46"/>
      <c r="U160" s="46"/>
      <c r="V160" s="46"/>
      <c r="W160" s="46"/>
      <c r="X160" s="46"/>
      <c r="Y160" s="41" t="str">
        <f>IF(A160&lt;&gt;"",IF(D160="DIRECCIÓN_DE_TRANSFERENCIAS","280 0031",VLOOKUP(C160,NIVELES!$A$14:$B$105,2,0)),"")</f>
        <v/>
      </c>
      <c r="Z160" s="106"/>
      <c r="AA160" s="43" t="str">
        <f>+IF(D160&lt;&gt;"",VLOOKUP(D160,NIVELES!$D$19:$H$25,2,0),"")</f>
        <v/>
      </c>
      <c r="AB160" s="28" t="str">
        <f>+IF(D160&lt;&gt;"",VLOOKUP(D160,NIVELES!$D$19:$H$25,3,0),"")</f>
        <v/>
      </c>
      <c r="AC160" s="28" t="str">
        <f>+IF(D160&lt;&gt;"",VLOOKUP(D160,NIVELES!$D$19:$H$25,4,0),"")</f>
        <v/>
      </c>
      <c r="AD160" s="28" t="str">
        <f>+IF(D160&lt;&gt;"",VLOOKUP(D160,NIVELES!$D$19:$H$25,5,0),"")</f>
        <v/>
      </c>
      <c r="AE160" s="44" t="str">
        <f>IF(AF160&lt;&gt;"",VLOOKUP(AF160,NIVELES!$F$495:$G$540,2,0),"")</f>
        <v/>
      </c>
      <c r="AF160" s="27"/>
      <c r="AG160" s="27"/>
      <c r="AH160" s="28" t="str">
        <f>+IF(AG160&lt;&gt;"",VLOOKUP(AG160,NIVELES!$A$800:$B$876,2,0),"")</f>
        <v/>
      </c>
      <c r="AI160" s="27"/>
      <c r="AJ160" s="27"/>
      <c r="AK160" s="28" t="str">
        <f>IF(AJ160&lt;&gt;"",+VLOOKUP(AJ160,NIVELES!$A$890:$B$1237,2,0),"")</f>
        <v/>
      </c>
      <c r="AL160" s="29"/>
      <c r="AM160" s="29"/>
      <c r="AN160" s="29"/>
      <c r="AO160" s="29"/>
      <c r="AP160" s="29"/>
      <c r="AQ160" s="29"/>
      <c r="AR160" s="29"/>
      <c r="AS160" s="29"/>
      <c r="AT160" s="29"/>
      <c r="AU160" s="29"/>
      <c r="AV160" s="29"/>
      <c r="AW160" s="29"/>
      <c r="AX160" s="29"/>
      <c r="AY160" s="31">
        <f t="shared" si="17"/>
        <v>0</v>
      </c>
      <c r="AZ160" s="30" t="str">
        <f t="shared" si="18"/>
        <v xml:space="preserve"> </v>
      </c>
      <c r="BA160" s="35" t="str">
        <f t="shared" si="19"/>
        <v xml:space="preserve"> </v>
      </c>
      <c r="BB160" s="108"/>
      <c r="BC160" s="108"/>
      <c r="BD160" s="108"/>
      <c r="BE160" s="136" t="str">
        <f t="shared" si="20"/>
        <v/>
      </c>
      <c r="BF160" s="108"/>
      <c r="BG160" s="110"/>
      <c r="BH160" s="110"/>
      <c r="BI160" s="110"/>
      <c r="BJ160" s="137" t="str">
        <f t="shared" si="21"/>
        <v/>
      </c>
      <c r="BK160" s="110"/>
      <c r="BL160" s="108"/>
      <c r="BM160" s="108"/>
      <c r="BN160" s="108"/>
      <c r="BO160" s="135" t="str">
        <f t="shared" si="22"/>
        <v/>
      </c>
      <c r="BP160" s="108"/>
      <c r="BQ160" s="108"/>
      <c r="BR160" s="108"/>
      <c r="BS160" s="108"/>
      <c r="BT160" s="135" t="str">
        <f t="shared" si="23"/>
        <v/>
      </c>
      <c r="BU160" s="108"/>
      <c r="BV160" s="108"/>
      <c r="BW160" s="108"/>
      <c r="BX160" s="108"/>
      <c r="BY160" s="135" t="str">
        <f t="shared" si="24"/>
        <v/>
      </c>
      <c r="BZ160" s="108"/>
    </row>
    <row r="161" spans="1:78" x14ac:dyDescent="0.25">
      <c r="A161" s="27"/>
      <c r="B161" s="27"/>
      <c r="C161" s="27"/>
      <c r="D161" s="27"/>
      <c r="E161" s="28" t="str">
        <f>+IF(C161&lt;&gt;"",VLOOKUP(MID(C161,18,5),NIVELES!$A$133:$B$213,2,0),"")</f>
        <v/>
      </c>
      <c r="F161" s="88"/>
      <c r="G161" s="28" t="str">
        <f>IF(F161&lt;&gt;"",VLOOKUP(F161,NIVELES!$A$246:$C$464,3,0),"")</f>
        <v/>
      </c>
      <c r="H161" s="27"/>
      <c r="I161" s="27"/>
      <c r="J161" s="27"/>
      <c r="K161" s="107"/>
      <c r="L161" s="27"/>
      <c r="M161" s="46"/>
      <c r="N161" s="46"/>
      <c r="O161" s="46"/>
      <c r="P161" s="46"/>
      <c r="Q161" s="46"/>
      <c r="R161" s="46"/>
      <c r="S161" s="46"/>
      <c r="T161" s="46"/>
      <c r="U161" s="46"/>
      <c r="V161" s="46"/>
      <c r="W161" s="46"/>
      <c r="X161" s="46"/>
      <c r="Y161" s="41" t="str">
        <f>IF(A161&lt;&gt;"",IF(D161="DIRECCIÓN_DE_TRANSFERENCIAS","280 0031",VLOOKUP(C161,NIVELES!$A$14:$B$105,2,0)),"")</f>
        <v/>
      </c>
      <c r="Z161" s="106"/>
      <c r="AA161" s="43" t="str">
        <f>+IF(D161&lt;&gt;"",VLOOKUP(D161,NIVELES!$D$19:$H$25,2,0),"")</f>
        <v/>
      </c>
      <c r="AB161" s="28" t="str">
        <f>+IF(D161&lt;&gt;"",VLOOKUP(D161,NIVELES!$D$19:$H$25,3,0),"")</f>
        <v/>
      </c>
      <c r="AC161" s="28" t="str">
        <f>+IF(D161&lt;&gt;"",VLOOKUP(D161,NIVELES!$D$19:$H$25,4,0),"")</f>
        <v/>
      </c>
      <c r="AD161" s="28" t="str">
        <f>+IF(D161&lt;&gt;"",VLOOKUP(D161,NIVELES!$D$19:$H$25,5,0),"")</f>
        <v/>
      </c>
      <c r="AE161" s="44" t="str">
        <f>IF(AF161&lt;&gt;"",VLOOKUP(AF161,NIVELES!$F$495:$G$540,2,0),"")</f>
        <v/>
      </c>
      <c r="AF161" s="27"/>
      <c r="AG161" s="27"/>
      <c r="AH161" s="28" t="str">
        <f>+IF(AG161&lt;&gt;"",VLOOKUP(AG161,NIVELES!$A$800:$B$876,2,0),"")</f>
        <v/>
      </c>
      <c r="AI161" s="27"/>
      <c r="AJ161" s="27"/>
      <c r="AK161" s="28" t="str">
        <f>IF(AJ161&lt;&gt;"",+VLOOKUP(AJ161,NIVELES!$A$890:$B$1237,2,0),"")</f>
        <v/>
      </c>
      <c r="AL161" s="29"/>
      <c r="AM161" s="29"/>
      <c r="AN161" s="29"/>
      <c r="AO161" s="29"/>
      <c r="AP161" s="29"/>
      <c r="AQ161" s="29"/>
      <c r="AR161" s="29"/>
      <c r="AS161" s="29"/>
      <c r="AT161" s="29"/>
      <c r="AU161" s="29"/>
      <c r="AV161" s="29"/>
      <c r="AW161" s="29"/>
      <c r="AX161" s="29"/>
      <c r="AY161" s="31">
        <f t="shared" si="17"/>
        <v>0</v>
      </c>
      <c r="AZ161" s="30" t="str">
        <f t="shared" si="18"/>
        <v xml:space="preserve"> </v>
      </c>
      <c r="BA161" s="35" t="str">
        <f t="shared" si="19"/>
        <v xml:space="preserve"> </v>
      </c>
      <c r="BB161" s="108"/>
      <c r="BC161" s="108"/>
      <c r="BD161" s="108"/>
      <c r="BE161" s="136" t="str">
        <f t="shared" si="20"/>
        <v/>
      </c>
      <c r="BF161" s="108"/>
      <c r="BG161" s="110"/>
      <c r="BH161" s="110"/>
      <c r="BI161" s="110"/>
      <c r="BJ161" s="137" t="str">
        <f t="shared" si="21"/>
        <v/>
      </c>
      <c r="BK161" s="110"/>
      <c r="BL161" s="108"/>
      <c r="BM161" s="108"/>
      <c r="BN161" s="108"/>
      <c r="BO161" s="135" t="str">
        <f t="shared" si="22"/>
        <v/>
      </c>
      <c r="BP161" s="108"/>
      <c r="BQ161" s="108"/>
      <c r="BR161" s="108"/>
      <c r="BS161" s="108"/>
      <c r="BT161" s="135" t="str">
        <f t="shared" si="23"/>
        <v/>
      </c>
      <c r="BU161" s="108"/>
      <c r="BV161" s="108"/>
      <c r="BW161" s="108"/>
      <c r="BX161" s="108"/>
      <c r="BY161" s="135" t="str">
        <f t="shared" si="24"/>
        <v/>
      </c>
      <c r="BZ161" s="108"/>
    </row>
    <row r="162" spans="1:78" x14ac:dyDescent="0.25">
      <c r="A162" s="27"/>
      <c r="B162" s="27"/>
      <c r="C162" s="27"/>
      <c r="D162" s="27"/>
      <c r="E162" s="28" t="str">
        <f>+IF(C162&lt;&gt;"",VLOOKUP(MID(C162,18,5),NIVELES!$A$133:$B$213,2,0),"")</f>
        <v/>
      </c>
      <c r="F162" s="88"/>
      <c r="G162" s="28" t="str">
        <f>IF(F162&lt;&gt;"",VLOOKUP(F162,NIVELES!$A$246:$C$464,3,0),"")</f>
        <v/>
      </c>
      <c r="H162" s="27"/>
      <c r="I162" s="27"/>
      <c r="J162" s="27"/>
      <c r="K162" s="107"/>
      <c r="L162" s="27"/>
      <c r="M162" s="46"/>
      <c r="N162" s="46"/>
      <c r="O162" s="46"/>
      <c r="P162" s="46"/>
      <c r="Q162" s="46"/>
      <c r="R162" s="46"/>
      <c r="S162" s="46"/>
      <c r="T162" s="46"/>
      <c r="U162" s="46"/>
      <c r="V162" s="46"/>
      <c r="W162" s="46"/>
      <c r="X162" s="46"/>
      <c r="Y162" s="41" t="str">
        <f>IF(A162&lt;&gt;"",IF(D162="DIRECCIÓN_DE_TRANSFERENCIAS","280 0031",VLOOKUP(C162,NIVELES!$A$14:$B$105,2,0)),"")</f>
        <v/>
      </c>
      <c r="Z162" s="106"/>
      <c r="AA162" s="43" t="str">
        <f>+IF(D162&lt;&gt;"",VLOOKUP(D162,NIVELES!$D$19:$H$25,2,0),"")</f>
        <v/>
      </c>
      <c r="AB162" s="28" t="str">
        <f>+IF(D162&lt;&gt;"",VLOOKUP(D162,NIVELES!$D$19:$H$25,3,0),"")</f>
        <v/>
      </c>
      <c r="AC162" s="28" t="str">
        <f>+IF(D162&lt;&gt;"",VLOOKUP(D162,NIVELES!$D$19:$H$25,4,0),"")</f>
        <v/>
      </c>
      <c r="AD162" s="28" t="str">
        <f>+IF(D162&lt;&gt;"",VLOOKUP(D162,NIVELES!$D$19:$H$25,5,0),"")</f>
        <v/>
      </c>
      <c r="AE162" s="44" t="str">
        <f>IF(AF162&lt;&gt;"",VLOOKUP(AF162,NIVELES!$F$495:$G$540,2,0),"")</f>
        <v/>
      </c>
      <c r="AF162" s="27"/>
      <c r="AG162" s="27"/>
      <c r="AH162" s="28" t="str">
        <f>+IF(AG162&lt;&gt;"",VLOOKUP(AG162,NIVELES!$A$800:$B$876,2,0),"")</f>
        <v/>
      </c>
      <c r="AI162" s="27"/>
      <c r="AJ162" s="27"/>
      <c r="AK162" s="28" t="str">
        <f>IF(AJ162&lt;&gt;"",+VLOOKUP(AJ162,NIVELES!$A$890:$B$1237,2,0),"")</f>
        <v/>
      </c>
      <c r="AL162" s="29"/>
      <c r="AM162" s="29"/>
      <c r="AN162" s="29"/>
      <c r="AO162" s="29"/>
      <c r="AP162" s="29"/>
      <c r="AQ162" s="29"/>
      <c r="AR162" s="29"/>
      <c r="AS162" s="29"/>
      <c r="AT162" s="29"/>
      <c r="AU162" s="29"/>
      <c r="AV162" s="29"/>
      <c r="AW162" s="29"/>
      <c r="AX162" s="29"/>
      <c r="AY162" s="31">
        <f t="shared" si="17"/>
        <v>0</v>
      </c>
      <c r="AZ162" s="30" t="str">
        <f t="shared" si="18"/>
        <v xml:space="preserve"> </v>
      </c>
      <c r="BA162" s="35" t="str">
        <f t="shared" si="19"/>
        <v xml:space="preserve"> </v>
      </c>
      <c r="BB162" s="108"/>
      <c r="BC162" s="108"/>
      <c r="BD162" s="108"/>
      <c r="BE162" s="136" t="str">
        <f t="shared" si="20"/>
        <v/>
      </c>
      <c r="BF162" s="108"/>
      <c r="BG162" s="110"/>
      <c r="BH162" s="110"/>
      <c r="BI162" s="110"/>
      <c r="BJ162" s="137" t="str">
        <f t="shared" si="21"/>
        <v/>
      </c>
      <c r="BK162" s="110"/>
      <c r="BL162" s="108"/>
      <c r="BM162" s="108"/>
      <c r="BN162" s="108"/>
      <c r="BO162" s="135" t="str">
        <f t="shared" si="22"/>
        <v/>
      </c>
      <c r="BP162" s="108"/>
      <c r="BQ162" s="108"/>
      <c r="BR162" s="108"/>
      <c r="BS162" s="108"/>
      <c r="BT162" s="135" t="str">
        <f t="shared" si="23"/>
        <v/>
      </c>
      <c r="BU162" s="108"/>
      <c r="BV162" s="108"/>
      <c r="BW162" s="108"/>
      <c r="BX162" s="108"/>
      <c r="BY162" s="135" t="str">
        <f t="shared" si="24"/>
        <v/>
      </c>
      <c r="BZ162" s="108"/>
    </row>
    <row r="163" spans="1:78" x14ac:dyDescent="0.25">
      <c r="A163" s="27"/>
      <c r="B163" s="27"/>
      <c r="C163" s="27"/>
      <c r="D163" s="27"/>
      <c r="E163" s="28" t="str">
        <f>+IF(C163&lt;&gt;"",VLOOKUP(MID(C163,18,5),NIVELES!$A$133:$B$213,2,0),"")</f>
        <v/>
      </c>
      <c r="F163" s="88"/>
      <c r="G163" s="28" t="str">
        <f>IF(F163&lt;&gt;"",VLOOKUP(F163,NIVELES!$A$246:$C$464,3,0),"")</f>
        <v/>
      </c>
      <c r="H163" s="27"/>
      <c r="I163" s="27"/>
      <c r="J163" s="27"/>
      <c r="K163" s="107"/>
      <c r="L163" s="27"/>
      <c r="M163" s="46"/>
      <c r="N163" s="46"/>
      <c r="O163" s="46"/>
      <c r="P163" s="46"/>
      <c r="Q163" s="46"/>
      <c r="R163" s="46"/>
      <c r="S163" s="46"/>
      <c r="T163" s="46"/>
      <c r="U163" s="46"/>
      <c r="V163" s="46"/>
      <c r="W163" s="46"/>
      <c r="X163" s="46"/>
      <c r="Y163" s="41" t="str">
        <f>IF(A163&lt;&gt;"",IF(D163="DIRECCIÓN_DE_TRANSFERENCIAS","280 0031",VLOOKUP(C163,NIVELES!$A$14:$B$105,2,0)),"")</f>
        <v/>
      </c>
      <c r="Z163" s="106"/>
      <c r="AA163" s="43" t="str">
        <f>+IF(D163&lt;&gt;"",VLOOKUP(D163,NIVELES!$D$19:$H$25,2,0),"")</f>
        <v/>
      </c>
      <c r="AB163" s="28" t="str">
        <f>+IF(D163&lt;&gt;"",VLOOKUP(D163,NIVELES!$D$19:$H$25,3,0),"")</f>
        <v/>
      </c>
      <c r="AC163" s="28" t="str">
        <f>+IF(D163&lt;&gt;"",VLOOKUP(D163,NIVELES!$D$19:$H$25,4,0),"")</f>
        <v/>
      </c>
      <c r="AD163" s="28" t="str">
        <f>+IF(D163&lt;&gt;"",VLOOKUP(D163,NIVELES!$D$19:$H$25,5,0),"")</f>
        <v/>
      </c>
      <c r="AE163" s="44" t="str">
        <f>IF(AF163&lt;&gt;"",VLOOKUP(AF163,NIVELES!$F$495:$G$540,2,0),"")</f>
        <v/>
      </c>
      <c r="AF163" s="27"/>
      <c r="AG163" s="27"/>
      <c r="AH163" s="28" t="str">
        <f>+IF(AG163&lt;&gt;"",VLOOKUP(AG163,NIVELES!$A$800:$B$876,2,0),"")</f>
        <v/>
      </c>
      <c r="AI163" s="27"/>
      <c r="AJ163" s="27"/>
      <c r="AK163" s="28" t="str">
        <f>IF(AJ163&lt;&gt;"",+VLOOKUP(AJ163,NIVELES!$A$890:$B$1237,2,0),"")</f>
        <v/>
      </c>
      <c r="AL163" s="29"/>
      <c r="AM163" s="29"/>
      <c r="AN163" s="29"/>
      <c r="AO163" s="29"/>
      <c r="AP163" s="29"/>
      <c r="AQ163" s="29"/>
      <c r="AR163" s="29"/>
      <c r="AS163" s="29"/>
      <c r="AT163" s="29"/>
      <c r="AU163" s="29"/>
      <c r="AV163" s="29"/>
      <c r="AW163" s="29"/>
      <c r="AX163" s="29"/>
      <c r="AY163" s="31">
        <f t="shared" si="17"/>
        <v>0</v>
      </c>
      <c r="AZ163" s="30" t="str">
        <f t="shared" si="18"/>
        <v xml:space="preserve"> </v>
      </c>
      <c r="BA163" s="35" t="str">
        <f t="shared" si="19"/>
        <v xml:space="preserve"> </v>
      </c>
      <c r="BB163" s="108"/>
      <c r="BC163" s="108"/>
      <c r="BD163" s="108"/>
      <c r="BE163" s="136" t="str">
        <f t="shared" si="20"/>
        <v/>
      </c>
      <c r="BF163" s="108"/>
      <c r="BG163" s="110"/>
      <c r="BH163" s="110"/>
      <c r="BI163" s="110"/>
      <c r="BJ163" s="137" t="str">
        <f t="shared" si="21"/>
        <v/>
      </c>
      <c r="BK163" s="110"/>
      <c r="BL163" s="108"/>
      <c r="BM163" s="108"/>
      <c r="BN163" s="108"/>
      <c r="BO163" s="135" t="str">
        <f t="shared" si="22"/>
        <v/>
      </c>
      <c r="BP163" s="108"/>
      <c r="BQ163" s="108"/>
      <c r="BR163" s="108"/>
      <c r="BS163" s="108"/>
      <c r="BT163" s="135" t="str">
        <f t="shared" si="23"/>
        <v/>
      </c>
      <c r="BU163" s="108"/>
      <c r="BV163" s="108"/>
      <c r="BW163" s="108"/>
      <c r="BX163" s="108"/>
      <c r="BY163" s="135" t="str">
        <f t="shared" si="24"/>
        <v/>
      </c>
      <c r="BZ163" s="108"/>
    </row>
    <row r="164" spans="1:78" x14ac:dyDescent="0.25">
      <c r="A164" s="27"/>
      <c r="B164" s="27"/>
      <c r="C164" s="27"/>
      <c r="D164" s="27"/>
      <c r="E164" s="28" t="str">
        <f>+IF(C164&lt;&gt;"",VLOOKUP(MID(C164,18,5),NIVELES!$A$133:$B$213,2,0),"")</f>
        <v/>
      </c>
      <c r="F164" s="88"/>
      <c r="G164" s="28" t="str">
        <f>IF(F164&lt;&gt;"",VLOOKUP(F164,NIVELES!$A$246:$C$464,3,0),"")</f>
        <v/>
      </c>
      <c r="H164" s="27"/>
      <c r="I164" s="27"/>
      <c r="J164" s="27"/>
      <c r="K164" s="107"/>
      <c r="L164" s="27"/>
      <c r="M164" s="46"/>
      <c r="N164" s="46"/>
      <c r="O164" s="46"/>
      <c r="P164" s="46"/>
      <c r="Q164" s="46"/>
      <c r="R164" s="46"/>
      <c r="S164" s="46"/>
      <c r="T164" s="46"/>
      <c r="U164" s="46"/>
      <c r="V164" s="46"/>
      <c r="W164" s="46"/>
      <c r="X164" s="46"/>
      <c r="Y164" s="41" t="str">
        <f>IF(A164&lt;&gt;"",IF(D164="DIRECCIÓN_DE_TRANSFERENCIAS","280 0031",VLOOKUP(C164,NIVELES!$A$14:$B$105,2,0)),"")</f>
        <v/>
      </c>
      <c r="Z164" s="106"/>
      <c r="AA164" s="43" t="str">
        <f>+IF(D164&lt;&gt;"",VLOOKUP(D164,NIVELES!$D$19:$H$25,2,0),"")</f>
        <v/>
      </c>
      <c r="AB164" s="28" t="str">
        <f>+IF(D164&lt;&gt;"",VLOOKUP(D164,NIVELES!$D$19:$H$25,3,0),"")</f>
        <v/>
      </c>
      <c r="AC164" s="28" t="str">
        <f>+IF(D164&lt;&gt;"",VLOOKUP(D164,NIVELES!$D$19:$H$25,4,0),"")</f>
        <v/>
      </c>
      <c r="AD164" s="28" t="str">
        <f>+IF(D164&lt;&gt;"",VLOOKUP(D164,NIVELES!$D$19:$H$25,5,0),"")</f>
        <v/>
      </c>
      <c r="AE164" s="44" t="str">
        <f>IF(AF164&lt;&gt;"",VLOOKUP(AF164,NIVELES!$F$495:$G$540,2,0),"")</f>
        <v/>
      </c>
      <c r="AF164" s="27"/>
      <c r="AG164" s="27"/>
      <c r="AH164" s="28" t="str">
        <f>+IF(AG164&lt;&gt;"",VLOOKUP(AG164,NIVELES!$A$800:$B$876,2,0),"")</f>
        <v/>
      </c>
      <c r="AI164" s="27"/>
      <c r="AJ164" s="27"/>
      <c r="AK164" s="28" t="str">
        <f>IF(AJ164&lt;&gt;"",+VLOOKUP(AJ164,NIVELES!$A$890:$B$1237,2,0),"")</f>
        <v/>
      </c>
      <c r="AL164" s="29"/>
      <c r="AM164" s="29"/>
      <c r="AN164" s="29"/>
      <c r="AO164" s="29"/>
      <c r="AP164" s="29"/>
      <c r="AQ164" s="29"/>
      <c r="AR164" s="29"/>
      <c r="AS164" s="29"/>
      <c r="AT164" s="29"/>
      <c r="AU164" s="29"/>
      <c r="AV164" s="29"/>
      <c r="AW164" s="29"/>
      <c r="AX164" s="29"/>
      <c r="AY164" s="31">
        <f t="shared" si="17"/>
        <v>0</v>
      </c>
      <c r="AZ164" s="30" t="str">
        <f t="shared" si="18"/>
        <v xml:space="preserve"> </v>
      </c>
      <c r="BA164" s="35" t="str">
        <f t="shared" si="19"/>
        <v xml:space="preserve"> </v>
      </c>
      <c r="BB164" s="108"/>
      <c r="BC164" s="108"/>
      <c r="BD164" s="108"/>
      <c r="BE164" s="136" t="str">
        <f t="shared" si="20"/>
        <v/>
      </c>
      <c r="BF164" s="108"/>
      <c r="BG164" s="110"/>
      <c r="BH164" s="110"/>
      <c r="BI164" s="110"/>
      <c r="BJ164" s="137" t="str">
        <f t="shared" si="21"/>
        <v/>
      </c>
      <c r="BK164" s="110"/>
      <c r="BL164" s="108"/>
      <c r="BM164" s="108"/>
      <c r="BN164" s="108"/>
      <c r="BO164" s="135" t="str">
        <f t="shared" si="22"/>
        <v/>
      </c>
      <c r="BP164" s="108"/>
      <c r="BQ164" s="108"/>
      <c r="BR164" s="108"/>
      <c r="BS164" s="108"/>
      <c r="BT164" s="135" t="str">
        <f t="shared" si="23"/>
        <v/>
      </c>
      <c r="BU164" s="108"/>
      <c r="BV164" s="108"/>
      <c r="BW164" s="108"/>
      <c r="BX164" s="108"/>
      <c r="BY164" s="135" t="str">
        <f t="shared" si="24"/>
        <v/>
      </c>
      <c r="BZ164" s="108"/>
    </row>
    <row r="165" spans="1:78" x14ac:dyDescent="0.25">
      <c r="A165" s="27"/>
      <c r="B165" s="27"/>
      <c r="C165" s="27"/>
      <c r="D165" s="27"/>
      <c r="E165" s="28" t="str">
        <f>+IF(C165&lt;&gt;"",VLOOKUP(MID(C165,18,5),NIVELES!$A$133:$B$213,2,0),"")</f>
        <v/>
      </c>
      <c r="F165" s="88"/>
      <c r="G165" s="28" t="str">
        <f>IF(F165&lt;&gt;"",VLOOKUP(F165,NIVELES!$A$246:$C$464,3,0),"")</f>
        <v/>
      </c>
      <c r="H165" s="27"/>
      <c r="I165" s="27"/>
      <c r="J165" s="27"/>
      <c r="K165" s="107"/>
      <c r="L165" s="27"/>
      <c r="M165" s="46"/>
      <c r="N165" s="46"/>
      <c r="O165" s="46"/>
      <c r="P165" s="46"/>
      <c r="Q165" s="46"/>
      <c r="R165" s="46"/>
      <c r="S165" s="46"/>
      <c r="T165" s="46"/>
      <c r="U165" s="46"/>
      <c r="V165" s="46"/>
      <c r="W165" s="46"/>
      <c r="X165" s="46"/>
      <c r="Y165" s="41" t="str">
        <f>IF(A165&lt;&gt;"",IF(D165="DIRECCIÓN_DE_TRANSFERENCIAS","280 0031",VLOOKUP(C165,NIVELES!$A$14:$B$105,2,0)),"")</f>
        <v/>
      </c>
      <c r="Z165" s="106"/>
      <c r="AA165" s="43" t="str">
        <f>+IF(D165&lt;&gt;"",VLOOKUP(D165,NIVELES!$D$19:$H$25,2,0),"")</f>
        <v/>
      </c>
      <c r="AB165" s="28" t="str">
        <f>+IF(D165&lt;&gt;"",VLOOKUP(D165,NIVELES!$D$19:$H$25,3,0),"")</f>
        <v/>
      </c>
      <c r="AC165" s="28" t="str">
        <f>+IF(D165&lt;&gt;"",VLOOKUP(D165,NIVELES!$D$19:$H$25,4,0),"")</f>
        <v/>
      </c>
      <c r="AD165" s="28" t="str">
        <f>+IF(D165&lt;&gt;"",VLOOKUP(D165,NIVELES!$D$19:$H$25,5,0),"")</f>
        <v/>
      </c>
      <c r="AE165" s="44" t="str">
        <f>IF(AF165&lt;&gt;"",VLOOKUP(AF165,NIVELES!$F$495:$G$540,2,0),"")</f>
        <v/>
      </c>
      <c r="AF165" s="27"/>
      <c r="AG165" s="27"/>
      <c r="AH165" s="28" t="str">
        <f>+IF(AG165&lt;&gt;"",VLOOKUP(AG165,NIVELES!$A$800:$B$876,2,0),"")</f>
        <v/>
      </c>
      <c r="AI165" s="27"/>
      <c r="AJ165" s="27"/>
      <c r="AK165" s="28" t="str">
        <f>IF(AJ165&lt;&gt;"",+VLOOKUP(AJ165,NIVELES!$A$890:$B$1237,2,0),"")</f>
        <v/>
      </c>
      <c r="AL165" s="29"/>
      <c r="AM165" s="29"/>
      <c r="AN165" s="29"/>
      <c r="AO165" s="29"/>
      <c r="AP165" s="29"/>
      <c r="AQ165" s="29"/>
      <c r="AR165" s="29"/>
      <c r="AS165" s="29"/>
      <c r="AT165" s="29"/>
      <c r="AU165" s="29"/>
      <c r="AV165" s="29"/>
      <c r="AW165" s="29"/>
      <c r="AX165" s="29"/>
      <c r="AY165" s="31">
        <f t="shared" si="17"/>
        <v>0</v>
      </c>
      <c r="AZ165" s="30" t="str">
        <f t="shared" si="18"/>
        <v xml:space="preserve"> </v>
      </c>
      <c r="BA165" s="35" t="str">
        <f t="shared" si="19"/>
        <v xml:space="preserve"> </v>
      </c>
      <c r="BB165" s="108"/>
      <c r="BC165" s="108"/>
      <c r="BD165" s="108"/>
      <c r="BE165" s="136" t="str">
        <f t="shared" si="20"/>
        <v/>
      </c>
      <c r="BF165" s="108"/>
      <c r="BG165" s="110"/>
      <c r="BH165" s="110"/>
      <c r="BI165" s="110"/>
      <c r="BJ165" s="137" t="str">
        <f t="shared" si="21"/>
        <v/>
      </c>
      <c r="BK165" s="110"/>
      <c r="BL165" s="108"/>
      <c r="BM165" s="108"/>
      <c r="BN165" s="108"/>
      <c r="BO165" s="135" t="str">
        <f t="shared" si="22"/>
        <v/>
      </c>
      <c r="BP165" s="108"/>
      <c r="BQ165" s="108"/>
      <c r="BR165" s="108"/>
      <c r="BS165" s="108"/>
      <c r="BT165" s="135" t="str">
        <f t="shared" si="23"/>
        <v/>
      </c>
      <c r="BU165" s="108"/>
      <c r="BV165" s="108"/>
      <c r="BW165" s="108"/>
      <c r="BX165" s="108"/>
      <c r="BY165" s="135" t="str">
        <f t="shared" si="24"/>
        <v/>
      </c>
      <c r="BZ165" s="108"/>
    </row>
    <row r="166" spans="1:78" x14ac:dyDescent="0.25">
      <c r="A166" s="27"/>
      <c r="B166" s="27"/>
      <c r="C166" s="27"/>
      <c r="D166" s="27"/>
      <c r="E166" s="28" t="str">
        <f>+IF(C166&lt;&gt;"",VLOOKUP(MID(C166,18,5),NIVELES!$A$133:$B$213,2,0),"")</f>
        <v/>
      </c>
      <c r="F166" s="88"/>
      <c r="G166" s="28" t="str">
        <f>IF(F166&lt;&gt;"",VLOOKUP(F166,NIVELES!$A$246:$C$464,3,0),"")</f>
        <v/>
      </c>
      <c r="H166" s="27"/>
      <c r="I166" s="27"/>
      <c r="J166" s="27"/>
      <c r="K166" s="107"/>
      <c r="L166" s="27"/>
      <c r="M166" s="46"/>
      <c r="N166" s="46"/>
      <c r="O166" s="46"/>
      <c r="P166" s="46"/>
      <c r="Q166" s="46"/>
      <c r="R166" s="46"/>
      <c r="S166" s="46"/>
      <c r="T166" s="46"/>
      <c r="U166" s="46"/>
      <c r="V166" s="46"/>
      <c r="W166" s="46"/>
      <c r="X166" s="46"/>
      <c r="Y166" s="41" t="str">
        <f>IF(A166&lt;&gt;"",IF(D166="DIRECCIÓN_DE_TRANSFERENCIAS","280 0031",VLOOKUP(C166,NIVELES!$A$14:$B$105,2,0)),"")</f>
        <v/>
      </c>
      <c r="Z166" s="106"/>
      <c r="AA166" s="43" t="str">
        <f>+IF(D166&lt;&gt;"",VLOOKUP(D166,NIVELES!$D$19:$H$25,2,0),"")</f>
        <v/>
      </c>
      <c r="AB166" s="28" t="str">
        <f>+IF(D166&lt;&gt;"",VLOOKUP(D166,NIVELES!$D$19:$H$25,3,0),"")</f>
        <v/>
      </c>
      <c r="AC166" s="28" t="str">
        <f>+IF(D166&lt;&gt;"",VLOOKUP(D166,NIVELES!$D$19:$H$25,4,0),"")</f>
        <v/>
      </c>
      <c r="AD166" s="28" t="str">
        <f>+IF(D166&lt;&gt;"",VLOOKUP(D166,NIVELES!$D$19:$H$25,5,0),"")</f>
        <v/>
      </c>
      <c r="AE166" s="44" t="str">
        <f>IF(AF166&lt;&gt;"",VLOOKUP(AF166,NIVELES!$F$495:$G$540,2,0),"")</f>
        <v/>
      </c>
      <c r="AF166" s="27"/>
      <c r="AG166" s="27"/>
      <c r="AH166" s="28" t="str">
        <f>+IF(AG166&lt;&gt;"",VLOOKUP(AG166,NIVELES!$A$800:$B$876,2,0),"")</f>
        <v/>
      </c>
      <c r="AI166" s="27"/>
      <c r="AJ166" s="27"/>
      <c r="AK166" s="28" t="str">
        <f>IF(AJ166&lt;&gt;"",+VLOOKUP(AJ166,NIVELES!$A$890:$B$1237,2,0),"")</f>
        <v/>
      </c>
      <c r="AL166" s="29"/>
      <c r="AM166" s="29"/>
      <c r="AN166" s="29"/>
      <c r="AO166" s="29"/>
      <c r="AP166" s="29"/>
      <c r="AQ166" s="29"/>
      <c r="AR166" s="29"/>
      <c r="AS166" s="29"/>
      <c r="AT166" s="29"/>
      <c r="AU166" s="29"/>
      <c r="AV166" s="29"/>
      <c r="AW166" s="29"/>
      <c r="AX166" s="29"/>
      <c r="AY166" s="31">
        <f t="shared" si="17"/>
        <v>0</v>
      </c>
      <c r="AZ166" s="30" t="str">
        <f t="shared" si="18"/>
        <v xml:space="preserve"> </v>
      </c>
      <c r="BA166" s="35" t="str">
        <f t="shared" si="19"/>
        <v xml:space="preserve"> </v>
      </c>
      <c r="BB166" s="108"/>
      <c r="BC166" s="108"/>
      <c r="BD166" s="108"/>
      <c r="BE166" s="136" t="str">
        <f t="shared" si="20"/>
        <v/>
      </c>
      <c r="BF166" s="108"/>
      <c r="BG166" s="110"/>
      <c r="BH166" s="110"/>
      <c r="BI166" s="110"/>
      <c r="BJ166" s="137" t="str">
        <f t="shared" si="21"/>
        <v/>
      </c>
      <c r="BK166" s="110"/>
      <c r="BL166" s="108"/>
      <c r="BM166" s="108"/>
      <c r="BN166" s="108"/>
      <c r="BO166" s="135" t="str">
        <f t="shared" si="22"/>
        <v/>
      </c>
      <c r="BP166" s="108"/>
      <c r="BQ166" s="108"/>
      <c r="BR166" s="108"/>
      <c r="BS166" s="108"/>
      <c r="BT166" s="135" t="str">
        <f t="shared" si="23"/>
        <v/>
      </c>
      <c r="BU166" s="108"/>
      <c r="BV166" s="108"/>
      <c r="BW166" s="108"/>
      <c r="BX166" s="108"/>
      <c r="BY166" s="135" t="str">
        <f t="shared" si="24"/>
        <v/>
      </c>
      <c r="BZ166" s="108"/>
    </row>
    <row r="167" spans="1:78" x14ac:dyDescent="0.25">
      <c r="A167" s="27"/>
      <c r="B167" s="27"/>
      <c r="C167" s="27"/>
      <c r="D167" s="27"/>
      <c r="E167" s="28" t="str">
        <f>+IF(C167&lt;&gt;"",VLOOKUP(MID(C167,18,5),NIVELES!$A$133:$B$213,2,0),"")</f>
        <v/>
      </c>
      <c r="F167" s="88"/>
      <c r="G167" s="28" t="str">
        <f>IF(F167&lt;&gt;"",VLOOKUP(F167,NIVELES!$A$246:$C$464,3,0),"")</f>
        <v/>
      </c>
      <c r="H167" s="27"/>
      <c r="I167" s="27"/>
      <c r="J167" s="27"/>
      <c r="K167" s="107"/>
      <c r="L167" s="27"/>
      <c r="M167" s="46"/>
      <c r="N167" s="46"/>
      <c r="O167" s="46"/>
      <c r="P167" s="46"/>
      <c r="Q167" s="46"/>
      <c r="R167" s="46"/>
      <c r="S167" s="46"/>
      <c r="T167" s="46"/>
      <c r="U167" s="46"/>
      <c r="V167" s="46"/>
      <c r="W167" s="46"/>
      <c r="X167" s="46"/>
      <c r="Y167" s="41" t="str">
        <f>IF(A167&lt;&gt;"",IF(D167="DIRECCIÓN_DE_TRANSFERENCIAS","280 0031",VLOOKUP(C167,NIVELES!$A$14:$B$105,2,0)),"")</f>
        <v/>
      </c>
      <c r="Z167" s="106"/>
      <c r="AA167" s="43" t="str">
        <f>+IF(D167&lt;&gt;"",VLOOKUP(D167,NIVELES!$D$19:$H$25,2,0),"")</f>
        <v/>
      </c>
      <c r="AB167" s="28" t="str">
        <f>+IF(D167&lt;&gt;"",VLOOKUP(D167,NIVELES!$D$19:$H$25,3,0),"")</f>
        <v/>
      </c>
      <c r="AC167" s="28" t="str">
        <f>+IF(D167&lt;&gt;"",VLOOKUP(D167,NIVELES!$D$19:$H$25,4,0),"")</f>
        <v/>
      </c>
      <c r="AD167" s="28" t="str">
        <f>+IF(D167&lt;&gt;"",VLOOKUP(D167,NIVELES!$D$19:$H$25,5,0),"")</f>
        <v/>
      </c>
      <c r="AE167" s="44" t="str">
        <f>IF(AF167&lt;&gt;"",VLOOKUP(AF167,NIVELES!$F$495:$G$540,2,0),"")</f>
        <v/>
      </c>
      <c r="AF167" s="27"/>
      <c r="AG167" s="27"/>
      <c r="AH167" s="28" t="str">
        <f>+IF(AG167&lt;&gt;"",VLOOKUP(AG167,NIVELES!$A$800:$B$876,2,0),"")</f>
        <v/>
      </c>
      <c r="AI167" s="27"/>
      <c r="AJ167" s="27"/>
      <c r="AK167" s="28" t="str">
        <f>IF(AJ167&lt;&gt;"",+VLOOKUP(AJ167,NIVELES!$A$890:$B$1237,2,0),"")</f>
        <v/>
      </c>
      <c r="AL167" s="29"/>
      <c r="AM167" s="29"/>
      <c r="AN167" s="29"/>
      <c r="AO167" s="29"/>
      <c r="AP167" s="29"/>
      <c r="AQ167" s="29"/>
      <c r="AR167" s="29"/>
      <c r="AS167" s="29"/>
      <c r="AT167" s="29"/>
      <c r="AU167" s="29"/>
      <c r="AV167" s="29"/>
      <c r="AW167" s="29"/>
      <c r="AX167" s="29"/>
      <c r="AY167" s="31">
        <f t="shared" si="17"/>
        <v>0</v>
      </c>
      <c r="AZ167" s="30" t="str">
        <f t="shared" si="18"/>
        <v xml:space="preserve"> </v>
      </c>
      <c r="BA167" s="35" t="str">
        <f t="shared" si="19"/>
        <v xml:space="preserve"> </v>
      </c>
      <c r="BB167" s="108"/>
      <c r="BC167" s="108"/>
      <c r="BD167" s="108"/>
      <c r="BE167" s="136" t="str">
        <f t="shared" si="20"/>
        <v/>
      </c>
      <c r="BF167" s="108"/>
      <c r="BG167" s="110"/>
      <c r="BH167" s="110"/>
      <c r="BI167" s="110"/>
      <c r="BJ167" s="137" t="str">
        <f t="shared" si="21"/>
        <v/>
      </c>
      <c r="BK167" s="110"/>
      <c r="BL167" s="108"/>
      <c r="BM167" s="108"/>
      <c r="BN167" s="108"/>
      <c r="BO167" s="135" t="str">
        <f t="shared" si="22"/>
        <v/>
      </c>
      <c r="BP167" s="108"/>
      <c r="BQ167" s="108"/>
      <c r="BR167" s="108"/>
      <c r="BS167" s="108"/>
      <c r="BT167" s="135" t="str">
        <f t="shared" si="23"/>
        <v/>
      </c>
      <c r="BU167" s="108"/>
      <c r="BV167" s="108"/>
      <c r="BW167" s="108"/>
      <c r="BX167" s="108"/>
      <c r="BY167" s="135" t="str">
        <f t="shared" si="24"/>
        <v/>
      </c>
      <c r="BZ167" s="108"/>
    </row>
    <row r="168" spans="1:78" x14ac:dyDescent="0.25">
      <c r="A168" s="27"/>
      <c r="B168" s="27"/>
      <c r="C168" s="27"/>
      <c r="D168" s="27"/>
      <c r="E168" s="28" t="str">
        <f>+IF(C168&lt;&gt;"",VLOOKUP(MID(C168,18,5),NIVELES!$A$133:$B$213,2,0),"")</f>
        <v/>
      </c>
      <c r="F168" s="88"/>
      <c r="G168" s="28" t="str">
        <f>IF(F168&lt;&gt;"",VLOOKUP(F168,NIVELES!$A$246:$C$464,3,0),"")</f>
        <v/>
      </c>
      <c r="H168" s="27"/>
      <c r="I168" s="27"/>
      <c r="J168" s="27"/>
      <c r="K168" s="107"/>
      <c r="L168" s="27"/>
      <c r="M168" s="46"/>
      <c r="N168" s="46"/>
      <c r="O168" s="46"/>
      <c r="P168" s="46"/>
      <c r="Q168" s="46"/>
      <c r="R168" s="46"/>
      <c r="S168" s="46"/>
      <c r="T168" s="46"/>
      <c r="U168" s="46"/>
      <c r="V168" s="46"/>
      <c r="W168" s="46"/>
      <c r="X168" s="46"/>
      <c r="Y168" s="41" t="str">
        <f>IF(A168&lt;&gt;"",IF(D168="DIRECCIÓN_DE_TRANSFERENCIAS","280 0031",VLOOKUP(C168,NIVELES!$A$14:$B$105,2,0)),"")</f>
        <v/>
      </c>
      <c r="Z168" s="106"/>
      <c r="AA168" s="43" t="str">
        <f>+IF(D168&lt;&gt;"",VLOOKUP(D168,NIVELES!$D$19:$H$25,2,0),"")</f>
        <v/>
      </c>
      <c r="AB168" s="28" t="str">
        <f>+IF(D168&lt;&gt;"",VLOOKUP(D168,NIVELES!$D$19:$H$25,3,0),"")</f>
        <v/>
      </c>
      <c r="AC168" s="28" t="str">
        <f>+IF(D168&lt;&gt;"",VLOOKUP(D168,NIVELES!$D$19:$H$25,4,0),"")</f>
        <v/>
      </c>
      <c r="AD168" s="28" t="str">
        <f>+IF(D168&lt;&gt;"",VLOOKUP(D168,NIVELES!$D$19:$H$25,5,0),"")</f>
        <v/>
      </c>
      <c r="AE168" s="44" t="str">
        <f>IF(AF168&lt;&gt;"",VLOOKUP(AF168,NIVELES!$F$495:$G$540,2,0),"")</f>
        <v/>
      </c>
      <c r="AF168" s="27"/>
      <c r="AG168" s="27"/>
      <c r="AH168" s="28" t="str">
        <f>+IF(AG168&lt;&gt;"",VLOOKUP(AG168,NIVELES!$A$800:$B$876,2,0),"")</f>
        <v/>
      </c>
      <c r="AI168" s="27"/>
      <c r="AJ168" s="27"/>
      <c r="AK168" s="28" t="str">
        <f>IF(AJ168&lt;&gt;"",+VLOOKUP(AJ168,NIVELES!$A$890:$B$1237,2,0),"")</f>
        <v/>
      </c>
      <c r="AL168" s="29"/>
      <c r="AM168" s="29"/>
      <c r="AN168" s="29"/>
      <c r="AO168" s="29"/>
      <c r="AP168" s="29"/>
      <c r="AQ168" s="29"/>
      <c r="AR168" s="29"/>
      <c r="AS168" s="29"/>
      <c r="AT168" s="29"/>
      <c r="AU168" s="29"/>
      <c r="AV168" s="29"/>
      <c r="AW168" s="29"/>
      <c r="AX168" s="29"/>
      <c r="AY168" s="31">
        <f t="shared" si="17"/>
        <v>0</v>
      </c>
      <c r="AZ168" s="30" t="str">
        <f t="shared" si="18"/>
        <v xml:space="preserve"> </v>
      </c>
      <c r="BA168" s="35" t="str">
        <f t="shared" si="19"/>
        <v xml:space="preserve"> </v>
      </c>
      <c r="BB168" s="108"/>
      <c r="BC168" s="108"/>
      <c r="BD168" s="108"/>
      <c r="BE168" s="136" t="str">
        <f t="shared" si="20"/>
        <v/>
      </c>
      <c r="BF168" s="108"/>
      <c r="BG168" s="110"/>
      <c r="BH168" s="110"/>
      <c r="BI168" s="110"/>
      <c r="BJ168" s="137" t="str">
        <f t="shared" si="21"/>
        <v/>
      </c>
      <c r="BK168" s="110"/>
      <c r="BL168" s="108"/>
      <c r="BM168" s="108"/>
      <c r="BN168" s="108"/>
      <c r="BO168" s="135" t="str">
        <f t="shared" si="22"/>
        <v/>
      </c>
      <c r="BP168" s="108"/>
      <c r="BQ168" s="108"/>
      <c r="BR168" s="108"/>
      <c r="BS168" s="108"/>
      <c r="BT168" s="135" t="str">
        <f t="shared" si="23"/>
        <v/>
      </c>
      <c r="BU168" s="108"/>
      <c r="BV168" s="108"/>
      <c r="BW168" s="108"/>
      <c r="BX168" s="108"/>
      <c r="BY168" s="135" t="str">
        <f t="shared" si="24"/>
        <v/>
      </c>
      <c r="BZ168" s="108"/>
    </row>
    <row r="169" spans="1:78" x14ac:dyDescent="0.25">
      <c r="A169" s="27"/>
      <c r="B169" s="27"/>
      <c r="C169" s="27"/>
      <c r="D169" s="27"/>
      <c r="E169" s="28" t="str">
        <f>+IF(C169&lt;&gt;"",VLOOKUP(MID(C169,18,5),NIVELES!$A$133:$B$213,2,0),"")</f>
        <v/>
      </c>
      <c r="F169" s="88"/>
      <c r="G169" s="28" t="str">
        <f>IF(F169&lt;&gt;"",VLOOKUP(F169,NIVELES!$A$246:$C$464,3,0),"")</f>
        <v/>
      </c>
      <c r="H169" s="27"/>
      <c r="I169" s="27"/>
      <c r="J169" s="27"/>
      <c r="K169" s="107"/>
      <c r="L169" s="27"/>
      <c r="M169" s="46"/>
      <c r="N169" s="46"/>
      <c r="O169" s="46"/>
      <c r="P169" s="46"/>
      <c r="Q169" s="46"/>
      <c r="R169" s="46"/>
      <c r="S169" s="46"/>
      <c r="T169" s="46"/>
      <c r="U169" s="46"/>
      <c r="V169" s="46"/>
      <c r="W169" s="46"/>
      <c r="X169" s="46"/>
      <c r="Y169" s="41" t="str">
        <f>IF(A169&lt;&gt;"",IF(D169="DIRECCIÓN_DE_TRANSFERENCIAS","280 0031",VLOOKUP(C169,NIVELES!$A$14:$B$105,2,0)),"")</f>
        <v/>
      </c>
      <c r="Z169" s="106"/>
      <c r="AA169" s="43" t="str">
        <f>+IF(D169&lt;&gt;"",VLOOKUP(D169,NIVELES!$D$19:$H$25,2,0),"")</f>
        <v/>
      </c>
      <c r="AB169" s="28" t="str">
        <f>+IF(D169&lt;&gt;"",VLOOKUP(D169,NIVELES!$D$19:$H$25,3,0),"")</f>
        <v/>
      </c>
      <c r="AC169" s="28" t="str">
        <f>+IF(D169&lt;&gt;"",VLOOKUP(D169,NIVELES!$D$19:$H$25,4,0),"")</f>
        <v/>
      </c>
      <c r="AD169" s="28" t="str">
        <f>+IF(D169&lt;&gt;"",VLOOKUP(D169,NIVELES!$D$19:$H$25,5,0),"")</f>
        <v/>
      </c>
      <c r="AE169" s="44" t="str">
        <f>IF(AF169&lt;&gt;"",VLOOKUP(AF169,NIVELES!$F$495:$G$540,2,0),"")</f>
        <v/>
      </c>
      <c r="AF169" s="27"/>
      <c r="AG169" s="27"/>
      <c r="AH169" s="28" t="str">
        <f>+IF(AG169&lt;&gt;"",VLOOKUP(AG169,NIVELES!$A$800:$B$876,2,0),"")</f>
        <v/>
      </c>
      <c r="AI169" s="27"/>
      <c r="AJ169" s="27"/>
      <c r="AK169" s="28" t="str">
        <f>IF(AJ169&lt;&gt;"",+VLOOKUP(AJ169,NIVELES!$A$890:$B$1237,2,0),"")</f>
        <v/>
      </c>
      <c r="AL169" s="29"/>
      <c r="AM169" s="29"/>
      <c r="AN169" s="29"/>
      <c r="AO169" s="29"/>
      <c r="AP169" s="29"/>
      <c r="AQ169" s="29"/>
      <c r="AR169" s="29"/>
      <c r="AS169" s="29"/>
      <c r="AT169" s="29"/>
      <c r="AU169" s="29"/>
      <c r="AV169" s="29"/>
      <c r="AW169" s="29"/>
      <c r="AX169" s="29"/>
      <c r="AY169" s="31">
        <f t="shared" si="17"/>
        <v>0</v>
      </c>
      <c r="AZ169" s="30" t="str">
        <f t="shared" si="18"/>
        <v xml:space="preserve"> </v>
      </c>
      <c r="BA169" s="35" t="str">
        <f t="shared" si="19"/>
        <v xml:space="preserve"> </v>
      </c>
      <c r="BB169" s="108"/>
      <c r="BC169" s="108"/>
      <c r="BD169" s="108"/>
      <c r="BE169" s="136" t="str">
        <f t="shared" si="20"/>
        <v/>
      </c>
      <c r="BF169" s="108"/>
      <c r="BG169" s="110"/>
      <c r="BH169" s="110"/>
      <c r="BI169" s="110"/>
      <c r="BJ169" s="137" t="str">
        <f t="shared" si="21"/>
        <v/>
      </c>
      <c r="BK169" s="110"/>
      <c r="BL169" s="108"/>
      <c r="BM169" s="108"/>
      <c r="BN169" s="108"/>
      <c r="BO169" s="135" t="str">
        <f t="shared" si="22"/>
        <v/>
      </c>
      <c r="BP169" s="108"/>
      <c r="BQ169" s="108"/>
      <c r="BR169" s="108"/>
      <c r="BS169" s="108"/>
      <c r="BT169" s="135" t="str">
        <f t="shared" si="23"/>
        <v/>
      </c>
      <c r="BU169" s="108"/>
      <c r="BV169" s="108"/>
      <c r="BW169" s="108"/>
      <c r="BX169" s="108"/>
      <c r="BY169" s="135" t="str">
        <f t="shared" si="24"/>
        <v/>
      </c>
      <c r="BZ169" s="108"/>
    </row>
    <row r="170" spans="1:78" x14ac:dyDescent="0.25">
      <c r="A170" s="27"/>
      <c r="B170" s="27"/>
      <c r="C170" s="27"/>
      <c r="D170" s="27"/>
      <c r="E170" s="28" t="str">
        <f>+IF(C170&lt;&gt;"",VLOOKUP(MID(C170,18,5),NIVELES!$A$133:$B$213,2,0),"")</f>
        <v/>
      </c>
      <c r="F170" s="88"/>
      <c r="G170" s="28" t="str">
        <f>IF(F170&lt;&gt;"",VLOOKUP(F170,NIVELES!$A$246:$C$464,3,0),"")</f>
        <v/>
      </c>
      <c r="H170" s="27"/>
      <c r="I170" s="27"/>
      <c r="J170" s="27"/>
      <c r="K170" s="107"/>
      <c r="L170" s="27"/>
      <c r="M170" s="46"/>
      <c r="N170" s="46"/>
      <c r="O170" s="46"/>
      <c r="P170" s="46"/>
      <c r="Q170" s="46"/>
      <c r="R170" s="46"/>
      <c r="S170" s="46"/>
      <c r="T170" s="46"/>
      <c r="U170" s="46"/>
      <c r="V170" s="46"/>
      <c r="W170" s="46"/>
      <c r="X170" s="46"/>
      <c r="Y170" s="41" t="str">
        <f>IF(A170&lt;&gt;"",IF(D170="DIRECCIÓN_DE_TRANSFERENCIAS","280 0031",VLOOKUP(C170,NIVELES!$A$14:$B$105,2,0)),"")</f>
        <v/>
      </c>
      <c r="Z170" s="106"/>
      <c r="AA170" s="43" t="str">
        <f>+IF(D170&lt;&gt;"",VLOOKUP(D170,NIVELES!$D$19:$H$25,2,0),"")</f>
        <v/>
      </c>
      <c r="AB170" s="28" t="str">
        <f>+IF(D170&lt;&gt;"",VLOOKUP(D170,NIVELES!$D$19:$H$25,3,0),"")</f>
        <v/>
      </c>
      <c r="AC170" s="28" t="str">
        <f>+IF(D170&lt;&gt;"",VLOOKUP(D170,NIVELES!$D$19:$H$25,4,0),"")</f>
        <v/>
      </c>
      <c r="AD170" s="28" t="str">
        <f>+IF(D170&lt;&gt;"",VLOOKUP(D170,NIVELES!$D$19:$H$25,5,0),"")</f>
        <v/>
      </c>
      <c r="AE170" s="44" t="str">
        <f>IF(AF170&lt;&gt;"",VLOOKUP(AF170,NIVELES!$F$495:$G$540,2,0),"")</f>
        <v/>
      </c>
      <c r="AF170" s="27"/>
      <c r="AG170" s="27"/>
      <c r="AH170" s="28" t="str">
        <f>+IF(AG170&lt;&gt;"",VLOOKUP(AG170,NIVELES!$A$800:$B$876,2,0),"")</f>
        <v/>
      </c>
      <c r="AI170" s="27"/>
      <c r="AJ170" s="27"/>
      <c r="AK170" s="28" t="str">
        <f>IF(AJ170&lt;&gt;"",+VLOOKUP(AJ170,NIVELES!$A$890:$B$1237,2,0),"")</f>
        <v/>
      </c>
      <c r="AL170" s="29"/>
      <c r="AM170" s="29"/>
      <c r="AN170" s="29"/>
      <c r="AO170" s="29"/>
      <c r="AP170" s="29"/>
      <c r="AQ170" s="29"/>
      <c r="AR170" s="29"/>
      <c r="AS170" s="29"/>
      <c r="AT170" s="29"/>
      <c r="AU170" s="29"/>
      <c r="AV170" s="29"/>
      <c r="AW170" s="29"/>
      <c r="AX170" s="29"/>
      <c r="AY170" s="31">
        <f t="shared" si="17"/>
        <v>0</v>
      </c>
      <c r="AZ170" s="30" t="str">
        <f t="shared" si="18"/>
        <v xml:space="preserve"> </v>
      </c>
      <c r="BA170" s="35" t="str">
        <f t="shared" si="19"/>
        <v xml:space="preserve"> </v>
      </c>
      <c r="BB170" s="108"/>
      <c r="BC170" s="108"/>
      <c r="BD170" s="108"/>
      <c r="BE170" s="136" t="str">
        <f t="shared" si="20"/>
        <v/>
      </c>
      <c r="BF170" s="108"/>
      <c r="BG170" s="110"/>
      <c r="BH170" s="110"/>
      <c r="BI170" s="110"/>
      <c r="BJ170" s="137" t="str">
        <f t="shared" si="21"/>
        <v/>
      </c>
      <c r="BK170" s="110"/>
      <c r="BL170" s="108"/>
      <c r="BM170" s="108"/>
      <c r="BN170" s="108"/>
      <c r="BO170" s="135" t="str">
        <f t="shared" si="22"/>
        <v/>
      </c>
      <c r="BP170" s="108"/>
      <c r="BQ170" s="108"/>
      <c r="BR170" s="108"/>
      <c r="BS170" s="108"/>
      <c r="BT170" s="135" t="str">
        <f t="shared" si="23"/>
        <v/>
      </c>
      <c r="BU170" s="108"/>
      <c r="BV170" s="108"/>
      <c r="BW170" s="108"/>
      <c r="BX170" s="108"/>
      <c r="BY170" s="135" t="str">
        <f t="shared" si="24"/>
        <v/>
      </c>
      <c r="BZ170" s="108"/>
    </row>
    <row r="171" spans="1:78" x14ac:dyDescent="0.25">
      <c r="A171" s="27"/>
      <c r="B171" s="27"/>
      <c r="C171" s="27"/>
      <c r="D171" s="27"/>
      <c r="E171" s="28" t="str">
        <f>+IF(C171&lt;&gt;"",VLOOKUP(MID(C171,18,5),NIVELES!$A$133:$B$213,2,0),"")</f>
        <v/>
      </c>
      <c r="F171" s="88"/>
      <c r="G171" s="28" t="str">
        <f>IF(F171&lt;&gt;"",VLOOKUP(F171,NIVELES!$A$246:$C$464,3,0),"")</f>
        <v/>
      </c>
      <c r="H171" s="27"/>
      <c r="I171" s="27"/>
      <c r="J171" s="27"/>
      <c r="K171" s="107"/>
      <c r="L171" s="27"/>
      <c r="M171" s="46"/>
      <c r="N171" s="46"/>
      <c r="O171" s="46"/>
      <c r="P171" s="46"/>
      <c r="Q171" s="46"/>
      <c r="R171" s="46"/>
      <c r="S171" s="46"/>
      <c r="T171" s="46"/>
      <c r="U171" s="46"/>
      <c r="V171" s="46"/>
      <c r="W171" s="46"/>
      <c r="X171" s="46"/>
      <c r="Y171" s="41" t="str">
        <f>IF(A171&lt;&gt;"",IF(D171="DIRECCIÓN_DE_TRANSFERENCIAS","280 0031",VLOOKUP(C171,NIVELES!$A$14:$B$105,2,0)),"")</f>
        <v/>
      </c>
      <c r="Z171" s="106"/>
      <c r="AA171" s="43" t="str">
        <f>+IF(D171&lt;&gt;"",VLOOKUP(D171,NIVELES!$D$19:$H$25,2,0),"")</f>
        <v/>
      </c>
      <c r="AB171" s="28" t="str">
        <f>+IF(D171&lt;&gt;"",VLOOKUP(D171,NIVELES!$D$19:$H$25,3,0),"")</f>
        <v/>
      </c>
      <c r="AC171" s="28" t="str">
        <f>+IF(D171&lt;&gt;"",VLOOKUP(D171,NIVELES!$D$19:$H$25,4,0),"")</f>
        <v/>
      </c>
      <c r="AD171" s="28" t="str">
        <f>+IF(D171&lt;&gt;"",VLOOKUP(D171,NIVELES!$D$19:$H$25,5,0),"")</f>
        <v/>
      </c>
      <c r="AE171" s="44" t="str">
        <f>IF(AF171&lt;&gt;"",VLOOKUP(AF171,NIVELES!$F$495:$G$540,2,0),"")</f>
        <v/>
      </c>
      <c r="AF171" s="27"/>
      <c r="AG171" s="27"/>
      <c r="AH171" s="28" t="str">
        <f>+IF(AG171&lt;&gt;"",VLOOKUP(AG171,NIVELES!$A$800:$B$876,2,0),"")</f>
        <v/>
      </c>
      <c r="AI171" s="27"/>
      <c r="AJ171" s="27"/>
      <c r="AK171" s="28" t="str">
        <f>IF(AJ171&lt;&gt;"",+VLOOKUP(AJ171,NIVELES!$A$890:$B$1237,2,0),"")</f>
        <v/>
      </c>
      <c r="AL171" s="29"/>
      <c r="AM171" s="29"/>
      <c r="AN171" s="29"/>
      <c r="AO171" s="29"/>
      <c r="AP171" s="29"/>
      <c r="AQ171" s="29"/>
      <c r="AR171" s="29"/>
      <c r="AS171" s="29"/>
      <c r="AT171" s="29"/>
      <c r="AU171" s="29"/>
      <c r="AV171" s="29"/>
      <c r="AW171" s="29"/>
      <c r="AX171" s="29"/>
      <c r="AY171" s="31">
        <f t="shared" si="17"/>
        <v>0</v>
      </c>
      <c r="AZ171" s="30" t="str">
        <f t="shared" si="18"/>
        <v xml:space="preserve"> </v>
      </c>
      <c r="BA171" s="35" t="str">
        <f t="shared" si="19"/>
        <v xml:space="preserve"> </v>
      </c>
      <c r="BB171" s="108"/>
      <c r="BC171" s="108"/>
      <c r="BD171" s="108"/>
      <c r="BE171" s="136" t="str">
        <f t="shared" si="20"/>
        <v/>
      </c>
      <c r="BF171" s="108"/>
      <c r="BG171" s="110"/>
      <c r="BH171" s="110"/>
      <c r="BI171" s="110"/>
      <c r="BJ171" s="137" t="str">
        <f t="shared" si="21"/>
        <v/>
      </c>
      <c r="BK171" s="110"/>
      <c r="BL171" s="108"/>
      <c r="BM171" s="108"/>
      <c r="BN171" s="108"/>
      <c r="BO171" s="135" t="str">
        <f t="shared" si="22"/>
        <v/>
      </c>
      <c r="BP171" s="108"/>
      <c r="BQ171" s="108"/>
      <c r="BR171" s="108"/>
      <c r="BS171" s="108"/>
      <c r="BT171" s="135" t="str">
        <f t="shared" si="23"/>
        <v/>
      </c>
      <c r="BU171" s="108"/>
      <c r="BV171" s="108"/>
      <c r="BW171" s="108"/>
      <c r="BX171" s="108"/>
      <c r="BY171" s="135" t="str">
        <f t="shared" si="24"/>
        <v/>
      </c>
      <c r="BZ171" s="108"/>
    </row>
    <row r="172" spans="1:78" x14ac:dyDescent="0.25">
      <c r="A172" s="27"/>
      <c r="B172" s="27"/>
      <c r="C172" s="27"/>
      <c r="D172" s="27"/>
      <c r="E172" s="28" t="str">
        <f>+IF(C172&lt;&gt;"",VLOOKUP(MID(C172,18,5),NIVELES!$A$133:$B$213,2,0),"")</f>
        <v/>
      </c>
      <c r="F172" s="88"/>
      <c r="G172" s="28" t="str">
        <f>IF(F172&lt;&gt;"",VLOOKUP(F172,NIVELES!$A$246:$C$464,3,0),"")</f>
        <v/>
      </c>
      <c r="H172" s="27"/>
      <c r="I172" s="27"/>
      <c r="J172" s="27"/>
      <c r="K172" s="107"/>
      <c r="L172" s="27"/>
      <c r="M172" s="46"/>
      <c r="N172" s="46"/>
      <c r="O172" s="46"/>
      <c r="P172" s="46"/>
      <c r="Q172" s="46"/>
      <c r="R172" s="46"/>
      <c r="S172" s="46"/>
      <c r="T172" s="46"/>
      <c r="U172" s="46"/>
      <c r="V172" s="46"/>
      <c r="W172" s="46"/>
      <c r="X172" s="46"/>
      <c r="Y172" s="41" t="str">
        <f>IF(A172&lt;&gt;"",IF(D172="DIRECCIÓN_DE_TRANSFERENCIAS","280 0031",VLOOKUP(C172,NIVELES!$A$14:$B$105,2,0)),"")</f>
        <v/>
      </c>
      <c r="Z172" s="106"/>
      <c r="AA172" s="43" t="str">
        <f>+IF(D172&lt;&gt;"",VLOOKUP(D172,NIVELES!$D$19:$H$25,2,0),"")</f>
        <v/>
      </c>
      <c r="AB172" s="28" t="str">
        <f>+IF(D172&lt;&gt;"",VLOOKUP(D172,NIVELES!$D$19:$H$25,3,0),"")</f>
        <v/>
      </c>
      <c r="AC172" s="28" t="str">
        <f>+IF(D172&lt;&gt;"",VLOOKUP(D172,NIVELES!$D$19:$H$25,4,0),"")</f>
        <v/>
      </c>
      <c r="AD172" s="28" t="str">
        <f>+IF(D172&lt;&gt;"",VLOOKUP(D172,NIVELES!$D$19:$H$25,5,0),"")</f>
        <v/>
      </c>
      <c r="AE172" s="44" t="str">
        <f>IF(AF172&lt;&gt;"",VLOOKUP(AF172,NIVELES!$F$495:$G$540,2,0),"")</f>
        <v/>
      </c>
      <c r="AF172" s="27"/>
      <c r="AG172" s="27"/>
      <c r="AH172" s="28" t="str">
        <f>+IF(AG172&lt;&gt;"",VLOOKUP(AG172,NIVELES!$A$800:$B$876,2,0),"")</f>
        <v/>
      </c>
      <c r="AI172" s="27"/>
      <c r="AJ172" s="27"/>
      <c r="AK172" s="28" t="str">
        <f>IF(AJ172&lt;&gt;"",+VLOOKUP(AJ172,NIVELES!$A$890:$B$1237,2,0),"")</f>
        <v/>
      </c>
      <c r="AL172" s="29"/>
      <c r="AM172" s="29"/>
      <c r="AN172" s="29"/>
      <c r="AO172" s="29"/>
      <c r="AP172" s="29"/>
      <c r="AQ172" s="29"/>
      <c r="AR172" s="29"/>
      <c r="AS172" s="29"/>
      <c r="AT172" s="29"/>
      <c r="AU172" s="29"/>
      <c r="AV172" s="29"/>
      <c r="AW172" s="29"/>
      <c r="AX172" s="29"/>
      <c r="AY172" s="31">
        <f t="shared" si="17"/>
        <v>0</v>
      </c>
      <c r="AZ172" s="30" t="str">
        <f t="shared" si="18"/>
        <v xml:space="preserve"> </v>
      </c>
      <c r="BA172" s="35" t="str">
        <f t="shared" si="19"/>
        <v xml:space="preserve"> </v>
      </c>
      <c r="BB172" s="108"/>
      <c r="BC172" s="108"/>
      <c r="BD172" s="108"/>
      <c r="BE172" s="136" t="str">
        <f t="shared" si="20"/>
        <v/>
      </c>
      <c r="BF172" s="108"/>
      <c r="BG172" s="110"/>
      <c r="BH172" s="110"/>
      <c r="BI172" s="110"/>
      <c r="BJ172" s="137" t="str">
        <f t="shared" si="21"/>
        <v/>
      </c>
      <c r="BK172" s="110"/>
      <c r="BL172" s="108"/>
      <c r="BM172" s="108"/>
      <c r="BN172" s="108"/>
      <c r="BO172" s="135" t="str">
        <f t="shared" si="22"/>
        <v/>
      </c>
      <c r="BP172" s="108"/>
      <c r="BQ172" s="108"/>
      <c r="BR172" s="108"/>
      <c r="BS172" s="108"/>
      <c r="BT172" s="135" t="str">
        <f t="shared" si="23"/>
        <v/>
      </c>
      <c r="BU172" s="108"/>
      <c r="BV172" s="108"/>
      <c r="BW172" s="108"/>
      <c r="BX172" s="108"/>
      <c r="BY172" s="135" t="str">
        <f t="shared" si="24"/>
        <v/>
      </c>
      <c r="BZ172" s="108"/>
    </row>
    <row r="173" spans="1:78" x14ac:dyDescent="0.25">
      <c r="A173" s="27"/>
      <c r="B173" s="27"/>
      <c r="C173" s="27"/>
      <c r="D173" s="27"/>
      <c r="E173" s="28" t="str">
        <f>+IF(C173&lt;&gt;"",VLOOKUP(MID(C173,18,5),NIVELES!$A$133:$B$213,2,0),"")</f>
        <v/>
      </c>
      <c r="F173" s="88"/>
      <c r="G173" s="28" t="str">
        <f>IF(F173&lt;&gt;"",VLOOKUP(F173,NIVELES!$A$246:$C$464,3,0),"")</f>
        <v/>
      </c>
      <c r="H173" s="27"/>
      <c r="I173" s="27"/>
      <c r="J173" s="27"/>
      <c r="K173" s="107"/>
      <c r="L173" s="27"/>
      <c r="M173" s="46"/>
      <c r="N173" s="46"/>
      <c r="O173" s="46"/>
      <c r="P173" s="46"/>
      <c r="Q173" s="46"/>
      <c r="R173" s="46"/>
      <c r="S173" s="46"/>
      <c r="T173" s="46"/>
      <c r="U173" s="46"/>
      <c r="V173" s="46"/>
      <c r="W173" s="46"/>
      <c r="X173" s="46"/>
      <c r="Y173" s="41" t="str">
        <f>IF(A173&lt;&gt;"",IF(D173="DIRECCIÓN_DE_TRANSFERENCIAS","280 0031",VLOOKUP(C173,NIVELES!$A$14:$B$105,2,0)),"")</f>
        <v/>
      </c>
      <c r="Z173" s="106"/>
      <c r="AA173" s="43" t="str">
        <f>+IF(D173&lt;&gt;"",VLOOKUP(D173,NIVELES!$D$19:$H$25,2,0),"")</f>
        <v/>
      </c>
      <c r="AB173" s="28" t="str">
        <f>+IF(D173&lt;&gt;"",VLOOKUP(D173,NIVELES!$D$19:$H$25,3,0),"")</f>
        <v/>
      </c>
      <c r="AC173" s="28" t="str">
        <f>+IF(D173&lt;&gt;"",VLOOKUP(D173,NIVELES!$D$19:$H$25,4,0),"")</f>
        <v/>
      </c>
      <c r="AD173" s="28" t="str">
        <f>+IF(D173&lt;&gt;"",VLOOKUP(D173,NIVELES!$D$19:$H$25,5,0),"")</f>
        <v/>
      </c>
      <c r="AE173" s="44" t="str">
        <f>IF(AF173&lt;&gt;"",VLOOKUP(AF173,NIVELES!$F$495:$G$540,2,0),"")</f>
        <v/>
      </c>
      <c r="AF173" s="27"/>
      <c r="AG173" s="27"/>
      <c r="AH173" s="28" t="str">
        <f>+IF(AG173&lt;&gt;"",VLOOKUP(AG173,NIVELES!$A$800:$B$876,2,0),"")</f>
        <v/>
      </c>
      <c r="AI173" s="27"/>
      <c r="AJ173" s="27"/>
      <c r="AK173" s="28" t="str">
        <f>IF(AJ173&lt;&gt;"",+VLOOKUP(AJ173,NIVELES!$A$890:$B$1237,2,0),"")</f>
        <v/>
      </c>
      <c r="AL173" s="29"/>
      <c r="AM173" s="29"/>
      <c r="AN173" s="29"/>
      <c r="AO173" s="29"/>
      <c r="AP173" s="29"/>
      <c r="AQ173" s="29"/>
      <c r="AR173" s="29"/>
      <c r="AS173" s="29"/>
      <c r="AT173" s="29"/>
      <c r="AU173" s="29"/>
      <c r="AV173" s="29"/>
      <c r="AW173" s="29"/>
      <c r="AX173" s="29"/>
      <c r="AY173" s="31">
        <f t="shared" si="17"/>
        <v>0</v>
      </c>
      <c r="AZ173" s="30" t="str">
        <f t="shared" si="18"/>
        <v xml:space="preserve"> </v>
      </c>
      <c r="BA173" s="35" t="str">
        <f t="shared" si="19"/>
        <v xml:space="preserve"> </v>
      </c>
      <c r="BB173" s="108"/>
      <c r="BC173" s="108"/>
      <c r="BD173" s="108"/>
      <c r="BE173" s="136" t="str">
        <f t="shared" si="20"/>
        <v/>
      </c>
      <c r="BF173" s="108"/>
      <c r="BG173" s="110"/>
      <c r="BH173" s="110"/>
      <c r="BI173" s="110"/>
      <c r="BJ173" s="137" t="str">
        <f t="shared" si="21"/>
        <v/>
      </c>
      <c r="BK173" s="110"/>
      <c r="BL173" s="108"/>
      <c r="BM173" s="108"/>
      <c r="BN173" s="108"/>
      <c r="BO173" s="135" t="str">
        <f t="shared" si="22"/>
        <v/>
      </c>
      <c r="BP173" s="108"/>
      <c r="BQ173" s="108"/>
      <c r="BR173" s="108"/>
      <c r="BS173" s="108"/>
      <c r="BT173" s="135" t="str">
        <f t="shared" si="23"/>
        <v/>
      </c>
      <c r="BU173" s="108"/>
      <c r="BV173" s="108"/>
      <c r="BW173" s="108"/>
      <c r="BX173" s="108"/>
      <c r="BY173" s="135" t="str">
        <f t="shared" si="24"/>
        <v/>
      </c>
      <c r="BZ173" s="108"/>
    </row>
    <row r="174" spans="1:78" x14ac:dyDescent="0.25">
      <c r="A174" s="27"/>
      <c r="B174" s="27"/>
      <c r="C174" s="27"/>
      <c r="D174" s="27"/>
      <c r="E174" s="28" t="str">
        <f>+IF(C174&lt;&gt;"",VLOOKUP(MID(C174,18,5),NIVELES!$A$133:$B$213,2,0),"")</f>
        <v/>
      </c>
      <c r="F174" s="88"/>
      <c r="G174" s="28" t="str">
        <f>IF(F174&lt;&gt;"",VLOOKUP(F174,NIVELES!$A$246:$C$464,3,0),"")</f>
        <v/>
      </c>
      <c r="H174" s="27"/>
      <c r="I174" s="27"/>
      <c r="J174" s="27"/>
      <c r="K174" s="107"/>
      <c r="L174" s="27"/>
      <c r="M174" s="46"/>
      <c r="N174" s="46"/>
      <c r="O174" s="46"/>
      <c r="P174" s="46"/>
      <c r="Q174" s="46"/>
      <c r="R174" s="46"/>
      <c r="S174" s="46"/>
      <c r="T174" s="46"/>
      <c r="U174" s="46"/>
      <c r="V174" s="46"/>
      <c r="W174" s="46"/>
      <c r="X174" s="46"/>
      <c r="Y174" s="41" t="str">
        <f>IF(A174&lt;&gt;"",IF(D174="DIRECCIÓN_DE_TRANSFERENCIAS","280 0031",VLOOKUP(C174,NIVELES!$A$14:$B$105,2,0)),"")</f>
        <v/>
      </c>
      <c r="Z174" s="106"/>
      <c r="AA174" s="43" t="str">
        <f>+IF(D174&lt;&gt;"",VLOOKUP(D174,NIVELES!$D$19:$H$25,2,0),"")</f>
        <v/>
      </c>
      <c r="AB174" s="28" t="str">
        <f>+IF(D174&lt;&gt;"",VLOOKUP(D174,NIVELES!$D$19:$H$25,3,0),"")</f>
        <v/>
      </c>
      <c r="AC174" s="28" t="str">
        <f>+IF(D174&lt;&gt;"",VLOOKUP(D174,NIVELES!$D$19:$H$25,4,0),"")</f>
        <v/>
      </c>
      <c r="AD174" s="28" t="str">
        <f>+IF(D174&lt;&gt;"",VLOOKUP(D174,NIVELES!$D$19:$H$25,5,0),"")</f>
        <v/>
      </c>
      <c r="AE174" s="44" t="str">
        <f>IF(AF174&lt;&gt;"",VLOOKUP(AF174,NIVELES!$F$495:$G$540,2,0),"")</f>
        <v/>
      </c>
      <c r="AF174" s="27"/>
      <c r="AG174" s="27"/>
      <c r="AH174" s="28" t="str">
        <f>+IF(AG174&lt;&gt;"",VLOOKUP(AG174,NIVELES!$A$800:$B$876,2,0),"")</f>
        <v/>
      </c>
      <c r="AI174" s="27"/>
      <c r="AJ174" s="27"/>
      <c r="AK174" s="28" t="str">
        <f>IF(AJ174&lt;&gt;"",+VLOOKUP(AJ174,NIVELES!$A$890:$B$1237,2,0),"")</f>
        <v/>
      </c>
      <c r="AL174" s="29"/>
      <c r="AM174" s="29"/>
      <c r="AN174" s="29"/>
      <c r="AO174" s="29"/>
      <c r="AP174" s="29"/>
      <c r="AQ174" s="29"/>
      <c r="AR174" s="29"/>
      <c r="AS174" s="29"/>
      <c r="AT174" s="29"/>
      <c r="AU174" s="29"/>
      <c r="AV174" s="29"/>
      <c r="AW174" s="29"/>
      <c r="AX174" s="29"/>
      <c r="AY174" s="31">
        <f t="shared" si="17"/>
        <v>0</v>
      </c>
      <c r="AZ174" s="30" t="str">
        <f t="shared" si="18"/>
        <v xml:space="preserve"> </v>
      </c>
      <c r="BA174" s="35" t="str">
        <f t="shared" si="19"/>
        <v xml:space="preserve"> </v>
      </c>
      <c r="BB174" s="108"/>
      <c r="BC174" s="108"/>
      <c r="BD174" s="108"/>
      <c r="BE174" s="136" t="str">
        <f t="shared" si="20"/>
        <v/>
      </c>
      <c r="BF174" s="108"/>
      <c r="BG174" s="110"/>
      <c r="BH174" s="110"/>
      <c r="BI174" s="110"/>
      <c r="BJ174" s="137" t="str">
        <f t="shared" si="21"/>
        <v/>
      </c>
      <c r="BK174" s="110"/>
      <c r="BL174" s="108"/>
      <c r="BM174" s="108"/>
      <c r="BN174" s="108"/>
      <c r="BO174" s="135" t="str">
        <f t="shared" si="22"/>
        <v/>
      </c>
      <c r="BP174" s="108"/>
      <c r="BQ174" s="108"/>
      <c r="BR174" s="108"/>
      <c r="BS174" s="108"/>
      <c r="BT174" s="135" t="str">
        <f t="shared" si="23"/>
        <v/>
      </c>
      <c r="BU174" s="108"/>
      <c r="BV174" s="108"/>
      <c r="BW174" s="108"/>
      <c r="BX174" s="108"/>
      <c r="BY174" s="135" t="str">
        <f t="shared" si="24"/>
        <v/>
      </c>
      <c r="BZ174" s="108"/>
    </row>
    <row r="175" spans="1:78" x14ac:dyDescent="0.25">
      <c r="A175" s="27"/>
      <c r="B175" s="27"/>
      <c r="C175" s="27"/>
      <c r="D175" s="27"/>
      <c r="E175" s="28" t="str">
        <f>+IF(C175&lt;&gt;"",VLOOKUP(MID(C175,18,5),NIVELES!$A$133:$B$213,2,0),"")</f>
        <v/>
      </c>
      <c r="F175" s="88"/>
      <c r="G175" s="28" t="str">
        <f>IF(F175&lt;&gt;"",VLOOKUP(F175,NIVELES!$A$246:$C$464,3,0),"")</f>
        <v/>
      </c>
      <c r="H175" s="27"/>
      <c r="I175" s="27"/>
      <c r="J175" s="27"/>
      <c r="K175" s="107"/>
      <c r="L175" s="27"/>
      <c r="M175" s="46"/>
      <c r="N175" s="46"/>
      <c r="O175" s="46"/>
      <c r="P175" s="46"/>
      <c r="Q175" s="46"/>
      <c r="R175" s="46"/>
      <c r="S175" s="46"/>
      <c r="T175" s="46"/>
      <c r="U175" s="46"/>
      <c r="V175" s="46"/>
      <c r="W175" s="46"/>
      <c r="X175" s="46"/>
      <c r="Y175" s="41" t="str">
        <f>IF(A175&lt;&gt;"",IF(D175="DIRECCIÓN_DE_TRANSFERENCIAS","280 0031",VLOOKUP(C175,NIVELES!$A$14:$B$105,2,0)),"")</f>
        <v/>
      </c>
      <c r="Z175" s="106"/>
      <c r="AA175" s="43" t="str">
        <f>+IF(D175&lt;&gt;"",VLOOKUP(D175,NIVELES!$D$19:$H$25,2,0),"")</f>
        <v/>
      </c>
      <c r="AB175" s="28" t="str">
        <f>+IF(D175&lt;&gt;"",VLOOKUP(D175,NIVELES!$D$19:$H$25,3,0),"")</f>
        <v/>
      </c>
      <c r="AC175" s="28" t="str">
        <f>+IF(D175&lt;&gt;"",VLOOKUP(D175,NIVELES!$D$19:$H$25,4,0),"")</f>
        <v/>
      </c>
      <c r="AD175" s="28" t="str">
        <f>+IF(D175&lt;&gt;"",VLOOKUP(D175,NIVELES!$D$19:$H$25,5,0),"")</f>
        <v/>
      </c>
      <c r="AE175" s="44" t="str">
        <f>IF(AF175&lt;&gt;"",VLOOKUP(AF175,NIVELES!$F$495:$G$540,2,0),"")</f>
        <v/>
      </c>
      <c r="AF175" s="27"/>
      <c r="AG175" s="27"/>
      <c r="AH175" s="28" t="str">
        <f>+IF(AG175&lt;&gt;"",VLOOKUP(AG175,NIVELES!$A$800:$B$876,2,0),"")</f>
        <v/>
      </c>
      <c r="AI175" s="27"/>
      <c r="AJ175" s="27"/>
      <c r="AK175" s="28" t="str">
        <f>IF(AJ175&lt;&gt;"",+VLOOKUP(AJ175,NIVELES!$A$890:$B$1237,2,0),"")</f>
        <v/>
      </c>
      <c r="AL175" s="29"/>
      <c r="AM175" s="29"/>
      <c r="AN175" s="29"/>
      <c r="AO175" s="29"/>
      <c r="AP175" s="29"/>
      <c r="AQ175" s="29"/>
      <c r="AR175" s="29"/>
      <c r="AS175" s="29"/>
      <c r="AT175" s="29"/>
      <c r="AU175" s="29"/>
      <c r="AV175" s="29"/>
      <c r="AW175" s="29"/>
      <c r="AX175" s="29"/>
      <c r="AY175" s="31">
        <f t="shared" si="17"/>
        <v>0</v>
      </c>
      <c r="AZ175" s="30" t="str">
        <f t="shared" si="18"/>
        <v xml:space="preserve"> </v>
      </c>
      <c r="BA175" s="35" t="str">
        <f t="shared" si="19"/>
        <v xml:space="preserve"> </v>
      </c>
      <c r="BB175" s="108"/>
      <c r="BC175" s="108"/>
      <c r="BD175" s="108"/>
      <c r="BE175" s="136" t="str">
        <f t="shared" si="20"/>
        <v/>
      </c>
      <c r="BF175" s="108"/>
      <c r="BG175" s="110"/>
      <c r="BH175" s="110"/>
      <c r="BI175" s="110"/>
      <c r="BJ175" s="137" t="str">
        <f t="shared" si="21"/>
        <v/>
      </c>
      <c r="BK175" s="110"/>
      <c r="BL175" s="108"/>
      <c r="BM175" s="108"/>
      <c r="BN175" s="108"/>
      <c r="BO175" s="135" t="str">
        <f t="shared" si="22"/>
        <v/>
      </c>
      <c r="BP175" s="108"/>
      <c r="BQ175" s="108"/>
      <c r="BR175" s="108"/>
      <c r="BS175" s="108"/>
      <c r="BT175" s="135" t="str">
        <f t="shared" si="23"/>
        <v/>
      </c>
      <c r="BU175" s="108"/>
      <c r="BV175" s="108"/>
      <c r="BW175" s="108"/>
      <c r="BX175" s="108"/>
      <c r="BY175" s="135" t="str">
        <f t="shared" si="24"/>
        <v/>
      </c>
      <c r="BZ175" s="108"/>
    </row>
    <row r="176" spans="1:78" x14ac:dyDescent="0.25">
      <c r="A176" s="27"/>
      <c r="B176" s="27"/>
      <c r="C176" s="27"/>
      <c r="D176" s="27"/>
      <c r="E176" s="28" t="str">
        <f>+IF(C176&lt;&gt;"",VLOOKUP(MID(C176,18,5),NIVELES!$A$133:$B$213,2,0),"")</f>
        <v/>
      </c>
      <c r="F176" s="88"/>
      <c r="G176" s="28" t="str">
        <f>IF(F176&lt;&gt;"",VLOOKUP(F176,NIVELES!$A$246:$C$464,3,0),"")</f>
        <v/>
      </c>
      <c r="H176" s="27"/>
      <c r="I176" s="27"/>
      <c r="J176" s="27"/>
      <c r="K176" s="107"/>
      <c r="L176" s="27"/>
      <c r="M176" s="46"/>
      <c r="N176" s="46"/>
      <c r="O176" s="46"/>
      <c r="P176" s="46"/>
      <c r="Q176" s="46"/>
      <c r="R176" s="46"/>
      <c r="S176" s="46"/>
      <c r="T176" s="46"/>
      <c r="U176" s="46"/>
      <c r="V176" s="46"/>
      <c r="W176" s="46"/>
      <c r="X176" s="46"/>
      <c r="Y176" s="41" t="str">
        <f>IF(A176&lt;&gt;"",IF(D176="DIRECCIÓN_DE_TRANSFERENCIAS","280 0031",VLOOKUP(C176,NIVELES!$A$14:$B$105,2,0)),"")</f>
        <v/>
      </c>
      <c r="Z176" s="106"/>
      <c r="AA176" s="43" t="str">
        <f>+IF(D176&lt;&gt;"",VLOOKUP(D176,NIVELES!$D$19:$H$25,2,0),"")</f>
        <v/>
      </c>
      <c r="AB176" s="28" t="str">
        <f>+IF(D176&lt;&gt;"",VLOOKUP(D176,NIVELES!$D$19:$H$25,3,0),"")</f>
        <v/>
      </c>
      <c r="AC176" s="28" t="str">
        <f>+IF(D176&lt;&gt;"",VLOOKUP(D176,NIVELES!$D$19:$H$25,4,0),"")</f>
        <v/>
      </c>
      <c r="AD176" s="28" t="str">
        <f>+IF(D176&lt;&gt;"",VLOOKUP(D176,NIVELES!$D$19:$H$25,5,0),"")</f>
        <v/>
      </c>
      <c r="AE176" s="44" t="str">
        <f>IF(AF176&lt;&gt;"",VLOOKUP(AF176,NIVELES!$F$495:$G$540,2,0),"")</f>
        <v/>
      </c>
      <c r="AF176" s="27"/>
      <c r="AG176" s="27"/>
      <c r="AH176" s="28" t="str">
        <f>+IF(AG176&lt;&gt;"",VLOOKUP(AG176,NIVELES!$A$800:$B$876,2,0),"")</f>
        <v/>
      </c>
      <c r="AI176" s="27"/>
      <c r="AJ176" s="27"/>
      <c r="AK176" s="28" t="str">
        <f>IF(AJ176&lt;&gt;"",+VLOOKUP(AJ176,NIVELES!$A$890:$B$1237,2,0),"")</f>
        <v/>
      </c>
      <c r="AL176" s="29"/>
      <c r="AM176" s="29"/>
      <c r="AN176" s="29"/>
      <c r="AO176" s="29"/>
      <c r="AP176" s="29"/>
      <c r="AQ176" s="29"/>
      <c r="AR176" s="29"/>
      <c r="AS176" s="29"/>
      <c r="AT176" s="29"/>
      <c r="AU176" s="29"/>
      <c r="AV176" s="29"/>
      <c r="AW176" s="29"/>
      <c r="AX176" s="29"/>
      <c r="AY176" s="31">
        <f t="shared" si="17"/>
        <v>0</v>
      </c>
      <c r="AZ176" s="30" t="str">
        <f t="shared" si="18"/>
        <v xml:space="preserve"> </v>
      </c>
      <c r="BA176" s="35" t="str">
        <f t="shared" si="19"/>
        <v xml:space="preserve"> </v>
      </c>
      <c r="BB176" s="108"/>
      <c r="BC176" s="108"/>
      <c r="BD176" s="108"/>
      <c r="BE176" s="136" t="str">
        <f t="shared" si="20"/>
        <v/>
      </c>
      <c r="BF176" s="108"/>
      <c r="BG176" s="110"/>
      <c r="BH176" s="110"/>
      <c r="BI176" s="110"/>
      <c r="BJ176" s="137" t="str">
        <f t="shared" si="21"/>
        <v/>
      </c>
      <c r="BK176" s="110"/>
      <c r="BL176" s="108"/>
      <c r="BM176" s="108"/>
      <c r="BN176" s="108"/>
      <c r="BO176" s="135" t="str">
        <f t="shared" si="22"/>
        <v/>
      </c>
      <c r="BP176" s="108"/>
      <c r="BQ176" s="108"/>
      <c r="BR176" s="108"/>
      <c r="BS176" s="108"/>
      <c r="BT176" s="135" t="str">
        <f t="shared" si="23"/>
        <v/>
      </c>
      <c r="BU176" s="108"/>
      <c r="BV176" s="108"/>
      <c r="BW176" s="108"/>
      <c r="BX176" s="108"/>
      <c r="BY176" s="135" t="str">
        <f t="shared" si="24"/>
        <v/>
      </c>
      <c r="BZ176" s="108"/>
    </row>
    <row r="177" spans="1:78" x14ac:dyDescent="0.25">
      <c r="A177" s="27"/>
      <c r="B177" s="27"/>
      <c r="C177" s="27"/>
      <c r="D177" s="27"/>
      <c r="E177" s="28" t="str">
        <f>+IF(C177&lt;&gt;"",VLOOKUP(MID(C177,18,5),NIVELES!$A$133:$B$213,2,0),"")</f>
        <v/>
      </c>
      <c r="F177" s="88"/>
      <c r="G177" s="28" t="str">
        <f>IF(F177&lt;&gt;"",VLOOKUP(F177,NIVELES!$A$246:$C$464,3,0),"")</f>
        <v/>
      </c>
      <c r="H177" s="27"/>
      <c r="I177" s="27"/>
      <c r="J177" s="27"/>
      <c r="K177" s="107"/>
      <c r="L177" s="27"/>
      <c r="M177" s="46"/>
      <c r="N177" s="46"/>
      <c r="O177" s="46"/>
      <c r="P177" s="46"/>
      <c r="Q177" s="46"/>
      <c r="R177" s="46"/>
      <c r="S177" s="46"/>
      <c r="T177" s="46"/>
      <c r="U177" s="46"/>
      <c r="V177" s="46"/>
      <c r="W177" s="46"/>
      <c r="X177" s="46"/>
      <c r="Y177" s="41" t="str">
        <f>IF(A177&lt;&gt;"",IF(D177="DIRECCIÓN_DE_TRANSFERENCIAS","280 0031",VLOOKUP(C177,NIVELES!$A$14:$B$105,2,0)),"")</f>
        <v/>
      </c>
      <c r="Z177" s="106"/>
      <c r="AA177" s="43" t="str">
        <f>+IF(D177&lt;&gt;"",VLOOKUP(D177,NIVELES!$D$19:$H$25,2,0),"")</f>
        <v/>
      </c>
      <c r="AB177" s="28" t="str">
        <f>+IF(D177&lt;&gt;"",VLOOKUP(D177,NIVELES!$D$19:$H$25,3,0),"")</f>
        <v/>
      </c>
      <c r="AC177" s="28" t="str">
        <f>+IF(D177&lt;&gt;"",VLOOKUP(D177,NIVELES!$D$19:$H$25,4,0),"")</f>
        <v/>
      </c>
      <c r="AD177" s="28" t="str">
        <f>+IF(D177&lt;&gt;"",VLOOKUP(D177,NIVELES!$D$19:$H$25,5,0),"")</f>
        <v/>
      </c>
      <c r="AE177" s="44" t="str">
        <f>IF(AF177&lt;&gt;"",VLOOKUP(AF177,NIVELES!$F$495:$G$540,2,0),"")</f>
        <v/>
      </c>
      <c r="AF177" s="27"/>
      <c r="AG177" s="27"/>
      <c r="AH177" s="28" t="str">
        <f>+IF(AG177&lt;&gt;"",VLOOKUP(AG177,NIVELES!$A$800:$B$876,2,0),"")</f>
        <v/>
      </c>
      <c r="AI177" s="27"/>
      <c r="AJ177" s="27"/>
      <c r="AK177" s="28" t="str">
        <f>IF(AJ177&lt;&gt;"",+VLOOKUP(AJ177,NIVELES!$A$890:$B$1237,2,0),"")</f>
        <v/>
      </c>
      <c r="AL177" s="29"/>
      <c r="AM177" s="29"/>
      <c r="AN177" s="29"/>
      <c r="AO177" s="29"/>
      <c r="AP177" s="29"/>
      <c r="AQ177" s="29"/>
      <c r="AR177" s="29"/>
      <c r="AS177" s="29"/>
      <c r="AT177" s="29"/>
      <c r="AU177" s="29"/>
      <c r="AV177" s="29"/>
      <c r="AW177" s="29"/>
      <c r="AX177" s="29"/>
      <c r="AY177" s="31">
        <f t="shared" si="17"/>
        <v>0</v>
      </c>
      <c r="AZ177" s="30" t="str">
        <f t="shared" si="18"/>
        <v xml:space="preserve"> </v>
      </c>
      <c r="BA177" s="35" t="str">
        <f t="shared" si="19"/>
        <v xml:space="preserve"> </v>
      </c>
      <c r="BB177" s="108"/>
      <c r="BC177" s="108"/>
      <c r="BD177" s="108"/>
      <c r="BE177" s="136" t="str">
        <f t="shared" si="20"/>
        <v/>
      </c>
      <c r="BF177" s="108"/>
      <c r="BG177" s="110"/>
      <c r="BH177" s="110"/>
      <c r="BI177" s="110"/>
      <c r="BJ177" s="137" t="str">
        <f t="shared" si="21"/>
        <v/>
      </c>
      <c r="BK177" s="110"/>
      <c r="BL177" s="108"/>
      <c r="BM177" s="108"/>
      <c r="BN177" s="108"/>
      <c r="BO177" s="135" t="str">
        <f t="shared" si="22"/>
        <v/>
      </c>
      <c r="BP177" s="108"/>
      <c r="BQ177" s="108"/>
      <c r="BR177" s="108"/>
      <c r="BS177" s="108"/>
      <c r="BT177" s="135" t="str">
        <f t="shared" si="23"/>
        <v/>
      </c>
      <c r="BU177" s="108"/>
      <c r="BV177" s="108"/>
      <c r="BW177" s="108"/>
      <c r="BX177" s="108"/>
      <c r="BY177" s="135" t="str">
        <f t="shared" si="24"/>
        <v/>
      </c>
      <c r="BZ177" s="108"/>
    </row>
    <row r="178" spans="1:78" x14ac:dyDescent="0.25">
      <c r="A178" s="27"/>
      <c r="B178" s="27"/>
      <c r="C178" s="27"/>
      <c r="D178" s="27"/>
      <c r="E178" s="28" t="str">
        <f>+IF(C178&lt;&gt;"",VLOOKUP(MID(C178,18,5),NIVELES!$A$133:$B$213,2,0),"")</f>
        <v/>
      </c>
      <c r="F178" s="88"/>
      <c r="G178" s="28" t="str">
        <f>IF(F178&lt;&gt;"",VLOOKUP(F178,NIVELES!$A$246:$C$464,3,0),"")</f>
        <v/>
      </c>
      <c r="H178" s="27"/>
      <c r="I178" s="27"/>
      <c r="J178" s="27"/>
      <c r="K178" s="107"/>
      <c r="L178" s="27"/>
      <c r="M178" s="46"/>
      <c r="N178" s="46"/>
      <c r="O178" s="46"/>
      <c r="P178" s="46"/>
      <c r="Q178" s="46"/>
      <c r="R178" s="46"/>
      <c r="S178" s="46"/>
      <c r="T178" s="46"/>
      <c r="U178" s="46"/>
      <c r="V178" s="46"/>
      <c r="W178" s="46"/>
      <c r="X178" s="46"/>
      <c r="Y178" s="41" t="str">
        <f>IF(A178&lt;&gt;"",IF(D178="DIRECCIÓN_DE_TRANSFERENCIAS","280 0031",VLOOKUP(C178,NIVELES!$A$14:$B$105,2,0)),"")</f>
        <v/>
      </c>
      <c r="Z178" s="106"/>
      <c r="AA178" s="43" t="str">
        <f>+IF(D178&lt;&gt;"",VLOOKUP(D178,NIVELES!$D$19:$H$25,2,0),"")</f>
        <v/>
      </c>
      <c r="AB178" s="28" t="str">
        <f>+IF(D178&lt;&gt;"",VLOOKUP(D178,NIVELES!$D$19:$H$25,3,0),"")</f>
        <v/>
      </c>
      <c r="AC178" s="28" t="str">
        <f>+IF(D178&lt;&gt;"",VLOOKUP(D178,NIVELES!$D$19:$H$25,4,0),"")</f>
        <v/>
      </c>
      <c r="AD178" s="28" t="str">
        <f>+IF(D178&lt;&gt;"",VLOOKUP(D178,NIVELES!$D$19:$H$25,5,0),"")</f>
        <v/>
      </c>
      <c r="AE178" s="44" t="str">
        <f>IF(AF178&lt;&gt;"",VLOOKUP(AF178,NIVELES!$F$495:$G$540,2,0),"")</f>
        <v/>
      </c>
      <c r="AF178" s="27"/>
      <c r="AG178" s="27"/>
      <c r="AH178" s="28" t="str">
        <f>+IF(AG178&lt;&gt;"",VLOOKUP(AG178,NIVELES!$A$800:$B$876,2,0),"")</f>
        <v/>
      </c>
      <c r="AI178" s="27"/>
      <c r="AJ178" s="27"/>
      <c r="AK178" s="28" t="str">
        <f>IF(AJ178&lt;&gt;"",+VLOOKUP(AJ178,NIVELES!$A$890:$B$1237,2,0),"")</f>
        <v/>
      </c>
      <c r="AL178" s="29"/>
      <c r="AM178" s="29"/>
      <c r="AN178" s="29"/>
      <c r="AO178" s="29"/>
      <c r="AP178" s="29"/>
      <c r="AQ178" s="29"/>
      <c r="AR178" s="29"/>
      <c r="AS178" s="29"/>
      <c r="AT178" s="29"/>
      <c r="AU178" s="29"/>
      <c r="AV178" s="29"/>
      <c r="AW178" s="29"/>
      <c r="AX178" s="29"/>
      <c r="AY178" s="31">
        <f t="shared" si="17"/>
        <v>0</v>
      </c>
      <c r="AZ178" s="30" t="str">
        <f t="shared" si="18"/>
        <v xml:space="preserve"> </v>
      </c>
      <c r="BA178" s="35" t="str">
        <f t="shared" si="19"/>
        <v xml:space="preserve"> </v>
      </c>
      <c r="BB178" s="108"/>
      <c r="BC178" s="108"/>
      <c r="BD178" s="108"/>
      <c r="BE178" s="136" t="str">
        <f t="shared" si="20"/>
        <v/>
      </c>
      <c r="BF178" s="108"/>
      <c r="BG178" s="110"/>
      <c r="BH178" s="110"/>
      <c r="BI178" s="110"/>
      <c r="BJ178" s="137" t="str">
        <f t="shared" si="21"/>
        <v/>
      </c>
      <c r="BK178" s="110"/>
      <c r="BL178" s="108"/>
      <c r="BM178" s="108"/>
      <c r="BN178" s="108"/>
      <c r="BO178" s="135" t="str">
        <f t="shared" si="22"/>
        <v/>
      </c>
      <c r="BP178" s="108"/>
      <c r="BQ178" s="108"/>
      <c r="BR178" s="108"/>
      <c r="BS178" s="108"/>
      <c r="BT178" s="135" t="str">
        <f t="shared" si="23"/>
        <v/>
      </c>
      <c r="BU178" s="108"/>
      <c r="BV178" s="108"/>
      <c r="BW178" s="108"/>
      <c r="BX178" s="108"/>
      <c r="BY178" s="135" t="str">
        <f t="shared" si="24"/>
        <v/>
      </c>
      <c r="BZ178" s="108"/>
    </row>
    <row r="179" spans="1:78" x14ac:dyDescent="0.25">
      <c r="A179" s="27"/>
      <c r="B179" s="27"/>
      <c r="C179" s="27"/>
      <c r="D179" s="27"/>
      <c r="E179" s="28" t="str">
        <f>+IF(C179&lt;&gt;"",VLOOKUP(MID(C179,18,5),NIVELES!$A$133:$B$213,2,0),"")</f>
        <v/>
      </c>
      <c r="F179" s="88"/>
      <c r="G179" s="28" t="str">
        <f>IF(F179&lt;&gt;"",VLOOKUP(F179,NIVELES!$A$246:$C$464,3,0),"")</f>
        <v/>
      </c>
      <c r="H179" s="27"/>
      <c r="I179" s="27"/>
      <c r="J179" s="27"/>
      <c r="K179" s="107"/>
      <c r="L179" s="27"/>
      <c r="M179" s="46"/>
      <c r="N179" s="46"/>
      <c r="O179" s="46"/>
      <c r="P179" s="46"/>
      <c r="Q179" s="46"/>
      <c r="R179" s="46"/>
      <c r="S179" s="46"/>
      <c r="T179" s="46"/>
      <c r="U179" s="46"/>
      <c r="V179" s="46"/>
      <c r="W179" s="46"/>
      <c r="X179" s="46"/>
      <c r="Y179" s="41" t="str">
        <f>IF(A179&lt;&gt;"",IF(D179="DIRECCIÓN_DE_TRANSFERENCIAS","280 0031",VLOOKUP(C179,NIVELES!$A$14:$B$105,2,0)),"")</f>
        <v/>
      </c>
      <c r="Z179" s="106"/>
      <c r="AA179" s="43" t="str">
        <f>+IF(D179&lt;&gt;"",VLOOKUP(D179,NIVELES!$D$19:$H$25,2,0),"")</f>
        <v/>
      </c>
      <c r="AB179" s="28" t="str">
        <f>+IF(D179&lt;&gt;"",VLOOKUP(D179,NIVELES!$D$19:$H$25,3,0),"")</f>
        <v/>
      </c>
      <c r="AC179" s="28" t="str">
        <f>+IF(D179&lt;&gt;"",VLOOKUP(D179,NIVELES!$D$19:$H$25,4,0),"")</f>
        <v/>
      </c>
      <c r="AD179" s="28" t="str">
        <f>+IF(D179&lt;&gt;"",VLOOKUP(D179,NIVELES!$D$19:$H$25,5,0),"")</f>
        <v/>
      </c>
      <c r="AE179" s="44" t="str">
        <f>IF(AF179&lt;&gt;"",VLOOKUP(AF179,NIVELES!$F$495:$G$540,2,0),"")</f>
        <v/>
      </c>
      <c r="AF179" s="27"/>
      <c r="AG179" s="27"/>
      <c r="AH179" s="28" t="str">
        <f>+IF(AG179&lt;&gt;"",VLOOKUP(AG179,NIVELES!$A$800:$B$876,2,0),"")</f>
        <v/>
      </c>
      <c r="AI179" s="27"/>
      <c r="AJ179" s="27"/>
      <c r="AK179" s="28" t="str">
        <f>IF(AJ179&lt;&gt;"",+VLOOKUP(AJ179,NIVELES!$A$890:$B$1237,2,0),"")</f>
        <v/>
      </c>
      <c r="AL179" s="29"/>
      <c r="AM179" s="29"/>
      <c r="AN179" s="29"/>
      <c r="AO179" s="29"/>
      <c r="AP179" s="29"/>
      <c r="AQ179" s="29"/>
      <c r="AR179" s="29"/>
      <c r="AS179" s="29"/>
      <c r="AT179" s="29"/>
      <c r="AU179" s="29"/>
      <c r="AV179" s="29"/>
      <c r="AW179" s="29"/>
      <c r="AX179" s="29"/>
      <c r="AY179" s="31">
        <f t="shared" si="17"/>
        <v>0</v>
      </c>
      <c r="AZ179" s="30" t="str">
        <f t="shared" si="18"/>
        <v xml:space="preserve"> </v>
      </c>
      <c r="BA179" s="35" t="str">
        <f t="shared" si="19"/>
        <v xml:space="preserve"> </v>
      </c>
      <c r="BB179" s="108"/>
      <c r="BC179" s="108"/>
      <c r="BD179" s="108"/>
      <c r="BE179" s="136" t="str">
        <f t="shared" si="20"/>
        <v/>
      </c>
      <c r="BF179" s="108"/>
      <c r="BG179" s="110"/>
      <c r="BH179" s="110"/>
      <c r="BI179" s="110"/>
      <c r="BJ179" s="137" t="str">
        <f t="shared" si="21"/>
        <v/>
      </c>
      <c r="BK179" s="110"/>
      <c r="BL179" s="108"/>
      <c r="BM179" s="108"/>
      <c r="BN179" s="108"/>
      <c r="BO179" s="135" t="str">
        <f t="shared" si="22"/>
        <v/>
      </c>
      <c r="BP179" s="108"/>
      <c r="BQ179" s="108"/>
      <c r="BR179" s="108"/>
      <c r="BS179" s="108"/>
      <c r="BT179" s="135" t="str">
        <f t="shared" si="23"/>
        <v/>
      </c>
      <c r="BU179" s="108"/>
      <c r="BV179" s="108"/>
      <c r="BW179" s="108"/>
      <c r="BX179" s="108"/>
      <c r="BY179" s="135" t="str">
        <f t="shared" si="24"/>
        <v/>
      </c>
      <c r="BZ179" s="108"/>
    </row>
    <row r="180" spans="1:78" x14ac:dyDescent="0.25">
      <c r="A180" s="27"/>
      <c r="B180" s="27"/>
      <c r="C180" s="27"/>
      <c r="D180" s="27"/>
      <c r="E180" s="28" t="str">
        <f>+IF(C180&lt;&gt;"",VLOOKUP(MID(C180,18,5),NIVELES!$A$133:$B$213,2,0),"")</f>
        <v/>
      </c>
      <c r="F180" s="88"/>
      <c r="G180" s="28" t="str">
        <f>IF(F180&lt;&gt;"",VLOOKUP(F180,NIVELES!$A$246:$C$464,3,0),"")</f>
        <v/>
      </c>
      <c r="H180" s="27"/>
      <c r="I180" s="27"/>
      <c r="J180" s="27"/>
      <c r="K180" s="107"/>
      <c r="L180" s="27"/>
      <c r="M180" s="46"/>
      <c r="N180" s="46"/>
      <c r="O180" s="46"/>
      <c r="P180" s="46"/>
      <c r="Q180" s="46"/>
      <c r="R180" s="46"/>
      <c r="S180" s="46"/>
      <c r="T180" s="46"/>
      <c r="U180" s="46"/>
      <c r="V180" s="46"/>
      <c r="W180" s="46"/>
      <c r="X180" s="46"/>
      <c r="Y180" s="41" t="str">
        <f>IF(A180&lt;&gt;"",IF(D180="DIRECCIÓN_DE_TRANSFERENCIAS","280 0031",VLOOKUP(C180,NIVELES!$A$14:$B$105,2,0)),"")</f>
        <v/>
      </c>
      <c r="Z180" s="106"/>
      <c r="AA180" s="43" t="str">
        <f>+IF(D180&lt;&gt;"",VLOOKUP(D180,NIVELES!$D$19:$H$25,2,0),"")</f>
        <v/>
      </c>
      <c r="AB180" s="28" t="str">
        <f>+IF(D180&lt;&gt;"",VLOOKUP(D180,NIVELES!$D$19:$H$25,3,0),"")</f>
        <v/>
      </c>
      <c r="AC180" s="28" t="str">
        <f>+IF(D180&lt;&gt;"",VLOOKUP(D180,NIVELES!$D$19:$H$25,4,0),"")</f>
        <v/>
      </c>
      <c r="AD180" s="28" t="str">
        <f>+IF(D180&lt;&gt;"",VLOOKUP(D180,NIVELES!$D$19:$H$25,5,0),"")</f>
        <v/>
      </c>
      <c r="AE180" s="44" t="str">
        <f>IF(AF180&lt;&gt;"",VLOOKUP(AF180,NIVELES!$F$495:$G$540,2,0),"")</f>
        <v/>
      </c>
      <c r="AF180" s="27"/>
      <c r="AG180" s="27"/>
      <c r="AH180" s="28" t="str">
        <f>+IF(AG180&lt;&gt;"",VLOOKUP(AG180,NIVELES!$A$800:$B$876,2,0),"")</f>
        <v/>
      </c>
      <c r="AI180" s="27"/>
      <c r="AJ180" s="27"/>
      <c r="AK180" s="28" t="str">
        <f>IF(AJ180&lt;&gt;"",+VLOOKUP(AJ180,NIVELES!$A$890:$B$1237,2,0),"")</f>
        <v/>
      </c>
      <c r="AL180" s="29"/>
      <c r="AM180" s="29"/>
      <c r="AN180" s="29"/>
      <c r="AO180" s="29"/>
      <c r="AP180" s="29"/>
      <c r="AQ180" s="29"/>
      <c r="AR180" s="29"/>
      <c r="AS180" s="29"/>
      <c r="AT180" s="29"/>
      <c r="AU180" s="29"/>
      <c r="AV180" s="29"/>
      <c r="AW180" s="29"/>
      <c r="AX180" s="29"/>
      <c r="AY180" s="31">
        <f t="shared" si="17"/>
        <v>0</v>
      </c>
      <c r="AZ180" s="30" t="str">
        <f t="shared" si="18"/>
        <v xml:space="preserve"> </v>
      </c>
      <c r="BA180" s="35" t="str">
        <f t="shared" si="19"/>
        <v xml:space="preserve"> </v>
      </c>
      <c r="BB180" s="108"/>
      <c r="BC180" s="108"/>
      <c r="BD180" s="108"/>
      <c r="BE180" s="136" t="str">
        <f t="shared" si="20"/>
        <v/>
      </c>
      <c r="BF180" s="108"/>
      <c r="BG180" s="110"/>
      <c r="BH180" s="110"/>
      <c r="BI180" s="110"/>
      <c r="BJ180" s="137" t="str">
        <f t="shared" si="21"/>
        <v/>
      </c>
      <c r="BK180" s="110"/>
      <c r="BL180" s="108"/>
      <c r="BM180" s="108"/>
      <c r="BN180" s="108"/>
      <c r="BO180" s="135" t="str">
        <f t="shared" si="22"/>
        <v/>
      </c>
      <c r="BP180" s="108"/>
      <c r="BQ180" s="108"/>
      <c r="BR180" s="108"/>
      <c r="BS180" s="108"/>
      <c r="BT180" s="135" t="str">
        <f t="shared" si="23"/>
        <v/>
      </c>
      <c r="BU180" s="108"/>
      <c r="BV180" s="108"/>
      <c r="BW180" s="108"/>
      <c r="BX180" s="108"/>
      <c r="BY180" s="135" t="str">
        <f t="shared" si="24"/>
        <v/>
      </c>
      <c r="BZ180" s="108"/>
    </row>
    <row r="181" spans="1:78" x14ac:dyDescent="0.25">
      <c r="A181" s="27"/>
      <c r="B181" s="27"/>
      <c r="C181" s="27"/>
      <c r="D181" s="27"/>
      <c r="E181" s="28" t="str">
        <f>+IF(C181&lt;&gt;"",VLOOKUP(MID(C181,18,5),NIVELES!$A$133:$B$213,2,0),"")</f>
        <v/>
      </c>
      <c r="F181" s="88"/>
      <c r="G181" s="28" t="str">
        <f>IF(F181&lt;&gt;"",VLOOKUP(F181,NIVELES!$A$246:$C$464,3,0),"")</f>
        <v/>
      </c>
      <c r="H181" s="27"/>
      <c r="I181" s="27"/>
      <c r="J181" s="27"/>
      <c r="K181" s="107"/>
      <c r="L181" s="27"/>
      <c r="M181" s="46"/>
      <c r="N181" s="46"/>
      <c r="O181" s="46"/>
      <c r="P181" s="46"/>
      <c r="Q181" s="46"/>
      <c r="R181" s="46"/>
      <c r="S181" s="46"/>
      <c r="T181" s="46"/>
      <c r="U181" s="46"/>
      <c r="V181" s="46"/>
      <c r="W181" s="46"/>
      <c r="X181" s="46"/>
      <c r="Y181" s="41" t="str">
        <f>IF(A181&lt;&gt;"",IF(D181="DIRECCIÓN_DE_TRANSFERENCIAS","280 0031",VLOOKUP(C181,NIVELES!$A$14:$B$105,2,0)),"")</f>
        <v/>
      </c>
      <c r="Z181" s="106"/>
      <c r="AA181" s="43" t="str">
        <f>+IF(D181&lt;&gt;"",VLOOKUP(D181,NIVELES!$D$19:$H$25,2,0),"")</f>
        <v/>
      </c>
      <c r="AB181" s="28" t="str">
        <f>+IF(D181&lt;&gt;"",VLOOKUP(D181,NIVELES!$D$19:$H$25,3,0),"")</f>
        <v/>
      </c>
      <c r="AC181" s="28" t="str">
        <f>+IF(D181&lt;&gt;"",VLOOKUP(D181,NIVELES!$D$19:$H$25,4,0),"")</f>
        <v/>
      </c>
      <c r="AD181" s="28" t="str">
        <f>+IF(D181&lt;&gt;"",VLOOKUP(D181,NIVELES!$D$19:$H$25,5,0),"")</f>
        <v/>
      </c>
      <c r="AE181" s="44" t="str">
        <f>IF(AF181&lt;&gt;"",VLOOKUP(AF181,NIVELES!$F$495:$G$540,2,0),"")</f>
        <v/>
      </c>
      <c r="AF181" s="27"/>
      <c r="AG181" s="27"/>
      <c r="AH181" s="28" t="str">
        <f>+IF(AG181&lt;&gt;"",VLOOKUP(AG181,NIVELES!$A$800:$B$876,2,0),"")</f>
        <v/>
      </c>
      <c r="AI181" s="27"/>
      <c r="AJ181" s="27"/>
      <c r="AK181" s="28" t="str">
        <f>IF(AJ181&lt;&gt;"",+VLOOKUP(AJ181,NIVELES!$A$890:$B$1237,2,0),"")</f>
        <v/>
      </c>
      <c r="AL181" s="29"/>
      <c r="AM181" s="29"/>
      <c r="AN181" s="29"/>
      <c r="AO181" s="29"/>
      <c r="AP181" s="29"/>
      <c r="AQ181" s="29"/>
      <c r="AR181" s="29"/>
      <c r="AS181" s="29"/>
      <c r="AT181" s="29"/>
      <c r="AU181" s="29"/>
      <c r="AV181" s="29"/>
      <c r="AW181" s="29"/>
      <c r="AX181" s="29"/>
      <c r="AY181" s="31">
        <f t="shared" si="17"/>
        <v>0</v>
      </c>
      <c r="AZ181" s="30" t="str">
        <f t="shared" si="18"/>
        <v xml:space="preserve"> </v>
      </c>
      <c r="BA181" s="35" t="str">
        <f t="shared" si="19"/>
        <v xml:space="preserve"> </v>
      </c>
      <c r="BB181" s="108"/>
      <c r="BC181" s="108"/>
      <c r="BD181" s="108"/>
      <c r="BE181" s="136" t="str">
        <f t="shared" si="20"/>
        <v/>
      </c>
      <c r="BF181" s="108"/>
      <c r="BG181" s="110"/>
      <c r="BH181" s="110"/>
      <c r="BI181" s="110"/>
      <c r="BJ181" s="137" t="str">
        <f t="shared" si="21"/>
        <v/>
      </c>
      <c r="BK181" s="110"/>
      <c r="BL181" s="108"/>
      <c r="BM181" s="108"/>
      <c r="BN181" s="108"/>
      <c r="BO181" s="135" t="str">
        <f t="shared" si="22"/>
        <v/>
      </c>
      <c r="BP181" s="108"/>
      <c r="BQ181" s="108"/>
      <c r="BR181" s="108"/>
      <c r="BS181" s="108"/>
      <c r="BT181" s="135" t="str">
        <f t="shared" si="23"/>
        <v/>
      </c>
      <c r="BU181" s="108"/>
      <c r="BV181" s="108"/>
      <c r="BW181" s="108"/>
      <c r="BX181" s="108"/>
      <c r="BY181" s="135" t="str">
        <f t="shared" si="24"/>
        <v/>
      </c>
      <c r="BZ181" s="108"/>
    </row>
    <row r="182" spans="1:78" x14ac:dyDescent="0.25">
      <c r="A182" s="27"/>
      <c r="B182" s="27"/>
      <c r="C182" s="27"/>
      <c r="D182" s="27"/>
      <c r="E182" s="28" t="str">
        <f>+IF(C182&lt;&gt;"",VLOOKUP(MID(C182,18,5),NIVELES!$A$133:$B$213,2,0),"")</f>
        <v/>
      </c>
      <c r="F182" s="88"/>
      <c r="G182" s="28" t="str">
        <f>IF(F182&lt;&gt;"",VLOOKUP(F182,NIVELES!$A$246:$C$464,3,0),"")</f>
        <v/>
      </c>
      <c r="H182" s="27"/>
      <c r="I182" s="27"/>
      <c r="J182" s="27"/>
      <c r="K182" s="107"/>
      <c r="L182" s="27"/>
      <c r="M182" s="46"/>
      <c r="N182" s="46"/>
      <c r="O182" s="46"/>
      <c r="P182" s="46"/>
      <c r="Q182" s="46"/>
      <c r="R182" s="46"/>
      <c r="S182" s="46"/>
      <c r="T182" s="46"/>
      <c r="U182" s="46"/>
      <c r="V182" s="46"/>
      <c r="W182" s="46"/>
      <c r="X182" s="46"/>
      <c r="Y182" s="41" t="str">
        <f>IF(A182&lt;&gt;"",IF(D182="DIRECCIÓN_DE_TRANSFERENCIAS","280 0031",VLOOKUP(C182,NIVELES!$A$14:$B$105,2,0)),"")</f>
        <v/>
      </c>
      <c r="Z182" s="106"/>
      <c r="AA182" s="43" t="str">
        <f>+IF(D182&lt;&gt;"",VLOOKUP(D182,NIVELES!$D$19:$H$25,2,0),"")</f>
        <v/>
      </c>
      <c r="AB182" s="28" t="str">
        <f>+IF(D182&lt;&gt;"",VLOOKUP(D182,NIVELES!$D$19:$H$25,3,0),"")</f>
        <v/>
      </c>
      <c r="AC182" s="28" t="str">
        <f>+IF(D182&lt;&gt;"",VLOOKUP(D182,NIVELES!$D$19:$H$25,4,0),"")</f>
        <v/>
      </c>
      <c r="AD182" s="28" t="str">
        <f>+IF(D182&lt;&gt;"",VLOOKUP(D182,NIVELES!$D$19:$H$25,5,0),"")</f>
        <v/>
      </c>
      <c r="AE182" s="44" t="str">
        <f>IF(AF182&lt;&gt;"",VLOOKUP(AF182,NIVELES!$F$495:$G$540,2,0),"")</f>
        <v/>
      </c>
      <c r="AF182" s="27"/>
      <c r="AG182" s="27"/>
      <c r="AH182" s="28" t="str">
        <f>+IF(AG182&lt;&gt;"",VLOOKUP(AG182,NIVELES!$A$800:$B$876,2,0),"")</f>
        <v/>
      </c>
      <c r="AI182" s="27"/>
      <c r="AJ182" s="27"/>
      <c r="AK182" s="28" t="str">
        <f>IF(AJ182&lt;&gt;"",+VLOOKUP(AJ182,NIVELES!$A$890:$B$1237,2,0),"")</f>
        <v/>
      </c>
      <c r="AL182" s="29"/>
      <c r="AM182" s="29"/>
      <c r="AN182" s="29"/>
      <c r="AO182" s="29"/>
      <c r="AP182" s="29"/>
      <c r="AQ182" s="29"/>
      <c r="AR182" s="29"/>
      <c r="AS182" s="29"/>
      <c r="AT182" s="29"/>
      <c r="AU182" s="29"/>
      <c r="AV182" s="29"/>
      <c r="AW182" s="29"/>
      <c r="AX182" s="29"/>
      <c r="AY182" s="31">
        <f t="shared" si="17"/>
        <v>0</v>
      </c>
      <c r="AZ182" s="30" t="str">
        <f t="shared" si="18"/>
        <v xml:space="preserve"> </v>
      </c>
      <c r="BA182" s="35" t="str">
        <f t="shared" si="19"/>
        <v xml:space="preserve"> </v>
      </c>
      <c r="BB182" s="108"/>
      <c r="BC182" s="108"/>
      <c r="BD182" s="108"/>
      <c r="BE182" s="136" t="str">
        <f t="shared" si="20"/>
        <v/>
      </c>
      <c r="BF182" s="108"/>
      <c r="BG182" s="110"/>
      <c r="BH182" s="110"/>
      <c r="BI182" s="110"/>
      <c r="BJ182" s="137" t="str">
        <f t="shared" si="21"/>
        <v/>
      </c>
      <c r="BK182" s="110"/>
      <c r="BL182" s="108"/>
      <c r="BM182" s="108"/>
      <c r="BN182" s="108"/>
      <c r="BO182" s="135" t="str">
        <f t="shared" si="22"/>
        <v/>
      </c>
      <c r="BP182" s="108"/>
      <c r="BQ182" s="108"/>
      <c r="BR182" s="108"/>
      <c r="BS182" s="108"/>
      <c r="BT182" s="135" t="str">
        <f t="shared" si="23"/>
        <v/>
      </c>
      <c r="BU182" s="108"/>
      <c r="BV182" s="108"/>
      <c r="BW182" s="108"/>
      <c r="BX182" s="108"/>
      <c r="BY182" s="135" t="str">
        <f t="shared" si="24"/>
        <v/>
      </c>
      <c r="BZ182" s="108"/>
    </row>
    <row r="183" spans="1:78" x14ac:dyDescent="0.25">
      <c r="A183" s="27"/>
      <c r="B183" s="27"/>
      <c r="C183" s="27"/>
      <c r="D183" s="27"/>
      <c r="E183" s="28" t="str">
        <f>+IF(C183&lt;&gt;"",VLOOKUP(MID(C183,18,5),NIVELES!$A$133:$B$213,2,0),"")</f>
        <v/>
      </c>
      <c r="F183" s="88"/>
      <c r="G183" s="28" t="str">
        <f>IF(F183&lt;&gt;"",VLOOKUP(F183,NIVELES!$A$246:$C$464,3,0),"")</f>
        <v/>
      </c>
      <c r="H183" s="27"/>
      <c r="I183" s="27"/>
      <c r="J183" s="27"/>
      <c r="K183" s="107"/>
      <c r="L183" s="27"/>
      <c r="M183" s="46"/>
      <c r="N183" s="46"/>
      <c r="O183" s="46"/>
      <c r="P183" s="46"/>
      <c r="Q183" s="46"/>
      <c r="R183" s="46"/>
      <c r="S183" s="46"/>
      <c r="T183" s="46"/>
      <c r="U183" s="46"/>
      <c r="V183" s="46"/>
      <c r="W183" s="46"/>
      <c r="X183" s="46"/>
      <c r="Y183" s="41" t="str">
        <f>IF(A183&lt;&gt;"",IF(D183="DIRECCIÓN_DE_TRANSFERENCIAS","280 0031",VLOOKUP(C183,NIVELES!$A$14:$B$105,2,0)),"")</f>
        <v/>
      </c>
      <c r="Z183" s="106"/>
      <c r="AA183" s="43" t="str">
        <f>+IF(D183&lt;&gt;"",VLOOKUP(D183,NIVELES!$D$19:$H$25,2,0),"")</f>
        <v/>
      </c>
      <c r="AB183" s="28" t="str">
        <f>+IF(D183&lt;&gt;"",VLOOKUP(D183,NIVELES!$D$19:$H$25,3,0),"")</f>
        <v/>
      </c>
      <c r="AC183" s="28" t="str">
        <f>+IF(D183&lt;&gt;"",VLOOKUP(D183,NIVELES!$D$19:$H$25,4,0),"")</f>
        <v/>
      </c>
      <c r="AD183" s="28" t="str">
        <f>+IF(D183&lt;&gt;"",VLOOKUP(D183,NIVELES!$D$19:$H$25,5,0),"")</f>
        <v/>
      </c>
      <c r="AE183" s="44" t="str">
        <f>IF(AF183&lt;&gt;"",VLOOKUP(AF183,NIVELES!$F$495:$G$540,2,0),"")</f>
        <v/>
      </c>
      <c r="AF183" s="27"/>
      <c r="AG183" s="27"/>
      <c r="AH183" s="28" t="str">
        <f>+IF(AG183&lt;&gt;"",VLOOKUP(AG183,NIVELES!$A$800:$B$876,2,0),"")</f>
        <v/>
      </c>
      <c r="AI183" s="27"/>
      <c r="AJ183" s="27"/>
      <c r="AK183" s="28" t="str">
        <f>IF(AJ183&lt;&gt;"",+VLOOKUP(AJ183,NIVELES!$A$890:$B$1237,2,0),"")</f>
        <v/>
      </c>
      <c r="AL183" s="29"/>
      <c r="AM183" s="29"/>
      <c r="AN183" s="29"/>
      <c r="AO183" s="29"/>
      <c r="AP183" s="29"/>
      <c r="AQ183" s="29"/>
      <c r="AR183" s="29"/>
      <c r="AS183" s="29"/>
      <c r="AT183" s="29"/>
      <c r="AU183" s="29"/>
      <c r="AV183" s="29"/>
      <c r="AW183" s="29"/>
      <c r="AX183" s="29"/>
      <c r="AY183" s="31">
        <f t="shared" si="17"/>
        <v>0</v>
      </c>
      <c r="AZ183" s="30" t="str">
        <f t="shared" si="18"/>
        <v xml:space="preserve"> </v>
      </c>
      <c r="BA183" s="35" t="str">
        <f t="shared" si="19"/>
        <v xml:space="preserve"> </v>
      </c>
      <c r="BB183" s="108"/>
      <c r="BC183" s="108"/>
      <c r="BD183" s="108"/>
      <c r="BE183" s="136" t="str">
        <f t="shared" si="20"/>
        <v/>
      </c>
      <c r="BF183" s="108"/>
      <c r="BG183" s="110"/>
      <c r="BH183" s="110"/>
      <c r="BI183" s="110"/>
      <c r="BJ183" s="137" t="str">
        <f t="shared" si="21"/>
        <v/>
      </c>
      <c r="BK183" s="110"/>
      <c r="BL183" s="108"/>
      <c r="BM183" s="108"/>
      <c r="BN183" s="108"/>
      <c r="BO183" s="135" t="str">
        <f t="shared" si="22"/>
        <v/>
      </c>
      <c r="BP183" s="108"/>
      <c r="BQ183" s="108"/>
      <c r="BR183" s="108"/>
      <c r="BS183" s="108"/>
      <c r="BT183" s="135" t="str">
        <f t="shared" si="23"/>
        <v/>
      </c>
      <c r="BU183" s="108"/>
      <c r="BV183" s="108"/>
      <c r="BW183" s="108"/>
      <c r="BX183" s="108"/>
      <c r="BY183" s="135" t="str">
        <f t="shared" si="24"/>
        <v/>
      </c>
      <c r="BZ183" s="108"/>
    </row>
    <row r="184" spans="1:78" x14ac:dyDescent="0.25">
      <c r="A184" s="27"/>
      <c r="B184" s="27"/>
      <c r="C184" s="27"/>
      <c r="D184" s="27"/>
      <c r="E184" s="28" t="str">
        <f>+IF(C184&lt;&gt;"",VLOOKUP(MID(C184,18,5),NIVELES!$A$133:$B$213,2,0),"")</f>
        <v/>
      </c>
      <c r="F184" s="88"/>
      <c r="G184" s="28" t="str">
        <f>IF(F184&lt;&gt;"",VLOOKUP(F184,NIVELES!$A$246:$C$464,3,0),"")</f>
        <v/>
      </c>
      <c r="H184" s="27"/>
      <c r="I184" s="27"/>
      <c r="J184" s="27"/>
      <c r="K184" s="107"/>
      <c r="L184" s="27"/>
      <c r="M184" s="46"/>
      <c r="N184" s="46"/>
      <c r="O184" s="46"/>
      <c r="P184" s="46"/>
      <c r="Q184" s="46"/>
      <c r="R184" s="46"/>
      <c r="S184" s="46"/>
      <c r="T184" s="46"/>
      <c r="U184" s="46"/>
      <c r="V184" s="46"/>
      <c r="W184" s="46"/>
      <c r="X184" s="46"/>
      <c r="Y184" s="41" t="str">
        <f>IF(A184&lt;&gt;"",IF(D184="DIRECCIÓN_DE_TRANSFERENCIAS","280 0031",VLOOKUP(C184,NIVELES!$A$14:$B$105,2,0)),"")</f>
        <v/>
      </c>
      <c r="Z184" s="106"/>
      <c r="AA184" s="43" t="str">
        <f>+IF(D184&lt;&gt;"",VLOOKUP(D184,NIVELES!$D$19:$H$25,2,0),"")</f>
        <v/>
      </c>
      <c r="AB184" s="28" t="str">
        <f>+IF(D184&lt;&gt;"",VLOOKUP(D184,NIVELES!$D$19:$H$25,3,0),"")</f>
        <v/>
      </c>
      <c r="AC184" s="28" t="str">
        <f>+IF(D184&lt;&gt;"",VLOOKUP(D184,NIVELES!$D$19:$H$25,4,0),"")</f>
        <v/>
      </c>
      <c r="AD184" s="28" t="str">
        <f>+IF(D184&lt;&gt;"",VLOOKUP(D184,NIVELES!$D$19:$H$25,5,0),"")</f>
        <v/>
      </c>
      <c r="AE184" s="44" t="str">
        <f>IF(AF184&lt;&gt;"",VLOOKUP(AF184,NIVELES!$F$495:$G$540,2,0),"")</f>
        <v/>
      </c>
      <c r="AF184" s="27"/>
      <c r="AG184" s="27"/>
      <c r="AH184" s="28" t="str">
        <f>+IF(AG184&lt;&gt;"",VLOOKUP(AG184,NIVELES!$A$800:$B$876,2,0),"")</f>
        <v/>
      </c>
      <c r="AI184" s="27"/>
      <c r="AJ184" s="27"/>
      <c r="AK184" s="28" t="str">
        <f>IF(AJ184&lt;&gt;"",+VLOOKUP(AJ184,NIVELES!$A$890:$B$1237,2,0),"")</f>
        <v/>
      </c>
      <c r="AL184" s="29"/>
      <c r="AM184" s="29"/>
      <c r="AN184" s="29"/>
      <c r="AO184" s="29"/>
      <c r="AP184" s="29"/>
      <c r="AQ184" s="29"/>
      <c r="AR184" s="29"/>
      <c r="AS184" s="29"/>
      <c r="AT184" s="29"/>
      <c r="AU184" s="29"/>
      <c r="AV184" s="29"/>
      <c r="AW184" s="29"/>
      <c r="AX184" s="29"/>
      <c r="AY184" s="31">
        <f t="shared" si="17"/>
        <v>0</v>
      </c>
      <c r="AZ184" s="30" t="str">
        <f t="shared" si="18"/>
        <v xml:space="preserve"> </v>
      </c>
      <c r="BA184" s="35" t="str">
        <f t="shared" si="19"/>
        <v xml:space="preserve"> </v>
      </c>
      <c r="BB184" s="108"/>
      <c r="BC184" s="108"/>
      <c r="BD184" s="108"/>
      <c r="BE184" s="136" t="str">
        <f t="shared" si="20"/>
        <v/>
      </c>
      <c r="BF184" s="108"/>
      <c r="BG184" s="110"/>
      <c r="BH184" s="110"/>
      <c r="BI184" s="110"/>
      <c r="BJ184" s="137" t="str">
        <f t="shared" si="21"/>
        <v/>
      </c>
      <c r="BK184" s="110"/>
      <c r="BL184" s="108"/>
      <c r="BM184" s="108"/>
      <c r="BN184" s="108"/>
      <c r="BO184" s="135" t="str">
        <f t="shared" si="22"/>
        <v/>
      </c>
      <c r="BP184" s="108"/>
      <c r="BQ184" s="108"/>
      <c r="BR184" s="108"/>
      <c r="BS184" s="108"/>
      <c r="BT184" s="135" t="str">
        <f t="shared" si="23"/>
        <v/>
      </c>
      <c r="BU184" s="108"/>
      <c r="BV184" s="108"/>
      <c r="BW184" s="108"/>
      <c r="BX184" s="108"/>
      <c r="BY184" s="135" t="str">
        <f t="shared" si="24"/>
        <v/>
      </c>
      <c r="BZ184" s="108"/>
    </row>
    <row r="185" spans="1:78" x14ac:dyDescent="0.25">
      <c r="A185" s="27"/>
      <c r="B185" s="27"/>
      <c r="C185" s="27"/>
      <c r="D185" s="27"/>
      <c r="E185" s="28" t="str">
        <f>+IF(C185&lt;&gt;"",VLOOKUP(MID(C185,18,5),NIVELES!$A$133:$B$213,2,0),"")</f>
        <v/>
      </c>
      <c r="F185" s="88"/>
      <c r="G185" s="28" t="str">
        <f>IF(F185&lt;&gt;"",VLOOKUP(F185,NIVELES!$A$246:$C$464,3,0),"")</f>
        <v/>
      </c>
      <c r="H185" s="27"/>
      <c r="I185" s="27"/>
      <c r="J185" s="27"/>
      <c r="K185" s="107"/>
      <c r="L185" s="27"/>
      <c r="M185" s="46"/>
      <c r="N185" s="46"/>
      <c r="O185" s="46"/>
      <c r="P185" s="46"/>
      <c r="Q185" s="46"/>
      <c r="R185" s="46"/>
      <c r="S185" s="46"/>
      <c r="T185" s="46"/>
      <c r="U185" s="46"/>
      <c r="V185" s="46"/>
      <c r="W185" s="46"/>
      <c r="X185" s="46"/>
      <c r="Y185" s="41" t="str">
        <f>IF(A185&lt;&gt;"",IF(D185="DIRECCIÓN_DE_TRANSFERENCIAS","280 0031",VLOOKUP(C185,NIVELES!$A$14:$B$105,2,0)),"")</f>
        <v/>
      </c>
      <c r="Z185" s="106"/>
      <c r="AA185" s="43" t="str">
        <f>+IF(D185&lt;&gt;"",VLOOKUP(D185,NIVELES!$D$19:$H$25,2,0),"")</f>
        <v/>
      </c>
      <c r="AB185" s="28" t="str">
        <f>+IF(D185&lt;&gt;"",VLOOKUP(D185,NIVELES!$D$19:$H$25,3,0),"")</f>
        <v/>
      </c>
      <c r="AC185" s="28" t="str">
        <f>+IF(D185&lt;&gt;"",VLOOKUP(D185,NIVELES!$D$19:$H$25,4,0),"")</f>
        <v/>
      </c>
      <c r="AD185" s="28" t="str">
        <f>+IF(D185&lt;&gt;"",VLOOKUP(D185,NIVELES!$D$19:$H$25,5,0),"")</f>
        <v/>
      </c>
      <c r="AE185" s="44" t="str">
        <f>IF(AF185&lt;&gt;"",VLOOKUP(AF185,NIVELES!$F$495:$G$540,2,0),"")</f>
        <v/>
      </c>
      <c r="AF185" s="27"/>
      <c r="AG185" s="27"/>
      <c r="AH185" s="28" t="str">
        <f>+IF(AG185&lt;&gt;"",VLOOKUP(AG185,NIVELES!$A$800:$B$876,2,0),"")</f>
        <v/>
      </c>
      <c r="AI185" s="27"/>
      <c r="AJ185" s="27"/>
      <c r="AK185" s="28" t="str">
        <f>IF(AJ185&lt;&gt;"",+VLOOKUP(AJ185,NIVELES!$A$890:$B$1237,2,0),"")</f>
        <v/>
      </c>
      <c r="AL185" s="29"/>
      <c r="AM185" s="29"/>
      <c r="AN185" s="29"/>
      <c r="AO185" s="29"/>
      <c r="AP185" s="29"/>
      <c r="AQ185" s="29"/>
      <c r="AR185" s="29"/>
      <c r="AS185" s="29"/>
      <c r="AT185" s="29"/>
      <c r="AU185" s="29"/>
      <c r="AV185" s="29"/>
      <c r="AW185" s="29"/>
      <c r="AX185" s="29"/>
      <c r="AY185" s="31">
        <f t="shared" si="17"/>
        <v>0</v>
      </c>
      <c r="AZ185" s="30" t="str">
        <f t="shared" si="18"/>
        <v xml:space="preserve"> </v>
      </c>
      <c r="BA185" s="35" t="str">
        <f t="shared" si="19"/>
        <v xml:space="preserve"> </v>
      </c>
      <c r="BB185" s="108"/>
      <c r="BC185" s="108"/>
      <c r="BD185" s="108"/>
      <c r="BE185" s="136" t="str">
        <f t="shared" si="20"/>
        <v/>
      </c>
      <c r="BF185" s="108"/>
      <c r="BG185" s="110"/>
      <c r="BH185" s="110"/>
      <c r="BI185" s="110"/>
      <c r="BJ185" s="137" t="str">
        <f t="shared" si="21"/>
        <v/>
      </c>
      <c r="BK185" s="110"/>
      <c r="BL185" s="108"/>
      <c r="BM185" s="108"/>
      <c r="BN185" s="108"/>
      <c r="BO185" s="135" t="str">
        <f t="shared" si="22"/>
        <v/>
      </c>
      <c r="BP185" s="108"/>
      <c r="BQ185" s="108"/>
      <c r="BR185" s="108"/>
      <c r="BS185" s="108"/>
      <c r="BT185" s="135" t="str">
        <f t="shared" si="23"/>
        <v/>
      </c>
      <c r="BU185" s="108"/>
      <c r="BV185" s="108"/>
      <c r="BW185" s="108"/>
      <c r="BX185" s="108"/>
      <c r="BY185" s="135" t="str">
        <f t="shared" si="24"/>
        <v/>
      </c>
      <c r="BZ185" s="108"/>
    </row>
    <row r="186" spans="1:78" x14ac:dyDescent="0.25">
      <c r="A186" s="27"/>
      <c r="B186" s="27"/>
      <c r="C186" s="27"/>
      <c r="D186" s="27"/>
      <c r="E186" s="28" t="str">
        <f>+IF(C186&lt;&gt;"",VLOOKUP(MID(C186,18,5),NIVELES!$A$133:$B$213,2,0),"")</f>
        <v/>
      </c>
      <c r="F186" s="88"/>
      <c r="G186" s="28" t="str">
        <f>IF(F186&lt;&gt;"",VLOOKUP(F186,NIVELES!$A$246:$C$464,3,0),"")</f>
        <v/>
      </c>
      <c r="H186" s="27"/>
      <c r="I186" s="27"/>
      <c r="J186" s="27"/>
      <c r="K186" s="107"/>
      <c r="L186" s="27"/>
      <c r="M186" s="46"/>
      <c r="N186" s="46"/>
      <c r="O186" s="46"/>
      <c r="P186" s="46"/>
      <c r="Q186" s="46"/>
      <c r="R186" s="46"/>
      <c r="S186" s="46"/>
      <c r="T186" s="46"/>
      <c r="U186" s="46"/>
      <c r="V186" s="46"/>
      <c r="W186" s="46"/>
      <c r="X186" s="46"/>
      <c r="Y186" s="41" t="str">
        <f>IF(A186&lt;&gt;"",IF(D186="DIRECCIÓN_DE_TRANSFERENCIAS","280 0031",VLOOKUP(C186,NIVELES!$A$14:$B$105,2,0)),"")</f>
        <v/>
      </c>
      <c r="Z186" s="106"/>
      <c r="AA186" s="43" t="str">
        <f>+IF(D186&lt;&gt;"",VLOOKUP(D186,NIVELES!$D$19:$H$25,2,0),"")</f>
        <v/>
      </c>
      <c r="AB186" s="28" t="str">
        <f>+IF(D186&lt;&gt;"",VLOOKUP(D186,NIVELES!$D$19:$H$25,3,0),"")</f>
        <v/>
      </c>
      <c r="AC186" s="28" t="str">
        <f>+IF(D186&lt;&gt;"",VLOOKUP(D186,NIVELES!$D$19:$H$25,4,0),"")</f>
        <v/>
      </c>
      <c r="AD186" s="28" t="str">
        <f>+IF(D186&lt;&gt;"",VLOOKUP(D186,NIVELES!$D$19:$H$25,5,0),"")</f>
        <v/>
      </c>
      <c r="AE186" s="44" t="str">
        <f>IF(AF186&lt;&gt;"",VLOOKUP(AF186,NIVELES!$F$495:$G$540,2,0),"")</f>
        <v/>
      </c>
      <c r="AF186" s="27"/>
      <c r="AG186" s="27"/>
      <c r="AH186" s="28" t="str">
        <f>+IF(AG186&lt;&gt;"",VLOOKUP(AG186,NIVELES!$A$800:$B$876,2,0),"")</f>
        <v/>
      </c>
      <c r="AI186" s="27"/>
      <c r="AJ186" s="27"/>
      <c r="AK186" s="28" t="str">
        <f>IF(AJ186&lt;&gt;"",+VLOOKUP(AJ186,NIVELES!$A$890:$B$1237,2,0),"")</f>
        <v/>
      </c>
      <c r="AL186" s="29"/>
      <c r="AM186" s="29"/>
      <c r="AN186" s="29"/>
      <c r="AO186" s="29"/>
      <c r="AP186" s="29"/>
      <c r="AQ186" s="29"/>
      <c r="AR186" s="29"/>
      <c r="AS186" s="29"/>
      <c r="AT186" s="29"/>
      <c r="AU186" s="29"/>
      <c r="AV186" s="29"/>
      <c r="AW186" s="29"/>
      <c r="AX186" s="29"/>
      <c r="AY186" s="31">
        <f t="shared" si="17"/>
        <v>0</v>
      </c>
      <c r="AZ186" s="30" t="str">
        <f t="shared" si="18"/>
        <v xml:space="preserve"> </v>
      </c>
      <c r="BA186" s="35" t="str">
        <f t="shared" si="19"/>
        <v xml:space="preserve"> </v>
      </c>
      <c r="BB186" s="108"/>
      <c r="BC186" s="108"/>
      <c r="BD186" s="108"/>
      <c r="BE186" s="136" t="str">
        <f t="shared" si="20"/>
        <v/>
      </c>
      <c r="BF186" s="108"/>
      <c r="BG186" s="110"/>
      <c r="BH186" s="110"/>
      <c r="BI186" s="110"/>
      <c r="BJ186" s="137" t="str">
        <f t="shared" si="21"/>
        <v/>
      </c>
      <c r="BK186" s="110"/>
      <c r="BL186" s="108"/>
      <c r="BM186" s="108"/>
      <c r="BN186" s="108"/>
      <c r="BO186" s="135" t="str">
        <f t="shared" si="22"/>
        <v/>
      </c>
      <c r="BP186" s="108"/>
      <c r="BQ186" s="108"/>
      <c r="BR186" s="108"/>
      <c r="BS186" s="108"/>
      <c r="BT186" s="135" t="str">
        <f t="shared" si="23"/>
        <v/>
      </c>
      <c r="BU186" s="108"/>
      <c r="BV186" s="108"/>
      <c r="BW186" s="108"/>
      <c r="BX186" s="108"/>
      <c r="BY186" s="135" t="str">
        <f t="shared" si="24"/>
        <v/>
      </c>
      <c r="BZ186" s="108"/>
    </row>
    <row r="187" spans="1:78" x14ac:dyDescent="0.25">
      <c r="A187" s="27"/>
      <c r="B187" s="27"/>
      <c r="C187" s="27"/>
      <c r="D187" s="27"/>
      <c r="E187" s="28" t="str">
        <f>+IF(C187&lt;&gt;"",VLOOKUP(MID(C187,18,5),NIVELES!$A$133:$B$213,2,0),"")</f>
        <v/>
      </c>
      <c r="F187" s="88"/>
      <c r="G187" s="28" t="str">
        <f>IF(F187&lt;&gt;"",VLOOKUP(F187,NIVELES!$A$246:$C$464,3,0),"")</f>
        <v/>
      </c>
      <c r="H187" s="27"/>
      <c r="I187" s="27"/>
      <c r="J187" s="27"/>
      <c r="K187" s="107"/>
      <c r="L187" s="27"/>
      <c r="M187" s="46"/>
      <c r="N187" s="46"/>
      <c r="O187" s="46"/>
      <c r="P187" s="46"/>
      <c r="Q187" s="46"/>
      <c r="R187" s="46"/>
      <c r="S187" s="46"/>
      <c r="T187" s="46"/>
      <c r="U187" s="46"/>
      <c r="V187" s="46"/>
      <c r="W187" s="46"/>
      <c r="X187" s="46"/>
      <c r="Y187" s="41" t="str">
        <f>IF(A187&lt;&gt;"",IF(D187="DIRECCIÓN_DE_TRANSFERENCIAS","280 0031",VLOOKUP(C187,NIVELES!$A$14:$B$105,2,0)),"")</f>
        <v/>
      </c>
      <c r="Z187" s="106"/>
      <c r="AA187" s="43" t="str">
        <f>+IF(D187&lt;&gt;"",VLOOKUP(D187,NIVELES!$D$19:$H$25,2,0),"")</f>
        <v/>
      </c>
      <c r="AB187" s="28" t="str">
        <f>+IF(D187&lt;&gt;"",VLOOKUP(D187,NIVELES!$D$19:$H$25,3,0),"")</f>
        <v/>
      </c>
      <c r="AC187" s="28" t="str">
        <f>+IF(D187&lt;&gt;"",VLOOKUP(D187,NIVELES!$D$19:$H$25,4,0),"")</f>
        <v/>
      </c>
      <c r="AD187" s="28" t="str">
        <f>+IF(D187&lt;&gt;"",VLOOKUP(D187,NIVELES!$D$19:$H$25,5,0),"")</f>
        <v/>
      </c>
      <c r="AE187" s="44" t="str">
        <f>IF(AF187&lt;&gt;"",VLOOKUP(AF187,NIVELES!$F$495:$G$540,2,0),"")</f>
        <v/>
      </c>
      <c r="AF187" s="27"/>
      <c r="AG187" s="27"/>
      <c r="AH187" s="28" t="str">
        <f>+IF(AG187&lt;&gt;"",VLOOKUP(AG187,NIVELES!$A$800:$B$876,2,0),"")</f>
        <v/>
      </c>
      <c r="AI187" s="27"/>
      <c r="AJ187" s="27"/>
      <c r="AK187" s="28" t="str">
        <f>IF(AJ187&lt;&gt;"",+VLOOKUP(AJ187,NIVELES!$A$890:$B$1237,2,0),"")</f>
        <v/>
      </c>
      <c r="AL187" s="29"/>
      <c r="AM187" s="29"/>
      <c r="AN187" s="29"/>
      <c r="AO187" s="29"/>
      <c r="AP187" s="29"/>
      <c r="AQ187" s="29"/>
      <c r="AR187" s="29"/>
      <c r="AS187" s="29"/>
      <c r="AT187" s="29"/>
      <c r="AU187" s="29"/>
      <c r="AV187" s="29"/>
      <c r="AW187" s="29"/>
      <c r="AX187" s="29"/>
      <c r="AY187" s="31">
        <f t="shared" si="17"/>
        <v>0</v>
      </c>
      <c r="AZ187" s="30" t="str">
        <f t="shared" si="18"/>
        <v xml:space="preserve"> </v>
      </c>
      <c r="BA187" s="35" t="str">
        <f t="shared" si="19"/>
        <v xml:space="preserve"> </v>
      </c>
      <c r="BB187" s="108"/>
      <c r="BC187" s="108"/>
      <c r="BD187" s="108"/>
      <c r="BE187" s="136" t="str">
        <f t="shared" si="20"/>
        <v/>
      </c>
      <c r="BF187" s="108"/>
      <c r="BG187" s="110"/>
      <c r="BH187" s="110"/>
      <c r="BI187" s="110"/>
      <c r="BJ187" s="137" t="str">
        <f t="shared" si="21"/>
        <v/>
      </c>
      <c r="BK187" s="110"/>
      <c r="BL187" s="108"/>
      <c r="BM187" s="108"/>
      <c r="BN187" s="108"/>
      <c r="BO187" s="135" t="str">
        <f t="shared" si="22"/>
        <v/>
      </c>
      <c r="BP187" s="108"/>
      <c r="BQ187" s="108"/>
      <c r="BR187" s="108"/>
      <c r="BS187" s="108"/>
      <c r="BT187" s="135" t="str">
        <f t="shared" si="23"/>
        <v/>
      </c>
      <c r="BU187" s="108"/>
      <c r="BV187" s="108"/>
      <c r="BW187" s="108"/>
      <c r="BX187" s="108"/>
      <c r="BY187" s="135" t="str">
        <f t="shared" si="24"/>
        <v/>
      </c>
      <c r="BZ187" s="108"/>
    </row>
    <row r="188" spans="1:78" x14ac:dyDescent="0.25">
      <c r="A188" s="27"/>
      <c r="B188" s="27"/>
      <c r="C188" s="27"/>
      <c r="D188" s="27"/>
      <c r="E188" s="28" t="str">
        <f>+IF(C188&lt;&gt;"",VLOOKUP(MID(C188,18,5),NIVELES!$A$133:$B$213,2,0),"")</f>
        <v/>
      </c>
      <c r="F188" s="88"/>
      <c r="G188" s="28" t="str">
        <f>IF(F188&lt;&gt;"",VLOOKUP(F188,NIVELES!$A$246:$C$464,3,0),"")</f>
        <v/>
      </c>
      <c r="H188" s="27"/>
      <c r="I188" s="27"/>
      <c r="J188" s="27"/>
      <c r="K188" s="107"/>
      <c r="L188" s="27"/>
      <c r="M188" s="46"/>
      <c r="N188" s="46"/>
      <c r="O188" s="46"/>
      <c r="P188" s="46"/>
      <c r="Q188" s="46"/>
      <c r="R188" s="46"/>
      <c r="S188" s="46"/>
      <c r="T188" s="46"/>
      <c r="U188" s="46"/>
      <c r="V188" s="46"/>
      <c r="W188" s="46"/>
      <c r="X188" s="46"/>
      <c r="Y188" s="41" t="str">
        <f>IF(A188&lt;&gt;"",IF(D188="DIRECCIÓN_DE_TRANSFERENCIAS","280 0031",VLOOKUP(C188,NIVELES!$A$14:$B$105,2,0)),"")</f>
        <v/>
      </c>
      <c r="Z188" s="106"/>
      <c r="AA188" s="43" t="str">
        <f>+IF(D188&lt;&gt;"",VLOOKUP(D188,NIVELES!$D$19:$H$25,2,0),"")</f>
        <v/>
      </c>
      <c r="AB188" s="28" t="str">
        <f>+IF(D188&lt;&gt;"",VLOOKUP(D188,NIVELES!$D$19:$H$25,3,0),"")</f>
        <v/>
      </c>
      <c r="AC188" s="28" t="str">
        <f>+IF(D188&lt;&gt;"",VLOOKUP(D188,NIVELES!$D$19:$H$25,4,0),"")</f>
        <v/>
      </c>
      <c r="AD188" s="28" t="str">
        <f>+IF(D188&lt;&gt;"",VLOOKUP(D188,NIVELES!$D$19:$H$25,5,0),"")</f>
        <v/>
      </c>
      <c r="AE188" s="44" t="str">
        <f>IF(AF188&lt;&gt;"",VLOOKUP(AF188,NIVELES!$F$495:$G$540,2,0),"")</f>
        <v/>
      </c>
      <c r="AF188" s="27"/>
      <c r="AG188" s="27"/>
      <c r="AH188" s="28" t="str">
        <f>+IF(AG188&lt;&gt;"",VLOOKUP(AG188,NIVELES!$A$800:$B$876,2,0),"")</f>
        <v/>
      </c>
      <c r="AI188" s="27"/>
      <c r="AJ188" s="27"/>
      <c r="AK188" s="28" t="str">
        <f>IF(AJ188&lt;&gt;"",+VLOOKUP(AJ188,NIVELES!$A$890:$B$1237,2,0),"")</f>
        <v/>
      </c>
      <c r="AL188" s="29"/>
      <c r="AM188" s="29"/>
      <c r="AN188" s="29"/>
      <c r="AO188" s="29"/>
      <c r="AP188" s="29"/>
      <c r="AQ188" s="29"/>
      <c r="AR188" s="29"/>
      <c r="AS188" s="29"/>
      <c r="AT188" s="29"/>
      <c r="AU188" s="29"/>
      <c r="AV188" s="29"/>
      <c r="AW188" s="29"/>
      <c r="AX188" s="29"/>
      <c r="AY188" s="31">
        <f t="shared" si="17"/>
        <v>0</v>
      </c>
      <c r="AZ188" s="30" t="str">
        <f t="shared" si="18"/>
        <v xml:space="preserve"> </v>
      </c>
      <c r="BA188" s="35" t="str">
        <f t="shared" si="19"/>
        <v xml:space="preserve"> </v>
      </c>
      <c r="BB188" s="108"/>
      <c r="BC188" s="108"/>
      <c r="BD188" s="108"/>
      <c r="BE188" s="136" t="str">
        <f t="shared" si="20"/>
        <v/>
      </c>
      <c r="BF188" s="108"/>
      <c r="BG188" s="110"/>
      <c r="BH188" s="110"/>
      <c r="BI188" s="110"/>
      <c r="BJ188" s="137" t="str">
        <f t="shared" si="21"/>
        <v/>
      </c>
      <c r="BK188" s="110"/>
      <c r="BL188" s="108"/>
      <c r="BM188" s="108"/>
      <c r="BN188" s="108"/>
      <c r="BO188" s="135" t="str">
        <f t="shared" si="22"/>
        <v/>
      </c>
      <c r="BP188" s="108"/>
      <c r="BQ188" s="108"/>
      <c r="BR188" s="108"/>
      <c r="BS188" s="108"/>
      <c r="BT188" s="135" t="str">
        <f t="shared" si="23"/>
        <v/>
      </c>
      <c r="BU188" s="108"/>
      <c r="BV188" s="108"/>
      <c r="BW188" s="108"/>
      <c r="BX188" s="108"/>
      <c r="BY188" s="135" t="str">
        <f t="shared" si="24"/>
        <v/>
      </c>
      <c r="BZ188" s="108"/>
    </row>
    <row r="189" spans="1:78" x14ac:dyDescent="0.25">
      <c r="A189" s="27"/>
      <c r="B189" s="27"/>
      <c r="C189" s="27"/>
      <c r="D189" s="27"/>
      <c r="E189" s="28" t="str">
        <f>+IF(C189&lt;&gt;"",VLOOKUP(MID(C189,18,5),NIVELES!$A$133:$B$213,2,0),"")</f>
        <v/>
      </c>
      <c r="F189" s="88"/>
      <c r="G189" s="28" t="str">
        <f>IF(F189&lt;&gt;"",VLOOKUP(F189,NIVELES!$A$246:$C$464,3,0),"")</f>
        <v/>
      </c>
      <c r="H189" s="27"/>
      <c r="I189" s="27"/>
      <c r="J189" s="27"/>
      <c r="K189" s="107"/>
      <c r="L189" s="27"/>
      <c r="M189" s="46"/>
      <c r="N189" s="46"/>
      <c r="O189" s="46"/>
      <c r="P189" s="46"/>
      <c r="Q189" s="46"/>
      <c r="R189" s="46"/>
      <c r="S189" s="46"/>
      <c r="T189" s="46"/>
      <c r="U189" s="46"/>
      <c r="V189" s="46"/>
      <c r="W189" s="46"/>
      <c r="X189" s="46"/>
      <c r="Y189" s="41" t="str">
        <f>IF(A189&lt;&gt;"",IF(D189="DIRECCIÓN_DE_TRANSFERENCIAS","280 0031",VLOOKUP(C189,NIVELES!$A$14:$B$105,2,0)),"")</f>
        <v/>
      </c>
      <c r="Z189" s="106"/>
      <c r="AA189" s="43" t="str">
        <f>+IF(D189&lt;&gt;"",VLOOKUP(D189,NIVELES!$D$19:$H$25,2,0),"")</f>
        <v/>
      </c>
      <c r="AB189" s="28" t="str">
        <f>+IF(D189&lt;&gt;"",VLOOKUP(D189,NIVELES!$D$19:$H$25,3,0),"")</f>
        <v/>
      </c>
      <c r="AC189" s="28" t="str">
        <f>+IF(D189&lt;&gt;"",VLOOKUP(D189,NIVELES!$D$19:$H$25,4,0),"")</f>
        <v/>
      </c>
      <c r="AD189" s="28" t="str">
        <f>+IF(D189&lt;&gt;"",VLOOKUP(D189,NIVELES!$D$19:$H$25,5,0),"")</f>
        <v/>
      </c>
      <c r="AE189" s="44" t="str">
        <f>IF(AF189&lt;&gt;"",VLOOKUP(AF189,NIVELES!$F$495:$G$540,2,0),"")</f>
        <v/>
      </c>
      <c r="AF189" s="27"/>
      <c r="AG189" s="27"/>
      <c r="AH189" s="28" t="str">
        <f>+IF(AG189&lt;&gt;"",VLOOKUP(AG189,NIVELES!$A$800:$B$876,2,0),"")</f>
        <v/>
      </c>
      <c r="AI189" s="27"/>
      <c r="AJ189" s="27"/>
      <c r="AK189" s="28" t="str">
        <f>IF(AJ189&lt;&gt;"",+VLOOKUP(AJ189,NIVELES!$A$890:$B$1237,2,0),"")</f>
        <v/>
      </c>
      <c r="AL189" s="29"/>
      <c r="AM189" s="29"/>
      <c r="AN189" s="29"/>
      <c r="AO189" s="29"/>
      <c r="AP189" s="29"/>
      <c r="AQ189" s="29"/>
      <c r="AR189" s="29"/>
      <c r="AS189" s="29"/>
      <c r="AT189" s="29"/>
      <c r="AU189" s="29"/>
      <c r="AV189" s="29"/>
      <c r="AW189" s="29"/>
      <c r="AX189" s="29"/>
      <c r="AY189" s="31">
        <f t="shared" si="17"/>
        <v>0</v>
      </c>
      <c r="AZ189" s="30" t="str">
        <f t="shared" si="18"/>
        <v xml:space="preserve"> </v>
      </c>
      <c r="BA189" s="35" t="str">
        <f t="shared" si="19"/>
        <v xml:space="preserve"> </v>
      </c>
      <c r="BB189" s="108"/>
      <c r="BC189" s="108"/>
      <c r="BD189" s="108"/>
      <c r="BE189" s="136" t="str">
        <f t="shared" si="20"/>
        <v/>
      </c>
      <c r="BF189" s="108"/>
      <c r="BG189" s="110"/>
      <c r="BH189" s="110"/>
      <c r="BI189" s="110"/>
      <c r="BJ189" s="137" t="str">
        <f t="shared" si="21"/>
        <v/>
      </c>
      <c r="BK189" s="110"/>
      <c r="BL189" s="108"/>
      <c r="BM189" s="108"/>
      <c r="BN189" s="108"/>
      <c r="BO189" s="135" t="str">
        <f t="shared" si="22"/>
        <v/>
      </c>
      <c r="BP189" s="108"/>
      <c r="BQ189" s="108"/>
      <c r="BR189" s="108"/>
      <c r="BS189" s="108"/>
      <c r="BT189" s="135" t="str">
        <f t="shared" si="23"/>
        <v/>
      </c>
      <c r="BU189" s="108"/>
      <c r="BV189" s="108"/>
      <c r="BW189" s="108"/>
      <c r="BX189" s="108"/>
      <c r="BY189" s="135" t="str">
        <f t="shared" si="24"/>
        <v/>
      </c>
      <c r="BZ189" s="108"/>
    </row>
    <row r="190" spans="1:78" x14ac:dyDescent="0.25">
      <c r="A190" s="27"/>
      <c r="B190" s="27"/>
      <c r="C190" s="27"/>
      <c r="D190" s="27"/>
      <c r="E190" s="28" t="str">
        <f>+IF(C190&lt;&gt;"",VLOOKUP(MID(C190,18,5),NIVELES!$A$133:$B$213,2,0),"")</f>
        <v/>
      </c>
      <c r="F190" s="88"/>
      <c r="G190" s="28" t="str">
        <f>IF(F190&lt;&gt;"",VLOOKUP(F190,NIVELES!$A$246:$C$464,3,0),"")</f>
        <v/>
      </c>
      <c r="H190" s="27"/>
      <c r="I190" s="27"/>
      <c r="J190" s="27"/>
      <c r="K190" s="107"/>
      <c r="L190" s="27"/>
      <c r="M190" s="46"/>
      <c r="N190" s="46"/>
      <c r="O190" s="46"/>
      <c r="P190" s="46"/>
      <c r="Q190" s="46"/>
      <c r="R190" s="46"/>
      <c r="S190" s="46"/>
      <c r="T190" s="46"/>
      <c r="U190" s="46"/>
      <c r="V190" s="46"/>
      <c r="W190" s="46"/>
      <c r="X190" s="46"/>
      <c r="Y190" s="41" t="str">
        <f>IF(A190&lt;&gt;"",IF(D190="DIRECCIÓN_DE_TRANSFERENCIAS","280 0031",VLOOKUP(C190,NIVELES!$A$14:$B$105,2,0)),"")</f>
        <v/>
      </c>
      <c r="Z190" s="106"/>
      <c r="AA190" s="43" t="str">
        <f>+IF(D190&lt;&gt;"",VLOOKUP(D190,NIVELES!$D$19:$H$25,2,0),"")</f>
        <v/>
      </c>
      <c r="AB190" s="28" t="str">
        <f>+IF(D190&lt;&gt;"",VLOOKUP(D190,NIVELES!$D$19:$H$25,3,0),"")</f>
        <v/>
      </c>
      <c r="AC190" s="28" t="str">
        <f>+IF(D190&lt;&gt;"",VLOOKUP(D190,NIVELES!$D$19:$H$25,4,0),"")</f>
        <v/>
      </c>
      <c r="AD190" s="28" t="str">
        <f>+IF(D190&lt;&gt;"",VLOOKUP(D190,NIVELES!$D$19:$H$25,5,0),"")</f>
        <v/>
      </c>
      <c r="AE190" s="44" t="str">
        <f>IF(AF190&lt;&gt;"",VLOOKUP(AF190,NIVELES!$F$495:$G$540,2,0),"")</f>
        <v/>
      </c>
      <c r="AF190" s="27"/>
      <c r="AG190" s="27"/>
      <c r="AH190" s="28" t="str">
        <f>+IF(AG190&lt;&gt;"",VLOOKUP(AG190,NIVELES!$A$800:$B$876,2,0),"")</f>
        <v/>
      </c>
      <c r="AI190" s="27"/>
      <c r="AJ190" s="27"/>
      <c r="AK190" s="28" t="str">
        <f>IF(AJ190&lt;&gt;"",+VLOOKUP(AJ190,NIVELES!$A$890:$B$1237,2,0),"")</f>
        <v/>
      </c>
      <c r="AL190" s="29"/>
      <c r="AM190" s="29"/>
      <c r="AN190" s="29"/>
      <c r="AO190" s="29"/>
      <c r="AP190" s="29"/>
      <c r="AQ190" s="29"/>
      <c r="AR190" s="29"/>
      <c r="AS190" s="29"/>
      <c r="AT190" s="29"/>
      <c r="AU190" s="29"/>
      <c r="AV190" s="29"/>
      <c r="AW190" s="29"/>
      <c r="AX190" s="29"/>
      <c r="AY190" s="31">
        <f t="shared" si="17"/>
        <v>0</v>
      </c>
      <c r="AZ190" s="30" t="str">
        <f t="shared" si="18"/>
        <v xml:space="preserve"> </v>
      </c>
      <c r="BA190" s="35" t="str">
        <f t="shared" si="19"/>
        <v xml:space="preserve"> </v>
      </c>
      <c r="BB190" s="108"/>
      <c r="BC190" s="108"/>
      <c r="BD190" s="108"/>
      <c r="BE190" s="136" t="str">
        <f t="shared" si="20"/>
        <v/>
      </c>
      <c r="BF190" s="108"/>
      <c r="BG190" s="110"/>
      <c r="BH190" s="110"/>
      <c r="BI190" s="110"/>
      <c r="BJ190" s="137" t="str">
        <f t="shared" si="21"/>
        <v/>
      </c>
      <c r="BK190" s="110"/>
      <c r="BL190" s="108"/>
      <c r="BM190" s="108"/>
      <c r="BN190" s="108"/>
      <c r="BO190" s="135" t="str">
        <f t="shared" si="22"/>
        <v/>
      </c>
      <c r="BP190" s="108"/>
      <c r="BQ190" s="108"/>
      <c r="BR190" s="108"/>
      <c r="BS190" s="108"/>
      <c r="BT190" s="135" t="str">
        <f t="shared" si="23"/>
        <v/>
      </c>
      <c r="BU190" s="108"/>
      <c r="BV190" s="108"/>
      <c r="BW190" s="108"/>
      <c r="BX190" s="108"/>
      <c r="BY190" s="135" t="str">
        <f t="shared" si="24"/>
        <v/>
      </c>
      <c r="BZ190" s="108"/>
    </row>
    <row r="191" spans="1:78" x14ac:dyDescent="0.25">
      <c r="A191" s="27"/>
      <c r="B191" s="27"/>
      <c r="C191" s="27"/>
      <c r="D191" s="27"/>
      <c r="E191" s="28" t="str">
        <f>+IF(C191&lt;&gt;"",VLOOKUP(MID(C191,18,5),NIVELES!$A$133:$B$213,2,0),"")</f>
        <v/>
      </c>
      <c r="F191" s="88"/>
      <c r="G191" s="28" t="str">
        <f>IF(F191&lt;&gt;"",VLOOKUP(F191,NIVELES!$A$246:$C$464,3,0),"")</f>
        <v/>
      </c>
      <c r="H191" s="27"/>
      <c r="I191" s="27"/>
      <c r="J191" s="27"/>
      <c r="K191" s="107"/>
      <c r="L191" s="27"/>
      <c r="M191" s="46"/>
      <c r="N191" s="46"/>
      <c r="O191" s="46"/>
      <c r="P191" s="46"/>
      <c r="Q191" s="46"/>
      <c r="R191" s="46"/>
      <c r="S191" s="46"/>
      <c r="T191" s="46"/>
      <c r="U191" s="46"/>
      <c r="V191" s="46"/>
      <c r="W191" s="46"/>
      <c r="X191" s="46"/>
      <c r="Y191" s="41" t="str">
        <f>IF(A191&lt;&gt;"",IF(D191="DIRECCIÓN_DE_TRANSFERENCIAS","280 0031",VLOOKUP(C191,NIVELES!$A$14:$B$105,2,0)),"")</f>
        <v/>
      </c>
      <c r="Z191" s="106"/>
      <c r="AA191" s="43" t="str">
        <f>+IF(D191&lt;&gt;"",VLOOKUP(D191,NIVELES!$D$19:$H$25,2,0),"")</f>
        <v/>
      </c>
      <c r="AB191" s="28" t="str">
        <f>+IF(D191&lt;&gt;"",VLOOKUP(D191,NIVELES!$D$19:$H$25,3,0),"")</f>
        <v/>
      </c>
      <c r="AC191" s="28" t="str">
        <f>+IF(D191&lt;&gt;"",VLOOKUP(D191,NIVELES!$D$19:$H$25,4,0),"")</f>
        <v/>
      </c>
      <c r="AD191" s="28" t="str">
        <f>+IF(D191&lt;&gt;"",VLOOKUP(D191,NIVELES!$D$19:$H$25,5,0),"")</f>
        <v/>
      </c>
      <c r="AE191" s="44" t="str">
        <f>IF(AF191&lt;&gt;"",VLOOKUP(AF191,NIVELES!$F$495:$G$540,2,0),"")</f>
        <v/>
      </c>
      <c r="AF191" s="27"/>
      <c r="AG191" s="27"/>
      <c r="AH191" s="28" t="str">
        <f>+IF(AG191&lt;&gt;"",VLOOKUP(AG191,NIVELES!$A$800:$B$876,2,0),"")</f>
        <v/>
      </c>
      <c r="AI191" s="27"/>
      <c r="AJ191" s="27"/>
      <c r="AK191" s="28" t="str">
        <f>IF(AJ191&lt;&gt;"",+VLOOKUP(AJ191,NIVELES!$A$890:$B$1237,2,0),"")</f>
        <v/>
      </c>
      <c r="AL191" s="29"/>
      <c r="AM191" s="29"/>
      <c r="AN191" s="29"/>
      <c r="AO191" s="29"/>
      <c r="AP191" s="29"/>
      <c r="AQ191" s="29"/>
      <c r="AR191" s="29"/>
      <c r="AS191" s="29"/>
      <c r="AT191" s="29"/>
      <c r="AU191" s="29"/>
      <c r="AV191" s="29"/>
      <c r="AW191" s="29"/>
      <c r="AX191" s="29"/>
      <c r="AY191" s="31">
        <f t="shared" si="17"/>
        <v>0</v>
      </c>
      <c r="AZ191" s="30" t="str">
        <f t="shared" si="18"/>
        <v xml:space="preserve"> </v>
      </c>
      <c r="BA191" s="35" t="str">
        <f t="shared" si="19"/>
        <v xml:space="preserve"> </v>
      </c>
      <c r="BB191" s="108"/>
      <c r="BC191" s="108"/>
      <c r="BD191" s="108"/>
      <c r="BE191" s="136" t="str">
        <f t="shared" si="20"/>
        <v/>
      </c>
      <c r="BF191" s="108"/>
      <c r="BG191" s="110"/>
      <c r="BH191" s="110"/>
      <c r="BI191" s="110"/>
      <c r="BJ191" s="137" t="str">
        <f t="shared" si="21"/>
        <v/>
      </c>
      <c r="BK191" s="110"/>
      <c r="BL191" s="108"/>
      <c r="BM191" s="108"/>
      <c r="BN191" s="108"/>
      <c r="BO191" s="135" t="str">
        <f t="shared" si="22"/>
        <v/>
      </c>
      <c r="BP191" s="108"/>
      <c r="BQ191" s="108"/>
      <c r="BR191" s="108"/>
      <c r="BS191" s="108"/>
      <c r="BT191" s="135" t="str">
        <f t="shared" si="23"/>
        <v/>
      </c>
      <c r="BU191" s="108"/>
      <c r="BV191" s="108"/>
      <c r="BW191" s="108"/>
      <c r="BX191" s="108"/>
      <c r="BY191" s="135" t="str">
        <f t="shared" si="24"/>
        <v/>
      </c>
      <c r="BZ191" s="108"/>
    </row>
    <row r="192" spans="1:78" x14ac:dyDescent="0.25">
      <c r="A192" s="27"/>
      <c r="B192" s="27"/>
      <c r="C192" s="27"/>
      <c r="D192" s="27"/>
      <c r="E192" s="28" t="str">
        <f>+IF(C192&lt;&gt;"",VLOOKUP(MID(C192,18,5),NIVELES!$A$133:$B$213,2,0),"")</f>
        <v/>
      </c>
      <c r="F192" s="88"/>
      <c r="G192" s="28" t="str">
        <f>IF(F192&lt;&gt;"",VLOOKUP(F192,NIVELES!$A$246:$C$464,3,0),"")</f>
        <v/>
      </c>
      <c r="H192" s="27"/>
      <c r="I192" s="27"/>
      <c r="J192" s="27"/>
      <c r="K192" s="107"/>
      <c r="L192" s="27"/>
      <c r="M192" s="46"/>
      <c r="N192" s="46"/>
      <c r="O192" s="46"/>
      <c r="P192" s="46"/>
      <c r="Q192" s="46"/>
      <c r="R192" s="46"/>
      <c r="S192" s="46"/>
      <c r="T192" s="46"/>
      <c r="U192" s="46"/>
      <c r="V192" s="46"/>
      <c r="W192" s="46"/>
      <c r="X192" s="46"/>
      <c r="Y192" s="41" t="str">
        <f>IF(A192&lt;&gt;"",IF(D192="DIRECCIÓN_DE_TRANSFERENCIAS","280 0031",VLOOKUP(C192,NIVELES!$A$14:$B$105,2,0)),"")</f>
        <v/>
      </c>
      <c r="Z192" s="106"/>
      <c r="AA192" s="43" t="str">
        <f>+IF(D192&lt;&gt;"",VLOOKUP(D192,NIVELES!$D$19:$H$25,2,0),"")</f>
        <v/>
      </c>
      <c r="AB192" s="28" t="str">
        <f>+IF(D192&lt;&gt;"",VLOOKUP(D192,NIVELES!$D$19:$H$25,3,0),"")</f>
        <v/>
      </c>
      <c r="AC192" s="28" t="str">
        <f>+IF(D192&lt;&gt;"",VLOOKUP(D192,NIVELES!$D$19:$H$25,4,0),"")</f>
        <v/>
      </c>
      <c r="AD192" s="28" t="str">
        <f>+IF(D192&lt;&gt;"",VLOOKUP(D192,NIVELES!$D$19:$H$25,5,0),"")</f>
        <v/>
      </c>
      <c r="AE192" s="44" t="str">
        <f>IF(AF192&lt;&gt;"",VLOOKUP(AF192,NIVELES!$F$495:$G$540,2,0),"")</f>
        <v/>
      </c>
      <c r="AF192" s="27"/>
      <c r="AG192" s="27"/>
      <c r="AH192" s="28" t="str">
        <f>+IF(AG192&lt;&gt;"",VLOOKUP(AG192,NIVELES!$A$800:$B$876,2,0),"")</f>
        <v/>
      </c>
      <c r="AI192" s="27"/>
      <c r="AJ192" s="27"/>
      <c r="AK192" s="28" t="str">
        <f>IF(AJ192&lt;&gt;"",+VLOOKUP(AJ192,NIVELES!$A$890:$B$1237,2,0),"")</f>
        <v/>
      </c>
      <c r="AL192" s="29"/>
      <c r="AM192" s="29"/>
      <c r="AN192" s="29"/>
      <c r="AO192" s="29"/>
      <c r="AP192" s="29"/>
      <c r="AQ192" s="29"/>
      <c r="AR192" s="29"/>
      <c r="AS192" s="29"/>
      <c r="AT192" s="29"/>
      <c r="AU192" s="29"/>
      <c r="AV192" s="29"/>
      <c r="AW192" s="29"/>
      <c r="AX192" s="29"/>
      <c r="AY192" s="31">
        <f t="shared" si="17"/>
        <v>0</v>
      </c>
      <c r="AZ192" s="30" t="str">
        <f t="shared" si="18"/>
        <v xml:space="preserve"> </v>
      </c>
      <c r="BA192" s="35" t="str">
        <f t="shared" si="19"/>
        <v xml:space="preserve"> </v>
      </c>
      <c r="BB192" s="108"/>
      <c r="BC192" s="108"/>
      <c r="BD192" s="108"/>
      <c r="BE192" s="136" t="str">
        <f t="shared" si="20"/>
        <v/>
      </c>
      <c r="BF192" s="108"/>
      <c r="BG192" s="110"/>
      <c r="BH192" s="110"/>
      <c r="BI192" s="110"/>
      <c r="BJ192" s="137" t="str">
        <f t="shared" si="21"/>
        <v/>
      </c>
      <c r="BK192" s="110"/>
      <c r="BL192" s="108"/>
      <c r="BM192" s="108"/>
      <c r="BN192" s="108"/>
      <c r="BO192" s="135" t="str">
        <f t="shared" si="22"/>
        <v/>
      </c>
      <c r="BP192" s="108"/>
      <c r="BQ192" s="108"/>
      <c r="BR192" s="108"/>
      <c r="BS192" s="108"/>
      <c r="BT192" s="135" t="str">
        <f t="shared" si="23"/>
        <v/>
      </c>
      <c r="BU192" s="108"/>
      <c r="BV192" s="108"/>
      <c r="BW192" s="108"/>
      <c r="BX192" s="108"/>
      <c r="BY192" s="135" t="str">
        <f t="shared" si="24"/>
        <v/>
      </c>
      <c r="BZ192" s="108"/>
    </row>
    <row r="193" spans="1:78" x14ac:dyDescent="0.25">
      <c r="A193" s="27"/>
      <c r="B193" s="27"/>
      <c r="C193" s="27"/>
      <c r="D193" s="27"/>
      <c r="E193" s="28" t="str">
        <f>+IF(C193&lt;&gt;"",VLOOKUP(MID(C193,18,5),NIVELES!$A$133:$B$213,2,0),"")</f>
        <v/>
      </c>
      <c r="F193" s="88"/>
      <c r="G193" s="28" t="str">
        <f>IF(F193&lt;&gt;"",VLOOKUP(F193,NIVELES!$A$246:$C$464,3,0),"")</f>
        <v/>
      </c>
      <c r="H193" s="27"/>
      <c r="I193" s="27"/>
      <c r="J193" s="27"/>
      <c r="K193" s="107"/>
      <c r="L193" s="27"/>
      <c r="M193" s="46"/>
      <c r="N193" s="46"/>
      <c r="O193" s="46"/>
      <c r="P193" s="46"/>
      <c r="Q193" s="46"/>
      <c r="R193" s="46"/>
      <c r="S193" s="46"/>
      <c r="T193" s="46"/>
      <c r="U193" s="46"/>
      <c r="V193" s="46"/>
      <c r="W193" s="46"/>
      <c r="X193" s="46"/>
      <c r="Y193" s="41" t="str">
        <f>IF(A193&lt;&gt;"",IF(D193="DIRECCIÓN_DE_TRANSFERENCIAS","280 0031",VLOOKUP(C193,NIVELES!$A$14:$B$105,2,0)),"")</f>
        <v/>
      </c>
      <c r="Z193" s="106"/>
      <c r="AA193" s="43" t="str">
        <f>+IF(D193&lt;&gt;"",VLOOKUP(D193,NIVELES!$D$19:$H$25,2,0),"")</f>
        <v/>
      </c>
      <c r="AB193" s="28" t="str">
        <f>+IF(D193&lt;&gt;"",VLOOKUP(D193,NIVELES!$D$19:$H$25,3,0),"")</f>
        <v/>
      </c>
      <c r="AC193" s="28" t="str">
        <f>+IF(D193&lt;&gt;"",VLOOKUP(D193,NIVELES!$D$19:$H$25,4,0),"")</f>
        <v/>
      </c>
      <c r="AD193" s="28" t="str">
        <f>+IF(D193&lt;&gt;"",VLOOKUP(D193,NIVELES!$D$19:$H$25,5,0),"")</f>
        <v/>
      </c>
      <c r="AE193" s="44" t="str">
        <f>IF(AF193&lt;&gt;"",VLOOKUP(AF193,NIVELES!$F$495:$G$540,2,0),"")</f>
        <v/>
      </c>
      <c r="AF193" s="27"/>
      <c r="AG193" s="27"/>
      <c r="AH193" s="28" t="str">
        <f>+IF(AG193&lt;&gt;"",VLOOKUP(AG193,NIVELES!$A$800:$B$876,2,0),"")</f>
        <v/>
      </c>
      <c r="AI193" s="27"/>
      <c r="AJ193" s="27"/>
      <c r="AK193" s="28" t="str">
        <f>IF(AJ193&lt;&gt;"",+VLOOKUP(AJ193,NIVELES!$A$890:$B$1237,2,0),"")</f>
        <v/>
      </c>
      <c r="AL193" s="29"/>
      <c r="AM193" s="29"/>
      <c r="AN193" s="29"/>
      <c r="AO193" s="29"/>
      <c r="AP193" s="29"/>
      <c r="AQ193" s="29"/>
      <c r="AR193" s="29"/>
      <c r="AS193" s="29"/>
      <c r="AT193" s="29"/>
      <c r="AU193" s="29"/>
      <c r="AV193" s="29"/>
      <c r="AW193" s="29"/>
      <c r="AX193" s="29"/>
      <c r="AY193" s="31">
        <f t="shared" si="17"/>
        <v>0</v>
      </c>
      <c r="AZ193" s="30" t="str">
        <f t="shared" si="18"/>
        <v xml:space="preserve"> </v>
      </c>
      <c r="BA193" s="35" t="str">
        <f t="shared" si="19"/>
        <v xml:space="preserve"> </v>
      </c>
      <c r="BB193" s="108"/>
      <c r="BC193" s="108"/>
      <c r="BD193" s="108"/>
      <c r="BE193" s="136" t="str">
        <f t="shared" si="20"/>
        <v/>
      </c>
      <c r="BF193" s="108"/>
      <c r="BG193" s="110"/>
      <c r="BH193" s="110"/>
      <c r="BI193" s="110"/>
      <c r="BJ193" s="137" t="str">
        <f t="shared" si="21"/>
        <v/>
      </c>
      <c r="BK193" s="110"/>
      <c r="BL193" s="108"/>
      <c r="BM193" s="108"/>
      <c r="BN193" s="108"/>
      <c r="BO193" s="135" t="str">
        <f t="shared" si="22"/>
        <v/>
      </c>
      <c r="BP193" s="108"/>
      <c r="BQ193" s="108"/>
      <c r="BR193" s="108"/>
      <c r="BS193" s="108"/>
      <c r="BT193" s="135" t="str">
        <f t="shared" si="23"/>
        <v/>
      </c>
      <c r="BU193" s="108"/>
      <c r="BV193" s="108"/>
      <c r="BW193" s="108"/>
      <c r="BX193" s="108"/>
      <c r="BY193" s="135" t="str">
        <f t="shared" si="24"/>
        <v/>
      </c>
      <c r="BZ193" s="108"/>
    </row>
    <row r="194" spans="1:78" x14ac:dyDescent="0.25">
      <c r="A194" s="27"/>
      <c r="B194" s="27"/>
      <c r="C194" s="27"/>
      <c r="D194" s="27"/>
      <c r="E194" s="28" t="str">
        <f>+IF(C194&lt;&gt;"",VLOOKUP(MID(C194,18,5),NIVELES!$A$133:$B$213,2,0),"")</f>
        <v/>
      </c>
      <c r="F194" s="88"/>
      <c r="G194" s="28" t="str">
        <f>IF(F194&lt;&gt;"",VLOOKUP(F194,NIVELES!$A$246:$C$464,3,0),"")</f>
        <v/>
      </c>
      <c r="H194" s="27"/>
      <c r="I194" s="27"/>
      <c r="J194" s="27"/>
      <c r="K194" s="107"/>
      <c r="L194" s="27"/>
      <c r="M194" s="46"/>
      <c r="N194" s="46"/>
      <c r="O194" s="46"/>
      <c r="P194" s="46"/>
      <c r="Q194" s="46"/>
      <c r="R194" s="46"/>
      <c r="S194" s="46"/>
      <c r="T194" s="46"/>
      <c r="U194" s="46"/>
      <c r="V194" s="46"/>
      <c r="W194" s="46"/>
      <c r="X194" s="46"/>
      <c r="Y194" s="41" t="str">
        <f>IF(A194&lt;&gt;"",IF(D194="DIRECCIÓN_DE_TRANSFERENCIAS","280 0031",VLOOKUP(C194,NIVELES!$A$14:$B$105,2,0)),"")</f>
        <v/>
      </c>
      <c r="Z194" s="106"/>
      <c r="AA194" s="43" t="str">
        <f>+IF(D194&lt;&gt;"",VLOOKUP(D194,NIVELES!$D$19:$H$25,2,0),"")</f>
        <v/>
      </c>
      <c r="AB194" s="28" t="str">
        <f>+IF(D194&lt;&gt;"",VLOOKUP(D194,NIVELES!$D$19:$H$25,3,0),"")</f>
        <v/>
      </c>
      <c r="AC194" s="28" t="str">
        <f>+IF(D194&lt;&gt;"",VLOOKUP(D194,NIVELES!$D$19:$H$25,4,0),"")</f>
        <v/>
      </c>
      <c r="AD194" s="28" t="str">
        <f>+IF(D194&lt;&gt;"",VLOOKUP(D194,NIVELES!$D$19:$H$25,5,0),"")</f>
        <v/>
      </c>
      <c r="AE194" s="44" t="str">
        <f>IF(AF194&lt;&gt;"",VLOOKUP(AF194,NIVELES!$F$495:$G$540,2,0),"")</f>
        <v/>
      </c>
      <c r="AF194" s="27"/>
      <c r="AG194" s="27"/>
      <c r="AH194" s="28" t="str">
        <f>+IF(AG194&lt;&gt;"",VLOOKUP(AG194,NIVELES!$A$800:$B$876,2,0),"")</f>
        <v/>
      </c>
      <c r="AI194" s="27"/>
      <c r="AJ194" s="27"/>
      <c r="AK194" s="28" t="str">
        <f>IF(AJ194&lt;&gt;"",+VLOOKUP(AJ194,NIVELES!$A$890:$B$1237,2,0),"")</f>
        <v/>
      </c>
      <c r="AL194" s="29"/>
      <c r="AM194" s="29"/>
      <c r="AN194" s="29"/>
      <c r="AO194" s="29"/>
      <c r="AP194" s="29"/>
      <c r="AQ194" s="29"/>
      <c r="AR194" s="29"/>
      <c r="AS194" s="29"/>
      <c r="AT194" s="29"/>
      <c r="AU194" s="29"/>
      <c r="AV194" s="29"/>
      <c r="AW194" s="29"/>
      <c r="AX194" s="29"/>
      <c r="AY194" s="31">
        <f t="shared" si="17"/>
        <v>0</v>
      </c>
      <c r="AZ194" s="30" t="str">
        <f t="shared" si="18"/>
        <v xml:space="preserve"> </v>
      </c>
      <c r="BA194" s="35" t="str">
        <f t="shared" si="19"/>
        <v xml:space="preserve"> </v>
      </c>
      <c r="BB194" s="108"/>
      <c r="BC194" s="108"/>
      <c r="BD194" s="108"/>
      <c r="BE194" s="136" t="str">
        <f t="shared" si="20"/>
        <v/>
      </c>
      <c r="BF194" s="108"/>
      <c r="BG194" s="110"/>
      <c r="BH194" s="110"/>
      <c r="BI194" s="110"/>
      <c r="BJ194" s="137" t="str">
        <f t="shared" si="21"/>
        <v/>
      </c>
      <c r="BK194" s="110"/>
      <c r="BL194" s="108"/>
      <c r="BM194" s="108"/>
      <c r="BN194" s="108"/>
      <c r="BO194" s="135" t="str">
        <f t="shared" si="22"/>
        <v/>
      </c>
      <c r="BP194" s="108"/>
      <c r="BQ194" s="108"/>
      <c r="BR194" s="108"/>
      <c r="BS194" s="108"/>
      <c r="BT194" s="135" t="str">
        <f t="shared" si="23"/>
        <v/>
      </c>
      <c r="BU194" s="108"/>
      <c r="BV194" s="108"/>
      <c r="BW194" s="108"/>
      <c r="BX194" s="108"/>
      <c r="BY194" s="135" t="str">
        <f t="shared" si="24"/>
        <v/>
      </c>
      <c r="BZ194" s="108"/>
    </row>
    <row r="195" spans="1:78" x14ac:dyDescent="0.25">
      <c r="A195" s="27"/>
      <c r="B195" s="27"/>
      <c r="C195" s="27"/>
      <c r="D195" s="27"/>
      <c r="E195" s="28" t="str">
        <f>+IF(C195&lt;&gt;"",VLOOKUP(MID(C195,18,5),NIVELES!$A$133:$B$213,2,0),"")</f>
        <v/>
      </c>
      <c r="F195" s="88"/>
      <c r="G195" s="28" t="str">
        <f>IF(F195&lt;&gt;"",VLOOKUP(F195,NIVELES!$A$246:$C$464,3,0),"")</f>
        <v/>
      </c>
      <c r="H195" s="27"/>
      <c r="I195" s="27"/>
      <c r="J195" s="27"/>
      <c r="K195" s="107"/>
      <c r="L195" s="27"/>
      <c r="M195" s="46"/>
      <c r="N195" s="46"/>
      <c r="O195" s="46"/>
      <c r="P195" s="46"/>
      <c r="Q195" s="46"/>
      <c r="R195" s="46"/>
      <c r="S195" s="46"/>
      <c r="T195" s="46"/>
      <c r="U195" s="46"/>
      <c r="V195" s="46"/>
      <c r="W195" s="46"/>
      <c r="X195" s="46"/>
      <c r="Y195" s="41" t="str">
        <f>IF(A195&lt;&gt;"",IF(D195="DIRECCIÓN_DE_TRANSFERENCIAS","280 0031",VLOOKUP(C195,NIVELES!$A$14:$B$105,2,0)),"")</f>
        <v/>
      </c>
      <c r="Z195" s="106"/>
      <c r="AA195" s="43" t="str">
        <f>+IF(D195&lt;&gt;"",VLOOKUP(D195,NIVELES!$D$19:$H$25,2,0),"")</f>
        <v/>
      </c>
      <c r="AB195" s="28" t="str">
        <f>+IF(D195&lt;&gt;"",VLOOKUP(D195,NIVELES!$D$19:$H$25,3,0),"")</f>
        <v/>
      </c>
      <c r="AC195" s="28" t="str">
        <f>+IF(D195&lt;&gt;"",VLOOKUP(D195,NIVELES!$D$19:$H$25,4,0),"")</f>
        <v/>
      </c>
      <c r="AD195" s="28" t="str">
        <f>+IF(D195&lt;&gt;"",VLOOKUP(D195,NIVELES!$D$19:$H$25,5,0),"")</f>
        <v/>
      </c>
      <c r="AE195" s="44" t="str">
        <f>IF(AF195&lt;&gt;"",VLOOKUP(AF195,NIVELES!$F$495:$G$540,2,0),"")</f>
        <v/>
      </c>
      <c r="AF195" s="27"/>
      <c r="AG195" s="27"/>
      <c r="AH195" s="28" t="str">
        <f>+IF(AG195&lt;&gt;"",VLOOKUP(AG195,NIVELES!$A$800:$B$876,2,0),"")</f>
        <v/>
      </c>
      <c r="AI195" s="27"/>
      <c r="AJ195" s="27"/>
      <c r="AK195" s="28" t="str">
        <f>IF(AJ195&lt;&gt;"",+VLOOKUP(AJ195,NIVELES!$A$890:$B$1237,2,0),"")</f>
        <v/>
      </c>
      <c r="AL195" s="29"/>
      <c r="AM195" s="29"/>
      <c r="AN195" s="29"/>
      <c r="AO195" s="29"/>
      <c r="AP195" s="29"/>
      <c r="AQ195" s="29"/>
      <c r="AR195" s="29"/>
      <c r="AS195" s="29"/>
      <c r="AT195" s="29"/>
      <c r="AU195" s="29"/>
      <c r="AV195" s="29"/>
      <c r="AW195" s="29"/>
      <c r="AX195" s="29"/>
      <c r="AY195" s="31">
        <f t="shared" si="17"/>
        <v>0</v>
      </c>
      <c r="AZ195" s="30" t="str">
        <f t="shared" si="18"/>
        <v xml:space="preserve"> </v>
      </c>
      <c r="BA195" s="35" t="str">
        <f t="shared" si="19"/>
        <v xml:space="preserve"> </v>
      </c>
      <c r="BB195" s="108"/>
      <c r="BC195" s="108"/>
      <c r="BD195" s="108"/>
      <c r="BE195" s="136" t="str">
        <f t="shared" si="20"/>
        <v/>
      </c>
      <c r="BF195" s="108"/>
      <c r="BG195" s="110"/>
      <c r="BH195" s="110"/>
      <c r="BI195" s="110"/>
      <c r="BJ195" s="137" t="str">
        <f t="shared" si="21"/>
        <v/>
      </c>
      <c r="BK195" s="110"/>
      <c r="BL195" s="108"/>
      <c r="BM195" s="108"/>
      <c r="BN195" s="108"/>
      <c r="BO195" s="135" t="str">
        <f t="shared" si="22"/>
        <v/>
      </c>
      <c r="BP195" s="108"/>
      <c r="BQ195" s="108"/>
      <c r="BR195" s="108"/>
      <c r="BS195" s="108"/>
      <c r="BT195" s="135" t="str">
        <f t="shared" si="23"/>
        <v/>
      </c>
      <c r="BU195" s="108"/>
      <c r="BV195" s="108"/>
      <c r="BW195" s="108"/>
      <c r="BX195" s="108"/>
      <c r="BY195" s="135" t="str">
        <f t="shared" si="24"/>
        <v/>
      </c>
      <c r="BZ195" s="108"/>
    </row>
    <row r="196" spans="1:78" x14ac:dyDescent="0.25">
      <c r="A196" s="27"/>
      <c r="B196" s="27"/>
      <c r="C196" s="27"/>
      <c r="D196" s="27"/>
      <c r="E196" s="28" t="str">
        <f>+IF(C196&lt;&gt;"",VLOOKUP(MID(C196,18,5),NIVELES!$A$133:$B$213,2,0),"")</f>
        <v/>
      </c>
      <c r="F196" s="88"/>
      <c r="G196" s="28" t="str">
        <f>IF(F196&lt;&gt;"",VLOOKUP(F196,NIVELES!$A$246:$C$464,3,0),"")</f>
        <v/>
      </c>
      <c r="H196" s="27"/>
      <c r="I196" s="27"/>
      <c r="J196" s="27"/>
      <c r="K196" s="107"/>
      <c r="L196" s="27"/>
      <c r="M196" s="46"/>
      <c r="N196" s="46"/>
      <c r="O196" s="46"/>
      <c r="P196" s="46"/>
      <c r="Q196" s="46"/>
      <c r="R196" s="46"/>
      <c r="S196" s="46"/>
      <c r="T196" s="46"/>
      <c r="U196" s="46"/>
      <c r="V196" s="46"/>
      <c r="W196" s="46"/>
      <c r="X196" s="46"/>
      <c r="Y196" s="41" t="str">
        <f>IF(A196&lt;&gt;"",IF(D196="DIRECCIÓN_DE_TRANSFERENCIAS","280 0031",VLOOKUP(C196,NIVELES!$A$14:$B$105,2,0)),"")</f>
        <v/>
      </c>
      <c r="Z196" s="106"/>
      <c r="AA196" s="43" t="str">
        <f>+IF(D196&lt;&gt;"",VLOOKUP(D196,NIVELES!$D$19:$H$25,2,0),"")</f>
        <v/>
      </c>
      <c r="AB196" s="28" t="str">
        <f>+IF(D196&lt;&gt;"",VLOOKUP(D196,NIVELES!$D$19:$H$25,3,0),"")</f>
        <v/>
      </c>
      <c r="AC196" s="28" t="str">
        <f>+IF(D196&lt;&gt;"",VLOOKUP(D196,NIVELES!$D$19:$H$25,4,0),"")</f>
        <v/>
      </c>
      <c r="AD196" s="28" t="str">
        <f>+IF(D196&lt;&gt;"",VLOOKUP(D196,NIVELES!$D$19:$H$25,5,0),"")</f>
        <v/>
      </c>
      <c r="AE196" s="44" t="str">
        <f>IF(AF196&lt;&gt;"",VLOOKUP(AF196,NIVELES!$F$495:$G$540,2,0),"")</f>
        <v/>
      </c>
      <c r="AF196" s="27"/>
      <c r="AG196" s="27"/>
      <c r="AH196" s="28" t="str">
        <f>+IF(AG196&lt;&gt;"",VLOOKUP(AG196,NIVELES!$A$800:$B$876,2,0),"")</f>
        <v/>
      </c>
      <c r="AI196" s="27"/>
      <c r="AJ196" s="27"/>
      <c r="AK196" s="28" t="str">
        <f>IF(AJ196&lt;&gt;"",+VLOOKUP(AJ196,NIVELES!$A$890:$B$1237,2,0),"")</f>
        <v/>
      </c>
      <c r="AL196" s="29"/>
      <c r="AM196" s="29"/>
      <c r="AN196" s="29"/>
      <c r="AO196" s="29"/>
      <c r="AP196" s="29"/>
      <c r="AQ196" s="29"/>
      <c r="AR196" s="29"/>
      <c r="AS196" s="29"/>
      <c r="AT196" s="29"/>
      <c r="AU196" s="29"/>
      <c r="AV196" s="29"/>
      <c r="AW196" s="29"/>
      <c r="AX196" s="29"/>
      <c r="AY196" s="31">
        <f t="shared" si="17"/>
        <v>0</v>
      </c>
      <c r="AZ196" s="30" t="str">
        <f t="shared" si="18"/>
        <v xml:space="preserve"> </v>
      </c>
      <c r="BA196" s="35" t="str">
        <f t="shared" si="19"/>
        <v xml:space="preserve"> </v>
      </c>
      <c r="BB196" s="108"/>
      <c r="BC196" s="108"/>
      <c r="BD196" s="108"/>
      <c r="BE196" s="136" t="str">
        <f t="shared" si="20"/>
        <v/>
      </c>
      <c r="BF196" s="108"/>
      <c r="BG196" s="110"/>
      <c r="BH196" s="110"/>
      <c r="BI196" s="110"/>
      <c r="BJ196" s="137" t="str">
        <f t="shared" si="21"/>
        <v/>
      </c>
      <c r="BK196" s="110"/>
      <c r="BL196" s="108"/>
      <c r="BM196" s="108"/>
      <c r="BN196" s="108"/>
      <c r="BO196" s="135" t="str">
        <f t="shared" si="22"/>
        <v/>
      </c>
      <c r="BP196" s="108"/>
      <c r="BQ196" s="108"/>
      <c r="BR196" s="108"/>
      <c r="BS196" s="108"/>
      <c r="BT196" s="135" t="str">
        <f t="shared" si="23"/>
        <v/>
      </c>
      <c r="BU196" s="108"/>
      <c r="BV196" s="108"/>
      <c r="BW196" s="108"/>
      <c r="BX196" s="108"/>
      <c r="BY196" s="135" t="str">
        <f t="shared" si="24"/>
        <v/>
      </c>
      <c r="BZ196" s="108"/>
    </row>
    <row r="197" spans="1:78" x14ac:dyDescent="0.25">
      <c r="A197" s="27"/>
      <c r="B197" s="27"/>
      <c r="C197" s="27"/>
      <c r="D197" s="27"/>
      <c r="E197" s="28" t="str">
        <f>+IF(C197&lt;&gt;"",VLOOKUP(MID(C197,18,5),NIVELES!$A$133:$B$213,2,0),"")</f>
        <v/>
      </c>
      <c r="F197" s="88"/>
      <c r="G197" s="28" t="str">
        <f>IF(F197&lt;&gt;"",VLOOKUP(F197,NIVELES!$A$246:$C$464,3,0),"")</f>
        <v/>
      </c>
      <c r="H197" s="27"/>
      <c r="I197" s="27"/>
      <c r="J197" s="27"/>
      <c r="K197" s="107"/>
      <c r="L197" s="27"/>
      <c r="M197" s="46"/>
      <c r="N197" s="46"/>
      <c r="O197" s="46"/>
      <c r="P197" s="46"/>
      <c r="Q197" s="46"/>
      <c r="R197" s="46"/>
      <c r="S197" s="46"/>
      <c r="T197" s="46"/>
      <c r="U197" s="46"/>
      <c r="V197" s="46"/>
      <c r="W197" s="46"/>
      <c r="X197" s="46"/>
      <c r="Y197" s="41" t="str">
        <f>IF(A197&lt;&gt;"",IF(D197="DIRECCIÓN_DE_TRANSFERENCIAS","280 0031",VLOOKUP(C197,NIVELES!$A$14:$B$105,2,0)),"")</f>
        <v/>
      </c>
      <c r="Z197" s="106"/>
      <c r="AA197" s="43" t="str">
        <f>+IF(D197&lt;&gt;"",VLOOKUP(D197,NIVELES!$D$19:$H$25,2,0),"")</f>
        <v/>
      </c>
      <c r="AB197" s="28" t="str">
        <f>+IF(D197&lt;&gt;"",VLOOKUP(D197,NIVELES!$D$19:$H$25,3,0),"")</f>
        <v/>
      </c>
      <c r="AC197" s="28" t="str">
        <f>+IF(D197&lt;&gt;"",VLOOKUP(D197,NIVELES!$D$19:$H$25,4,0),"")</f>
        <v/>
      </c>
      <c r="AD197" s="28" t="str">
        <f>+IF(D197&lt;&gt;"",VLOOKUP(D197,NIVELES!$D$19:$H$25,5,0),"")</f>
        <v/>
      </c>
      <c r="AE197" s="44" t="str">
        <f>IF(AF197&lt;&gt;"",VLOOKUP(AF197,NIVELES!$F$495:$G$540,2,0),"")</f>
        <v/>
      </c>
      <c r="AF197" s="27"/>
      <c r="AG197" s="27"/>
      <c r="AH197" s="28" t="str">
        <f>+IF(AG197&lt;&gt;"",VLOOKUP(AG197,NIVELES!$A$800:$B$876,2,0),"")</f>
        <v/>
      </c>
      <c r="AI197" s="27"/>
      <c r="AJ197" s="27"/>
      <c r="AK197" s="28" t="str">
        <f>IF(AJ197&lt;&gt;"",+VLOOKUP(AJ197,NIVELES!$A$890:$B$1237,2,0),"")</f>
        <v/>
      </c>
      <c r="AL197" s="29"/>
      <c r="AM197" s="29"/>
      <c r="AN197" s="29"/>
      <c r="AO197" s="29"/>
      <c r="AP197" s="29"/>
      <c r="AQ197" s="29"/>
      <c r="AR197" s="29"/>
      <c r="AS197" s="29"/>
      <c r="AT197" s="29"/>
      <c r="AU197" s="29"/>
      <c r="AV197" s="29"/>
      <c r="AW197" s="29"/>
      <c r="AX197" s="29"/>
      <c r="AY197" s="31">
        <f t="shared" si="17"/>
        <v>0</v>
      </c>
      <c r="AZ197" s="30" t="str">
        <f t="shared" si="18"/>
        <v xml:space="preserve"> </v>
      </c>
      <c r="BA197" s="35" t="str">
        <f t="shared" si="19"/>
        <v xml:space="preserve"> </v>
      </c>
      <c r="BB197" s="108"/>
      <c r="BC197" s="108"/>
      <c r="BD197" s="108"/>
      <c r="BE197" s="136" t="str">
        <f t="shared" si="20"/>
        <v/>
      </c>
      <c r="BF197" s="108"/>
      <c r="BG197" s="110"/>
      <c r="BH197" s="110"/>
      <c r="BI197" s="110"/>
      <c r="BJ197" s="137" t="str">
        <f t="shared" si="21"/>
        <v/>
      </c>
      <c r="BK197" s="110"/>
      <c r="BL197" s="108"/>
      <c r="BM197" s="108"/>
      <c r="BN197" s="108"/>
      <c r="BO197" s="135" t="str">
        <f t="shared" si="22"/>
        <v/>
      </c>
      <c r="BP197" s="108"/>
      <c r="BQ197" s="108"/>
      <c r="BR197" s="108"/>
      <c r="BS197" s="108"/>
      <c r="BT197" s="135" t="str">
        <f t="shared" si="23"/>
        <v/>
      </c>
      <c r="BU197" s="108"/>
      <c r="BV197" s="108"/>
      <c r="BW197" s="108"/>
      <c r="BX197" s="108"/>
      <c r="BY197" s="135" t="str">
        <f t="shared" si="24"/>
        <v/>
      </c>
      <c r="BZ197" s="108"/>
    </row>
    <row r="198" spans="1:78" x14ac:dyDescent="0.25">
      <c r="A198" s="27"/>
      <c r="B198" s="27"/>
      <c r="C198" s="27"/>
      <c r="D198" s="27"/>
      <c r="E198" s="28" t="str">
        <f>+IF(C198&lt;&gt;"",VLOOKUP(MID(C198,18,5),NIVELES!$A$133:$B$213,2,0),"")</f>
        <v/>
      </c>
      <c r="F198" s="88"/>
      <c r="G198" s="28" t="str">
        <f>IF(F198&lt;&gt;"",VLOOKUP(F198,NIVELES!$A$246:$C$464,3,0),"")</f>
        <v/>
      </c>
      <c r="H198" s="27"/>
      <c r="I198" s="27"/>
      <c r="J198" s="27"/>
      <c r="K198" s="107"/>
      <c r="L198" s="27"/>
      <c r="M198" s="46"/>
      <c r="N198" s="46"/>
      <c r="O198" s="46"/>
      <c r="P198" s="46"/>
      <c r="Q198" s="46"/>
      <c r="R198" s="46"/>
      <c r="S198" s="46"/>
      <c r="T198" s="46"/>
      <c r="U198" s="46"/>
      <c r="V198" s="46"/>
      <c r="W198" s="46"/>
      <c r="X198" s="46"/>
      <c r="Y198" s="41" t="str">
        <f>IF(A198&lt;&gt;"",IF(D198="DIRECCIÓN_DE_TRANSFERENCIAS","280 0031",VLOOKUP(C198,NIVELES!$A$14:$B$105,2,0)),"")</f>
        <v/>
      </c>
      <c r="Z198" s="106"/>
      <c r="AA198" s="43" t="str">
        <f>+IF(D198&lt;&gt;"",VLOOKUP(D198,NIVELES!$D$19:$H$25,2,0),"")</f>
        <v/>
      </c>
      <c r="AB198" s="28" t="str">
        <f>+IF(D198&lt;&gt;"",VLOOKUP(D198,NIVELES!$D$19:$H$25,3,0),"")</f>
        <v/>
      </c>
      <c r="AC198" s="28" t="str">
        <f>+IF(D198&lt;&gt;"",VLOOKUP(D198,NIVELES!$D$19:$H$25,4,0),"")</f>
        <v/>
      </c>
      <c r="AD198" s="28" t="str">
        <f>+IF(D198&lt;&gt;"",VLOOKUP(D198,NIVELES!$D$19:$H$25,5,0),"")</f>
        <v/>
      </c>
      <c r="AE198" s="44" t="str">
        <f>IF(AF198&lt;&gt;"",VLOOKUP(AF198,NIVELES!$F$495:$G$540,2,0),"")</f>
        <v/>
      </c>
      <c r="AF198" s="27"/>
      <c r="AG198" s="27"/>
      <c r="AH198" s="28" t="str">
        <f>+IF(AG198&lt;&gt;"",VLOOKUP(AG198,NIVELES!$A$800:$B$876,2,0),"")</f>
        <v/>
      </c>
      <c r="AI198" s="27"/>
      <c r="AJ198" s="27"/>
      <c r="AK198" s="28" t="str">
        <f>IF(AJ198&lt;&gt;"",+VLOOKUP(AJ198,NIVELES!$A$890:$B$1237,2,0),"")</f>
        <v/>
      </c>
      <c r="AL198" s="29"/>
      <c r="AM198" s="29"/>
      <c r="AN198" s="29"/>
      <c r="AO198" s="29"/>
      <c r="AP198" s="29"/>
      <c r="AQ198" s="29"/>
      <c r="AR198" s="29"/>
      <c r="AS198" s="29"/>
      <c r="AT198" s="29"/>
      <c r="AU198" s="29"/>
      <c r="AV198" s="29"/>
      <c r="AW198" s="29"/>
      <c r="AX198" s="29"/>
      <c r="AY198" s="31">
        <f t="shared" si="17"/>
        <v>0</v>
      </c>
      <c r="AZ198" s="30" t="str">
        <f t="shared" si="18"/>
        <v xml:space="preserve"> </v>
      </c>
      <c r="BA198" s="35" t="str">
        <f t="shared" si="19"/>
        <v xml:space="preserve"> </v>
      </c>
      <c r="BB198" s="108"/>
      <c r="BC198" s="108"/>
      <c r="BD198" s="108"/>
      <c r="BE198" s="136" t="str">
        <f t="shared" si="20"/>
        <v/>
      </c>
      <c r="BF198" s="108"/>
      <c r="BG198" s="110"/>
      <c r="BH198" s="110"/>
      <c r="BI198" s="110"/>
      <c r="BJ198" s="137" t="str">
        <f t="shared" si="21"/>
        <v/>
      </c>
      <c r="BK198" s="110"/>
      <c r="BL198" s="108"/>
      <c r="BM198" s="108"/>
      <c r="BN198" s="108"/>
      <c r="BO198" s="135" t="str">
        <f t="shared" si="22"/>
        <v/>
      </c>
      <c r="BP198" s="108"/>
      <c r="BQ198" s="108"/>
      <c r="BR198" s="108"/>
      <c r="BS198" s="108"/>
      <c r="BT198" s="135" t="str">
        <f t="shared" si="23"/>
        <v/>
      </c>
      <c r="BU198" s="108"/>
      <c r="BV198" s="108"/>
      <c r="BW198" s="108"/>
      <c r="BX198" s="108"/>
      <c r="BY198" s="135" t="str">
        <f t="shared" si="24"/>
        <v/>
      </c>
      <c r="BZ198" s="108"/>
    </row>
    <row r="199" spans="1:78" x14ac:dyDescent="0.25">
      <c r="A199" s="27"/>
      <c r="B199" s="27"/>
      <c r="C199" s="27"/>
      <c r="D199" s="27"/>
      <c r="E199" s="28" t="str">
        <f>+IF(C199&lt;&gt;"",VLOOKUP(MID(C199,18,5),NIVELES!$A$133:$B$213,2,0),"")</f>
        <v/>
      </c>
      <c r="F199" s="88"/>
      <c r="G199" s="28" t="str">
        <f>IF(F199&lt;&gt;"",VLOOKUP(F199,NIVELES!$A$246:$C$464,3,0),"")</f>
        <v/>
      </c>
      <c r="H199" s="27"/>
      <c r="I199" s="27"/>
      <c r="J199" s="27"/>
      <c r="K199" s="107"/>
      <c r="L199" s="27"/>
      <c r="M199" s="46"/>
      <c r="N199" s="46"/>
      <c r="O199" s="46"/>
      <c r="P199" s="46"/>
      <c r="Q199" s="46"/>
      <c r="R199" s="46"/>
      <c r="S199" s="46"/>
      <c r="T199" s="46"/>
      <c r="U199" s="46"/>
      <c r="V199" s="46"/>
      <c r="W199" s="46"/>
      <c r="X199" s="46"/>
      <c r="Y199" s="41" t="str">
        <f>IF(A199&lt;&gt;"",IF(D199="DIRECCIÓN_DE_TRANSFERENCIAS","280 0031",VLOOKUP(C199,NIVELES!$A$14:$B$105,2,0)),"")</f>
        <v/>
      </c>
      <c r="Z199" s="106"/>
      <c r="AA199" s="43" t="str">
        <f>+IF(D199&lt;&gt;"",VLOOKUP(D199,NIVELES!$D$19:$H$25,2,0),"")</f>
        <v/>
      </c>
      <c r="AB199" s="28" t="str">
        <f>+IF(D199&lt;&gt;"",VLOOKUP(D199,NIVELES!$D$19:$H$25,3,0),"")</f>
        <v/>
      </c>
      <c r="AC199" s="28" t="str">
        <f>+IF(D199&lt;&gt;"",VLOOKUP(D199,NIVELES!$D$19:$H$25,4,0),"")</f>
        <v/>
      </c>
      <c r="AD199" s="28" t="str">
        <f>+IF(D199&lt;&gt;"",VLOOKUP(D199,NIVELES!$D$19:$H$25,5,0),"")</f>
        <v/>
      </c>
      <c r="AE199" s="44" t="str">
        <f>IF(AF199&lt;&gt;"",VLOOKUP(AF199,NIVELES!$F$495:$G$540,2,0),"")</f>
        <v/>
      </c>
      <c r="AF199" s="27"/>
      <c r="AG199" s="27"/>
      <c r="AH199" s="28" t="str">
        <f>+IF(AG199&lt;&gt;"",VLOOKUP(AG199,NIVELES!$A$800:$B$876,2,0),"")</f>
        <v/>
      </c>
      <c r="AI199" s="27"/>
      <c r="AJ199" s="27"/>
      <c r="AK199" s="28" t="str">
        <f>IF(AJ199&lt;&gt;"",+VLOOKUP(AJ199,NIVELES!$A$890:$B$1237,2,0),"")</f>
        <v/>
      </c>
      <c r="AL199" s="29"/>
      <c r="AM199" s="29"/>
      <c r="AN199" s="29"/>
      <c r="AO199" s="29"/>
      <c r="AP199" s="29"/>
      <c r="AQ199" s="29"/>
      <c r="AR199" s="29"/>
      <c r="AS199" s="29"/>
      <c r="AT199" s="29"/>
      <c r="AU199" s="29"/>
      <c r="AV199" s="29"/>
      <c r="AW199" s="29"/>
      <c r="AX199" s="29"/>
      <c r="AY199" s="31">
        <f t="shared" si="17"/>
        <v>0</v>
      </c>
      <c r="AZ199" s="30" t="str">
        <f t="shared" si="18"/>
        <v xml:space="preserve"> </v>
      </c>
      <c r="BA199" s="35" t="str">
        <f t="shared" si="19"/>
        <v xml:space="preserve"> </v>
      </c>
      <c r="BB199" s="108"/>
      <c r="BC199" s="108"/>
      <c r="BD199" s="108"/>
      <c r="BE199" s="136" t="str">
        <f t="shared" si="20"/>
        <v/>
      </c>
      <c r="BF199" s="108"/>
      <c r="BG199" s="110"/>
      <c r="BH199" s="110"/>
      <c r="BI199" s="110"/>
      <c r="BJ199" s="137" t="str">
        <f t="shared" si="21"/>
        <v/>
      </c>
      <c r="BK199" s="110"/>
      <c r="BL199" s="108"/>
      <c r="BM199" s="108"/>
      <c r="BN199" s="108"/>
      <c r="BO199" s="135" t="str">
        <f t="shared" si="22"/>
        <v/>
      </c>
      <c r="BP199" s="108"/>
      <c r="BQ199" s="108"/>
      <c r="BR199" s="108"/>
      <c r="BS199" s="108"/>
      <c r="BT199" s="135" t="str">
        <f t="shared" si="23"/>
        <v/>
      </c>
      <c r="BU199" s="108"/>
      <c r="BV199" s="108"/>
      <c r="BW199" s="108"/>
      <c r="BX199" s="108"/>
      <c r="BY199" s="135" t="str">
        <f t="shared" si="24"/>
        <v/>
      </c>
      <c r="BZ199" s="108"/>
    </row>
    <row r="200" spans="1:78" x14ac:dyDescent="0.25">
      <c r="A200" s="27"/>
      <c r="B200" s="27"/>
      <c r="C200" s="27"/>
      <c r="D200" s="27"/>
      <c r="E200" s="28" t="str">
        <f>+IF(C200&lt;&gt;"",VLOOKUP(MID(C200,18,5),NIVELES!$A$133:$B$213,2,0),"")</f>
        <v/>
      </c>
      <c r="F200" s="88"/>
      <c r="G200" s="28" t="str">
        <f>IF(F200&lt;&gt;"",VLOOKUP(F200,NIVELES!$A$246:$C$464,3,0),"")</f>
        <v/>
      </c>
      <c r="H200" s="27"/>
      <c r="I200" s="27"/>
      <c r="J200" s="27"/>
      <c r="K200" s="107"/>
      <c r="L200" s="27"/>
      <c r="M200" s="46"/>
      <c r="N200" s="46"/>
      <c r="O200" s="46"/>
      <c r="P200" s="46"/>
      <c r="Q200" s="46"/>
      <c r="R200" s="46"/>
      <c r="S200" s="46"/>
      <c r="T200" s="46"/>
      <c r="U200" s="46"/>
      <c r="V200" s="46"/>
      <c r="W200" s="46"/>
      <c r="X200" s="46"/>
      <c r="Y200" s="41" t="str">
        <f>IF(A200&lt;&gt;"",IF(D200="DIRECCIÓN_DE_TRANSFERENCIAS","280 0031",VLOOKUP(C200,NIVELES!$A$14:$B$105,2,0)),"")</f>
        <v/>
      </c>
      <c r="Z200" s="106"/>
      <c r="AA200" s="43" t="str">
        <f>+IF(D200&lt;&gt;"",VLOOKUP(D200,NIVELES!$D$19:$H$25,2,0),"")</f>
        <v/>
      </c>
      <c r="AB200" s="28" t="str">
        <f>+IF(D200&lt;&gt;"",VLOOKUP(D200,NIVELES!$D$19:$H$25,3,0),"")</f>
        <v/>
      </c>
      <c r="AC200" s="28" t="str">
        <f>+IF(D200&lt;&gt;"",VLOOKUP(D200,NIVELES!$D$19:$H$25,4,0),"")</f>
        <v/>
      </c>
      <c r="AD200" s="28" t="str">
        <f>+IF(D200&lt;&gt;"",VLOOKUP(D200,NIVELES!$D$19:$H$25,5,0),"")</f>
        <v/>
      </c>
      <c r="AE200" s="44" t="str">
        <f>IF(AF200&lt;&gt;"",VLOOKUP(AF200,NIVELES!$F$495:$G$540,2,0),"")</f>
        <v/>
      </c>
      <c r="AF200" s="27"/>
      <c r="AG200" s="27"/>
      <c r="AH200" s="28" t="str">
        <f>+IF(AG200&lt;&gt;"",VLOOKUP(AG200,NIVELES!$A$800:$B$876,2,0),"")</f>
        <v/>
      </c>
      <c r="AI200" s="27"/>
      <c r="AJ200" s="27"/>
      <c r="AK200" s="28" t="str">
        <f>IF(AJ200&lt;&gt;"",+VLOOKUP(AJ200,NIVELES!$A$890:$B$1237,2,0),"")</f>
        <v/>
      </c>
      <c r="AL200" s="29"/>
      <c r="AM200" s="29"/>
      <c r="AN200" s="29"/>
      <c r="AO200" s="29"/>
      <c r="AP200" s="29"/>
      <c r="AQ200" s="29"/>
      <c r="AR200" s="29"/>
      <c r="AS200" s="29"/>
      <c r="AT200" s="29"/>
      <c r="AU200" s="29"/>
      <c r="AV200" s="29"/>
      <c r="AW200" s="29"/>
      <c r="AX200" s="29"/>
      <c r="AY200" s="31">
        <f t="shared" si="17"/>
        <v>0</v>
      </c>
      <c r="AZ200" s="30" t="str">
        <f t="shared" si="18"/>
        <v xml:space="preserve"> </v>
      </c>
      <c r="BA200" s="35" t="str">
        <f t="shared" si="19"/>
        <v xml:space="preserve"> </v>
      </c>
      <c r="BB200" s="108"/>
      <c r="BC200" s="108"/>
      <c r="BD200" s="108"/>
      <c r="BE200" s="136" t="str">
        <f t="shared" si="20"/>
        <v/>
      </c>
      <c r="BF200" s="108"/>
      <c r="BG200" s="110"/>
      <c r="BH200" s="110"/>
      <c r="BI200" s="110"/>
      <c r="BJ200" s="137" t="str">
        <f t="shared" si="21"/>
        <v/>
      </c>
      <c r="BK200" s="110"/>
      <c r="BL200" s="108"/>
      <c r="BM200" s="108"/>
      <c r="BN200" s="108"/>
      <c r="BO200" s="135" t="str">
        <f t="shared" si="22"/>
        <v/>
      </c>
      <c r="BP200" s="108"/>
      <c r="BQ200" s="108"/>
      <c r="BR200" s="108"/>
      <c r="BS200" s="108"/>
      <c r="BT200" s="135" t="str">
        <f t="shared" si="23"/>
        <v/>
      </c>
      <c r="BU200" s="108"/>
      <c r="BV200" s="108"/>
      <c r="BW200" s="108"/>
      <c r="BX200" s="108"/>
      <c r="BY200" s="135" t="str">
        <f t="shared" si="24"/>
        <v/>
      </c>
      <c r="BZ200" s="108"/>
    </row>
    <row r="201" spans="1:78" x14ac:dyDescent="0.25">
      <c r="A201" s="27"/>
      <c r="B201" s="27"/>
      <c r="C201" s="27"/>
      <c r="D201" s="27"/>
      <c r="E201" s="28" t="str">
        <f>+IF(C201&lt;&gt;"",VLOOKUP(MID(C201,18,5),NIVELES!$A$133:$B$213,2,0),"")</f>
        <v/>
      </c>
      <c r="F201" s="88"/>
      <c r="G201" s="28" t="str">
        <f>IF(F201&lt;&gt;"",VLOOKUP(F201,NIVELES!$A$246:$C$464,3,0),"")</f>
        <v/>
      </c>
      <c r="H201" s="27"/>
      <c r="I201" s="27"/>
      <c r="J201" s="27"/>
      <c r="K201" s="107"/>
      <c r="L201" s="27"/>
      <c r="M201" s="46"/>
      <c r="N201" s="46"/>
      <c r="O201" s="46"/>
      <c r="P201" s="46"/>
      <c r="Q201" s="46"/>
      <c r="R201" s="46"/>
      <c r="S201" s="46"/>
      <c r="T201" s="46"/>
      <c r="U201" s="46"/>
      <c r="V201" s="46"/>
      <c r="W201" s="46"/>
      <c r="X201" s="46"/>
      <c r="Y201" s="41" t="str">
        <f>IF(A201&lt;&gt;"",IF(D201="DIRECCIÓN_DE_TRANSFERENCIAS","280 0031",VLOOKUP(C201,NIVELES!$A$14:$B$105,2,0)),"")</f>
        <v/>
      </c>
      <c r="Z201" s="106"/>
      <c r="AA201" s="43" t="str">
        <f>+IF(D201&lt;&gt;"",VLOOKUP(D201,NIVELES!$D$19:$H$25,2,0),"")</f>
        <v/>
      </c>
      <c r="AB201" s="28" t="str">
        <f>+IF(D201&lt;&gt;"",VLOOKUP(D201,NIVELES!$D$19:$H$25,3,0),"")</f>
        <v/>
      </c>
      <c r="AC201" s="28" t="str">
        <f>+IF(D201&lt;&gt;"",VLOOKUP(D201,NIVELES!$D$19:$H$25,4,0),"")</f>
        <v/>
      </c>
      <c r="AD201" s="28" t="str">
        <f>+IF(D201&lt;&gt;"",VLOOKUP(D201,NIVELES!$D$19:$H$25,5,0),"")</f>
        <v/>
      </c>
      <c r="AE201" s="44" t="str">
        <f>IF(AF201&lt;&gt;"",VLOOKUP(AF201,NIVELES!$F$495:$G$540,2,0),"")</f>
        <v/>
      </c>
      <c r="AF201" s="27"/>
      <c r="AG201" s="27"/>
      <c r="AH201" s="28" t="str">
        <f>+IF(AG201&lt;&gt;"",VLOOKUP(AG201,NIVELES!$A$800:$B$876,2,0),"")</f>
        <v/>
      </c>
      <c r="AI201" s="27"/>
      <c r="AJ201" s="27"/>
      <c r="AK201" s="28" t="str">
        <f>IF(AJ201&lt;&gt;"",+VLOOKUP(AJ201,NIVELES!$A$890:$B$1237,2,0),"")</f>
        <v/>
      </c>
      <c r="AL201" s="29"/>
      <c r="AM201" s="29"/>
      <c r="AN201" s="29"/>
      <c r="AO201" s="29"/>
      <c r="AP201" s="29"/>
      <c r="AQ201" s="29"/>
      <c r="AR201" s="29"/>
      <c r="AS201" s="29"/>
      <c r="AT201" s="29"/>
      <c r="AU201" s="29"/>
      <c r="AV201" s="29"/>
      <c r="AW201" s="29"/>
      <c r="AX201" s="29"/>
      <c r="AY201" s="31">
        <f t="shared" si="17"/>
        <v>0</v>
      </c>
      <c r="AZ201" s="30" t="str">
        <f t="shared" si="18"/>
        <v xml:space="preserve"> </v>
      </c>
      <c r="BA201" s="35" t="str">
        <f t="shared" si="19"/>
        <v xml:space="preserve"> </v>
      </c>
      <c r="BB201" s="108"/>
      <c r="BC201" s="108"/>
      <c r="BD201" s="108"/>
      <c r="BE201" s="136" t="str">
        <f t="shared" si="20"/>
        <v/>
      </c>
      <c r="BF201" s="108"/>
      <c r="BG201" s="110"/>
      <c r="BH201" s="110"/>
      <c r="BI201" s="110"/>
      <c r="BJ201" s="137" t="str">
        <f t="shared" si="21"/>
        <v/>
      </c>
      <c r="BK201" s="110"/>
      <c r="BL201" s="108"/>
      <c r="BM201" s="108"/>
      <c r="BN201" s="108"/>
      <c r="BO201" s="135" t="str">
        <f t="shared" si="22"/>
        <v/>
      </c>
      <c r="BP201" s="108"/>
      <c r="BQ201" s="108"/>
      <c r="BR201" s="108"/>
      <c r="BS201" s="108"/>
      <c r="BT201" s="135" t="str">
        <f t="shared" si="23"/>
        <v/>
      </c>
      <c r="BU201" s="108"/>
      <c r="BV201" s="108"/>
      <c r="BW201" s="108"/>
      <c r="BX201" s="108"/>
      <c r="BY201" s="135" t="str">
        <f t="shared" si="24"/>
        <v/>
      </c>
      <c r="BZ201" s="108"/>
    </row>
    <row r="202" spans="1:78" x14ac:dyDescent="0.25">
      <c r="A202" s="27"/>
      <c r="B202" s="27"/>
      <c r="C202" s="27"/>
      <c r="D202" s="27"/>
      <c r="E202" s="28" t="str">
        <f>+IF(C202&lt;&gt;"",VLOOKUP(MID(C202,18,5),NIVELES!$A$133:$B$213,2,0),"")</f>
        <v/>
      </c>
      <c r="F202" s="88"/>
      <c r="G202" s="28" t="str">
        <f>IF(F202&lt;&gt;"",VLOOKUP(F202,NIVELES!$A$246:$C$464,3,0),"")</f>
        <v/>
      </c>
      <c r="H202" s="27"/>
      <c r="I202" s="27"/>
      <c r="J202" s="27"/>
      <c r="K202" s="107"/>
      <c r="L202" s="27"/>
      <c r="M202" s="46"/>
      <c r="N202" s="46"/>
      <c r="O202" s="46"/>
      <c r="P202" s="46"/>
      <c r="Q202" s="46"/>
      <c r="R202" s="46"/>
      <c r="S202" s="46"/>
      <c r="T202" s="46"/>
      <c r="U202" s="46"/>
      <c r="V202" s="46"/>
      <c r="W202" s="46"/>
      <c r="X202" s="46"/>
      <c r="Y202" s="41" t="str">
        <f>IF(A202&lt;&gt;"",IF(D202="DIRECCIÓN_DE_TRANSFERENCIAS","280 0031",VLOOKUP(C202,NIVELES!$A$14:$B$105,2,0)),"")</f>
        <v/>
      </c>
      <c r="Z202" s="106"/>
      <c r="AA202" s="43" t="str">
        <f>+IF(D202&lt;&gt;"",VLOOKUP(D202,NIVELES!$D$19:$H$25,2,0),"")</f>
        <v/>
      </c>
      <c r="AB202" s="28" t="str">
        <f>+IF(D202&lt;&gt;"",VLOOKUP(D202,NIVELES!$D$19:$H$25,3,0),"")</f>
        <v/>
      </c>
      <c r="AC202" s="28" t="str">
        <f>+IF(D202&lt;&gt;"",VLOOKUP(D202,NIVELES!$D$19:$H$25,4,0),"")</f>
        <v/>
      </c>
      <c r="AD202" s="28" t="str">
        <f>+IF(D202&lt;&gt;"",VLOOKUP(D202,NIVELES!$D$19:$H$25,5,0),"")</f>
        <v/>
      </c>
      <c r="AE202" s="44" t="str">
        <f>IF(AF202&lt;&gt;"",VLOOKUP(AF202,NIVELES!$F$495:$G$540,2,0),"")</f>
        <v/>
      </c>
      <c r="AF202" s="27"/>
      <c r="AG202" s="27"/>
      <c r="AH202" s="28" t="str">
        <f>+IF(AG202&lt;&gt;"",VLOOKUP(AG202,NIVELES!$A$800:$B$876,2,0),"")</f>
        <v/>
      </c>
      <c r="AI202" s="27"/>
      <c r="AJ202" s="27"/>
      <c r="AK202" s="28" t="str">
        <f>IF(AJ202&lt;&gt;"",+VLOOKUP(AJ202,NIVELES!$A$890:$B$1237,2,0),"")</f>
        <v/>
      </c>
      <c r="AL202" s="29"/>
      <c r="AM202" s="29"/>
      <c r="AN202" s="29"/>
      <c r="AO202" s="29"/>
      <c r="AP202" s="29"/>
      <c r="AQ202" s="29"/>
      <c r="AR202" s="29"/>
      <c r="AS202" s="29"/>
      <c r="AT202" s="29"/>
      <c r="AU202" s="29"/>
      <c r="AV202" s="29"/>
      <c r="AW202" s="29"/>
      <c r="AX202" s="29"/>
      <c r="AY202" s="31">
        <f t="shared" ref="AY202:AY265" si="25">SUM(AM202:AX202)</f>
        <v>0</v>
      </c>
      <c r="AZ202" s="30" t="str">
        <f t="shared" ref="AZ202:AZ265" si="26">IF(A202&lt;&gt;"",IF(AL202&lt;&gt;"",IF(AL202=AY202,"OK",AL202-AY202),IF(AND(AL202="",AY202=""),"",AL202-AY202))," ")</f>
        <v xml:space="preserve"> </v>
      </c>
      <c r="BA202" s="35" t="str">
        <f t="shared" ref="BA202:BA265" si="27">IF(A202&lt;&gt;"",IF(A202="","Escoger Nivel 0",)&amp;" "&amp;(IF(B202="","Escoger Nivel  1",)&amp;" "&amp;(IF(C202="","Escoger Nivel 2",)&amp;" "&amp;(IF(D202="","Escoger Nivel 3",)&amp;" "&amp;(IF(F202="","Escoger Cantón",)&amp;" "&amp;(IF(H202="","Escoger Obj. Estratégico Institucional N1",)&amp;" "&amp;(IF(I202="","Escoger Obj. Especifico N2",)&amp;" "&amp;(IF(Z202="","Escoger Fuente de Financiamiento",)&amp;" "&amp;(IF(J202="","Llenar Actividad",)&amp;" "&amp;(IF(K202="","Llenar Metas",)&amp;" "&amp;(IF(L202="","Llenar Indicador",)&amp;" "&amp;(IF(AA202="","Escoger Nro. programa",)&amp;" "&amp;(IF(AE202="","Escoger Nro. Actividad e-Sigef",)&amp;" "&amp;(IF(AH202="","Escoger direccionamiento de gasto",)&amp;" "&amp;(IF(AI202="","Escoger Grupo de Gasto",)&amp;" "&amp;(IF(AJ202="","Escoger Item Presupuestario",)&amp;" "&amp;(IF(AL202="","Llenar valor de actividad",)))))))))))))))))," ")</f>
        <v xml:space="preserve"> </v>
      </c>
      <c r="BB202" s="108"/>
      <c r="BC202" s="108"/>
      <c r="BD202" s="108"/>
      <c r="BE202" s="136" t="str">
        <f t="shared" ref="BE202:BE265" si="28">IF(BD202&lt;&gt;"",AL202-BD202,"")</f>
        <v/>
      </c>
      <c r="BF202" s="108"/>
      <c r="BG202" s="110"/>
      <c r="BH202" s="110"/>
      <c r="BI202" s="110"/>
      <c r="BJ202" s="137" t="str">
        <f t="shared" ref="BJ202:BJ265" si="29">IF(BI202&lt;&gt;"",BE202-BI202,"")</f>
        <v/>
      </c>
      <c r="BK202" s="110"/>
      <c r="BL202" s="108"/>
      <c r="BM202" s="108"/>
      <c r="BN202" s="108"/>
      <c r="BO202" s="135" t="str">
        <f t="shared" ref="BO202:BO265" si="30">IF(BN202&lt;&gt;"",BJ202-BN202,"")</f>
        <v/>
      </c>
      <c r="BP202" s="108"/>
      <c r="BQ202" s="108"/>
      <c r="BR202" s="108"/>
      <c r="BS202" s="108"/>
      <c r="BT202" s="135" t="str">
        <f t="shared" ref="BT202:BT265" si="31">IF(BS202&lt;&gt;"",BO202-BS202,"")</f>
        <v/>
      </c>
      <c r="BU202" s="108"/>
      <c r="BV202" s="108"/>
      <c r="BW202" s="108"/>
      <c r="BX202" s="108"/>
      <c r="BY202" s="135" t="str">
        <f t="shared" ref="BY202:BY265" si="32">IF(BX202&lt;&gt;"",BT202-BX202,"")</f>
        <v/>
      </c>
      <c r="BZ202" s="108"/>
    </row>
    <row r="203" spans="1:78" x14ac:dyDescent="0.25">
      <c r="A203" s="27"/>
      <c r="B203" s="27"/>
      <c r="C203" s="27"/>
      <c r="D203" s="27"/>
      <c r="E203" s="28" t="str">
        <f>+IF(C203&lt;&gt;"",VLOOKUP(MID(C203,18,5),NIVELES!$A$133:$B$213,2,0),"")</f>
        <v/>
      </c>
      <c r="F203" s="88"/>
      <c r="G203" s="28" t="str">
        <f>IF(F203&lt;&gt;"",VLOOKUP(F203,NIVELES!$A$246:$C$464,3,0),"")</f>
        <v/>
      </c>
      <c r="H203" s="27"/>
      <c r="I203" s="27"/>
      <c r="J203" s="27"/>
      <c r="K203" s="107"/>
      <c r="L203" s="27"/>
      <c r="M203" s="46"/>
      <c r="N203" s="46"/>
      <c r="O203" s="46"/>
      <c r="P203" s="46"/>
      <c r="Q203" s="46"/>
      <c r="R203" s="46"/>
      <c r="S203" s="46"/>
      <c r="T203" s="46"/>
      <c r="U203" s="46"/>
      <c r="V203" s="46"/>
      <c r="W203" s="46"/>
      <c r="X203" s="46"/>
      <c r="Y203" s="41" t="str">
        <f>IF(A203&lt;&gt;"",IF(D203="DIRECCIÓN_DE_TRANSFERENCIAS","280 0031",VLOOKUP(C203,NIVELES!$A$14:$B$105,2,0)),"")</f>
        <v/>
      </c>
      <c r="Z203" s="106"/>
      <c r="AA203" s="43" t="str">
        <f>+IF(D203&lt;&gt;"",VLOOKUP(D203,NIVELES!$D$19:$H$25,2,0),"")</f>
        <v/>
      </c>
      <c r="AB203" s="28" t="str">
        <f>+IF(D203&lt;&gt;"",VLOOKUP(D203,NIVELES!$D$19:$H$25,3,0),"")</f>
        <v/>
      </c>
      <c r="AC203" s="28" t="str">
        <f>+IF(D203&lt;&gt;"",VLOOKUP(D203,NIVELES!$D$19:$H$25,4,0),"")</f>
        <v/>
      </c>
      <c r="AD203" s="28" t="str">
        <f>+IF(D203&lt;&gt;"",VLOOKUP(D203,NIVELES!$D$19:$H$25,5,0),"")</f>
        <v/>
      </c>
      <c r="AE203" s="44" t="str">
        <f>IF(AF203&lt;&gt;"",VLOOKUP(AF203,NIVELES!$F$495:$G$540,2,0),"")</f>
        <v/>
      </c>
      <c r="AF203" s="27"/>
      <c r="AG203" s="27"/>
      <c r="AH203" s="28" t="str">
        <f>+IF(AG203&lt;&gt;"",VLOOKUP(AG203,NIVELES!$A$800:$B$876,2,0),"")</f>
        <v/>
      </c>
      <c r="AI203" s="27"/>
      <c r="AJ203" s="27"/>
      <c r="AK203" s="28" t="str">
        <f>IF(AJ203&lt;&gt;"",+VLOOKUP(AJ203,NIVELES!$A$890:$B$1237,2,0),"")</f>
        <v/>
      </c>
      <c r="AL203" s="29"/>
      <c r="AM203" s="29"/>
      <c r="AN203" s="29"/>
      <c r="AO203" s="29"/>
      <c r="AP203" s="29"/>
      <c r="AQ203" s="29"/>
      <c r="AR203" s="29"/>
      <c r="AS203" s="29"/>
      <c r="AT203" s="29"/>
      <c r="AU203" s="29"/>
      <c r="AV203" s="29"/>
      <c r="AW203" s="29"/>
      <c r="AX203" s="29"/>
      <c r="AY203" s="31">
        <f t="shared" si="25"/>
        <v>0</v>
      </c>
      <c r="AZ203" s="30" t="str">
        <f t="shared" si="26"/>
        <v xml:space="preserve"> </v>
      </c>
      <c r="BA203" s="35" t="str">
        <f t="shared" si="27"/>
        <v xml:space="preserve"> </v>
      </c>
      <c r="BB203" s="108"/>
      <c r="BC203" s="108"/>
      <c r="BD203" s="108"/>
      <c r="BE203" s="136" t="str">
        <f t="shared" si="28"/>
        <v/>
      </c>
      <c r="BF203" s="108"/>
      <c r="BG203" s="110"/>
      <c r="BH203" s="110"/>
      <c r="BI203" s="110"/>
      <c r="BJ203" s="137" t="str">
        <f t="shared" si="29"/>
        <v/>
      </c>
      <c r="BK203" s="110"/>
      <c r="BL203" s="108"/>
      <c r="BM203" s="108"/>
      <c r="BN203" s="108"/>
      <c r="BO203" s="135" t="str">
        <f t="shared" si="30"/>
        <v/>
      </c>
      <c r="BP203" s="108"/>
      <c r="BQ203" s="108"/>
      <c r="BR203" s="108"/>
      <c r="BS203" s="108"/>
      <c r="BT203" s="135" t="str">
        <f t="shared" si="31"/>
        <v/>
      </c>
      <c r="BU203" s="108"/>
      <c r="BV203" s="108"/>
      <c r="BW203" s="108"/>
      <c r="BX203" s="108"/>
      <c r="BY203" s="135" t="str">
        <f t="shared" si="32"/>
        <v/>
      </c>
      <c r="BZ203" s="108"/>
    </row>
    <row r="204" spans="1:78" x14ac:dyDescent="0.25">
      <c r="A204" s="27"/>
      <c r="B204" s="27"/>
      <c r="C204" s="27"/>
      <c r="D204" s="27"/>
      <c r="E204" s="28" t="str">
        <f>+IF(C204&lt;&gt;"",VLOOKUP(MID(C204,18,5),NIVELES!$A$133:$B$213,2,0),"")</f>
        <v/>
      </c>
      <c r="F204" s="88"/>
      <c r="G204" s="28" t="str">
        <f>IF(F204&lt;&gt;"",VLOOKUP(F204,NIVELES!$A$246:$C$464,3,0),"")</f>
        <v/>
      </c>
      <c r="H204" s="27"/>
      <c r="I204" s="27"/>
      <c r="J204" s="27"/>
      <c r="K204" s="107"/>
      <c r="L204" s="27"/>
      <c r="M204" s="46"/>
      <c r="N204" s="46"/>
      <c r="O204" s="46"/>
      <c r="P204" s="46"/>
      <c r="Q204" s="46"/>
      <c r="R204" s="46"/>
      <c r="S204" s="46"/>
      <c r="T204" s="46"/>
      <c r="U204" s="46"/>
      <c r="V204" s="46"/>
      <c r="W204" s="46"/>
      <c r="X204" s="46"/>
      <c r="Y204" s="41" t="str">
        <f>IF(A204&lt;&gt;"",IF(D204="DIRECCIÓN_DE_TRANSFERENCIAS","280 0031",VLOOKUP(C204,NIVELES!$A$14:$B$105,2,0)),"")</f>
        <v/>
      </c>
      <c r="Z204" s="106"/>
      <c r="AA204" s="43" t="str">
        <f>+IF(D204&lt;&gt;"",VLOOKUP(D204,NIVELES!$D$19:$H$25,2,0),"")</f>
        <v/>
      </c>
      <c r="AB204" s="28" t="str">
        <f>+IF(D204&lt;&gt;"",VLOOKUP(D204,NIVELES!$D$19:$H$25,3,0),"")</f>
        <v/>
      </c>
      <c r="AC204" s="28" t="str">
        <f>+IF(D204&lt;&gt;"",VLOOKUP(D204,NIVELES!$D$19:$H$25,4,0),"")</f>
        <v/>
      </c>
      <c r="AD204" s="28" t="str">
        <f>+IF(D204&lt;&gt;"",VLOOKUP(D204,NIVELES!$D$19:$H$25,5,0),"")</f>
        <v/>
      </c>
      <c r="AE204" s="44" t="str">
        <f>IF(AF204&lt;&gt;"",VLOOKUP(AF204,NIVELES!$F$495:$G$540,2,0),"")</f>
        <v/>
      </c>
      <c r="AF204" s="27"/>
      <c r="AG204" s="27"/>
      <c r="AH204" s="28" t="str">
        <f>+IF(AG204&lt;&gt;"",VLOOKUP(AG204,NIVELES!$A$800:$B$876,2,0),"")</f>
        <v/>
      </c>
      <c r="AI204" s="27"/>
      <c r="AJ204" s="27"/>
      <c r="AK204" s="28" t="str">
        <f>IF(AJ204&lt;&gt;"",+VLOOKUP(AJ204,NIVELES!$A$890:$B$1237,2,0),"")</f>
        <v/>
      </c>
      <c r="AL204" s="29"/>
      <c r="AM204" s="29"/>
      <c r="AN204" s="29"/>
      <c r="AO204" s="29"/>
      <c r="AP204" s="29"/>
      <c r="AQ204" s="29"/>
      <c r="AR204" s="29"/>
      <c r="AS204" s="29"/>
      <c r="AT204" s="29"/>
      <c r="AU204" s="29"/>
      <c r="AV204" s="29"/>
      <c r="AW204" s="29"/>
      <c r="AX204" s="29"/>
      <c r="AY204" s="31">
        <f t="shared" si="25"/>
        <v>0</v>
      </c>
      <c r="AZ204" s="30" t="str">
        <f t="shared" si="26"/>
        <v xml:space="preserve"> </v>
      </c>
      <c r="BA204" s="35" t="str">
        <f t="shared" si="27"/>
        <v xml:space="preserve"> </v>
      </c>
      <c r="BB204" s="108"/>
      <c r="BC204" s="108"/>
      <c r="BD204" s="108"/>
      <c r="BE204" s="136" t="str">
        <f t="shared" si="28"/>
        <v/>
      </c>
      <c r="BF204" s="108"/>
      <c r="BG204" s="110"/>
      <c r="BH204" s="110"/>
      <c r="BI204" s="110"/>
      <c r="BJ204" s="137" t="str">
        <f t="shared" si="29"/>
        <v/>
      </c>
      <c r="BK204" s="110"/>
      <c r="BL204" s="108"/>
      <c r="BM204" s="108"/>
      <c r="BN204" s="108"/>
      <c r="BO204" s="135" t="str">
        <f t="shared" si="30"/>
        <v/>
      </c>
      <c r="BP204" s="108"/>
      <c r="BQ204" s="108"/>
      <c r="BR204" s="108"/>
      <c r="BS204" s="108"/>
      <c r="BT204" s="135" t="str">
        <f t="shared" si="31"/>
        <v/>
      </c>
      <c r="BU204" s="108"/>
      <c r="BV204" s="108"/>
      <c r="BW204" s="108"/>
      <c r="BX204" s="108"/>
      <c r="BY204" s="135" t="str">
        <f t="shared" si="32"/>
        <v/>
      </c>
      <c r="BZ204" s="108"/>
    </row>
    <row r="205" spans="1:78" x14ac:dyDescent="0.25">
      <c r="A205" s="27"/>
      <c r="B205" s="27"/>
      <c r="C205" s="27"/>
      <c r="D205" s="27"/>
      <c r="E205" s="28" t="str">
        <f>+IF(C205&lt;&gt;"",VLOOKUP(MID(C205,18,5),NIVELES!$A$133:$B$213,2,0),"")</f>
        <v/>
      </c>
      <c r="F205" s="88"/>
      <c r="G205" s="28" t="str">
        <f>IF(F205&lt;&gt;"",VLOOKUP(F205,NIVELES!$A$246:$C$464,3,0),"")</f>
        <v/>
      </c>
      <c r="H205" s="27"/>
      <c r="I205" s="27"/>
      <c r="J205" s="27"/>
      <c r="K205" s="107"/>
      <c r="L205" s="27"/>
      <c r="M205" s="46"/>
      <c r="N205" s="46"/>
      <c r="O205" s="46"/>
      <c r="P205" s="46"/>
      <c r="Q205" s="46"/>
      <c r="R205" s="46"/>
      <c r="S205" s="46"/>
      <c r="T205" s="46"/>
      <c r="U205" s="46"/>
      <c r="V205" s="46"/>
      <c r="W205" s="46"/>
      <c r="X205" s="46"/>
      <c r="Y205" s="41" t="str">
        <f>IF(A205&lt;&gt;"",IF(D205="DIRECCIÓN_DE_TRANSFERENCIAS","280 0031",VLOOKUP(C205,NIVELES!$A$14:$B$105,2,0)),"")</f>
        <v/>
      </c>
      <c r="Z205" s="106"/>
      <c r="AA205" s="43" t="str">
        <f>+IF(D205&lt;&gt;"",VLOOKUP(D205,NIVELES!$D$19:$H$25,2,0),"")</f>
        <v/>
      </c>
      <c r="AB205" s="28" t="str">
        <f>+IF(D205&lt;&gt;"",VLOOKUP(D205,NIVELES!$D$19:$H$25,3,0),"")</f>
        <v/>
      </c>
      <c r="AC205" s="28" t="str">
        <f>+IF(D205&lt;&gt;"",VLOOKUP(D205,NIVELES!$D$19:$H$25,4,0),"")</f>
        <v/>
      </c>
      <c r="AD205" s="28" t="str">
        <f>+IF(D205&lt;&gt;"",VLOOKUP(D205,NIVELES!$D$19:$H$25,5,0),"")</f>
        <v/>
      </c>
      <c r="AE205" s="44" t="str">
        <f>IF(AF205&lt;&gt;"",VLOOKUP(AF205,NIVELES!$F$495:$G$540,2,0),"")</f>
        <v/>
      </c>
      <c r="AF205" s="27"/>
      <c r="AG205" s="27"/>
      <c r="AH205" s="28" t="str">
        <f>+IF(AG205&lt;&gt;"",VLOOKUP(AG205,NIVELES!$A$800:$B$876,2,0),"")</f>
        <v/>
      </c>
      <c r="AI205" s="27"/>
      <c r="AJ205" s="27"/>
      <c r="AK205" s="28" t="str">
        <f>IF(AJ205&lt;&gt;"",+VLOOKUP(AJ205,NIVELES!$A$890:$B$1237,2,0),"")</f>
        <v/>
      </c>
      <c r="AL205" s="29"/>
      <c r="AM205" s="29"/>
      <c r="AN205" s="29"/>
      <c r="AO205" s="29"/>
      <c r="AP205" s="29"/>
      <c r="AQ205" s="29"/>
      <c r="AR205" s="29"/>
      <c r="AS205" s="29"/>
      <c r="AT205" s="29"/>
      <c r="AU205" s="29"/>
      <c r="AV205" s="29"/>
      <c r="AW205" s="29"/>
      <c r="AX205" s="29"/>
      <c r="AY205" s="31">
        <f t="shared" si="25"/>
        <v>0</v>
      </c>
      <c r="AZ205" s="30" t="str">
        <f t="shared" si="26"/>
        <v xml:space="preserve"> </v>
      </c>
      <c r="BA205" s="35" t="str">
        <f t="shared" si="27"/>
        <v xml:space="preserve"> </v>
      </c>
      <c r="BB205" s="108"/>
      <c r="BC205" s="108"/>
      <c r="BD205" s="108"/>
      <c r="BE205" s="136" t="str">
        <f t="shared" si="28"/>
        <v/>
      </c>
      <c r="BF205" s="108"/>
      <c r="BG205" s="110"/>
      <c r="BH205" s="110"/>
      <c r="BI205" s="110"/>
      <c r="BJ205" s="137" t="str">
        <f t="shared" si="29"/>
        <v/>
      </c>
      <c r="BK205" s="110"/>
      <c r="BL205" s="108"/>
      <c r="BM205" s="108"/>
      <c r="BN205" s="108"/>
      <c r="BO205" s="135" t="str">
        <f t="shared" si="30"/>
        <v/>
      </c>
      <c r="BP205" s="108"/>
      <c r="BQ205" s="108"/>
      <c r="BR205" s="108"/>
      <c r="BS205" s="108"/>
      <c r="BT205" s="135" t="str">
        <f t="shared" si="31"/>
        <v/>
      </c>
      <c r="BU205" s="108"/>
      <c r="BV205" s="108"/>
      <c r="BW205" s="108"/>
      <c r="BX205" s="108"/>
      <c r="BY205" s="135" t="str">
        <f t="shared" si="32"/>
        <v/>
      </c>
      <c r="BZ205" s="108"/>
    </row>
    <row r="206" spans="1:78" x14ac:dyDescent="0.25">
      <c r="A206" s="27"/>
      <c r="B206" s="27"/>
      <c r="C206" s="27"/>
      <c r="D206" s="27"/>
      <c r="E206" s="28" t="str">
        <f>+IF(C206&lt;&gt;"",VLOOKUP(MID(C206,18,5),NIVELES!$A$133:$B$213,2,0),"")</f>
        <v/>
      </c>
      <c r="F206" s="88"/>
      <c r="G206" s="28" t="str">
        <f>IF(F206&lt;&gt;"",VLOOKUP(F206,NIVELES!$A$246:$C$464,3,0),"")</f>
        <v/>
      </c>
      <c r="H206" s="27"/>
      <c r="I206" s="27"/>
      <c r="J206" s="27"/>
      <c r="K206" s="107"/>
      <c r="L206" s="27"/>
      <c r="M206" s="46"/>
      <c r="N206" s="46"/>
      <c r="O206" s="46"/>
      <c r="P206" s="46"/>
      <c r="Q206" s="46"/>
      <c r="R206" s="46"/>
      <c r="S206" s="46"/>
      <c r="T206" s="46"/>
      <c r="U206" s="46"/>
      <c r="V206" s="46"/>
      <c r="W206" s="46"/>
      <c r="X206" s="46"/>
      <c r="Y206" s="41" t="str">
        <f>IF(A206&lt;&gt;"",IF(D206="DIRECCIÓN_DE_TRANSFERENCIAS","280 0031",VLOOKUP(C206,NIVELES!$A$14:$B$105,2,0)),"")</f>
        <v/>
      </c>
      <c r="Z206" s="106"/>
      <c r="AA206" s="43" t="str">
        <f>+IF(D206&lt;&gt;"",VLOOKUP(D206,NIVELES!$D$19:$H$25,2,0),"")</f>
        <v/>
      </c>
      <c r="AB206" s="28" t="str">
        <f>+IF(D206&lt;&gt;"",VLOOKUP(D206,NIVELES!$D$19:$H$25,3,0),"")</f>
        <v/>
      </c>
      <c r="AC206" s="28" t="str">
        <f>+IF(D206&lt;&gt;"",VLOOKUP(D206,NIVELES!$D$19:$H$25,4,0),"")</f>
        <v/>
      </c>
      <c r="AD206" s="28" t="str">
        <f>+IF(D206&lt;&gt;"",VLOOKUP(D206,NIVELES!$D$19:$H$25,5,0),"")</f>
        <v/>
      </c>
      <c r="AE206" s="44" t="str">
        <f>IF(AF206&lt;&gt;"",VLOOKUP(AF206,NIVELES!$F$495:$G$540,2,0),"")</f>
        <v/>
      </c>
      <c r="AF206" s="27"/>
      <c r="AG206" s="27"/>
      <c r="AH206" s="28" t="str">
        <f>+IF(AG206&lt;&gt;"",VLOOKUP(AG206,NIVELES!$A$800:$B$876,2,0),"")</f>
        <v/>
      </c>
      <c r="AI206" s="27"/>
      <c r="AJ206" s="27"/>
      <c r="AK206" s="28" t="str">
        <f>IF(AJ206&lt;&gt;"",+VLOOKUP(AJ206,NIVELES!$A$890:$B$1237,2,0),"")</f>
        <v/>
      </c>
      <c r="AL206" s="29"/>
      <c r="AM206" s="29"/>
      <c r="AN206" s="29"/>
      <c r="AO206" s="29"/>
      <c r="AP206" s="29"/>
      <c r="AQ206" s="29"/>
      <c r="AR206" s="29"/>
      <c r="AS206" s="29"/>
      <c r="AT206" s="29"/>
      <c r="AU206" s="29"/>
      <c r="AV206" s="29"/>
      <c r="AW206" s="29"/>
      <c r="AX206" s="29"/>
      <c r="AY206" s="31">
        <f t="shared" si="25"/>
        <v>0</v>
      </c>
      <c r="AZ206" s="30" t="str">
        <f t="shared" si="26"/>
        <v xml:space="preserve"> </v>
      </c>
      <c r="BA206" s="35" t="str">
        <f t="shared" si="27"/>
        <v xml:space="preserve"> </v>
      </c>
      <c r="BB206" s="108"/>
      <c r="BC206" s="108"/>
      <c r="BD206" s="108"/>
      <c r="BE206" s="136" t="str">
        <f t="shared" si="28"/>
        <v/>
      </c>
      <c r="BF206" s="108"/>
      <c r="BG206" s="110"/>
      <c r="BH206" s="110"/>
      <c r="BI206" s="110"/>
      <c r="BJ206" s="137" t="str">
        <f t="shared" si="29"/>
        <v/>
      </c>
      <c r="BK206" s="110"/>
      <c r="BL206" s="108"/>
      <c r="BM206" s="108"/>
      <c r="BN206" s="108"/>
      <c r="BO206" s="135" t="str">
        <f t="shared" si="30"/>
        <v/>
      </c>
      <c r="BP206" s="108"/>
      <c r="BQ206" s="108"/>
      <c r="BR206" s="108"/>
      <c r="BS206" s="108"/>
      <c r="BT206" s="135" t="str">
        <f t="shared" si="31"/>
        <v/>
      </c>
      <c r="BU206" s="108"/>
      <c r="BV206" s="108"/>
      <c r="BW206" s="108"/>
      <c r="BX206" s="108"/>
      <c r="BY206" s="135" t="str">
        <f t="shared" si="32"/>
        <v/>
      </c>
      <c r="BZ206" s="108"/>
    </row>
    <row r="207" spans="1:78" x14ac:dyDescent="0.25">
      <c r="A207" s="27"/>
      <c r="B207" s="27"/>
      <c r="C207" s="27"/>
      <c r="D207" s="27"/>
      <c r="E207" s="28" t="str">
        <f>+IF(C207&lt;&gt;"",VLOOKUP(MID(C207,18,5),NIVELES!$A$133:$B$213,2,0),"")</f>
        <v/>
      </c>
      <c r="F207" s="88"/>
      <c r="G207" s="28" t="str">
        <f>IF(F207&lt;&gt;"",VLOOKUP(F207,NIVELES!$A$246:$C$464,3,0),"")</f>
        <v/>
      </c>
      <c r="H207" s="27"/>
      <c r="I207" s="27"/>
      <c r="J207" s="27"/>
      <c r="K207" s="107"/>
      <c r="L207" s="27"/>
      <c r="M207" s="46"/>
      <c r="N207" s="46"/>
      <c r="O207" s="46"/>
      <c r="P207" s="46"/>
      <c r="Q207" s="46"/>
      <c r="R207" s="46"/>
      <c r="S207" s="46"/>
      <c r="T207" s="46"/>
      <c r="U207" s="46"/>
      <c r="V207" s="46"/>
      <c r="W207" s="46"/>
      <c r="X207" s="46"/>
      <c r="Y207" s="41" t="str">
        <f>IF(A207&lt;&gt;"",IF(D207="DIRECCIÓN_DE_TRANSFERENCIAS","280 0031",VLOOKUP(C207,NIVELES!$A$14:$B$105,2,0)),"")</f>
        <v/>
      </c>
      <c r="Z207" s="106"/>
      <c r="AA207" s="43" t="str">
        <f>+IF(D207&lt;&gt;"",VLOOKUP(D207,NIVELES!$D$19:$H$25,2,0),"")</f>
        <v/>
      </c>
      <c r="AB207" s="28" t="str">
        <f>+IF(D207&lt;&gt;"",VLOOKUP(D207,NIVELES!$D$19:$H$25,3,0),"")</f>
        <v/>
      </c>
      <c r="AC207" s="28" t="str">
        <f>+IF(D207&lt;&gt;"",VLOOKUP(D207,NIVELES!$D$19:$H$25,4,0),"")</f>
        <v/>
      </c>
      <c r="AD207" s="28" t="str">
        <f>+IF(D207&lt;&gt;"",VLOOKUP(D207,NIVELES!$D$19:$H$25,5,0),"")</f>
        <v/>
      </c>
      <c r="AE207" s="44" t="str">
        <f>IF(AF207&lt;&gt;"",VLOOKUP(AF207,NIVELES!$F$495:$G$540,2,0),"")</f>
        <v/>
      </c>
      <c r="AF207" s="27"/>
      <c r="AG207" s="27"/>
      <c r="AH207" s="28" t="str">
        <f>+IF(AG207&lt;&gt;"",VLOOKUP(AG207,NIVELES!$A$800:$B$876,2,0),"")</f>
        <v/>
      </c>
      <c r="AI207" s="27"/>
      <c r="AJ207" s="27"/>
      <c r="AK207" s="28" t="str">
        <f>IF(AJ207&lt;&gt;"",+VLOOKUP(AJ207,NIVELES!$A$890:$B$1237,2,0),"")</f>
        <v/>
      </c>
      <c r="AL207" s="29"/>
      <c r="AM207" s="29"/>
      <c r="AN207" s="29"/>
      <c r="AO207" s="29"/>
      <c r="AP207" s="29"/>
      <c r="AQ207" s="29"/>
      <c r="AR207" s="29"/>
      <c r="AS207" s="29"/>
      <c r="AT207" s="29"/>
      <c r="AU207" s="29"/>
      <c r="AV207" s="29"/>
      <c r="AW207" s="29"/>
      <c r="AX207" s="29"/>
      <c r="AY207" s="31">
        <f t="shared" si="25"/>
        <v>0</v>
      </c>
      <c r="AZ207" s="30" t="str">
        <f t="shared" si="26"/>
        <v xml:space="preserve"> </v>
      </c>
      <c r="BA207" s="35" t="str">
        <f t="shared" si="27"/>
        <v xml:space="preserve"> </v>
      </c>
      <c r="BB207" s="108"/>
      <c r="BC207" s="108"/>
      <c r="BD207" s="108"/>
      <c r="BE207" s="136" t="str">
        <f t="shared" si="28"/>
        <v/>
      </c>
      <c r="BF207" s="108"/>
      <c r="BG207" s="110"/>
      <c r="BH207" s="110"/>
      <c r="BI207" s="110"/>
      <c r="BJ207" s="137" t="str">
        <f t="shared" si="29"/>
        <v/>
      </c>
      <c r="BK207" s="110"/>
      <c r="BL207" s="108"/>
      <c r="BM207" s="108"/>
      <c r="BN207" s="108"/>
      <c r="BO207" s="135" t="str">
        <f t="shared" si="30"/>
        <v/>
      </c>
      <c r="BP207" s="108"/>
      <c r="BQ207" s="108"/>
      <c r="BR207" s="108"/>
      <c r="BS207" s="108"/>
      <c r="BT207" s="135" t="str">
        <f t="shared" si="31"/>
        <v/>
      </c>
      <c r="BU207" s="108"/>
      <c r="BV207" s="108"/>
      <c r="BW207" s="108"/>
      <c r="BX207" s="108"/>
      <c r="BY207" s="135" t="str">
        <f t="shared" si="32"/>
        <v/>
      </c>
      <c r="BZ207" s="108"/>
    </row>
    <row r="208" spans="1:78" x14ac:dyDescent="0.25">
      <c r="A208" s="27"/>
      <c r="B208" s="27"/>
      <c r="C208" s="27"/>
      <c r="D208" s="27"/>
      <c r="E208" s="28" t="str">
        <f>+IF(C208&lt;&gt;"",VLOOKUP(MID(C208,18,5),NIVELES!$A$133:$B$213,2,0),"")</f>
        <v/>
      </c>
      <c r="F208" s="88"/>
      <c r="G208" s="28" t="str">
        <f>IF(F208&lt;&gt;"",VLOOKUP(F208,NIVELES!$A$246:$C$464,3,0),"")</f>
        <v/>
      </c>
      <c r="H208" s="27"/>
      <c r="I208" s="27"/>
      <c r="J208" s="27"/>
      <c r="K208" s="107"/>
      <c r="L208" s="27"/>
      <c r="M208" s="46"/>
      <c r="N208" s="46"/>
      <c r="O208" s="46"/>
      <c r="P208" s="46"/>
      <c r="Q208" s="46"/>
      <c r="R208" s="46"/>
      <c r="S208" s="46"/>
      <c r="T208" s="46"/>
      <c r="U208" s="46"/>
      <c r="V208" s="46"/>
      <c r="W208" s="46"/>
      <c r="X208" s="46"/>
      <c r="Y208" s="41" t="str">
        <f>IF(A208&lt;&gt;"",IF(D208="DIRECCIÓN_DE_TRANSFERENCIAS","280 0031",VLOOKUP(C208,NIVELES!$A$14:$B$105,2,0)),"")</f>
        <v/>
      </c>
      <c r="Z208" s="106"/>
      <c r="AA208" s="43" t="str">
        <f>+IF(D208&lt;&gt;"",VLOOKUP(D208,NIVELES!$D$19:$H$25,2,0),"")</f>
        <v/>
      </c>
      <c r="AB208" s="28" t="str">
        <f>+IF(D208&lt;&gt;"",VLOOKUP(D208,NIVELES!$D$19:$H$25,3,0),"")</f>
        <v/>
      </c>
      <c r="AC208" s="28" t="str">
        <f>+IF(D208&lt;&gt;"",VLOOKUP(D208,NIVELES!$D$19:$H$25,4,0),"")</f>
        <v/>
      </c>
      <c r="AD208" s="28" t="str">
        <f>+IF(D208&lt;&gt;"",VLOOKUP(D208,NIVELES!$D$19:$H$25,5,0),"")</f>
        <v/>
      </c>
      <c r="AE208" s="44" t="str">
        <f>IF(AF208&lt;&gt;"",VLOOKUP(AF208,NIVELES!$F$495:$G$540,2,0),"")</f>
        <v/>
      </c>
      <c r="AF208" s="27"/>
      <c r="AG208" s="27"/>
      <c r="AH208" s="28" t="str">
        <f>+IF(AG208&lt;&gt;"",VLOOKUP(AG208,NIVELES!$A$800:$B$876,2,0),"")</f>
        <v/>
      </c>
      <c r="AI208" s="27"/>
      <c r="AJ208" s="27"/>
      <c r="AK208" s="28" t="str">
        <f>IF(AJ208&lt;&gt;"",+VLOOKUP(AJ208,NIVELES!$A$890:$B$1237,2,0),"")</f>
        <v/>
      </c>
      <c r="AL208" s="29"/>
      <c r="AM208" s="29"/>
      <c r="AN208" s="29"/>
      <c r="AO208" s="29"/>
      <c r="AP208" s="29"/>
      <c r="AQ208" s="29"/>
      <c r="AR208" s="29"/>
      <c r="AS208" s="29"/>
      <c r="AT208" s="29"/>
      <c r="AU208" s="29"/>
      <c r="AV208" s="29"/>
      <c r="AW208" s="29"/>
      <c r="AX208" s="29"/>
      <c r="AY208" s="31">
        <f t="shared" si="25"/>
        <v>0</v>
      </c>
      <c r="AZ208" s="30" t="str">
        <f t="shared" si="26"/>
        <v xml:space="preserve"> </v>
      </c>
      <c r="BA208" s="35" t="str">
        <f t="shared" si="27"/>
        <v xml:space="preserve"> </v>
      </c>
      <c r="BB208" s="108"/>
      <c r="BC208" s="108"/>
      <c r="BD208" s="108"/>
      <c r="BE208" s="136" t="str">
        <f t="shared" si="28"/>
        <v/>
      </c>
      <c r="BF208" s="108"/>
      <c r="BG208" s="110"/>
      <c r="BH208" s="110"/>
      <c r="BI208" s="110"/>
      <c r="BJ208" s="137" t="str">
        <f t="shared" si="29"/>
        <v/>
      </c>
      <c r="BK208" s="110"/>
      <c r="BL208" s="108"/>
      <c r="BM208" s="108"/>
      <c r="BN208" s="108"/>
      <c r="BO208" s="135" t="str">
        <f t="shared" si="30"/>
        <v/>
      </c>
      <c r="BP208" s="108"/>
      <c r="BQ208" s="108"/>
      <c r="BR208" s="108"/>
      <c r="BS208" s="108"/>
      <c r="BT208" s="135" t="str">
        <f t="shared" si="31"/>
        <v/>
      </c>
      <c r="BU208" s="108"/>
      <c r="BV208" s="108"/>
      <c r="BW208" s="108"/>
      <c r="BX208" s="108"/>
      <c r="BY208" s="135" t="str">
        <f t="shared" si="32"/>
        <v/>
      </c>
      <c r="BZ208" s="108"/>
    </row>
    <row r="209" spans="1:78" x14ac:dyDescent="0.25">
      <c r="A209" s="27"/>
      <c r="B209" s="27"/>
      <c r="C209" s="27"/>
      <c r="D209" s="27"/>
      <c r="E209" s="28" t="str">
        <f>+IF(C209&lt;&gt;"",VLOOKUP(MID(C209,18,5),NIVELES!$A$133:$B$213,2,0),"")</f>
        <v/>
      </c>
      <c r="F209" s="88"/>
      <c r="G209" s="28" t="str">
        <f>IF(F209&lt;&gt;"",VLOOKUP(F209,NIVELES!$A$246:$C$464,3,0),"")</f>
        <v/>
      </c>
      <c r="H209" s="27"/>
      <c r="I209" s="27"/>
      <c r="J209" s="27"/>
      <c r="K209" s="107"/>
      <c r="L209" s="27"/>
      <c r="M209" s="46"/>
      <c r="N209" s="46"/>
      <c r="O209" s="46"/>
      <c r="P209" s="46"/>
      <c r="Q209" s="46"/>
      <c r="R209" s="46"/>
      <c r="S209" s="46"/>
      <c r="T209" s="46"/>
      <c r="U209" s="46"/>
      <c r="V209" s="46"/>
      <c r="W209" s="46"/>
      <c r="X209" s="46"/>
      <c r="Y209" s="41" t="str">
        <f>IF(A209&lt;&gt;"",IF(D209="DIRECCIÓN_DE_TRANSFERENCIAS","280 0031",VLOOKUP(C209,NIVELES!$A$14:$B$105,2,0)),"")</f>
        <v/>
      </c>
      <c r="Z209" s="106"/>
      <c r="AA209" s="43" t="str">
        <f>+IF(D209&lt;&gt;"",VLOOKUP(D209,NIVELES!$D$19:$H$25,2,0),"")</f>
        <v/>
      </c>
      <c r="AB209" s="28" t="str">
        <f>+IF(D209&lt;&gt;"",VLOOKUP(D209,NIVELES!$D$19:$H$25,3,0),"")</f>
        <v/>
      </c>
      <c r="AC209" s="28" t="str">
        <f>+IF(D209&lt;&gt;"",VLOOKUP(D209,NIVELES!$D$19:$H$25,4,0),"")</f>
        <v/>
      </c>
      <c r="AD209" s="28" t="str">
        <f>+IF(D209&lt;&gt;"",VLOOKUP(D209,NIVELES!$D$19:$H$25,5,0),"")</f>
        <v/>
      </c>
      <c r="AE209" s="44" t="str">
        <f>IF(AF209&lt;&gt;"",VLOOKUP(AF209,NIVELES!$F$495:$G$540,2,0),"")</f>
        <v/>
      </c>
      <c r="AF209" s="27"/>
      <c r="AG209" s="27"/>
      <c r="AH209" s="28" t="str">
        <f>+IF(AG209&lt;&gt;"",VLOOKUP(AG209,NIVELES!$A$800:$B$876,2,0),"")</f>
        <v/>
      </c>
      <c r="AI209" s="27"/>
      <c r="AJ209" s="27"/>
      <c r="AK209" s="28" t="str">
        <f>IF(AJ209&lt;&gt;"",+VLOOKUP(AJ209,NIVELES!$A$890:$B$1237,2,0),"")</f>
        <v/>
      </c>
      <c r="AL209" s="29"/>
      <c r="AM209" s="29"/>
      <c r="AN209" s="29"/>
      <c r="AO209" s="29"/>
      <c r="AP209" s="29"/>
      <c r="AQ209" s="29"/>
      <c r="AR209" s="29"/>
      <c r="AS209" s="29"/>
      <c r="AT209" s="29"/>
      <c r="AU209" s="29"/>
      <c r="AV209" s="29"/>
      <c r="AW209" s="29"/>
      <c r="AX209" s="29"/>
      <c r="AY209" s="31">
        <f t="shared" si="25"/>
        <v>0</v>
      </c>
      <c r="AZ209" s="30" t="str">
        <f t="shared" si="26"/>
        <v xml:space="preserve"> </v>
      </c>
      <c r="BA209" s="35" t="str">
        <f t="shared" si="27"/>
        <v xml:space="preserve"> </v>
      </c>
      <c r="BB209" s="108"/>
      <c r="BC209" s="108"/>
      <c r="BD209" s="108"/>
      <c r="BE209" s="136" t="str">
        <f t="shared" si="28"/>
        <v/>
      </c>
      <c r="BF209" s="108"/>
      <c r="BG209" s="110"/>
      <c r="BH209" s="110"/>
      <c r="BI209" s="110"/>
      <c r="BJ209" s="137" t="str">
        <f t="shared" si="29"/>
        <v/>
      </c>
      <c r="BK209" s="110"/>
      <c r="BL209" s="108"/>
      <c r="BM209" s="108"/>
      <c r="BN209" s="108"/>
      <c r="BO209" s="135" t="str">
        <f t="shared" si="30"/>
        <v/>
      </c>
      <c r="BP209" s="108"/>
      <c r="BQ209" s="108"/>
      <c r="BR209" s="108"/>
      <c r="BS209" s="108"/>
      <c r="BT209" s="135" t="str">
        <f t="shared" si="31"/>
        <v/>
      </c>
      <c r="BU209" s="108"/>
      <c r="BV209" s="108"/>
      <c r="BW209" s="108"/>
      <c r="BX209" s="108"/>
      <c r="BY209" s="135" t="str">
        <f t="shared" si="32"/>
        <v/>
      </c>
      <c r="BZ209" s="108"/>
    </row>
    <row r="210" spans="1:78" x14ac:dyDescent="0.25">
      <c r="A210" s="27"/>
      <c r="B210" s="27"/>
      <c r="C210" s="27"/>
      <c r="D210" s="27"/>
      <c r="E210" s="28" t="str">
        <f>+IF(C210&lt;&gt;"",VLOOKUP(MID(C210,18,5),NIVELES!$A$133:$B$213,2,0),"")</f>
        <v/>
      </c>
      <c r="F210" s="88"/>
      <c r="G210" s="28" t="str">
        <f>IF(F210&lt;&gt;"",VLOOKUP(F210,NIVELES!$A$246:$C$464,3,0),"")</f>
        <v/>
      </c>
      <c r="H210" s="27"/>
      <c r="I210" s="27"/>
      <c r="J210" s="27"/>
      <c r="K210" s="107"/>
      <c r="L210" s="27"/>
      <c r="M210" s="46"/>
      <c r="N210" s="46"/>
      <c r="O210" s="46"/>
      <c r="P210" s="46"/>
      <c r="Q210" s="46"/>
      <c r="R210" s="46"/>
      <c r="S210" s="46"/>
      <c r="T210" s="46"/>
      <c r="U210" s="46"/>
      <c r="V210" s="46"/>
      <c r="W210" s="46"/>
      <c r="X210" s="46"/>
      <c r="Y210" s="41" t="str">
        <f>IF(A210&lt;&gt;"",IF(D210="DIRECCIÓN_DE_TRANSFERENCIAS","280 0031",VLOOKUP(C210,NIVELES!$A$14:$B$105,2,0)),"")</f>
        <v/>
      </c>
      <c r="Z210" s="106"/>
      <c r="AA210" s="43" t="str">
        <f>+IF(D210&lt;&gt;"",VLOOKUP(D210,NIVELES!$D$19:$H$25,2,0),"")</f>
        <v/>
      </c>
      <c r="AB210" s="28" t="str">
        <f>+IF(D210&lt;&gt;"",VLOOKUP(D210,NIVELES!$D$19:$H$25,3,0),"")</f>
        <v/>
      </c>
      <c r="AC210" s="28" t="str">
        <f>+IF(D210&lt;&gt;"",VLOOKUP(D210,NIVELES!$D$19:$H$25,4,0),"")</f>
        <v/>
      </c>
      <c r="AD210" s="28" t="str">
        <f>+IF(D210&lt;&gt;"",VLOOKUP(D210,NIVELES!$D$19:$H$25,5,0),"")</f>
        <v/>
      </c>
      <c r="AE210" s="44" t="str">
        <f>IF(AF210&lt;&gt;"",VLOOKUP(AF210,NIVELES!$F$495:$G$540,2,0),"")</f>
        <v/>
      </c>
      <c r="AF210" s="27"/>
      <c r="AG210" s="27"/>
      <c r="AH210" s="28" t="str">
        <f>+IF(AG210&lt;&gt;"",VLOOKUP(AG210,NIVELES!$A$800:$B$876,2,0),"")</f>
        <v/>
      </c>
      <c r="AI210" s="27"/>
      <c r="AJ210" s="27"/>
      <c r="AK210" s="28" t="str">
        <f>IF(AJ210&lt;&gt;"",+VLOOKUP(AJ210,NIVELES!$A$890:$B$1237,2,0),"")</f>
        <v/>
      </c>
      <c r="AL210" s="29"/>
      <c r="AM210" s="29"/>
      <c r="AN210" s="29"/>
      <c r="AO210" s="29"/>
      <c r="AP210" s="29"/>
      <c r="AQ210" s="29"/>
      <c r="AR210" s="29"/>
      <c r="AS210" s="29"/>
      <c r="AT210" s="29"/>
      <c r="AU210" s="29"/>
      <c r="AV210" s="29"/>
      <c r="AW210" s="29"/>
      <c r="AX210" s="29"/>
      <c r="AY210" s="31">
        <f t="shared" si="25"/>
        <v>0</v>
      </c>
      <c r="AZ210" s="30" t="str">
        <f t="shared" si="26"/>
        <v xml:space="preserve"> </v>
      </c>
      <c r="BA210" s="35" t="str">
        <f t="shared" si="27"/>
        <v xml:space="preserve"> </v>
      </c>
      <c r="BB210" s="108"/>
      <c r="BC210" s="108"/>
      <c r="BD210" s="108"/>
      <c r="BE210" s="136" t="str">
        <f t="shared" si="28"/>
        <v/>
      </c>
      <c r="BF210" s="108"/>
      <c r="BG210" s="110"/>
      <c r="BH210" s="110"/>
      <c r="BI210" s="110"/>
      <c r="BJ210" s="137" t="str">
        <f t="shared" si="29"/>
        <v/>
      </c>
      <c r="BK210" s="110"/>
      <c r="BL210" s="108"/>
      <c r="BM210" s="108"/>
      <c r="BN210" s="108"/>
      <c r="BO210" s="135" t="str">
        <f t="shared" si="30"/>
        <v/>
      </c>
      <c r="BP210" s="108"/>
      <c r="BQ210" s="108"/>
      <c r="BR210" s="108"/>
      <c r="BS210" s="108"/>
      <c r="BT210" s="135" t="str">
        <f t="shared" si="31"/>
        <v/>
      </c>
      <c r="BU210" s="108"/>
      <c r="BV210" s="108"/>
      <c r="BW210" s="108"/>
      <c r="BX210" s="108"/>
      <c r="BY210" s="135" t="str">
        <f t="shared" si="32"/>
        <v/>
      </c>
      <c r="BZ210" s="108"/>
    </row>
    <row r="211" spans="1:78" x14ac:dyDescent="0.25">
      <c r="A211" s="27"/>
      <c r="B211" s="27"/>
      <c r="C211" s="27"/>
      <c r="D211" s="27"/>
      <c r="E211" s="28" t="str">
        <f>+IF(C211&lt;&gt;"",VLOOKUP(MID(C211,18,5),NIVELES!$A$133:$B$213,2,0),"")</f>
        <v/>
      </c>
      <c r="F211" s="88"/>
      <c r="G211" s="28" t="str">
        <f>IF(F211&lt;&gt;"",VLOOKUP(F211,NIVELES!$A$246:$C$464,3,0),"")</f>
        <v/>
      </c>
      <c r="H211" s="27"/>
      <c r="I211" s="27"/>
      <c r="J211" s="27"/>
      <c r="K211" s="107"/>
      <c r="L211" s="27"/>
      <c r="M211" s="46"/>
      <c r="N211" s="46"/>
      <c r="O211" s="46"/>
      <c r="P211" s="46"/>
      <c r="Q211" s="46"/>
      <c r="R211" s="46"/>
      <c r="S211" s="46"/>
      <c r="T211" s="46"/>
      <c r="U211" s="46"/>
      <c r="V211" s="46"/>
      <c r="W211" s="46"/>
      <c r="X211" s="46"/>
      <c r="Y211" s="41" t="str">
        <f>IF(A211&lt;&gt;"",IF(D211="DIRECCIÓN_DE_TRANSFERENCIAS","280 0031",VLOOKUP(C211,NIVELES!$A$14:$B$105,2,0)),"")</f>
        <v/>
      </c>
      <c r="Z211" s="106"/>
      <c r="AA211" s="43" t="str">
        <f>+IF(D211&lt;&gt;"",VLOOKUP(D211,NIVELES!$D$19:$H$25,2,0),"")</f>
        <v/>
      </c>
      <c r="AB211" s="28" t="str">
        <f>+IF(D211&lt;&gt;"",VLOOKUP(D211,NIVELES!$D$19:$H$25,3,0),"")</f>
        <v/>
      </c>
      <c r="AC211" s="28" t="str">
        <f>+IF(D211&lt;&gt;"",VLOOKUP(D211,NIVELES!$D$19:$H$25,4,0),"")</f>
        <v/>
      </c>
      <c r="AD211" s="28" t="str">
        <f>+IF(D211&lt;&gt;"",VLOOKUP(D211,NIVELES!$D$19:$H$25,5,0),"")</f>
        <v/>
      </c>
      <c r="AE211" s="44" t="str">
        <f>IF(AF211&lt;&gt;"",VLOOKUP(AF211,NIVELES!$F$495:$G$540,2,0),"")</f>
        <v/>
      </c>
      <c r="AF211" s="27"/>
      <c r="AG211" s="27"/>
      <c r="AH211" s="28" t="str">
        <f>+IF(AG211&lt;&gt;"",VLOOKUP(AG211,NIVELES!$A$800:$B$876,2,0),"")</f>
        <v/>
      </c>
      <c r="AI211" s="27"/>
      <c r="AJ211" s="27"/>
      <c r="AK211" s="28" t="str">
        <f>IF(AJ211&lt;&gt;"",+VLOOKUP(AJ211,NIVELES!$A$890:$B$1237,2,0),"")</f>
        <v/>
      </c>
      <c r="AL211" s="29"/>
      <c r="AM211" s="29"/>
      <c r="AN211" s="29"/>
      <c r="AO211" s="29"/>
      <c r="AP211" s="29"/>
      <c r="AQ211" s="29"/>
      <c r="AR211" s="29"/>
      <c r="AS211" s="29"/>
      <c r="AT211" s="29"/>
      <c r="AU211" s="29"/>
      <c r="AV211" s="29"/>
      <c r="AW211" s="29"/>
      <c r="AX211" s="29"/>
      <c r="AY211" s="31">
        <f t="shared" si="25"/>
        <v>0</v>
      </c>
      <c r="AZ211" s="30" t="str">
        <f t="shared" si="26"/>
        <v xml:space="preserve"> </v>
      </c>
      <c r="BA211" s="35" t="str">
        <f t="shared" si="27"/>
        <v xml:space="preserve"> </v>
      </c>
      <c r="BB211" s="108"/>
      <c r="BC211" s="108"/>
      <c r="BD211" s="108"/>
      <c r="BE211" s="136" t="str">
        <f t="shared" si="28"/>
        <v/>
      </c>
      <c r="BF211" s="108"/>
      <c r="BG211" s="110"/>
      <c r="BH211" s="110"/>
      <c r="BI211" s="110"/>
      <c r="BJ211" s="137" t="str">
        <f t="shared" si="29"/>
        <v/>
      </c>
      <c r="BK211" s="110"/>
      <c r="BL211" s="108"/>
      <c r="BM211" s="108"/>
      <c r="BN211" s="108"/>
      <c r="BO211" s="135" t="str">
        <f t="shared" si="30"/>
        <v/>
      </c>
      <c r="BP211" s="108"/>
      <c r="BQ211" s="108"/>
      <c r="BR211" s="108"/>
      <c r="BS211" s="108"/>
      <c r="BT211" s="135" t="str">
        <f t="shared" si="31"/>
        <v/>
      </c>
      <c r="BU211" s="108"/>
      <c r="BV211" s="108"/>
      <c r="BW211" s="108"/>
      <c r="BX211" s="108"/>
      <c r="BY211" s="135" t="str">
        <f t="shared" si="32"/>
        <v/>
      </c>
      <c r="BZ211" s="108"/>
    </row>
    <row r="212" spans="1:78" x14ac:dyDescent="0.25">
      <c r="A212" s="27"/>
      <c r="B212" s="27"/>
      <c r="C212" s="27"/>
      <c r="D212" s="27"/>
      <c r="E212" s="28" t="str">
        <f>+IF(C212&lt;&gt;"",VLOOKUP(MID(C212,18,5),NIVELES!$A$133:$B$213,2,0),"")</f>
        <v/>
      </c>
      <c r="F212" s="88"/>
      <c r="G212" s="28" t="str">
        <f>IF(F212&lt;&gt;"",VLOOKUP(F212,NIVELES!$A$246:$C$464,3,0),"")</f>
        <v/>
      </c>
      <c r="H212" s="27"/>
      <c r="I212" s="27"/>
      <c r="J212" s="27"/>
      <c r="K212" s="107"/>
      <c r="L212" s="27"/>
      <c r="M212" s="46"/>
      <c r="N212" s="46"/>
      <c r="O212" s="46"/>
      <c r="P212" s="46"/>
      <c r="Q212" s="46"/>
      <c r="R212" s="46"/>
      <c r="S212" s="46"/>
      <c r="T212" s="46"/>
      <c r="U212" s="46"/>
      <c r="V212" s="46"/>
      <c r="W212" s="46"/>
      <c r="X212" s="46"/>
      <c r="Y212" s="41" t="str">
        <f>IF(A212&lt;&gt;"",IF(D212="DIRECCIÓN_DE_TRANSFERENCIAS","280 0031",VLOOKUP(C212,NIVELES!$A$14:$B$105,2,0)),"")</f>
        <v/>
      </c>
      <c r="Z212" s="106"/>
      <c r="AA212" s="43" t="str">
        <f>+IF(D212&lt;&gt;"",VLOOKUP(D212,NIVELES!$D$19:$H$25,2,0),"")</f>
        <v/>
      </c>
      <c r="AB212" s="28" t="str">
        <f>+IF(D212&lt;&gt;"",VLOOKUP(D212,NIVELES!$D$19:$H$25,3,0),"")</f>
        <v/>
      </c>
      <c r="AC212" s="28" t="str">
        <f>+IF(D212&lt;&gt;"",VLOOKUP(D212,NIVELES!$D$19:$H$25,4,0),"")</f>
        <v/>
      </c>
      <c r="AD212" s="28" t="str">
        <f>+IF(D212&lt;&gt;"",VLOOKUP(D212,NIVELES!$D$19:$H$25,5,0),"")</f>
        <v/>
      </c>
      <c r="AE212" s="44" t="str">
        <f>IF(AF212&lt;&gt;"",VLOOKUP(AF212,NIVELES!$F$495:$G$540,2,0),"")</f>
        <v/>
      </c>
      <c r="AF212" s="27"/>
      <c r="AG212" s="27"/>
      <c r="AH212" s="28" t="str">
        <f>+IF(AG212&lt;&gt;"",VLOOKUP(AG212,NIVELES!$A$800:$B$876,2,0),"")</f>
        <v/>
      </c>
      <c r="AI212" s="27"/>
      <c r="AJ212" s="27"/>
      <c r="AK212" s="28" t="str">
        <f>IF(AJ212&lt;&gt;"",+VLOOKUP(AJ212,NIVELES!$A$890:$B$1237,2,0),"")</f>
        <v/>
      </c>
      <c r="AL212" s="29"/>
      <c r="AM212" s="29"/>
      <c r="AN212" s="29"/>
      <c r="AO212" s="29"/>
      <c r="AP212" s="29"/>
      <c r="AQ212" s="29"/>
      <c r="AR212" s="29"/>
      <c r="AS212" s="29"/>
      <c r="AT212" s="29"/>
      <c r="AU212" s="29"/>
      <c r="AV212" s="29"/>
      <c r="AW212" s="29"/>
      <c r="AX212" s="29"/>
      <c r="AY212" s="31">
        <f t="shared" si="25"/>
        <v>0</v>
      </c>
      <c r="AZ212" s="30" t="str">
        <f t="shared" si="26"/>
        <v xml:space="preserve"> </v>
      </c>
      <c r="BA212" s="35" t="str">
        <f t="shared" si="27"/>
        <v xml:space="preserve"> </v>
      </c>
      <c r="BB212" s="108"/>
      <c r="BC212" s="108"/>
      <c r="BD212" s="108"/>
      <c r="BE212" s="136" t="str">
        <f t="shared" si="28"/>
        <v/>
      </c>
      <c r="BF212" s="108"/>
      <c r="BG212" s="110"/>
      <c r="BH212" s="110"/>
      <c r="BI212" s="110"/>
      <c r="BJ212" s="137" t="str">
        <f t="shared" si="29"/>
        <v/>
      </c>
      <c r="BK212" s="110"/>
      <c r="BL212" s="108"/>
      <c r="BM212" s="108"/>
      <c r="BN212" s="108"/>
      <c r="BO212" s="135" t="str">
        <f t="shared" si="30"/>
        <v/>
      </c>
      <c r="BP212" s="108"/>
      <c r="BQ212" s="108"/>
      <c r="BR212" s="108"/>
      <c r="BS212" s="108"/>
      <c r="BT212" s="135" t="str">
        <f t="shared" si="31"/>
        <v/>
      </c>
      <c r="BU212" s="108"/>
      <c r="BV212" s="108"/>
      <c r="BW212" s="108"/>
      <c r="BX212" s="108"/>
      <c r="BY212" s="135" t="str">
        <f t="shared" si="32"/>
        <v/>
      </c>
      <c r="BZ212" s="108"/>
    </row>
    <row r="213" spans="1:78" x14ac:dyDescent="0.25">
      <c r="A213" s="27"/>
      <c r="B213" s="27"/>
      <c r="C213" s="27"/>
      <c r="D213" s="27"/>
      <c r="E213" s="28" t="str">
        <f>+IF(C213&lt;&gt;"",VLOOKUP(MID(C213,18,5),NIVELES!$A$133:$B$213,2,0),"")</f>
        <v/>
      </c>
      <c r="F213" s="88"/>
      <c r="G213" s="28" t="str">
        <f>IF(F213&lt;&gt;"",VLOOKUP(F213,NIVELES!$A$246:$C$464,3,0),"")</f>
        <v/>
      </c>
      <c r="H213" s="27"/>
      <c r="I213" s="27"/>
      <c r="J213" s="27"/>
      <c r="K213" s="107"/>
      <c r="L213" s="27"/>
      <c r="M213" s="46"/>
      <c r="N213" s="46"/>
      <c r="O213" s="46"/>
      <c r="P213" s="46"/>
      <c r="Q213" s="46"/>
      <c r="R213" s="46"/>
      <c r="S213" s="46"/>
      <c r="T213" s="46"/>
      <c r="U213" s="46"/>
      <c r="V213" s="46"/>
      <c r="W213" s="46"/>
      <c r="X213" s="46"/>
      <c r="Y213" s="41" t="str">
        <f>IF(A213&lt;&gt;"",IF(D213="DIRECCIÓN_DE_TRANSFERENCIAS","280 0031",VLOOKUP(C213,NIVELES!$A$14:$B$105,2,0)),"")</f>
        <v/>
      </c>
      <c r="Z213" s="106"/>
      <c r="AA213" s="43" t="str">
        <f>+IF(D213&lt;&gt;"",VLOOKUP(D213,NIVELES!$D$19:$H$25,2,0),"")</f>
        <v/>
      </c>
      <c r="AB213" s="28" t="str">
        <f>+IF(D213&lt;&gt;"",VLOOKUP(D213,NIVELES!$D$19:$H$25,3,0),"")</f>
        <v/>
      </c>
      <c r="AC213" s="28" t="str">
        <f>+IF(D213&lt;&gt;"",VLOOKUP(D213,NIVELES!$D$19:$H$25,4,0),"")</f>
        <v/>
      </c>
      <c r="AD213" s="28" t="str">
        <f>+IF(D213&lt;&gt;"",VLOOKUP(D213,NIVELES!$D$19:$H$25,5,0),"")</f>
        <v/>
      </c>
      <c r="AE213" s="44" t="str">
        <f>IF(AF213&lt;&gt;"",VLOOKUP(AF213,NIVELES!$F$495:$G$540,2,0),"")</f>
        <v/>
      </c>
      <c r="AF213" s="27"/>
      <c r="AG213" s="27"/>
      <c r="AH213" s="28" t="str">
        <f>+IF(AG213&lt;&gt;"",VLOOKUP(AG213,NIVELES!$A$800:$B$876,2,0),"")</f>
        <v/>
      </c>
      <c r="AI213" s="27"/>
      <c r="AJ213" s="27"/>
      <c r="AK213" s="28" t="str">
        <f>IF(AJ213&lt;&gt;"",+VLOOKUP(AJ213,NIVELES!$A$890:$B$1237,2,0),"")</f>
        <v/>
      </c>
      <c r="AL213" s="29"/>
      <c r="AM213" s="29"/>
      <c r="AN213" s="29"/>
      <c r="AO213" s="29"/>
      <c r="AP213" s="29"/>
      <c r="AQ213" s="29"/>
      <c r="AR213" s="29"/>
      <c r="AS213" s="29"/>
      <c r="AT213" s="29"/>
      <c r="AU213" s="29"/>
      <c r="AV213" s="29"/>
      <c r="AW213" s="29"/>
      <c r="AX213" s="29"/>
      <c r="AY213" s="31">
        <f t="shared" si="25"/>
        <v>0</v>
      </c>
      <c r="AZ213" s="30" t="str">
        <f t="shared" si="26"/>
        <v xml:space="preserve"> </v>
      </c>
      <c r="BA213" s="35" t="str">
        <f t="shared" si="27"/>
        <v xml:space="preserve"> </v>
      </c>
      <c r="BB213" s="108"/>
      <c r="BC213" s="108"/>
      <c r="BD213" s="108"/>
      <c r="BE213" s="136" t="str">
        <f t="shared" si="28"/>
        <v/>
      </c>
      <c r="BF213" s="108"/>
      <c r="BG213" s="110"/>
      <c r="BH213" s="110"/>
      <c r="BI213" s="110"/>
      <c r="BJ213" s="137" t="str">
        <f t="shared" si="29"/>
        <v/>
      </c>
      <c r="BK213" s="110"/>
      <c r="BL213" s="108"/>
      <c r="BM213" s="108"/>
      <c r="BN213" s="108"/>
      <c r="BO213" s="135" t="str">
        <f t="shared" si="30"/>
        <v/>
      </c>
      <c r="BP213" s="108"/>
      <c r="BQ213" s="108"/>
      <c r="BR213" s="108"/>
      <c r="BS213" s="108"/>
      <c r="BT213" s="135" t="str">
        <f t="shared" si="31"/>
        <v/>
      </c>
      <c r="BU213" s="108"/>
      <c r="BV213" s="108"/>
      <c r="BW213" s="108"/>
      <c r="BX213" s="108"/>
      <c r="BY213" s="135" t="str">
        <f t="shared" si="32"/>
        <v/>
      </c>
      <c r="BZ213" s="108"/>
    </row>
    <row r="214" spans="1:78" x14ac:dyDescent="0.25">
      <c r="A214" s="27"/>
      <c r="B214" s="27"/>
      <c r="C214" s="27"/>
      <c r="D214" s="27"/>
      <c r="E214" s="28" t="str">
        <f>+IF(C214&lt;&gt;"",VLOOKUP(MID(C214,18,5),NIVELES!$A$133:$B$213,2,0),"")</f>
        <v/>
      </c>
      <c r="F214" s="88"/>
      <c r="G214" s="28" t="str">
        <f>IF(F214&lt;&gt;"",VLOOKUP(F214,NIVELES!$A$246:$C$464,3,0),"")</f>
        <v/>
      </c>
      <c r="H214" s="27"/>
      <c r="I214" s="27"/>
      <c r="J214" s="27"/>
      <c r="K214" s="107"/>
      <c r="L214" s="27"/>
      <c r="M214" s="46"/>
      <c r="N214" s="46"/>
      <c r="O214" s="46"/>
      <c r="P214" s="46"/>
      <c r="Q214" s="46"/>
      <c r="R214" s="46"/>
      <c r="S214" s="46"/>
      <c r="T214" s="46"/>
      <c r="U214" s="46"/>
      <c r="V214" s="46"/>
      <c r="W214" s="46"/>
      <c r="X214" s="46"/>
      <c r="Y214" s="41" t="str">
        <f>IF(A214&lt;&gt;"",IF(D214="DIRECCIÓN_DE_TRANSFERENCIAS","280 0031",VLOOKUP(C214,NIVELES!$A$14:$B$105,2,0)),"")</f>
        <v/>
      </c>
      <c r="Z214" s="106"/>
      <c r="AA214" s="43" t="str">
        <f>+IF(D214&lt;&gt;"",VLOOKUP(D214,NIVELES!$D$19:$H$25,2,0),"")</f>
        <v/>
      </c>
      <c r="AB214" s="28" t="str">
        <f>+IF(D214&lt;&gt;"",VLOOKUP(D214,NIVELES!$D$19:$H$25,3,0),"")</f>
        <v/>
      </c>
      <c r="AC214" s="28" t="str">
        <f>+IF(D214&lt;&gt;"",VLOOKUP(D214,NIVELES!$D$19:$H$25,4,0),"")</f>
        <v/>
      </c>
      <c r="AD214" s="28" t="str">
        <f>+IF(D214&lt;&gt;"",VLOOKUP(D214,NIVELES!$D$19:$H$25,5,0),"")</f>
        <v/>
      </c>
      <c r="AE214" s="44" t="str">
        <f>IF(AF214&lt;&gt;"",VLOOKUP(AF214,NIVELES!$F$495:$G$540,2,0),"")</f>
        <v/>
      </c>
      <c r="AF214" s="27"/>
      <c r="AG214" s="27"/>
      <c r="AH214" s="28" t="str">
        <f>+IF(AG214&lt;&gt;"",VLOOKUP(AG214,NIVELES!$A$800:$B$876,2,0),"")</f>
        <v/>
      </c>
      <c r="AI214" s="27"/>
      <c r="AJ214" s="27"/>
      <c r="AK214" s="28" t="str">
        <f>IF(AJ214&lt;&gt;"",+VLOOKUP(AJ214,NIVELES!$A$890:$B$1237,2,0),"")</f>
        <v/>
      </c>
      <c r="AL214" s="29"/>
      <c r="AM214" s="29"/>
      <c r="AN214" s="29"/>
      <c r="AO214" s="29"/>
      <c r="AP214" s="29"/>
      <c r="AQ214" s="29"/>
      <c r="AR214" s="29"/>
      <c r="AS214" s="29"/>
      <c r="AT214" s="29"/>
      <c r="AU214" s="29"/>
      <c r="AV214" s="29"/>
      <c r="AW214" s="29"/>
      <c r="AX214" s="29"/>
      <c r="AY214" s="31">
        <f t="shared" si="25"/>
        <v>0</v>
      </c>
      <c r="AZ214" s="30" t="str">
        <f t="shared" si="26"/>
        <v xml:space="preserve"> </v>
      </c>
      <c r="BA214" s="35" t="str">
        <f t="shared" si="27"/>
        <v xml:space="preserve"> </v>
      </c>
      <c r="BB214" s="108"/>
      <c r="BC214" s="108"/>
      <c r="BD214" s="108"/>
      <c r="BE214" s="136" t="str">
        <f t="shared" si="28"/>
        <v/>
      </c>
      <c r="BF214" s="108"/>
      <c r="BG214" s="110"/>
      <c r="BH214" s="110"/>
      <c r="BI214" s="110"/>
      <c r="BJ214" s="137" t="str">
        <f t="shared" si="29"/>
        <v/>
      </c>
      <c r="BK214" s="110"/>
      <c r="BL214" s="108"/>
      <c r="BM214" s="108"/>
      <c r="BN214" s="108"/>
      <c r="BO214" s="135" t="str">
        <f t="shared" si="30"/>
        <v/>
      </c>
      <c r="BP214" s="108"/>
      <c r="BQ214" s="108"/>
      <c r="BR214" s="108"/>
      <c r="BS214" s="108"/>
      <c r="BT214" s="135" t="str">
        <f t="shared" si="31"/>
        <v/>
      </c>
      <c r="BU214" s="108"/>
      <c r="BV214" s="108"/>
      <c r="BW214" s="108"/>
      <c r="BX214" s="108"/>
      <c r="BY214" s="135" t="str">
        <f t="shared" si="32"/>
        <v/>
      </c>
      <c r="BZ214" s="108"/>
    </row>
    <row r="215" spans="1:78" x14ac:dyDescent="0.25">
      <c r="A215" s="27"/>
      <c r="B215" s="27"/>
      <c r="C215" s="27"/>
      <c r="D215" s="27"/>
      <c r="E215" s="28" t="str">
        <f>+IF(C215&lt;&gt;"",VLOOKUP(MID(C215,18,5),NIVELES!$A$133:$B$213,2,0),"")</f>
        <v/>
      </c>
      <c r="F215" s="88"/>
      <c r="G215" s="28" t="str">
        <f>IF(F215&lt;&gt;"",VLOOKUP(F215,NIVELES!$A$246:$C$464,3,0),"")</f>
        <v/>
      </c>
      <c r="H215" s="27"/>
      <c r="I215" s="27"/>
      <c r="J215" s="27"/>
      <c r="K215" s="107"/>
      <c r="L215" s="27"/>
      <c r="M215" s="46"/>
      <c r="N215" s="46"/>
      <c r="O215" s="46"/>
      <c r="P215" s="46"/>
      <c r="Q215" s="46"/>
      <c r="R215" s="46"/>
      <c r="S215" s="46"/>
      <c r="T215" s="46"/>
      <c r="U215" s="46"/>
      <c r="V215" s="46"/>
      <c r="W215" s="46"/>
      <c r="X215" s="46"/>
      <c r="Y215" s="41" t="str">
        <f>IF(A215&lt;&gt;"",IF(D215="DIRECCIÓN_DE_TRANSFERENCIAS","280 0031",VLOOKUP(C215,NIVELES!$A$14:$B$105,2,0)),"")</f>
        <v/>
      </c>
      <c r="Z215" s="106"/>
      <c r="AA215" s="43" t="str">
        <f>+IF(D215&lt;&gt;"",VLOOKUP(D215,NIVELES!$D$19:$H$25,2,0),"")</f>
        <v/>
      </c>
      <c r="AB215" s="28" t="str">
        <f>+IF(D215&lt;&gt;"",VLOOKUP(D215,NIVELES!$D$19:$H$25,3,0),"")</f>
        <v/>
      </c>
      <c r="AC215" s="28" t="str">
        <f>+IF(D215&lt;&gt;"",VLOOKUP(D215,NIVELES!$D$19:$H$25,4,0),"")</f>
        <v/>
      </c>
      <c r="AD215" s="28" t="str">
        <f>+IF(D215&lt;&gt;"",VLOOKUP(D215,NIVELES!$D$19:$H$25,5,0),"")</f>
        <v/>
      </c>
      <c r="AE215" s="44" t="str">
        <f>IF(AF215&lt;&gt;"",VLOOKUP(AF215,NIVELES!$F$495:$G$540,2,0),"")</f>
        <v/>
      </c>
      <c r="AF215" s="27"/>
      <c r="AG215" s="27"/>
      <c r="AH215" s="28" t="str">
        <f>+IF(AG215&lt;&gt;"",VLOOKUP(AG215,NIVELES!$A$800:$B$876,2,0),"")</f>
        <v/>
      </c>
      <c r="AI215" s="27"/>
      <c r="AJ215" s="27"/>
      <c r="AK215" s="28" t="str">
        <f>IF(AJ215&lt;&gt;"",+VLOOKUP(AJ215,NIVELES!$A$890:$B$1237,2,0),"")</f>
        <v/>
      </c>
      <c r="AL215" s="29"/>
      <c r="AM215" s="29"/>
      <c r="AN215" s="29"/>
      <c r="AO215" s="29"/>
      <c r="AP215" s="29"/>
      <c r="AQ215" s="29"/>
      <c r="AR215" s="29"/>
      <c r="AS215" s="29"/>
      <c r="AT215" s="29"/>
      <c r="AU215" s="29"/>
      <c r="AV215" s="29"/>
      <c r="AW215" s="29"/>
      <c r="AX215" s="29"/>
      <c r="AY215" s="31">
        <f t="shared" si="25"/>
        <v>0</v>
      </c>
      <c r="AZ215" s="30" t="str">
        <f t="shared" si="26"/>
        <v xml:space="preserve"> </v>
      </c>
      <c r="BA215" s="35" t="str">
        <f t="shared" si="27"/>
        <v xml:space="preserve"> </v>
      </c>
      <c r="BB215" s="108"/>
      <c r="BC215" s="108"/>
      <c r="BD215" s="108"/>
      <c r="BE215" s="136" t="str">
        <f t="shared" si="28"/>
        <v/>
      </c>
      <c r="BF215" s="108"/>
      <c r="BG215" s="110"/>
      <c r="BH215" s="110"/>
      <c r="BI215" s="110"/>
      <c r="BJ215" s="137" t="str">
        <f t="shared" si="29"/>
        <v/>
      </c>
      <c r="BK215" s="110"/>
      <c r="BL215" s="108"/>
      <c r="BM215" s="108"/>
      <c r="BN215" s="108"/>
      <c r="BO215" s="135" t="str">
        <f t="shared" si="30"/>
        <v/>
      </c>
      <c r="BP215" s="108"/>
      <c r="BQ215" s="108"/>
      <c r="BR215" s="108"/>
      <c r="BS215" s="108"/>
      <c r="BT215" s="135" t="str">
        <f t="shared" si="31"/>
        <v/>
      </c>
      <c r="BU215" s="108"/>
      <c r="BV215" s="108"/>
      <c r="BW215" s="108"/>
      <c r="BX215" s="108"/>
      <c r="BY215" s="135" t="str">
        <f t="shared" si="32"/>
        <v/>
      </c>
      <c r="BZ215" s="108"/>
    </row>
    <row r="216" spans="1:78" x14ac:dyDescent="0.25">
      <c r="A216" s="27"/>
      <c r="B216" s="27"/>
      <c r="C216" s="27"/>
      <c r="D216" s="27"/>
      <c r="E216" s="28" t="str">
        <f>+IF(C216&lt;&gt;"",VLOOKUP(MID(C216,18,5),NIVELES!$A$133:$B$213,2,0),"")</f>
        <v/>
      </c>
      <c r="F216" s="88"/>
      <c r="G216" s="28" t="str">
        <f>IF(F216&lt;&gt;"",VLOOKUP(F216,NIVELES!$A$246:$C$464,3,0),"")</f>
        <v/>
      </c>
      <c r="H216" s="27"/>
      <c r="I216" s="27"/>
      <c r="J216" s="27"/>
      <c r="K216" s="107"/>
      <c r="L216" s="27"/>
      <c r="M216" s="46"/>
      <c r="N216" s="46"/>
      <c r="O216" s="46"/>
      <c r="P216" s="46"/>
      <c r="Q216" s="46"/>
      <c r="R216" s="46"/>
      <c r="S216" s="46"/>
      <c r="T216" s="46"/>
      <c r="U216" s="46"/>
      <c r="V216" s="46"/>
      <c r="W216" s="46"/>
      <c r="X216" s="46"/>
      <c r="Y216" s="41" t="str">
        <f>IF(A216&lt;&gt;"",IF(D216="DIRECCIÓN_DE_TRANSFERENCIAS","280 0031",VLOOKUP(C216,NIVELES!$A$14:$B$105,2,0)),"")</f>
        <v/>
      </c>
      <c r="Z216" s="106"/>
      <c r="AA216" s="43" t="str">
        <f>+IF(D216&lt;&gt;"",VLOOKUP(D216,NIVELES!$D$19:$H$25,2,0),"")</f>
        <v/>
      </c>
      <c r="AB216" s="28" t="str">
        <f>+IF(D216&lt;&gt;"",VLOOKUP(D216,NIVELES!$D$19:$H$25,3,0),"")</f>
        <v/>
      </c>
      <c r="AC216" s="28" t="str">
        <f>+IF(D216&lt;&gt;"",VLOOKUP(D216,NIVELES!$D$19:$H$25,4,0),"")</f>
        <v/>
      </c>
      <c r="AD216" s="28" t="str">
        <f>+IF(D216&lt;&gt;"",VLOOKUP(D216,NIVELES!$D$19:$H$25,5,0),"")</f>
        <v/>
      </c>
      <c r="AE216" s="44" t="str">
        <f>IF(AF216&lt;&gt;"",VLOOKUP(AF216,NIVELES!$F$495:$G$540,2,0),"")</f>
        <v/>
      </c>
      <c r="AF216" s="27"/>
      <c r="AG216" s="27"/>
      <c r="AH216" s="28" t="str">
        <f>+IF(AG216&lt;&gt;"",VLOOKUP(AG216,NIVELES!$A$800:$B$876,2,0),"")</f>
        <v/>
      </c>
      <c r="AI216" s="27"/>
      <c r="AJ216" s="27"/>
      <c r="AK216" s="28" t="str">
        <f>IF(AJ216&lt;&gt;"",+VLOOKUP(AJ216,NIVELES!$A$890:$B$1237,2,0),"")</f>
        <v/>
      </c>
      <c r="AL216" s="29"/>
      <c r="AM216" s="29"/>
      <c r="AN216" s="29"/>
      <c r="AO216" s="29"/>
      <c r="AP216" s="29"/>
      <c r="AQ216" s="29"/>
      <c r="AR216" s="29"/>
      <c r="AS216" s="29"/>
      <c r="AT216" s="29"/>
      <c r="AU216" s="29"/>
      <c r="AV216" s="29"/>
      <c r="AW216" s="29"/>
      <c r="AX216" s="29"/>
      <c r="AY216" s="31">
        <f t="shared" si="25"/>
        <v>0</v>
      </c>
      <c r="AZ216" s="30" t="str">
        <f t="shared" si="26"/>
        <v xml:space="preserve"> </v>
      </c>
      <c r="BA216" s="35" t="str">
        <f t="shared" si="27"/>
        <v xml:space="preserve"> </v>
      </c>
      <c r="BB216" s="108"/>
      <c r="BC216" s="108"/>
      <c r="BD216" s="108"/>
      <c r="BE216" s="136" t="str">
        <f t="shared" si="28"/>
        <v/>
      </c>
      <c r="BF216" s="108"/>
      <c r="BG216" s="110"/>
      <c r="BH216" s="110"/>
      <c r="BI216" s="110"/>
      <c r="BJ216" s="137" t="str">
        <f t="shared" si="29"/>
        <v/>
      </c>
      <c r="BK216" s="110"/>
      <c r="BL216" s="108"/>
      <c r="BM216" s="108"/>
      <c r="BN216" s="108"/>
      <c r="BO216" s="135" t="str">
        <f t="shared" si="30"/>
        <v/>
      </c>
      <c r="BP216" s="108"/>
      <c r="BQ216" s="108"/>
      <c r="BR216" s="108"/>
      <c r="BS216" s="108"/>
      <c r="BT216" s="135" t="str">
        <f t="shared" si="31"/>
        <v/>
      </c>
      <c r="BU216" s="108"/>
      <c r="BV216" s="108"/>
      <c r="BW216" s="108"/>
      <c r="BX216" s="108"/>
      <c r="BY216" s="135" t="str">
        <f t="shared" si="32"/>
        <v/>
      </c>
      <c r="BZ216" s="108"/>
    </row>
    <row r="217" spans="1:78" x14ac:dyDescent="0.25">
      <c r="A217" s="27"/>
      <c r="B217" s="27"/>
      <c r="C217" s="27"/>
      <c r="D217" s="27"/>
      <c r="E217" s="28" t="str">
        <f>+IF(C217&lt;&gt;"",VLOOKUP(MID(C217,18,5),NIVELES!$A$133:$B$213,2,0),"")</f>
        <v/>
      </c>
      <c r="F217" s="88"/>
      <c r="G217" s="28" t="str">
        <f>IF(F217&lt;&gt;"",VLOOKUP(F217,NIVELES!$A$246:$C$464,3,0),"")</f>
        <v/>
      </c>
      <c r="H217" s="27"/>
      <c r="I217" s="27"/>
      <c r="J217" s="27"/>
      <c r="K217" s="107"/>
      <c r="L217" s="27"/>
      <c r="M217" s="46"/>
      <c r="N217" s="46"/>
      <c r="O217" s="46"/>
      <c r="P217" s="46"/>
      <c r="Q217" s="46"/>
      <c r="R217" s="46"/>
      <c r="S217" s="46"/>
      <c r="T217" s="46"/>
      <c r="U217" s="46"/>
      <c r="V217" s="46"/>
      <c r="W217" s="46"/>
      <c r="X217" s="46"/>
      <c r="Y217" s="41" t="str">
        <f>IF(A217&lt;&gt;"",IF(D217="DIRECCIÓN_DE_TRANSFERENCIAS","280 0031",VLOOKUP(C217,NIVELES!$A$14:$B$105,2,0)),"")</f>
        <v/>
      </c>
      <c r="Z217" s="106"/>
      <c r="AA217" s="43" t="str">
        <f>+IF(D217&lt;&gt;"",VLOOKUP(D217,NIVELES!$D$19:$H$25,2,0),"")</f>
        <v/>
      </c>
      <c r="AB217" s="28" t="str">
        <f>+IF(D217&lt;&gt;"",VLOOKUP(D217,NIVELES!$D$19:$H$25,3,0),"")</f>
        <v/>
      </c>
      <c r="AC217" s="28" t="str">
        <f>+IF(D217&lt;&gt;"",VLOOKUP(D217,NIVELES!$D$19:$H$25,4,0),"")</f>
        <v/>
      </c>
      <c r="AD217" s="28" t="str">
        <f>+IF(D217&lt;&gt;"",VLOOKUP(D217,NIVELES!$D$19:$H$25,5,0),"")</f>
        <v/>
      </c>
      <c r="AE217" s="44" t="str">
        <f>IF(AF217&lt;&gt;"",VLOOKUP(AF217,NIVELES!$F$495:$G$540,2,0),"")</f>
        <v/>
      </c>
      <c r="AF217" s="27"/>
      <c r="AG217" s="27"/>
      <c r="AH217" s="28" t="str">
        <f>+IF(AG217&lt;&gt;"",VLOOKUP(AG217,NIVELES!$A$800:$B$876,2,0),"")</f>
        <v/>
      </c>
      <c r="AI217" s="27"/>
      <c r="AJ217" s="27"/>
      <c r="AK217" s="28" t="str">
        <f>IF(AJ217&lt;&gt;"",+VLOOKUP(AJ217,NIVELES!$A$890:$B$1237,2,0),"")</f>
        <v/>
      </c>
      <c r="AL217" s="29"/>
      <c r="AM217" s="29"/>
      <c r="AN217" s="29"/>
      <c r="AO217" s="29"/>
      <c r="AP217" s="29"/>
      <c r="AQ217" s="29"/>
      <c r="AR217" s="29"/>
      <c r="AS217" s="29"/>
      <c r="AT217" s="29"/>
      <c r="AU217" s="29"/>
      <c r="AV217" s="29"/>
      <c r="AW217" s="29"/>
      <c r="AX217" s="29"/>
      <c r="AY217" s="31">
        <f t="shared" si="25"/>
        <v>0</v>
      </c>
      <c r="AZ217" s="30" t="str">
        <f t="shared" si="26"/>
        <v xml:space="preserve"> </v>
      </c>
      <c r="BA217" s="35" t="str">
        <f t="shared" si="27"/>
        <v xml:space="preserve"> </v>
      </c>
      <c r="BB217" s="108"/>
      <c r="BC217" s="108"/>
      <c r="BD217" s="108"/>
      <c r="BE217" s="136" t="str">
        <f t="shared" si="28"/>
        <v/>
      </c>
      <c r="BF217" s="108"/>
      <c r="BG217" s="110"/>
      <c r="BH217" s="110"/>
      <c r="BI217" s="110"/>
      <c r="BJ217" s="137" t="str">
        <f t="shared" si="29"/>
        <v/>
      </c>
      <c r="BK217" s="110"/>
      <c r="BL217" s="108"/>
      <c r="BM217" s="108"/>
      <c r="BN217" s="108"/>
      <c r="BO217" s="135" t="str">
        <f t="shared" si="30"/>
        <v/>
      </c>
      <c r="BP217" s="108"/>
      <c r="BQ217" s="108"/>
      <c r="BR217" s="108"/>
      <c r="BS217" s="108"/>
      <c r="BT217" s="135" t="str">
        <f t="shared" si="31"/>
        <v/>
      </c>
      <c r="BU217" s="108"/>
      <c r="BV217" s="108"/>
      <c r="BW217" s="108"/>
      <c r="BX217" s="108"/>
      <c r="BY217" s="135" t="str">
        <f t="shared" si="32"/>
        <v/>
      </c>
      <c r="BZ217" s="108"/>
    </row>
    <row r="218" spans="1:78" x14ac:dyDescent="0.25">
      <c r="A218" s="27"/>
      <c r="B218" s="27"/>
      <c r="C218" s="27"/>
      <c r="D218" s="27"/>
      <c r="E218" s="28" t="str">
        <f>+IF(C218&lt;&gt;"",VLOOKUP(MID(C218,18,5),NIVELES!$A$133:$B$213,2,0),"")</f>
        <v/>
      </c>
      <c r="F218" s="88"/>
      <c r="G218" s="28" t="str">
        <f>IF(F218&lt;&gt;"",VLOOKUP(F218,NIVELES!$A$246:$C$464,3,0),"")</f>
        <v/>
      </c>
      <c r="H218" s="27"/>
      <c r="I218" s="27"/>
      <c r="J218" s="27"/>
      <c r="K218" s="107"/>
      <c r="L218" s="27"/>
      <c r="M218" s="46"/>
      <c r="N218" s="46"/>
      <c r="O218" s="46"/>
      <c r="P218" s="46"/>
      <c r="Q218" s="46"/>
      <c r="R218" s="46"/>
      <c r="S218" s="46"/>
      <c r="T218" s="46"/>
      <c r="U218" s="46"/>
      <c r="V218" s="46"/>
      <c r="W218" s="46"/>
      <c r="X218" s="46"/>
      <c r="Y218" s="41" t="str">
        <f>IF(A218&lt;&gt;"",IF(D218="DIRECCIÓN_DE_TRANSFERENCIAS","280 0031",VLOOKUP(C218,NIVELES!$A$14:$B$105,2,0)),"")</f>
        <v/>
      </c>
      <c r="Z218" s="106"/>
      <c r="AA218" s="43" t="str">
        <f>+IF(D218&lt;&gt;"",VLOOKUP(D218,NIVELES!$D$19:$H$25,2,0),"")</f>
        <v/>
      </c>
      <c r="AB218" s="28" t="str">
        <f>+IF(D218&lt;&gt;"",VLOOKUP(D218,NIVELES!$D$19:$H$25,3,0),"")</f>
        <v/>
      </c>
      <c r="AC218" s="28" t="str">
        <f>+IF(D218&lt;&gt;"",VLOOKUP(D218,NIVELES!$D$19:$H$25,4,0),"")</f>
        <v/>
      </c>
      <c r="AD218" s="28" t="str">
        <f>+IF(D218&lt;&gt;"",VLOOKUP(D218,NIVELES!$D$19:$H$25,5,0),"")</f>
        <v/>
      </c>
      <c r="AE218" s="44" t="str">
        <f>IF(AF218&lt;&gt;"",VLOOKUP(AF218,NIVELES!$F$495:$G$540,2,0),"")</f>
        <v/>
      </c>
      <c r="AF218" s="27"/>
      <c r="AG218" s="27"/>
      <c r="AH218" s="28" t="str">
        <f>+IF(AG218&lt;&gt;"",VLOOKUP(AG218,NIVELES!$A$800:$B$876,2,0),"")</f>
        <v/>
      </c>
      <c r="AI218" s="27"/>
      <c r="AJ218" s="27"/>
      <c r="AK218" s="28" t="str">
        <f>IF(AJ218&lt;&gt;"",+VLOOKUP(AJ218,NIVELES!$A$890:$B$1237,2,0),"")</f>
        <v/>
      </c>
      <c r="AL218" s="29"/>
      <c r="AM218" s="29"/>
      <c r="AN218" s="29"/>
      <c r="AO218" s="29"/>
      <c r="AP218" s="29"/>
      <c r="AQ218" s="29"/>
      <c r="AR218" s="29"/>
      <c r="AS218" s="29"/>
      <c r="AT218" s="29"/>
      <c r="AU218" s="29"/>
      <c r="AV218" s="29"/>
      <c r="AW218" s="29"/>
      <c r="AX218" s="29"/>
      <c r="AY218" s="31">
        <f t="shared" si="25"/>
        <v>0</v>
      </c>
      <c r="AZ218" s="30" t="str">
        <f t="shared" si="26"/>
        <v xml:space="preserve"> </v>
      </c>
      <c r="BA218" s="35" t="str">
        <f t="shared" si="27"/>
        <v xml:space="preserve"> </v>
      </c>
      <c r="BB218" s="108"/>
      <c r="BC218" s="108"/>
      <c r="BD218" s="108"/>
      <c r="BE218" s="136" t="str">
        <f t="shared" si="28"/>
        <v/>
      </c>
      <c r="BF218" s="108"/>
      <c r="BG218" s="110"/>
      <c r="BH218" s="110"/>
      <c r="BI218" s="110"/>
      <c r="BJ218" s="137" t="str">
        <f t="shared" si="29"/>
        <v/>
      </c>
      <c r="BK218" s="110"/>
      <c r="BL218" s="108"/>
      <c r="BM218" s="108"/>
      <c r="BN218" s="108"/>
      <c r="BO218" s="135" t="str">
        <f t="shared" si="30"/>
        <v/>
      </c>
      <c r="BP218" s="108"/>
      <c r="BQ218" s="108"/>
      <c r="BR218" s="108"/>
      <c r="BS218" s="108"/>
      <c r="BT218" s="135" t="str">
        <f t="shared" si="31"/>
        <v/>
      </c>
      <c r="BU218" s="108"/>
      <c r="BV218" s="108"/>
      <c r="BW218" s="108"/>
      <c r="BX218" s="108"/>
      <c r="BY218" s="135" t="str">
        <f t="shared" si="32"/>
        <v/>
      </c>
      <c r="BZ218" s="108"/>
    </row>
    <row r="219" spans="1:78" x14ac:dyDescent="0.25">
      <c r="A219" s="27"/>
      <c r="B219" s="27"/>
      <c r="C219" s="27"/>
      <c r="D219" s="27"/>
      <c r="E219" s="28" t="str">
        <f>+IF(C219&lt;&gt;"",VLOOKUP(MID(C219,18,5),NIVELES!$A$133:$B$213,2,0),"")</f>
        <v/>
      </c>
      <c r="F219" s="88"/>
      <c r="G219" s="28" t="str">
        <f>IF(F219&lt;&gt;"",VLOOKUP(F219,NIVELES!$A$246:$C$464,3,0),"")</f>
        <v/>
      </c>
      <c r="H219" s="27"/>
      <c r="I219" s="27"/>
      <c r="J219" s="27"/>
      <c r="K219" s="107"/>
      <c r="L219" s="27"/>
      <c r="M219" s="46"/>
      <c r="N219" s="46"/>
      <c r="O219" s="46"/>
      <c r="P219" s="46"/>
      <c r="Q219" s="46"/>
      <c r="R219" s="46"/>
      <c r="S219" s="46"/>
      <c r="T219" s="46"/>
      <c r="U219" s="46"/>
      <c r="V219" s="46"/>
      <c r="W219" s="46"/>
      <c r="X219" s="46"/>
      <c r="Y219" s="41" t="str">
        <f>IF(A219&lt;&gt;"",IF(D219="DIRECCIÓN_DE_TRANSFERENCIAS","280 0031",VLOOKUP(C219,NIVELES!$A$14:$B$105,2,0)),"")</f>
        <v/>
      </c>
      <c r="Z219" s="106"/>
      <c r="AA219" s="43" t="str">
        <f>+IF(D219&lt;&gt;"",VLOOKUP(D219,NIVELES!$D$19:$H$25,2,0),"")</f>
        <v/>
      </c>
      <c r="AB219" s="28" t="str">
        <f>+IF(D219&lt;&gt;"",VLOOKUP(D219,NIVELES!$D$19:$H$25,3,0),"")</f>
        <v/>
      </c>
      <c r="AC219" s="28" t="str">
        <f>+IF(D219&lt;&gt;"",VLOOKUP(D219,NIVELES!$D$19:$H$25,4,0),"")</f>
        <v/>
      </c>
      <c r="AD219" s="28" t="str">
        <f>+IF(D219&lt;&gt;"",VLOOKUP(D219,NIVELES!$D$19:$H$25,5,0),"")</f>
        <v/>
      </c>
      <c r="AE219" s="44" t="str">
        <f>IF(AF219&lt;&gt;"",VLOOKUP(AF219,NIVELES!$F$495:$G$540,2,0),"")</f>
        <v/>
      </c>
      <c r="AF219" s="27"/>
      <c r="AG219" s="27"/>
      <c r="AH219" s="28" t="str">
        <f>+IF(AG219&lt;&gt;"",VLOOKUP(AG219,NIVELES!$A$800:$B$876,2,0),"")</f>
        <v/>
      </c>
      <c r="AI219" s="27"/>
      <c r="AJ219" s="27"/>
      <c r="AK219" s="28" t="str">
        <f>IF(AJ219&lt;&gt;"",+VLOOKUP(AJ219,NIVELES!$A$890:$B$1237,2,0),"")</f>
        <v/>
      </c>
      <c r="AL219" s="29"/>
      <c r="AM219" s="29"/>
      <c r="AN219" s="29"/>
      <c r="AO219" s="29"/>
      <c r="AP219" s="29"/>
      <c r="AQ219" s="29"/>
      <c r="AR219" s="29"/>
      <c r="AS219" s="29"/>
      <c r="AT219" s="29"/>
      <c r="AU219" s="29"/>
      <c r="AV219" s="29"/>
      <c r="AW219" s="29"/>
      <c r="AX219" s="29"/>
      <c r="AY219" s="31">
        <f t="shared" si="25"/>
        <v>0</v>
      </c>
      <c r="AZ219" s="30" t="str">
        <f t="shared" si="26"/>
        <v xml:space="preserve"> </v>
      </c>
      <c r="BA219" s="35" t="str">
        <f t="shared" si="27"/>
        <v xml:space="preserve"> </v>
      </c>
      <c r="BB219" s="108"/>
      <c r="BC219" s="108"/>
      <c r="BD219" s="108"/>
      <c r="BE219" s="136" t="str">
        <f t="shared" si="28"/>
        <v/>
      </c>
      <c r="BF219" s="108"/>
      <c r="BG219" s="110"/>
      <c r="BH219" s="110"/>
      <c r="BI219" s="110"/>
      <c r="BJ219" s="137" t="str">
        <f t="shared" si="29"/>
        <v/>
      </c>
      <c r="BK219" s="110"/>
      <c r="BL219" s="108"/>
      <c r="BM219" s="108"/>
      <c r="BN219" s="108"/>
      <c r="BO219" s="135" t="str">
        <f t="shared" si="30"/>
        <v/>
      </c>
      <c r="BP219" s="108"/>
      <c r="BQ219" s="108"/>
      <c r="BR219" s="108"/>
      <c r="BS219" s="108"/>
      <c r="BT219" s="135" t="str">
        <f t="shared" si="31"/>
        <v/>
      </c>
      <c r="BU219" s="108"/>
      <c r="BV219" s="108"/>
      <c r="BW219" s="108"/>
      <c r="BX219" s="108"/>
      <c r="BY219" s="135" t="str">
        <f t="shared" si="32"/>
        <v/>
      </c>
      <c r="BZ219" s="108"/>
    </row>
    <row r="220" spans="1:78" x14ac:dyDescent="0.25">
      <c r="A220" s="27"/>
      <c r="B220" s="27"/>
      <c r="C220" s="27"/>
      <c r="D220" s="27"/>
      <c r="E220" s="28" t="str">
        <f>+IF(C220&lt;&gt;"",VLOOKUP(MID(C220,18,5),NIVELES!$A$133:$B$213,2,0),"")</f>
        <v/>
      </c>
      <c r="F220" s="88"/>
      <c r="G220" s="28" t="str">
        <f>IF(F220&lt;&gt;"",VLOOKUP(F220,NIVELES!$A$246:$C$464,3,0),"")</f>
        <v/>
      </c>
      <c r="H220" s="27"/>
      <c r="I220" s="27"/>
      <c r="J220" s="27"/>
      <c r="K220" s="107"/>
      <c r="L220" s="27"/>
      <c r="M220" s="46"/>
      <c r="N220" s="46"/>
      <c r="O220" s="46"/>
      <c r="P220" s="46"/>
      <c r="Q220" s="46"/>
      <c r="R220" s="46"/>
      <c r="S220" s="46"/>
      <c r="T220" s="46"/>
      <c r="U220" s="46"/>
      <c r="V220" s="46"/>
      <c r="W220" s="46"/>
      <c r="X220" s="46"/>
      <c r="Y220" s="41" t="str">
        <f>IF(A220&lt;&gt;"",IF(D220="DIRECCIÓN_DE_TRANSFERENCIAS","280 0031",VLOOKUP(C220,NIVELES!$A$14:$B$105,2,0)),"")</f>
        <v/>
      </c>
      <c r="Z220" s="106"/>
      <c r="AA220" s="43" t="str">
        <f>+IF(D220&lt;&gt;"",VLOOKUP(D220,NIVELES!$D$19:$H$25,2,0),"")</f>
        <v/>
      </c>
      <c r="AB220" s="28" t="str">
        <f>+IF(D220&lt;&gt;"",VLOOKUP(D220,NIVELES!$D$19:$H$25,3,0),"")</f>
        <v/>
      </c>
      <c r="AC220" s="28" t="str">
        <f>+IF(D220&lt;&gt;"",VLOOKUP(D220,NIVELES!$D$19:$H$25,4,0),"")</f>
        <v/>
      </c>
      <c r="AD220" s="28" t="str">
        <f>+IF(D220&lt;&gt;"",VLOOKUP(D220,NIVELES!$D$19:$H$25,5,0),"")</f>
        <v/>
      </c>
      <c r="AE220" s="44" t="str">
        <f>IF(AF220&lt;&gt;"",VLOOKUP(AF220,NIVELES!$F$495:$G$540,2,0),"")</f>
        <v/>
      </c>
      <c r="AF220" s="27"/>
      <c r="AG220" s="27"/>
      <c r="AH220" s="28" t="str">
        <f>+IF(AG220&lt;&gt;"",VLOOKUP(AG220,NIVELES!$A$800:$B$876,2,0),"")</f>
        <v/>
      </c>
      <c r="AI220" s="27"/>
      <c r="AJ220" s="27"/>
      <c r="AK220" s="28" t="str">
        <f>IF(AJ220&lt;&gt;"",+VLOOKUP(AJ220,NIVELES!$A$890:$B$1237,2,0),"")</f>
        <v/>
      </c>
      <c r="AL220" s="29"/>
      <c r="AM220" s="29"/>
      <c r="AN220" s="29"/>
      <c r="AO220" s="29"/>
      <c r="AP220" s="29"/>
      <c r="AQ220" s="29"/>
      <c r="AR220" s="29"/>
      <c r="AS220" s="29"/>
      <c r="AT220" s="29"/>
      <c r="AU220" s="29"/>
      <c r="AV220" s="29"/>
      <c r="AW220" s="29"/>
      <c r="AX220" s="29"/>
      <c r="AY220" s="31">
        <f t="shared" si="25"/>
        <v>0</v>
      </c>
      <c r="AZ220" s="30" t="str">
        <f t="shared" si="26"/>
        <v xml:space="preserve"> </v>
      </c>
      <c r="BA220" s="35" t="str">
        <f t="shared" si="27"/>
        <v xml:space="preserve"> </v>
      </c>
      <c r="BB220" s="108"/>
      <c r="BC220" s="108"/>
      <c r="BD220" s="108"/>
      <c r="BE220" s="136" t="str">
        <f t="shared" si="28"/>
        <v/>
      </c>
      <c r="BF220" s="108"/>
      <c r="BG220" s="110"/>
      <c r="BH220" s="110"/>
      <c r="BI220" s="110"/>
      <c r="BJ220" s="137" t="str">
        <f t="shared" si="29"/>
        <v/>
      </c>
      <c r="BK220" s="110"/>
      <c r="BL220" s="108"/>
      <c r="BM220" s="108"/>
      <c r="BN220" s="108"/>
      <c r="BO220" s="135" t="str">
        <f t="shared" si="30"/>
        <v/>
      </c>
      <c r="BP220" s="108"/>
      <c r="BQ220" s="108"/>
      <c r="BR220" s="108"/>
      <c r="BS220" s="108"/>
      <c r="BT220" s="135" t="str">
        <f t="shared" si="31"/>
        <v/>
      </c>
      <c r="BU220" s="108"/>
      <c r="BV220" s="108"/>
      <c r="BW220" s="108"/>
      <c r="BX220" s="108"/>
      <c r="BY220" s="135" t="str">
        <f t="shared" si="32"/>
        <v/>
      </c>
      <c r="BZ220" s="108"/>
    </row>
    <row r="221" spans="1:78" x14ac:dyDescent="0.25">
      <c r="A221" s="27"/>
      <c r="B221" s="27"/>
      <c r="C221" s="27"/>
      <c r="D221" s="27"/>
      <c r="E221" s="28" t="str">
        <f>+IF(C221&lt;&gt;"",VLOOKUP(MID(C221,18,5),NIVELES!$A$133:$B$213,2,0),"")</f>
        <v/>
      </c>
      <c r="F221" s="88"/>
      <c r="G221" s="28" t="str">
        <f>IF(F221&lt;&gt;"",VLOOKUP(F221,NIVELES!$A$246:$C$464,3,0),"")</f>
        <v/>
      </c>
      <c r="H221" s="27"/>
      <c r="I221" s="27"/>
      <c r="J221" s="27"/>
      <c r="K221" s="107"/>
      <c r="L221" s="27"/>
      <c r="M221" s="46"/>
      <c r="N221" s="46"/>
      <c r="O221" s="46"/>
      <c r="P221" s="46"/>
      <c r="Q221" s="46"/>
      <c r="R221" s="46"/>
      <c r="S221" s="46"/>
      <c r="T221" s="46"/>
      <c r="U221" s="46"/>
      <c r="V221" s="46"/>
      <c r="W221" s="46"/>
      <c r="X221" s="46"/>
      <c r="Y221" s="41" t="str">
        <f>IF(A221&lt;&gt;"",IF(D221="DIRECCIÓN_DE_TRANSFERENCIAS","280 0031",VLOOKUP(C221,NIVELES!$A$14:$B$105,2,0)),"")</f>
        <v/>
      </c>
      <c r="Z221" s="106"/>
      <c r="AA221" s="43" t="str">
        <f>+IF(D221&lt;&gt;"",VLOOKUP(D221,NIVELES!$D$19:$H$25,2,0),"")</f>
        <v/>
      </c>
      <c r="AB221" s="28" t="str">
        <f>+IF(D221&lt;&gt;"",VLOOKUP(D221,NIVELES!$D$19:$H$25,3,0),"")</f>
        <v/>
      </c>
      <c r="AC221" s="28" t="str">
        <f>+IF(D221&lt;&gt;"",VLOOKUP(D221,NIVELES!$D$19:$H$25,4,0),"")</f>
        <v/>
      </c>
      <c r="AD221" s="28" t="str">
        <f>+IF(D221&lt;&gt;"",VLOOKUP(D221,NIVELES!$D$19:$H$25,5,0),"")</f>
        <v/>
      </c>
      <c r="AE221" s="44" t="str">
        <f>IF(AF221&lt;&gt;"",VLOOKUP(AF221,NIVELES!$F$495:$G$540,2,0),"")</f>
        <v/>
      </c>
      <c r="AF221" s="27"/>
      <c r="AG221" s="27"/>
      <c r="AH221" s="28" t="str">
        <f>+IF(AG221&lt;&gt;"",VLOOKUP(AG221,NIVELES!$A$800:$B$876,2,0),"")</f>
        <v/>
      </c>
      <c r="AI221" s="27"/>
      <c r="AJ221" s="27"/>
      <c r="AK221" s="28" t="str">
        <f>IF(AJ221&lt;&gt;"",+VLOOKUP(AJ221,NIVELES!$A$890:$B$1237,2,0),"")</f>
        <v/>
      </c>
      <c r="AL221" s="29"/>
      <c r="AM221" s="29"/>
      <c r="AN221" s="29"/>
      <c r="AO221" s="29"/>
      <c r="AP221" s="29"/>
      <c r="AQ221" s="29"/>
      <c r="AR221" s="29"/>
      <c r="AS221" s="29"/>
      <c r="AT221" s="29"/>
      <c r="AU221" s="29"/>
      <c r="AV221" s="29"/>
      <c r="AW221" s="29"/>
      <c r="AX221" s="29"/>
      <c r="AY221" s="31">
        <f t="shared" si="25"/>
        <v>0</v>
      </c>
      <c r="AZ221" s="30" t="str">
        <f t="shared" si="26"/>
        <v xml:space="preserve"> </v>
      </c>
      <c r="BA221" s="35" t="str">
        <f t="shared" si="27"/>
        <v xml:space="preserve"> </v>
      </c>
      <c r="BB221" s="108"/>
      <c r="BC221" s="108"/>
      <c r="BD221" s="108"/>
      <c r="BE221" s="136" t="str">
        <f t="shared" si="28"/>
        <v/>
      </c>
      <c r="BF221" s="108"/>
      <c r="BG221" s="110"/>
      <c r="BH221" s="110"/>
      <c r="BI221" s="110"/>
      <c r="BJ221" s="137" t="str">
        <f t="shared" si="29"/>
        <v/>
      </c>
      <c r="BK221" s="110"/>
      <c r="BL221" s="108"/>
      <c r="BM221" s="108"/>
      <c r="BN221" s="108"/>
      <c r="BO221" s="135" t="str">
        <f t="shared" si="30"/>
        <v/>
      </c>
      <c r="BP221" s="108"/>
      <c r="BQ221" s="108"/>
      <c r="BR221" s="108"/>
      <c r="BS221" s="108"/>
      <c r="BT221" s="135" t="str">
        <f t="shared" si="31"/>
        <v/>
      </c>
      <c r="BU221" s="108"/>
      <c r="BV221" s="108"/>
      <c r="BW221" s="108"/>
      <c r="BX221" s="108"/>
      <c r="BY221" s="135" t="str">
        <f t="shared" si="32"/>
        <v/>
      </c>
      <c r="BZ221" s="108"/>
    </row>
    <row r="222" spans="1:78" x14ac:dyDescent="0.25">
      <c r="A222" s="27"/>
      <c r="B222" s="27"/>
      <c r="C222" s="27"/>
      <c r="D222" s="27"/>
      <c r="E222" s="28" t="str">
        <f>+IF(C222&lt;&gt;"",VLOOKUP(MID(C222,18,5),NIVELES!$A$133:$B$213,2,0),"")</f>
        <v/>
      </c>
      <c r="F222" s="88"/>
      <c r="G222" s="28" t="str">
        <f>IF(F222&lt;&gt;"",VLOOKUP(F222,NIVELES!$A$246:$C$464,3,0),"")</f>
        <v/>
      </c>
      <c r="H222" s="27"/>
      <c r="I222" s="27"/>
      <c r="J222" s="27"/>
      <c r="K222" s="107"/>
      <c r="L222" s="27"/>
      <c r="M222" s="46"/>
      <c r="N222" s="46"/>
      <c r="O222" s="46"/>
      <c r="P222" s="46"/>
      <c r="Q222" s="46"/>
      <c r="R222" s="46"/>
      <c r="S222" s="46"/>
      <c r="T222" s="46"/>
      <c r="U222" s="46"/>
      <c r="V222" s="46"/>
      <c r="W222" s="46"/>
      <c r="X222" s="46"/>
      <c r="Y222" s="41" t="str">
        <f>IF(A222&lt;&gt;"",IF(D222="DIRECCIÓN_DE_TRANSFERENCIAS","280 0031",VLOOKUP(C222,NIVELES!$A$14:$B$105,2,0)),"")</f>
        <v/>
      </c>
      <c r="Z222" s="106"/>
      <c r="AA222" s="43" t="str">
        <f>+IF(D222&lt;&gt;"",VLOOKUP(D222,NIVELES!$D$19:$H$25,2,0),"")</f>
        <v/>
      </c>
      <c r="AB222" s="28" t="str">
        <f>+IF(D222&lt;&gt;"",VLOOKUP(D222,NIVELES!$D$19:$H$25,3,0),"")</f>
        <v/>
      </c>
      <c r="AC222" s="28" t="str">
        <f>+IF(D222&lt;&gt;"",VLOOKUP(D222,NIVELES!$D$19:$H$25,4,0),"")</f>
        <v/>
      </c>
      <c r="AD222" s="28" t="str">
        <f>+IF(D222&lt;&gt;"",VLOOKUP(D222,NIVELES!$D$19:$H$25,5,0),"")</f>
        <v/>
      </c>
      <c r="AE222" s="44" t="str">
        <f>IF(AF222&lt;&gt;"",VLOOKUP(AF222,NIVELES!$F$495:$G$540,2,0),"")</f>
        <v/>
      </c>
      <c r="AF222" s="27"/>
      <c r="AG222" s="27"/>
      <c r="AH222" s="28" t="str">
        <f>+IF(AG222&lt;&gt;"",VLOOKUP(AG222,NIVELES!$A$800:$B$876,2,0),"")</f>
        <v/>
      </c>
      <c r="AI222" s="27"/>
      <c r="AJ222" s="27"/>
      <c r="AK222" s="28" t="str">
        <f>IF(AJ222&lt;&gt;"",+VLOOKUP(AJ222,NIVELES!$A$890:$B$1237,2,0),"")</f>
        <v/>
      </c>
      <c r="AL222" s="29"/>
      <c r="AM222" s="29"/>
      <c r="AN222" s="29"/>
      <c r="AO222" s="29"/>
      <c r="AP222" s="29"/>
      <c r="AQ222" s="29"/>
      <c r="AR222" s="29"/>
      <c r="AS222" s="29"/>
      <c r="AT222" s="29"/>
      <c r="AU222" s="29"/>
      <c r="AV222" s="29"/>
      <c r="AW222" s="29"/>
      <c r="AX222" s="29"/>
      <c r="AY222" s="31">
        <f t="shared" si="25"/>
        <v>0</v>
      </c>
      <c r="AZ222" s="30" t="str">
        <f t="shared" si="26"/>
        <v xml:space="preserve"> </v>
      </c>
      <c r="BA222" s="35" t="str">
        <f t="shared" si="27"/>
        <v xml:space="preserve"> </v>
      </c>
      <c r="BB222" s="108"/>
      <c r="BC222" s="108"/>
      <c r="BD222" s="108"/>
      <c r="BE222" s="136" t="str">
        <f t="shared" si="28"/>
        <v/>
      </c>
      <c r="BF222" s="108"/>
      <c r="BG222" s="110"/>
      <c r="BH222" s="110"/>
      <c r="BI222" s="110"/>
      <c r="BJ222" s="137" t="str">
        <f t="shared" si="29"/>
        <v/>
      </c>
      <c r="BK222" s="110"/>
      <c r="BL222" s="108"/>
      <c r="BM222" s="108"/>
      <c r="BN222" s="108"/>
      <c r="BO222" s="135" t="str">
        <f t="shared" si="30"/>
        <v/>
      </c>
      <c r="BP222" s="108"/>
      <c r="BQ222" s="108"/>
      <c r="BR222" s="108"/>
      <c r="BS222" s="108"/>
      <c r="BT222" s="135" t="str">
        <f t="shared" si="31"/>
        <v/>
      </c>
      <c r="BU222" s="108"/>
      <c r="BV222" s="108"/>
      <c r="BW222" s="108"/>
      <c r="BX222" s="108"/>
      <c r="BY222" s="135" t="str">
        <f t="shared" si="32"/>
        <v/>
      </c>
      <c r="BZ222" s="108"/>
    </row>
    <row r="223" spans="1:78" x14ac:dyDescent="0.25">
      <c r="A223" s="27"/>
      <c r="B223" s="27"/>
      <c r="C223" s="27"/>
      <c r="D223" s="27"/>
      <c r="E223" s="28" t="str">
        <f>+IF(C223&lt;&gt;"",VLOOKUP(MID(C223,18,5),NIVELES!$A$133:$B$213,2,0),"")</f>
        <v/>
      </c>
      <c r="F223" s="88"/>
      <c r="G223" s="28" t="str">
        <f>IF(F223&lt;&gt;"",VLOOKUP(F223,NIVELES!$A$246:$C$464,3,0),"")</f>
        <v/>
      </c>
      <c r="H223" s="27"/>
      <c r="I223" s="27"/>
      <c r="J223" s="27"/>
      <c r="K223" s="107"/>
      <c r="L223" s="27"/>
      <c r="M223" s="46"/>
      <c r="N223" s="46"/>
      <c r="O223" s="46"/>
      <c r="P223" s="46"/>
      <c r="Q223" s="46"/>
      <c r="R223" s="46"/>
      <c r="S223" s="46"/>
      <c r="T223" s="46"/>
      <c r="U223" s="46"/>
      <c r="V223" s="46"/>
      <c r="W223" s="46"/>
      <c r="X223" s="46"/>
      <c r="Y223" s="41" t="str">
        <f>IF(A223&lt;&gt;"",IF(D223="DIRECCIÓN_DE_TRANSFERENCIAS","280 0031",VLOOKUP(C223,NIVELES!$A$14:$B$105,2,0)),"")</f>
        <v/>
      </c>
      <c r="Z223" s="106"/>
      <c r="AA223" s="43" t="str">
        <f>+IF(D223&lt;&gt;"",VLOOKUP(D223,NIVELES!$D$19:$H$25,2,0),"")</f>
        <v/>
      </c>
      <c r="AB223" s="28" t="str">
        <f>+IF(D223&lt;&gt;"",VLOOKUP(D223,NIVELES!$D$19:$H$25,3,0),"")</f>
        <v/>
      </c>
      <c r="AC223" s="28" t="str">
        <f>+IF(D223&lt;&gt;"",VLOOKUP(D223,NIVELES!$D$19:$H$25,4,0),"")</f>
        <v/>
      </c>
      <c r="AD223" s="28" t="str">
        <f>+IF(D223&lt;&gt;"",VLOOKUP(D223,NIVELES!$D$19:$H$25,5,0),"")</f>
        <v/>
      </c>
      <c r="AE223" s="44" t="str">
        <f>IF(AF223&lt;&gt;"",VLOOKUP(AF223,NIVELES!$F$495:$G$540,2,0),"")</f>
        <v/>
      </c>
      <c r="AF223" s="27"/>
      <c r="AG223" s="27"/>
      <c r="AH223" s="28" t="str">
        <f>+IF(AG223&lt;&gt;"",VLOOKUP(AG223,NIVELES!$A$800:$B$876,2,0),"")</f>
        <v/>
      </c>
      <c r="AI223" s="27"/>
      <c r="AJ223" s="27"/>
      <c r="AK223" s="28" t="str">
        <f>IF(AJ223&lt;&gt;"",+VLOOKUP(AJ223,NIVELES!$A$890:$B$1237,2,0),"")</f>
        <v/>
      </c>
      <c r="AL223" s="29"/>
      <c r="AM223" s="29"/>
      <c r="AN223" s="29"/>
      <c r="AO223" s="29"/>
      <c r="AP223" s="29"/>
      <c r="AQ223" s="29"/>
      <c r="AR223" s="29"/>
      <c r="AS223" s="29"/>
      <c r="AT223" s="29"/>
      <c r="AU223" s="29"/>
      <c r="AV223" s="29"/>
      <c r="AW223" s="29"/>
      <c r="AX223" s="29"/>
      <c r="AY223" s="31">
        <f t="shared" si="25"/>
        <v>0</v>
      </c>
      <c r="AZ223" s="30" t="str">
        <f t="shared" si="26"/>
        <v xml:space="preserve"> </v>
      </c>
      <c r="BA223" s="35" t="str">
        <f t="shared" si="27"/>
        <v xml:space="preserve"> </v>
      </c>
      <c r="BB223" s="108"/>
      <c r="BC223" s="108"/>
      <c r="BD223" s="108"/>
      <c r="BE223" s="136" t="str">
        <f t="shared" si="28"/>
        <v/>
      </c>
      <c r="BF223" s="108"/>
      <c r="BG223" s="110"/>
      <c r="BH223" s="110"/>
      <c r="BI223" s="110"/>
      <c r="BJ223" s="137" t="str">
        <f t="shared" si="29"/>
        <v/>
      </c>
      <c r="BK223" s="110"/>
      <c r="BL223" s="108"/>
      <c r="BM223" s="108"/>
      <c r="BN223" s="108"/>
      <c r="BO223" s="135" t="str">
        <f t="shared" si="30"/>
        <v/>
      </c>
      <c r="BP223" s="108"/>
      <c r="BQ223" s="108"/>
      <c r="BR223" s="108"/>
      <c r="BS223" s="108"/>
      <c r="BT223" s="135" t="str">
        <f t="shared" si="31"/>
        <v/>
      </c>
      <c r="BU223" s="108"/>
      <c r="BV223" s="108"/>
      <c r="BW223" s="108"/>
      <c r="BX223" s="108"/>
      <c r="BY223" s="135" t="str">
        <f t="shared" si="32"/>
        <v/>
      </c>
      <c r="BZ223" s="108"/>
    </row>
    <row r="224" spans="1:78" x14ac:dyDescent="0.25">
      <c r="A224" s="27"/>
      <c r="B224" s="27"/>
      <c r="C224" s="27"/>
      <c r="D224" s="27"/>
      <c r="E224" s="28" t="str">
        <f>+IF(C224&lt;&gt;"",VLOOKUP(MID(C224,18,5),NIVELES!$A$133:$B$213,2,0),"")</f>
        <v/>
      </c>
      <c r="F224" s="88"/>
      <c r="G224" s="28" t="str">
        <f>IF(F224&lt;&gt;"",VLOOKUP(F224,NIVELES!$A$246:$C$464,3,0),"")</f>
        <v/>
      </c>
      <c r="H224" s="27"/>
      <c r="I224" s="27"/>
      <c r="J224" s="27"/>
      <c r="K224" s="107"/>
      <c r="L224" s="27"/>
      <c r="M224" s="46"/>
      <c r="N224" s="46"/>
      <c r="O224" s="46"/>
      <c r="P224" s="46"/>
      <c r="Q224" s="46"/>
      <c r="R224" s="46"/>
      <c r="S224" s="46"/>
      <c r="T224" s="46"/>
      <c r="U224" s="46"/>
      <c r="V224" s="46"/>
      <c r="W224" s="46"/>
      <c r="X224" s="46"/>
      <c r="Y224" s="41" t="str">
        <f>IF(A224&lt;&gt;"",IF(D224="DIRECCIÓN_DE_TRANSFERENCIAS","280 0031",VLOOKUP(C224,NIVELES!$A$14:$B$105,2,0)),"")</f>
        <v/>
      </c>
      <c r="Z224" s="106"/>
      <c r="AA224" s="43" t="str">
        <f>+IF(D224&lt;&gt;"",VLOOKUP(D224,NIVELES!$D$19:$H$25,2,0),"")</f>
        <v/>
      </c>
      <c r="AB224" s="28" t="str">
        <f>+IF(D224&lt;&gt;"",VLOOKUP(D224,NIVELES!$D$19:$H$25,3,0),"")</f>
        <v/>
      </c>
      <c r="AC224" s="28" t="str">
        <f>+IF(D224&lt;&gt;"",VLOOKUP(D224,NIVELES!$D$19:$H$25,4,0),"")</f>
        <v/>
      </c>
      <c r="AD224" s="28" t="str">
        <f>+IF(D224&lt;&gt;"",VLOOKUP(D224,NIVELES!$D$19:$H$25,5,0),"")</f>
        <v/>
      </c>
      <c r="AE224" s="44" t="str">
        <f>IF(AF224&lt;&gt;"",VLOOKUP(AF224,NIVELES!$F$495:$G$540,2,0),"")</f>
        <v/>
      </c>
      <c r="AF224" s="27"/>
      <c r="AG224" s="27"/>
      <c r="AH224" s="28" t="str">
        <f>+IF(AG224&lt;&gt;"",VLOOKUP(AG224,NIVELES!$A$800:$B$876,2,0),"")</f>
        <v/>
      </c>
      <c r="AI224" s="27"/>
      <c r="AJ224" s="27"/>
      <c r="AK224" s="28" t="str">
        <f>IF(AJ224&lt;&gt;"",+VLOOKUP(AJ224,NIVELES!$A$890:$B$1237,2,0),"")</f>
        <v/>
      </c>
      <c r="AL224" s="29"/>
      <c r="AM224" s="29"/>
      <c r="AN224" s="29"/>
      <c r="AO224" s="29"/>
      <c r="AP224" s="29"/>
      <c r="AQ224" s="29"/>
      <c r="AR224" s="29"/>
      <c r="AS224" s="29"/>
      <c r="AT224" s="29"/>
      <c r="AU224" s="29"/>
      <c r="AV224" s="29"/>
      <c r="AW224" s="29"/>
      <c r="AX224" s="29"/>
      <c r="AY224" s="31">
        <f t="shared" si="25"/>
        <v>0</v>
      </c>
      <c r="AZ224" s="30" t="str">
        <f t="shared" si="26"/>
        <v xml:space="preserve"> </v>
      </c>
      <c r="BA224" s="35" t="str">
        <f t="shared" si="27"/>
        <v xml:space="preserve"> </v>
      </c>
      <c r="BB224" s="108"/>
      <c r="BC224" s="108"/>
      <c r="BD224" s="108"/>
      <c r="BE224" s="136" t="str">
        <f t="shared" si="28"/>
        <v/>
      </c>
      <c r="BF224" s="108"/>
      <c r="BG224" s="110"/>
      <c r="BH224" s="110"/>
      <c r="BI224" s="110"/>
      <c r="BJ224" s="137" t="str">
        <f t="shared" si="29"/>
        <v/>
      </c>
      <c r="BK224" s="110"/>
      <c r="BL224" s="108"/>
      <c r="BM224" s="108"/>
      <c r="BN224" s="108"/>
      <c r="BO224" s="135" t="str">
        <f t="shared" si="30"/>
        <v/>
      </c>
      <c r="BP224" s="108"/>
      <c r="BQ224" s="108"/>
      <c r="BR224" s="108"/>
      <c r="BS224" s="108"/>
      <c r="BT224" s="135" t="str">
        <f t="shared" si="31"/>
        <v/>
      </c>
      <c r="BU224" s="108"/>
      <c r="BV224" s="108"/>
      <c r="BW224" s="108"/>
      <c r="BX224" s="108"/>
      <c r="BY224" s="135" t="str">
        <f t="shared" si="32"/>
        <v/>
      </c>
      <c r="BZ224" s="108"/>
    </row>
    <row r="225" spans="1:78" x14ac:dyDescent="0.25">
      <c r="A225" s="27"/>
      <c r="B225" s="27"/>
      <c r="C225" s="27"/>
      <c r="D225" s="27"/>
      <c r="E225" s="28" t="str">
        <f>+IF(C225&lt;&gt;"",VLOOKUP(MID(C225,18,5),NIVELES!$A$133:$B$213,2,0),"")</f>
        <v/>
      </c>
      <c r="F225" s="88"/>
      <c r="G225" s="28" t="str">
        <f>IF(F225&lt;&gt;"",VLOOKUP(F225,NIVELES!$A$246:$C$464,3,0),"")</f>
        <v/>
      </c>
      <c r="H225" s="27"/>
      <c r="I225" s="27"/>
      <c r="J225" s="27"/>
      <c r="K225" s="107"/>
      <c r="L225" s="27"/>
      <c r="M225" s="46"/>
      <c r="N225" s="46"/>
      <c r="O225" s="46"/>
      <c r="P225" s="46"/>
      <c r="Q225" s="46"/>
      <c r="R225" s="46"/>
      <c r="S225" s="46"/>
      <c r="T225" s="46"/>
      <c r="U225" s="46"/>
      <c r="V225" s="46"/>
      <c r="W225" s="46"/>
      <c r="X225" s="46"/>
      <c r="Y225" s="41" t="str">
        <f>IF(A225&lt;&gt;"",IF(D225="DIRECCIÓN_DE_TRANSFERENCIAS","280 0031",VLOOKUP(C225,NIVELES!$A$14:$B$105,2,0)),"")</f>
        <v/>
      </c>
      <c r="Z225" s="106"/>
      <c r="AA225" s="43" t="str">
        <f>+IF(D225&lt;&gt;"",VLOOKUP(D225,NIVELES!$D$19:$H$25,2,0),"")</f>
        <v/>
      </c>
      <c r="AB225" s="28" t="str">
        <f>+IF(D225&lt;&gt;"",VLOOKUP(D225,NIVELES!$D$19:$H$25,3,0),"")</f>
        <v/>
      </c>
      <c r="AC225" s="28" t="str">
        <f>+IF(D225&lt;&gt;"",VLOOKUP(D225,NIVELES!$D$19:$H$25,4,0),"")</f>
        <v/>
      </c>
      <c r="AD225" s="28" t="str">
        <f>+IF(D225&lt;&gt;"",VLOOKUP(D225,NIVELES!$D$19:$H$25,5,0),"")</f>
        <v/>
      </c>
      <c r="AE225" s="44" t="str">
        <f>IF(AF225&lt;&gt;"",VLOOKUP(AF225,NIVELES!$F$495:$G$540,2,0),"")</f>
        <v/>
      </c>
      <c r="AF225" s="27"/>
      <c r="AG225" s="27"/>
      <c r="AH225" s="28" t="str">
        <f>+IF(AG225&lt;&gt;"",VLOOKUP(AG225,NIVELES!$A$800:$B$876,2,0),"")</f>
        <v/>
      </c>
      <c r="AI225" s="27"/>
      <c r="AJ225" s="27"/>
      <c r="AK225" s="28" t="str">
        <f>IF(AJ225&lt;&gt;"",+VLOOKUP(AJ225,NIVELES!$A$890:$B$1237,2,0),"")</f>
        <v/>
      </c>
      <c r="AL225" s="29"/>
      <c r="AM225" s="29"/>
      <c r="AN225" s="29"/>
      <c r="AO225" s="29"/>
      <c r="AP225" s="29"/>
      <c r="AQ225" s="29"/>
      <c r="AR225" s="29"/>
      <c r="AS225" s="29"/>
      <c r="AT225" s="29"/>
      <c r="AU225" s="29"/>
      <c r="AV225" s="29"/>
      <c r="AW225" s="29"/>
      <c r="AX225" s="29"/>
      <c r="AY225" s="31">
        <f t="shared" si="25"/>
        <v>0</v>
      </c>
      <c r="AZ225" s="30" t="str">
        <f t="shared" si="26"/>
        <v xml:space="preserve"> </v>
      </c>
      <c r="BA225" s="35" t="str">
        <f t="shared" si="27"/>
        <v xml:space="preserve"> </v>
      </c>
      <c r="BB225" s="108"/>
      <c r="BC225" s="108"/>
      <c r="BD225" s="108"/>
      <c r="BE225" s="136" t="str">
        <f t="shared" si="28"/>
        <v/>
      </c>
      <c r="BF225" s="108"/>
      <c r="BG225" s="110"/>
      <c r="BH225" s="110"/>
      <c r="BI225" s="110"/>
      <c r="BJ225" s="137" t="str">
        <f t="shared" si="29"/>
        <v/>
      </c>
      <c r="BK225" s="110"/>
      <c r="BL225" s="108"/>
      <c r="BM225" s="108"/>
      <c r="BN225" s="108"/>
      <c r="BO225" s="135" t="str">
        <f t="shared" si="30"/>
        <v/>
      </c>
      <c r="BP225" s="108"/>
      <c r="BQ225" s="108"/>
      <c r="BR225" s="108"/>
      <c r="BS225" s="108"/>
      <c r="BT225" s="135" t="str">
        <f t="shared" si="31"/>
        <v/>
      </c>
      <c r="BU225" s="108"/>
      <c r="BV225" s="108"/>
      <c r="BW225" s="108"/>
      <c r="BX225" s="108"/>
      <c r="BY225" s="135" t="str">
        <f t="shared" si="32"/>
        <v/>
      </c>
      <c r="BZ225" s="108"/>
    </row>
    <row r="226" spans="1:78" x14ac:dyDescent="0.25">
      <c r="A226" s="27"/>
      <c r="B226" s="27"/>
      <c r="C226" s="27"/>
      <c r="D226" s="27"/>
      <c r="E226" s="28" t="str">
        <f>+IF(C226&lt;&gt;"",VLOOKUP(MID(C226,18,5),NIVELES!$A$133:$B$213,2,0),"")</f>
        <v/>
      </c>
      <c r="F226" s="88"/>
      <c r="G226" s="28" t="str">
        <f>IF(F226&lt;&gt;"",VLOOKUP(F226,NIVELES!$A$246:$C$464,3,0),"")</f>
        <v/>
      </c>
      <c r="H226" s="27"/>
      <c r="I226" s="27"/>
      <c r="J226" s="27"/>
      <c r="K226" s="107"/>
      <c r="L226" s="27"/>
      <c r="M226" s="46"/>
      <c r="N226" s="46"/>
      <c r="O226" s="46"/>
      <c r="P226" s="46"/>
      <c r="Q226" s="46"/>
      <c r="R226" s="46"/>
      <c r="S226" s="46"/>
      <c r="T226" s="46"/>
      <c r="U226" s="46"/>
      <c r="V226" s="46"/>
      <c r="W226" s="46"/>
      <c r="X226" s="46"/>
      <c r="Y226" s="41" t="str">
        <f>IF(A226&lt;&gt;"",IF(D226="DIRECCIÓN_DE_TRANSFERENCIAS","280 0031",VLOOKUP(C226,NIVELES!$A$14:$B$105,2,0)),"")</f>
        <v/>
      </c>
      <c r="Z226" s="106"/>
      <c r="AA226" s="43" t="str">
        <f>+IF(D226&lt;&gt;"",VLOOKUP(D226,NIVELES!$D$19:$H$25,2,0),"")</f>
        <v/>
      </c>
      <c r="AB226" s="28" t="str">
        <f>+IF(D226&lt;&gt;"",VLOOKUP(D226,NIVELES!$D$19:$H$25,3,0),"")</f>
        <v/>
      </c>
      <c r="AC226" s="28" t="str">
        <f>+IF(D226&lt;&gt;"",VLOOKUP(D226,NIVELES!$D$19:$H$25,4,0),"")</f>
        <v/>
      </c>
      <c r="AD226" s="28" t="str">
        <f>+IF(D226&lt;&gt;"",VLOOKUP(D226,NIVELES!$D$19:$H$25,5,0),"")</f>
        <v/>
      </c>
      <c r="AE226" s="44" t="str">
        <f>IF(AF226&lt;&gt;"",VLOOKUP(AF226,NIVELES!$F$495:$G$540,2,0),"")</f>
        <v/>
      </c>
      <c r="AF226" s="27"/>
      <c r="AG226" s="27"/>
      <c r="AH226" s="28" t="str">
        <f>+IF(AG226&lt;&gt;"",VLOOKUP(AG226,NIVELES!$A$800:$B$876,2,0),"")</f>
        <v/>
      </c>
      <c r="AI226" s="27"/>
      <c r="AJ226" s="27"/>
      <c r="AK226" s="28" t="str">
        <f>IF(AJ226&lt;&gt;"",+VLOOKUP(AJ226,NIVELES!$A$890:$B$1237,2,0),"")</f>
        <v/>
      </c>
      <c r="AL226" s="29"/>
      <c r="AM226" s="29"/>
      <c r="AN226" s="29"/>
      <c r="AO226" s="29"/>
      <c r="AP226" s="29"/>
      <c r="AQ226" s="29"/>
      <c r="AR226" s="29"/>
      <c r="AS226" s="29"/>
      <c r="AT226" s="29"/>
      <c r="AU226" s="29"/>
      <c r="AV226" s="29"/>
      <c r="AW226" s="29"/>
      <c r="AX226" s="29"/>
      <c r="AY226" s="31">
        <f t="shared" si="25"/>
        <v>0</v>
      </c>
      <c r="AZ226" s="30" t="str">
        <f t="shared" si="26"/>
        <v xml:space="preserve"> </v>
      </c>
      <c r="BA226" s="35" t="str">
        <f t="shared" si="27"/>
        <v xml:space="preserve"> </v>
      </c>
      <c r="BB226" s="108"/>
      <c r="BC226" s="108"/>
      <c r="BD226" s="108"/>
      <c r="BE226" s="136" t="str">
        <f t="shared" si="28"/>
        <v/>
      </c>
      <c r="BF226" s="108"/>
      <c r="BG226" s="110"/>
      <c r="BH226" s="110"/>
      <c r="BI226" s="110"/>
      <c r="BJ226" s="137" t="str">
        <f t="shared" si="29"/>
        <v/>
      </c>
      <c r="BK226" s="110"/>
      <c r="BL226" s="108"/>
      <c r="BM226" s="108"/>
      <c r="BN226" s="108"/>
      <c r="BO226" s="135" t="str">
        <f t="shared" si="30"/>
        <v/>
      </c>
      <c r="BP226" s="108"/>
      <c r="BQ226" s="108"/>
      <c r="BR226" s="108"/>
      <c r="BS226" s="108"/>
      <c r="BT226" s="135" t="str">
        <f t="shared" si="31"/>
        <v/>
      </c>
      <c r="BU226" s="108"/>
      <c r="BV226" s="108"/>
      <c r="BW226" s="108"/>
      <c r="BX226" s="108"/>
      <c r="BY226" s="135" t="str">
        <f t="shared" si="32"/>
        <v/>
      </c>
      <c r="BZ226" s="108"/>
    </row>
    <row r="227" spans="1:78" x14ac:dyDescent="0.25">
      <c r="A227" s="27"/>
      <c r="B227" s="27"/>
      <c r="C227" s="27"/>
      <c r="D227" s="27"/>
      <c r="E227" s="28" t="str">
        <f>+IF(C227&lt;&gt;"",VLOOKUP(MID(C227,18,5),NIVELES!$A$133:$B$213,2,0),"")</f>
        <v/>
      </c>
      <c r="F227" s="88"/>
      <c r="G227" s="28" t="str">
        <f>IF(F227&lt;&gt;"",VLOOKUP(F227,NIVELES!$A$246:$C$464,3,0),"")</f>
        <v/>
      </c>
      <c r="H227" s="27"/>
      <c r="I227" s="27"/>
      <c r="J227" s="27"/>
      <c r="K227" s="107"/>
      <c r="L227" s="27"/>
      <c r="M227" s="46"/>
      <c r="N227" s="46"/>
      <c r="O227" s="46"/>
      <c r="P227" s="46"/>
      <c r="Q227" s="46"/>
      <c r="R227" s="46"/>
      <c r="S227" s="46"/>
      <c r="T227" s="46"/>
      <c r="U227" s="46"/>
      <c r="V227" s="46"/>
      <c r="W227" s="46"/>
      <c r="X227" s="46"/>
      <c r="Y227" s="41" t="str">
        <f>IF(A227&lt;&gt;"",IF(D227="DIRECCIÓN_DE_TRANSFERENCIAS","280 0031",VLOOKUP(C227,NIVELES!$A$14:$B$105,2,0)),"")</f>
        <v/>
      </c>
      <c r="Z227" s="106"/>
      <c r="AA227" s="43" t="str">
        <f>+IF(D227&lt;&gt;"",VLOOKUP(D227,NIVELES!$D$19:$H$25,2,0),"")</f>
        <v/>
      </c>
      <c r="AB227" s="28" t="str">
        <f>+IF(D227&lt;&gt;"",VLOOKUP(D227,NIVELES!$D$19:$H$25,3,0),"")</f>
        <v/>
      </c>
      <c r="AC227" s="28" t="str">
        <f>+IF(D227&lt;&gt;"",VLOOKUP(D227,NIVELES!$D$19:$H$25,4,0),"")</f>
        <v/>
      </c>
      <c r="AD227" s="28" t="str">
        <f>+IF(D227&lt;&gt;"",VLOOKUP(D227,NIVELES!$D$19:$H$25,5,0),"")</f>
        <v/>
      </c>
      <c r="AE227" s="44" t="str">
        <f>IF(AF227&lt;&gt;"",VLOOKUP(AF227,NIVELES!$F$495:$G$540,2,0),"")</f>
        <v/>
      </c>
      <c r="AF227" s="27"/>
      <c r="AG227" s="27"/>
      <c r="AH227" s="28" t="str">
        <f>+IF(AG227&lt;&gt;"",VLOOKUP(AG227,NIVELES!$A$800:$B$876,2,0),"")</f>
        <v/>
      </c>
      <c r="AI227" s="27"/>
      <c r="AJ227" s="27"/>
      <c r="AK227" s="28" t="str">
        <f>IF(AJ227&lt;&gt;"",+VLOOKUP(AJ227,NIVELES!$A$890:$B$1237,2,0),"")</f>
        <v/>
      </c>
      <c r="AL227" s="29"/>
      <c r="AM227" s="29"/>
      <c r="AN227" s="29"/>
      <c r="AO227" s="29"/>
      <c r="AP227" s="29"/>
      <c r="AQ227" s="29"/>
      <c r="AR227" s="29"/>
      <c r="AS227" s="29"/>
      <c r="AT227" s="29"/>
      <c r="AU227" s="29"/>
      <c r="AV227" s="29"/>
      <c r="AW227" s="29"/>
      <c r="AX227" s="29"/>
      <c r="AY227" s="31">
        <f t="shared" si="25"/>
        <v>0</v>
      </c>
      <c r="AZ227" s="30" t="str">
        <f t="shared" si="26"/>
        <v xml:space="preserve"> </v>
      </c>
      <c r="BA227" s="35" t="str">
        <f t="shared" si="27"/>
        <v xml:space="preserve"> </v>
      </c>
      <c r="BB227" s="108"/>
      <c r="BC227" s="108"/>
      <c r="BD227" s="108"/>
      <c r="BE227" s="136" t="str">
        <f t="shared" si="28"/>
        <v/>
      </c>
      <c r="BF227" s="108"/>
      <c r="BG227" s="110"/>
      <c r="BH227" s="110"/>
      <c r="BI227" s="110"/>
      <c r="BJ227" s="137" t="str">
        <f t="shared" si="29"/>
        <v/>
      </c>
      <c r="BK227" s="110"/>
      <c r="BL227" s="108"/>
      <c r="BM227" s="108"/>
      <c r="BN227" s="108"/>
      <c r="BO227" s="135" t="str">
        <f t="shared" si="30"/>
        <v/>
      </c>
      <c r="BP227" s="108"/>
      <c r="BQ227" s="108"/>
      <c r="BR227" s="108"/>
      <c r="BS227" s="108"/>
      <c r="BT227" s="135" t="str">
        <f t="shared" si="31"/>
        <v/>
      </c>
      <c r="BU227" s="108"/>
      <c r="BV227" s="108"/>
      <c r="BW227" s="108"/>
      <c r="BX227" s="108"/>
      <c r="BY227" s="135" t="str">
        <f t="shared" si="32"/>
        <v/>
      </c>
      <c r="BZ227" s="108"/>
    </row>
    <row r="228" spans="1:78" x14ac:dyDescent="0.25">
      <c r="A228" s="27"/>
      <c r="B228" s="27"/>
      <c r="C228" s="27"/>
      <c r="D228" s="27"/>
      <c r="E228" s="28" t="str">
        <f>+IF(C228&lt;&gt;"",VLOOKUP(MID(C228,18,5),NIVELES!$A$133:$B$213,2,0),"")</f>
        <v/>
      </c>
      <c r="F228" s="88"/>
      <c r="G228" s="28" t="str">
        <f>IF(F228&lt;&gt;"",VLOOKUP(F228,NIVELES!$A$246:$C$464,3,0),"")</f>
        <v/>
      </c>
      <c r="H228" s="27"/>
      <c r="I228" s="27"/>
      <c r="J228" s="27"/>
      <c r="K228" s="107"/>
      <c r="L228" s="27"/>
      <c r="M228" s="46"/>
      <c r="N228" s="46"/>
      <c r="O228" s="46"/>
      <c r="P228" s="46"/>
      <c r="Q228" s="46"/>
      <c r="R228" s="46"/>
      <c r="S228" s="46"/>
      <c r="T228" s="46"/>
      <c r="U228" s="46"/>
      <c r="V228" s="46"/>
      <c r="W228" s="46"/>
      <c r="X228" s="46"/>
      <c r="Y228" s="41" t="str">
        <f>IF(A228&lt;&gt;"",IF(D228="DIRECCIÓN_DE_TRANSFERENCIAS","280 0031",VLOOKUP(C228,NIVELES!$A$14:$B$105,2,0)),"")</f>
        <v/>
      </c>
      <c r="Z228" s="106"/>
      <c r="AA228" s="43" t="str">
        <f>+IF(D228&lt;&gt;"",VLOOKUP(D228,NIVELES!$D$19:$H$25,2,0),"")</f>
        <v/>
      </c>
      <c r="AB228" s="28" t="str">
        <f>+IF(D228&lt;&gt;"",VLOOKUP(D228,NIVELES!$D$19:$H$25,3,0),"")</f>
        <v/>
      </c>
      <c r="AC228" s="28" t="str">
        <f>+IF(D228&lt;&gt;"",VLOOKUP(D228,NIVELES!$D$19:$H$25,4,0),"")</f>
        <v/>
      </c>
      <c r="AD228" s="28" t="str">
        <f>+IF(D228&lt;&gt;"",VLOOKUP(D228,NIVELES!$D$19:$H$25,5,0),"")</f>
        <v/>
      </c>
      <c r="AE228" s="44" t="str">
        <f>IF(AF228&lt;&gt;"",VLOOKUP(AF228,NIVELES!$F$495:$G$540,2,0),"")</f>
        <v/>
      </c>
      <c r="AF228" s="27"/>
      <c r="AG228" s="27"/>
      <c r="AH228" s="28" t="str">
        <f>+IF(AG228&lt;&gt;"",VLOOKUP(AG228,NIVELES!$A$800:$B$876,2,0),"")</f>
        <v/>
      </c>
      <c r="AI228" s="27"/>
      <c r="AJ228" s="27"/>
      <c r="AK228" s="28" t="str">
        <f>IF(AJ228&lt;&gt;"",+VLOOKUP(AJ228,NIVELES!$A$890:$B$1237,2,0),"")</f>
        <v/>
      </c>
      <c r="AL228" s="29"/>
      <c r="AM228" s="29"/>
      <c r="AN228" s="29"/>
      <c r="AO228" s="29"/>
      <c r="AP228" s="29"/>
      <c r="AQ228" s="29"/>
      <c r="AR228" s="29"/>
      <c r="AS228" s="29"/>
      <c r="AT228" s="29"/>
      <c r="AU228" s="29"/>
      <c r="AV228" s="29"/>
      <c r="AW228" s="29"/>
      <c r="AX228" s="29"/>
      <c r="AY228" s="31">
        <f t="shared" si="25"/>
        <v>0</v>
      </c>
      <c r="AZ228" s="30" t="str">
        <f t="shared" si="26"/>
        <v xml:space="preserve"> </v>
      </c>
      <c r="BA228" s="35" t="str">
        <f t="shared" si="27"/>
        <v xml:space="preserve"> </v>
      </c>
      <c r="BB228" s="108"/>
      <c r="BC228" s="108"/>
      <c r="BD228" s="108"/>
      <c r="BE228" s="136" t="str">
        <f t="shared" si="28"/>
        <v/>
      </c>
      <c r="BF228" s="108"/>
      <c r="BG228" s="110"/>
      <c r="BH228" s="110"/>
      <c r="BI228" s="110"/>
      <c r="BJ228" s="137" t="str">
        <f t="shared" si="29"/>
        <v/>
      </c>
      <c r="BK228" s="110"/>
      <c r="BL228" s="108"/>
      <c r="BM228" s="108"/>
      <c r="BN228" s="108"/>
      <c r="BO228" s="135" t="str">
        <f t="shared" si="30"/>
        <v/>
      </c>
      <c r="BP228" s="108"/>
      <c r="BQ228" s="108"/>
      <c r="BR228" s="108"/>
      <c r="BS228" s="108"/>
      <c r="BT228" s="135" t="str">
        <f t="shared" si="31"/>
        <v/>
      </c>
      <c r="BU228" s="108"/>
      <c r="BV228" s="108"/>
      <c r="BW228" s="108"/>
      <c r="BX228" s="108"/>
      <c r="BY228" s="135" t="str">
        <f t="shared" si="32"/>
        <v/>
      </c>
      <c r="BZ228" s="108"/>
    </row>
    <row r="229" spans="1:78" x14ac:dyDescent="0.25">
      <c r="A229" s="27"/>
      <c r="B229" s="27"/>
      <c r="C229" s="27"/>
      <c r="D229" s="27"/>
      <c r="E229" s="28" t="str">
        <f>+IF(C229&lt;&gt;"",VLOOKUP(MID(C229,18,5),NIVELES!$A$133:$B$213,2,0),"")</f>
        <v/>
      </c>
      <c r="F229" s="88"/>
      <c r="G229" s="28" t="str">
        <f>IF(F229&lt;&gt;"",VLOOKUP(F229,NIVELES!$A$246:$C$464,3,0),"")</f>
        <v/>
      </c>
      <c r="H229" s="27"/>
      <c r="I229" s="27"/>
      <c r="J229" s="27"/>
      <c r="K229" s="107"/>
      <c r="L229" s="27"/>
      <c r="M229" s="46"/>
      <c r="N229" s="46"/>
      <c r="O229" s="46"/>
      <c r="P229" s="46"/>
      <c r="Q229" s="46"/>
      <c r="R229" s="46"/>
      <c r="S229" s="46"/>
      <c r="T229" s="46"/>
      <c r="U229" s="46"/>
      <c r="V229" s="46"/>
      <c r="W229" s="46"/>
      <c r="X229" s="46"/>
      <c r="Y229" s="41" t="str">
        <f>IF(A229&lt;&gt;"",IF(D229="DIRECCIÓN_DE_TRANSFERENCIAS","280 0031",VLOOKUP(C229,NIVELES!$A$14:$B$105,2,0)),"")</f>
        <v/>
      </c>
      <c r="Z229" s="106"/>
      <c r="AA229" s="43" t="str">
        <f>+IF(D229&lt;&gt;"",VLOOKUP(D229,NIVELES!$D$19:$H$25,2,0),"")</f>
        <v/>
      </c>
      <c r="AB229" s="28" t="str">
        <f>+IF(D229&lt;&gt;"",VLOOKUP(D229,NIVELES!$D$19:$H$25,3,0),"")</f>
        <v/>
      </c>
      <c r="AC229" s="28" t="str">
        <f>+IF(D229&lt;&gt;"",VLOOKUP(D229,NIVELES!$D$19:$H$25,4,0),"")</f>
        <v/>
      </c>
      <c r="AD229" s="28" t="str">
        <f>+IF(D229&lt;&gt;"",VLOOKUP(D229,NIVELES!$D$19:$H$25,5,0),"")</f>
        <v/>
      </c>
      <c r="AE229" s="44" t="str">
        <f>IF(AF229&lt;&gt;"",VLOOKUP(AF229,NIVELES!$F$495:$G$540,2,0),"")</f>
        <v/>
      </c>
      <c r="AF229" s="27"/>
      <c r="AG229" s="27"/>
      <c r="AH229" s="28" t="str">
        <f>+IF(AG229&lt;&gt;"",VLOOKUP(AG229,NIVELES!$A$800:$B$876,2,0),"")</f>
        <v/>
      </c>
      <c r="AI229" s="27"/>
      <c r="AJ229" s="27"/>
      <c r="AK229" s="28" t="str">
        <f>IF(AJ229&lt;&gt;"",+VLOOKUP(AJ229,NIVELES!$A$890:$B$1237,2,0),"")</f>
        <v/>
      </c>
      <c r="AL229" s="29"/>
      <c r="AM229" s="29"/>
      <c r="AN229" s="29"/>
      <c r="AO229" s="29"/>
      <c r="AP229" s="29"/>
      <c r="AQ229" s="29"/>
      <c r="AR229" s="29"/>
      <c r="AS229" s="29"/>
      <c r="AT229" s="29"/>
      <c r="AU229" s="29"/>
      <c r="AV229" s="29"/>
      <c r="AW229" s="29"/>
      <c r="AX229" s="29"/>
      <c r="AY229" s="31">
        <f t="shared" si="25"/>
        <v>0</v>
      </c>
      <c r="AZ229" s="30" t="str">
        <f t="shared" si="26"/>
        <v xml:space="preserve"> </v>
      </c>
      <c r="BA229" s="35" t="str">
        <f t="shared" si="27"/>
        <v xml:space="preserve"> </v>
      </c>
      <c r="BB229" s="108"/>
      <c r="BC229" s="108"/>
      <c r="BD229" s="108"/>
      <c r="BE229" s="136" t="str">
        <f t="shared" si="28"/>
        <v/>
      </c>
      <c r="BF229" s="108"/>
      <c r="BG229" s="110"/>
      <c r="BH229" s="110"/>
      <c r="BI229" s="110"/>
      <c r="BJ229" s="137" t="str">
        <f t="shared" si="29"/>
        <v/>
      </c>
      <c r="BK229" s="110"/>
      <c r="BL229" s="108"/>
      <c r="BM229" s="108"/>
      <c r="BN229" s="108"/>
      <c r="BO229" s="135" t="str">
        <f t="shared" si="30"/>
        <v/>
      </c>
      <c r="BP229" s="108"/>
      <c r="BQ229" s="108"/>
      <c r="BR229" s="108"/>
      <c r="BS229" s="108"/>
      <c r="BT229" s="135" t="str">
        <f t="shared" si="31"/>
        <v/>
      </c>
      <c r="BU229" s="108"/>
      <c r="BV229" s="108"/>
      <c r="BW229" s="108"/>
      <c r="BX229" s="108"/>
      <c r="BY229" s="135" t="str">
        <f t="shared" si="32"/>
        <v/>
      </c>
      <c r="BZ229" s="108"/>
    </row>
    <row r="230" spans="1:78" x14ac:dyDescent="0.25">
      <c r="A230" s="27"/>
      <c r="B230" s="27"/>
      <c r="C230" s="27"/>
      <c r="D230" s="27"/>
      <c r="E230" s="28" t="str">
        <f>+IF(C230&lt;&gt;"",VLOOKUP(MID(C230,18,5),NIVELES!$A$133:$B$213,2,0),"")</f>
        <v/>
      </c>
      <c r="F230" s="88"/>
      <c r="G230" s="28" t="str">
        <f>IF(F230&lt;&gt;"",VLOOKUP(F230,NIVELES!$A$246:$C$464,3,0),"")</f>
        <v/>
      </c>
      <c r="H230" s="27"/>
      <c r="I230" s="27"/>
      <c r="J230" s="27"/>
      <c r="K230" s="107"/>
      <c r="L230" s="27"/>
      <c r="M230" s="46"/>
      <c r="N230" s="46"/>
      <c r="O230" s="46"/>
      <c r="P230" s="46"/>
      <c r="Q230" s="46"/>
      <c r="R230" s="46"/>
      <c r="S230" s="46"/>
      <c r="T230" s="46"/>
      <c r="U230" s="46"/>
      <c r="V230" s="46"/>
      <c r="W230" s="46"/>
      <c r="X230" s="46"/>
      <c r="Y230" s="41" t="str">
        <f>IF(A230&lt;&gt;"",IF(D230="DIRECCIÓN_DE_TRANSFERENCIAS","280 0031",VLOOKUP(C230,NIVELES!$A$14:$B$105,2,0)),"")</f>
        <v/>
      </c>
      <c r="Z230" s="106"/>
      <c r="AA230" s="43" t="str">
        <f>+IF(D230&lt;&gt;"",VLOOKUP(D230,NIVELES!$D$19:$H$25,2,0),"")</f>
        <v/>
      </c>
      <c r="AB230" s="28" t="str">
        <f>+IF(D230&lt;&gt;"",VLOOKUP(D230,NIVELES!$D$19:$H$25,3,0),"")</f>
        <v/>
      </c>
      <c r="AC230" s="28" t="str">
        <f>+IF(D230&lt;&gt;"",VLOOKUP(D230,NIVELES!$D$19:$H$25,4,0),"")</f>
        <v/>
      </c>
      <c r="AD230" s="28" t="str">
        <f>+IF(D230&lt;&gt;"",VLOOKUP(D230,NIVELES!$D$19:$H$25,5,0),"")</f>
        <v/>
      </c>
      <c r="AE230" s="44" t="str">
        <f>IF(AF230&lt;&gt;"",VLOOKUP(AF230,NIVELES!$F$495:$G$540,2,0),"")</f>
        <v/>
      </c>
      <c r="AF230" s="27"/>
      <c r="AG230" s="27"/>
      <c r="AH230" s="28" t="str">
        <f>+IF(AG230&lt;&gt;"",VLOOKUP(AG230,NIVELES!$A$800:$B$876,2,0),"")</f>
        <v/>
      </c>
      <c r="AI230" s="27"/>
      <c r="AJ230" s="27"/>
      <c r="AK230" s="28" t="str">
        <f>IF(AJ230&lt;&gt;"",+VLOOKUP(AJ230,NIVELES!$A$890:$B$1237,2,0),"")</f>
        <v/>
      </c>
      <c r="AL230" s="29"/>
      <c r="AM230" s="29"/>
      <c r="AN230" s="29"/>
      <c r="AO230" s="29"/>
      <c r="AP230" s="29"/>
      <c r="AQ230" s="29"/>
      <c r="AR230" s="29"/>
      <c r="AS230" s="29"/>
      <c r="AT230" s="29"/>
      <c r="AU230" s="29"/>
      <c r="AV230" s="29"/>
      <c r="AW230" s="29"/>
      <c r="AX230" s="29"/>
      <c r="AY230" s="31">
        <f t="shared" si="25"/>
        <v>0</v>
      </c>
      <c r="AZ230" s="30" t="str">
        <f t="shared" si="26"/>
        <v xml:space="preserve"> </v>
      </c>
      <c r="BA230" s="35" t="str">
        <f t="shared" si="27"/>
        <v xml:space="preserve"> </v>
      </c>
      <c r="BB230" s="108"/>
      <c r="BC230" s="108"/>
      <c r="BD230" s="108"/>
      <c r="BE230" s="136" t="str">
        <f t="shared" si="28"/>
        <v/>
      </c>
      <c r="BF230" s="108"/>
      <c r="BG230" s="110"/>
      <c r="BH230" s="110"/>
      <c r="BI230" s="110"/>
      <c r="BJ230" s="137" t="str">
        <f t="shared" si="29"/>
        <v/>
      </c>
      <c r="BK230" s="110"/>
      <c r="BL230" s="108"/>
      <c r="BM230" s="108"/>
      <c r="BN230" s="108"/>
      <c r="BO230" s="135" t="str">
        <f t="shared" si="30"/>
        <v/>
      </c>
      <c r="BP230" s="108"/>
      <c r="BQ230" s="108"/>
      <c r="BR230" s="108"/>
      <c r="BS230" s="108"/>
      <c r="BT230" s="135" t="str">
        <f t="shared" si="31"/>
        <v/>
      </c>
      <c r="BU230" s="108"/>
      <c r="BV230" s="108"/>
      <c r="BW230" s="108"/>
      <c r="BX230" s="108"/>
      <c r="BY230" s="135" t="str">
        <f t="shared" si="32"/>
        <v/>
      </c>
      <c r="BZ230" s="108"/>
    </row>
    <row r="231" spans="1:78" x14ac:dyDescent="0.25">
      <c r="A231" s="27"/>
      <c r="B231" s="27"/>
      <c r="C231" s="27"/>
      <c r="D231" s="27"/>
      <c r="E231" s="28" t="str">
        <f>+IF(C231&lt;&gt;"",VLOOKUP(MID(C231,18,5),NIVELES!$A$133:$B$213,2,0),"")</f>
        <v/>
      </c>
      <c r="F231" s="88"/>
      <c r="G231" s="28" t="str">
        <f>IF(F231&lt;&gt;"",VLOOKUP(F231,NIVELES!$A$246:$C$464,3,0),"")</f>
        <v/>
      </c>
      <c r="H231" s="27"/>
      <c r="I231" s="27"/>
      <c r="J231" s="27"/>
      <c r="K231" s="107"/>
      <c r="L231" s="27"/>
      <c r="M231" s="46"/>
      <c r="N231" s="46"/>
      <c r="O231" s="46"/>
      <c r="P231" s="46"/>
      <c r="Q231" s="46"/>
      <c r="R231" s="46"/>
      <c r="S231" s="46"/>
      <c r="T231" s="46"/>
      <c r="U231" s="46"/>
      <c r="V231" s="46"/>
      <c r="W231" s="46"/>
      <c r="X231" s="46"/>
      <c r="Y231" s="41" t="str">
        <f>IF(A231&lt;&gt;"",IF(D231="DIRECCIÓN_DE_TRANSFERENCIAS","280 0031",VLOOKUP(C231,NIVELES!$A$14:$B$105,2,0)),"")</f>
        <v/>
      </c>
      <c r="Z231" s="106"/>
      <c r="AA231" s="43" t="str">
        <f>+IF(D231&lt;&gt;"",VLOOKUP(D231,NIVELES!$D$19:$H$25,2,0),"")</f>
        <v/>
      </c>
      <c r="AB231" s="28" t="str">
        <f>+IF(D231&lt;&gt;"",VLOOKUP(D231,NIVELES!$D$19:$H$25,3,0),"")</f>
        <v/>
      </c>
      <c r="AC231" s="28" t="str">
        <f>+IF(D231&lt;&gt;"",VLOOKUP(D231,NIVELES!$D$19:$H$25,4,0),"")</f>
        <v/>
      </c>
      <c r="AD231" s="28" t="str">
        <f>+IF(D231&lt;&gt;"",VLOOKUP(D231,NIVELES!$D$19:$H$25,5,0),"")</f>
        <v/>
      </c>
      <c r="AE231" s="44" t="str">
        <f>IF(AF231&lt;&gt;"",VLOOKUP(AF231,NIVELES!$F$495:$G$540,2,0),"")</f>
        <v/>
      </c>
      <c r="AF231" s="27"/>
      <c r="AG231" s="27"/>
      <c r="AH231" s="28" t="str">
        <f>+IF(AG231&lt;&gt;"",VLOOKUP(AG231,NIVELES!$A$800:$B$876,2,0),"")</f>
        <v/>
      </c>
      <c r="AI231" s="27"/>
      <c r="AJ231" s="27"/>
      <c r="AK231" s="28" t="str">
        <f>IF(AJ231&lt;&gt;"",+VLOOKUP(AJ231,NIVELES!$A$890:$B$1237,2,0),"")</f>
        <v/>
      </c>
      <c r="AL231" s="29"/>
      <c r="AM231" s="29"/>
      <c r="AN231" s="29"/>
      <c r="AO231" s="29"/>
      <c r="AP231" s="29"/>
      <c r="AQ231" s="29"/>
      <c r="AR231" s="29"/>
      <c r="AS231" s="29"/>
      <c r="AT231" s="29"/>
      <c r="AU231" s="29"/>
      <c r="AV231" s="29"/>
      <c r="AW231" s="29"/>
      <c r="AX231" s="29"/>
      <c r="AY231" s="31">
        <f t="shared" si="25"/>
        <v>0</v>
      </c>
      <c r="AZ231" s="30" t="str">
        <f t="shared" si="26"/>
        <v xml:space="preserve"> </v>
      </c>
      <c r="BA231" s="35" t="str">
        <f t="shared" si="27"/>
        <v xml:space="preserve"> </v>
      </c>
      <c r="BB231" s="108"/>
      <c r="BC231" s="108"/>
      <c r="BD231" s="108"/>
      <c r="BE231" s="136" t="str">
        <f t="shared" si="28"/>
        <v/>
      </c>
      <c r="BF231" s="108"/>
      <c r="BG231" s="110"/>
      <c r="BH231" s="110"/>
      <c r="BI231" s="110"/>
      <c r="BJ231" s="137" t="str">
        <f t="shared" si="29"/>
        <v/>
      </c>
      <c r="BK231" s="110"/>
      <c r="BL231" s="108"/>
      <c r="BM231" s="108"/>
      <c r="BN231" s="108"/>
      <c r="BO231" s="135" t="str">
        <f t="shared" si="30"/>
        <v/>
      </c>
      <c r="BP231" s="108"/>
      <c r="BQ231" s="108"/>
      <c r="BR231" s="108"/>
      <c r="BS231" s="108"/>
      <c r="BT231" s="135" t="str">
        <f t="shared" si="31"/>
        <v/>
      </c>
      <c r="BU231" s="108"/>
      <c r="BV231" s="108"/>
      <c r="BW231" s="108"/>
      <c r="BX231" s="108"/>
      <c r="BY231" s="135" t="str">
        <f t="shared" si="32"/>
        <v/>
      </c>
      <c r="BZ231" s="108"/>
    </row>
    <row r="232" spans="1:78" x14ac:dyDescent="0.25">
      <c r="A232" s="27"/>
      <c r="B232" s="27"/>
      <c r="C232" s="27"/>
      <c r="D232" s="27"/>
      <c r="E232" s="28" t="str">
        <f>+IF(C232&lt;&gt;"",VLOOKUP(MID(C232,18,5),NIVELES!$A$133:$B$213,2,0),"")</f>
        <v/>
      </c>
      <c r="F232" s="88"/>
      <c r="G232" s="28" t="str">
        <f>IF(F232&lt;&gt;"",VLOOKUP(F232,NIVELES!$A$246:$C$464,3,0),"")</f>
        <v/>
      </c>
      <c r="H232" s="27"/>
      <c r="I232" s="27"/>
      <c r="J232" s="27"/>
      <c r="K232" s="107"/>
      <c r="L232" s="27"/>
      <c r="M232" s="46"/>
      <c r="N232" s="46"/>
      <c r="O232" s="46"/>
      <c r="P232" s="46"/>
      <c r="Q232" s="46"/>
      <c r="R232" s="46"/>
      <c r="S232" s="46"/>
      <c r="T232" s="46"/>
      <c r="U232" s="46"/>
      <c r="V232" s="46"/>
      <c r="W232" s="46"/>
      <c r="X232" s="46"/>
      <c r="Y232" s="41" t="str">
        <f>IF(A232&lt;&gt;"",IF(D232="DIRECCIÓN_DE_TRANSFERENCIAS","280 0031",VLOOKUP(C232,NIVELES!$A$14:$B$105,2,0)),"")</f>
        <v/>
      </c>
      <c r="Z232" s="106"/>
      <c r="AA232" s="43" t="str">
        <f>+IF(D232&lt;&gt;"",VLOOKUP(D232,NIVELES!$D$19:$H$25,2,0),"")</f>
        <v/>
      </c>
      <c r="AB232" s="28" t="str">
        <f>+IF(D232&lt;&gt;"",VLOOKUP(D232,NIVELES!$D$19:$H$25,3,0),"")</f>
        <v/>
      </c>
      <c r="AC232" s="28" t="str">
        <f>+IF(D232&lt;&gt;"",VLOOKUP(D232,NIVELES!$D$19:$H$25,4,0),"")</f>
        <v/>
      </c>
      <c r="AD232" s="28" t="str">
        <f>+IF(D232&lt;&gt;"",VLOOKUP(D232,NIVELES!$D$19:$H$25,5,0),"")</f>
        <v/>
      </c>
      <c r="AE232" s="44" t="str">
        <f>IF(AF232&lt;&gt;"",VLOOKUP(AF232,NIVELES!$F$495:$G$540,2,0),"")</f>
        <v/>
      </c>
      <c r="AF232" s="27"/>
      <c r="AG232" s="27"/>
      <c r="AH232" s="28" t="str">
        <f>+IF(AG232&lt;&gt;"",VLOOKUP(AG232,NIVELES!$A$800:$B$876,2,0),"")</f>
        <v/>
      </c>
      <c r="AI232" s="27"/>
      <c r="AJ232" s="27"/>
      <c r="AK232" s="28" t="str">
        <f>IF(AJ232&lt;&gt;"",+VLOOKUP(AJ232,NIVELES!$A$890:$B$1237,2,0),"")</f>
        <v/>
      </c>
      <c r="AL232" s="29"/>
      <c r="AM232" s="29"/>
      <c r="AN232" s="29"/>
      <c r="AO232" s="29"/>
      <c r="AP232" s="29"/>
      <c r="AQ232" s="29"/>
      <c r="AR232" s="29"/>
      <c r="AS232" s="29"/>
      <c r="AT232" s="29"/>
      <c r="AU232" s="29"/>
      <c r="AV232" s="29"/>
      <c r="AW232" s="29"/>
      <c r="AX232" s="29"/>
      <c r="AY232" s="31">
        <f t="shared" si="25"/>
        <v>0</v>
      </c>
      <c r="AZ232" s="30" t="str">
        <f t="shared" si="26"/>
        <v xml:space="preserve"> </v>
      </c>
      <c r="BA232" s="35" t="str">
        <f t="shared" si="27"/>
        <v xml:space="preserve"> </v>
      </c>
      <c r="BB232" s="108"/>
      <c r="BC232" s="108"/>
      <c r="BD232" s="108"/>
      <c r="BE232" s="136" t="str">
        <f t="shared" si="28"/>
        <v/>
      </c>
      <c r="BF232" s="108"/>
      <c r="BG232" s="110"/>
      <c r="BH232" s="110"/>
      <c r="BI232" s="110"/>
      <c r="BJ232" s="137" t="str">
        <f t="shared" si="29"/>
        <v/>
      </c>
      <c r="BK232" s="110"/>
      <c r="BL232" s="108"/>
      <c r="BM232" s="108"/>
      <c r="BN232" s="108"/>
      <c r="BO232" s="135" t="str">
        <f t="shared" si="30"/>
        <v/>
      </c>
      <c r="BP232" s="108"/>
      <c r="BQ232" s="108"/>
      <c r="BR232" s="108"/>
      <c r="BS232" s="108"/>
      <c r="BT232" s="135" t="str">
        <f t="shared" si="31"/>
        <v/>
      </c>
      <c r="BU232" s="108"/>
      <c r="BV232" s="108"/>
      <c r="BW232" s="108"/>
      <c r="BX232" s="108"/>
      <c r="BY232" s="135" t="str">
        <f t="shared" si="32"/>
        <v/>
      </c>
      <c r="BZ232" s="108"/>
    </row>
    <row r="233" spans="1:78" x14ac:dyDescent="0.25">
      <c r="A233" s="27"/>
      <c r="B233" s="27"/>
      <c r="C233" s="27"/>
      <c r="D233" s="27"/>
      <c r="E233" s="28" t="str">
        <f>+IF(C233&lt;&gt;"",VLOOKUP(MID(C233,18,5),NIVELES!$A$133:$B$213,2,0),"")</f>
        <v/>
      </c>
      <c r="F233" s="88"/>
      <c r="G233" s="28" t="str">
        <f>IF(F233&lt;&gt;"",VLOOKUP(F233,NIVELES!$A$246:$C$464,3,0),"")</f>
        <v/>
      </c>
      <c r="H233" s="27"/>
      <c r="I233" s="27"/>
      <c r="J233" s="27"/>
      <c r="K233" s="107"/>
      <c r="L233" s="27"/>
      <c r="M233" s="46"/>
      <c r="N233" s="46"/>
      <c r="O233" s="46"/>
      <c r="P233" s="46"/>
      <c r="Q233" s="46"/>
      <c r="R233" s="46"/>
      <c r="S233" s="46"/>
      <c r="T233" s="46"/>
      <c r="U233" s="46"/>
      <c r="V233" s="46"/>
      <c r="W233" s="46"/>
      <c r="X233" s="46"/>
      <c r="Y233" s="41" t="str">
        <f>IF(A233&lt;&gt;"",IF(D233="DIRECCIÓN_DE_TRANSFERENCIAS","280 0031",VLOOKUP(C233,NIVELES!$A$14:$B$105,2,0)),"")</f>
        <v/>
      </c>
      <c r="Z233" s="106"/>
      <c r="AA233" s="43" t="str">
        <f>+IF(D233&lt;&gt;"",VLOOKUP(D233,NIVELES!$D$19:$H$25,2,0),"")</f>
        <v/>
      </c>
      <c r="AB233" s="28" t="str">
        <f>+IF(D233&lt;&gt;"",VLOOKUP(D233,NIVELES!$D$19:$H$25,3,0),"")</f>
        <v/>
      </c>
      <c r="AC233" s="28" t="str">
        <f>+IF(D233&lt;&gt;"",VLOOKUP(D233,NIVELES!$D$19:$H$25,4,0),"")</f>
        <v/>
      </c>
      <c r="AD233" s="28" t="str">
        <f>+IF(D233&lt;&gt;"",VLOOKUP(D233,NIVELES!$D$19:$H$25,5,0),"")</f>
        <v/>
      </c>
      <c r="AE233" s="44" t="str">
        <f>IF(AF233&lt;&gt;"",VLOOKUP(AF233,NIVELES!$F$495:$G$540,2,0),"")</f>
        <v/>
      </c>
      <c r="AF233" s="27"/>
      <c r="AG233" s="27"/>
      <c r="AH233" s="28" t="str">
        <f>+IF(AG233&lt;&gt;"",VLOOKUP(AG233,NIVELES!$A$800:$B$876,2,0),"")</f>
        <v/>
      </c>
      <c r="AI233" s="27"/>
      <c r="AJ233" s="27"/>
      <c r="AK233" s="28" t="str">
        <f>IF(AJ233&lt;&gt;"",+VLOOKUP(AJ233,NIVELES!$A$890:$B$1237,2,0),"")</f>
        <v/>
      </c>
      <c r="AL233" s="29"/>
      <c r="AM233" s="29"/>
      <c r="AN233" s="29"/>
      <c r="AO233" s="29"/>
      <c r="AP233" s="29"/>
      <c r="AQ233" s="29"/>
      <c r="AR233" s="29"/>
      <c r="AS233" s="29"/>
      <c r="AT233" s="29"/>
      <c r="AU233" s="29"/>
      <c r="AV233" s="29"/>
      <c r="AW233" s="29"/>
      <c r="AX233" s="29"/>
      <c r="AY233" s="31">
        <f t="shared" si="25"/>
        <v>0</v>
      </c>
      <c r="AZ233" s="30" t="str">
        <f t="shared" si="26"/>
        <v xml:space="preserve"> </v>
      </c>
      <c r="BA233" s="35" t="str">
        <f t="shared" si="27"/>
        <v xml:space="preserve"> </v>
      </c>
      <c r="BB233" s="108"/>
      <c r="BC233" s="108"/>
      <c r="BD233" s="108"/>
      <c r="BE233" s="136" t="str">
        <f t="shared" si="28"/>
        <v/>
      </c>
      <c r="BF233" s="108"/>
      <c r="BG233" s="110"/>
      <c r="BH233" s="110"/>
      <c r="BI233" s="110"/>
      <c r="BJ233" s="137" t="str">
        <f t="shared" si="29"/>
        <v/>
      </c>
      <c r="BK233" s="110"/>
      <c r="BL233" s="108"/>
      <c r="BM233" s="108"/>
      <c r="BN233" s="108"/>
      <c r="BO233" s="135" t="str">
        <f t="shared" si="30"/>
        <v/>
      </c>
      <c r="BP233" s="108"/>
      <c r="BQ233" s="108"/>
      <c r="BR233" s="108"/>
      <c r="BS233" s="108"/>
      <c r="BT233" s="135" t="str">
        <f t="shared" si="31"/>
        <v/>
      </c>
      <c r="BU233" s="108"/>
      <c r="BV233" s="108"/>
      <c r="BW233" s="108"/>
      <c r="BX233" s="108"/>
      <c r="BY233" s="135" t="str">
        <f t="shared" si="32"/>
        <v/>
      </c>
      <c r="BZ233" s="108"/>
    </row>
    <row r="234" spans="1:78" x14ac:dyDescent="0.25">
      <c r="A234" s="27"/>
      <c r="B234" s="27"/>
      <c r="C234" s="27"/>
      <c r="D234" s="27"/>
      <c r="E234" s="28" t="str">
        <f>+IF(C234&lt;&gt;"",VLOOKUP(MID(C234,18,5),NIVELES!$A$133:$B$213,2,0),"")</f>
        <v/>
      </c>
      <c r="F234" s="88"/>
      <c r="G234" s="28" t="str">
        <f>IF(F234&lt;&gt;"",VLOOKUP(F234,NIVELES!$A$246:$C$464,3,0),"")</f>
        <v/>
      </c>
      <c r="H234" s="27"/>
      <c r="I234" s="27"/>
      <c r="J234" s="27"/>
      <c r="K234" s="107"/>
      <c r="L234" s="27"/>
      <c r="M234" s="46"/>
      <c r="N234" s="46"/>
      <c r="O234" s="46"/>
      <c r="P234" s="46"/>
      <c r="Q234" s="46"/>
      <c r="R234" s="46"/>
      <c r="S234" s="46"/>
      <c r="T234" s="46"/>
      <c r="U234" s="46"/>
      <c r="V234" s="46"/>
      <c r="W234" s="46"/>
      <c r="X234" s="46"/>
      <c r="Y234" s="41" t="str">
        <f>IF(A234&lt;&gt;"",IF(D234="DIRECCIÓN_DE_TRANSFERENCIAS","280 0031",VLOOKUP(C234,NIVELES!$A$14:$B$105,2,0)),"")</f>
        <v/>
      </c>
      <c r="Z234" s="106"/>
      <c r="AA234" s="43" t="str">
        <f>+IF(D234&lt;&gt;"",VLOOKUP(D234,NIVELES!$D$19:$H$25,2,0),"")</f>
        <v/>
      </c>
      <c r="AB234" s="28" t="str">
        <f>+IF(D234&lt;&gt;"",VLOOKUP(D234,NIVELES!$D$19:$H$25,3,0),"")</f>
        <v/>
      </c>
      <c r="AC234" s="28" t="str">
        <f>+IF(D234&lt;&gt;"",VLOOKUP(D234,NIVELES!$D$19:$H$25,4,0),"")</f>
        <v/>
      </c>
      <c r="AD234" s="28" t="str">
        <f>+IF(D234&lt;&gt;"",VLOOKUP(D234,NIVELES!$D$19:$H$25,5,0),"")</f>
        <v/>
      </c>
      <c r="AE234" s="44" t="str">
        <f>IF(AF234&lt;&gt;"",VLOOKUP(AF234,NIVELES!$F$495:$G$540,2,0),"")</f>
        <v/>
      </c>
      <c r="AF234" s="27"/>
      <c r="AG234" s="27"/>
      <c r="AH234" s="28" t="str">
        <f>+IF(AG234&lt;&gt;"",VLOOKUP(AG234,NIVELES!$A$800:$B$876,2,0),"")</f>
        <v/>
      </c>
      <c r="AI234" s="27"/>
      <c r="AJ234" s="27"/>
      <c r="AK234" s="28" t="str">
        <f>IF(AJ234&lt;&gt;"",+VLOOKUP(AJ234,NIVELES!$A$890:$B$1237,2,0),"")</f>
        <v/>
      </c>
      <c r="AL234" s="29"/>
      <c r="AM234" s="29"/>
      <c r="AN234" s="29"/>
      <c r="AO234" s="29"/>
      <c r="AP234" s="29"/>
      <c r="AQ234" s="29"/>
      <c r="AR234" s="29"/>
      <c r="AS234" s="29"/>
      <c r="AT234" s="29"/>
      <c r="AU234" s="29"/>
      <c r="AV234" s="29"/>
      <c r="AW234" s="29"/>
      <c r="AX234" s="29"/>
      <c r="AY234" s="31">
        <f t="shared" si="25"/>
        <v>0</v>
      </c>
      <c r="AZ234" s="30" t="str">
        <f t="shared" si="26"/>
        <v xml:space="preserve"> </v>
      </c>
      <c r="BA234" s="35" t="str">
        <f t="shared" si="27"/>
        <v xml:space="preserve"> </v>
      </c>
      <c r="BB234" s="108"/>
      <c r="BC234" s="108"/>
      <c r="BD234" s="108"/>
      <c r="BE234" s="136" t="str">
        <f t="shared" si="28"/>
        <v/>
      </c>
      <c r="BF234" s="108"/>
      <c r="BG234" s="110"/>
      <c r="BH234" s="110"/>
      <c r="BI234" s="110"/>
      <c r="BJ234" s="137" t="str">
        <f t="shared" si="29"/>
        <v/>
      </c>
      <c r="BK234" s="110"/>
      <c r="BL234" s="108"/>
      <c r="BM234" s="108"/>
      <c r="BN234" s="108"/>
      <c r="BO234" s="135" t="str">
        <f t="shared" si="30"/>
        <v/>
      </c>
      <c r="BP234" s="108"/>
      <c r="BQ234" s="108"/>
      <c r="BR234" s="108"/>
      <c r="BS234" s="108"/>
      <c r="BT234" s="135" t="str">
        <f t="shared" si="31"/>
        <v/>
      </c>
      <c r="BU234" s="108"/>
      <c r="BV234" s="108"/>
      <c r="BW234" s="108"/>
      <c r="BX234" s="108"/>
      <c r="BY234" s="135" t="str">
        <f t="shared" si="32"/>
        <v/>
      </c>
      <c r="BZ234" s="108"/>
    </row>
    <row r="235" spans="1:78" x14ac:dyDescent="0.25">
      <c r="A235" s="27"/>
      <c r="B235" s="27"/>
      <c r="C235" s="27"/>
      <c r="D235" s="27"/>
      <c r="E235" s="28" t="str">
        <f>+IF(C235&lt;&gt;"",VLOOKUP(MID(C235,18,5),NIVELES!$A$133:$B$213,2,0),"")</f>
        <v/>
      </c>
      <c r="F235" s="88"/>
      <c r="G235" s="28" t="str">
        <f>IF(F235&lt;&gt;"",VLOOKUP(F235,NIVELES!$A$246:$C$464,3,0),"")</f>
        <v/>
      </c>
      <c r="H235" s="27"/>
      <c r="I235" s="27"/>
      <c r="J235" s="27"/>
      <c r="K235" s="107"/>
      <c r="L235" s="27"/>
      <c r="M235" s="46"/>
      <c r="N235" s="46"/>
      <c r="O235" s="46"/>
      <c r="P235" s="46"/>
      <c r="Q235" s="46"/>
      <c r="R235" s="46"/>
      <c r="S235" s="46"/>
      <c r="T235" s="46"/>
      <c r="U235" s="46"/>
      <c r="V235" s="46"/>
      <c r="W235" s="46"/>
      <c r="X235" s="46"/>
      <c r="Y235" s="41" t="str">
        <f>IF(A235&lt;&gt;"",IF(D235="DIRECCIÓN_DE_TRANSFERENCIAS","280 0031",VLOOKUP(C235,NIVELES!$A$14:$B$105,2,0)),"")</f>
        <v/>
      </c>
      <c r="Z235" s="106"/>
      <c r="AA235" s="43" t="str">
        <f>+IF(D235&lt;&gt;"",VLOOKUP(D235,NIVELES!$D$19:$H$25,2,0),"")</f>
        <v/>
      </c>
      <c r="AB235" s="28" t="str">
        <f>+IF(D235&lt;&gt;"",VLOOKUP(D235,NIVELES!$D$19:$H$25,3,0),"")</f>
        <v/>
      </c>
      <c r="AC235" s="28" t="str">
        <f>+IF(D235&lt;&gt;"",VLOOKUP(D235,NIVELES!$D$19:$H$25,4,0),"")</f>
        <v/>
      </c>
      <c r="AD235" s="28" t="str">
        <f>+IF(D235&lt;&gt;"",VLOOKUP(D235,NIVELES!$D$19:$H$25,5,0),"")</f>
        <v/>
      </c>
      <c r="AE235" s="44" t="str">
        <f>IF(AF235&lt;&gt;"",VLOOKUP(AF235,NIVELES!$F$495:$G$540,2,0),"")</f>
        <v/>
      </c>
      <c r="AF235" s="27"/>
      <c r="AG235" s="27"/>
      <c r="AH235" s="28" t="str">
        <f>+IF(AG235&lt;&gt;"",VLOOKUP(AG235,NIVELES!$A$800:$B$876,2,0),"")</f>
        <v/>
      </c>
      <c r="AI235" s="27"/>
      <c r="AJ235" s="27"/>
      <c r="AK235" s="28" t="str">
        <f>IF(AJ235&lt;&gt;"",+VLOOKUP(AJ235,NIVELES!$A$890:$B$1237,2,0),"")</f>
        <v/>
      </c>
      <c r="AL235" s="29"/>
      <c r="AM235" s="29"/>
      <c r="AN235" s="29"/>
      <c r="AO235" s="29"/>
      <c r="AP235" s="29"/>
      <c r="AQ235" s="29"/>
      <c r="AR235" s="29"/>
      <c r="AS235" s="29"/>
      <c r="AT235" s="29"/>
      <c r="AU235" s="29"/>
      <c r="AV235" s="29"/>
      <c r="AW235" s="29"/>
      <c r="AX235" s="29"/>
      <c r="AY235" s="31">
        <f t="shared" si="25"/>
        <v>0</v>
      </c>
      <c r="AZ235" s="30" t="str">
        <f t="shared" si="26"/>
        <v xml:space="preserve"> </v>
      </c>
      <c r="BA235" s="35" t="str">
        <f t="shared" si="27"/>
        <v xml:space="preserve"> </v>
      </c>
      <c r="BB235" s="108"/>
      <c r="BC235" s="108"/>
      <c r="BD235" s="108"/>
      <c r="BE235" s="136" t="str">
        <f t="shared" si="28"/>
        <v/>
      </c>
      <c r="BF235" s="108"/>
      <c r="BG235" s="110"/>
      <c r="BH235" s="110"/>
      <c r="BI235" s="110"/>
      <c r="BJ235" s="137" t="str">
        <f t="shared" si="29"/>
        <v/>
      </c>
      <c r="BK235" s="110"/>
      <c r="BL235" s="108"/>
      <c r="BM235" s="108"/>
      <c r="BN235" s="108"/>
      <c r="BO235" s="135" t="str">
        <f t="shared" si="30"/>
        <v/>
      </c>
      <c r="BP235" s="108"/>
      <c r="BQ235" s="108"/>
      <c r="BR235" s="108"/>
      <c r="BS235" s="108"/>
      <c r="BT235" s="135" t="str">
        <f t="shared" si="31"/>
        <v/>
      </c>
      <c r="BU235" s="108"/>
      <c r="BV235" s="108"/>
      <c r="BW235" s="108"/>
      <c r="BX235" s="108"/>
      <c r="BY235" s="135" t="str">
        <f t="shared" si="32"/>
        <v/>
      </c>
      <c r="BZ235" s="108"/>
    </row>
    <row r="236" spans="1:78" x14ac:dyDescent="0.25">
      <c r="A236" s="27"/>
      <c r="B236" s="27"/>
      <c r="C236" s="27"/>
      <c r="D236" s="27"/>
      <c r="E236" s="28" t="str">
        <f>+IF(C236&lt;&gt;"",VLOOKUP(MID(C236,18,5),NIVELES!$A$133:$B$213,2,0),"")</f>
        <v/>
      </c>
      <c r="F236" s="88"/>
      <c r="G236" s="28" t="str">
        <f>IF(F236&lt;&gt;"",VLOOKUP(F236,NIVELES!$A$246:$C$464,3,0),"")</f>
        <v/>
      </c>
      <c r="H236" s="27"/>
      <c r="I236" s="27"/>
      <c r="J236" s="27"/>
      <c r="K236" s="107"/>
      <c r="L236" s="27"/>
      <c r="M236" s="46"/>
      <c r="N236" s="46"/>
      <c r="O236" s="46"/>
      <c r="P236" s="46"/>
      <c r="Q236" s="46"/>
      <c r="R236" s="46"/>
      <c r="S236" s="46"/>
      <c r="T236" s="46"/>
      <c r="U236" s="46"/>
      <c r="V236" s="46"/>
      <c r="W236" s="46"/>
      <c r="X236" s="46"/>
      <c r="Y236" s="41" t="str">
        <f>IF(A236&lt;&gt;"",IF(D236="DIRECCIÓN_DE_TRANSFERENCIAS","280 0031",VLOOKUP(C236,NIVELES!$A$14:$B$105,2,0)),"")</f>
        <v/>
      </c>
      <c r="Z236" s="106"/>
      <c r="AA236" s="43" t="str">
        <f>+IF(D236&lt;&gt;"",VLOOKUP(D236,NIVELES!$D$19:$H$25,2,0),"")</f>
        <v/>
      </c>
      <c r="AB236" s="28" t="str">
        <f>+IF(D236&lt;&gt;"",VLOOKUP(D236,NIVELES!$D$19:$H$25,3,0),"")</f>
        <v/>
      </c>
      <c r="AC236" s="28" t="str">
        <f>+IF(D236&lt;&gt;"",VLOOKUP(D236,NIVELES!$D$19:$H$25,4,0),"")</f>
        <v/>
      </c>
      <c r="AD236" s="28" t="str">
        <f>+IF(D236&lt;&gt;"",VLOOKUP(D236,NIVELES!$D$19:$H$25,5,0),"")</f>
        <v/>
      </c>
      <c r="AE236" s="44" t="str">
        <f>IF(AF236&lt;&gt;"",VLOOKUP(AF236,NIVELES!$F$495:$G$540,2,0),"")</f>
        <v/>
      </c>
      <c r="AF236" s="27"/>
      <c r="AG236" s="27"/>
      <c r="AH236" s="28" t="str">
        <f>+IF(AG236&lt;&gt;"",VLOOKUP(AG236,NIVELES!$A$800:$B$876,2,0),"")</f>
        <v/>
      </c>
      <c r="AI236" s="27"/>
      <c r="AJ236" s="27"/>
      <c r="AK236" s="28" t="str">
        <f>IF(AJ236&lt;&gt;"",+VLOOKUP(AJ236,NIVELES!$A$890:$B$1237,2,0),"")</f>
        <v/>
      </c>
      <c r="AL236" s="29"/>
      <c r="AM236" s="29"/>
      <c r="AN236" s="29"/>
      <c r="AO236" s="29"/>
      <c r="AP236" s="29"/>
      <c r="AQ236" s="29"/>
      <c r="AR236" s="29"/>
      <c r="AS236" s="29"/>
      <c r="AT236" s="29"/>
      <c r="AU236" s="29"/>
      <c r="AV236" s="29"/>
      <c r="AW236" s="29"/>
      <c r="AX236" s="29"/>
      <c r="AY236" s="31">
        <f t="shared" si="25"/>
        <v>0</v>
      </c>
      <c r="AZ236" s="30" t="str">
        <f t="shared" si="26"/>
        <v xml:space="preserve"> </v>
      </c>
      <c r="BA236" s="35" t="str">
        <f t="shared" si="27"/>
        <v xml:space="preserve"> </v>
      </c>
      <c r="BB236" s="108"/>
      <c r="BC236" s="108"/>
      <c r="BD236" s="108"/>
      <c r="BE236" s="136" t="str">
        <f t="shared" si="28"/>
        <v/>
      </c>
      <c r="BF236" s="108"/>
      <c r="BG236" s="110"/>
      <c r="BH236" s="110"/>
      <c r="BI236" s="110"/>
      <c r="BJ236" s="137" t="str">
        <f t="shared" si="29"/>
        <v/>
      </c>
      <c r="BK236" s="110"/>
      <c r="BL236" s="108"/>
      <c r="BM236" s="108"/>
      <c r="BN236" s="108"/>
      <c r="BO236" s="135" t="str">
        <f t="shared" si="30"/>
        <v/>
      </c>
      <c r="BP236" s="108"/>
      <c r="BQ236" s="108"/>
      <c r="BR236" s="108"/>
      <c r="BS236" s="108"/>
      <c r="BT236" s="135" t="str">
        <f t="shared" si="31"/>
        <v/>
      </c>
      <c r="BU236" s="108"/>
      <c r="BV236" s="108"/>
      <c r="BW236" s="108"/>
      <c r="BX236" s="108"/>
      <c r="BY236" s="135" t="str">
        <f t="shared" si="32"/>
        <v/>
      </c>
      <c r="BZ236" s="108"/>
    </row>
    <row r="237" spans="1:78" x14ac:dyDescent="0.25">
      <c r="A237" s="27"/>
      <c r="B237" s="27"/>
      <c r="C237" s="27"/>
      <c r="D237" s="27"/>
      <c r="E237" s="28" t="str">
        <f>+IF(C237&lt;&gt;"",VLOOKUP(MID(C237,18,5),NIVELES!$A$133:$B$213,2,0),"")</f>
        <v/>
      </c>
      <c r="F237" s="88"/>
      <c r="G237" s="28" t="str">
        <f>IF(F237&lt;&gt;"",VLOOKUP(F237,NIVELES!$A$246:$C$464,3,0),"")</f>
        <v/>
      </c>
      <c r="H237" s="27"/>
      <c r="I237" s="27"/>
      <c r="J237" s="27"/>
      <c r="K237" s="107"/>
      <c r="L237" s="27"/>
      <c r="M237" s="46"/>
      <c r="N237" s="46"/>
      <c r="O237" s="46"/>
      <c r="P237" s="46"/>
      <c r="Q237" s="46"/>
      <c r="R237" s="46"/>
      <c r="S237" s="46"/>
      <c r="T237" s="46"/>
      <c r="U237" s="46"/>
      <c r="V237" s="46"/>
      <c r="W237" s="46"/>
      <c r="X237" s="46"/>
      <c r="Y237" s="41" t="str">
        <f>IF(A237&lt;&gt;"",IF(D237="DIRECCIÓN_DE_TRANSFERENCIAS","280 0031",VLOOKUP(C237,NIVELES!$A$14:$B$105,2,0)),"")</f>
        <v/>
      </c>
      <c r="Z237" s="106"/>
      <c r="AA237" s="43" t="str">
        <f>+IF(D237&lt;&gt;"",VLOOKUP(D237,NIVELES!$D$19:$H$25,2,0),"")</f>
        <v/>
      </c>
      <c r="AB237" s="28" t="str">
        <f>+IF(D237&lt;&gt;"",VLOOKUP(D237,NIVELES!$D$19:$H$25,3,0),"")</f>
        <v/>
      </c>
      <c r="AC237" s="28" t="str">
        <f>+IF(D237&lt;&gt;"",VLOOKUP(D237,NIVELES!$D$19:$H$25,4,0),"")</f>
        <v/>
      </c>
      <c r="AD237" s="28" t="str">
        <f>+IF(D237&lt;&gt;"",VLOOKUP(D237,NIVELES!$D$19:$H$25,5,0),"")</f>
        <v/>
      </c>
      <c r="AE237" s="44" t="str">
        <f>IF(AF237&lt;&gt;"",VLOOKUP(AF237,NIVELES!$F$495:$G$540,2,0),"")</f>
        <v/>
      </c>
      <c r="AF237" s="27"/>
      <c r="AG237" s="27"/>
      <c r="AH237" s="28" t="str">
        <f>+IF(AG237&lt;&gt;"",VLOOKUP(AG237,NIVELES!$A$800:$B$876,2,0),"")</f>
        <v/>
      </c>
      <c r="AI237" s="27"/>
      <c r="AJ237" s="27"/>
      <c r="AK237" s="28" t="str">
        <f>IF(AJ237&lt;&gt;"",+VLOOKUP(AJ237,NIVELES!$A$890:$B$1237,2,0),"")</f>
        <v/>
      </c>
      <c r="AL237" s="29"/>
      <c r="AM237" s="29"/>
      <c r="AN237" s="29"/>
      <c r="AO237" s="29"/>
      <c r="AP237" s="29"/>
      <c r="AQ237" s="29"/>
      <c r="AR237" s="29"/>
      <c r="AS237" s="29"/>
      <c r="AT237" s="29"/>
      <c r="AU237" s="29"/>
      <c r="AV237" s="29"/>
      <c r="AW237" s="29"/>
      <c r="AX237" s="29"/>
      <c r="AY237" s="31">
        <f t="shared" si="25"/>
        <v>0</v>
      </c>
      <c r="AZ237" s="30" t="str">
        <f t="shared" si="26"/>
        <v xml:space="preserve"> </v>
      </c>
      <c r="BA237" s="35" t="str">
        <f t="shared" si="27"/>
        <v xml:space="preserve"> </v>
      </c>
      <c r="BB237" s="108"/>
      <c r="BC237" s="108"/>
      <c r="BD237" s="108"/>
      <c r="BE237" s="136" t="str">
        <f t="shared" si="28"/>
        <v/>
      </c>
      <c r="BF237" s="108"/>
      <c r="BG237" s="110"/>
      <c r="BH237" s="110"/>
      <c r="BI237" s="110"/>
      <c r="BJ237" s="137" t="str">
        <f t="shared" si="29"/>
        <v/>
      </c>
      <c r="BK237" s="110"/>
      <c r="BL237" s="108"/>
      <c r="BM237" s="108"/>
      <c r="BN237" s="108"/>
      <c r="BO237" s="135" t="str">
        <f t="shared" si="30"/>
        <v/>
      </c>
      <c r="BP237" s="108"/>
      <c r="BQ237" s="108"/>
      <c r="BR237" s="108"/>
      <c r="BS237" s="108"/>
      <c r="BT237" s="135" t="str">
        <f t="shared" si="31"/>
        <v/>
      </c>
      <c r="BU237" s="108"/>
      <c r="BV237" s="108"/>
      <c r="BW237" s="108"/>
      <c r="BX237" s="108"/>
      <c r="BY237" s="135" t="str">
        <f t="shared" si="32"/>
        <v/>
      </c>
      <c r="BZ237" s="108"/>
    </row>
    <row r="238" spans="1:78" x14ac:dyDescent="0.25">
      <c r="A238" s="27"/>
      <c r="B238" s="27"/>
      <c r="C238" s="27"/>
      <c r="D238" s="27"/>
      <c r="E238" s="28" t="str">
        <f>+IF(C238&lt;&gt;"",VLOOKUP(MID(C238,18,5),NIVELES!$A$133:$B$213,2,0),"")</f>
        <v/>
      </c>
      <c r="F238" s="88"/>
      <c r="G238" s="28" t="str">
        <f>IF(F238&lt;&gt;"",VLOOKUP(F238,NIVELES!$A$246:$C$464,3,0),"")</f>
        <v/>
      </c>
      <c r="H238" s="27"/>
      <c r="I238" s="27"/>
      <c r="J238" s="27"/>
      <c r="K238" s="107"/>
      <c r="L238" s="27"/>
      <c r="M238" s="46"/>
      <c r="N238" s="46"/>
      <c r="O238" s="46"/>
      <c r="P238" s="46"/>
      <c r="Q238" s="46"/>
      <c r="R238" s="46"/>
      <c r="S238" s="46"/>
      <c r="T238" s="46"/>
      <c r="U238" s="46"/>
      <c r="V238" s="46"/>
      <c r="W238" s="46"/>
      <c r="X238" s="46"/>
      <c r="Y238" s="41" t="str">
        <f>IF(A238&lt;&gt;"",IF(D238="DIRECCIÓN_DE_TRANSFERENCIAS","280 0031",VLOOKUP(C238,NIVELES!$A$14:$B$105,2,0)),"")</f>
        <v/>
      </c>
      <c r="Z238" s="106"/>
      <c r="AA238" s="43" t="str">
        <f>+IF(D238&lt;&gt;"",VLOOKUP(D238,NIVELES!$D$19:$H$25,2,0),"")</f>
        <v/>
      </c>
      <c r="AB238" s="28" t="str">
        <f>+IF(D238&lt;&gt;"",VLOOKUP(D238,NIVELES!$D$19:$H$25,3,0),"")</f>
        <v/>
      </c>
      <c r="AC238" s="28" t="str">
        <f>+IF(D238&lt;&gt;"",VLOOKUP(D238,NIVELES!$D$19:$H$25,4,0),"")</f>
        <v/>
      </c>
      <c r="AD238" s="28" t="str">
        <f>+IF(D238&lt;&gt;"",VLOOKUP(D238,NIVELES!$D$19:$H$25,5,0),"")</f>
        <v/>
      </c>
      <c r="AE238" s="44" t="str">
        <f>IF(AF238&lt;&gt;"",VLOOKUP(AF238,NIVELES!$F$495:$G$540,2,0),"")</f>
        <v/>
      </c>
      <c r="AF238" s="27"/>
      <c r="AG238" s="27"/>
      <c r="AH238" s="28" t="str">
        <f>+IF(AG238&lt;&gt;"",VLOOKUP(AG238,NIVELES!$A$800:$B$876,2,0),"")</f>
        <v/>
      </c>
      <c r="AI238" s="27"/>
      <c r="AJ238" s="27"/>
      <c r="AK238" s="28" t="str">
        <f>IF(AJ238&lt;&gt;"",+VLOOKUP(AJ238,NIVELES!$A$890:$B$1237,2,0),"")</f>
        <v/>
      </c>
      <c r="AL238" s="29"/>
      <c r="AM238" s="29"/>
      <c r="AN238" s="29"/>
      <c r="AO238" s="29"/>
      <c r="AP238" s="29"/>
      <c r="AQ238" s="29"/>
      <c r="AR238" s="29"/>
      <c r="AS238" s="29"/>
      <c r="AT238" s="29"/>
      <c r="AU238" s="29"/>
      <c r="AV238" s="29"/>
      <c r="AW238" s="29"/>
      <c r="AX238" s="29"/>
      <c r="AY238" s="31">
        <f t="shared" si="25"/>
        <v>0</v>
      </c>
      <c r="AZ238" s="30" t="str">
        <f t="shared" si="26"/>
        <v xml:space="preserve"> </v>
      </c>
      <c r="BA238" s="35" t="str">
        <f t="shared" si="27"/>
        <v xml:space="preserve"> </v>
      </c>
      <c r="BB238" s="108"/>
      <c r="BC238" s="108"/>
      <c r="BD238" s="108"/>
      <c r="BE238" s="136" t="str">
        <f t="shared" si="28"/>
        <v/>
      </c>
      <c r="BF238" s="108"/>
      <c r="BG238" s="110"/>
      <c r="BH238" s="110"/>
      <c r="BI238" s="110"/>
      <c r="BJ238" s="137" t="str">
        <f t="shared" si="29"/>
        <v/>
      </c>
      <c r="BK238" s="110"/>
      <c r="BL238" s="108"/>
      <c r="BM238" s="108"/>
      <c r="BN238" s="108"/>
      <c r="BO238" s="135" t="str">
        <f t="shared" si="30"/>
        <v/>
      </c>
      <c r="BP238" s="108"/>
      <c r="BQ238" s="108"/>
      <c r="BR238" s="108"/>
      <c r="BS238" s="108"/>
      <c r="BT238" s="135" t="str">
        <f t="shared" si="31"/>
        <v/>
      </c>
      <c r="BU238" s="108"/>
      <c r="BV238" s="108"/>
      <c r="BW238" s="108"/>
      <c r="BX238" s="108"/>
      <c r="BY238" s="135" t="str">
        <f t="shared" si="32"/>
        <v/>
      </c>
      <c r="BZ238" s="108"/>
    </row>
    <row r="239" spans="1:78" x14ac:dyDescent="0.25">
      <c r="A239" s="27"/>
      <c r="B239" s="27"/>
      <c r="C239" s="27"/>
      <c r="D239" s="27"/>
      <c r="E239" s="28" t="str">
        <f>+IF(C239&lt;&gt;"",VLOOKUP(MID(C239,18,5),NIVELES!$A$133:$B$213,2,0),"")</f>
        <v/>
      </c>
      <c r="F239" s="88"/>
      <c r="G239" s="28" t="str">
        <f>IF(F239&lt;&gt;"",VLOOKUP(F239,NIVELES!$A$246:$C$464,3,0),"")</f>
        <v/>
      </c>
      <c r="H239" s="27"/>
      <c r="I239" s="27"/>
      <c r="J239" s="27"/>
      <c r="K239" s="107"/>
      <c r="L239" s="27"/>
      <c r="M239" s="46"/>
      <c r="N239" s="46"/>
      <c r="O239" s="46"/>
      <c r="P239" s="46"/>
      <c r="Q239" s="46"/>
      <c r="R239" s="46"/>
      <c r="S239" s="46"/>
      <c r="T239" s="46"/>
      <c r="U239" s="46"/>
      <c r="V239" s="46"/>
      <c r="W239" s="46"/>
      <c r="X239" s="46"/>
      <c r="Y239" s="41" t="str">
        <f>IF(A239&lt;&gt;"",IF(D239="DIRECCIÓN_DE_TRANSFERENCIAS","280 0031",VLOOKUP(C239,NIVELES!$A$14:$B$105,2,0)),"")</f>
        <v/>
      </c>
      <c r="Z239" s="106"/>
      <c r="AA239" s="43" t="str">
        <f>+IF(D239&lt;&gt;"",VLOOKUP(D239,NIVELES!$D$19:$H$25,2,0),"")</f>
        <v/>
      </c>
      <c r="AB239" s="28" t="str">
        <f>+IF(D239&lt;&gt;"",VLOOKUP(D239,NIVELES!$D$19:$H$25,3,0),"")</f>
        <v/>
      </c>
      <c r="AC239" s="28" t="str">
        <f>+IF(D239&lt;&gt;"",VLOOKUP(D239,NIVELES!$D$19:$H$25,4,0),"")</f>
        <v/>
      </c>
      <c r="AD239" s="28" t="str">
        <f>+IF(D239&lt;&gt;"",VLOOKUP(D239,NIVELES!$D$19:$H$25,5,0),"")</f>
        <v/>
      </c>
      <c r="AE239" s="44" t="str">
        <f>IF(AF239&lt;&gt;"",VLOOKUP(AF239,NIVELES!$F$495:$G$540,2,0),"")</f>
        <v/>
      </c>
      <c r="AF239" s="27"/>
      <c r="AG239" s="27"/>
      <c r="AH239" s="28" t="str">
        <f>+IF(AG239&lt;&gt;"",VLOOKUP(AG239,NIVELES!$A$800:$B$876,2,0),"")</f>
        <v/>
      </c>
      <c r="AI239" s="27"/>
      <c r="AJ239" s="27"/>
      <c r="AK239" s="28" t="str">
        <f>IF(AJ239&lt;&gt;"",+VLOOKUP(AJ239,NIVELES!$A$890:$B$1237,2,0),"")</f>
        <v/>
      </c>
      <c r="AL239" s="29"/>
      <c r="AM239" s="29"/>
      <c r="AN239" s="29"/>
      <c r="AO239" s="29"/>
      <c r="AP239" s="29"/>
      <c r="AQ239" s="29"/>
      <c r="AR239" s="29"/>
      <c r="AS239" s="29"/>
      <c r="AT239" s="29"/>
      <c r="AU239" s="29"/>
      <c r="AV239" s="29"/>
      <c r="AW239" s="29"/>
      <c r="AX239" s="29"/>
      <c r="AY239" s="31">
        <f t="shared" si="25"/>
        <v>0</v>
      </c>
      <c r="AZ239" s="30" t="str">
        <f t="shared" si="26"/>
        <v xml:space="preserve"> </v>
      </c>
      <c r="BA239" s="35" t="str">
        <f t="shared" si="27"/>
        <v xml:space="preserve"> </v>
      </c>
      <c r="BB239" s="108"/>
      <c r="BC239" s="108"/>
      <c r="BD239" s="108"/>
      <c r="BE239" s="136" t="str">
        <f t="shared" si="28"/>
        <v/>
      </c>
      <c r="BF239" s="108"/>
      <c r="BG239" s="110"/>
      <c r="BH239" s="110"/>
      <c r="BI239" s="110"/>
      <c r="BJ239" s="137" t="str">
        <f t="shared" si="29"/>
        <v/>
      </c>
      <c r="BK239" s="110"/>
      <c r="BL239" s="108"/>
      <c r="BM239" s="108"/>
      <c r="BN239" s="108"/>
      <c r="BO239" s="135" t="str">
        <f t="shared" si="30"/>
        <v/>
      </c>
      <c r="BP239" s="108"/>
      <c r="BQ239" s="108"/>
      <c r="BR239" s="108"/>
      <c r="BS239" s="108"/>
      <c r="BT239" s="135" t="str">
        <f t="shared" si="31"/>
        <v/>
      </c>
      <c r="BU239" s="108"/>
      <c r="BV239" s="108"/>
      <c r="BW239" s="108"/>
      <c r="BX239" s="108"/>
      <c r="BY239" s="135" t="str">
        <f t="shared" si="32"/>
        <v/>
      </c>
      <c r="BZ239" s="108"/>
    </row>
    <row r="240" spans="1:78" x14ac:dyDescent="0.25">
      <c r="A240" s="27"/>
      <c r="B240" s="27"/>
      <c r="C240" s="27"/>
      <c r="D240" s="27"/>
      <c r="E240" s="28" t="str">
        <f>+IF(C240&lt;&gt;"",VLOOKUP(MID(C240,18,5),NIVELES!$A$133:$B$213,2,0),"")</f>
        <v/>
      </c>
      <c r="F240" s="88"/>
      <c r="G240" s="28" t="str">
        <f>IF(F240&lt;&gt;"",VLOOKUP(F240,NIVELES!$A$246:$C$464,3,0),"")</f>
        <v/>
      </c>
      <c r="H240" s="27"/>
      <c r="I240" s="27"/>
      <c r="J240" s="27"/>
      <c r="K240" s="107"/>
      <c r="L240" s="27"/>
      <c r="M240" s="46"/>
      <c r="N240" s="46"/>
      <c r="O240" s="46"/>
      <c r="P240" s="46"/>
      <c r="Q240" s="46"/>
      <c r="R240" s="46"/>
      <c r="S240" s="46"/>
      <c r="T240" s="46"/>
      <c r="U240" s="46"/>
      <c r="V240" s="46"/>
      <c r="W240" s="46"/>
      <c r="X240" s="46"/>
      <c r="Y240" s="41" t="str">
        <f>IF(A240&lt;&gt;"",IF(D240="DIRECCIÓN_DE_TRANSFERENCIAS","280 0031",VLOOKUP(C240,NIVELES!$A$14:$B$105,2,0)),"")</f>
        <v/>
      </c>
      <c r="Z240" s="106"/>
      <c r="AA240" s="43" t="str">
        <f>+IF(D240&lt;&gt;"",VLOOKUP(D240,NIVELES!$D$19:$H$25,2,0),"")</f>
        <v/>
      </c>
      <c r="AB240" s="28" t="str">
        <f>+IF(D240&lt;&gt;"",VLOOKUP(D240,NIVELES!$D$19:$H$25,3,0),"")</f>
        <v/>
      </c>
      <c r="AC240" s="28" t="str">
        <f>+IF(D240&lt;&gt;"",VLOOKUP(D240,NIVELES!$D$19:$H$25,4,0),"")</f>
        <v/>
      </c>
      <c r="AD240" s="28" t="str">
        <f>+IF(D240&lt;&gt;"",VLOOKUP(D240,NIVELES!$D$19:$H$25,5,0),"")</f>
        <v/>
      </c>
      <c r="AE240" s="44" t="str">
        <f>IF(AF240&lt;&gt;"",VLOOKUP(AF240,NIVELES!$F$495:$G$540,2,0),"")</f>
        <v/>
      </c>
      <c r="AF240" s="27"/>
      <c r="AG240" s="27"/>
      <c r="AH240" s="28" t="str">
        <f>+IF(AG240&lt;&gt;"",VLOOKUP(AG240,NIVELES!$A$800:$B$876,2,0),"")</f>
        <v/>
      </c>
      <c r="AI240" s="27"/>
      <c r="AJ240" s="27"/>
      <c r="AK240" s="28" t="str">
        <f>IF(AJ240&lt;&gt;"",+VLOOKUP(AJ240,NIVELES!$A$890:$B$1237,2,0),"")</f>
        <v/>
      </c>
      <c r="AL240" s="29"/>
      <c r="AM240" s="29"/>
      <c r="AN240" s="29"/>
      <c r="AO240" s="29"/>
      <c r="AP240" s="29"/>
      <c r="AQ240" s="29"/>
      <c r="AR240" s="29"/>
      <c r="AS240" s="29"/>
      <c r="AT240" s="29"/>
      <c r="AU240" s="29"/>
      <c r="AV240" s="29"/>
      <c r="AW240" s="29"/>
      <c r="AX240" s="29"/>
      <c r="AY240" s="31">
        <f t="shared" si="25"/>
        <v>0</v>
      </c>
      <c r="AZ240" s="30" t="str">
        <f t="shared" si="26"/>
        <v xml:space="preserve"> </v>
      </c>
      <c r="BA240" s="35" t="str">
        <f t="shared" si="27"/>
        <v xml:space="preserve"> </v>
      </c>
      <c r="BB240" s="108"/>
      <c r="BC240" s="108"/>
      <c r="BD240" s="108"/>
      <c r="BE240" s="136" t="str">
        <f t="shared" si="28"/>
        <v/>
      </c>
      <c r="BF240" s="108"/>
      <c r="BG240" s="110"/>
      <c r="BH240" s="110"/>
      <c r="BI240" s="110"/>
      <c r="BJ240" s="137" t="str">
        <f t="shared" si="29"/>
        <v/>
      </c>
      <c r="BK240" s="110"/>
      <c r="BL240" s="108"/>
      <c r="BM240" s="108"/>
      <c r="BN240" s="108"/>
      <c r="BO240" s="135" t="str">
        <f t="shared" si="30"/>
        <v/>
      </c>
      <c r="BP240" s="108"/>
      <c r="BQ240" s="108"/>
      <c r="BR240" s="108"/>
      <c r="BS240" s="108"/>
      <c r="BT240" s="135" t="str">
        <f t="shared" si="31"/>
        <v/>
      </c>
      <c r="BU240" s="108"/>
      <c r="BV240" s="108"/>
      <c r="BW240" s="108"/>
      <c r="BX240" s="108"/>
      <c r="BY240" s="135" t="str">
        <f t="shared" si="32"/>
        <v/>
      </c>
      <c r="BZ240" s="108"/>
    </row>
    <row r="241" spans="1:78" x14ac:dyDescent="0.25">
      <c r="A241" s="27"/>
      <c r="B241" s="27"/>
      <c r="C241" s="27"/>
      <c r="D241" s="27"/>
      <c r="E241" s="28" t="str">
        <f>+IF(C241&lt;&gt;"",VLOOKUP(MID(C241,18,5),NIVELES!$A$133:$B$213,2,0),"")</f>
        <v/>
      </c>
      <c r="F241" s="88"/>
      <c r="G241" s="28" t="str">
        <f>IF(F241&lt;&gt;"",VLOOKUP(F241,NIVELES!$A$246:$C$464,3,0),"")</f>
        <v/>
      </c>
      <c r="H241" s="27"/>
      <c r="I241" s="27"/>
      <c r="J241" s="27"/>
      <c r="K241" s="107"/>
      <c r="L241" s="27"/>
      <c r="M241" s="46"/>
      <c r="N241" s="46"/>
      <c r="O241" s="46"/>
      <c r="P241" s="46"/>
      <c r="Q241" s="46"/>
      <c r="R241" s="46"/>
      <c r="S241" s="46"/>
      <c r="T241" s="46"/>
      <c r="U241" s="46"/>
      <c r="V241" s="46"/>
      <c r="W241" s="46"/>
      <c r="X241" s="46"/>
      <c r="Y241" s="41" t="str">
        <f>IF(A241&lt;&gt;"",IF(D241="DIRECCIÓN_DE_TRANSFERENCIAS","280 0031",VLOOKUP(C241,NIVELES!$A$14:$B$105,2,0)),"")</f>
        <v/>
      </c>
      <c r="Z241" s="106"/>
      <c r="AA241" s="43" t="str">
        <f>+IF(D241&lt;&gt;"",VLOOKUP(D241,NIVELES!$D$19:$H$25,2,0),"")</f>
        <v/>
      </c>
      <c r="AB241" s="28" t="str">
        <f>+IF(D241&lt;&gt;"",VLOOKUP(D241,NIVELES!$D$19:$H$25,3,0),"")</f>
        <v/>
      </c>
      <c r="AC241" s="28" t="str">
        <f>+IF(D241&lt;&gt;"",VLOOKUP(D241,NIVELES!$D$19:$H$25,4,0),"")</f>
        <v/>
      </c>
      <c r="AD241" s="28" t="str">
        <f>+IF(D241&lt;&gt;"",VLOOKUP(D241,NIVELES!$D$19:$H$25,5,0),"")</f>
        <v/>
      </c>
      <c r="AE241" s="44" t="str">
        <f>IF(AF241&lt;&gt;"",VLOOKUP(AF241,NIVELES!$F$495:$G$540,2,0),"")</f>
        <v/>
      </c>
      <c r="AF241" s="27"/>
      <c r="AG241" s="27"/>
      <c r="AH241" s="28" t="str">
        <f>+IF(AG241&lt;&gt;"",VLOOKUP(AG241,NIVELES!$A$800:$B$876,2,0),"")</f>
        <v/>
      </c>
      <c r="AI241" s="27"/>
      <c r="AJ241" s="27"/>
      <c r="AK241" s="28" t="str">
        <f>IF(AJ241&lt;&gt;"",+VLOOKUP(AJ241,NIVELES!$A$890:$B$1237,2,0),"")</f>
        <v/>
      </c>
      <c r="AL241" s="29"/>
      <c r="AM241" s="29"/>
      <c r="AN241" s="29"/>
      <c r="AO241" s="29"/>
      <c r="AP241" s="29"/>
      <c r="AQ241" s="29"/>
      <c r="AR241" s="29"/>
      <c r="AS241" s="29"/>
      <c r="AT241" s="29"/>
      <c r="AU241" s="29"/>
      <c r="AV241" s="29"/>
      <c r="AW241" s="29"/>
      <c r="AX241" s="29"/>
      <c r="AY241" s="31">
        <f t="shared" si="25"/>
        <v>0</v>
      </c>
      <c r="AZ241" s="30" t="str">
        <f t="shared" si="26"/>
        <v xml:space="preserve"> </v>
      </c>
      <c r="BA241" s="35" t="str">
        <f t="shared" si="27"/>
        <v xml:space="preserve"> </v>
      </c>
      <c r="BB241" s="108"/>
      <c r="BC241" s="108"/>
      <c r="BD241" s="108"/>
      <c r="BE241" s="136" t="str">
        <f t="shared" si="28"/>
        <v/>
      </c>
      <c r="BF241" s="108"/>
      <c r="BG241" s="110"/>
      <c r="BH241" s="110"/>
      <c r="BI241" s="110"/>
      <c r="BJ241" s="137" t="str">
        <f t="shared" si="29"/>
        <v/>
      </c>
      <c r="BK241" s="110"/>
      <c r="BL241" s="108"/>
      <c r="BM241" s="108"/>
      <c r="BN241" s="108"/>
      <c r="BO241" s="135" t="str">
        <f t="shared" si="30"/>
        <v/>
      </c>
      <c r="BP241" s="108"/>
      <c r="BQ241" s="108"/>
      <c r="BR241" s="108"/>
      <c r="BS241" s="108"/>
      <c r="BT241" s="135" t="str">
        <f t="shared" si="31"/>
        <v/>
      </c>
      <c r="BU241" s="108"/>
      <c r="BV241" s="108"/>
      <c r="BW241" s="108"/>
      <c r="BX241" s="108"/>
      <c r="BY241" s="135" t="str">
        <f t="shared" si="32"/>
        <v/>
      </c>
      <c r="BZ241" s="108"/>
    </row>
    <row r="242" spans="1:78" x14ac:dyDescent="0.25">
      <c r="A242" s="27"/>
      <c r="B242" s="27"/>
      <c r="C242" s="27"/>
      <c r="D242" s="27"/>
      <c r="E242" s="28" t="str">
        <f>+IF(C242&lt;&gt;"",VLOOKUP(MID(C242,18,5),NIVELES!$A$133:$B$213,2,0),"")</f>
        <v/>
      </c>
      <c r="F242" s="88"/>
      <c r="G242" s="28" t="str">
        <f>IF(F242&lt;&gt;"",VLOOKUP(F242,NIVELES!$A$246:$C$464,3,0),"")</f>
        <v/>
      </c>
      <c r="H242" s="27"/>
      <c r="I242" s="27"/>
      <c r="J242" s="27"/>
      <c r="K242" s="107"/>
      <c r="L242" s="27"/>
      <c r="M242" s="46"/>
      <c r="N242" s="46"/>
      <c r="O242" s="46"/>
      <c r="P242" s="46"/>
      <c r="Q242" s="46"/>
      <c r="R242" s="46"/>
      <c r="S242" s="46"/>
      <c r="T242" s="46"/>
      <c r="U242" s="46"/>
      <c r="V242" s="46"/>
      <c r="W242" s="46"/>
      <c r="X242" s="46"/>
      <c r="Y242" s="41" t="str">
        <f>IF(A242&lt;&gt;"",IF(D242="DIRECCIÓN_DE_TRANSFERENCIAS","280 0031",VLOOKUP(C242,NIVELES!$A$14:$B$105,2,0)),"")</f>
        <v/>
      </c>
      <c r="Z242" s="106"/>
      <c r="AA242" s="43" t="str">
        <f>+IF(D242&lt;&gt;"",VLOOKUP(D242,NIVELES!$D$19:$H$25,2,0),"")</f>
        <v/>
      </c>
      <c r="AB242" s="28" t="str">
        <f>+IF(D242&lt;&gt;"",VLOOKUP(D242,NIVELES!$D$19:$H$25,3,0),"")</f>
        <v/>
      </c>
      <c r="AC242" s="28" t="str">
        <f>+IF(D242&lt;&gt;"",VLOOKUP(D242,NIVELES!$D$19:$H$25,4,0),"")</f>
        <v/>
      </c>
      <c r="AD242" s="28" t="str">
        <f>+IF(D242&lt;&gt;"",VLOOKUP(D242,NIVELES!$D$19:$H$25,5,0),"")</f>
        <v/>
      </c>
      <c r="AE242" s="44" t="str">
        <f>IF(AF242&lt;&gt;"",VLOOKUP(AF242,NIVELES!$F$495:$G$540,2,0),"")</f>
        <v/>
      </c>
      <c r="AF242" s="27"/>
      <c r="AG242" s="27"/>
      <c r="AH242" s="28" t="str">
        <f>+IF(AG242&lt;&gt;"",VLOOKUP(AG242,NIVELES!$A$800:$B$876,2,0),"")</f>
        <v/>
      </c>
      <c r="AI242" s="27"/>
      <c r="AJ242" s="27"/>
      <c r="AK242" s="28" t="str">
        <f>IF(AJ242&lt;&gt;"",+VLOOKUP(AJ242,NIVELES!$A$890:$B$1237,2,0),"")</f>
        <v/>
      </c>
      <c r="AL242" s="29"/>
      <c r="AM242" s="29"/>
      <c r="AN242" s="29"/>
      <c r="AO242" s="29"/>
      <c r="AP242" s="29"/>
      <c r="AQ242" s="29"/>
      <c r="AR242" s="29"/>
      <c r="AS242" s="29"/>
      <c r="AT242" s="29"/>
      <c r="AU242" s="29"/>
      <c r="AV242" s="29"/>
      <c r="AW242" s="29"/>
      <c r="AX242" s="29"/>
      <c r="AY242" s="31">
        <f t="shared" si="25"/>
        <v>0</v>
      </c>
      <c r="AZ242" s="30" t="str">
        <f t="shared" si="26"/>
        <v xml:space="preserve"> </v>
      </c>
      <c r="BA242" s="35" t="str">
        <f t="shared" si="27"/>
        <v xml:space="preserve"> </v>
      </c>
      <c r="BB242" s="108"/>
      <c r="BC242" s="108"/>
      <c r="BD242" s="108"/>
      <c r="BE242" s="136" t="str">
        <f t="shared" si="28"/>
        <v/>
      </c>
      <c r="BF242" s="108"/>
      <c r="BG242" s="110"/>
      <c r="BH242" s="110"/>
      <c r="BI242" s="110"/>
      <c r="BJ242" s="137" t="str">
        <f t="shared" si="29"/>
        <v/>
      </c>
      <c r="BK242" s="110"/>
      <c r="BL242" s="108"/>
      <c r="BM242" s="108"/>
      <c r="BN242" s="108"/>
      <c r="BO242" s="135" t="str">
        <f t="shared" si="30"/>
        <v/>
      </c>
      <c r="BP242" s="108"/>
      <c r="BQ242" s="108"/>
      <c r="BR242" s="108"/>
      <c r="BS242" s="108"/>
      <c r="BT242" s="135" t="str">
        <f t="shared" si="31"/>
        <v/>
      </c>
      <c r="BU242" s="108"/>
      <c r="BV242" s="108"/>
      <c r="BW242" s="108"/>
      <c r="BX242" s="108"/>
      <c r="BY242" s="135" t="str">
        <f t="shared" si="32"/>
        <v/>
      </c>
      <c r="BZ242" s="108"/>
    </row>
    <row r="243" spans="1:78" x14ac:dyDescent="0.25">
      <c r="A243" s="27"/>
      <c r="B243" s="27"/>
      <c r="C243" s="27"/>
      <c r="D243" s="27"/>
      <c r="E243" s="28" t="str">
        <f>+IF(C243&lt;&gt;"",VLOOKUP(MID(C243,18,5),NIVELES!$A$133:$B$213,2,0),"")</f>
        <v/>
      </c>
      <c r="F243" s="88"/>
      <c r="G243" s="28" t="str">
        <f>IF(F243&lt;&gt;"",VLOOKUP(F243,NIVELES!$A$246:$C$464,3,0),"")</f>
        <v/>
      </c>
      <c r="H243" s="27"/>
      <c r="I243" s="27"/>
      <c r="J243" s="27"/>
      <c r="K243" s="107"/>
      <c r="L243" s="27"/>
      <c r="M243" s="46"/>
      <c r="N243" s="46"/>
      <c r="O243" s="46"/>
      <c r="P243" s="46"/>
      <c r="Q243" s="46"/>
      <c r="R243" s="46"/>
      <c r="S243" s="46"/>
      <c r="T243" s="46"/>
      <c r="U243" s="46"/>
      <c r="V243" s="46"/>
      <c r="W243" s="46"/>
      <c r="X243" s="46"/>
      <c r="Y243" s="41" t="str">
        <f>IF(A243&lt;&gt;"",IF(D243="DIRECCIÓN_DE_TRANSFERENCIAS","280 0031",VLOOKUP(C243,NIVELES!$A$14:$B$105,2,0)),"")</f>
        <v/>
      </c>
      <c r="Z243" s="106"/>
      <c r="AA243" s="43" t="str">
        <f>+IF(D243&lt;&gt;"",VLOOKUP(D243,NIVELES!$D$19:$H$25,2,0),"")</f>
        <v/>
      </c>
      <c r="AB243" s="28" t="str">
        <f>+IF(D243&lt;&gt;"",VLOOKUP(D243,NIVELES!$D$19:$H$25,3,0),"")</f>
        <v/>
      </c>
      <c r="AC243" s="28" t="str">
        <f>+IF(D243&lt;&gt;"",VLOOKUP(D243,NIVELES!$D$19:$H$25,4,0),"")</f>
        <v/>
      </c>
      <c r="AD243" s="28" t="str">
        <f>+IF(D243&lt;&gt;"",VLOOKUP(D243,NIVELES!$D$19:$H$25,5,0),"")</f>
        <v/>
      </c>
      <c r="AE243" s="44" t="str">
        <f>IF(AF243&lt;&gt;"",VLOOKUP(AF243,NIVELES!$F$495:$G$540,2,0),"")</f>
        <v/>
      </c>
      <c r="AF243" s="27"/>
      <c r="AG243" s="27"/>
      <c r="AH243" s="28" t="str">
        <f>+IF(AG243&lt;&gt;"",VLOOKUP(AG243,NIVELES!$A$800:$B$876,2,0),"")</f>
        <v/>
      </c>
      <c r="AI243" s="27"/>
      <c r="AJ243" s="27"/>
      <c r="AK243" s="28" t="str">
        <f>IF(AJ243&lt;&gt;"",+VLOOKUP(AJ243,NIVELES!$A$890:$B$1237,2,0),"")</f>
        <v/>
      </c>
      <c r="AL243" s="29"/>
      <c r="AM243" s="29"/>
      <c r="AN243" s="29"/>
      <c r="AO243" s="29"/>
      <c r="AP243" s="29"/>
      <c r="AQ243" s="29"/>
      <c r="AR243" s="29"/>
      <c r="AS243" s="29"/>
      <c r="AT243" s="29"/>
      <c r="AU243" s="29"/>
      <c r="AV243" s="29"/>
      <c r="AW243" s="29"/>
      <c r="AX243" s="29"/>
      <c r="AY243" s="31">
        <f t="shared" si="25"/>
        <v>0</v>
      </c>
      <c r="AZ243" s="30" t="str">
        <f t="shared" si="26"/>
        <v xml:space="preserve"> </v>
      </c>
      <c r="BA243" s="35" t="str">
        <f t="shared" si="27"/>
        <v xml:space="preserve"> </v>
      </c>
      <c r="BB243" s="108"/>
      <c r="BC243" s="108"/>
      <c r="BD243" s="108"/>
      <c r="BE243" s="136" t="str">
        <f t="shared" si="28"/>
        <v/>
      </c>
      <c r="BF243" s="108"/>
      <c r="BG243" s="110"/>
      <c r="BH243" s="110"/>
      <c r="BI243" s="110"/>
      <c r="BJ243" s="137" t="str">
        <f t="shared" si="29"/>
        <v/>
      </c>
      <c r="BK243" s="110"/>
      <c r="BL243" s="108"/>
      <c r="BM243" s="108"/>
      <c r="BN243" s="108"/>
      <c r="BO243" s="135" t="str">
        <f t="shared" si="30"/>
        <v/>
      </c>
      <c r="BP243" s="108"/>
      <c r="BQ243" s="108"/>
      <c r="BR243" s="108"/>
      <c r="BS243" s="108"/>
      <c r="BT243" s="135" t="str">
        <f t="shared" si="31"/>
        <v/>
      </c>
      <c r="BU243" s="108"/>
      <c r="BV243" s="108"/>
      <c r="BW243" s="108"/>
      <c r="BX243" s="108"/>
      <c r="BY243" s="135" t="str">
        <f t="shared" si="32"/>
        <v/>
      </c>
      <c r="BZ243" s="108"/>
    </row>
    <row r="244" spans="1:78" x14ac:dyDescent="0.25">
      <c r="A244" s="27"/>
      <c r="B244" s="27"/>
      <c r="C244" s="27"/>
      <c r="D244" s="27"/>
      <c r="E244" s="28" t="str">
        <f>+IF(C244&lt;&gt;"",VLOOKUP(MID(C244,18,5),NIVELES!$A$133:$B$213,2,0),"")</f>
        <v/>
      </c>
      <c r="F244" s="88"/>
      <c r="G244" s="28" t="str">
        <f>IF(F244&lt;&gt;"",VLOOKUP(F244,NIVELES!$A$246:$C$464,3,0),"")</f>
        <v/>
      </c>
      <c r="H244" s="27"/>
      <c r="I244" s="27"/>
      <c r="J244" s="27"/>
      <c r="K244" s="107"/>
      <c r="L244" s="27"/>
      <c r="M244" s="46"/>
      <c r="N244" s="46"/>
      <c r="O244" s="46"/>
      <c r="P244" s="46"/>
      <c r="Q244" s="46"/>
      <c r="R244" s="46"/>
      <c r="S244" s="46"/>
      <c r="T244" s="46"/>
      <c r="U244" s="46"/>
      <c r="V244" s="46"/>
      <c r="W244" s="46"/>
      <c r="X244" s="46"/>
      <c r="Y244" s="41" t="str">
        <f>IF(A244&lt;&gt;"",IF(D244="DIRECCIÓN_DE_TRANSFERENCIAS","280 0031",VLOOKUP(C244,NIVELES!$A$14:$B$105,2,0)),"")</f>
        <v/>
      </c>
      <c r="Z244" s="106"/>
      <c r="AA244" s="43" t="str">
        <f>+IF(D244&lt;&gt;"",VLOOKUP(D244,NIVELES!$D$19:$H$25,2,0),"")</f>
        <v/>
      </c>
      <c r="AB244" s="28" t="str">
        <f>+IF(D244&lt;&gt;"",VLOOKUP(D244,NIVELES!$D$19:$H$25,3,0),"")</f>
        <v/>
      </c>
      <c r="AC244" s="28" t="str">
        <f>+IF(D244&lt;&gt;"",VLOOKUP(D244,NIVELES!$D$19:$H$25,4,0),"")</f>
        <v/>
      </c>
      <c r="AD244" s="28" t="str">
        <f>+IF(D244&lt;&gt;"",VLOOKUP(D244,NIVELES!$D$19:$H$25,5,0),"")</f>
        <v/>
      </c>
      <c r="AE244" s="44" t="str">
        <f>IF(AF244&lt;&gt;"",VLOOKUP(AF244,NIVELES!$F$495:$G$540,2,0),"")</f>
        <v/>
      </c>
      <c r="AF244" s="27"/>
      <c r="AG244" s="27"/>
      <c r="AH244" s="28" t="str">
        <f>+IF(AG244&lt;&gt;"",VLOOKUP(AG244,NIVELES!$A$800:$B$876,2,0),"")</f>
        <v/>
      </c>
      <c r="AI244" s="27"/>
      <c r="AJ244" s="27"/>
      <c r="AK244" s="28" t="str">
        <f>IF(AJ244&lt;&gt;"",+VLOOKUP(AJ244,NIVELES!$A$890:$B$1237,2,0),"")</f>
        <v/>
      </c>
      <c r="AL244" s="29"/>
      <c r="AM244" s="29"/>
      <c r="AN244" s="29"/>
      <c r="AO244" s="29"/>
      <c r="AP244" s="29"/>
      <c r="AQ244" s="29"/>
      <c r="AR244" s="29"/>
      <c r="AS244" s="29"/>
      <c r="AT244" s="29"/>
      <c r="AU244" s="29"/>
      <c r="AV244" s="29"/>
      <c r="AW244" s="29"/>
      <c r="AX244" s="29"/>
      <c r="AY244" s="31">
        <f t="shared" si="25"/>
        <v>0</v>
      </c>
      <c r="AZ244" s="30" t="str">
        <f t="shared" si="26"/>
        <v xml:space="preserve"> </v>
      </c>
      <c r="BA244" s="35" t="str">
        <f t="shared" si="27"/>
        <v xml:space="preserve"> </v>
      </c>
      <c r="BB244" s="108"/>
      <c r="BC244" s="108"/>
      <c r="BD244" s="108"/>
      <c r="BE244" s="136" t="str">
        <f t="shared" si="28"/>
        <v/>
      </c>
      <c r="BF244" s="108"/>
      <c r="BG244" s="110"/>
      <c r="BH244" s="110"/>
      <c r="BI244" s="110"/>
      <c r="BJ244" s="137" t="str">
        <f t="shared" si="29"/>
        <v/>
      </c>
      <c r="BK244" s="110"/>
      <c r="BL244" s="108"/>
      <c r="BM244" s="108"/>
      <c r="BN244" s="108"/>
      <c r="BO244" s="135" t="str">
        <f t="shared" si="30"/>
        <v/>
      </c>
      <c r="BP244" s="108"/>
      <c r="BQ244" s="108"/>
      <c r="BR244" s="108"/>
      <c r="BS244" s="108"/>
      <c r="BT244" s="135" t="str">
        <f t="shared" si="31"/>
        <v/>
      </c>
      <c r="BU244" s="108"/>
      <c r="BV244" s="108"/>
      <c r="BW244" s="108"/>
      <c r="BX244" s="108"/>
      <c r="BY244" s="135" t="str">
        <f t="shared" si="32"/>
        <v/>
      </c>
      <c r="BZ244" s="108"/>
    </row>
    <row r="245" spans="1:78" x14ac:dyDescent="0.25">
      <c r="A245" s="27"/>
      <c r="B245" s="27"/>
      <c r="C245" s="27"/>
      <c r="D245" s="27"/>
      <c r="E245" s="28" t="str">
        <f>+IF(C245&lt;&gt;"",VLOOKUP(MID(C245,18,5),NIVELES!$A$133:$B$213,2,0),"")</f>
        <v/>
      </c>
      <c r="F245" s="88"/>
      <c r="G245" s="28" t="str">
        <f>IF(F245&lt;&gt;"",VLOOKUP(F245,NIVELES!$A$246:$C$464,3,0),"")</f>
        <v/>
      </c>
      <c r="H245" s="27"/>
      <c r="I245" s="27"/>
      <c r="J245" s="27"/>
      <c r="K245" s="107"/>
      <c r="L245" s="27"/>
      <c r="M245" s="46"/>
      <c r="N245" s="46"/>
      <c r="O245" s="46"/>
      <c r="P245" s="46"/>
      <c r="Q245" s="46"/>
      <c r="R245" s="46"/>
      <c r="S245" s="46"/>
      <c r="T245" s="46"/>
      <c r="U245" s="46"/>
      <c r="V245" s="46"/>
      <c r="W245" s="46"/>
      <c r="X245" s="46"/>
      <c r="Y245" s="41" t="str">
        <f>IF(A245&lt;&gt;"",IF(D245="DIRECCIÓN_DE_TRANSFERENCIAS","280 0031",VLOOKUP(C245,NIVELES!$A$14:$B$105,2,0)),"")</f>
        <v/>
      </c>
      <c r="Z245" s="106"/>
      <c r="AA245" s="43" t="str">
        <f>+IF(D245&lt;&gt;"",VLOOKUP(D245,NIVELES!$D$19:$H$25,2,0),"")</f>
        <v/>
      </c>
      <c r="AB245" s="28" t="str">
        <f>+IF(D245&lt;&gt;"",VLOOKUP(D245,NIVELES!$D$19:$H$25,3,0),"")</f>
        <v/>
      </c>
      <c r="AC245" s="28" t="str">
        <f>+IF(D245&lt;&gt;"",VLOOKUP(D245,NIVELES!$D$19:$H$25,4,0),"")</f>
        <v/>
      </c>
      <c r="AD245" s="28" t="str">
        <f>+IF(D245&lt;&gt;"",VLOOKUP(D245,NIVELES!$D$19:$H$25,5,0),"")</f>
        <v/>
      </c>
      <c r="AE245" s="44" t="str">
        <f>IF(AF245&lt;&gt;"",VLOOKUP(AF245,NIVELES!$F$495:$G$540,2,0),"")</f>
        <v/>
      </c>
      <c r="AF245" s="27"/>
      <c r="AG245" s="27"/>
      <c r="AH245" s="28" t="str">
        <f>+IF(AG245&lt;&gt;"",VLOOKUP(AG245,NIVELES!$A$800:$B$876,2,0),"")</f>
        <v/>
      </c>
      <c r="AI245" s="27"/>
      <c r="AJ245" s="27"/>
      <c r="AK245" s="28" t="str">
        <f>IF(AJ245&lt;&gt;"",+VLOOKUP(AJ245,NIVELES!$A$890:$B$1237,2,0),"")</f>
        <v/>
      </c>
      <c r="AL245" s="29"/>
      <c r="AM245" s="29"/>
      <c r="AN245" s="29"/>
      <c r="AO245" s="29"/>
      <c r="AP245" s="29"/>
      <c r="AQ245" s="29"/>
      <c r="AR245" s="29"/>
      <c r="AS245" s="29"/>
      <c r="AT245" s="29"/>
      <c r="AU245" s="29"/>
      <c r="AV245" s="29"/>
      <c r="AW245" s="29"/>
      <c r="AX245" s="29"/>
      <c r="AY245" s="31">
        <f t="shared" si="25"/>
        <v>0</v>
      </c>
      <c r="AZ245" s="30" t="str">
        <f t="shared" si="26"/>
        <v xml:space="preserve"> </v>
      </c>
      <c r="BA245" s="35" t="str">
        <f t="shared" si="27"/>
        <v xml:space="preserve"> </v>
      </c>
      <c r="BB245" s="108"/>
      <c r="BC245" s="108"/>
      <c r="BD245" s="108"/>
      <c r="BE245" s="136" t="str">
        <f t="shared" si="28"/>
        <v/>
      </c>
      <c r="BF245" s="108"/>
      <c r="BG245" s="110"/>
      <c r="BH245" s="110"/>
      <c r="BI245" s="110"/>
      <c r="BJ245" s="137" t="str">
        <f t="shared" si="29"/>
        <v/>
      </c>
      <c r="BK245" s="110"/>
      <c r="BL245" s="108"/>
      <c r="BM245" s="108"/>
      <c r="BN245" s="108"/>
      <c r="BO245" s="135" t="str">
        <f t="shared" si="30"/>
        <v/>
      </c>
      <c r="BP245" s="108"/>
      <c r="BQ245" s="108"/>
      <c r="BR245" s="108"/>
      <c r="BS245" s="108"/>
      <c r="BT245" s="135" t="str">
        <f t="shared" si="31"/>
        <v/>
      </c>
      <c r="BU245" s="108"/>
      <c r="BV245" s="108"/>
      <c r="BW245" s="108"/>
      <c r="BX245" s="108"/>
      <c r="BY245" s="135" t="str">
        <f t="shared" si="32"/>
        <v/>
      </c>
      <c r="BZ245" s="108"/>
    </row>
    <row r="246" spans="1:78" x14ac:dyDescent="0.25">
      <c r="A246" s="27"/>
      <c r="B246" s="27"/>
      <c r="C246" s="27"/>
      <c r="D246" s="27"/>
      <c r="E246" s="28" t="str">
        <f>+IF(C246&lt;&gt;"",VLOOKUP(MID(C246,18,5),NIVELES!$A$133:$B$213,2,0),"")</f>
        <v/>
      </c>
      <c r="F246" s="88"/>
      <c r="G246" s="28" t="str">
        <f>IF(F246&lt;&gt;"",VLOOKUP(F246,NIVELES!$A$246:$C$464,3,0),"")</f>
        <v/>
      </c>
      <c r="H246" s="27"/>
      <c r="I246" s="27"/>
      <c r="J246" s="27"/>
      <c r="K246" s="107"/>
      <c r="L246" s="27"/>
      <c r="M246" s="46"/>
      <c r="N246" s="46"/>
      <c r="O246" s="46"/>
      <c r="P246" s="46"/>
      <c r="Q246" s="46"/>
      <c r="R246" s="46"/>
      <c r="S246" s="46"/>
      <c r="T246" s="46"/>
      <c r="U246" s="46"/>
      <c r="V246" s="46"/>
      <c r="W246" s="46"/>
      <c r="X246" s="46"/>
      <c r="Y246" s="41" t="str">
        <f>IF(A246&lt;&gt;"",IF(D246="DIRECCIÓN_DE_TRANSFERENCIAS","280 0031",VLOOKUP(C246,NIVELES!$A$14:$B$105,2,0)),"")</f>
        <v/>
      </c>
      <c r="Z246" s="106"/>
      <c r="AA246" s="43" t="str">
        <f>+IF(D246&lt;&gt;"",VLOOKUP(D246,NIVELES!$D$19:$H$25,2,0),"")</f>
        <v/>
      </c>
      <c r="AB246" s="28" t="str">
        <f>+IF(D246&lt;&gt;"",VLOOKUP(D246,NIVELES!$D$19:$H$25,3,0),"")</f>
        <v/>
      </c>
      <c r="AC246" s="28" t="str">
        <f>+IF(D246&lt;&gt;"",VLOOKUP(D246,NIVELES!$D$19:$H$25,4,0),"")</f>
        <v/>
      </c>
      <c r="AD246" s="28" t="str">
        <f>+IF(D246&lt;&gt;"",VLOOKUP(D246,NIVELES!$D$19:$H$25,5,0),"")</f>
        <v/>
      </c>
      <c r="AE246" s="44" t="str">
        <f>IF(AF246&lt;&gt;"",VLOOKUP(AF246,NIVELES!$F$495:$G$540,2,0),"")</f>
        <v/>
      </c>
      <c r="AF246" s="27"/>
      <c r="AG246" s="27"/>
      <c r="AH246" s="28" t="str">
        <f>+IF(AG246&lt;&gt;"",VLOOKUP(AG246,NIVELES!$A$800:$B$876,2,0),"")</f>
        <v/>
      </c>
      <c r="AI246" s="27"/>
      <c r="AJ246" s="27"/>
      <c r="AK246" s="28" t="str">
        <f>IF(AJ246&lt;&gt;"",+VLOOKUP(AJ246,NIVELES!$A$890:$B$1237,2,0),"")</f>
        <v/>
      </c>
      <c r="AL246" s="29"/>
      <c r="AM246" s="29"/>
      <c r="AN246" s="29"/>
      <c r="AO246" s="29"/>
      <c r="AP246" s="29"/>
      <c r="AQ246" s="29"/>
      <c r="AR246" s="29"/>
      <c r="AS246" s="29"/>
      <c r="AT246" s="29"/>
      <c r="AU246" s="29"/>
      <c r="AV246" s="29"/>
      <c r="AW246" s="29"/>
      <c r="AX246" s="29"/>
      <c r="AY246" s="31">
        <f t="shared" si="25"/>
        <v>0</v>
      </c>
      <c r="AZ246" s="30" t="str">
        <f t="shared" si="26"/>
        <v xml:space="preserve"> </v>
      </c>
      <c r="BA246" s="35" t="str">
        <f t="shared" si="27"/>
        <v xml:space="preserve"> </v>
      </c>
      <c r="BB246" s="108"/>
      <c r="BC246" s="108"/>
      <c r="BD246" s="108"/>
      <c r="BE246" s="136" t="str">
        <f t="shared" si="28"/>
        <v/>
      </c>
      <c r="BF246" s="108"/>
      <c r="BG246" s="110"/>
      <c r="BH246" s="110"/>
      <c r="BI246" s="110"/>
      <c r="BJ246" s="137" t="str">
        <f t="shared" si="29"/>
        <v/>
      </c>
      <c r="BK246" s="110"/>
      <c r="BL246" s="108"/>
      <c r="BM246" s="108"/>
      <c r="BN246" s="108"/>
      <c r="BO246" s="135" t="str">
        <f t="shared" si="30"/>
        <v/>
      </c>
      <c r="BP246" s="108"/>
      <c r="BQ246" s="108"/>
      <c r="BR246" s="108"/>
      <c r="BS246" s="108"/>
      <c r="BT246" s="135" t="str">
        <f t="shared" si="31"/>
        <v/>
      </c>
      <c r="BU246" s="108"/>
      <c r="BV246" s="108"/>
      <c r="BW246" s="108"/>
      <c r="BX246" s="108"/>
      <c r="BY246" s="135" t="str">
        <f t="shared" si="32"/>
        <v/>
      </c>
      <c r="BZ246" s="108"/>
    </row>
    <row r="247" spans="1:78" x14ac:dyDescent="0.25">
      <c r="A247" s="27"/>
      <c r="B247" s="27"/>
      <c r="C247" s="27"/>
      <c r="D247" s="27"/>
      <c r="E247" s="28" t="str">
        <f>+IF(C247&lt;&gt;"",VLOOKUP(MID(C247,18,5),NIVELES!$A$133:$B$213,2,0),"")</f>
        <v/>
      </c>
      <c r="F247" s="88"/>
      <c r="G247" s="28" t="str">
        <f>IF(F247&lt;&gt;"",VLOOKUP(F247,NIVELES!$A$246:$C$464,3,0),"")</f>
        <v/>
      </c>
      <c r="H247" s="27"/>
      <c r="I247" s="27"/>
      <c r="J247" s="27"/>
      <c r="K247" s="107"/>
      <c r="L247" s="27"/>
      <c r="M247" s="46"/>
      <c r="N247" s="46"/>
      <c r="O247" s="46"/>
      <c r="P247" s="46"/>
      <c r="Q247" s="46"/>
      <c r="R247" s="46"/>
      <c r="S247" s="46"/>
      <c r="T247" s="46"/>
      <c r="U247" s="46"/>
      <c r="V247" s="46"/>
      <c r="W247" s="46"/>
      <c r="X247" s="46"/>
      <c r="Y247" s="41" t="str">
        <f>IF(A247&lt;&gt;"",IF(D247="DIRECCIÓN_DE_TRANSFERENCIAS","280 0031",VLOOKUP(C247,NIVELES!$A$14:$B$105,2,0)),"")</f>
        <v/>
      </c>
      <c r="Z247" s="106"/>
      <c r="AA247" s="43" t="str">
        <f>+IF(D247&lt;&gt;"",VLOOKUP(D247,NIVELES!$D$19:$H$25,2,0),"")</f>
        <v/>
      </c>
      <c r="AB247" s="28" t="str">
        <f>+IF(D247&lt;&gt;"",VLOOKUP(D247,NIVELES!$D$19:$H$25,3,0),"")</f>
        <v/>
      </c>
      <c r="AC247" s="28" t="str">
        <f>+IF(D247&lt;&gt;"",VLOOKUP(D247,NIVELES!$D$19:$H$25,4,0),"")</f>
        <v/>
      </c>
      <c r="AD247" s="28" t="str">
        <f>+IF(D247&lt;&gt;"",VLOOKUP(D247,NIVELES!$D$19:$H$25,5,0),"")</f>
        <v/>
      </c>
      <c r="AE247" s="44" t="str">
        <f>IF(AF247&lt;&gt;"",VLOOKUP(AF247,NIVELES!$F$495:$G$540,2,0),"")</f>
        <v/>
      </c>
      <c r="AF247" s="27"/>
      <c r="AG247" s="27"/>
      <c r="AH247" s="28" t="str">
        <f>+IF(AG247&lt;&gt;"",VLOOKUP(AG247,NIVELES!$A$800:$B$876,2,0),"")</f>
        <v/>
      </c>
      <c r="AI247" s="27"/>
      <c r="AJ247" s="27"/>
      <c r="AK247" s="28" t="str">
        <f>IF(AJ247&lt;&gt;"",+VLOOKUP(AJ247,NIVELES!$A$890:$B$1237,2,0),"")</f>
        <v/>
      </c>
      <c r="AL247" s="29"/>
      <c r="AM247" s="29"/>
      <c r="AN247" s="29"/>
      <c r="AO247" s="29"/>
      <c r="AP247" s="29"/>
      <c r="AQ247" s="29"/>
      <c r="AR247" s="29"/>
      <c r="AS247" s="29"/>
      <c r="AT247" s="29"/>
      <c r="AU247" s="29"/>
      <c r="AV247" s="29"/>
      <c r="AW247" s="29"/>
      <c r="AX247" s="29"/>
      <c r="AY247" s="31">
        <f t="shared" si="25"/>
        <v>0</v>
      </c>
      <c r="AZ247" s="30" t="str">
        <f t="shared" si="26"/>
        <v xml:space="preserve"> </v>
      </c>
      <c r="BA247" s="35" t="str">
        <f t="shared" si="27"/>
        <v xml:space="preserve"> </v>
      </c>
      <c r="BB247" s="108"/>
      <c r="BC247" s="108"/>
      <c r="BD247" s="108"/>
      <c r="BE247" s="136" t="str">
        <f t="shared" si="28"/>
        <v/>
      </c>
      <c r="BF247" s="108"/>
      <c r="BG247" s="110"/>
      <c r="BH247" s="110"/>
      <c r="BI247" s="110"/>
      <c r="BJ247" s="137" t="str">
        <f t="shared" si="29"/>
        <v/>
      </c>
      <c r="BK247" s="110"/>
      <c r="BL247" s="108"/>
      <c r="BM247" s="108"/>
      <c r="BN247" s="108"/>
      <c r="BO247" s="135" t="str">
        <f t="shared" si="30"/>
        <v/>
      </c>
      <c r="BP247" s="108"/>
      <c r="BQ247" s="108"/>
      <c r="BR247" s="108"/>
      <c r="BS247" s="108"/>
      <c r="BT247" s="135" t="str">
        <f t="shared" si="31"/>
        <v/>
      </c>
      <c r="BU247" s="108"/>
      <c r="BV247" s="108"/>
      <c r="BW247" s="108"/>
      <c r="BX247" s="108"/>
      <c r="BY247" s="135" t="str">
        <f t="shared" si="32"/>
        <v/>
      </c>
      <c r="BZ247" s="108"/>
    </row>
    <row r="248" spans="1:78" x14ac:dyDescent="0.25">
      <c r="A248" s="27"/>
      <c r="B248" s="27"/>
      <c r="C248" s="27"/>
      <c r="D248" s="27"/>
      <c r="E248" s="28" t="str">
        <f>+IF(C248&lt;&gt;"",VLOOKUP(MID(C248,18,5),NIVELES!$A$133:$B$213,2,0),"")</f>
        <v/>
      </c>
      <c r="F248" s="88"/>
      <c r="G248" s="28" t="str">
        <f>IF(F248&lt;&gt;"",VLOOKUP(F248,NIVELES!$A$246:$C$464,3,0),"")</f>
        <v/>
      </c>
      <c r="H248" s="27"/>
      <c r="I248" s="27"/>
      <c r="J248" s="27"/>
      <c r="K248" s="107"/>
      <c r="L248" s="27"/>
      <c r="M248" s="46"/>
      <c r="N248" s="46"/>
      <c r="O248" s="46"/>
      <c r="P248" s="46"/>
      <c r="Q248" s="46"/>
      <c r="R248" s="46"/>
      <c r="S248" s="46"/>
      <c r="T248" s="46"/>
      <c r="U248" s="46"/>
      <c r="V248" s="46"/>
      <c r="W248" s="46"/>
      <c r="X248" s="46"/>
      <c r="Y248" s="41" t="str">
        <f>IF(A248&lt;&gt;"",IF(D248="DIRECCIÓN_DE_TRANSFERENCIAS","280 0031",VLOOKUP(C248,NIVELES!$A$14:$B$105,2,0)),"")</f>
        <v/>
      </c>
      <c r="Z248" s="106"/>
      <c r="AA248" s="43" t="str">
        <f>+IF(D248&lt;&gt;"",VLOOKUP(D248,NIVELES!$D$19:$H$25,2,0),"")</f>
        <v/>
      </c>
      <c r="AB248" s="28" t="str">
        <f>+IF(D248&lt;&gt;"",VLOOKUP(D248,NIVELES!$D$19:$H$25,3,0),"")</f>
        <v/>
      </c>
      <c r="AC248" s="28" t="str">
        <f>+IF(D248&lt;&gt;"",VLOOKUP(D248,NIVELES!$D$19:$H$25,4,0),"")</f>
        <v/>
      </c>
      <c r="AD248" s="28" t="str">
        <f>+IF(D248&lt;&gt;"",VLOOKUP(D248,NIVELES!$D$19:$H$25,5,0),"")</f>
        <v/>
      </c>
      <c r="AE248" s="44" t="str">
        <f>IF(AF248&lt;&gt;"",VLOOKUP(AF248,NIVELES!$F$495:$G$540,2,0),"")</f>
        <v/>
      </c>
      <c r="AF248" s="27"/>
      <c r="AG248" s="27"/>
      <c r="AH248" s="28" t="str">
        <f>+IF(AG248&lt;&gt;"",VLOOKUP(AG248,NIVELES!$A$800:$B$876,2,0),"")</f>
        <v/>
      </c>
      <c r="AI248" s="27"/>
      <c r="AJ248" s="27"/>
      <c r="AK248" s="28" t="str">
        <f>IF(AJ248&lt;&gt;"",+VLOOKUP(AJ248,NIVELES!$A$890:$B$1237,2,0),"")</f>
        <v/>
      </c>
      <c r="AL248" s="29"/>
      <c r="AM248" s="29"/>
      <c r="AN248" s="29"/>
      <c r="AO248" s="29"/>
      <c r="AP248" s="29"/>
      <c r="AQ248" s="29"/>
      <c r="AR248" s="29"/>
      <c r="AS248" s="29"/>
      <c r="AT248" s="29"/>
      <c r="AU248" s="29"/>
      <c r="AV248" s="29"/>
      <c r="AW248" s="29"/>
      <c r="AX248" s="29"/>
      <c r="AY248" s="31">
        <f t="shared" si="25"/>
        <v>0</v>
      </c>
      <c r="AZ248" s="30" t="str">
        <f t="shared" si="26"/>
        <v xml:space="preserve"> </v>
      </c>
      <c r="BA248" s="35" t="str">
        <f t="shared" si="27"/>
        <v xml:space="preserve"> </v>
      </c>
      <c r="BB248" s="108"/>
      <c r="BC248" s="108"/>
      <c r="BD248" s="108"/>
      <c r="BE248" s="136" t="str">
        <f t="shared" si="28"/>
        <v/>
      </c>
      <c r="BF248" s="108"/>
      <c r="BG248" s="110"/>
      <c r="BH248" s="110"/>
      <c r="BI248" s="110"/>
      <c r="BJ248" s="137" t="str">
        <f t="shared" si="29"/>
        <v/>
      </c>
      <c r="BK248" s="110"/>
      <c r="BL248" s="108"/>
      <c r="BM248" s="108"/>
      <c r="BN248" s="108"/>
      <c r="BO248" s="135" t="str">
        <f t="shared" si="30"/>
        <v/>
      </c>
      <c r="BP248" s="108"/>
      <c r="BQ248" s="108"/>
      <c r="BR248" s="108"/>
      <c r="BS248" s="108"/>
      <c r="BT248" s="135" t="str">
        <f t="shared" si="31"/>
        <v/>
      </c>
      <c r="BU248" s="108"/>
      <c r="BV248" s="108"/>
      <c r="BW248" s="108"/>
      <c r="BX248" s="108"/>
      <c r="BY248" s="135" t="str">
        <f t="shared" si="32"/>
        <v/>
      </c>
      <c r="BZ248" s="108"/>
    </row>
    <row r="249" spans="1:78" x14ac:dyDescent="0.25">
      <c r="A249" s="27"/>
      <c r="B249" s="27"/>
      <c r="C249" s="27"/>
      <c r="D249" s="27"/>
      <c r="E249" s="28" t="str">
        <f>+IF(C249&lt;&gt;"",VLOOKUP(MID(C249,18,5),NIVELES!$A$133:$B$213,2,0),"")</f>
        <v/>
      </c>
      <c r="F249" s="88"/>
      <c r="G249" s="28" t="str">
        <f>IF(F249&lt;&gt;"",VLOOKUP(F249,NIVELES!$A$246:$C$464,3,0),"")</f>
        <v/>
      </c>
      <c r="H249" s="27"/>
      <c r="I249" s="27"/>
      <c r="J249" s="27"/>
      <c r="K249" s="107"/>
      <c r="L249" s="27"/>
      <c r="M249" s="46"/>
      <c r="N249" s="46"/>
      <c r="O249" s="46"/>
      <c r="P249" s="46"/>
      <c r="Q249" s="46"/>
      <c r="R249" s="46"/>
      <c r="S249" s="46"/>
      <c r="T249" s="46"/>
      <c r="U249" s="46"/>
      <c r="V249" s="46"/>
      <c r="W249" s="46"/>
      <c r="X249" s="46"/>
      <c r="Y249" s="41" t="str">
        <f>IF(A249&lt;&gt;"",IF(D249="DIRECCIÓN_DE_TRANSFERENCIAS","280 0031",VLOOKUP(C249,NIVELES!$A$14:$B$105,2,0)),"")</f>
        <v/>
      </c>
      <c r="Z249" s="106"/>
      <c r="AA249" s="43" t="str">
        <f>+IF(D249&lt;&gt;"",VLOOKUP(D249,NIVELES!$D$19:$H$25,2,0),"")</f>
        <v/>
      </c>
      <c r="AB249" s="28" t="str">
        <f>+IF(D249&lt;&gt;"",VLOOKUP(D249,NIVELES!$D$19:$H$25,3,0),"")</f>
        <v/>
      </c>
      <c r="AC249" s="28" t="str">
        <f>+IF(D249&lt;&gt;"",VLOOKUP(D249,NIVELES!$D$19:$H$25,4,0),"")</f>
        <v/>
      </c>
      <c r="AD249" s="28" t="str">
        <f>+IF(D249&lt;&gt;"",VLOOKUP(D249,NIVELES!$D$19:$H$25,5,0),"")</f>
        <v/>
      </c>
      <c r="AE249" s="44" t="str">
        <f>IF(AF249&lt;&gt;"",VLOOKUP(AF249,NIVELES!$F$495:$G$540,2,0),"")</f>
        <v/>
      </c>
      <c r="AF249" s="27"/>
      <c r="AG249" s="27"/>
      <c r="AH249" s="28" t="str">
        <f>+IF(AG249&lt;&gt;"",VLOOKUP(AG249,NIVELES!$A$800:$B$876,2,0),"")</f>
        <v/>
      </c>
      <c r="AI249" s="27"/>
      <c r="AJ249" s="27"/>
      <c r="AK249" s="28" t="str">
        <f>IF(AJ249&lt;&gt;"",+VLOOKUP(AJ249,NIVELES!$A$890:$B$1237,2,0),"")</f>
        <v/>
      </c>
      <c r="AL249" s="29"/>
      <c r="AM249" s="29"/>
      <c r="AN249" s="29"/>
      <c r="AO249" s="29"/>
      <c r="AP249" s="29"/>
      <c r="AQ249" s="29"/>
      <c r="AR249" s="29"/>
      <c r="AS249" s="29"/>
      <c r="AT249" s="29"/>
      <c r="AU249" s="29"/>
      <c r="AV249" s="29"/>
      <c r="AW249" s="29"/>
      <c r="AX249" s="29"/>
      <c r="AY249" s="31">
        <f t="shared" si="25"/>
        <v>0</v>
      </c>
      <c r="AZ249" s="30" t="str">
        <f t="shared" si="26"/>
        <v xml:space="preserve"> </v>
      </c>
      <c r="BA249" s="35" t="str">
        <f t="shared" si="27"/>
        <v xml:space="preserve"> </v>
      </c>
      <c r="BB249" s="108"/>
      <c r="BC249" s="108"/>
      <c r="BD249" s="108"/>
      <c r="BE249" s="136" t="str">
        <f t="shared" si="28"/>
        <v/>
      </c>
      <c r="BF249" s="108"/>
      <c r="BG249" s="110"/>
      <c r="BH249" s="110"/>
      <c r="BI249" s="110"/>
      <c r="BJ249" s="137" t="str">
        <f t="shared" si="29"/>
        <v/>
      </c>
      <c r="BK249" s="110"/>
      <c r="BL249" s="108"/>
      <c r="BM249" s="108"/>
      <c r="BN249" s="108"/>
      <c r="BO249" s="135" t="str">
        <f t="shared" si="30"/>
        <v/>
      </c>
      <c r="BP249" s="108"/>
      <c r="BQ249" s="108"/>
      <c r="BR249" s="108"/>
      <c r="BS249" s="108"/>
      <c r="BT249" s="135" t="str">
        <f t="shared" si="31"/>
        <v/>
      </c>
      <c r="BU249" s="108"/>
      <c r="BV249" s="108"/>
      <c r="BW249" s="108"/>
      <c r="BX249" s="108"/>
      <c r="BY249" s="135" t="str">
        <f t="shared" si="32"/>
        <v/>
      </c>
      <c r="BZ249" s="108"/>
    </row>
    <row r="250" spans="1:78" x14ac:dyDescent="0.25">
      <c r="A250" s="27"/>
      <c r="B250" s="27"/>
      <c r="C250" s="27"/>
      <c r="D250" s="27"/>
      <c r="E250" s="28" t="str">
        <f>+IF(C250&lt;&gt;"",VLOOKUP(MID(C250,18,5),NIVELES!$A$133:$B$213,2,0),"")</f>
        <v/>
      </c>
      <c r="F250" s="88"/>
      <c r="G250" s="28" t="str">
        <f>IF(F250&lt;&gt;"",VLOOKUP(F250,NIVELES!$A$246:$C$464,3,0),"")</f>
        <v/>
      </c>
      <c r="H250" s="27"/>
      <c r="I250" s="27"/>
      <c r="J250" s="27"/>
      <c r="K250" s="107"/>
      <c r="L250" s="27"/>
      <c r="M250" s="46"/>
      <c r="N250" s="46"/>
      <c r="O250" s="46"/>
      <c r="P250" s="46"/>
      <c r="Q250" s="46"/>
      <c r="R250" s="46"/>
      <c r="S250" s="46"/>
      <c r="T250" s="46"/>
      <c r="U250" s="46"/>
      <c r="V250" s="46"/>
      <c r="W250" s="46"/>
      <c r="X250" s="46"/>
      <c r="Y250" s="41" t="str">
        <f>IF(A250&lt;&gt;"",IF(D250="DIRECCIÓN_DE_TRANSFERENCIAS","280 0031",VLOOKUP(C250,NIVELES!$A$14:$B$105,2,0)),"")</f>
        <v/>
      </c>
      <c r="Z250" s="106"/>
      <c r="AA250" s="43" t="str">
        <f>+IF(D250&lt;&gt;"",VLOOKUP(D250,NIVELES!$D$19:$H$25,2,0),"")</f>
        <v/>
      </c>
      <c r="AB250" s="28" t="str">
        <f>+IF(D250&lt;&gt;"",VLOOKUP(D250,NIVELES!$D$19:$H$25,3,0),"")</f>
        <v/>
      </c>
      <c r="AC250" s="28" t="str">
        <f>+IF(D250&lt;&gt;"",VLOOKUP(D250,NIVELES!$D$19:$H$25,4,0),"")</f>
        <v/>
      </c>
      <c r="AD250" s="28" t="str">
        <f>+IF(D250&lt;&gt;"",VLOOKUP(D250,NIVELES!$D$19:$H$25,5,0),"")</f>
        <v/>
      </c>
      <c r="AE250" s="44" t="str">
        <f>IF(AF250&lt;&gt;"",VLOOKUP(AF250,NIVELES!$F$495:$G$540,2,0),"")</f>
        <v/>
      </c>
      <c r="AF250" s="27"/>
      <c r="AG250" s="27"/>
      <c r="AH250" s="28" t="str">
        <f>+IF(AG250&lt;&gt;"",VLOOKUP(AG250,NIVELES!$A$800:$B$876,2,0),"")</f>
        <v/>
      </c>
      <c r="AI250" s="27"/>
      <c r="AJ250" s="27"/>
      <c r="AK250" s="28" t="str">
        <f>IF(AJ250&lt;&gt;"",+VLOOKUP(AJ250,NIVELES!$A$890:$B$1237,2,0),"")</f>
        <v/>
      </c>
      <c r="AL250" s="29"/>
      <c r="AM250" s="29"/>
      <c r="AN250" s="29"/>
      <c r="AO250" s="29"/>
      <c r="AP250" s="29"/>
      <c r="AQ250" s="29"/>
      <c r="AR250" s="29"/>
      <c r="AS250" s="29"/>
      <c r="AT250" s="29"/>
      <c r="AU250" s="29"/>
      <c r="AV250" s="29"/>
      <c r="AW250" s="29"/>
      <c r="AX250" s="29"/>
      <c r="AY250" s="31">
        <f t="shared" si="25"/>
        <v>0</v>
      </c>
      <c r="AZ250" s="30" t="str">
        <f t="shared" si="26"/>
        <v xml:space="preserve"> </v>
      </c>
      <c r="BA250" s="35" t="str">
        <f t="shared" si="27"/>
        <v xml:space="preserve"> </v>
      </c>
      <c r="BB250" s="108"/>
      <c r="BC250" s="108"/>
      <c r="BD250" s="108"/>
      <c r="BE250" s="136" t="str">
        <f t="shared" si="28"/>
        <v/>
      </c>
      <c r="BF250" s="108"/>
      <c r="BG250" s="110"/>
      <c r="BH250" s="110"/>
      <c r="BI250" s="110"/>
      <c r="BJ250" s="137" t="str">
        <f t="shared" si="29"/>
        <v/>
      </c>
      <c r="BK250" s="110"/>
      <c r="BL250" s="108"/>
      <c r="BM250" s="108"/>
      <c r="BN250" s="108"/>
      <c r="BO250" s="135" t="str">
        <f t="shared" si="30"/>
        <v/>
      </c>
      <c r="BP250" s="108"/>
      <c r="BQ250" s="108"/>
      <c r="BR250" s="108"/>
      <c r="BS250" s="108"/>
      <c r="BT250" s="135" t="str">
        <f t="shared" si="31"/>
        <v/>
      </c>
      <c r="BU250" s="108"/>
      <c r="BV250" s="108"/>
      <c r="BW250" s="108"/>
      <c r="BX250" s="108"/>
      <c r="BY250" s="135" t="str">
        <f t="shared" si="32"/>
        <v/>
      </c>
      <c r="BZ250" s="108"/>
    </row>
    <row r="251" spans="1:78" x14ac:dyDescent="0.25">
      <c r="A251" s="27"/>
      <c r="B251" s="27"/>
      <c r="C251" s="27"/>
      <c r="D251" s="27"/>
      <c r="E251" s="28" t="str">
        <f>+IF(C251&lt;&gt;"",VLOOKUP(MID(C251,18,5),NIVELES!$A$133:$B$213,2,0),"")</f>
        <v/>
      </c>
      <c r="F251" s="88"/>
      <c r="G251" s="28" t="str">
        <f>IF(F251&lt;&gt;"",VLOOKUP(F251,NIVELES!$A$246:$C$464,3,0),"")</f>
        <v/>
      </c>
      <c r="H251" s="27"/>
      <c r="I251" s="27"/>
      <c r="J251" s="27"/>
      <c r="K251" s="107"/>
      <c r="L251" s="27"/>
      <c r="M251" s="46"/>
      <c r="N251" s="46"/>
      <c r="O251" s="46"/>
      <c r="P251" s="46"/>
      <c r="Q251" s="46"/>
      <c r="R251" s="46"/>
      <c r="S251" s="46"/>
      <c r="T251" s="46"/>
      <c r="U251" s="46"/>
      <c r="V251" s="46"/>
      <c r="W251" s="46"/>
      <c r="X251" s="46"/>
      <c r="Y251" s="41" t="str">
        <f>IF(A251&lt;&gt;"",IF(D251="DIRECCIÓN_DE_TRANSFERENCIAS","280 0031",VLOOKUP(C251,NIVELES!$A$14:$B$105,2,0)),"")</f>
        <v/>
      </c>
      <c r="Z251" s="106"/>
      <c r="AA251" s="43" t="str">
        <f>+IF(D251&lt;&gt;"",VLOOKUP(D251,NIVELES!$D$19:$H$25,2,0),"")</f>
        <v/>
      </c>
      <c r="AB251" s="28" t="str">
        <f>+IF(D251&lt;&gt;"",VLOOKUP(D251,NIVELES!$D$19:$H$25,3,0),"")</f>
        <v/>
      </c>
      <c r="AC251" s="28" t="str">
        <f>+IF(D251&lt;&gt;"",VLOOKUP(D251,NIVELES!$D$19:$H$25,4,0),"")</f>
        <v/>
      </c>
      <c r="AD251" s="28" t="str">
        <f>+IF(D251&lt;&gt;"",VLOOKUP(D251,NIVELES!$D$19:$H$25,5,0),"")</f>
        <v/>
      </c>
      <c r="AE251" s="44" t="str">
        <f>IF(AF251&lt;&gt;"",VLOOKUP(AF251,NIVELES!$F$495:$G$540,2,0),"")</f>
        <v/>
      </c>
      <c r="AF251" s="27"/>
      <c r="AG251" s="27"/>
      <c r="AH251" s="28" t="str">
        <f>+IF(AG251&lt;&gt;"",VLOOKUP(AG251,NIVELES!$A$800:$B$876,2,0),"")</f>
        <v/>
      </c>
      <c r="AI251" s="27"/>
      <c r="AJ251" s="27"/>
      <c r="AK251" s="28" t="str">
        <f>IF(AJ251&lt;&gt;"",+VLOOKUP(AJ251,NIVELES!$A$890:$B$1237,2,0),"")</f>
        <v/>
      </c>
      <c r="AL251" s="29"/>
      <c r="AM251" s="29"/>
      <c r="AN251" s="29"/>
      <c r="AO251" s="29"/>
      <c r="AP251" s="29"/>
      <c r="AQ251" s="29"/>
      <c r="AR251" s="29"/>
      <c r="AS251" s="29"/>
      <c r="AT251" s="29"/>
      <c r="AU251" s="29"/>
      <c r="AV251" s="29"/>
      <c r="AW251" s="29"/>
      <c r="AX251" s="29"/>
      <c r="AY251" s="31">
        <f t="shared" si="25"/>
        <v>0</v>
      </c>
      <c r="AZ251" s="30" t="str">
        <f t="shared" si="26"/>
        <v xml:space="preserve"> </v>
      </c>
      <c r="BA251" s="35" t="str">
        <f t="shared" si="27"/>
        <v xml:space="preserve"> </v>
      </c>
      <c r="BB251" s="108"/>
      <c r="BC251" s="108"/>
      <c r="BD251" s="108"/>
      <c r="BE251" s="136" t="str">
        <f t="shared" si="28"/>
        <v/>
      </c>
      <c r="BF251" s="108"/>
      <c r="BG251" s="110"/>
      <c r="BH251" s="110"/>
      <c r="BI251" s="110"/>
      <c r="BJ251" s="137" t="str">
        <f t="shared" si="29"/>
        <v/>
      </c>
      <c r="BK251" s="110"/>
      <c r="BL251" s="108"/>
      <c r="BM251" s="108"/>
      <c r="BN251" s="108"/>
      <c r="BO251" s="135" t="str">
        <f t="shared" si="30"/>
        <v/>
      </c>
      <c r="BP251" s="108"/>
      <c r="BQ251" s="108"/>
      <c r="BR251" s="108"/>
      <c r="BS251" s="108"/>
      <c r="BT251" s="135" t="str">
        <f t="shared" si="31"/>
        <v/>
      </c>
      <c r="BU251" s="108"/>
      <c r="BV251" s="108"/>
      <c r="BW251" s="108"/>
      <c r="BX251" s="108"/>
      <c r="BY251" s="135" t="str">
        <f t="shared" si="32"/>
        <v/>
      </c>
      <c r="BZ251" s="108"/>
    </row>
    <row r="252" spans="1:78" x14ac:dyDescent="0.25">
      <c r="A252" s="27"/>
      <c r="B252" s="27"/>
      <c r="C252" s="27"/>
      <c r="D252" s="27"/>
      <c r="E252" s="28" t="str">
        <f>+IF(C252&lt;&gt;"",VLOOKUP(MID(C252,18,5),NIVELES!$A$133:$B$213,2,0),"")</f>
        <v/>
      </c>
      <c r="F252" s="88"/>
      <c r="G252" s="28" t="str">
        <f>IF(F252&lt;&gt;"",VLOOKUP(F252,NIVELES!$A$246:$C$464,3,0),"")</f>
        <v/>
      </c>
      <c r="H252" s="27"/>
      <c r="I252" s="27"/>
      <c r="J252" s="27"/>
      <c r="K252" s="107"/>
      <c r="L252" s="27"/>
      <c r="M252" s="46"/>
      <c r="N252" s="46"/>
      <c r="O252" s="46"/>
      <c r="P252" s="46"/>
      <c r="Q252" s="46"/>
      <c r="R252" s="46"/>
      <c r="S252" s="46"/>
      <c r="T252" s="46"/>
      <c r="U252" s="46"/>
      <c r="V252" s="46"/>
      <c r="W252" s="46"/>
      <c r="X252" s="46"/>
      <c r="Y252" s="41" t="str">
        <f>IF(A252&lt;&gt;"",IF(D252="DIRECCIÓN_DE_TRANSFERENCIAS","280 0031",VLOOKUP(C252,NIVELES!$A$14:$B$105,2,0)),"")</f>
        <v/>
      </c>
      <c r="Z252" s="106"/>
      <c r="AA252" s="43" t="str">
        <f>+IF(D252&lt;&gt;"",VLOOKUP(D252,NIVELES!$D$19:$H$25,2,0),"")</f>
        <v/>
      </c>
      <c r="AB252" s="28" t="str">
        <f>+IF(D252&lt;&gt;"",VLOOKUP(D252,NIVELES!$D$19:$H$25,3,0),"")</f>
        <v/>
      </c>
      <c r="AC252" s="28" t="str">
        <f>+IF(D252&lt;&gt;"",VLOOKUP(D252,NIVELES!$D$19:$H$25,4,0),"")</f>
        <v/>
      </c>
      <c r="AD252" s="28" t="str">
        <f>+IF(D252&lt;&gt;"",VLOOKUP(D252,NIVELES!$D$19:$H$25,5,0),"")</f>
        <v/>
      </c>
      <c r="AE252" s="44" t="str">
        <f>IF(AF252&lt;&gt;"",VLOOKUP(AF252,NIVELES!$F$495:$G$540,2,0),"")</f>
        <v/>
      </c>
      <c r="AF252" s="27"/>
      <c r="AG252" s="27"/>
      <c r="AH252" s="28" t="str">
        <f>+IF(AG252&lt;&gt;"",VLOOKUP(AG252,NIVELES!$A$800:$B$876,2,0),"")</f>
        <v/>
      </c>
      <c r="AI252" s="27"/>
      <c r="AJ252" s="27"/>
      <c r="AK252" s="28" t="str">
        <f>IF(AJ252&lt;&gt;"",+VLOOKUP(AJ252,NIVELES!$A$890:$B$1237,2,0),"")</f>
        <v/>
      </c>
      <c r="AL252" s="29"/>
      <c r="AM252" s="29"/>
      <c r="AN252" s="29"/>
      <c r="AO252" s="29"/>
      <c r="AP252" s="29"/>
      <c r="AQ252" s="29"/>
      <c r="AR252" s="29"/>
      <c r="AS252" s="29"/>
      <c r="AT252" s="29"/>
      <c r="AU252" s="29"/>
      <c r="AV252" s="29"/>
      <c r="AW252" s="29"/>
      <c r="AX252" s="29"/>
      <c r="AY252" s="31">
        <f t="shared" si="25"/>
        <v>0</v>
      </c>
      <c r="AZ252" s="30" t="str">
        <f t="shared" si="26"/>
        <v xml:space="preserve"> </v>
      </c>
      <c r="BA252" s="35" t="str">
        <f t="shared" si="27"/>
        <v xml:space="preserve"> </v>
      </c>
      <c r="BB252" s="108"/>
      <c r="BC252" s="108"/>
      <c r="BD252" s="108"/>
      <c r="BE252" s="136" t="str">
        <f t="shared" si="28"/>
        <v/>
      </c>
      <c r="BF252" s="108"/>
      <c r="BG252" s="110"/>
      <c r="BH252" s="110"/>
      <c r="BI252" s="110"/>
      <c r="BJ252" s="137" t="str">
        <f t="shared" si="29"/>
        <v/>
      </c>
      <c r="BK252" s="110"/>
      <c r="BL252" s="108"/>
      <c r="BM252" s="108"/>
      <c r="BN252" s="108"/>
      <c r="BO252" s="135" t="str">
        <f t="shared" si="30"/>
        <v/>
      </c>
      <c r="BP252" s="108"/>
      <c r="BQ252" s="108"/>
      <c r="BR252" s="108"/>
      <c r="BS252" s="108"/>
      <c r="BT252" s="135" t="str">
        <f t="shared" si="31"/>
        <v/>
      </c>
      <c r="BU252" s="108"/>
      <c r="BV252" s="108"/>
      <c r="BW252" s="108"/>
      <c r="BX252" s="108"/>
      <c r="BY252" s="135" t="str">
        <f t="shared" si="32"/>
        <v/>
      </c>
      <c r="BZ252" s="108"/>
    </row>
    <row r="253" spans="1:78" x14ac:dyDescent="0.25">
      <c r="A253" s="27"/>
      <c r="B253" s="27"/>
      <c r="C253" s="27"/>
      <c r="D253" s="27"/>
      <c r="E253" s="28" t="str">
        <f>+IF(C253&lt;&gt;"",VLOOKUP(MID(C253,18,5),NIVELES!$A$133:$B$213,2,0),"")</f>
        <v/>
      </c>
      <c r="F253" s="88"/>
      <c r="G253" s="28" t="str">
        <f>IF(F253&lt;&gt;"",VLOOKUP(F253,NIVELES!$A$246:$C$464,3,0),"")</f>
        <v/>
      </c>
      <c r="H253" s="27"/>
      <c r="I253" s="27"/>
      <c r="J253" s="27"/>
      <c r="K253" s="107"/>
      <c r="L253" s="27"/>
      <c r="M253" s="46"/>
      <c r="N253" s="46"/>
      <c r="O253" s="46"/>
      <c r="P253" s="46"/>
      <c r="Q253" s="46"/>
      <c r="R253" s="46"/>
      <c r="S253" s="46"/>
      <c r="T253" s="46"/>
      <c r="U253" s="46"/>
      <c r="V253" s="46"/>
      <c r="W253" s="46"/>
      <c r="X253" s="46"/>
      <c r="Y253" s="41" t="str">
        <f>IF(A253&lt;&gt;"",IF(D253="DIRECCIÓN_DE_TRANSFERENCIAS","280 0031",VLOOKUP(C253,NIVELES!$A$14:$B$105,2,0)),"")</f>
        <v/>
      </c>
      <c r="Z253" s="106"/>
      <c r="AA253" s="43" t="str">
        <f>+IF(D253&lt;&gt;"",VLOOKUP(D253,NIVELES!$D$19:$H$25,2,0),"")</f>
        <v/>
      </c>
      <c r="AB253" s="28" t="str">
        <f>+IF(D253&lt;&gt;"",VLOOKUP(D253,NIVELES!$D$19:$H$25,3,0),"")</f>
        <v/>
      </c>
      <c r="AC253" s="28" t="str">
        <f>+IF(D253&lt;&gt;"",VLOOKUP(D253,NIVELES!$D$19:$H$25,4,0),"")</f>
        <v/>
      </c>
      <c r="AD253" s="28" t="str">
        <f>+IF(D253&lt;&gt;"",VLOOKUP(D253,NIVELES!$D$19:$H$25,5,0),"")</f>
        <v/>
      </c>
      <c r="AE253" s="44" t="str">
        <f>IF(AF253&lt;&gt;"",VLOOKUP(AF253,NIVELES!$F$495:$G$540,2,0),"")</f>
        <v/>
      </c>
      <c r="AF253" s="27"/>
      <c r="AG253" s="27"/>
      <c r="AH253" s="28" t="str">
        <f>+IF(AG253&lt;&gt;"",VLOOKUP(AG253,NIVELES!$A$800:$B$876,2,0),"")</f>
        <v/>
      </c>
      <c r="AI253" s="27"/>
      <c r="AJ253" s="27"/>
      <c r="AK253" s="28" t="str">
        <f>IF(AJ253&lt;&gt;"",+VLOOKUP(AJ253,NIVELES!$A$890:$B$1237,2,0),"")</f>
        <v/>
      </c>
      <c r="AL253" s="29"/>
      <c r="AM253" s="29"/>
      <c r="AN253" s="29"/>
      <c r="AO253" s="29"/>
      <c r="AP253" s="29"/>
      <c r="AQ253" s="29"/>
      <c r="AR253" s="29"/>
      <c r="AS253" s="29"/>
      <c r="AT253" s="29"/>
      <c r="AU253" s="29"/>
      <c r="AV253" s="29"/>
      <c r="AW253" s="29"/>
      <c r="AX253" s="29"/>
      <c r="AY253" s="31">
        <f t="shared" si="25"/>
        <v>0</v>
      </c>
      <c r="AZ253" s="30" t="str">
        <f t="shared" si="26"/>
        <v xml:space="preserve"> </v>
      </c>
      <c r="BA253" s="35" t="str">
        <f t="shared" si="27"/>
        <v xml:space="preserve"> </v>
      </c>
      <c r="BB253" s="108"/>
      <c r="BC253" s="108"/>
      <c r="BD253" s="108"/>
      <c r="BE253" s="136" t="str">
        <f t="shared" si="28"/>
        <v/>
      </c>
      <c r="BF253" s="108"/>
      <c r="BG253" s="110"/>
      <c r="BH253" s="110"/>
      <c r="BI253" s="110"/>
      <c r="BJ253" s="137" t="str">
        <f t="shared" si="29"/>
        <v/>
      </c>
      <c r="BK253" s="110"/>
      <c r="BL253" s="108"/>
      <c r="BM253" s="108"/>
      <c r="BN253" s="108"/>
      <c r="BO253" s="135" t="str">
        <f t="shared" si="30"/>
        <v/>
      </c>
      <c r="BP253" s="108"/>
      <c r="BQ253" s="108"/>
      <c r="BR253" s="108"/>
      <c r="BS253" s="108"/>
      <c r="BT253" s="135" t="str">
        <f t="shared" si="31"/>
        <v/>
      </c>
      <c r="BU253" s="108"/>
      <c r="BV253" s="108"/>
      <c r="BW253" s="108"/>
      <c r="BX253" s="108"/>
      <c r="BY253" s="135" t="str">
        <f t="shared" si="32"/>
        <v/>
      </c>
      <c r="BZ253" s="108"/>
    </row>
    <row r="254" spans="1:78" x14ac:dyDescent="0.25">
      <c r="A254" s="27"/>
      <c r="B254" s="27"/>
      <c r="C254" s="27"/>
      <c r="D254" s="27"/>
      <c r="E254" s="28" t="str">
        <f>+IF(C254&lt;&gt;"",VLOOKUP(MID(C254,18,5),NIVELES!$A$133:$B$213,2,0),"")</f>
        <v/>
      </c>
      <c r="F254" s="88"/>
      <c r="G254" s="28" t="str">
        <f>IF(F254&lt;&gt;"",VLOOKUP(F254,NIVELES!$A$246:$C$464,3,0),"")</f>
        <v/>
      </c>
      <c r="H254" s="27"/>
      <c r="I254" s="27"/>
      <c r="J254" s="27"/>
      <c r="K254" s="107"/>
      <c r="L254" s="27"/>
      <c r="M254" s="46"/>
      <c r="N254" s="46"/>
      <c r="O254" s="46"/>
      <c r="P254" s="46"/>
      <c r="Q254" s="46"/>
      <c r="R254" s="46"/>
      <c r="S254" s="46"/>
      <c r="T254" s="46"/>
      <c r="U254" s="46"/>
      <c r="V254" s="46"/>
      <c r="W254" s="46"/>
      <c r="X254" s="46"/>
      <c r="Y254" s="41" t="str">
        <f>IF(A254&lt;&gt;"",IF(D254="DIRECCIÓN_DE_TRANSFERENCIAS","280 0031",VLOOKUP(C254,NIVELES!$A$14:$B$105,2,0)),"")</f>
        <v/>
      </c>
      <c r="Z254" s="106"/>
      <c r="AA254" s="43" t="str">
        <f>+IF(D254&lt;&gt;"",VLOOKUP(D254,NIVELES!$D$19:$H$25,2,0),"")</f>
        <v/>
      </c>
      <c r="AB254" s="28" t="str">
        <f>+IF(D254&lt;&gt;"",VLOOKUP(D254,NIVELES!$D$19:$H$25,3,0),"")</f>
        <v/>
      </c>
      <c r="AC254" s="28" t="str">
        <f>+IF(D254&lt;&gt;"",VLOOKUP(D254,NIVELES!$D$19:$H$25,4,0),"")</f>
        <v/>
      </c>
      <c r="AD254" s="28" t="str">
        <f>+IF(D254&lt;&gt;"",VLOOKUP(D254,NIVELES!$D$19:$H$25,5,0),"")</f>
        <v/>
      </c>
      <c r="AE254" s="44" t="str">
        <f>IF(AF254&lt;&gt;"",VLOOKUP(AF254,NIVELES!$F$495:$G$540,2,0),"")</f>
        <v/>
      </c>
      <c r="AF254" s="27"/>
      <c r="AG254" s="27"/>
      <c r="AH254" s="28" t="str">
        <f>+IF(AG254&lt;&gt;"",VLOOKUP(AG254,NIVELES!$A$800:$B$876,2,0),"")</f>
        <v/>
      </c>
      <c r="AI254" s="27"/>
      <c r="AJ254" s="27"/>
      <c r="AK254" s="28" t="str">
        <f>IF(AJ254&lt;&gt;"",+VLOOKUP(AJ254,NIVELES!$A$890:$B$1237,2,0),"")</f>
        <v/>
      </c>
      <c r="AL254" s="29"/>
      <c r="AM254" s="29"/>
      <c r="AN254" s="29"/>
      <c r="AO254" s="29"/>
      <c r="AP254" s="29"/>
      <c r="AQ254" s="29"/>
      <c r="AR254" s="29"/>
      <c r="AS254" s="29"/>
      <c r="AT254" s="29"/>
      <c r="AU254" s="29"/>
      <c r="AV254" s="29"/>
      <c r="AW254" s="29"/>
      <c r="AX254" s="29"/>
      <c r="AY254" s="31">
        <f t="shared" si="25"/>
        <v>0</v>
      </c>
      <c r="AZ254" s="30" t="str">
        <f t="shared" si="26"/>
        <v xml:space="preserve"> </v>
      </c>
      <c r="BA254" s="35" t="str">
        <f t="shared" si="27"/>
        <v xml:space="preserve"> </v>
      </c>
      <c r="BB254" s="108"/>
      <c r="BC254" s="108"/>
      <c r="BD254" s="108"/>
      <c r="BE254" s="136" t="str">
        <f t="shared" si="28"/>
        <v/>
      </c>
      <c r="BF254" s="108"/>
      <c r="BG254" s="110"/>
      <c r="BH254" s="110"/>
      <c r="BI254" s="110"/>
      <c r="BJ254" s="137" t="str">
        <f t="shared" si="29"/>
        <v/>
      </c>
      <c r="BK254" s="110"/>
      <c r="BL254" s="108"/>
      <c r="BM254" s="108"/>
      <c r="BN254" s="108"/>
      <c r="BO254" s="135" t="str">
        <f t="shared" si="30"/>
        <v/>
      </c>
      <c r="BP254" s="108"/>
      <c r="BQ254" s="108"/>
      <c r="BR254" s="108"/>
      <c r="BS254" s="108"/>
      <c r="BT254" s="135" t="str">
        <f t="shared" si="31"/>
        <v/>
      </c>
      <c r="BU254" s="108"/>
      <c r="BV254" s="108"/>
      <c r="BW254" s="108"/>
      <c r="BX254" s="108"/>
      <c r="BY254" s="135" t="str">
        <f t="shared" si="32"/>
        <v/>
      </c>
      <c r="BZ254" s="108"/>
    </row>
    <row r="255" spans="1:78" x14ac:dyDescent="0.25">
      <c r="A255" s="27"/>
      <c r="B255" s="27"/>
      <c r="C255" s="27"/>
      <c r="D255" s="27"/>
      <c r="E255" s="28" t="str">
        <f>+IF(C255&lt;&gt;"",VLOOKUP(MID(C255,18,5),NIVELES!$A$133:$B$213,2,0),"")</f>
        <v/>
      </c>
      <c r="F255" s="88"/>
      <c r="G255" s="28" t="str">
        <f>IF(F255&lt;&gt;"",VLOOKUP(F255,NIVELES!$A$246:$C$464,3,0),"")</f>
        <v/>
      </c>
      <c r="H255" s="27"/>
      <c r="I255" s="27"/>
      <c r="J255" s="27"/>
      <c r="K255" s="107"/>
      <c r="L255" s="27"/>
      <c r="M255" s="46"/>
      <c r="N255" s="46"/>
      <c r="O255" s="46"/>
      <c r="P255" s="46"/>
      <c r="Q255" s="46"/>
      <c r="R255" s="46"/>
      <c r="S255" s="46"/>
      <c r="T255" s="46"/>
      <c r="U255" s="46"/>
      <c r="V255" s="46"/>
      <c r="W255" s="46"/>
      <c r="X255" s="46"/>
      <c r="Y255" s="41" t="str">
        <f>IF(A255&lt;&gt;"",IF(D255="DIRECCIÓN_DE_TRANSFERENCIAS","280 0031",VLOOKUP(C255,NIVELES!$A$14:$B$105,2,0)),"")</f>
        <v/>
      </c>
      <c r="Z255" s="106"/>
      <c r="AA255" s="43" t="str">
        <f>+IF(D255&lt;&gt;"",VLOOKUP(D255,NIVELES!$D$19:$H$25,2,0),"")</f>
        <v/>
      </c>
      <c r="AB255" s="28" t="str">
        <f>+IF(D255&lt;&gt;"",VLOOKUP(D255,NIVELES!$D$19:$H$25,3,0),"")</f>
        <v/>
      </c>
      <c r="AC255" s="28" t="str">
        <f>+IF(D255&lt;&gt;"",VLOOKUP(D255,NIVELES!$D$19:$H$25,4,0),"")</f>
        <v/>
      </c>
      <c r="AD255" s="28" t="str">
        <f>+IF(D255&lt;&gt;"",VLOOKUP(D255,NIVELES!$D$19:$H$25,5,0),"")</f>
        <v/>
      </c>
      <c r="AE255" s="44" t="str">
        <f>IF(AF255&lt;&gt;"",VLOOKUP(AF255,NIVELES!$F$495:$G$540,2,0),"")</f>
        <v/>
      </c>
      <c r="AF255" s="27"/>
      <c r="AG255" s="27"/>
      <c r="AH255" s="28" t="str">
        <f>+IF(AG255&lt;&gt;"",VLOOKUP(AG255,NIVELES!$A$800:$B$876,2,0),"")</f>
        <v/>
      </c>
      <c r="AI255" s="27"/>
      <c r="AJ255" s="27"/>
      <c r="AK255" s="28" t="str">
        <f>IF(AJ255&lt;&gt;"",+VLOOKUP(AJ255,NIVELES!$A$890:$B$1237,2,0),"")</f>
        <v/>
      </c>
      <c r="AL255" s="29"/>
      <c r="AM255" s="29"/>
      <c r="AN255" s="29"/>
      <c r="AO255" s="29"/>
      <c r="AP255" s="29"/>
      <c r="AQ255" s="29"/>
      <c r="AR255" s="29"/>
      <c r="AS255" s="29"/>
      <c r="AT255" s="29"/>
      <c r="AU255" s="29"/>
      <c r="AV255" s="29"/>
      <c r="AW255" s="29"/>
      <c r="AX255" s="29"/>
      <c r="AY255" s="31">
        <f t="shared" si="25"/>
        <v>0</v>
      </c>
      <c r="AZ255" s="30" t="str">
        <f t="shared" si="26"/>
        <v xml:space="preserve"> </v>
      </c>
      <c r="BA255" s="35" t="str">
        <f t="shared" si="27"/>
        <v xml:space="preserve"> </v>
      </c>
      <c r="BB255" s="108"/>
      <c r="BC255" s="108"/>
      <c r="BD255" s="108"/>
      <c r="BE255" s="136" t="str">
        <f t="shared" si="28"/>
        <v/>
      </c>
      <c r="BF255" s="108"/>
      <c r="BG255" s="110"/>
      <c r="BH255" s="110"/>
      <c r="BI255" s="110"/>
      <c r="BJ255" s="137" t="str">
        <f t="shared" si="29"/>
        <v/>
      </c>
      <c r="BK255" s="110"/>
      <c r="BL255" s="108"/>
      <c r="BM255" s="108"/>
      <c r="BN255" s="108"/>
      <c r="BO255" s="135" t="str">
        <f t="shared" si="30"/>
        <v/>
      </c>
      <c r="BP255" s="108"/>
      <c r="BQ255" s="108"/>
      <c r="BR255" s="108"/>
      <c r="BS255" s="108"/>
      <c r="BT255" s="135" t="str">
        <f t="shared" si="31"/>
        <v/>
      </c>
      <c r="BU255" s="108"/>
      <c r="BV255" s="108"/>
      <c r="BW255" s="108"/>
      <c r="BX255" s="108"/>
      <c r="BY255" s="135" t="str">
        <f t="shared" si="32"/>
        <v/>
      </c>
      <c r="BZ255" s="108"/>
    </row>
    <row r="256" spans="1:78" x14ac:dyDescent="0.25">
      <c r="A256" s="27"/>
      <c r="B256" s="27"/>
      <c r="C256" s="27"/>
      <c r="D256" s="27"/>
      <c r="E256" s="28" t="str">
        <f>+IF(C256&lt;&gt;"",VLOOKUP(MID(C256,18,5),NIVELES!$A$133:$B$213,2,0),"")</f>
        <v/>
      </c>
      <c r="F256" s="88"/>
      <c r="G256" s="28" t="str">
        <f>IF(F256&lt;&gt;"",VLOOKUP(F256,NIVELES!$A$246:$C$464,3,0),"")</f>
        <v/>
      </c>
      <c r="H256" s="27"/>
      <c r="I256" s="27"/>
      <c r="J256" s="27"/>
      <c r="K256" s="107"/>
      <c r="L256" s="27"/>
      <c r="M256" s="46"/>
      <c r="N256" s="46"/>
      <c r="O256" s="46"/>
      <c r="P256" s="46"/>
      <c r="Q256" s="46"/>
      <c r="R256" s="46"/>
      <c r="S256" s="46"/>
      <c r="T256" s="46"/>
      <c r="U256" s="46"/>
      <c r="V256" s="46"/>
      <c r="W256" s="46"/>
      <c r="X256" s="46"/>
      <c r="Y256" s="41" t="str">
        <f>IF(A256&lt;&gt;"",IF(D256="DIRECCIÓN_DE_TRANSFERENCIAS","280 0031",VLOOKUP(C256,NIVELES!$A$14:$B$105,2,0)),"")</f>
        <v/>
      </c>
      <c r="Z256" s="106"/>
      <c r="AA256" s="43" t="str">
        <f>+IF(D256&lt;&gt;"",VLOOKUP(D256,NIVELES!$D$19:$H$25,2,0),"")</f>
        <v/>
      </c>
      <c r="AB256" s="28" t="str">
        <f>+IF(D256&lt;&gt;"",VLOOKUP(D256,NIVELES!$D$19:$H$25,3,0),"")</f>
        <v/>
      </c>
      <c r="AC256" s="28" t="str">
        <f>+IF(D256&lt;&gt;"",VLOOKUP(D256,NIVELES!$D$19:$H$25,4,0),"")</f>
        <v/>
      </c>
      <c r="AD256" s="28" t="str">
        <f>+IF(D256&lt;&gt;"",VLOOKUP(D256,NIVELES!$D$19:$H$25,5,0),"")</f>
        <v/>
      </c>
      <c r="AE256" s="44" t="str">
        <f>IF(AF256&lt;&gt;"",VLOOKUP(AF256,NIVELES!$F$495:$G$540,2,0),"")</f>
        <v/>
      </c>
      <c r="AF256" s="27"/>
      <c r="AG256" s="27"/>
      <c r="AH256" s="28" t="str">
        <f>+IF(AG256&lt;&gt;"",VLOOKUP(AG256,NIVELES!$A$800:$B$876,2,0),"")</f>
        <v/>
      </c>
      <c r="AI256" s="27"/>
      <c r="AJ256" s="27"/>
      <c r="AK256" s="28" t="str">
        <f>IF(AJ256&lt;&gt;"",+VLOOKUP(AJ256,NIVELES!$A$890:$B$1237,2,0),"")</f>
        <v/>
      </c>
      <c r="AL256" s="29"/>
      <c r="AM256" s="29"/>
      <c r="AN256" s="29"/>
      <c r="AO256" s="29"/>
      <c r="AP256" s="29"/>
      <c r="AQ256" s="29"/>
      <c r="AR256" s="29"/>
      <c r="AS256" s="29"/>
      <c r="AT256" s="29"/>
      <c r="AU256" s="29"/>
      <c r="AV256" s="29"/>
      <c r="AW256" s="29"/>
      <c r="AX256" s="29"/>
      <c r="AY256" s="31">
        <f t="shared" si="25"/>
        <v>0</v>
      </c>
      <c r="AZ256" s="30" t="str">
        <f t="shared" si="26"/>
        <v xml:space="preserve"> </v>
      </c>
      <c r="BA256" s="35" t="str">
        <f t="shared" si="27"/>
        <v xml:space="preserve"> </v>
      </c>
      <c r="BB256" s="108"/>
      <c r="BC256" s="108"/>
      <c r="BD256" s="108"/>
      <c r="BE256" s="136" t="str">
        <f t="shared" si="28"/>
        <v/>
      </c>
      <c r="BF256" s="108"/>
      <c r="BG256" s="110"/>
      <c r="BH256" s="110"/>
      <c r="BI256" s="110"/>
      <c r="BJ256" s="137" t="str">
        <f t="shared" si="29"/>
        <v/>
      </c>
      <c r="BK256" s="110"/>
      <c r="BL256" s="108"/>
      <c r="BM256" s="108"/>
      <c r="BN256" s="108"/>
      <c r="BO256" s="135" t="str">
        <f t="shared" si="30"/>
        <v/>
      </c>
      <c r="BP256" s="108"/>
      <c r="BQ256" s="108"/>
      <c r="BR256" s="108"/>
      <c r="BS256" s="108"/>
      <c r="BT256" s="135" t="str">
        <f t="shared" si="31"/>
        <v/>
      </c>
      <c r="BU256" s="108"/>
      <c r="BV256" s="108"/>
      <c r="BW256" s="108"/>
      <c r="BX256" s="108"/>
      <c r="BY256" s="135" t="str">
        <f t="shared" si="32"/>
        <v/>
      </c>
      <c r="BZ256" s="108"/>
    </row>
    <row r="257" spans="1:78" x14ac:dyDescent="0.25">
      <c r="A257" s="27"/>
      <c r="B257" s="27"/>
      <c r="C257" s="27"/>
      <c r="D257" s="27"/>
      <c r="E257" s="28" t="str">
        <f>+IF(C257&lt;&gt;"",VLOOKUP(MID(C257,18,5),NIVELES!$A$133:$B$213,2,0),"")</f>
        <v/>
      </c>
      <c r="F257" s="88"/>
      <c r="G257" s="28" t="str">
        <f>IF(F257&lt;&gt;"",VLOOKUP(F257,NIVELES!$A$246:$C$464,3,0),"")</f>
        <v/>
      </c>
      <c r="H257" s="27"/>
      <c r="I257" s="27"/>
      <c r="J257" s="27"/>
      <c r="K257" s="107"/>
      <c r="L257" s="27"/>
      <c r="M257" s="46"/>
      <c r="N257" s="46"/>
      <c r="O257" s="46"/>
      <c r="P257" s="46"/>
      <c r="Q257" s="46"/>
      <c r="R257" s="46"/>
      <c r="S257" s="46"/>
      <c r="T257" s="46"/>
      <c r="U257" s="46"/>
      <c r="V257" s="46"/>
      <c r="W257" s="46"/>
      <c r="X257" s="46"/>
      <c r="Y257" s="41" t="str">
        <f>IF(A257&lt;&gt;"",IF(D257="DIRECCIÓN_DE_TRANSFERENCIAS","280 0031",VLOOKUP(C257,NIVELES!$A$14:$B$105,2,0)),"")</f>
        <v/>
      </c>
      <c r="Z257" s="106"/>
      <c r="AA257" s="43" t="str">
        <f>+IF(D257&lt;&gt;"",VLOOKUP(D257,NIVELES!$D$19:$H$25,2,0),"")</f>
        <v/>
      </c>
      <c r="AB257" s="28" t="str">
        <f>+IF(D257&lt;&gt;"",VLOOKUP(D257,NIVELES!$D$19:$H$25,3,0),"")</f>
        <v/>
      </c>
      <c r="AC257" s="28" t="str">
        <f>+IF(D257&lt;&gt;"",VLOOKUP(D257,NIVELES!$D$19:$H$25,4,0),"")</f>
        <v/>
      </c>
      <c r="AD257" s="28" t="str">
        <f>+IF(D257&lt;&gt;"",VLOOKUP(D257,NIVELES!$D$19:$H$25,5,0),"")</f>
        <v/>
      </c>
      <c r="AE257" s="44" t="str">
        <f>IF(AF257&lt;&gt;"",VLOOKUP(AF257,NIVELES!$F$495:$G$540,2,0),"")</f>
        <v/>
      </c>
      <c r="AF257" s="27"/>
      <c r="AG257" s="27"/>
      <c r="AH257" s="28" t="str">
        <f>+IF(AG257&lt;&gt;"",VLOOKUP(AG257,NIVELES!$A$800:$B$876,2,0),"")</f>
        <v/>
      </c>
      <c r="AI257" s="27"/>
      <c r="AJ257" s="27"/>
      <c r="AK257" s="28" t="str">
        <f>IF(AJ257&lt;&gt;"",+VLOOKUP(AJ257,NIVELES!$A$890:$B$1237,2,0),"")</f>
        <v/>
      </c>
      <c r="AL257" s="29"/>
      <c r="AM257" s="29"/>
      <c r="AN257" s="29"/>
      <c r="AO257" s="29"/>
      <c r="AP257" s="29"/>
      <c r="AQ257" s="29"/>
      <c r="AR257" s="29"/>
      <c r="AS257" s="29"/>
      <c r="AT257" s="29"/>
      <c r="AU257" s="29"/>
      <c r="AV257" s="29"/>
      <c r="AW257" s="29"/>
      <c r="AX257" s="29"/>
      <c r="AY257" s="31">
        <f t="shared" si="25"/>
        <v>0</v>
      </c>
      <c r="AZ257" s="30" t="str">
        <f t="shared" si="26"/>
        <v xml:space="preserve"> </v>
      </c>
      <c r="BA257" s="35" t="str">
        <f t="shared" si="27"/>
        <v xml:space="preserve"> </v>
      </c>
      <c r="BB257" s="108"/>
      <c r="BC257" s="108"/>
      <c r="BD257" s="108"/>
      <c r="BE257" s="136" t="str">
        <f t="shared" si="28"/>
        <v/>
      </c>
      <c r="BF257" s="108"/>
      <c r="BG257" s="110"/>
      <c r="BH257" s="110"/>
      <c r="BI257" s="110"/>
      <c r="BJ257" s="137" t="str">
        <f t="shared" si="29"/>
        <v/>
      </c>
      <c r="BK257" s="110"/>
      <c r="BL257" s="108"/>
      <c r="BM257" s="108"/>
      <c r="BN257" s="108"/>
      <c r="BO257" s="135" t="str">
        <f t="shared" si="30"/>
        <v/>
      </c>
      <c r="BP257" s="108"/>
      <c r="BQ257" s="108"/>
      <c r="BR257" s="108"/>
      <c r="BS257" s="108"/>
      <c r="BT257" s="135" t="str">
        <f t="shared" si="31"/>
        <v/>
      </c>
      <c r="BU257" s="108"/>
      <c r="BV257" s="108"/>
      <c r="BW257" s="108"/>
      <c r="BX257" s="108"/>
      <c r="BY257" s="135" t="str">
        <f t="shared" si="32"/>
        <v/>
      </c>
      <c r="BZ257" s="108"/>
    </row>
    <row r="258" spans="1:78" x14ac:dyDescent="0.25">
      <c r="A258" s="27"/>
      <c r="B258" s="27"/>
      <c r="C258" s="27"/>
      <c r="D258" s="27"/>
      <c r="E258" s="28" t="str">
        <f>+IF(C258&lt;&gt;"",VLOOKUP(MID(C258,18,5),NIVELES!$A$133:$B$213,2,0),"")</f>
        <v/>
      </c>
      <c r="F258" s="88"/>
      <c r="G258" s="28" t="str">
        <f>IF(F258&lt;&gt;"",VLOOKUP(F258,NIVELES!$A$246:$C$464,3,0),"")</f>
        <v/>
      </c>
      <c r="H258" s="27"/>
      <c r="I258" s="27"/>
      <c r="J258" s="27"/>
      <c r="K258" s="107"/>
      <c r="L258" s="27"/>
      <c r="M258" s="46"/>
      <c r="N258" s="46"/>
      <c r="O258" s="46"/>
      <c r="P258" s="46"/>
      <c r="Q258" s="46"/>
      <c r="R258" s="46"/>
      <c r="S258" s="46"/>
      <c r="T258" s="46"/>
      <c r="U258" s="46"/>
      <c r="V258" s="46"/>
      <c r="W258" s="46"/>
      <c r="X258" s="46"/>
      <c r="Y258" s="41" t="str">
        <f>IF(A258&lt;&gt;"",IF(D258="DIRECCIÓN_DE_TRANSFERENCIAS","280 0031",VLOOKUP(C258,NIVELES!$A$14:$B$105,2,0)),"")</f>
        <v/>
      </c>
      <c r="Z258" s="106"/>
      <c r="AA258" s="43" t="str">
        <f>+IF(D258&lt;&gt;"",VLOOKUP(D258,NIVELES!$D$19:$H$25,2,0),"")</f>
        <v/>
      </c>
      <c r="AB258" s="28" t="str">
        <f>+IF(D258&lt;&gt;"",VLOOKUP(D258,NIVELES!$D$19:$H$25,3,0),"")</f>
        <v/>
      </c>
      <c r="AC258" s="28" t="str">
        <f>+IF(D258&lt;&gt;"",VLOOKUP(D258,NIVELES!$D$19:$H$25,4,0),"")</f>
        <v/>
      </c>
      <c r="AD258" s="28" t="str">
        <f>+IF(D258&lt;&gt;"",VLOOKUP(D258,NIVELES!$D$19:$H$25,5,0),"")</f>
        <v/>
      </c>
      <c r="AE258" s="44" t="str">
        <f>IF(AF258&lt;&gt;"",VLOOKUP(AF258,NIVELES!$F$495:$G$540,2,0),"")</f>
        <v/>
      </c>
      <c r="AF258" s="27"/>
      <c r="AG258" s="27"/>
      <c r="AH258" s="28" t="str">
        <f>+IF(AG258&lt;&gt;"",VLOOKUP(AG258,NIVELES!$A$800:$B$876,2,0),"")</f>
        <v/>
      </c>
      <c r="AI258" s="27"/>
      <c r="AJ258" s="27"/>
      <c r="AK258" s="28" t="str">
        <f>IF(AJ258&lt;&gt;"",+VLOOKUP(AJ258,NIVELES!$A$890:$B$1237,2,0),"")</f>
        <v/>
      </c>
      <c r="AL258" s="29"/>
      <c r="AM258" s="29"/>
      <c r="AN258" s="29"/>
      <c r="AO258" s="29"/>
      <c r="AP258" s="29"/>
      <c r="AQ258" s="29"/>
      <c r="AR258" s="29"/>
      <c r="AS258" s="29"/>
      <c r="AT258" s="29"/>
      <c r="AU258" s="29"/>
      <c r="AV258" s="29"/>
      <c r="AW258" s="29"/>
      <c r="AX258" s="29"/>
      <c r="AY258" s="31">
        <f t="shared" si="25"/>
        <v>0</v>
      </c>
      <c r="AZ258" s="30" t="str">
        <f t="shared" si="26"/>
        <v xml:space="preserve"> </v>
      </c>
      <c r="BA258" s="35" t="str">
        <f t="shared" si="27"/>
        <v xml:space="preserve"> </v>
      </c>
      <c r="BB258" s="108"/>
      <c r="BC258" s="108"/>
      <c r="BD258" s="108"/>
      <c r="BE258" s="136" t="str">
        <f t="shared" si="28"/>
        <v/>
      </c>
      <c r="BF258" s="108"/>
      <c r="BG258" s="110"/>
      <c r="BH258" s="110"/>
      <c r="BI258" s="110"/>
      <c r="BJ258" s="137" t="str">
        <f t="shared" si="29"/>
        <v/>
      </c>
      <c r="BK258" s="110"/>
      <c r="BL258" s="108"/>
      <c r="BM258" s="108"/>
      <c r="BN258" s="108"/>
      <c r="BO258" s="135" t="str">
        <f t="shared" si="30"/>
        <v/>
      </c>
      <c r="BP258" s="108"/>
      <c r="BQ258" s="108"/>
      <c r="BR258" s="108"/>
      <c r="BS258" s="108"/>
      <c r="BT258" s="135" t="str">
        <f t="shared" si="31"/>
        <v/>
      </c>
      <c r="BU258" s="108"/>
      <c r="BV258" s="108"/>
      <c r="BW258" s="108"/>
      <c r="BX258" s="108"/>
      <c r="BY258" s="135" t="str">
        <f t="shared" si="32"/>
        <v/>
      </c>
      <c r="BZ258" s="108"/>
    </row>
    <row r="259" spans="1:78" x14ac:dyDescent="0.25">
      <c r="A259" s="27"/>
      <c r="B259" s="27"/>
      <c r="C259" s="27"/>
      <c r="D259" s="27"/>
      <c r="E259" s="28" t="str">
        <f>+IF(C259&lt;&gt;"",VLOOKUP(MID(C259,18,5),NIVELES!$A$133:$B$213,2,0),"")</f>
        <v/>
      </c>
      <c r="F259" s="88"/>
      <c r="G259" s="28" t="str">
        <f>IF(F259&lt;&gt;"",VLOOKUP(F259,NIVELES!$A$246:$C$464,3,0),"")</f>
        <v/>
      </c>
      <c r="H259" s="27"/>
      <c r="I259" s="27"/>
      <c r="J259" s="27"/>
      <c r="K259" s="107"/>
      <c r="L259" s="27"/>
      <c r="M259" s="46"/>
      <c r="N259" s="46"/>
      <c r="O259" s="46"/>
      <c r="P259" s="46"/>
      <c r="Q259" s="46"/>
      <c r="R259" s="46"/>
      <c r="S259" s="46"/>
      <c r="T259" s="46"/>
      <c r="U259" s="46"/>
      <c r="V259" s="46"/>
      <c r="W259" s="46"/>
      <c r="X259" s="46"/>
      <c r="Y259" s="41" t="str">
        <f>IF(A259&lt;&gt;"",IF(D259="DIRECCIÓN_DE_TRANSFERENCIAS","280 0031",VLOOKUP(C259,NIVELES!$A$14:$B$105,2,0)),"")</f>
        <v/>
      </c>
      <c r="Z259" s="106"/>
      <c r="AA259" s="43" t="str">
        <f>+IF(D259&lt;&gt;"",VLOOKUP(D259,NIVELES!$D$19:$H$25,2,0),"")</f>
        <v/>
      </c>
      <c r="AB259" s="28" t="str">
        <f>+IF(D259&lt;&gt;"",VLOOKUP(D259,NIVELES!$D$19:$H$25,3,0),"")</f>
        <v/>
      </c>
      <c r="AC259" s="28" t="str">
        <f>+IF(D259&lt;&gt;"",VLOOKUP(D259,NIVELES!$D$19:$H$25,4,0),"")</f>
        <v/>
      </c>
      <c r="AD259" s="28" t="str">
        <f>+IF(D259&lt;&gt;"",VLOOKUP(D259,NIVELES!$D$19:$H$25,5,0),"")</f>
        <v/>
      </c>
      <c r="AE259" s="44" t="str">
        <f>IF(AF259&lt;&gt;"",VLOOKUP(AF259,NIVELES!$F$495:$G$540,2,0),"")</f>
        <v/>
      </c>
      <c r="AF259" s="27"/>
      <c r="AG259" s="27"/>
      <c r="AH259" s="28" t="str">
        <f>+IF(AG259&lt;&gt;"",VLOOKUP(AG259,NIVELES!$A$800:$B$876,2,0),"")</f>
        <v/>
      </c>
      <c r="AI259" s="27"/>
      <c r="AJ259" s="27"/>
      <c r="AK259" s="28" t="str">
        <f>IF(AJ259&lt;&gt;"",+VLOOKUP(AJ259,NIVELES!$A$890:$B$1237,2,0),"")</f>
        <v/>
      </c>
      <c r="AL259" s="29"/>
      <c r="AM259" s="29"/>
      <c r="AN259" s="29"/>
      <c r="AO259" s="29"/>
      <c r="AP259" s="29"/>
      <c r="AQ259" s="29"/>
      <c r="AR259" s="29"/>
      <c r="AS259" s="29"/>
      <c r="AT259" s="29"/>
      <c r="AU259" s="29"/>
      <c r="AV259" s="29"/>
      <c r="AW259" s="29"/>
      <c r="AX259" s="29"/>
      <c r="AY259" s="31">
        <f t="shared" si="25"/>
        <v>0</v>
      </c>
      <c r="AZ259" s="30" t="str">
        <f t="shared" si="26"/>
        <v xml:space="preserve"> </v>
      </c>
      <c r="BA259" s="35" t="str">
        <f t="shared" si="27"/>
        <v xml:space="preserve"> </v>
      </c>
      <c r="BB259" s="108"/>
      <c r="BC259" s="108"/>
      <c r="BD259" s="108"/>
      <c r="BE259" s="136" t="str">
        <f t="shared" si="28"/>
        <v/>
      </c>
      <c r="BF259" s="108"/>
      <c r="BG259" s="110"/>
      <c r="BH259" s="110"/>
      <c r="BI259" s="110"/>
      <c r="BJ259" s="137" t="str">
        <f t="shared" si="29"/>
        <v/>
      </c>
      <c r="BK259" s="110"/>
      <c r="BL259" s="108"/>
      <c r="BM259" s="108"/>
      <c r="BN259" s="108"/>
      <c r="BO259" s="135" t="str">
        <f t="shared" si="30"/>
        <v/>
      </c>
      <c r="BP259" s="108"/>
      <c r="BQ259" s="108"/>
      <c r="BR259" s="108"/>
      <c r="BS259" s="108"/>
      <c r="BT259" s="135" t="str">
        <f t="shared" si="31"/>
        <v/>
      </c>
      <c r="BU259" s="108"/>
      <c r="BV259" s="108"/>
      <c r="BW259" s="108"/>
      <c r="BX259" s="108"/>
      <c r="BY259" s="135" t="str">
        <f t="shared" si="32"/>
        <v/>
      </c>
      <c r="BZ259" s="108"/>
    </row>
    <row r="260" spans="1:78" x14ac:dyDescent="0.25">
      <c r="A260" s="27"/>
      <c r="B260" s="27"/>
      <c r="C260" s="27"/>
      <c r="D260" s="27"/>
      <c r="E260" s="28" t="str">
        <f>+IF(C260&lt;&gt;"",VLOOKUP(MID(C260,18,5),NIVELES!$A$133:$B$213,2,0),"")</f>
        <v/>
      </c>
      <c r="F260" s="88"/>
      <c r="G260" s="28" t="str">
        <f>IF(F260&lt;&gt;"",VLOOKUP(F260,NIVELES!$A$246:$C$464,3,0),"")</f>
        <v/>
      </c>
      <c r="H260" s="27"/>
      <c r="I260" s="27"/>
      <c r="J260" s="27"/>
      <c r="K260" s="107"/>
      <c r="L260" s="27"/>
      <c r="M260" s="46"/>
      <c r="N260" s="46"/>
      <c r="O260" s="46"/>
      <c r="P260" s="46"/>
      <c r="Q260" s="46"/>
      <c r="R260" s="46"/>
      <c r="S260" s="46"/>
      <c r="T260" s="46"/>
      <c r="U260" s="46"/>
      <c r="V260" s="46"/>
      <c r="W260" s="46"/>
      <c r="X260" s="46"/>
      <c r="Y260" s="41" t="str">
        <f>IF(A260&lt;&gt;"",IF(D260="DIRECCIÓN_DE_TRANSFERENCIAS","280 0031",VLOOKUP(C260,NIVELES!$A$14:$B$105,2,0)),"")</f>
        <v/>
      </c>
      <c r="Z260" s="106"/>
      <c r="AA260" s="43" t="str">
        <f>+IF(D260&lt;&gt;"",VLOOKUP(D260,NIVELES!$D$19:$H$25,2,0),"")</f>
        <v/>
      </c>
      <c r="AB260" s="28" t="str">
        <f>+IF(D260&lt;&gt;"",VLOOKUP(D260,NIVELES!$D$19:$H$25,3,0),"")</f>
        <v/>
      </c>
      <c r="AC260" s="28" t="str">
        <f>+IF(D260&lt;&gt;"",VLOOKUP(D260,NIVELES!$D$19:$H$25,4,0),"")</f>
        <v/>
      </c>
      <c r="AD260" s="28" t="str">
        <f>+IF(D260&lt;&gt;"",VLOOKUP(D260,NIVELES!$D$19:$H$25,5,0),"")</f>
        <v/>
      </c>
      <c r="AE260" s="44" t="str">
        <f>IF(AF260&lt;&gt;"",VLOOKUP(AF260,NIVELES!$F$495:$G$540,2,0),"")</f>
        <v/>
      </c>
      <c r="AF260" s="27"/>
      <c r="AG260" s="27"/>
      <c r="AH260" s="28" t="str">
        <f>+IF(AG260&lt;&gt;"",VLOOKUP(AG260,NIVELES!$A$800:$B$876,2,0),"")</f>
        <v/>
      </c>
      <c r="AI260" s="27"/>
      <c r="AJ260" s="27"/>
      <c r="AK260" s="28" t="str">
        <f>IF(AJ260&lt;&gt;"",+VLOOKUP(AJ260,NIVELES!$A$890:$B$1237,2,0),"")</f>
        <v/>
      </c>
      <c r="AL260" s="29"/>
      <c r="AM260" s="29"/>
      <c r="AN260" s="29"/>
      <c r="AO260" s="29"/>
      <c r="AP260" s="29"/>
      <c r="AQ260" s="29"/>
      <c r="AR260" s="29"/>
      <c r="AS260" s="29"/>
      <c r="AT260" s="29"/>
      <c r="AU260" s="29"/>
      <c r="AV260" s="29"/>
      <c r="AW260" s="29"/>
      <c r="AX260" s="29"/>
      <c r="AY260" s="31">
        <f t="shared" si="25"/>
        <v>0</v>
      </c>
      <c r="AZ260" s="30" t="str">
        <f t="shared" si="26"/>
        <v xml:space="preserve"> </v>
      </c>
      <c r="BA260" s="35" t="str">
        <f t="shared" si="27"/>
        <v xml:space="preserve"> </v>
      </c>
      <c r="BB260" s="108"/>
      <c r="BC260" s="108"/>
      <c r="BD260" s="108"/>
      <c r="BE260" s="136" t="str">
        <f t="shared" si="28"/>
        <v/>
      </c>
      <c r="BF260" s="108"/>
      <c r="BG260" s="110"/>
      <c r="BH260" s="110"/>
      <c r="BI260" s="110"/>
      <c r="BJ260" s="137" t="str">
        <f t="shared" si="29"/>
        <v/>
      </c>
      <c r="BK260" s="110"/>
      <c r="BL260" s="108"/>
      <c r="BM260" s="108"/>
      <c r="BN260" s="108"/>
      <c r="BO260" s="135" t="str">
        <f t="shared" si="30"/>
        <v/>
      </c>
      <c r="BP260" s="108"/>
      <c r="BQ260" s="108"/>
      <c r="BR260" s="108"/>
      <c r="BS260" s="108"/>
      <c r="BT260" s="135" t="str">
        <f t="shared" si="31"/>
        <v/>
      </c>
      <c r="BU260" s="108"/>
      <c r="BV260" s="108"/>
      <c r="BW260" s="108"/>
      <c r="BX260" s="108"/>
      <c r="BY260" s="135" t="str">
        <f t="shared" si="32"/>
        <v/>
      </c>
      <c r="BZ260" s="108"/>
    </row>
    <row r="261" spans="1:78" x14ac:dyDescent="0.25">
      <c r="A261" s="27"/>
      <c r="B261" s="27"/>
      <c r="C261" s="27"/>
      <c r="D261" s="27"/>
      <c r="E261" s="28" t="str">
        <f>+IF(C261&lt;&gt;"",VLOOKUP(MID(C261,18,5),NIVELES!$A$133:$B$213,2,0),"")</f>
        <v/>
      </c>
      <c r="F261" s="88"/>
      <c r="G261" s="28" t="str">
        <f>IF(F261&lt;&gt;"",VLOOKUP(F261,NIVELES!$A$246:$C$464,3,0),"")</f>
        <v/>
      </c>
      <c r="H261" s="27"/>
      <c r="I261" s="27"/>
      <c r="J261" s="27"/>
      <c r="K261" s="107"/>
      <c r="L261" s="27"/>
      <c r="M261" s="46"/>
      <c r="N261" s="46"/>
      <c r="O261" s="46"/>
      <c r="P261" s="46"/>
      <c r="Q261" s="46"/>
      <c r="R261" s="46"/>
      <c r="S261" s="46"/>
      <c r="T261" s="46"/>
      <c r="U261" s="46"/>
      <c r="V261" s="46"/>
      <c r="W261" s="46"/>
      <c r="X261" s="46"/>
      <c r="Y261" s="41" t="str">
        <f>IF(A261&lt;&gt;"",IF(D261="DIRECCIÓN_DE_TRANSFERENCIAS","280 0031",VLOOKUP(C261,NIVELES!$A$14:$B$105,2,0)),"")</f>
        <v/>
      </c>
      <c r="Z261" s="106"/>
      <c r="AA261" s="43" t="str">
        <f>+IF(D261&lt;&gt;"",VLOOKUP(D261,NIVELES!$D$19:$H$25,2,0),"")</f>
        <v/>
      </c>
      <c r="AB261" s="28" t="str">
        <f>+IF(D261&lt;&gt;"",VLOOKUP(D261,NIVELES!$D$19:$H$25,3,0),"")</f>
        <v/>
      </c>
      <c r="AC261" s="28" t="str">
        <f>+IF(D261&lt;&gt;"",VLOOKUP(D261,NIVELES!$D$19:$H$25,4,0),"")</f>
        <v/>
      </c>
      <c r="AD261" s="28" t="str">
        <f>+IF(D261&lt;&gt;"",VLOOKUP(D261,NIVELES!$D$19:$H$25,5,0),"")</f>
        <v/>
      </c>
      <c r="AE261" s="44" t="str">
        <f>IF(AF261&lt;&gt;"",VLOOKUP(AF261,NIVELES!$F$495:$G$540,2,0),"")</f>
        <v/>
      </c>
      <c r="AF261" s="27"/>
      <c r="AG261" s="27"/>
      <c r="AH261" s="28" t="str">
        <f>+IF(AG261&lt;&gt;"",VLOOKUP(AG261,NIVELES!$A$800:$B$876,2,0),"")</f>
        <v/>
      </c>
      <c r="AI261" s="27"/>
      <c r="AJ261" s="27"/>
      <c r="AK261" s="28" t="str">
        <f>IF(AJ261&lt;&gt;"",+VLOOKUP(AJ261,NIVELES!$A$890:$B$1237,2,0),"")</f>
        <v/>
      </c>
      <c r="AL261" s="29"/>
      <c r="AM261" s="29"/>
      <c r="AN261" s="29"/>
      <c r="AO261" s="29"/>
      <c r="AP261" s="29"/>
      <c r="AQ261" s="29"/>
      <c r="AR261" s="29"/>
      <c r="AS261" s="29"/>
      <c r="AT261" s="29"/>
      <c r="AU261" s="29"/>
      <c r="AV261" s="29"/>
      <c r="AW261" s="29"/>
      <c r="AX261" s="29"/>
      <c r="AY261" s="31">
        <f t="shared" si="25"/>
        <v>0</v>
      </c>
      <c r="AZ261" s="30" t="str">
        <f t="shared" si="26"/>
        <v xml:space="preserve"> </v>
      </c>
      <c r="BA261" s="35" t="str">
        <f t="shared" si="27"/>
        <v xml:space="preserve"> </v>
      </c>
      <c r="BB261" s="108"/>
      <c r="BC261" s="108"/>
      <c r="BD261" s="108"/>
      <c r="BE261" s="136" t="str">
        <f t="shared" si="28"/>
        <v/>
      </c>
      <c r="BF261" s="108"/>
      <c r="BG261" s="110"/>
      <c r="BH261" s="110"/>
      <c r="BI261" s="110"/>
      <c r="BJ261" s="137" t="str">
        <f t="shared" si="29"/>
        <v/>
      </c>
      <c r="BK261" s="110"/>
      <c r="BL261" s="108"/>
      <c r="BM261" s="108"/>
      <c r="BN261" s="108"/>
      <c r="BO261" s="135" t="str">
        <f t="shared" si="30"/>
        <v/>
      </c>
      <c r="BP261" s="108"/>
      <c r="BQ261" s="108"/>
      <c r="BR261" s="108"/>
      <c r="BS261" s="108"/>
      <c r="BT261" s="135" t="str">
        <f t="shared" si="31"/>
        <v/>
      </c>
      <c r="BU261" s="108"/>
      <c r="BV261" s="108"/>
      <c r="BW261" s="108"/>
      <c r="BX261" s="108"/>
      <c r="BY261" s="135" t="str">
        <f t="shared" si="32"/>
        <v/>
      </c>
      <c r="BZ261" s="108"/>
    </row>
    <row r="262" spans="1:78" x14ac:dyDescent="0.25">
      <c r="A262" s="27"/>
      <c r="B262" s="27"/>
      <c r="C262" s="27"/>
      <c r="D262" s="27"/>
      <c r="E262" s="28" t="str">
        <f>+IF(C262&lt;&gt;"",VLOOKUP(MID(C262,18,5),NIVELES!$A$133:$B$213,2,0),"")</f>
        <v/>
      </c>
      <c r="F262" s="88"/>
      <c r="G262" s="28" t="str">
        <f>IF(F262&lt;&gt;"",VLOOKUP(F262,NIVELES!$A$246:$C$464,3,0),"")</f>
        <v/>
      </c>
      <c r="H262" s="27"/>
      <c r="I262" s="27"/>
      <c r="J262" s="27"/>
      <c r="K262" s="107"/>
      <c r="L262" s="27"/>
      <c r="M262" s="46"/>
      <c r="N262" s="46"/>
      <c r="O262" s="46"/>
      <c r="P262" s="46"/>
      <c r="Q262" s="46"/>
      <c r="R262" s="46"/>
      <c r="S262" s="46"/>
      <c r="T262" s="46"/>
      <c r="U262" s="46"/>
      <c r="V262" s="46"/>
      <c r="W262" s="46"/>
      <c r="X262" s="46"/>
      <c r="Y262" s="41" t="str">
        <f>IF(A262&lt;&gt;"",IF(D262="DIRECCIÓN_DE_TRANSFERENCIAS","280 0031",VLOOKUP(C262,NIVELES!$A$14:$B$105,2,0)),"")</f>
        <v/>
      </c>
      <c r="Z262" s="106"/>
      <c r="AA262" s="43" t="str">
        <f>+IF(D262&lt;&gt;"",VLOOKUP(D262,NIVELES!$D$19:$H$25,2,0),"")</f>
        <v/>
      </c>
      <c r="AB262" s="28" t="str">
        <f>+IF(D262&lt;&gt;"",VLOOKUP(D262,NIVELES!$D$19:$H$25,3,0),"")</f>
        <v/>
      </c>
      <c r="AC262" s="28" t="str">
        <f>+IF(D262&lt;&gt;"",VLOOKUP(D262,NIVELES!$D$19:$H$25,4,0),"")</f>
        <v/>
      </c>
      <c r="AD262" s="28" t="str">
        <f>+IF(D262&lt;&gt;"",VLOOKUP(D262,NIVELES!$D$19:$H$25,5,0),"")</f>
        <v/>
      </c>
      <c r="AE262" s="44" t="str">
        <f>IF(AF262&lt;&gt;"",VLOOKUP(AF262,NIVELES!$F$495:$G$540,2,0),"")</f>
        <v/>
      </c>
      <c r="AF262" s="27"/>
      <c r="AG262" s="27"/>
      <c r="AH262" s="28" t="str">
        <f>+IF(AG262&lt;&gt;"",VLOOKUP(AG262,NIVELES!$A$800:$B$876,2,0),"")</f>
        <v/>
      </c>
      <c r="AI262" s="27"/>
      <c r="AJ262" s="27"/>
      <c r="AK262" s="28" t="str">
        <f>IF(AJ262&lt;&gt;"",+VLOOKUP(AJ262,NIVELES!$A$890:$B$1237,2,0),"")</f>
        <v/>
      </c>
      <c r="AL262" s="29"/>
      <c r="AM262" s="29"/>
      <c r="AN262" s="29"/>
      <c r="AO262" s="29"/>
      <c r="AP262" s="29"/>
      <c r="AQ262" s="29"/>
      <c r="AR262" s="29"/>
      <c r="AS262" s="29"/>
      <c r="AT262" s="29"/>
      <c r="AU262" s="29"/>
      <c r="AV262" s="29"/>
      <c r="AW262" s="29"/>
      <c r="AX262" s="29"/>
      <c r="AY262" s="31">
        <f t="shared" si="25"/>
        <v>0</v>
      </c>
      <c r="AZ262" s="30" t="str">
        <f t="shared" si="26"/>
        <v xml:space="preserve"> </v>
      </c>
      <c r="BA262" s="35" t="str">
        <f t="shared" si="27"/>
        <v xml:space="preserve"> </v>
      </c>
      <c r="BB262" s="108"/>
      <c r="BC262" s="108"/>
      <c r="BD262" s="108"/>
      <c r="BE262" s="136" t="str">
        <f t="shared" si="28"/>
        <v/>
      </c>
      <c r="BF262" s="108"/>
      <c r="BG262" s="110"/>
      <c r="BH262" s="110"/>
      <c r="BI262" s="110"/>
      <c r="BJ262" s="137" t="str">
        <f t="shared" si="29"/>
        <v/>
      </c>
      <c r="BK262" s="110"/>
      <c r="BL262" s="108"/>
      <c r="BM262" s="108"/>
      <c r="BN262" s="108"/>
      <c r="BO262" s="135" t="str">
        <f t="shared" si="30"/>
        <v/>
      </c>
      <c r="BP262" s="108"/>
      <c r="BQ262" s="108"/>
      <c r="BR262" s="108"/>
      <c r="BS262" s="108"/>
      <c r="BT262" s="135" t="str">
        <f t="shared" si="31"/>
        <v/>
      </c>
      <c r="BU262" s="108"/>
      <c r="BV262" s="108"/>
      <c r="BW262" s="108"/>
      <c r="BX262" s="108"/>
      <c r="BY262" s="135" t="str">
        <f t="shared" si="32"/>
        <v/>
      </c>
      <c r="BZ262" s="108"/>
    </row>
    <row r="263" spans="1:78" x14ac:dyDescent="0.25">
      <c r="A263" s="27"/>
      <c r="B263" s="27"/>
      <c r="C263" s="27"/>
      <c r="D263" s="27"/>
      <c r="E263" s="28" t="str">
        <f>+IF(C263&lt;&gt;"",VLOOKUP(MID(C263,18,5),NIVELES!$A$133:$B$213,2,0),"")</f>
        <v/>
      </c>
      <c r="F263" s="88"/>
      <c r="G263" s="28" t="str">
        <f>IF(F263&lt;&gt;"",VLOOKUP(F263,NIVELES!$A$246:$C$464,3,0),"")</f>
        <v/>
      </c>
      <c r="H263" s="27"/>
      <c r="I263" s="27"/>
      <c r="J263" s="27"/>
      <c r="K263" s="107"/>
      <c r="L263" s="27"/>
      <c r="M263" s="46"/>
      <c r="N263" s="46"/>
      <c r="O263" s="46"/>
      <c r="P263" s="46"/>
      <c r="Q263" s="46"/>
      <c r="R263" s="46"/>
      <c r="S263" s="46"/>
      <c r="T263" s="46"/>
      <c r="U263" s="46"/>
      <c r="V263" s="46"/>
      <c r="W263" s="46"/>
      <c r="X263" s="46"/>
      <c r="Y263" s="41" t="str">
        <f>IF(A263&lt;&gt;"",IF(D263="DIRECCIÓN_DE_TRANSFERENCIAS","280 0031",VLOOKUP(C263,NIVELES!$A$14:$B$105,2,0)),"")</f>
        <v/>
      </c>
      <c r="Z263" s="106"/>
      <c r="AA263" s="43" t="str">
        <f>+IF(D263&lt;&gt;"",VLOOKUP(D263,NIVELES!$D$19:$H$25,2,0),"")</f>
        <v/>
      </c>
      <c r="AB263" s="28" t="str">
        <f>+IF(D263&lt;&gt;"",VLOOKUP(D263,NIVELES!$D$19:$H$25,3,0),"")</f>
        <v/>
      </c>
      <c r="AC263" s="28" t="str">
        <f>+IF(D263&lt;&gt;"",VLOOKUP(D263,NIVELES!$D$19:$H$25,4,0),"")</f>
        <v/>
      </c>
      <c r="AD263" s="28" t="str">
        <f>+IF(D263&lt;&gt;"",VLOOKUP(D263,NIVELES!$D$19:$H$25,5,0),"")</f>
        <v/>
      </c>
      <c r="AE263" s="44" t="str">
        <f>IF(AF263&lt;&gt;"",VLOOKUP(AF263,NIVELES!$F$495:$G$540,2,0),"")</f>
        <v/>
      </c>
      <c r="AF263" s="27"/>
      <c r="AG263" s="27"/>
      <c r="AH263" s="28" t="str">
        <f>+IF(AG263&lt;&gt;"",VLOOKUP(AG263,NIVELES!$A$800:$B$876,2,0),"")</f>
        <v/>
      </c>
      <c r="AI263" s="27"/>
      <c r="AJ263" s="27"/>
      <c r="AK263" s="28" t="str">
        <f>IF(AJ263&lt;&gt;"",+VLOOKUP(AJ263,NIVELES!$A$890:$B$1237,2,0),"")</f>
        <v/>
      </c>
      <c r="AL263" s="29"/>
      <c r="AM263" s="29"/>
      <c r="AN263" s="29"/>
      <c r="AO263" s="29"/>
      <c r="AP263" s="29"/>
      <c r="AQ263" s="29"/>
      <c r="AR263" s="29"/>
      <c r="AS263" s="29"/>
      <c r="AT263" s="29"/>
      <c r="AU263" s="29"/>
      <c r="AV263" s="29"/>
      <c r="AW263" s="29"/>
      <c r="AX263" s="29"/>
      <c r="AY263" s="31">
        <f t="shared" si="25"/>
        <v>0</v>
      </c>
      <c r="AZ263" s="30" t="str">
        <f t="shared" si="26"/>
        <v xml:space="preserve"> </v>
      </c>
      <c r="BA263" s="35" t="str">
        <f t="shared" si="27"/>
        <v xml:space="preserve"> </v>
      </c>
      <c r="BB263" s="108"/>
      <c r="BC263" s="108"/>
      <c r="BD263" s="108"/>
      <c r="BE263" s="136" t="str">
        <f t="shared" si="28"/>
        <v/>
      </c>
      <c r="BF263" s="108"/>
      <c r="BG263" s="110"/>
      <c r="BH263" s="110"/>
      <c r="BI263" s="110"/>
      <c r="BJ263" s="137" t="str">
        <f t="shared" si="29"/>
        <v/>
      </c>
      <c r="BK263" s="110"/>
      <c r="BL263" s="108"/>
      <c r="BM263" s="108"/>
      <c r="BN263" s="108"/>
      <c r="BO263" s="135" t="str">
        <f t="shared" si="30"/>
        <v/>
      </c>
      <c r="BP263" s="108"/>
      <c r="BQ263" s="108"/>
      <c r="BR263" s="108"/>
      <c r="BS263" s="108"/>
      <c r="BT263" s="135" t="str">
        <f t="shared" si="31"/>
        <v/>
      </c>
      <c r="BU263" s="108"/>
      <c r="BV263" s="108"/>
      <c r="BW263" s="108"/>
      <c r="BX263" s="108"/>
      <c r="BY263" s="135" t="str">
        <f t="shared" si="32"/>
        <v/>
      </c>
      <c r="BZ263" s="108"/>
    </row>
    <row r="264" spans="1:78" x14ac:dyDescent="0.25">
      <c r="A264" s="27"/>
      <c r="B264" s="27"/>
      <c r="C264" s="27"/>
      <c r="D264" s="27"/>
      <c r="E264" s="28" t="str">
        <f>+IF(C264&lt;&gt;"",VLOOKUP(MID(C264,18,5),NIVELES!$A$133:$B$213,2,0),"")</f>
        <v/>
      </c>
      <c r="F264" s="88"/>
      <c r="G264" s="28" t="str">
        <f>IF(F264&lt;&gt;"",VLOOKUP(F264,NIVELES!$A$246:$C$464,3,0),"")</f>
        <v/>
      </c>
      <c r="H264" s="27"/>
      <c r="I264" s="27"/>
      <c r="J264" s="27"/>
      <c r="K264" s="107"/>
      <c r="L264" s="27"/>
      <c r="M264" s="46"/>
      <c r="N264" s="46"/>
      <c r="O264" s="46"/>
      <c r="P264" s="46"/>
      <c r="Q264" s="46"/>
      <c r="R264" s="46"/>
      <c r="S264" s="46"/>
      <c r="T264" s="46"/>
      <c r="U264" s="46"/>
      <c r="V264" s="46"/>
      <c r="W264" s="46"/>
      <c r="X264" s="46"/>
      <c r="Y264" s="41" t="str">
        <f>IF(A264&lt;&gt;"",IF(D264="DIRECCIÓN_DE_TRANSFERENCIAS","280 0031",VLOOKUP(C264,NIVELES!$A$14:$B$105,2,0)),"")</f>
        <v/>
      </c>
      <c r="Z264" s="106"/>
      <c r="AA264" s="43" t="str">
        <f>+IF(D264&lt;&gt;"",VLOOKUP(D264,NIVELES!$D$19:$H$25,2,0),"")</f>
        <v/>
      </c>
      <c r="AB264" s="28" t="str">
        <f>+IF(D264&lt;&gt;"",VLOOKUP(D264,NIVELES!$D$19:$H$25,3,0),"")</f>
        <v/>
      </c>
      <c r="AC264" s="28" t="str">
        <f>+IF(D264&lt;&gt;"",VLOOKUP(D264,NIVELES!$D$19:$H$25,4,0),"")</f>
        <v/>
      </c>
      <c r="AD264" s="28" t="str">
        <f>+IF(D264&lt;&gt;"",VLOOKUP(D264,NIVELES!$D$19:$H$25,5,0),"")</f>
        <v/>
      </c>
      <c r="AE264" s="44" t="str">
        <f>IF(AF264&lt;&gt;"",VLOOKUP(AF264,NIVELES!$F$495:$G$540,2,0),"")</f>
        <v/>
      </c>
      <c r="AF264" s="27"/>
      <c r="AG264" s="27"/>
      <c r="AH264" s="28" t="str">
        <f>+IF(AG264&lt;&gt;"",VLOOKUP(AG264,NIVELES!$A$800:$B$876,2,0),"")</f>
        <v/>
      </c>
      <c r="AI264" s="27"/>
      <c r="AJ264" s="27"/>
      <c r="AK264" s="28" t="str">
        <f>IF(AJ264&lt;&gt;"",+VLOOKUP(AJ264,NIVELES!$A$890:$B$1237,2,0),"")</f>
        <v/>
      </c>
      <c r="AL264" s="29"/>
      <c r="AM264" s="29"/>
      <c r="AN264" s="29"/>
      <c r="AO264" s="29"/>
      <c r="AP264" s="29"/>
      <c r="AQ264" s="29"/>
      <c r="AR264" s="29"/>
      <c r="AS264" s="29"/>
      <c r="AT264" s="29"/>
      <c r="AU264" s="29"/>
      <c r="AV264" s="29"/>
      <c r="AW264" s="29"/>
      <c r="AX264" s="29"/>
      <c r="AY264" s="31">
        <f t="shared" si="25"/>
        <v>0</v>
      </c>
      <c r="AZ264" s="30" t="str">
        <f t="shared" si="26"/>
        <v xml:space="preserve"> </v>
      </c>
      <c r="BA264" s="35" t="str">
        <f t="shared" si="27"/>
        <v xml:space="preserve"> </v>
      </c>
      <c r="BB264" s="108"/>
      <c r="BC264" s="108"/>
      <c r="BD264" s="108"/>
      <c r="BE264" s="136" t="str">
        <f t="shared" si="28"/>
        <v/>
      </c>
      <c r="BF264" s="108"/>
      <c r="BG264" s="110"/>
      <c r="BH264" s="110"/>
      <c r="BI264" s="110"/>
      <c r="BJ264" s="137" t="str">
        <f t="shared" si="29"/>
        <v/>
      </c>
      <c r="BK264" s="110"/>
      <c r="BL264" s="108"/>
      <c r="BM264" s="108"/>
      <c r="BN264" s="108"/>
      <c r="BO264" s="135" t="str">
        <f t="shared" si="30"/>
        <v/>
      </c>
      <c r="BP264" s="108"/>
      <c r="BQ264" s="108"/>
      <c r="BR264" s="108"/>
      <c r="BS264" s="108"/>
      <c r="BT264" s="135" t="str">
        <f t="shared" si="31"/>
        <v/>
      </c>
      <c r="BU264" s="108"/>
      <c r="BV264" s="108"/>
      <c r="BW264" s="108"/>
      <c r="BX264" s="108"/>
      <c r="BY264" s="135" t="str">
        <f t="shared" si="32"/>
        <v/>
      </c>
      <c r="BZ264" s="108"/>
    </row>
    <row r="265" spans="1:78" x14ac:dyDescent="0.25">
      <c r="A265" s="27"/>
      <c r="B265" s="27"/>
      <c r="C265" s="27"/>
      <c r="D265" s="27"/>
      <c r="E265" s="28" t="str">
        <f>+IF(C265&lt;&gt;"",VLOOKUP(MID(C265,18,5),NIVELES!$A$133:$B$213,2,0),"")</f>
        <v/>
      </c>
      <c r="F265" s="88"/>
      <c r="G265" s="28" t="str">
        <f>IF(F265&lt;&gt;"",VLOOKUP(F265,NIVELES!$A$246:$C$464,3,0),"")</f>
        <v/>
      </c>
      <c r="H265" s="27"/>
      <c r="I265" s="27"/>
      <c r="J265" s="27"/>
      <c r="K265" s="107"/>
      <c r="L265" s="27"/>
      <c r="M265" s="46"/>
      <c r="N265" s="46"/>
      <c r="O265" s="46"/>
      <c r="P265" s="46"/>
      <c r="Q265" s="46"/>
      <c r="R265" s="46"/>
      <c r="S265" s="46"/>
      <c r="T265" s="46"/>
      <c r="U265" s="46"/>
      <c r="V265" s="46"/>
      <c r="W265" s="46"/>
      <c r="X265" s="46"/>
      <c r="Y265" s="41" t="str">
        <f>IF(A265&lt;&gt;"",IF(D265="DIRECCIÓN_DE_TRANSFERENCIAS","280 0031",VLOOKUP(C265,NIVELES!$A$14:$B$105,2,0)),"")</f>
        <v/>
      </c>
      <c r="Z265" s="106"/>
      <c r="AA265" s="43" t="str">
        <f>+IF(D265&lt;&gt;"",VLOOKUP(D265,NIVELES!$D$19:$H$25,2,0),"")</f>
        <v/>
      </c>
      <c r="AB265" s="28" t="str">
        <f>+IF(D265&lt;&gt;"",VLOOKUP(D265,NIVELES!$D$19:$H$25,3,0),"")</f>
        <v/>
      </c>
      <c r="AC265" s="28" t="str">
        <f>+IF(D265&lt;&gt;"",VLOOKUP(D265,NIVELES!$D$19:$H$25,4,0),"")</f>
        <v/>
      </c>
      <c r="AD265" s="28" t="str">
        <f>+IF(D265&lt;&gt;"",VLOOKUP(D265,NIVELES!$D$19:$H$25,5,0),"")</f>
        <v/>
      </c>
      <c r="AE265" s="44" t="str">
        <f>IF(AF265&lt;&gt;"",VLOOKUP(AF265,NIVELES!$F$495:$G$540,2,0),"")</f>
        <v/>
      </c>
      <c r="AF265" s="27"/>
      <c r="AG265" s="27"/>
      <c r="AH265" s="28" t="str">
        <f>+IF(AG265&lt;&gt;"",VLOOKUP(AG265,NIVELES!$A$800:$B$876,2,0),"")</f>
        <v/>
      </c>
      <c r="AI265" s="27"/>
      <c r="AJ265" s="27"/>
      <c r="AK265" s="28" t="str">
        <f>IF(AJ265&lt;&gt;"",+VLOOKUP(AJ265,NIVELES!$A$890:$B$1237,2,0),"")</f>
        <v/>
      </c>
      <c r="AL265" s="29"/>
      <c r="AM265" s="29"/>
      <c r="AN265" s="29"/>
      <c r="AO265" s="29"/>
      <c r="AP265" s="29"/>
      <c r="AQ265" s="29"/>
      <c r="AR265" s="29"/>
      <c r="AS265" s="29"/>
      <c r="AT265" s="29"/>
      <c r="AU265" s="29"/>
      <c r="AV265" s="29"/>
      <c r="AW265" s="29"/>
      <c r="AX265" s="29"/>
      <c r="AY265" s="31">
        <f t="shared" si="25"/>
        <v>0</v>
      </c>
      <c r="AZ265" s="30" t="str">
        <f t="shared" si="26"/>
        <v xml:space="preserve"> </v>
      </c>
      <c r="BA265" s="35" t="str">
        <f t="shared" si="27"/>
        <v xml:space="preserve"> </v>
      </c>
      <c r="BB265" s="108"/>
      <c r="BC265" s="108"/>
      <c r="BD265" s="108"/>
      <c r="BE265" s="136" t="str">
        <f t="shared" si="28"/>
        <v/>
      </c>
      <c r="BF265" s="108"/>
      <c r="BG265" s="110"/>
      <c r="BH265" s="110"/>
      <c r="BI265" s="110"/>
      <c r="BJ265" s="137" t="str">
        <f t="shared" si="29"/>
        <v/>
      </c>
      <c r="BK265" s="110"/>
      <c r="BL265" s="108"/>
      <c r="BM265" s="108"/>
      <c r="BN265" s="108"/>
      <c r="BO265" s="135" t="str">
        <f t="shared" si="30"/>
        <v/>
      </c>
      <c r="BP265" s="108"/>
      <c r="BQ265" s="108"/>
      <c r="BR265" s="108"/>
      <c r="BS265" s="108"/>
      <c r="BT265" s="135" t="str">
        <f t="shared" si="31"/>
        <v/>
      </c>
      <c r="BU265" s="108"/>
      <c r="BV265" s="108"/>
      <c r="BW265" s="108"/>
      <c r="BX265" s="108"/>
      <c r="BY265" s="135" t="str">
        <f t="shared" si="32"/>
        <v/>
      </c>
      <c r="BZ265" s="108"/>
    </row>
    <row r="266" spans="1:78" x14ac:dyDescent="0.25">
      <c r="A266" s="27"/>
      <c r="B266" s="27"/>
      <c r="C266" s="27"/>
      <c r="D266" s="27"/>
      <c r="E266" s="28" t="str">
        <f>+IF(C266&lt;&gt;"",VLOOKUP(MID(C266,18,5),NIVELES!$A$133:$B$213,2,0),"")</f>
        <v/>
      </c>
      <c r="F266" s="88"/>
      <c r="G266" s="28" t="str">
        <f>IF(F266&lt;&gt;"",VLOOKUP(F266,NIVELES!$A$246:$C$464,3,0),"")</f>
        <v/>
      </c>
      <c r="H266" s="27"/>
      <c r="I266" s="27"/>
      <c r="J266" s="27"/>
      <c r="K266" s="107"/>
      <c r="L266" s="27"/>
      <c r="M266" s="46"/>
      <c r="N266" s="46"/>
      <c r="O266" s="46"/>
      <c r="P266" s="46"/>
      <c r="Q266" s="46"/>
      <c r="R266" s="46"/>
      <c r="S266" s="46"/>
      <c r="T266" s="46"/>
      <c r="U266" s="46"/>
      <c r="V266" s="46"/>
      <c r="W266" s="46"/>
      <c r="X266" s="46"/>
      <c r="Y266" s="41" t="str">
        <f>IF(A266&lt;&gt;"",IF(D266="DIRECCIÓN_DE_TRANSFERENCIAS","280 0031",VLOOKUP(C266,NIVELES!$A$14:$B$105,2,0)),"")</f>
        <v/>
      </c>
      <c r="Z266" s="106"/>
      <c r="AA266" s="43" t="str">
        <f>+IF(D266&lt;&gt;"",VLOOKUP(D266,NIVELES!$D$19:$H$25,2,0),"")</f>
        <v/>
      </c>
      <c r="AB266" s="28" t="str">
        <f>+IF(D266&lt;&gt;"",VLOOKUP(D266,NIVELES!$D$19:$H$25,3,0),"")</f>
        <v/>
      </c>
      <c r="AC266" s="28" t="str">
        <f>+IF(D266&lt;&gt;"",VLOOKUP(D266,NIVELES!$D$19:$H$25,4,0),"")</f>
        <v/>
      </c>
      <c r="AD266" s="28" t="str">
        <f>+IF(D266&lt;&gt;"",VLOOKUP(D266,NIVELES!$D$19:$H$25,5,0),"")</f>
        <v/>
      </c>
      <c r="AE266" s="44" t="str">
        <f>IF(AF266&lt;&gt;"",VLOOKUP(AF266,NIVELES!$F$495:$G$540,2,0),"")</f>
        <v/>
      </c>
      <c r="AF266" s="27"/>
      <c r="AG266" s="27"/>
      <c r="AH266" s="28" t="str">
        <f>+IF(AG266&lt;&gt;"",VLOOKUP(AG266,NIVELES!$A$800:$B$876,2,0),"")</f>
        <v/>
      </c>
      <c r="AI266" s="27"/>
      <c r="AJ266" s="27"/>
      <c r="AK266" s="28" t="str">
        <f>IF(AJ266&lt;&gt;"",+VLOOKUP(AJ266,NIVELES!$A$890:$B$1237,2,0),"")</f>
        <v/>
      </c>
      <c r="AL266" s="29"/>
      <c r="AM266" s="29"/>
      <c r="AN266" s="29"/>
      <c r="AO266" s="29"/>
      <c r="AP266" s="29"/>
      <c r="AQ266" s="29"/>
      <c r="AR266" s="29"/>
      <c r="AS266" s="29"/>
      <c r="AT266" s="29"/>
      <c r="AU266" s="29"/>
      <c r="AV266" s="29"/>
      <c r="AW266" s="29"/>
      <c r="AX266" s="29"/>
      <c r="AY266" s="31">
        <f t="shared" ref="AY266:AY329" si="33">SUM(AM266:AX266)</f>
        <v>0</v>
      </c>
      <c r="AZ266" s="30" t="str">
        <f t="shared" ref="AZ266:AZ329" si="34">IF(A266&lt;&gt;"",IF(AL266&lt;&gt;"",IF(AL266=AY266,"OK",AL266-AY266),IF(AND(AL266="",AY266=""),"",AL266-AY266))," ")</f>
        <v xml:space="preserve"> </v>
      </c>
      <c r="BA266" s="35" t="str">
        <f t="shared" ref="BA266:BA329" si="35">IF(A266&lt;&gt;"",IF(A266="","Escoger Nivel 0",)&amp;" "&amp;(IF(B266="","Escoger Nivel  1",)&amp;" "&amp;(IF(C266="","Escoger Nivel 2",)&amp;" "&amp;(IF(D266="","Escoger Nivel 3",)&amp;" "&amp;(IF(F266="","Escoger Cantón",)&amp;" "&amp;(IF(H266="","Escoger Obj. Estratégico Institucional N1",)&amp;" "&amp;(IF(I266="","Escoger Obj. Especifico N2",)&amp;" "&amp;(IF(Z266="","Escoger Fuente de Financiamiento",)&amp;" "&amp;(IF(J266="","Llenar Actividad",)&amp;" "&amp;(IF(K266="","Llenar Metas",)&amp;" "&amp;(IF(L266="","Llenar Indicador",)&amp;" "&amp;(IF(AA266="","Escoger Nro. programa",)&amp;" "&amp;(IF(AE266="","Escoger Nro. Actividad e-Sigef",)&amp;" "&amp;(IF(AH266="","Escoger direccionamiento de gasto",)&amp;" "&amp;(IF(AI266="","Escoger Grupo de Gasto",)&amp;" "&amp;(IF(AJ266="","Escoger Item Presupuestario",)&amp;" "&amp;(IF(AL266="","Llenar valor de actividad",)))))))))))))))))," ")</f>
        <v xml:space="preserve"> </v>
      </c>
      <c r="BB266" s="108"/>
      <c r="BC266" s="108"/>
      <c r="BD266" s="108"/>
      <c r="BE266" s="136" t="str">
        <f t="shared" ref="BE266:BE329" si="36">IF(BD266&lt;&gt;"",AL266-BD266,"")</f>
        <v/>
      </c>
      <c r="BF266" s="108"/>
      <c r="BG266" s="110"/>
      <c r="BH266" s="110"/>
      <c r="BI266" s="110"/>
      <c r="BJ266" s="137" t="str">
        <f t="shared" ref="BJ266:BJ329" si="37">IF(BI266&lt;&gt;"",BE266-BI266,"")</f>
        <v/>
      </c>
      <c r="BK266" s="110"/>
      <c r="BL266" s="108"/>
      <c r="BM266" s="108"/>
      <c r="BN266" s="108"/>
      <c r="BO266" s="135" t="str">
        <f t="shared" ref="BO266:BO329" si="38">IF(BN266&lt;&gt;"",BJ266-BN266,"")</f>
        <v/>
      </c>
      <c r="BP266" s="108"/>
      <c r="BQ266" s="108"/>
      <c r="BR266" s="108"/>
      <c r="BS266" s="108"/>
      <c r="BT266" s="135" t="str">
        <f t="shared" ref="BT266:BT329" si="39">IF(BS266&lt;&gt;"",BO266-BS266,"")</f>
        <v/>
      </c>
      <c r="BU266" s="108"/>
      <c r="BV266" s="108"/>
      <c r="BW266" s="108"/>
      <c r="BX266" s="108"/>
      <c r="BY266" s="135" t="str">
        <f t="shared" ref="BY266:BY329" si="40">IF(BX266&lt;&gt;"",BT266-BX266,"")</f>
        <v/>
      </c>
      <c r="BZ266" s="108"/>
    </row>
    <row r="267" spans="1:78" x14ac:dyDescent="0.25">
      <c r="A267" s="27"/>
      <c r="B267" s="27"/>
      <c r="C267" s="27"/>
      <c r="D267" s="27"/>
      <c r="E267" s="28" t="str">
        <f>+IF(C267&lt;&gt;"",VLOOKUP(MID(C267,18,5),NIVELES!$A$133:$B$213,2,0),"")</f>
        <v/>
      </c>
      <c r="F267" s="88"/>
      <c r="G267" s="28" t="str">
        <f>IF(F267&lt;&gt;"",VLOOKUP(F267,NIVELES!$A$246:$C$464,3,0),"")</f>
        <v/>
      </c>
      <c r="H267" s="27"/>
      <c r="I267" s="27"/>
      <c r="J267" s="27"/>
      <c r="K267" s="107"/>
      <c r="L267" s="27"/>
      <c r="M267" s="46"/>
      <c r="N267" s="46"/>
      <c r="O267" s="46"/>
      <c r="P267" s="46"/>
      <c r="Q267" s="46"/>
      <c r="R267" s="46"/>
      <c r="S267" s="46"/>
      <c r="T267" s="46"/>
      <c r="U267" s="46"/>
      <c r="V267" s="46"/>
      <c r="W267" s="46"/>
      <c r="X267" s="46"/>
      <c r="Y267" s="41" t="str">
        <f>IF(A267&lt;&gt;"",IF(D267="DIRECCIÓN_DE_TRANSFERENCIAS","280 0031",VLOOKUP(C267,NIVELES!$A$14:$B$105,2,0)),"")</f>
        <v/>
      </c>
      <c r="Z267" s="106"/>
      <c r="AA267" s="43" t="str">
        <f>+IF(D267&lt;&gt;"",VLOOKUP(D267,NIVELES!$D$19:$H$25,2,0),"")</f>
        <v/>
      </c>
      <c r="AB267" s="28" t="str">
        <f>+IF(D267&lt;&gt;"",VLOOKUP(D267,NIVELES!$D$19:$H$25,3,0),"")</f>
        <v/>
      </c>
      <c r="AC267" s="28" t="str">
        <f>+IF(D267&lt;&gt;"",VLOOKUP(D267,NIVELES!$D$19:$H$25,4,0),"")</f>
        <v/>
      </c>
      <c r="AD267" s="28" t="str">
        <f>+IF(D267&lt;&gt;"",VLOOKUP(D267,NIVELES!$D$19:$H$25,5,0),"")</f>
        <v/>
      </c>
      <c r="AE267" s="44" t="str">
        <f>IF(AF267&lt;&gt;"",VLOOKUP(AF267,NIVELES!$F$495:$G$540,2,0),"")</f>
        <v/>
      </c>
      <c r="AF267" s="27"/>
      <c r="AG267" s="27"/>
      <c r="AH267" s="28" t="str">
        <f>+IF(AG267&lt;&gt;"",VLOOKUP(AG267,NIVELES!$A$800:$B$876,2,0),"")</f>
        <v/>
      </c>
      <c r="AI267" s="27"/>
      <c r="AJ267" s="27"/>
      <c r="AK267" s="28" t="str">
        <f>IF(AJ267&lt;&gt;"",+VLOOKUP(AJ267,NIVELES!$A$890:$B$1237,2,0),"")</f>
        <v/>
      </c>
      <c r="AL267" s="29"/>
      <c r="AM267" s="29"/>
      <c r="AN267" s="29"/>
      <c r="AO267" s="29"/>
      <c r="AP267" s="29"/>
      <c r="AQ267" s="29"/>
      <c r="AR267" s="29"/>
      <c r="AS267" s="29"/>
      <c r="AT267" s="29"/>
      <c r="AU267" s="29"/>
      <c r="AV267" s="29"/>
      <c r="AW267" s="29"/>
      <c r="AX267" s="29"/>
      <c r="AY267" s="31">
        <f t="shared" si="33"/>
        <v>0</v>
      </c>
      <c r="AZ267" s="30" t="str">
        <f t="shared" si="34"/>
        <v xml:space="preserve"> </v>
      </c>
      <c r="BA267" s="35" t="str">
        <f t="shared" si="35"/>
        <v xml:space="preserve"> </v>
      </c>
      <c r="BB267" s="108"/>
      <c r="BC267" s="108"/>
      <c r="BD267" s="108"/>
      <c r="BE267" s="136" t="str">
        <f t="shared" si="36"/>
        <v/>
      </c>
      <c r="BF267" s="108"/>
      <c r="BG267" s="110"/>
      <c r="BH267" s="110"/>
      <c r="BI267" s="110"/>
      <c r="BJ267" s="137" t="str">
        <f t="shared" si="37"/>
        <v/>
      </c>
      <c r="BK267" s="110"/>
      <c r="BL267" s="108"/>
      <c r="BM267" s="108"/>
      <c r="BN267" s="108"/>
      <c r="BO267" s="135" t="str">
        <f t="shared" si="38"/>
        <v/>
      </c>
      <c r="BP267" s="108"/>
      <c r="BQ267" s="108"/>
      <c r="BR267" s="108"/>
      <c r="BS267" s="108"/>
      <c r="BT267" s="135" t="str">
        <f t="shared" si="39"/>
        <v/>
      </c>
      <c r="BU267" s="108"/>
      <c r="BV267" s="108"/>
      <c r="BW267" s="108"/>
      <c r="BX267" s="108"/>
      <c r="BY267" s="135" t="str">
        <f t="shared" si="40"/>
        <v/>
      </c>
      <c r="BZ267" s="108"/>
    </row>
    <row r="268" spans="1:78" x14ac:dyDescent="0.25">
      <c r="A268" s="27"/>
      <c r="B268" s="27"/>
      <c r="C268" s="27"/>
      <c r="D268" s="27"/>
      <c r="E268" s="28" t="str">
        <f>+IF(C268&lt;&gt;"",VLOOKUP(MID(C268,18,5),NIVELES!$A$133:$B$213,2,0),"")</f>
        <v/>
      </c>
      <c r="F268" s="88"/>
      <c r="G268" s="28" t="str">
        <f>IF(F268&lt;&gt;"",VLOOKUP(F268,NIVELES!$A$246:$C$464,3,0),"")</f>
        <v/>
      </c>
      <c r="H268" s="27"/>
      <c r="I268" s="27"/>
      <c r="J268" s="27"/>
      <c r="K268" s="107"/>
      <c r="L268" s="27"/>
      <c r="M268" s="46"/>
      <c r="N268" s="46"/>
      <c r="O268" s="46"/>
      <c r="P268" s="46"/>
      <c r="Q268" s="46"/>
      <c r="R268" s="46"/>
      <c r="S268" s="46"/>
      <c r="T268" s="46"/>
      <c r="U268" s="46"/>
      <c r="V268" s="46"/>
      <c r="W268" s="46"/>
      <c r="X268" s="46"/>
      <c r="Y268" s="41" t="str">
        <f>IF(A268&lt;&gt;"",IF(D268="DIRECCIÓN_DE_TRANSFERENCIAS","280 0031",VLOOKUP(C268,NIVELES!$A$14:$B$105,2,0)),"")</f>
        <v/>
      </c>
      <c r="Z268" s="106"/>
      <c r="AA268" s="43" t="str">
        <f>+IF(D268&lt;&gt;"",VLOOKUP(D268,NIVELES!$D$19:$H$25,2,0),"")</f>
        <v/>
      </c>
      <c r="AB268" s="28" t="str">
        <f>+IF(D268&lt;&gt;"",VLOOKUP(D268,NIVELES!$D$19:$H$25,3,0),"")</f>
        <v/>
      </c>
      <c r="AC268" s="28" t="str">
        <f>+IF(D268&lt;&gt;"",VLOOKUP(D268,NIVELES!$D$19:$H$25,4,0),"")</f>
        <v/>
      </c>
      <c r="AD268" s="28" t="str">
        <f>+IF(D268&lt;&gt;"",VLOOKUP(D268,NIVELES!$D$19:$H$25,5,0),"")</f>
        <v/>
      </c>
      <c r="AE268" s="44" t="str">
        <f>IF(AF268&lt;&gt;"",VLOOKUP(AF268,NIVELES!$F$495:$G$540,2,0),"")</f>
        <v/>
      </c>
      <c r="AF268" s="27"/>
      <c r="AG268" s="27"/>
      <c r="AH268" s="28" t="str">
        <f>+IF(AG268&lt;&gt;"",VLOOKUP(AG268,NIVELES!$A$800:$B$876,2,0),"")</f>
        <v/>
      </c>
      <c r="AI268" s="27"/>
      <c r="AJ268" s="27"/>
      <c r="AK268" s="28" t="str">
        <f>IF(AJ268&lt;&gt;"",+VLOOKUP(AJ268,NIVELES!$A$890:$B$1237,2,0),"")</f>
        <v/>
      </c>
      <c r="AL268" s="29"/>
      <c r="AM268" s="29"/>
      <c r="AN268" s="29"/>
      <c r="AO268" s="29"/>
      <c r="AP268" s="29"/>
      <c r="AQ268" s="29"/>
      <c r="AR268" s="29"/>
      <c r="AS268" s="29"/>
      <c r="AT268" s="29"/>
      <c r="AU268" s="29"/>
      <c r="AV268" s="29"/>
      <c r="AW268" s="29"/>
      <c r="AX268" s="29"/>
      <c r="AY268" s="31">
        <f t="shared" si="33"/>
        <v>0</v>
      </c>
      <c r="AZ268" s="30" t="str">
        <f t="shared" si="34"/>
        <v xml:space="preserve"> </v>
      </c>
      <c r="BA268" s="35" t="str">
        <f t="shared" si="35"/>
        <v xml:space="preserve"> </v>
      </c>
      <c r="BB268" s="108"/>
      <c r="BC268" s="108"/>
      <c r="BD268" s="108"/>
      <c r="BE268" s="136" t="str">
        <f t="shared" si="36"/>
        <v/>
      </c>
      <c r="BF268" s="108"/>
      <c r="BG268" s="110"/>
      <c r="BH268" s="110"/>
      <c r="BI268" s="110"/>
      <c r="BJ268" s="137" t="str">
        <f t="shared" si="37"/>
        <v/>
      </c>
      <c r="BK268" s="110"/>
      <c r="BL268" s="108"/>
      <c r="BM268" s="108"/>
      <c r="BN268" s="108"/>
      <c r="BO268" s="135" t="str">
        <f t="shared" si="38"/>
        <v/>
      </c>
      <c r="BP268" s="108"/>
      <c r="BQ268" s="108"/>
      <c r="BR268" s="108"/>
      <c r="BS268" s="108"/>
      <c r="BT268" s="135" t="str">
        <f t="shared" si="39"/>
        <v/>
      </c>
      <c r="BU268" s="108"/>
      <c r="BV268" s="108"/>
      <c r="BW268" s="108"/>
      <c r="BX268" s="108"/>
      <c r="BY268" s="135" t="str">
        <f t="shared" si="40"/>
        <v/>
      </c>
      <c r="BZ268" s="108"/>
    </row>
    <row r="269" spans="1:78" x14ac:dyDescent="0.25">
      <c r="A269" s="27"/>
      <c r="B269" s="27"/>
      <c r="C269" s="27"/>
      <c r="D269" s="27"/>
      <c r="E269" s="28" t="str">
        <f>+IF(C269&lt;&gt;"",VLOOKUP(MID(C269,18,5),NIVELES!$A$133:$B$213,2,0),"")</f>
        <v/>
      </c>
      <c r="F269" s="88"/>
      <c r="G269" s="28" t="str">
        <f>IF(F269&lt;&gt;"",VLOOKUP(F269,NIVELES!$A$246:$C$464,3,0),"")</f>
        <v/>
      </c>
      <c r="H269" s="27"/>
      <c r="I269" s="27"/>
      <c r="J269" s="27"/>
      <c r="K269" s="107"/>
      <c r="L269" s="27"/>
      <c r="M269" s="46"/>
      <c r="N269" s="46"/>
      <c r="O269" s="46"/>
      <c r="P269" s="46"/>
      <c r="Q269" s="46"/>
      <c r="R269" s="46"/>
      <c r="S269" s="46"/>
      <c r="T269" s="46"/>
      <c r="U269" s="46"/>
      <c r="V269" s="46"/>
      <c r="W269" s="46"/>
      <c r="X269" s="46"/>
      <c r="Y269" s="41" t="str">
        <f>IF(A269&lt;&gt;"",IF(D269="DIRECCIÓN_DE_TRANSFERENCIAS","280 0031",VLOOKUP(C269,NIVELES!$A$14:$B$105,2,0)),"")</f>
        <v/>
      </c>
      <c r="Z269" s="106"/>
      <c r="AA269" s="43" t="str">
        <f>+IF(D269&lt;&gt;"",VLOOKUP(D269,NIVELES!$D$19:$H$25,2,0),"")</f>
        <v/>
      </c>
      <c r="AB269" s="28" t="str">
        <f>+IF(D269&lt;&gt;"",VLOOKUP(D269,NIVELES!$D$19:$H$25,3,0),"")</f>
        <v/>
      </c>
      <c r="AC269" s="28" t="str">
        <f>+IF(D269&lt;&gt;"",VLOOKUP(D269,NIVELES!$D$19:$H$25,4,0),"")</f>
        <v/>
      </c>
      <c r="AD269" s="28" t="str">
        <f>+IF(D269&lt;&gt;"",VLOOKUP(D269,NIVELES!$D$19:$H$25,5,0),"")</f>
        <v/>
      </c>
      <c r="AE269" s="44" t="str">
        <f>IF(AF269&lt;&gt;"",VLOOKUP(AF269,NIVELES!$F$495:$G$540,2,0),"")</f>
        <v/>
      </c>
      <c r="AF269" s="27"/>
      <c r="AG269" s="27"/>
      <c r="AH269" s="28" t="str">
        <f>+IF(AG269&lt;&gt;"",VLOOKUP(AG269,NIVELES!$A$800:$B$876,2,0),"")</f>
        <v/>
      </c>
      <c r="AI269" s="27"/>
      <c r="AJ269" s="27"/>
      <c r="AK269" s="28" t="str">
        <f>IF(AJ269&lt;&gt;"",+VLOOKUP(AJ269,NIVELES!$A$890:$B$1237,2,0),"")</f>
        <v/>
      </c>
      <c r="AL269" s="29"/>
      <c r="AM269" s="29"/>
      <c r="AN269" s="29"/>
      <c r="AO269" s="29"/>
      <c r="AP269" s="29"/>
      <c r="AQ269" s="29"/>
      <c r="AR269" s="29"/>
      <c r="AS269" s="29"/>
      <c r="AT269" s="29"/>
      <c r="AU269" s="29"/>
      <c r="AV269" s="29"/>
      <c r="AW269" s="29"/>
      <c r="AX269" s="29"/>
      <c r="AY269" s="31">
        <f t="shared" si="33"/>
        <v>0</v>
      </c>
      <c r="AZ269" s="30" t="str">
        <f t="shared" si="34"/>
        <v xml:space="preserve"> </v>
      </c>
      <c r="BA269" s="35" t="str">
        <f t="shared" si="35"/>
        <v xml:space="preserve"> </v>
      </c>
      <c r="BB269" s="108"/>
      <c r="BC269" s="108"/>
      <c r="BD269" s="108"/>
      <c r="BE269" s="136" t="str">
        <f t="shared" si="36"/>
        <v/>
      </c>
      <c r="BF269" s="108"/>
      <c r="BG269" s="110"/>
      <c r="BH269" s="110"/>
      <c r="BI269" s="110"/>
      <c r="BJ269" s="137" t="str">
        <f t="shared" si="37"/>
        <v/>
      </c>
      <c r="BK269" s="110"/>
      <c r="BL269" s="108"/>
      <c r="BM269" s="108"/>
      <c r="BN269" s="108"/>
      <c r="BO269" s="135" t="str">
        <f t="shared" si="38"/>
        <v/>
      </c>
      <c r="BP269" s="108"/>
      <c r="BQ269" s="108"/>
      <c r="BR269" s="108"/>
      <c r="BS269" s="108"/>
      <c r="BT269" s="135" t="str">
        <f t="shared" si="39"/>
        <v/>
      </c>
      <c r="BU269" s="108"/>
      <c r="BV269" s="108"/>
      <c r="BW269" s="108"/>
      <c r="BX269" s="108"/>
      <c r="BY269" s="135" t="str">
        <f t="shared" si="40"/>
        <v/>
      </c>
      <c r="BZ269" s="108"/>
    </row>
    <row r="270" spans="1:78" x14ac:dyDescent="0.25">
      <c r="A270" s="27"/>
      <c r="B270" s="27"/>
      <c r="C270" s="27"/>
      <c r="D270" s="27"/>
      <c r="E270" s="28" t="str">
        <f>+IF(C270&lt;&gt;"",VLOOKUP(MID(C270,18,5),NIVELES!$A$133:$B$213,2,0),"")</f>
        <v/>
      </c>
      <c r="F270" s="88"/>
      <c r="G270" s="28" t="str">
        <f>IF(F270&lt;&gt;"",VLOOKUP(F270,NIVELES!$A$246:$C$464,3,0),"")</f>
        <v/>
      </c>
      <c r="H270" s="27"/>
      <c r="I270" s="27"/>
      <c r="J270" s="27"/>
      <c r="K270" s="107"/>
      <c r="L270" s="27"/>
      <c r="M270" s="46"/>
      <c r="N270" s="46"/>
      <c r="O270" s="46"/>
      <c r="P270" s="46"/>
      <c r="Q270" s="46"/>
      <c r="R270" s="46"/>
      <c r="S270" s="46"/>
      <c r="T270" s="46"/>
      <c r="U270" s="46"/>
      <c r="V270" s="46"/>
      <c r="W270" s="46"/>
      <c r="X270" s="46"/>
      <c r="Y270" s="41" t="str">
        <f>IF(A270&lt;&gt;"",IF(D270="DIRECCIÓN_DE_TRANSFERENCIAS","280 0031",VLOOKUP(C270,NIVELES!$A$14:$B$105,2,0)),"")</f>
        <v/>
      </c>
      <c r="Z270" s="106"/>
      <c r="AA270" s="43" t="str">
        <f>+IF(D270&lt;&gt;"",VLOOKUP(D270,NIVELES!$D$19:$H$25,2,0),"")</f>
        <v/>
      </c>
      <c r="AB270" s="28" t="str">
        <f>+IF(D270&lt;&gt;"",VLOOKUP(D270,NIVELES!$D$19:$H$25,3,0),"")</f>
        <v/>
      </c>
      <c r="AC270" s="28" t="str">
        <f>+IF(D270&lt;&gt;"",VLOOKUP(D270,NIVELES!$D$19:$H$25,4,0),"")</f>
        <v/>
      </c>
      <c r="AD270" s="28" t="str">
        <f>+IF(D270&lt;&gt;"",VLOOKUP(D270,NIVELES!$D$19:$H$25,5,0),"")</f>
        <v/>
      </c>
      <c r="AE270" s="44" t="str">
        <f>IF(AF270&lt;&gt;"",VLOOKUP(AF270,NIVELES!$F$495:$G$540,2,0),"")</f>
        <v/>
      </c>
      <c r="AF270" s="27"/>
      <c r="AG270" s="27"/>
      <c r="AH270" s="28" t="str">
        <f>+IF(AG270&lt;&gt;"",VLOOKUP(AG270,NIVELES!$A$800:$B$876,2,0),"")</f>
        <v/>
      </c>
      <c r="AI270" s="27"/>
      <c r="AJ270" s="27"/>
      <c r="AK270" s="28" t="str">
        <f>IF(AJ270&lt;&gt;"",+VLOOKUP(AJ270,NIVELES!$A$890:$B$1237,2,0),"")</f>
        <v/>
      </c>
      <c r="AL270" s="29"/>
      <c r="AM270" s="29"/>
      <c r="AN270" s="29"/>
      <c r="AO270" s="29"/>
      <c r="AP270" s="29"/>
      <c r="AQ270" s="29"/>
      <c r="AR270" s="29"/>
      <c r="AS270" s="29"/>
      <c r="AT270" s="29"/>
      <c r="AU270" s="29"/>
      <c r="AV270" s="29"/>
      <c r="AW270" s="29"/>
      <c r="AX270" s="29"/>
      <c r="AY270" s="31">
        <f t="shared" si="33"/>
        <v>0</v>
      </c>
      <c r="AZ270" s="30" t="str">
        <f t="shared" si="34"/>
        <v xml:space="preserve"> </v>
      </c>
      <c r="BA270" s="35" t="str">
        <f t="shared" si="35"/>
        <v xml:space="preserve"> </v>
      </c>
      <c r="BB270" s="108"/>
      <c r="BC270" s="108"/>
      <c r="BD270" s="108"/>
      <c r="BE270" s="136" t="str">
        <f t="shared" si="36"/>
        <v/>
      </c>
      <c r="BF270" s="108"/>
      <c r="BG270" s="110"/>
      <c r="BH270" s="110"/>
      <c r="BI270" s="110"/>
      <c r="BJ270" s="137" t="str">
        <f t="shared" si="37"/>
        <v/>
      </c>
      <c r="BK270" s="110"/>
      <c r="BL270" s="108"/>
      <c r="BM270" s="108"/>
      <c r="BN270" s="108"/>
      <c r="BO270" s="135" t="str">
        <f t="shared" si="38"/>
        <v/>
      </c>
      <c r="BP270" s="108"/>
      <c r="BQ270" s="108"/>
      <c r="BR270" s="108"/>
      <c r="BS270" s="108"/>
      <c r="BT270" s="135" t="str">
        <f t="shared" si="39"/>
        <v/>
      </c>
      <c r="BU270" s="108"/>
      <c r="BV270" s="108"/>
      <c r="BW270" s="108"/>
      <c r="BX270" s="108"/>
      <c r="BY270" s="135" t="str">
        <f t="shared" si="40"/>
        <v/>
      </c>
      <c r="BZ270" s="108"/>
    </row>
    <row r="271" spans="1:78" x14ac:dyDescent="0.25">
      <c r="A271" s="27"/>
      <c r="B271" s="27"/>
      <c r="C271" s="27"/>
      <c r="D271" s="27"/>
      <c r="E271" s="28" t="str">
        <f>+IF(C271&lt;&gt;"",VLOOKUP(MID(C271,18,5),NIVELES!$A$133:$B$213,2,0),"")</f>
        <v/>
      </c>
      <c r="F271" s="88"/>
      <c r="G271" s="28" t="str">
        <f>IF(F271&lt;&gt;"",VLOOKUP(F271,NIVELES!$A$246:$C$464,3,0),"")</f>
        <v/>
      </c>
      <c r="H271" s="27"/>
      <c r="I271" s="27"/>
      <c r="J271" s="27"/>
      <c r="K271" s="107"/>
      <c r="L271" s="27"/>
      <c r="M271" s="46"/>
      <c r="N271" s="46"/>
      <c r="O271" s="46"/>
      <c r="P271" s="46"/>
      <c r="Q271" s="46"/>
      <c r="R271" s="46"/>
      <c r="S271" s="46"/>
      <c r="T271" s="46"/>
      <c r="U271" s="46"/>
      <c r="V271" s="46"/>
      <c r="W271" s="46"/>
      <c r="X271" s="46"/>
      <c r="Y271" s="41" t="str">
        <f>IF(A271&lt;&gt;"",IF(D271="DIRECCIÓN_DE_TRANSFERENCIAS","280 0031",VLOOKUP(C271,NIVELES!$A$14:$B$105,2,0)),"")</f>
        <v/>
      </c>
      <c r="Z271" s="106"/>
      <c r="AA271" s="43" t="str">
        <f>+IF(D271&lt;&gt;"",VLOOKUP(D271,NIVELES!$D$19:$H$25,2,0),"")</f>
        <v/>
      </c>
      <c r="AB271" s="28" t="str">
        <f>+IF(D271&lt;&gt;"",VLOOKUP(D271,NIVELES!$D$19:$H$25,3,0),"")</f>
        <v/>
      </c>
      <c r="AC271" s="28" t="str">
        <f>+IF(D271&lt;&gt;"",VLOOKUP(D271,NIVELES!$D$19:$H$25,4,0),"")</f>
        <v/>
      </c>
      <c r="AD271" s="28" t="str">
        <f>+IF(D271&lt;&gt;"",VLOOKUP(D271,NIVELES!$D$19:$H$25,5,0),"")</f>
        <v/>
      </c>
      <c r="AE271" s="44" t="str">
        <f>IF(AF271&lt;&gt;"",VLOOKUP(AF271,NIVELES!$F$495:$G$540,2,0),"")</f>
        <v/>
      </c>
      <c r="AF271" s="27"/>
      <c r="AG271" s="27"/>
      <c r="AH271" s="28" t="str">
        <f>+IF(AG271&lt;&gt;"",VLOOKUP(AG271,NIVELES!$A$800:$B$876,2,0),"")</f>
        <v/>
      </c>
      <c r="AI271" s="27"/>
      <c r="AJ271" s="27"/>
      <c r="AK271" s="28" t="str">
        <f>IF(AJ271&lt;&gt;"",+VLOOKUP(AJ271,NIVELES!$A$890:$B$1237,2,0),"")</f>
        <v/>
      </c>
      <c r="AL271" s="29"/>
      <c r="AM271" s="29"/>
      <c r="AN271" s="29"/>
      <c r="AO271" s="29"/>
      <c r="AP271" s="29"/>
      <c r="AQ271" s="29"/>
      <c r="AR271" s="29"/>
      <c r="AS271" s="29"/>
      <c r="AT271" s="29"/>
      <c r="AU271" s="29"/>
      <c r="AV271" s="29"/>
      <c r="AW271" s="29"/>
      <c r="AX271" s="29"/>
      <c r="AY271" s="31">
        <f t="shared" si="33"/>
        <v>0</v>
      </c>
      <c r="AZ271" s="30" t="str">
        <f t="shared" si="34"/>
        <v xml:space="preserve"> </v>
      </c>
      <c r="BA271" s="35" t="str">
        <f t="shared" si="35"/>
        <v xml:space="preserve"> </v>
      </c>
      <c r="BB271" s="108"/>
      <c r="BC271" s="108"/>
      <c r="BD271" s="108"/>
      <c r="BE271" s="136" t="str">
        <f t="shared" si="36"/>
        <v/>
      </c>
      <c r="BF271" s="108"/>
      <c r="BG271" s="110"/>
      <c r="BH271" s="110"/>
      <c r="BI271" s="110"/>
      <c r="BJ271" s="137" t="str">
        <f t="shared" si="37"/>
        <v/>
      </c>
      <c r="BK271" s="110"/>
      <c r="BL271" s="108"/>
      <c r="BM271" s="108"/>
      <c r="BN271" s="108"/>
      <c r="BO271" s="135" t="str">
        <f t="shared" si="38"/>
        <v/>
      </c>
      <c r="BP271" s="108"/>
      <c r="BQ271" s="108"/>
      <c r="BR271" s="108"/>
      <c r="BS271" s="108"/>
      <c r="BT271" s="135" t="str">
        <f t="shared" si="39"/>
        <v/>
      </c>
      <c r="BU271" s="108"/>
      <c r="BV271" s="108"/>
      <c r="BW271" s="108"/>
      <c r="BX271" s="108"/>
      <c r="BY271" s="135" t="str">
        <f t="shared" si="40"/>
        <v/>
      </c>
      <c r="BZ271" s="108"/>
    </row>
    <row r="272" spans="1:78" x14ac:dyDescent="0.25">
      <c r="A272" s="27"/>
      <c r="B272" s="27"/>
      <c r="C272" s="27"/>
      <c r="D272" s="27"/>
      <c r="E272" s="28" t="str">
        <f>+IF(C272&lt;&gt;"",VLOOKUP(MID(C272,18,5),NIVELES!$A$133:$B$213,2,0),"")</f>
        <v/>
      </c>
      <c r="F272" s="88"/>
      <c r="G272" s="28" t="str">
        <f>IF(F272&lt;&gt;"",VLOOKUP(F272,NIVELES!$A$246:$C$464,3,0),"")</f>
        <v/>
      </c>
      <c r="H272" s="27"/>
      <c r="I272" s="27"/>
      <c r="J272" s="27"/>
      <c r="K272" s="107"/>
      <c r="L272" s="27"/>
      <c r="M272" s="46"/>
      <c r="N272" s="46"/>
      <c r="O272" s="46"/>
      <c r="P272" s="46"/>
      <c r="Q272" s="46"/>
      <c r="R272" s="46"/>
      <c r="S272" s="46"/>
      <c r="T272" s="46"/>
      <c r="U272" s="46"/>
      <c r="V272" s="46"/>
      <c r="W272" s="46"/>
      <c r="X272" s="46"/>
      <c r="Y272" s="41" t="str">
        <f>IF(A272&lt;&gt;"",IF(D272="DIRECCIÓN_DE_TRANSFERENCIAS","280 0031",VLOOKUP(C272,NIVELES!$A$14:$B$105,2,0)),"")</f>
        <v/>
      </c>
      <c r="Z272" s="106"/>
      <c r="AA272" s="43" t="str">
        <f>+IF(D272&lt;&gt;"",VLOOKUP(D272,NIVELES!$D$19:$H$25,2,0),"")</f>
        <v/>
      </c>
      <c r="AB272" s="28" t="str">
        <f>+IF(D272&lt;&gt;"",VLOOKUP(D272,NIVELES!$D$19:$H$25,3,0),"")</f>
        <v/>
      </c>
      <c r="AC272" s="28" t="str">
        <f>+IF(D272&lt;&gt;"",VLOOKUP(D272,NIVELES!$D$19:$H$25,4,0),"")</f>
        <v/>
      </c>
      <c r="AD272" s="28" t="str">
        <f>+IF(D272&lt;&gt;"",VLOOKUP(D272,NIVELES!$D$19:$H$25,5,0),"")</f>
        <v/>
      </c>
      <c r="AE272" s="44" t="str">
        <f>IF(AF272&lt;&gt;"",VLOOKUP(AF272,NIVELES!$F$495:$G$540,2,0),"")</f>
        <v/>
      </c>
      <c r="AF272" s="27"/>
      <c r="AG272" s="27"/>
      <c r="AH272" s="28" t="str">
        <f>+IF(AG272&lt;&gt;"",VLOOKUP(AG272,NIVELES!$A$800:$B$876,2,0),"")</f>
        <v/>
      </c>
      <c r="AI272" s="27"/>
      <c r="AJ272" s="27"/>
      <c r="AK272" s="28" t="str">
        <f>IF(AJ272&lt;&gt;"",+VLOOKUP(AJ272,NIVELES!$A$890:$B$1237,2,0),"")</f>
        <v/>
      </c>
      <c r="AL272" s="29"/>
      <c r="AM272" s="29"/>
      <c r="AN272" s="29"/>
      <c r="AO272" s="29"/>
      <c r="AP272" s="29"/>
      <c r="AQ272" s="29"/>
      <c r="AR272" s="29"/>
      <c r="AS272" s="29"/>
      <c r="AT272" s="29"/>
      <c r="AU272" s="29"/>
      <c r="AV272" s="29"/>
      <c r="AW272" s="29"/>
      <c r="AX272" s="29"/>
      <c r="AY272" s="31">
        <f t="shared" si="33"/>
        <v>0</v>
      </c>
      <c r="AZ272" s="30" t="str">
        <f t="shared" si="34"/>
        <v xml:space="preserve"> </v>
      </c>
      <c r="BA272" s="35" t="str">
        <f t="shared" si="35"/>
        <v xml:space="preserve"> </v>
      </c>
      <c r="BB272" s="108"/>
      <c r="BC272" s="108"/>
      <c r="BD272" s="108"/>
      <c r="BE272" s="136" t="str">
        <f t="shared" si="36"/>
        <v/>
      </c>
      <c r="BF272" s="108"/>
      <c r="BG272" s="110"/>
      <c r="BH272" s="110"/>
      <c r="BI272" s="110"/>
      <c r="BJ272" s="137" t="str">
        <f t="shared" si="37"/>
        <v/>
      </c>
      <c r="BK272" s="110"/>
      <c r="BL272" s="108"/>
      <c r="BM272" s="108"/>
      <c r="BN272" s="108"/>
      <c r="BO272" s="135" t="str">
        <f t="shared" si="38"/>
        <v/>
      </c>
      <c r="BP272" s="108"/>
      <c r="BQ272" s="108"/>
      <c r="BR272" s="108"/>
      <c r="BS272" s="108"/>
      <c r="BT272" s="135" t="str">
        <f t="shared" si="39"/>
        <v/>
      </c>
      <c r="BU272" s="108"/>
      <c r="BV272" s="108"/>
      <c r="BW272" s="108"/>
      <c r="BX272" s="108"/>
      <c r="BY272" s="135" t="str">
        <f t="shared" si="40"/>
        <v/>
      </c>
      <c r="BZ272" s="108"/>
    </row>
    <row r="273" spans="1:78" x14ac:dyDescent="0.25">
      <c r="A273" s="27"/>
      <c r="B273" s="27"/>
      <c r="C273" s="27"/>
      <c r="D273" s="27"/>
      <c r="E273" s="28" t="str">
        <f>+IF(C273&lt;&gt;"",VLOOKUP(MID(C273,18,5),NIVELES!$A$133:$B$213,2,0),"")</f>
        <v/>
      </c>
      <c r="F273" s="88"/>
      <c r="G273" s="28" t="str">
        <f>IF(F273&lt;&gt;"",VLOOKUP(F273,NIVELES!$A$246:$C$464,3,0),"")</f>
        <v/>
      </c>
      <c r="H273" s="27"/>
      <c r="I273" s="27"/>
      <c r="J273" s="27"/>
      <c r="K273" s="107"/>
      <c r="L273" s="27"/>
      <c r="M273" s="46"/>
      <c r="N273" s="46"/>
      <c r="O273" s="46"/>
      <c r="P273" s="46"/>
      <c r="Q273" s="46"/>
      <c r="R273" s="46"/>
      <c r="S273" s="46"/>
      <c r="T273" s="46"/>
      <c r="U273" s="46"/>
      <c r="V273" s="46"/>
      <c r="W273" s="46"/>
      <c r="X273" s="46"/>
      <c r="Y273" s="41" t="str">
        <f>IF(A273&lt;&gt;"",IF(D273="DIRECCIÓN_DE_TRANSFERENCIAS","280 0031",VLOOKUP(C273,NIVELES!$A$14:$B$105,2,0)),"")</f>
        <v/>
      </c>
      <c r="Z273" s="106"/>
      <c r="AA273" s="43" t="str">
        <f>+IF(D273&lt;&gt;"",VLOOKUP(D273,NIVELES!$D$19:$H$25,2,0),"")</f>
        <v/>
      </c>
      <c r="AB273" s="28" t="str">
        <f>+IF(D273&lt;&gt;"",VLOOKUP(D273,NIVELES!$D$19:$H$25,3,0),"")</f>
        <v/>
      </c>
      <c r="AC273" s="28" t="str">
        <f>+IF(D273&lt;&gt;"",VLOOKUP(D273,NIVELES!$D$19:$H$25,4,0),"")</f>
        <v/>
      </c>
      <c r="AD273" s="28" t="str">
        <f>+IF(D273&lt;&gt;"",VLOOKUP(D273,NIVELES!$D$19:$H$25,5,0),"")</f>
        <v/>
      </c>
      <c r="AE273" s="44" t="str">
        <f>IF(AF273&lt;&gt;"",VLOOKUP(AF273,NIVELES!$F$495:$G$540,2,0),"")</f>
        <v/>
      </c>
      <c r="AF273" s="27"/>
      <c r="AG273" s="27"/>
      <c r="AH273" s="28" t="str">
        <f>+IF(AG273&lt;&gt;"",VLOOKUP(AG273,NIVELES!$A$800:$B$876,2,0),"")</f>
        <v/>
      </c>
      <c r="AI273" s="27"/>
      <c r="AJ273" s="27"/>
      <c r="AK273" s="28" t="str">
        <f>IF(AJ273&lt;&gt;"",+VLOOKUP(AJ273,NIVELES!$A$890:$B$1237,2,0),"")</f>
        <v/>
      </c>
      <c r="AL273" s="29"/>
      <c r="AM273" s="29"/>
      <c r="AN273" s="29"/>
      <c r="AO273" s="29"/>
      <c r="AP273" s="29"/>
      <c r="AQ273" s="29"/>
      <c r="AR273" s="29"/>
      <c r="AS273" s="29"/>
      <c r="AT273" s="29"/>
      <c r="AU273" s="29"/>
      <c r="AV273" s="29"/>
      <c r="AW273" s="29"/>
      <c r="AX273" s="29"/>
      <c r="AY273" s="31">
        <f t="shared" si="33"/>
        <v>0</v>
      </c>
      <c r="AZ273" s="30" t="str">
        <f t="shared" si="34"/>
        <v xml:space="preserve"> </v>
      </c>
      <c r="BA273" s="35" t="str">
        <f t="shared" si="35"/>
        <v xml:space="preserve"> </v>
      </c>
      <c r="BB273" s="108"/>
      <c r="BC273" s="108"/>
      <c r="BD273" s="108"/>
      <c r="BE273" s="136" t="str">
        <f t="shared" si="36"/>
        <v/>
      </c>
      <c r="BF273" s="108"/>
      <c r="BG273" s="110"/>
      <c r="BH273" s="110"/>
      <c r="BI273" s="110"/>
      <c r="BJ273" s="137" t="str">
        <f t="shared" si="37"/>
        <v/>
      </c>
      <c r="BK273" s="110"/>
      <c r="BL273" s="108"/>
      <c r="BM273" s="108"/>
      <c r="BN273" s="108"/>
      <c r="BO273" s="135" t="str">
        <f t="shared" si="38"/>
        <v/>
      </c>
      <c r="BP273" s="108"/>
      <c r="BQ273" s="108"/>
      <c r="BR273" s="108"/>
      <c r="BS273" s="108"/>
      <c r="BT273" s="135" t="str">
        <f t="shared" si="39"/>
        <v/>
      </c>
      <c r="BU273" s="108"/>
      <c r="BV273" s="108"/>
      <c r="BW273" s="108"/>
      <c r="BX273" s="108"/>
      <c r="BY273" s="135" t="str">
        <f t="shared" si="40"/>
        <v/>
      </c>
      <c r="BZ273" s="108"/>
    </row>
    <row r="274" spans="1:78" x14ac:dyDescent="0.25">
      <c r="A274" s="27"/>
      <c r="B274" s="27"/>
      <c r="C274" s="27"/>
      <c r="D274" s="27"/>
      <c r="E274" s="28" t="str">
        <f>+IF(C274&lt;&gt;"",VLOOKUP(MID(C274,18,5),NIVELES!$A$133:$B$213,2,0),"")</f>
        <v/>
      </c>
      <c r="F274" s="88"/>
      <c r="G274" s="28" t="str">
        <f>IF(F274&lt;&gt;"",VLOOKUP(F274,NIVELES!$A$246:$C$464,3,0),"")</f>
        <v/>
      </c>
      <c r="H274" s="27"/>
      <c r="I274" s="27"/>
      <c r="J274" s="27"/>
      <c r="K274" s="107"/>
      <c r="L274" s="27"/>
      <c r="M274" s="46"/>
      <c r="N274" s="46"/>
      <c r="O274" s="46"/>
      <c r="P274" s="46"/>
      <c r="Q274" s="46"/>
      <c r="R274" s="46"/>
      <c r="S274" s="46"/>
      <c r="T274" s="46"/>
      <c r="U274" s="46"/>
      <c r="V274" s="46"/>
      <c r="W274" s="46"/>
      <c r="X274" s="46"/>
      <c r="Y274" s="41" t="str">
        <f>IF(A274&lt;&gt;"",IF(D274="DIRECCIÓN_DE_TRANSFERENCIAS","280 0031",VLOOKUP(C274,NIVELES!$A$14:$B$105,2,0)),"")</f>
        <v/>
      </c>
      <c r="Z274" s="106"/>
      <c r="AA274" s="43" t="str">
        <f>+IF(D274&lt;&gt;"",VLOOKUP(D274,NIVELES!$D$19:$H$25,2,0),"")</f>
        <v/>
      </c>
      <c r="AB274" s="28" t="str">
        <f>+IF(D274&lt;&gt;"",VLOOKUP(D274,NIVELES!$D$19:$H$25,3,0),"")</f>
        <v/>
      </c>
      <c r="AC274" s="28" t="str">
        <f>+IF(D274&lt;&gt;"",VLOOKUP(D274,NIVELES!$D$19:$H$25,4,0),"")</f>
        <v/>
      </c>
      <c r="AD274" s="28" t="str">
        <f>+IF(D274&lt;&gt;"",VLOOKUP(D274,NIVELES!$D$19:$H$25,5,0),"")</f>
        <v/>
      </c>
      <c r="AE274" s="44" t="str">
        <f>IF(AF274&lt;&gt;"",VLOOKUP(AF274,NIVELES!$F$495:$G$540,2,0),"")</f>
        <v/>
      </c>
      <c r="AF274" s="27"/>
      <c r="AG274" s="27"/>
      <c r="AH274" s="28" t="str">
        <f>+IF(AG274&lt;&gt;"",VLOOKUP(AG274,NIVELES!$A$800:$B$876,2,0),"")</f>
        <v/>
      </c>
      <c r="AI274" s="27"/>
      <c r="AJ274" s="27"/>
      <c r="AK274" s="28" t="str">
        <f>IF(AJ274&lt;&gt;"",+VLOOKUP(AJ274,NIVELES!$A$890:$B$1237,2,0),"")</f>
        <v/>
      </c>
      <c r="AL274" s="29"/>
      <c r="AM274" s="29"/>
      <c r="AN274" s="29"/>
      <c r="AO274" s="29"/>
      <c r="AP274" s="29"/>
      <c r="AQ274" s="29"/>
      <c r="AR274" s="29"/>
      <c r="AS274" s="29"/>
      <c r="AT274" s="29"/>
      <c r="AU274" s="29"/>
      <c r="AV274" s="29"/>
      <c r="AW274" s="29"/>
      <c r="AX274" s="29"/>
      <c r="AY274" s="31">
        <f t="shared" si="33"/>
        <v>0</v>
      </c>
      <c r="AZ274" s="30" t="str">
        <f t="shared" si="34"/>
        <v xml:space="preserve"> </v>
      </c>
      <c r="BA274" s="35" t="str">
        <f t="shared" si="35"/>
        <v xml:space="preserve"> </v>
      </c>
      <c r="BB274" s="108"/>
      <c r="BC274" s="108"/>
      <c r="BD274" s="108"/>
      <c r="BE274" s="136" t="str">
        <f t="shared" si="36"/>
        <v/>
      </c>
      <c r="BF274" s="108"/>
      <c r="BG274" s="110"/>
      <c r="BH274" s="110"/>
      <c r="BI274" s="110"/>
      <c r="BJ274" s="137" t="str">
        <f t="shared" si="37"/>
        <v/>
      </c>
      <c r="BK274" s="110"/>
      <c r="BL274" s="108"/>
      <c r="BM274" s="108"/>
      <c r="BN274" s="108"/>
      <c r="BO274" s="135" t="str">
        <f t="shared" si="38"/>
        <v/>
      </c>
      <c r="BP274" s="108"/>
      <c r="BQ274" s="108"/>
      <c r="BR274" s="108"/>
      <c r="BS274" s="108"/>
      <c r="BT274" s="135" t="str">
        <f t="shared" si="39"/>
        <v/>
      </c>
      <c r="BU274" s="108"/>
      <c r="BV274" s="108"/>
      <c r="BW274" s="108"/>
      <c r="BX274" s="108"/>
      <c r="BY274" s="135" t="str">
        <f t="shared" si="40"/>
        <v/>
      </c>
      <c r="BZ274" s="108"/>
    </row>
    <row r="275" spans="1:78" x14ac:dyDescent="0.25">
      <c r="A275" s="27"/>
      <c r="B275" s="27"/>
      <c r="C275" s="27"/>
      <c r="D275" s="27"/>
      <c r="E275" s="28" t="str">
        <f>+IF(C275&lt;&gt;"",VLOOKUP(MID(C275,18,5),NIVELES!$A$133:$B$213,2,0),"")</f>
        <v/>
      </c>
      <c r="F275" s="88"/>
      <c r="G275" s="28" t="str">
        <f>IF(F275&lt;&gt;"",VLOOKUP(F275,NIVELES!$A$246:$C$464,3,0),"")</f>
        <v/>
      </c>
      <c r="H275" s="27"/>
      <c r="I275" s="27"/>
      <c r="J275" s="27"/>
      <c r="K275" s="107"/>
      <c r="L275" s="27"/>
      <c r="M275" s="46"/>
      <c r="N275" s="46"/>
      <c r="O275" s="46"/>
      <c r="P275" s="46"/>
      <c r="Q275" s="46"/>
      <c r="R275" s="46"/>
      <c r="S275" s="46"/>
      <c r="T275" s="46"/>
      <c r="U275" s="46"/>
      <c r="V275" s="46"/>
      <c r="W275" s="46"/>
      <c r="X275" s="46"/>
      <c r="Y275" s="41" t="str">
        <f>IF(A275&lt;&gt;"",IF(D275="DIRECCIÓN_DE_TRANSFERENCIAS","280 0031",VLOOKUP(C275,NIVELES!$A$14:$B$105,2,0)),"")</f>
        <v/>
      </c>
      <c r="Z275" s="106"/>
      <c r="AA275" s="43" t="str">
        <f>+IF(D275&lt;&gt;"",VLOOKUP(D275,NIVELES!$D$19:$H$25,2,0),"")</f>
        <v/>
      </c>
      <c r="AB275" s="28" t="str">
        <f>+IF(D275&lt;&gt;"",VLOOKUP(D275,NIVELES!$D$19:$H$25,3,0),"")</f>
        <v/>
      </c>
      <c r="AC275" s="28" t="str">
        <f>+IF(D275&lt;&gt;"",VLOOKUP(D275,NIVELES!$D$19:$H$25,4,0),"")</f>
        <v/>
      </c>
      <c r="AD275" s="28" t="str">
        <f>+IF(D275&lt;&gt;"",VLOOKUP(D275,NIVELES!$D$19:$H$25,5,0),"")</f>
        <v/>
      </c>
      <c r="AE275" s="44" t="str">
        <f>IF(AF275&lt;&gt;"",VLOOKUP(AF275,NIVELES!$F$495:$G$540,2,0),"")</f>
        <v/>
      </c>
      <c r="AF275" s="27"/>
      <c r="AG275" s="27"/>
      <c r="AH275" s="28" t="str">
        <f>+IF(AG275&lt;&gt;"",VLOOKUP(AG275,NIVELES!$A$800:$B$876,2,0),"")</f>
        <v/>
      </c>
      <c r="AI275" s="27"/>
      <c r="AJ275" s="27"/>
      <c r="AK275" s="28" t="str">
        <f>IF(AJ275&lt;&gt;"",+VLOOKUP(AJ275,NIVELES!$A$890:$B$1237,2,0),"")</f>
        <v/>
      </c>
      <c r="AL275" s="29"/>
      <c r="AM275" s="29"/>
      <c r="AN275" s="29"/>
      <c r="AO275" s="29"/>
      <c r="AP275" s="29"/>
      <c r="AQ275" s="29"/>
      <c r="AR275" s="29"/>
      <c r="AS275" s="29"/>
      <c r="AT275" s="29"/>
      <c r="AU275" s="29"/>
      <c r="AV275" s="29"/>
      <c r="AW275" s="29"/>
      <c r="AX275" s="29"/>
      <c r="AY275" s="31">
        <f t="shared" si="33"/>
        <v>0</v>
      </c>
      <c r="AZ275" s="30" t="str">
        <f t="shared" si="34"/>
        <v xml:space="preserve"> </v>
      </c>
      <c r="BA275" s="35" t="str">
        <f t="shared" si="35"/>
        <v xml:space="preserve"> </v>
      </c>
      <c r="BB275" s="108"/>
      <c r="BC275" s="108"/>
      <c r="BD275" s="108"/>
      <c r="BE275" s="136" t="str">
        <f t="shared" si="36"/>
        <v/>
      </c>
      <c r="BF275" s="108"/>
      <c r="BG275" s="110"/>
      <c r="BH275" s="110"/>
      <c r="BI275" s="110"/>
      <c r="BJ275" s="137" t="str">
        <f t="shared" si="37"/>
        <v/>
      </c>
      <c r="BK275" s="110"/>
      <c r="BL275" s="108"/>
      <c r="BM275" s="108"/>
      <c r="BN275" s="108"/>
      <c r="BO275" s="135" t="str">
        <f t="shared" si="38"/>
        <v/>
      </c>
      <c r="BP275" s="108"/>
      <c r="BQ275" s="108"/>
      <c r="BR275" s="108"/>
      <c r="BS275" s="108"/>
      <c r="BT275" s="135" t="str">
        <f t="shared" si="39"/>
        <v/>
      </c>
      <c r="BU275" s="108"/>
      <c r="BV275" s="108"/>
      <c r="BW275" s="108"/>
      <c r="BX275" s="108"/>
      <c r="BY275" s="135" t="str">
        <f t="shared" si="40"/>
        <v/>
      </c>
      <c r="BZ275" s="108"/>
    </row>
    <row r="276" spans="1:78" x14ac:dyDescent="0.25">
      <c r="A276" s="27"/>
      <c r="B276" s="27"/>
      <c r="C276" s="27"/>
      <c r="D276" s="27"/>
      <c r="E276" s="28" t="str">
        <f>+IF(C276&lt;&gt;"",VLOOKUP(MID(C276,18,5),NIVELES!$A$133:$B$213,2,0),"")</f>
        <v/>
      </c>
      <c r="F276" s="88"/>
      <c r="G276" s="28" t="str">
        <f>IF(F276&lt;&gt;"",VLOOKUP(F276,NIVELES!$A$246:$C$464,3,0),"")</f>
        <v/>
      </c>
      <c r="H276" s="27"/>
      <c r="I276" s="27"/>
      <c r="J276" s="27"/>
      <c r="K276" s="107"/>
      <c r="L276" s="27"/>
      <c r="M276" s="46"/>
      <c r="N276" s="46"/>
      <c r="O276" s="46"/>
      <c r="P276" s="46"/>
      <c r="Q276" s="46"/>
      <c r="R276" s="46"/>
      <c r="S276" s="46"/>
      <c r="T276" s="46"/>
      <c r="U276" s="46"/>
      <c r="V276" s="46"/>
      <c r="W276" s="46"/>
      <c r="X276" s="46"/>
      <c r="Y276" s="41" t="str">
        <f>IF(A276&lt;&gt;"",IF(D276="DIRECCIÓN_DE_TRANSFERENCIAS","280 0031",VLOOKUP(C276,NIVELES!$A$14:$B$105,2,0)),"")</f>
        <v/>
      </c>
      <c r="Z276" s="106"/>
      <c r="AA276" s="43" t="str">
        <f>+IF(D276&lt;&gt;"",VLOOKUP(D276,NIVELES!$D$19:$H$25,2,0),"")</f>
        <v/>
      </c>
      <c r="AB276" s="28" t="str">
        <f>+IF(D276&lt;&gt;"",VLOOKUP(D276,NIVELES!$D$19:$H$25,3,0),"")</f>
        <v/>
      </c>
      <c r="AC276" s="28" t="str">
        <f>+IF(D276&lt;&gt;"",VLOOKUP(D276,NIVELES!$D$19:$H$25,4,0),"")</f>
        <v/>
      </c>
      <c r="AD276" s="28" t="str">
        <f>+IF(D276&lt;&gt;"",VLOOKUP(D276,NIVELES!$D$19:$H$25,5,0),"")</f>
        <v/>
      </c>
      <c r="AE276" s="44" t="str">
        <f>IF(AF276&lt;&gt;"",VLOOKUP(AF276,NIVELES!$F$495:$G$540,2,0),"")</f>
        <v/>
      </c>
      <c r="AF276" s="27"/>
      <c r="AG276" s="27"/>
      <c r="AH276" s="28" t="str">
        <f>+IF(AG276&lt;&gt;"",VLOOKUP(AG276,NIVELES!$A$800:$B$876,2,0),"")</f>
        <v/>
      </c>
      <c r="AI276" s="27"/>
      <c r="AJ276" s="27"/>
      <c r="AK276" s="28" t="str">
        <f>IF(AJ276&lt;&gt;"",+VLOOKUP(AJ276,NIVELES!$A$890:$B$1237,2,0),"")</f>
        <v/>
      </c>
      <c r="AL276" s="29"/>
      <c r="AM276" s="29"/>
      <c r="AN276" s="29"/>
      <c r="AO276" s="29"/>
      <c r="AP276" s="29"/>
      <c r="AQ276" s="29"/>
      <c r="AR276" s="29"/>
      <c r="AS276" s="29"/>
      <c r="AT276" s="29"/>
      <c r="AU276" s="29"/>
      <c r="AV276" s="29"/>
      <c r="AW276" s="29"/>
      <c r="AX276" s="29"/>
      <c r="AY276" s="31">
        <f t="shared" si="33"/>
        <v>0</v>
      </c>
      <c r="AZ276" s="30" t="str">
        <f t="shared" si="34"/>
        <v xml:space="preserve"> </v>
      </c>
      <c r="BA276" s="35" t="str">
        <f t="shared" si="35"/>
        <v xml:space="preserve"> </v>
      </c>
      <c r="BB276" s="108"/>
      <c r="BC276" s="108"/>
      <c r="BD276" s="108"/>
      <c r="BE276" s="136" t="str">
        <f t="shared" si="36"/>
        <v/>
      </c>
      <c r="BF276" s="108"/>
      <c r="BG276" s="110"/>
      <c r="BH276" s="110"/>
      <c r="BI276" s="110"/>
      <c r="BJ276" s="137" t="str">
        <f t="shared" si="37"/>
        <v/>
      </c>
      <c r="BK276" s="110"/>
      <c r="BL276" s="108"/>
      <c r="BM276" s="108"/>
      <c r="BN276" s="108"/>
      <c r="BO276" s="135" t="str">
        <f t="shared" si="38"/>
        <v/>
      </c>
      <c r="BP276" s="108"/>
      <c r="BQ276" s="108"/>
      <c r="BR276" s="108"/>
      <c r="BS276" s="108"/>
      <c r="BT276" s="135" t="str">
        <f t="shared" si="39"/>
        <v/>
      </c>
      <c r="BU276" s="108"/>
      <c r="BV276" s="108"/>
      <c r="BW276" s="108"/>
      <c r="BX276" s="108"/>
      <c r="BY276" s="135" t="str">
        <f t="shared" si="40"/>
        <v/>
      </c>
      <c r="BZ276" s="108"/>
    </row>
    <row r="277" spans="1:78" x14ac:dyDescent="0.25">
      <c r="A277" s="27"/>
      <c r="B277" s="27"/>
      <c r="C277" s="27"/>
      <c r="D277" s="27"/>
      <c r="E277" s="28" t="str">
        <f>+IF(C277&lt;&gt;"",VLOOKUP(MID(C277,18,5),NIVELES!$A$133:$B$213,2,0),"")</f>
        <v/>
      </c>
      <c r="F277" s="88"/>
      <c r="G277" s="28" t="str">
        <f>IF(F277&lt;&gt;"",VLOOKUP(F277,NIVELES!$A$246:$C$464,3,0),"")</f>
        <v/>
      </c>
      <c r="H277" s="27"/>
      <c r="I277" s="27"/>
      <c r="J277" s="27"/>
      <c r="K277" s="107"/>
      <c r="L277" s="27"/>
      <c r="M277" s="46"/>
      <c r="N277" s="46"/>
      <c r="O277" s="46"/>
      <c r="P277" s="46"/>
      <c r="Q277" s="46"/>
      <c r="R277" s="46"/>
      <c r="S277" s="46"/>
      <c r="T277" s="46"/>
      <c r="U277" s="46"/>
      <c r="V277" s="46"/>
      <c r="W277" s="46"/>
      <c r="X277" s="46"/>
      <c r="Y277" s="41" t="str">
        <f>IF(A277&lt;&gt;"",IF(D277="DIRECCIÓN_DE_TRANSFERENCIAS","280 0031",VLOOKUP(C277,NIVELES!$A$14:$B$105,2,0)),"")</f>
        <v/>
      </c>
      <c r="Z277" s="106"/>
      <c r="AA277" s="43" t="str">
        <f>+IF(D277&lt;&gt;"",VLOOKUP(D277,NIVELES!$D$19:$H$25,2,0),"")</f>
        <v/>
      </c>
      <c r="AB277" s="28" t="str">
        <f>+IF(D277&lt;&gt;"",VLOOKUP(D277,NIVELES!$D$19:$H$25,3,0),"")</f>
        <v/>
      </c>
      <c r="AC277" s="28" t="str">
        <f>+IF(D277&lt;&gt;"",VLOOKUP(D277,NIVELES!$D$19:$H$25,4,0),"")</f>
        <v/>
      </c>
      <c r="AD277" s="28" t="str">
        <f>+IF(D277&lt;&gt;"",VLOOKUP(D277,NIVELES!$D$19:$H$25,5,0),"")</f>
        <v/>
      </c>
      <c r="AE277" s="44" t="str">
        <f>IF(AF277&lt;&gt;"",VLOOKUP(AF277,NIVELES!$F$495:$G$540,2,0),"")</f>
        <v/>
      </c>
      <c r="AF277" s="27"/>
      <c r="AG277" s="27"/>
      <c r="AH277" s="28" t="str">
        <f>+IF(AG277&lt;&gt;"",VLOOKUP(AG277,NIVELES!$A$800:$B$876,2,0),"")</f>
        <v/>
      </c>
      <c r="AI277" s="27"/>
      <c r="AJ277" s="27"/>
      <c r="AK277" s="28" t="str">
        <f>IF(AJ277&lt;&gt;"",+VLOOKUP(AJ277,NIVELES!$A$890:$B$1237,2,0),"")</f>
        <v/>
      </c>
      <c r="AL277" s="29"/>
      <c r="AM277" s="29"/>
      <c r="AN277" s="29"/>
      <c r="AO277" s="29"/>
      <c r="AP277" s="29"/>
      <c r="AQ277" s="29"/>
      <c r="AR277" s="29"/>
      <c r="AS277" s="29"/>
      <c r="AT277" s="29"/>
      <c r="AU277" s="29"/>
      <c r="AV277" s="29"/>
      <c r="AW277" s="29"/>
      <c r="AX277" s="29"/>
      <c r="AY277" s="31">
        <f t="shared" si="33"/>
        <v>0</v>
      </c>
      <c r="AZ277" s="30" t="str">
        <f t="shared" si="34"/>
        <v xml:space="preserve"> </v>
      </c>
      <c r="BA277" s="35" t="str">
        <f t="shared" si="35"/>
        <v xml:space="preserve"> </v>
      </c>
      <c r="BB277" s="108"/>
      <c r="BC277" s="108"/>
      <c r="BD277" s="108"/>
      <c r="BE277" s="136" t="str">
        <f t="shared" si="36"/>
        <v/>
      </c>
      <c r="BF277" s="108"/>
      <c r="BG277" s="110"/>
      <c r="BH277" s="110"/>
      <c r="BI277" s="110"/>
      <c r="BJ277" s="137" t="str">
        <f t="shared" si="37"/>
        <v/>
      </c>
      <c r="BK277" s="110"/>
      <c r="BL277" s="108"/>
      <c r="BM277" s="108"/>
      <c r="BN277" s="108"/>
      <c r="BO277" s="135" t="str">
        <f t="shared" si="38"/>
        <v/>
      </c>
      <c r="BP277" s="108"/>
      <c r="BQ277" s="108"/>
      <c r="BR277" s="108"/>
      <c r="BS277" s="108"/>
      <c r="BT277" s="135" t="str">
        <f t="shared" si="39"/>
        <v/>
      </c>
      <c r="BU277" s="108"/>
      <c r="BV277" s="108"/>
      <c r="BW277" s="108"/>
      <c r="BX277" s="108"/>
      <c r="BY277" s="135" t="str">
        <f t="shared" si="40"/>
        <v/>
      </c>
      <c r="BZ277" s="108"/>
    </row>
    <row r="278" spans="1:78" x14ac:dyDescent="0.25">
      <c r="A278" s="27"/>
      <c r="B278" s="27"/>
      <c r="C278" s="27"/>
      <c r="D278" s="27"/>
      <c r="E278" s="28" t="str">
        <f>+IF(C278&lt;&gt;"",VLOOKUP(MID(C278,18,5),NIVELES!$A$133:$B$213,2,0),"")</f>
        <v/>
      </c>
      <c r="F278" s="88"/>
      <c r="G278" s="28" t="str">
        <f>IF(F278&lt;&gt;"",VLOOKUP(F278,NIVELES!$A$246:$C$464,3,0),"")</f>
        <v/>
      </c>
      <c r="H278" s="27"/>
      <c r="I278" s="27"/>
      <c r="J278" s="27"/>
      <c r="K278" s="107"/>
      <c r="L278" s="27"/>
      <c r="M278" s="46"/>
      <c r="N278" s="46"/>
      <c r="O278" s="46"/>
      <c r="P278" s="46"/>
      <c r="Q278" s="46"/>
      <c r="R278" s="46"/>
      <c r="S278" s="46"/>
      <c r="T278" s="46"/>
      <c r="U278" s="46"/>
      <c r="V278" s="46"/>
      <c r="W278" s="46"/>
      <c r="X278" s="46"/>
      <c r="Y278" s="41" t="str">
        <f>IF(A278&lt;&gt;"",IF(D278="DIRECCIÓN_DE_TRANSFERENCIAS","280 0031",VLOOKUP(C278,NIVELES!$A$14:$B$105,2,0)),"")</f>
        <v/>
      </c>
      <c r="Z278" s="106"/>
      <c r="AA278" s="43" t="str">
        <f>+IF(D278&lt;&gt;"",VLOOKUP(D278,NIVELES!$D$19:$H$25,2,0),"")</f>
        <v/>
      </c>
      <c r="AB278" s="28" t="str">
        <f>+IF(D278&lt;&gt;"",VLOOKUP(D278,NIVELES!$D$19:$H$25,3,0),"")</f>
        <v/>
      </c>
      <c r="AC278" s="28" t="str">
        <f>+IF(D278&lt;&gt;"",VLOOKUP(D278,NIVELES!$D$19:$H$25,4,0),"")</f>
        <v/>
      </c>
      <c r="AD278" s="28" t="str">
        <f>+IF(D278&lt;&gt;"",VLOOKUP(D278,NIVELES!$D$19:$H$25,5,0),"")</f>
        <v/>
      </c>
      <c r="AE278" s="44" t="str">
        <f>IF(AF278&lt;&gt;"",VLOOKUP(AF278,NIVELES!$F$495:$G$540,2,0),"")</f>
        <v/>
      </c>
      <c r="AF278" s="27"/>
      <c r="AG278" s="27"/>
      <c r="AH278" s="28" t="str">
        <f>+IF(AG278&lt;&gt;"",VLOOKUP(AG278,NIVELES!$A$800:$B$876,2,0),"")</f>
        <v/>
      </c>
      <c r="AI278" s="27"/>
      <c r="AJ278" s="27"/>
      <c r="AK278" s="28" t="str">
        <f>IF(AJ278&lt;&gt;"",+VLOOKUP(AJ278,NIVELES!$A$890:$B$1237,2,0),"")</f>
        <v/>
      </c>
      <c r="AL278" s="29"/>
      <c r="AM278" s="29"/>
      <c r="AN278" s="29"/>
      <c r="AO278" s="29"/>
      <c r="AP278" s="29"/>
      <c r="AQ278" s="29"/>
      <c r="AR278" s="29"/>
      <c r="AS278" s="29"/>
      <c r="AT278" s="29"/>
      <c r="AU278" s="29"/>
      <c r="AV278" s="29"/>
      <c r="AW278" s="29"/>
      <c r="AX278" s="29"/>
      <c r="AY278" s="31">
        <f t="shared" si="33"/>
        <v>0</v>
      </c>
      <c r="AZ278" s="30" t="str">
        <f t="shared" si="34"/>
        <v xml:space="preserve"> </v>
      </c>
      <c r="BA278" s="35" t="str">
        <f t="shared" si="35"/>
        <v xml:space="preserve"> </v>
      </c>
      <c r="BB278" s="108"/>
      <c r="BC278" s="108"/>
      <c r="BD278" s="108"/>
      <c r="BE278" s="136" t="str">
        <f t="shared" si="36"/>
        <v/>
      </c>
      <c r="BF278" s="108"/>
      <c r="BG278" s="110"/>
      <c r="BH278" s="110"/>
      <c r="BI278" s="110"/>
      <c r="BJ278" s="137" t="str">
        <f t="shared" si="37"/>
        <v/>
      </c>
      <c r="BK278" s="110"/>
      <c r="BL278" s="108"/>
      <c r="BM278" s="108"/>
      <c r="BN278" s="108"/>
      <c r="BO278" s="135" t="str">
        <f t="shared" si="38"/>
        <v/>
      </c>
      <c r="BP278" s="108"/>
      <c r="BQ278" s="108"/>
      <c r="BR278" s="108"/>
      <c r="BS278" s="108"/>
      <c r="BT278" s="135" t="str">
        <f t="shared" si="39"/>
        <v/>
      </c>
      <c r="BU278" s="108"/>
      <c r="BV278" s="108"/>
      <c r="BW278" s="108"/>
      <c r="BX278" s="108"/>
      <c r="BY278" s="135" t="str">
        <f t="shared" si="40"/>
        <v/>
      </c>
      <c r="BZ278" s="108"/>
    </row>
    <row r="279" spans="1:78" x14ac:dyDescent="0.25">
      <c r="A279" s="27"/>
      <c r="B279" s="27"/>
      <c r="C279" s="27"/>
      <c r="D279" s="27"/>
      <c r="E279" s="28" t="str">
        <f>+IF(C279&lt;&gt;"",VLOOKUP(MID(C279,18,5),NIVELES!$A$133:$B$213,2,0),"")</f>
        <v/>
      </c>
      <c r="F279" s="88"/>
      <c r="G279" s="28" t="str">
        <f>IF(F279&lt;&gt;"",VLOOKUP(F279,NIVELES!$A$246:$C$464,3,0),"")</f>
        <v/>
      </c>
      <c r="H279" s="27"/>
      <c r="I279" s="27"/>
      <c r="J279" s="27"/>
      <c r="K279" s="107"/>
      <c r="L279" s="27"/>
      <c r="M279" s="46"/>
      <c r="N279" s="46"/>
      <c r="O279" s="46"/>
      <c r="P279" s="46"/>
      <c r="Q279" s="46"/>
      <c r="R279" s="46"/>
      <c r="S279" s="46"/>
      <c r="T279" s="46"/>
      <c r="U279" s="46"/>
      <c r="V279" s="46"/>
      <c r="W279" s="46"/>
      <c r="X279" s="46"/>
      <c r="Y279" s="41" t="str">
        <f>IF(A279&lt;&gt;"",IF(D279="DIRECCIÓN_DE_TRANSFERENCIAS","280 0031",VLOOKUP(C279,NIVELES!$A$14:$B$105,2,0)),"")</f>
        <v/>
      </c>
      <c r="Z279" s="106"/>
      <c r="AA279" s="43" t="str">
        <f>+IF(D279&lt;&gt;"",VLOOKUP(D279,NIVELES!$D$19:$H$25,2,0),"")</f>
        <v/>
      </c>
      <c r="AB279" s="28" t="str">
        <f>+IF(D279&lt;&gt;"",VLOOKUP(D279,NIVELES!$D$19:$H$25,3,0),"")</f>
        <v/>
      </c>
      <c r="AC279" s="28" t="str">
        <f>+IF(D279&lt;&gt;"",VLOOKUP(D279,NIVELES!$D$19:$H$25,4,0),"")</f>
        <v/>
      </c>
      <c r="AD279" s="28" t="str">
        <f>+IF(D279&lt;&gt;"",VLOOKUP(D279,NIVELES!$D$19:$H$25,5,0),"")</f>
        <v/>
      </c>
      <c r="AE279" s="44" t="str">
        <f>IF(AF279&lt;&gt;"",VLOOKUP(AF279,NIVELES!$F$495:$G$540,2,0),"")</f>
        <v/>
      </c>
      <c r="AF279" s="27"/>
      <c r="AG279" s="27"/>
      <c r="AH279" s="28" t="str">
        <f>+IF(AG279&lt;&gt;"",VLOOKUP(AG279,NIVELES!$A$800:$B$876,2,0),"")</f>
        <v/>
      </c>
      <c r="AI279" s="27"/>
      <c r="AJ279" s="27"/>
      <c r="AK279" s="28" t="str">
        <f>IF(AJ279&lt;&gt;"",+VLOOKUP(AJ279,NIVELES!$A$890:$B$1237,2,0),"")</f>
        <v/>
      </c>
      <c r="AL279" s="29"/>
      <c r="AM279" s="29"/>
      <c r="AN279" s="29"/>
      <c r="AO279" s="29"/>
      <c r="AP279" s="29"/>
      <c r="AQ279" s="29"/>
      <c r="AR279" s="29"/>
      <c r="AS279" s="29"/>
      <c r="AT279" s="29"/>
      <c r="AU279" s="29"/>
      <c r="AV279" s="29"/>
      <c r="AW279" s="29"/>
      <c r="AX279" s="29"/>
      <c r="AY279" s="31">
        <f t="shared" si="33"/>
        <v>0</v>
      </c>
      <c r="AZ279" s="30" t="str">
        <f t="shared" si="34"/>
        <v xml:space="preserve"> </v>
      </c>
      <c r="BA279" s="35" t="str">
        <f t="shared" si="35"/>
        <v xml:space="preserve"> </v>
      </c>
      <c r="BB279" s="108"/>
      <c r="BC279" s="108"/>
      <c r="BD279" s="108"/>
      <c r="BE279" s="136" t="str">
        <f t="shared" si="36"/>
        <v/>
      </c>
      <c r="BF279" s="108"/>
      <c r="BG279" s="110"/>
      <c r="BH279" s="110"/>
      <c r="BI279" s="110"/>
      <c r="BJ279" s="137" t="str">
        <f t="shared" si="37"/>
        <v/>
      </c>
      <c r="BK279" s="110"/>
      <c r="BL279" s="108"/>
      <c r="BM279" s="108"/>
      <c r="BN279" s="108"/>
      <c r="BO279" s="135" t="str">
        <f t="shared" si="38"/>
        <v/>
      </c>
      <c r="BP279" s="108"/>
      <c r="BQ279" s="108"/>
      <c r="BR279" s="108"/>
      <c r="BS279" s="108"/>
      <c r="BT279" s="135" t="str">
        <f t="shared" si="39"/>
        <v/>
      </c>
      <c r="BU279" s="108"/>
      <c r="BV279" s="108"/>
      <c r="BW279" s="108"/>
      <c r="BX279" s="108"/>
      <c r="BY279" s="135" t="str">
        <f t="shared" si="40"/>
        <v/>
      </c>
      <c r="BZ279" s="108"/>
    </row>
    <row r="280" spans="1:78" x14ac:dyDescent="0.25">
      <c r="A280" s="27"/>
      <c r="B280" s="27"/>
      <c r="C280" s="27"/>
      <c r="D280" s="27"/>
      <c r="E280" s="28" t="str">
        <f>+IF(C280&lt;&gt;"",VLOOKUP(MID(C280,18,5),NIVELES!$A$133:$B$213,2,0),"")</f>
        <v/>
      </c>
      <c r="F280" s="88"/>
      <c r="G280" s="28" t="str">
        <f>IF(F280&lt;&gt;"",VLOOKUP(F280,NIVELES!$A$246:$C$464,3,0),"")</f>
        <v/>
      </c>
      <c r="H280" s="27"/>
      <c r="I280" s="27"/>
      <c r="J280" s="27"/>
      <c r="K280" s="107"/>
      <c r="L280" s="27"/>
      <c r="M280" s="46"/>
      <c r="N280" s="46"/>
      <c r="O280" s="46"/>
      <c r="P280" s="46"/>
      <c r="Q280" s="46"/>
      <c r="R280" s="46"/>
      <c r="S280" s="46"/>
      <c r="T280" s="46"/>
      <c r="U280" s="46"/>
      <c r="V280" s="46"/>
      <c r="W280" s="46"/>
      <c r="X280" s="46"/>
      <c r="Y280" s="41" t="str">
        <f>IF(A280&lt;&gt;"",IF(D280="DIRECCIÓN_DE_TRANSFERENCIAS","280 0031",VLOOKUP(C280,NIVELES!$A$14:$B$105,2,0)),"")</f>
        <v/>
      </c>
      <c r="Z280" s="106"/>
      <c r="AA280" s="43" t="str">
        <f>+IF(D280&lt;&gt;"",VLOOKUP(D280,NIVELES!$D$19:$H$25,2,0),"")</f>
        <v/>
      </c>
      <c r="AB280" s="28" t="str">
        <f>+IF(D280&lt;&gt;"",VLOOKUP(D280,NIVELES!$D$19:$H$25,3,0),"")</f>
        <v/>
      </c>
      <c r="AC280" s="28" t="str">
        <f>+IF(D280&lt;&gt;"",VLOOKUP(D280,NIVELES!$D$19:$H$25,4,0),"")</f>
        <v/>
      </c>
      <c r="AD280" s="28" t="str">
        <f>+IF(D280&lt;&gt;"",VLOOKUP(D280,NIVELES!$D$19:$H$25,5,0),"")</f>
        <v/>
      </c>
      <c r="AE280" s="44" t="str">
        <f>IF(AF280&lt;&gt;"",VLOOKUP(AF280,NIVELES!$F$495:$G$540,2,0),"")</f>
        <v/>
      </c>
      <c r="AF280" s="27"/>
      <c r="AG280" s="27"/>
      <c r="AH280" s="28" t="str">
        <f>+IF(AG280&lt;&gt;"",VLOOKUP(AG280,NIVELES!$A$800:$B$876,2,0),"")</f>
        <v/>
      </c>
      <c r="AI280" s="27"/>
      <c r="AJ280" s="27"/>
      <c r="AK280" s="28" t="str">
        <f>IF(AJ280&lt;&gt;"",+VLOOKUP(AJ280,NIVELES!$A$890:$B$1237,2,0),"")</f>
        <v/>
      </c>
      <c r="AL280" s="29"/>
      <c r="AM280" s="29"/>
      <c r="AN280" s="29"/>
      <c r="AO280" s="29"/>
      <c r="AP280" s="29"/>
      <c r="AQ280" s="29"/>
      <c r="AR280" s="29"/>
      <c r="AS280" s="29"/>
      <c r="AT280" s="29"/>
      <c r="AU280" s="29"/>
      <c r="AV280" s="29"/>
      <c r="AW280" s="29"/>
      <c r="AX280" s="29"/>
      <c r="AY280" s="31">
        <f t="shared" si="33"/>
        <v>0</v>
      </c>
      <c r="AZ280" s="30" t="str">
        <f t="shared" si="34"/>
        <v xml:space="preserve"> </v>
      </c>
      <c r="BA280" s="35" t="str">
        <f t="shared" si="35"/>
        <v xml:space="preserve"> </v>
      </c>
      <c r="BB280" s="108"/>
      <c r="BC280" s="108"/>
      <c r="BD280" s="108"/>
      <c r="BE280" s="136" t="str">
        <f t="shared" si="36"/>
        <v/>
      </c>
      <c r="BF280" s="108"/>
      <c r="BG280" s="110"/>
      <c r="BH280" s="110"/>
      <c r="BI280" s="110"/>
      <c r="BJ280" s="137" t="str">
        <f t="shared" si="37"/>
        <v/>
      </c>
      <c r="BK280" s="110"/>
      <c r="BL280" s="108"/>
      <c r="BM280" s="108"/>
      <c r="BN280" s="108"/>
      <c r="BO280" s="135" t="str">
        <f t="shared" si="38"/>
        <v/>
      </c>
      <c r="BP280" s="108"/>
      <c r="BQ280" s="108"/>
      <c r="BR280" s="108"/>
      <c r="BS280" s="108"/>
      <c r="BT280" s="135" t="str">
        <f t="shared" si="39"/>
        <v/>
      </c>
      <c r="BU280" s="108"/>
      <c r="BV280" s="108"/>
      <c r="BW280" s="108"/>
      <c r="BX280" s="108"/>
      <c r="BY280" s="135" t="str">
        <f t="shared" si="40"/>
        <v/>
      </c>
      <c r="BZ280" s="108"/>
    </row>
    <row r="281" spans="1:78" x14ac:dyDescent="0.25">
      <c r="A281" s="27"/>
      <c r="B281" s="27"/>
      <c r="C281" s="27"/>
      <c r="D281" s="27"/>
      <c r="E281" s="28" t="str">
        <f>+IF(C281&lt;&gt;"",VLOOKUP(MID(C281,18,5),NIVELES!$A$133:$B$213,2,0),"")</f>
        <v/>
      </c>
      <c r="F281" s="88"/>
      <c r="G281" s="28" t="str">
        <f>IF(F281&lt;&gt;"",VLOOKUP(F281,NIVELES!$A$246:$C$464,3,0),"")</f>
        <v/>
      </c>
      <c r="H281" s="27"/>
      <c r="I281" s="27"/>
      <c r="J281" s="27"/>
      <c r="K281" s="107"/>
      <c r="L281" s="27"/>
      <c r="M281" s="46"/>
      <c r="N281" s="46"/>
      <c r="O281" s="46"/>
      <c r="P281" s="46"/>
      <c r="Q281" s="46"/>
      <c r="R281" s="46"/>
      <c r="S281" s="46"/>
      <c r="T281" s="46"/>
      <c r="U281" s="46"/>
      <c r="V281" s="46"/>
      <c r="W281" s="46"/>
      <c r="X281" s="46"/>
      <c r="Y281" s="41" t="str">
        <f>IF(A281&lt;&gt;"",IF(D281="DIRECCIÓN_DE_TRANSFERENCIAS","280 0031",VLOOKUP(C281,NIVELES!$A$14:$B$105,2,0)),"")</f>
        <v/>
      </c>
      <c r="Z281" s="106"/>
      <c r="AA281" s="43" t="str">
        <f>+IF(D281&lt;&gt;"",VLOOKUP(D281,NIVELES!$D$19:$H$25,2,0),"")</f>
        <v/>
      </c>
      <c r="AB281" s="28" t="str">
        <f>+IF(D281&lt;&gt;"",VLOOKUP(D281,NIVELES!$D$19:$H$25,3,0),"")</f>
        <v/>
      </c>
      <c r="AC281" s="28" t="str">
        <f>+IF(D281&lt;&gt;"",VLOOKUP(D281,NIVELES!$D$19:$H$25,4,0),"")</f>
        <v/>
      </c>
      <c r="AD281" s="28" t="str">
        <f>+IF(D281&lt;&gt;"",VLOOKUP(D281,NIVELES!$D$19:$H$25,5,0),"")</f>
        <v/>
      </c>
      <c r="AE281" s="44" t="str">
        <f>IF(AF281&lt;&gt;"",VLOOKUP(AF281,NIVELES!$F$495:$G$540,2,0),"")</f>
        <v/>
      </c>
      <c r="AF281" s="27"/>
      <c r="AG281" s="27"/>
      <c r="AH281" s="28" t="str">
        <f>+IF(AG281&lt;&gt;"",VLOOKUP(AG281,NIVELES!$A$800:$B$876,2,0),"")</f>
        <v/>
      </c>
      <c r="AI281" s="27"/>
      <c r="AJ281" s="27"/>
      <c r="AK281" s="28" t="str">
        <f>IF(AJ281&lt;&gt;"",+VLOOKUP(AJ281,NIVELES!$A$890:$B$1237,2,0),"")</f>
        <v/>
      </c>
      <c r="AL281" s="29"/>
      <c r="AM281" s="29"/>
      <c r="AN281" s="29"/>
      <c r="AO281" s="29"/>
      <c r="AP281" s="29"/>
      <c r="AQ281" s="29"/>
      <c r="AR281" s="29"/>
      <c r="AS281" s="29"/>
      <c r="AT281" s="29"/>
      <c r="AU281" s="29"/>
      <c r="AV281" s="29"/>
      <c r="AW281" s="29"/>
      <c r="AX281" s="29"/>
      <c r="AY281" s="31">
        <f t="shared" si="33"/>
        <v>0</v>
      </c>
      <c r="AZ281" s="30" t="str">
        <f t="shared" si="34"/>
        <v xml:space="preserve"> </v>
      </c>
      <c r="BA281" s="35" t="str">
        <f t="shared" si="35"/>
        <v xml:space="preserve"> </v>
      </c>
      <c r="BB281" s="108"/>
      <c r="BC281" s="108"/>
      <c r="BD281" s="108"/>
      <c r="BE281" s="136" t="str">
        <f t="shared" si="36"/>
        <v/>
      </c>
      <c r="BF281" s="108"/>
      <c r="BG281" s="110"/>
      <c r="BH281" s="110"/>
      <c r="BI281" s="110"/>
      <c r="BJ281" s="137" t="str">
        <f t="shared" si="37"/>
        <v/>
      </c>
      <c r="BK281" s="110"/>
      <c r="BL281" s="108"/>
      <c r="BM281" s="108"/>
      <c r="BN281" s="108"/>
      <c r="BO281" s="135" t="str">
        <f t="shared" si="38"/>
        <v/>
      </c>
      <c r="BP281" s="108"/>
      <c r="BQ281" s="108"/>
      <c r="BR281" s="108"/>
      <c r="BS281" s="108"/>
      <c r="BT281" s="135" t="str">
        <f t="shared" si="39"/>
        <v/>
      </c>
      <c r="BU281" s="108"/>
      <c r="BV281" s="108"/>
      <c r="BW281" s="108"/>
      <c r="BX281" s="108"/>
      <c r="BY281" s="135" t="str">
        <f t="shared" si="40"/>
        <v/>
      </c>
      <c r="BZ281" s="108"/>
    </row>
    <row r="282" spans="1:78" x14ac:dyDescent="0.25">
      <c r="A282" s="27"/>
      <c r="B282" s="27"/>
      <c r="C282" s="27"/>
      <c r="D282" s="27"/>
      <c r="E282" s="28" t="str">
        <f>+IF(C282&lt;&gt;"",VLOOKUP(MID(C282,18,5),NIVELES!$A$133:$B$213,2,0),"")</f>
        <v/>
      </c>
      <c r="F282" s="88"/>
      <c r="G282" s="28" t="str">
        <f>IF(F282&lt;&gt;"",VLOOKUP(F282,NIVELES!$A$246:$C$464,3,0),"")</f>
        <v/>
      </c>
      <c r="H282" s="27"/>
      <c r="I282" s="27"/>
      <c r="J282" s="27"/>
      <c r="K282" s="107"/>
      <c r="L282" s="27"/>
      <c r="M282" s="46"/>
      <c r="N282" s="46"/>
      <c r="O282" s="46"/>
      <c r="P282" s="46"/>
      <c r="Q282" s="46"/>
      <c r="R282" s="46"/>
      <c r="S282" s="46"/>
      <c r="T282" s="46"/>
      <c r="U282" s="46"/>
      <c r="V282" s="46"/>
      <c r="W282" s="46"/>
      <c r="X282" s="46"/>
      <c r="Y282" s="41" t="str">
        <f>IF(A282&lt;&gt;"",IF(D282="DIRECCIÓN_DE_TRANSFERENCIAS","280 0031",VLOOKUP(C282,NIVELES!$A$14:$B$105,2,0)),"")</f>
        <v/>
      </c>
      <c r="Z282" s="106"/>
      <c r="AA282" s="43" t="str">
        <f>+IF(D282&lt;&gt;"",VLOOKUP(D282,NIVELES!$D$19:$H$25,2,0),"")</f>
        <v/>
      </c>
      <c r="AB282" s="28" t="str">
        <f>+IF(D282&lt;&gt;"",VLOOKUP(D282,NIVELES!$D$19:$H$25,3,0),"")</f>
        <v/>
      </c>
      <c r="AC282" s="28" t="str">
        <f>+IF(D282&lt;&gt;"",VLOOKUP(D282,NIVELES!$D$19:$H$25,4,0),"")</f>
        <v/>
      </c>
      <c r="AD282" s="28" t="str">
        <f>+IF(D282&lt;&gt;"",VLOOKUP(D282,NIVELES!$D$19:$H$25,5,0),"")</f>
        <v/>
      </c>
      <c r="AE282" s="44" t="str">
        <f>IF(AF282&lt;&gt;"",VLOOKUP(AF282,NIVELES!$F$495:$G$540,2,0),"")</f>
        <v/>
      </c>
      <c r="AF282" s="27"/>
      <c r="AG282" s="27"/>
      <c r="AH282" s="28" t="str">
        <f>+IF(AG282&lt;&gt;"",VLOOKUP(AG282,NIVELES!$A$800:$B$876,2,0),"")</f>
        <v/>
      </c>
      <c r="AI282" s="27"/>
      <c r="AJ282" s="27"/>
      <c r="AK282" s="28" t="str">
        <f>IF(AJ282&lt;&gt;"",+VLOOKUP(AJ282,NIVELES!$A$890:$B$1237,2,0),"")</f>
        <v/>
      </c>
      <c r="AL282" s="29"/>
      <c r="AM282" s="29"/>
      <c r="AN282" s="29"/>
      <c r="AO282" s="29"/>
      <c r="AP282" s="29"/>
      <c r="AQ282" s="29"/>
      <c r="AR282" s="29"/>
      <c r="AS282" s="29"/>
      <c r="AT282" s="29"/>
      <c r="AU282" s="29"/>
      <c r="AV282" s="29"/>
      <c r="AW282" s="29"/>
      <c r="AX282" s="29"/>
      <c r="AY282" s="31">
        <f t="shared" si="33"/>
        <v>0</v>
      </c>
      <c r="AZ282" s="30" t="str">
        <f t="shared" si="34"/>
        <v xml:space="preserve"> </v>
      </c>
      <c r="BA282" s="35" t="str">
        <f t="shared" si="35"/>
        <v xml:space="preserve"> </v>
      </c>
      <c r="BB282" s="108"/>
      <c r="BC282" s="108"/>
      <c r="BD282" s="108"/>
      <c r="BE282" s="136" t="str">
        <f t="shared" si="36"/>
        <v/>
      </c>
      <c r="BF282" s="108"/>
      <c r="BG282" s="110"/>
      <c r="BH282" s="110"/>
      <c r="BI282" s="110"/>
      <c r="BJ282" s="137" t="str">
        <f t="shared" si="37"/>
        <v/>
      </c>
      <c r="BK282" s="110"/>
      <c r="BL282" s="108"/>
      <c r="BM282" s="108"/>
      <c r="BN282" s="108"/>
      <c r="BO282" s="135" t="str">
        <f t="shared" si="38"/>
        <v/>
      </c>
      <c r="BP282" s="108"/>
      <c r="BQ282" s="108"/>
      <c r="BR282" s="108"/>
      <c r="BS282" s="108"/>
      <c r="BT282" s="135" t="str">
        <f t="shared" si="39"/>
        <v/>
      </c>
      <c r="BU282" s="108"/>
      <c r="BV282" s="108"/>
      <c r="BW282" s="108"/>
      <c r="BX282" s="108"/>
      <c r="BY282" s="135" t="str">
        <f t="shared" si="40"/>
        <v/>
      </c>
      <c r="BZ282" s="108"/>
    </row>
    <row r="283" spans="1:78" x14ac:dyDescent="0.25">
      <c r="A283" s="27"/>
      <c r="B283" s="27"/>
      <c r="C283" s="27"/>
      <c r="D283" s="27"/>
      <c r="E283" s="28" t="str">
        <f>+IF(C283&lt;&gt;"",VLOOKUP(MID(C283,18,5),NIVELES!$A$133:$B$213,2,0),"")</f>
        <v/>
      </c>
      <c r="F283" s="88"/>
      <c r="G283" s="28" t="str">
        <f>IF(F283&lt;&gt;"",VLOOKUP(F283,NIVELES!$A$246:$C$464,3,0),"")</f>
        <v/>
      </c>
      <c r="H283" s="27"/>
      <c r="I283" s="27"/>
      <c r="J283" s="27"/>
      <c r="K283" s="107"/>
      <c r="L283" s="27"/>
      <c r="M283" s="46"/>
      <c r="N283" s="46"/>
      <c r="O283" s="46"/>
      <c r="P283" s="46"/>
      <c r="Q283" s="46"/>
      <c r="R283" s="46"/>
      <c r="S283" s="46"/>
      <c r="T283" s="46"/>
      <c r="U283" s="46"/>
      <c r="V283" s="46"/>
      <c r="W283" s="46"/>
      <c r="X283" s="46"/>
      <c r="Y283" s="41" t="str">
        <f>IF(A283&lt;&gt;"",IF(D283="DIRECCIÓN_DE_TRANSFERENCIAS","280 0031",VLOOKUP(C283,NIVELES!$A$14:$B$105,2,0)),"")</f>
        <v/>
      </c>
      <c r="Z283" s="106"/>
      <c r="AA283" s="43" t="str">
        <f>+IF(D283&lt;&gt;"",VLOOKUP(D283,NIVELES!$D$19:$H$25,2,0),"")</f>
        <v/>
      </c>
      <c r="AB283" s="28" t="str">
        <f>+IF(D283&lt;&gt;"",VLOOKUP(D283,NIVELES!$D$19:$H$25,3,0),"")</f>
        <v/>
      </c>
      <c r="AC283" s="28" t="str">
        <f>+IF(D283&lt;&gt;"",VLOOKUP(D283,NIVELES!$D$19:$H$25,4,0),"")</f>
        <v/>
      </c>
      <c r="AD283" s="28" t="str">
        <f>+IF(D283&lt;&gt;"",VLOOKUP(D283,NIVELES!$D$19:$H$25,5,0),"")</f>
        <v/>
      </c>
      <c r="AE283" s="44" t="str">
        <f>IF(AF283&lt;&gt;"",VLOOKUP(AF283,NIVELES!$F$495:$G$540,2,0),"")</f>
        <v/>
      </c>
      <c r="AF283" s="27"/>
      <c r="AG283" s="27"/>
      <c r="AH283" s="28" t="str">
        <f>+IF(AG283&lt;&gt;"",VLOOKUP(AG283,NIVELES!$A$800:$B$876,2,0),"")</f>
        <v/>
      </c>
      <c r="AI283" s="27"/>
      <c r="AJ283" s="27"/>
      <c r="AK283" s="28" t="str">
        <f>IF(AJ283&lt;&gt;"",+VLOOKUP(AJ283,NIVELES!$A$890:$B$1237,2,0),"")</f>
        <v/>
      </c>
      <c r="AL283" s="29"/>
      <c r="AM283" s="29"/>
      <c r="AN283" s="29"/>
      <c r="AO283" s="29"/>
      <c r="AP283" s="29"/>
      <c r="AQ283" s="29"/>
      <c r="AR283" s="29"/>
      <c r="AS283" s="29"/>
      <c r="AT283" s="29"/>
      <c r="AU283" s="29"/>
      <c r="AV283" s="29"/>
      <c r="AW283" s="29"/>
      <c r="AX283" s="29"/>
      <c r="AY283" s="31">
        <f t="shared" si="33"/>
        <v>0</v>
      </c>
      <c r="AZ283" s="30" t="str">
        <f t="shared" si="34"/>
        <v xml:space="preserve"> </v>
      </c>
      <c r="BA283" s="35" t="str">
        <f t="shared" si="35"/>
        <v xml:space="preserve"> </v>
      </c>
      <c r="BB283" s="108"/>
      <c r="BC283" s="108"/>
      <c r="BD283" s="108"/>
      <c r="BE283" s="136" t="str">
        <f t="shared" si="36"/>
        <v/>
      </c>
      <c r="BF283" s="108"/>
      <c r="BG283" s="110"/>
      <c r="BH283" s="110"/>
      <c r="BI283" s="110"/>
      <c r="BJ283" s="137" t="str">
        <f t="shared" si="37"/>
        <v/>
      </c>
      <c r="BK283" s="110"/>
      <c r="BL283" s="108"/>
      <c r="BM283" s="108"/>
      <c r="BN283" s="108"/>
      <c r="BO283" s="135" t="str">
        <f t="shared" si="38"/>
        <v/>
      </c>
      <c r="BP283" s="108"/>
      <c r="BQ283" s="108"/>
      <c r="BR283" s="108"/>
      <c r="BS283" s="108"/>
      <c r="BT283" s="135" t="str">
        <f t="shared" si="39"/>
        <v/>
      </c>
      <c r="BU283" s="108"/>
      <c r="BV283" s="108"/>
      <c r="BW283" s="108"/>
      <c r="BX283" s="108"/>
      <c r="BY283" s="135" t="str">
        <f t="shared" si="40"/>
        <v/>
      </c>
      <c r="BZ283" s="108"/>
    </row>
    <row r="284" spans="1:78" x14ac:dyDescent="0.25">
      <c r="A284" s="27"/>
      <c r="B284" s="27"/>
      <c r="C284" s="27"/>
      <c r="D284" s="27"/>
      <c r="E284" s="28" t="str">
        <f>+IF(C284&lt;&gt;"",VLOOKUP(MID(C284,18,5),NIVELES!$A$133:$B$213,2,0),"")</f>
        <v/>
      </c>
      <c r="F284" s="88"/>
      <c r="G284" s="28" t="str">
        <f>IF(F284&lt;&gt;"",VLOOKUP(F284,NIVELES!$A$246:$C$464,3,0),"")</f>
        <v/>
      </c>
      <c r="H284" s="27"/>
      <c r="I284" s="27"/>
      <c r="J284" s="27"/>
      <c r="K284" s="107"/>
      <c r="L284" s="27"/>
      <c r="M284" s="46"/>
      <c r="N284" s="46"/>
      <c r="O284" s="46"/>
      <c r="P284" s="46"/>
      <c r="Q284" s="46"/>
      <c r="R284" s="46"/>
      <c r="S284" s="46"/>
      <c r="T284" s="46"/>
      <c r="U284" s="46"/>
      <c r="V284" s="46"/>
      <c r="W284" s="46"/>
      <c r="X284" s="46"/>
      <c r="Y284" s="41" t="str">
        <f>IF(A284&lt;&gt;"",IF(D284="DIRECCIÓN_DE_TRANSFERENCIAS","280 0031",VLOOKUP(C284,NIVELES!$A$14:$B$105,2,0)),"")</f>
        <v/>
      </c>
      <c r="Z284" s="106"/>
      <c r="AA284" s="43" t="str">
        <f>+IF(D284&lt;&gt;"",VLOOKUP(D284,NIVELES!$D$19:$H$25,2,0),"")</f>
        <v/>
      </c>
      <c r="AB284" s="28" t="str">
        <f>+IF(D284&lt;&gt;"",VLOOKUP(D284,NIVELES!$D$19:$H$25,3,0),"")</f>
        <v/>
      </c>
      <c r="AC284" s="28" t="str">
        <f>+IF(D284&lt;&gt;"",VLOOKUP(D284,NIVELES!$D$19:$H$25,4,0),"")</f>
        <v/>
      </c>
      <c r="AD284" s="28" t="str">
        <f>+IF(D284&lt;&gt;"",VLOOKUP(D284,NIVELES!$D$19:$H$25,5,0),"")</f>
        <v/>
      </c>
      <c r="AE284" s="44" t="str">
        <f>IF(AF284&lt;&gt;"",VLOOKUP(AF284,NIVELES!$F$495:$G$540,2,0),"")</f>
        <v/>
      </c>
      <c r="AF284" s="27"/>
      <c r="AG284" s="27"/>
      <c r="AH284" s="28" t="str">
        <f>+IF(AG284&lt;&gt;"",VLOOKUP(AG284,NIVELES!$A$800:$B$876,2,0),"")</f>
        <v/>
      </c>
      <c r="AI284" s="27"/>
      <c r="AJ284" s="27"/>
      <c r="AK284" s="28" t="str">
        <f>IF(AJ284&lt;&gt;"",+VLOOKUP(AJ284,NIVELES!$A$890:$B$1237,2,0),"")</f>
        <v/>
      </c>
      <c r="AL284" s="29"/>
      <c r="AM284" s="29"/>
      <c r="AN284" s="29"/>
      <c r="AO284" s="29"/>
      <c r="AP284" s="29"/>
      <c r="AQ284" s="29"/>
      <c r="AR284" s="29"/>
      <c r="AS284" s="29"/>
      <c r="AT284" s="29"/>
      <c r="AU284" s="29"/>
      <c r="AV284" s="29"/>
      <c r="AW284" s="29"/>
      <c r="AX284" s="29"/>
      <c r="AY284" s="31">
        <f t="shared" si="33"/>
        <v>0</v>
      </c>
      <c r="AZ284" s="30" t="str">
        <f t="shared" si="34"/>
        <v xml:space="preserve"> </v>
      </c>
      <c r="BA284" s="35" t="str">
        <f t="shared" si="35"/>
        <v xml:space="preserve"> </v>
      </c>
      <c r="BB284" s="108"/>
      <c r="BC284" s="108"/>
      <c r="BD284" s="108"/>
      <c r="BE284" s="136" t="str">
        <f t="shared" si="36"/>
        <v/>
      </c>
      <c r="BF284" s="108"/>
      <c r="BG284" s="110"/>
      <c r="BH284" s="110"/>
      <c r="BI284" s="110"/>
      <c r="BJ284" s="137" t="str">
        <f t="shared" si="37"/>
        <v/>
      </c>
      <c r="BK284" s="110"/>
      <c r="BL284" s="108"/>
      <c r="BM284" s="108"/>
      <c r="BN284" s="108"/>
      <c r="BO284" s="135" t="str">
        <f t="shared" si="38"/>
        <v/>
      </c>
      <c r="BP284" s="108"/>
      <c r="BQ284" s="108"/>
      <c r="BR284" s="108"/>
      <c r="BS284" s="108"/>
      <c r="BT284" s="135" t="str">
        <f t="shared" si="39"/>
        <v/>
      </c>
      <c r="BU284" s="108"/>
      <c r="BV284" s="108"/>
      <c r="BW284" s="108"/>
      <c r="BX284" s="108"/>
      <c r="BY284" s="135" t="str">
        <f t="shared" si="40"/>
        <v/>
      </c>
      <c r="BZ284" s="108"/>
    </row>
    <row r="285" spans="1:78" x14ac:dyDescent="0.25">
      <c r="A285" s="27"/>
      <c r="B285" s="27"/>
      <c r="C285" s="27"/>
      <c r="D285" s="27"/>
      <c r="E285" s="28" t="str">
        <f>+IF(C285&lt;&gt;"",VLOOKUP(MID(C285,18,5),NIVELES!$A$133:$B$213,2,0),"")</f>
        <v/>
      </c>
      <c r="F285" s="88"/>
      <c r="G285" s="28" t="str">
        <f>IF(F285&lt;&gt;"",VLOOKUP(F285,NIVELES!$A$246:$C$464,3,0),"")</f>
        <v/>
      </c>
      <c r="H285" s="27"/>
      <c r="I285" s="27"/>
      <c r="J285" s="27"/>
      <c r="K285" s="107"/>
      <c r="L285" s="27"/>
      <c r="M285" s="46"/>
      <c r="N285" s="46"/>
      <c r="O285" s="46"/>
      <c r="P285" s="46"/>
      <c r="Q285" s="46"/>
      <c r="R285" s="46"/>
      <c r="S285" s="46"/>
      <c r="T285" s="46"/>
      <c r="U285" s="46"/>
      <c r="V285" s="46"/>
      <c r="W285" s="46"/>
      <c r="X285" s="46"/>
      <c r="Y285" s="41" t="str">
        <f>IF(A285&lt;&gt;"",IF(D285="DIRECCIÓN_DE_TRANSFERENCIAS","280 0031",VLOOKUP(C285,NIVELES!$A$14:$B$105,2,0)),"")</f>
        <v/>
      </c>
      <c r="Z285" s="106"/>
      <c r="AA285" s="43" t="str">
        <f>+IF(D285&lt;&gt;"",VLOOKUP(D285,NIVELES!$D$19:$H$25,2,0),"")</f>
        <v/>
      </c>
      <c r="AB285" s="28" t="str">
        <f>+IF(D285&lt;&gt;"",VLOOKUP(D285,NIVELES!$D$19:$H$25,3,0),"")</f>
        <v/>
      </c>
      <c r="AC285" s="28" t="str">
        <f>+IF(D285&lt;&gt;"",VLOOKUP(D285,NIVELES!$D$19:$H$25,4,0),"")</f>
        <v/>
      </c>
      <c r="AD285" s="28" t="str">
        <f>+IF(D285&lt;&gt;"",VLOOKUP(D285,NIVELES!$D$19:$H$25,5,0),"")</f>
        <v/>
      </c>
      <c r="AE285" s="44" t="str">
        <f>IF(AF285&lt;&gt;"",VLOOKUP(AF285,NIVELES!$F$495:$G$540,2,0),"")</f>
        <v/>
      </c>
      <c r="AF285" s="27"/>
      <c r="AG285" s="27"/>
      <c r="AH285" s="28" t="str">
        <f>+IF(AG285&lt;&gt;"",VLOOKUP(AG285,NIVELES!$A$800:$B$876,2,0),"")</f>
        <v/>
      </c>
      <c r="AI285" s="27"/>
      <c r="AJ285" s="27"/>
      <c r="AK285" s="28" t="str">
        <f>IF(AJ285&lt;&gt;"",+VLOOKUP(AJ285,NIVELES!$A$890:$B$1237,2,0),"")</f>
        <v/>
      </c>
      <c r="AL285" s="29"/>
      <c r="AM285" s="29"/>
      <c r="AN285" s="29"/>
      <c r="AO285" s="29"/>
      <c r="AP285" s="29"/>
      <c r="AQ285" s="29"/>
      <c r="AR285" s="29"/>
      <c r="AS285" s="29"/>
      <c r="AT285" s="29"/>
      <c r="AU285" s="29"/>
      <c r="AV285" s="29"/>
      <c r="AW285" s="29"/>
      <c r="AX285" s="29"/>
      <c r="AY285" s="31">
        <f t="shared" si="33"/>
        <v>0</v>
      </c>
      <c r="AZ285" s="30" t="str">
        <f t="shared" si="34"/>
        <v xml:space="preserve"> </v>
      </c>
      <c r="BA285" s="35" t="str">
        <f t="shared" si="35"/>
        <v xml:space="preserve"> </v>
      </c>
      <c r="BB285" s="108"/>
      <c r="BC285" s="108"/>
      <c r="BD285" s="108"/>
      <c r="BE285" s="136" t="str">
        <f t="shared" si="36"/>
        <v/>
      </c>
      <c r="BF285" s="108"/>
      <c r="BG285" s="110"/>
      <c r="BH285" s="110"/>
      <c r="BI285" s="110"/>
      <c r="BJ285" s="137" t="str">
        <f t="shared" si="37"/>
        <v/>
      </c>
      <c r="BK285" s="110"/>
      <c r="BL285" s="108"/>
      <c r="BM285" s="108"/>
      <c r="BN285" s="108"/>
      <c r="BO285" s="135" t="str">
        <f t="shared" si="38"/>
        <v/>
      </c>
      <c r="BP285" s="108"/>
      <c r="BQ285" s="108"/>
      <c r="BR285" s="108"/>
      <c r="BS285" s="108"/>
      <c r="BT285" s="135" t="str">
        <f t="shared" si="39"/>
        <v/>
      </c>
      <c r="BU285" s="108"/>
      <c r="BV285" s="108"/>
      <c r="BW285" s="108"/>
      <c r="BX285" s="108"/>
      <c r="BY285" s="135" t="str">
        <f t="shared" si="40"/>
        <v/>
      </c>
      <c r="BZ285" s="108"/>
    </row>
    <row r="286" spans="1:78" x14ac:dyDescent="0.25">
      <c r="A286" s="27"/>
      <c r="B286" s="27"/>
      <c r="C286" s="27"/>
      <c r="D286" s="27"/>
      <c r="E286" s="28" t="str">
        <f>+IF(C286&lt;&gt;"",VLOOKUP(MID(C286,18,5),NIVELES!$A$133:$B$213,2,0),"")</f>
        <v/>
      </c>
      <c r="F286" s="88"/>
      <c r="G286" s="28" t="str">
        <f>IF(F286&lt;&gt;"",VLOOKUP(F286,NIVELES!$A$246:$C$464,3,0),"")</f>
        <v/>
      </c>
      <c r="H286" s="27"/>
      <c r="I286" s="27"/>
      <c r="J286" s="27"/>
      <c r="K286" s="107"/>
      <c r="L286" s="27"/>
      <c r="M286" s="46"/>
      <c r="N286" s="46"/>
      <c r="O286" s="46"/>
      <c r="P286" s="46"/>
      <c r="Q286" s="46"/>
      <c r="R286" s="46"/>
      <c r="S286" s="46"/>
      <c r="T286" s="46"/>
      <c r="U286" s="46"/>
      <c r="V286" s="46"/>
      <c r="W286" s="46"/>
      <c r="X286" s="46"/>
      <c r="Y286" s="41" t="str">
        <f>IF(A286&lt;&gt;"",IF(D286="DIRECCIÓN_DE_TRANSFERENCIAS","280 0031",VLOOKUP(C286,NIVELES!$A$14:$B$105,2,0)),"")</f>
        <v/>
      </c>
      <c r="Z286" s="106"/>
      <c r="AA286" s="43" t="str">
        <f>+IF(D286&lt;&gt;"",VLOOKUP(D286,NIVELES!$D$19:$H$25,2,0),"")</f>
        <v/>
      </c>
      <c r="AB286" s="28" t="str">
        <f>+IF(D286&lt;&gt;"",VLOOKUP(D286,NIVELES!$D$19:$H$25,3,0),"")</f>
        <v/>
      </c>
      <c r="AC286" s="28" t="str">
        <f>+IF(D286&lt;&gt;"",VLOOKUP(D286,NIVELES!$D$19:$H$25,4,0),"")</f>
        <v/>
      </c>
      <c r="AD286" s="28" t="str">
        <f>+IF(D286&lt;&gt;"",VLOOKUP(D286,NIVELES!$D$19:$H$25,5,0),"")</f>
        <v/>
      </c>
      <c r="AE286" s="44" t="str">
        <f>IF(AF286&lt;&gt;"",VLOOKUP(AF286,NIVELES!$F$495:$G$540,2,0),"")</f>
        <v/>
      </c>
      <c r="AF286" s="27"/>
      <c r="AG286" s="27"/>
      <c r="AH286" s="28" t="str">
        <f>+IF(AG286&lt;&gt;"",VLOOKUP(AG286,NIVELES!$A$800:$B$876,2,0),"")</f>
        <v/>
      </c>
      <c r="AI286" s="27"/>
      <c r="AJ286" s="27"/>
      <c r="AK286" s="28" t="str">
        <f>IF(AJ286&lt;&gt;"",+VLOOKUP(AJ286,NIVELES!$A$890:$B$1237,2,0),"")</f>
        <v/>
      </c>
      <c r="AL286" s="29"/>
      <c r="AM286" s="29"/>
      <c r="AN286" s="29"/>
      <c r="AO286" s="29"/>
      <c r="AP286" s="29"/>
      <c r="AQ286" s="29"/>
      <c r="AR286" s="29"/>
      <c r="AS286" s="29"/>
      <c r="AT286" s="29"/>
      <c r="AU286" s="29"/>
      <c r="AV286" s="29"/>
      <c r="AW286" s="29"/>
      <c r="AX286" s="29"/>
      <c r="AY286" s="31">
        <f t="shared" si="33"/>
        <v>0</v>
      </c>
      <c r="AZ286" s="30" t="str">
        <f t="shared" si="34"/>
        <v xml:space="preserve"> </v>
      </c>
      <c r="BA286" s="35" t="str">
        <f t="shared" si="35"/>
        <v xml:space="preserve"> </v>
      </c>
      <c r="BB286" s="108"/>
      <c r="BC286" s="108"/>
      <c r="BD286" s="108"/>
      <c r="BE286" s="136" t="str">
        <f t="shared" si="36"/>
        <v/>
      </c>
      <c r="BF286" s="108"/>
      <c r="BG286" s="110"/>
      <c r="BH286" s="110"/>
      <c r="BI286" s="110"/>
      <c r="BJ286" s="137" t="str">
        <f t="shared" si="37"/>
        <v/>
      </c>
      <c r="BK286" s="110"/>
      <c r="BL286" s="108"/>
      <c r="BM286" s="108"/>
      <c r="BN286" s="108"/>
      <c r="BO286" s="135" t="str">
        <f t="shared" si="38"/>
        <v/>
      </c>
      <c r="BP286" s="108"/>
      <c r="BQ286" s="108"/>
      <c r="BR286" s="108"/>
      <c r="BS286" s="108"/>
      <c r="BT286" s="135" t="str">
        <f t="shared" si="39"/>
        <v/>
      </c>
      <c r="BU286" s="108"/>
      <c r="BV286" s="108"/>
      <c r="BW286" s="108"/>
      <c r="BX286" s="108"/>
      <c r="BY286" s="135" t="str">
        <f t="shared" si="40"/>
        <v/>
      </c>
      <c r="BZ286" s="108"/>
    </row>
    <row r="287" spans="1:78" x14ac:dyDescent="0.25">
      <c r="A287" s="27"/>
      <c r="B287" s="27"/>
      <c r="C287" s="27"/>
      <c r="D287" s="27"/>
      <c r="E287" s="28" t="str">
        <f>+IF(C287&lt;&gt;"",VLOOKUP(MID(C287,18,5),NIVELES!$A$133:$B$213,2,0),"")</f>
        <v/>
      </c>
      <c r="F287" s="88"/>
      <c r="G287" s="28" t="str">
        <f>IF(F287&lt;&gt;"",VLOOKUP(F287,NIVELES!$A$246:$C$464,3,0),"")</f>
        <v/>
      </c>
      <c r="H287" s="27"/>
      <c r="I287" s="27"/>
      <c r="J287" s="27"/>
      <c r="K287" s="107"/>
      <c r="L287" s="27"/>
      <c r="M287" s="46"/>
      <c r="N287" s="46"/>
      <c r="O287" s="46"/>
      <c r="P287" s="46"/>
      <c r="Q287" s="46"/>
      <c r="R287" s="46"/>
      <c r="S287" s="46"/>
      <c r="T287" s="46"/>
      <c r="U287" s="46"/>
      <c r="V287" s="46"/>
      <c r="W287" s="46"/>
      <c r="X287" s="46"/>
      <c r="Y287" s="41" t="str">
        <f>IF(A287&lt;&gt;"",IF(D287="DIRECCIÓN_DE_TRANSFERENCIAS","280 0031",VLOOKUP(C287,NIVELES!$A$14:$B$105,2,0)),"")</f>
        <v/>
      </c>
      <c r="Z287" s="106"/>
      <c r="AA287" s="43" t="str">
        <f>+IF(D287&lt;&gt;"",VLOOKUP(D287,NIVELES!$D$19:$H$25,2,0),"")</f>
        <v/>
      </c>
      <c r="AB287" s="28" t="str">
        <f>+IF(D287&lt;&gt;"",VLOOKUP(D287,NIVELES!$D$19:$H$25,3,0),"")</f>
        <v/>
      </c>
      <c r="AC287" s="28" t="str">
        <f>+IF(D287&lt;&gt;"",VLOOKUP(D287,NIVELES!$D$19:$H$25,4,0),"")</f>
        <v/>
      </c>
      <c r="AD287" s="28" t="str">
        <f>+IF(D287&lt;&gt;"",VLOOKUP(D287,NIVELES!$D$19:$H$25,5,0),"")</f>
        <v/>
      </c>
      <c r="AE287" s="44" t="str">
        <f>IF(AF287&lt;&gt;"",VLOOKUP(AF287,NIVELES!$F$495:$G$540,2,0),"")</f>
        <v/>
      </c>
      <c r="AF287" s="27"/>
      <c r="AG287" s="27"/>
      <c r="AH287" s="28" t="str">
        <f>+IF(AG287&lt;&gt;"",VLOOKUP(AG287,NIVELES!$A$800:$B$876,2,0),"")</f>
        <v/>
      </c>
      <c r="AI287" s="27"/>
      <c r="AJ287" s="27"/>
      <c r="AK287" s="28" t="str">
        <f>IF(AJ287&lt;&gt;"",+VLOOKUP(AJ287,NIVELES!$A$890:$B$1237,2,0),"")</f>
        <v/>
      </c>
      <c r="AL287" s="29"/>
      <c r="AM287" s="29"/>
      <c r="AN287" s="29"/>
      <c r="AO287" s="29"/>
      <c r="AP287" s="29"/>
      <c r="AQ287" s="29"/>
      <c r="AR287" s="29"/>
      <c r="AS287" s="29"/>
      <c r="AT287" s="29"/>
      <c r="AU287" s="29"/>
      <c r="AV287" s="29"/>
      <c r="AW287" s="29"/>
      <c r="AX287" s="29"/>
      <c r="AY287" s="31">
        <f t="shared" si="33"/>
        <v>0</v>
      </c>
      <c r="AZ287" s="30" t="str">
        <f t="shared" si="34"/>
        <v xml:space="preserve"> </v>
      </c>
      <c r="BA287" s="35" t="str">
        <f t="shared" si="35"/>
        <v xml:space="preserve"> </v>
      </c>
      <c r="BB287" s="108"/>
      <c r="BC287" s="108"/>
      <c r="BD287" s="108"/>
      <c r="BE287" s="136" t="str">
        <f t="shared" si="36"/>
        <v/>
      </c>
      <c r="BF287" s="108"/>
      <c r="BG287" s="110"/>
      <c r="BH287" s="110"/>
      <c r="BI287" s="110"/>
      <c r="BJ287" s="137" t="str">
        <f t="shared" si="37"/>
        <v/>
      </c>
      <c r="BK287" s="110"/>
      <c r="BL287" s="108"/>
      <c r="BM287" s="108"/>
      <c r="BN287" s="108"/>
      <c r="BO287" s="135" t="str">
        <f t="shared" si="38"/>
        <v/>
      </c>
      <c r="BP287" s="108"/>
      <c r="BQ287" s="108"/>
      <c r="BR287" s="108"/>
      <c r="BS287" s="108"/>
      <c r="BT287" s="135" t="str">
        <f t="shared" si="39"/>
        <v/>
      </c>
      <c r="BU287" s="108"/>
      <c r="BV287" s="108"/>
      <c r="BW287" s="108"/>
      <c r="BX287" s="108"/>
      <c r="BY287" s="135" t="str">
        <f t="shared" si="40"/>
        <v/>
      </c>
      <c r="BZ287" s="108"/>
    </row>
    <row r="288" spans="1:78" x14ac:dyDescent="0.25">
      <c r="A288" s="27"/>
      <c r="B288" s="27"/>
      <c r="C288" s="27"/>
      <c r="D288" s="27"/>
      <c r="E288" s="28" t="str">
        <f>+IF(C288&lt;&gt;"",VLOOKUP(MID(C288,18,5),NIVELES!$A$133:$B$213,2,0),"")</f>
        <v/>
      </c>
      <c r="F288" s="88"/>
      <c r="G288" s="28" t="str">
        <f>IF(F288&lt;&gt;"",VLOOKUP(F288,NIVELES!$A$246:$C$464,3,0),"")</f>
        <v/>
      </c>
      <c r="H288" s="27"/>
      <c r="I288" s="27"/>
      <c r="J288" s="27"/>
      <c r="K288" s="107"/>
      <c r="L288" s="27"/>
      <c r="M288" s="46"/>
      <c r="N288" s="46"/>
      <c r="O288" s="46"/>
      <c r="P288" s="46"/>
      <c r="Q288" s="46"/>
      <c r="R288" s="46"/>
      <c r="S288" s="46"/>
      <c r="T288" s="46"/>
      <c r="U288" s="46"/>
      <c r="V288" s="46"/>
      <c r="W288" s="46"/>
      <c r="X288" s="46"/>
      <c r="Y288" s="41" t="str">
        <f>IF(A288&lt;&gt;"",IF(D288="DIRECCIÓN_DE_TRANSFERENCIAS","280 0031",VLOOKUP(C288,NIVELES!$A$14:$B$105,2,0)),"")</f>
        <v/>
      </c>
      <c r="Z288" s="106"/>
      <c r="AA288" s="43" t="str">
        <f>+IF(D288&lt;&gt;"",VLOOKUP(D288,NIVELES!$D$19:$H$25,2,0),"")</f>
        <v/>
      </c>
      <c r="AB288" s="28" t="str">
        <f>+IF(D288&lt;&gt;"",VLOOKUP(D288,NIVELES!$D$19:$H$25,3,0),"")</f>
        <v/>
      </c>
      <c r="AC288" s="28" t="str">
        <f>+IF(D288&lt;&gt;"",VLOOKUP(D288,NIVELES!$D$19:$H$25,4,0),"")</f>
        <v/>
      </c>
      <c r="AD288" s="28" t="str">
        <f>+IF(D288&lt;&gt;"",VLOOKUP(D288,NIVELES!$D$19:$H$25,5,0),"")</f>
        <v/>
      </c>
      <c r="AE288" s="44" t="str">
        <f>IF(AF288&lt;&gt;"",VLOOKUP(AF288,NIVELES!$F$495:$G$540,2,0),"")</f>
        <v/>
      </c>
      <c r="AF288" s="27"/>
      <c r="AG288" s="27"/>
      <c r="AH288" s="28" t="str">
        <f>+IF(AG288&lt;&gt;"",VLOOKUP(AG288,NIVELES!$A$800:$B$876,2,0),"")</f>
        <v/>
      </c>
      <c r="AI288" s="27"/>
      <c r="AJ288" s="27"/>
      <c r="AK288" s="28" t="str">
        <f>IF(AJ288&lt;&gt;"",+VLOOKUP(AJ288,NIVELES!$A$890:$B$1237,2,0),"")</f>
        <v/>
      </c>
      <c r="AL288" s="29"/>
      <c r="AM288" s="29"/>
      <c r="AN288" s="29"/>
      <c r="AO288" s="29"/>
      <c r="AP288" s="29"/>
      <c r="AQ288" s="29"/>
      <c r="AR288" s="29"/>
      <c r="AS288" s="29"/>
      <c r="AT288" s="29"/>
      <c r="AU288" s="29"/>
      <c r="AV288" s="29"/>
      <c r="AW288" s="29"/>
      <c r="AX288" s="29"/>
      <c r="AY288" s="31">
        <f t="shared" si="33"/>
        <v>0</v>
      </c>
      <c r="AZ288" s="30" t="str">
        <f t="shared" si="34"/>
        <v xml:space="preserve"> </v>
      </c>
      <c r="BA288" s="35" t="str">
        <f t="shared" si="35"/>
        <v xml:space="preserve"> </v>
      </c>
      <c r="BB288" s="108"/>
      <c r="BC288" s="108"/>
      <c r="BD288" s="108"/>
      <c r="BE288" s="136" t="str">
        <f t="shared" si="36"/>
        <v/>
      </c>
      <c r="BF288" s="108"/>
      <c r="BG288" s="110"/>
      <c r="BH288" s="110"/>
      <c r="BI288" s="110"/>
      <c r="BJ288" s="137" t="str">
        <f t="shared" si="37"/>
        <v/>
      </c>
      <c r="BK288" s="110"/>
      <c r="BL288" s="108"/>
      <c r="BM288" s="108"/>
      <c r="BN288" s="108"/>
      <c r="BO288" s="135" t="str">
        <f t="shared" si="38"/>
        <v/>
      </c>
      <c r="BP288" s="108"/>
      <c r="BQ288" s="108"/>
      <c r="BR288" s="108"/>
      <c r="BS288" s="108"/>
      <c r="BT288" s="135" t="str">
        <f t="shared" si="39"/>
        <v/>
      </c>
      <c r="BU288" s="108"/>
      <c r="BV288" s="108"/>
      <c r="BW288" s="108"/>
      <c r="BX288" s="108"/>
      <c r="BY288" s="135" t="str">
        <f t="shared" si="40"/>
        <v/>
      </c>
      <c r="BZ288" s="108"/>
    </row>
    <row r="289" spans="1:78" x14ac:dyDescent="0.25">
      <c r="A289" s="27"/>
      <c r="B289" s="27"/>
      <c r="C289" s="27"/>
      <c r="D289" s="27"/>
      <c r="E289" s="28" t="str">
        <f>+IF(C289&lt;&gt;"",VLOOKUP(MID(C289,18,5),NIVELES!$A$133:$B$213,2,0),"")</f>
        <v/>
      </c>
      <c r="F289" s="88"/>
      <c r="G289" s="28" t="str">
        <f>IF(F289&lt;&gt;"",VLOOKUP(F289,NIVELES!$A$246:$C$464,3,0),"")</f>
        <v/>
      </c>
      <c r="H289" s="27"/>
      <c r="I289" s="27"/>
      <c r="J289" s="27"/>
      <c r="K289" s="107"/>
      <c r="L289" s="27"/>
      <c r="M289" s="46"/>
      <c r="N289" s="46"/>
      <c r="O289" s="46"/>
      <c r="P289" s="46"/>
      <c r="Q289" s="46"/>
      <c r="R289" s="46"/>
      <c r="S289" s="46"/>
      <c r="T289" s="46"/>
      <c r="U289" s="46"/>
      <c r="V289" s="46"/>
      <c r="W289" s="46"/>
      <c r="X289" s="46"/>
      <c r="Y289" s="41" t="str">
        <f>IF(A289&lt;&gt;"",IF(D289="DIRECCIÓN_DE_TRANSFERENCIAS","280 0031",VLOOKUP(C289,NIVELES!$A$14:$B$105,2,0)),"")</f>
        <v/>
      </c>
      <c r="Z289" s="106"/>
      <c r="AA289" s="43" t="str">
        <f>+IF(D289&lt;&gt;"",VLOOKUP(D289,NIVELES!$D$19:$H$25,2,0),"")</f>
        <v/>
      </c>
      <c r="AB289" s="28" t="str">
        <f>+IF(D289&lt;&gt;"",VLOOKUP(D289,NIVELES!$D$19:$H$25,3,0),"")</f>
        <v/>
      </c>
      <c r="AC289" s="28" t="str">
        <f>+IF(D289&lt;&gt;"",VLOOKUP(D289,NIVELES!$D$19:$H$25,4,0),"")</f>
        <v/>
      </c>
      <c r="AD289" s="28" t="str">
        <f>+IF(D289&lt;&gt;"",VLOOKUP(D289,NIVELES!$D$19:$H$25,5,0),"")</f>
        <v/>
      </c>
      <c r="AE289" s="44" t="str">
        <f>IF(AF289&lt;&gt;"",VLOOKUP(AF289,NIVELES!$F$495:$G$540,2,0),"")</f>
        <v/>
      </c>
      <c r="AF289" s="27"/>
      <c r="AG289" s="27"/>
      <c r="AH289" s="28" t="str">
        <f>+IF(AG289&lt;&gt;"",VLOOKUP(AG289,NIVELES!$A$800:$B$876,2,0),"")</f>
        <v/>
      </c>
      <c r="AI289" s="27"/>
      <c r="AJ289" s="27"/>
      <c r="AK289" s="28" t="str">
        <f>IF(AJ289&lt;&gt;"",+VLOOKUP(AJ289,NIVELES!$A$890:$B$1237,2,0),"")</f>
        <v/>
      </c>
      <c r="AL289" s="29"/>
      <c r="AM289" s="29"/>
      <c r="AN289" s="29"/>
      <c r="AO289" s="29"/>
      <c r="AP289" s="29"/>
      <c r="AQ289" s="29"/>
      <c r="AR289" s="29"/>
      <c r="AS289" s="29"/>
      <c r="AT289" s="29"/>
      <c r="AU289" s="29"/>
      <c r="AV289" s="29"/>
      <c r="AW289" s="29"/>
      <c r="AX289" s="29"/>
      <c r="AY289" s="31">
        <f t="shared" si="33"/>
        <v>0</v>
      </c>
      <c r="AZ289" s="30" t="str">
        <f t="shared" si="34"/>
        <v xml:space="preserve"> </v>
      </c>
      <c r="BA289" s="35" t="str">
        <f t="shared" si="35"/>
        <v xml:space="preserve"> </v>
      </c>
      <c r="BB289" s="108"/>
      <c r="BC289" s="108"/>
      <c r="BD289" s="108"/>
      <c r="BE289" s="136" t="str">
        <f t="shared" si="36"/>
        <v/>
      </c>
      <c r="BF289" s="108"/>
      <c r="BG289" s="110"/>
      <c r="BH289" s="110"/>
      <c r="BI289" s="110"/>
      <c r="BJ289" s="137" t="str">
        <f t="shared" si="37"/>
        <v/>
      </c>
      <c r="BK289" s="110"/>
      <c r="BL289" s="108"/>
      <c r="BM289" s="108"/>
      <c r="BN289" s="108"/>
      <c r="BO289" s="135" t="str">
        <f t="shared" si="38"/>
        <v/>
      </c>
      <c r="BP289" s="108"/>
      <c r="BQ289" s="108"/>
      <c r="BR289" s="108"/>
      <c r="BS289" s="108"/>
      <c r="BT289" s="135" t="str">
        <f t="shared" si="39"/>
        <v/>
      </c>
      <c r="BU289" s="108"/>
      <c r="BV289" s="108"/>
      <c r="BW289" s="108"/>
      <c r="BX289" s="108"/>
      <c r="BY289" s="135" t="str">
        <f t="shared" si="40"/>
        <v/>
      </c>
      <c r="BZ289" s="108"/>
    </row>
    <row r="290" spans="1:78" x14ac:dyDescent="0.25">
      <c r="A290" s="27"/>
      <c r="B290" s="27"/>
      <c r="C290" s="27"/>
      <c r="D290" s="27"/>
      <c r="E290" s="28" t="str">
        <f>+IF(C290&lt;&gt;"",VLOOKUP(MID(C290,18,5),NIVELES!$A$133:$B$213,2,0),"")</f>
        <v/>
      </c>
      <c r="F290" s="88"/>
      <c r="G290" s="28" t="str">
        <f>IF(F290&lt;&gt;"",VLOOKUP(F290,NIVELES!$A$246:$C$464,3,0),"")</f>
        <v/>
      </c>
      <c r="H290" s="27"/>
      <c r="I290" s="27"/>
      <c r="J290" s="27"/>
      <c r="K290" s="107"/>
      <c r="L290" s="27"/>
      <c r="M290" s="46"/>
      <c r="N290" s="46"/>
      <c r="O290" s="46"/>
      <c r="P290" s="46"/>
      <c r="Q290" s="46"/>
      <c r="R290" s="46"/>
      <c r="S290" s="46"/>
      <c r="T290" s="46"/>
      <c r="U290" s="46"/>
      <c r="V290" s="46"/>
      <c r="W290" s="46"/>
      <c r="X290" s="46"/>
      <c r="Y290" s="41" t="str">
        <f>IF(A290&lt;&gt;"",IF(D290="DIRECCIÓN_DE_TRANSFERENCIAS","280 0031",VLOOKUP(C290,NIVELES!$A$14:$B$105,2,0)),"")</f>
        <v/>
      </c>
      <c r="Z290" s="106"/>
      <c r="AA290" s="43" t="str">
        <f>+IF(D290&lt;&gt;"",VLOOKUP(D290,NIVELES!$D$19:$H$25,2,0),"")</f>
        <v/>
      </c>
      <c r="AB290" s="28" t="str">
        <f>+IF(D290&lt;&gt;"",VLOOKUP(D290,NIVELES!$D$19:$H$25,3,0),"")</f>
        <v/>
      </c>
      <c r="AC290" s="28" t="str">
        <f>+IF(D290&lt;&gt;"",VLOOKUP(D290,NIVELES!$D$19:$H$25,4,0),"")</f>
        <v/>
      </c>
      <c r="AD290" s="28" t="str">
        <f>+IF(D290&lt;&gt;"",VLOOKUP(D290,NIVELES!$D$19:$H$25,5,0),"")</f>
        <v/>
      </c>
      <c r="AE290" s="44" t="str">
        <f>IF(AF290&lt;&gt;"",VLOOKUP(AF290,NIVELES!$F$495:$G$540,2,0),"")</f>
        <v/>
      </c>
      <c r="AF290" s="27"/>
      <c r="AG290" s="27"/>
      <c r="AH290" s="28" t="str">
        <f>+IF(AG290&lt;&gt;"",VLOOKUP(AG290,NIVELES!$A$800:$B$876,2,0),"")</f>
        <v/>
      </c>
      <c r="AI290" s="27"/>
      <c r="AJ290" s="27"/>
      <c r="AK290" s="28" t="str">
        <f>IF(AJ290&lt;&gt;"",+VLOOKUP(AJ290,NIVELES!$A$890:$B$1237,2,0),"")</f>
        <v/>
      </c>
      <c r="AL290" s="29"/>
      <c r="AM290" s="29"/>
      <c r="AN290" s="29"/>
      <c r="AO290" s="29"/>
      <c r="AP290" s="29"/>
      <c r="AQ290" s="29"/>
      <c r="AR290" s="29"/>
      <c r="AS290" s="29"/>
      <c r="AT290" s="29"/>
      <c r="AU290" s="29"/>
      <c r="AV290" s="29"/>
      <c r="AW290" s="29"/>
      <c r="AX290" s="29"/>
      <c r="AY290" s="31">
        <f t="shared" si="33"/>
        <v>0</v>
      </c>
      <c r="AZ290" s="30" t="str">
        <f t="shared" si="34"/>
        <v xml:space="preserve"> </v>
      </c>
      <c r="BA290" s="35" t="str">
        <f t="shared" si="35"/>
        <v xml:space="preserve"> </v>
      </c>
      <c r="BB290" s="108"/>
      <c r="BC290" s="108"/>
      <c r="BD290" s="108"/>
      <c r="BE290" s="136" t="str">
        <f t="shared" si="36"/>
        <v/>
      </c>
      <c r="BF290" s="108"/>
      <c r="BG290" s="110"/>
      <c r="BH290" s="110"/>
      <c r="BI290" s="110"/>
      <c r="BJ290" s="137" t="str">
        <f t="shared" si="37"/>
        <v/>
      </c>
      <c r="BK290" s="110"/>
      <c r="BL290" s="108"/>
      <c r="BM290" s="108"/>
      <c r="BN290" s="108"/>
      <c r="BO290" s="135" t="str">
        <f t="shared" si="38"/>
        <v/>
      </c>
      <c r="BP290" s="108"/>
      <c r="BQ290" s="108"/>
      <c r="BR290" s="108"/>
      <c r="BS290" s="108"/>
      <c r="BT290" s="135" t="str">
        <f t="shared" si="39"/>
        <v/>
      </c>
      <c r="BU290" s="108"/>
      <c r="BV290" s="108"/>
      <c r="BW290" s="108"/>
      <c r="BX290" s="108"/>
      <c r="BY290" s="135" t="str">
        <f t="shared" si="40"/>
        <v/>
      </c>
      <c r="BZ290" s="108"/>
    </row>
    <row r="291" spans="1:78" x14ac:dyDescent="0.25">
      <c r="A291" s="27"/>
      <c r="B291" s="27"/>
      <c r="C291" s="27"/>
      <c r="D291" s="27"/>
      <c r="E291" s="28" t="str">
        <f>+IF(C291&lt;&gt;"",VLOOKUP(MID(C291,18,5),NIVELES!$A$133:$B$213,2,0),"")</f>
        <v/>
      </c>
      <c r="F291" s="88"/>
      <c r="G291" s="28" t="str">
        <f>IF(F291&lt;&gt;"",VLOOKUP(F291,NIVELES!$A$246:$C$464,3,0),"")</f>
        <v/>
      </c>
      <c r="H291" s="27"/>
      <c r="I291" s="27"/>
      <c r="J291" s="27"/>
      <c r="K291" s="107"/>
      <c r="L291" s="27"/>
      <c r="M291" s="46"/>
      <c r="N291" s="46"/>
      <c r="O291" s="46"/>
      <c r="P291" s="46"/>
      <c r="Q291" s="46"/>
      <c r="R291" s="46"/>
      <c r="S291" s="46"/>
      <c r="T291" s="46"/>
      <c r="U291" s="46"/>
      <c r="V291" s="46"/>
      <c r="W291" s="46"/>
      <c r="X291" s="46"/>
      <c r="Y291" s="41" t="str">
        <f>IF(A291&lt;&gt;"",IF(D291="DIRECCIÓN_DE_TRANSFERENCIAS","280 0031",VLOOKUP(C291,NIVELES!$A$14:$B$105,2,0)),"")</f>
        <v/>
      </c>
      <c r="Z291" s="106"/>
      <c r="AA291" s="43" t="str">
        <f>+IF(D291&lt;&gt;"",VLOOKUP(D291,NIVELES!$D$19:$H$25,2,0),"")</f>
        <v/>
      </c>
      <c r="AB291" s="28" t="str">
        <f>+IF(D291&lt;&gt;"",VLOOKUP(D291,NIVELES!$D$19:$H$25,3,0),"")</f>
        <v/>
      </c>
      <c r="AC291" s="28" t="str">
        <f>+IF(D291&lt;&gt;"",VLOOKUP(D291,NIVELES!$D$19:$H$25,4,0),"")</f>
        <v/>
      </c>
      <c r="AD291" s="28" t="str">
        <f>+IF(D291&lt;&gt;"",VLOOKUP(D291,NIVELES!$D$19:$H$25,5,0),"")</f>
        <v/>
      </c>
      <c r="AE291" s="44" t="str">
        <f>IF(AF291&lt;&gt;"",VLOOKUP(AF291,NIVELES!$F$495:$G$540,2,0),"")</f>
        <v/>
      </c>
      <c r="AF291" s="27"/>
      <c r="AG291" s="27"/>
      <c r="AH291" s="28" t="str">
        <f>+IF(AG291&lt;&gt;"",VLOOKUP(AG291,NIVELES!$A$800:$B$876,2,0),"")</f>
        <v/>
      </c>
      <c r="AI291" s="27"/>
      <c r="AJ291" s="27"/>
      <c r="AK291" s="28" t="str">
        <f>IF(AJ291&lt;&gt;"",+VLOOKUP(AJ291,NIVELES!$A$890:$B$1237,2,0),"")</f>
        <v/>
      </c>
      <c r="AL291" s="29"/>
      <c r="AM291" s="29"/>
      <c r="AN291" s="29"/>
      <c r="AO291" s="29"/>
      <c r="AP291" s="29"/>
      <c r="AQ291" s="29"/>
      <c r="AR291" s="29"/>
      <c r="AS291" s="29"/>
      <c r="AT291" s="29"/>
      <c r="AU291" s="29"/>
      <c r="AV291" s="29"/>
      <c r="AW291" s="29"/>
      <c r="AX291" s="29"/>
      <c r="AY291" s="31">
        <f t="shared" si="33"/>
        <v>0</v>
      </c>
      <c r="AZ291" s="30" t="str">
        <f t="shared" si="34"/>
        <v xml:space="preserve"> </v>
      </c>
      <c r="BA291" s="35" t="str">
        <f t="shared" si="35"/>
        <v xml:space="preserve"> </v>
      </c>
      <c r="BB291" s="108"/>
      <c r="BC291" s="108"/>
      <c r="BD291" s="108"/>
      <c r="BE291" s="136" t="str">
        <f t="shared" si="36"/>
        <v/>
      </c>
      <c r="BF291" s="108"/>
      <c r="BG291" s="110"/>
      <c r="BH291" s="110"/>
      <c r="BI291" s="110"/>
      <c r="BJ291" s="137" t="str">
        <f t="shared" si="37"/>
        <v/>
      </c>
      <c r="BK291" s="110"/>
      <c r="BL291" s="108"/>
      <c r="BM291" s="108"/>
      <c r="BN291" s="108"/>
      <c r="BO291" s="135" t="str">
        <f t="shared" si="38"/>
        <v/>
      </c>
      <c r="BP291" s="108"/>
      <c r="BQ291" s="108"/>
      <c r="BR291" s="108"/>
      <c r="BS291" s="108"/>
      <c r="BT291" s="135" t="str">
        <f t="shared" si="39"/>
        <v/>
      </c>
      <c r="BU291" s="108"/>
      <c r="BV291" s="108"/>
      <c r="BW291" s="108"/>
      <c r="BX291" s="108"/>
      <c r="BY291" s="135" t="str">
        <f t="shared" si="40"/>
        <v/>
      </c>
      <c r="BZ291" s="108"/>
    </row>
    <row r="292" spans="1:78" x14ac:dyDescent="0.25">
      <c r="A292" s="27"/>
      <c r="B292" s="27"/>
      <c r="C292" s="27"/>
      <c r="D292" s="27"/>
      <c r="E292" s="28" t="str">
        <f>+IF(C292&lt;&gt;"",VLOOKUP(MID(C292,18,5),NIVELES!$A$133:$B$213,2,0),"")</f>
        <v/>
      </c>
      <c r="F292" s="88"/>
      <c r="G292" s="28" t="str">
        <f>IF(F292&lt;&gt;"",VLOOKUP(F292,NIVELES!$A$246:$C$464,3,0),"")</f>
        <v/>
      </c>
      <c r="H292" s="27"/>
      <c r="I292" s="27"/>
      <c r="J292" s="27"/>
      <c r="K292" s="107"/>
      <c r="L292" s="27"/>
      <c r="M292" s="46"/>
      <c r="N292" s="46"/>
      <c r="O292" s="46"/>
      <c r="P292" s="46"/>
      <c r="Q292" s="46"/>
      <c r="R292" s="46"/>
      <c r="S292" s="46"/>
      <c r="T292" s="46"/>
      <c r="U292" s="46"/>
      <c r="V292" s="46"/>
      <c r="W292" s="46"/>
      <c r="X292" s="46"/>
      <c r="Y292" s="41" t="str">
        <f>IF(A292&lt;&gt;"",IF(D292="DIRECCIÓN_DE_TRANSFERENCIAS","280 0031",VLOOKUP(C292,NIVELES!$A$14:$B$105,2,0)),"")</f>
        <v/>
      </c>
      <c r="Z292" s="106"/>
      <c r="AA292" s="43" t="str">
        <f>+IF(D292&lt;&gt;"",VLOOKUP(D292,NIVELES!$D$19:$H$25,2,0),"")</f>
        <v/>
      </c>
      <c r="AB292" s="28" t="str">
        <f>+IF(D292&lt;&gt;"",VLOOKUP(D292,NIVELES!$D$19:$H$25,3,0),"")</f>
        <v/>
      </c>
      <c r="AC292" s="28" t="str">
        <f>+IF(D292&lt;&gt;"",VLOOKUP(D292,NIVELES!$D$19:$H$25,4,0),"")</f>
        <v/>
      </c>
      <c r="AD292" s="28" t="str">
        <f>+IF(D292&lt;&gt;"",VLOOKUP(D292,NIVELES!$D$19:$H$25,5,0),"")</f>
        <v/>
      </c>
      <c r="AE292" s="44" t="str">
        <f>IF(AF292&lt;&gt;"",VLOOKUP(AF292,NIVELES!$F$495:$G$540,2,0),"")</f>
        <v/>
      </c>
      <c r="AF292" s="27"/>
      <c r="AG292" s="27"/>
      <c r="AH292" s="28" t="str">
        <f>+IF(AG292&lt;&gt;"",VLOOKUP(AG292,NIVELES!$A$800:$B$876,2,0),"")</f>
        <v/>
      </c>
      <c r="AI292" s="27"/>
      <c r="AJ292" s="27"/>
      <c r="AK292" s="28" t="str">
        <f>IF(AJ292&lt;&gt;"",+VLOOKUP(AJ292,NIVELES!$A$890:$B$1237,2,0),"")</f>
        <v/>
      </c>
      <c r="AL292" s="29"/>
      <c r="AM292" s="29"/>
      <c r="AN292" s="29"/>
      <c r="AO292" s="29"/>
      <c r="AP292" s="29"/>
      <c r="AQ292" s="29"/>
      <c r="AR292" s="29"/>
      <c r="AS292" s="29"/>
      <c r="AT292" s="29"/>
      <c r="AU292" s="29"/>
      <c r="AV292" s="29"/>
      <c r="AW292" s="29"/>
      <c r="AX292" s="29"/>
      <c r="AY292" s="31">
        <f t="shared" si="33"/>
        <v>0</v>
      </c>
      <c r="AZ292" s="30" t="str">
        <f t="shared" si="34"/>
        <v xml:space="preserve"> </v>
      </c>
      <c r="BA292" s="35" t="str">
        <f t="shared" si="35"/>
        <v xml:space="preserve"> </v>
      </c>
      <c r="BB292" s="108"/>
      <c r="BC292" s="108"/>
      <c r="BD292" s="108"/>
      <c r="BE292" s="136" t="str">
        <f t="shared" si="36"/>
        <v/>
      </c>
      <c r="BF292" s="108"/>
      <c r="BG292" s="110"/>
      <c r="BH292" s="110"/>
      <c r="BI292" s="110"/>
      <c r="BJ292" s="137" t="str">
        <f t="shared" si="37"/>
        <v/>
      </c>
      <c r="BK292" s="110"/>
      <c r="BL292" s="108"/>
      <c r="BM292" s="108"/>
      <c r="BN292" s="108"/>
      <c r="BO292" s="135" t="str">
        <f t="shared" si="38"/>
        <v/>
      </c>
      <c r="BP292" s="108"/>
      <c r="BQ292" s="108"/>
      <c r="BR292" s="108"/>
      <c r="BS292" s="108"/>
      <c r="BT292" s="135" t="str">
        <f t="shared" si="39"/>
        <v/>
      </c>
      <c r="BU292" s="108"/>
      <c r="BV292" s="108"/>
      <c r="BW292" s="108"/>
      <c r="BX292" s="108"/>
      <c r="BY292" s="135" t="str">
        <f t="shared" si="40"/>
        <v/>
      </c>
      <c r="BZ292" s="108"/>
    </row>
    <row r="293" spans="1:78" x14ac:dyDescent="0.25">
      <c r="A293" s="27"/>
      <c r="B293" s="27"/>
      <c r="C293" s="27"/>
      <c r="D293" s="27"/>
      <c r="E293" s="28" t="str">
        <f>+IF(C293&lt;&gt;"",VLOOKUP(MID(C293,18,5),NIVELES!$A$133:$B$213,2,0),"")</f>
        <v/>
      </c>
      <c r="F293" s="88"/>
      <c r="G293" s="28" t="str">
        <f>IF(F293&lt;&gt;"",VLOOKUP(F293,NIVELES!$A$246:$C$464,3,0),"")</f>
        <v/>
      </c>
      <c r="H293" s="27"/>
      <c r="I293" s="27"/>
      <c r="J293" s="27"/>
      <c r="K293" s="107"/>
      <c r="L293" s="27"/>
      <c r="M293" s="46"/>
      <c r="N293" s="46"/>
      <c r="O293" s="46"/>
      <c r="P293" s="46"/>
      <c r="Q293" s="46"/>
      <c r="R293" s="46"/>
      <c r="S293" s="46"/>
      <c r="T293" s="46"/>
      <c r="U293" s="46"/>
      <c r="V293" s="46"/>
      <c r="W293" s="46"/>
      <c r="X293" s="46"/>
      <c r="Y293" s="41" t="str">
        <f>IF(A293&lt;&gt;"",IF(D293="DIRECCIÓN_DE_TRANSFERENCIAS","280 0031",VLOOKUP(C293,NIVELES!$A$14:$B$105,2,0)),"")</f>
        <v/>
      </c>
      <c r="Z293" s="106"/>
      <c r="AA293" s="43" t="str">
        <f>+IF(D293&lt;&gt;"",VLOOKUP(D293,NIVELES!$D$19:$H$25,2,0),"")</f>
        <v/>
      </c>
      <c r="AB293" s="28" t="str">
        <f>+IF(D293&lt;&gt;"",VLOOKUP(D293,NIVELES!$D$19:$H$25,3,0),"")</f>
        <v/>
      </c>
      <c r="AC293" s="28" t="str">
        <f>+IF(D293&lt;&gt;"",VLOOKUP(D293,NIVELES!$D$19:$H$25,4,0),"")</f>
        <v/>
      </c>
      <c r="AD293" s="28" t="str">
        <f>+IF(D293&lt;&gt;"",VLOOKUP(D293,NIVELES!$D$19:$H$25,5,0),"")</f>
        <v/>
      </c>
      <c r="AE293" s="44" t="str">
        <f>IF(AF293&lt;&gt;"",VLOOKUP(AF293,NIVELES!$F$495:$G$540,2,0),"")</f>
        <v/>
      </c>
      <c r="AF293" s="27"/>
      <c r="AG293" s="27"/>
      <c r="AH293" s="28" t="str">
        <f>+IF(AG293&lt;&gt;"",VLOOKUP(AG293,NIVELES!$A$800:$B$876,2,0),"")</f>
        <v/>
      </c>
      <c r="AI293" s="27"/>
      <c r="AJ293" s="27"/>
      <c r="AK293" s="28" t="str">
        <f>IF(AJ293&lt;&gt;"",+VLOOKUP(AJ293,NIVELES!$A$890:$B$1237,2,0),"")</f>
        <v/>
      </c>
      <c r="AL293" s="29"/>
      <c r="AM293" s="29"/>
      <c r="AN293" s="29"/>
      <c r="AO293" s="29"/>
      <c r="AP293" s="29"/>
      <c r="AQ293" s="29"/>
      <c r="AR293" s="29"/>
      <c r="AS293" s="29"/>
      <c r="AT293" s="29"/>
      <c r="AU293" s="29"/>
      <c r="AV293" s="29"/>
      <c r="AW293" s="29"/>
      <c r="AX293" s="29"/>
      <c r="AY293" s="31">
        <f t="shared" si="33"/>
        <v>0</v>
      </c>
      <c r="AZ293" s="30" t="str">
        <f t="shared" si="34"/>
        <v xml:space="preserve"> </v>
      </c>
      <c r="BA293" s="35" t="str">
        <f t="shared" si="35"/>
        <v xml:space="preserve"> </v>
      </c>
      <c r="BB293" s="108"/>
      <c r="BC293" s="108"/>
      <c r="BD293" s="108"/>
      <c r="BE293" s="136" t="str">
        <f t="shared" si="36"/>
        <v/>
      </c>
      <c r="BF293" s="108"/>
      <c r="BG293" s="110"/>
      <c r="BH293" s="110"/>
      <c r="BI293" s="110"/>
      <c r="BJ293" s="137" t="str">
        <f t="shared" si="37"/>
        <v/>
      </c>
      <c r="BK293" s="110"/>
      <c r="BL293" s="108"/>
      <c r="BM293" s="108"/>
      <c r="BN293" s="108"/>
      <c r="BO293" s="135" t="str">
        <f t="shared" si="38"/>
        <v/>
      </c>
      <c r="BP293" s="108"/>
      <c r="BQ293" s="108"/>
      <c r="BR293" s="108"/>
      <c r="BS293" s="108"/>
      <c r="BT293" s="135" t="str">
        <f t="shared" si="39"/>
        <v/>
      </c>
      <c r="BU293" s="108"/>
      <c r="BV293" s="108"/>
      <c r="BW293" s="108"/>
      <c r="BX293" s="108"/>
      <c r="BY293" s="135" t="str">
        <f t="shared" si="40"/>
        <v/>
      </c>
      <c r="BZ293" s="108"/>
    </row>
    <row r="294" spans="1:78" x14ac:dyDescent="0.25">
      <c r="A294" s="27"/>
      <c r="B294" s="27"/>
      <c r="C294" s="27"/>
      <c r="D294" s="27"/>
      <c r="E294" s="28" t="str">
        <f>+IF(C294&lt;&gt;"",VLOOKUP(MID(C294,18,5),NIVELES!$A$133:$B$213,2,0),"")</f>
        <v/>
      </c>
      <c r="F294" s="88"/>
      <c r="G294" s="28" t="str">
        <f>IF(F294&lt;&gt;"",VLOOKUP(F294,NIVELES!$A$246:$C$464,3,0),"")</f>
        <v/>
      </c>
      <c r="H294" s="27"/>
      <c r="I294" s="27"/>
      <c r="J294" s="27"/>
      <c r="K294" s="107"/>
      <c r="L294" s="27"/>
      <c r="M294" s="46"/>
      <c r="N294" s="46"/>
      <c r="O294" s="46"/>
      <c r="P294" s="46"/>
      <c r="Q294" s="46"/>
      <c r="R294" s="46"/>
      <c r="S294" s="46"/>
      <c r="T294" s="46"/>
      <c r="U294" s="46"/>
      <c r="V294" s="46"/>
      <c r="W294" s="46"/>
      <c r="X294" s="46"/>
      <c r="Y294" s="41" t="str">
        <f>IF(A294&lt;&gt;"",IF(D294="DIRECCIÓN_DE_TRANSFERENCIAS","280 0031",VLOOKUP(C294,NIVELES!$A$14:$B$105,2,0)),"")</f>
        <v/>
      </c>
      <c r="Z294" s="106"/>
      <c r="AA294" s="43" t="str">
        <f>+IF(D294&lt;&gt;"",VLOOKUP(D294,NIVELES!$D$19:$H$25,2,0),"")</f>
        <v/>
      </c>
      <c r="AB294" s="28" t="str">
        <f>+IF(D294&lt;&gt;"",VLOOKUP(D294,NIVELES!$D$19:$H$25,3,0),"")</f>
        <v/>
      </c>
      <c r="AC294" s="28" t="str">
        <f>+IF(D294&lt;&gt;"",VLOOKUP(D294,NIVELES!$D$19:$H$25,4,0),"")</f>
        <v/>
      </c>
      <c r="AD294" s="28" t="str">
        <f>+IF(D294&lt;&gt;"",VLOOKUP(D294,NIVELES!$D$19:$H$25,5,0),"")</f>
        <v/>
      </c>
      <c r="AE294" s="44" t="str">
        <f>IF(AF294&lt;&gt;"",VLOOKUP(AF294,NIVELES!$F$495:$G$540,2,0),"")</f>
        <v/>
      </c>
      <c r="AF294" s="27"/>
      <c r="AG294" s="27"/>
      <c r="AH294" s="28" t="str">
        <f>+IF(AG294&lt;&gt;"",VLOOKUP(AG294,NIVELES!$A$800:$B$876,2,0),"")</f>
        <v/>
      </c>
      <c r="AI294" s="27"/>
      <c r="AJ294" s="27"/>
      <c r="AK294" s="28" t="str">
        <f>IF(AJ294&lt;&gt;"",+VLOOKUP(AJ294,NIVELES!$A$890:$B$1237,2,0),"")</f>
        <v/>
      </c>
      <c r="AL294" s="29"/>
      <c r="AM294" s="29"/>
      <c r="AN294" s="29"/>
      <c r="AO294" s="29"/>
      <c r="AP294" s="29"/>
      <c r="AQ294" s="29"/>
      <c r="AR294" s="29"/>
      <c r="AS294" s="29"/>
      <c r="AT294" s="29"/>
      <c r="AU294" s="29"/>
      <c r="AV294" s="29"/>
      <c r="AW294" s="29"/>
      <c r="AX294" s="29"/>
      <c r="AY294" s="31">
        <f t="shared" si="33"/>
        <v>0</v>
      </c>
      <c r="AZ294" s="30" t="str">
        <f t="shared" si="34"/>
        <v xml:space="preserve"> </v>
      </c>
      <c r="BA294" s="35" t="str">
        <f t="shared" si="35"/>
        <v xml:space="preserve"> </v>
      </c>
      <c r="BB294" s="108"/>
      <c r="BC294" s="108"/>
      <c r="BD294" s="108"/>
      <c r="BE294" s="136" t="str">
        <f t="shared" si="36"/>
        <v/>
      </c>
      <c r="BF294" s="108"/>
      <c r="BG294" s="110"/>
      <c r="BH294" s="110"/>
      <c r="BI294" s="110"/>
      <c r="BJ294" s="137" t="str">
        <f t="shared" si="37"/>
        <v/>
      </c>
      <c r="BK294" s="110"/>
      <c r="BL294" s="108"/>
      <c r="BM294" s="108"/>
      <c r="BN294" s="108"/>
      <c r="BO294" s="135" t="str">
        <f t="shared" si="38"/>
        <v/>
      </c>
      <c r="BP294" s="108"/>
      <c r="BQ294" s="108"/>
      <c r="BR294" s="108"/>
      <c r="BS294" s="108"/>
      <c r="BT294" s="135" t="str">
        <f t="shared" si="39"/>
        <v/>
      </c>
      <c r="BU294" s="108"/>
      <c r="BV294" s="108"/>
      <c r="BW294" s="108"/>
      <c r="BX294" s="108"/>
      <c r="BY294" s="135" t="str">
        <f t="shared" si="40"/>
        <v/>
      </c>
      <c r="BZ294" s="108"/>
    </row>
    <row r="295" spans="1:78" x14ac:dyDescent="0.25">
      <c r="A295" s="27"/>
      <c r="B295" s="27"/>
      <c r="C295" s="27"/>
      <c r="D295" s="27"/>
      <c r="E295" s="28" t="str">
        <f>+IF(C295&lt;&gt;"",VLOOKUP(MID(C295,18,5),NIVELES!$A$133:$B$213,2,0),"")</f>
        <v/>
      </c>
      <c r="F295" s="88"/>
      <c r="G295" s="28" t="str">
        <f>IF(F295&lt;&gt;"",VLOOKUP(F295,NIVELES!$A$246:$C$464,3,0),"")</f>
        <v/>
      </c>
      <c r="H295" s="27"/>
      <c r="I295" s="27"/>
      <c r="J295" s="27"/>
      <c r="K295" s="107"/>
      <c r="L295" s="27"/>
      <c r="M295" s="46"/>
      <c r="N295" s="46"/>
      <c r="O295" s="46"/>
      <c r="P295" s="46"/>
      <c r="Q295" s="46"/>
      <c r="R295" s="46"/>
      <c r="S295" s="46"/>
      <c r="T295" s="46"/>
      <c r="U295" s="46"/>
      <c r="V295" s="46"/>
      <c r="W295" s="46"/>
      <c r="X295" s="46"/>
      <c r="Y295" s="41" t="str">
        <f>IF(A295&lt;&gt;"",IF(D295="DIRECCIÓN_DE_TRANSFERENCIAS","280 0031",VLOOKUP(C295,NIVELES!$A$14:$B$105,2,0)),"")</f>
        <v/>
      </c>
      <c r="Z295" s="106"/>
      <c r="AA295" s="43" t="str">
        <f>+IF(D295&lt;&gt;"",VLOOKUP(D295,NIVELES!$D$19:$H$25,2,0),"")</f>
        <v/>
      </c>
      <c r="AB295" s="28" t="str">
        <f>+IF(D295&lt;&gt;"",VLOOKUP(D295,NIVELES!$D$19:$H$25,3,0),"")</f>
        <v/>
      </c>
      <c r="AC295" s="28" t="str">
        <f>+IF(D295&lt;&gt;"",VLOOKUP(D295,NIVELES!$D$19:$H$25,4,0),"")</f>
        <v/>
      </c>
      <c r="AD295" s="28" t="str">
        <f>+IF(D295&lt;&gt;"",VLOOKUP(D295,NIVELES!$D$19:$H$25,5,0),"")</f>
        <v/>
      </c>
      <c r="AE295" s="44" t="str">
        <f>IF(AF295&lt;&gt;"",VLOOKUP(AF295,NIVELES!$F$495:$G$540,2,0),"")</f>
        <v/>
      </c>
      <c r="AF295" s="27"/>
      <c r="AG295" s="27"/>
      <c r="AH295" s="28" t="str">
        <f>+IF(AG295&lt;&gt;"",VLOOKUP(AG295,NIVELES!$A$800:$B$876,2,0),"")</f>
        <v/>
      </c>
      <c r="AI295" s="27"/>
      <c r="AJ295" s="27"/>
      <c r="AK295" s="28" t="str">
        <f>IF(AJ295&lt;&gt;"",+VLOOKUP(AJ295,NIVELES!$A$890:$B$1237,2,0),"")</f>
        <v/>
      </c>
      <c r="AL295" s="29"/>
      <c r="AM295" s="29"/>
      <c r="AN295" s="29"/>
      <c r="AO295" s="29"/>
      <c r="AP295" s="29"/>
      <c r="AQ295" s="29"/>
      <c r="AR295" s="29"/>
      <c r="AS295" s="29"/>
      <c r="AT295" s="29"/>
      <c r="AU295" s="29"/>
      <c r="AV295" s="29"/>
      <c r="AW295" s="29"/>
      <c r="AX295" s="29"/>
      <c r="AY295" s="31">
        <f t="shared" si="33"/>
        <v>0</v>
      </c>
      <c r="AZ295" s="30" t="str">
        <f t="shared" si="34"/>
        <v xml:space="preserve"> </v>
      </c>
      <c r="BA295" s="35" t="str">
        <f t="shared" si="35"/>
        <v xml:space="preserve"> </v>
      </c>
      <c r="BB295" s="108"/>
      <c r="BC295" s="108"/>
      <c r="BD295" s="108"/>
      <c r="BE295" s="136" t="str">
        <f t="shared" si="36"/>
        <v/>
      </c>
      <c r="BF295" s="108"/>
      <c r="BG295" s="110"/>
      <c r="BH295" s="110"/>
      <c r="BI295" s="110"/>
      <c r="BJ295" s="137" t="str">
        <f t="shared" si="37"/>
        <v/>
      </c>
      <c r="BK295" s="110"/>
      <c r="BL295" s="108"/>
      <c r="BM295" s="108"/>
      <c r="BN295" s="108"/>
      <c r="BO295" s="135" t="str">
        <f t="shared" si="38"/>
        <v/>
      </c>
      <c r="BP295" s="108"/>
      <c r="BQ295" s="108"/>
      <c r="BR295" s="108"/>
      <c r="BS295" s="108"/>
      <c r="BT295" s="135" t="str">
        <f t="shared" si="39"/>
        <v/>
      </c>
      <c r="BU295" s="108"/>
      <c r="BV295" s="108"/>
      <c r="BW295" s="108"/>
      <c r="BX295" s="108"/>
      <c r="BY295" s="135" t="str">
        <f t="shared" si="40"/>
        <v/>
      </c>
      <c r="BZ295" s="108"/>
    </row>
    <row r="296" spans="1:78" x14ac:dyDescent="0.25">
      <c r="A296" s="27"/>
      <c r="B296" s="27"/>
      <c r="C296" s="27"/>
      <c r="D296" s="27"/>
      <c r="E296" s="28" t="str">
        <f>+IF(C296&lt;&gt;"",VLOOKUP(MID(C296,18,5),NIVELES!$A$133:$B$213,2,0),"")</f>
        <v/>
      </c>
      <c r="F296" s="88"/>
      <c r="G296" s="28" t="str">
        <f>IF(F296&lt;&gt;"",VLOOKUP(F296,NIVELES!$A$246:$C$464,3,0),"")</f>
        <v/>
      </c>
      <c r="H296" s="27"/>
      <c r="I296" s="27"/>
      <c r="J296" s="27"/>
      <c r="K296" s="107"/>
      <c r="L296" s="27"/>
      <c r="M296" s="46"/>
      <c r="N296" s="46"/>
      <c r="O296" s="46"/>
      <c r="P296" s="46"/>
      <c r="Q296" s="46"/>
      <c r="R296" s="46"/>
      <c r="S296" s="46"/>
      <c r="T296" s="46"/>
      <c r="U296" s="46"/>
      <c r="V296" s="46"/>
      <c r="W296" s="46"/>
      <c r="X296" s="46"/>
      <c r="Y296" s="41" t="str">
        <f>IF(A296&lt;&gt;"",IF(D296="DIRECCIÓN_DE_TRANSFERENCIAS","280 0031",VLOOKUP(C296,NIVELES!$A$14:$B$105,2,0)),"")</f>
        <v/>
      </c>
      <c r="Z296" s="106"/>
      <c r="AA296" s="43" t="str">
        <f>+IF(D296&lt;&gt;"",VLOOKUP(D296,NIVELES!$D$19:$H$25,2,0),"")</f>
        <v/>
      </c>
      <c r="AB296" s="28" t="str">
        <f>+IF(D296&lt;&gt;"",VLOOKUP(D296,NIVELES!$D$19:$H$25,3,0),"")</f>
        <v/>
      </c>
      <c r="AC296" s="28" t="str">
        <f>+IF(D296&lt;&gt;"",VLOOKUP(D296,NIVELES!$D$19:$H$25,4,0),"")</f>
        <v/>
      </c>
      <c r="AD296" s="28" t="str">
        <f>+IF(D296&lt;&gt;"",VLOOKUP(D296,NIVELES!$D$19:$H$25,5,0),"")</f>
        <v/>
      </c>
      <c r="AE296" s="44" t="str">
        <f>IF(AF296&lt;&gt;"",VLOOKUP(AF296,NIVELES!$F$495:$G$540,2,0),"")</f>
        <v/>
      </c>
      <c r="AF296" s="27"/>
      <c r="AG296" s="27"/>
      <c r="AH296" s="28" t="str">
        <f>+IF(AG296&lt;&gt;"",VLOOKUP(AG296,NIVELES!$A$800:$B$876,2,0),"")</f>
        <v/>
      </c>
      <c r="AI296" s="27"/>
      <c r="AJ296" s="27"/>
      <c r="AK296" s="28" t="str">
        <f>IF(AJ296&lt;&gt;"",+VLOOKUP(AJ296,NIVELES!$A$890:$B$1237,2,0),"")</f>
        <v/>
      </c>
      <c r="AL296" s="29"/>
      <c r="AM296" s="29"/>
      <c r="AN296" s="29"/>
      <c r="AO296" s="29"/>
      <c r="AP296" s="29"/>
      <c r="AQ296" s="29"/>
      <c r="AR296" s="29"/>
      <c r="AS296" s="29"/>
      <c r="AT296" s="29"/>
      <c r="AU296" s="29"/>
      <c r="AV296" s="29"/>
      <c r="AW296" s="29"/>
      <c r="AX296" s="29"/>
      <c r="AY296" s="31">
        <f t="shared" si="33"/>
        <v>0</v>
      </c>
      <c r="AZ296" s="30" t="str">
        <f t="shared" si="34"/>
        <v xml:space="preserve"> </v>
      </c>
      <c r="BA296" s="35" t="str">
        <f t="shared" si="35"/>
        <v xml:space="preserve"> </v>
      </c>
      <c r="BB296" s="108"/>
      <c r="BC296" s="108"/>
      <c r="BD296" s="108"/>
      <c r="BE296" s="136" t="str">
        <f t="shared" si="36"/>
        <v/>
      </c>
      <c r="BF296" s="108"/>
      <c r="BG296" s="110"/>
      <c r="BH296" s="110"/>
      <c r="BI296" s="110"/>
      <c r="BJ296" s="137" t="str">
        <f t="shared" si="37"/>
        <v/>
      </c>
      <c r="BK296" s="110"/>
      <c r="BL296" s="108"/>
      <c r="BM296" s="108"/>
      <c r="BN296" s="108"/>
      <c r="BO296" s="135" t="str">
        <f t="shared" si="38"/>
        <v/>
      </c>
      <c r="BP296" s="108"/>
      <c r="BQ296" s="108"/>
      <c r="BR296" s="108"/>
      <c r="BS296" s="108"/>
      <c r="BT296" s="135" t="str">
        <f t="shared" si="39"/>
        <v/>
      </c>
      <c r="BU296" s="108"/>
      <c r="BV296" s="108"/>
      <c r="BW296" s="108"/>
      <c r="BX296" s="108"/>
      <c r="BY296" s="135" t="str">
        <f t="shared" si="40"/>
        <v/>
      </c>
      <c r="BZ296" s="108"/>
    </row>
    <row r="297" spans="1:78" x14ac:dyDescent="0.25">
      <c r="A297" s="27"/>
      <c r="B297" s="27"/>
      <c r="C297" s="27"/>
      <c r="D297" s="27"/>
      <c r="E297" s="28" t="str">
        <f>+IF(C297&lt;&gt;"",VLOOKUP(MID(C297,18,5),NIVELES!$A$133:$B$213,2,0),"")</f>
        <v/>
      </c>
      <c r="F297" s="88"/>
      <c r="G297" s="28" t="str">
        <f>IF(F297&lt;&gt;"",VLOOKUP(F297,NIVELES!$A$246:$C$464,3,0),"")</f>
        <v/>
      </c>
      <c r="H297" s="27"/>
      <c r="I297" s="27"/>
      <c r="J297" s="27"/>
      <c r="K297" s="107"/>
      <c r="L297" s="27"/>
      <c r="M297" s="46"/>
      <c r="N297" s="46"/>
      <c r="O297" s="46"/>
      <c r="P297" s="46"/>
      <c r="Q297" s="46"/>
      <c r="R297" s="46"/>
      <c r="S297" s="46"/>
      <c r="T297" s="46"/>
      <c r="U297" s="46"/>
      <c r="V297" s="46"/>
      <c r="W297" s="46"/>
      <c r="X297" s="46"/>
      <c r="Y297" s="41" t="str">
        <f>IF(A297&lt;&gt;"",IF(D297="DIRECCIÓN_DE_TRANSFERENCIAS","280 0031",VLOOKUP(C297,NIVELES!$A$14:$B$105,2,0)),"")</f>
        <v/>
      </c>
      <c r="Z297" s="106"/>
      <c r="AA297" s="43" t="str">
        <f>+IF(D297&lt;&gt;"",VLOOKUP(D297,NIVELES!$D$19:$H$25,2,0),"")</f>
        <v/>
      </c>
      <c r="AB297" s="28" t="str">
        <f>+IF(D297&lt;&gt;"",VLOOKUP(D297,NIVELES!$D$19:$H$25,3,0),"")</f>
        <v/>
      </c>
      <c r="AC297" s="28" t="str">
        <f>+IF(D297&lt;&gt;"",VLOOKUP(D297,NIVELES!$D$19:$H$25,4,0),"")</f>
        <v/>
      </c>
      <c r="AD297" s="28" t="str">
        <f>+IF(D297&lt;&gt;"",VLOOKUP(D297,NIVELES!$D$19:$H$25,5,0),"")</f>
        <v/>
      </c>
      <c r="AE297" s="44" t="str">
        <f>IF(AF297&lt;&gt;"",VLOOKUP(AF297,NIVELES!$F$495:$G$540,2,0),"")</f>
        <v/>
      </c>
      <c r="AF297" s="27"/>
      <c r="AG297" s="27"/>
      <c r="AH297" s="28" t="str">
        <f>+IF(AG297&lt;&gt;"",VLOOKUP(AG297,NIVELES!$A$800:$B$876,2,0),"")</f>
        <v/>
      </c>
      <c r="AI297" s="27"/>
      <c r="AJ297" s="27"/>
      <c r="AK297" s="28" t="str">
        <f>IF(AJ297&lt;&gt;"",+VLOOKUP(AJ297,NIVELES!$A$890:$B$1237,2,0),"")</f>
        <v/>
      </c>
      <c r="AL297" s="29"/>
      <c r="AM297" s="29"/>
      <c r="AN297" s="29"/>
      <c r="AO297" s="29"/>
      <c r="AP297" s="29"/>
      <c r="AQ297" s="29"/>
      <c r="AR297" s="29"/>
      <c r="AS297" s="29"/>
      <c r="AT297" s="29"/>
      <c r="AU297" s="29"/>
      <c r="AV297" s="29"/>
      <c r="AW297" s="29"/>
      <c r="AX297" s="29"/>
      <c r="AY297" s="31">
        <f t="shared" si="33"/>
        <v>0</v>
      </c>
      <c r="AZ297" s="30" t="str">
        <f t="shared" si="34"/>
        <v xml:space="preserve"> </v>
      </c>
      <c r="BA297" s="35" t="str">
        <f t="shared" si="35"/>
        <v xml:space="preserve"> </v>
      </c>
      <c r="BB297" s="108"/>
      <c r="BC297" s="108"/>
      <c r="BD297" s="108"/>
      <c r="BE297" s="136" t="str">
        <f t="shared" si="36"/>
        <v/>
      </c>
      <c r="BF297" s="108"/>
      <c r="BG297" s="110"/>
      <c r="BH297" s="110"/>
      <c r="BI297" s="110"/>
      <c r="BJ297" s="137" t="str">
        <f t="shared" si="37"/>
        <v/>
      </c>
      <c r="BK297" s="110"/>
      <c r="BL297" s="108"/>
      <c r="BM297" s="108"/>
      <c r="BN297" s="108"/>
      <c r="BO297" s="135" t="str">
        <f t="shared" si="38"/>
        <v/>
      </c>
      <c r="BP297" s="108"/>
      <c r="BQ297" s="108"/>
      <c r="BR297" s="108"/>
      <c r="BS297" s="108"/>
      <c r="BT297" s="135" t="str">
        <f t="shared" si="39"/>
        <v/>
      </c>
      <c r="BU297" s="108"/>
      <c r="BV297" s="108"/>
      <c r="BW297" s="108"/>
      <c r="BX297" s="108"/>
      <c r="BY297" s="135" t="str">
        <f t="shared" si="40"/>
        <v/>
      </c>
      <c r="BZ297" s="108"/>
    </row>
    <row r="298" spans="1:78" x14ac:dyDescent="0.25">
      <c r="A298" s="27"/>
      <c r="B298" s="27"/>
      <c r="C298" s="27"/>
      <c r="D298" s="27"/>
      <c r="E298" s="28" t="str">
        <f>+IF(C298&lt;&gt;"",VLOOKUP(MID(C298,18,5),NIVELES!$A$133:$B$213,2,0),"")</f>
        <v/>
      </c>
      <c r="F298" s="88"/>
      <c r="G298" s="28" t="str">
        <f>IF(F298&lt;&gt;"",VLOOKUP(F298,NIVELES!$A$246:$C$464,3,0),"")</f>
        <v/>
      </c>
      <c r="H298" s="27"/>
      <c r="I298" s="27"/>
      <c r="J298" s="27"/>
      <c r="K298" s="107"/>
      <c r="L298" s="27"/>
      <c r="M298" s="46"/>
      <c r="N298" s="46"/>
      <c r="O298" s="46"/>
      <c r="P298" s="46"/>
      <c r="Q298" s="46"/>
      <c r="R298" s="46"/>
      <c r="S298" s="46"/>
      <c r="T298" s="46"/>
      <c r="U298" s="46"/>
      <c r="V298" s="46"/>
      <c r="W298" s="46"/>
      <c r="X298" s="46"/>
      <c r="Y298" s="41" t="str">
        <f>IF(A298&lt;&gt;"",IF(D298="DIRECCIÓN_DE_TRANSFERENCIAS","280 0031",VLOOKUP(C298,NIVELES!$A$14:$B$105,2,0)),"")</f>
        <v/>
      </c>
      <c r="Z298" s="106"/>
      <c r="AA298" s="43" t="str">
        <f>+IF(D298&lt;&gt;"",VLOOKUP(D298,NIVELES!$D$19:$H$25,2,0),"")</f>
        <v/>
      </c>
      <c r="AB298" s="28" t="str">
        <f>+IF(D298&lt;&gt;"",VLOOKUP(D298,NIVELES!$D$19:$H$25,3,0),"")</f>
        <v/>
      </c>
      <c r="AC298" s="28" t="str">
        <f>+IF(D298&lt;&gt;"",VLOOKUP(D298,NIVELES!$D$19:$H$25,4,0),"")</f>
        <v/>
      </c>
      <c r="AD298" s="28" t="str">
        <f>+IF(D298&lt;&gt;"",VLOOKUP(D298,NIVELES!$D$19:$H$25,5,0),"")</f>
        <v/>
      </c>
      <c r="AE298" s="44" t="str">
        <f>IF(AF298&lt;&gt;"",VLOOKUP(AF298,NIVELES!$F$495:$G$540,2,0),"")</f>
        <v/>
      </c>
      <c r="AF298" s="27"/>
      <c r="AG298" s="27"/>
      <c r="AH298" s="28" t="str">
        <f>+IF(AG298&lt;&gt;"",VLOOKUP(AG298,NIVELES!$A$800:$B$876,2,0),"")</f>
        <v/>
      </c>
      <c r="AI298" s="27"/>
      <c r="AJ298" s="27"/>
      <c r="AK298" s="28" t="str">
        <f>IF(AJ298&lt;&gt;"",+VLOOKUP(AJ298,NIVELES!$A$890:$B$1237,2,0),"")</f>
        <v/>
      </c>
      <c r="AL298" s="29"/>
      <c r="AM298" s="29"/>
      <c r="AN298" s="29"/>
      <c r="AO298" s="29"/>
      <c r="AP298" s="29"/>
      <c r="AQ298" s="29"/>
      <c r="AR298" s="29"/>
      <c r="AS298" s="29"/>
      <c r="AT298" s="29"/>
      <c r="AU298" s="29"/>
      <c r="AV298" s="29"/>
      <c r="AW298" s="29"/>
      <c r="AX298" s="29"/>
      <c r="AY298" s="31">
        <f t="shared" si="33"/>
        <v>0</v>
      </c>
      <c r="AZ298" s="30" t="str">
        <f t="shared" si="34"/>
        <v xml:space="preserve"> </v>
      </c>
      <c r="BA298" s="35" t="str">
        <f t="shared" si="35"/>
        <v xml:space="preserve"> </v>
      </c>
      <c r="BB298" s="108"/>
      <c r="BC298" s="108"/>
      <c r="BD298" s="108"/>
      <c r="BE298" s="136" t="str">
        <f t="shared" si="36"/>
        <v/>
      </c>
      <c r="BF298" s="108"/>
      <c r="BG298" s="110"/>
      <c r="BH298" s="110"/>
      <c r="BI298" s="110"/>
      <c r="BJ298" s="137" t="str">
        <f t="shared" si="37"/>
        <v/>
      </c>
      <c r="BK298" s="110"/>
      <c r="BL298" s="108"/>
      <c r="BM298" s="108"/>
      <c r="BN298" s="108"/>
      <c r="BO298" s="135" t="str">
        <f t="shared" si="38"/>
        <v/>
      </c>
      <c r="BP298" s="108"/>
      <c r="BQ298" s="108"/>
      <c r="BR298" s="108"/>
      <c r="BS298" s="108"/>
      <c r="BT298" s="135" t="str">
        <f t="shared" si="39"/>
        <v/>
      </c>
      <c r="BU298" s="108"/>
      <c r="BV298" s="108"/>
      <c r="BW298" s="108"/>
      <c r="BX298" s="108"/>
      <c r="BY298" s="135" t="str">
        <f t="shared" si="40"/>
        <v/>
      </c>
      <c r="BZ298" s="108"/>
    </row>
    <row r="299" spans="1:78" x14ac:dyDescent="0.25">
      <c r="A299" s="27"/>
      <c r="B299" s="27"/>
      <c r="C299" s="27"/>
      <c r="D299" s="27"/>
      <c r="E299" s="28" t="str">
        <f>+IF(C299&lt;&gt;"",VLOOKUP(MID(C299,18,5),NIVELES!$A$133:$B$213,2,0),"")</f>
        <v/>
      </c>
      <c r="F299" s="88"/>
      <c r="G299" s="28" t="str">
        <f>IF(F299&lt;&gt;"",VLOOKUP(F299,NIVELES!$A$246:$C$464,3,0),"")</f>
        <v/>
      </c>
      <c r="H299" s="27"/>
      <c r="I299" s="27"/>
      <c r="J299" s="27"/>
      <c r="K299" s="107"/>
      <c r="L299" s="27"/>
      <c r="M299" s="46"/>
      <c r="N299" s="46"/>
      <c r="O299" s="46"/>
      <c r="P299" s="46"/>
      <c r="Q299" s="46"/>
      <c r="R299" s="46"/>
      <c r="S299" s="46"/>
      <c r="T299" s="46"/>
      <c r="U299" s="46"/>
      <c r="V299" s="46"/>
      <c r="W299" s="46"/>
      <c r="X299" s="46"/>
      <c r="Y299" s="41" t="str">
        <f>IF(A299&lt;&gt;"",IF(D299="DIRECCIÓN_DE_TRANSFERENCIAS","280 0031",VLOOKUP(C299,NIVELES!$A$14:$B$105,2,0)),"")</f>
        <v/>
      </c>
      <c r="Z299" s="106"/>
      <c r="AA299" s="43" t="str">
        <f>+IF(D299&lt;&gt;"",VLOOKUP(D299,NIVELES!$D$19:$H$25,2,0),"")</f>
        <v/>
      </c>
      <c r="AB299" s="28" t="str">
        <f>+IF(D299&lt;&gt;"",VLOOKUP(D299,NIVELES!$D$19:$H$25,3,0),"")</f>
        <v/>
      </c>
      <c r="AC299" s="28" t="str">
        <f>+IF(D299&lt;&gt;"",VLOOKUP(D299,NIVELES!$D$19:$H$25,4,0),"")</f>
        <v/>
      </c>
      <c r="AD299" s="28" t="str">
        <f>+IF(D299&lt;&gt;"",VLOOKUP(D299,NIVELES!$D$19:$H$25,5,0),"")</f>
        <v/>
      </c>
      <c r="AE299" s="44" t="str">
        <f>IF(AF299&lt;&gt;"",VLOOKUP(AF299,NIVELES!$F$495:$G$540,2,0),"")</f>
        <v/>
      </c>
      <c r="AF299" s="27"/>
      <c r="AG299" s="27"/>
      <c r="AH299" s="28" t="str">
        <f>+IF(AG299&lt;&gt;"",VLOOKUP(AG299,NIVELES!$A$800:$B$876,2,0),"")</f>
        <v/>
      </c>
      <c r="AI299" s="27"/>
      <c r="AJ299" s="27"/>
      <c r="AK299" s="28" t="str">
        <f>IF(AJ299&lt;&gt;"",+VLOOKUP(AJ299,NIVELES!$A$890:$B$1237,2,0),"")</f>
        <v/>
      </c>
      <c r="AL299" s="29"/>
      <c r="AM299" s="29"/>
      <c r="AN299" s="29"/>
      <c r="AO299" s="29"/>
      <c r="AP299" s="29"/>
      <c r="AQ299" s="29"/>
      <c r="AR299" s="29"/>
      <c r="AS299" s="29"/>
      <c r="AT299" s="29"/>
      <c r="AU299" s="29"/>
      <c r="AV299" s="29"/>
      <c r="AW299" s="29"/>
      <c r="AX299" s="29"/>
      <c r="AY299" s="31">
        <f t="shared" si="33"/>
        <v>0</v>
      </c>
      <c r="AZ299" s="30" t="str">
        <f t="shared" si="34"/>
        <v xml:space="preserve"> </v>
      </c>
      <c r="BA299" s="35" t="str">
        <f t="shared" si="35"/>
        <v xml:space="preserve"> </v>
      </c>
      <c r="BB299" s="108"/>
      <c r="BC299" s="108"/>
      <c r="BD299" s="108"/>
      <c r="BE299" s="136" t="str">
        <f t="shared" si="36"/>
        <v/>
      </c>
      <c r="BF299" s="108"/>
      <c r="BG299" s="110"/>
      <c r="BH299" s="110"/>
      <c r="BI299" s="110"/>
      <c r="BJ299" s="137" t="str">
        <f t="shared" si="37"/>
        <v/>
      </c>
      <c r="BK299" s="110"/>
      <c r="BL299" s="108"/>
      <c r="BM299" s="108"/>
      <c r="BN299" s="108"/>
      <c r="BO299" s="135" t="str">
        <f t="shared" si="38"/>
        <v/>
      </c>
      <c r="BP299" s="108"/>
      <c r="BQ299" s="108"/>
      <c r="BR299" s="108"/>
      <c r="BS299" s="108"/>
      <c r="BT299" s="135" t="str">
        <f t="shared" si="39"/>
        <v/>
      </c>
      <c r="BU299" s="108"/>
      <c r="BV299" s="108"/>
      <c r="BW299" s="108"/>
      <c r="BX299" s="108"/>
      <c r="BY299" s="135" t="str">
        <f t="shared" si="40"/>
        <v/>
      </c>
      <c r="BZ299" s="108"/>
    </row>
    <row r="300" spans="1:78" x14ac:dyDescent="0.25">
      <c r="A300" s="27"/>
      <c r="B300" s="27"/>
      <c r="C300" s="27"/>
      <c r="D300" s="27"/>
      <c r="E300" s="28" t="str">
        <f>+IF(C300&lt;&gt;"",VLOOKUP(MID(C300,18,5),NIVELES!$A$133:$B$213,2,0),"")</f>
        <v/>
      </c>
      <c r="F300" s="88"/>
      <c r="G300" s="28" t="str">
        <f>IF(F300&lt;&gt;"",VLOOKUP(F300,NIVELES!$A$246:$C$464,3,0),"")</f>
        <v/>
      </c>
      <c r="H300" s="27"/>
      <c r="I300" s="27"/>
      <c r="J300" s="27"/>
      <c r="K300" s="107"/>
      <c r="L300" s="27"/>
      <c r="M300" s="46"/>
      <c r="N300" s="46"/>
      <c r="O300" s="46"/>
      <c r="P300" s="46"/>
      <c r="Q300" s="46"/>
      <c r="R300" s="46"/>
      <c r="S300" s="46"/>
      <c r="T300" s="46"/>
      <c r="U300" s="46"/>
      <c r="V300" s="46"/>
      <c r="W300" s="46"/>
      <c r="X300" s="46"/>
      <c r="Y300" s="41" t="str">
        <f>IF(A300&lt;&gt;"",IF(D300="DIRECCIÓN_DE_TRANSFERENCIAS","280 0031",VLOOKUP(C300,NIVELES!$A$14:$B$105,2,0)),"")</f>
        <v/>
      </c>
      <c r="Z300" s="106"/>
      <c r="AA300" s="43" t="str">
        <f>+IF(D300&lt;&gt;"",VLOOKUP(D300,NIVELES!$D$19:$H$25,2,0),"")</f>
        <v/>
      </c>
      <c r="AB300" s="28" t="str">
        <f>+IF(D300&lt;&gt;"",VLOOKUP(D300,NIVELES!$D$19:$H$25,3,0),"")</f>
        <v/>
      </c>
      <c r="AC300" s="28" t="str">
        <f>+IF(D300&lt;&gt;"",VLOOKUP(D300,NIVELES!$D$19:$H$25,4,0),"")</f>
        <v/>
      </c>
      <c r="AD300" s="28" t="str">
        <f>+IF(D300&lt;&gt;"",VLOOKUP(D300,NIVELES!$D$19:$H$25,5,0),"")</f>
        <v/>
      </c>
      <c r="AE300" s="44" t="str">
        <f>IF(AF300&lt;&gt;"",VLOOKUP(AF300,NIVELES!$F$495:$G$540,2,0),"")</f>
        <v/>
      </c>
      <c r="AF300" s="27"/>
      <c r="AG300" s="27"/>
      <c r="AH300" s="28" t="str">
        <f>+IF(AG300&lt;&gt;"",VLOOKUP(AG300,NIVELES!$A$800:$B$876,2,0),"")</f>
        <v/>
      </c>
      <c r="AI300" s="27"/>
      <c r="AJ300" s="27"/>
      <c r="AK300" s="28" t="str">
        <f>IF(AJ300&lt;&gt;"",+VLOOKUP(AJ300,NIVELES!$A$890:$B$1237,2,0),"")</f>
        <v/>
      </c>
      <c r="AL300" s="29"/>
      <c r="AM300" s="29"/>
      <c r="AN300" s="29"/>
      <c r="AO300" s="29"/>
      <c r="AP300" s="29"/>
      <c r="AQ300" s="29"/>
      <c r="AR300" s="29"/>
      <c r="AS300" s="29"/>
      <c r="AT300" s="29"/>
      <c r="AU300" s="29"/>
      <c r="AV300" s="29"/>
      <c r="AW300" s="29"/>
      <c r="AX300" s="29"/>
      <c r="AY300" s="31">
        <f t="shared" si="33"/>
        <v>0</v>
      </c>
      <c r="AZ300" s="30" t="str">
        <f t="shared" si="34"/>
        <v xml:space="preserve"> </v>
      </c>
      <c r="BA300" s="35" t="str">
        <f t="shared" si="35"/>
        <v xml:space="preserve"> </v>
      </c>
      <c r="BB300" s="108"/>
      <c r="BC300" s="108"/>
      <c r="BD300" s="108"/>
      <c r="BE300" s="136" t="str">
        <f t="shared" si="36"/>
        <v/>
      </c>
      <c r="BF300" s="108"/>
      <c r="BG300" s="110"/>
      <c r="BH300" s="110"/>
      <c r="BI300" s="110"/>
      <c r="BJ300" s="137" t="str">
        <f t="shared" si="37"/>
        <v/>
      </c>
      <c r="BK300" s="110"/>
      <c r="BL300" s="108"/>
      <c r="BM300" s="108"/>
      <c r="BN300" s="108"/>
      <c r="BO300" s="135" t="str">
        <f t="shared" si="38"/>
        <v/>
      </c>
      <c r="BP300" s="108"/>
      <c r="BQ300" s="108"/>
      <c r="BR300" s="108"/>
      <c r="BS300" s="108"/>
      <c r="BT300" s="135" t="str">
        <f t="shared" si="39"/>
        <v/>
      </c>
      <c r="BU300" s="108"/>
      <c r="BV300" s="108"/>
      <c r="BW300" s="108"/>
      <c r="BX300" s="108"/>
      <c r="BY300" s="135" t="str">
        <f t="shared" si="40"/>
        <v/>
      </c>
      <c r="BZ300" s="108"/>
    </row>
    <row r="301" spans="1:78" x14ac:dyDescent="0.25">
      <c r="A301" s="27"/>
      <c r="B301" s="27"/>
      <c r="C301" s="27"/>
      <c r="D301" s="27"/>
      <c r="E301" s="28" t="str">
        <f>+IF(C301&lt;&gt;"",VLOOKUP(MID(C301,18,5),NIVELES!$A$133:$B$213,2,0),"")</f>
        <v/>
      </c>
      <c r="F301" s="88"/>
      <c r="G301" s="28" t="str">
        <f>IF(F301&lt;&gt;"",VLOOKUP(F301,NIVELES!$A$246:$C$464,3,0),"")</f>
        <v/>
      </c>
      <c r="H301" s="27"/>
      <c r="I301" s="27"/>
      <c r="J301" s="27"/>
      <c r="K301" s="107"/>
      <c r="L301" s="27"/>
      <c r="M301" s="46"/>
      <c r="N301" s="46"/>
      <c r="O301" s="46"/>
      <c r="P301" s="46"/>
      <c r="Q301" s="46"/>
      <c r="R301" s="46"/>
      <c r="S301" s="46"/>
      <c r="T301" s="46"/>
      <c r="U301" s="46"/>
      <c r="V301" s="46"/>
      <c r="W301" s="46"/>
      <c r="X301" s="46"/>
      <c r="Y301" s="41" t="str">
        <f>IF(A301&lt;&gt;"",IF(D301="DIRECCIÓN_DE_TRANSFERENCIAS","280 0031",VLOOKUP(C301,NIVELES!$A$14:$B$105,2,0)),"")</f>
        <v/>
      </c>
      <c r="Z301" s="106"/>
      <c r="AA301" s="43" t="str">
        <f>+IF(D301&lt;&gt;"",VLOOKUP(D301,NIVELES!$D$19:$H$25,2,0),"")</f>
        <v/>
      </c>
      <c r="AB301" s="28" t="str">
        <f>+IF(D301&lt;&gt;"",VLOOKUP(D301,NIVELES!$D$19:$H$25,3,0),"")</f>
        <v/>
      </c>
      <c r="AC301" s="28" t="str">
        <f>+IF(D301&lt;&gt;"",VLOOKUP(D301,NIVELES!$D$19:$H$25,4,0),"")</f>
        <v/>
      </c>
      <c r="AD301" s="28" t="str">
        <f>+IF(D301&lt;&gt;"",VLOOKUP(D301,NIVELES!$D$19:$H$25,5,0),"")</f>
        <v/>
      </c>
      <c r="AE301" s="44" t="str">
        <f>IF(AF301&lt;&gt;"",VLOOKUP(AF301,NIVELES!$F$495:$G$540,2,0),"")</f>
        <v/>
      </c>
      <c r="AF301" s="27"/>
      <c r="AG301" s="27"/>
      <c r="AH301" s="28" t="str">
        <f>+IF(AG301&lt;&gt;"",VLOOKUP(AG301,NIVELES!$A$800:$B$876,2,0),"")</f>
        <v/>
      </c>
      <c r="AI301" s="27"/>
      <c r="AJ301" s="27"/>
      <c r="AK301" s="28" t="str">
        <f>IF(AJ301&lt;&gt;"",+VLOOKUP(AJ301,NIVELES!$A$890:$B$1237,2,0),"")</f>
        <v/>
      </c>
      <c r="AL301" s="29"/>
      <c r="AM301" s="29"/>
      <c r="AN301" s="29"/>
      <c r="AO301" s="29"/>
      <c r="AP301" s="29"/>
      <c r="AQ301" s="29"/>
      <c r="AR301" s="29"/>
      <c r="AS301" s="29"/>
      <c r="AT301" s="29"/>
      <c r="AU301" s="29"/>
      <c r="AV301" s="29"/>
      <c r="AW301" s="29"/>
      <c r="AX301" s="29"/>
      <c r="AY301" s="31">
        <f t="shared" si="33"/>
        <v>0</v>
      </c>
      <c r="AZ301" s="30" t="str">
        <f t="shared" si="34"/>
        <v xml:space="preserve"> </v>
      </c>
      <c r="BA301" s="35" t="str">
        <f t="shared" si="35"/>
        <v xml:space="preserve"> </v>
      </c>
      <c r="BB301" s="108"/>
      <c r="BC301" s="108"/>
      <c r="BD301" s="108"/>
      <c r="BE301" s="136" t="str">
        <f t="shared" si="36"/>
        <v/>
      </c>
      <c r="BF301" s="108"/>
      <c r="BG301" s="110"/>
      <c r="BH301" s="110"/>
      <c r="BI301" s="110"/>
      <c r="BJ301" s="137" t="str">
        <f t="shared" si="37"/>
        <v/>
      </c>
      <c r="BK301" s="110"/>
      <c r="BL301" s="108"/>
      <c r="BM301" s="108"/>
      <c r="BN301" s="108"/>
      <c r="BO301" s="135" t="str">
        <f t="shared" si="38"/>
        <v/>
      </c>
      <c r="BP301" s="108"/>
      <c r="BQ301" s="108"/>
      <c r="BR301" s="108"/>
      <c r="BS301" s="108"/>
      <c r="BT301" s="135" t="str">
        <f t="shared" si="39"/>
        <v/>
      </c>
      <c r="BU301" s="108"/>
      <c r="BV301" s="108"/>
      <c r="BW301" s="108"/>
      <c r="BX301" s="108"/>
      <c r="BY301" s="135" t="str">
        <f t="shared" si="40"/>
        <v/>
      </c>
      <c r="BZ301" s="108"/>
    </row>
    <row r="302" spans="1:78" x14ac:dyDescent="0.25">
      <c r="A302" s="27"/>
      <c r="B302" s="27"/>
      <c r="C302" s="27"/>
      <c r="D302" s="27"/>
      <c r="E302" s="28" t="str">
        <f>+IF(C302&lt;&gt;"",VLOOKUP(MID(C302,18,5),NIVELES!$A$133:$B$213,2,0),"")</f>
        <v/>
      </c>
      <c r="F302" s="88"/>
      <c r="G302" s="28" t="str">
        <f>IF(F302&lt;&gt;"",VLOOKUP(F302,NIVELES!$A$246:$C$464,3,0),"")</f>
        <v/>
      </c>
      <c r="H302" s="27"/>
      <c r="I302" s="27"/>
      <c r="J302" s="27"/>
      <c r="K302" s="107"/>
      <c r="L302" s="27"/>
      <c r="M302" s="46"/>
      <c r="N302" s="46"/>
      <c r="O302" s="46"/>
      <c r="P302" s="46"/>
      <c r="Q302" s="46"/>
      <c r="R302" s="46"/>
      <c r="S302" s="46"/>
      <c r="T302" s="46"/>
      <c r="U302" s="46"/>
      <c r="V302" s="46"/>
      <c r="W302" s="46"/>
      <c r="X302" s="46"/>
      <c r="Y302" s="41" t="str">
        <f>IF(A302&lt;&gt;"",IF(D302="DIRECCIÓN_DE_TRANSFERENCIAS","280 0031",VLOOKUP(C302,NIVELES!$A$14:$B$105,2,0)),"")</f>
        <v/>
      </c>
      <c r="Z302" s="106"/>
      <c r="AA302" s="43" t="str">
        <f>+IF(D302&lt;&gt;"",VLOOKUP(D302,NIVELES!$D$19:$H$25,2,0),"")</f>
        <v/>
      </c>
      <c r="AB302" s="28" t="str">
        <f>+IF(D302&lt;&gt;"",VLOOKUP(D302,NIVELES!$D$19:$H$25,3,0),"")</f>
        <v/>
      </c>
      <c r="AC302" s="28" t="str">
        <f>+IF(D302&lt;&gt;"",VLOOKUP(D302,NIVELES!$D$19:$H$25,4,0),"")</f>
        <v/>
      </c>
      <c r="AD302" s="28" t="str">
        <f>+IF(D302&lt;&gt;"",VLOOKUP(D302,NIVELES!$D$19:$H$25,5,0),"")</f>
        <v/>
      </c>
      <c r="AE302" s="44" t="str">
        <f>IF(AF302&lt;&gt;"",VLOOKUP(AF302,NIVELES!$F$495:$G$540,2,0),"")</f>
        <v/>
      </c>
      <c r="AF302" s="27"/>
      <c r="AG302" s="27"/>
      <c r="AH302" s="28" t="str">
        <f>+IF(AG302&lt;&gt;"",VLOOKUP(AG302,NIVELES!$A$800:$B$876,2,0),"")</f>
        <v/>
      </c>
      <c r="AI302" s="27"/>
      <c r="AJ302" s="27"/>
      <c r="AK302" s="28" t="str">
        <f>IF(AJ302&lt;&gt;"",+VLOOKUP(AJ302,NIVELES!$A$890:$B$1237,2,0),"")</f>
        <v/>
      </c>
      <c r="AL302" s="29"/>
      <c r="AM302" s="29"/>
      <c r="AN302" s="29"/>
      <c r="AO302" s="29"/>
      <c r="AP302" s="29"/>
      <c r="AQ302" s="29"/>
      <c r="AR302" s="29"/>
      <c r="AS302" s="29"/>
      <c r="AT302" s="29"/>
      <c r="AU302" s="29"/>
      <c r="AV302" s="29"/>
      <c r="AW302" s="29"/>
      <c r="AX302" s="29"/>
      <c r="AY302" s="31">
        <f t="shared" si="33"/>
        <v>0</v>
      </c>
      <c r="AZ302" s="30" t="str">
        <f t="shared" si="34"/>
        <v xml:space="preserve"> </v>
      </c>
      <c r="BA302" s="35" t="str">
        <f t="shared" si="35"/>
        <v xml:space="preserve"> </v>
      </c>
      <c r="BB302" s="108"/>
      <c r="BC302" s="108"/>
      <c r="BD302" s="108"/>
      <c r="BE302" s="136" t="str">
        <f t="shared" si="36"/>
        <v/>
      </c>
      <c r="BF302" s="108"/>
      <c r="BG302" s="110"/>
      <c r="BH302" s="110"/>
      <c r="BI302" s="110"/>
      <c r="BJ302" s="137" t="str">
        <f t="shared" si="37"/>
        <v/>
      </c>
      <c r="BK302" s="110"/>
      <c r="BL302" s="108"/>
      <c r="BM302" s="108"/>
      <c r="BN302" s="108"/>
      <c r="BO302" s="135" t="str">
        <f t="shared" si="38"/>
        <v/>
      </c>
      <c r="BP302" s="108"/>
      <c r="BQ302" s="108"/>
      <c r="BR302" s="108"/>
      <c r="BS302" s="108"/>
      <c r="BT302" s="135" t="str">
        <f t="shared" si="39"/>
        <v/>
      </c>
      <c r="BU302" s="108"/>
      <c r="BV302" s="108"/>
      <c r="BW302" s="108"/>
      <c r="BX302" s="108"/>
      <c r="BY302" s="135" t="str">
        <f t="shared" si="40"/>
        <v/>
      </c>
      <c r="BZ302" s="108"/>
    </row>
    <row r="303" spans="1:78" x14ac:dyDescent="0.25">
      <c r="A303" s="27"/>
      <c r="B303" s="27"/>
      <c r="C303" s="27"/>
      <c r="D303" s="27"/>
      <c r="E303" s="28" t="str">
        <f>+IF(C303&lt;&gt;"",VLOOKUP(MID(C303,18,5),NIVELES!$A$133:$B$213,2,0),"")</f>
        <v/>
      </c>
      <c r="F303" s="88"/>
      <c r="G303" s="28" t="str">
        <f>IF(F303&lt;&gt;"",VLOOKUP(F303,NIVELES!$A$246:$C$464,3,0),"")</f>
        <v/>
      </c>
      <c r="H303" s="27"/>
      <c r="I303" s="27"/>
      <c r="J303" s="27"/>
      <c r="K303" s="107"/>
      <c r="L303" s="27"/>
      <c r="M303" s="46"/>
      <c r="N303" s="46"/>
      <c r="O303" s="46"/>
      <c r="P303" s="46"/>
      <c r="Q303" s="46"/>
      <c r="R303" s="46"/>
      <c r="S303" s="46"/>
      <c r="T303" s="46"/>
      <c r="U303" s="46"/>
      <c r="V303" s="46"/>
      <c r="W303" s="46"/>
      <c r="X303" s="46"/>
      <c r="Y303" s="41" t="str">
        <f>IF(A303&lt;&gt;"",IF(D303="DIRECCIÓN_DE_TRANSFERENCIAS","280 0031",VLOOKUP(C303,NIVELES!$A$14:$B$105,2,0)),"")</f>
        <v/>
      </c>
      <c r="Z303" s="106"/>
      <c r="AA303" s="43" t="str">
        <f>+IF(D303&lt;&gt;"",VLOOKUP(D303,NIVELES!$D$19:$H$25,2,0),"")</f>
        <v/>
      </c>
      <c r="AB303" s="28" t="str">
        <f>+IF(D303&lt;&gt;"",VLOOKUP(D303,NIVELES!$D$19:$H$25,3,0),"")</f>
        <v/>
      </c>
      <c r="AC303" s="28" t="str">
        <f>+IF(D303&lt;&gt;"",VLOOKUP(D303,NIVELES!$D$19:$H$25,4,0),"")</f>
        <v/>
      </c>
      <c r="AD303" s="28" t="str">
        <f>+IF(D303&lt;&gt;"",VLOOKUP(D303,NIVELES!$D$19:$H$25,5,0),"")</f>
        <v/>
      </c>
      <c r="AE303" s="44" t="str">
        <f>IF(AF303&lt;&gt;"",VLOOKUP(AF303,NIVELES!$F$495:$G$540,2,0),"")</f>
        <v/>
      </c>
      <c r="AF303" s="27"/>
      <c r="AG303" s="27"/>
      <c r="AH303" s="28" t="str">
        <f>+IF(AG303&lt;&gt;"",VLOOKUP(AG303,NIVELES!$A$800:$B$876,2,0),"")</f>
        <v/>
      </c>
      <c r="AI303" s="27"/>
      <c r="AJ303" s="27"/>
      <c r="AK303" s="28" t="str">
        <f>IF(AJ303&lt;&gt;"",+VLOOKUP(AJ303,NIVELES!$A$890:$B$1237,2,0),"")</f>
        <v/>
      </c>
      <c r="AL303" s="29"/>
      <c r="AM303" s="29"/>
      <c r="AN303" s="29"/>
      <c r="AO303" s="29"/>
      <c r="AP303" s="29"/>
      <c r="AQ303" s="29"/>
      <c r="AR303" s="29"/>
      <c r="AS303" s="29"/>
      <c r="AT303" s="29"/>
      <c r="AU303" s="29"/>
      <c r="AV303" s="29"/>
      <c r="AW303" s="29"/>
      <c r="AX303" s="29"/>
      <c r="AY303" s="31">
        <f t="shared" si="33"/>
        <v>0</v>
      </c>
      <c r="AZ303" s="30" t="str">
        <f t="shared" si="34"/>
        <v xml:space="preserve"> </v>
      </c>
      <c r="BA303" s="35" t="str">
        <f t="shared" si="35"/>
        <v xml:space="preserve"> </v>
      </c>
      <c r="BB303" s="108"/>
      <c r="BC303" s="108"/>
      <c r="BD303" s="108"/>
      <c r="BE303" s="136" t="str">
        <f t="shared" si="36"/>
        <v/>
      </c>
      <c r="BF303" s="108"/>
      <c r="BG303" s="110"/>
      <c r="BH303" s="110"/>
      <c r="BI303" s="110"/>
      <c r="BJ303" s="137" t="str">
        <f t="shared" si="37"/>
        <v/>
      </c>
      <c r="BK303" s="110"/>
      <c r="BL303" s="108"/>
      <c r="BM303" s="108"/>
      <c r="BN303" s="108"/>
      <c r="BO303" s="135" t="str">
        <f t="shared" si="38"/>
        <v/>
      </c>
      <c r="BP303" s="108"/>
      <c r="BQ303" s="108"/>
      <c r="BR303" s="108"/>
      <c r="BS303" s="108"/>
      <c r="BT303" s="135" t="str">
        <f t="shared" si="39"/>
        <v/>
      </c>
      <c r="BU303" s="108"/>
      <c r="BV303" s="108"/>
      <c r="BW303" s="108"/>
      <c r="BX303" s="108"/>
      <c r="BY303" s="135" t="str">
        <f t="shared" si="40"/>
        <v/>
      </c>
      <c r="BZ303" s="108"/>
    </row>
    <row r="304" spans="1:78" x14ac:dyDescent="0.25">
      <c r="A304" s="27"/>
      <c r="B304" s="27"/>
      <c r="C304" s="27"/>
      <c r="D304" s="27"/>
      <c r="E304" s="28" t="str">
        <f>+IF(C304&lt;&gt;"",VLOOKUP(MID(C304,18,5),NIVELES!$A$133:$B$213,2,0),"")</f>
        <v/>
      </c>
      <c r="F304" s="88"/>
      <c r="G304" s="28" t="str">
        <f>IF(F304&lt;&gt;"",VLOOKUP(F304,NIVELES!$A$246:$C$464,3,0),"")</f>
        <v/>
      </c>
      <c r="H304" s="27"/>
      <c r="I304" s="27"/>
      <c r="J304" s="27"/>
      <c r="K304" s="107"/>
      <c r="L304" s="27"/>
      <c r="M304" s="46"/>
      <c r="N304" s="46"/>
      <c r="O304" s="46"/>
      <c r="P304" s="46"/>
      <c r="Q304" s="46"/>
      <c r="R304" s="46"/>
      <c r="S304" s="46"/>
      <c r="T304" s="46"/>
      <c r="U304" s="46"/>
      <c r="V304" s="46"/>
      <c r="W304" s="46"/>
      <c r="X304" s="46"/>
      <c r="Y304" s="41" t="str">
        <f>IF(A304&lt;&gt;"",IF(D304="DIRECCIÓN_DE_TRANSFERENCIAS","280 0031",VLOOKUP(C304,NIVELES!$A$14:$B$105,2,0)),"")</f>
        <v/>
      </c>
      <c r="Z304" s="106"/>
      <c r="AA304" s="43" t="str">
        <f>+IF(D304&lt;&gt;"",VLOOKUP(D304,NIVELES!$D$19:$H$25,2,0),"")</f>
        <v/>
      </c>
      <c r="AB304" s="28" t="str">
        <f>+IF(D304&lt;&gt;"",VLOOKUP(D304,NIVELES!$D$19:$H$25,3,0),"")</f>
        <v/>
      </c>
      <c r="AC304" s="28" t="str">
        <f>+IF(D304&lt;&gt;"",VLOOKUP(D304,NIVELES!$D$19:$H$25,4,0),"")</f>
        <v/>
      </c>
      <c r="AD304" s="28" t="str">
        <f>+IF(D304&lt;&gt;"",VLOOKUP(D304,NIVELES!$D$19:$H$25,5,0),"")</f>
        <v/>
      </c>
      <c r="AE304" s="44" t="str">
        <f>IF(AF304&lt;&gt;"",VLOOKUP(AF304,NIVELES!$F$495:$G$540,2,0),"")</f>
        <v/>
      </c>
      <c r="AF304" s="27"/>
      <c r="AG304" s="27"/>
      <c r="AH304" s="28" t="str">
        <f>+IF(AG304&lt;&gt;"",VLOOKUP(AG304,NIVELES!$A$800:$B$876,2,0),"")</f>
        <v/>
      </c>
      <c r="AI304" s="27"/>
      <c r="AJ304" s="27"/>
      <c r="AK304" s="28" t="str">
        <f>IF(AJ304&lt;&gt;"",+VLOOKUP(AJ304,NIVELES!$A$890:$B$1237,2,0),"")</f>
        <v/>
      </c>
      <c r="AL304" s="29"/>
      <c r="AM304" s="29"/>
      <c r="AN304" s="29"/>
      <c r="AO304" s="29"/>
      <c r="AP304" s="29"/>
      <c r="AQ304" s="29"/>
      <c r="AR304" s="29"/>
      <c r="AS304" s="29"/>
      <c r="AT304" s="29"/>
      <c r="AU304" s="29"/>
      <c r="AV304" s="29"/>
      <c r="AW304" s="29"/>
      <c r="AX304" s="29"/>
      <c r="AY304" s="31">
        <f t="shared" si="33"/>
        <v>0</v>
      </c>
      <c r="AZ304" s="30" t="str">
        <f t="shared" si="34"/>
        <v xml:space="preserve"> </v>
      </c>
      <c r="BA304" s="35" t="str">
        <f t="shared" si="35"/>
        <v xml:space="preserve"> </v>
      </c>
      <c r="BB304" s="108"/>
      <c r="BC304" s="108"/>
      <c r="BD304" s="108"/>
      <c r="BE304" s="136" t="str">
        <f t="shared" si="36"/>
        <v/>
      </c>
      <c r="BF304" s="108"/>
      <c r="BG304" s="110"/>
      <c r="BH304" s="110"/>
      <c r="BI304" s="110"/>
      <c r="BJ304" s="137" t="str">
        <f t="shared" si="37"/>
        <v/>
      </c>
      <c r="BK304" s="110"/>
      <c r="BL304" s="108"/>
      <c r="BM304" s="108"/>
      <c r="BN304" s="108"/>
      <c r="BO304" s="135" t="str">
        <f t="shared" si="38"/>
        <v/>
      </c>
      <c r="BP304" s="108"/>
      <c r="BQ304" s="108"/>
      <c r="BR304" s="108"/>
      <c r="BS304" s="108"/>
      <c r="BT304" s="135" t="str">
        <f t="shared" si="39"/>
        <v/>
      </c>
      <c r="BU304" s="108"/>
      <c r="BV304" s="108"/>
      <c r="BW304" s="108"/>
      <c r="BX304" s="108"/>
      <c r="BY304" s="135" t="str">
        <f t="shared" si="40"/>
        <v/>
      </c>
      <c r="BZ304" s="108"/>
    </row>
    <row r="305" spans="1:78" x14ac:dyDescent="0.25">
      <c r="A305" s="27"/>
      <c r="B305" s="27"/>
      <c r="C305" s="27"/>
      <c r="D305" s="27"/>
      <c r="E305" s="28" t="str">
        <f>+IF(C305&lt;&gt;"",VLOOKUP(MID(C305,18,5),NIVELES!$A$133:$B$213,2,0),"")</f>
        <v/>
      </c>
      <c r="F305" s="88"/>
      <c r="G305" s="28" t="str">
        <f>IF(F305&lt;&gt;"",VLOOKUP(F305,NIVELES!$A$246:$C$464,3,0),"")</f>
        <v/>
      </c>
      <c r="H305" s="27"/>
      <c r="I305" s="27"/>
      <c r="J305" s="27"/>
      <c r="K305" s="107"/>
      <c r="L305" s="27"/>
      <c r="M305" s="46"/>
      <c r="N305" s="46"/>
      <c r="O305" s="46"/>
      <c r="P305" s="46"/>
      <c r="Q305" s="46"/>
      <c r="R305" s="46"/>
      <c r="S305" s="46"/>
      <c r="T305" s="46"/>
      <c r="U305" s="46"/>
      <c r="V305" s="46"/>
      <c r="W305" s="46"/>
      <c r="X305" s="46"/>
      <c r="Y305" s="41" t="str">
        <f>IF(A305&lt;&gt;"",IF(D305="DIRECCIÓN_DE_TRANSFERENCIAS","280 0031",VLOOKUP(C305,NIVELES!$A$14:$B$105,2,0)),"")</f>
        <v/>
      </c>
      <c r="Z305" s="106"/>
      <c r="AA305" s="43" t="str">
        <f>+IF(D305&lt;&gt;"",VLOOKUP(D305,NIVELES!$D$19:$H$25,2,0),"")</f>
        <v/>
      </c>
      <c r="AB305" s="28" t="str">
        <f>+IF(D305&lt;&gt;"",VLOOKUP(D305,NIVELES!$D$19:$H$25,3,0),"")</f>
        <v/>
      </c>
      <c r="AC305" s="28" t="str">
        <f>+IF(D305&lt;&gt;"",VLOOKUP(D305,NIVELES!$D$19:$H$25,4,0),"")</f>
        <v/>
      </c>
      <c r="AD305" s="28" t="str">
        <f>+IF(D305&lt;&gt;"",VLOOKUP(D305,NIVELES!$D$19:$H$25,5,0),"")</f>
        <v/>
      </c>
      <c r="AE305" s="44" t="str">
        <f>IF(AF305&lt;&gt;"",VLOOKUP(AF305,NIVELES!$F$495:$G$540,2,0),"")</f>
        <v/>
      </c>
      <c r="AF305" s="27"/>
      <c r="AG305" s="27"/>
      <c r="AH305" s="28" t="str">
        <f>+IF(AG305&lt;&gt;"",VLOOKUP(AG305,NIVELES!$A$800:$B$876,2,0),"")</f>
        <v/>
      </c>
      <c r="AI305" s="27"/>
      <c r="AJ305" s="27"/>
      <c r="AK305" s="28" t="str">
        <f>IF(AJ305&lt;&gt;"",+VLOOKUP(AJ305,NIVELES!$A$890:$B$1237,2,0),"")</f>
        <v/>
      </c>
      <c r="AL305" s="29"/>
      <c r="AM305" s="29"/>
      <c r="AN305" s="29"/>
      <c r="AO305" s="29"/>
      <c r="AP305" s="29"/>
      <c r="AQ305" s="29"/>
      <c r="AR305" s="29"/>
      <c r="AS305" s="29"/>
      <c r="AT305" s="29"/>
      <c r="AU305" s="29"/>
      <c r="AV305" s="29"/>
      <c r="AW305" s="29"/>
      <c r="AX305" s="29"/>
      <c r="AY305" s="31">
        <f t="shared" si="33"/>
        <v>0</v>
      </c>
      <c r="AZ305" s="30" t="str">
        <f t="shared" si="34"/>
        <v xml:space="preserve"> </v>
      </c>
      <c r="BA305" s="35" t="str">
        <f t="shared" si="35"/>
        <v xml:space="preserve"> </v>
      </c>
      <c r="BB305" s="108"/>
      <c r="BC305" s="108"/>
      <c r="BD305" s="108"/>
      <c r="BE305" s="136" t="str">
        <f t="shared" si="36"/>
        <v/>
      </c>
      <c r="BF305" s="108"/>
      <c r="BG305" s="110"/>
      <c r="BH305" s="110"/>
      <c r="BI305" s="110"/>
      <c r="BJ305" s="137" t="str">
        <f t="shared" si="37"/>
        <v/>
      </c>
      <c r="BK305" s="110"/>
      <c r="BL305" s="108"/>
      <c r="BM305" s="108"/>
      <c r="BN305" s="108"/>
      <c r="BO305" s="135" t="str">
        <f t="shared" si="38"/>
        <v/>
      </c>
      <c r="BP305" s="108"/>
      <c r="BQ305" s="108"/>
      <c r="BR305" s="108"/>
      <c r="BS305" s="108"/>
      <c r="BT305" s="135" t="str">
        <f t="shared" si="39"/>
        <v/>
      </c>
      <c r="BU305" s="108"/>
      <c r="BV305" s="108"/>
      <c r="BW305" s="108"/>
      <c r="BX305" s="108"/>
      <c r="BY305" s="135" t="str">
        <f t="shared" si="40"/>
        <v/>
      </c>
      <c r="BZ305" s="108"/>
    </row>
    <row r="306" spans="1:78" x14ac:dyDescent="0.25">
      <c r="A306" s="27"/>
      <c r="B306" s="27"/>
      <c r="C306" s="27"/>
      <c r="D306" s="27"/>
      <c r="E306" s="28" t="str">
        <f>+IF(C306&lt;&gt;"",VLOOKUP(MID(C306,18,5),NIVELES!$A$133:$B$213,2,0),"")</f>
        <v/>
      </c>
      <c r="F306" s="88"/>
      <c r="G306" s="28" t="str">
        <f>IF(F306&lt;&gt;"",VLOOKUP(F306,NIVELES!$A$246:$C$464,3,0),"")</f>
        <v/>
      </c>
      <c r="H306" s="27"/>
      <c r="I306" s="27"/>
      <c r="J306" s="27"/>
      <c r="K306" s="107"/>
      <c r="L306" s="27"/>
      <c r="M306" s="46"/>
      <c r="N306" s="46"/>
      <c r="O306" s="46"/>
      <c r="P306" s="46"/>
      <c r="Q306" s="46"/>
      <c r="R306" s="46"/>
      <c r="S306" s="46"/>
      <c r="T306" s="46"/>
      <c r="U306" s="46"/>
      <c r="V306" s="46"/>
      <c r="W306" s="46"/>
      <c r="X306" s="46"/>
      <c r="Y306" s="41" t="str">
        <f>IF(A306&lt;&gt;"",IF(D306="DIRECCIÓN_DE_TRANSFERENCIAS","280 0031",VLOOKUP(C306,NIVELES!$A$14:$B$105,2,0)),"")</f>
        <v/>
      </c>
      <c r="Z306" s="106"/>
      <c r="AA306" s="43" t="str">
        <f>+IF(D306&lt;&gt;"",VLOOKUP(D306,NIVELES!$D$19:$H$25,2,0),"")</f>
        <v/>
      </c>
      <c r="AB306" s="28" t="str">
        <f>+IF(D306&lt;&gt;"",VLOOKUP(D306,NIVELES!$D$19:$H$25,3,0),"")</f>
        <v/>
      </c>
      <c r="AC306" s="28" t="str">
        <f>+IF(D306&lt;&gt;"",VLOOKUP(D306,NIVELES!$D$19:$H$25,4,0),"")</f>
        <v/>
      </c>
      <c r="AD306" s="28" t="str">
        <f>+IF(D306&lt;&gt;"",VLOOKUP(D306,NIVELES!$D$19:$H$25,5,0),"")</f>
        <v/>
      </c>
      <c r="AE306" s="44" t="str">
        <f>IF(AF306&lt;&gt;"",VLOOKUP(AF306,NIVELES!$F$495:$G$540,2,0),"")</f>
        <v/>
      </c>
      <c r="AF306" s="27"/>
      <c r="AG306" s="27"/>
      <c r="AH306" s="28" t="str">
        <f>+IF(AG306&lt;&gt;"",VLOOKUP(AG306,NIVELES!$A$800:$B$876,2,0),"")</f>
        <v/>
      </c>
      <c r="AI306" s="27"/>
      <c r="AJ306" s="27"/>
      <c r="AK306" s="28" t="str">
        <f>IF(AJ306&lt;&gt;"",+VLOOKUP(AJ306,NIVELES!$A$890:$B$1237,2,0),"")</f>
        <v/>
      </c>
      <c r="AL306" s="29"/>
      <c r="AM306" s="29"/>
      <c r="AN306" s="29"/>
      <c r="AO306" s="29"/>
      <c r="AP306" s="29"/>
      <c r="AQ306" s="29"/>
      <c r="AR306" s="29"/>
      <c r="AS306" s="29"/>
      <c r="AT306" s="29"/>
      <c r="AU306" s="29"/>
      <c r="AV306" s="29"/>
      <c r="AW306" s="29"/>
      <c r="AX306" s="29"/>
      <c r="AY306" s="31">
        <f t="shared" si="33"/>
        <v>0</v>
      </c>
      <c r="AZ306" s="30" t="str">
        <f t="shared" si="34"/>
        <v xml:space="preserve"> </v>
      </c>
      <c r="BA306" s="35" t="str">
        <f t="shared" si="35"/>
        <v xml:space="preserve"> </v>
      </c>
      <c r="BB306" s="108"/>
      <c r="BC306" s="108"/>
      <c r="BD306" s="108"/>
      <c r="BE306" s="136" t="str">
        <f t="shared" si="36"/>
        <v/>
      </c>
      <c r="BF306" s="108"/>
      <c r="BG306" s="110"/>
      <c r="BH306" s="110"/>
      <c r="BI306" s="110"/>
      <c r="BJ306" s="137" t="str">
        <f t="shared" si="37"/>
        <v/>
      </c>
      <c r="BK306" s="110"/>
      <c r="BL306" s="108"/>
      <c r="BM306" s="108"/>
      <c r="BN306" s="108"/>
      <c r="BO306" s="135" t="str">
        <f t="shared" si="38"/>
        <v/>
      </c>
      <c r="BP306" s="108"/>
      <c r="BQ306" s="108"/>
      <c r="BR306" s="108"/>
      <c r="BS306" s="108"/>
      <c r="BT306" s="135" t="str">
        <f t="shared" si="39"/>
        <v/>
      </c>
      <c r="BU306" s="108"/>
      <c r="BV306" s="108"/>
      <c r="BW306" s="108"/>
      <c r="BX306" s="108"/>
      <c r="BY306" s="135" t="str">
        <f t="shared" si="40"/>
        <v/>
      </c>
      <c r="BZ306" s="108"/>
    </row>
    <row r="307" spans="1:78" x14ac:dyDescent="0.25">
      <c r="A307" s="27"/>
      <c r="B307" s="27"/>
      <c r="C307" s="27"/>
      <c r="D307" s="27"/>
      <c r="E307" s="28" t="str">
        <f>+IF(C307&lt;&gt;"",VLOOKUP(MID(C307,18,5),NIVELES!$A$133:$B$213,2,0),"")</f>
        <v/>
      </c>
      <c r="F307" s="88"/>
      <c r="G307" s="28" t="str">
        <f>IF(F307&lt;&gt;"",VLOOKUP(F307,NIVELES!$A$246:$C$464,3,0),"")</f>
        <v/>
      </c>
      <c r="H307" s="27"/>
      <c r="I307" s="27"/>
      <c r="J307" s="27"/>
      <c r="K307" s="107"/>
      <c r="L307" s="27"/>
      <c r="M307" s="46"/>
      <c r="N307" s="46"/>
      <c r="O307" s="46"/>
      <c r="P307" s="46"/>
      <c r="Q307" s="46"/>
      <c r="R307" s="46"/>
      <c r="S307" s="46"/>
      <c r="T307" s="46"/>
      <c r="U307" s="46"/>
      <c r="V307" s="46"/>
      <c r="W307" s="46"/>
      <c r="X307" s="46"/>
      <c r="Y307" s="41" t="str">
        <f>IF(A307&lt;&gt;"",IF(D307="DIRECCIÓN_DE_TRANSFERENCIAS","280 0031",VLOOKUP(C307,NIVELES!$A$14:$B$105,2,0)),"")</f>
        <v/>
      </c>
      <c r="Z307" s="106"/>
      <c r="AA307" s="43" t="str">
        <f>+IF(D307&lt;&gt;"",VLOOKUP(D307,NIVELES!$D$19:$H$25,2,0),"")</f>
        <v/>
      </c>
      <c r="AB307" s="28" t="str">
        <f>+IF(D307&lt;&gt;"",VLOOKUP(D307,NIVELES!$D$19:$H$25,3,0),"")</f>
        <v/>
      </c>
      <c r="AC307" s="28" t="str">
        <f>+IF(D307&lt;&gt;"",VLOOKUP(D307,NIVELES!$D$19:$H$25,4,0),"")</f>
        <v/>
      </c>
      <c r="AD307" s="28" t="str">
        <f>+IF(D307&lt;&gt;"",VLOOKUP(D307,NIVELES!$D$19:$H$25,5,0),"")</f>
        <v/>
      </c>
      <c r="AE307" s="44" t="str">
        <f>IF(AF307&lt;&gt;"",VLOOKUP(AF307,NIVELES!$F$495:$G$540,2,0),"")</f>
        <v/>
      </c>
      <c r="AF307" s="27"/>
      <c r="AG307" s="27"/>
      <c r="AH307" s="28" t="str">
        <f>+IF(AG307&lt;&gt;"",VLOOKUP(AG307,NIVELES!$A$800:$B$876,2,0),"")</f>
        <v/>
      </c>
      <c r="AI307" s="27"/>
      <c r="AJ307" s="27"/>
      <c r="AK307" s="28" t="str">
        <f>IF(AJ307&lt;&gt;"",+VLOOKUP(AJ307,NIVELES!$A$890:$B$1237,2,0),"")</f>
        <v/>
      </c>
      <c r="AL307" s="29"/>
      <c r="AM307" s="29"/>
      <c r="AN307" s="29"/>
      <c r="AO307" s="29"/>
      <c r="AP307" s="29"/>
      <c r="AQ307" s="29"/>
      <c r="AR307" s="29"/>
      <c r="AS307" s="29"/>
      <c r="AT307" s="29"/>
      <c r="AU307" s="29"/>
      <c r="AV307" s="29"/>
      <c r="AW307" s="29"/>
      <c r="AX307" s="29"/>
      <c r="AY307" s="31">
        <f t="shared" si="33"/>
        <v>0</v>
      </c>
      <c r="AZ307" s="30" t="str">
        <f t="shared" si="34"/>
        <v xml:space="preserve"> </v>
      </c>
      <c r="BA307" s="35" t="str">
        <f t="shared" si="35"/>
        <v xml:space="preserve"> </v>
      </c>
      <c r="BB307" s="108"/>
      <c r="BC307" s="108"/>
      <c r="BD307" s="108"/>
      <c r="BE307" s="136" t="str">
        <f t="shared" si="36"/>
        <v/>
      </c>
      <c r="BF307" s="108"/>
      <c r="BG307" s="110"/>
      <c r="BH307" s="110"/>
      <c r="BI307" s="110"/>
      <c r="BJ307" s="137" t="str">
        <f t="shared" si="37"/>
        <v/>
      </c>
      <c r="BK307" s="110"/>
      <c r="BL307" s="108"/>
      <c r="BM307" s="108"/>
      <c r="BN307" s="108"/>
      <c r="BO307" s="135" t="str">
        <f t="shared" si="38"/>
        <v/>
      </c>
      <c r="BP307" s="108"/>
      <c r="BQ307" s="108"/>
      <c r="BR307" s="108"/>
      <c r="BS307" s="108"/>
      <c r="BT307" s="135" t="str">
        <f t="shared" si="39"/>
        <v/>
      </c>
      <c r="BU307" s="108"/>
      <c r="BV307" s="108"/>
      <c r="BW307" s="108"/>
      <c r="BX307" s="108"/>
      <c r="BY307" s="135" t="str">
        <f t="shared" si="40"/>
        <v/>
      </c>
      <c r="BZ307" s="108"/>
    </row>
    <row r="308" spans="1:78" x14ac:dyDescent="0.25">
      <c r="A308" s="27"/>
      <c r="B308" s="27"/>
      <c r="C308" s="27"/>
      <c r="D308" s="27"/>
      <c r="E308" s="28" t="str">
        <f>+IF(C308&lt;&gt;"",VLOOKUP(MID(C308,18,5),NIVELES!$A$133:$B$213,2,0),"")</f>
        <v/>
      </c>
      <c r="F308" s="88"/>
      <c r="G308" s="28" t="str">
        <f>IF(F308&lt;&gt;"",VLOOKUP(F308,NIVELES!$A$246:$C$464,3,0),"")</f>
        <v/>
      </c>
      <c r="H308" s="27"/>
      <c r="I308" s="27"/>
      <c r="J308" s="27"/>
      <c r="K308" s="107"/>
      <c r="L308" s="27"/>
      <c r="M308" s="46"/>
      <c r="N308" s="46"/>
      <c r="O308" s="46"/>
      <c r="P308" s="46"/>
      <c r="Q308" s="46"/>
      <c r="R308" s="46"/>
      <c r="S308" s="46"/>
      <c r="T308" s="46"/>
      <c r="U308" s="46"/>
      <c r="V308" s="46"/>
      <c r="W308" s="46"/>
      <c r="X308" s="46"/>
      <c r="Y308" s="41" t="str">
        <f>IF(A308&lt;&gt;"",IF(D308="DIRECCIÓN_DE_TRANSFERENCIAS","280 0031",VLOOKUP(C308,NIVELES!$A$14:$B$105,2,0)),"")</f>
        <v/>
      </c>
      <c r="Z308" s="106"/>
      <c r="AA308" s="43" t="str">
        <f>+IF(D308&lt;&gt;"",VLOOKUP(D308,NIVELES!$D$19:$H$25,2,0),"")</f>
        <v/>
      </c>
      <c r="AB308" s="28" t="str">
        <f>+IF(D308&lt;&gt;"",VLOOKUP(D308,NIVELES!$D$19:$H$25,3,0),"")</f>
        <v/>
      </c>
      <c r="AC308" s="28" t="str">
        <f>+IF(D308&lt;&gt;"",VLOOKUP(D308,NIVELES!$D$19:$H$25,4,0),"")</f>
        <v/>
      </c>
      <c r="AD308" s="28" t="str">
        <f>+IF(D308&lt;&gt;"",VLOOKUP(D308,NIVELES!$D$19:$H$25,5,0),"")</f>
        <v/>
      </c>
      <c r="AE308" s="44" t="str">
        <f>IF(AF308&lt;&gt;"",VLOOKUP(AF308,NIVELES!$F$495:$G$540,2,0),"")</f>
        <v/>
      </c>
      <c r="AF308" s="27"/>
      <c r="AG308" s="27"/>
      <c r="AH308" s="28" t="str">
        <f>+IF(AG308&lt;&gt;"",VLOOKUP(AG308,NIVELES!$A$800:$B$876,2,0),"")</f>
        <v/>
      </c>
      <c r="AI308" s="27"/>
      <c r="AJ308" s="27"/>
      <c r="AK308" s="28" t="str">
        <f>IF(AJ308&lt;&gt;"",+VLOOKUP(AJ308,NIVELES!$A$890:$B$1237,2,0),"")</f>
        <v/>
      </c>
      <c r="AL308" s="29"/>
      <c r="AM308" s="29"/>
      <c r="AN308" s="29"/>
      <c r="AO308" s="29"/>
      <c r="AP308" s="29"/>
      <c r="AQ308" s="29"/>
      <c r="AR308" s="29"/>
      <c r="AS308" s="29"/>
      <c r="AT308" s="29"/>
      <c r="AU308" s="29"/>
      <c r="AV308" s="29"/>
      <c r="AW308" s="29"/>
      <c r="AX308" s="29"/>
      <c r="AY308" s="31">
        <f t="shared" si="33"/>
        <v>0</v>
      </c>
      <c r="AZ308" s="30" t="str">
        <f t="shared" si="34"/>
        <v xml:space="preserve"> </v>
      </c>
      <c r="BA308" s="35" t="str">
        <f t="shared" si="35"/>
        <v xml:space="preserve"> </v>
      </c>
      <c r="BB308" s="108"/>
      <c r="BC308" s="108"/>
      <c r="BD308" s="108"/>
      <c r="BE308" s="136" t="str">
        <f t="shared" si="36"/>
        <v/>
      </c>
      <c r="BF308" s="108"/>
      <c r="BG308" s="110"/>
      <c r="BH308" s="110"/>
      <c r="BI308" s="110"/>
      <c r="BJ308" s="137" t="str">
        <f t="shared" si="37"/>
        <v/>
      </c>
      <c r="BK308" s="110"/>
      <c r="BL308" s="108"/>
      <c r="BM308" s="108"/>
      <c r="BN308" s="108"/>
      <c r="BO308" s="135" t="str">
        <f t="shared" si="38"/>
        <v/>
      </c>
      <c r="BP308" s="108"/>
      <c r="BQ308" s="108"/>
      <c r="BR308" s="108"/>
      <c r="BS308" s="108"/>
      <c r="BT308" s="135" t="str">
        <f t="shared" si="39"/>
        <v/>
      </c>
      <c r="BU308" s="108"/>
      <c r="BV308" s="108"/>
      <c r="BW308" s="108"/>
      <c r="BX308" s="108"/>
      <c r="BY308" s="135" t="str">
        <f t="shared" si="40"/>
        <v/>
      </c>
      <c r="BZ308" s="108"/>
    </row>
    <row r="309" spans="1:78" x14ac:dyDescent="0.25">
      <c r="A309" s="27"/>
      <c r="B309" s="27"/>
      <c r="C309" s="27"/>
      <c r="D309" s="27"/>
      <c r="E309" s="28" t="str">
        <f>+IF(C309&lt;&gt;"",VLOOKUP(MID(C309,18,5),NIVELES!$A$133:$B$213,2,0),"")</f>
        <v/>
      </c>
      <c r="F309" s="88"/>
      <c r="G309" s="28" t="str">
        <f>IF(F309&lt;&gt;"",VLOOKUP(F309,NIVELES!$A$246:$C$464,3,0),"")</f>
        <v/>
      </c>
      <c r="H309" s="27"/>
      <c r="I309" s="27"/>
      <c r="J309" s="27"/>
      <c r="K309" s="107"/>
      <c r="L309" s="27"/>
      <c r="M309" s="46"/>
      <c r="N309" s="46"/>
      <c r="O309" s="46"/>
      <c r="P309" s="46"/>
      <c r="Q309" s="46"/>
      <c r="R309" s="46"/>
      <c r="S309" s="46"/>
      <c r="T309" s="46"/>
      <c r="U309" s="46"/>
      <c r="V309" s="46"/>
      <c r="W309" s="46"/>
      <c r="X309" s="46"/>
      <c r="Y309" s="41" t="str">
        <f>IF(A309&lt;&gt;"",IF(D309="DIRECCIÓN_DE_TRANSFERENCIAS","280 0031",VLOOKUP(C309,NIVELES!$A$14:$B$105,2,0)),"")</f>
        <v/>
      </c>
      <c r="Z309" s="106"/>
      <c r="AA309" s="43" t="str">
        <f>+IF(D309&lt;&gt;"",VLOOKUP(D309,NIVELES!$D$19:$H$25,2,0),"")</f>
        <v/>
      </c>
      <c r="AB309" s="28" t="str">
        <f>+IF(D309&lt;&gt;"",VLOOKUP(D309,NIVELES!$D$19:$H$25,3,0),"")</f>
        <v/>
      </c>
      <c r="AC309" s="28" t="str">
        <f>+IF(D309&lt;&gt;"",VLOOKUP(D309,NIVELES!$D$19:$H$25,4,0),"")</f>
        <v/>
      </c>
      <c r="AD309" s="28" t="str">
        <f>+IF(D309&lt;&gt;"",VLOOKUP(D309,NIVELES!$D$19:$H$25,5,0),"")</f>
        <v/>
      </c>
      <c r="AE309" s="44" t="str">
        <f>IF(AF309&lt;&gt;"",VLOOKUP(AF309,NIVELES!$F$495:$G$540,2,0),"")</f>
        <v/>
      </c>
      <c r="AF309" s="27"/>
      <c r="AG309" s="27"/>
      <c r="AH309" s="28" t="str">
        <f>+IF(AG309&lt;&gt;"",VLOOKUP(AG309,NIVELES!$A$800:$B$876,2,0),"")</f>
        <v/>
      </c>
      <c r="AI309" s="27"/>
      <c r="AJ309" s="27"/>
      <c r="AK309" s="28" t="str">
        <f>IF(AJ309&lt;&gt;"",+VLOOKUP(AJ309,NIVELES!$A$890:$B$1237,2,0),"")</f>
        <v/>
      </c>
      <c r="AL309" s="29"/>
      <c r="AM309" s="29"/>
      <c r="AN309" s="29"/>
      <c r="AO309" s="29"/>
      <c r="AP309" s="29"/>
      <c r="AQ309" s="29"/>
      <c r="AR309" s="29"/>
      <c r="AS309" s="29"/>
      <c r="AT309" s="29"/>
      <c r="AU309" s="29"/>
      <c r="AV309" s="29"/>
      <c r="AW309" s="29"/>
      <c r="AX309" s="29"/>
      <c r="AY309" s="31">
        <f t="shared" si="33"/>
        <v>0</v>
      </c>
      <c r="AZ309" s="30" t="str">
        <f t="shared" si="34"/>
        <v xml:space="preserve"> </v>
      </c>
      <c r="BA309" s="35" t="str">
        <f t="shared" si="35"/>
        <v xml:space="preserve"> </v>
      </c>
      <c r="BB309" s="108"/>
      <c r="BC309" s="108"/>
      <c r="BD309" s="108"/>
      <c r="BE309" s="136" t="str">
        <f t="shared" si="36"/>
        <v/>
      </c>
      <c r="BF309" s="108"/>
      <c r="BG309" s="110"/>
      <c r="BH309" s="110"/>
      <c r="BI309" s="110"/>
      <c r="BJ309" s="137" t="str">
        <f t="shared" si="37"/>
        <v/>
      </c>
      <c r="BK309" s="110"/>
      <c r="BL309" s="108"/>
      <c r="BM309" s="108"/>
      <c r="BN309" s="108"/>
      <c r="BO309" s="135" t="str">
        <f t="shared" si="38"/>
        <v/>
      </c>
      <c r="BP309" s="108"/>
      <c r="BQ309" s="108"/>
      <c r="BR309" s="108"/>
      <c r="BS309" s="108"/>
      <c r="BT309" s="135" t="str">
        <f t="shared" si="39"/>
        <v/>
      </c>
      <c r="BU309" s="108"/>
      <c r="BV309" s="108"/>
      <c r="BW309" s="108"/>
      <c r="BX309" s="108"/>
      <c r="BY309" s="135" t="str">
        <f t="shared" si="40"/>
        <v/>
      </c>
      <c r="BZ309" s="108"/>
    </row>
    <row r="310" spans="1:78" x14ac:dyDescent="0.25">
      <c r="A310" s="27"/>
      <c r="B310" s="27"/>
      <c r="C310" s="27"/>
      <c r="D310" s="27"/>
      <c r="E310" s="28" t="str">
        <f>+IF(C310&lt;&gt;"",VLOOKUP(MID(C310,18,5),NIVELES!$A$133:$B$213,2,0),"")</f>
        <v/>
      </c>
      <c r="F310" s="88"/>
      <c r="G310" s="28" t="str">
        <f>IF(F310&lt;&gt;"",VLOOKUP(F310,NIVELES!$A$246:$C$464,3,0),"")</f>
        <v/>
      </c>
      <c r="H310" s="27"/>
      <c r="I310" s="27"/>
      <c r="J310" s="27"/>
      <c r="K310" s="107"/>
      <c r="L310" s="27"/>
      <c r="M310" s="46"/>
      <c r="N310" s="46"/>
      <c r="O310" s="46"/>
      <c r="P310" s="46"/>
      <c r="Q310" s="46"/>
      <c r="R310" s="46"/>
      <c r="S310" s="46"/>
      <c r="T310" s="46"/>
      <c r="U310" s="46"/>
      <c r="V310" s="46"/>
      <c r="W310" s="46"/>
      <c r="X310" s="46"/>
      <c r="Y310" s="41" t="str">
        <f>IF(A310&lt;&gt;"",IF(D310="DIRECCIÓN_DE_TRANSFERENCIAS","280 0031",VLOOKUP(C310,NIVELES!$A$14:$B$105,2,0)),"")</f>
        <v/>
      </c>
      <c r="Z310" s="106"/>
      <c r="AA310" s="43" t="str">
        <f>+IF(D310&lt;&gt;"",VLOOKUP(D310,NIVELES!$D$19:$H$25,2,0),"")</f>
        <v/>
      </c>
      <c r="AB310" s="28" t="str">
        <f>+IF(D310&lt;&gt;"",VLOOKUP(D310,NIVELES!$D$19:$H$25,3,0),"")</f>
        <v/>
      </c>
      <c r="AC310" s="28" t="str">
        <f>+IF(D310&lt;&gt;"",VLOOKUP(D310,NIVELES!$D$19:$H$25,4,0),"")</f>
        <v/>
      </c>
      <c r="AD310" s="28" t="str">
        <f>+IF(D310&lt;&gt;"",VLOOKUP(D310,NIVELES!$D$19:$H$25,5,0),"")</f>
        <v/>
      </c>
      <c r="AE310" s="44" t="str">
        <f>IF(AF310&lt;&gt;"",VLOOKUP(AF310,NIVELES!$F$495:$G$540,2,0),"")</f>
        <v/>
      </c>
      <c r="AF310" s="27"/>
      <c r="AG310" s="27"/>
      <c r="AH310" s="28" t="str">
        <f>+IF(AG310&lt;&gt;"",VLOOKUP(AG310,NIVELES!$A$800:$B$876,2,0),"")</f>
        <v/>
      </c>
      <c r="AI310" s="27"/>
      <c r="AJ310" s="27"/>
      <c r="AK310" s="28" t="str">
        <f>IF(AJ310&lt;&gt;"",+VLOOKUP(AJ310,NIVELES!$A$890:$B$1237,2,0),"")</f>
        <v/>
      </c>
      <c r="AL310" s="29"/>
      <c r="AM310" s="29"/>
      <c r="AN310" s="29"/>
      <c r="AO310" s="29"/>
      <c r="AP310" s="29"/>
      <c r="AQ310" s="29"/>
      <c r="AR310" s="29"/>
      <c r="AS310" s="29"/>
      <c r="AT310" s="29"/>
      <c r="AU310" s="29"/>
      <c r="AV310" s="29"/>
      <c r="AW310" s="29"/>
      <c r="AX310" s="29"/>
      <c r="AY310" s="31">
        <f t="shared" si="33"/>
        <v>0</v>
      </c>
      <c r="AZ310" s="30" t="str">
        <f t="shared" si="34"/>
        <v xml:space="preserve"> </v>
      </c>
      <c r="BA310" s="35" t="str">
        <f t="shared" si="35"/>
        <v xml:space="preserve"> </v>
      </c>
      <c r="BB310" s="108"/>
      <c r="BC310" s="108"/>
      <c r="BD310" s="108"/>
      <c r="BE310" s="136" t="str">
        <f t="shared" si="36"/>
        <v/>
      </c>
      <c r="BF310" s="108"/>
      <c r="BG310" s="110"/>
      <c r="BH310" s="110"/>
      <c r="BI310" s="110"/>
      <c r="BJ310" s="137" t="str">
        <f t="shared" si="37"/>
        <v/>
      </c>
      <c r="BK310" s="110"/>
      <c r="BL310" s="108"/>
      <c r="BM310" s="108"/>
      <c r="BN310" s="108"/>
      <c r="BO310" s="135" t="str">
        <f t="shared" si="38"/>
        <v/>
      </c>
      <c r="BP310" s="108"/>
      <c r="BQ310" s="108"/>
      <c r="BR310" s="108"/>
      <c r="BS310" s="108"/>
      <c r="BT310" s="135" t="str">
        <f t="shared" si="39"/>
        <v/>
      </c>
      <c r="BU310" s="108"/>
      <c r="BV310" s="108"/>
      <c r="BW310" s="108"/>
      <c r="BX310" s="108"/>
      <c r="BY310" s="135" t="str">
        <f t="shared" si="40"/>
        <v/>
      </c>
      <c r="BZ310" s="108"/>
    </row>
    <row r="311" spans="1:78" x14ac:dyDescent="0.25">
      <c r="A311" s="27"/>
      <c r="B311" s="27"/>
      <c r="C311" s="27"/>
      <c r="D311" s="27"/>
      <c r="E311" s="28" t="str">
        <f>+IF(C311&lt;&gt;"",VLOOKUP(MID(C311,18,5),NIVELES!$A$133:$B$213,2,0),"")</f>
        <v/>
      </c>
      <c r="F311" s="88"/>
      <c r="G311" s="28" t="str">
        <f>IF(F311&lt;&gt;"",VLOOKUP(F311,NIVELES!$A$246:$C$464,3,0),"")</f>
        <v/>
      </c>
      <c r="H311" s="27"/>
      <c r="I311" s="27"/>
      <c r="J311" s="27"/>
      <c r="K311" s="107"/>
      <c r="L311" s="27"/>
      <c r="M311" s="46"/>
      <c r="N311" s="46"/>
      <c r="O311" s="46"/>
      <c r="P311" s="46"/>
      <c r="Q311" s="46"/>
      <c r="R311" s="46"/>
      <c r="S311" s="46"/>
      <c r="T311" s="46"/>
      <c r="U311" s="46"/>
      <c r="V311" s="46"/>
      <c r="W311" s="46"/>
      <c r="X311" s="46"/>
      <c r="Y311" s="41" t="str">
        <f>IF(A311&lt;&gt;"",IF(D311="DIRECCIÓN_DE_TRANSFERENCIAS","280 0031",VLOOKUP(C311,NIVELES!$A$14:$B$105,2,0)),"")</f>
        <v/>
      </c>
      <c r="Z311" s="106"/>
      <c r="AA311" s="43" t="str">
        <f>+IF(D311&lt;&gt;"",VLOOKUP(D311,NIVELES!$D$19:$H$25,2,0),"")</f>
        <v/>
      </c>
      <c r="AB311" s="28" t="str">
        <f>+IF(D311&lt;&gt;"",VLOOKUP(D311,NIVELES!$D$19:$H$25,3,0),"")</f>
        <v/>
      </c>
      <c r="AC311" s="28" t="str">
        <f>+IF(D311&lt;&gt;"",VLOOKUP(D311,NIVELES!$D$19:$H$25,4,0),"")</f>
        <v/>
      </c>
      <c r="AD311" s="28" t="str">
        <f>+IF(D311&lt;&gt;"",VLOOKUP(D311,NIVELES!$D$19:$H$25,5,0),"")</f>
        <v/>
      </c>
      <c r="AE311" s="44" t="str">
        <f>IF(AF311&lt;&gt;"",VLOOKUP(AF311,NIVELES!$F$495:$G$540,2,0),"")</f>
        <v/>
      </c>
      <c r="AF311" s="27"/>
      <c r="AG311" s="27"/>
      <c r="AH311" s="28" t="str">
        <f>+IF(AG311&lt;&gt;"",VLOOKUP(AG311,NIVELES!$A$800:$B$876,2,0),"")</f>
        <v/>
      </c>
      <c r="AI311" s="27"/>
      <c r="AJ311" s="27"/>
      <c r="AK311" s="28" t="str">
        <f>IF(AJ311&lt;&gt;"",+VLOOKUP(AJ311,NIVELES!$A$890:$B$1237,2,0),"")</f>
        <v/>
      </c>
      <c r="AL311" s="29"/>
      <c r="AM311" s="29"/>
      <c r="AN311" s="29"/>
      <c r="AO311" s="29"/>
      <c r="AP311" s="29"/>
      <c r="AQ311" s="29"/>
      <c r="AR311" s="29"/>
      <c r="AS311" s="29"/>
      <c r="AT311" s="29"/>
      <c r="AU311" s="29"/>
      <c r="AV311" s="29"/>
      <c r="AW311" s="29"/>
      <c r="AX311" s="29"/>
      <c r="AY311" s="31">
        <f t="shared" si="33"/>
        <v>0</v>
      </c>
      <c r="AZ311" s="30" t="str">
        <f t="shared" si="34"/>
        <v xml:space="preserve"> </v>
      </c>
      <c r="BA311" s="35" t="str">
        <f t="shared" si="35"/>
        <v xml:space="preserve"> </v>
      </c>
      <c r="BB311" s="108"/>
      <c r="BC311" s="108"/>
      <c r="BD311" s="108"/>
      <c r="BE311" s="136" t="str">
        <f t="shared" si="36"/>
        <v/>
      </c>
      <c r="BF311" s="108"/>
      <c r="BG311" s="110"/>
      <c r="BH311" s="110"/>
      <c r="BI311" s="110"/>
      <c r="BJ311" s="137" t="str">
        <f t="shared" si="37"/>
        <v/>
      </c>
      <c r="BK311" s="110"/>
      <c r="BL311" s="108"/>
      <c r="BM311" s="108"/>
      <c r="BN311" s="108"/>
      <c r="BO311" s="135" t="str">
        <f t="shared" si="38"/>
        <v/>
      </c>
      <c r="BP311" s="108"/>
      <c r="BQ311" s="108"/>
      <c r="BR311" s="108"/>
      <c r="BS311" s="108"/>
      <c r="BT311" s="135" t="str">
        <f t="shared" si="39"/>
        <v/>
      </c>
      <c r="BU311" s="108"/>
      <c r="BV311" s="108"/>
      <c r="BW311" s="108"/>
      <c r="BX311" s="108"/>
      <c r="BY311" s="135" t="str">
        <f t="shared" si="40"/>
        <v/>
      </c>
      <c r="BZ311" s="108"/>
    </row>
    <row r="312" spans="1:78" x14ac:dyDescent="0.25">
      <c r="A312" s="27"/>
      <c r="B312" s="27"/>
      <c r="C312" s="27"/>
      <c r="D312" s="27"/>
      <c r="E312" s="28" t="str">
        <f>+IF(C312&lt;&gt;"",VLOOKUP(MID(C312,18,5),NIVELES!$A$133:$B$213,2,0),"")</f>
        <v/>
      </c>
      <c r="F312" s="88"/>
      <c r="G312" s="28" t="str">
        <f>IF(F312&lt;&gt;"",VLOOKUP(F312,NIVELES!$A$246:$C$464,3,0),"")</f>
        <v/>
      </c>
      <c r="H312" s="27"/>
      <c r="I312" s="27"/>
      <c r="J312" s="27"/>
      <c r="K312" s="107"/>
      <c r="L312" s="27"/>
      <c r="M312" s="46"/>
      <c r="N312" s="46"/>
      <c r="O312" s="46"/>
      <c r="P312" s="46"/>
      <c r="Q312" s="46"/>
      <c r="R312" s="46"/>
      <c r="S312" s="46"/>
      <c r="T312" s="46"/>
      <c r="U312" s="46"/>
      <c r="V312" s="46"/>
      <c r="W312" s="46"/>
      <c r="X312" s="46"/>
      <c r="Y312" s="41" t="str">
        <f>IF(A312&lt;&gt;"",IF(D312="DIRECCIÓN_DE_TRANSFERENCIAS","280 0031",VLOOKUP(C312,NIVELES!$A$14:$B$105,2,0)),"")</f>
        <v/>
      </c>
      <c r="Z312" s="106"/>
      <c r="AA312" s="43" t="str">
        <f>+IF(D312&lt;&gt;"",VLOOKUP(D312,NIVELES!$D$19:$H$25,2,0),"")</f>
        <v/>
      </c>
      <c r="AB312" s="28" t="str">
        <f>+IF(D312&lt;&gt;"",VLOOKUP(D312,NIVELES!$D$19:$H$25,3,0),"")</f>
        <v/>
      </c>
      <c r="AC312" s="28" t="str">
        <f>+IF(D312&lt;&gt;"",VLOOKUP(D312,NIVELES!$D$19:$H$25,4,0),"")</f>
        <v/>
      </c>
      <c r="AD312" s="28" t="str">
        <f>+IF(D312&lt;&gt;"",VLOOKUP(D312,NIVELES!$D$19:$H$25,5,0),"")</f>
        <v/>
      </c>
      <c r="AE312" s="44" t="str">
        <f>IF(AF312&lt;&gt;"",VLOOKUP(AF312,NIVELES!$F$495:$G$540,2,0),"")</f>
        <v/>
      </c>
      <c r="AF312" s="27"/>
      <c r="AG312" s="27"/>
      <c r="AH312" s="28" t="str">
        <f>+IF(AG312&lt;&gt;"",VLOOKUP(AG312,NIVELES!$A$800:$B$876,2,0),"")</f>
        <v/>
      </c>
      <c r="AI312" s="27"/>
      <c r="AJ312" s="27"/>
      <c r="AK312" s="28" t="str">
        <f>IF(AJ312&lt;&gt;"",+VLOOKUP(AJ312,NIVELES!$A$890:$B$1237,2,0),"")</f>
        <v/>
      </c>
      <c r="AL312" s="29"/>
      <c r="AM312" s="29"/>
      <c r="AN312" s="29"/>
      <c r="AO312" s="29"/>
      <c r="AP312" s="29"/>
      <c r="AQ312" s="29"/>
      <c r="AR312" s="29"/>
      <c r="AS312" s="29"/>
      <c r="AT312" s="29"/>
      <c r="AU312" s="29"/>
      <c r="AV312" s="29"/>
      <c r="AW312" s="29"/>
      <c r="AX312" s="29"/>
      <c r="AY312" s="31">
        <f t="shared" si="33"/>
        <v>0</v>
      </c>
      <c r="AZ312" s="30" t="str">
        <f t="shared" si="34"/>
        <v xml:space="preserve"> </v>
      </c>
      <c r="BA312" s="35" t="str">
        <f t="shared" si="35"/>
        <v xml:space="preserve"> </v>
      </c>
      <c r="BB312" s="108"/>
      <c r="BC312" s="108"/>
      <c r="BD312" s="108"/>
      <c r="BE312" s="136" t="str">
        <f t="shared" si="36"/>
        <v/>
      </c>
      <c r="BF312" s="108"/>
      <c r="BG312" s="110"/>
      <c r="BH312" s="110"/>
      <c r="BI312" s="110"/>
      <c r="BJ312" s="137" t="str">
        <f t="shared" si="37"/>
        <v/>
      </c>
      <c r="BK312" s="110"/>
      <c r="BL312" s="108"/>
      <c r="BM312" s="108"/>
      <c r="BN312" s="108"/>
      <c r="BO312" s="135" t="str">
        <f t="shared" si="38"/>
        <v/>
      </c>
      <c r="BP312" s="108"/>
      <c r="BQ312" s="108"/>
      <c r="BR312" s="108"/>
      <c r="BS312" s="108"/>
      <c r="BT312" s="135" t="str">
        <f t="shared" si="39"/>
        <v/>
      </c>
      <c r="BU312" s="108"/>
      <c r="BV312" s="108"/>
      <c r="BW312" s="108"/>
      <c r="BX312" s="108"/>
      <c r="BY312" s="135" t="str">
        <f t="shared" si="40"/>
        <v/>
      </c>
      <c r="BZ312" s="108"/>
    </row>
    <row r="313" spans="1:78" x14ac:dyDescent="0.25">
      <c r="A313" s="27"/>
      <c r="B313" s="27"/>
      <c r="C313" s="27"/>
      <c r="D313" s="27"/>
      <c r="E313" s="28" t="str">
        <f>+IF(C313&lt;&gt;"",VLOOKUP(MID(C313,18,5),NIVELES!$A$133:$B$213,2,0),"")</f>
        <v/>
      </c>
      <c r="F313" s="88"/>
      <c r="G313" s="28" t="str">
        <f>IF(F313&lt;&gt;"",VLOOKUP(F313,NIVELES!$A$246:$C$464,3,0),"")</f>
        <v/>
      </c>
      <c r="H313" s="27"/>
      <c r="I313" s="27"/>
      <c r="J313" s="27"/>
      <c r="K313" s="107"/>
      <c r="L313" s="27"/>
      <c r="M313" s="46"/>
      <c r="N313" s="46"/>
      <c r="O313" s="46"/>
      <c r="P313" s="46"/>
      <c r="Q313" s="46"/>
      <c r="R313" s="46"/>
      <c r="S313" s="46"/>
      <c r="T313" s="46"/>
      <c r="U313" s="46"/>
      <c r="V313" s="46"/>
      <c r="W313" s="46"/>
      <c r="X313" s="46"/>
      <c r="Y313" s="41" t="str">
        <f>IF(A313&lt;&gt;"",IF(D313="DIRECCIÓN_DE_TRANSFERENCIAS","280 0031",VLOOKUP(C313,NIVELES!$A$14:$B$105,2,0)),"")</f>
        <v/>
      </c>
      <c r="Z313" s="106"/>
      <c r="AA313" s="43" t="str">
        <f>+IF(D313&lt;&gt;"",VLOOKUP(D313,NIVELES!$D$19:$H$25,2,0),"")</f>
        <v/>
      </c>
      <c r="AB313" s="28" t="str">
        <f>+IF(D313&lt;&gt;"",VLOOKUP(D313,NIVELES!$D$19:$H$25,3,0),"")</f>
        <v/>
      </c>
      <c r="AC313" s="28" t="str">
        <f>+IF(D313&lt;&gt;"",VLOOKUP(D313,NIVELES!$D$19:$H$25,4,0),"")</f>
        <v/>
      </c>
      <c r="AD313" s="28" t="str">
        <f>+IF(D313&lt;&gt;"",VLOOKUP(D313,NIVELES!$D$19:$H$25,5,0),"")</f>
        <v/>
      </c>
      <c r="AE313" s="44" t="str">
        <f>IF(AF313&lt;&gt;"",VLOOKUP(AF313,NIVELES!$F$495:$G$540,2,0),"")</f>
        <v/>
      </c>
      <c r="AF313" s="27"/>
      <c r="AG313" s="27"/>
      <c r="AH313" s="28" t="str">
        <f>+IF(AG313&lt;&gt;"",VLOOKUP(AG313,NIVELES!$A$800:$B$876,2,0),"")</f>
        <v/>
      </c>
      <c r="AI313" s="27"/>
      <c r="AJ313" s="27"/>
      <c r="AK313" s="28" t="str">
        <f>IF(AJ313&lt;&gt;"",+VLOOKUP(AJ313,NIVELES!$A$890:$B$1237,2,0),"")</f>
        <v/>
      </c>
      <c r="AL313" s="29"/>
      <c r="AM313" s="29"/>
      <c r="AN313" s="29"/>
      <c r="AO313" s="29"/>
      <c r="AP313" s="29"/>
      <c r="AQ313" s="29"/>
      <c r="AR313" s="29"/>
      <c r="AS313" s="29"/>
      <c r="AT313" s="29"/>
      <c r="AU313" s="29"/>
      <c r="AV313" s="29"/>
      <c r="AW313" s="29"/>
      <c r="AX313" s="29"/>
      <c r="AY313" s="31">
        <f t="shared" si="33"/>
        <v>0</v>
      </c>
      <c r="AZ313" s="30" t="str">
        <f t="shared" si="34"/>
        <v xml:space="preserve"> </v>
      </c>
      <c r="BA313" s="35" t="str">
        <f t="shared" si="35"/>
        <v xml:space="preserve"> </v>
      </c>
      <c r="BB313" s="108"/>
      <c r="BC313" s="108"/>
      <c r="BD313" s="108"/>
      <c r="BE313" s="136" t="str">
        <f t="shared" si="36"/>
        <v/>
      </c>
      <c r="BF313" s="108"/>
      <c r="BG313" s="110"/>
      <c r="BH313" s="110"/>
      <c r="BI313" s="110"/>
      <c r="BJ313" s="137" t="str">
        <f t="shared" si="37"/>
        <v/>
      </c>
      <c r="BK313" s="110"/>
      <c r="BL313" s="108"/>
      <c r="BM313" s="108"/>
      <c r="BN313" s="108"/>
      <c r="BO313" s="135" t="str">
        <f t="shared" si="38"/>
        <v/>
      </c>
      <c r="BP313" s="108"/>
      <c r="BQ313" s="108"/>
      <c r="BR313" s="108"/>
      <c r="BS313" s="108"/>
      <c r="BT313" s="135" t="str">
        <f t="shared" si="39"/>
        <v/>
      </c>
      <c r="BU313" s="108"/>
      <c r="BV313" s="108"/>
      <c r="BW313" s="108"/>
      <c r="BX313" s="108"/>
      <c r="BY313" s="135" t="str">
        <f t="shared" si="40"/>
        <v/>
      </c>
      <c r="BZ313" s="108"/>
    </row>
    <row r="314" spans="1:78" x14ac:dyDescent="0.25">
      <c r="A314" s="27"/>
      <c r="B314" s="27"/>
      <c r="C314" s="27"/>
      <c r="D314" s="27"/>
      <c r="E314" s="28" t="str">
        <f>+IF(C314&lt;&gt;"",VLOOKUP(MID(C314,18,5),NIVELES!$A$133:$B$213,2,0),"")</f>
        <v/>
      </c>
      <c r="F314" s="88"/>
      <c r="G314" s="28" t="str">
        <f>IF(F314&lt;&gt;"",VLOOKUP(F314,NIVELES!$A$246:$C$464,3,0),"")</f>
        <v/>
      </c>
      <c r="H314" s="27"/>
      <c r="I314" s="27"/>
      <c r="J314" s="27"/>
      <c r="K314" s="107"/>
      <c r="L314" s="27"/>
      <c r="M314" s="46"/>
      <c r="N314" s="46"/>
      <c r="O314" s="46"/>
      <c r="P314" s="46"/>
      <c r="Q314" s="46"/>
      <c r="R314" s="46"/>
      <c r="S314" s="46"/>
      <c r="T314" s="46"/>
      <c r="U314" s="46"/>
      <c r="V314" s="46"/>
      <c r="W314" s="46"/>
      <c r="X314" s="46"/>
      <c r="Y314" s="41" t="str">
        <f>IF(A314&lt;&gt;"",IF(D314="DIRECCIÓN_DE_TRANSFERENCIAS","280 0031",VLOOKUP(C314,NIVELES!$A$14:$B$105,2,0)),"")</f>
        <v/>
      </c>
      <c r="Z314" s="106"/>
      <c r="AA314" s="43" t="str">
        <f>+IF(D314&lt;&gt;"",VLOOKUP(D314,NIVELES!$D$19:$H$25,2,0),"")</f>
        <v/>
      </c>
      <c r="AB314" s="28" t="str">
        <f>+IF(D314&lt;&gt;"",VLOOKUP(D314,NIVELES!$D$19:$H$25,3,0),"")</f>
        <v/>
      </c>
      <c r="AC314" s="28" t="str">
        <f>+IF(D314&lt;&gt;"",VLOOKUP(D314,NIVELES!$D$19:$H$25,4,0),"")</f>
        <v/>
      </c>
      <c r="AD314" s="28" t="str">
        <f>+IF(D314&lt;&gt;"",VLOOKUP(D314,NIVELES!$D$19:$H$25,5,0),"")</f>
        <v/>
      </c>
      <c r="AE314" s="44" t="str">
        <f>IF(AF314&lt;&gt;"",VLOOKUP(AF314,NIVELES!$F$495:$G$540,2,0),"")</f>
        <v/>
      </c>
      <c r="AF314" s="27"/>
      <c r="AG314" s="27"/>
      <c r="AH314" s="28" t="str">
        <f>+IF(AG314&lt;&gt;"",VLOOKUP(AG314,NIVELES!$A$800:$B$876,2,0),"")</f>
        <v/>
      </c>
      <c r="AI314" s="27"/>
      <c r="AJ314" s="27"/>
      <c r="AK314" s="28" t="str">
        <f>IF(AJ314&lt;&gt;"",+VLOOKUP(AJ314,NIVELES!$A$890:$B$1237,2,0),"")</f>
        <v/>
      </c>
      <c r="AL314" s="29"/>
      <c r="AM314" s="29"/>
      <c r="AN314" s="29"/>
      <c r="AO314" s="29"/>
      <c r="AP314" s="29"/>
      <c r="AQ314" s="29"/>
      <c r="AR314" s="29"/>
      <c r="AS314" s="29"/>
      <c r="AT314" s="29"/>
      <c r="AU314" s="29"/>
      <c r="AV314" s="29"/>
      <c r="AW314" s="29"/>
      <c r="AX314" s="29"/>
      <c r="AY314" s="31">
        <f t="shared" si="33"/>
        <v>0</v>
      </c>
      <c r="AZ314" s="30" t="str">
        <f t="shared" si="34"/>
        <v xml:space="preserve"> </v>
      </c>
      <c r="BA314" s="35" t="str">
        <f t="shared" si="35"/>
        <v xml:space="preserve"> </v>
      </c>
      <c r="BB314" s="108"/>
      <c r="BC314" s="108"/>
      <c r="BD314" s="108"/>
      <c r="BE314" s="136" t="str">
        <f t="shared" si="36"/>
        <v/>
      </c>
      <c r="BF314" s="108"/>
      <c r="BG314" s="110"/>
      <c r="BH314" s="110"/>
      <c r="BI314" s="110"/>
      <c r="BJ314" s="137" t="str">
        <f t="shared" si="37"/>
        <v/>
      </c>
      <c r="BK314" s="110"/>
      <c r="BL314" s="108"/>
      <c r="BM314" s="108"/>
      <c r="BN314" s="108"/>
      <c r="BO314" s="135" t="str">
        <f t="shared" si="38"/>
        <v/>
      </c>
      <c r="BP314" s="108"/>
      <c r="BQ314" s="108"/>
      <c r="BR314" s="108"/>
      <c r="BS314" s="108"/>
      <c r="BT314" s="135" t="str">
        <f t="shared" si="39"/>
        <v/>
      </c>
      <c r="BU314" s="108"/>
      <c r="BV314" s="108"/>
      <c r="BW314" s="108"/>
      <c r="BX314" s="108"/>
      <c r="BY314" s="135" t="str">
        <f t="shared" si="40"/>
        <v/>
      </c>
      <c r="BZ314" s="108"/>
    </row>
    <row r="315" spans="1:78" x14ac:dyDescent="0.25">
      <c r="A315" s="27"/>
      <c r="B315" s="27"/>
      <c r="C315" s="27"/>
      <c r="D315" s="27"/>
      <c r="E315" s="28" t="str">
        <f>+IF(C315&lt;&gt;"",VLOOKUP(MID(C315,18,5),NIVELES!$A$133:$B$213,2,0),"")</f>
        <v/>
      </c>
      <c r="F315" s="88"/>
      <c r="G315" s="28" t="str">
        <f>IF(F315&lt;&gt;"",VLOOKUP(F315,NIVELES!$A$246:$C$464,3,0),"")</f>
        <v/>
      </c>
      <c r="H315" s="27"/>
      <c r="I315" s="27"/>
      <c r="J315" s="27"/>
      <c r="K315" s="107"/>
      <c r="L315" s="27"/>
      <c r="M315" s="46"/>
      <c r="N315" s="46"/>
      <c r="O315" s="46"/>
      <c r="P315" s="46"/>
      <c r="Q315" s="46"/>
      <c r="R315" s="46"/>
      <c r="S315" s="46"/>
      <c r="T315" s="46"/>
      <c r="U315" s="46"/>
      <c r="V315" s="46"/>
      <c r="W315" s="46"/>
      <c r="X315" s="46"/>
      <c r="Y315" s="41" t="str">
        <f>IF(A315&lt;&gt;"",IF(D315="DIRECCIÓN_DE_TRANSFERENCIAS","280 0031",VLOOKUP(C315,NIVELES!$A$14:$B$105,2,0)),"")</f>
        <v/>
      </c>
      <c r="Z315" s="106"/>
      <c r="AA315" s="43" t="str">
        <f>+IF(D315&lt;&gt;"",VLOOKUP(D315,NIVELES!$D$19:$H$25,2,0),"")</f>
        <v/>
      </c>
      <c r="AB315" s="28" t="str">
        <f>+IF(D315&lt;&gt;"",VLOOKUP(D315,NIVELES!$D$19:$H$25,3,0),"")</f>
        <v/>
      </c>
      <c r="AC315" s="28" t="str">
        <f>+IF(D315&lt;&gt;"",VLOOKUP(D315,NIVELES!$D$19:$H$25,4,0),"")</f>
        <v/>
      </c>
      <c r="AD315" s="28" t="str">
        <f>+IF(D315&lt;&gt;"",VLOOKUP(D315,NIVELES!$D$19:$H$25,5,0),"")</f>
        <v/>
      </c>
      <c r="AE315" s="44" t="str">
        <f>IF(AF315&lt;&gt;"",VLOOKUP(AF315,NIVELES!$F$495:$G$540,2,0),"")</f>
        <v/>
      </c>
      <c r="AF315" s="27"/>
      <c r="AG315" s="27"/>
      <c r="AH315" s="28" t="str">
        <f>+IF(AG315&lt;&gt;"",VLOOKUP(AG315,NIVELES!$A$800:$B$876,2,0),"")</f>
        <v/>
      </c>
      <c r="AI315" s="27"/>
      <c r="AJ315" s="27"/>
      <c r="AK315" s="28" t="str">
        <f>IF(AJ315&lt;&gt;"",+VLOOKUP(AJ315,NIVELES!$A$890:$B$1237,2,0),"")</f>
        <v/>
      </c>
      <c r="AL315" s="29"/>
      <c r="AM315" s="29"/>
      <c r="AN315" s="29"/>
      <c r="AO315" s="29"/>
      <c r="AP315" s="29"/>
      <c r="AQ315" s="29"/>
      <c r="AR315" s="29"/>
      <c r="AS315" s="29"/>
      <c r="AT315" s="29"/>
      <c r="AU315" s="29"/>
      <c r="AV315" s="29"/>
      <c r="AW315" s="29"/>
      <c r="AX315" s="29"/>
      <c r="AY315" s="31">
        <f t="shared" si="33"/>
        <v>0</v>
      </c>
      <c r="AZ315" s="30" t="str">
        <f t="shared" si="34"/>
        <v xml:space="preserve"> </v>
      </c>
      <c r="BA315" s="35" t="str">
        <f t="shared" si="35"/>
        <v xml:space="preserve"> </v>
      </c>
      <c r="BB315" s="108"/>
      <c r="BC315" s="108"/>
      <c r="BD315" s="108"/>
      <c r="BE315" s="136" t="str">
        <f t="shared" si="36"/>
        <v/>
      </c>
      <c r="BF315" s="108"/>
      <c r="BG315" s="110"/>
      <c r="BH315" s="110"/>
      <c r="BI315" s="110"/>
      <c r="BJ315" s="137" t="str">
        <f t="shared" si="37"/>
        <v/>
      </c>
      <c r="BK315" s="110"/>
      <c r="BL315" s="108"/>
      <c r="BM315" s="108"/>
      <c r="BN315" s="108"/>
      <c r="BO315" s="135" t="str">
        <f t="shared" si="38"/>
        <v/>
      </c>
      <c r="BP315" s="108"/>
      <c r="BQ315" s="108"/>
      <c r="BR315" s="108"/>
      <c r="BS315" s="108"/>
      <c r="BT315" s="135" t="str">
        <f t="shared" si="39"/>
        <v/>
      </c>
      <c r="BU315" s="108"/>
      <c r="BV315" s="108"/>
      <c r="BW315" s="108"/>
      <c r="BX315" s="108"/>
      <c r="BY315" s="135" t="str">
        <f t="shared" si="40"/>
        <v/>
      </c>
      <c r="BZ315" s="108"/>
    </row>
    <row r="316" spans="1:78" x14ac:dyDescent="0.25">
      <c r="A316" s="27"/>
      <c r="B316" s="27"/>
      <c r="C316" s="27"/>
      <c r="D316" s="27"/>
      <c r="E316" s="28" t="str">
        <f>+IF(C316&lt;&gt;"",VLOOKUP(MID(C316,18,5),NIVELES!$A$133:$B$213,2,0),"")</f>
        <v/>
      </c>
      <c r="F316" s="88"/>
      <c r="G316" s="28" t="str">
        <f>IF(F316&lt;&gt;"",VLOOKUP(F316,NIVELES!$A$246:$C$464,3,0),"")</f>
        <v/>
      </c>
      <c r="H316" s="27"/>
      <c r="I316" s="27"/>
      <c r="J316" s="27"/>
      <c r="K316" s="107"/>
      <c r="L316" s="27"/>
      <c r="M316" s="46"/>
      <c r="N316" s="46"/>
      <c r="O316" s="46"/>
      <c r="P316" s="46"/>
      <c r="Q316" s="46"/>
      <c r="R316" s="46"/>
      <c r="S316" s="46"/>
      <c r="T316" s="46"/>
      <c r="U316" s="46"/>
      <c r="V316" s="46"/>
      <c r="W316" s="46"/>
      <c r="X316" s="46"/>
      <c r="Y316" s="41" t="str">
        <f>IF(A316&lt;&gt;"",IF(D316="DIRECCIÓN_DE_TRANSFERENCIAS","280 0031",VLOOKUP(C316,NIVELES!$A$14:$B$105,2,0)),"")</f>
        <v/>
      </c>
      <c r="Z316" s="106"/>
      <c r="AA316" s="43" t="str">
        <f>+IF(D316&lt;&gt;"",VLOOKUP(D316,NIVELES!$D$19:$H$25,2,0),"")</f>
        <v/>
      </c>
      <c r="AB316" s="28" t="str">
        <f>+IF(D316&lt;&gt;"",VLOOKUP(D316,NIVELES!$D$19:$H$25,3,0),"")</f>
        <v/>
      </c>
      <c r="AC316" s="28" t="str">
        <f>+IF(D316&lt;&gt;"",VLOOKUP(D316,NIVELES!$D$19:$H$25,4,0),"")</f>
        <v/>
      </c>
      <c r="AD316" s="28" t="str">
        <f>+IF(D316&lt;&gt;"",VLOOKUP(D316,NIVELES!$D$19:$H$25,5,0),"")</f>
        <v/>
      </c>
      <c r="AE316" s="44" t="str">
        <f>IF(AF316&lt;&gt;"",VLOOKUP(AF316,NIVELES!$F$495:$G$540,2,0),"")</f>
        <v/>
      </c>
      <c r="AF316" s="27"/>
      <c r="AG316" s="27"/>
      <c r="AH316" s="28" t="str">
        <f>+IF(AG316&lt;&gt;"",VLOOKUP(AG316,NIVELES!$A$800:$B$876,2,0),"")</f>
        <v/>
      </c>
      <c r="AI316" s="27"/>
      <c r="AJ316" s="27"/>
      <c r="AK316" s="28" t="str">
        <f>IF(AJ316&lt;&gt;"",+VLOOKUP(AJ316,NIVELES!$A$890:$B$1237,2,0),"")</f>
        <v/>
      </c>
      <c r="AL316" s="29"/>
      <c r="AM316" s="29"/>
      <c r="AN316" s="29"/>
      <c r="AO316" s="29"/>
      <c r="AP316" s="29"/>
      <c r="AQ316" s="29"/>
      <c r="AR316" s="29"/>
      <c r="AS316" s="29"/>
      <c r="AT316" s="29"/>
      <c r="AU316" s="29"/>
      <c r="AV316" s="29"/>
      <c r="AW316" s="29"/>
      <c r="AX316" s="29"/>
      <c r="AY316" s="31">
        <f t="shared" si="33"/>
        <v>0</v>
      </c>
      <c r="AZ316" s="30" t="str">
        <f t="shared" si="34"/>
        <v xml:space="preserve"> </v>
      </c>
      <c r="BA316" s="35" t="str">
        <f t="shared" si="35"/>
        <v xml:space="preserve"> </v>
      </c>
      <c r="BB316" s="108"/>
      <c r="BC316" s="108"/>
      <c r="BD316" s="108"/>
      <c r="BE316" s="136" t="str">
        <f t="shared" si="36"/>
        <v/>
      </c>
      <c r="BF316" s="108"/>
      <c r="BG316" s="110"/>
      <c r="BH316" s="110"/>
      <c r="BI316" s="110"/>
      <c r="BJ316" s="137" t="str">
        <f t="shared" si="37"/>
        <v/>
      </c>
      <c r="BK316" s="110"/>
      <c r="BL316" s="108"/>
      <c r="BM316" s="108"/>
      <c r="BN316" s="108"/>
      <c r="BO316" s="135" t="str">
        <f t="shared" si="38"/>
        <v/>
      </c>
      <c r="BP316" s="108"/>
      <c r="BQ316" s="108"/>
      <c r="BR316" s="108"/>
      <c r="BS316" s="108"/>
      <c r="BT316" s="135" t="str">
        <f t="shared" si="39"/>
        <v/>
      </c>
      <c r="BU316" s="108"/>
      <c r="BV316" s="108"/>
      <c r="BW316" s="108"/>
      <c r="BX316" s="108"/>
      <c r="BY316" s="135" t="str">
        <f t="shared" si="40"/>
        <v/>
      </c>
      <c r="BZ316" s="108"/>
    </row>
    <row r="317" spans="1:78" x14ac:dyDescent="0.25">
      <c r="A317" s="27"/>
      <c r="B317" s="27"/>
      <c r="C317" s="27"/>
      <c r="D317" s="27"/>
      <c r="E317" s="28" t="str">
        <f>+IF(C317&lt;&gt;"",VLOOKUP(MID(C317,18,5),NIVELES!$A$133:$B$213,2,0),"")</f>
        <v/>
      </c>
      <c r="F317" s="88"/>
      <c r="G317" s="28" t="str">
        <f>IF(F317&lt;&gt;"",VLOOKUP(F317,NIVELES!$A$246:$C$464,3,0),"")</f>
        <v/>
      </c>
      <c r="H317" s="27"/>
      <c r="I317" s="27"/>
      <c r="J317" s="27"/>
      <c r="K317" s="107"/>
      <c r="L317" s="27"/>
      <c r="M317" s="46"/>
      <c r="N317" s="46"/>
      <c r="O317" s="46"/>
      <c r="P317" s="46"/>
      <c r="Q317" s="46"/>
      <c r="R317" s="46"/>
      <c r="S317" s="46"/>
      <c r="T317" s="46"/>
      <c r="U317" s="46"/>
      <c r="V317" s="46"/>
      <c r="W317" s="46"/>
      <c r="X317" s="46"/>
      <c r="Y317" s="41" t="str">
        <f>IF(A317&lt;&gt;"",IF(D317="DIRECCIÓN_DE_TRANSFERENCIAS","280 0031",VLOOKUP(C317,NIVELES!$A$14:$B$105,2,0)),"")</f>
        <v/>
      </c>
      <c r="Z317" s="106"/>
      <c r="AA317" s="43" t="str">
        <f>+IF(D317&lt;&gt;"",VLOOKUP(D317,NIVELES!$D$19:$H$25,2,0),"")</f>
        <v/>
      </c>
      <c r="AB317" s="28" t="str">
        <f>+IF(D317&lt;&gt;"",VLOOKUP(D317,NIVELES!$D$19:$H$25,3,0),"")</f>
        <v/>
      </c>
      <c r="AC317" s="28" t="str">
        <f>+IF(D317&lt;&gt;"",VLOOKUP(D317,NIVELES!$D$19:$H$25,4,0),"")</f>
        <v/>
      </c>
      <c r="AD317" s="28" t="str">
        <f>+IF(D317&lt;&gt;"",VLOOKUP(D317,NIVELES!$D$19:$H$25,5,0),"")</f>
        <v/>
      </c>
      <c r="AE317" s="44" t="str">
        <f>IF(AF317&lt;&gt;"",VLOOKUP(AF317,NIVELES!$F$495:$G$540,2,0),"")</f>
        <v/>
      </c>
      <c r="AF317" s="27"/>
      <c r="AG317" s="27"/>
      <c r="AH317" s="28" t="str">
        <f>+IF(AG317&lt;&gt;"",VLOOKUP(AG317,NIVELES!$A$800:$B$876,2,0),"")</f>
        <v/>
      </c>
      <c r="AI317" s="27"/>
      <c r="AJ317" s="27"/>
      <c r="AK317" s="28" t="str">
        <f>IF(AJ317&lt;&gt;"",+VLOOKUP(AJ317,NIVELES!$A$890:$B$1237,2,0),"")</f>
        <v/>
      </c>
      <c r="AL317" s="29"/>
      <c r="AM317" s="29"/>
      <c r="AN317" s="29"/>
      <c r="AO317" s="29"/>
      <c r="AP317" s="29"/>
      <c r="AQ317" s="29"/>
      <c r="AR317" s="29"/>
      <c r="AS317" s="29"/>
      <c r="AT317" s="29"/>
      <c r="AU317" s="29"/>
      <c r="AV317" s="29"/>
      <c r="AW317" s="29"/>
      <c r="AX317" s="29"/>
      <c r="AY317" s="31">
        <f t="shared" si="33"/>
        <v>0</v>
      </c>
      <c r="AZ317" s="30" t="str">
        <f t="shared" si="34"/>
        <v xml:space="preserve"> </v>
      </c>
      <c r="BA317" s="35" t="str">
        <f t="shared" si="35"/>
        <v xml:space="preserve"> </v>
      </c>
      <c r="BB317" s="108"/>
      <c r="BC317" s="108"/>
      <c r="BD317" s="108"/>
      <c r="BE317" s="136" t="str">
        <f t="shared" si="36"/>
        <v/>
      </c>
      <c r="BF317" s="108"/>
      <c r="BG317" s="110"/>
      <c r="BH317" s="110"/>
      <c r="BI317" s="110"/>
      <c r="BJ317" s="137" t="str">
        <f t="shared" si="37"/>
        <v/>
      </c>
      <c r="BK317" s="110"/>
      <c r="BL317" s="108"/>
      <c r="BM317" s="108"/>
      <c r="BN317" s="108"/>
      <c r="BO317" s="135" t="str">
        <f t="shared" si="38"/>
        <v/>
      </c>
      <c r="BP317" s="108"/>
      <c r="BQ317" s="108"/>
      <c r="BR317" s="108"/>
      <c r="BS317" s="108"/>
      <c r="BT317" s="135" t="str">
        <f t="shared" si="39"/>
        <v/>
      </c>
      <c r="BU317" s="108"/>
      <c r="BV317" s="108"/>
      <c r="BW317" s="108"/>
      <c r="BX317" s="108"/>
      <c r="BY317" s="135" t="str">
        <f t="shared" si="40"/>
        <v/>
      </c>
      <c r="BZ317" s="108"/>
    </row>
    <row r="318" spans="1:78" x14ac:dyDescent="0.25">
      <c r="A318" s="27"/>
      <c r="B318" s="27"/>
      <c r="C318" s="27"/>
      <c r="D318" s="27"/>
      <c r="E318" s="28" t="str">
        <f>+IF(C318&lt;&gt;"",VLOOKUP(MID(C318,18,5),NIVELES!$A$133:$B$213,2,0),"")</f>
        <v/>
      </c>
      <c r="F318" s="88"/>
      <c r="G318" s="28" t="str">
        <f>IF(F318&lt;&gt;"",VLOOKUP(F318,NIVELES!$A$246:$C$464,3,0),"")</f>
        <v/>
      </c>
      <c r="H318" s="27"/>
      <c r="I318" s="27"/>
      <c r="J318" s="27"/>
      <c r="K318" s="107"/>
      <c r="L318" s="27"/>
      <c r="M318" s="46"/>
      <c r="N318" s="46"/>
      <c r="O318" s="46"/>
      <c r="P318" s="46"/>
      <c r="Q318" s="46"/>
      <c r="R318" s="46"/>
      <c r="S318" s="46"/>
      <c r="T318" s="46"/>
      <c r="U318" s="46"/>
      <c r="V318" s="46"/>
      <c r="W318" s="46"/>
      <c r="X318" s="46"/>
      <c r="Y318" s="41" t="str">
        <f>IF(A318&lt;&gt;"",IF(D318="DIRECCIÓN_DE_TRANSFERENCIAS","280 0031",VLOOKUP(C318,NIVELES!$A$14:$B$105,2,0)),"")</f>
        <v/>
      </c>
      <c r="Z318" s="106"/>
      <c r="AA318" s="43" t="str">
        <f>+IF(D318&lt;&gt;"",VLOOKUP(D318,NIVELES!$D$19:$H$25,2,0),"")</f>
        <v/>
      </c>
      <c r="AB318" s="28" t="str">
        <f>+IF(D318&lt;&gt;"",VLOOKUP(D318,NIVELES!$D$19:$H$25,3,0),"")</f>
        <v/>
      </c>
      <c r="AC318" s="28" t="str">
        <f>+IF(D318&lt;&gt;"",VLOOKUP(D318,NIVELES!$D$19:$H$25,4,0),"")</f>
        <v/>
      </c>
      <c r="AD318" s="28" t="str">
        <f>+IF(D318&lt;&gt;"",VLOOKUP(D318,NIVELES!$D$19:$H$25,5,0),"")</f>
        <v/>
      </c>
      <c r="AE318" s="44" t="str">
        <f>IF(AF318&lt;&gt;"",VLOOKUP(AF318,NIVELES!$F$495:$G$540,2,0),"")</f>
        <v/>
      </c>
      <c r="AF318" s="27"/>
      <c r="AG318" s="27"/>
      <c r="AH318" s="28" t="str">
        <f>+IF(AG318&lt;&gt;"",VLOOKUP(AG318,NIVELES!$A$800:$B$876,2,0),"")</f>
        <v/>
      </c>
      <c r="AI318" s="27"/>
      <c r="AJ318" s="27"/>
      <c r="AK318" s="28" t="str">
        <f>IF(AJ318&lt;&gt;"",+VLOOKUP(AJ318,NIVELES!$A$890:$B$1237,2,0),"")</f>
        <v/>
      </c>
      <c r="AL318" s="29"/>
      <c r="AM318" s="29"/>
      <c r="AN318" s="29"/>
      <c r="AO318" s="29"/>
      <c r="AP318" s="29"/>
      <c r="AQ318" s="29"/>
      <c r="AR318" s="29"/>
      <c r="AS318" s="29"/>
      <c r="AT318" s="29"/>
      <c r="AU318" s="29"/>
      <c r="AV318" s="29"/>
      <c r="AW318" s="29"/>
      <c r="AX318" s="29"/>
      <c r="AY318" s="31">
        <f t="shared" si="33"/>
        <v>0</v>
      </c>
      <c r="AZ318" s="30" t="str">
        <f t="shared" si="34"/>
        <v xml:space="preserve"> </v>
      </c>
      <c r="BA318" s="35" t="str">
        <f t="shared" si="35"/>
        <v xml:space="preserve"> </v>
      </c>
      <c r="BB318" s="108"/>
      <c r="BC318" s="108"/>
      <c r="BD318" s="108"/>
      <c r="BE318" s="136" t="str">
        <f t="shared" si="36"/>
        <v/>
      </c>
      <c r="BF318" s="108"/>
      <c r="BG318" s="110"/>
      <c r="BH318" s="110"/>
      <c r="BI318" s="110"/>
      <c r="BJ318" s="137" t="str">
        <f t="shared" si="37"/>
        <v/>
      </c>
      <c r="BK318" s="110"/>
      <c r="BL318" s="108"/>
      <c r="BM318" s="108"/>
      <c r="BN318" s="108"/>
      <c r="BO318" s="135" t="str">
        <f t="shared" si="38"/>
        <v/>
      </c>
      <c r="BP318" s="108"/>
      <c r="BQ318" s="108"/>
      <c r="BR318" s="108"/>
      <c r="BS318" s="108"/>
      <c r="BT318" s="135" t="str">
        <f t="shared" si="39"/>
        <v/>
      </c>
      <c r="BU318" s="108"/>
      <c r="BV318" s="108"/>
      <c r="BW318" s="108"/>
      <c r="BX318" s="108"/>
      <c r="BY318" s="135" t="str">
        <f t="shared" si="40"/>
        <v/>
      </c>
      <c r="BZ318" s="108"/>
    </row>
    <row r="319" spans="1:78" x14ac:dyDescent="0.25">
      <c r="A319" s="27"/>
      <c r="B319" s="27"/>
      <c r="C319" s="27"/>
      <c r="D319" s="27"/>
      <c r="E319" s="28" t="str">
        <f>+IF(C319&lt;&gt;"",VLOOKUP(MID(C319,18,5),NIVELES!$A$133:$B$213,2,0),"")</f>
        <v/>
      </c>
      <c r="F319" s="88"/>
      <c r="G319" s="28" t="str">
        <f>IF(F319&lt;&gt;"",VLOOKUP(F319,NIVELES!$A$246:$C$464,3,0),"")</f>
        <v/>
      </c>
      <c r="H319" s="27"/>
      <c r="I319" s="27"/>
      <c r="J319" s="27"/>
      <c r="K319" s="107"/>
      <c r="L319" s="27"/>
      <c r="M319" s="46"/>
      <c r="N319" s="46"/>
      <c r="O319" s="46"/>
      <c r="P319" s="46"/>
      <c r="Q319" s="46"/>
      <c r="R319" s="46"/>
      <c r="S319" s="46"/>
      <c r="T319" s="46"/>
      <c r="U319" s="46"/>
      <c r="V319" s="46"/>
      <c r="W319" s="46"/>
      <c r="X319" s="46"/>
      <c r="Y319" s="41" t="str">
        <f>IF(A319&lt;&gt;"",IF(D319="DIRECCIÓN_DE_TRANSFERENCIAS","280 0031",VLOOKUP(C319,NIVELES!$A$14:$B$105,2,0)),"")</f>
        <v/>
      </c>
      <c r="Z319" s="106"/>
      <c r="AA319" s="43" t="str">
        <f>+IF(D319&lt;&gt;"",VLOOKUP(D319,NIVELES!$D$19:$H$25,2,0),"")</f>
        <v/>
      </c>
      <c r="AB319" s="28" t="str">
        <f>+IF(D319&lt;&gt;"",VLOOKUP(D319,NIVELES!$D$19:$H$25,3,0),"")</f>
        <v/>
      </c>
      <c r="AC319" s="28" t="str">
        <f>+IF(D319&lt;&gt;"",VLOOKUP(D319,NIVELES!$D$19:$H$25,4,0),"")</f>
        <v/>
      </c>
      <c r="AD319" s="28" t="str">
        <f>+IF(D319&lt;&gt;"",VLOOKUP(D319,NIVELES!$D$19:$H$25,5,0),"")</f>
        <v/>
      </c>
      <c r="AE319" s="44" t="str">
        <f>IF(AF319&lt;&gt;"",VLOOKUP(AF319,NIVELES!$F$495:$G$540,2,0),"")</f>
        <v/>
      </c>
      <c r="AF319" s="27"/>
      <c r="AG319" s="27"/>
      <c r="AH319" s="28" t="str">
        <f>+IF(AG319&lt;&gt;"",VLOOKUP(AG319,NIVELES!$A$800:$B$876,2,0),"")</f>
        <v/>
      </c>
      <c r="AI319" s="27"/>
      <c r="AJ319" s="27"/>
      <c r="AK319" s="28" t="str">
        <f>IF(AJ319&lt;&gt;"",+VLOOKUP(AJ319,NIVELES!$A$890:$B$1237,2,0),"")</f>
        <v/>
      </c>
      <c r="AL319" s="29"/>
      <c r="AM319" s="29"/>
      <c r="AN319" s="29"/>
      <c r="AO319" s="29"/>
      <c r="AP319" s="29"/>
      <c r="AQ319" s="29"/>
      <c r="AR319" s="29"/>
      <c r="AS319" s="29"/>
      <c r="AT319" s="29"/>
      <c r="AU319" s="29"/>
      <c r="AV319" s="29"/>
      <c r="AW319" s="29"/>
      <c r="AX319" s="29"/>
      <c r="AY319" s="31">
        <f t="shared" si="33"/>
        <v>0</v>
      </c>
      <c r="AZ319" s="30" t="str">
        <f t="shared" si="34"/>
        <v xml:space="preserve"> </v>
      </c>
      <c r="BA319" s="35" t="str">
        <f t="shared" si="35"/>
        <v xml:space="preserve"> </v>
      </c>
      <c r="BB319" s="108"/>
      <c r="BC319" s="108"/>
      <c r="BD319" s="108"/>
      <c r="BE319" s="136" t="str">
        <f t="shared" si="36"/>
        <v/>
      </c>
      <c r="BF319" s="108"/>
      <c r="BG319" s="110"/>
      <c r="BH319" s="110"/>
      <c r="BI319" s="110"/>
      <c r="BJ319" s="137" t="str">
        <f t="shared" si="37"/>
        <v/>
      </c>
      <c r="BK319" s="110"/>
      <c r="BL319" s="108"/>
      <c r="BM319" s="108"/>
      <c r="BN319" s="108"/>
      <c r="BO319" s="135" t="str">
        <f t="shared" si="38"/>
        <v/>
      </c>
      <c r="BP319" s="108"/>
      <c r="BQ319" s="108"/>
      <c r="BR319" s="108"/>
      <c r="BS319" s="108"/>
      <c r="BT319" s="135" t="str">
        <f t="shared" si="39"/>
        <v/>
      </c>
      <c r="BU319" s="108"/>
      <c r="BV319" s="108"/>
      <c r="BW319" s="108"/>
      <c r="BX319" s="108"/>
      <c r="BY319" s="135" t="str">
        <f t="shared" si="40"/>
        <v/>
      </c>
      <c r="BZ319" s="108"/>
    </row>
    <row r="320" spans="1:78" x14ac:dyDescent="0.25">
      <c r="A320" s="27"/>
      <c r="B320" s="27"/>
      <c r="C320" s="27"/>
      <c r="D320" s="27"/>
      <c r="E320" s="28" t="str">
        <f>+IF(C320&lt;&gt;"",VLOOKUP(MID(C320,18,5),NIVELES!$A$133:$B$213,2,0),"")</f>
        <v/>
      </c>
      <c r="F320" s="88"/>
      <c r="G320" s="28" t="str">
        <f>IF(F320&lt;&gt;"",VLOOKUP(F320,NIVELES!$A$246:$C$464,3,0),"")</f>
        <v/>
      </c>
      <c r="H320" s="27"/>
      <c r="I320" s="27"/>
      <c r="J320" s="27"/>
      <c r="K320" s="107"/>
      <c r="L320" s="27"/>
      <c r="M320" s="46"/>
      <c r="N320" s="46"/>
      <c r="O320" s="46"/>
      <c r="P320" s="46"/>
      <c r="Q320" s="46"/>
      <c r="R320" s="46"/>
      <c r="S320" s="46"/>
      <c r="T320" s="46"/>
      <c r="U320" s="46"/>
      <c r="V320" s="46"/>
      <c r="W320" s="46"/>
      <c r="X320" s="46"/>
      <c r="Y320" s="41" t="str">
        <f>IF(A320&lt;&gt;"",IF(D320="DIRECCIÓN_DE_TRANSFERENCIAS","280 0031",VLOOKUP(C320,NIVELES!$A$14:$B$105,2,0)),"")</f>
        <v/>
      </c>
      <c r="Z320" s="106"/>
      <c r="AA320" s="43" t="str">
        <f>+IF(D320&lt;&gt;"",VLOOKUP(D320,NIVELES!$D$19:$H$25,2,0),"")</f>
        <v/>
      </c>
      <c r="AB320" s="28" t="str">
        <f>+IF(D320&lt;&gt;"",VLOOKUP(D320,NIVELES!$D$19:$H$25,3,0),"")</f>
        <v/>
      </c>
      <c r="AC320" s="28" t="str">
        <f>+IF(D320&lt;&gt;"",VLOOKUP(D320,NIVELES!$D$19:$H$25,4,0),"")</f>
        <v/>
      </c>
      <c r="AD320" s="28" t="str">
        <f>+IF(D320&lt;&gt;"",VLOOKUP(D320,NIVELES!$D$19:$H$25,5,0),"")</f>
        <v/>
      </c>
      <c r="AE320" s="44" t="str">
        <f>IF(AF320&lt;&gt;"",VLOOKUP(AF320,NIVELES!$F$495:$G$540,2,0),"")</f>
        <v/>
      </c>
      <c r="AF320" s="27"/>
      <c r="AG320" s="27"/>
      <c r="AH320" s="28" t="str">
        <f>+IF(AG320&lt;&gt;"",VLOOKUP(AG320,NIVELES!$A$800:$B$876,2,0),"")</f>
        <v/>
      </c>
      <c r="AI320" s="27"/>
      <c r="AJ320" s="27"/>
      <c r="AK320" s="28" t="str">
        <f>IF(AJ320&lt;&gt;"",+VLOOKUP(AJ320,NIVELES!$A$890:$B$1237,2,0),"")</f>
        <v/>
      </c>
      <c r="AL320" s="29"/>
      <c r="AM320" s="29"/>
      <c r="AN320" s="29"/>
      <c r="AO320" s="29"/>
      <c r="AP320" s="29"/>
      <c r="AQ320" s="29"/>
      <c r="AR320" s="29"/>
      <c r="AS320" s="29"/>
      <c r="AT320" s="29"/>
      <c r="AU320" s="29"/>
      <c r="AV320" s="29"/>
      <c r="AW320" s="29"/>
      <c r="AX320" s="29"/>
      <c r="AY320" s="31">
        <f t="shared" si="33"/>
        <v>0</v>
      </c>
      <c r="AZ320" s="30" t="str">
        <f t="shared" si="34"/>
        <v xml:space="preserve"> </v>
      </c>
      <c r="BA320" s="35" t="str">
        <f t="shared" si="35"/>
        <v xml:space="preserve"> </v>
      </c>
      <c r="BB320" s="108"/>
      <c r="BC320" s="108"/>
      <c r="BD320" s="108"/>
      <c r="BE320" s="136" t="str">
        <f t="shared" si="36"/>
        <v/>
      </c>
      <c r="BF320" s="108"/>
      <c r="BG320" s="110"/>
      <c r="BH320" s="110"/>
      <c r="BI320" s="110"/>
      <c r="BJ320" s="137" t="str">
        <f t="shared" si="37"/>
        <v/>
      </c>
      <c r="BK320" s="110"/>
      <c r="BL320" s="108"/>
      <c r="BM320" s="108"/>
      <c r="BN320" s="108"/>
      <c r="BO320" s="135" t="str">
        <f t="shared" si="38"/>
        <v/>
      </c>
      <c r="BP320" s="108"/>
      <c r="BQ320" s="108"/>
      <c r="BR320" s="108"/>
      <c r="BS320" s="108"/>
      <c r="BT320" s="135" t="str">
        <f t="shared" si="39"/>
        <v/>
      </c>
      <c r="BU320" s="108"/>
      <c r="BV320" s="108"/>
      <c r="BW320" s="108"/>
      <c r="BX320" s="108"/>
      <c r="BY320" s="135" t="str">
        <f t="shared" si="40"/>
        <v/>
      </c>
      <c r="BZ320" s="108"/>
    </row>
    <row r="321" spans="1:78" x14ac:dyDescent="0.25">
      <c r="A321" s="27"/>
      <c r="B321" s="27"/>
      <c r="C321" s="27"/>
      <c r="D321" s="27"/>
      <c r="E321" s="28" t="str">
        <f>+IF(C321&lt;&gt;"",VLOOKUP(MID(C321,18,5),NIVELES!$A$133:$B$213,2,0),"")</f>
        <v/>
      </c>
      <c r="F321" s="88"/>
      <c r="G321" s="28" t="str">
        <f>IF(F321&lt;&gt;"",VLOOKUP(F321,NIVELES!$A$246:$C$464,3,0),"")</f>
        <v/>
      </c>
      <c r="H321" s="27"/>
      <c r="I321" s="27"/>
      <c r="J321" s="27"/>
      <c r="K321" s="107"/>
      <c r="L321" s="27"/>
      <c r="M321" s="46"/>
      <c r="N321" s="46"/>
      <c r="O321" s="46"/>
      <c r="P321" s="46"/>
      <c r="Q321" s="46"/>
      <c r="R321" s="46"/>
      <c r="S321" s="46"/>
      <c r="T321" s="46"/>
      <c r="U321" s="46"/>
      <c r="V321" s="46"/>
      <c r="W321" s="46"/>
      <c r="X321" s="46"/>
      <c r="Y321" s="41" t="str">
        <f>IF(A321&lt;&gt;"",IF(D321="DIRECCIÓN_DE_TRANSFERENCIAS","280 0031",VLOOKUP(C321,NIVELES!$A$14:$B$105,2,0)),"")</f>
        <v/>
      </c>
      <c r="Z321" s="106"/>
      <c r="AA321" s="43" t="str">
        <f>+IF(D321&lt;&gt;"",VLOOKUP(D321,NIVELES!$D$19:$H$25,2,0),"")</f>
        <v/>
      </c>
      <c r="AB321" s="28" t="str">
        <f>+IF(D321&lt;&gt;"",VLOOKUP(D321,NIVELES!$D$19:$H$25,3,0),"")</f>
        <v/>
      </c>
      <c r="AC321" s="28" t="str">
        <f>+IF(D321&lt;&gt;"",VLOOKUP(D321,NIVELES!$D$19:$H$25,4,0),"")</f>
        <v/>
      </c>
      <c r="AD321" s="28" t="str">
        <f>+IF(D321&lt;&gt;"",VLOOKUP(D321,NIVELES!$D$19:$H$25,5,0),"")</f>
        <v/>
      </c>
      <c r="AE321" s="44" t="str">
        <f>IF(AF321&lt;&gt;"",VLOOKUP(AF321,NIVELES!$F$495:$G$540,2,0),"")</f>
        <v/>
      </c>
      <c r="AF321" s="27"/>
      <c r="AG321" s="27"/>
      <c r="AH321" s="28" t="str">
        <f>+IF(AG321&lt;&gt;"",VLOOKUP(AG321,NIVELES!$A$800:$B$876,2,0),"")</f>
        <v/>
      </c>
      <c r="AI321" s="27"/>
      <c r="AJ321" s="27"/>
      <c r="AK321" s="28" t="str">
        <f>IF(AJ321&lt;&gt;"",+VLOOKUP(AJ321,NIVELES!$A$890:$B$1237,2,0),"")</f>
        <v/>
      </c>
      <c r="AL321" s="29"/>
      <c r="AM321" s="29"/>
      <c r="AN321" s="29"/>
      <c r="AO321" s="29"/>
      <c r="AP321" s="29"/>
      <c r="AQ321" s="29"/>
      <c r="AR321" s="29"/>
      <c r="AS321" s="29"/>
      <c r="AT321" s="29"/>
      <c r="AU321" s="29"/>
      <c r="AV321" s="29"/>
      <c r="AW321" s="29"/>
      <c r="AX321" s="29"/>
      <c r="AY321" s="31">
        <f t="shared" si="33"/>
        <v>0</v>
      </c>
      <c r="AZ321" s="30" t="str">
        <f t="shared" si="34"/>
        <v xml:space="preserve"> </v>
      </c>
      <c r="BA321" s="35" t="str">
        <f t="shared" si="35"/>
        <v xml:space="preserve"> </v>
      </c>
      <c r="BB321" s="108"/>
      <c r="BC321" s="108"/>
      <c r="BD321" s="108"/>
      <c r="BE321" s="136" t="str">
        <f t="shared" si="36"/>
        <v/>
      </c>
      <c r="BF321" s="108"/>
      <c r="BG321" s="110"/>
      <c r="BH321" s="110"/>
      <c r="BI321" s="110"/>
      <c r="BJ321" s="137" t="str">
        <f t="shared" si="37"/>
        <v/>
      </c>
      <c r="BK321" s="110"/>
      <c r="BL321" s="108"/>
      <c r="BM321" s="108"/>
      <c r="BN321" s="108"/>
      <c r="BO321" s="135" t="str">
        <f t="shared" si="38"/>
        <v/>
      </c>
      <c r="BP321" s="108"/>
      <c r="BQ321" s="108"/>
      <c r="BR321" s="108"/>
      <c r="BS321" s="108"/>
      <c r="BT321" s="135" t="str">
        <f t="shared" si="39"/>
        <v/>
      </c>
      <c r="BU321" s="108"/>
      <c r="BV321" s="108"/>
      <c r="BW321" s="108"/>
      <c r="BX321" s="108"/>
      <c r="BY321" s="135" t="str">
        <f t="shared" si="40"/>
        <v/>
      </c>
      <c r="BZ321" s="108"/>
    </row>
    <row r="322" spans="1:78" x14ac:dyDescent="0.25">
      <c r="A322" s="27"/>
      <c r="B322" s="27"/>
      <c r="C322" s="27"/>
      <c r="D322" s="27"/>
      <c r="E322" s="28" t="str">
        <f>+IF(C322&lt;&gt;"",VLOOKUP(MID(C322,18,5),NIVELES!$A$133:$B$213,2,0),"")</f>
        <v/>
      </c>
      <c r="F322" s="88"/>
      <c r="G322" s="28" t="str">
        <f>IF(F322&lt;&gt;"",VLOOKUP(F322,NIVELES!$A$246:$C$464,3,0),"")</f>
        <v/>
      </c>
      <c r="H322" s="27"/>
      <c r="I322" s="27"/>
      <c r="J322" s="27"/>
      <c r="K322" s="107"/>
      <c r="L322" s="27"/>
      <c r="M322" s="46"/>
      <c r="N322" s="46"/>
      <c r="O322" s="46"/>
      <c r="P322" s="46"/>
      <c r="Q322" s="46"/>
      <c r="R322" s="46"/>
      <c r="S322" s="46"/>
      <c r="T322" s="46"/>
      <c r="U322" s="46"/>
      <c r="V322" s="46"/>
      <c r="W322" s="46"/>
      <c r="X322" s="46"/>
      <c r="Y322" s="41" t="str">
        <f>IF(A322&lt;&gt;"",IF(D322="DIRECCIÓN_DE_TRANSFERENCIAS","280 0031",VLOOKUP(C322,NIVELES!$A$14:$B$105,2,0)),"")</f>
        <v/>
      </c>
      <c r="Z322" s="106"/>
      <c r="AA322" s="43" t="str">
        <f>+IF(D322&lt;&gt;"",VLOOKUP(D322,NIVELES!$D$19:$H$25,2,0),"")</f>
        <v/>
      </c>
      <c r="AB322" s="28" t="str">
        <f>+IF(D322&lt;&gt;"",VLOOKUP(D322,NIVELES!$D$19:$H$25,3,0),"")</f>
        <v/>
      </c>
      <c r="AC322" s="28" t="str">
        <f>+IF(D322&lt;&gt;"",VLOOKUP(D322,NIVELES!$D$19:$H$25,4,0),"")</f>
        <v/>
      </c>
      <c r="AD322" s="28" t="str">
        <f>+IF(D322&lt;&gt;"",VLOOKUP(D322,NIVELES!$D$19:$H$25,5,0),"")</f>
        <v/>
      </c>
      <c r="AE322" s="44" t="str">
        <f>IF(AF322&lt;&gt;"",VLOOKUP(AF322,NIVELES!$F$495:$G$540,2,0),"")</f>
        <v/>
      </c>
      <c r="AF322" s="27"/>
      <c r="AG322" s="27"/>
      <c r="AH322" s="28" t="str">
        <f>+IF(AG322&lt;&gt;"",VLOOKUP(AG322,NIVELES!$A$800:$B$876,2,0),"")</f>
        <v/>
      </c>
      <c r="AI322" s="27"/>
      <c r="AJ322" s="27"/>
      <c r="AK322" s="28" t="str">
        <f>IF(AJ322&lt;&gt;"",+VLOOKUP(AJ322,NIVELES!$A$890:$B$1237,2,0),"")</f>
        <v/>
      </c>
      <c r="AL322" s="29"/>
      <c r="AM322" s="29"/>
      <c r="AN322" s="29"/>
      <c r="AO322" s="29"/>
      <c r="AP322" s="29"/>
      <c r="AQ322" s="29"/>
      <c r="AR322" s="29"/>
      <c r="AS322" s="29"/>
      <c r="AT322" s="29"/>
      <c r="AU322" s="29"/>
      <c r="AV322" s="29"/>
      <c r="AW322" s="29"/>
      <c r="AX322" s="29"/>
      <c r="AY322" s="31">
        <f t="shared" si="33"/>
        <v>0</v>
      </c>
      <c r="AZ322" s="30" t="str">
        <f t="shared" si="34"/>
        <v xml:space="preserve"> </v>
      </c>
      <c r="BA322" s="35" t="str">
        <f t="shared" si="35"/>
        <v xml:space="preserve"> </v>
      </c>
      <c r="BB322" s="108"/>
      <c r="BC322" s="108"/>
      <c r="BD322" s="108"/>
      <c r="BE322" s="136" t="str">
        <f t="shared" si="36"/>
        <v/>
      </c>
      <c r="BF322" s="108"/>
      <c r="BG322" s="110"/>
      <c r="BH322" s="110"/>
      <c r="BI322" s="110"/>
      <c r="BJ322" s="137" t="str">
        <f t="shared" si="37"/>
        <v/>
      </c>
      <c r="BK322" s="110"/>
      <c r="BL322" s="108"/>
      <c r="BM322" s="108"/>
      <c r="BN322" s="108"/>
      <c r="BO322" s="135" t="str">
        <f t="shared" si="38"/>
        <v/>
      </c>
      <c r="BP322" s="108"/>
      <c r="BQ322" s="108"/>
      <c r="BR322" s="108"/>
      <c r="BS322" s="108"/>
      <c r="BT322" s="135" t="str">
        <f t="shared" si="39"/>
        <v/>
      </c>
      <c r="BU322" s="108"/>
      <c r="BV322" s="108"/>
      <c r="BW322" s="108"/>
      <c r="BX322" s="108"/>
      <c r="BY322" s="135" t="str">
        <f t="shared" si="40"/>
        <v/>
      </c>
      <c r="BZ322" s="108"/>
    </row>
    <row r="323" spans="1:78" x14ac:dyDescent="0.25">
      <c r="A323" s="27"/>
      <c r="B323" s="27"/>
      <c r="C323" s="27"/>
      <c r="D323" s="27"/>
      <c r="E323" s="28" t="str">
        <f>+IF(C323&lt;&gt;"",VLOOKUP(MID(C323,18,5),NIVELES!$A$133:$B$213,2,0),"")</f>
        <v/>
      </c>
      <c r="F323" s="88"/>
      <c r="G323" s="28" t="str">
        <f>IF(F323&lt;&gt;"",VLOOKUP(F323,NIVELES!$A$246:$C$464,3,0),"")</f>
        <v/>
      </c>
      <c r="H323" s="27"/>
      <c r="I323" s="27"/>
      <c r="J323" s="27"/>
      <c r="K323" s="107"/>
      <c r="L323" s="27"/>
      <c r="M323" s="46"/>
      <c r="N323" s="46"/>
      <c r="O323" s="46"/>
      <c r="P323" s="46"/>
      <c r="Q323" s="46"/>
      <c r="R323" s="46"/>
      <c r="S323" s="46"/>
      <c r="T323" s="46"/>
      <c r="U323" s="46"/>
      <c r="V323" s="46"/>
      <c r="W323" s="46"/>
      <c r="X323" s="46"/>
      <c r="Y323" s="41" t="str">
        <f>IF(A323&lt;&gt;"",IF(D323="DIRECCIÓN_DE_TRANSFERENCIAS","280 0031",VLOOKUP(C323,NIVELES!$A$14:$B$105,2,0)),"")</f>
        <v/>
      </c>
      <c r="Z323" s="106"/>
      <c r="AA323" s="43" t="str">
        <f>+IF(D323&lt;&gt;"",VLOOKUP(D323,NIVELES!$D$19:$H$25,2,0),"")</f>
        <v/>
      </c>
      <c r="AB323" s="28" t="str">
        <f>+IF(D323&lt;&gt;"",VLOOKUP(D323,NIVELES!$D$19:$H$25,3,0),"")</f>
        <v/>
      </c>
      <c r="AC323" s="28" t="str">
        <f>+IF(D323&lt;&gt;"",VLOOKUP(D323,NIVELES!$D$19:$H$25,4,0),"")</f>
        <v/>
      </c>
      <c r="AD323" s="28" t="str">
        <f>+IF(D323&lt;&gt;"",VLOOKUP(D323,NIVELES!$D$19:$H$25,5,0),"")</f>
        <v/>
      </c>
      <c r="AE323" s="44" t="str">
        <f>IF(AF323&lt;&gt;"",VLOOKUP(AF323,NIVELES!$F$495:$G$540,2,0),"")</f>
        <v/>
      </c>
      <c r="AF323" s="27"/>
      <c r="AG323" s="27"/>
      <c r="AH323" s="28" t="str">
        <f>+IF(AG323&lt;&gt;"",VLOOKUP(AG323,NIVELES!$A$800:$B$876,2,0),"")</f>
        <v/>
      </c>
      <c r="AI323" s="27"/>
      <c r="AJ323" s="27"/>
      <c r="AK323" s="28" t="str">
        <f>IF(AJ323&lt;&gt;"",+VLOOKUP(AJ323,NIVELES!$A$890:$B$1237,2,0),"")</f>
        <v/>
      </c>
      <c r="AL323" s="29"/>
      <c r="AM323" s="29"/>
      <c r="AN323" s="29"/>
      <c r="AO323" s="29"/>
      <c r="AP323" s="29"/>
      <c r="AQ323" s="29"/>
      <c r="AR323" s="29"/>
      <c r="AS323" s="29"/>
      <c r="AT323" s="29"/>
      <c r="AU323" s="29"/>
      <c r="AV323" s="29"/>
      <c r="AW323" s="29"/>
      <c r="AX323" s="29"/>
      <c r="AY323" s="31">
        <f t="shared" si="33"/>
        <v>0</v>
      </c>
      <c r="AZ323" s="30" t="str">
        <f t="shared" si="34"/>
        <v xml:space="preserve"> </v>
      </c>
      <c r="BA323" s="35" t="str">
        <f t="shared" si="35"/>
        <v xml:space="preserve"> </v>
      </c>
      <c r="BB323" s="108"/>
      <c r="BC323" s="108"/>
      <c r="BD323" s="108"/>
      <c r="BE323" s="136" t="str">
        <f t="shared" si="36"/>
        <v/>
      </c>
      <c r="BF323" s="108"/>
      <c r="BG323" s="110"/>
      <c r="BH323" s="110"/>
      <c r="BI323" s="110"/>
      <c r="BJ323" s="137" t="str">
        <f t="shared" si="37"/>
        <v/>
      </c>
      <c r="BK323" s="110"/>
      <c r="BL323" s="108"/>
      <c r="BM323" s="108"/>
      <c r="BN323" s="108"/>
      <c r="BO323" s="135" t="str">
        <f t="shared" si="38"/>
        <v/>
      </c>
      <c r="BP323" s="108"/>
      <c r="BQ323" s="108"/>
      <c r="BR323" s="108"/>
      <c r="BS323" s="108"/>
      <c r="BT323" s="135" t="str">
        <f t="shared" si="39"/>
        <v/>
      </c>
      <c r="BU323" s="108"/>
      <c r="BV323" s="108"/>
      <c r="BW323" s="108"/>
      <c r="BX323" s="108"/>
      <c r="BY323" s="135" t="str">
        <f t="shared" si="40"/>
        <v/>
      </c>
      <c r="BZ323" s="108"/>
    </row>
    <row r="324" spans="1:78" x14ac:dyDescent="0.25">
      <c r="A324" s="27"/>
      <c r="B324" s="27"/>
      <c r="C324" s="27"/>
      <c r="D324" s="27"/>
      <c r="E324" s="28" t="str">
        <f>+IF(C324&lt;&gt;"",VLOOKUP(MID(C324,18,5),NIVELES!$A$133:$B$213,2,0),"")</f>
        <v/>
      </c>
      <c r="F324" s="88"/>
      <c r="G324" s="28" t="str">
        <f>IF(F324&lt;&gt;"",VLOOKUP(F324,NIVELES!$A$246:$C$464,3,0),"")</f>
        <v/>
      </c>
      <c r="H324" s="27"/>
      <c r="I324" s="27"/>
      <c r="J324" s="27"/>
      <c r="K324" s="107"/>
      <c r="L324" s="27"/>
      <c r="M324" s="46"/>
      <c r="N324" s="46"/>
      <c r="O324" s="46"/>
      <c r="P324" s="46"/>
      <c r="Q324" s="46"/>
      <c r="R324" s="46"/>
      <c r="S324" s="46"/>
      <c r="T324" s="46"/>
      <c r="U324" s="46"/>
      <c r="V324" s="46"/>
      <c r="W324" s="46"/>
      <c r="X324" s="46"/>
      <c r="Y324" s="41" t="str">
        <f>IF(A324&lt;&gt;"",IF(D324="DIRECCIÓN_DE_TRANSFERENCIAS","280 0031",VLOOKUP(C324,NIVELES!$A$14:$B$105,2,0)),"")</f>
        <v/>
      </c>
      <c r="Z324" s="106"/>
      <c r="AA324" s="43" t="str">
        <f>+IF(D324&lt;&gt;"",VLOOKUP(D324,NIVELES!$D$19:$H$25,2,0),"")</f>
        <v/>
      </c>
      <c r="AB324" s="28" t="str">
        <f>+IF(D324&lt;&gt;"",VLOOKUP(D324,NIVELES!$D$19:$H$25,3,0),"")</f>
        <v/>
      </c>
      <c r="AC324" s="28" t="str">
        <f>+IF(D324&lt;&gt;"",VLOOKUP(D324,NIVELES!$D$19:$H$25,4,0),"")</f>
        <v/>
      </c>
      <c r="AD324" s="28" t="str">
        <f>+IF(D324&lt;&gt;"",VLOOKUP(D324,NIVELES!$D$19:$H$25,5,0),"")</f>
        <v/>
      </c>
      <c r="AE324" s="44" t="str">
        <f>IF(AF324&lt;&gt;"",VLOOKUP(AF324,NIVELES!$F$495:$G$540,2,0),"")</f>
        <v/>
      </c>
      <c r="AF324" s="27"/>
      <c r="AG324" s="27"/>
      <c r="AH324" s="28" t="str">
        <f>+IF(AG324&lt;&gt;"",VLOOKUP(AG324,NIVELES!$A$800:$B$876,2,0),"")</f>
        <v/>
      </c>
      <c r="AI324" s="27"/>
      <c r="AJ324" s="27"/>
      <c r="AK324" s="28" t="str">
        <f>IF(AJ324&lt;&gt;"",+VLOOKUP(AJ324,NIVELES!$A$890:$B$1237,2,0),"")</f>
        <v/>
      </c>
      <c r="AL324" s="29"/>
      <c r="AM324" s="29"/>
      <c r="AN324" s="29"/>
      <c r="AO324" s="29"/>
      <c r="AP324" s="29"/>
      <c r="AQ324" s="29"/>
      <c r="AR324" s="29"/>
      <c r="AS324" s="29"/>
      <c r="AT324" s="29"/>
      <c r="AU324" s="29"/>
      <c r="AV324" s="29"/>
      <c r="AW324" s="29"/>
      <c r="AX324" s="29"/>
      <c r="AY324" s="31">
        <f t="shared" si="33"/>
        <v>0</v>
      </c>
      <c r="AZ324" s="30" t="str">
        <f t="shared" si="34"/>
        <v xml:space="preserve"> </v>
      </c>
      <c r="BA324" s="35" t="str">
        <f t="shared" si="35"/>
        <v xml:space="preserve"> </v>
      </c>
      <c r="BB324" s="108"/>
      <c r="BC324" s="108"/>
      <c r="BD324" s="108"/>
      <c r="BE324" s="136" t="str">
        <f t="shared" si="36"/>
        <v/>
      </c>
      <c r="BF324" s="108"/>
      <c r="BG324" s="110"/>
      <c r="BH324" s="110"/>
      <c r="BI324" s="110"/>
      <c r="BJ324" s="137" t="str">
        <f t="shared" si="37"/>
        <v/>
      </c>
      <c r="BK324" s="110"/>
      <c r="BL324" s="108"/>
      <c r="BM324" s="108"/>
      <c r="BN324" s="108"/>
      <c r="BO324" s="135" t="str">
        <f t="shared" si="38"/>
        <v/>
      </c>
      <c r="BP324" s="108"/>
      <c r="BQ324" s="108"/>
      <c r="BR324" s="108"/>
      <c r="BS324" s="108"/>
      <c r="BT324" s="135" t="str">
        <f t="shared" si="39"/>
        <v/>
      </c>
      <c r="BU324" s="108"/>
      <c r="BV324" s="108"/>
      <c r="BW324" s="108"/>
      <c r="BX324" s="108"/>
      <c r="BY324" s="135" t="str">
        <f t="shared" si="40"/>
        <v/>
      </c>
      <c r="BZ324" s="108"/>
    </row>
    <row r="325" spans="1:78" x14ac:dyDescent="0.25">
      <c r="A325" s="27"/>
      <c r="B325" s="27"/>
      <c r="C325" s="27"/>
      <c r="D325" s="27"/>
      <c r="E325" s="28" t="str">
        <f>+IF(C325&lt;&gt;"",VLOOKUP(MID(C325,18,5),NIVELES!$A$133:$B$213,2,0),"")</f>
        <v/>
      </c>
      <c r="F325" s="88"/>
      <c r="G325" s="28" t="str">
        <f>IF(F325&lt;&gt;"",VLOOKUP(F325,NIVELES!$A$246:$C$464,3,0),"")</f>
        <v/>
      </c>
      <c r="H325" s="27"/>
      <c r="I325" s="27"/>
      <c r="J325" s="27"/>
      <c r="K325" s="107"/>
      <c r="L325" s="27"/>
      <c r="M325" s="46"/>
      <c r="N325" s="46"/>
      <c r="O325" s="46"/>
      <c r="P325" s="46"/>
      <c r="Q325" s="46"/>
      <c r="R325" s="46"/>
      <c r="S325" s="46"/>
      <c r="T325" s="46"/>
      <c r="U325" s="46"/>
      <c r="V325" s="46"/>
      <c r="W325" s="46"/>
      <c r="X325" s="46"/>
      <c r="Y325" s="41" t="str">
        <f>IF(A325&lt;&gt;"",IF(D325="DIRECCIÓN_DE_TRANSFERENCIAS","280 0031",VLOOKUP(C325,NIVELES!$A$14:$B$105,2,0)),"")</f>
        <v/>
      </c>
      <c r="Z325" s="106"/>
      <c r="AA325" s="43" t="str">
        <f>+IF(D325&lt;&gt;"",VLOOKUP(D325,NIVELES!$D$19:$H$25,2,0),"")</f>
        <v/>
      </c>
      <c r="AB325" s="28" t="str">
        <f>+IF(D325&lt;&gt;"",VLOOKUP(D325,NIVELES!$D$19:$H$25,3,0),"")</f>
        <v/>
      </c>
      <c r="AC325" s="28" t="str">
        <f>+IF(D325&lt;&gt;"",VLOOKUP(D325,NIVELES!$D$19:$H$25,4,0),"")</f>
        <v/>
      </c>
      <c r="AD325" s="28" t="str">
        <f>+IF(D325&lt;&gt;"",VLOOKUP(D325,NIVELES!$D$19:$H$25,5,0),"")</f>
        <v/>
      </c>
      <c r="AE325" s="44" t="str">
        <f>IF(AF325&lt;&gt;"",VLOOKUP(AF325,NIVELES!$F$495:$G$540,2,0),"")</f>
        <v/>
      </c>
      <c r="AF325" s="27"/>
      <c r="AG325" s="27"/>
      <c r="AH325" s="28" t="str">
        <f>+IF(AG325&lt;&gt;"",VLOOKUP(AG325,NIVELES!$A$800:$B$876,2,0),"")</f>
        <v/>
      </c>
      <c r="AI325" s="27"/>
      <c r="AJ325" s="27"/>
      <c r="AK325" s="28" t="str">
        <f>IF(AJ325&lt;&gt;"",+VLOOKUP(AJ325,NIVELES!$A$890:$B$1237,2,0),"")</f>
        <v/>
      </c>
      <c r="AL325" s="29"/>
      <c r="AM325" s="29"/>
      <c r="AN325" s="29"/>
      <c r="AO325" s="29"/>
      <c r="AP325" s="29"/>
      <c r="AQ325" s="29"/>
      <c r="AR325" s="29"/>
      <c r="AS325" s="29"/>
      <c r="AT325" s="29"/>
      <c r="AU325" s="29"/>
      <c r="AV325" s="29"/>
      <c r="AW325" s="29"/>
      <c r="AX325" s="29"/>
      <c r="AY325" s="31">
        <f t="shared" si="33"/>
        <v>0</v>
      </c>
      <c r="AZ325" s="30" t="str">
        <f t="shared" si="34"/>
        <v xml:space="preserve"> </v>
      </c>
      <c r="BA325" s="35" t="str">
        <f t="shared" si="35"/>
        <v xml:space="preserve"> </v>
      </c>
      <c r="BB325" s="108"/>
      <c r="BC325" s="108"/>
      <c r="BD325" s="108"/>
      <c r="BE325" s="136" t="str">
        <f t="shared" si="36"/>
        <v/>
      </c>
      <c r="BF325" s="108"/>
      <c r="BG325" s="110"/>
      <c r="BH325" s="110"/>
      <c r="BI325" s="110"/>
      <c r="BJ325" s="137" t="str">
        <f t="shared" si="37"/>
        <v/>
      </c>
      <c r="BK325" s="110"/>
      <c r="BL325" s="108"/>
      <c r="BM325" s="108"/>
      <c r="BN325" s="108"/>
      <c r="BO325" s="135" t="str">
        <f t="shared" si="38"/>
        <v/>
      </c>
      <c r="BP325" s="108"/>
      <c r="BQ325" s="108"/>
      <c r="BR325" s="108"/>
      <c r="BS325" s="108"/>
      <c r="BT325" s="135" t="str">
        <f t="shared" si="39"/>
        <v/>
      </c>
      <c r="BU325" s="108"/>
      <c r="BV325" s="108"/>
      <c r="BW325" s="108"/>
      <c r="BX325" s="108"/>
      <c r="BY325" s="135" t="str">
        <f t="shared" si="40"/>
        <v/>
      </c>
      <c r="BZ325" s="108"/>
    </row>
    <row r="326" spans="1:78" x14ac:dyDescent="0.25">
      <c r="A326" s="27"/>
      <c r="B326" s="27"/>
      <c r="C326" s="27"/>
      <c r="D326" s="27"/>
      <c r="E326" s="28" t="str">
        <f>+IF(C326&lt;&gt;"",VLOOKUP(MID(C326,18,5),NIVELES!$A$133:$B$213,2,0),"")</f>
        <v/>
      </c>
      <c r="F326" s="88"/>
      <c r="G326" s="28" t="str">
        <f>IF(F326&lt;&gt;"",VLOOKUP(F326,NIVELES!$A$246:$C$464,3,0),"")</f>
        <v/>
      </c>
      <c r="H326" s="27"/>
      <c r="I326" s="27"/>
      <c r="J326" s="27"/>
      <c r="K326" s="107"/>
      <c r="L326" s="27"/>
      <c r="M326" s="46"/>
      <c r="N326" s="46"/>
      <c r="O326" s="46"/>
      <c r="P326" s="46"/>
      <c r="Q326" s="46"/>
      <c r="R326" s="46"/>
      <c r="S326" s="46"/>
      <c r="T326" s="46"/>
      <c r="U326" s="46"/>
      <c r="V326" s="46"/>
      <c r="W326" s="46"/>
      <c r="X326" s="46"/>
      <c r="Y326" s="41" t="str">
        <f>IF(A326&lt;&gt;"",IF(D326="DIRECCIÓN_DE_TRANSFERENCIAS","280 0031",VLOOKUP(C326,NIVELES!$A$14:$B$105,2,0)),"")</f>
        <v/>
      </c>
      <c r="Z326" s="106"/>
      <c r="AA326" s="43" t="str">
        <f>+IF(D326&lt;&gt;"",VLOOKUP(D326,NIVELES!$D$19:$H$25,2,0),"")</f>
        <v/>
      </c>
      <c r="AB326" s="28" t="str">
        <f>+IF(D326&lt;&gt;"",VLOOKUP(D326,NIVELES!$D$19:$H$25,3,0),"")</f>
        <v/>
      </c>
      <c r="AC326" s="28" t="str">
        <f>+IF(D326&lt;&gt;"",VLOOKUP(D326,NIVELES!$D$19:$H$25,4,0),"")</f>
        <v/>
      </c>
      <c r="AD326" s="28" t="str">
        <f>+IF(D326&lt;&gt;"",VLOOKUP(D326,NIVELES!$D$19:$H$25,5,0),"")</f>
        <v/>
      </c>
      <c r="AE326" s="44" t="str">
        <f>IF(AF326&lt;&gt;"",VLOOKUP(AF326,NIVELES!$F$495:$G$540,2,0),"")</f>
        <v/>
      </c>
      <c r="AF326" s="27"/>
      <c r="AG326" s="27"/>
      <c r="AH326" s="28" t="str">
        <f>+IF(AG326&lt;&gt;"",VLOOKUP(AG326,NIVELES!$A$800:$B$876,2,0),"")</f>
        <v/>
      </c>
      <c r="AI326" s="27"/>
      <c r="AJ326" s="27"/>
      <c r="AK326" s="28" t="str">
        <f>IF(AJ326&lt;&gt;"",+VLOOKUP(AJ326,NIVELES!$A$890:$B$1237,2,0),"")</f>
        <v/>
      </c>
      <c r="AL326" s="29"/>
      <c r="AM326" s="29"/>
      <c r="AN326" s="29"/>
      <c r="AO326" s="29"/>
      <c r="AP326" s="29"/>
      <c r="AQ326" s="29"/>
      <c r="AR326" s="29"/>
      <c r="AS326" s="29"/>
      <c r="AT326" s="29"/>
      <c r="AU326" s="29"/>
      <c r="AV326" s="29"/>
      <c r="AW326" s="29"/>
      <c r="AX326" s="29"/>
      <c r="AY326" s="31">
        <f t="shared" si="33"/>
        <v>0</v>
      </c>
      <c r="AZ326" s="30" t="str">
        <f t="shared" si="34"/>
        <v xml:space="preserve"> </v>
      </c>
      <c r="BA326" s="35" t="str">
        <f t="shared" si="35"/>
        <v xml:space="preserve"> </v>
      </c>
      <c r="BB326" s="108"/>
      <c r="BC326" s="108"/>
      <c r="BD326" s="108"/>
      <c r="BE326" s="136" t="str">
        <f t="shared" si="36"/>
        <v/>
      </c>
      <c r="BF326" s="108"/>
      <c r="BG326" s="110"/>
      <c r="BH326" s="110"/>
      <c r="BI326" s="110"/>
      <c r="BJ326" s="137" t="str">
        <f t="shared" si="37"/>
        <v/>
      </c>
      <c r="BK326" s="110"/>
      <c r="BL326" s="108"/>
      <c r="BM326" s="108"/>
      <c r="BN326" s="108"/>
      <c r="BO326" s="135" t="str">
        <f t="shared" si="38"/>
        <v/>
      </c>
      <c r="BP326" s="108"/>
      <c r="BQ326" s="108"/>
      <c r="BR326" s="108"/>
      <c r="BS326" s="108"/>
      <c r="BT326" s="135" t="str">
        <f t="shared" si="39"/>
        <v/>
      </c>
      <c r="BU326" s="108"/>
      <c r="BV326" s="108"/>
      <c r="BW326" s="108"/>
      <c r="BX326" s="108"/>
      <c r="BY326" s="135" t="str">
        <f t="shared" si="40"/>
        <v/>
      </c>
      <c r="BZ326" s="108"/>
    </row>
    <row r="327" spans="1:78" x14ac:dyDescent="0.25">
      <c r="A327" s="27"/>
      <c r="B327" s="27"/>
      <c r="C327" s="27"/>
      <c r="D327" s="27"/>
      <c r="E327" s="28" t="str">
        <f>+IF(C327&lt;&gt;"",VLOOKUP(MID(C327,18,5),NIVELES!$A$133:$B$213,2,0),"")</f>
        <v/>
      </c>
      <c r="F327" s="88"/>
      <c r="G327" s="28" t="str">
        <f>IF(F327&lt;&gt;"",VLOOKUP(F327,NIVELES!$A$246:$C$464,3,0),"")</f>
        <v/>
      </c>
      <c r="H327" s="27"/>
      <c r="I327" s="27"/>
      <c r="J327" s="27"/>
      <c r="K327" s="107"/>
      <c r="L327" s="27"/>
      <c r="M327" s="46"/>
      <c r="N327" s="46"/>
      <c r="O327" s="46"/>
      <c r="P327" s="46"/>
      <c r="Q327" s="46"/>
      <c r="R327" s="46"/>
      <c r="S327" s="46"/>
      <c r="T327" s="46"/>
      <c r="U327" s="46"/>
      <c r="V327" s="46"/>
      <c r="W327" s="46"/>
      <c r="X327" s="46"/>
      <c r="Y327" s="41" t="str">
        <f>IF(A327&lt;&gt;"",IF(D327="DIRECCIÓN_DE_TRANSFERENCIAS","280 0031",VLOOKUP(C327,NIVELES!$A$14:$B$105,2,0)),"")</f>
        <v/>
      </c>
      <c r="Z327" s="106"/>
      <c r="AA327" s="43" t="str">
        <f>+IF(D327&lt;&gt;"",VLOOKUP(D327,NIVELES!$D$19:$H$25,2,0),"")</f>
        <v/>
      </c>
      <c r="AB327" s="28" t="str">
        <f>+IF(D327&lt;&gt;"",VLOOKUP(D327,NIVELES!$D$19:$H$25,3,0),"")</f>
        <v/>
      </c>
      <c r="AC327" s="28" t="str">
        <f>+IF(D327&lt;&gt;"",VLOOKUP(D327,NIVELES!$D$19:$H$25,4,0),"")</f>
        <v/>
      </c>
      <c r="AD327" s="28" t="str">
        <f>+IF(D327&lt;&gt;"",VLOOKUP(D327,NIVELES!$D$19:$H$25,5,0),"")</f>
        <v/>
      </c>
      <c r="AE327" s="44" t="str">
        <f>IF(AF327&lt;&gt;"",VLOOKUP(AF327,NIVELES!$F$495:$G$540,2,0),"")</f>
        <v/>
      </c>
      <c r="AF327" s="27"/>
      <c r="AG327" s="27"/>
      <c r="AH327" s="28" t="str">
        <f>+IF(AG327&lt;&gt;"",VLOOKUP(AG327,NIVELES!$A$800:$B$876,2,0),"")</f>
        <v/>
      </c>
      <c r="AI327" s="27"/>
      <c r="AJ327" s="27"/>
      <c r="AK327" s="28" t="str">
        <f>IF(AJ327&lt;&gt;"",+VLOOKUP(AJ327,NIVELES!$A$890:$B$1237,2,0),"")</f>
        <v/>
      </c>
      <c r="AL327" s="29"/>
      <c r="AM327" s="29"/>
      <c r="AN327" s="29"/>
      <c r="AO327" s="29"/>
      <c r="AP327" s="29"/>
      <c r="AQ327" s="29"/>
      <c r="AR327" s="29"/>
      <c r="AS327" s="29"/>
      <c r="AT327" s="29"/>
      <c r="AU327" s="29"/>
      <c r="AV327" s="29"/>
      <c r="AW327" s="29"/>
      <c r="AX327" s="29"/>
      <c r="AY327" s="31">
        <f t="shared" si="33"/>
        <v>0</v>
      </c>
      <c r="AZ327" s="30" t="str">
        <f t="shared" si="34"/>
        <v xml:space="preserve"> </v>
      </c>
      <c r="BA327" s="35" t="str">
        <f t="shared" si="35"/>
        <v xml:space="preserve"> </v>
      </c>
      <c r="BB327" s="108"/>
      <c r="BC327" s="108"/>
      <c r="BD327" s="108"/>
      <c r="BE327" s="136" t="str">
        <f t="shared" si="36"/>
        <v/>
      </c>
      <c r="BF327" s="108"/>
      <c r="BG327" s="110"/>
      <c r="BH327" s="110"/>
      <c r="BI327" s="110"/>
      <c r="BJ327" s="137" t="str">
        <f t="shared" si="37"/>
        <v/>
      </c>
      <c r="BK327" s="110"/>
      <c r="BL327" s="108"/>
      <c r="BM327" s="108"/>
      <c r="BN327" s="108"/>
      <c r="BO327" s="135" t="str">
        <f t="shared" si="38"/>
        <v/>
      </c>
      <c r="BP327" s="108"/>
      <c r="BQ327" s="108"/>
      <c r="BR327" s="108"/>
      <c r="BS327" s="108"/>
      <c r="BT327" s="135" t="str">
        <f t="shared" si="39"/>
        <v/>
      </c>
      <c r="BU327" s="108"/>
      <c r="BV327" s="108"/>
      <c r="BW327" s="108"/>
      <c r="BX327" s="108"/>
      <c r="BY327" s="135" t="str">
        <f t="shared" si="40"/>
        <v/>
      </c>
      <c r="BZ327" s="108"/>
    </row>
    <row r="328" spans="1:78" x14ac:dyDescent="0.25">
      <c r="A328" s="27"/>
      <c r="B328" s="27"/>
      <c r="C328" s="27"/>
      <c r="D328" s="27"/>
      <c r="E328" s="28" t="str">
        <f>+IF(C328&lt;&gt;"",VLOOKUP(MID(C328,18,5),NIVELES!$A$133:$B$213,2,0),"")</f>
        <v/>
      </c>
      <c r="F328" s="88"/>
      <c r="G328" s="28" t="str">
        <f>IF(F328&lt;&gt;"",VLOOKUP(F328,NIVELES!$A$246:$C$464,3,0),"")</f>
        <v/>
      </c>
      <c r="H328" s="27"/>
      <c r="I328" s="27"/>
      <c r="J328" s="27"/>
      <c r="K328" s="107"/>
      <c r="L328" s="27"/>
      <c r="M328" s="46"/>
      <c r="N328" s="46"/>
      <c r="O328" s="46"/>
      <c r="P328" s="46"/>
      <c r="Q328" s="46"/>
      <c r="R328" s="46"/>
      <c r="S328" s="46"/>
      <c r="T328" s="46"/>
      <c r="U328" s="46"/>
      <c r="V328" s="46"/>
      <c r="W328" s="46"/>
      <c r="X328" s="46"/>
      <c r="Y328" s="41" t="str">
        <f>IF(A328&lt;&gt;"",IF(D328="DIRECCIÓN_DE_TRANSFERENCIAS","280 0031",VLOOKUP(C328,NIVELES!$A$14:$B$105,2,0)),"")</f>
        <v/>
      </c>
      <c r="Z328" s="106"/>
      <c r="AA328" s="43" t="str">
        <f>+IF(D328&lt;&gt;"",VLOOKUP(D328,NIVELES!$D$19:$H$25,2,0),"")</f>
        <v/>
      </c>
      <c r="AB328" s="28" t="str">
        <f>+IF(D328&lt;&gt;"",VLOOKUP(D328,NIVELES!$D$19:$H$25,3,0),"")</f>
        <v/>
      </c>
      <c r="AC328" s="28" t="str">
        <f>+IF(D328&lt;&gt;"",VLOOKUP(D328,NIVELES!$D$19:$H$25,4,0),"")</f>
        <v/>
      </c>
      <c r="AD328" s="28" t="str">
        <f>+IF(D328&lt;&gt;"",VLOOKUP(D328,NIVELES!$D$19:$H$25,5,0),"")</f>
        <v/>
      </c>
      <c r="AE328" s="44" t="str">
        <f>IF(AF328&lt;&gt;"",VLOOKUP(AF328,NIVELES!$F$495:$G$540,2,0),"")</f>
        <v/>
      </c>
      <c r="AF328" s="27"/>
      <c r="AG328" s="27"/>
      <c r="AH328" s="28" t="str">
        <f>+IF(AG328&lt;&gt;"",VLOOKUP(AG328,NIVELES!$A$800:$B$876,2,0),"")</f>
        <v/>
      </c>
      <c r="AI328" s="27"/>
      <c r="AJ328" s="27"/>
      <c r="AK328" s="28" t="str">
        <f>IF(AJ328&lt;&gt;"",+VLOOKUP(AJ328,NIVELES!$A$890:$B$1237,2,0),"")</f>
        <v/>
      </c>
      <c r="AL328" s="29"/>
      <c r="AM328" s="29"/>
      <c r="AN328" s="29"/>
      <c r="AO328" s="29"/>
      <c r="AP328" s="29"/>
      <c r="AQ328" s="29"/>
      <c r="AR328" s="29"/>
      <c r="AS328" s="29"/>
      <c r="AT328" s="29"/>
      <c r="AU328" s="29"/>
      <c r="AV328" s="29"/>
      <c r="AW328" s="29"/>
      <c r="AX328" s="29"/>
      <c r="AY328" s="31">
        <f t="shared" si="33"/>
        <v>0</v>
      </c>
      <c r="AZ328" s="30" t="str">
        <f t="shared" si="34"/>
        <v xml:space="preserve"> </v>
      </c>
      <c r="BA328" s="35" t="str">
        <f t="shared" si="35"/>
        <v xml:space="preserve"> </v>
      </c>
      <c r="BB328" s="108"/>
      <c r="BC328" s="108"/>
      <c r="BD328" s="108"/>
      <c r="BE328" s="136" t="str">
        <f t="shared" si="36"/>
        <v/>
      </c>
      <c r="BF328" s="108"/>
      <c r="BG328" s="110"/>
      <c r="BH328" s="110"/>
      <c r="BI328" s="110"/>
      <c r="BJ328" s="137" t="str">
        <f t="shared" si="37"/>
        <v/>
      </c>
      <c r="BK328" s="110"/>
      <c r="BL328" s="108"/>
      <c r="BM328" s="108"/>
      <c r="BN328" s="108"/>
      <c r="BO328" s="135" t="str">
        <f t="shared" si="38"/>
        <v/>
      </c>
      <c r="BP328" s="108"/>
      <c r="BQ328" s="108"/>
      <c r="BR328" s="108"/>
      <c r="BS328" s="108"/>
      <c r="BT328" s="135" t="str">
        <f t="shared" si="39"/>
        <v/>
      </c>
      <c r="BU328" s="108"/>
      <c r="BV328" s="108"/>
      <c r="BW328" s="108"/>
      <c r="BX328" s="108"/>
      <c r="BY328" s="135" t="str">
        <f t="shared" si="40"/>
        <v/>
      </c>
      <c r="BZ328" s="108"/>
    </row>
    <row r="329" spans="1:78" x14ac:dyDescent="0.25">
      <c r="A329" s="27"/>
      <c r="B329" s="27"/>
      <c r="C329" s="27"/>
      <c r="D329" s="27"/>
      <c r="E329" s="28" t="str">
        <f>+IF(C329&lt;&gt;"",VLOOKUP(MID(C329,18,5),NIVELES!$A$133:$B$213,2,0),"")</f>
        <v/>
      </c>
      <c r="F329" s="88"/>
      <c r="G329" s="28" t="str">
        <f>IF(F329&lt;&gt;"",VLOOKUP(F329,NIVELES!$A$246:$C$464,3,0),"")</f>
        <v/>
      </c>
      <c r="H329" s="27"/>
      <c r="I329" s="27"/>
      <c r="J329" s="27"/>
      <c r="K329" s="107"/>
      <c r="L329" s="27"/>
      <c r="M329" s="46"/>
      <c r="N329" s="46"/>
      <c r="O329" s="46"/>
      <c r="P329" s="46"/>
      <c r="Q329" s="46"/>
      <c r="R329" s="46"/>
      <c r="S329" s="46"/>
      <c r="T329" s="46"/>
      <c r="U329" s="46"/>
      <c r="V329" s="46"/>
      <c r="W329" s="46"/>
      <c r="X329" s="46"/>
      <c r="Y329" s="41" t="str">
        <f>IF(A329&lt;&gt;"",IF(D329="DIRECCIÓN_DE_TRANSFERENCIAS","280 0031",VLOOKUP(C329,NIVELES!$A$14:$B$105,2,0)),"")</f>
        <v/>
      </c>
      <c r="Z329" s="106"/>
      <c r="AA329" s="43" t="str">
        <f>+IF(D329&lt;&gt;"",VLOOKUP(D329,NIVELES!$D$19:$H$25,2,0),"")</f>
        <v/>
      </c>
      <c r="AB329" s="28" t="str">
        <f>+IF(D329&lt;&gt;"",VLOOKUP(D329,NIVELES!$D$19:$H$25,3,0),"")</f>
        <v/>
      </c>
      <c r="AC329" s="28" t="str">
        <f>+IF(D329&lt;&gt;"",VLOOKUP(D329,NIVELES!$D$19:$H$25,4,0),"")</f>
        <v/>
      </c>
      <c r="AD329" s="28" t="str">
        <f>+IF(D329&lt;&gt;"",VLOOKUP(D329,NIVELES!$D$19:$H$25,5,0),"")</f>
        <v/>
      </c>
      <c r="AE329" s="44" t="str">
        <f>IF(AF329&lt;&gt;"",VLOOKUP(AF329,NIVELES!$F$495:$G$540,2,0),"")</f>
        <v/>
      </c>
      <c r="AF329" s="27"/>
      <c r="AG329" s="27"/>
      <c r="AH329" s="28" t="str">
        <f>+IF(AG329&lt;&gt;"",VLOOKUP(AG329,NIVELES!$A$800:$B$876,2,0),"")</f>
        <v/>
      </c>
      <c r="AI329" s="27"/>
      <c r="AJ329" s="27"/>
      <c r="AK329" s="28" t="str">
        <f>IF(AJ329&lt;&gt;"",+VLOOKUP(AJ329,NIVELES!$A$890:$B$1237,2,0),"")</f>
        <v/>
      </c>
      <c r="AL329" s="29"/>
      <c r="AM329" s="29"/>
      <c r="AN329" s="29"/>
      <c r="AO329" s="29"/>
      <c r="AP329" s="29"/>
      <c r="AQ329" s="29"/>
      <c r="AR329" s="29"/>
      <c r="AS329" s="29"/>
      <c r="AT329" s="29"/>
      <c r="AU329" s="29"/>
      <c r="AV329" s="29"/>
      <c r="AW329" s="29"/>
      <c r="AX329" s="29"/>
      <c r="AY329" s="31">
        <f t="shared" si="33"/>
        <v>0</v>
      </c>
      <c r="AZ329" s="30" t="str">
        <f t="shared" si="34"/>
        <v xml:space="preserve"> </v>
      </c>
      <c r="BA329" s="35" t="str">
        <f t="shared" si="35"/>
        <v xml:space="preserve"> </v>
      </c>
      <c r="BB329" s="108"/>
      <c r="BC329" s="108"/>
      <c r="BD329" s="108"/>
      <c r="BE329" s="136" t="str">
        <f t="shared" si="36"/>
        <v/>
      </c>
      <c r="BF329" s="108"/>
      <c r="BG329" s="110"/>
      <c r="BH329" s="110"/>
      <c r="BI329" s="110"/>
      <c r="BJ329" s="137" t="str">
        <f t="shared" si="37"/>
        <v/>
      </c>
      <c r="BK329" s="110"/>
      <c r="BL329" s="108"/>
      <c r="BM329" s="108"/>
      <c r="BN329" s="108"/>
      <c r="BO329" s="135" t="str">
        <f t="shared" si="38"/>
        <v/>
      </c>
      <c r="BP329" s="108"/>
      <c r="BQ329" s="108"/>
      <c r="BR329" s="108"/>
      <c r="BS329" s="108"/>
      <c r="BT329" s="135" t="str">
        <f t="shared" si="39"/>
        <v/>
      </c>
      <c r="BU329" s="108"/>
      <c r="BV329" s="108"/>
      <c r="BW329" s="108"/>
      <c r="BX329" s="108"/>
      <c r="BY329" s="135" t="str">
        <f t="shared" si="40"/>
        <v/>
      </c>
      <c r="BZ329" s="108"/>
    </row>
    <row r="330" spans="1:78" x14ac:dyDescent="0.25">
      <c r="A330" s="27"/>
      <c r="B330" s="27"/>
      <c r="C330" s="27"/>
      <c r="D330" s="27"/>
      <c r="E330" s="28" t="str">
        <f>+IF(C330&lt;&gt;"",VLOOKUP(MID(C330,18,5),NIVELES!$A$133:$B$213,2,0),"")</f>
        <v/>
      </c>
      <c r="F330" s="88"/>
      <c r="G330" s="28" t="str">
        <f>IF(F330&lt;&gt;"",VLOOKUP(F330,NIVELES!$A$246:$C$464,3,0),"")</f>
        <v/>
      </c>
      <c r="H330" s="27"/>
      <c r="I330" s="27"/>
      <c r="J330" s="27"/>
      <c r="K330" s="107"/>
      <c r="L330" s="27"/>
      <c r="M330" s="46"/>
      <c r="N330" s="46"/>
      <c r="O330" s="46"/>
      <c r="P330" s="46"/>
      <c r="Q330" s="46"/>
      <c r="R330" s="46"/>
      <c r="S330" s="46"/>
      <c r="T330" s="46"/>
      <c r="U330" s="46"/>
      <c r="V330" s="46"/>
      <c r="W330" s="46"/>
      <c r="X330" s="46"/>
      <c r="Y330" s="41" t="str">
        <f>IF(A330&lt;&gt;"",IF(D330="DIRECCIÓN_DE_TRANSFERENCIAS","280 0031",VLOOKUP(C330,NIVELES!$A$14:$B$105,2,0)),"")</f>
        <v/>
      </c>
      <c r="Z330" s="106"/>
      <c r="AA330" s="43" t="str">
        <f>+IF(D330&lt;&gt;"",VLOOKUP(D330,NIVELES!$D$19:$H$25,2,0),"")</f>
        <v/>
      </c>
      <c r="AB330" s="28" t="str">
        <f>+IF(D330&lt;&gt;"",VLOOKUP(D330,NIVELES!$D$19:$H$25,3,0),"")</f>
        <v/>
      </c>
      <c r="AC330" s="28" t="str">
        <f>+IF(D330&lt;&gt;"",VLOOKUP(D330,NIVELES!$D$19:$H$25,4,0),"")</f>
        <v/>
      </c>
      <c r="AD330" s="28" t="str">
        <f>+IF(D330&lt;&gt;"",VLOOKUP(D330,NIVELES!$D$19:$H$25,5,0),"")</f>
        <v/>
      </c>
      <c r="AE330" s="44" t="str">
        <f>IF(AF330&lt;&gt;"",VLOOKUP(AF330,NIVELES!$F$495:$G$540,2,0),"")</f>
        <v/>
      </c>
      <c r="AF330" s="27"/>
      <c r="AG330" s="27"/>
      <c r="AH330" s="28" t="str">
        <f>+IF(AG330&lt;&gt;"",VLOOKUP(AG330,NIVELES!$A$800:$B$876,2,0),"")</f>
        <v/>
      </c>
      <c r="AI330" s="27"/>
      <c r="AJ330" s="27"/>
      <c r="AK330" s="28" t="str">
        <f>IF(AJ330&lt;&gt;"",+VLOOKUP(AJ330,NIVELES!$A$890:$B$1237,2,0),"")</f>
        <v/>
      </c>
      <c r="AL330" s="29"/>
      <c r="AM330" s="29"/>
      <c r="AN330" s="29"/>
      <c r="AO330" s="29"/>
      <c r="AP330" s="29"/>
      <c r="AQ330" s="29"/>
      <c r="AR330" s="29"/>
      <c r="AS330" s="29"/>
      <c r="AT330" s="29"/>
      <c r="AU330" s="29"/>
      <c r="AV330" s="29"/>
      <c r="AW330" s="29"/>
      <c r="AX330" s="29"/>
      <c r="AY330" s="31">
        <f t="shared" ref="AY330:AY393" si="41">SUM(AM330:AX330)</f>
        <v>0</v>
      </c>
      <c r="AZ330" s="30" t="str">
        <f t="shared" ref="AZ330:AZ393" si="42">IF(A330&lt;&gt;"",IF(AL330&lt;&gt;"",IF(AL330=AY330,"OK",AL330-AY330),IF(AND(AL330="",AY330=""),"",AL330-AY330))," ")</f>
        <v xml:space="preserve"> </v>
      </c>
      <c r="BA330" s="35" t="str">
        <f t="shared" ref="BA330:BA393" si="43">IF(A330&lt;&gt;"",IF(A330="","Escoger Nivel 0",)&amp;" "&amp;(IF(B330="","Escoger Nivel  1",)&amp;" "&amp;(IF(C330="","Escoger Nivel 2",)&amp;" "&amp;(IF(D330="","Escoger Nivel 3",)&amp;" "&amp;(IF(F330="","Escoger Cantón",)&amp;" "&amp;(IF(H330="","Escoger Obj. Estratégico Institucional N1",)&amp;" "&amp;(IF(I330="","Escoger Obj. Especifico N2",)&amp;" "&amp;(IF(Z330="","Escoger Fuente de Financiamiento",)&amp;" "&amp;(IF(J330="","Llenar Actividad",)&amp;" "&amp;(IF(K330="","Llenar Metas",)&amp;" "&amp;(IF(L330="","Llenar Indicador",)&amp;" "&amp;(IF(AA330="","Escoger Nro. programa",)&amp;" "&amp;(IF(AE330="","Escoger Nro. Actividad e-Sigef",)&amp;" "&amp;(IF(AH330="","Escoger direccionamiento de gasto",)&amp;" "&amp;(IF(AI330="","Escoger Grupo de Gasto",)&amp;" "&amp;(IF(AJ330="","Escoger Item Presupuestario",)&amp;" "&amp;(IF(AL330="","Llenar valor de actividad",)))))))))))))))))," ")</f>
        <v xml:space="preserve"> </v>
      </c>
      <c r="BB330" s="108"/>
      <c r="BC330" s="108"/>
      <c r="BD330" s="108"/>
      <c r="BE330" s="136" t="str">
        <f t="shared" ref="BE330:BE393" si="44">IF(BD330&lt;&gt;"",AL330-BD330,"")</f>
        <v/>
      </c>
      <c r="BF330" s="108"/>
      <c r="BG330" s="110"/>
      <c r="BH330" s="110"/>
      <c r="BI330" s="110"/>
      <c r="BJ330" s="137" t="str">
        <f t="shared" ref="BJ330:BJ393" si="45">IF(BI330&lt;&gt;"",BE330-BI330,"")</f>
        <v/>
      </c>
      <c r="BK330" s="110"/>
      <c r="BL330" s="108"/>
      <c r="BM330" s="108"/>
      <c r="BN330" s="108"/>
      <c r="BO330" s="135" t="str">
        <f t="shared" ref="BO330:BO393" si="46">IF(BN330&lt;&gt;"",BJ330-BN330,"")</f>
        <v/>
      </c>
      <c r="BP330" s="108"/>
      <c r="BQ330" s="108"/>
      <c r="BR330" s="108"/>
      <c r="BS330" s="108"/>
      <c r="BT330" s="135" t="str">
        <f t="shared" ref="BT330:BT393" si="47">IF(BS330&lt;&gt;"",BO330-BS330,"")</f>
        <v/>
      </c>
      <c r="BU330" s="108"/>
      <c r="BV330" s="108"/>
      <c r="BW330" s="108"/>
      <c r="BX330" s="108"/>
      <c r="BY330" s="135" t="str">
        <f t="shared" ref="BY330:BY393" si="48">IF(BX330&lt;&gt;"",BT330-BX330,"")</f>
        <v/>
      </c>
      <c r="BZ330" s="108"/>
    </row>
    <row r="331" spans="1:78" x14ac:dyDescent="0.25">
      <c r="A331" s="27"/>
      <c r="B331" s="27"/>
      <c r="C331" s="27"/>
      <c r="D331" s="27"/>
      <c r="E331" s="28" t="str">
        <f>+IF(C331&lt;&gt;"",VLOOKUP(MID(C331,18,5),NIVELES!$A$133:$B$213,2,0),"")</f>
        <v/>
      </c>
      <c r="F331" s="88"/>
      <c r="G331" s="28" t="str">
        <f>IF(F331&lt;&gt;"",VLOOKUP(F331,NIVELES!$A$246:$C$464,3,0),"")</f>
        <v/>
      </c>
      <c r="H331" s="27"/>
      <c r="I331" s="27"/>
      <c r="J331" s="27"/>
      <c r="K331" s="107"/>
      <c r="L331" s="27"/>
      <c r="M331" s="46"/>
      <c r="N331" s="46"/>
      <c r="O331" s="46"/>
      <c r="P331" s="46"/>
      <c r="Q331" s="46"/>
      <c r="R331" s="46"/>
      <c r="S331" s="46"/>
      <c r="T331" s="46"/>
      <c r="U331" s="46"/>
      <c r="V331" s="46"/>
      <c r="W331" s="46"/>
      <c r="X331" s="46"/>
      <c r="Y331" s="41" t="str">
        <f>IF(A331&lt;&gt;"",IF(D331="DIRECCIÓN_DE_TRANSFERENCIAS","280 0031",VLOOKUP(C331,NIVELES!$A$14:$B$105,2,0)),"")</f>
        <v/>
      </c>
      <c r="Z331" s="106"/>
      <c r="AA331" s="43" t="str">
        <f>+IF(D331&lt;&gt;"",VLOOKUP(D331,NIVELES!$D$19:$H$25,2,0),"")</f>
        <v/>
      </c>
      <c r="AB331" s="28" t="str">
        <f>+IF(D331&lt;&gt;"",VLOOKUP(D331,NIVELES!$D$19:$H$25,3,0),"")</f>
        <v/>
      </c>
      <c r="AC331" s="28" t="str">
        <f>+IF(D331&lt;&gt;"",VLOOKUP(D331,NIVELES!$D$19:$H$25,4,0),"")</f>
        <v/>
      </c>
      <c r="AD331" s="28" t="str">
        <f>+IF(D331&lt;&gt;"",VLOOKUP(D331,NIVELES!$D$19:$H$25,5,0),"")</f>
        <v/>
      </c>
      <c r="AE331" s="44" t="str">
        <f>IF(AF331&lt;&gt;"",VLOOKUP(AF331,NIVELES!$F$495:$G$540,2,0),"")</f>
        <v/>
      </c>
      <c r="AF331" s="27"/>
      <c r="AG331" s="27"/>
      <c r="AH331" s="28" t="str">
        <f>+IF(AG331&lt;&gt;"",VLOOKUP(AG331,NIVELES!$A$800:$B$876,2,0),"")</f>
        <v/>
      </c>
      <c r="AI331" s="27"/>
      <c r="AJ331" s="27"/>
      <c r="AK331" s="28" t="str">
        <f>IF(AJ331&lt;&gt;"",+VLOOKUP(AJ331,NIVELES!$A$890:$B$1237,2,0),"")</f>
        <v/>
      </c>
      <c r="AL331" s="29"/>
      <c r="AM331" s="29"/>
      <c r="AN331" s="29"/>
      <c r="AO331" s="29"/>
      <c r="AP331" s="29"/>
      <c r="AQ331" s="29"/>
      <c r="AR331" s="29"/>
      <c r="AS331" s="29"/>
      <c r="AT331" s="29"/>
      <c r="AU331" s="29"/>
      <c r="AV331" s="29"/>
      <c r="AW331" s="29"/>
      <c r="AX331" s="29"/>
      <c r="AY331" s="31">
        <f t="shared" si="41"/>
        <v>0</v>
      </c>
      <c r="AZ331" s="30" t="str">
        <f t="shared" si="42"/>
        <v xml:space="preserve"> </v>
      </c>
      <c r="BA331" s="35" t="str">
        <f t="shared" si="43"/>
        <v xml:space="preserve"> </v>
      </c>
      <c r="BB331" s="108"/>
      <c r="BC331" s="108"/>
      <c r="BD331" s="108"/>
      <c r="BE331" s="136" t="str">
        <f t="shared" si="44"/>
        <v/>
      </c>
      <c r="BF331" s="108"/>
      <c r="BG331" s="110"/>
      <c r="BH331" s="110"/>
      <c r="BI331" s="110"/>
      <c r="BJ331" s="137" t="str">
        <f t="shared" si="45"/>
        <v/>
      </c>
      <c r="BK331" s="110"/>
      <c r="BL331" s="108"/>
      <c r="BM331" s="108"/>
      <c r="BN331" s="108"/>
      <c r="BO331" s="135" t="str">
        <f t="shared" si="46"/>
        <v/>
      </c>
      <c r="BP331" s="108"/>
      <c r="BQ331" s="108"/>
      <c r="BR331" s="108"/>
      <c r="BS331" s="108"/>
      <c r="BT331" s="135" t="str">
        <f t="shared" si="47"/>
        <v/>
      </c>
      <c r="BU331" s="108"/>
      <c r="BV331" s="108"/>
      <c r="BW331" s="108"/>
      <c r="BX331" s="108"/>
      <c r="BY331" s="135" t="str">
        <f t="shared" si="48"/>
        <v/>
      </c>
      <c r="BZ331" s="108"/>
    </row>
    <row r="332" spans="1:78" x14ac:dyDescent="0.25">
      <c r="A332" s="27"/>
      <c r="B332" s="27"/>
      <c r="C332" s="27"/>
      <c r="D332" s="27"/>
      <c r="E332" s="28" t="str">
        <f>+IF(C332&lt;&gt;"",VLOOKUP(MID(C332,18,5),NIVELES!$A$133:$B$213,2,0),"")</f>
        <v/>
      </c>
      <c r="F332" s="88"/>
      <c r="G332" s="28" t="str">
        <f>IF(F332&lt;&gt;"",VLOOKUP(F332,NIVELES!$A$246:$C$464,3,0),"")</f>
        <v/>
      </c>
      <c r="H332" s="27"/>
      <c r="I332" s="27"/>
      <c r="J332" s="27"/>
      <c r="K332" s="107"/>
      <c r="L332" s="27"/>
      <c r="M332" s="46"/>
      <c r="N332" s="46"/>
      <c r="O332" s="46"/>
      <c r="P332" s="46"/>
      <c r="Q332" s="46"/>
      <c r="R332" s="46"/>
      <c r="S332" s="46"/>
      <c r="T332" s="46"/>
      <c r="U332" s="46"/>
      <c r="V332" s="46"/>
      <c r="W332" s="46"/>
      <c r="X332" s="46"/>
      <c r="Y332" s="41" t="str">
        <f>IF(A332&lt;&gt;"",IF(D332="DIRECCIÓN_DE_TRANSFERENCIAS","280 0031",VLOOKUP(C332,NIVELES!$A$14:$B$105,2,0)),"")</f>
        <v/>
      </c>
      <c r="Z332" s="106"/>
      <c r="AA332" s="43" t="str">
        <f>+IF(D332&lt;&gt;"",VLOOKUP(D332,NIVELES!$D$19:$H$25,2,0),"")</f>
        <v/>
      </c>
      <c r="AB332" s="28" t="str">
        <f>+IF(D332&lt;&gt;"",VLOOKUP(D332,NIVELES!$D$19:$H$25,3,0),"")</f>
        <v/>
      </c>
      <c r="AC332" s="28" t="str">
        <f>+IF(D332&lt;&gt;"",VLOOKUP(D332,NIVELES!$D$19:$H$25,4,0),"")</f>
        <v/>
      </c>
      <c r="AD332" s="28" t="str">
        <f>+IF(D332&lt;&gt;"",VLOOKUP(D332,NIVELES!$D$19:$H$25,5,0),"")</f>
        <v/>
      </c>
      <c r="AE332" s="44" t="str">
        <f>IF(AF332&lt;&gt;"",VLOOKUP(AF332,NIVELES!$F$495:$G$540,2,0),"")</f>
        <v/>
      </c>
      <c r="AF332" s="27"/>
      <c r="AG332" s="27"/>
      <c r="AH332" s="28" t="str">
        <f>+IF(AG332&lt;&gt;"",VLOOKUP(AG332,NIVELES!$A$800:$B$876,2,0),"")</f>
        <v/>
      </c>
      <c r="AI332" s="27"/>
      <c r="AJ332" s="27"/>
      <c r="AK332" s="28" t="str">
        <f>IF(AJ332&lt;&gt;"",+VLOOKUP(AJ332,NIVELES!$A$890:$B$1237,2,0),"")</f>
        <v/>
      </c>
      <c r="AL332" s="29"/>
      <c r="AM332" s="29"/>
      <c r="AN332" s="29"/>
      <c r="AO332" s="29"/>
      <c r="AP332" s="29"/>
      <c r="AQ332" s="29"/>
      <c r="AR332" s="29"/>
      <c r="AS332" s="29"/>
      <c r="AT332" s="29"/>
      <c r="AU332" s="29"/>
      <c r="AV332" s="29"/>
      <c r="AW332" s="29"/>
      <c r="AX332" s="29"/>
      <c r="AY332" s="31">
        <f t="shared" si="41"/>
        <v>0</v>
      </c>
      <c r="AZ332" s="30" t="str">
        <f t="shared" si="42"/>
        <v xml:space="preserve"> </v>
      </c>
      <c r="BA332" s="35" t="str">
        <f t="shared" si="43"/>
        <v xml:space="preserve"> </v>
      </c>
      <c r="BB332" s="108"/>
      <c r="BC332" s="108"/>
      <c r="BD332" s="108"/>
      <c r="BE332" s="136" t="str">
        <f t="shared" si="44"/>
        <v/>
      </c>
      <c r="BF332" s="108"/>
      <c r="BG332" s="110"/>
      <c r="BH332" s="110"/>
      <c r="BI332" s="110"/>
      <c r="BJ332" s="137" t="str">
        <f t="shared" si="45"/>
        <v/>
      </c>
      <c r="BK332" s="110"/>
      <c r="BL332" s="108"/>
      <c r="BM332" s="108"/>
      <c r="BN332" s="108"/>
      <c r="BO332" s="135" t="str">
        <f t="shared" si="46"/>
        <v/>
      </c>
      <c r="BP332" s="108"/>
      <c r="BQ332" s="108"/>
      <c r="BR332" s="108"/>
      <c r="BS332" s="108"/>
      <c r="BT332" s="135" t="str">
        <f t="shared" si="47"/>
        <v/>
      </c>
      <c r="BU332" s="108"/>
      <c r="BV332" s="108"/>
      <c r="BW332" s="108"/>
      <c r="BX332" s="108"/>
      <c r="BY332" s="135" t="str">
        <f t="shared" si="48"/>
        <v/>
      </c>
      <c r="BZ332" s="108"/>
    </row>
    <row r="333" spans="1:78" x14ac:dyDescent="0.25">
      <c r="A333" s="27"/>
      <c r="B333" s="27"/>
      <c r="C333" s="27"/>
      <c r="D333" s="27"/>
      <c r="E333" s="28" t="str">
        <f>+IF(C333&lt;&gt;"",VLOOKUP(MID(C333,18,5),NIVELES!$A$133:$B$213,2,0),"")</f>
        <v/>
      </c>
      <c r="F333" s="88"/>
      <c r="G333" s="28" t="str">
        <f>IF(F333&lt;&gt;"",VLOOKUP(F333,NIVELES!$A$246:$C$464,3,0),"")</f>
        <v/>
      </c>
      <c r="H333" s="27"/>
      <c r="I333" s="27"/>
      <c r="J333" s="27"/>
      <c r="K333" s="107"/>
      <c r="L333" s="27"/>
      <c r="M333" s="46"/>
      <c r="N333" s="46"/>
      <c r="O333" s="46"/>
      <c r="P333" s="46"/>
      <c r="Q333" s="46"/>
      <c r="R333" s="46"/>
      <c r="S333" s="46"/>
      <c r="T333" s="46"/>
      <c r="U333" s="46"/>
      <c r="V333" s="46"/>
      <c r="W333" s="46"/>
      <c r="X333" s="46"/>
      <c r="Y333" s="41" t="str">
        <f>IF(A333&lt;&gt;"",IF(D333="DIRECCIÓN_DE_TRANSFERENCIAS","280 0031",VLOOKUP(C333,NIVELES!$A$14:$B$105,2,0)),"")</f>
        <v/>
      </c>
      <c r="Z333" s="106"/>
      <c r="AA333" s="43" t="str">
        <f>+IF(D333&lt;&gt;"",VLOOKUP(D333,NIVELES!$D$19:$H$25,2,0),"")</f>
        <v/>
      </c>
      <c r="AB333" s="28" t="str">
        <f>+IF(D333&lt;&gt;"",VLOOKUP(D333,NIVELES!$D$19:$H$25,3,0),"")</f>
        <v/>
      </c>
      <c r="AC333" s="28" t="str">
        <f>+IF(D333&lt;&gt;"",VLOOKUP(D333,NIVELES!$D$19:$H$25,4,0),"")</f>
        <v/>
      </c>
      <c r="AD333" s="28" t="str">
        <f>+IF(D333&lt;&gt;"",VLOOKUP(D333,NIVELES!$D$19:$H$25,5,0),"")</f>
        <v/>
      </c>
      <c r="AE333" s="44" t="str">
        <f>IF(AF333&lt;&gt;"",VLOOKUP(AF333,NIVELES!$F$495:$G$540,2,0),"")</f>
        <v/>
      </c>
      <c r="AF333" s="27"/>
      <c r="AG333" s="27"/>
      <c r="AH333" s="28" t="str">
        <f>+IF(AG333&lt;&gt;"",VLOOKUP(AG333,NIVELES!$A$800:$B$876,2,0),"")</f>
        <v/>
      </c>
      <c r="AI333" s="27"/>
      <c r="AJ333" s="27"/>
      <c r="AK333" s="28" t="str">
        <f>IF(AJ333&lt;&gt;"",+VLOOKUP(AJ333,NIVELES!$A$890:$B$1237,2,0),"")</f>
        <v/>
      </c>
      <c r="AL333" s="29"/>
      <c r="AM333" s="29"/>
      <c r="AN333" s="29"/>
      <c r="AO333" s="29"/>
      <c r="AP333" s="29"/>
      <c r="AQ333" s="29"/>
      <c r="AR333" s="29"/>
      <c r="AS333" s="29"/>
      <c r="AT333" s="29"/>
      <c r="AU333" s="29"/>
      <c r="AV333" s="29"/>
      <c r="AW333" s="29"/>
      <c r="AX333" s="29"/>
      <c r="AY333" s="31">
        <f t="shared" si="41"/>
        <v>0</v>
      </c>
      <c r="AZ333" s="30" t="str">
        <f t="shared" si="42"/>
        <v xml:space="preserve"> </v>
      </c>
      <c r="BA333" s="35" t="str">
        <f t="shared" si="43"/>
        <v xml:space="preserve"> </v>
      </c>
      <c r="BB333" s="108"/>
      <c r="BC333" s="108"/>
      <c r="BD333" s="108"/>
      <c r="BE333" s="136" t="str">
        <f t="shared" si="44"/>
        <v/>
      </c>
      <c r="BF333" s="108"/>
      <c r="BG333" s="110"/>
      <c r="BH333" s="110"/>
      <c r="BI333" s="110"/>
      <c r="BJ333" s="137" t="str">
        <f t="shared" si="45"/>
        <v/>
      </c>
      <c r="BK333" s="110"/>
      <c r="BL333" s="108"/>
      <c r="BM333" s="108"/>
      <c r="BN333" s="108"/>
      <c r="BO333" s="135" t="str">
        <f t="shared" si="46"/>
        <v/>
      </c>
      <c r="BP333" s="108"/>
      <c r="BQ333" s="108"/>
      <c r="BR333" s="108"/>
      <c r="BS333" s="108"/>
      <c r="BT333" s="135" t="str">
        <f t="shared" si="47"/>
        <v/>
      </c>
      <c r="BU333" s="108"/>
      <c r="BV333" s="108"/>
      <c r="BW333" s="108"/>
      <c r="BX333" s="108"/>
      <c r="BY333" s="135" t="str">
        <f t="shared" si="48"/>
        <v/>
      </c>
      <c r="BZ333" s="108"/>
    </row>
    <row r="334" spans="1:78" x14ac:dyDescent="0.25">
      <c r="A334" s="27"/>
      <c r="B334" s="27"/>
      <c r="C334" s="27"/>
      <c r="D334" s="27"/>
      <c r="E334" s="28" t="str">
        <f>+IF(C334&lt;&gt;"",VLOOKUP(MID(C334,18,5),NIVELES!$A$133:$B$213,2,0),"")</f>
        <v/>
      </c>
      <c r="F334" s="88"/>
      <c r="G334" s="28" t="str">
        <f>IF(F334&lt;&gt;"",VLOOKUP(F334,NIVELES!$A$246:$C$464,3,0),"")</f>
        <v/>
      </c>
      <c r="H334" s="27"/>
      <c r="I334" s="27"/>
      <c r="J334" s="27"/>
      <c r="K334" s="107"/>
      <c r="L334" s="27"/>
      <c r="M334" s="46"/>
      <c r="N334" s="46"/>
      <c r="O334" s="46"/>
      <c r="P334" s="46"/>
      <c r="Q334" s="46"/>
      <c r="R334" s="46"/>
      <c r="S334" s="46"/>
      <c r="T334" s="46"/>
      <c r="U334" s="46"/>
      <c r="V334" s="46"/>
      <c r="W334" s="46"/>
      <c r="X334" s="46"/>
      <c r="Y334" s="41" t="str">
        <f>IF(A334&lt;&gt;"",IF(D334="DIRECCIÓN_DE_TRANSFERENCIAS","280 0031",VLOOKUP(C334,NIVELES!$A$14:$B$105,2,0)),"")</f>
        <v/>
      </c>
      <c r="Z334" s="106"/>
      <c r="AA334" s="43" t="str">
        <f>+IF(D334&lt;&gt;"",VLOOKUP(D334,NIVELES!$D$19:$H$25,2,0),"")</f>
        <v/>
      </c>
      <c r="AB334" s="28" t="str">
        <f>+IF(D334&lt;&gt;"",VLOOKUP(D334,NIVELES!$D$19:$H$25,3,0),"")</f>
        <v/>
      </c>
      <c r="AC334" s="28" t="str">
        <f>+IF(D334&lt;&gt;"",VLOOKUP(D334,NIVELES!$D$19:$H$25,4,0),"")</f>
        <v/>
      </c>
      <c r="AD334" s="28" t="str">
        <f>+IF(D334&lt;&gt;"",VLOOKUP(D334,NIVELES!$D$19:$H$25,5,0),"")</f>
        <v/>
      </c>
      <c r="AE334" s="44" t="str">
        <f>IF(AF334&lt;&gt;"",VLOOKUP(AF334,NIVELES!$F$495:$G$540,2,0),"")</f>
        <v/>
      </c>
      <c r="AF334" s="27"/>
      <c r="AG334" s="27"/>
      <c r="AH334" s="28" t="str">
        <f>+IF(AG334&lt;&gt;"",VLOOKUP(AG334,NIVELES!$A$800:$B$876,2,0),"")</f>
        <v/>
      </c>
      <c r="AI334" s="27"/>
      <c r="AJ334" s="27"/>
      <c r="AK334" s="28" t="str">
        <f>IF(AJ334&lt;&gt;"",+VLOOKUP(AJ334,NIVELES!$A$890:$B$1237,2,0),"")</f>
        <v/>
      </c>
      <c r="AL334" s="29"/>
      <c r="AM334" s="29"/>
      <c r="AN334" s="29"/>
      <c r="AO334" s="29"/>
      <c r="AP334" s="29"/>
      <c r="AQ334" s="29"/>
      <c r="AR334" s="29"/>
      <c r="AS334" s="29"/>
      <c r="AT334" s="29"/>
      <c r="AU334" s="29"/>
      <c r="AV334" s="29"/>
      <c r="AW334" s="29"/>
      <c r="AX334" s="29"/>
      <c r="AY334" s="31">
        <f t="shared" si="41"/>
        <v>0</v>
      </c>
      <c r="AZ334" s="30" t="str">
        <f t="shared" si="42"/>
        <v xml:space="preserve"> </v>
      </c>
      <c r="BA334" s="35" t="str">
        <f t="shared" si="43"/>
        <v xml:space="preserve"> </v>
      </c>
      <c r="BB334" s="108"/>
      <c r="BC334" s="108"/>
      <c r="BD334" s="108"/>
      <c r="BE334" s="136" t="str">
        <f t="shared" si="44"/>
        <v/>
      </c>
      <c r="BF334" s="108"/>
      <c r="BG334" s="110"/>
      <c r="BH334" s="110"/>
      <c r="BI334" s="110"/>
      <c r="BJ334" s="137" t="str">
        <f t="shared" si="45"/>
        <v/>
      </c>
      <c r="BK334" s="110"/>
      <c r="BL334" s="108"/>
      <c r="BM334" s="108"/>
      <c r="BN334" s="108"/>
      <c r="BO334" s="135" t="str">
        <f t="shared" si="46"/>
        <v/>
      </c>
      <c r="BP334" s="108"/>
      <c r="BQ334" s="108"/>
      <c r="BR334" s="108"/>
      <c r="BS334" s="108"/>
      <c r="BT334" s="135" t="str">
        <f t="shared" si="47"/>
        <v/>
      </c>
      <c r="BU334" s="108"/>
      <c r="BV334" s="108"/>
      <c r="BW334" s="108"/>
      <c r="BX334" s="108"/>
      <c r="BY334" s="135" t="str">
        <f t="shared" si="48"/>
        <v/>
      </c>
      <c r="BZ334" s="108"/>
    </row>
    <row r="335" spans="1:78" x14ac:dyDescent="0.25">
      <c r="A335" s="27"/>
      <c r="B335" s="27"/>
      <c r="C335" s="27"/>
      <c r="D335" s="27"/>
      <c r="E335" s="28" t="str">
        <f>+IF(C335&lt;&gt;"",VLOOKUP(MID(C335,18,5),NIVELES!$A$133:$B$213,2,0),"")</f>
        <v/>
      </c>
      <c r="F335" s="88"/>
      <c r="G335" s="28" t="str">
        <f>IF(F335&lt;&gt;"",VLOOKUP(F335,NIVELES!$A$246:$C$464,3,0),"")</f>
        <v/>
      </c>
      <c r="H335" s="27"/>
      <c r="I335" s="27"/>
      <c r="J335" s="27"/>
      <c r="K335" s="107"/>
      <c r="L335" s="27"/>
      <c r="M335" s="46"/>
      <c r="N335" s="46"/>
      <c r="O335" s="46"/>
      <c r="P335" s="46"/>
      <c r="Q335" s="46"/>
      <c r="R335" s="46"/>
      <c r="S335" s="46"/>
      <c r="T335" s="46"/>
      <c r="U335" s="46"/>
      <c r="V335" s="46"/>
      <c r="W335" s="46"/>
      <c r="X335" s="46"/>
      <c r="Y335" s="41" t="str">
        <f>IF(A335&lt;&gt;"",IF(D335="DIRECCIÓN_DE_TRANSFERENCIAS","280 0031",VLOOKUP(C335,NIVELES!$A$14:$B$105,2,0)),"")</f>
        <v/>
      </c>
      <c r="Z335" s="106"/>
      <c r="AA335" s="43" t="str">
        <f>+IF(D335&lt;&gt;"",VLOOKUP(D335,NIVELES!$D$19:$H$25,2,0),"")</f>
        <v/>
      </c>
      <c r="AB335" s="28" t="str">
        <f>+IF(D335&lt;&gt;"",VLOOKUP(D335,NIVELES!$D$19:$H$25,3,0),"")</f>
        <v/>
      </c>
      <c r="AC335" s="28" t="str">
        <f>+IF(D335&lt;&gt;"",VLOOKUP(D335,NIVELES!$D$19:$H$25,4,0),"")</f>
        <v/>
      </c>
      <c r="AD335" s="28" t="str">
        <f>+IF(D335&lt;&gt;"",VLOOKUP(D335,NIVELES!$D$19:$H$25,5,0),"")</f>
        <v/>
      </c>
      <c r="AE335" s="44" t="str">
        <f>IF(AF335&lt;&gt;"",VLOOKUP(AF335,NIVELES!$F$495:$G$540,2,0),"")</f>
        <v/>
      </c>
      <c r="AF335" s="27"/>
      <c r="AG335" s="27"/>
      <c r="AH335" s="28" t="str">
        <f>+IF(AG335&lt;&gt;"",VLOOKUP(AG335,NIVELES!$A$800:$B$876,2,0),"")</f>
        <v/>
      </c>
      <c r="AI335" s="27"/>
      <c r="AJ335" s="27"/>
      <c r="AK335" s="28" t="str">
        <f>IF(AJ335&lt;&gt;"",+VLOOKUP(AJ335,NIVELES!$A$890:$B$1237,2,0),"")</f>
        <v/>
      </c>
      <c r="AL335" s="29"/>
      <c r="AM335" s="29"/>
      <c r="AN335" s="29"/>
      <c r="AO335" s="29"/>
      <c r="AP335" s="29"/>
      <c r="AQ335" s="29"/>
      <c r="AR335" s="29"/>
      <c r="AS335" s="29"/>
      <c r="AT335" s="29"/>
      <c r="AU335" s="29"/>
      <c r="AV335" s="29"/>
      <c r="AW335" s="29"/>
      <c r="AX335" s="29"/>
      <c r="AY335" s="31">
        <f t="shared" si="41"/>
        <v>0</v>
      </c>
      <c r="AZ335" s="30" t="str">
        <f t="shared" si="42"/>
        <v xml:space="preserve"> </v>
      </c>
      <c r="BA335" s="35" t="str">
        <f t="shared" si="43"/>
        <v xml:space="preserve"> </v>
      </c>
      <c r="BB335" s="108"/>
      <c r="BC335" s="108"/>
      <c r="BD335" s="108"/>
      <c r="BE335" s="136" t="str">
        <f t="shared" si="44"/>
        <v/>
      </c>
      <c r="BF335" s="108"/>
      <c r="BG335" s="110"/>
      <c r="BH335" s="110"/>
      <c r="BI335" s="110"/>
      <c r="BJ335" s="137" t="str">
        <f t="shared" si="45"/>
        <v/>
      </c>
      <c r="BK335" s="110"/>
      <c r="BL335" s="108"/>
      <c r="BM335" s="108"/>
      <c r="BN335" s="108"/>
      <c r="BO335" s="135" t="str">
        <f t="shared" si="46"/>
        <v/>
      </c>
      <c r="BP335" s="108"/>
      <c r="BQ335" s="108"/>
      <c r="BR335" s="108"/>
      <c r="BS335" s="108"/>
      <c r="BT335" s="135" t="str">
        <f t="shared" si="47"/>
        <v/>
      </c>
      <c r="BU335" s="108"/>
      <c r="BV335" s="108"/>
      <c r="BW335" s="108"/>
      <c r="BX335" s="108"/>
      <c r="BY335" s="135" t="str">
        <f t="shared" si="48"/>
        <v/>
      </c>
      <c r="BZ335" s="108"/>
    </row>
    <row r="336" spans="1:78" x14ac:dyDescent="0.25">
      <c r="A336" s="27"/>
      <c r="B336" s="27"/>
      <c r="C336" s="27"/>
      <c r="D336" s="27"/>
      <c r="E336" s="28" t="str">
        <f>+IF(C336&lt;&gt;"",VLOOKUP(MID(C336,18,5),NIVELES!$A$133:$B$213,2,0),"")</f>
        <v/>
      </c>
      <c r="F336" s="88"/>
      <c r="G336" s="28" t="str">
        <f>IF(F336&lt;&gt;"",VLOOKUP(F336,NIVELES!$A$246:$C$464,3,0),"")</f>
        <v/>
      </c>
      <c r="H336" s="27"/>
      <c r="I336" s="27"/>
      <c r="J336" s="27"/>
      <c r="K336" s="107"/>
      <c r="L336" s="27"/>
      <c r="M336" s="46"/>
      <c r="N336" s="46"/>
      <c r="O336" s="46"/>
      <c r="P336" s="46"/>
      <c r="Q336" s="46"/>
      <c r="R336" s="46"/>
      <c r="S336" s="46"/>
      <c r="T336" s="46"/>
      <c r="U336" s="46"/>
      <c r="V336" s="46"/>
      <c r="W336" s="46"/>
      <c r="X336" s="46"/>
      <c r="Y336" s="41" t="str">
        <f>IF(A336&lt;&gt;"",IF(D336="DIRECCIÓN_DE_TRANSFERENCIAS","280 0031",VLOOKUP(C336,NIVELES!$A$14:$B$105,2,0)),"")</f>
        <v/>
      </c>
      <c r="Z336" s="106"/>
      <c r="AA336" s="43" t="str">
        <f>+IF(D336&lt;&gt;"",VLOOKUP(D336,NIVELES!$D$19:$H$25,2,0),"")</f>
        <v/>
      </c>
      <c r="AB336" s="28" t="str">
        <f>+IF(D336&lt;&gt;"",VLOOKUP(D336,NIVELES!$D$19:$H$25,3,0),"")</f>
        <v/>
      </c>
      <c r="AC336" s="28" t="str">
        <f>+IF(D336&lt;&gt;"",VLOOKUP(D336,NIVELES!$D$19:$H$25,4,0),"")</f>
        <v/>
      </c>
      <c r="AD336" s="28" t="str">
        <f>+IF(D336&lt;&gt;"",VLOOKUP(D336,NIVELES!$D$19:$H$25,5,0),"")</f>
        <v/>
      </c>
      <c r="AE336" s="44" t="str">
        <f>IF(AF336&lt;&gt;"",VLOOKUP(AF336,NIVELES!$F$495:$G$540,2,0),"")</f>
        <v/>
      </c>
      <c r="AF336" s="27"/>
      <c r="AG336" s="27"/>
      <c r="AH336" s="28" t="str">
        <f>+IF(AG336&lt;&gt;"",VLOOKUP(AG336,NIVELES!$A$800:$B$876,2,0),"")</f>
        <v/>
      </c>
      <c r="AI336" s="27"/>
      <c r="AJ336" s="27"/>
      <c r="AK336" s="28" t="str">
        <f>IF(AJ336&lt;&gt;"",+VLOOKUP(AJ336,NIVELES!$A$890:$B$1237,2,0),"")</f>
        <v/>
      </c>
      <c r="AL336" s="29"/>
      <c r="AM336" s="29"/>
      <c r="AN336" s="29"/>
      <c r="AO336" s="29"/>
      <c r="AP336" s="29"/>
      <c r="AQ336" s="29"/>
      <c r="AR336" s="29"/>
      <c r="AS336" s="29"/>
      <c r="AT336" s="29"/>
      <c r="AU336" s="29"/>
      <c r="AV336" s="29"/>
      <c r="AW336" s="29"/>
      <c r="AX336" s="29"/>
      <c r="AY336" s="31">
        <f t="shared" si="41"/>
        <v>0</v>
      </c>
      <c r="AZ336" s="30" t="str">
        <f t="shared" si="42"/>
        <v xml:space="preserve"> </v>
      </c>
      <c r="BA336" s="35" t="str">
        <f t="shared" si="43"/>
        <v xml:space="preserve"> </v>
      </c>
      <c r="BB336" s="108"/>
      <c r="BC336" s="108"/>
      <c r="BD336" s="108"/>
      <c r="BE336" s="136" t="str">
        <f t="shared" si="44"/>
        <v/>
      </c>
      <c r="BF336" s="108"/>
      <c r="BG336" s="110"/>
      <c r="BH336" s="110"/>
      <c r="BI336" s="110"/>
      <c r="BJ336" s="137" t="str">
        <f t="shared" si="45"/>
        <v/>
      </c>
      <c r="BK336" s="110"/>
      <c r="BL336" s="108"/>
      <c r="BM336" s="108"/>
      <c r="BN336" s="108"/>
      <c r="BO336" s="135" t="str">
        <f t="shared" si="46"/>
        <v/>
      </c>
      <c r="BP336" s="108"/>
      <c r="BQ336" s="108"/>
      <c r="BR336" s="108"/>
      <c r="BS336" s="108"/>
      <c r="BT336" s="135" t="str">
        <f t="shared" si="47"/>
        <v/>
      </c>
      <c r="BU336" s="108"/>
      <c r="BV336" s="108"/>
      <c r="BW336" s="108"/>
      <c r="BX336" s="108"/>
      <c r="BY336" s="135" t="str">
        <f t="shared" si="48"/>
        <v/>
      </c>
      <c r="BZ336" s="108"/>
    </row>
    <row r="337" spans="1:78" x14ac:dyDescent="0.25">
      <c r="A337" s="27"/>
      <c r="B337" s="27"/>
      <c r="C337" s="27"/>
      <c r="D337" s="27"/>
      <c r="E337" s="28" t="str">
        <f>+IF(C337&lt;&gt;"",VLOOKUP(MID(C337,18,5),NIVELES!$A$133:$B$213,2,0),"")</f>
        <v/>
      </c>
      <c r="F337" s="88"/>
      <c r="G337" s="28" t="str">
        <f>IF(F337&lt;&gt;"",VLOOKUP(F337,NIVELES!$A$246:$C$464,3,0),"")</f>
        <v/>
      </c>
      <c r="H337" s="27"/>
      <c r="I337" s="27"/>
      <c r="J337" s="27"/>
      <c r="K337" s="107"/>
      <c r="L337" s="27"/>
      <c r="M337" s="46"/>
      <c r="N337" s="46"/>
      <c r="O337" s="46"/>
      <c r="P337" s="46"/>
      <c r="Q337" s="46"/>
      <c r="R337" s="46"/>
      <c r="S337" s="46"/>
      <c r="T337" s="46"/>
      <c r="U337" s="46"/>
      <c r="V337" s="46"/>
      <c r="W337" s="46"/>
      <c r="X337" s="46"/>
      <c r="Y337" s="41" t="str">
        <f>IF(A337&lt;&gt;"",IF(D337="DIRECCIÓN_DE_TRANSFERENCIAS","280 0031",VLOOKUP(C337,NIVELES!$A$14:$B$105,2,0)),"")</f>
        <v/>
      </c>
      <c r="Z337" s="106"/>
      <c r="AA337" s="43" t="str">
        <f>+IF(D337&lt;&gt;"",VLOOKUP(D337,NIVELES!$D$19:$H$25,2,0),"")</f>
        <v/>
      </c>
      <c r="AB337" s="28" t="str">
        <f>+IF(D337&lt;&gt;"",VLOOKUP(D337,NIVELES!$D$19:$H$25,3,0),"")</f>
        <v/>
      </c>
      <c r="AC337" s="28" t="str">
        <f>+IF(D337&lt;&gt;"",VLOOKUP(D337,NIVELES!$D$19:$H$25,4,0),"")</f>
        <v/>
      </c>
      <c r="AD337" s="28" t="str">
        <f>+IF(D337&lt;&gt;"",VLOOKUP(D337,NIVELES!$D$19:$H$25,5,0),"")</f>
        <v/>
      </c>
      <c r="AE337" s="44" t="str">
        <f>IF(AF337&lt;&gt;"",VLOOKUP(AF337,NIVELES!$F$495:$G$540,2,0),"")</f>
        <v/>
      </c>
      <c r="AF337" s="27"/>
      <c r="AG337" s="27"/>
      <c r="AH337" s="28" t="str">
        <f>+IF(AG337&lt;&gt;"",VLOOKUP(AG337,NIVELES!$A$800:$B$876,2,0),"")</f>
        <v/>
      </c>
      <c r="AI337" s="27"/>
      <c r="AJ337" s="27"/>
      <c r="AK337" s="28" t="str">
        <f>IF(AJ337&lt;&gt;"",+VLOOKUP(AJ337,NIVELES!$A$890:$B$1237,2,0),"")</f>
        <v/>
      </c>
      <c r="AL337" s="29"/>
      <c r="AM337" s="29"/>
      <c r="AN337" s="29"/>
      <c r="AO337" s="29"/>
      <c r="AP337" s="29"/>
      <c r="AQ337" s="29"/>
      <c r="AR337" s="29"/>
      <c r="AS337" s="29"/>
      <c r="AT337" s="29"/>
      <c r="AU337" s="29"/>
      <c r="AV337" s="29"/>
      <c r="AW337" s="29"/>
      <c r="AX337" s="29"/>
      <c r="AY337" s="31">
        <f t="shared" si="41"/>
        <v>0</v>
      </c>
      <c r="AZ337" s="30" t="str">
        <f t="shared" si="42"/>
        <v xml:space="preserve"> </v>
      </c>
      <c r="BA337" s="35" t="str">
        <f t="shared" si="43"/>
        <v xml:space="preserve"> </v>
      </c>
      <c r="BB337" s="108"/>
      <c r="BC337" s="108"/>
      <c r="BD337" s="108"/>
      <c r="BE337" s="136" t="str">
        <f t="shared" si="44"/>
        <v/>
      </c>
      <c r="BF337" s="108"/>
      <c r="BG337" s="110"/>
      <c r="BH337" s="110"/>
      <c r="BI337" s="110"/>
      <c r="BJ337" s="137" t="str">
        <f t="shared" si="45"/>
        <v/>
      </c>
      <c r="BK337" s="110"/>
      <c r="BL337" s="108"/>
      <c r="BM337" s="108"/>
      <c r="BN337" s="108"/>
      <c r="BO337" s="135" t="str">
        <f t="shared" si="46"/>
        <v/>
      </c>
      <c r="BP337" s="108"/>
      <c r="BQ337" s="108"/>
      <c r="BR337" s="108"/>
      <c r="BS337" s="108"/>
      <c r="BT337" s="135" t="str">
        <f t="shared" si="47"/>
        <v/>
      </c>
      <c r="BU337" s="108"/>
      <c r="BV337" s="108"/>
      <c r="BW337" s="108"/>
      <c r="BX337" s="108"/>
      <c r="BY337" s="135" t="str">
        <f t="shared" si="48"/>
        <v/>
      </c>
      <c r="BZ337" s="108"/>
    </row>
    <row r="338" spans="1:78" x14ac:dyDescent="0.25">
      <c r="A338" s="27"/>
      <c r="B338" s="27"/>
      <c r="C338" s="27"/>
      <c r="D338" s="27"/>
      <c r="E338" s="28" t="str">
        <f>+IF(C338&lt;&gt;"",VLOOKUP(MID(C338,18,5),NIVELES!$A$133:$B$213,2,0),"")</f>
        <v/>
      </c>
      <c r="F338" s="88"/>
      <c r="G338" s="28" t="str">
        <f>IF(F338&lt;&gt;"",VLOOKUP(F338,NIVELES!$A$246:$C$464,3,0),"")</f>
        <v/>
      </c>
      <c r="H338" s="27"/>
      <c r="I338" s="27"/>
      <c r="J338" s="27"/>
      <c r="K338" s="107"/>
      <c r="L338" s="27"/>
      <c r="M338" s="46"/>
      <c r="N338" s="46"/>
      <c r="O338" s="46"/>
      <c r="P338" s="46"/>
      <c r="Q338" s="46"/>
      <c r="R338" s="46"/>
      <c r="S338" s="46"/>
      <c r="T338" s="46"/>
      <c r="U338" s="46"/>
      <c r="V338" s="46"/>
      <c r="W338" s="46"/>
      <c r="X338" s="46"/>
      <c r="Y338" s="41" t="str">
        <f>IF(A338&lt;&gt;"",IF(D338="DIRECCIÓN_DE_TRANSFERENCIAS","280 0031",VLOOKUP(C338,NIVELES!$A$14:$B$105,2,0)),"")</f>
        <v/>
      </c>
      <c r="Z338" s="106"/>
      <c r="AA338" s="43" t="str">
        <f>+IF(D338&lt;&gt;"",VLOOKUP(D338,NIVELES!$D$19:$H$25,2,0),"")</f>
        <v/>
      </c>
      <c r="AB338" s="28" t="str">
        <f>+IF(D338&lt;&gt;"",VLOOKUP(D338,NIVELES!$D$19:$H$25,3,0),"")</f>
        <v/>
      </c>
      <c r="AC338" s="28" t="str">
        <f>+IF(D338&lt;&gt;"",VLOOKUP(D338,NIVELES!$D$19:$H$25,4,0),"")</f>
        <v/>
      </c>
      <c r="AD338" s="28" t="str">
        <f>+IF(D338&lt;&gt;"",VLOOKUP(D338,NIVELES!$D$19:$H$25,5,0),"")</f>
        <v/>
      </c>
      <c r="AE338" s="44" t="str">
        <f>IF(AF338&lt;&gt;"",VLOOKUP(AF338,NIVELES!$F$495:$G$540,2,0),"")</f>
        <v/>
      </c>
      <c r="AF338" s="27"/>
      <c r="AG338" s="27"/>
      <c r="AH338" s="28" t="str">
        <f>+IF(AG338&lt;&gt;"",VLOOKUP(AG338,NIVELES!$A$800:$B$876,2,0),"")</f>
        <v/>
      </c>
      <c r="AI338" s="27"/>
      <c r="AJ338" s="27"/>
      <c r="AK338" s="28" t="str">
        <f>IF(AJ338&lt;&gt;"",+VLOOKUP(AJ338,NIVELES!$A$890:$B$1237,2,0),"")</f>
        <v/>
      </c>
      <c r="AL338" s="29"/>
      <c r="AM338" s="29"/>
      <c r="AN338" s="29"/>
      <c r="AO338" s="29"/>
      <c r="AP338" s="29"/>
      <c r="AQ338" s="29"/>
      <c r="AR338" s="29"/>
      <c r="AS338" s="29"/>
      <c r="AT338" s="29"/>
      <c r="AU338" s="29"/>
      <c r="AV338" s="29"/>
      <c r="AW338" s="29"/>
      <c r="AX338" s="29"/>
      <c r="AY338" s="31">
        <f t="shared" si="41"/>
        <v>0</v>
      </c>
      <c r="AZ338" s="30" t="str">
        <f t="shared" si="42"/>
        <v xml:space="preserve"> </v>
      </c>
      <c r="BA338" s="35" t="str">
        <f t="shared" si="43"/>
        <v xml:space="preserve"> </v>
      </c>
      <c r="BB338" s="108"/>
      <c r="BC338" s="108"/>
      <c r="BD338" s="108"/>
      <c r="BE338" s="136" t="str">
        <f t="shared" si="44"/>
        <v/>
      </c>
      <c r="BF338" s="108"/>
      <c r="BG338" s="110"/>
      <c r="BH338" s="110"/>
      <c r="BI338" s="110"/>
      <c r="BJ338" s="137" t="str">
        <f t="shared" si="45"/>
        <v/>
      </c>
      <c r="BK338" s="110"/>
      <c r="BL338" s="108"/>
      <c r="BM338" s="108"/>
      <c r="BN338" s="108"/>
      <c r="BO338" s="135" t="str">
        <f t="shared" si="46"/>
        <v/>
      </c>
      <c r="BP338" s="108"/>
      <c r="BQ338" s="108"/>
      <c r="BR338" s="108"/>
      <c r="BS338" s="108"/>
      <c r="BT338" s="135" t="str">
        <f t="shared" si="47"/>
        <v/>
      </c>
      <c r="BU338" s="108"/>
      <c r="BV338" s="108"/>
      <c r="BW338" s="108"/>
      <c r="BX338" s="108"/>
      <c r="BY338" s="135" t="str">
        <f t="shared" si="48"/>
        <v/>
      </c>
      <c r="BZ338" s="108"/>
    </row>
    <row r="339" spans="1:78" x14ac:dyDescent="0.25">
      <c r="A339" s="27"/>
      <c r="B339" s="27"/>
      <c r="C339" s="27"/>
      <c r="D339" s="27"/>
      <c r="E339" s="28" t="str">
        <f>+IF(C339&lt;&gt;"",VLOOKUP(MID(C339,18,5),NIVELES!$A$133:$B$213,2,0),"")</f>
        <v/>
      </c>
      <c r="F339" s="88"/>
      <c r="G339" s="28" t="str">
        <f>IF(F339&lt;&gt;"",VLOOKUP(F339,NIVELES!$A$246:$C$464,3,0),"")</f>
        <v/>
      </c>
      <c r="H339" s="27"/>
      <c r="I339" s="27"/>
      <c r="J339" s="27"/>
      <c r="K339" s="107"/>
      <c r="L339" s="27"/>
      <c r="M339" s="46"/>
      <c r="N339" s="46"/>
      <c r="O339" s="46"/>
      <c r="P339" s="46"/>
      <c r="Q339" s="46"/>
      <c r="R339" s="46"/>
      <c r="S339" s="46"/>
      <c r="T339" s="46"/>
      <c r="U339" s="46"/>
      <c r="V339" s="46"/>
      <c r="W339" s="46"/>
      <c r="X339" s="46"/>
      <c r="Y339" s="41" t="str">
        <f>IF(A339&lt;&gt;"",IF(D339="DIRECCIÓN_DE_TRANSFERENCIAS","280 0031",VLOOKUP(C339,NIVELES!$A$14:$B$105,2,0)),"")</f>
        <v/>
      </c>
      <c r="Z339" s="106"/>
      <c r="AA339" s="43" t="str">
        <f>+IF(D339&lt;&gt;"",VLOOKUP(D339,NIVELES!$D$19:$H$25,2,0),"")</f>
        <v/>
      </c>
      <c r="AB339" s="28" t="str">
        <f>+IF(D339&lt;&gt;"",VLOOKUP(D339,NIVELES!$D$19:$H$25,3,0),"")</f>
        <v/>
      </c>
      <c r="AC339" s="28" t="str">
        <f>+IF(D339&lt;&gt;"",VLOOKUP(D339,NIVELES!$D$19:$H$25,4,0),"")</f>
        <v/>
      </c>
      <c r="AD339" s="28" t="str">
        <f>+IF(D339&lt;&gt;"",VLOOKUP(D339,NIVELES!$D$19:$H$25,5,0),"")</f>
        <v/>
      </c>
      <c r="AE339" s="44" t="str">
        <f>IF(AF339&lt;&gt;"",VLOOKUP(AF339,NIVELES!$F$495:$G$540,2,0),"")</f>
        <v/>
      </c>
      <c r="AF339" s="27"/>
      <c r="AG339" s="27"/>
      <c r="AH339" s="28" t="str">
        <f>+IF(AG339&lt;&gt;"",VLOOKUP(AG339,NIVELES!$A$800:$B$876,2,0),"")</f>
        <v/>
      </c>
      <c r="AI339" s="27"/>
      <c r="AJ339" s="27"/>
      <c r="AK339" s="28" t="str">
        <f>IF(AJ339&lt;&gt;"",+VLOOKUP(AJ339,NIVELES!$A$890:$B$1237,2,0),"")</f>
        <v/>
      </c>
      <c r="AL339" s="29"/>
      <c r="AM339" s="29"/>
      <c r="AN339" s="29"/>
      <c r="AO339" s="29"/>
      <c r="AP339" s="29"/>
      <c r="AQ339" s="29"/>
      <c r="AR339" s="29"/>
      <c r="AS339" s="29"/>
      <c r="AT339" s="29"/>
      <c r="AU339" s="29"/>
      <c r="AV339" s="29"/>
      <c r="AW339" s="29"/>
      <c r="AX339" s="29"/>
      <c r="AY339" s="31">
        <f t="shared" si="41"/>
        <v>0</v>
      </c>
      <c r="AZ339" s="30" t="str">
        <f t="shared" si="42"/>
        <v xml:space="preserve"> </v>
      </c>
      <c r="BA339" s="35" t="str">
        <f t="shared" si="43"/>
        <v xml:space="preserve"> </v>
      </c>
      <c r="BB339" s="108"/>
      <c r="BC339" s="108"/>
      <c r="BD339" s="108"/>
      <c r="BE339" s="136" t="str">
        <f t="shared" si="44"/>
        <v/>
      </c>
      <c r="BF339" s="108"/>
      <c r="BG339" s="110"/>
      <c r="BH339" s="110"/>
      <c r="BI339" s="110"/>
      <c r="BJ339" s="137" t="str">
        <f t="shared" si="45"/>
        <v/>
      </c>
      <c r="BK339" s="110"/>
      <c r="BL339" s="108"/>
      <c r="BM339" s="108"/>
      <c r="BN339" s="108"/>
      <c r="BO339" s="135" t="str">
        <f t="shared" si="46"/>
        <v/>
      </c>
      <c r="BP339" s="108"/>
      <c r="BQ339" s="108"/>
      <c r="BR339" s="108"/>
      <c r="BS339" s="108"/>
      <c r="BT339" s="135" t="str">
        <f t="shared" si="47"/>
        <v/>
      </c>
      <c r="BU339" s="108"/>
      <c r="BV339" s="108"/>
      <c r="BW339" s="108"/>
      <c r="BX339" s="108"/>
      <c r="BY339" s="135" t="str">
        <f t="shared" si="48"/>
        <v/>
      </c>
      <c r="BZ339" s="108"/>
    </row>
    <row r="340" spans="1:78" x14ac:dyDescent="0.25">
      <c r="A340" s="27"/>
      <c r="B340" s="27"/>
      <c r="C340" s="27"/>
      <c r="D340" s="27"/>
      <c r="E340" s="28" t="str">
        <f>+IF(C340&lt;&gt;"",VLOOKUP(MID(C340,18,5),NIVELES!$A$133:$B$213,2,0),"")</f>
        <v/>
      </c>
      <c r="F340" s="88"/>
      <c r="G340" s="28" t="str">
        <f>IF(F340&lt;&gt;"",VLOOKUP(F340,NIVELES!$A$246:$C$464,3,0),"")</f>
        <v/>
      </c>
      <c r="H340" s="27"/>
      <c r="I340" s="27"/>
      <c r="J340" s="27"/>
      <c r="K340" s="107"/>
      <c r="L340" s="27"/>
      <c r="M340" s="46"/>
      <c r="N340" s="46"/>
      <c r="O340" s="46"/>
      <c r="P340" s="46"/>
      <c r="Q340" s="46"/>
      <c r="R340" s="46"/>
      <c r="S340" s="46"/>
      <c r="T340" s="46"/>
      <c r="U340" s="46"/>
      <c r="V340" s="46"/>
      <c r="W340" s="46"/>
      <c r="X340" s="46"/>
      <c r="Y340" s="41" t="str">
        <f>IF(A340&lt;&gt;"",IF(D340="DIRECCIÓN_DE_TRANSFERENCIAS","280 0031",VLOOKUP(C340,NIVELES!$A$14:$B$105,2,0)),"")</f>
        <v/>
      </c>
      <c r="Z340" s="106"/>
      <c r="AA340" s="43" t="str">
        <f>+IF(D340&lt;&gt;"",VLOOKUP(D340,NIVELES!$D$19:$H$25,2,0),"")</f>
        <v/>
      </c>
      <c r="AB340" s="28" t="str">
        <f>+IF(D340&lt;&gt;"",VLOOKUP(D340,NIVELES!$D$19:$H$25,3,0),"")</f>
        <v/>
      </c>
      <c r="AC340" s="28" t="str">
        <f>+IF(D340&lt;&gt;"",VLOOKUP(D340,NIVELES!$D$19:$H$25,4,0),"")</f>
        <v/>
      </c>
      <c r="AD340" s="28" t="str">
        <f>+IF(D340&lt;&gt;"",VLOOKUP(D340,NIVELES!$D$19:$H$25,5,0),"")</f>
        <v/>
      </c>
      <c r="AE340" s="44" t="str">
        <f>IF(AF340&lt;&gt;"",VLOOKUP(AF340,NIVELES!$F$495:$G$540,2,0),"")</f>
        <v/>
      </c>
      <c r="AF340" s="27"/>
      <c r="AG340" s="27"/>
      <c r="AH340" s="28" t="str">
        <f>+IF(AG340&lt;&gt;"",VLOOKUP(AG340,NIVELES!$A$800:$B$876,2,0),"")</f>
        <v/>
      </c>
      <c r="AI340" s="27"/>
      <c r="AJ340" s="27"/>
      <c r="AK340" s="28" t="str">
        <f>IF(AJ340&lt;&gt;"",+VLOOKUP(AJ340,NIVELES!$A$890:$B$1237,2,0),"")</f>
        <v/>
      </c>
      <c r="AL340" s="29"/>
      <c r="AM340" s="29"/>
      <c r="AN340" s="29"/>
      <c r="AO340" s="29"/>
      <c r="AP340" s="29"/>
      <c r="AQ340" s="29"/>
      <c r="AR340" s="29"/>
      <c r="AS340" s="29"/>
      <c r="AT340" s="29"/>
      <c r="AU340" s="29"/>
      <c r="AV340" s="29"/>
      <c r="AW340" s="29"/>
      <c r="AX340" s="29"/>
      <c r="AY340" s="31">
        <f t="shared" si="41"/>
        <v>0</v>
      </c>
      <c r="AZ340" s="30" t="str">
        <f t="shared" si="42"/>
        <v xml:space="preserve"> </v>
      </c>
      <c r="BA340" s="35" t="str">
        <f t="shared" si="43"/>
        <v xml:space="preserve"> </v>
      </c>
      <c r="BB340" s="108"/>
      <c r="BC340" s="108"/>
      <c r="BD340" s="108"/>
      <c r="BE340" s="136" t="str">
        <f t="shared" si="44"/>
        <v/>
      </c>
      <c r="BF340" s="108"/>
      <c r="BG340" s="110"/>
      <c r="BH340" s="110"/>
      <c r="BI340" s="110"/>
      <c r="BJ340" s="137" t="str">
        <f t="shared" si="45"/>
        <v/>
      </c>
      <c r="BK340" s="110"/>
      <c r="BL340" s="108"/>
      <c r="BM340" s="108"/>
      <c r="BN340" s="108"/>
      <c r="BO340" s="135" t="str">
        <f t="shared" si="46"/>
        <v/>
      </c>
      <c r="BP340" s="108"/>
      <c r="BQ340" s="108"/>
      <c r="BR340" s="108"/>
      <c r="BS340" s="108"/>
      <c r="BT340" s="135" t="str">
        <f t="shared" si="47"/>
        <v/>
      </c>
      <c r="BU340" s="108"/>
      <c r="BV340" s="108"/>
      <c r="BW340" s="108"/>
      <c r="BX340" s="108"/>
      <c r="BY340" s="135" t="str">
        <f t="shared" si="48"/>
        <v/>
      </c>
      <c r="BZ340" s="108"/>
    </row>
    <row r="341" spans="1:78" x14ac:dyDescent="0.25">
      <c r="A341" s="27"/>
      <c r="B341" s="27"/>
      <c r="C341" s="27"/>
      <c r="D341" s="27"/>
      <c r="E341" s="28" t="str">
        <f>+IF(C341&lt;&gt;"",VLOOKUP(MID(C341,18,5),NIVELES!$A$133:$B$213,2,0),"")</f>
        <v/>
      </c>
      <c r="F341" s="88"/>
      <c r="G341" s="28" t="str">
        <f>IF(F341&lt;&gt;"",VLOOKUP(F341,NIVELES!$A$246:$C$464,3,0),"")</f>
        <v/>
      </c>
      <c r="H341" s="27"/>
      <c r="I341" s="27"/>
      <c r="J341" s="27"/>
      <c r="K341" s="107"/>
      <c r="L341" s="27"/>
      <c r="M341" s="46"/>
      <c r="N341" s="46"/>
      <c r="O341" s="46"/>
      <c r="P341" s="46"/>
      <c r="Q341" s="46"/>
      <c r="R341" s="46"/>
      <c r="S341" s="46"/>
      <c r="T341" s="46"/>
      <c r="U341" s="46"/>
      <c r="V341" s="46"/>
      <c r="W341" s="46"/>
      <c r="X341" s="46"/>
      <c r="Y341" s="41" t="str">
        <f>IF(A341&lt;&gt;"",IF(D341="DIRECCIÓN_DE_TRANSFERENCIAS","280 0031",VLOOKUP(C341,NIVELES!$A$14:$B$105,2,0)),"")</f>
        <v/>
      </c>
      <c r="Z341" s="106"/>
      <c r="AA341" s="43" t="str">
        <f>+IF(D341&lt;&gt;"",VLOOKUP(D341,NIVELES!$D$19:$H$25,2,0),"")</f>
        <v/>
      </c>
      <c r="AB341" s="28" t="str">
        <f>+IF(D341&lt;&gt;"",VLOOKUP(D341,NIVELES!$D$19:$H$25,3,0),"")</f>
        <v/>
      </c>
      <c r="AC341" s="28" t="str">
        <f>+IF(D341&lt;&gt;"",VLOOKUP(D341,NIVELES!$D$19:$H$25,4,0),"")</f>
        <v/>
      </c>
      <c r="AD341" s="28" t="str">
        <f>+IF(D341&lt;&gt;"",VLOOKUP(D341,NIVELES!$D$19:$H$25,5,0),"")</f>
        <v/>
      </c>
      <c r="AE341" s="44" t="str">
        <f>IF(AF341&lt;&gt;"",VLOOKUP(AF341,NIVELES!$F$495:$G$540,2,0),"")</f>
        <v/>
      </c>
      <c r="AF341" s="27"/>
      <c r="AG341" s="27"/>
      <c r="AH341" s="28" t="str">
        <f>+IF(AG341&lt;&gt;"",VLOOKUP(AG341,NIVELES!$A$800:$B$876,2,0),"")</f>
        <v/>
      </c>
      <c r="AI341" s="27"/>
      <c r="AJ341" s="27"/>
      <c r="AK341" s="28" t="str">
        <f>IF(AJ341&lt;&gt;"",+VLOOKUP(AJ341,NIVELES!$A$890:$B$1237,2,0),"")</f>
        <v/>
      </c>
      <c r="AL341" s="29"/>
      <c r="AM341" s="29"/>
      <c r="AN341" s="29"/>
      <c r="AO341" s="29"/>
      <c r="AP341" s="29"/>
      <c r="AQ341" s="29"/>
      <c r="AR341" s="29"/>
      <c r="AS341" s="29"/>
      <c r="AT341" s="29"/>
      <c r="AU341" s="29"/>
      <c r="AV341" s="29"/>
      <c r="AW341" s="29"/>
      <c r="AX341" s="29"/>
      <c r="AY341" s="31">
        <f t="shared" si="41"/>
        <v>0</v>
      </c>
      <c r="AZ341" s="30" t="str">
        <f t="shared" si="42"/>
        <v xml:space="preserve"> </v>
      </c>
      <c r="BA341" s="35" t="str">
        <f t="shared" si="43"/>
        <v xml:space="preserve"> </v>
      </c>
      <c r="BB341" s="108"/>
      <c r="BC341" s="108"/>
      <c r="BD341" s="108"/>
      <c r="BE341" s="136" t="str">
        <f t="shared" si="44"/>
        <v/>
      </c>
      <c r="BF341" s="108"/>
      <c r="BG341" s="110"/>
      <c r="BH341" s="110"/>
      <c r="BI341" s="110"/>
      <c r="BJ341" s="137" t="str">
        <f t="shared" si="45"/>
        <v/>
      </c>
      <c r="BK341" s="110"/>
      <c r="BL341" s="108"/>
      <c r="BM341" s="108"/>
      <c r="BN341" s="108"/>
      <c r="BO341" s="135" t="str">
        <f t="shared" si="46"/>
        <v/>
      </c>
      <c r="BP341" s="108"/>
      <c r="BQ341" s="108"/>
      <c r="BR341" s="108"/>
      <c r="BS341" s="108"/>
      <c r="BT341" s="135" t="str">
        <f t="shared" si="47"/>
        <v/>
      </c>
      <c r="BU341" s="108"/>
      <c r="BV341" s="108"/>
      <c r="BW341" s="108"/>
      <c r="BX341" s="108"/>
      <c r="BY341" s="135" t="str">
        <f t="shared" si="48"/>
        <v/>
      </c>
      <c r="BZ341" s="108"/>
    </row>
    <row r="342" spans="1:78" x14ac:dyDescent="0.25">
      <c r="A342" s="27"/>
      <c r="B342" s="27"/>
      <c r="C342" s="27"/>
      <c r="D342" s="27"/>
      <c r="E342" s="28" t="str">
        <f>+IF(C342&lt;&gt;"",VLOOKUP(MID(C342,18,5),NIVELES!$A$133:$B$213,2,0),"")</f>
        <v/>
      </c>
      <c r="F342" s="88"/>
      <c r="G342" s="28" t="str">
        <f>IF(F342&lt;&gt;"",VLOOKUP(F342,NIVELES!$A$246:$C$464,3,0),"")</f>
        <v/>
      </c>
      <c r="H342" s="27"/>
      <c r="I342" s="27"/>
      <c r="J342" s="27"/>
      <c r="K342" s="107"/>
      <c r="L342" s="27"/>
      <c r="M342" s="46"/>
      <c r="N342" s="46"/>
      <c r="O342" s="46"/>
      <c r="P342" s="46"/>
      <c r="Q342" s="46"/>
      <c r="R342" s="46"/>
      <c r="S342" s="46"/>
      <c r="T342" s="46"/>
      <c r="U342" s="46"/>
      <c r="V342" s="46"/>
      <c r="W342" s="46"/>
      <c r="X342" s="46"/>
      <c r="Y342" s="41" t="str">
        <f>IF(A342&lt;&gt;"",IF(D342="DIRECCIÓN_DE_TRANSFERENCIAS","280 0031",VLOOKUP(C342,NIVELES!$A$14:$B$105,2,0)),"")</f>
        <v/>
      </c>
      <c r="Z342" s="106"/>
      <c r="AA342" s="43" t="str">
        <f>+IF(D342&lt;&gt;"",VLOOKUP(D342,NIVELES!$D$19:$H$25,2,0),"")</f>
        <v/>
      </c>
      <c r="AB342" s="28" t="str">
        <f>+IF(D342&lt;&gt;"",VLOOKUP(D342,NIVELES!$D$19:$H$25,3,0),"")</f>
        <v/>
      </c>
      <c r="AC342" s="28" t="str">
        <f>+IF(D342&lt;&gt;"",VLOOKUP(D342,NIVELES!$D$19:$H$25,4,0),"")</f>
        <v/>
      </c>
      <c r="AD342" s="28" t="str">
        <f>+IF(D342&lt;&gt;"",VLOOKUP(D342,NIVELES!$D$19:$H$25,5,0),"")</f>
        <v/>
      </c>
      <c r="AE342" s="44" t="str">
        <f>IF(AF342&lt;&gt;"",VLOOKUP(AF342,NIVELES!$F$495:$G$540,2,0),"")</f>
        <v/>
      </c>
      <c r="AF342" s="27"/>
      <c r="AG342" s="27"/>
      <c r="AH342" s="28" t="str">
        <f>+IF(AG342&lt;&gt;"",VLOOKUP(AG342,NIVELES!$A$800:$B$876,2,0),"")</f>
        <v/>
      </c>
      <c r="AI342" s="27"/>
      <c r="AJ342" s="27"/>
      <c r="AK342" s="28" t="str">
        <f>IF(AJ342&lt;&gt;"",+VLOOKUP(AJ342,NIVELES!$A$890:$B$1237,2,0),"")</f>
        <v/>
      </c>
      <c r="AL342" s="29"/>
      <c r="AM342" s="29"/>
      <c r="AN342" s="29"/>
      <c r="AO342" s="29"/>
      <c r="AP342" s="29"/>
      <c r="AQ342" s="29"/>
      <c r="AR342" s="29"/>
      <c r="AS342" s="29"/>
      <c r="AT342" s="29"/>
      <c r="AU342" s="29"/>
      <c r="AV342" s="29"/>
      <c r="AW342" s="29"/>
      <c r="AX342" s="29"/>
      <c r="AY342" s="31">
        <f t="shared" si="41"/>
        <v>0</v>
      </c>
      <c r="AZ342" s="30" t="str">
        <f t="shared" si="42"/>
        <v xml:space="preserve"> </v>
      </c>
      <c r="BA342" s="35" t="str">
        <f t="shared" si="43"/>
        <v xml:space="preserve"> </v>
      </c>
      <c r="BB342" s="108"/>
      <c r="BC342" s="108"/>
      <c r="BD342" s="108"/>
      <c r="BE342" s="136" t="str">
        <f t="shared" si="44"/>
        <v/>
      </c>
      <c r="BF342" s="108"/>
      <c r="BG342" s="110"/>
      <c r="BH342" s="110"/>
      <c r="BI342" s="110"/>
      <c r="BJ342" s="137" t="str">
        <f t="shared" si="45"/>
        <v/>
      </c>
      <c r="BK342" s="110"/>
      <c r="BL342" s="108"/>
      <c r="BM342" s="108"/>
      <c r="BN342" s="108"/>
      <c r="BO342" s="135" t="str">
        <f t="shared" si="46"/>
        <v/>
      </c>
      <c r="BP342" s="108"/>
      <c r="BQ342" s="108"/>
      <c r="BR342" s="108"/>
      <c r="BS342" s="108"/>
      <c r="BT342" s="135" t="str">
        <f t="shared" si="47"/>
        <v/>
      </c>
      <c r="BU342" s="108"/>
      <c r="BV342" s="108"/>
      <c r="BW342" s="108"/>
      <c r="BX342" s="108"/>
      <c r="BY342" s="135" t="str">
        <f t="shared" si="48"/>
        <v/>
      </c>
      <c r="BZ342" s="108"/>
    </row>
    <row r="343" spans="1:78" x14ac:dyDescent="0.25">
      <c r="A343" s="27"/>
      <c r="B343" s="27"/>
      <c r="C343" s="27"/>
      <c r="D343" s="27"/>
      <c r="E343" s="28" t="str">
        <f>+IF(C343&lt;&gt;"",VLOOKUP(MID(C343,18,5),NIVELES!$A$133:$B$213,2,0),"")</f>
        <v/>
      </c>
      <c r="F343" s="88"/>
      <c r="G343" s="28" t="str">
        <f>IF(F343&lt;&gt;"",VLOOKUP(F343,NIVELES!$A$246:$C$464,3,0),"")</f>
        <v/>
      </c>
      <c r="H343" s="27"/>
      <c r="I343" s="27"/>
      <c r="J343" s="27"/>
      <c r="K343" s="107"/>
      <c r="L343" s="27"/>
      <c r="M343" s="46"/>
      <c r="N343" s="46"/>
      <c r="O343" s="46"/>
      <c r="P343" s="46"/>
      <c r="Q343" s="46"/>
      <c r="R343" s="46"/>
      <c r="S343" s="46"/>
      <c r="T343" s="46"/>
      <c r="U343" s="46"/>
      <c r="V343" s="46"/>
      <c r="W343" s="46"/>
      <c r="X343" s="46"/>
      <c r="Y343" s="41" t="str">
        <f>IF(A343&lt;&gt;"",IF(D343="DIRECCIÓN_DE_TRANSFERENCIAS","280 0031",VLOOKUP(C343,NIVELES!$A$14:$B$105,2,0)),"")</f>
        <v/>
      </c>
      <c r="Z343" s="106"/>
      <c r="AA343" s="43" t="str">
        <f>+IF(D343&lt;&gt;"",VLOOKUP(D343,NIVELES!$D$19:$H$25,2,0),"")</f>
        <v/>
      </c>
      <c r="AB343" s="28" t="str">
        <f>+IF(D343&lt;&gt;"",VLOOKUP(D343,NIVELES!$D$19:$H$25,3,0),"")</f>
        <v/>
      </c>
      <c r="AC343" s="28" t="str">
        <f>+IF(D343&lt;&gt;"",VLOOKUP(D343,NIVELES!$D$19:$H$25,4,0),"")</f>
        <v/>
      </c>
      <c r="AD343" s="28" t="str">
        <f>+IF(D343&lt;&gt;"",VLOOKUP(D343,NIVELES!$D$19:$H$25,5,0),"")</f>
        <v/>
      </c>
      <c r="AE343" s="44" t="str">
        <f>IF(AF343&lt;&gt;"",VLOOKUP(AF343,NIVELES!$F$495:$G$540,2,0),"")</f>
        <v/>
      </c>
      <c r="AF343" s="27"/>
      <c r="AG343" s="27"/>
      <c r="AH343" s="28" t="str">
        <f>+IF(AG343&lt;&gt;"",VLOOKUP(AG343,NIVELES!$A$800:$B$876,2,0),"")</f>
        <v/>
      </c>
      <c r="AI343" s="27"/>
      <c r="AJ343" s="27"/>
      <c r="AK343" s="28" t="str">
        <f>IF(AJ343&lt;&gt;"",+VLOOKUP(AJ343,NIVELES!$A$890:$B$1237,2,0),"")</f>
        <v/>
      </c>
      <c r="AL343" s="29"/>
      <c r="AM343" s="29"/>
      <c r="AN343" s="29"/>
      <c r="AO343" s="29"/>
      <c r="AP343" s="29"/>
      <c r="AQ343" s="29"/>
      <c r="AR343" s="29"/>
      <c r="AS343" s="29"/>
      <c r="AT343" s="29"/>
      <c r="AU343" s="29"/>
      <c r="AV343" s="29"/>
      <c r="AW343" s="29"/>
      <c r="AX343" s="29"/>
      <c r="AY343" s="31">
        <f t="shared" si="41"/>
        <v>0</v>
      </c>
      <c r="AZ343" s="30" t="str">
        <f t="shared" si="42"/>
        <v xml:space="preserve"> </v>
      </c>
      <c r="BA343" s="35" t="str">
        <f t="shared" si="43"/>
        <v xml:space="preserve"> </v>
      </c>
      <c r="BB343" s="108"/>
      <c r="BC343" s="108"/>
      <c r="BD343" s="108"/>
      <c r="BE343" s="136" t="str">
        <f t="shared" si="44"/>
        <v/>
      </c>
      <c r="BF343" s="108"/>
      <c r="BG343" s="110"/>
      <c r="BH343" s="110"/>
      <c r="BI343" s="110"/>
      <c r="BJ343" s="137" t="str">
        <f t="shared" si="45"/>
        <v/>
      </c>
      <c r="BK343" s="110"/>
      <c r="BL343" s="108"/>
      <c r="BM343" s="108"/>
      <c r="BN343" s="108"/>
      <c r="BO343" s="135" t="str">
        <f t="shared" si="46"/>
        <v/>
      </c>
      <c r="BP343" s="108"/>
      <c r="BQ343" s="108"/>
      <c r="BR343" s="108"/>
      <c r="BS343" s="108"/>
      <c r="BT343" s="135" t="str">
        <f t="shared" si="47"/>
        <v/>
      </c>
      <c r="BU343" s="108"/>
      <c r="BV343" s="108"/>
      <c r="BW343" s="108"/>
      <c r="BX343" s="108"/>
      <c r="BY343" s="135" t="str">
        <f t="shared" si="48"/>
        <v/>
      </c>
      <c r="BZ343" s="108"/>
    </row>
    <row r="344" spans="1:78" x14ac:dyDescent="0.25">
      <c r="A344" s="27"/>
      <c r="B344" s="27"/>
      <c r="C344" s="27"/>
      <c r="D344" s="27"/>
      <c r="E344" s="28" t="str">
        <f>+IF(C344&lt;&gt;"",VLOOKUP(MID(C344,18,5),NIVELES!$A$133:$B$213,2,0),"")</f>
        <v/>
      </c>
      <c r="F344" s="88"/>
      <c r="G344" s="28" t="str">
        <f>IF(F344&lt;&gt;"",VLOOKUP(F344,NIVELES!$A$246:$C$464,3,0),"")</f>
        <v/>
      </c>
      <c r="H344" s="27"/>
      <c r="I344" s="27"/>
      <c r="J344" s="27"/>
      <c r="K344" s="107"/>
      <c r="L344" s="27"/>
      <c r="M344" s="46"/>
      <c r="N344" s="46"/>
      <c r="O344" s="46"/>
      <c r="P344" s="46"/>
      <c r="Q344" s="46"/>
      <c r="R344" s="46"/>
      <c r="S344" s="46"/>
      <c r="T344" s="46"/>
      <c r="U344" s="46"/>
      <c r="V344" s="46"/>
      <c r="W344" s="46"/>
      <c r="X344" s="46"/>
      <c r="Y344" s="41" t="str">
        <f>IF(A344&lt;&gt;"",IF(D344="DIRECCIÓN_DE_TRANSFERENCIAS","280 0031",VLOOKUP(C344,NIVELES!$A$14:$B$105,2,0)),"")</f>
        <v/>
      </c>
      <c r="Z344" s="106"/>
      <c r="AA344" s="43" t="str">
        <f>+IF(D344&lt;&gt;"",VLOOKUP(D344,NIVELES!$D$19:$H$25,2,0),"")</f>
        <v/>
      </c>
      <c r="AB344" s="28" t="str">
        <f>+IF(D344&lt;&gt;"",VLOOKUP(D344,NIVELES!$D$19:$H$25,3,0),"")</f>
        <v/>
      </c>
      <c r="AC344" s="28" t="str">
        <f>+IF(D344&lt;&gt;"",VLOOKUP(D344,NIVELES!$D$19:$H$25,4,0),"")</f>
        <v/>
      </c>
      <c r="AD344" s="28" t="str">
        <f>+IF(D344&lt;&gt;"",VLOOKUP(D344,NIVELES!$D$19:$H$25,5,0),"")</f>
        <v/>
      </c>
      <c r="AE344" s="44" t="str">
        <f>IF(AF344&lt;&gt;"",VLOOKUP(AF344,NIVELES!$F$495:$G$540,2,0),"")</f>
        <v/>
      </c>
      <c r="AF344" s="27"/>
      <c r="AG344" s="27"/>
      <c r="AH344" s="28" t="str">
        <f>+IF(AG344&lt;&gt;"",VLOOKUP(AG344,NIVELES!$A$800:$B$876,2,0),"")</f>
        <v/>
      </c>
      <c r="AI344" s="27"/>
      <c r="AJ344" s="27"/>
      <c r="AK344" s="28" t="str">
        <f>IF(AJ344&lt;&gt;"",+VLOOKUP(AJ344,NIVELES!$A$890:$B$1237,2,0),"")</f>
        <v/>
      </c>
      <c r="AL344" s="29"/>
      <c r="AM344" s="29"/>
      <c r="AN344" s="29"/>
      <c r="AO344" s="29"/>
      <c r="AP344" s="29"/>
      <c r="AQ344" s="29"/>
      <c r="AR344" s="29"/>
      <c r="AS344" s="29"/>
      <c r="AT344" s="29"/>
      <c r="AU344" s="29"/>
      <c r="AV344" s="29"/>
      <c r="AW344" s="29"/>
      <c r="AX344" s="29"/>
      <c r="AY344" s="31">
        <f t="shared" si="41"/>
        <v>0</v>
      </c>
      <c r="AZ344" s="30" t="str">
        <f t="shared" si="42"/>
        <v xml:space="preserve"> </v>
      </c>
      <c r="BA344" s="35" t="str">
        <f t="shared" si="43"/>
        <v xml:space="preserve"> </v>
      </c>
      <c r="BB344" s="108"/>
      <c r="BC344" s="108"/>
      <c r="BD344" s="108"/>
      <c r="BE344" s="136" t="str">
        <f t="shared" si="44"/>
        <v/>
      </c>
      <c r="BF344" s="108"/>
      <c r="BG344" s="110"/>
      <c r="BH344" s="110"/>
      <c r="BI344" s="110"/>
      <c r="BJ344" s="137" t="str">
        <f t="shared" si="45"/>
        <v/>
      </c>
      <c r="BK344" s="110"/>
      <c r="BL344" s="108"/>
      <c r="BM344" s="108"/>
      <c r="BN344" s="108"/>
      <c r="BO344" s="135" t="str">
        <f t="shared" si="46"/>
        <v/>
      </c>
      <c r="BP344" s="108"/>
      <c r="BQ344" s="108"/>
      <c r="BR344" s="108"/>
      <c r="BS344" s="108"/>
      <c r="BT344" s="135" t="str">
        <f t="shared" si="47"/>
        <v/>
      </c>
      <c r="BU344" s="108"/>
      <c r="BV344" s="108"/>
      <c r="BW344" s="108"/>
      <c r="BX344" s="108"/>
      <c r="BY344" s="135" t="str">
        <f t="shared" si="48"/>
        <v/>
      </c>
      <c r="BZ344" s="108"/>
    </row>
    <row r="345" spans="1:78" x14ac:dyDescent="0.25">
      <c r="A345" s="27"/>
      <c r="B345" s="27"/>
      <c r="C345" s="27"/>
      <c r="D345" s="27"/>
      <c r="E345" s="28" t="str">
        <f>+IF(C345&lt;&gt;"",VLOOKUP(MID(C345,18,5),NIVELES!$A$133:$B$213,2,0),"")</f>
        <v/>
      </c>
      <c r="F345" s="88"/>
      <c r="G345" s="28" t="str">
        <f>IF(F345&lt;&gt;"",VLOOKUP(F345,NIVELES!$A$246:$C$464,3,0),"")</f>
        <v/>
      </c>
      <c r="H345" s="27"/>
      <c r="I345" s="27"/>
      <c r="J345" s="27"/>
      <c r="K345" s="107"/>
      <c r="L345" s="27"/>
      <c r="M345" s="46"/>
      <c r="N345" s="46"/>
      <c r="O345" s="46"/>
      <c r="P345" s="46"/>
      <c r="Q345" s="46"/>
      <c r="R345" s="46"/>
      <c r="S345" s="46"/>
      <c r="T345" s="46"/>
      <c r="U345" s="46"/>
      <c r="V345" s="46"/>
      <c r="W345" s="46"/>
      <c r="X345" s="46"/>
      <c r="Y345" s="41" t="str">
        <f>IF(A345&lt;&gt;"",IF(D345="DIRECCIÓN_DE_TRANSFERENCIAS","280 0031",VLOOKUP(C345,NIVELES!$A$14:$B$105,2,0)),"")</f>
        <v/>
      </c>
      <c r="Z345" s="106"/>
      <c r="AA345" s="43" t="str">
        <f>+IF(D345&lt;&gt;"",VLOOKUP(D345,NIVELES!$D$19:$H$25,2,0),"")</f>
        <v/>
      </c>
      <c r="AB345" s="28" t="str">
        <f>+IF(D345&lt;&gt;"",VLOOKUP(D345,NIVELES!$D$19:$H$25,3,0),"")</f>
        <v/>
      </c>
      <c r="AC345" s="28" t="str">
        <f>+IF(D345&lt;&gt;"",VLOOKUP(D345,NIVELES!$D$19:$H$25,4,0),"")</f>
        <v/>
      </c>
      <c r="AD345" s="28" t="str">
        <f>+IF(D345&lt;&gt;"",VLOOKUP(D345,NIVELES!$D$19:$H$25,5,0),"")</f>
        <v/>
      </c>
      <c r="AE345" s="44" t="str">
        <f>IF(AF345&lt;&gt;"",VLOOKUP(AF345,NIVELES!$F$495:$G$540,2,0),"")</f>
        <v/>
      </c>
      <c r="AF345" s="27"/>
      <c r="AG345" s="27"/>
      <c r="AH345" s="28" t="str">
        <f>+IF(AG345&lt;&gt;"",VLOOKUP(AG345,NIVELES!$A$800:$B$876,2,0),"")</f>
        <v/>
      </c>
      <c r="AI345" s="27"/>
      <c r="AJ345" s="27"/>
      <c r="AK345" s="28" t="str">
        <f>IF(AJ345&lt;&gt;"",+VLOOKUP(AJ345,NIVELES!$A$890:$B$1237,2,0),"")</f>
        <v/>
      </c>
      <c r="AL345" s="29"/>
      <c r="AM345" s="29"/>
      <c r="AN345" s="29"/>
      <c r="AO345" s="29"/>
      <c r="AP345" s="29"/>
      <c r="AQ345" s="29"/>
      <c r="AR345" s="29"/>
      <c r="AS345" s="29"/>
      <c r="AT345" s="29"/>
      <c r="AU345" s="29"/>
      <c r="AV345" s="29"/>
      <c r="AW345" s="29"/>
      <c r="AX345" s="29"/>
      <c r="AY345" s="31">
        <f t="shared" si="41"/>
        <v>0</v>
      </c>
      <c r="AZ345" s="30" t="str">
        <f t="shared" si="42"/>
        <v xml:space="preserve"> </v>
      </c>
      <c r="BA345" s="35" t="str">
        <f t="shared" si="43"/>
        <v xml:space="preserve"> </v>
      </c>
      <c r="BB345" s="108"/>
      <c r="BC345" s="108"/>
      <c r="BD345" s="108"/>
      <c r="BE345" s="136" t="str">
        <f t="shared" si="44"/>
        <v/>
      </c>
      <c r="BF345" s="108"/>
      <c r="BG345" s="110"/>
      <c r="BH345" s="110"/>
      <c r="BI345" s="110"/>
      <c r="BJ345" s="137" t="str">
        <f t="shared" si="45"/>
        <v/>
      </c>
      <c r="BK345" s="110"/>
      <c r="BL345" s="108"/>
      <c r="BM345" s="108"/>
      <c r="BN345" s="108"/>
      <c r="BO345" s="135" t="str">
        <f t="shared" si="46"/>
        <v/>
      </c>
      <c r="BP345" s="108"/>
      <c r="BQ345" s="108"/>
      <c r="BR345" s="108"/>
      <c r="BS345" s="108"/>
      <c r="BT345" s="135" t="str">
        <f t="shared" si="47"/>
        <v/>
      </c>
      <c r="BU345" s="108"/>
      <c r="BV345" s="108"/>
      <c r="BW345" s="108"/>
      <c r="BX345" s="108"/>
      <c r="BY345" s="135" t="str">
        <f t="shared" si="48"/>
        <v/>
      </c>
      <c r="BZ345" s="108"/>
    </row>
    <row r="346" spans="1:78" x14ac:dyDescent="0.25">
      <c r="A346" s="27"/>
      <c r="B346" s="27"/>
      <c r="C346" s="27"/>
      <c r="D346" s="27"/>
      <c r="E346" s="28" t="str">
        <f>+IF(C346&lt;&gt;"",VLOOKUP(MID(C346,18,5),NIVELES!$A$133:$B$213,2,0),"")</f>
        <v/>
      </c>
      <c r="F346" s="88"/>
      <c r="G346" s="28" t="str">
        <f>IF(F346&lt;&gt;"",VLOOKUP(F346,NIVELES!$A$246:$C$464,3,0),"")</f>
        <v/>
      </c>
      <c r="H346" s="27"/>
      <c r="I346" s="27"/>
      <c r="J346" s="27"/>
      <c r="K346" s="107"/>
      <c r="L346" s="27"/>
      <c r="M346" s="46"/>
      <c r="N346" s="46"/>
      <c r="O346" s="46"/>
      <c r="P346" s="46"/>
      <c r="Q346" s="46"/>
      <c r="R346" s="46"/>
      <c r="S346" s="46"/>
      <c r="T346" s="46"/>
      <c r="U346" s="46"/>
      <c r="V346" s="46"/>
      <c r="W346" s="46"/>
      <c r="X346" s="46"/>
      <c r="Y346" s="41" t="str">
        <f>IF(A346&lt;&gt;"",IF(D346="DIRECCIÓN_DE_TRANSFERENCIAS","280 0031",VLOOKUP(C346,NIVELES!$A$14:$B$105,2,0)),"")</f>
        <v/>
      </c>
      <c r="Z346" s="106"/>
      <c r="AA346" s="43" t="str">
        <f>+IF(D346&lt;&gt;"",VLOOKUP(D346,NIVELES!$D$19:$H$25,2,0),"")</f>
        <v/>
      </c>
      <c r="AB346" s="28" t="str">
        <f>+IF(D346&lt;&gt;"",VLOOKUP(D346,NIVELES!$D$19:$H$25,3,0),"")</f>
        <v/>
      </c>
      <c r="AC346" s="28" t="str">
        <f>+IF(D346&lt;&gt;"",VLOOKUP(D346,NIVELES!$D$19:$H$25,4,0),"")</f>
        <v/>
      </c>
      <c r="AD346" s="28" t="str">
        <f>+IF(D346&lt;&gt;"",VLOOKUP(D346,NIVELES!$D$19:$H$25,5,0),"")</f>
        <v/>
      </c>
      <c r="AE346" s="44" t="str">
        <f>IF(AF346&lt;&gt;"",VLOOKUP(AF346,NIVELES!$F$495:$G$540,2,0),"")</f>
        <v/>
      </c>
      <c r="AF346" s="27"/>
      <c r="AG346" s="27"/>
      <c r="AH346" s="28" t="str">
        <f>+IF(AG346&lt;&gt;"",VLOOKUP(AG346,NIVELES!$A$800:$B$876,2,0),"")</f>
        <v/>
      </c>
      <c r="AI346" s="27"/>
      <c r="AJ346" s="27"/>
      <c r="AK346" s="28" t="str">
        <f>IF(AJ346&lt;&gt;"",+VLOOKUP(AJ346,NIVELES!$A$890:$B$1237,2,0),"")</f>
        <v/>
      </c>
      <c r="AL346" s="29"/>
      <c r="AM346" s="29"/>
      <c r="AN346" s="29"/>
      <c r="AO346" s="29"/>
      <c r="AP346" s="29"/>
      <c r="AQ346" s="29"/>
      <c r="AR346" s="29"/>
      <c r="AS346" s="29"/>
      <c r="AT346" s="29"/>
      <c r="AU346" s="29"/>
      <c r="AV346" s="29"/>
      <c r="AW346" s="29"/>
      <c r="AX346" s="29"/>
      <c r="AY346" s="31">
        <f t="shared" si="41"/>
        <v>0</v>
      </c>
      <c r="AZ346" s="30" t="str">
        <f t="shared" si="42"/>
        <v xml:space="preserve"> </v>
      </c>
      <c r="BA346" s="35" t="str">
        <f t="shared" si="43"/>
        <v xml:space="preserve"> </v>
      </c>
      <c r="BB346" s="108"/>
      <c r="BC346" s="108"/>
      <c r="BD346" s="108"/>
      <c r="BE346" s="136" t="str">
        <f t="shared" si="44"/>
        <v/>
      </c>
      <c r="BF346" s="108"/>
      <c r="BG346" s="110"/>
      <c r="BH346" s="110"/>
      <c r="BI346" s="110"/>
      <c r="BJ346" s="137" t="str">
        <f t="shared" si="45"/>
        <v/>
      </c>
      <c r="BK346" s="110"/>
      <c r="BL346" s="108"/>
      <c r="BM346" s="108"/>
      <c r="BN346" s="108"/>
      <c r="BO346" s="135" t="str">
        <f t="shared" si="46"/>
        <v/>
      </c>
      <c r="BP346" s="108"/>
      <c r="BQ346" s="108"/>
      <c r="BR346" s="108"/>
      <c r="BS346" s="108"/>
      <c r="BT346" s="135" t="str">
        <f t="shared" si="47"/>
        <v/>
      </c>
      <c r="BU346" s="108"/>
      <c r="BV346" s="108"/>
      <c r="BW346" s="108"/>
      <c r="BX346" s="108"/>
      <c r="BY346" s="135" t="str">
        <f t="shared" si="48"/>
        <v/>
      </c>
      <c r="BZ346" s="108"/>
    </row>
    <row r="347" spans="1:78" x14ac:dyDescent="0.25">
      <c r="A347" s="27"/>
      <c r="B347" s="27"/>
      <c r="C347" s="27"/>
      <c r="D347" s="27"/>
      <c r="E347" s="28" t="str">
        <f>+IF(C347&lt;&gt;"",VLOOKUP(MID(C347,18,5),NIVELES!$A$133:$B$213,2,0),"")</f>
        <v/>
      </c>
      <c r="F347" s="88"/>
      <c r="G347" s="28" t="str">
        <f>IF(F347&lt;&gt;"",VLOOKUP(F347,NIVELES!$A$246:$C$464,3,0),"")</f>
        <v/>
      </c>
      <c r="H347" s="27"/>
      <c r="I347" s="27"/>
      <c r="J347" s="27"/>
      <c r="K347" s="107"/>
      <c r="L347" s="27"/>
      <c r="M347" s="46"/>
      <c r="N347" s="46"/>
      <c r="O347" s="46"/>
      <c r="P347" s="46"/>
      <c r="Q347" s="46"/>
      <c r="R347" s="46"/>
      <c r="S347" s="46"/>
      <c r="T347" s="46"/>
      <c r="U347" s="46"/>
      <c r="V347" s="46"/>
      <c r="W347" s="46"/>
      <c r="X347" s="46"/>
      <c r="Y347" s="41" t="str">
        <f>IF(A347&lt;&gt;"",IF(D347="DIRECCIÓN_DE_TRANSFERENCIAS","280 0031",VLOOKUP(C347,NIVELES!$A$14:$B$105,2,0)),"")</f>
        <v/>
      </c>
      <c r="Z347" s="106"/>
      <c r="AA347" s="43" t="str">
        <f>+IF(D347&lt;&gt;"",VLOOKUP(D347,NIVELES!$D$19:$H$25,2,0),"")</f>
        <v/>
      </c>
      <c r="AB347" s="28" t="str">
        <f>+IF(D347&lt;&gt;"",VLOOKUP(D347,NIVELES!$D$19:$H$25,3,0),"")</f>
        <v/>
      </c>
      <c r="AC347" s="28" t="str">
        <f>+IF(D347&lt;&gt;"",VLOOKUP(D347,NIVELES!$D$19:$H$25,4,0),"")</f>
        <v/>
      </c>
      <c r="AD347" s="28" t="str">
        <f>+IF(D347&lt;&gt;"",VLOOKUP(D347,NIVELES!$D$19:$H$25,5,0),"")</f>
        <v/>
      </c>
      <c r="AE347" s="44" t="str">
        <f>IF(AF347&lt;&gt;"",VLOOKUP(AF347,NIVELES!$F$495:$G$540,2,0),"")</f>
        <v/>
      </c>
      <c r="AF347" s="27"/>
      <c r="AG347" s="27"/>
      <c r="AH347" s="28" t="str">
        <f>+IF(AG347&lt;&gt;"",VLOOKUP(AG347,NIVELES!$A$800:$B$876,2,0),"")</f>
        <v/>
      </c>
      <c r="AI347" s="27"/>
      <c r="AJ347" s="27"/>
      <c r="AK347" s="28" t="str">
        <f>IF(AJ347&lt;&gt;"",+VLOOKUP(AJ347,NIVELES!$A$890:$B$1237,2,0),"")</f>
        <v/>
      </c>
      <c r="AL347" s="29"/>
      <c r="AM347" s="29"/>
      <c r="AN347" s="29"/>
      <c r="AO347" s="29"/>
      <c r="AP347" s="29"/>
      <c r="AQ347" s="29"/>
      <c r="AR347" s="29"/>
      <c r="AS347" s="29"/>
      <c r="AT347" s="29"/>
      <c r="AU347" s="29"/>
      <c r="AV347" s="29"/>
      <c r="AW347" s="29"/>
      <c r="AX347" s="29"/>
      <c r="AY347" s="31">
        <f t="shared" si="41"/>
        <v>0</v>
      </c>
      <c r="AZ347" s="30" t="str">
        <f t="shared" si="42"/>
        <v xml:space="preserve"> </v>
      </c>
      <c r="BA347" s="35" t="str">
        <f t="shared" si="43"/>
        <v xml:space="preserve"> </v>
      </c>
      <c r="BB347" s="108"/>
      <c r="BC347" s="108"/>
      <c r="BD347" s="108"/>
      <c r="BE347" s="136" t="str">
        <f t="shared" si="44"/>
        <v/>
      </c>
      <c r="BF347" s="108"/>
      <c r="BG347" s="110"/>
      <c r="BH347" s="110"/>
      <c r="BI347" s="110"/>
      <c r="BJ347" s="137" t="str">
        <f t="shared" si="45"/>
        <v/>
      </c>
      <c r="BK347" s="110"/>
      <c r="BL347" s="108"/>
      <c r="BM347" s="108"/>
      <c r="BN347" s="108"/>
      <c r="BO347" s="135" t="str">
        <f t="shared" si="46"/>
        <v/>
      </c>
      <c r="BP347" s="108"/>
      <c r="BQ347" s="108"/>
      <c r="BR347" s="108"/>
      <c r="BS347" s="108"/>
      <c r="BT347" s="135" t="str">
        <f t="shared" si="47"/>
        <v/>
      </c>
      <c r="BU347" s="108"/>
      <c r="BV347" s="108"/>
      <c r="BW347" s="108"/>
      <c r="BX347" s="108"/>
      <c r="BY347" s="135" t="str">
        <f t="shared" si="48"/>
        <v/>
      </c>
      <c r="BZ347" s="108"/>
    </row>
    <row r="348" spans="1:78" x14ac:dyDescent="0.25">
      <c r="A348" s="27"/>
      <c r="B348" s="27"/>
      <c r="C348" s="27"/>
      <c r="D348" s="27"/>
      <c r="E348" s="28" t="str">
        <f>+IF(C348&lt;&gt;"",VLOOKUP(MID(C348,18,5),NIVELES!$A$133:$B$213,2,0),"")</f>
        <v/>
      </c>
      <c r="F348" s="88"/>
      <c r="G348" s="28" t="str">
        <f>IF(F348&lt;&gt;"",VLOOKUP(F348,NIVELES!$A$246:$C$464,3,0),"")</f>
        <v/>
      </c>
      <c r="H348" s="27"/>
      <c r="I348" s="27"/>
      <c r="J348" s="27"/>
      <c r="K348" s="107"/>
      <c r="L348" s="27"/>
      <c r="M348" s="46"/>
      <c r="N348" s="46"/>
      <c r="O348" s="46"/>
      <c r="P348" s="46"/>
      <c r="Q348" s="46"/>
      <c r="R348" s="46"/>
      <c r="S348" s="46"/>
      <c r="T348" s="46"/>
      <c r="U348" s="46"/>
      <c r="V348" s="46"/>
      <c r="W348" s="46"/>
      <c r="X348" s="46"/>
      <c r="Y348" s="41" t="str">
        <f>IF(A348&lt;&gt;"",IF(D348="DIRECCIÓN_DE_TRANSFERENCIAS","280 0031",VLOOKUP(C348,NIVELES!$A$14:$B$105,2,0)),"")</f>
        <v/>
      </c>
      <c r="Z348" s="106"/>
      <c r="AA348" s="43" t="str">
        <f>+IF(D348&lt;&gt;"",VLOOKUP(D348,NIVELES!$D$19:$H$25,2,0),"")</f>
        <v/>
      </c>
      <c r="AB348" s="28" t="str">
        <f>+IF(D348&lt;&gt;"",VLOOKUP(D348,NIVELES!$D$19:$H$25,3,0),"")</f>
        <v/>
      </c>
      <c r="AC348" s="28" t="str">
        <f>+IF(D348&lt;&gt;"",VLOOKUP(D348,NIVELES!$D$19:$H$25,4,0),"")</f>
        <v/>
      </c>
      <c r="AD348" s="28" t="str">
        <f>+IF(D348&lt;&gt;"",VLOOKUP(D348,NIVELES!$D$19:$H$25,5,0),"")</f>
        <v/>
      </c>
      <c r="AE348" s="44" t="str">
        <f>IF(AF348&lt;&gt;"",VLOOKUP(AF348,NIVELES!$F$495:$G$540,2,0),"")</f>
        <v/>
      </c>
      <c r="AF348" s="27"/>
      <c r="AG348" s="27"/>
      <c r="AH348" s="28" t="str">
        <f>+IF(AG348&lt;&gt;"",VLOOKUP(AG348,NIVELES!$A$800:$B$876,2,0),"")</f>
        <v/>
      </c>
      <c r="AI348" s="27"/>
      <c r="AJ348" s="27"/>
      <c r="AK348" s="28" t="str">
        <f>IF(AJ348&lt;&gt;"",+VLOOKUP(AJ348,NIVELES!$A$890:$B$1237,2,0),"")</f>
        <v/>
      </c>
      <c r="AL348" s="29"/>
      <c r="AM348" s="29"/>
      <c r="AN348" s="29"/>
      <c r="AO348" s="29"/>
      <c r="AP348" s="29"/>
      <c r="AQ348" s="29"/>
      <c r="AR348" s="29"/>
      <c r="AS348" s="29"/>
      <c r="AT348" s="29"/>
      <c r="AU348" s="29"/>
      <c r="AV348" s="29"/>
      <c r="AW348" s="29"/>
      <c r="AX348" s="29"/>
      <c r="AY348" s="31">
        <f t="shared" si="41"/>
        <v>0</v>
      </c>
      <c r="AZ348" s="30" t="str">
        <f t="shared" si="42"/>
        <v xml:space="preserve"> </v>
      </c>
      <c r="BA348" s="35" t="str">
        <f t="shared" si="43"/>
        <v xml:space="preserve"> </v>
      </c>
      <c r="BB348" s="108"/>
      <c r="BC348" s="108"/>
      <c r="BD348" s="108"/>
      <c r="BE348" s="136" t="str">
        <f t="shared" si="44"/>
        <v/>
      </c>
      <c r="BF348" s="108"/>
      <c r="BG348" s="110"/>
      <c r="BH348" s="110"/>
      <c r="BI348" s="110"/>
      <c r="BJ348" s="137" t="str">
        <f t="shared" si="45"/>
        <v/>
      </c>
      <c r="BK348" s="110"/>
      <c r="BL348" s="108"/>
      <c r="BM348" s="108"/>
      <c r="BN348" s="108"/>
      <c r="BO348" s="135" t="str">
        <f t="shared" si="46"/>
        <v/>
      </c>
      <c r="BP348" s="108"/>
      <c r="BQ348" s="108"/>
      <c r="BR348" s="108"/>
      <c r="BS348" s="108"/>
      <c r="BT348" s="135" t="str">
        <f t="shared" si="47"/>
        <v/>
      </c>
      <c r="BU348" s="108"/>
      <c r="BV348" s="108"/>
      <c r="BW348" s="108"/>
      <c r="BX348" s="108"/>
      <c r="BY348" s="135" t="str">
        <f t="shared" si="48"/>
        <v/>
      </c>
      <c r="BZ348" s="108"/>
    </row>
    <row r="349" spans="1:78" x14ac:dyDescent="0.25">
      <c r="A349" s="27"/>
      <c r="B349" s="27"/>
      <c r="C349" s="27"/>
      <c r="D349" s="27"/>
      <c r="E349" s="28" t="str">
        <f>+IF(C349&lt;&gt;"",VLOOKUP(MID(C349,18,5),NIVELES!$A$133:$B$213,2,0),"")</f>
        <v/>
      </c>
      <c r="F349" s="88"/>
      <c r="G349" s="28" t="str">
        <f>IF(F349&lt;&gt;"",VLOOKUP(F349,NIVELES!$A$246:$C$464,3,0),"")</f>
        <v/>
      </c>
      <c r="H349" s="27"/>
      <c r="I349" s="27"/>
      <c r="J349" s="27"/>
      <c r="K349" s="107"/>
      <c r="L349" s="27"/>
      <c r="M349" s="46"/>
      <c r="N349" s="46"/>
      <c r="O349" s="46"/>
      <c r="P349" s="46"/>
      <c r="Q349" s="46"/>
      <c r="R349" s="46"/>
      <c r="S349" s="46"/>
      <c r="T349" s="46"/>
      <c r="U349" s="46"/>
      <c r="V349" s="46"/>
      <c r="W349" s="46"/>
      <c r="X349" s="46"/>
      <c r="Y349" s="41" t="str">
        <f>IF(A349&lt;&gt;"",IF(D349="DIRECCIÓN_DE_TRANSFERENCIAS","280 0031",VLOOKUP(C349,NIVELES!$A$14:$B$105,2,0)),"")</f>
        <v/>
      </c>
      <c r="Z349" s="106"/>
      <c r="AA349" s="43" t="str">
        <f>+IF(D349&lt;&gt;"",VLOOKUP(D349,NIVELES!$D$19:$H$25,2,0),"")</f>
        <v/>
      </c>
      <c r="AB349" s="28" t="str">
        <f>+IF(D349&lt;&gt;"",VLOOKUP(D349,NIVELES!$D$19:$H$25,3,0),"")</f>
        <v/>
      </c>
      <c r="AC349" s="28" t="str">
        <f>+IF(D349&lt;&gt;"",VLOOKUP(D349,NIVELES!$D$19:$H$25,4,0),"")</f>
        <v/>
      </c>
      <c r="AD349" s="28" t="str">
        <f>+IF(D349&lt;&gt;"",VLOOKUP(D349,NIVELES!$D$19:$H$25,5,0),"")</f>
        <v/>
      </c>
      <c r="AE349" s="44" t="str">
        <f>IF(AF349&lt;&gt;"",VLOOKUP(AF349,NIVELES!$F$495:$G$540,2,0),"")</f>
        <v/>
      </c>
      <c r="AF349" s="27"/>
      <c r="AG349" s="27"/>
      <c r="AH349" s="28" t="str">
        <f>+IF(AG349&lt;&gt;"",VLOOKUP(AG349,NIVELES!$A$800:$B$876,2,0),"")</f>
        <v/>
      </c>
      <c r="AI349" s="27"/>
      <c r="AJ349" s="27"/>
      <c r="AK349" s="28" t="str">
        <f>IF(AJ349&lt;&gt;"",+VLOOKUP(AJ349,NIVELES!$A$890:$B$1237,2,0),"")</f>
        <v/>
      </c>
      <c r="AL349" s="29"/>
      <c r="AM349" s="29"/>
      <c r="AN349" s="29"/>
      <c r="AO349" s="29"/>
      <c r="AP349" s="29"/>
      <c r="AQ349" s="29"/>
      <c r="AR349" s="29"/>
      <c r="AS349" s="29"/>
      <c r="AT349" s="29"/>
      <c r="AU349" s="29"/>
      <c r="AV349" s="29"/>
      <c r="AW349" s="29"/>
      <c r="AX349" s="29"/>
      <c r="AY349" s="31">
        <f t="shared" si="41"/>
        <v>0</v>
      </c>
      <c r="AZ349" s="30" t="str">
        <f t="shared" si="42"/>
        <v xml:space="preserve"> </v>
      </c>
      <c r="BA349" s="35" t="str">
        <f t="shared" si="43"/>
        <v xml:space="preserve"> </v>
      </c>
      <c r="BB349" s="108"/>
      <c r="BC349" s="108"/>
      <c r="BD349" s="108"/>
      <c r="BE349" s="136" t="str">
        <f t="shared" si="44"/>
        <v/>
      </c>
      <c r="BF349" s="108"/>
      <c r="BG349" s="110"/>
      <c r="BH349" s="110"/>
      <c r="BI349" s="110"/>
      <c r="BJ349" s="137" t="str">
        <f t="shared" si="45"/>
        <v/>
      </c>
      <c r="BK349" s="110"/>
      <c r="BL349" s="108"/>
      <c r="BM349" s="108"/>
      <c r="BN349" s="108"/>
      <c r="BO349" s="135" t="str">
        <f t="shared" si="46"/>
        <v/>
      </c>
      <c r="BP349" s="108"/>
      <c r="BQ349" s="108"/>
      <c r="BR349" s="108"/>
      <c r="BS349" s="108"/>
      <c r="BT349" s="135" t="str">
        <f t="shared" si="47"/>
        <v/>
      </c>
      <c r="BU349" s="108"/>
      <c r="BV349" s="108"/>
      <c r="BW349" s="108"/>
      <c r="BX349" s="108"/>
      <c r="BY349" s="135" t="str">
        <f t="shared" si="48"/>
        <v/>
      </c>
      <c r="BZ349" s="108"/>
    </row>
    <row r="350" spans="1:78" x14ac:dyDescent="0.25">
      <c r="A350" s="27"/>
      <c r="B350" s="27"/>
      <c r="C350" s="27"/>
      <c r="D350" s="27"/>
      <c r="E350" s="28" t="str">
        <f>+IF(C350&lt;&gt;"",VLOOKUP(MID(C350,18,5),NIVELES!$A$133:$B$213,2,0),"")</f>
        <v/>
      </c>
      <c r="F350" s="88"/>
      <c r="G350" s="28" t="str">
        <f>IF(F350&lt;&gt;"",VLOOKUP(F350,NIVELES!$A$246:$C$464,3,0),"")</f>
        <v/>
      </c>
      <c r="H350" s="27"/>
      <c r="I350" s="27"/>
      <c r="J350" s="27"/>
      <c r="K350" s="107"/>
      <c r="L350" s="27"/>
      <c r="M350" s="46"/>
      <c r="N350" s="46"/>
      <c r="O350" s="46"/>
      <c r="P350" s="46"/>
      <c r="Q350" s="46"/>
      <c r="R350" s="46"/>
      <c r="S350" s="46"/>
      <c r="T350" s="46"/>
      <c r="U350" s="46"/>
      <c r="V350" s="46"/>
      <c r="W350" s="46"/>
      <c r="X350" s="46"/>
      <c r="Y350" s="41" t="str">
        <f>IF(A350&lt;&gt;"",IF(D350="DIRECCIÓN_DE_TRANSFERENCIAS","280 0031",VLOOKUP(C350,NIVELES!$A$14:$B$105,2,0)),"")</f>
        <v/>
      </c>
      <c r="Z350" s="106"/>
      <c r="AA350" s="43" t="str">
        <f>+IF(D350&lt;&gt;"",VLOOKUP(D350,NIVELES!$D$19:$H$25,2,0),"")</f>
        <v/>
      </c>
      <c r="AB350" s="28" t="str">
        <f>+IF(D350&lt;&gt;"",VLOOKUP(D350,NIVELES!$D$19:$H$25,3,0),"")</f>
        <v/>
      </c>
      <c r="AC350" s="28" t="str">
        <f>+IF(D350&lt;&gt;"",VLOOKUP(D350,NIVELES!$D$19:$H$25,4,0),"")</f>
        <v/>
      </c>
      <c r="AD350" s="28" t="str">
        <f>+IF(D350&lt;&gt;"",VLOOKUP(D350,NIVELES!$D$19:$H$25,5,0),"")</f>
        <v/>
      </c>
      <c r="AE350" s="44" t="str">
        <f>IF(AF350&lt;&gt;"",VLOOKUP(AF350,NIVELES!$F$495:$G$540,2,0),"")</f>
        <v/>
      </c>
      <c r="AF350" s="27"/>
      <c r="AG350" s="27"/>
      <c r="AH350" s="28" t="str">
        <f>+IF(AG350&lt;&gt;"",VLOOKUP(AG350,NIVELES!$A$800:$B$876,2,0),"")</f>
        <v/>
      </c>
      <c r="AI350" s="27"/>
      <c r="AJ350" s="27"/>
      <c r="AK350" s="28" t="str">
        <f>IF(AJ350&lt;&gt;"",+VLOOKUP(AJ350,NIVELES!$A$890:$B$1237,2,0),"")</f>
        <v/>
      </c>
      <c r="AL350" s="29"/>
      <c r="AM350" s="29"/>
      <c r="AN350" s="29"/>
      <c r="AO350" s="29"/>
      <c r="AP350" s="29"/>
      <c r="AQ350" s="29"/>
      <c r="AR350" s="29"/>
      <c r="AS350" s="29"/>
      <c r="AT350" s="29"/>
      <c r="AU350" s="29"/>
      <c r="AV350" s="29"/>
      <c r="AW350" s="29"/>
      <c r="AX350" s="29"/>
      <c r="AY350" s="31">
        <f t="shared" si="41"/>
        <v>0</v>
      </c>
      <c r="AZ350" s="30" t="str">
        <f t="shared" si="42"/>
        <v xml:space="preserve"> </v>
      </c>
      <c r="BA350" s="35" t="str">
        <f t="shared" si="43"/>
        <v xml:space="preserve"> </v>
      </c>
      <c r="BB350" s="108"/>
      <c r="BC350" s="108"/>
      <c r="BD350" s="108"/>
      <c r="BE350" s="136" t="str">
        <f t="shared" si="44"/>
        <v/>
      </c>
      <c r="BF350" s="108"/>
      <c r="BG350" s="110"/>
      <c r="BH350" s="110"/>
      <c r="BI350" s="110"/>
      <c r="BJ350" s="137" t="str">
        <f t="shared" si="45"/>
        <v/>
      </c>
      <c r="BK350" s="110"/>
      <c r="BL350" s="108"/>
      <c r="BM350" s="108"/>
      <c r="BN350" s="108"/>
      <c r="BO350" s="135" t="str">
        <f t="shared" si="46"/>
        <v/>
      </c>
      <c r="BP350" s="108"/>
      <c r="BQ350" s="108"/>
      <c r="BR350" s="108"/>
      <c r="BS350" s="108"/>
      <c r="BT350" s="135" t="str">
        <f t="shared" si="47"/>
        <v/>
      </c>
      <c r="BU350" s="108"/>
      <c r="BV350" s="108"/>
      <c r="BW350" s="108"/>
      <c r="BX350" s="108"/>
      <c r="BY350" s="135" t="str">
        <f t="shared" si="48"/>
        <v/>
      </c>
      <c r="BZ350" s="108"/>
    </row>
    <row r="351" spans="1:78" x14ac:dyDescent="0.25">
      <c r="A351" s="27"/>
      <c r="B351" s="27"/>
      <c r="C351" s="27"/>
      <c r="D351" s="27"/>
      <c r="E351" s="28" t="str">
        <f>+IF(C351&lt;&gt;"",VLOOKUP(MID(C351,18,5),NIVELES!$A$133:$B$213,2,0),"")</f>
        <v/>
      </c>
      <c r="F351" s="88"/>
      <c r="G351" s="28" t="str">
        <f>IF(F351&lt;&gt;"",VLOOKUP(F351,NIVELES!$A$246:$C$464,3,0),"")</f>
        <v/>
      </c>
      <c r="H351" s="27"/>
      <c r="I351" s="27"/>
      <c r="J351" s="27"/>
      <c r="K351" s="107"/>
      <c r="L351" s="27"/>
      <c r="M351" s="46"/>
      <c r="N351" s="46"/>
      <c r="O351" s="46"/>
      <c r="P351" s="46"/>
      <c r="Q351" s="46"/>
      <c r="R351" s="46"/>
      <c r="S351" s="46"/>
      <c r="T351" s="46"/>
      <c r="U351" s="46"/>
      <c r="V351" s="46"/>
      <c r="W351" s="46"/>
      <c r="X351" s="46"/>
      <c r="Y351" s="41" t="str">
        <f>IF(A351&lt;&gt;"",IF(D351="DIRECCIÓN_DE_TRANSFERENCIAS","280 0031",VLOOKUP(C351,NIVELES!$A$14:$B$105,2,0)),"")</f>
        <v/>
      </c>
      <c r="Z351" s="106"/>
      <c r="AA351" s="43" t="str">
        <f>+IF(D351&lt;&gt;"",VLOOKUP(D351,NIVELES!$D$19:$H$25,2,0),"")</f>
        <v/>
      </c>
      <c r="AB351" s="28" t="str">
        <f>+IF(D351&lt;&gt;"",VLOOKUP(D351,NIVELES!$D$19:$H$25,3,0),"")</f>
        <v/>
      </c>
      <c r="AC351" s="28" t="str">
        <f>+IF(D351&lt;&gt;"",VLOOKUP(D351,NIVELES!$D$19:$H$25,4,0),"")</f>
        <v/>
      </c>
      <c r="AD351" s="28" t="str">
        <f>+IF(D351&lt;&gt;"",VLOOKUP(D351,NIVELES!$D$19:$H$25,5,0),"")</f>
        <v/>
      </c>
      <c r="AE351" s="44" t="str">
        <f>IF(AF351&lt;&gt;"",VLOOKUP(AF351,NIVELES!$F$495:$G$540,2,0),"")</f>
        <v/>
      </c>
      <c r="AF351" s="27"/>
      <c r="AG351" s="27"/>
      <c r="AH351" s="28" t="str">
        <f>+IF(AG351&lt;&gt;"",VLOOKUP(AG351,NIVELES!$A$800:$B$876,2,0),"")</f>
        <v/>
      </c>
      <c r="AI351" s="27"/>
      <c r="AJ351" s="27"/>
      <c r="AK351" s="28" t="str">
        <f>IF(AJ351&lt;&gt;"",+VLOOKUP(AJ351,NIVELES!$A$890:$B$1237,2,0),"")</f>
        <v/>
      </c>
      <c r="AL351" s="29"/>
      <c r="AM351" s="29"/>
      <c r="AN351" s="29"/>
      <c r="AO351" s="29"/>
      <c r="AP351" s="29"/>
      <c r="AQ351" s="29"/>
      <c r="AR351" s="29"/>
      <c r="AS351" s="29"/>
      <c r="AT351" s="29"/>
      <c r="AU351" s="29"/>
      <c r="AV351" s="29"/>
      <c r="AW351" s="29"/>
      <c r="AX351" s="29"/>
      <c r="AY351" s="31">
        <f t="shared" si="41"/>
        <v>0</v>
      </c>
      <c r="AZ351" s="30" t="str">
        <f t="shared" si="42"/>
        <v xml:space="preserve"> </v>
      </c>
      <c r="BA351" s="35" t="str">
        <f t="shared" si="43"/>
        <v xml:space="preserve"> </v>
      </c>
      <c r="BB351" s="108"/>
      <c r="BC351" s="108"/>
      <c r="BD351" s="108"/>
      <c r="BE351" s="136" t="str">
        <f t="shared" si="44"/>
        <v/>
      </c>
      <c r="BF351" s="108"/>
      <c r="BG351" s="110"/>
      <c r="BH351" s="110"/>
      <c r="BI351" s="110"/>
      <c r="BJ351" s="137" t="str">
        <f t="shared" si="45"/>
        <v/>
      </c>
      <c r="BK351" s="110"/>
      <c r="BL351" s="108"/>
      <c r="BM351" s="108"/>
      <c r="BN351" s="108"/>
      <c r="BO351" s="135" t="str">
        <f t="shared" si="46"/>
        <v/>
      </c>
      <c r="BP351" s="108"/>
      <c r="BQ351" s="108"/>
      <c r="BR351" s="108"/>
      <c r="BS351" s="108"/>
      <c r="BT351" s="135" t="str">
        <f t="shared" si="47"/>
        <v/>
      </c>
      <c r="BU351" s="108"/>
      <c r="BV351" s="108"/>
      <c r="BW351" s="108"/>
      <c r="BX351" s="108"/>
      <c r="BY351" s="135" t="str">
        <f t="shared" si="48"/>
        <v/>
      </c>
      <c r="BZ351" s="108"/>
    </row>
    <row r="352" spans="1:78" x14ac:dyDescent="0.25">
      <c r="A352" s="27"/>
      <c r="B352" s="27"/>
      <c r="C352" s="27"/>
      <c r="D352" s="27"/>
      <c r="E352" s="28" t="str">
        <f>+IF(C352&lt;&gt;"",VLOOKUP(MID(C352,18,5),NIVELES!$A$133:$B$213,2,0),"")</f>
        <v/>
      </c>
      <c r="F352" s="88"/>
      <c r="G352" s="28" t="str">
        <f>IF(F352&lt;&gt;"",VLOOKUP(F352,NIVELES!$A$246:$C$464,3,0),"")</f>
        <v/>
      </c>
      <c r="H352" s="27"/>
      <c r="I352" s="27"/>
      <c r="J352" s="27"/>
      <c r="K352" s="107"/>
      <c r="L352" s="27"/>
      <c r="M352" s="46"/>
      <c r="N352" s="46"/>
      <c r="O352" s="46"/>
      <c r="P352" s="46"/>
      <c r="Q352" s="46"/>
      <c r="R352" s="46"/>
      <c r="S352" s="46"/>
      <c r="T352" s="46"/>
      <c r="U352" s="46"/>
      <c r="V352" s="46"/>
      <c r="W352" s="46"/>
      <c r="X352" s="46"/>
      <c r="Y352" s="41" t="str">
        <f>IF(A352&lt;&gt;"",IF(D352="DIRECCIÓN_DE_TRANSFERENCIAS","280 0031",VLOOKUP(C352,NIVELES!$A$14:$B$105,2,0)),"")</f>
        <v/>
      </c>
      <c r="Z352" s="106"/>
      <c r="AA352" s="43" t="str">
        <f>+IF(D352&lt;&gt;"",VLOOKUP(D352,NIVELES!$D$19:$H$25,2,0),"")</f>
        <v/>
      </c>
      <c r="AB352" s="28" t="str">
        <f>+IF(D352&lt;&gt;"",VLOOKUP(D352,NIVELES!$D$19:$H$25,3,0),"")</f>
        <v/>
      </c>
      <c r="AC352" s="28" t="str">
        <f>+IF(D352&lt;&gt;"",VLOOKUP(D352,NIVELES!$D$19:$H$25,4,0),"")</f>
        <v/>
      </c>
      <c r="AD352" s="28" t="str">
        <f>+IF(D352&lt;&gt;"",VLOOKUP(D352,NIVELES!$D$19:$H$25,5,0),"")</f>
        <v/>
      </c>
      <c r="AE352" s="44" t="str">
        <f>IF(AF352&lt;&gt;"",VLOOKUP(AF352,NIVELES!$F$495:$G$540,2,0),"")</f>
        <v/>
      </c>
      <c r="AF352" s="27"/>
      <c r="AG352" s="27"/>
      <c r="AH352" s="28" t="str">
        <f>+IF(AG352&lt;&gt;"",VLOOKUP(AG352,NIVELES!$A$800:$B$876,2,0),"")</f>
        <v/>
      </c>
      <c r="AI352" s="27"/>
      <c r="AJ352" s="27"/>
      <c r="AK352" s="28" t="str">
        <f>IF(AJ352&lt;&gt;"",+VLOOKUP(AJ352,NIVELES!$A$890:$B$1237,2,0),"")</f>
        <v/>
      </c>
      <c r="AL352" s="29"/>
      <c r="AM352" s="29"/>
      <c r="AN352" s="29"/>
      <c r="AO352" s="29"/>
      <c r="AP352" s="29"/>
      <c r="AQ352" s="29"/>
      <c r="AR352" s="29"/>
      <c r="AS352" s="29"/>
      <c r="AT352" s="29"/>
      <c r="AU352" s="29"/>
      <c r="AV352" s="29"/>
      <c r="AW352" s="29"/>
      <c r="AX352" s="29"/>
      <c r="AY352" s="31">
        <f t="shared" si="41"/>
        <v>0</v>
      </c>
      <c r="AZ352" s="30" t="str">
        <f t="shared" si="42"/>
        <v xml:space="preserve"> </v>
      </c>
      <c r="BA352" s="35" t="str">
        <f t="shared" si="43"/>
        <v xml:space="preserve"> </v>
      </c>
      <c r="BB352" s="108"/>
      <c r="BC352" s="108"/>
      <c r="BD352" s="108"/>
      <c r="BE352" s="136" t="str">
        <f t="shared" si="44"/>
        <v/>
      </c>
      <c r="BF352" s="108"/>
      <c r="BG352" s="110"/>
      <c r="BH352" s="110"/>
      <c r="BI352" s="110"/>
      <c r="BJ352" s="137" t="str">
        <f t="shared" si="45"/>
        <v/>
      </c>
      <c r="BK352" s="110"/>
      <c r="BL352" s="108"/>
      <c r="BM352" s="108"/>
      <c r="BN352" s="108"/>
      <c r="BO352" s="135" t="str">
        <f t="shared" si="46"/>
        <v/>
      </c>
      <c r="BP352" s="108"/>
      <c r="BQ352" s="108"/>
      <c r="BR352" s="108"/>
      <c r="BS352" s="108"/>
      <c r="BT352" s="135" t="str">
        <f t="shared" si="47"/>
        <v/>
      </c>
      <c r="BU352" s="108"/>
      <c r="BV352" s="108"/>
      <c r="BW352" s="108"/>
      <c r="BX352" s="108"/>
      <c r="BY352" s="135" t="str">
        <f t="shared" si="48"/>
        <v/>
      </c>
      <c r="BZ352" s="108"/>
    </row>
    <row r="353" spans="1:78" x14ac:dyDescent="0.25">
      <c r="A353" s="27"/>
      <c r="B353" s="27"/>
      <c r="C353" s="27"/>
      <c r="D353" s="27"/>
      <c r="E353" s="28" t="str">
        <f>+IF(C353&lt;&gt;"",VLOOKUP(MID(C353,18,5),NIVELES!$A$133:$B$213,2,0),"")</f>
        <v/>
      </c>
      <c r="F353" s="88"/>
      <c r="G353" s="28" t="str">
        <f>IF(F353&lt;&gt;"",VLOOKUP(F353,NIVELES!$A$246:$C$464,3,0),"")</f>
        <v/>
      </c>
      <c r="H353" s="27"/>
      <c r="I353" s="27"/>
      <c r="J353" s="27"/>
      <c r="K353" s="107"/>
      <c r="L353" s="27"/>
      <c r="M353" s="46"/>
      <c r="N353" s="46"/>
      <c r="O353" s="46"/>
      <c r="P353" s="46"/>
      <c r="Q353" s="46"/>
      <c r="R353" s="46"/>
      <c r="S353" s="46"/>
      <c r="T353" s="46"/>
      <c r="U353" s="46"/>
      <c r="V353" s="46"/>
      <c r="W353" s="46"/>
      <c r="X353" s="46"/>
      <c r="Y353" s="41" t="str">
        <f>IF(A353&lt;&gt;"",IF(D353="DIRECCIÓN_DE_TRANSFERENCIAS","280 0031",VLOOKUP(C353,NIVELES!$A$14:$B$105,2,0)),"")</f>
        <v/>
      </c>
      <c r="Z353" s="106"/>
      <c r="AA353" s="43" t="str">
        <f>+IF(D353&lt;&gt;"",VLOOKUP(D353,NIVELES!$D$19:$H$25,2,0),"")</f>
        <v/>
      </c>
      <c r="AB353" s="28" t="str">
        <f>+IF(D353&lt;&gt;"",VLOOKUP(D353,NIVELES!$D$19:$H$25,3,0),"")</f>
        <v/>
      </c>
      <c r="AC353" s="28" t="str">
        <f>+IF(D353&lt;&gt;"",VLOOKUP(D353,NIVELES!$D$19:$H$25,4,0),"")</f>
        <v/>
      </c>
      <c r="AD353" s="28" t="str">
        <f>+IF(D353&lt;&gt;"",VLOOKUP(D353,NIVELES!$D$19:$H$25,5,0),"")</f>
        <v/>
      </c>
      <c r="AE353" s="44" t="str">
        <f>IF(AF353&lt;&gt;"",VLOOKUP(AF353,NIVELES!$F$495:$G$540,2,0),"")</f>
        <v/>
      </c>
      <c r="AF353" s="27"/>
      <c r="AG353" s="27"/>
      <c r="AH353" s="28" t="str">
        <f>+IF(AG353&lt;&gt;"",VLOOKUP(AG353,NIVELES!$A$800:$B$876,2,0),"")</f>
        <v/>
      </c>
      <c r="AI353" s="27"/>
      <c r="AJ353" s="27"/>
      <c r="AK353" s="28" t="str">
        <f>IF(AJ353&lt;&gt;"",+VLOOKUP(AJ353,NIVELES!$A$890:$B$1237,2,0),"")</f>
        <v/>
      </c>
      <c r="AL353" s="29"/>
      <c r="AM353" s="29"/>
      <c r="AN353" s="29"/>
      <c r="AO353" s="29"/>
      <c r="AP353" s="29"/>
      <c r="AQ353" s="29"/>
      <c r="AR353" s="29"/>
      <c r="AS353" s="29"/>
      <c r="AT353" s="29"/>
      <c r="AU353" s="29"/>
      <c r="AV353" s="29"/>
      <c r="AW353" s="29"/>
      <c r="AX353" s="29"/>
      <c r="AY353" s="31">
        <f t="shared" si="41"/>
        <v>0</v>
      </c>
      <c r="AZ353" s="30" t="str">
        <f t="shared" si="42"/>
        <v xml:space="preserve"> </v>
      </c>
      <c r="BA353" s="35" t="str">
        <f t="shared" si="43"/>
        <v xml:space="preserve"> </v>
      </c>
      <c r="BB353" s="108"/>
      <c r="BC353" s="108"/>
      <c r="BD353" s="108"/>
      <c r="BE353" s="136" t="str">
        <f t="shared" si="44"/>
        <v/>
      </c>
      <c r="BF353" s="108"/>
      <c r="BG353" s="110"/>
      <c r="BH353" s="110"/>
      <c r="BI353" s="110"/>
      <c r="BJ353" s="137" t="str">
        <f t="shared" si="45"/>
        <v/>
      </c>
      <c r="BK353" s="110"/>
      <c r="BL353" s="108"/>
      <c r="BM353" s="108"/>
      <c r="BN353" s="108"/>
      <c r="BO353" s="135" t="str">
        <f t="shared" si="46"/>
        <v/>
      </c>
      <c r="BP353" s="108"/>
      <c r="BQ353" s="108"/>
      <c r="BR353" s="108"/>
      <c r="BS353" s="108"/>
      <c r="BT353" s="135" t="str">
        <f t="shared" si="47"/>
        <v/>
      </c>
      <c r="BU353" s="108"/>
      <c r="BV353" s="108"/>
      <c r="BW353" s="108"/>
      <c r="BX353" s="108"/>
      <c r="BY353" s="135" t="str">
        <f t="shared" si="48"/>
        <v/>
      </c>
      <c r="BZ353" s="108"/>
    </row>
    <row r="354" spans="1:78" x14ac:dyDescent="0.25">
      <c r="A354" s="27"/>
      <c r="B354" s="27"/>
      <c r="C354" s="27"/>
      <c r="D354" s="27"/>
      <c r="E354" s="28" t="str">
        <f>+IF(C354&lt;&gt;"",VLOOKUP(MID(C354,18,5),NIVELES!$A$133:$B$213,2,0),"")</f>
        <v/>
      </c>
      <c r="F354" s="88"/>
      <c r="G354" s="28" t="str">
        <f>IF(F354&lt;&gt;"",VLOOKUP(F354,NIVELES!$A$246:$C$464,3,0),"")</f>
        <v/>
      </c>
      <c r="H354" s="27"/>
      <c r="I354" s="27"/>
      <c r="J354" s="27"/>
      <c r="K354" s="107"/>
      <c r="L354" s="27"/>
      <c r="M354" s="46"/>
      <c r="N354" s="46"/>
      <c r="O354" s="46"/>
      <c r="P354" s="46"/>
      <c r="Q354" s="46"/>
      <c r="R354" s="46"/>
      <c r="S354" s="46"/>
      <c r="T354" s="46"/>
      <c r="U354" s="46"/>
      <c r="V354" s="46"/>
      <c r="W354" s="46"/>
      <c r="X354" s="46"/>
      <c r="Y354" s="41" t="str">
        <f>IF(A354&lt;&gt;"",IF(D354="DIRECCIÓN_DE_TRANSFERENCIAS","280 0031",VLOOKUP(C354,NIVELES!$A$14:$B$105,2,0)),"")</f>
        <v/>
      </c>
      <c r="Z354" s="106"/>
      <c r="AA354" s="43" t="str">
        <f>+IF(D354&lt;&gt;"",VLOOKUP(D354,NIVELES!$D$19:$H$25,2,0),"")</f>
        <v/>
      </c>
      <c r="AB354" s="28" t="str">
        <f>+IF(D354&lt;&gt;"",VLOOKUP(D354,NIVELES!$D$19:$H$25,3,0),"")</f>
        <v/>
      </c>
      <c r="AC354" s="28" t="str">
        <f>+IF(D354&lt;&gt;"",VLOOKUP(D354,NIVELES!$D$19:$H$25,4,0),"")</f>
        <v/>
      </c>
      <c r="AD354" s="28" t="str">
        <f>+IF(D354&lt;&gt;"",VLOOKUP(D354,NIVELES!$D$19:$H$25,5,0),"")</f>
        <v/>
      </c>
      <c r="AE354" s="44" t="str">
        <f>IF(AF354&lt;&gt;"",VLOOKUP(AF354,NIVELES!$F$495:$G$540,2,0),"")</f>
        <v/>
      </c>
      <c r="AF354" s="27"/>
      <c r="AG354" s="27"/>
      <c r="AH354" s="28" t="str">
        <f>+IF(AG354&lt;&gt;"",VLOOKUP(AG354,NIVELES!$A$800:$B$876,2,0),"")</f>
        <v/>
      </c>
      <c r="AI354" s="27"/>
      <c r="AJ354" s="27"/>
      <c r="AK354" s="28" t="str">
        <f>IF(AJ354&lt;&gt;"",+VLOOKUP(AJ354,NIVELES!$A$890:$B$1237,2,0),"")</f>
        <v/>
      </c>
      <c r="AL354" s="29"/>
      <c r="AM354" s="29"/>
      <c r="AN354" s="29"/>
      <c r="AO354" s="29"/>
      <c r="AP354" s="29"/>
      <c r="AQ354" s="29"/>
      <c r="AR354" s="29"/>
      <c r="AS354" s="29"/>
      <c r="AT354" s="29"/>
      <c r="AU354" s="29"/>
      <c r="AV354" s="29"/>
      <c r="AW354" s="29"/>
      <c r="AX354" s="29"/>
      <c r="AY354" s="31">
        <f t="shared" si="41"/>
        <v>0</v>
      </c>
      <c r="AZ354" s="30" t="str">
        <f t="shared" si="42"/>
        <v xml:space="preserve"> </v>
      </c>
      <c r="BA354" s="35" t="str">
        <f t="shared" si="43"/>
        <v xml:space="preserve"> </v>
      </c>
      <c r="BB354" s="108"/>
      <c r="BC354" s="108"/>
      <c r="BD354" s="108"/>
      <c r="BE354" s="136" t="str">
        <f t="shared" si="44"/>
        <v/>
      </c>
      <c r="BF354" s="108"/>
      <c r="BG354" s="110"/>
      <c r="BH354" s="110"/>
      <c r="BI354" s="110"/>
      <c r="BJ354" s="137" t="str">
        <f t="shared" si="45"/>
        <v/>
      </c>
      <c r="BK354" s="110"/>
      <c r="BL354" s="108"/>
      <c r="BM354" s="108"/>
      <c r="BN354" s="108"/>
      <c r="BO354" s="135" t="str">
        <f t="shared" si="46"/>
        <v/>
      </c>
      <c r="BP354" s="108"/>
      <c r="BQ354" s="108"/>
      <c r="BR354" s="108"/>
      <c r="BS354" s="108"/>
      <c r="BT354" s="135" t="str">
        <f t="shared" si="47"/>
        <v/>
      </c>
      <c r="BU354" s="108"/>
      <c r="BV354" s="108"/>
      <c r="BW354" s="108"/>
      <c r="BX354" s="108"/>
      <c r="BY354" s="135" t="str">
        <f t="shared" si="48"/>
        <v/>
      </c>
      <c r="BZ354" s="108"/>
    </row>
    <row r="355" spans="1:78" x14ac:dyDescent="0.25">
      <c r="A355" s="27"/>
      <c r="B355" s="27"/>
      <c r="C355" s="27"/>
      <c r="D355" s="27"/>
      <c r="E355" s="28" t="str">
        <f>+IF(C355&lt;&gt;"",VLOOKUP(MID(C355,18,5),NIVELES!$A$133:$B$213,2,0),"")</f>
        <v/>
      </c>
      <c r="F355" s="88"/>
      <c r="G355" s="28" t="str">
        <f>IF(F355&lt;&gt;"",VLOOKUP(F355,NIVELES!$A$246:$C$464,3,0),"")</f>
        <v/>
      </c>
      <c r="H355" s="27"/>
      <c r="I355" s="27"/>
      <c r="J355" s="27"/>
      <c r="K355" s="107"/>
      <c r="L355" s="27"/>
      <c r="M355" s="46"/>
      <c r="N355" s="46"/>
      <c r="O355" s="46"/>
      <c r="P355" s="46"/>
      <c r="Q355" s="46"/>
      <c r="R355" s="46"/>
      <c r="S355" s="46"/>
      <c r="T355" s="46"/>
      <c r="U355" s="46"/>
      <c r="V355" s="46"/>
      <c r="W355" s="46"/>
      <c r="X355" s="46"/>
      <c r="Y355" s="41" t="str">
        <f>IF(A355&lt;&gt;"",IF(D355="DIRECCIÓN_DE_TRANSFERENCIAS","280 0031",VLOOKUP(C355,NIVELES!$A$14:$B$105,2,0)),"")</f>
        <v/>
      </c>
      <c r="Z355" s="106"/>
      <c r="AA355" s="43" t="str">
        <f>+IF(D355&lt;&gt;"",VLOOKUP(D355,NIVELES!$D$19:$H$25,2,0),"")</f>
        <v/>
      </c>
      <c r="AB355" s="28" t="str">
        <f>+IF(D355&lt;&gt;"",VLOOKUP(D355,NIVELES!$D$19:$H$25,3,0),"")</f>
        <v/>
      </c>
      <c r="AC355" s="28" t="str">
        <f>+IF(D355&lt;&gt;"",VLOOKUP(D355,NIVELES!$D$19:$H$25,4,0),"")</f>
        <v/>
      </c>
      <c r="AD355" s="28" t="str">
        <f>+IF(D355&lt;&gt;"",VLOOKUP(D355,NIVELES!$D$19:$H$25,5,0),"")</f>
        <v/>
      </c>
      <c r="AE355" s="44" t="str">
        <f>IF(AF355&lt;&gt;"",VLOOKUP(AF355,NIVELES!$F$495:$G$540,2,0),"")</f>
        <v/>
      </c>
      <c r="AF355" s="27"/>
      <c r="AG355" s="27"/>
      <c r="AH355" s="28" t="str">
        <f>+IF(AG355&lt;&gt;"",VLOOKUP(AG355,NIVELES!$A$800:$B$876,2,0),"")</f>
        <v/>
      </c>
      <c r="AI355" s="27"/>
      <c r="AJ355" s="27"/>
      <c r="AK355" s="28" t="str">
        <f>IF(AJ355&lt;&gt;"",+VLOOKUP(AJ355,NIVELES!$A$890:$B$1237,2,0),"")</f>
        <v/>
      </c>
      <c r="AL355" s="29"/>
      <c r="AM355" s="29"/>
      <c r="AN355" s="29"/>
      <c r="AO355" s="29"/>
      <c r="AP355" s="29"/>
      <c r="AQ355" s="29"/>
      <c r="AR355" s="29"/>
      <c r="AS355" s="29"/>
      <c r="AT355" s="29"/>
      <c r="AU355" s="29"/>
      <c r="AV355" s="29"/>
      <c r="AW355" s="29"/>
      <c r="AX355" s="29"/>
      <c r="AY355" s="31">
        <f t="shared" si="41"/>
        <v>0</v>
      </c>
      <c r="AZ355" s="30" t="str">
        <f t="shared" si="42"/>
        <v xml:space="preserve"> </v>
      </c>
      <c r="BA355" s="35" t="str">
        <f t="shared" si="43"/>
        <v xml:space="preserve"> </v>
      </c>
      <c r="BB355" s="108"/>
      <c r="BC355" s="108"/>
      <c r="BD355" s="108"/>
      <c r="BE355" s="136" t="str">
        <f t="shared" si="44"/>
        <v/>
      </c>
      <c r="BF355" s="108"/>
      <c r="BG355" s="110"/>
      <c r="BH355" s="110"/>
      <c r="BI355" s="110"/>
      <c r="BJ355" s="137" t="str">
        <f t="shared" si="45"/>
        <v/>
      </c>
      <c r="BK355" s="110"/>
      <c r="BL355" s="108"/>
      <c r="BM355" s="108"/>
      <c r="BN355" s="108"/>
      <c r="BO355" s="135" t="str">
        <f t="shared" si="46"/>
        <v/>
      </c>
      <c r="BP355" s="108"/>
      <c r="BQ355" s="108"/>
      <c r="BR355" s="108"/>
      <c r="BS355" s="108"/>
      <c r="BT355" s="135" t="str">
        <f t="shared" si="47"/>
        <v/>
      </c>
      <c r="BU355" s="108"/>
      <c r="BV355" s="108"/>
      <c r="BW355" s="108"/>
      <c r="BX355" s="108"/>
      <c r="BY355" s="135" t="str">
        <f t="shared" si="48"/>
        <v/>
      </c>
      <c r="BZ355" s="108"/>
    </row>
    <row r="356" spans="1:78" x14ac:dyDescent="0.25">
      <c r="A356" s="27"/>
      <c r="B356" s="27"/>
      <c r="C356" s="27"/>
      <c r="D356" s="27"/>
      <c r="E356" s="28" t="str">
        <f>+IF(C356&lt;&gt;"",VLOOKUP(MID(C356,18,5),NIVELES!$A$133:$B$213,2,0),"")</f>
        <v/>
      </c>
      <c r="F356" s="88"/>
      <c r="G356" s="28" t="str">
        <f>IF(F356&lt;&gt;"",VLOOKUP(F356,NIVELES!$A$246:$C$464,3,0),"")</f>
        <v/>
      </c>
      <c r="H356" s="27"/>
      <c r="I356" s="27"/>
      <c r="J356" s="27"/>
      <c r="K356" s="107"/>
      <c r="L356" s="27"/>
      <c r="M356" s="46"/>
      <c r="N356" s="46"/>
      <c r="O356" s="46"/>
      <c r="P356" s="46"/>
      <c r="Q356" s="46"/>
      <c r="R356" s="46"/>
      <c r="S356" s="46"/>
      <c r="T356" s="46"/>
      <c r="U356" s="46"/>
      <c r="V356" s="46"/>
      <c r="W356" s="46"/>
      <c r="X356" s="46"/>
      <c r="Y356" s="41" t="str">
        <f>IF(A356&lt;&gt;"",IF(D356="DIRECCIÓN_DE_TRANSFERENCIAS","280 0031",VLOOKUP(C356,NIVELES!$A$14:$B$105,2,0)),"")</f>
        <v/>
      </c>
      <c r="Z356" s="106"/>
      <c r="AA356" s="43" t="str">
        <f>+IF(D356&lt;&gt;"",VLOOKUP(D356,NIVELES!$D$19:$H$25,2,0),"")</f>
        <v/>
      </c>
      <c r="AB356" s="28" t="str">
        <f>+IF(D356&lt;&gt;"",VLOOKUP(D356,NIVELES!$D$19:$H$25,3,0),"")</f>
        <v/>
      </c>
      <c r="AC356" s="28" t="str">
        <f>+IF(D356&lt;&gt;"",VLOOKUP(D356,NIVELES!$D$19:$H$25,4,0),"")</f>
        <v/>
      </c>
      <c r="AD356" s="28" t="str">
        <f>+IF(D356&lt;&gt;"",VLOOKUP(D356,NIVELES!$D$19:$H$25,5,0),"")</f>
        <v/>
      </c>
      <c r="AE356" s="44" t="str">
        <f>IF(AF356&lt;&gt;"",VLOOKUP(AF356,NIVELES!$F$495:$G$540,2,0),"")</f>
        <v/>
      </c>
      <c r="AF356" s="27"/>
      <c r="AG356" s="27"/>
      <c r="AH356" s="28" t="str">
        <f>+IF(AG356&lt;&gt;"",VLOOKUP(AG356,NIVELES!$A$800:$B$876,2,0),"")</f>
        <v/>
      </c>
      <c r="AI356" s="27"/>
      <c r="AJ356" s="27"/>
      <c r="AK356" s="28" t="str">
        <f>IF(AJ356&lt;&gt;"",+VLOOKUP(AJ356,NIVELES!$A$890:$B$1237,2,0),"")</f>
        <v/>
      </c>
      <c r="AL356" s="29"/>
      <c r="AM356" s="29"/>
      <c r="AN356" s="29"/>
      <c r="AO356" s="29"/>
      <c r="AP356" s="29"/>
      <c r="AQ356" s="29"/>
      <c r="AR356" s="29"/>
      <c r="AS356" s="29"/>
      <c r="AT356" s="29"/>
      <c r="AU356" s="29"/>
      <c r="AV356" s="29"/>
      <c r="AW356" s="29"/>
      <c r="AX356" s="29"/>
      <c r="AY356" s="31">
        <f t="shared" si="41"/>
        <v>0</v>
      </c>
      <c r="AZ356" s="30" t="str">
        <f t="shared" si="42"/>
        <v xml:space="preserve"> </v>
      </c>
      <c r="BA356" s="35" t="str">
        <f t="shared" si="43"/>
        <v xml:space="preserve"> </v>
      </c>
      <c r="BB356" s="108"/>
      <c r="BC356" s="108"/>
      <c r="BD356" s="108"/>
      <c r="BE356" s="136" t="str">
        <f t="shared" si="44"/>
        <v/>
      </c>
      <c r="BF356" s="108"/>
      <c r="BG356" s="110"/>
      <c r="BH356" s="110"/>
      <c r="BI356" s="110"/>
      <c r="BJ356" s="137" t="str">
        <f t="shared" si="45"/>
        <v/>
      </c>
      <c r="BK356" s="110"/>
      <c r="BL356" s="108"/>
      <c r="BM356" s="108"/>
      <c r="BN356" s="108"/>
      <c r="BO356" s="135" t="str">
        <f t="shared" si="46"/>
        <v/>
      </c>
      <c r="BP356" s="108"/>
      <c r="BQ356" s="108"/>
      <c r="BR356" s="108"/>
      <c r="BS356" s="108"/>
      <c r="BT356" s="135" t="str">
        <f t="shared" si="47"/>
        <v/>
      </c>
      <c r="BU356" s="108"/>
      <c r="BV356" s="108"/>
      <c r="BW356" s="108"/>
      <c r="BX356" s="108"/>
      <c r="BY356" s="135" t="str">
        <f t="shared" si="48"/>
        <v/>
      </c>
      <c r="BZ356" s="108"/>
    </row>
    <row r="357" spans="1:78" x14ac:dyDescent="0.25">
      <c r="A357" s="27"/>
      <c r="B357" s="27"/>
      <c r="C357" s="27"/>
      <c r="D357" s="27"/>
      <c r="E357" s="28" t="str">
        <f>+IF(C357&lt;&gt;"",VLOOKUP(MID(C357,18,5),NIVELES!$A$133:$B$213,2,0),"")</f>
        <v/>
      </c>
      <c r="F357" s="88"/>
      <c r="G357" s="28" t="str">
        <f>IF(F357&lt;&gt;"",VLOOKUP(F357,NIVELES!$A$246:$C$464,3,0),"")</f>
        <v/>
      </c>
      <c r="H357" s="27"/>
      <c r="I357" s="27"/>
      <c r="J357" s="27"/>
      <c r="K357" s="107"/>
      <c r="L357" s="27"/>
      <c r="M357" s="46"/>
      <c r="N357" s="46"/>
      <c r="O357" s="46"/>
      <c r="P357" s="46"/>
      <c r="Q357" s="46"/>
      <c r="R357" s="46"/>
      <c r="S357" s="46"/>
      <c r="T357" s="46"/>
      <c r="U357" s="46"/>
      <c r="V357" s="46"/>
      <c r="W357" s="46"/>
      <c r="X357" s="46"/>
      <c r="Y357" s="41" t="str">
        <f>IF(A357&lt;&gt;"",IF(D357="DIRECCIÓN_DE_TRANSFERENCIAS","280 0031",VLOOKUP(C357,NIVELES!$A$14:$B$105,2,0)),"")</f>
        <v/>
      </c>
      <c r="Z357" s="106"/>
      <c r="AA357" s="43" t="str">
        <f>+IF(D357&lt;&gt;"",VLOOKUP(D357,NIVELES!$D$19:$H$25,2,0),"")</f>
        <v/>
      </c>
      <c r="AB357" s="28" t="str">
        <f>+IF(D357&lt;&gt;"",VLOOKUP(D357,NIVELES!$D$19:$H$25,3,0),"")</f>
        <v/>
      </c>
      <c r="AC357" s="28" t="str">
        <f>+IF(D357&lt;&gt;"",VLOOKUP(D357,NIVELES!$D$19:$H$25,4,0),"")</f>
        <v/>
      </c>
      <c r="AD357" s="28" t="str">
        <f>+IF(D357&lt;&gt;"",VLOOKUP(D357,NIVELES!$D$19:$H$25,5,0),"")</f>
        <v/>
      </c>
      <c r="AE357" s="44" t="str">
        <f>IF(AF357&lt;&gt;"",VLOOKUP(AF357,NIVELES!$F$495:$G$540,2,0),"")</f>
        <v/>
      </c>
      <c r="AF357" s="27"/>
      <c r="AG357" s="27"/>
      <c r="AH357" s="28" t="str">
        <f>+IF(AG357&lt;&gt;"",VLOOKUP(AG357,NIVELES!$A$800:$B$876,2,0),"")</f>
        <v/>
      </c>
      <c r="AI357" s="27"/>
      <c r="AJ357" s="27"/>
      <c r="AK357" s="28" t="str">
        <f>IF(AJ357&lt;&gt;"",+VLOOKUP(AJ357,NIVELES!$A$890:$B$1237,2,0),"")</f>
        <v/>
      </c>
      <c r="AL357" s="29"/>
      <c r="AM357" s="29"/>
      <c r="AN357" s="29"/>
      <c r="AO357" s="29"/>
      <c r="AP357" s="29"/>
      <c r="AQ357" s="29"/>
      <c r="AR357" s="29"/>
      <c r="AS357" s="29"/>
      <c r="AT357" s="29"/>
      <c r="AU357" s="29"/>
      <c r="AV357" s="29"/>
      <c r="AW357" s="29"/>
      <c r="AX357" s="29"/>
      <c r="AY357" s="31">
        <f t="shared" si="41"/>
        <v>0</v>
      </c>
      <c r="AZ357" s="30" t="str">
        <f t="shared" si="42"/>
        <v xml:space="preserve"> </v>
      </c>
      <c r="BA357" s="35" t="str">
        <f t="shared" si="43"/>
        <v xml:space="preserve"> </v>
      </c>
      <c r="BB357" s="108"/>
      <c r="BC357" s="108"/>
      <c r="BD357" s="108"/>
      <c r="BE357" s="136" t="str">
        <f t="shared" si="44"/>
        <v/>
      </c>
      <c r="BF357" s="108"/>
      <c r="BG357" s="110"/>
      <c r="BH357" s="110"/>
      <c r="BI357" s="110"/>
      <c r="BJ357" s="137" t="str">
        <f t="shared" si="45"/>
        <v/>
      </c>
      <c r="BK357" s="110"/>
      <c r="BL357" s="108"/>
      <c r="BM357" s="108"/>
      <c r="BN357" s="108"/>
      <c r="BO357" s="135" t="str">
        <f t="shared" si="46"/>
        <v/>
      </c>
      <c r="BP357" s="108"/>
      <c r="BQ357" s="108"/>
      <c r="BR357" s="108"/>
      <c r="BS357" s="108"/>
      <c r="BT357" s="135" t="str">
        <f t="shared" si="47"/>
        <v/>
      </c>
      <c r="BU357" s="108"/>
      <c r="BV357" s="108"/>
      <c r="BW357" s="108"/>
      <c r="BX357" s="108"/>
      <c r="BY357" s="135" t="str">
        <f t="shared" si="48"/>
        <v/>
      </c>
      <c r="BZ357" s="108"/>
    </row>
    <row r="358" spans="1:78" x14ac:dyDescent="0.25">
      <c r="A358" s="27"/>
      <c r="B358" s="27"/>
      <c r="C358" s="27"/>
      <c r="D358" s="27"/>
      <c r="E358" s="28" t="str">
        <f>+IF(C358&lt;&gt;"",VLOOKUP(MID(C358,18,5),NIVELES!$A$133:$B$213,2,0),"")</f>
        <v/>
      </c>
      <c r="F358" s="88"/>
      <c r="G358" s="28" t="str">
        <f>IF(F358&lt;&gt;"",VLOOKUP(F358,NIVELES!$A$246:$C$464,3,0),"")</f>
        <v/>
      </c>
      <c r="H358" s="27"/>
      <c r="I358" s="27"/>
      <c r="J358" s="27"/>
      <c r="K358" s="107"/>
      <c r="L358" s="27"/>
      <c r="M358" s="46"/>
      <c r="N358" s="46"/>
      <c r="O358" s="46"/>
      <c r="P358" s="46"/>
      <c r="Q358" s="46"/>
      <c r="R358" s="46"/>
      <c r="S358" s="46"/>
      <c r="T358" s="46"/>
      <c r="U358" s="46"/>
      <c r="V358" s="46"/>
      <c r="W358" s="46"/>
      <c r="X358" s="46"/>
      <c r="Y358" s="41" t="str">
        <f>IF(A358&lt;&gt;"",IF(D358="DIRECCIÓN_DE_TRANSFERENCIAS","280 0031",VLOOKUP(C358,NIVELES!$A$14:$B$105,2,0)),"")</f>
        <v/>
      </c>
      <c r="Z358" s="106"/>
      <c r="AA358" s="43" t="str">
        <f>+IF(D358&lt;&gt;"",VLOOKUP(D358,NIVELES!$D$19:$H$25,2,0),"")</f>
        <v/>
      </c>
      <c r="AB358" s="28" t="str">
        <f>+IF(D358&lt;&gt;"",VLOOKUP(D358,NIVELES!$D$19:$H$25,3,0),"")</f>
        <v/>
      </c>
      <c r="AC358" s="28" t="str">
        <f>+IF(D358&lt;&gt;"",VLOOKUP(D358,NIVELES!$D$19:$H$25,4,0),"")</f>
        <v/>
      </c>
      <c r="AD358" s="28" t="str">
        <f>+IF(D358&lt;&gt;"",VLOOKUP(D358,NIVELES!$D$19:$H$25,5,0),"")</f>
        <v/>
      </c>
      <c r="AE358" s="44" t="str">
        <f>IF(AF358&lt;&gt;"",VLOOKUP(AF358,NIVELES!$F$495:$G$540,2,0),"")</f>
        <v/>
      </c>
      <c r="AF358" s="27"/>
      <c r="AG358" s="27"/>
      <c r="AH358" s="28" t="str">
        <f>+IF(AG358&lt;&gt;"",VLOOKUP(AG358,NIVELES!$A$800:$B$876,2,0),"")</f>
        <v/>
      </c>
      <c r="AI358" s="27"/>
      <c r="AJ358" s="27"/>
      <c r="AK358" s="28" t="str">
        <f>IF(AJ358&lt;&gt;"",+VLOOKUP(AJ358,NIVELES!$A$890:$B$1237,2,0),"")</f>
        <v/>
      </c>
      <c r="AL358" s="29"/>
      <c r="AM358" s="29"/>
      <c r="AN358" s="29"/>
      <c r="AO358" s="29"/>
      <c r="AP358" s="29"/>
      <c r="AQ358" s="29"/>
      <c r="AR358" s="29"/>
      <c r="AS358" s="29"/>
      <c r="AT358" s="29"/>
      <c r="AU358" s="29"/>
      <c r="AV358" s="29"/>
      <c r="AW358" s="29"/>
      <c r="AX358" s="29"/>
      <c r="AY358" s="31">
        <f t="shared" si="41"/>
        <v>0</v>
      </c>
      <c r="AZ358" s="30" t="str">
        <f t="shared" si="42"/>
        <v xml:space="preserve"> </v>
      </c>
      <c r="BA358" s="35" t="str">
        <f t="shared" si="43"/>
        <v xml:space="preserve"> </v>
      </c>
      <c r="BB358" s="108"/>
      <c r="BC358" s="108"/>
      <c r="BD358" s="108"/>
      <c r="BE358" s="136" t="str">
        <f t="shared" si="44"/>
        <v/>
      </c>
      <c r="BF358" s="108"/>
      <c r="BG358" s="110"/>
      <c r="BH358" s="110"/>
      <c r="BI358" s="110"/>
      <c r="BJ358" s="137" t="str">
        <f t="shared" si="45"/>
        <v/>
      </c>
      <c r="BK358" s="110"/>
      <c r="BL358" s="108"/>
      <c r="BM358" s="108"/>
      <c r="BN358" s="108"/>
      <c r="BO358" s="135" t="str">
        <f t="shared" si="46"/>
        <v/>
      </c>
      <c r="BP358" s="108"/>
      <c r="BQ358" s="108"/>
      <c r="BR358" s="108"/>
      <c r="BS358" s="108"/>
      <c r="BT358" s="135" t="str">
        <f t="shared" si="47"/>
        <v/>
      </c>
      <c r="BU358" s="108"/>
      <c r="BV358" s="108"/>
      <c r="BW358" s="108"/>
      <c r="BX358" s="108"/>
      <c r="BY358" s="135" t="str">
        <f t="shared" si="48"/>
        <v/>
      </c>
      <c r="BZ358" s="108"/>
    </row>
    <row r="359" spans="1:78" x14ac:dyDescent="0.25">
      <c r="A359" s="27"/>
      <c r="B359" s="27"/>
      <c r="C359" s="27"/>
      <c r="D359" s="27"/>
      <c r="E359" s="28" t="str">
        <f>+IF(C359&lt;&gt;"",VLOOKUP(MID(C359,18,5),NIVELES!$A$133:$B$213,2,0),"")</f>
        <v/>
      </c>
      <c r="F359" s="88"/>
      <c r="G359" s="28" t="str">
        <f>IF(F359&lt;&gt;"",VLOOKUP(F359,NIVELES!$A$246:$C$464,3,0),"")</f>
        <v/>
      </c>
      <c r="H359" s="27"/>
      <c r="I359" s="27"/>
      <c r="J359" s="27"/>
      <c r="K359" s="107"/>
      <c r="L359" s="27"/>
      <c r="M359" s="46"/>
      <c r="N359" s="46"/>
      <c r="O359" s="46"/>
      <c r="P359" s="46"/>
      <c r="Q359" s="46"/>
      <c r="R359" s="46"/>
      <c r="S359" s="46"/>
      <c r="T359" s="46"/>
      <c r="U359" s="46"/>
      <c r="V359" s="46"/>
      <c r="W359" s="46"/>
      <c r="X359" s="46"/>
      <c r="Y359" s="41" t="str">
        <f>IF(A359&lt;&gt;"",IF(D359="DIRECCIÓN_DE_TRANSFERENCIAS","280 0031",VLOOKUP(C359,NIVELES!$A$14:$B$105,2,0)),"")</f>
        <v/>
      </c>
      <c r="Z359" s="106"/>
      <c r="AA359" s="43" t="str">
        <f>+IF(D359&lt;&gt;"",VLOOKUP(D359,NIVELES!$D$19:$H$25,2,0),"")</f>
        <v/>
      </c>
      <c r="AB359" s="28" t="str">
        <f>+IF(D359&lt;&gt;"",VLOOKUP(D359,NIVELES!$D$19:$H$25,3,0),"")</f>
        <v/>
      </c>
      <c r="AC359" s="28" t="str">
        <f>+IF(D359&lt;&gt;"",VLOOKUP(D359,NIVELES!$D$19:$H$25,4,0),"")</f>
        <v/>
      </c>
      <c r="AD359" s="28" t="str">
        <f>+IF(D359&lt;&gt;"",VLOOKUP(D359,NIVELES!$D$19:$H$25,5,0),"")</f>
        <v/>
      </c>
      <c r="AE359" s="44" t="str">
        <f>IF(AF359&lt;&gt;"",VLOOKUP(AF359,NIVELES!$F$495:$G$540,2,0),"")</f>
        <v/>
      </c>
      <c r="AF359" s="27"/>
      <c r="AG359" s="27"/>
      <c r="AH359" s="28" t="str">
        <f>+IF(AG359&lt;&gt;"",VLOOKUP(AG359,NIVELES!$A$800:$B$876,2,0),"")</f>
        <v/>
      </c>
      <c r="AI359" s="27"/>
      <c r="AJ359" s="27"/>
      <c r="AK359" s="28" t="str">
        <f>IF(AJ359&lt;&gt;"",+VLOOKUP(AJ359,NIVELES!$A$890:$B$1237,2,0),"")</f>
        <v/>
      </c>
      <c r="AL359" s="29"/>
      <c r="AM359" s="29"/>
      <c r="AN359" s="29"/>
      <c r="AO359" s="29"/>
      <c r="AP359" s="29"/>
      <c r="AQ359" s="29"/>
      <c r="AR359" s="29"/>
      <c r="AS359" s="29"/>
      <c r="AT359" s="29"/>
      <c r="AU359" s="29"/>
      <c r="AV359" s="29"/>
      <c r="AW359" s="29"/>
      <c r="AX359" s="29"/>
      <c r="AY359" s="31">
        <f t="shared" si="41"/>
        <v>0</v>
      </c>
      <c r="AZ359" s="30" t="str">
        <f t="shared" si="42"/>
        <v xml:space="preserve"> </v>
      </c>
      <c r="BA359" s="35" t="str">
        <f t="shared" si="43"/>
        <v xml:space="preserve"> </v>
      </c>
      <c r="BB359" s="108"/>
      <c r="BC359" s="108"/>
      <c r="BD359" s="108"/>
      <c r="BE359" s="136" t="str">
        <f t="shared" si="44"/>
        <v/>
      </c>
      <c r="BF359" s="108"/>
      <c r="BG359" s="110"/>
      <c r="BH359" s="110"/>
      <c r="BI359" s="110"/>
      <c r="BJ359" s="137" t="str">
        <f t="shared" si="45"/>
        <v/>
      </c>
      <c r="BK359" s="110"/>
      <c r="BL359" s="108"/>
      <c r="BM359" s="108"/>
      <c r="BN359" s="108"/>
      <c r="BO359" s="135" t="str">
        <f t="shared" si="46"/>
        <v/>
      </c>
      <c r="BP359" s="108"/>
      <c r="BQ359" s="108"/>
      <c r="BR359" s="108"/>
      <c r="BS359" s="108"/>
      <c r="BT359" s="135" t="str">
        <f t="shared" si="47"/>
        <v/>
      </c>
      <c r="BU359" s="108"/>
      <c r="BV359" s="108"/>
      <c r="BW359" s="108"/>
      <c r="BX359" s="108"/>
      <c r="BY359" s="135" t="str">
        <f t="shared" si="48"/>
        <v/>
      </c>
      <c r="BZ359" s="108"/>
    </row>
    <row r="360" spans="1:78" x14ac:dyDescent="0.25">
      <c r="A360" s="27"/>
      <c r="B360" s="27"/>
      <c r="C360" s="27"/>
      <c r="D360" s="27"/>
      <c r="E360" s="28" t="str">
        <f>+IF(C360&lt;&gt;"",VLOOKUP(MID(C360,18,5),NIVELES!$A$133:$B$213,2,0),"")</f>
        <v/>
      </c>
      <c r="F360" s="88"/>
      <c r="G360" s="28" t="str">
        <f>IF(F360&lt;&gt;"",VLOOKUP(F360,NIVELES!$A$246:$C$464,3,0),"")</f>
        <v/>
      </c>
      <c r="H360" s="27"/>
      <c r="I360" s="27"/>
      <c r="J360" s="27"/>
      <c r="K360" s="107"/>
      <c r="L360" s="27"/>
      <c r="M360" s="46"/>
      <c r="N360" s="46"/>
      <c r="O360" s="46"/>
      <c r="P360" s="46"/>
      <c r="Q360" s="46"/>
      <c r="R360" s="46"/>
      <c r="S360" s="46"/>
      <c r="T360" s="46"/>
      <c r="U360" s="46"/>
      <c r="V360" s="46"/>
      <c r="W360" s="46"/>
      <c r="X360" s="46"/>
      <c r="Y360" s="41" t="str">
        <f>IF(A360&lt;&gt;"",IF(D360="DIRECCIÓN_DE_TRANSFERENCIAS","280 0031",VLOOKUP(C360,NIVELES!$A$14:$B$105,2,0)),"")</f>
        <v/>
      </c>
      <c r="Z360" s="106"/>
      <c r="AA360" s="43" t="str">
        <f>+IF(D360&lt;&gt;"",VLOOKUP(D360,NIVELES!$D$19:$H$25,2,0),"")</f>
        <v/>
      </c>
      <c r="AB360" s="28" t="str">
        <f>+IF(D360&lt;&gt;"",VLOOKUP(D360,NIVELES!$D$19:$H$25,3,0),"")</f>
        <v/>
      </c>
      <c r="AC360" s="28" t="str">
        <f>+IF(D360&lt;&gt;"",VLOOKUP(D360,NIVELES!$D$19:$H$25,4,0),"")</f>
        <v/>
      </c>
      <c r="AD360" s="28" t="str">
        <f>+IF(D360&lt;&gt;"",VLOOKUP(D360,NIVELES!$D$19:$H$25,5,0),"")</f>
        <v/>
      </c>
      <c r="AE360" s="44" t="str">
        <f>IF(AF360&lt;&gt;"",VLOOKUP(AF360,NIVELES!$F$495:$G$540,2,0),"")</f>
        <v/>
      </c>
      <c r="AF360" s="27"/>
      <c r="AG360" s="27"/>
      <c r="AH360" s="28" t="str">
        <f>+IF(AG360&lt;&gt;"",VLOOKUP(AG360,NIVELES!$A$800:$B$876,2,0),"")</f>
        <v/>
      </c>
      <c r="AI360" s="27"/>
      <c r="AJ360" s="27"/>
      <c r="AK360" s="28" t="str">
        <f>IF(AJ360&lt;&gt;"",+VLOOKUP(AJ360,NIVELES!$A$890:$B$1237,2,0),"")</f>
        <v/>
      </c>
      <c r="AL360" s="29"/>
      <c r="AM360" s="29"/>
      <c r="AN360" s="29"/>
      <c r="AO360" s="29"/>
      <c r="AP360" s="29"/>
      <c r="AQ360" s="29"/>
      <c r="AR360" s="29"/>
      <c r="AS360" s="29"/>
      <c r="AT360" s="29"/>
      <c r="AU360" s="29"/>
      <c r="AV360" s="29"/>
      <c r="AW360" s="29"/>
      <c r="AX360" s="29"/>
      <c r="AY360" s="31">
        <f t="shared" si="41"/>
        <v>0</v>
      </c>
      <c r="AZ360" s="30" t="str">
        <f t="shared" si="42"/>
        <v xml:space="preserve"> </v>
      </c>
      <c r="BA360" s="35" t="str">
        <f t="shared" si="43"/>
        <v xml:space="preserve"> </v>
      </c>
      <c r="BB360" s="108"/>
      <c r="BC360" s="108"/>
      <c r="BD360" s="108"/>
      <c r="BE360" s="136" t="str">
        <f t="shared" si="44"/>
        <v/>
      </c>
      <c r="BF360" s="108"/>
      <c r="BG360" s="110"/>
      <c r="BH360" s="110"/>
      <c r="BI360" s="110"/>
      <c r="BJ360" s="137" t="str">
        <f t="shared" si="45"/>
        <v/>
      </c>
      <c r="BK360" s="110"/>
      <c r="BL360" s="108"/>
      <c r="BM360" s="108"/>
      <c r="BN360" s="108"/>
      <c r="BO360" s="135" t="str">
        <f t="shared" si="46"/>
        <v/>
      </c>
      <c r="BP360" s="108"/>
      <c r="BQ360" s="108"/>
      <c r="BR360" s="108"/>
      <c r="BS360" s="108"/>
      <c r="BT360" s="135" t="str">
        <f t="shared" si="47"/>
        <v/>
      </c>
      <c r="BU360" s="108"/>
      <c r="BV360" s="108"/>
      <c r="BW360" s="108"/>
      <c r="BX360" s="108"/>
      <c r="BY360" s="135" t="str">
        <f t="shared" si="48"/>
        <v/>
      </c>
      <c r="BZ360" s="108"/>
    </row>
    <row r="361" spans="1:78" x14ac:dyDescent="0.25">
      <c r="A361" s="27"/>
      <c r="B361" s="27"/>
      <c r="C361" s="27"/>
      <c r="D361" s="27"/>
      <c r="E361" s="28" t="str">
        <f>+IF(C361&lt;&gt;"",VLOOKUP(MID(C361,18,5),NIVELES!$A$133:$B$213,2,0),"")</f>
        <v/>
      </c>
      <c r="F361" s="88"/>
      <c r="G361" s="28" t="str">
        <f>IF(F361&lt;&gt;"",VLOOKUP(F361,NIVELES!$A$246:$C$464,3,0),"")</f>
        <v/>
      </c>
      <c r="H361" s="27"/>
      <c r="I361" s="27"/>
      <c r="J361" s="27"/>
      <c r="K361" s="107"/>
      <c r="L361" s="27"/>
      <c r="M361" s="46"/>
      <c r="N361" s="46"/>
      <c r="O361" s="46"/>
      <c r="P361" s="46"/>
      <c r="Q361" s="46"/>
      <c r="R361" s="46"/>
      <c r="S361" s="46"/>
      <c r="T361" s="46"/>
      <c r="U361" s="46"/>
      <c r="V361" s="46"/>
      <c r="W361" s="46"/>
      <c r="X361" s="46"/>
      <c r="Y361" s="41" t="str">
        <f>IF(A361&lt;&gt;"",IF(D361="DIRECCIÓN_DE_TRANSFERENCIAS","280 0031",VLOOKUP(C361,NIVELES!$A$14:$B$105,2,0)),"")</f>
        <v/>
      </c>
      <c r="Z361" s="106"/>
      <c r="AA361" s="43" t="str">
        <f>+IF(D361&lt;&gt;"",VLOOKUP(D361,NIVELES!$D$19:$H$25,2,0),"")</f>
        <v/>
      </c>
      <c r="AB361" s="28" t="str">
        <f>+IF(D361&lt;&gt;"",VLOOKUP(D361,NIVELES!$D$19:$H$25,3,0),"")</f>
        <v/>
      </c>
      <c r="AC361" s="28" t="str">
        <f>+IF(D361&lt;&gt;"",VLOOKUP(D361,NIVELES!$D$19:$H$25,4,0),"")</f>
        <v/>
      </c>
      <c r="AD361" s="28" t="str">
        <f>+IF(D361&lt;&gt;"",VLOOKUP(D361,NIVELES!$D$19:$H$25,5,0),"")</f>
        <v/>
      </c>
      <c r="AE361" s="44" t="str">
        <f>IF(AF361&lt;&gt;"",VLOOKUP(AF361,NIVELES!$F$495:$G$540,2,0),"")</f>
        <v/>
      </c>
      <c r="AF361" s="27"/>
      <c r="AG361" s="27"/>
      <c r="AH361" s="28" t="str">
        <f>+IF(AG361&lt;&gt;"",VLOOKUP(AG361,NIVELES!$A$800:$B$876,2,0),"")</f>
        <v/>
      </c>
      <c r="AI361" s="27"/>
      <c r="AJ361" s="27"/>
      <c r="AK361" s="28" t="str">
        <f>IF(AJ361&lt;&gt;"",+VLOOKUP(AJ361,NIVELES!$A$890:$B$1237,2,0),"")</f>
        <v/>
      </c>
      <c r="AL361" s="29"/>
      <c r="AM361" s="29"/>
      <c r="AN361" s="29"/>
      <c r="AO361" s="29"/>
      <c r="AP361" s="29"/>
      <c r="AQ361" s="29"/>
      <c r="AR361" s="29"/>
      <c r="AS361" s="29"/>
      <c r="AT361" s="29"/>
      <c r="AU361" s="29"/>
      <c r="AV361" s="29"/>
      <c r="AW361" s="29"/>
      <c r="AX361" s="29"/>
      <c r="AY361" s="31">
        <f t="shared" si="41"/>
        <v>0</v>
      </c>
      <c r="AZ361" s="30" t="str">
        <f t="shared" si="42"/>
        <v xml:space="preserve"> </v>
      </c>
      <c r="BA361" s="35" t="str">
        <f t="shared" si="43"/>
        <v xml:space="preserve"> </v>
      </c>
      <c r="BB361" s="108"/>
      <c r="BC361" s="108"/>
      <c r="BD361" s="108"/>
      <c r="BE361" s="136" t="str">
        <f t="shared" si="44"/>
        <v/>
      </c>
      <c r="BF361" s="108"/>
      <c r="BG361" s="110"/>
      <c r="BH361" s="110"/>
      <c r="BI361" s="110"/>
      <c r="BJ361" s="137" t="str">
        <f t="shared" si="45"/>
        <v/>
      </c>
      <c r="BK361" s="110"/>
      <c r="BL361" s="108"/>
      <c r="BM361" s="108"/>
      <c r="BN361" s="108"/>
      <c r="BO361" s="135" t="str">
        <f t="shared" si="46"/>
        <v/>
      </c>
      <c r="BP361" s="108"/>
      <c r="BQ361" s="108"/>
      <c r="BR361" s="108"/>
      <c r="BS361" s="108"/>
      <c r="BT361" s="135" t="str">
        <f t="shared" si="47"/>
        <v/>
      </c>
      <c r="BU361" s="108"/>
      <c r="BV361" s="108"/>
      <c r="BW361" s="108"/>
      <c r="BX361" s="108"/>
      <c r="BY361" s="135" t="str">
        <f t="shared" si="48"/>
        <v/>
      </c>
      <c r="BZ361" s="108"/>
    </row>
    <row r="362" spans="1:78" x14ac:dyDescent="0.25">
      <c r="A362" s="27"/>
      <c r="B362" s="27"/>
      <c r="C362" s="27"/>
      <c r="D362" s="27"/>
      <c r="E362" s="28" t="str">
        <f>+IF(C362&lt;&gt;"",VLOOKUP(MID(C362,18,5),NIVELES!$A$133:$B$213,2,0),"")</f>
        <v/>
      </c>
      <c r="F362" s="88"/>
      <c r="G362" s="28" t="str">
        <f>IF(F362&lt;&gt;"",VLOOKUP(F362,NIVELES!$A$246:$C$464,3,0),"")</f>
        <v/>
      </c>
      <c r="H362" s="27"/>
      <c r="I362" s="27"/>
      <c r="J362" s="27"/>
      <c r="K362" s="107"/>
      <c r="L362" s="27"/>
      <c r="M362" s="46"/>
      <c r="N362" s="46"/>
      <c r="O362" s="46"/>
      <c r="P362" s="46"/>
      <c r="Q362" s="46"/>
      <c r="R362" s="46"/>
      <c r="S362" s="46"/>
      <c r="T362" s="46"/>
      <c r="U362" s="46"/>
      <c r="V362" s="46"/>
      <c r="W362" s="46"/>
      <c r="X362" s="46"/>
      <c r="Y362" s="41" t="str">
        <f>IF(A362&lt;&gt;"",IF(D362="DIRECCIÓN_DE_TRANSFERENCIAS","280 0031",VLOOKUP(C362,NIVELES!$A$14:$B$105,2,0)),"")</f>
        <v/>
      </c>
      <c r="Z362" s="106"/>
      <c r="AA362" s="43" t="str">
        <f>+IF(D362&lt;&gt;"",VLOOKUP(D362,NIVELES!$D$19:$H$25,2,0),"")</f>
        <v/>
      </c>
      <c r="AB362" s="28" t="str">
        <f>+IF(D362&lt;&gt;"",VLOOKUP(D362,NIVELES!$D$19:$H$25,3,0),"")</f>
        <v/>
      </c>
      <c r="AC362" s="28" t="str">
        <f>+IF(D362&lt;&gt;"",VLOOKUP(D362,NIVELES!$D$19:$H$25,4,0),"")</f>
        <v/>
      </c>
      <c r="AD362" s="28" t="str">
        <f>+IF(D362&lt;&gt;"",VLOOKUP(D362,NIVELES!$D$19:$H$25,5,0),"")</f>
        <v/>
      </c>
      <c r="AE362" s="44" t="str">
        <f>IF(AF362&lt;&gt;"",VLOOKUP(AF362,NIVELES!$F$495:$G$540,2,0),"")</f>
        <v/>
      </c>
      <c r="AF362" s="27"/>
      <c r="AG362" s="27"/>
      <c r="AH362" s="28" t="str">
        <f>+IF(AG362&lt;&gt;"",VLOOKUP(AG362,NIVELES!$A$800:$B$876,2,0),"")</f>
        <v/>
      </c>
      <c r="AI362" s="27"/>
      <c r="AJ362" s="27"/>
      <c r="AK362" s="28" t="str">
        <f>IF(AJ362&lt;&gt;"",+VLOOKUP(AJ362,NIVELES!$A$890:$B$1237,2,0),"")</f>
        <v/>
      </c>
      <c r="AL362" s="29"/>
      <c r="AM362" s="29"/>
      <c r="AN362" s="29"/>
      <c r="AO362" s="29"/>
      <c r="AP362" s="29"/>
      <c r="AQ362" s="29"/>
      <c r="AR362" s="29"/>
      <c r="AS362" s="29"/>
      <c r="AT362" s="29"/>
      <c r="AU362" s="29"/>
      <c r="AV362" s="29"/>
      <c r="AW362" s="29"/>
      <c r="AX362" s="29"/>
      <c r="AY362" s="31">
        <f t="shared" si="41"/>
        <v>0</v>
      </c>
      <c r="AZ362" s="30" t="str">
        <f t="shared" si="42"/>
        <v xml:space="preserve"> </v>
      </c>
      <c r="BA362" s="35" t="str">
        <f t="shared" si="43"/>
        <v xml:space="preserve"> </v>
      </c>
      <c r="BB362" s="108"/>
      <c r="BC362" s="108"/>
      <c r="BD362" s="108"/>
      <c r="BE362" s="136" t="str">
        <f t="shared" si="44"/>
        <v/>
      </c>
      <c r="BF362" s="108"/>
      <c r="BG362" s="110"/>
      <c r="BH362" s="110"/>
      <c r="BI362" s="110"/>
      <c r="BJ362" s="137" t="str">
        <f t="shared" si="45"/>
        <v/>
      </c>
      <c r="BK362" s="110"/>
      <c r="BL362" s="108"/>
      <c r="BM362" s="108"/>
      <c r="BN362" s="108"/>
      <c r="BO362" s="135" t="str">
        <f t="shared" si="46"/>
        <v/>
      </c>
      <c r="BP362" s="108"/>
      <c r="BQ362" s="108"/>
      <c r="BR362" s="108"/>
      <c r="BS362" s="108"/>
      <c r="BT362" s="135" t="str">
        <f t="shared" si="47"/>
        <v/>
      </c>
      <c r="BU362" s="108"/>
      <c r="BV362" s="108"/>
      <c r="BW362" s="108"/>
      <c r="BX362" s="108"/>
      <c r="BY362" s="135" t="str">
        <f t="shared" si="48"/>
        <v/>
      </c>
      <c r="BZ362" s="108"/>
    </row>
    <row r="363" spans="1:78" x14ac:dyDescent="0.25">
      <c r="A363" s="27"/>
      <c r="B363" s="27"/>
      <c r="C363" s="27"/>
      <c r="D363" s="27"/>
      <c r="E363" s="28" t="str">
        <f>+IF(C363&lt;&gt;"",VLOOKUP(MID(C363,18,5),NIVELES!$A$133:$B$213,2,0),"")</f>
        <v/>
      </c>
      <c r="F363" s="88"/>
      <c r="G363" s="28" t="str">
        <f>IF(F363&lt;&gt;"",VLOOKUP(F363,NIVELES!$A$246:$C$464,3,0),"")</f>
        <v/>
      </c>
      <c r="H363" s="27"/>
      <c r="I363" s="27"/>
      <c r="J363" s="27"/>
      <c r="K363" s="107"/>
      <c r="L363" s="27"/>
      <c r="M363" s="46"/>
      <c r="N363" s="46"/>
      <c r="O363" s="46"/>
      <c r="P363" s="46"/>
      <c r="Q363" s="46"/>
      <c r="R363" s="46"/>
      <c r="S363" s="46"/>
      <c r="T363" s="46"/>
      <c r="U363" s="46"/>
      <c r="V363" s="46"/>
      <c r="W363" s="46"/>
      <c r="X363" s="46"/>
      <c r="Y363" s="41" t="str">
        <f>IF(A363&lt;&gt;"",IF(D363="DIRECCIÓN_DE_TRANSFERENCIAS","280 0031",VLOOKUP(C363,NIVELES!$A$14:$B$105,2,0)),"")</f>
        <v/>
      </c>
      <c r="Z363" s="106"/>
      <c r="AA363" s="43" t="str">
        <f>+IF(D363&lt;&gt;"",VLOOKUP(D363,NIVELES!$D$19:$H$25,2,0),"")</f>
        <v/>
      </c>
      <c r="AB363" s="28" t="str">
        <f>+IF(D363&lt;&gt;"",VLOOKUP(D363,NIVELES!$D$19:$H$25,3,0),"")</f>
        <v/>
      </c>
      <c r="AC363" s="28" t="str">
        <f>+IF(D363&lt;&gt;"",VLOOKUP(D363,NIVELES!$D$19:$H$25,4,0),"")</f>
        <v/>
      </c>
      <c r="AD363" s="28" t="str">
        <f>+IF(D363&lt;&gt;"",VLOOKUP(D363,NIVELES!$D$19:$H$25,5,0),"")</f>
        <v/>
      </c>
      <c r="AE363" s="44" t="str">
        <f>IF(AF363&lt;&gt;"",VLOOKUP(AF363,NIVELES!$F$495:$G$540,2,0),"")</f>
        <v/>
      </c>
      <c r="AF363" s="27"/>
      <c r="AG363" s="27"/>
      <c r="AH363" s="28" t="str">
        <f>+IF(AG363&lt;&gt;"",VLOOKUP(AG363,NIVELES!$A$800:$B$876,2,0),"")</f>
        <v/>
      </c>
      <c r="AI363" s="27"/>
      <c r="AJ363" s="27"/>
      <c r="AK363" s="28" t="str">
        <f>IF(AJ363&lt;&gt;"",+VLOOKUP(AJ363,NIVELES!$A$890:$B$1237,2,0),"")</f>
        <v/>
      </c>
      <c r="AL363" s="29"/>
      <c r="AM363" s="29"/>
      <c r="AN363" s="29"/>
      <c r="AO363" s="29"/>
      <c r="AP363" s="29"/>
      <c r="AQ363" s="29"/>
      <c r="AR363" s="29"/>
      <c r="AS363" s="29"/>
      <c r="AT363" s="29"/>
      <c r="AU363" s="29"/>
      <c r="AV363" s="29"/>
      <c r="AW363" s="29"/>
      <c r="AX363" s="29"/>
      <c r="AY363" s="31">
        <f t="shared" si="41"/>
        <v>0</v>
      </c>
      <c r="AZ363" s="30" t="str">
        <f t="shared" si="42"/>
        <v xml:space="preserve"> </v>
      </c>
      <c r="BA363" s="35" t="str">
        <f t="shared" si="43"/>
        <v xml:space="preserve"> </v>
      </c>
      <c r="BB363" s="108"/>
      <c r="BC363" s="108"/>
      <c r="BD363" s="108"/>
      <c r="BE363" s="136" t="str">
        <f t="shared" si="44"/>
        <v/>
      </c>
      <c r="BF363" s="108"/>
      <c r="BG363" s="110"/>
      <c r="BH363" s="110"/>
      <c r="BI363" s="110"/>
      <c r="BJ363" s="137" t="str">
        <f t="shared" si="45"/>
        <v/>
      </c>
      <c r="BK363" s="110"/>
      <c r="BL363" s="108"/>
      <c r="BM363" s="108"/>
      <c r="BN363" s="108"/>
      <c r="BO363" s="135" t="str">
        <f t="shared" si="46"/>
        <v/>
      </c>
      <c r="BP363" s="108"/>
      <c r="BQ363" s="108"/>
      <c r="BR363" s="108"/>
      <c r="BS363" s="108"/>
      <c r="BT363" s="135" t="str">
        <f t="shared" si="47"/>
        <v/>
      </c>
      <c r="BU363" s="108"/>
      <c r="BV363" s="108"/>
      <c r="BW363" s="108"/>
      <c r="BX363" s="108"/>
      <c r="BY363" s="135" t="str">
        <f t="shared" si="48"/>
        <v/>
      </c>
      <c r="BZ363" s="108"/>
    </row>
    <row r="364" spans="1:78" x14ac:dyDescent="0.25">
      <c r="A364" s="27"/>
      <c r="B364" s="27"/>
      <c r="C364" s="27"/>
      <c r="D364" s="27"/>
      <c r="E364" s="28" t="str">
        <f>+IF(C364&lt;&gt;"",VLOOKUP(MID(C364,18,5),NIVELES!$A$133:$B$213,2,0),"")</f>
        <v/>
      </c>
      <c r="F364" s="88"/>
      <c r="G364" s="28" t="str">
        <f>IF(F364&lt;&gt;"",VLOOKUP(F364,NIVELES!$A$246:$C$464,3,0),"")</f>
        <v/>
      </c>
      <c r="H364" s="27"/>
      <c r="I364" s="27"/>
      <c r="J364" s="27"/>
      <c r="K364" s="107"/>
      <c r="L364" s="27"/>
      <c r="M364" s="46"/>
      <c r="N364" s="46"/>
      <c r="O364" s="46"/>
      <c r="P364" s="46"/>
      <c r="Q364" s="46"/>
      <c r="R364" s="46"/>
      <c r="S364" s="46"/>
      <c r="T364" s="46"/>
      <c r="U364" s="46"/>
      <c r="V364" s="46"/>
      <c r="W364" s="46"/>
      <c r="X364" s="46"/>
      <c r="Y364" s="41" t="str">
        <f>IF(A364&lt;&gt;"",IF(D364="DIRECCIÓN_DE_TRANSFERENCIAS","280 0031",VLOOKUP(C364,NIVELES!$A$14:$B$105,2,0)),"")</f>
        <v/>
      </c>
      <c r="Z364" s="106"/>
      <c r="AA364" s="43" t="str">
        <f>+IF(D364&lt;&gt;"",VLOOKUP(D364,NIVELES!$D$19:$H$25,2,0),"")</f>
        <v/>
      </c>
      <c r="AB364" s="28" t="str">
        <f>+IF(D364&lt;&gt;"",VLOOKUP(D364,NIVELES!$D$19:$H$25,3,0),"")</f>
        <v/>
      </c>
      <c r="AC364" s="28" t="str">
        <f>+IF(D364&lt;&gt;"",VLOOKUP(D364,NIVELES!$D$19:$H$25,4,0),"")</f>
        <v/>
      </c>
      <c r="AD364" s="28" t="str">
        <f>+IF(D364&lt;&gt;"",VLOOKUP(D364,NIVELES!$D$19:$H$25,5,0),"")</f>
        <v/>
      </c>
      <c r="AE364" s="44" t="str">
        <f>IF(AF364&lt;&gt;"",VLOOKUP(AF364,NIVELES!$F$495:$G$540,2,0),"")</f>
        <v/>
      </c>
      <c r="AF364" s="27"/>
      <c r="AG364" s="27"/>
      <c r="AH364" s="28" t="str">
        <f>+IF(AG364&lt;&gt;"",VLOOKUP(AG364,NIVELES!$A$800:$B$876,2,0),"")</f>
        <v/>
      </c>
      <c r="AI364" s="27"/>
      <c r="AJ364" s="27"/>
      <c r="AK364" s="28" t="str">
        <f>IF(AJ364&lt;&gt;"",+VLOOKUP(AJ364,NIVELES!$A$890:$B$1237,2,0),"")</f>
        <v/>
      </c>
      <c r="AL364" s="29"/>
      <c r="AM364" s="29"/>
      <c r="AN364" s="29"/>
      <c r="AO364" s="29"/>
      <c r="AP364" s="29"/>
      <c r="AQ364" s="29"/>
      <c r="AR364" s="29"/>
      <c r="AS364" s="29"/>
      <c r="AT364" s="29"/>
      <c r="AU364" s="29"/>
      <c r="AV364" s="29"/>
      <c r="AW364" s="29"/>
      <c r="AX364" s="29"/>
      <c r="AY364" s="31">
        <f t="shared" si="41"/>
        <v>0</v>
      </c>
      <c r="AZ364" s="30" t="str">
        <f t="shared" si="42"/>
        <v xml:space="preserve"> </v>
      </c>
      <c r="BA364" s="35" t="str">
        <f t="shared" si="43"/>
        <v xml:space="preserve"> </v>
      </c>
      <c r="BB364" s="108"/>
      <c r="BC364" s="108"/>
      <c r="BD364" s="108"/>
      <c r="BE364" s="136" t="str">
        <f t="shared" si="44"/>
        <v/>
      </c>
      <c r="BF364" s="108"/>
      <c r="BG364" s="110"/>
      <c r="BH364" s="110"/>
      <c r="BI364" s="110"/>
      <c r="BJ364" s="137" t="str">
        <f t="shared" si="45"/>
        <v/>
      </c>
      <c r="BK364" s="110"/>
      <c r="BL364" s="108"/>
      <c r="BM364" s="108"/>
      <c r="BN364" s="108"/>
      <c r="BO364" s="135" t="str">
        <f t="shared" si="46"/>
        <v/>
      </c>
      <c r="BP364" s="108"/>
      <c r="BQ364" s="108"/>
      <c r="BR364" s="108"/>
      <c r="BS364" s="108"/>
      <c r="BT364" s="135" t="str">
        <f t="shared" si="47"/>
        <v/>
      </c>
      <c r="BU364" s="108"/>
      <c r="BV364" s="108"/>
      <c r="BW364" s="108"/>
      <c r="BX364" s="108"/>
      <c r="BY364" s="135" t="str">
        <f t="shared" si="48"/>
        <v/>
      </c>
      <c r="BZ364" s="108"/>
    </row>
    <row r="365" spans="1:78" x14ac:dyDescent="0.25">
      <c r="A365" s="27"/>
      <c r="B365" s="27"/>
      <c r="C365" s="27"/>
      <c r="D365" s="27"/>
      <c r="E365" s="28" t="str">
        <f>+IF(C365&lt;&gt;"",VLOOKUP(MID(C365,18,5),NIVELES!$A$133:$B$213,2,0),"")</f>
        <v/>
      </c>
      <c r="F365" s="88"/>
      <c r="G365" s="28" t="str">
        <f>IF(F365&lt;&gt;"",VLOOKUP(F365,NIVELES!$A$246:$C$464,3,0),"")</f>
        <v/>
      </c>
      <c r="H365" s="27"/>
      <c r="I365" s="27"/>
      <c r="J365" s="27"/>
      <c r="K365" s="107"/>
      <c r="L365" s="27"/>
      <c r="M365" s="46"/>
      <c r="N365" s="46"/>
      <c r="O365" s="46"/>
      <c r="P365" s="46"/>
      <c r="Q365" s="46"/>
      <c r="R365" s="46"/>
      <c r="S365" s="46"/>
      <c r="T365" s="46"/>
      <c r="U365" s="46"/>
      <c r="V365" s="46"/>
      <c r="W365" s="46"/>
      <c r="X365" s="46"/>
      <c r="Y365" s="41" t="str">
        <f>IF(A365&lt;&gt;"",IF(D365="DIRECCIÓN_DE_TRANSFERENCIAS","280 0031",VLOOKUP(C365,NIVELES!$A$14:$B$105,2,0)),"")</f>
        <v/>
      </c>
      <c r="Z365" s="106"/>
      <c r="AA365" s="43" t="str">
        <f>+IF(D365&lt;&gt;"",VLOOKUP(D365,NIVELES!$D$19:$H$25,2,0),"")</f>
        <v/>
      </c>
      <c r="AB365" s="28" t="str">
        <f>+IF(D365&lt;&gt;"",VLOOKUP(D365,NIVELES!$D$19:$H$25,3,0),"")</f>
        <v/>
      </c>
      <c r="AC365" s="28" t="str">
        <f>+IF(D365&lt;&gt;"",VLOOKUP(D365,NIVELES!$D$19:$H$25,4,0),"")</f>
        <v/>
      </c>
      <c r="AD365" s="28" t="str">
        <f>+IF(D365&lt;&gt;"",VLOOKUP(D365,NIVELES!$D$19:$H$25,5,0),"")</f>
        <v/>
      </c>
      <c r="AE365" s="44" t="str">
        <f>IF(AF365&lt;&gt;"",VLOOKUP(AF365,NIVELES!$F$495:$G$540,2,0),"")</f>
        <v/>
      </c>
      <c r="AF365" s="27"/>
      <c r="AG365" s="27"/>
      <c r="AH365" s="28" t="str">
        <f>+IF(AG365&lt;&gt;"",VLOOKUP(AG365,NIVELES!$A$800:$B$876,2,0),"")</f>
        <v/>
      </c>
      <c r="AI365" s="27"/>
      <c r="AJ365" s="27"/>
      <c r="AK365" s="28" t="str">
        <f>IF(AJ365&lt;&gt;"",+VLOOKUP(AJ365,NIVELES!$A$890:$B$1237,2,0),"")</f>
        <v/>
      </c>
      <c r="AL365" s="29"/>
      <c r="AM365" s="29"/>
      <c r="AN365" s="29"/>
      <c r="AO365" s="29"/>
      <c r="AP365" s="29"/>
      <c r="AQ365" s="29"/>
      <c r="AR365" s="29"/>
      <c r="AS365" s="29"/>
      <c r="AT365" s="29"/>
      <c r="AU365" s="29"/>
      <c r="AV365" s="29"/>
      <c r="AW365" s="29"/>
      <c r="AX365" s="29"/>
      <c r="AY365" s="31">
        <f t="shared" si="41"/>
        <v>0</v>
      </c>
      <c r="AZ365" s="30" t="str">
        <f t="shared" si="42"/>
        <v xml:space="preserve"> </v>
      </c>
      <c r="BA365" s="35" t="str">
        <f t="shared" si="43"/>
        <v xml:space="preserve"> </v>
      </c>
      <c r="BB365" s="108"/>
      <c r="BC365" s="108"/>
      <c r="BD365" s="108"/>
      <c r="BE365" s="136" t="str">
        <f t="shared" si="44"/>
        <v/>
      </c>
      <c r="BF365" s="108"/>
      <c r="BG365" s="110"/>
      <c r="BH365" s="110"/>
      <c r="BI365" s="110"/>
      <c r="BJ365" s="137" t="str">
        <f t="shared" si="45"/>
        <v/>
      </c>
      <c r="BK365" s="110"/>
      <c r="BL365" s="108"/>
      <c r="BM365" s="108"/>
      <c r="BN365" s="108"/>
      <c r="BO365" s="135" t="str">
        <f t="shared" si="46"/>
        <v/>
      </c>
      <c r="BP365" s="108"/>
      <c r="BQ365" s="108"/>
      <c r="BR365" s="108"/>
      <c r="BS365" s="108"/>
      <c r="BT365" s="135" t="str">
        <f t="shared" si="47"/>
        <v/>
      </c>
      <c r="BU365" s="108"/>
      <c r="BV365" s="108"/>
      <c r="BW365" s="108"/>
      <c r="BX365" s="108"/>
      <c r="BY365" s="135" t="str">
        <f t="shared" si="48"/>
        <v/>
      </c>
      <c r="BZ365" s="108"/>
    </row>
    <row r="366" spans="1:78" x14ac:dyDescent="0.25">
      <c r="A366" s="27"/>
      <c r="B366" s="27"/>
      <c r="C366" s="27"/>
      <c r="D366" s="27"/>
      <c r="E366" s="28" t="str">
        <f>+IF(C366&lt;&gt;"",VLOOKUP(MID(C366,18,5),NIVELES!$A$133:$B$213,2,0),"")</f>
        <v/>
      </c>
      <c r="F366" s="88"/>
      <c r="G366" s="28" t="str">
        <f>IF(F366&lt;&gt;"",VLOOKUP(F366,NIVELES!$A$246:$C$464,3,0),"")</f>
        <v/>
      </c>
      <c r="H366" s="27"/>
      <c r="I366" s="27"/>
      <c r="J366" s="27"/>
      <c r="K366" s="107"/>
      <c r="L366" s="27"/>
      <c r="M366" s="46"/>
      <c r="N366" s="46"/>
      <c r="O366" s="46"/>
      <c r="P366" s="46"/>
      <c r="Q366" s="46"/>
      <c r="R366" s="46"/>
      <c r="S366" s="46"/>
      <c r="T366" s="46"/>
      <c r="U366" s="46"/>
      <c r="V366" s="46"/>
      <c r="W366" s="46"/>
      <c r="X366" s="46"/>
      <c r="Y366" s="41" t="str">
        <f>IF(A366&lt;&gt;"",IF(D366="DIRECCIÓN_DE_TRANSFERENCIAS","280 0031",VLOOKUP(C366,NIVELES!$A$14:$B$105,2,0)),"")</f>
        <v/>
      </c>
      <c r="Z366" s="106"/>
      <c r="AA366" s="43" t="str">
        <f>+IF(D366&lt;&gt;"",VLOOKUP(D366,NIVELES!$D$19:$H$25,2,0),"")</f>
        <v/>
      </c>
      <c r="AB366" s="28" t="str">
        <f>+IF(D366&lt;&gt;"",VLOOKUP(D366,NIVELES!$D$19:$H$25,3,0),"")</f>
        <v/>
      </c>
      <c r="AC366" s="28" t="str">
        <f>+IF(D366&lt;&gt;"",VLOOKUP(D366,NIVELES!$D$19:$H$25,4,0),"")</f>
        <v/>
      </c>
      <c r="AD366" s="28" t="str">
        <f>+IF(D366&lt;&gt;"",VLOOKUP(D366,NIVELES!$D$19:$H$25,5,0),"")</f>
        <v/>
      </c>
      <c r="AE366" s="44" t="str">
        <f>IF(AF366&lt;&gt;"",VLOOKUP(AF366,NIVELES!$F$495:$G$540,2,0),"")</f>
        <v/>
      </c>
      <c r="AF366" s="27"/>
      <c r="AG366" s="27"/>
      <c r="AH366" s="28" t="str">
        <f>+IF(AG366&lt;&gt;"",VLOOKUP(AG366,NIVELES!$A$800:$B$876,2,0),"")</f>
        <v/>
      </c>
      <c r="AI366" s="27"/>
      <c r="AJ366" s="27"/>
      <c r="AK366" s="28" t="str">
        <f>IF(AJ366&lt;&gt;"",+VLOOKUP(AJ366,NIVELES!$A$890:$B$1237,2,0),"")</f>
        <v/>
      </c>
      <c r="AL366" s="29"/>
      <c r="AM366" s="29"/>
      <c r="AN366" s="29"/>
      <c r="AO366" s="29"/>
      <c r="AP366" s="29"/>
      <c r="AQ366" s="29"/>
      <c r="AR366" s="29"/>
      <c r="AS366" s="29"/>
      <c r="AT366" s="29"/>
      <c r="AU366" s="29"/>
      <c r="AV366" s="29"/>
      <c r="AW366" s="29"/>
      <c r="AX366" s="29"/>
      <c r="AY366" s="31">
        <f t="shared" si="41"/>
        <v>0</v>
      </c>
      <c r="AZ366" s="30" t="str">
        <f t="shared" si="42"/>
        <v xml:space="preserve"> </v>
      </c>
      <c r="BA366" s="35" t="str">
        <f t="shared" si="43"/>
        <v xml:space="preserve"> </v>
      </c>
      <c r="BB366" s="108"/>
      <c r="BC366" s="108"/>
      <c r="BD366" s="108"/>
      <c r="BE366" s="136" t="str">
        <f t="shared" si="44"/>
        <v/>
      </c>
      <c r="BF366" s="108"/>
      <c r="BG366" s="110"/>
      <c r="BH366" s="110"/>
      <c r="BI366" s="110"/>
      <c r="BJ366" s="137" t="str">
        <f t="shared" si="45"/>
        <v/>
      </c>
      <c r="BK366" s="110"/>
      <c r="BL366" s="108"/>
      <c r="BM366" s="108"/>
      <c r="BN366" s="108"/>
      <c r="BO366" s="135" t="str">
        <f t="shared" si="46"/>
        <v/>
      </c>
      <c r="BP366" s="108"/>
      <c r="BQ366" s="108"/>
      <c r="BR366" s="108"/>
      <c r="BS366" s="108"/>
      <c r="BT366" s="135" t="str">
        <f t="shared" si="47"/>
        <v/>
      </c>
      <c r="BU366" s="108"/>
      <c r="BV366" s="108"/>
      <c r="BW366" s="108"/>
      <c r="BX366" s="108"/>
      <c r="BY366" s="135" t="str">
        <f t="shared" si="48"/>
        <v/>
      </c>
      <c r="BZ366" s="108"/>
    </row>
    <row r="367" spans="1:78" x14ac:dyDescent="0.25">
      <c r="A367" s="27"/>
      <c r="B367" s="27"/>
      <c r="C367" s="27"/>
      <c r="D367" s="27"/>
      <c r="E367" s="28" t="str">
        <f>+IF(C367&lt;&gt;"",VLOOKUP(MID(C367,18,5),NIVELES!$A$133:$B$213,2,0),"")</f>
        <v/>
      </c>
      <c r="F367" s="88"/>
      <c r="G367" s="28" t="str">
        <f>IF(F367&lt;&gt;"",VLOOKUP(F367,NIVELES!$A$246:$C$464,3,0),"")</f>
        <v/>
      </c>
      <c r="H367" s="27"/>
      <c r="I367" s="27"/>
      <c r="J367" s="27"/>
      <c r="K367" s="107"/>
      <c r="L367" s="27"/>
      <c r="M367" s="46"/>
      <c r="N367" s="46"/>
      <c r="O367" s="46"/>
      <c r="P367" s="46"/>
      <c r="Q367" s="46"/>
      <c r="R367" s="46"/>
      <c r="S367" s="46"/>
      <c r="T367" s="46"/>
      <c r="U367" s="46"/>
      <c r="V367" s="46"/>
      <c r="W367" s="46"/>
      <c r="X367" s="46"/>
      <c r="Y367" s="41" t="str">
        <f>IF(A367&lt;&gt;"",IF(D367="DIRECCIÓN_DE_TRANSFERENCIAS","280 0031",VLOOKUP(C367,NIVELES!$A$14:$B$105,2,0)),"")</f>
        <v/>
      </c>
      <c r="Z367" s="106"/>
      <c r="AA367" s="43" t="str">
        <f>+IF(D367&lt;&gt;"",VLOOKUP(D367,NIVELES!$D$19:$H$25,2,0),"")</f>
        <v/>
      </c>
      <c r="AB367" s="28" t="str">
        <f>+IF(D367&lt;&gt;"",VLOOKUP(D367,NIVELES!$D$19:$H$25,3,0),"")</f>
        <v/>
      </c>
      <c r="AC367" s="28" t="str">
        <f>+IF(D367&lt;&gt;"",VLOOKUP(D367,NIVELES!$D$19:$H$25,4,0),"")</f>
        <v/>
      </c>
      <c r="AD367" s="28" t="str">
        <f>+IF(D367&lt;&gt;"",VLOOKUP(D367,NIVELES!$D$19:$H$25,5,0),"")</f>
        <v/>
      </c>
      <c r="AE367" s="44" t="str">
        <f>IF(AF367&lt;&gt;"",VLOOKUP(AF367,NIVELES!$F$495:$G$540,2,0),"")</f>
        <v/>
      </c>
      <c r="AF367" s="27"/>
      <c r="AG367" s="27"/>
      <c r="AH367" s="28" t="str">
        <f>+IF(AG367&lt;&gt;"",VLOOKUP(AG367,NIVELES!$A$800:$B$876,2,0),"")</f>
        <v/>
      </c>
      <c r="AI367" s="27"/>
      <c r="AJ367" s="27"/>
      <c r="AK367" s="28" t="str">
        <f>IF(AJ367&lt;&gt;"",+VLOOKUP(AJ367,NIVELES!$A$890:$B$1237,2,0),"")</f>
        <v/>
      </c>
      <c r="AL367" s="29"/>
      <c r="AM367" s="29"/>
      <c r="AN367" s="29"/>
      <c r="AO367" s="29"/>
      <c r="AP367" s="29"/>
      <c r="AQ367" s="29"/>
      <c r="AR367" s="29"/>
      <c r="AS367" s="29"/>
      <c r="AT367" s="29"/>
      <c r="AU367" s="29"/>
      <c r="AV367" s="29"/>
      <c r="AW367" s="29"/>
      <c r="AX367" s="29"/>
      <c r="AY367" s="31">
        <f t="shared" si="41"/>
        <v>0</v>
      </c>
      <c r="AZ367" s="30" t="str">
        <f t="shared" si="42"/>
        <v xml:space="preserve"> </v>
      </c>
      <c r="BA367" s="35" t="str">
        <f t="shared" si="43"/>
        <v xml:space="preserve"> </v>
      </c>
      <c r="BB367" s="108"/>
      <c r="BC367" s="108"/>
      <c r="BD367" s="108"/>
      <c r="BE367" s="136" t="str">
        <f t="shared" si="44"/>
        <v/>
      </c>
      <c r="BF367" s="108"/>
      <c r="BG367" s="110"/>
      <c r="BH367" s="110"/>
      <c r="BI367" s="110"/>
      <c r="BJ367" s="137" t="str">
        <f t="shared" si="45"/>
        <v/>
      </c>
      <c r="BK367" s="110"/>
      <c r="BL367" s="108"/>
      <c r="BM367" s="108"/>
      <c r="BN367" s="108"/>
      <c r="BO367" s="135" t="str">
        <f t="shared" si="46"/>
        <v/>
      </c>
      <c r="BP367" s="108"/>
      <c r="BQ367" s="108"/>
      <c r="BR367" s="108"/>
      <c r="BS367" s="108"/>
      <c r="BT367" s="135" t="str">
        <f t="shared" si="47"/>
        <v/>
      </c>
      <c r="BU367" s="108"/>
      <c r="BV367" s="108"/>
      <c r="BW367" s="108"/>
      <c r="BX367" s="108"/>
      <c r="BY367" s="135" t="str">
        <f t="shared" si="48"/>
        <v/>
      </c>
      <c r="BZ367" s="108"/>
    </row>
    <row r="368" spans="1:78" x14ac:dyDescent="0.25">
      <c r="A368" s="27"/>
      <c r="B368" s="27"/>
      <c r="C368" s="27"/>
      <c r="D368" s="27"/>
      <c r="E368" s="28" t="str">
        <f>+IF(C368&lt;&gt;"",VLOOKUP(MID(C368,18,5),NIVELES!$A$133:$B$213,2,0),"")</f>
        <v/>
      </c>
      <c r="F368" s="88"/>
      <c r="G368" s="28" t="str">
        <f>IF(F368&lt;&gt;"",VLOOKUP(F368,NIVELES!$A$246:$C$464,3,0),"")</f>
        <v/>
      </c>
      <c r="H368" s="27"/>
      <c r="I368" s="27"/>
      <c r="J368" s="27"/>
      <c r="K368" s="107"/>
      <c r="L368" s="27"/>
      <c r="M368" s="46"/>
      <c r="N368" s="46"/>
      <c r="O368" s="46"/>
      <c r="P368" s="46"/>
      <c r="Q368" s="46"/>
      <c r="R368" s="46"/>
      <c r="S368" s="46"/>
      <c r="T368" s="46"/>
      <c r="U368" s="46"/>
      <c r="V368" s="46"/>
      <c r="W368" s="46"/>
      <c r="X368" s="46"/>
      <c r="Y368" s="41" t="str">
        <f>IF(A368&lt;&gt;"",IF(D368="DIRECCIÓN_DE_TRANSFERENCIAS","280 0031",VLOOKUP(C368,NIVELES!$A$14:$B$105,2,0)),"")</f>
        <v/>
      </c>
      <c r="Z368" s="106"/>
      <c r="AA368" s="43" t="str">
        <f>+IF(D368&lt;&gt;"",VLOOKUP(D368,NIVELES!$D$19:$H$25,2,0),"")</f>
        <v/>
      </c>
      <c r="AB368" s="28" t="str">
        <f>+IF(D368&lt;&gt;"",VLOOKUP(D368,NIVELES!$D$19:$H$25,3,0),"")</f>
        <v/>
      </c>
      <c r="AC368" s="28" t="str">
        <f>+IF(D368&lt;&gt;"",VLOOKUP(D368,NIVELES!$D$19:$H$25,4,0),"")</f>
        <v/>
      </c>
      <c r="AD368" s="28" t="str">
        <f>+IF(D368&lt;&gt;"",VLOOKUP(D368,NIVELES!$D$19:$H$25,5,0),"")</f>
        <v/>
      </c>
      <c r="AE368" s="44" t="str">
        <f>IF(AF368&lt;&gt;"",VLOOKUP(AF368,NIVELES!$F$495:$G$540,2,0),"")</f>
        <v/>
      </c>
      <c r="AF368" s="27"/>
      <c r="AG368" s="27"/>
      <c r="AH368" s="28" t="str">
        <f>+IF(AG368&lt;&gt;"",VLOOKUP(AG368,NIVELES!$A$800:$B$876,2,0),"")</f>
        <v/>
      </c>
      <c r="AI368" s="27"/>
      <c r="AJ368" s="27"/>
      <c r="AK368" s="28" t="str">
        <f>IF(AJ368&lt;&gt;"",+VLOOKUP(AJ368,NIVELES!$A$890:$B$1237,2,0),"")</f>
        <v/>
      </c>
      <c r="AL368" s="29"/>
      <c r="AM368" s="29"/>
      <c r="AN368" s="29"/>
      <c r="AO368" s="29"/>
      <c r="AP368" s="29"/>
      <c r="AQ368" s="29"/>
      <c r="AR368" s="29"/>
      <c r="AS368" s="29"/>
      <c r="AT368" s="29"/>
      <c r="AU368" s="29"/>
      <c r="AV368" s="29"/>
      <c r="AW368" s="29"/>
      <c r="AX368" s="29"/>
      <c r="AY368" s="31">
        <f t="shared" si="41"/>
        <v>0</v>
      </c>
      <c r="AZ368" s="30" t="str">
        <f t="shared" si="42"/>
        <v xml:space="preserve"> </v>
      </c>
      <c r="BA368" s="35" t="str">
        <f t="shared" si="43"/>
        <v xml:space="preserve"> </v>
      </c>
      <c r="BB368" s="108"/>
      <c r="BC368" s="108"/>
      <c r="BD368" s="108"/>
      <c r="BE368" s="136" t="str">
        <f t="shared" si="44"/>
        <v/>
      </c>
      <c r="BF368" s="108"/>
      <c r="BG368" s="110"/>
      <c r="BH368" s="110"/>
      <c r="BI368" s="110"/>
      <c r="BJ368" s="137" t="str">
        <f t="shared" si="45"/>
        <v/>
      </c>
      <c r="BK368" s="110"/>
      <c r="BL368" s="108"/>
      <c r="BM368" s="108"/>
      <c r="BN368" s="108"/>
      <c r="BO368" s="135" t="str">
        <f t="shared" si="46"/>
        <v/>
      </c>
      <c r="BP368" s="108"/>
      <c r="BQ368" s="108"/>
      <c r="BR368" s="108"/>
      <c r="BS368" s="108"/>
      <c r="BT368" s="135" t="str">
        <f t="shared" si="47"/>
        <v/>
      </c>
      <c r="BU368" s="108"/>
      <c r="BV368" s="108"/>
      <c r="BW368" s="108"/>
      <c r="BX368" s="108"/>
      <c r="BY368" s="135" t="str">
        <f t="shared" si="48"/>
        <v/>
      </c>
      <c r="BZ368" s="108"/>
    </row>
    <row r="369" spans="1:78" x14ac:dyDescent="0.25">
      <c r="A369" s="27"/>
      <c r="B369" s="27"/>
      <c r="C369" s="27"/>
      <c r="D369" s="27"/>
      <c r="E369" s="28" t="str">
        <f>+IF(C369&lt;&gt;"",VLOOKUP(MID(C369,18,5),NIVELES!$A$133:$B$213,2,0),"")</f>
        <v/>
      </c>
      <c r="F369" s="88"/>
      <c r="G369" s="28" t="str">
        <f>IF(F369&lt;&gt;"",VLOOKUP(F369,NIVELES!$A$246:$C$464,3,0),"")</f>
        <v/>
      </c>
      <c r="H369" s="27"/>
      <c r="I369" s="27"/>
      <c r="J369" s="27"/>
      <c r="K369" s="107"/>
      <c r="L369" s="27"/>
      <c r="M369" s="46"/>
      <c r="N369" s="46"/>
      <c r="O369" s="46"/>
      <c r="P369" s="46"/>
      <c r="Q369" s="46"/>
      <c r="R369" s="46"/>
      <c r="S369" s="46"/>
      <c r="T369" s="46"/>
      <c r="U369" s="46"/>
      <c r="V369" s="46"/>
      <c r="W369" s="46"/>
      <c r="X369" s="46"/>
      <c r="Y369" s="41" t="str">
        <f>IF(A369&lt;&gt;"",IF(D369="DIRECCIÓN_DE_TRANSFERENCIAS","280 0031",VLOOKUP(C369,NIVELES!$A$14:$B$105,2,0)),"")</f>
        <v/>
      </c>
      <c r="Z369" s="106"/>
      <c r="AA369" s="43" t="str">
        <f>+IF(D369&lt;&gt;"",VLOOKUP(D369,NIVELES!$D$19:$H$25,2,0),"")</f>
        <v/>
      </c>
      <c r="AB369" s="28" t="str">
        <f>+IF(D369&lt;&gt;"",VLOOKUP(D369,NIVELES!$D$19:$H$25,3,0),"")</f>
        <v/>
      </c>
      <c r="AC369" s="28" t="str">
        <f>+IF(D369&lt;&gt;"",VLOOKUP(D369,NIVELES!$D$19:$H$25,4,0),"")</f>
        <v/>
      </c>
      <c r="AD369" s="28" t="str">
        <f>+IF(D369&lt;&gt;"",VLOOKUP(D369,NIVELES!$D$19:$H$25,5,0),"")</f>
        <v/>
      </c>
      <c r="AE369" s="44" t="str">
        <f>IF(AF369&lt;&gt;"",VLOOKUP(AF369,NIVELES!$F$495:$G$540,2,0),"")</f>
        <v/>
      </c>
      <c r="AF369" s="27"/>
      <c r="AG369" s="27"/>
      <c r="AH369" s="28" t="str">
        <f>+IF(AG369&lt;&gt;"",VLOOKUP(AG369,NIVELES!$A$800:$B$876,2,0),"")</f>
        <v/>
      </c>
      <c r="AI369" s="27"/>
      <c r="AJ369" s="27"/>
      <c r="AK369" s="28" t="str">
        <f>IF(AJ369&lt;&gt;"",+VLOOKUP(AJ369,NIVELES!$A$890:$B$1237,2,0),"")</f>
        <v/>
      </c>
      <c r="AL369" s="29"/>
      <c r="AM369" s="29"/>
      <c r="AN369" s="29"/>
      <c r="AO369" s="29"/>
      <c r="AP369" s="29"/>
      <c r="AQ369" s="29"/>
      <c r="AR369" s="29"/>
      <c r="AS369" s="29"/>
      <c r="AT369" s="29"/>
      <c r="AU369" s="29"/>
      <c r="AV369" s="29"/>
      <c r="AW369" s="29"/>
      <c r="AX369" s="29"/>
      <c r="AY369" s="31">
        <f t="shared" si="41"/>
        <v>0</v>
      </c>
      <c r="AZ369" s="30" t="str">
        <f t="shared" si="42"/>
        <v xml:space="preserve"> </v>
      </c>
      <c r="BA369" s="35" t="str">
        <f t="shared" si="43"/>
        <v xml:space="preserve"> </v>
      </c>
      <c r="BB369" s="108"/>
      <c r="BC369" s="108"/>
      <c r="BD369" s="108"/>
      <c r="BE369" s="136" t="str">
        <f t="shared" si="44"/>
        <v/>
      </c>
      <c r="BF369" s="108"/>
      <c r="BG369" s="110"/>
      <c r="BH369" s="110"/>
      <c r="BI369" s="110"/>
      <c r="BJ369" s="137" t="str">
        <f t="shared" si="45"/>
        <v/>
      </c>
      <c r="BK369" s="110"/>
      <c r="BL369" s="108"/>
      <c r="BM369" s="108"/>
      <c r="BN369" s="108"/>
      <c r="BO369" s="135" t="str">
        <f t="shared" si="46"/>
        <v/>
      </c>
      <c r="BP369" s="108"/>
      <c r="BQ369" s="108"/>
      <c r="BR369" s="108"/>
      <c r="BS369" s="108"/>
      <c r="BT369" s="135" t="str">
        <f t="shared" si="47"/>
        <v/>
      </c>
      <c r="BU369" s="108"/>
      <c r="BV369" s="108"/>
      <c r="BW369" s="108"/>
      <c r="BX369" s="108"/>
      <c r="BY369" s="135" t="str">
        <f t="shared" si="48"/>
        <v/>
      </c>
      <c r="BZ369" s="108"/>
    </row>
    <row r="370" spans="1:78" x14ac:dyDescent="0.25">
      <c r="A370" s="27"/>
      <c r="B370" s="27"/>
      <c r="C370" s="27"/>
      <c r="D370" s="27"/>
      <c r="E370" s="28" t="str">
        <f>+IF(C370&lt;&gt;"",VLOOKUP(MID(C370,18,5),NIVELES!$A$133:$B$213,2,0),"")</f>
        <v/>
      </c>
      <c r="F370" s="88"/>
      <c r="G370" s="28" t="str">
        <f>IF(F370&lt;&gt;"",VLOOKUP(F370,NIVELES!$A$246:$C$464,3,0),"")</f>
        <v/>
      </c>
      <c r="H370" s="27"/>
      <c r="I370" s="27"/>
      <c r="J370" s="27"/>
      <c r="K370" s="107"/>
      <c r="L370" s="27"/>
      <c r="M370" s="46"/>
      <c r="N370" s="46"/>
      <c r="O370" s="46"/>
      <c r="P370" s="46"/>
      <c r="Q370" s="46"/>
      <c r="R370" s="46"/>
      <c r="S370" s="46"/>
      <c r="T370" s="46"/>
      <c r="U370" s="46"/>
      <c r="V370" s="46"/>
      <c r="W370" s="46"/>
      <c r="X370" s="46"/>
      <c r="Y370" s="41" t="str">
        <f>IF(A370&lt;&gt;"",IF(D370="DIRECCIÓN_DE_TRANSFERENCIAS","280 0031",VLOOKUP(C370,NIVELES!$A$14:$B$105,2,0)),"")</f>
        <v/>
      </c>
      <c r="Z370" s="106"/>
      <c r="AA370" s="43" t="str">
        <f>+IF(D370&lt;&gt;"",VLOOKUP(D370,NIVELES!$D$19:$H$25,2,0),"")</f>
        <v/>
      </c>
      <c r="AB370" s="28" t="str">
        <f>+IF(D370&lt;&gt;"",VLOOKUP(D370,NIVELES!$D$19:$H$25,3,0),"")</f>
        <v/>
      </c>
      <c r="AC370" s="28" t="str">
        <f>+IF(D370&lt;&gt;"",VLOOKUP(D370,NIVELES!$D$19:$H$25,4,0),"")</f>
        <v/>
      </c>
      <c r="AD370" s="28" t="str">
        <f>+IF(D370&lt;&gt;"",VLOOKUP(D370,NIVELES!$D$19:$H$25,5,0),"")</f>
        <v/>
      </c>
      <c r="AE370" s="44" t="str">
        <f>IF(AF370&lt;&gt;"",VLOOKUP(AF370,NIVELES!$F$495:$G$540,2,0),"")</f>
        <v/>
      </c>
      <c r="AF370" s="27"/>
      <c r="AG370" s="27"/>
      <c r="AH370" s="28" t="str">
        <f>+IF(AG370&lt;&gt;"",VLOOKUP(AG370,NIVELES!$A$800:$B$876,2,0),"")</f>
        <v/>
      </c>
      <c r="AI370" s="27"/>
      <c r="AJ370" s="27"/>
      <c r="AK370" s="28" t="str">
        <f>IF(AJ370&lt;&gt;"",+VLOOKUP(AJ370,NIVELES!$A$890:$B$1237,2,0),"")</f>
        <v/>
      </c>
      <c r="AL370" s="29"/>
      <c r="AM370" s="29"/>
      <c r="AN370" s="29"/>
      <c r="AO370" s="29"/>
      <c r="AP370" s="29"/>
      <c r="AQ370" s="29"/>
      <c r="AR370" s="29"/>
      <c r="AS370" s="29"/>
      <c r="AT370" s="29"/>
      <c r="AU370" s="29"/>
      <c r="AV370" s="29"/>
      <c r="AW370" s="29"/>
      <c r="AX370" s="29"/>
      <c r="AY370" s="31">
        <f t="shared" si="41"/>
        <v>0</v>
      </c>
      <c r="AZ370" s="30" t="str">
        <f t="shared" si="42"/>
        <v xml:space="preserve"> </v>
      </c>
      <c r="BA370" s="35" t="str">
        <f t="shared" si="43"/>
        <v xml:space="preserve"> </v>
      </c>
      <c r="BB370" s="108"/>
      <c r="BC370" s="108"/>
      <c r="BD370" s="108"/>
      <c r="BE370" s="136" t="str">
        <f t="shared" si="44"/>
        <v/>
      </c>
      <c r="BF370" s="108"/>
      <c r="BG370" s="110"/>
      <c r="BH370" s="110"/>
      <c r="BI370" s="110"/>
      <c r="BJ370" s="137" t="str">
        <f t="shared" si="45"/>
        <v/>
      </c>
      <c r="BK370" s="110"/>
      <c r="BL370" s="108"/>
      <c r="BM370" s="108"/>
      <c r="BN370" s="108"/>
      <c r="BO370" s="135" t="str">
        <f t="shared" si="46"/>
        <v/>
      </c>
      <c r="BP370" s="108"/>
      <c r="BQ370" s="108"/>
      <c r="BR370" s="108"/>
      <c r="BS370" s="108"/>
      <c r="BT370" s="135" t="str">
        <f t="shared" si="47"/>
        <v/>
      </c>
      <c r="BU370" s="108"/>
      <c r="BV370" s="108"/>
      <c r="BW370" s="108"/>
      <c r="BX370" s="108"/>
      <c r="BY370" s="135" t="str">
        <f t="shared" si="48"/>
        <v/>
      </c>
      <c r="BZ370" s="108"/>
    </row>
    <row r="371" spans="1:78" x14ac:dyDescent="0.25">
      <c r="A371" s="27"/>
      <c r="B371" s="27"/>
      <c r="C371" s="27"/>
      <c r="D371" s="27"/>
      <c r="E371" s="28" t="str">
        <f>+IF(C371&lt;&gt;"",VLOOKUP(MID(C371,18,5),NIVELES!$A$133:$B$213,2,0),"")</f>
        <v/>
      </c>
      <c r="F371" s="88"/>
      <c r="G371" s="28" t="str">
        <f>IF(F371&lt;&gt;"",VLOOKUP(F371,NIVELES!$A$246:$C$464,3,0),"")</f>
        <v/>
      </c>
      <c r="H371" s="27"/>
      <c r="I371" s="27"/>
      <c r="J371" s="27"/>
      <c r="K371" s="107"/>
      <c r="L371" s="27"/>
      <c r="M371" s="46"/>
      <c r="N371" s="46"/>
      <c r="O371" s="46"/>
      <c r="P371" s="46"/>
      <c r="Q371" s="46"/>
      <c r="R371" s="46"/>
      <c r="S371" s="46"/>
      <c r="T371" s="46"/>
      <c r="U371" s="46"/>
      <c r="V371" s="46"/>
      <c r="W371" s="46"/>
      <c r="X371" s="46"/>
      <c r="Y371" s="41" t="str">
        <f>IF(A371&lt;&gt;"",IF(D371="DIRECCIÓN_DE_TRANSFERENCIAS","280 0031",VLOOKUP(C371,NIVELES!$A$14:$B$105,2,0)),"")</f>
        <v/>
      </c>
      <c r="Z371" s="106"/>
      <c r="AA371" s="43" t="str">
        <f>+IF(D371&lt;&gt;"",VLOOKUP(D371,NIVELES!$D$19:$H$25,2,0),"")</f>
        <v/>
      </c>
      <c r="AB371" s="28" t="str">
        <f>+IF(D371&lt;&gt;"",VLOOKUP(D371,NIVELES!$D$19:$H$25,3,0),"")</f>
        <v/>
      </c>
      <c r="AC371" s="28" t="str">
        <f>+IF(D371&lt;&gt;"",VLOOKUP(D371,NIVELES!$D$19:$H$25,4,0),"")</f>
        <v/>
      </c>
      <c r="AD371" s="28" t="str">
        <f>+IF(D371&lt;&gt;"",VLOOKUP(D371,NIVELES!$D$19:$H$25,5,0),"")</f>
        <v/>
      </c>
      <c r="AE371" s="44" t="str">
        <f>IF(AF371&lt;&gt;"",VLOOKUP(AF371,NIVELES!$F$495:$G$540,2,0),"")</f>
        <v/>
      </c>
      <c r="AF371" s="27"/>
      <c r="AG371" s="27"/>
      <c r="AH371" s="28" t="str">
        <f>+IF(AG371&lt;&gt;"",VLOOKUP(AG371,NIVELES!$A$800:$B$876,2,0),"")</f>
        <v/>
      </c>
      <c r="AI371" s="27"/>
      <c r="AJ371" s="27"/>
      <c r="AK371" s="28" t="str">
        <f>IF(AJ371&lt;&gt;"",+VLOOKUP(AJ371,NIVELES!$A$890:$B$1237,2,0),"")</f>
        <v/>
      </c>
      <c r="AL371" s="29"/>
      <c r="AM371" s="29"/>
      <c r="AN371" s="29"/>
      <c r="AO371" s="29"/>
      <c r="AP371" s="29"/>
      <c r="AQ371" s="29"/>
      <c r="AR371" s="29"/>
      <c r="AS371" s="29"/>
      <c r="AT371" s="29"/>
      <c r="AU371" s="29"/>
      <c r="AV371" s="29"/>
      <c r="AW371" s="29"/>
      <c r="AX371" s="29"/>
      <c r="AY371" s="31">
        <f t="shared" si="41"/>
        <v>0</v>
      </c>
      <c r="AZ371" s="30" t="str">
        <f t="shared" si="42"/>
        <v xml:space="preserve"> </v>
      </c>
      <c r="BA371" s="35" t="str">
        <f t="shared" si="43"/>
        <v xml:space="preserve"> </v>
      </c>
      <c r="BB371" s="108"/>
      <c r="BC371" s="108"/>
      <c r="BD371" s="108"/>
      <c r="BE371" s="136" t="str">
        <f t="shared" si="44"/>
        <v/>
      </c>
      <c r="BF371" s="108"/>
      <c r="BG371" s="110"/>
      <c r="BH371" s="110"/>
      <c r="BI371" s="110"/>
      <c r="BJ371" s="137" t="str">
        <f t="shared" si="45"/>
        <v/>
      </c>
      <c r="BK371" s="110"/>
      <c r="BL371" s="108"/>
      <c r="BM371" s="108"/>
      <c r="BN371" s="108"/>
      <c r="BO371" s="135" t="str">
        <f t="shared" si="46"/>
        <v/>
      </c>
      <c r="BP371" s="108"/>
      <c r="BQ371" s="108"/>
      <c r="BR371" s="108"/>
      <c r="BS371" s="108"/>
      <c r="BT371" s="135" t="str">
        <f t="shared" si="47"/>
        <v/>
      </c>
      <c r="BU371" s="108"/>
      <c r="BV371" s="108"/>
      <c r="BW371" s="108"/>
      <c r="BX371" s="108"/>
      <c r="BY371" s="135" t="str">
        <f t="shared" si="48"/>
        <v/>
      </c>
      <c r="BZ371" s="108"/>
    </row>
    <row r="372" spans="1:78" x14ac:dyDescent="0.25">
      <c r="A372" s="27"/>
      <c r="B372" s="27"/>
      <c r="C372" s="27"/>
      <c r="D372" s="27"/>
      <c r="E372" s="28" t="str">
        <f>+IF(C372&lt;&gt;"",VLOOKUP(MID(C372,18,5),NIVELES!$A$133:$B$213,2,0),"")</f>
        <v/>
      </c>
      <c r="F372" s="88"/>
      <c r="G372" s="28" t="str">
        <f>IF(F372&lt;&gt;"",VLOOKUP(F372,NIVELES!$A$246:$C$464,3,0),"")</f>
        <v/>
      </c>
      <c r="H372" s="27"/>
      <c r="I372" s="27"/>
      <c r="J372" s="27"/>
      <c r="K372" s="107"/>
      <c r="L372" s="27"/>
      <c r="M372" s="46"/>
      <c r="N372" s="46"/>
      <c r="O372" s="46"/>
      <c r="P372" s="46"/>
      <c r="Q372" s="46"/>
      <c r="R372" s="46"/>
      <c r="S372" s="46"/>
      <c r="T372" s="46"/>
      <c r="U372" s="46"/>
      <c r="V372" s="46"/>
      <c r="W372" s="46"/>
      <c r="X372" s="46"/>
      <c r="Y372" s="41" t="str">
        <f>IF(A372&lt;&gt;"",IF(D372="DIRECCIÓN_DE_TRANSFERENCIAS","280 0031",VLOOKUP(C372,NIVELES!$A$14:$B$105,2,0)),"")</f>
        <v/>
      </c>
      <c r="Z372" s="106"/>
      <c r="AA372" s="43" t="str">
        <f>+IF(D372&lt;&gt;"",VLOOKUP(D372,NIVELES!$D$19:$H$25,2,0),"")</f>
        <v/>
      </c>
      <c r="AB372" s="28" t="str">
        <f>+IF(D372&lt;&gt;"",VLOOKUP(D372,NIVELES!$D$19:$H$25,3,0),"")</f>
        <v/>
      </c>
      <c r="AC372" s="28" t="str">
        <f>+IF(D372&lt;&gt;"",VLOOKUP(D372,NIVELES!$D$19:$H$25,4,0),"")</f>
        <v/>
      </c>
      <c r="AD372" s="28" t="str">
        <f>+IF(D372&lt;&gt;"",VLOOKUP(D372,NIVELES!$D$19:$H$25,5,0),"")</f>
        <v/>
      </c>
      <c r="AE372" s="44" t="str">
        <f>IF(AF372&lt;&gt;"",VLOOKUP(AF372,NIVELES!$F$495:$G$540,2,0),"")</f>
        <v/>
      </c>
      <c r="AF372" s="27"/>
      <c r="AG372" s="27"/>
      <c r="AH372" s="28" t="str">
        <f>+IF(AG372&lt;&gt;"",VLOOKUP(AG372,NIVELES!$A$800:$B$876,2,0),"")</f>
        <v/>
      </c>
      <c r="AI372" s="27"/>
      <c r="AJ372" s="27"/>
      <c r="AK372" s="28" t="str">
        <f>IF(AJ372&lt;&gt;"",+VLOOKUP(AJ372,NIVELES!$A$890:$B$1237,2,0),"")</f>
        <v/>
      </c>
      <c r="AL372" s="29"/>
      <c r="AM372" s="29"/>
      <c r="AN372" s="29"/>
      <c r="AO372" s="29"/>
      <c r="AP372" s="29"/>
      <c r="AQ372" s="29"/>
      <c r="AR372" s="29"/>
      <c r="AS372" s="29"/>
      <c r="AT372" s="29"/>
      <c r="AU372" s="29"/>
      <c r="AV372" s="29"/>
      <c r="AW372" s="29"/>
      <c r="AX372" s="29"/>
      <c r="AY372" s="31">
        <f t="shared" si="41"/>
        <v>0</v>
      </c>
      <c r="AZ372" s="30" t="str">
        <f t="shared" si="42"/>
        <v xml:space="preserve"> </v>
      </c>
      <c r="BA372" s="35" t="str">
        <f t="shared" si="43"/>
        <v xml:space="preserve"> </v>
      </c>
      <c r="BB372" s="108"/>
      <c r="BC372" s="108"/>
      <c r="BD372" s="108"/>
      <c r="BE372" s="136" t="str">
        <f t="shared" si="44"/>
        <v/>
      </c>
      <c r="BF372" s="108"/>
      <c r="BG372" s="110"/>
      <c r="BH372" s="110"/>
      <c r="BI372" s="110"/>
      <c r="BJ372" s="137" t="str">
        <f t="shared" si="45"/>
        <v/>
      </c>
      <c r="BK372" s="110"/>
      <c r="BL372" s="108"/>
      <c r="BM372" s="108"/>
      <c r="BN372" s="108"/>
      <c r="BO372" s="135" t="str">
        <f t="shared" si="46"/>
        <v/>
      </c>
      <c r="BP372" s="108"/>
      <c r="BQ372" s="108"/>
      <c r="BR372" s="108"/>
      <c r="BS372" s="108"/>
      <c r="BT372" s="135" t="str">
        <f t="shared" si="47"/>
        <v/>
      </c>
      <c r="BU372" s="108"/>
      <c r="BV372" s="108"/>
      <c r="BW372" s="108"/>
      <c r="BX372" s="108"/>
      <c r="BY372" s="135" t="str">
        <f t="shared" si="48"/>
        <v/>
      </c>
      <c r="BZ372" s="108"/>
    </row>
    <row r="373" spans="1:78" x14ac:dyDescent="0.25">
      <c r="A373" s="27"/>
      <c r="B373" s="27"/>
      <c r="C373" s="27"/>
      <c r="D373" s="27"/>
      <c r="E373" s="28" t="str">
        <f>+IF(C373&lt;&gt;"",VLOOKUP(MID(C373,18,5),NIVELES!$A$133:$B$213,2,0),"")</f>
        <v/>
      </c>
      <c r="F373" s="88"/>
      <c r="G373" s="28" t="str">
        <f>IF(F373&lt;&gt;"",VLOOKUP(F373,NIVELES!$A$246:$C$464,3,0),"")</f>
        <v/>
      </c>
      <c r="H373" s="27"/>
      <c r="I373" s="27"/>
      <c r="J373" s="27"/>
      <c r="K373" s="107"/>
      <c r="L373" s="27"/>
      <c r="M373" s="46"/>
      <c r="N373" s="46"/>
      <c r="O373" s="46"/>
      <c r="P373" s="46"/>
      <c r="Q373" s="46"/>
      <c r="R373" s="46"/>
      <c r="S373" s="46"/>
      <c r="T373" s="46"/>
      <c r="U373" s="46"/>
      <c r="V373" s="46"/>
      <c r="W373" s="46"/>
      <c r="X373" s="46"/>
      <c r="Y373" s="41" t="str">
        <f>IF(A373&lt;&gt;"",IF(D373="DIRECCIÓN_DE_TRANSFERENCIAS","280 0031",VLOOKUP(C373,NIVELES!$A$14:$B$105,2,0)),"")</f>
        <v/>
      </c>
      <c r="Z373" s="106"/>
      <c r="AA373" s="43" t="str">
        <f>+IF(D373&lt;&gt;"",VLOOKUP(D373,NIVELES!$D$19:$H$25,2,0),"")</f>
        <v/>
      </c>
      <c r="AB373" s="28" t="str">
        <f>+IF(D373&lt;&gt;"",VLOOKUP(D373,NIVELES!$D$19:$H$25,3,0),"")</f>
        <v/>
      </c>
      <c r="AC373" s="28" t="str">
        <f>+IF(D373&lt;&gt;"",VLOOKUP(D373,NIVELES!$D$19:$H$25,4,0),"")</f>
        <v/>
      </c>
      <c r="AD373" s="28" t="str">
        <f>+IF(D373&lt;&gt;"",VLOOKUP(D373,NIVELES!$D$19:$H$25,5,0),"")</f>
        <v/>
      </c>
      <c r="AE373" s="44" t="str">
        <f>IF(AF373&lt;&gt;"",VLOOKUP(AF373,NIVELES!$F$495:$G$540,2,0),"")</f>
        <v/>
      </c>
      <c r="AF373" s="27"/>
      <c r="AG373" s="27"/>
      <c r="AH373" s="28" t="str">
        <f>+IF(AG373&lt;&gt;"",VLOOKUP(AG373,NIVELES!$A$800:$B$876,2,0),"")</f>
        <v/>
      </c>
      <c r="AI373" s="27"/>
      <c r="AJ373" s="27"/>
      <c r="AK373" s="28" t="str">
        <f>IF(AJ373&lt;&gt;"",+VLOOKUP(AJ373,NIVELES!$A$890:$B$1237,2,0),"")</f>
        <v/>
      </c>
      <c r="AL373" s="29"/>
      <c r="AM373" s="29"/>
      <c r="AN373" s="29"/>
      <c r="AO373" s="29"/>
      <c r="AP373" s="29"/>
      <c r="AQ373" s="29"/>
      <c r="AR373" s="29"/>
      <c r="AS373" s="29"/>
      <c r="AT373" s="29"/>
      <c r="AU373" s="29"/>
      <c r="AV373" s="29"/>
      <c r="AW373" s="29"/>
      <c r="AX373" s="29"/>
      <c r="AY373" s="31">
        <f t="shared" si="41"/>
        <v>0</v>
      </c>
      <c r="AZ373" s="30" t="str">
        <f t="shared" si="42"/>
        <v xml:space="preserve"> </v>
      </c>
      <c r="BA373" s="35" t="str">
        <f t="shared" si="43"/>
        <v xml:space="preserve"> </v>
      </c>
      <c r="BB373" s="108"/>
      <c r="BC373" s="108"/>
      <c r="BD373" s="108"/>
      <c r="BE373" s="136" t="str">
        <f t="shared" si="44"/>
        <v/>
      </c>
      <c r="BF373" s="108"/>
      <c r="BG373" s="110"/>
      <c r="BH373" s="110"/>
      <c r="BI373" s="110"/>
      <c r="BJ373" s="137" t="str">
        <f t="shared" si="45"/>
        <v/>
      </c>
      <c r="BK373" s="110"/>
      <c r="BL373" s="108"/>
      <c r="BM373" s="108"/>
      <c r="BN373" s="108"/>
      <c r="BO373" s="135" t="str">
        <f t="shared" si="46"/>
        <v/>
      </c>
      <c r="BP373" s="108"/>
      <c r="BQ373" s="108"/>
      <c r="BR373" s="108"/>
      <c r="BS373" s="108"/>
      <c r="BT373" s="135" t="str">
        <f t="shared" si="47"/>
        <v/>
      </c>
      <c r="BU373" s="108"/>
      <c r="BV373" s="108"/>
      <c r="BW373" s="108"/>
      <c r="BX373" s="108"/>
      <c r="BY373" s="135" t="str">
        <f t="shared" si="48"/>
        <v/>
      </c>
      <c r="BZ373" s="108"/>
    </row>
    <row r="374" spans="1:78" x14ac:dyDescent="0.25">
      <c r="A374" s="27"/>
      <c r="B374" s="27"/>
      <c r="C374" s="27"/>
      <c r="D374" s="27"/>
      <c r="E374" s="28" t="str">
        <f>+IF(C374&lt;&gt;"",VLOOKUP(MID(C374,18,5),NIVELES!$A$133:$B$213,2,0),"")</f>
        <v/>
      </c>
      <c r="F374" s="88"/>
      <c r="G374" s="28" t="str">
        <f>IF(F374&lt;&gt;"",VLOOKUP(F374,NIVELES!$A$246:$C$464,3,0),"")</f>
        <v/>
      </c>
      <c r="H374" s="27"/>
      <c r="I374" s="27"/>
      <c r="J374" s="27"/>
      <c r="K374" s="107"/>
      <c r="L374" s="27"/>
      <c r="M374" s="46"/>
      <c r="N374" s="46"/>
      <c r="O374" s="46"/>
      <c r="P374" s="46"/>
      <c r="Q374" s="46"/>
      <c r="R374" s="46"/>
      <c r="S374" s="46"/>
      <c r="T374" s="46"/>
      <c r="U374" s="46"/>
      <c r="V374" s="46"/>
      <c r="W374" s="46"/>
      <c r="X374" s="46"/>
      <c r="Y374" s="41" t="str">
        <f>IF(A374&lt;&gt;"",IF(D374="DIRECCIÓN_DE_TRANSFERENCIAS","280 0031",VLOOKUP(C374,NIVELES!$A$14:$B$105,2,0)),"")</f>
        <v/>
      </c>
      <c r="Z374" s="106"/>
      <c r="AA374" s="43" t="str">
        <f>+IF(D374&lt;&gt;"",VLOOKUP(D374,NIVELES!$D$19:$H$25,2,0),"")</f>
        <v/>
      </c>
      <c r="AB374" s="28" t="str">
        <f>+IF(D374&lt;&gt;"",VLOOKUP(D374,NIVELES!$D$19:$H$25,3,0),"")</f>
        <v/>
      </c>
      <c r="AC374" s="28" t="str">
        <f>+IF(D374&lt;&gt;"",VLOOKUP(D374,NIVELES!$D$19:$H$25,4,0),"")</f>
        <v/>
      </c>
      <c r="AD374" s="28" t="str">
        <f>+IF(D374&lt;&gt;"",VLOOKUP(D374,NIVELES!$D$19:$H$25,5,0),"")</f>
        <v/>
      </c>
      <c r="AE374" s="44" t="str">
        <f>IF(AF374&lt;&gt;"",VLOOKUP(AF374,NIVELES!$F$495:$G$540,2,0),"")</f>
        <v/>
      </c>
      <c r="AF374" s="27"/>
      <c r="AG374" s="27"/>
      <c r="AH374" s="28" t="str">
        <f>+IF(AG374&lt;&gt;"",VLOOKUP(AG374,NIVELES!$A$800:$B$876,2,0),"")</f>
        <v/>
      </c>
      <c r="AI374" s="27"/>
      <c r="AJ374" s="27"/>
      <c r="AK374" s="28" t="str">
        <f>IF(AJ374&lt;&gt;"",+VLOOKUP(AJ374,NIVELES!$A$890:$B$1237,2,0),"")</f>
        <v/>
      </c>
      <c r="AL374" s="29"/>
      <c r="AM374" s="29"/>
      <c r="AN374" s="29"/>
      <c r="AO374" s="29"/>
      <c r="AP374" s="29"/>
      <c r="AQ374" s="29"/>
      <c r="AR374" s="29"/>
      <c r="AS374" s="29"/>
      <c r="AT374" s="29"/>
      <c r="AU374" s="29"/>
      <c r="AV374" s="29"/>
      <c r="AW374" s="29"/>
      <c r="AX374" s="29"/>
      <c r="AY374" s="31">
        <f t="shared" si="41"/>
        <v>0</v>
      </c>
      <c r="AZ374" s="30" t="str">
        <f t="shared" si="42"/>
        <v xml:space="preserve"> </v>
      </c>
      <c r="BA374" s="35" t="str">
        <f t="shared" si="43"/>
        <v xml:space="preserve"> </v>
      </c>
      <c r="BB374" s="108"/>
      <c r="BC374" s="108"/>
      <c r="BD374" s="108"/>
      <c r="BE374" s="136" t="str">
        <f t="shared" si="44"/>
        <v/>
      </c>
      <c r="BF374" s="108"/>
      <c r="BG374" s="110"/>
      <c r="BH374" s="110"/>
      <c r="BI374" s="110"/>
      <c r="BJ374" s="137" t="str">
        <f t="shared" si="45"/>
        <v/>
      </c>
      <c r="BK374" s="110"/>
      <c r="BL374" s="108"/>
      <c r="BM374" s="108"/>
      <c r="BN374" s="108"/>
      <c r="BO374" s="135" t="str">
        <f t="shared" si="46"/>
        <v/>
      </c>
      <c r="BP374" s="108"/>
      <c r="BQ374" s="108"/>
      <c r="BR374" s="108"/>
      <c r="BS374" s="108"/>
      <c r="BT374" s="135" t="str">
        <f t="shared" si="47"/>
        <v/>
      </c>
      <c r="BU374" s="108"/>
      <c r="BV374" s="108"/>
      <c r="BW374" s="108"/>
      <c r="BX374" s="108"/>
      <c r="BY374" s="135" t="str">
        <f t="shared" si="48"/>
        <v/>
      </c>
      <c r="BZ374" s="108"/>
    </row>
    <row r="375" spans="1:78" x14ac:dyDescent="0.25">
      <c r="A375" s="27"/>
      <c r="B375" s="27"/>
      <c r="C375" s="27"/>
      <c r="D375" s="27"/>
      <c r="E375" s="28" t="str">
        <f>+IF(C375&lt;&gt;"",VLOOKUP(MID(C375,18,5),NIVELES!$A$133:$B$213,2,0),"")</f>
        <v/>
      </c>
      <c r="F375" s="88"/>
      <c r="G375" s="28" t="str">
        <f>IF(F375&lt;&gt;"",VLOOKUP(F375,NIVELES!$A$246:$C$464,3,0),"")</f>
        <v/>
      </c>
      <c r="H375" s="27"/>
      <c r="I375" s="27"/>
      <c r="J375" s="27"/>
      <c r="K375" s="107"/>
      <c r="L375" s="27"/>
      <c r="M375" s="46"/>
      <c r="N375" s="46"/>
      <c r="O375" s="46"/>
      <c r="P375" s="46"/>
      <c r="Q375" s="46"/>
      <c r="R375" s="46"/>
      <c r="S375" s="46"/>
      <c r="T375" s="46"/>
      <c r="U375" s="46"/>
      <c r="V375" s="46"/>
      <c r="W375" s="46"/>
      <c r="X375" s="46"/>
      <c r="Y375" s="41" t="str">
        <f>IF(A375&lt;&gt;"",IF(D375="DIRECCIÓN_DE_TRANSFERENCIAS","280 0031",VLOOKUP(C375,NIVELES!$A$14:$B$105,2,0)),"")</f>
        <v/>
      </c>
      <c r="Z375" s="106"/>
      <c r="AA375" s="43" t="str">
        <f>+IF(D375&lt;&gt;"",VLOOKUP(D375,NIVELES!$D$19:$H$25,2,0),"")</f>
        <v/>
      </c>
      <c r="AB375" s="28" t="str">
        <f>+IF(D375&lt;&gt;"",VLOOKUP(D375,NIVELES!$D$19:$H$25,3,0),"")</f>
        <v/>
      </c>
      <c r="AC375" s="28" t="str">
        <f>+IF(D375&lt;&gt;"",VLOOKUP(D375,NIVELES!$D$19:$H$25,4,0),"")</f>
        <v/>
      </c>
      <c r="AD375" s="28" t="str">
        <f>+IF(D375&lt;&gt;"",VLOOKUP(D375,NIVELES!$D$19:$H$25,5,0),"")</f>
        <v/>
      </c>
      <c r="AE375" s="44" t="str">
        <f>IF(AF375&lt;&gt;"",VLOOKUP(AF375,NIVELES!$F$495:$G$540,2,0),"")</f>
        <v/>
      </c>
      <c r="AF375" s="27"/>
      <c r="AG375" s="27"/>
      <c r="AH375" s="28" t="str">
        <f>+IF(AG375&lt;&gt;"",VLOOKUP(AG375,NIVELES!$A$800:$B$876,2,0),"")</f>
        <v/>
      </c>
      <c r="AI375" s="27"/>
      <c r="AJ375" s="27"/>
      <c r="AK375" s="28" t="str">
        <f>IF(AJ375&lt;&gt;"",+VLOOKUP(AJ375,NIVELES!$A$890:$B$1237,2,0),"")</f>
        <v/>
      </c>
      <c r="AL375" s="29"/>
      <c r="AM375" s="29"/>
      <c r="AN375" s="29"/>
      <c r="AO375" s="29"/>
      <c r="AP375" s="29"/>
      <c r="AQ375" s="29"/>
      <c r="AR375" s="29"/>
      <c r="AS375" s="29"/>
      <c r="AT375" s="29"/>
      <c r="AU375" s="29"/>
      <c r="AV375" s="29"/>
      <c r="AW375" s="29"/>
      <c r="AX375" s="29"/>
      <c r="AY375" s="31">
        <f t="shared" si="41"/>
        <v>0</v>
      </c>
      <c r="AZ375" s="30" t="str">
        <f t="shared" si="42"/>
        <v xml:space="preserve"> </v>
      </c>
      <c r="BA375" s="35" t="str">
        <f t="shared" si="43"/>
        <v xml:space="preserve"> </v>
      </c>
      <c r="BB375" s="108"/>
      <c r="BC375" s="108"/>
      <c r="BD375" s="108"/>
      <c r="BE375" s="136" t="str">
        <f t="shared" si="44"/>
        <v/>
      </c>
      <c r="BF375" s="108"/>
      <c r="BG375" s="110"/>
      <c r="BH375" s="110"/>
      <c r="BI375" s="110"/>
      <c r="BJ375" s="137" t="str">
        <f t="shared" si="45"/>
        <v/>
      </c>
      <c r="BK375" s="110"/>
      <c r="BL375" s="108"/>
      <c r="BM375" s="108"/>
      <c r="BN375" s="108"/>
      <c r="BO375" s="135" t="str">
        <f t="shared" si="46"/>
        <v/>
      </c>
      <c r="BP375" s="108"/>
      <c r="BQ375" s="108"/>
      <c r="BR375" s="108"/>
      <c r="BS375" s="108"/>
      <c r="BT375" s="135" t="str">
        <f t="shared" si="47"/>
        <v/>
      </c>
      <c r="BU375" s="108"/>
      <c r="BV375" s="108"/>
      <c r="BW375" s="108"/>
      <c r="BX375" s="108"/>
      <c r="BY375" s="135" t="str">
        <f t="shared" si="48"/>
        <v/>
      </c>
      <c r="BZ375" s="108"/>
    </row>
    <row r="376" spans="1:78" x14ac:dyDescent="0.25">
      <c r="A376" s="27"/>
      <c r="B376" s="27"/>
      <c r="C376" s="27"/>
      <c r="D376" s="27"/>
      <c r="E376" s="28" t="str">
        <f>+IF(C376&lt;&gt;"",VLOOKUP(MID(C376,18,5),NIVELES!$A$133:$B$213,2,0),"")</f>
        <v/>
      </c>
      <c r="F376" s="88"/>
      <c r="G376" s="28" t="str">
        <f>IF(F376&lt;&gt;"",VLOOKUP(F376,NIVELES!$A$246:$C$464,3,0),"")</f>
        <v/>
      </c>
      <c r="H376" s="27"/>
      <c r="I376" s="27"/>
      <c r="J376" s="27"/>
      <c r="K376" s="107"/>
      <c r="L376" s="27"/>
      <c r="M376" s="46"/>
      <c r="N376" s="46"/>
      <c r="O376" s="46"/>
      <c r="P376" s="46"/>
      <c r="Q376" s="46"/>
      <c r="R376" s="46"/>
      <c r="S376" s="46"/>
      <c r="T376" s="46"/>
      <c r="U376" s="46"/>
      <c r="V376" s="46"/>
      <c r="W376" s="46"/>
      <c r="X376" s="46"/>
      <c r="Y376" s="41" t="str">
        <f>IF(A376&lt;&gt;"",IF(D376="DIRECCIÓN_DE_TRANSFERENCIAS","280 0031",VLOOKUP(C376,NIVELES!$A$14:$B$105,2,0)),"")</f>
        <v/>
      </c>
      <c r="Z376" s="106"/>
      <c r="AA376" s="43" t="str">
        <f>+IF(D376&lt;&gt;"",VLOOKUP(D376,NIVELES!$D$19:$H$25,2,0),"")</f>
        <v/>
      </c>
      <c r="AB376" s="28" t="str">
        <f>+IF(D376&lt;&gt;"",VLOOKUP(D376,NIVELES!$D$19:$H$25,3,0),"")</f>
        <v/>
      </c>
      <c r="AC376" s="28" t="str">
        <f>+IF(D376&lt;&gt;"",VLOOKUP(D376,NIVELES!$D$19:$H$25,4,0),"")</f>
        <v/>
      </c>
      <c r="AD376" s="28" t="str">
        <f>+IF(D376&lt;&gt;"",VLOOKUP(D376,NIVELES!$D$19:$H$25,5,0),"")</f>
        <v/>
      </c>
      <c r="AE376" s="44" t="str">
        <f>IF(AF376&lt;&gt;"",VLOOKUP(AF376,NIVELES!$F$495:$G$540,2,0),"")</f>
        <v/>
      </c>
      <c r="AF376" s="27"/>
      <c r="AG376" s="27"/>
      <c r="AH376" s="28" t="str">
        <f>+IF(AG376&lt;&gt;"",VLOOKUP(AG376,NIVELES!$A$800:$B$876,2,0),"")</f>
        <v/>
      </c>
      <c r="AI376" s="27"/>
      <c r="AJ376" s="27"/>
      <c r="AK376" s="28" t="str">
        <f>IF(AJ376&lt;&gt;"",+VLOOKUP(AJ376,NIVELES!$A$890:$B$1237,2,0),"")</f>
        <v/>
      </c>
      <c r="AL376" s="29"/>
      <c r="AM376" s="29"/>
      <c r="AN376" s="29"/>
      <c r="AO376" s="29"/>
      <c r="AP376" s="29"/>
      <c r="AQ376" s="29"/>
      <c r="AR376" s="29"/>
      <c r="AS376" s="29"/>
      <c r="AT376" s="29"/>
      <c r="AU376" s="29"/>
      <c r="AV376" s="29"/>
      <c r="AW376" s="29"/>
      <c r="AX376" s="29"/>
      <c r="AY376" s="31">
        <f t="shared" si="41"/>
        <v>0</v>
      </c>
      <c r="AZ376" s="30" t="str">
        <f t="shared" si="42"/>
        <v xml:space="preserve"> </v>
      </c>
      <c r="BA376" s="35" t="str">
        <f t="shared" si="43"/>
        <v xml:space="preserve"> </v>
      </c>
      <c r="BB376" s="108"/>
      <c r="BC376" s="108"/>
      <c r="BD376" s="108"/>
      <c r="BE376" s="136" t="str">
        <f t="shared" si="44"/>
        <v/>
      </c>
      <c r="BF376" s="108"/>
      <c r="BG376" s="110"/>
      <c r="BH376" s="110"/>
      <c r="BI376" s="110"/>
      <c r="BJ376" s="137" t="str">
        <f t="shared" si="45"/>
        <v/>
      </c>
      <c r="BK376" s="110"/>
      <c r="BL376" s="108"/>
      <c r="BM376" s="108"/>
      <c r="BN376" s="108"/>
      <c r="BO376" s="135" t="str">
        <f t="shared" si="46"/>
        <v/>
      </c>
      <c r="BP376" s="108"/>
      <c r="BQ376" s="108"/>
      <c r="BR376" s="108"/>
      <c r="BS376" s="108"/>
      <c r="BT376" s="135" t="str">
        <f t="shared" si="47"/>
        <v/>
      </c>
      <c r="BU376" s="108"/>
      <c r="BV376" s="108"/>
      <c r="BW376" s="108"/>
      <c r="BX376" s="108"/>
      <c r="BY376" s="135" t="str">
        <f t="shared" si="48"/>
        <v/>
      </c>
      <c r="BZ376" s="108"/>
    </row>
    <row r="377" spans="1:78" x14ac:dyDescent="0.25">
      <c r="A377" s="27"/>
      <c r="B377" s="27"/>
      <c r="C377" s="27"/>
      <c r="D377" s="27"/>
      <c r="E377" s="28" t="str">
        <f>+IF(C377&lt;&gt;"",VLOOKUP(MID(C377,18,5),NIVELES!$A$133:$B$213,2,0),"")</f>
        <v/>
      </c>
      <c r="F377" s="88"/>
      <c r="G377" s="28" t="str">
        <f>IF(F377&lt;&gt;"",VLOOKUP(F377,NIVELES!$A$246:$C$464,3,0),"")</f>
        <v/>
      </c>
      <c r="H377" s="27"/>
      <c r="I377" s="27"/>
      <c r="J377" s="27"/>
      <c r="K377" s="107"/>
      <c r="L377" s="27"/>
      <c r="M377" s="46"/>
      <c r="N377" s="46"/>
      <c r="O377" s="46"/>
      <c r="P377" s="46"/>
      <c r="Q377" s="46"/>
      <c r="R377" s="46"/>
      <c r="S377" s="46"/>
      <c r="T377" s="46"/>
      <c r="U377" s="46"/>
      <c r="V377" s="46"/>
      <c r="W377" s="46"/>
      <c r="X377" s="46"/>
      <c r="Y377" s="41" t="str">
        <f>IF(A377&lt;&gt;"",IF(D377="DIRECCIÓN_DE_TRANSFERENCIAS","280 0031",VLOOKUP(C377,NIVELES!$A$14:$B$105,2,0)),"")</f>
        <v/>
      </c>
      <c r="Z377" s="106"/>
      <c r="AA377" s="43" t="str">
        <f>+IF(D377&lt;&gt;"",VLOOKUP(D377,NIVELES!$D$19:$H$25,2,0),"")</f>
        <v/>
      </c>
      <c r="AB377" s="28" t="str">
        <f>+IF(D377&lt;&gt;"",VLOOKUP(D377,NIVELES!$D$19:$H$25,3,0),"")</f>
        <v/>
      </c>
      <c r="AC377" s="28" t="str">
        <f>+IF(D377&lt;&gt;"",VLOOKUP(D377,NIVELES!$D$19:$H$25,4,0),"")</f>
        <v/>
      </c>
      <c r="AD377" s="28" t="str">
        <f>+IF(D377&lt;&gt;"",VLOOKUP(D377,NIVELES!$D$19:$H$25,5,0),"")</f>
        <v/>
      </c>
      <c r="AE377" s="44" t="str">
        <f>IF(AF377&lt;&gt;"",VLOOKUP(AF377,NIVELES!$F$495:$G$540,2,0),"")</f>
        <v/>
      </c>
      <c r="AF377" s="27"/>
      <c r="AG377" s="27"/>
      <c r="AH377" s="28" t="str">
        <f>+IF(AG377&lt;&gt;"",VLOOKUP(AG377,NIVELES!$A$800:$B$876,2,0),"")</f>
        <v/>
      </c>
      <c r="AI377" s="27"/>
      <c r="AJ377" s="27"/>
      <c r="AK377" s="28" t="str">
        <f>IF(AJ377&lt;&gt;"",+VLOOKUP(AJ377,NIVELES!$A$890:$B$1237,2,0),"")</f>
        <v/>
      </c>
      <c r="AL377" s="29"/>
      <c r="AM377" s="29"/>
      <c r="AN377" s="29"/>
      <c r="AO377" s="29"/>
      <c r="AP377" s="29"/>
      <c r="AQ377" s="29"/>
      <c r="AR377" s="29"/>
      <c r="AS377" s="29"/>
      <c r="AT377" s="29"/>
      <c r="AU377" s="29"/>
      <c r="AV377" s="29"/>
      <c r="AW377" s="29"/>
      <c r="AX377" s="29"/>
      <c r="AY377" s="31">
        <f t="shared" si="41"/>
        <v>0</v>
      </c>
      <c r="AZ377" s="30" t="str">
        <f t="shared" si="42"/>
        <v xml:space="preserve"> </v>
      </c>
      <c r="BA377" s="35" t="str">
        <f t="shared" si="43"/>
        <v xml:space="preserve"> </v>
      </c>
      <c r="BB377" s="108"/>
      <c r="BC377" s="108"/>
      <c r="BD377" s="108"/>
      <c r="BE377" s="136" t="str">
        <f t="shared" si="44"/>
        <v/>
      </c>
      <c r="BF377" s="108"/>
      <c r="BG377" s="110"/>
      <c r="BH377" s="110"/>
      <c r="BI377" s="110"/>
      <c r="BJ377" s="137" t="str">
        <f t="shared" si="45"/>
        <v/>
      </c>
      <c r="BK377" s="110"/>
      <c r="BL377" s="108"/>
      <c r="BM377" s="108"/>
      <c r="BN377" s="108"/>
      <c r="BO377" s="135" t="str">
        <f t="shared" si="46"/>
        <v/>
      </c>
      <c r="BP377" s="108"/>
      <c r="BQ377" s="108"/>
      <c r="BR377" s="108"/>
      <c r="BS377" s="108"/>
      <c r="BT377" s="135" t="str">
        <f t="shared" si="47"/>
        <v/>
      </c>
      <c r="BU377" s="108"/>
      <c r="BV377" s="108"/>
      <c r="BW377" s="108"/>
      <c r="BX377" s="108"/>
      <c r="BY377" s="135" t="str">
        <f t="shared" si="48"/>
        <v/>
      </c>
      <c r="BZ377" s="108"/>
    </row>
    <row r="378" spans="1:78" x14ac:dyDescent="0.25">
      <c r="A378" s="27"/>
      <c r="B378" s="27"/>
      <c r="C378" s="27"/>
      <c r="D378" s="27"/>
      <c r="E378" s="28" t="str">
        <f>+IF(C378&lt;&gt;"",VLOOKUP(MID(C378,18,5),NIVELES!$A$133:$B$213,2,0),"")</f>
        <v/>
      </c>
      <c r="F378" s="88"/>
      <c r="G378" s="28" t="str">
        <f>IF(F378&lt;&gt;"",VLOOKUP(F378,NIVELES!$A$246:$C$464,3,0),"")</f>
        <v/>
      </c>
      <c r="H378" s="27"/>
      <c r="I378" s="27"/>
      <c r="J378" s="27"/>
      <c r="K378" s="107"/>
      <c r="L378" s="27"/>
      <c r="M378" s="46"/>
      <c r="N378" s="46"/>
      <c r="O378" s="46"/>
      <c r="P378" s="46"/>
      <c r="Q378" s="46"/>
      <c r="R378" s="46"/>
      <c r="S378" s="46"/>
      <c r="T378" s="46"/>
      <c r="U378" s="46"/>
      <c r="V378" s="46"/>
      <c r="W378" s="46"/>
      <c r="X378" s="46"/>
      <c r="Y378" s="41" t="str">
        <f>IF(A378&lt;&gt;"",IF(D378="DIRECCIÓN_DE_TRANSFERENCIAS","280 0031",VLOOKUP(C378,NIVELES!$A$14:$B$105,2,0)),"")</f>
        <v/>
      </c>
      <c r="Z378" s="106"/>
      <c r="AA378" s="43" t="str">
        <f>+IF(D378&lt;&gt;"",VLOOKUP(D378,NIVELES!$D$19:$H$25,2,0),"")</f>
        <v/>
      </c>
      <c r="AB378" s="28" t="str">
        <f>+IF(D378&lt;&gt;"",VLOOKUP(D378,NIVELES!$D$19:$H$25,3,0),"")</f>
        <v/>
      </c>
      <c r="AC378" s="28" t="str">
        <f>+IF(D378&lt;&gt;"",VLOOKUP(D378,NIVELES!$D$19:$H$25,4,0),"")</f>
        <v/>
      </c>
      <c r="AD378" s="28" t="str">
        <f>+IF(D378&lt;&gt;"",VLOOKUP(D378,NIVELES!$D$19:$H$25,5,0),"")</f>
        <v/>
      </c>
      <c r="AE378" s="44" t="str">
        <f>IF(AF378&lt;&gt;"",VLOOKUP(AF378,NIVELES!$F$495:$G$540,2,0),"")</f>
        <v/>
      </c>
      <c r="AF378" s="27"/>
      <c r="AG378" s="27"/>
      <c r="AH378" s="28" t="str">
        <f>+IF(AG378&lt;&gt;"",VLOOKUP(AG378,NIVELES!$A$800:$B$876,2,0),"")</f>
        <v/>
      </c>
      <c r="AI378" s="27"/>
      <c r="AJ378" s="27"/>
      <c r="AK378" s="28" t="str">
        <f>IF(AJ378&lt;&gt;"",+VLOOKUP(AJ378,NIVELES!$A$890:$B$1237,2,0),"")</f>
        <v/>
      </c>
      <c r="AL378" s="29"/>
      <c r="AM378" s="29"/>
      <c r="AN378" s="29"/>
      <c r="AO378" s="29"/>
      <c r="AP378" s="29"/>
      <c r="AQ378" s="29"/>
      <c r="AR378" s="29"/>
      <c r="AS378" s="29"/>
      <c r="AT378" s="29"/>
      <c r="AU378" s="29"/>
      <c r="AV378" s="29"/>
      <c r="AW378" s="29"/>
      <c r="AX378" s="29"/>
      <c r="AY378" s="31">
        <f t="shared" si="41"/>
        <v>0</v>
      </c>
      <c r="AZ378" s="30" t="str">
        <f t="shared" si="42"/>
        <v xml:space="preserve"> </v>
      </c>
      <c r="BA378" s="35" t="str">
        <f t="shared" si="43"/>
        <v xml:space="preserve"> </v>
      </c>
      <c r="BB378" s="108"/>
      <c r="BC378" s="108"/>
      <c r="BD378" s="108"/>
      <c r="BE378" s="136" t="str">
        <f t="shared" si="44"/>
        <v/>
      </c>
      <c r="BF378" s="108"/>
      <c r="BG378" s="110"/>
      <c r="BH378" s="110"/>
      <c r="BI378" s="110"/>
      <c r="BJ378" s="137" t="str">
        <f t="shared" si="45"/>
        <v/>
      </c>
      <c r="BK378" s="110"/>
      <c r="BL378" s="108"/>
      <c r="BM378" s="108"/>
      <c r="BN378" s="108"/>
      <c r="BO378" s="135" t="str">
        <f t="shared" si="46"/>
        <v/>
      </c>
      <c r="BP378" s="108"/>
      <c r="BQ378" s="108"/>
      <c r="BR378" s="108"/>
      <c r="BS378" s="108"/>
      <c r="BT378" s="135" t="str">
        <f t="shared" si="47"/>
        <v/>
      </c>
      <c r="BU378" s="108"/>
      <c r="BV378" s="108"/>
      <c r="BW378" s="108"/>
      <c r="BX378" s="108"/>
      <c r="BY378" s="135" t="str">
        <f t="shared" si="48"/>
        <v/>
      </c>
      <c r="BZ378" s="108"/>
    </row>
    <row r="379" spans="1:78" x14ac:dyDescent="0.25">
      <c r="A379" s="27"/>
      <c r="B379" s="27"/>
      <c r="C379" s="27"/>
      <c r="D379" s="27"/>
      <c r="E379" s="28" t="str">
        <f>+IF(C379&lt;&gt;"",VLOOKUP(MID(C379,18,5),NIVELES!$A$133:$B$213,2,0),"")</f>
        <v/>
      </c>
      <c r="F379" s="88"/>
      <c r="G379" s="28" t="str">
        <f>IF(F379&lt;&gt;"",VLOOKUP(F379,NIVELES!$A$246:$C$464,3,0),"")</f>
        <v/>
      </c>
      <c r="H379" s="27"/>
      <c r="I379" s="27"/>
      <c r="J379" s="27"/>
      <c r="K379" s="107"/>
      <c r="L379" s="27"/>
      <c r="M379" s="46"/>
      <c r="N379" s="46"/>
      <c r="O379" s="46"/>
      <c r="P379" s="46"/>
      <c r="Q379" s="46"/>
      <c r="R379" s="46"/>
      <c r="S379" s="46"/>
      <c r="T379" s="46"/>
      <c r="U379" s="46"/>
      <c r="V379" s="46"/>
      <c r="W379" s="46"/>
      <c r="X379" s="46"/>
      <c r="Y379" s="41" t="str">
        <f>IF(A379&lt;&gt;"",IF(D379="DIRECCIÓN_DE_TRANSFERENCIAS","280 0031",VLOOKUP(C379,NIVELES!$A$14:$B$105,2,0)),"")</f>
        <v/>
      </c>
      <c r="Z379" s="106"/>
      <c r="AA379" s="43" t="str">
        <f>+IF(D379&lt;&gt;"",VLOOKUP(D379,NIVELES!$D$19:$H$25,2,0),"")</f>
        <v/>
      </c>
      <c r="AB379" s="28" t="str">
        <f>+IF(D379&lt;&gt;"",VLOOKUP(D379,NIVELES!$D$19:$H$25,3,0),"")</f>
        <v/>
      </c>
      <c r="AC379" s="28" t="str">
        <f>+IF(D379&lt;&gt;"",VLOOKUP(D379,NIVELES!$D$19:$H$25,4,0),"")</f>
        <v/>
      </c>
      <c r="AD379" s="28" t="str">
        <f>+IF(D379&lt;&gt;"",VLOOKUP(D379,NIVELES!$D$19:$H$25,5,0),"")</f>
        <v/>
      </c>
      <c r="AE379" s="44" t="str">
        <f>IF(AF379&lt;&gt;"",VLOOKUP(AF379,NIVELES!$F$495:$G$540,2,0),"")</f>
        <v/>
      </c>
      <c r="AF379" s="27"/>
      <c r="AG379" s="27"/>
      <c r="AH379" s="28" t="str">
        <f>+IF(AG379&lt;&gt;"",VLOOKUP(AG379,NIVELES!$A$800:$B$876,2,0),"")</f>
        <v/>
      </c>
      <c r="AI379" s="27"/>
      <c r="AJ379" s="27"/>
      <c r="AK379" s="28" t="str">
        <f>IF(AJ379&lt;&gt;"",+VLOOKUP(AJ379,NIVELES!$A$890:$B$1237,2,0),"")</f>
        <v/>
      </c>
      <c r="AL379" s="29"/>
      <c r="AM379" s="29"/>
      <c r="AN379" s="29"/>
      <c r="AO379" s="29"/>
      <c r="AP379" s="29"/>
      <c r="AQ379" s="29"/>
      <c r="AR379" s="29"/>
      <c r="AS379" s="29"/>
      <c r="AT379" s="29"/>
      <c r="AU379" s="29"/>
      <c r="AV379" s="29"/>
      <c r="AW379" s="29"/>
      <c r="AX379" s="29"/>
      <c r="AY379" s="31">
        <f t="shared" si="41"/>
        <v>0</v>
      </c>
      <c r="AZ379" s="30" t="str">
        <f t="shared" si="42"/>
        <v xml:space="preserve"> </v>
      </c>
      <c r="BA379" s="35" t="str">
        <f t="shared" si="43"/>
        <v xml:space="preserve"> </v>
      </c>
      <c r="BB379" s="108"/>
      <c r="BC379" s="108"/>
      <c r="BD379" s="108"/>
      <c r="BE379" s="136" t="str">
        <f t="shared" si="44"/>
        <v/>
      </c>
      <c r="BF379" s="108"/>
      <c r="BG379" s="110"/>
      <c r="BH379" s="110"/>
      <c r="BI379" s="110"/>
      <c r="BJ379" s="137" t="str">
        <f t="shared" si="45"/>
        <v/>
      </c>
      <c r="BK379" s="110"/>
      <c r="BL379" s="108"/>
      <c r="BM379" s="108"/>
      <c r="BN379" s="108"/>
      <c r="BO379" s="135" t="str">
        <f t="shared" si="46"/>
        <v/>
      </c>
      <c r="BP379" s="108"/>
      <c r="BQ379" s="108"/>
      <c r="BR379" s="108"/>
      <c r="BS379" s="108"/>
      <c r="BT379" s="135" t="str">
        <f t="shared" si="47"/>
        <v/>
      </c>
      <c r="BU379" s="108"/>
      <c r="BV379" s="108"/>
      <c r="BW379" s="108"/>
      <c r="BX379" s="108"/>
      <c r="BY379" s="135" t="str">
        <f t="shared" si="48"/>
        <v/>
      </c>
      <c r="BZ379" s="108"/>
    </row>
    <row r="380" spans="1:78" x14ac:dyDescent="0.25">
      <c r="A380" s="27"/>
      <c r="B380" s="27"/>
      <c r="C380" s="27"/>
      <c r="D380" s="27"/>
      <c r="E380" s="28" t="str">
        <f>+IF(C380&lt;&gt;"",VLOOKUP(MID(C380,18,5),NIVELES!$A$133:$B$213,2,0),"")</f>
        <v/>
      </c>
      <c r="F380" s="88"/>
      <c r="G380" s="28" t="str">
        <f>IF(F380&lt;&gt;"",VLOOKUP(F380,NIVELES!$A$246:$C$464,3,0),"")</f>
        <v/>
      </c>
      <c r="H380" s="27"/>
      <c r="I380" s="27"/>
      <c r="J380" s="27"/>
      <c r="K380" s="107"/>
      <c r="L380" s="27"/>
      <c r="M380" s="46"/>
      <c r="N380" s="46"/>
      <c r="O380" s="46"/>
      <c r="P380" s="46"/>
      <c r="Q380" s="46"/>
      <c r="R380" s="46"/>
      <c r="S380" s="46"/>
      <c r="T380" s="46"/>
      <c r="U380" s="46"/>
      <c r="V380" s="46"/>
      <c r="W380" s="46"/>
      <c r="X380" s="46"/>
      <c r="Y380" s="41" t="str">
        <f>IF(A380&lt;&gt;"",IF(D380="DIRECCIÓN_DE_TRANSFERENCIAS","280 0031",VLOOKUP(C380,NIVELES!$A$14:$B$105,2,0)),"")</f>
        <v/>
      </c>
      <c r="Z380" s="106"/>
      <c r="AA380" s="43" t="str">
        <f>+IF(D380&lt;&gt;"",VLOOKUP(D380,NIVELES!$D$19:$H$25,2,0),"")</f>
        <v/>
      </c>
      <c r="AB380" s="28" t="str">
        <f>+IF(D380&lt;&gt;"",VLOOKUP(D380,NIVELES!$D$19:$H$25,3,0),"")</f>
        <v/>
      </c>
      <c r="AC380" s="28" t="str">
        <f>+IF(D380&lt;&gt;"",VLOOKUP(D380,NIVELES!$D$19:$H$25,4,0),"")</f>
        <v/>
      </c>
      <c r="AD380" s="28" t="str">
        <f>+IF(D380&lt;&gt;"",VLOOKUP(D380,NIVELES!$D$19:$H$25,5,0),"")</f>
        <v/>
      </c>
      <c r="AE380" s="44" t="str">
        <f>IF(AF380&lt;&gt;"",VLOOKUP(AF380,NIVELES!$F$495:$G$540,2,0),"")</f>
        <v/>
      </c>
      <c r="AF380" s="27"/>
      <c r="AG380" s="27"/>
      <c r="AH380" s="28" t="str">
        <f>+IF(AG380&lt;&gt;"",VLOOKUP(AG380,NIVELES!$A$800:$B$876,2,0),"")</f>
        <v/>
      </c>
      <c r="AI380" s="27"/>
      <c r="AJ380" s="27"/>
      <c r="AK380" s="28" t="str">
        <f>IF(AJ380&lt;&gt;"",+VLOOKUP(AJ380,NIVELES!$A$890:$B$1237,2,0),"")</f>
        <v/>
      </c>
      <c r="AL380" s="29"/>
      <c r="AM380" s="29"/>
      <c r="AN380" s="29"/>
      <c r="AO380" s="29"/>
      <c r="AP380" s="29"/>
      <c r="AQ380" s="29"/>
      <c r="AR380" s="29"/>
      <c r="AS380" s="29"/>
      <c r="AT380" s="29"/>
      <c r="AU380" s="29"/>
      <c r="AV380" s="29"/>
      <c r="AW380" s="29"/>
      <c r="AX380" s="29"/>
      <c r="AY380" s="31">
        <f t="shared" si="41"/>
        <v>0</v>
      </c>
      <c r="AZ380" s="30" t="str">
        <f t="shared" si="42"/>
        <v xml:space="preserve"> </v>
      </c>
      <c r="BA380" s="35" t="str">
        <f t="shared" si="43"/>
        <v xml:space="preserve"> </v>
      </c>
      <c r="BB380" s="108"/>
      <c r="BC380" s="108"/>
      <c r="BD380" s="108"/>
      <c r="BE380" s="136" t="str">
        <f t="shared" si="44"/>
        <v/>
      </c>
      <c r="BF380" s="108"/>
      <c r="BG380" s="110"/>
      <c r="BH380" s="110"/>
      <c r="BI380" s="110"/>
      <c r="BJ380" s="137" t="str">
        <f t="shared" si="45"/>
        <v/>
      </c>
      <c r="BK380" s="110"/>
      <c r="BL380" s="108"/>
      <c r="BM380" s="108"/>
      <c r="BN380" s="108"/>
      <c r="BO380" s="135" t="str">
        <f t="shared" si="46"/>
        <v/>
      </c>
      <c r="BP380" s="108"/>
      <c r="BQ380" s="108"/>
      <c r="BR380" s="108"/>
      <c r="BS380" s="108"/>
      <c r="BT380" s="135" t="str">
        <f t="shared" si="47"/>
        <v/>
      </c>
      <c r="BU380" s="108"/>
      <c r="BV380" s="108"/>
      <c r="BW380" s="108"/>
      <c r="BX380" s="108"/>
      <c r="BY380" s="135" t="str">
        <f t="shared" si="48"/>
        <v/>
      </c>
      <c r="BZ380" s="108"/>
    </row>
    <row r="381" spans="1:78" x14ac:dyDescent="0.25">
      <c r="A381" s="27"/>
      <c r="B381" s="27"/>
      <c r="C381" s="27"/>
      <c r="D381" s="27"/>
      <c r="E381" s="28" t="str">
        <f>+IF(C381&lt;&gt;"",VLOOKUP(MID(C381,18,5),NIVELES!$A$133:$B$213,2,0),"")</f>
        <v/>
      </c>
      <c r="F381" s="88"/>
      <c r="G381" s="28" t="str">
        <f>IF(F381&lt;&gt;"",VLOOKUP(F381,NIVELES!$A$246:$C$464,3,0),"")</f>
        <v/>
      </c>
      <c r="H381" s="27"/>
      <c r="I381" s="27"/>
      <c r="J381" s="27"/>
      <c r="K381" s="107"/>
      <c r="L381" s="27"/>
      <c r="M381" s="46"/>
      <c r="N381" s="46"/>
      <c r="O381" s="46"/>
      <c r="P381" s="46"/>
      <c r="Q381" s="46"/>
      <c r="R381" s="46"/>
      <c r="S381" s="46"/>
      <c r="T381" s="46"/>
      <c r="U381" s="46"/>
      <c r="V381" s="46"/>
      <c r="W381" s="46"/>
      <c r="X381" s="46"/>
      <c r="Y381" s="41" t="str">
        <f>IF(A381&lt;&gt;"",IF(D381="DIRECCIÓN_DE_TRANSFERENCIAS","280 0031",VLOOKUP(C381,NIVELES!$A$14:$B$105,2,0)),"")</f>
        <v/>
      </c>
      <c r="Z381" s="106"/>
      <c r="AA381" s="43" t="str">
        <f>+IF(D381&lt;&gt;"",VLOOKUP(D381,NIVELES!$D$19:$H$25,2,0),"")</f>
        <v/>
      </c>
      <c r="AB381" s="28" t="str">
        <f>+IF(D381&lt;&gt;"",VLOOKUP(D381,NIVELES!$D$19:$H$25,3,0),"")</f>
        <v/>
      </c>
      <c r="AC381" s="28" t="str">
        <f>+IF(D381&lt;&gt;"",VLOOKUP(D381,NIVELES!$D$19:$H$25,4,0),"")</f>
        <v/>
      </c>
      <c r="AD381" s="28" t="str">
        <f>+IF(D381&lt;&gt;"",VLOOKUP(D381,NIVELES!$D$19:$H$25,5,0),"")</f>
        <v/>
      </c>
      <c r="AE381" s="44" t="str">
        <f>IF(AF381&lt;&gt;"",VLOOKUP(AF381,NIVELES!$F$495:$G$540,2,0),"")</f>
        <v/>
      </c>
      <c r="AF381" s="27"/>
      <c r="AG381" s="27"/>
      <c r="AH381" s="28" t="str">
        <f>+IF(AG381&lt;&gt;"",VLOOKUP(AG381,NIVELES!$A$800:$B$876,2,0),"")</f>
        <v/>
      </c>
      <c r="AI381" s="27"/>
      <c r="AJ381" s="27"/>
      <c r="AK381" s="28" t="str">
        <f>IF(AJ381&lt;&gt;"",+VLOOKUP(AJ381,NIVELES!$A$890:$B$1237,2,0),"")</f>
        <v/>
      </c>
      <c r="AL381" s="29"/>
      <c r="AM381" s="29"/>
      <c r="AN381" s="29"/>
      <c r="AO381" s="29"/>
      <c r="AP381" s="29"/>
      <c r="AQ381" s="29"/>
      <c r="AR381" s="29"/>
      <c r="AS381" s="29"/>
      <c r="AT381" s="29"/>
      <c r="AU381" s="29"/>
      <c r="AV381" s="29"/>
      <c r="AW381" s="29"/>
      <c r="AX381" s="29"/>
      <c r="AY381" s="31">
        <f t="shared" si="41"/>
        <v>0</v>
      </c>
      <c r="AZ381" s="30" t="str">
        <f t="shared" si="42"/>
        <v xml:space="preserve"> </v>
      </c>
      <c r="BA381" s="35" t="str">
        <f t="shared" si="43"/>
        <v xml:space="preserve"> </v>
      </c>
      <c r="BB381" s="108"/>
      <c r="BC381" s="108"/>
      <c r="BD381" s="108"/>
      <c r="BE381" s="136" t="str">
        <f t="shared" si="44"/>
        <v/>
      </c>
      <c r="BF381" s="108"/>
      <c r="BG381" s="110"/>
      <c r="BH381" s="110"/>
      <c r="BI381" s="110"/>
      <c r="BJ381" s="137" t="str">
        <f t="shared" si="45"/>
        <v/>
      </c>
      <c r="BK381" s="110"/>
      <c r="BL381" s="108"/>
      <c r="BM381" s="108"/>
      <c r="BN381" s="108"/>
      <c r="BO381" s="135" t="str">
        <f t="shared" si="46"/>
        <v/>
      </c>
      <c r="BP381" s="108"/>
      <c r="BQ381" s="108"/>
      <c r="BR381" s="108"/>
      <c r="BS381" s="108"/>
      <c r="BT381" s="135" t="str">
        <f t="shared" si="47"/>
        <v/>
      </c>
      <c r="BU381" s="108"/>
      <c r="BV381" s="108"/>
      <c r="BW381" s="108"/>
      <c r="BX381" s="108"/>
      <c r="BY381" s="135" t="str">
        <f t="shared" si="48"/>
        <v/>
      </c>
      <c r="BZ381" s="108"/>
    </row>
    <row r="382" spans="1:78" x14ac:dyDescent="0.25">
      <c r="A382" s="27"/>
      <c r="B382" s="27"/>
      <c r="C382" s="27"/>
      <c r="D382" s="27"/>
      <c r="E382" s="28" t="str">
        <f>+IF(C382&lt;&gt;"",VLOOKUP(MID(C382,18,5),NIVELES!$A$133:$B$213,2,0),"")</f>
        <v/>
      </c>
      <c r="F382" s="88"/>
      <c r="G382" s="28" t="str">
        <f>IF(F382&lt;&gt;"",VLOOKUP(F382,NIVELES!$A$246:$C$464,3,0),"")</f>
        <v/>
      </c>
      <c r="H382" s="27"/>
      <c r="I382" s="27"/>
      <c r="J382" s="27"/>
      <c r="K382" s="107"/>
      <c r="L382" s="27"/>
      <c r="M382" s="46"/>
      <c r="N382" s="46"/>
      <c r="O382" s="46"/>
      <c r="P382" s="46"/>
      <c r="Q382" s="46"/>
      <c r="R382" s="46"/>
      <c r="S382" s="46"/>
      <c r="T382" s="46"/>
      <c r="U382" s="46"/>
      <c r="V382" s="46"/>
      <c r="W382" s="46"/>
      <c r="X382" s="46"/>
      <c r="Y382" s="41" t="str">
        <f>IF(A382&lt;&gt;"",IF(D382="DIRECCIÓN_DE_TRANSFERENCIAS","280 0031",VLOOKUP(C382,NIVELES!$A$14:$B$105,2,0)),"")</f>
        <v/>
      </c>
      <c r="Z382" s="106"/>
      <c r="AA382" s="43" t="str">
        <f>+IF(D382&lt;&gt;"",VLOOKUP(D382,NIVELES!$D$19:$H$25,2,0),"")</f>
        <v/>
      </c>
      <c r="AB382" s="28" t="str">
        <f>+IF(D382&lt;&gt;"",VLOOKUP(D382,NIVELES!$D$19:$H$25,3,0),"")</f>
        <v/>
      </c>
      <c r="AC382" s="28" t="str">
        <f>+IF(D382&lt;&gt;"",VLOOKUP(D382,NIVELES!$D$19:$H$25,4,0),"")</f>
        <v/>
      </c>
      <c r="AD382" s="28" t="str">
        <f>+IF(D382&lt;&gt;"",VLOOKUP(D382,NIVELES!$D$19:$H$25,5,0),"")</f>
        <v/>
      </c>
      <c r="AE382" s="44" t="str">
        <f>IF(AF382&lt;&gt;"",VLOOKUP(AF382,NIVELES!$F$495:$G$540,2,0),"")</f>
        <v/>
      </c>
      <c r="AF382" s="27"/>
      <c r="AG382" s="27"/>
      <c r="AH382" s="28" t="str">
        <f>+IF(AG382&lt;&gt;"",VLOOKUP(AG382,NIVELES!$A$800:$B$876,2,0),"")</f>
        <v/>
      </c>
      <c r="AI382" s="27"/>
      <c r="AJ382" s="27"/>
      <c r="AK382" s="28" t="str">
        <f>IF(AJ382&lt;&gt;"",+VLOOKUP(AJ382,NIVELES!$A$890:$B$1237,2,0),"")</f>
        <v/>
      </c>
      <c r="AL382" s="29"/>
      <c r="AM382" s="29"/>
      <c r="AN382" s="29"/>
      <c r="AO382" s="29"/>
      <c r="AP382" s="29"/>
      <c r="AQ382" s="29"/>
      <c r="AR382" s="29"/>
      <c r="AS382" s="29"/>
      <c r="AT382" s="29"/>
      <c r="AU382" s="29"/>
      <c r="AV382" s="29"/>
      <c r="AW382" s="29"/>
      <c r="AX382" s="29"/>
      <c r="AY382" s="31">
        <f t="shared" si="41"/>
        <v>0</v>
      </c>
      <c r="AZ382" s="30" t="str">
        <f t="shared" si="42"/>
        <v xml:space="preserve"> </v>
      </c>
      <c r="BA382" s="35" t="str">
        <f t="shared" si="43"/>
        <v xml:space="preserve"> </v>
      </c>
      <c r="BB382" s="108"/>
      <c r="BC382" s="108"/>
      <c r="BD382" s="108"/>
      <c r="BE382" s="136" t="str">
        <f t="shared" si="44"/>
        <v/>
      </c>
      <c r="BF382" s="108"/>
      <c r="BG382" s="110"/>
      <c r="BH382" s="110"/>
      <c r="BI382" s="110"/>
      <c r="BJ382" s="137" t="str">
        <f t="shared" si="45"/>
        <v/>
      </c>
      <c r="BK382" s="110"/>
      <c r="BL382" s="108"/>
      <c r="BM382" s="108"/>
      <c r="BN382" s="108"/>
      <c r="BO382" s="135" t="str">
        <f t="shared" si="46"/>
        <v/>
      </c>
      <c r="BP382" s="108"/>
      <c r="BQ382" s="108"/>
      <c r="BR382" s="108"/>
      <c r="BS382" s="108"/>
      <c r="BT382" s="135" t="str">
        <f t="shared" si="47"/>
        <v/>
      </c>
      <c r="BU382" s="108"/>
      <c r="BV382" s="108"/>
      <c r="BW382" s="108"/>
      <c r="BX382" s="108"/>
      <c r="BY382" s="135" t="str">
        <f t="shared" si="48"/>
        <v/>
      </c>
      <c r="BZ382" s="108"/>
    </row>
    <row r="383" spans="1:78" x14ac:dyDescent="0.25">
      <c r="A383" s="27"/>
      <c r="B383" s="27"/>
      <c r="C383" s="27"/>
      <c r="D383" s="27"/>
      <c r="E383" s="28" t="str">
        <f>+IF(C383&lt;&gt;"",VLOOKUP(MID(C383,18,5),NIVELES!$A$133:$B$213,2,0),"")</f>
        <v/>
      </c>
      <c r="F383" s="88"/>
      <c r="G383" s="28" t="str">
        <f>IF(F383&lt;&gt;"",VLOOKUP(F383,NIVELES!$A$246:$C$464,3,0),"")</f>
        <v/>
      </c>
      <c r="H383" s="27"/>
      <c r="I383" s="27"/>
      <c r="J383" s="27"/>
      <c r="K383" s="107"/>
      <c r="L383" s="27"/>
      <c r="M383" s="46"/>
      <c r="N383" s="46"/>
      <c r="O383" s="46"/>
      <c r="P383" s="46"/>
      <c r="Q383" s="46"/>
      <c r="R383" s="46"/>
      <c r="S383" s="46"/>
      <c r="T383" s="46"/>
      <c r="U383" s="46"/>
      <c r="V383" s="46"/>
      <c r="W383" s="46"/>
      <c r="X383" s="46"/>
      <c r="Y383" s="41" t="str">
        <f>IF(A383&lt;&gt;"",IF(D383="DIRECCIÓN_DE_TRANSFERENCIAS","280 0031",VLOOKUP(C383,NIVELES!$A$14:$B$105,2,0)),"")</f>
        <v/>
      </c>
      <c r="Z383" s="106"/>
      <c r="AA383" s="43" t="str">
        <f>+IF(D383&lt;&gt;"",VLOOKUP(D383,NIVELES!$D$19:$H$25,2,0),"")</f>
        <v/>
      </c>
      <c r="AB383" s="28" t="str">
        <f>+IF(D383&lt;&gt;"",VLOOKUP(D383,NIVELES!$D$19:$H$25,3,0),"")</f>
        <v/>
      </c>
      <c r="AC383" s="28" t="str">
        <f>+IF(D383&lt;&gt;"",VLOOKUP(D383,NIVELES!$D$19:$H$25,4,0),"")</f>
        <v/>
      </c>
      <c r="AD383" s="28" t="str">
        <f>+IF(D383&lt;&gt;"",VLOOKUP(D383,NIVELES!$D$19:$H$25,5,0),"")</f>
        <v/>
      </c>
      <c r="AE383" s="44" t="str">
        <f>IF(AF383&lt;&gt;"",VLOOKUP(AF383,NIVELES!$F$495:$G$540,2,0),"")</f>
        <v/>
      </c>
      <c r="AF383" s="27"/>
      <c r="AG383" s="27"/>
      <c r="AH383" s="28" t="str">
        <f>+IF(AG383&lt;&gt;"",VLOOKUP(AG383,NIVELES!$A$800:$B$876,2,0),"")</f>
        <v/>
      </c>
      <c r="AI383" s="27"/>
      <c r="AJ383" s="27"/>
      <c r="AK383" s="28" t="str">
        <f>IF(AJ383&lt;&gt;"",+VLOOKUP(AJ383,NIVELES!$A$890:$B$1237,2,0),"")</f>
        <v/>
      </c>
      <c r="AL383" s="29"/>
      <c r="AM383" s="29"/>
      <c r="AN383" s="29"/>
      <c r="AO383" s="29"/>
      <c r="AP383" s="29"/>
      <c r="AQ383" s="29"/>
      <c r="AR383" s="29"/>
      <c r="AS383" s="29"/>
      <c r="AT383" s="29"/>
      <c r="AU383" s="29"/>
      <c r="AV383" s="29"/>
      <c r="AW383" s="29"/>
      <c r="AX383" s="29"/>
      <c r="AY383" s="31">
        <f t="shared" si="41"/>
        <v>0</v>
      </c>
      <c r="AZ383" s="30" t="str">
        <f t="shared" si="42"/>
        <v xml:space="preserve"> </v>
      </c>
      <c r="BA383" s="35" t="str">
        <f t="shared" si="43"/>
        <v xml:space="preserve"> </v>
      </c>
      <c r="BB383" s="108"/>
      <c r="BC383" s="108"/>
      <c r="BD383" s="108"/>
      <c r="BE383" s="136" t="str">
        <f t="shared" si="44"/>
        <v/>
      </c>
      <c r="BF383" s="108"/>
      <c r="BG383" s="110"/>
      <c r="BH383" s="110"/>
      <c r="BI383" s="110"/>
      <c r="BJ383" s="137" t="str">
        <f t="shared" si="45"/>
        <v/>
      </c>
      <c r="BK383" s="110"/>
      <c r="BL383" s="108"/>
      <c r="BM383" s="108"/>
      <c r="BN383" s="108"/>
      <c r="BO383" s="135" t="str">
        <f t="shared" si="46"/>
        <v/>
      </c>
      <c r="BP383" s="108"/>
      <c r="BQ383" s="108"/>
      <c r="BR383" s="108"/>
      <c r="BS383" s="108"/>
      <c r="BT383" s="135" t="str">
        <f t="shared" si="47"/>
        <v/>
      </c>
      <c r="BU383" s="108"/>
      <c r="BV383" s="108"/>
      <c r="BW383" s="108"/>
      <c r="BX383" s="108"/>
      <c r="BY383" s="135" t="str">
        <f t="shared" si="48"/>
        <v/>
      </c>
      <c r="BZ383" s="108"/>
    </row>
    <row r="384" spans="1:78" x14ac:dyDescent="0.25">
      <c r="A384" s="27"/>
      <c r="B384" s="27"/>
      <c r="C384" s="27"/>
      <c r="D384" s="27"/>
      <c r="E384" s="28" t="str">
        <f>+IF(C384&lt;&gt;"",VLOOKUP(MID(C384,18,5),NIVELES!$A$133:$B$213,2,0),"")</f>
        <v/>
      </c>
      <c r="F384" s="88"/>
      <c r="G384" s="28" t="str">
        <f>IF(F384&lt;&gt;"",VLOOKUP(F384,NIVELES!$A$246:$C$464,3,0),"")</f>
        <v/>
      </c>
      <c r="H384" s="27"/>
      <c r="I384" s="27"/>
      <c r="J384" s="27"/>
      <c r="K384" s="107"/>
      <c r="L384" s="27"/>
      <c r="M384" s="46"/>
      <c r="N384" s="46"/>
      <c r="O384" s="46"/>
      <c r="P384" s="46"/>
      <c r="Q384" s="46"/>
      <c r="R384" s="46"/>
      <c r="S384" s="46"/>
      <c r="T384" s="46"/>
      <c r="U384" s="46"/>
      <c r="V384" s="46"/>
      <c r="W384" s="46"/>
      <c r="X384" s="46"/>
      <c r="Y384" s="41" t="str">
        <f>IF(A384&lt;&gt;"",IF(D384="DIRECCIÓN_DE_TRANSFERENCIAS","280 0031",VLOOKUP(C384,NIVELES!$A$14:$B$105,2,0)),"")</f>
        <v/>
      </c>
      <c r="Z384" s="106"/>
      <c r="AA384" s="43" t="str">
        <f>+IF(D384&lt;&gt;"",VLOOKUP(D384,NIVELES!$D$19:$H$25,2,0),"")</f>
        <v/>
      </c>
      <c r="AB384" s="28" t="str">
        <f>+IF(D384&lt;&gt;"",VLOOKUP(D384,NIVELES!$D$19:$H$25,3,0),"")</f>
        <v/>
      </c>
      <c r="AC384" s="28" t="str">
        <f>+IF(D384&lt;&gt;"",VLOOKUP(D384,NIVELES!$D$19:$H$25,4,0),"")</f>
        <v/>
      </c>
      <c r="AD384" s="28" t="str">
        <f>+IF(D384&lt;&gt;"",VLOOKUP(D384,NIVELES!$D$19:$H$25,5,0),"")</f>
        <v/>
      </c>
      <c r="AE384" s="44" t="str">
        <f>IF(AF384&lt;&gt;"",VLOOKUP(AF384,NIVELES!$F$495:$G$540,2,0),"")</f>
        <v/>
      </c>
      <c r="AF384" s="27"/>
      <c r="AG384" s="27"/>
      <c r="AH384" s="28" t="str">
        <f>+IF(AG384&lt;&gt;"",VLOOKUP(AG384,NIVELES!$A$800:$B$876,2,0),"")</f>
        <v/>
      </c>
      <c r="AI384" s="27"/>
      <c r="AJ384" s="27"/>
      <c r="AK384" s="28" t="str">
        <f>IF(AJ384&lt;&gt;"",+VLOOKUP(AJ384,NIVELES!$A$890:$B$1237,2,0),"")</f>
        <v/>
      </c>
      <c r="AL384" s="29"/>
      <c r="AM384" s="29"/>
      <c r="AN384" s="29"/>
      <c r="AO384" s="29"/>
      <c r="AP384" s="29"/>
      <c r="AQ384" s="29"/>
      <c r="AR384" s="29"/>
      <c r="AS384" s="29"/>
      <c r="AT384" s="29"/>
      <c r="AU384" s="29"/>
      <c r="AV384" s="29"/>
      <c r="AW384" s="29"/>
      <c r="AX384" s="29"/>
      <c r="AY384" s="31">
        <f t="shared" si="41"/>
        <v>0</v>
      </c>
      <c r="AZ384" s="30" t="str">
        <f t="shared" si="42"/>
        <v xml:space="preserve"> </v>
      </c>
      <c r="BA384" s="35" t="str">
        <f t="shared" si="43"/>
        <v xml:space="preserve"> </v>
      </c>
      <c r="BB384" s="108"/>
      <c r="BC384" s="108"/>
      <c r="BD384" s="108"/>
      <c r="BE384" s="136" t="str">
        <f t="shared" si="44"/>
        <v/>
      </c>
      <c r="BF384" s="108"/>
      <c r="BG384" s="110"/>
      <c r="BH384" s="110"/>
      <c r="BI384" s="110"/>
      <c r="BJ384" s="137" t="str">
        <f t="shared" si="45"/>
        <v/>
      </c>
      <c r="BK384" s="110"/>
      <c r="BL384" s="108"/>
      <c r="BM384" s="108"/>
      <c r="BN384" s="108"/>
      <c r="BO384" s="135" t="str">
        <f t="shared" si="46"/>
        <v/>
      </c>
      <c r="BP384" s="108"/>
      <c r="BQ384" s="108"/>
      <c r="BR384" s="108"/>
      <c r="BS384" s="108"/>
      <c r="BT384" s="135" t="str">
        <f t="shared" si="47"/>
        <v/>
      </c>
      <c r="BU384" s="108"/>
      <c r="BV384" s="108"/>
      <c r="BW384" s="108"/>
      <c r="BX384" s="108"/>
      <c r="BY384" s="135" t="str">
        <f t="shared" si="48"/>
        <v/>
      </c>
      <c r="BZ384" s="108"/>
    </row>
    <row r="385" spans="1:78" x14ac:dyDescent="0.25">
      <c r="A385" s="27"/>
      <c r="B385" s="27"/>
      <c r="C385" s="27"/>
      <c r="D385" s="27"/>
      <c r="E385" s="28" t="str">
        <f>+IF(C385&lt;&gt;"",VLOOKUP(MID(C385,18,5),NIVELES!$A$133:$B$213,2,0),"")</f>
        <v/>
      </c>
      <c r="F385" s="88"/>
      <c r="G385" s="28" t="str">
        <f>IF(F385&lt;&gt;"",VLOOKUP(F385,NIVELES!$A$246:$C$464,3,0),"")</f>
        <v/>
      </c>
      <c r="H385" s="27"/>
      <c r="I385" s="27"/>
      <c r="J385" s="27"/>
      <c r="K385" s="107"/>
      <c r="L385" s="27"/>
      <c r="M385" s="46"/>
      <c r="N385" s="46"/>
      <c r="O385" s="46"/>
      <c r="P385" s="46"/>
      <c r="Q385" s="46"/>
      <c r="R385" s="46"/>
      <c r="S385" s="46"/>
      <c r="T385" s="46"/>
      <c r="U385" s="46"/>
      <c r="V385" s="46"/>
      <c r="W385" s="46"/>
      <c r="X385" s="46"/>
      <c r="Y385" s="41" t="str">
        <f>IF(A385&lt;&gt;"",IF(D385="DIRECCIÓN_DE_TRANSFERENCIAS","280 0031",VLOOKUP(C385,NIVELES!$A$14:$B$105,2,0)),"")</f>
        <v/>
      </c>
      <c r="Z385" s="106"/>
      <c r="AA385" s="43" t="str">
        <f>+IF(D385&lt;&gt;"",VLOOKUP(D385,NIVELES!$D$19:$H$25,2,0),"")</f>
        <v/>
      </c>
      <c r="AB385" s="28" t="str">
        <f>+IF(D385&lt;&gt;"",VLOOKUP(D385,NIVELES!$D$19:$H$25,3,0),"")</f>
        <v/>
      </c>
      <c r="AC385" s="28" t="str">
        <f>+IF(D385&lt;&gt;"",VLOOKUP(D385,NIVELES!$D$19:$H$25,4,0),"")</f>
        <v/>
      </c>
      <c r="AD385" s="28" t="str">
        <f>+IF(D385&lt;&gt;"",VLOOKUP(D385,NIVELES!$D$19:$H$25,5,0),"")</f>
        <v/>
      </c>
      <c r="AE385" s="44" t="str">
        <f>IF(AF385&lt;&gt;"",VLOOKUP(AF385,NIVELES!$F$495:$G$540,2,0),"")</f>
        <v/>
      </c>
      <c r="AF385" s="27"/>
      <c r="AG385" s="27"/>
      <c r="AH385" s="28" t="str">
        <f>+IF(AG385&lt;&gt;"",VLOOKUP(AG385,NIVELES!$A$800:$B$876,2,0),"")</f>
        <v/>
      </c>
      <c r="AI385" s="27"/>
      <c r="AJ385" s="27"/>
      <c r="AK385" s="28" t="str">
        <f>IF(AJ385&lt;&gt;"",+VLOOKUP(AJ385,NIVELES!$A$890:$B$1237,2,0),"")</f>
        <v/>
      </c>
      <c r="AL385" s="29"/>
      <c r="AM385" s="29"/>
      <c r="AN385" s="29"/>
      <c r="AO385" s="29"/>
      <c r="AP385" s="29"/>
      <c r="AQ385" s="29"/>
      <c r="AR385" s="29"/>
      <c r="AS385" s="29"/>
      <c r="AT385" s="29"/>
      <c r="AU385" s="29"/>
      <c r="AV385" s="29"/>
      <c r="AW385" s="29"/>
      <c r="AX385" s="29"/>
      <c r="AY385" s="31">
        <f t="shared" si="41"/>
        <v>0</v>
      </c>
      <c r="AZ385" s="30" t="str">
        <f t="shared" si="42"/>
        <v xml:space="preserve"> </v>
      </c>
      <c r="BA385" s="35" t="str">
        <f t="shared" si="43"/>
        <v xml:space="preserve"> </v>
      </c>
      <c r="BB385" s="108"/>
      <c r="BC385" s="108"/>
      <c r="BD385" s="108"/>
      <c r="BE385" s="136" t="str">
        <f t="shared" si="44"/>
        <v/>
      </c>
      <c r="BF385" s="108"/>
      <c r="BG385" s="110"/>
      <c r="BH385" s="110"/>
      <c r="BI385" s="110"/>
      <c r="BJ385" s="137" t="str">
        <f t="shared" si="45"/>
        <v/>
      </c>
      <c r="BK385" s="110"/>
      <c r="BL385" s="108"/>
      <c r="BM385" s="108"/>
      <c r="BN385" s="108"/>
      <c r="BO385" s="135" t="str">
        <f t="shared" si="46"/>
        <v/>
      </c>
      <c r="BP385" s="108"/>
      <c r="BQ385" s="108"/>
      <c r="BR385" s="108"/>
      <c r="BS385" s="108"/>
      <c r="BT385" s="135" t="str">
        <f t="shared" si="47"/>
        <v/>
      </c>
      <c r="BU385" s="108"/>
      <c r="BV385" s="108"/>
      <c r="BW385" s="108"/>
      <c r="BX385" s="108"/>
      <c r="BY385" s="135" t="str">
        <f t="shared" si="48"/>
        <v/>
      </c>
      <c r="BZ385" s="108"/>
    </row>
    <row r="386" spans="1:78" x14ac:dyDescent="0.25">
      <c r="A386" s="27"/>
      <c r="B386" s="27"/>
      <c r="C386" s="27"/>
      <c r="D386" s="27"/>
      <c r="E386" s="28" t="str">
        <f>+IF(C386&lt;&gt;"",VLOOKUP(MID(C386,18,5),NIVELES!$A$133:$B$213,2,0),"")</f>
        <v/>
      </c>
      <c r="F386" s="88"/>
      <c r="G386" s="28" t="str">
        <f>IF(F386&lt;&gt;"",VLOOKUP(F386,NIVELES!$A$246:$C$464,3,0),"")</f>
        <v/>
      </c>
      <c r="H386" s="27"/>
      <c r="I386" s="27"/>
      <c r="J386" s="27"/>
      <c r="K386" s="107"/>
      <c r="L386" s="27"/>
      <c r="M386" s="46"/>
      <c r="N386" s="46"/>
      <c r="O386" s="46"/>
      <c r="P386" s="46"/>
      <c r="Q386" s="46"/>
      <c r="R386" s="46"/>
      <c r="S386" s="46"/>
      <c r="T386" s="46"/>
      <c r="U386" s="46"/>
      <c r="V386" s="46"/>
      <c r="W386" s="46"/>
      <c r="X386" s="46"/>
      <c r="Y386" s="41" t="str">
        <f>IF(A386&lt;&gt;"",IF(D386="DIRECCIÓN_DE_TRANSFERENCIAS","280 0031",VLOOKUP(C386,NIVELES!$A$14:$B$105,2,0)),"")</f>
        <v/>
      </c>
      <c r="Z386" s="106"/>
      <c r="AA386" s="43" t="str">
        <f>+IF(D386&lt;&gt;"",VLOOKUP(D386,NIVELES!$D$19:$H$25,2,0),"")</f>
        <v/>
      </c>
      <c r="AB386" s="28" t="str">
        <f>+IF(D386&lt;&gt;"",VLOOKUP(D386,NIVELES!$D$19:$H$25,3,0),"")</f>
        <v/>
      </c>
      <c r="AC386" s="28" t="str">
        <f>+IF(D386&lt;&gt;"",VLOOKUP(D386,NIVELES!$D$19:$H$25,4,0),"")</f>
        <v/>
      </c>
      <c r="AD386" s="28" t="str">
        <f>+IF(D386&lt;&gt;"",VLOOKUP(D386,NIVELES!$D$19:$H$25,5,0),"")</f>
        <v/>
      </c>
      <c r="AE386" s="44" t="str">
        <f>IF(AF386&lt;&gt;"",VLOOKUP(AF386,NIVELES!$F$495:$G$540,2,0),"")</f>
        <v/>
      </c>
      <c r="AF386" s="27"/>
      <c r="AG386" s="27"/>
      <c r="AH386" s="28" t="str">
        <f>+IF(AG386&lt;&gt;"",VLOOKUP(AG386,NIVELES!$A$800:$B$876,2,0),"")</f>
        <v/>
      </c>
      <c r="AI386" s="27"/>
      <c r="AJ386" s="27"/>
      <c r="AK386" s="28" t="str">
        <f>IF(AJ386&lt;&gt;"",+VLOOKUP(AJ386,NIVELES!$A$890:$B$1237,2,0),"")</f>
        <v/>
      </c>
      <c r="AL386" s="29"/>
      <c r="AM386" s="29"/>
      <c r="AN386" s="29"/>
      <c r="AO386" s="29"/>
      <c r="AP386" s="29"/>
      <c r="AQ386" s="29"/>
      <c r="AR386" s="29"/>
      <c r="AS386" s="29"/>
      <c r="AT386" s="29"/>
      <c r="AU386" s="29"/>
      <c r="AV386" s="29"/>
      <c r="AW386" s="29"/>
      <c r="AX386" s="29"/>
      <c r="AY386" s="31">
        <f t="shared" si="41"/>
        <v>0</v>
      </c>
      <c r="AZ386" s="30" t="str">
        <f t="shared" si="42"/>
        <v xml:space="preserve"> </v>
      </c>
      <c r="BA386" s="35" t="str">
        <f t="shared" si="43"/>
        <v xml:space="preserve"> </v>
      </c>
      <c r="BB386" s="108"/>
      <c r="BC386" s="108"/>
      <c r="BD386" s="108"/>
      <c r="BE386" s="136" t="str">
        <f t="shared" si="44"/>
        <v/>
      </c>
      <c r="BF386" s="108"/>
      <c r="BG386" s="110"/>
      <c r="BH386" s="110"/>
      <c r="BI386" s="110"/>
      <c r="BJ386" s="137" t="str">
        <f t="shared" si="45"/>
        <v/>
      </c>
      <c r="BK386" s="110"/>
      <c r="BL386" s="108"/>
      <c r="BM386" s="108"/>
      <c r="BN386" s="108"/>
      <c r="BO386" s="135" t="str">
        <f t="shared" si="46"/>
        <v/>
      </c>
      <c r="BP386" s="108"/>
      <c r="BQ386" s="108"/>
      <c r="BR386" s="108"/>
      <c r="BS386" s="108"/>
      <c r="BT386" s="135" t="str">
        <f t="shared" si="47"/>
        <v/>
      </c>
      <c r="BU386" s="108"/>
      <c r="BV386" s="108"/>
      <c r="BW386" s="108"/>
      <c r="BX386" s="108"/>
      <c r="BY386" s="135" t="str">
        <f t="shared" si="48"/>
        <v/>
      </c>
      <c r="BZ386" s="108"/>
    </row>
    <row r="387" spans="1:78" x14ac:dyDescent="0.25">
      <c r="A387" s="27"/>
      <c r="B387" s="27"/>
      <c r="C387" s="27"/>
      <c r="D387" s="27"/>
      <c r="E387" s="28" t="str">
        <f>+IF(C387&lt;&gt;"",VLOOKUP(MID(C387,18,5),NIVELES!$A$133:$B$213,2,0),"")</f>
        <v/>
      </c>
      <c r="F387" s="88"/>
      <c r="G387" s="28" t="str">
        <f>IF(F387&lt;&gt;"",VLOOKUP(F387,NIVELES!$A$246:$C$464,3,0),"")</f>
        <v/>
      </c>
      <c r="H387" s="27"/>
      <c r="I387" s="27"/>
      <c r="J387" s="27"/>
      <c r="K387" s="107"/>
      <c r="L387" s="27"/>
      <c r="M387" s="46"/>
      <c r="N387" s="46"/>
      <c r="O387" s="46"/>
      <c r="P387" s="46"/>
      <c r="Q387" s="46"/>
      <c r="R387" s="46"/>
      <c r="S387" s="46"/>
      <c r="T387" s="46"/>
      <c r="U387" s="46"/>
      <c r="V387" s="46"/>
      <c r="W387" s="46"/>
      <c r="X387" s="46"/>
      <c r="Y387" s="41" t="str">
        <f>IF(A387&lt;&gt;"",IF(D387="DIRECCIÓN_DE_TRANSFERENCIAS","280 0031",VLOOKUP(C387,NIVELES!$A$14:$B$105,2,0)),"")</f>
        <v/>
      </c>
      <c r="Z387" s="106"/>
      <c r="AA387" s="43" t="str">
        <f>+IF(D387&lt;&gt;"",VLOOKUP(D387,NIVELES!$D$19:$H$25,2,0),"")</f>
        <v/>
      </c>
      <c r="AB387" s="28" t="str">
        <f>+IF(D387&lt;&gt;"",VLOOKUP(D387,NIVELES!$D$19:$H$25,3,0),"")</f>
        <v/>
      </c>
      <c r="AC387" s="28" t="str">
        <f>+IF(D387&lt;&gt;"",VLOOKUP(D387,NIVELES!$D$19:$H$25,4,0),"")</f>
        <v/>
      </c>
      <c r="AD387" s="28" t="str">
        <f>+IF(D387&lt;&gt;"",VLOOKUP(D387,NIVELES!$D$19:$H$25,5,0),"")</f>
        <v/>
      </c>
      <c r="AE387" s="44" t="str">
        <f>IF(AF387&lt;&gt;"",VLOOKUP(AF387,NIVELES!$F$495:$G$540,2,0),"")</f>
        <v/>
      </c>
      <c r="AF387" s="27"/>
      <c r="AG387" s="27"/>
      <c r="AH387" s="28" t="str">
        <f>+IF(AG387&lt;&gt;"",VLOOKUP(AG387,NIVELES!$A$800:$B$876,2,0),"")</f>
        <v/>
      </c>
      <c r="AI387" s="27"/>
      <c r="AJ387" s="27"/>
      <c r="AK387" s="28" t="str">
        <f>IF(AJ387&lt;&gt;"",+VLOOKUP(AJ387,NIVELES!$A$890:$B$1237,2,0),"")</f>
        <v/>
      </c>
      <c r="AL387" s="29"/>
      <c r="AM387" s="29"/>
      <c r="AN387" s="29"/>
      <c r="AO387" s="29"/>
      <c r="AP387" s="29"/>
      <c r="AQ387" s="29"/>
      <c r="AR387" s="29"/>
      <c r="AS387" s="29"/>
      <c r="AT387" s="29"/>
      <c r="AU387" s="29"/>
      <c r="AV387" s="29"/>
      <c r="AW387" s="29"/>
      <c r="AX387" s="29"/>
      <c r="AY387" s="31">
        <f t="shared" si="41"/>
        <v>0</v>
      </c>
      <c r="AZ387" s="30" t="str">
        <f t="shared" si="42"/>
        <v xml:space="preserve"> </v>
      </c>
      <c r="BA387" s="35" t="str">
        <f t="shared" si="43"/>
        <v xml:space="preserve"> </v>
      </c>
      <c r="BB387" s="108"/>
      <c r="BC387" s="108"/>
      <c r="BD387" s="108"/>
      <c r="BE387" s="136" t="str">
        <f t="shared" si="44"/>
        <v/>
      </c>
      <c r="BF387" s="108"/>
      <c r="BG387" s="110"/>
      <c r="BH387" s="110"/>
      <c r="BI387" s="110"/>
      <c r="BJ387" s="137" t="str">
        <f t="shared" si="45"/>
        <v/>
      </c>
      <c r="BK387" s="110"/>
      <c r="BL387" s="108"/>
      <c r="BM387" s="108"/>
      <c r="BN387" s="108"/>
      <c r="BO387" s="135" t="str">
        <f t="shared" si="46"/>
        <v/>
      </c>
      <c r="BP387" s="108"/>
      <c r="BQ387" s="108"/>
      <c r="BR387" s="108"/>
      <c r="BS387" s="108"/>
      <c r="BT387" s="135" t="str">
        <f t="shared" si="47"/>
        <v/>
      </c>
      <c r="BU387" s="108"/>
      <c r="BV387" s="108"/>
      <c r="BW387" s="108"/>
      <c r="BX387" s="108"/>
      <c r="BY387" s="135" t="str">
        <f t="shared" si="48"/>
        <v/>
      </c>
      <c r="BZ387" s="108"/>
    </row>
    <row r="388" spans="1:78" x14ac:dyDescent="0.25">
      <c r="A388" s="27"/>
      <c r="B388" s="27"/>
      <c r="C388" s="27"/>
      <c r="D388" s="27"/>
      <c r="E388" s="28" t="str">
        <f>+IF(C388&lt;&gt;"",VLOOKUP(MID(C388,18,5),NIVELES!$A$133:$B$213,2,0),"")</f>
        <v/>
      </c>
      <c r="F388" s="88"/>
      <c r="G388" s="28" t="str">
        <f>IF(F388&lt;&gt;"",VLOOKUP(F388,NIVELES!$A$246:$C$464,3,0),"")</f>
        <v/>
      </c>
      <c r="H388" s="27"/>
      <c r="I388" s="27"/>
      <c r="J388" s="27"/>
      <c r="K388" s="107"/>
      <c r="L388" s="27"/>
      <c r="M388" s="46"/>
      <c r="N388" s="46"/>
      <c r="O388" s="46"/>
      <c r="P388" s="46"/>
      <c r="Q388" s="46"/>
      <c r="R388" s="46"/>
      <c r="S388" s="46"/>
      <c r="T388" s="46"/>
      <c r="U388" s="46"/>
      <c r="V388" s="46"/>
      <c r="W388" s="46"/>
      <c r="X388" s="46"/>
      <c r="Y388" s="41" t="str">
        <f>IF(A388&lt;&gt;"",IF(D388="DIRECCIÓN_DE_TRANSFERENCIAS","280 0031",VLOOKUP(C388,NIVELES!$A$14:$B$105,2,0)),"")</f>
        <v/>
      </c>
      <c r="Z388" s="106"/>
      <c r="AA388" s="43" t="str">
        <f>+IF(D388&lt;&gt;"",VLOOKUP(D388,NIVELES!$D$19:$H$25,2,0),"")</f>
        <v/>
      </c>
      <c r="AB388" s="28" t="str">
        <f>+IF(D388&lt;&gt;"",VLOOKUP(D388,NIVELES!$D$19:$H$25,3,0),"")</f>
        <v/>
      </c>
      <c r="AC388" s="28" t="str">
        <f>+IF(D388&lt;&gt;"",VLOOKUP(D388,NIVELES!$D$19:$H$25,4,0),"")</f>
        <v/>
      </c>
      <c r="AD388" s="28" t="str">
        <f>+IF(D388&lt;&gt;"",VLOOKUP(D388,NIVELES!$D$19:$H$25,5,0),"")</f>
        <v/>
      </c>
      <c r="AE388" s="44" t="str">
        <f>IF(AF388&lt;&gt;"",VLOOKUP(AF388,NIVELES!$F$495:$G$540,2,0),"")</f>
        <v/>
      </c>
      <c r="AF388" s="27"/>
      <c r="AG388" s="27"/>
      <c r="AH388" s="28" t="str">
        <f>+IF(AG388&lt;&gt;"",VLOOKUP(AG388,NIVELES!$A$800:$B$876,2,0),"")</f>
        <v/>
      </c>
      <c r="AI388" s="27"/>
      <c r="AJ388" s="27"/>
      <c r="AK388" s="28" t="str">
        <f>IF(AJ388&lt;&gt;"",+VLOOKUP(AJ388,NIVELES!$A$890:$B$1237,2,0),"")</f>
        <v/>
      </c>
      <c r="AL388" s="29"/>
      <c r="AM388" s="29"/>
      <c r="AN388" s="29"/>
      <c r="AO388" s="29"/>
      <c r="AP388" s="29"/>
      <c r="AQ388" s="29"/>
      <c r="AR388" s="29"/>
      <c r="AS388" s="29"/>
      <c r="AT388" s="29"/>
      <c r="AU388" s="29"/>
      <c r="AV388" s="29"/>
      <c r="AW388" s="29"/>
      <c r="AX388" s="29"/>
      <c r="AY388" s="31">
        <f t="shared" si="41"/>
        <v>0</v>
      </c>
      <c r="AZ388" s="30" t="str">
        <f t="shared" si="42"/>
        <v xml:space="preserve"> </v>
      </c>
      <c r="BA388" s="35" t="str">
        <f t="shared" si="43"/>
        <v xml:space="preserve"> </v>
      </c>
      <c r="BB388" s="108"/>
      <c r="BC388" s="108"/>
      <c r="BD388" s="108"/>
      <c r="BE388" s="136" t="str">
        <f t="shared" si="44"/>
        <v/>
      </c>
      <c r="BF388" s="108"/>
      <c r="BG388" s="110"/>
      <c r="BH388" s="110"/>
      <c r="BI388" s="110"/>
      <c r="BJ388" s="137" t="str">
        <f t="shared" si="45"/>
        <v/>
      </c>
      <c r="BK388" s="110"/>
      <c r="BL388" s="108"/>
      <c r="BM388" s="108"/>
      <c r="BN388" s="108"/>
      <c r="BO388" s="135" t="str">
        <f t="shared" si="46"/>
        <v/>
      </c>
      <c r="BP388" s="108"/>
      <c r="BQ388" s="108"/>
      <c r="BR388" s="108"/>
      <c r="BS388" s="108"/>
      <c r="BT388" s="135" t="str">
        <f t="shared" si="47"/>
        <v/>
      </c>
      <c r="BU388" s="108"/>
      <c r="BV388" s="108"/>
      <c r="BW388" s="108"/>
      <c r="BX388" s="108"/>
      <c r="BY388" s="135" t="str">
        <f t="shared" si="48"/>
        <v/>
      </c>
      <c r="BZ388" s="108"/>
    </row>
    <row r="389" spans="1:78" x14ac:dyDescent="0.25">
      <c r="A389" s="27"/>
      <c r="B389" s="27"/>
      <c r="C389" s="27"/>
      <c r="D389" s="27"/>
      <c r="E389" s="28" t="str">
        <f>+IF(C389&lt;&gt;"",VLOOKUP(MID(C389,18,5),NIVELES!$A$133:$B$213,2,0),"")</f>
        <v/>
      </c>
      <c r="F389" s="88"/>
      <c r="G389" s="28" t="str">
        <f>IF(F389&lt;&gt;"",VLOOKUP(F389,NIVELES!$A$246:$C$464,3,0),"")</f>
        <v/>
      </c>
      <c r="H389" s="27"/>
      <c r="I389" s="27"/>
      <c r="J389" s="27"/>
      <c r="K389" s="107"/>
      <c r="L389" s="27"/>
      <c r="M389" s="46"/>
      <c r="N389" s="46"/>
      <c r="O389" s="46"/>
      <c r="P389" s="46"/>
      <c r="Q389" s="46"/>
      <c r="R389" s="46"/>
      <c r="S389" s="46"/>
      <c r="T389" s="46"/>
      <c r="U389" s="46"/>
      <c r="V389" s="46"/>
      <c r="W389" s="46"/>
      <c r="X389" s="46"/>
      <c r="Y389" s="41" t="str">
        <f>IF(A389&lt;&gt;"",IF(D389="DIRECCIÓN_DE_TRANSFERENCIAS","280 0031",VLOOKUP(C389,NIVELES!$A$14:$B$105,2,0)),"")</f>
        <v/>
      </c>
      <c r="Z389" s="106"/>
      <c r="AA389" s="43" t="str">
        <f>+IF(D389&lt;&gt;"",VLOOKUP(D389,NIVELES!$D$19:$H$25,2,0),"")</f>
        <v/>
      </c>
      <c r="AB389" s="28" t="str">
        <f>+IF(D389&lt;&gt;"",VLOOKUP(D389,NIVELES!$D$19:$H$25,3,0),"")</f>
        <v/>
      </c>
      <c r="AC389" s="28" t="str">
        <f>+IF(D389&lt;&gt;"",VLOOKUP(D389,NIVELES!$D$19:$H$25,4,0),"")</f>
        <v/>
      </c>
      <c r="AD389" s="28" t="str">
        <f>+IF(D389&lt;&gt;"",VLOOKUP(D389,NIVELES!$D$19:$H$25,5,0),"")</f>
        <v/>
      </c>
      <c r="AE389" s="44" t="str">
        <f>IF(AF389&lt;&gt;"",VLOOKUP(AF389,NIVELES!$F$495:$G$540,2,0),"")</f>
        <v/>
      </c>
      <c r="AF389" s="27"/>
      <c r="AG389" s="27"/>
      <c r="AH389" s="28" t="str">
        <f>+IF(AG389&lt;&gt;"",VLOOKUP(AG389,NIVELES!$A$800:$B$876,2,0),"")</f>
        <v/>
      </c>
      <c r="AI389" s="27"/>
      <c r="AJ389" s="27"/>
      <c r="AK389" s="28" t="str">
        <f>IF(AJ389&lt;&gt;"",+VLOOKUP(AJ389,NIVELES!$A$890:$B$1237,2,0),"")</f>
        <v/>
      </c>
      <c r="AL389" s="29"/>
      <c r="AM389" s="29"/>
      <c r="AN389" s="29"/>
      <c r="AO389" s="29"/>
      <c r="AP389" s="29"/>
      <c r="AQ389" s="29"/>
      <c r="AR389" s="29"/>
      <c r="AS389" s="29"/>
      <c r="AT389" s="29"/>
      <c r="AU389" s="29"/>
      <c r="AV389" s="29"/>
      <c r="AW389" s="29"/>
      <c r="AX389" s="29"/>
      <c r="AY389" s="31">
        <f t="shared" si="41"/>
        <v>0</v>
      </c>
      <c r="AZ389" s="30" t="str">
        <f t="shared" si="42"/>
        <v xml:space="preserve"> </v>
      </c>
      <c r="BA389" s="35" t="str">
        <f t="shared" si="43"/>
        <v xml:space="preserve"> </v>
      </c>
      <c r="BB389" s="108"/>
      <c r="BC389" s="108"/>
      <c r="BD389" s="108"/>
      <c r="BE389" s="136" t="str">
        <f t="shared" si="44"/>
        <v/>
      </c>
      <c r="BF389" s="108"/>
      <c r="BG389" s="110"/>
      <c r="BH389" s="110"/>
      <c r="BI389" s="110"/>
      <c r="BJ389" s="137" t="str">
        <f t="shared" si="45"/>
        <v/>
      </c>
      <c r="BK389" s="110"/>
      <c r="BL389" s="108"/>
      <c r="BM389" s="108"/>
      <c r="BN389" s="108"/>
      <c r="BO389" s="135" t="str">
        <f t="shared" si="46"/>
        <v/>
      </c>
      <c r="BP389" s="108"/>
      <c r="BQ389" s="108"/>
      <c r="BR389" s="108"/>
      <c r="BS389" s="108"/>
      <c r="BT389" s="135" t="str">
        <f t="shared" si="47"/>
        <v/>
      </c>
      <c r="BU389" s="108"/>
      <c r="BV389" s="108"/>
      <c r="BW389" s="108"/>
      <c r="BX389" s="108"/>
      <c r="BY389" s="135" t="str">
        <f t="shared" si="48"/>
        <v/>
      </c>
      <c r="BZ389" s="108"/>
    </row>
    <row r="390" spans="1:78" x14ac:dyDescent="0.25">
      <c r="A390" s="27"/>
      <c r="B390" s="27"/>
      <c r="C390" s="27"/>
      <c r="D390" s="27"/>
      <c r="E390" s="28" t="str">
        <f>+IF(C390&lt;&gt;"",VLOOKUP(MID(C390,18,5),NIVELES!$A$133:$B$213,2,0),"")</f>
        <v/>
      </c>
      <c r="F390" s="88"/>
      <c r="G390" s="28" t="str">
        <f>IF(F390&lt;&gt;"",VLOOKUP(F390,NIVELES!$A$246:$C$464,3,0),"")</f>
        <v/>
      </c>
      <c r="H390" s="27"/>
      <c r="I390" s="27"/>
      <c r="J390" s="27"/>
      <c r="K390" s="107"/>
      <c r="L390" s="27"/>
      <c r="M390" s="46"/>
      <c r="N390" s="46"/>
      <c r="O390" s="46"/>
      <c r="P390" s="46"/>
      <c r="Q390" s="46"/>
      <c r="R390" s="46"/>
      <c r="S390" s="46"/>
      <c r="T390" s="46"/>
      <c r="U390" s="46"/>
      <c r="V390" s="46"/>
      <c r="W390" s="46"/>
      <c r="X390" s="46"/>
      <c r="Y390" s="41" t="str">
        <f>IF(A390&lt;&gt;"",IF(D390="DIRECCIÓN_DE_TRANSFERENCIAS","280 0031",VLOOKUP(C390,NIVELES!$A$14:$B$105,2,0)),"")</f>
        <v/>
      </c>
      <c r="Z390" s="106"/>
      <c r="AA390" s="43" t="str">
        <f>+IF(D390&lt;&gt;"",VLOOKUP(D390,NIVELES!$D$19:$H$25,2,0),"")</f>
        <v/>
      </c>
      <c r="AB390" s="28" t="str">
        <f>+IF(D390&lt;&gt;"",VLOOKUP(D390,NIVELES!$D$19:$H$25,3,0),"")</f>
        <v/>
      </c>
      <c r="AC390" s="28" t="str">
        <f>+IF(D390&lt;&gt;"",VLOOKUP(D390,NIVELES!$D$19:$H$25,4,0),"")</f>
        <v/>
      </c>
      <c r="AD390" s="28" t="str">
        <f>+IF(D390&lt;&gt;"",VLOOKUP(D390,NIVELES!$D$19:$H$25,5,0),"")</f>
        <v/>
      </c>
      <c r="AE390" s="44" t="str">
        <f>IF(AF390&lt;&gt;"",VLOOKUP(AF390,NIVELES!$F$495:$G$540,2,0),"")</f>
        <v/>
      </c>
      <c r="AF390" s="27"/>
      <c r="AG390" s="27"/>
      <c r="AH390" s="28" t="str">
        <f>+IF(AG390&lt;&gt;"",VLOOKUP(AG390,NIVELES!$A$800:$B$876,2,0),"")</f>
        <v/>
      </c>
      <c r="AI390" s="27"/>
      <c r="AJ390" s="27"/>
      <c r="AK390" s="28" t="str">
        <f>IF(AJ390&lt;&gt;"",+VLOOKUP(AJ390,NIVELES!$A$890:$B$1237,2,0),"")</f>
        <v/>
      </c>
      <c r="AL390" s="29"/>
      <c r="AM390" s="29"/>
      <c r="AN390" s="29"/>
      <c r="AO390" s="29"/>
      <c r="AP390" s="29"/>
      <c r="AQ390" s="29"/>
      <c r="AR390" s="29"/>
      <c r="AS390" s="29"/>
      <c r="AT390" s="29"/>
      <c r="AU390" s="29"/>
      <c r="AV390" s="29"/>
      <c r="AW390" s="29"/>
      <c r="AX390" s="29"/>
      <c r="AY390" s="31">
        <f t="shared" si="41"/>
        <v>0</v>
      </c>
      <c r="AZ390" s="30" t="str">
        <f t="shared" si="42"/>
        <v xml:space="preserve"> </v>
      </c>
      <c r="BA390" s="35" t="str">
        <f t="shared" si="43"/>
        <v xml:space="preserve"> </v>
      </c>
      <c r="BB390" s="108"/>
      <c r="BC390" s="108"/>
      <c r="BD390" s="108"/>
      <c r="BE390" s="136" t="str">
        <f t="shared" si="44"/>
        <v/>
      </c>
      <c r="BF390" s="108"/>
      <c r="BG390" s="110"/>
      <c r="BH390" s="110"/>
      <c r="BI390" s="110"/>
      <c r="BJ390" s="137" t="str">
        <f t="shared" si="45"/>
        <v/>
      </c>
      <c r="BK390" s="110"/>
      <c r="BL390" s="108"/>
      <c r="BM390" s="108"/>
      <c r="BN390" s="108"/>
      <c r="BO390" s="135" t="str">
        <f t="shared" si="46"/>
        <v/>
      </c>
      <c r="BP390" s="108"/>
      <c r="BQ390" s="108"/>
      <c r="BR390" s="108"/>
      <c r="BS390" s="108"/>
      <c r="BT390" s="135" t="str">
        <f t="shared" si="47"/>
        <v/>
      </c>
      <c r="BU390" s="108"/>
      <c r="BV390" s="108"/>
      <c r="BW390" s="108"/>
      <c r="BX390" s="108"/>
      <c r="BY390" s="135" t="str">
        <f t="shared" si="48"/>
        <v/>
      </c>
      <c r="BZ390" s="108"/>
    </row>
    <row r="391" spans="1:78" x14ac:dyDescent="0.25">
      <c r="A391" s="27"/>
      <c r="B391" s="27"/>
      <c r="C391" s="27"/>
      <c r="D391" s="27"/>
      <c r="E391" s="28" t="str">
        <f>+IF(C391&lt;&gt;"",VLOOKUP(MID(C391,18,5),NIVELES!$A$133:$B$213,2,0),"")</f>
        <v/>
      </c>
      <c r="F391" s="88"/>
      <c r="G391" s="28" t="str">
        <f>IF(F391&lt;&gt;"",VLOOKUP(F391,NIVELES!$A$246:$C$464,3,0),"")</f>
        <v/>
      </c>
      <c r="H391" s="27"/>
      <c r="I391" s="27"/>
      <c r="J391" s="27"/>
      <c r="K391" s="107"/>
      <c r="L391" s="27"/>
      <c r="M391" s="46"/>
      <c r="N391" s="46"/>
      <c r="O391" s="46"/>
      <c r="P391" s="46"/>
      <c r="Q391" s="46"/>
      <c r="R391" s="46"/>
      <c r="S391" s="46"/>
      <c r="T391" s="46"/>
      <c r="U391" s="46"/>
      <c r="V391" s="46"/>
      <c r="W391" s="46"/>
      <c r="X391" s="46"/>
      <c r="Y391" s="41" t="str">
        <f>IF(A391&lt;&gt;"",IF(D391="DIRECCIÓN_DE_TRANSFERENCIAS","280 0031",VLOOKUP(C391,NIVELES!$A$14:$B$105,2,0)),"")</f>
        <v/>
      </c>
      <c r="Z391" s="106"/>
      <c r="AA391" s="43" t="str">
        <f>+IF(D391&lt;&gt;"",VLOOKUP(D391,NIVELES!$D$19:$H$25,2,0),"")</f>
        <v/>
      </c>
      <c r="AB391" s="28" t="str">
        <f>+IF(D391&lt;&gt;"",VLOOKUP(D391,NIVELES!$D$19:$H$25,3,0),"")</f>
        <v/>
      </c>
      <c r="AC391" s="28" t="str">
        <f>+IF(D391&lt;&gt;"",VLOOKUP(D391,NIVELES!$D$19:$H$25,4,0),"")</f>
        <v/>
      </c>
      <c r="AD391" s="28" t="str">
        <f>+IF(D391&lt;&gt;"",VLOOKUP(D391,NIVELES!$D$19:$H$25,5,0),"")</f>
        <v/>
      </c>
      <c r="AE391" s="44" t="str">
        <f>IF(AF391&lt;&gt;"",VLOOKUP(AF391,NIVELES!$F$495:$G$540,2,0),"")</f>
        <v/>
      </c>
      <c r="AF391" s="27"/>
      <c r="AG391" s="27"/>
      <c r="AH391" s="28" t="str">
        <f>+IF(AG391&lt;&gt;"",VLOOKUP(AG391,NIVELES!$A$800:$B$876,2,0),"")</f>
        <v/>
      </c>
      <c r="AI391" s="27"/>
      <c r="AJ391" s="27"/>
      <c r="AK391" s="28" t="str">
        <f>IF(AJ391&lt;&gt;"",+VLOOKUP(AJ391,NIVELES!$A$890:$B$1237,2,0),"")</f>
        <v/>
      </c>
      <c r="AL391" s="29"/>
      <c r="AM391" s="29"/>
      <c r="AN391" s="29"/>
      <c r="AO391" s="29"/>
      <c r="AP391" s="29"/>
      <c r="AQ391" s="29"/>
      <c r="AR391" s="29"/>
      <c r="AS391" s="29"/>
      <c r="AT391" s="29"/>
      <c r="AU391" s="29"/>
      <c r="AV391" s="29"/>
      <c r="AW391" s="29"/>
      <c r="AX391" s="29"/>
      <c r="AY391" s="31">
        <f t="shared" si="41"/>
        <v>0</v>
      </c>
      <c r="AZ391" s="30" t="str">
        <f t="shared" si="42"/>
        <v xml:space="preserve"> </v>
      </c>
      <c r="BA391" s="35" t="str">
        <f t="shared" si="43"/>
        <v xml:space="preserve"> </v>
      </c>
      <c r="BB391" s="108"/>
      <c r="BC391" s="108"/>
      <c r="BD391" s="108"/>
      <c r="BE391" s="136" t="str">
        <f t="shared" si="44"/>
        <v/>
      </c>
      <c r="BF391" s="108"/>
      <c r="BG391" s="110"/>
      <c r="BH391" s="110"/>
      <c r="BI391" s="110"/>
      <c r="BJ391" s="137" t="str">
        <f t="shared" si="45"/>
        <v/>
      </c>
      <c r="BK391" s="110"/>
      <c r="BL391" s="108"/>
      <c r="BM391" s="108"/>
      <c r="BN391" s="108"/>
      <c r="BO391" s="135" t="str">
        <f t="shared" si="46"/>
        <v/>
      </c>
      <c r="BP391" s="108"/>
      <c r="BQ391" s="108"/>
      <c r="BR391" s="108"/>
      <c r="BS391" s="108"/>
      <c r="BT391" s="135" t="str">
        <f t="shared" si="47"/>
        <v/>
      </c>
      <c r="BU391" s="108"/>
      <c r="BV391" s="108"/>
      <c r="BW391" s="108"/>
      <c r="BX391" s="108"/>
      <c r="BY391" s="135" t="str">
        <f t="shared" si="48"/>
        <v/>
      </c>
      <c r="BZ391" s="108"/>
    </row>
    <row r="392" spans="1:78" x14ac:dyDescent="0.25">
      <c r="A392" s="27"/>
      <c r="B392" s="27"/>
      <c r="C392" s="27"/>
      <c r="D392" s="27"/>
      <c r="E392" s="28" t="str">
        <f>+IF(C392&lt;&gt;"",VLOOKUP(MID(C392,18,5),NIVELES!$A$133:$B$213,2,0),"")</f>
        <v/>
      </c>
      <c r="F392" s="88"/>
      <c r="G392" s="28" t="str">
        <f>IF(F392&lt;&gt;"",VLOOKUP(F392,NIVELES!$A$246:$C$464,3,0),"")</f>
        <v/>
      </c>
      <c r="H392" s="27"/>
      <c r="I392" s="27"/>
      <c r="J392" s="27"/>
      <c r="K392" s="107"/>
      <c r="L392" s="27"/>
      <c r="M392" s="46"/>
      <c r="N392" s="46"/>
      <c r="O392" s="46"/>
      <c r="P392" s="46"/>
      <c r="Q392" s="46"/>
      <c r="R392" s="46"/>
      <c r="S392" s="46"/>
      <c r="T392" s="46"/>
      <c r="U392" s="46"/>
      <c r="V392" s="46"/>
      <c r="W392" s="46"/>
      <c r="X392" s="46"/>
      <c r="Y392" s="41" t="str">
        <f>IF(A392&lt;&gt;"",IF(D392="DIRECCIÓN_DE_TRANSFERENCIAS","280 0031",VLOOKUP(C392,NIVELES!$A$14:$B$105,2,0)),"")</f>
        <v/>
      </c>
      <c r="Z392" s="106"/>
      <c r="AA392" s="43" t="str">
        <f>+IF(D392&lt;&gt;"",VLOOKUP(D392,NIVELES!$D$19:$H$25,2,0),"")</f>
        <v/>
      </c>
      <c r="AB392" s="28" t="str">
        <f>+IF(D392&lt;&gt;"",VLOOKUP(D392,NIVELES!$D$19:$H$25,3,0),"")</f>
        <v/>
      </c>
      <c r="AC392" s="28" t="str">
        <f>+IF(D392&lt;&gt;"",VLOOKUP(D392,NIVELES!$D$19:$H$25,4,0),"")</f>
        <v/>
      </c>
      <c r="AD392" s="28" t="str">
        <f>+IF(D392&lt;&gt;"",VLOOKUP(D392,NIVELES!$D$19:$H$25,5,0),"")</f>
        <v/>
      </c>
      <c r="AE392" s="44" t="str">
        <f>IF(AF392&lt;&gt;"",VLOOKUP(AF392,NIVELES!$F$495:$G$540,2,0),"")</f>
        <v/>
      </c>
      <c r="AF392" s="27"/>
      <c r="AG392" s="27"/>
      <c r="AH392" s="28" t="str">
        <f>+IF(AG392&lt;&gt;"",VLOOKUP(AG392,NIVELES!$A$800:$B$876,2,0),"")</f>
        <v/>
      </c>
      <c r="AI392" s="27"/>
      <c r="AJ392" s="27"/>
      <c r="AK392" s="28" t="str">
        <f>IF(AJ392&lt;&gt;"",+VLOOKUP(AJ392,NIVELES!$A$890:$B$1237,2,0),"")</f>
        <v/>
      </c>
      <c r="AL392" s="29"/>
      <c r="AM392" s="29"/>
      <c r="AN392" s="29"/>
      <c r="AO392" s="29"/>
      <c r="AP392" s="29"/>
      <c r="AQ392" s="29"/>
      <c r="AR392" s="29"/>
      <c r="AS392" s="29"/>
      <c r="AT392" s="29"/>
      <c r="AU392" s="29"/>
      <c r="AV392" s="29"/>
      <c r="AW392" s="29"/>
      <c r="AX392" s="29"/>
      <c r="AY392" s="31">
        <f t="shared" si="41"/>
        <v>0</v>
      </c>
      <c r="AZ392" s="30" t="str">
        <f t="shared" si="42"/>
        <v xml:space="preserve"> </v>
      </c>
      <c r="BA392" s="35" t="str">
        <f t="shared" si="43"/>
        <v xml:space="preserve"> </v>
      </c>
      <c r="BB392" s="108"/>
      <c r="BC392" s="108"/>
      <c r="BD392" s="108"/>
      <c r="BE392" s="136" t="str">
        <f t="shared" si="44"/>
        <v/>
      </c>
      <c r="BF392" s="108"/>
      <c r="BG392" s="110"/>
      <c r="BH392" s="110"/>
      <c r="BI392" s="110"/>
      <c r="BJ392" s="137" t="str">
        <f t="shared" si="45"/>
        <v/>
      </c>
      <c r="BK392" s="110"/>
      <c r="BL392" s="108"/>
      <c r="BM392" s="108"/>
      <c r="BN392" s="108"/>
      <c r="BO392" s="135" t="str">
        <f t="shared" si="46"/>
        <v/>
      </c>
      <c r="BP392" s="108"/>
      <c r="BQ392" s="108"/>
      <c r="BR392" s="108"/>
      <c r="BS392" s="108"/>
      <c r="BT392" s="135" t="str">
        <f t="shared" si="47"/>
        <v/>
      </c>
      <c r="BU392" s="108"/>
      <c r="BV392" s="108"/>
      <c r="BW392" s="108"/>
      <c r="BX392" s="108"/>
      <c r="BY392" s="135" t="str">
        <f t="shared" si="48"/>
        <v/>
      </c>
      <c r="BZ392" s="108"/>
    </row>
    <row r="393" spans="1:78" x14ac:dyDescent="0.25">
      <c r="A393" s="27"/>
      <c r="B393" s="27"/>
      <c r="C393" s="27"/>
      <c r="D393" s="27"/>
      <c r="E393" s="28" t="str">
        <f>+IF(C393&lt;&gt;"",VLOOKUP(MID(C393,18,5),NIVELES!$A$133:$B$213,2,0),"")</f>
        <v/>
      </c>
      <c r="F393" s="88"/>
      <c r="G393" s="28" t="str">
        <f>IF(F393&lt;&gt;"",VLOOKUP(F393,NIVELES!$A$246:$C$464,3,0),"")</f>
        <v/>
      </c>
      <c r="H393" s="27"/>
      <c r="I393" s="27"/>
      <c r="J393" s="27"/>
      <c r="K393" s="107"/>
      <c r="L393" s="27"/>
      <c r="M393" s="46"/>
      <c r="N393" s="46"/>
      <c r="O393" s="46"/>
      <c r="P393" s="46"/>
      <c r="Q393" s="46"/>
      <c r="R393" s="46"/>
      <c r="S393" s="46"/>
      <c r="T393" s="46"/>
      <c r="U393" s="46"/>
      <c r="V393" s="46"/>
      <c r="W393" s="46"/>
      <c r="X393" s="46"/>
      <c r="Y393" s="41" t="str">
        <f>IF(A393&lt;&gt;"",IF(D393="DIRECCIÓN_DE_TRANSFERENCIAS","280 0031",VLOOKUP(C393,NIVELES!$A$14:$B$105,2,0)),"")</f>
        <v/>
      </c>
      <c r="Z393" s="106"/>
      <c r="AA393" s="43" t="str">
        <f>+IF(D393&lt;&gt;"",VLOOKUP(D393,NIVELES!$D$19:$H$25,2,0),"")</f>
        <v/>
      </c>
      <c r="AB393" s="28" t="str">
        <f>+IF(D393&lt;&gt;"",VLOOKUP(D393,NIVELES!$D$19:$H$25,3,0),"")</f>
        <v/>
      </c>
      <c r="AC393" s="28" t="str">
        <f>+IF(D393&lt;&gt;"",VLOOKUP(D393,NIVELES!$D$19:$H$25,4,0),"")</f>
        <v/>
      </c>
      <c r="AD393" s="28" t="str">
        <f>+IF(D393&lt;&gt;"",VLOOKUP(D393,NIVELES!$D$19:$H$25,5,0),"")</f>
        <v/>
      </c>
      <c r="AE393" s="44" t="str">
        <f>IF(AF393&lt;&gt;"",VLOOKUP(AF393,NIVELES!$F$495:$G$540,2,0),"")</f>
        <v/>
      </c>
      <c r="AF393" s="27"/>
      <c r="AG393" s="27"/>
      <c r="AH393" s="28" t="str">
        <f>+IF(AG393&lt;&gt;"",VLOOKUP(AG393,NIVELES!$A$800:$B$876,2,0),"")</f>
        <v/>
      </c>
      <c r="AI393" s="27"/>
      <c r="AJ393" s="27"/>
      <c r="AK393" s="28" t="str">
        <f>IF(AJ393&lt;&gt;"",+VLOOKUP(AJ393,NIVELES!$A$890:$B$1237,2,0),"")</f>
        <v/>
      </c>
      <c r="AL393" s="29"/>
      <c r="AM393" s="29"/>
      <c r="AN393" s="29"/>
      <c r="AO393" s="29"/>
      <c r="AP393" s="29"/>
      <c r="AQ393" s="29"/>
      <c r="AR393" s="29"/>
      <c r="AS393" s="29"/>
      <c r="AT393" s="29"/>
      <c r="AU393" s="29"/>
      <c r="AV393" s="29"/>
      <c r="AW393" s="29"/>
      <c r="AX393" s="29"/>
      <c r="AY393" s="31">
        <f t="shared" si="41"/>
        <v>0</v>
      </c>
      <c r="AZ393" s="30" t="str">
        <f t="shared" si="42"/>
        <v xml:space="preserve"> </v>
      </c>
      <c r="BA393" s="35" t="str">
        <f t="shared" si="43"/>
        <v xml:space="preserve"> </v>
      </c>
      <c r="BB393" s="108"/>
      <c r="BC393" s="108"/>
      <c r="BD393" s="108"/>
      <c r="BE393" s="136" t="str">
        <f t="shared" si="44"/>
        <v/>
      </c>
      <c r="BF393" s="108"/>
      <c r="BG393" s="110"/>
      <c r="BH393" s="110"/>
      <c r="BI393" s="110"/>
      <c r="BJ393" s="137" t="str">
        <f t="shared" si="45"/>
        <v/>
      </c>
      <c r="BK393" s="110"/>
      <c r="BL393" s="108"/>
      <c r="BM393" s="108"/>
      <c r="BN393" s="108"/>
      <c r="BO393" s="135" t="str">
        <f t="shared" si="46"/>
        <v/>
      </c>
      <c r="BP393" s="108"/>
      <c r="BQ393" s="108"/>
      <c r="BR393" s="108"/>
      <c r="BS393" s="108"/>
      <c r="BT393" s="135" t="str">
        <f t="shared" si="47"/>
        <v/>
      </c>
      <c r="BU393" s="108"/>
      <c r="BV393" s="108"/>
      <c r="BW393" s="108"/>
      <c r="BX393" s="108"/>
      <c r="BY393" s="135" t="str">
        <f t="shared" si="48"/>
        <v/>
      </c>
      <c r="BZ393" s="108"/>
    </row>
    <row r="394" spans="1:78" x14ac:dyDescent="0.25">
      <c r="A394" s="27"/>
      <c r="B394" s="27"/>
      <c r="C394" s="27"/>
      <c r="D394" s="27"/>
      <c r="E394" s="28" t="str">
        <f>+IF(C394&lt;&gt;"",VLOOKUP(MID(C394,18,5),NIVELES!$A$133:$B$213,2,0),"")</f>
        <v/>
      </c>
      <c r="F394" s="88"/>
      <c r="G394" s="28" t="str">
        <f>IF(F394&lt;&gt;"",VLOOKUP(F394,NIVELES!$A$246:$C$464,3,0),"")</f>
        <v/>
      </c>
      <c r="H394" s="27"/>
      <c r="I394" s="27"/>
      <c r="J394" s="27"/>
      <c r="K394" s="107"/>
      <c r="L394" s="27"/>
      <c r="M394" s="46"/>
      <c r="N394" s="46"/>
      <c r="O394" s="46"/>
      <c r="P394" s="46"/>
      <c r="Q394" s="46"/>
      <c r="R394" s="46"/>
      <c r="S394" s="46"/>
      <c r="T394" s="46"/>
      <c r="U394" s="46"/>
      <c r="V394" s="46"/>
      <c r="W394" s="46"/>
      <c r="X394" s="46"/>
      <c r="Y394" s="41" t="str">
        <f>IF(A394&lt;&gt;"",IF(D394="DIRECCIÓN_DE_TRANSFERENCIAS","280 0031",VLOOKUP(C394,NIVELES!$A$14:$B$105,2,0)),"")</f>
        <v/>
      </c>
      <c r="Z394" s="106"/>
      <c r="AA394" s="43" t="str">
        <f>+IF(D394&lt;&gt;"",VLOOKUP(D394,NIVELES!$D$19:$H$25,2,0),"")</f>
        <v/>
      </c>
      <c r="AB394" s="28" t="str">
        <f>+IF(D394&lt;&gt;"",VLOOKUP(D394,NIVELES!$D$19:$H$25,3,0),"")</f>
        <v/>
      </c>
      <c r="AC394" s="28" t="str">
        <f>+IF(D394&lt;&gt;"",VLOOKUP(D394,NIVELES!$D$19:$H$25,4,0),"")</f>
        <v/>
      </c>
      <c r="AD394" s="28" t="str">
        <f>+IF(D394&lt;&gt;"",VLOOKUP(D394,NIVELES!$D$19:$H$25,5,0),"")</f>
        <v/>
      </c>
      <c r="AE394" s="44" t="str">
        <f>IF(AF394&lt;&gt;"",VLOOKUP(AF394,NIVELES!$F$495:$G$540,2,0),"")</f>
        <v/>
      </c>
      <c r="AF394" s="27"/>
      <c r="AG394" s="27"/>
      <c r="AH394" s="28" t="str">
        <f>+IF(AG394&lt;&gt;"",VLOOKUP(AG394,NIVELES!$A$800:$B$876,2,0),"")</f>
        <v/>
      </c>
      <c r="AI394" s="27"/>
      <c r="AJ394" s="27"/>
      <c r="AK394" s="28" t="str">
        <f>IF(AJ394&lt;&gt;"",+VLOOKUP(AJ394,NIVELES!$A$890:$B$1237,2,0),"")</f>
        <v/>
      </c>
      <c r="AL394" s="29"/>
      <c r="AM394" s="29"/>
      <c r="AN394" s="29"/>
      <c r="AO394" s="29"/>
      <c r="AP394" s="29"/>
      <c r="AQ394" s="29"/>
      <c r="AR394" s="29"/>
      <c r="AS394" s="29"/>
      <c r="AT394" s="29"/>
      <c r="AU394" s="29"/>
      <c r="AV394" s="29"/>
      <c r="AW394" s="29"/>
      <c r="AX394" s="29"/>
      <c r="AY394" s="31">
        <f t="shared" ref="AY394:AY457" si="49">SUM(AM394:AX394)</f>
        <v>0</v>
      </c>
      <c r="AZ394" s="30" t="str">
        <f t="shared" ref="AZ394:AZ457" si="50">IF(A394&lt;&gt;"",IF(AL394&lt;&gt;"",IF(AL394=AY394,"OK",AL394-AY394),IF(AND(AL394="",AY394=""),"",AL394-AY394))," ")</f>
        <v xml:space="preserve"> </v>
      </c>
      <c r="BA394" s="35" t="str">
        <f t="shared" ref="BA394:BA457" si="51">IF(A394&lt;&gt;"",IF(A394="","Escoger Nivel 0",)&amp;" "&amp;(IF(B394="","Escoger Nivel  1",)&amp;" "&amp;(IF(C394="","Escoger Nivel 2",)&amp;" "&amp;(IF(D394="","Escoger Nivel 3",)&amp;" "&amp;(IF(F394="","Escoger Cantón",)&amp;" "&amp;(IF(H394="","Escoger Obj. Estratégico Institucional N1",)&amp;" "&amp;(IF(I394="","Escoger Obj. Especifico N2",)&amp;" "&amp;(IF(Z394="","Escoger Fuente de Financiamiento",)&amp;" "&amp;(IF(J394="","Llenar Actividad",)&amp;" "&amp;(IF(K394="","Llenar Metas",)&amp;" "&amp;(IF(L394="","Llenar Indicador",)&amp;" "&amp;(IF(AA394="","Escoger Nro. programa",)&amp;" "&amp;(IF(AE394="","Escoger Nro. Actividad e-Sigef",)&amp;" "&amp;(IF(AH394="","Escoger direccionamiento de gasto",)&amp;" "&amp;(IF(AI394="","Escoger Grupo de Gasto",)&amp;" "&amp;(IF(AJ394="","Escoger Item Presupuestario",)&amp;" "&amp;(IF(AL394="","Llenar valor de actividad",)))))))))))))))))," ")</f>
        <v xml:space="preserve"> </v>
      </c>
      <c r="BB394" s="108"/>
      <c r="BC394" s="108"/>
      <c r="BD394" s="108"/>
      <c r="BE394" s="136" t="str">
        <f t="shared" ref="BE394:BE457" si="52">IF(BD394&lt;&gt;"",AL394-BD394,"")</f>
        <v/>
      </c>
      <c r="BF394" s="108"/>
      <c r="BG394" s="110"/>
      <c r="BH394" s="110"/>
      <c r="BI394" s="110"/>
      <c r="BJ394" s="137" t="str">
        <f t="shared" ref="BJ394:BJ457" si="53">IF(BI394&lt;&gt;"",BE394-BI394,"")</f>
        <v/>
      </c>
      <c r="BK394" s="110"/>
      <c r="BL394" s="108"/>
      <c r="BM394" s="108"/>
      <c r="BN394" s="108"/>
      <c r="BO394" s="135" t="str">
        <f t="shared" ref="BO394:BO457" si="54">IF(BN394&lt;&gt;"",BJ394-BN394,"")</f>
        <v/>
      </c>
      <c r="BP394" s="108"/>
      <c r="BQ394" s="108"/>
      <c r="BR394" s="108"/>
      <c r="BS394" s="108"/>
      <c r="BT394" s="135" t="str">
        <f t="shared" ref="BT394:BT457" si="55">IF(BS394&lt;&gt;"",BO394-BS394,"")</f>
        <v/>
      </c>
      <c r="BU394" s="108"/>
      <c r="BV394" s="108"/>
      <c r="BW394" s="108"/>
      <c r="BX394" s="108"/>
      <c r="BY394" s="135" t="str">
        <f t="shared" ref="BY394:BY457" si="56">IF(BX394&lt;&gt;"",BT394-BX394,"")</f>
        <v/>
      </c>
      <c r="BZ394" s="108"/>
    </row>
    <row r="395" spans="1:78" x14ac:dyDescent="0.25">
      <c r="A395" s="27"/>
      <c r="B395" s="27"/>
      <c r="C395" s="27"/>
      <c r="D395" s="27"/>
      <c r="E395" s="28" t="str">
        <f>+IF(C395&lt;&gt;"",VLOOKUP(MID(C395,18,5),NIVELES!$A$133:$B$213,2,0),"")</f>
        <v/>
      </c>
      <c r="F395" s="88"/>
      <c r="G395" s="28" t="str">
        <f>IF(F395&lt;&gt;"",VLOOKUP(F395,NIVELES!$A$246:$C$464,3,0),"")</f>
        <v/>
      </c>
      <c r="H395" s="27"/>
      <c r="I395" s="27"/>
      <c r="J395" s="27"/>
      <c r="K395" s="107"/>
      <c r="L395" s="27"/>
      <c r="M395" s="46"/>
      <c r="N395" s="46"/>
      <c r="O395" s="46"/>
      <c r="P395" s="46"/>
      <c r="Q395" s="46"/>
      <c r="R395" s="46"/>
      <c r="S395" s="46"/>
      <c r="T395" s="46"/>
      <c r="U395" s="46"/>
      <c r="V395" s="46"/>
      <c r="W395" s="46"/>
      <c r="X395" s="46"/>
      <c r="Y395" s="41" t="str">
        <f>IF(A395&lt;&gt;"",IF(D395="DIRECCIÓN_DE_TRANSFERENCIAS","280 0031",VLOOKUP(C395,NIVELES!$A$14:$B$105,2,0)),"")</f>
        <v/>
      </c>
      <c r="Z395" s="106"/>
      <c r="AA395" s="43" t="str">
        <f>+IF(D395&lt;&gt;"",VLOOKUP(D395,NIVELES!$D$19:$H$25,2,0),"")</f>
        <v/>
      </c>
      <c r="AB395" s="28" t="str">
        <f>+IF(D395&lt;&gt;"",VLOOKUP(D395,NIVELES!$D$19:$H$25,3,0),"")</f>
        <v/>
      </c>
      <c r="AC395" s="28" t="str">
        <f>+IF(D395&lt;&gt;"",VLOOKUP(D395,NIVELES!$D$19:$H$25,4,0),"")</f>
        <v/>
      </c>
      <c r="AD395" s="28" t="str">
        <f>+IF(D395&lt;&gt;"",VLOOKUP(D395,NIVELES!$D$19:$H$25,5,0),"")</f>
        <v/>
      </c>
      <c r="AE395" s="44" t="str">
        <f>IF(AF395&lt;&gt;"",VLOOKUP(AF395,NIVELES!$F$495:$G$540,2,0),"")</f>
        <v/>
      </c>
      <c r="AF395" s="27"/>
      <c r="AG395" s="27"/>
      <c r="AH395" s="28" t="str">
        <f>+IF(AG395&lt;&gt;"",VLOOKUP(AG395,NIVELES!$A$800:$B$876,2,0),"")</f>
        <v/>
      </c>
      <c r="AI395" s="27"/>
      <c r="AJ395" s="27"/>
      <c r="AK395" s="28" t="str">
        <f>IF(AJ395&lt;&gt;"",+VLOOKUP(AJ395,NIVELES!$A$890:$B$1237,2,0),"")</f>
        <v/>
      </c>
      <c r="AL395" s="29"/>
      <c r="AM395" s="29"/>
      <c r="AN395" s="29"/>
      <c r="AO395" s="29"/>
      <c r="AP395" s="29"/>
      <c r="AQ395" s="29"/>
      <c r="AR395" s="29"/>
      <c r="AS395" s="29"/>
      <c r="AT395" s="29"/>
      <c r="AU395" s="29"/>
      <c r="AV395" s="29"/>
      <c r="AW395" s="29"/>
      <c r="AX395" s="29"/>
      <c r="AY395" s="31">
        <f t="shared" si="49"/>
        <v>0</v>
      </c>
      <c r="AZ395" s="30" t="str">
        <f t="shared" si="50"/>
        <v xml:space="preserve"> </v>
      </c>
      <c r="BA395" s="35" t="str">
        <f t="shared" si="51"/>
        <v xml:space="preserve"> </v>
      </c>
      <c r="BB395" s="108"/>
      <c r="BC395" s="108"/>
      <c r="BD395" s="108"/>
      <c r="BE395" s="136" t="str">
        <f t="shared" si="52"/>
        <v/>
      </c>
      <c r="BF395" s="108"/>
      <c r="BG395" s="110"/>
      <c r="BH395" s="110"/>
      <c r="BI395" s="110"/>
      <c r="BJ395" s="137" t="str">
        <f t="shared" si="53"/>
        <v/>
      </c>
      <c r="BK395" s="110"/>
      <c r="BL395" s="108"/>
      <c r="BM395" s="108"/>
      <c r="BN395" s="108"/>
      <c r="BO395" s="135" t="str">
        <f t="shared" si="54"/>
        <v/>
      </c>
      <c r="BP395" s="108"/>
      <c r="BQ395" s="108"/>
      <c r="BR395" s="108"/>
      <c r="BS395" s="108"/>
      <c r="BT395" s="135" t="str">
        <f t="shared" si="55"/>
        <v/>
      </c>
      <c r="BU395" s="108"/>
      <c r="BV395" s="108"/>
      <c r="BW395" s="108"/>
      <c r="BX395" s="108"/>
      <c r="BY395" s="135" t="str">
        <f t="shared" si="56"/>
        <v/>
      </c>
      <c r="BZ395" s="108"/>
    </row>
    <row r="396" spans="1:78" x14ac:dyDescent="0.25">
      <c r="A396" s="27"/>
      <c r="B396" s="27"/>
      <c r="C396" s="27"/>
      <c r="D396" s="27"/>
      <c r="E396" s="28" t="str">
        <f>+IF(C396&lt;&gt;"",VLOOKUP(MID(C396,18,5),NIVELES!$A$133:$B$213,2,0),"")</f>
        <v/>
      </c>
      <c r="F396" s="88"/>
      <c r="G396" s="28" t="str">
        <f>IF(F396&lt;&gt;"",VLOOKUP(F396,NIVELES!$A$246:$C$464,3,0),"")</f>
        <v/>
      </c>
      <c r="H396" s="27"/>
      <c r="I396" s="27"/>
      <c r="J396" s="27"/>
      <c r="K396" s="107"/>
      <c r="L396" s="27"/>
      <c r="M396" s="46"/>
      <c r="N396" s="46"/>
      <c r="O396" s="46"/>
      <c r="P396" s="46"/>
      <c r="Q396" s="46"/>
      <c r="R396" s="46"/>
      <c r="S396" s="46"/>
      <c r="T396" s="46"/>
      <c r="U396" s="46"/>
      <c r="V396" s="46"/>
      <c r="W396" s="46"/>
      <c r="X396" s="46"/>
      <c r="Y396" s="41" t="str">
        <f>IF(A396&lt;&gt;"",IF(D396="DIRECCIÓN_DE_TRANSFERENCIAS","280 0031",VLOOKUP(C396,NIVELES!$A$14:$B$105,2,0)),"")</f>
        <v/>
      </c>
      <c r="Z396" s="106"/>
      <c r="AA396" s="43" t="str">
        <f>+IF(D396&lt;&gt;"",VLOOKUP(D396,NIVELES!$D$19:$H$25,2,0),"")</f>
        <v/>
      </c>
      <c r="AB396" s="28" t="str">
        <f>+IF(D396&lt;&gt;"",VLOOKUP(D396,NIVELES!$D$19:$H$25,3,0),"")</f>
        <v/>
      </c>
      <c r="AC396" s="28" t="str">
        <f>+IF(D396&lt;&gt;"",VLOOKUP(D396,NIVELES!$D$19:$H$25,4,0),"")</f>
        <v/>
      </c>
      <c r="AD396" s="28" t="str">
        <f>+IF(D396&lt;&gt;"",VLOOKUP(D396,NIVELES!$D$19:$H$25,5,0),"")</f>
        <v/>
      </c>
      <c r="AE396" s="44" t="str">
        <f>IF(AF396&lt;&gt;"",VLOOKUP(AF396,NIVELES!$F$495:$G$540,2,0),"")</f>
        <v/>
      </c>
      <c r="AF396" s="27"/>
      <c r="AG396" s="27"/>
      <c r="AH396" s="28" t="str">
        <f>+IF(AG396&lt;&gt;"",VLOOKUP(AG396,NIVELES!$A$800:$B$876,2,0),"")</f>
        <v/>
      </c>
      <c r="AI396" s="27"/>
      <c r="AJ396" s="27"/>
      <c r="AK396" s="28" t="str">
        <f>IF(AJ396&lt;&gt;"",+VLOOKUP(AJ396,NIVELES!$A$890:$B$1237,2,0),"")</f>
        <v/>
      </c>
      <c r="AL396" s="29"/>
      <c r="AM396" s="29"/>
      <c r="AN396" s="29"/>
      <c r="AO396" s="29"/>
      <c r="AP396" s="29"/>
      <c r="AQ396" s="29"/>
      <c r="AR396" s="29"/>
      <c r="AS396" s="29"/>
      <c r="AT396" s="29"/>
      <c r="AU396" s="29"/>
      <c r="AV396" s="29"/>
      <c r="AW396" s="29"/>
      <c r="AX396" s="29"/>
      <c r="AY396" s="31">
        <f t="shared" si="49"/>
        <v>0</v>
      </c>
      <c r="AZ396" s="30" t="str">
        <f t="shared" si="50"/>
        <v xml:space="preserve"> </v>
      </c>
      <c r="BA396" s="35" t="str">
        <f t="shared" si="51"/>
        <v xml:space="preserve"> </v>
      </c>
      <c r="BB396" s="108"/>
      <c r="BC396" s="108"/>
      <c r="BD396" s="108"/>
      <c r="BE396" s="136" t="str">
        <f t="shared" si="52"/>
        <v/>
      </c>
      <c r="BF396" s="108"/>
      <c r="BG396" s="110"/>
      <c r="BH396" s="110"/>
      <c r="BI396" s="110"/>
      <c r="BJ396" s="137" t="str">
        <f t="shared" si="53"/>
        <v/>
      </c>
      <c r="BK396" s="110"/>
      <c r="BL396" s="108"/>
      <c r="BM396" s="108"/>
      <c r="BN396" s="108"/>
      <c r="BO396" s="135" t="str">
        <f t="shared" si="54"/>
        <v/>
      </c>
      <c r="BP396" s="108"/>
      <c r="BQ396" s="108"/>
      <c r="BR396" s="108"/>
      <c r="BS396" s="108"/>
      <c r="BT396" s="135" t="str">
        <f t="shared" si="55"/>
        <v/>
      </c>
      <c r="BU396" s="108"/>
      <c r="BV396" s="108"/>
      <c r="BW396" s="108"/>
      <c r="BX396" s="108"/>
      <c r="BY396" s="135" t="str">
        <f t="shared" si="56"/>
        <v/>
      </c>
      <c r="BZ396" s="108"/>
    </row>
    <row r="397" spans="1:78" x14ac:dyDescent="0.25">
      <c r="A397" s="27"/>
      <c r="B397" s="27"/>
      <c r="C397" s="27"/>
      <c r="D397" s="27"/>
      <c r="E397" s="28" t="str">
        <f>+IF(C397&lt;&gt;"",VLOOKUP(MID(C397,18,5),NIVELES!$A$133:$B$213,2,0),"")</f>
        <v/>
      </c>
      <c r="F397" s="88"/>
      <c r="G397" s="28" t="str">
        <f>IF(F397&lt;&gt;"",VLOOKUP(F397,NIVELES!$A$246:$C$464,3,0),"")</f>
        <v/>
      </c>
      <c r="H397" s="27"/>
      <c r="I397" s="27"/>
      <c r="J397" s="27"/>
      <c r="K397" s="107"/>
      <c r="L397" s="27"/>
      <c r="M397" s="46"/>
      <c r="N397" s="46"/>
      <c r="O397" s="46"/>
      <c r="P397" s="46"/>
      <c r="Q397" s="46"/>
      <c r="R397" s="46"/>
      <c r="S397" s="46"/>
      <c r="T397" s="46"/>
      <c r="U397" s="46"/>
      <c r="V397" s="46"/>
      <c r="W397" s="46"/>
      <c r="X397" s="46"/>
      <c r="Y397" s="41" t="str">
        <f>IF(A397&lt;&gt;"",IF(D397="DIRECCIÓN_DE_TRANSFERENCIAS","280 0031",VLOOKUP(C397,NIVELES!$A$14:$B$105,2,0)),"")</f>
        <v/>
      </c>
      <c r="Z397" s="106"/>
      <c r="AA397" s="43" t="str">
        <f>+IF(D397&lt;&gt;"",VLOOKUP(D397,NIVELES!$D$19:$H$25,2,0),"")</f>
        <v/>
      </c>
      <c r="AB397" s="28" t="str">
        <f>+IF(D397&lt;&gt;"",VLOOKUP(D397,NIVELES!$D$19:$H$25,3,0),"")</f>
        <v/>
      </c>
      <c r="AC397" s="28" t="str">
        <f>+IF(D397&lt;&gt;"",VLOOKUP(D397,NIVELES!$D$19:$H$25,4,0),"")</f>
        <v/>
      </c>
      <c r="AD397" s="28" t="str">
        <f>+IF(D397&lt;&gt;"",VLOOKUP(D397,NIVELES!$D$19:$H$25,5,0),"")</f>
        <v/>
      </c>
      <c r="AE397" s="44" t="str">
        <f>IF(AF397&lt;&gt;"",VLOOKUP(AF397,NIVELES!$F$495:$G$540,2,0),"")</f>
        <v/>
      </c>
      <c r="AF397" s="27"/>
      <c r="AG397" s="27"/>
      <c r="AH397" s="28" t="str">
        <f>+IF(AG397&lt;&gt;"",VLOOKUP(AG397,NIVELES!$A$800:$B$876,2,0),"")</f>
        <v/>
      </c>
      <c r="AI397" s="27"/>
      <c r="AJ397" s="27"/>
      <c r="AK397" s="28" t="str">
        <f>IF(AJ397&lt;&gt;"",+VLOOKUP(AJ397,NIVELES!$A$890:$B$1237,2,0),"")</f>
        <v/>
      </c>
      <c r="AL397" s="29"/>
      <c r="AM397" s="29"/>
      <c r="AN397" s="29"/>
      <c r="AO397" s="29"/>
      <c r="AP397" s="29"/>
      <c r="AQ397" s="29"/>
      <c r="AR397" s="29"/>
      <c r="AS397" s="29"/>
      <c r="AT397" s="29"/>
      <c r="AU397" s="29"/>
      <c r="AV397" s="29"/>
      <c r="AW397" s="29"/>
      <c r="AX397" s="29"/>
      <c r="AY397" s="31">
        <f t="shared" si="49"/>
        <v>0</v>
      </c>
      <c r="AZ397" s="30" t="str">
        <f t="shared" si="50"/>
        <v xml:space="preserve"> </v>
      </c>
      <c r="BA397" s="35" t="str">
        <f t="shared" si="51"/>
        <v xml:space="preserve"> </v>
      </c>
      <c r="BB397" s="108"/>
      <c r="BC397" s="108"/>
      <c r="BD397" s="108"/>
      <c r="BE397" s="136" t="str">
        <f t="shared" si="52"/>
        <v/>
      </c>
      <c r="BF397" s="108"/>
      <c r="BG397" s="110"/>
      <c r="BH397" s="110"/>
      <c r="BI397" s="110"/>
      <c r="BJ397" s="137" t="str">
        <f t="shared" si="53"/>
        <v/>
      </c>
      <c r="BK397" s="110"/>
      <c r="BL397" s="108"/>
      <c r="BM397" s="108"/>
      <c r="BN397" s="108"/>
      <c r="BO397" s="135" t="str">
        <f t="shared" si="54"/>
        <v/>
      </c>
      <c r="BP397" s="108"/>
      <c r="BQ397" s="108"/>
      <c r="BR397" s="108"/>
      <c r="BS397" s="108"/>
      <c r="BT397" s="135" t="str">
        <f t="shared" si="55"/>
        <v/>
      </c>
      <c r="BU397" s="108"/>
      <c r="BV397" s="108"/>
      <c r="BW397" s="108"/>
      <c r="BX397" s="108"/>
      <c r="BY397" s="135" t="str">
        <f t="shared" si="56"/>
        <v/>
      </c>
      <c r="BZ397" s="108"/>
    </row>
    <row r="398" spans="1:78" x14ac:dyDescent="0.25">
      <c r="A398" s="27"/>
      <c r="B398" s="27"/>
      <c r="C398" s="27"/>
      <c r="D398" s="27"/>
      <c r="E398" s="28" t="str">
        <f>+IF(C398&lt;&gt;"",VLOOKUP(MID(C398,18,5),NIVELES!$A$133:$B$213,2,0),"")</f>
        <v/>
      </c>
      <c r="F398" s="88"/>
      <c r="G398" s="28" t="str">
        <f>IF(F398&lt;&gt;"",VLOOKUP(F398,NIVELES!$A$246:$C$464,3,0),"")</f>
        <v/>
      </c>
      <c r="H398" s="27"/>
      <c r="I398" s="27"/>
      <c r="J398" s="27"/>
      <c r="K398" s="107"/>
      <c r="L398" s="27"/>
      <c r="M398" s="46"/>
      <c r="N398" s="46"/>
      <c r="O398" s="46"/>
      <c r="P398" s="46"/>
      <c r="Q398" s="46"/>
      <c r="R398" s="46"/>
      <c r="S398" s="46"/>
      <c r="T398" s="46"/>
      <c r="U398" s="46"/>
      <c r="V398" s="46"/>
      <c r="W398" s="46"/>
      <c r="X398" s="46"/>
      <c r="Y398" s="41" t="str">
        <f>IF(A398&lt;&gt;"",IF(D398="DIRECCIÓN_DE_TRANSFERENCIAS","280 0031",VLOOKUP(C398,NIVELES!$A$14:$B$105,2,0)),"")</f>
        <v/>
      </c>
      <c r="Z398" s="106"/>
      <c r="AA398" s="43" t="str">
        <f>+IF(D398&lt;&gt;"",VLOOKUP(D398,NIVELES!$D$19:$H$25,2,0),"")</f>
        <v/>
      </c>
      <c r="AB398" s="28" t="str">
        <f>+IF(D398&lt;&gt;"",VLOOKUP(D398,NIVELES!$D$19:$H$25,3,0),"")</f>
        <v/>
      </c>
      <c r="AC398" s="28" t="str">
        <f>+IF(D398&lt;&gt;"",VLOOKUP(D398,NIVELES!$D$19:$H$25,4,0),"")</f>
        <v/>
      </c>
      <c r="AD398" s="28" t="str">
        <f>+IF(D398&lt;&gt;"",VLOOKUP(D398,NIVELES!$D$19:$H$25,5,0),"")</f>
        <v/>
      </c>
      <c r="AE398" s="44" t="str">
        <f>IF(AF398&lt;&gt;"",VLOOKUP(AF398,NIVELES!$F$495:$G$540,2,0),"")</f>
        <v/>
      </c>
      <c r="AF398" s="27"/>
      <c r="AG398" s="27"/>
      <c r="AH398" s="28" t="str">
        <f>+IF(AG398&lt;&gt;"",VLOOKUP(AG398,NIVELES!$A$800:$B$876,2,0),"")</f>
        <v/>
      </c>
      <c r="AI398" s="27"/>
      <c r="AJ398" s="27"/>
      <c r="AK398" s="28" t="str">
        <f>IF(AJ398&lt;&gt;"",+VLOOKUP(AJ398,NIVELES!$A$890:$B$1237,2,0),"")</f>
        <v/>
      </c>
      <c r="AL398" s="29"/>
      <c r="AM398" s="29"/>
      <c r="AN398" s="29"/>
      <c r="AO398" s="29"/>
      <c r="AP398" s="29"/>
      <c r="AQ398" s="29"/>
      <c r="AR398" s="29"/>
      <c r="AS398" s="29"/>
      <c r="AT398" s="29"/>
      <c r="AU398" s="29"/>
      <c r="AV398" s="29"/>
      <c r="AW398" s="29"/>
      <c r="AX398" s="29"/>
      <c r="AY398" s="31">
        <f t="shared" si="49"/>
        <v>0</v>
      </c>
      <c r="AZ398" s="30" t="str">
        <f t="shared" si="50"/>
        <v xml:space="preserve"> </v>
      </c>
      <c r="BA398" s="35" t="str">
        <f t="shared" si="51"/>
        <v xml:space="preserve"> </v>
      </c>
      <c r="BB398" s="108"/>
      <c r="BC398" s="108"/>
      <c r="BD398" s="108"/>
      <c r="BE398" s="136" t="str">
        <f t="shared" si="52"/>
        <v/>
      </c>
      <c r="BF398" s="108"/>
      <c r="BG398" s="110"/>
      <c r="BH398" s="110"/>
      <c r="BI398" s="110"/>
      <c r="BJ398" s="137" t="str">
        <f t="shared" si="53"/>
        <v/>
      </c>
      <c r="BK398" s="110"/>
      <c r="BL398" s="108"/>
      <c r="BM398" s="108"/>
      <c r="BN398" s="108"/>
      <c r="BO398" s="135" t="str">
        <f t="shared" si="54"/>
        <v/>
      </c>
      <c r="BP398" s="108"/>
      <c r="BQ398" s="108"/>
      <c r="BR398" s="108"/>
      <c r="BS398" s="108"/>
      <c r="BT398" s="135" t="str">
        <f t="shared" si="55"/>
        <v/>
      </c>
      <c r="BU398" s="108"/>
      <c r="BV398" s="108"/>
      <c r="BW398" s="108"/>
      <c r="BX398" s="108"/>
      <c r="BY398" s="135" t="str">
        <f t="shared" si="56"/>
        <v/>
      </c>
      <c r="BZ398" s="108"/>
    </row>
    <row r="399" spans="1:78" x14ac:dyDescent="0.25">
      <c r="A399" s="27"/>
      <c r="B399" s="27"/>
      <c r="C399" s="27"/>
      <c r="D399" s="27"/>
      <c r="E399" s="28" t="str">
        <f>+IF(C399&lt;&gt;"",VLOOKUP(MID(C399,18,5),NIVELES!$A$133:$B$213,2,0),"")</f>
        <v/>
      </c>
      <c r="F399" s="88"/>
      <c r="G399" s="28" t="str">
        <f>IF(F399&lt;&gt;"",VLOOKUP(F399,NIVELES!$A$246:$C$464,3,0),"")</f>
        <v/>
      </c>
      <c r="H399" s="27"/>
      <c r="I399" s="27"/>
      <c r="J399" s="27"/>
      <c r="K399" s="107"/>
      <c r="L399" s="27"/>
      <c r="M399" s="46"/>
      <c r="N399" s="46"/>
      <c r="O399" s="46"/>
      <c r="P399" s="46"/>
      <c r="Q399" s="46"/>
      <c r="R399" s="46"/>
      <c r="S399" s="46"/>
      <c r="T399" s="46"/>
      <c r="U399" s="46"/>
      <c r="V399" s="46"/>
      <c r="W399" s="46"/>
      <c r="X399" s="46"/>
      <c r="Y399" s="41" t="str">
        <f>IF(A399&lt;&gt;"",IF(D399="DIRECCIÓN_DE_TRANSFERENCIAS","280 0031",VLOOKUP(C399,NIVELES!$A$14:$B$105,2,0)),"")</f>
        <v/>
      </c>
      <c r="Z399" s="106"/>
      <c r="AA399" s="43" t="str">
        <f>+IF(D399&lt;&gt;"",VLOOKUP(D399,NIVELES!$D$19:$H$25,2,0),"")</f>
        <v/>
      </c>
      <c r="AB399" s="28" t="str">
        <f>+IF(D399&lt;&gt;"",VLOOKUP(D399,NIVELES!$D$19:$H$25,3,0),"")</f>
        <v/>
      </c>
      <c r="AC399" s="28" t="str">
        <f>+IF(D399&lt;&gt;"",VLOOKUP(D399,NIVELES!$D$19:$H$25,4,0),"")</f>
        <v/>
      </c>
      <c r="AD399" s="28" t="str">
        <f>+IF(D399&lt;&gt;"",VLOOKUP(D399,NIVELES!$D$19:$H$25,5,0),"")</f>
        <v/>
      </c>
      <c r="AE399" s="44" t="str">
        <f>IF(AF399&lt;&gt;"",VLOOKUP(AF399,NIVELES!$F$495:$G$540,2,0),"")</f>
        <v/>
      </c>
      <c r="AF399" s="27"/>
      <c r="AG399" s="27"/>
      <c r="AH399" s="28" t="str">
        <f>+IF(AG399&lt;&gt;"",VLOOKUP(AG399,NIVELES!$A$800:$B$876,2,0),"")</f>
        <v/>
      </c>
      <c r="AI399" s="27"/>
      <c r="AJ399" s="27"/>
      <c r="AK399" s="28" t="str">
        <f>IF(AJ399&lt;&gt;"",+VLOOKUP(AJ399,NIVELES!$A$890:$B$1237,2,0),"")</f>
        <v/>
      </c>
      <c r="AL399" s="29"/>
      <c r="AM399" s="29"/>
      <c r="AN399" s="29"/>
      <c r="AO399" s="29"/>
      <c r="AP399" s="29"/>
      <c r="AQ399" s="29"/>
      <c r="AR399" s="29"/>
      <c r="AS399" s="29"/>
      <c r="AT399" s="29"/>
      <c r="AU399" s="29"/>
      <c r="AV399" s="29"/>
      <c r="AW399" s="29"/>
      <c r="AX399" s="29"/>
      <c r="AY399" s="31">
        <f t="shared" si="49"/>
        <v>0</v>
      </c>
      <c r="AZ399" s="30" t="str">
        <f t="shared" si="50"/>
        <v xml:space="preserve"> </v>
      </c>
      <c r="BA399" s="35" t="str">
        <f t="shared" si="51"/>
        <v xml:space="preserve"> </v>
      </c>
      <c r="BB399" s="108"/>
      <c r="BC399" s="108"/>
      <c r="BD399" s="108"/>
      <c r="BE399" s="136" t="str">
        <f t="shared" si="52"/>
        <v/>
      </c>
      <c r="BF399" s="108"/>
      <c r="BG399" s="110"/>
      <c r="BH399" s="110"/>
      <c r="BI399" s="110"/>
      <c r="BJ399" s="137" t="str">
        <f t="shared" si="53"/>
        <v/>
      </c>
      <c r="BK399" s="110"/>
      <c r="BL399" s="108"/>
      <c r="BM399" s="108"/>
      <c r="BN399" s="108"/>
      <c r="BO399" s="135" t="str">
        <f t="shared" si="54"/>
        <v/>
      </c>
      <c r="BP399" s="108"/>
      <c r="BQ399" s="108"/>
      <c r="BR399" s="108"/>
      <c r="BS399" s="108"/>
      <c r="BT399" s="135" t="str">
        <f t="shared" si="55"/>
        <v/>
      </c>
      <c r="BU399" s="108"/>
      <c r="BV399" s="108"/>
      <c r="BW399" s="108"/>
      <c r="BX399" s="108"/>
      <c r="BY399" s="135" t="str">
        <f t="shared" si="56"/>
        <v/>
      </c>
      <c r="BZ399" s="108"/>
    </row>
    <row r="400" spans="1:78" x14ac:dyDescent="0.25">
      <c r="A400" s="27"/>
      <c r="B400" s="27"/>
      <c r="C400" s="27"/>
      <c r="D400" s="27"/>
      <c r="E400" s="28" t="str">
        <f>+IF(C400&lt;&gt;"",VLOOKUP(MID(C400,18,5),NIVELES!$A$133:$B$213,2,0),"")</f>
        <v/>
      </c>
      <c r="F400" s="88"/>
      <c r="G400" s="28" t="str">
        <f>IF(F400&lt;&gt;"",VLOOKUP(F400,NIVELES!$A$246:$C$464,3,0),"")</f>
        <v/>
      </c>
      <c r="H400" s="27"/>
      <c r="I400" s="27"/>
      <c r="J400" s="27"/>
      <c r="K400" s="107"/>
      <c r="L400" s="27"/>
      <c r="M400" s="46"/>
      <c r="N400" s="46"/>
      <c r="O400" s="46"/>
      <c r="P400" s="46"/>
      <c r="Q400" s="46"/>
      <c r="R400" s="46"/>
      <c r="S400" s="46"/>
      <c r="T400" s="46"/>
      <c r="U400" s="46"/>
      <c r="V400" s="46"/>
      <c r="W400" s="46"/>
      <c r="X400" s="46"/>
      <c r="Y400" s="41" t="str">
        <f>IF(A400&lt;&gt;"",IF(D400="DIRECCIÓN_DE_TRANSFERENCIAS","280 0031",VLOOKUP(C400,NIVELES!$A$14:$B$105,2,0)),"")</f>
        <v/>
      </c>
      <c r="Z400" s="106"/>
      <c r="AA400" s="43" t="str">
        <f>+IF(D400&lt;&gt;"",VLOOKUP(D400,NIVELES!$D$19:$H$25,2,0),"")</f>
        <v/>
      </c>
      <c r="AB400" s="28" t="str">
        <f>+IF(D400&lt;&gt;"",VLOOKUP(D400,NIVELES!$D$19:$H$25,3,0),"")</f>
        <v/>
      </c>
      <c r="AC400" s="28" t="str">
        <f>+IF(D400&lt;&gt;"",VLOOKUP(D400,NIVELES!$D$19:$H$25,4,0),"")</f>
        <v/>
      </c>
      <c r="AD400" s="28" t="str">
        <f>+IF(D400&lt;&gt;"",VLOOKUP(D400,NIVELES!$D$19:$H$25,5,0),"")</f>
        <v/>
      </c>
      <c r="AE400" s="44" t="str">
        <f>IF(AF400&lt;&gt;"",VLOOKUP(AF400,NIVELES!$F$495:$G$540,2,0),"")</f>
        <v/>
      </c>
      <c r="AF400" s="27"/>
      <c r="AG400" s="27"/>
      <c r="AH400" s="28" t="str">
        <f>+IF(AG400&lt;&gt;"",VLOOKUP(AG400,NIVELES!$A$800:$B$876,2,0),"")</f>
        <v/>
      </c>
      <c r="AI400" s="27"/>
      <c r="AJ400" s="27"/>
      <c r="AK400" s="28" t="str">
        <f>IF(AJ400&lt;&gt;"",+VLOOKUP(AJ400,NIVELES!$A$890:$B$1237,2,0),"")</f>
        <v/>
      </c>
      <c r="AL400" s="29"/>
      <c r="AM400" s="29"/>
      <c r="AN400" s="29"/>
      <c r="AO400" s="29"/>
      <c r="AP400" s="29"/>
      <c r="AQ400" s="29"/>
      <c r="AR400" s="29"/>
      <c r="AS400" s="29"/>
      <c r="AT400" s="29"/>
      <c r="AU400" s="29"/>
      <c r="AV400" s="29"/>
      <c r="AW400" s="29"/>
      <c r="AX400" s="29"/>
      <c r="AY400" s="31">
        <f t="shared" si="49"/>
        <v>0</v>
      </c>
      <c r="AZ400" s="30" t="str">
        <f t="shared" si="50"/>
        <v xml:space="preserve"> </v>
      </c>
      <c r="BA400" s="35" t="str">
        <f t="shared" si="51"/>
        <v xml:space="preserve"> </v>
      </c>
      <c r="BB400" s="108"/>
      <c r="BC400" s="108"/>
      <c r="BD400" s="108"/>
      <c r="BE400" s="136" t="str">
        <f t="shared" si="52"/>
        <v/>
      </c>
      <c r="BF400" s="108"/>
      <c r="BG400" s="110"/>
      <c r="BH400" s="110"/>
      <c r="BI400" s="110"/>
      <c r="BJ400" s="137" t="str">
        <f t="shared" si="53"/>
        <v/>
      </c>
      <c r="BK400" s="110"/>
      <c r="BL400" s="108"/>
      <c r="BM400" s="108"/>
      <c r="BN400" s="108"/>
      <c r="BO400" s="135" t="str">
        <f t="shared" si="54"/>
        <v/>
      </c>
      <c r="BP400" s="108"/>
      <c r="BQ400" s="108"/>
      <c r="BR400" s="108"/>
      <c r="BS400" s="108"/>
      <c r="BT400" s="135" t="str">
        <f t="shared" si="55"/>
        <v/>
      </c>
      <c r="BU400" s="108"/>
      <c r="BV400" s="108"/>
      <c r="BW400" s="108"/>
      <c r="BX400" s="108"/>
      <c r="BY400" s="135" t="str">
        <f t="shared" si="56"/>
        <v/>
      </c>
      <c r="BZ400" s="108"/>
    </row>
    <row r="401" spans="1:78" x14ac:dyDescent="0.25">
      <c r="A401" s="27"/>
      <c r="B401" s="27"/>
      <c r="C401" s="27"/>
      <c r="D401" s="27"/>
      <c r="E401" s="28" t="str">
        <f>+IF(C401&lt;&gt;"",VLOOKUP(MID(C401,18,5),NIVELES!$A$133:$B$213,2,0),"")</f>
        <v/>
      </c>
      <c r="F401" s="88"/>
      <c r="G401" s="28" t="str">
        <f>IF(F401&lt;&gt;"",VLOOKUP(F401,NIVELES!$A$246:$C$464,3,0),"")</f>
        <v/>
      </c>
      <c r="H401" s="27"/>
      <c r="I401" s="27"/>
      <c r="J401" s="27"/>
      <c r="K401" s="107"/>
      <c r="L401" s="27"/>
      <c r="M401" s="46"/>
      <c r="N401" s="46"/>
      <c r="O401" s="46"/>
      <c r="P401" s="46"/>
      <c r="Q401" s="46"/>
      <c r="R401" s="46"/>
      <c r="S401" s="46"/>
      <c r="T401" s="46"/>
      <c r="U401" s="46"/>
      <c r="V401" s="46"/>
      <c r="W401" s="46"/>
      <c r="X401" s="46"/>
      <c r="Y401" s="41" t="str">
        <f>IF(A401&lt;&gt;"",IF(D401="DIRECCIÓN_DE_TRANSFERENCIAS","280 0031",VLOOKUP(C401,NIVELES!$A$14:$B$105,2,0)),"")</f>
        <v/>
      </c>
      <c r="Z401" s="106"/>
      <c r="AA401" s="43" t="str">
        <f>+IF(D401&lt;&gt;"",VLOOKUP(D401,NIVELES!$D$19:$H$25,2,0),"")</f>
        <v/>
      </c>
      <c r="AB401" s="28" t="str">
        <f>+IF(D401&lt;&gt;"",VLOOKUP(D401,NIVELES!$D$19:$H$25,3,0),"")</f>
        <v/>
      </c>
      <c r="AC401" s="28" t="str">
        <f>+IF(D401&lt;&gt;"",VLOOKUP(D401,NIVELES!$D$19:$H$25,4,0),"")</f>
        <v/>
      </c>
      <c r="AD401" s="28" t="str">
        <f>+IF(D401&lt;&gt;"",VLOOKUP(D401,NIVELES!$D$19:$H$25,5,0),"")</f>
        <v/>
      </c>
      <c r="AE401" s="44" t="str">
        <f>IF(AF401&lt;&gt;"",VLOOKUP(AF401,NIVELES!$F$495:$G$540,2,0),"")</f>
        <v/>
      </c>
      <c r="AF401" s="27"/>
      <c r="AG401" s="27"/>
      <c r="AH401" s="28" t="str">
        <f>+IF(AG401&lt;&gt;"",VLOOKUP(AG401,NIVELES!$A$800:$B$876,2,0),"")</f>
        <v/>
      </c>
      <c r="AI401" s="27"/>
      <c r="AJ401" s="27"/>
      <c r="AK401" s="28" t="str">
        <f>IF(AJ401&lt;&gt;"",+VLOOKUP(AJ401,NIVELES!$A$890:$B$1237,2,0),"")</f>
        <v/>
      </c>
      <c r="AL401" s="29"/>
      <c r="AM401" s="29"/>
      <c r="AN401" s="29"/>
      <c r="AO401" s="29"/>
      <c r="AP401" s="29"/>
      <c r="AQ401" s="29"/>
      <c r="AR401" s="29"/>
      <c r="AS401" s="29"/>
      <c r="AT401" s="29"/>
      <c r="AU401" s="29"/>
      <c r="AV401" s="29"/>
      <c r="AW401" s="29"/>
      <c r="AX401" s="29"/>
      <c r="AY401" s="31">
        <f t="shared" si="49"/>
        <v>0</v>
      </c>
      <c r="AZ401" s="30" t="str">
        <f t="shared" si="50"/>
        <v xml:space="preserve"> </v>
      </c>
      <c r="BA401" s="35" t="str">
        <f t="shared" si="51"/>
        <v xml:space="preserve"> </v>
      </c>
      <c r="BB401" s="108"/>
      <c r="BC401" s="108"/>
      <c r="BD401" s="108"/>
      <c r="BE401" s="136" t="str">
        <f t="shared" si="52"/>
        <v/>
      </c>
      <c r="BF401" s="108"/>
      <c r="BG401" s="110"/>
      <c r="BH401" s="110"/>
      <c r="BI401" s="110"/>
      <c r="BJ401" s="137" t="str">
        <f t="shared" si="53"/>
        <v/>
      </c>
      <c r="BK401" s="110"/>
      <c r="BL401" s="108"/>
      <c r="BM401" s="108"/>
      <c r="BN401" s="108"/>
      <c r="BO401" s="135" t="str">
        <f t="shared" si="54"/>
        <v/>
      </c>
      <c r="BP401" s="108"/>
      <c r="BQ401" s="108"/>
      <c r="BR401" s="108"/>
      <c r="BS401" s="108"/>
      <c r="BT401" s="135" t="str">
        <f t="shared" si="55"/>
        <v/>
      </c>
      <c r="BU401" s="108"/>
      <c r="BV401" s="108"/>
      <c r="BW401" s="108"/>
      <c r="BX401" s="108"/>
      <c r="BY401" s="135" t="str">
        <f t="shared" si="56"/>
        <v/>
      </c>
      <c r="BZ401" s="108"/>
    </row>
    <row r="402" spans="1:78" x14ac:dyDescent="0.25">
      <c r="A402" s="27"/>
      <c r="B402" s="27"/>
      <c r="C402" s="27"/>
      <c r="D402" s="27"/>
      <c r="E402" s="28" t="str">
        <f>+IF(C402&lt;&gt;"",VLOOKUP(MID(C402,18,5),NIVELES!$A$133:$B$213,2,0),"")</f>
        <v/>
      </c>
      <c r="F402" s="88"/>
      <c r="G402" s="28" t="str">
        <f>IF(F402&lt;&gt;"",VLOOKUP(F402,NIVELES!$A$246:$C$464,3,0),"")</f>
        <v/>
      </c>
      <c r="H402" s="27"/>
      <c r="I402" s="27"/>
      <c r="J402" s="27"/>
      <c r="K402" s="107"/>
      <c r="L402" s="27"/>
      <c r="M402" s="46"/>
      <c r="N402" s="46"/>
      <c r="O402" s="46"/>
      <c r="P402" s="46"/>
      <c r="Q402" s="46"/>
      <c r="R402" s="46"/>
      <c r="S402" s="46"/>
      <c r="T402" s="46"/>
      <c r="U402" s="46"/>
      <c r="V402" s="46"/>
      <c r="W402" s="46"/>
      <c r="X402" s="46"/>
      <c r="Y402" s="41" t="str">
        <f>IF(A402&lt;&gt;"",IF(D402="DIRECCIÓN_DE_TRANSFERENCIAS","280 0031",VLOOKUP(C402,NIVELES!$A$14:$B$105,2,0)),"")</f>
        <v/>
      </c>
      <c r="Z402" s="106"/>
      <c r="AA402" s="43" t="str">
        <f>+IF(D402&lt;&gt;"",VLOOKUP(D402,NIVELES!$D$19:$H$25,2,0),"")</f>
        <v/>
      </c>
      <c r="AB402" s="28" t="str">
        <f>+IF(D402&lt;&gt;"",VLOOKUP(D402,NIVELES!$D$19:$H$25,3,0),"")</f>
        <v/>
      </c>
      <c r="AC402" s="28" t="str">
        <f>+IF(D402&lt;&gt;"",VLOOKUP(D402,NIVELES!$D$19:$H$25,4,0),"")</f>
        <v/>
      </c>
      <c r="AD402" s="28" t="str">
        <f>+IF(D402&lt;&gt;"",VLOOKUP(D402,NIVELES!$D$19:$H$25,5,0),"")</f>
        <v/>
      </c>
      <c r="AE402" s="44" t="str">
        <f>IF(AF402&lt;&gt;"",VLOOKUP(AF402,NIVELES!$F$495:$G$540,2,0),"")</f>
        <v/>
      </c>
      <c r="AF402" s="27"/>
      <c r="AG402" s="27"/>
      <c r="AH402" s="28" t="str">
        <f>+IF(AG402&lt;&gt;"",VLOOKUP(AG402,NIVELES!$A$800:$B$876,2,0),"")</f>
        <v/>
      </c>
      <c r="AI402" s="27"/>
      <c r="AJ402" s="27"/>
      <c r="AK402" s="28" t="str">
        <f>IF(AJ402&lt;&gt;"",+VLOOKUP(AJ402,NIVELES!$A$890:$B$1237,2,0),"")</f>
        <v/>
      </c>
      <c r="AL402" s="29"/>
      <c r="AM402" s="29"/>
      <c r="AN402" s="29"/>
      <c r="AO402" s="29"/>
      <c r="AP402" s="29"/>
      <c r="AQ402" s="29"/>
      <c r="AR402" s="29"/>
      <c r="AS402" s="29"/>
      <c r="AT402" s="29"/>
      <c r="AU402" s="29"/>
      <c r="AV402" s="29"/>
      <c r="AW402" s="29"/>
      <c r="AX402" s="29"/>
      <c r="AY402" s="31">
        <f t="shared" si="49"/>
        <v>0</v>
      </c>
      <c r="AZ402" s="30" t="str">
        <f t="shared" si="50"/>
        <v xml:space="preserve"> </v>
      </c>
      <c r="BA402" s="35" t="str">
        <f t="shared" si="51"/>
        <v xml:space="preserve"> </v>
      </c>
      <c r="BB402" s="108"/>
      <c r="BC402" s="108"/>
      <c r="BD402" s="108"/>
      <c r="BE402" s="136" t="str">
        <f t="shared" si="52"/>
        <v/>
      </c>
      <c r="BF402" s="108"/>
      <c r="BG402" s="110"/>
      <c r="BH402" s="110"/>
      <c r="BI402" s="110"/>
      <c r="BJ402" s="137" t="str">
        <f t="shared" si="53"/>
        <v/>
      </c>
      <c r="BK402" s="110"/>
      <c r="BL402" s="108"/>
      <c r="BM402" s="108"/>
      <c r="BN402" s="108"/>
      <c r="BO402" s="135" t="str">
        <f t="shared" si="54"/>
        <v/>
      </c>
      <c r="BP402" s="108"/>
      <c r="BQ402" s="108"/>
      <c r="BR402" s="108"/>
      <c r="BS402" s="108"/>
      <c r="BT402" s="135" t="str">
        <f t="shared" si="55"/>
        <v/>
      </c>
      <c r="BU402" s="108"/>
      <c r="BV402" s="108"/>
      <c r="BW402" s="108"/>
      <c r="BX402" s="108"/>
      <c r="BY402" s="135" t="str">
        <f t="shared" si="56"/>
        <v/>
      </c>
      <c r="BZ402" s="108"/>
    </row>
    <row r="403" spans="1:78" x14ac:dyDescent="0.25">
      <c r="A403" s="27"/>
      <c r="B403" s="27"/>
      <c r="C403" s="27"/>
      <c r="D403" s="27"/>
      <c r="E403" s="28" t="str">
        <f>+IF(C403&lt;&gt;"",VLOOKUP(MID(C403,18,5),NIVELES!$A$133:$B$213,2,0),"")</f>
        <v/>
      </c>
      <c r="F403" s="88"/>
      <c r="G403" s="28" t="str">
        <f>IF(F403&lt;&gt;"",VLOOKUP(F403,NIVELES!$A$246:$C$464,3,0),"")</f>
        <v/>
      </c>
      <c r="H403" s="27"/>
      <c r="I403" s="27"/>
      <c r="J403" s="27"/>
      <c r="K403" s="107"/>
      <c r="L403" s="27"/>
      <c r="M403" s="46"/>
      <c r="N403" s="46"/>
      <c r="O403" s="46"/>
      <c r="P403" s="46"/>
      <c r="Q403" s="46"/>
      <c r="R403" s="46"/>
      <c r="S403" s="46"/>
      <c r="T403" s="46"/>
      <c r="U403" s="46"/>
      <c r="V403" s="46"/>
      <c r="W403" s="46"/>
      <c r="X403" s="46"/>
      <c r="Y403" s="41" t="str">
        <f>IF(A403&lt;&gt;"",IF(D403="DIRECCIÓN_DE_TRANSFERENCIAS","280 0031",VLOOKUP(C403,NIVELES!$A$14:$B$105,2,0)),"")</f>
        <v/>
      </c>
      <c r="Z403" s="106"/>
      <c r="AA403" s="43" t="str">
        <f>+IF(D403&lt;&gt;"",VLOOKUP(D403,NIVELES!$D$19:$H$25,2,0),"")</f>
        <v/>
      </c>
      <c r="AB403" s="28" t="str">
        <f>+IF(D403&lt;&gt;"",VLOOKUP(D403,NIVELES!$D$19:$H$25,3,0),"")</f>
        <v/>
      </c>
      <c r="AC403" s="28" t="str">
        <f>+IF(D403&lt;&gt;"",VLOOKUP(D403,NIVELES!$D$19:$H$25,4,0),"")</f>
        <v/>
      </c>
      <c r="AD403" s="28" t="str">
        <f>+IF(D403&lt;&gt;"",VLOOKUP(D403,NIVELES!$D$19:$H$25,5,0),"")</f>
        <v/>
      </c>
      <c r="AE403" s="44" t="str">
        <f>IF(AF403&lt;&gt;"",VLOOKUP(AF403,NIVELES!$F$495:$G$540,2,0),"")</f>
        <v/>
      </c>
      <c r="AF403" s="27"/>
      <c r="AG403" s="27"/>
      <c r="AH403" s="28" t="str">
        <f>+IF(AG403&lt;&gt;"",VLOOKUP(AG403,NIVELES!$A$800:$B$876,2,0),"")</f>
        <v/>
      </c>
      <c r="AI403" s="27"/>
      <c r="AJ403" s="27"/>
      <c r="AK403" s="28" t="str">
        <f>IF(AJ403&lt;&gt;"",+VLOOKUP(AJ403,NIVELES!$A$890:$B$1237,2,0),"")</f>
        <v/>
      </c>
      <c r="AL403" s="29"/>
      <c r="AM403" s="29"/>
      <c r="AN403" s="29"/>
      <c r="AO403" s="29"/>
      <c r="AP403" s="29"/>
      <c r="AQ403" s="29"/>
      <c r="AR403" s="29"/>
      <c r="AS403" s="29"/>
      <c r="AT403" s="29"/>
      <c r="AU403" s="29"/>
      <c r="AV403" s="29"/>
      <c r="AW403" s="29"/>
      <c r="AX403" s="29"/>
      <c r="AY403" s="31">
        <f t="shared" si="49"/>
        <v>0</v>
      </c>
      <c r="AZ403" s="30" t="str">
        <f t="shared" si="50"/>
        <v xml:space="preserve"> </v>
      </c>
      <c r="BA403" s="35" t="str">
        <f t="shared" si="51"/>
        <v xml:space="preserve"> </v>
      </c>
      <c r="BB403" s="108"/>
      <c r="BC403" s="108"/>
      <c r="BD403" s="108"/>
      <c r="BE403" s="136" t="str">
        <f t="shared" si="52"/>
        <v/>
      </c>
      <c r="BF403" s="108"/>
      <c r="BG403" s="110"/>
      <c r="BH403" s="110"/>
      <c r="BI403" s="110"/>
      <c r="BJ403" s="137" t="str">
        <f t="shared" si="53"/>
        <v/>
      </c>
      <c r="BK403" s="110"/>
      <c r="BL403" s="108"/>
      <c r="BM403" s="108"/>
      <c r="BN403" s="108"/>
      <c r="BO403" s="135" t="str">
        <f t="shared" si="54"/>
        <v/>
      </c>
      <c r="BP403" s="108"/>
      <c r="BQ403" s="108"/>
      <c r="BR403" s="108"/>
      <c r="BS403" s="108"/>
      <c r="BT403" s="135" t="str">
        <f t="shared" si="55"/>
        <v/>
      </c>
      <c r="BU403" s="108"/>
      <c r="BV403" s="108"/>
      <c r="BW403" s="108"/>
      <c r="BX403" s="108"/>
      <c r="BY403" s="135" t="str">
        <f t="shared" si="56"/>
        <v/>
      </c>
      <c r="BZ403" s="108"/>
    </row>
    <row r="404" spans="1:78" x14ac:dyDescent="0.25">
      <c r="A404" s="27"/>
      <c r="B404" s="27"/>
      <c r="C404" s="27"/>
      <c r="D404" s="27"/>
      <c r="E404" s="28" t="str">
        <f>+IF(C404&lt;&gt;"",VLOOKUP(MID(C404,18,5),NIVELES!$A$133:$B$213,2,0),"")</f>
        <v/>
      </c>
      <c r="F404" s="88"/>
      <c r="G404" s="28" t="str">
        <f>IF(F404&lt;&gt;"",VLOOKUP(F404,NIVELES!$A$246:$C$464,3,0),"")</f>
        <v/>
      </c>
      <c r="H404" s="27"/>
      <c r="I404" s="27"/>
      <c r="J404" s="27"/>
      <c r="K404" s="107"/>
      <c r="L404" s="27"/>
      <c r="M404" s="46"/>
      <c r="N404" s="46"/>
      <c r="O404" s="46"/>
      <c r="P404" s="46"/>
      <c r="Q404" s="46"/>
      <c r="R404" s="46"/>
      <c r="S404" s="46"/>
      <c r="T404" s="46"/>
      <c r="U404" s="46"/>
      <c r="V404" s="46"/>
      <c r="W404" s="46"/>
      <c r="X404" s="46"/>
      <c r="Y404" s="41" t="str">
        <f>IF(A404&lt;&gt;"",IF(D404="DIRECCIÓN_DE_TRANSFERENCIAS","280 0031",VLOOKUP(C404,NIVELES!$A$14:$B$105,2,0)),"")</f>
        <v/>
      </c>
      <c r="Z404" s="106"/>
      <c r="AA404" s="43" t="str">
        <f>+IF(D404&lt;&gt;"",VLOOKUP(D404,NIVELES!$D$19:$H$25,2,0),"")</f>
        <v/>
      </c>
      <c r="AB404" s="28" t="str">
        <f>+IF(D404&lt;&gt;"",VLOOKUP(D404,NIVELES!$D$19:$H$25,3,0),"")</f>
        <v/>
      </c>
      <c r="AC404" s="28" t="str">
        <f>+IF(D404&lt;&gt;"",VLOOKUP(D404,NIVELES!$D$19:$H$25,4,0),"")</f>
        <v/>
      </c>
      <c r="AD404" s="28" t="str">
        <f>+IF(D404&lt;&gt;"",VLOOKUP(D404,NIVELES!$D$19:$H$25,5,0),"")</f>
        <v/>
      </c>
      <c r="AE404" s="44" t="str">
        <f>IF(AF404&lt;&gt;"",VLOOKUP(AF404,NIVELES!$F$495:$G$540,2,0),"")</f>
        <v/>
      </c>
      <c r="AF404" s="27"/>
      <c r="AG404" s="27"/>
      <c r="AH404" s="28" t="str">
        <f>+IF(AG404&lt;&gt;"",VLOOKUP(AG404,NIVELES!$A$800:$B$876,2,0),"")</f>
        <v/>
      </c>
      <c r="AI404" s="27"/>
      <c r="AJ404" s="27"/>
      <c r="AK404" s="28" t="str">
        <f>IF(AJ404&lt;&gt;"",+VLOOKUP(AJ404,NIVELES!$A$890:$B$1237,2,0),"")</f>
        <v/>
      </c>
      <c r="AL404" s="29"/>
      <c r="AM404" s="29"/>
      <c r="AN404" s="29"/>
      <c r="AO404" s="29"/>
      <c r="AP404" s="29"/>
      <c r="AQ404" s="29"/>
      <c r="AR404" s="29"/>
      <c r="AS404" s="29"/>
      <c r="AT404" s="29"/>
      <c r="AU404" s="29"/>
      <c r="AV404" s="29"/>
      <c r="AW404" s="29"/>
      <c r="AX404" s="29"/>
      <c r="AY404" s="31">
        <f t="shared" si="49"/>
        <v>0</v>
      </c>
      <c r="AZ404" s="30" t="str">
        <f t="shared" si="50"/>
        <v xml:space="preserve"> </v>
      </c>
      <c r="BA404" s="35" t="str">
        <f t="shared" si="51"/>
        <v xml:space="preserve"> </v>
      </c>
      <c r="BB404" s="108"/>
      <c r="BC404" s="108"/>
      <c r="BD404" s="108"/>
      <c r="BE404" s="136" t="str">
        <f t="shared" si="52"/>
        <v/>
      </c>
      <c r="BF404" s="108"/>
      <c r="BG404" s="110"/>
      <c r="BH404" s="110"/>
      <c r="BI404" s="110"/>
      <c r="BJ404" s="137" t="str">
        <f t="shared" si="53"/>
        <v/>
      </c>
      <c r="BK404" s="110"/>
      <c r="BL404" s="108"/>
      <c r="BM404" s="108"/>
      <c r="BN404" s="108"/>
      <c r="BO404" s="135" t="str">
        <f t="shared" si="54"/>
        <v/>
      </c>
      <c r="BP404" s="108"/>
      <c r="BQ404" s="108"/>
      <c r="BR404" s="108"/>
      <c r="BS404" s="108"/>
      <c r="BT404" s="135" t="str">
        <f t="shared" si="55"/>
        <v/>
      </c>
      <c r="BU404" s="108"/>
      <c r="BV404" s="108"/>
      <c r="BW404" s="108"/>
      <c r="BX404" s="108"/>
      <c r="BY404" s="135" t="str">
        <f t="shared" si="56"/>
        <v/>
      </c>
      <c r="BZ404" s="108"/>
    </row>
    <row r="405" spans="1:78" x14ac:dyDescent="0.25">
      <c r="A405" s="27"/>
      <c r="B405" s="27"/>
      <c r="C405" s="27"/>
      <c r="D405" s="27"/>
      <c r="E405" s="28" t="str">
        <f>+IF(C405&lt;&gt;"",VLOOKUP(MID(C405,18,5),NIVELES!$A$133:$B$213,2,0),"")</f>
        <v/>
      </c>
      <c r="F405" s="88"/>
      <c r="G405" s="28" t="str">
        <f>IF(F405&lt;&gt;"",VLOOKUP(F405,NIVELES!$A$246:$C$464,3,0),"")</f>
        <v/>
      </c>
      <c r="H405" s="27"/>
      <c r="I405" s="27"/>
      <c r="J405" s="27"/>
      <c r="K405" s="107"/>
      <c r="L405" s="27"/>
      <c r="M405" s="46"/>
      <c r="N405" s="46"/>
      <c r="O405" s="46"/>
      <c r="P405" s="46"/>
      <c r="Q405" s="46"/>
      <c r="R405" s="46"/>
      <c r="S405" s="46"/>
      <c r="T405" s="46"/>
      <c r="U405" s="46"/>
      <c r="V405" s="46"/>
      <c r="W405" s="46"/>
      <c r="X405" s="46"/>
      <c r="Y405" s="41" t="str">
        <f>IF(A405&lt;&gt;"",IF(D405="DIRECCIÓN_DE_TRANSFERENCIAS","280 0031",VLOOKUP(C405,NIVELES!$A$14:$B$105,2,0)),"")</f>
        <v/>
      </c>
      <c r="Z405" s="106"/>
      <c r="AA405" s="43" t="str">
        <f>+IF(D405&lt;&gt;"",VLOOKUP(D405,NIVELES!$D$19:$H$25,2,0),"")</f>
        <v/>
      </c>
      <c r="AB405" s="28" t="str">
        <f>+IF(D405&lt;&gt;"",VLOOKUP(D405,NIVELES!$D$19:$H$25,3,0),"")</f>
        <v/>
      </c>
      <c r="AC405" s="28" t="str">
        <f>+IF(D405&lt;&gt;"",VLOOKUP(D405,NIVELES!$D$19:$H$25,4,0),"")</f>
        <v/>
      </c>
      <c r="AD405" s="28" t="str">
        <f>+IF(D405&lt;&gt;"",VLOOKUP(D405,NIVELES!$D$19:$H$25,5,0),"")</f>
        <v/>
      </c>
      <c r="AE405" s="44" t="str">
        <f>IF(AF405&lt;&gt;"",VLOOKUP(AF405,NIVELES!$F$495:$G$540,2,0),"")</f>
        <v/>
      </c>
      <c r="AF405" s="27"/>
      <c r="AG405" s="27"/>
      <c r="AH405" s="28" t="str">
        <f>+IF(AG405&lt;&gt;"",VLOOKUP(AG405,NIVELES!$A$800:$B$876,2,0),"")</f>
        <v/>
      </c>
      <c r="AI405" s="27"/>
      <c r="AJ405" s="27"/>
      <c r="AK405" s="28" t="str">
        <f>IF(AJ405&lt;&gt;"",+VLOOKUP(AJ405,NIVELES!$A$890:$B$1237,2,0),"")</f>
        <v/>
      </c>
      <c r="AL405" s="29"/>
      <c r="AM405" s="29"/>
      <c r="AN405" s="29"/>
      <c r="AO405" s="29"/>
      <c r="AP405" s="29"/>
      <c r="AQ405" s="29"/>
      <c r="AR405" s="29"/>
      <c r="AS405" s="29"/>
      <c r="AT405" s="29"/>
      <c r="AU405" s="29"/>
      <c r="AV405" s="29"/>
      <c r="AW405" s="29"/>
      <c r="AX405" s="29"/>
      <c r="AY405" s="31">
        <f t="shared" si="49"/>
        <v>0</v>
      </c>
      <c r="AZ405" s="30" t="str">
        <f t="shared" si="50"/>
        <v xml:space="preserve"> </v>
      </c>
      <c r="BA405" s="35" t="str">
        <f t="shared" si="51"/>
        <v xml:space="preserve"> </v>
      </c>
      <c r="BB405" s="108"/>
      <c r="BC405" s="108"/>
      <c r="BD405" s="108"/>
      <c r="BE405" s="136" t="str">
        <f t="shared" si="52"/>
        <v/>
      </c>
      <c r="BF405" s="108"/>
      <c r="BG405" s="110"/>
      <c r="BH405" s="110"/>
      <c r="BI405" s="110"/>
      <c r="BJ405" s="137" t="str">
        <f t="shared" si="53"/>
        <v/>
      </c>
      <c r="BK405" s="110"/>
      <c r="BL405" s="108"/>
      <c r="BM405" s="108"/>
      <c r="BN405" s="108"/>
      <c r="BO405" s="135" t="str">
        <f t="shared" si="54"/>
        <v/>
      </c>
      <c r="BP405" s="108"/>
      <c r="BQ405" s="108"/>
      <c r="BR405" s="108"/>
      <c r="BS405" s="108"/>
      <c r="BT405" s="135" t="str">
        <f t="shared" si="55"/>
        <v/>
      </c>
      <c r="BU405" s="108"/>
      <c r="BV405" s="108"/>
      <c r="BW405" s="108"/>
      <c r="BX405" s="108"/>
      <c r="BY405" s="135" t="str">
        <f t="shared" si="56"/>
        <v/>
      </c>
      <c r="BZ405" s="108"/>
    </row>
    <row r="406" spans="1:78" x14ac:dyDescent="0.25">
      <c r="A406" s="27"/>
      <c r="B406" s="27"/>
      <c r="C406" s="27"/>
      <c r="D406" s="27"/>
      <c r="E406" s="28" t="str">
        <f>+IF(C406&lt;&gt;"",VLOOKUP(MID(C406,18,5),NIVELES!$A$133:$B$213,2,0),"")</f>
        <v/>
      </c>
      <c r="F406" s="88"/>
      <c r="G406" s="28" t="str">
        <f>IF(F406&lt;&gt;"",VLOOKUP(F406,NIVELES!$A$246:$C$464,3,0),"")</f>
        <v/>
      </c>
      <c r="H406" s="27"/>
      <c r="I406" s="27"/>
      <c r="J406" s="27"/>
      <c r="K406" s="107"/>
      <c r="L406" s="27"/>
      <c r="M406" s="46"/>
      <c r="N406" s="46"/>
      <c r="O406" s="46"/>
      <c r="P406" s="46"/>
      <c r="Q406" s="46"/>
      <c r="R406" s="46"/>
      <c r="S406" s="46"/>
      <c r="T406" s="46"/>
      <c r="U406" s="46"/>
      <c r="V406" s="46"/>
      <c r="W406" s="46"/>
      <c r="X406" s="46"/>
      <c r="Y406" s="41" t="str">
        <f>IF(A406&lt;&gt;"",IF(D406="DIRECCIÓN_DE_TRANSFERENCIAS","280 0031",VLOOKUP(C406,NIVELES!$A$14:$B$105,2,0)),"")</f>
        <v/>
      </c>
      <c r="Z406" s="106"/>
      <c r="AA406" s="43" t="str">
        <f>+IF(D406&lt;&gt;"",VLOOKUP(D406,NIVELES!$D$19:$H$25,2,0),"")</f>
        <v/>
      </c>
      <c r="AB406" s="28" t="str">
        <f>+IF(D406&lt;&gt;"",VLOOKUP(D406,NIVELES!$D$19:$H$25,3,0),"")</f>
        <v/>
      </c>
      <c r="AC406" s="28" t="str">
        <f>+IF(D406&lt;&gt;"",VLOOKUP(D406,NIVELES!$D$19:$H$25,4,0),"")</f>
        <v/>
      </c>
      <c r="AD406" s="28" t="str">
        <f>+IF(D406&lt;&gt;"",VLOOKUP(D406,NIVELES!$D$19:$H$25,5,0),"")</f>
        <v/>
      </c>
      <c r="AE406" s="44" t="str">
        <f>IF(AF406&lt;&gt;"",VLOOKUP(AF406,NIVELES!$F$495:$G$540,2,0),"")</f>
        <v/>
      </c>
      <c r="AF406" s="27"/>
      <c r="AG406" s="27"/>
      <c r="AH406" s="28" t="str">
        <f>+IF(AG406&lt;&gt;"",VLOOKUP(AG406,NIVELES!$A$800:$B$876,2,0),"")</f>
        <v/>
      </c>
      <c r="AI406" s="27"/>
      <c r="AJ406" s="27"/>
      <c r="AK406" s="28" t="str">
        <f>IF(AJ406&lt;&gt;"",+VLOOKUP(AJ406,NIVELES!$A$890:$B$1237,2,0),"")</f>
        <v/>
      </c>
      <c r="AL406" s="29"/>
      <c r="AM406" s="29"/>
      <c r="AN406" s="29"/>
      <c r="AO406" s="29"/>
      <c r="AP406" s="29"/>
      <c r="AQ406" s="29"/>
      <c r="AR406" s="29"/>
      <c r="AS406" s="29"/>
      <c r="AT406" s="29"/>
      <c r="AU406" s="29"/>
      <c r="AV406" s="29"/>
      <c r="AW406" s="29"/>
      <c r="AX406" s="29"/>
      <c r="AY406" s="31">
        <f t="shared" si="49"/>
        <v>0</v>
      </c>
      <c r="AZ406" s="30" t="str">
        <f t="shared" si="50"/>
        <v xml:space="preserve"> </v>
      </c>
      <c r="BA406" s="35" t="str">
        <f t="shared" si="51"/>
        <v xml:space="preserve"> </v>
      </c>
      <c r="BB406" s="108"/>
      <c r="BC406" s="108"/>
      <c r="BD406" s="108"/>
      <c r="BE406" s="136" t="str">
        <f t="shared" si="52"/>
        <v/>
      </c>
      <c r="BF406" s="108"/>
      <c r="BG406" s="110"/>
      <c r="BH406" s="110"/>
      <c r="BI406" s="110"/>
      <c r="BJ406" s="137" t="str">
        <f t="shared" si="53"/>
        <v/>
      </c>
      <c r="BK406" s="110"/>
      <c r="BL406" s="108"/>
      <c r="BM406" s="108"/>
      <c r="BN406" s="108"/>
      <c r="BO406" s="135" t="str">
        <f t="shared" si="54"/>
        <v/>
      </c>
      <c r="BP406" s="108"/>
      <c r="BQ406" s="108"/>
      <c r="BR406" s="108"/>
      <c r="BS406" s="108"/>
      <c r="BT406" s="135" t="str">
        <f t="shared" si="55"/>
        <v/>
      </c>
      <c r="BU406" s="108"/>
      <c r="BV406" s="108"/>
      <c r="BW406" s="108"/>
      <c r="BX406" s="108"/>
      <c r="BY406" s="135" t="str">
        <f t="shared" si="56"/>
        <v/>
      </c>
      <c r="BZ406" s="108"/>
    </row>
    <row r="407" spans="1:78" x14ac:dyDescent="0.25">
      <c r="A407" s="27"/>
      <c r="B407" s="27"/>
      <c r="C407" s="27"/>
      <c r="D407" s="27"/>
      <c r="E407" s="28" t="str">
        <f>+IF(C407&lt;&gt;"",VLOOKUP(MID(C407,18,5),NIVELES!$A$133:$B$213,2,0),"")</f>
        <v/>
      </c>
      <c r="F407" s="88"/>
      <c r="G407" s="28" t="str">
        <f>IF(F407&lt;&gt;"",VLOOKUP(F407,NIVELES!$A$246:$C$464,3,0),"")</f>
        <v/>
      </c>
      <c r="H407" s="27"/>
      <c r="I407" s="27"/>
      <c r="J407" s="27"/>
      <c r="K407" s="107"/>
      <c r="L407" s="27"/>
      <c r="M407" s="46"/>
      <c r="N407" s="46"/>
      <c r="O407" s="46"/>
      <c r="P407" s="46"/>
      <c r="Q407" s="46"/>
      <c r="R407" s="46"/>
      <c r="S407" s="46"/>
      <c r="T407" s="46"/>
      <c r="U407" s="46"/>
      <c r="V407" s="46"/>
      <c r="W407" s="46"/>
      <c r="X407" s="46"/>
      <c r="Y407" s="41" t="str">
        <f>IF(A407&lt;&gt;"",IF(D407="DIRECCIÓN_DE_TRANSFERENCIAS","280 0031",VLOOKUP(C407,NIVELES!$A$14:$B$105,2,0)),"")</f>
        <v/>
      </c>
      <c r="Z407" s="106"/>
      <c r="AA407" s="43" t="str">
        <f>+IF(D407&lt;&gt;"",VLOOKUP(D407,NIVELES!$D$19:$H$25,2,0),"")</f>
        <v/>
      </c>
      <c r="AB407" s="28" t="str">
        <f>+IF(D407&lt;&gt;"",VLOOKUP(D407,NIVELES!$D$19:$H$25,3,0),"")</f>
        <v/>
      </c>
      <c r="AC407" s="28" t="str">
        <f>+IF(D407&lt;&gt;"",VLOOKUP(D407,NIVELES!$D$19:$H$25,4,0),"")</f>
        <v/>
      </c>
      <c r="AD407" s="28" t="str">
        <f>+IF(D407&lt;&gt;"",VLOOKUP(D407,NIVELES!$D$19:$H$25,5,0),"")</f>
        <v/>
      </c>
      <c r="AE407" s="44" t="str">
        <f>IF(AF407&lt;&gt;"",VLOOKUP(AF407,NIVELES!$F$495:$G$540,2,0),"")</f>
        <v/>
      </c>
      <c r="AF407" s="27"/>
      <c r="AG407" s="27"/>
      <c r="AH407" s="28" t="str">
        <f>+IF(AG407&lt;&gt;"",VLOOKUP(AG407,NIVELES!$A$800:$B$876,2,0),"")</f>
        <v/>
      </c>
      <c r="AI407" s="27"/>
      <c r="AJ407" s="27"/>
      <c r="AK407" s="28" t="str">
        <f>IF(AJ407&lt;&gt;"",+VLOOKUP(AJ407,NIVELES!$A$890:$B$1237,2,0),"")</f>
        <v/>
      </c>
      <c r="AL407" s="29"/>
      <c r="AM407" s="29"/>
      <c r="AN407" s="29"/>
      <c r="AO407" s="29"/>
      <c r="AP407" s="29"/>
      <c r="AQ407" s="29"/>
      <c r="AR407" s="29"/>
      <c r="AS407" s="29"/>
      <c r="AT407" s="29"/>
      <c r="AU407" s="29"/>
      <c r="AV407" s="29"/>
      <c r="AW407" s="29"/>
      <c r="AX407" s="29"/>
      <c r="AY407" s="31">
        <f t="shared" si="49"/>
        <v>0</v>
      </c>
      <c r="AZ407" s="30" t="str">
        <f t="shared" si="50"/>
        <v xml:space="preserve"> </v>
      </c>
      <c r="BA407" s="35" t="str">
        <f t="shared" si="51"/>
        <v xml:space="preserve"> </v>
      </c>
      <c r="BB407" s="108"/>
      <c r="BC407" s="108"/>
      <c r="BD407" s="108"/>
      <c r="BE407" s="136" t="str">
        <f t="shared" si="52"/>
        <v/>
      </c>
      <c r="BF407" s="108"/>
      <c r="BG407" s="110"/>
      <c r="BH407" s="110"/>
      <c r="BI407" s="110"/>
      <c r="BJ407" s="137" t="str">
        <f t="shared" si="53"/>
        <v/>
      </c>
      <c r="BK407" s="110"/>
      <c r="BL407" s="108"/>
      <c r="BM407" s="108"/>
      <c r="BN407" s="108"/>
      <c r="BO407" s="135" t="str">
        <f t="shared" si="54"/>
        <v/>
      </c>
      <c r="BP407" s="108"/>
      <c r="BQ407" s="108"/>
      <c r="BR407" s="108"/>
      <c r="BS407" s="108"/>
      <c r="BT407" s="135" t="str">
        <f t="shared" si="55"/>
        <v/>
      </c>
      <c r="BU407" s="108"/>
      <c r="BV407" s="108"/>
      <c r="BW407" s="108"/>
      <c r="BX407" s="108"/>
      <c r="BY407" s="135" t="str">
        <f t="shared" si="56"/>
        <v/>
      </c>
      <c r="BZ407" s="108"/>
    </row>
    <row r="408" spans="1:78" x14ac:dyDescent="0.25">
      <c r="A408" s="27"/>
      <c r="B408" s="27"/>
      <c r="C408" s="27"/>
      <c r="D408" s="27"/>
      <c r="E408" s="28" t="str">
        <f>+IF(C408&lt;&gt;"",VLOOKUP(MID(C408,18,5),NIVELES!$A$133:$B$213,2,0),"")</f>
        <v/>
      </c>
      <c r="F408" s="88"/>
      <c r="G408" s="28" t="str">
        <f>IF(F408&lt;&gt;"",VLOOKUP(F408,NIVELES!$A$246:$C$464,3,0),"")</f>
        <v/>
      </c>
      <c r="H408" s="27"/>
      <c r="I408" s="27"/>
      <c r="J408" s="27"/>
      <c r="K408" s="107"/>
      <c r="L408" s="27"/>
      <c r="M408" s="46"/>
      <c r="N408" s="46"/>
      <c r="O408" s="46"/>
      <c r="P408" s="46"/>
      <c r="Q408" s="46"/>
      <c r="R408" s="46"/>
      <c r="S408" s="46"/>
      <c r="T408" s="46"/>
      <c r="U408" s="46"/>
      <c r="V408" s="46"/>
      <c r="W408" s="46"/>
      <c r="X408" s="46"/>
      <c r="Y408" s="41" t="str">
        <f>IF(A408&lt;&gt;"",IF(D408="DIRECCIÓN_DE_TRANSFERENCIAS","280 0031",VLOOKUP(C408,NIVELES!$A$14:$B$105,2,0)),"")</f>
        <v/>
      </c>
      <c r="Z408" s="106"/>
      <c r="AA408" s="43" t="str">
        <f>+IF(D408&lt;&gt;"",VLOOKUP(D408,NIVELES!$D$19:$H$25,2,0),"")</f>
        <v/>
      </c>
      <c r="AB408" s="28" t="str">
        <f>+IF(D408&lt;&gt;"",VLOOKUP(D408,NIVELES!$D$19:$H$25,3,0),"")</f>
        <v/>
      </c>
      <c r="AC408" s="28" t="str">
        <f>+IF(D408&lt;&gt;"",VLOOKUP(D408,NIVELES!$D$19:$H$25,4,0),"")</f>
        <v/>
      </c>
      <c r="AD408" s="28" t="str">
        <f>+IF(D408&lt;&gt;"",VLOOKUP(D408,NIVELES!$D$19:$H$25,5,0),"")</f>
        <v/>
      </c>
      <c r="AE408" s="44" t="str">
        <f>IF(AF408&lt;&gt;"",VLOOKUP(AF408,NIVELES!$F$495:$G$540,2,0),"")</f>
        <v/>
      </c>
      <c r="AF408" s="27"/>
      <c r="AG408" s="27"/>
      <c r="AH408" s="28" t="str">
        <f>+IF(AG408&lt;&gt;"",VLOOKUP(AG408,NIVELES!$A$800:$B$876,2,0),"")</f>
        <v/>
      </c>
      <c r="AI408" s="27"/>
      <c r="AJ408" s="27"/>
      <c r="AK408" s="28" t="str">
        <f>IF(AJ408&lt;&gt;"",+VLOOKUP(AJ408,NIVELES!$A$890:$B$1237,2,0),"")</f>
        <v/>
      </c>
      <c r="AL408" s="29"/>
      <c r="AM408" s="29"/>
      <c r="AN408" s="29"/>
      <c r="AO408" s="29"/>
      <c r="AP408" s="29"/>
      <c r="AQ408" s="29"/>
      <c r="AR408" s="29"/>
      <c r="AS408" s="29"/>
      <c r="AT408" s="29"/>
      <c r="AU408" s="29"/>
      <c r="AV408" s="29"/>
      <c r="AW408" s="29"/>
      <c r="AX408" s="29"/>
      <c r="AY408" s="31">
        <f t="shared" si="49"/>
        <v>0</v>
      </c>
      <c r="AZ408" s="30" t="str">
        <f t="shared" si="50"/>
        <v xml:space="preserve"> </v>
      </c>
      <c r="BA408" s="35" t="str">
        <f t="shared" si="51"/>
        <v xml:space="preserve"> </v>
      </c>
      <c r="BB408" s="108"/>
      <c r="BC408" s="108"/>
      <c r="BD408" s="108"/>
      <c r="BE408" s="136" t="str">
        <f t="shared" si="52"/>
        <v/>
      </c>
      <c r="BF408" s="108"/>
      <c r="BG408" s="110"/>
      <c r="BH408" s="110"/>
      <c r="BI408" s="110"/>
      <c r="BJ408" s="137" t="str">
        <f t="shared" si="53"/>
        <v/>
      </c>
      <c r="BK408" s="110"/>
      <c r="BL408" s="108"/>
      <c r="BM408" s="108"/>
      <c r="BN408" s="108"/>
      <c r="BO408" s="135" t="str">
        <f t="shared" si="54"/>
        <v/>
      </c>
      <c r="BP408" s="108"/>
      <c r="BQ408" s="108"/>
      <c r="BR408" s="108"/>
      <c r="BS408" s="108"/>
      <c r="BT408" s="135" t="str">
        <f t="shared" si="55"/>
        <v/>
      </c>
      <c r="BU408" s="108"/>
      <c r="BV408" s="108"/>
      <c r="BW408" s="108"/>
      <c r="BX408" s="108"/>
      <c r="BY408" s="135" t="str">
        <f t="shared" si="56"/>
        <v/>
      </c>
      <c r="BZ408" s="108"/>
    </row>
    <row r="409" spans="1:78" x14ac:dyDescent="0.25">
      <c r="A409" s="27"/>
      <c r="B409" s="27"/>
      <c r="C409" s="27"/>
      <c r="D409" s="27"/>
      <c r="E409" s="28" t="str">
        <f>+IF(C409&lt;&gt;"",VLOOKUP(MID(C409,18,5),NIVELES!$A$133:$B$213,2,0),"")</f>
        <v/>
      </c>
      <c r="F409" s="88"/>
      <c r="G409" s="28" t="str">
        <f>IF(F409&lt;&gt;"",VLOOKUP(F409,NIVELES!$A$246:$C$464,3,0),"")</f>
        <v/>
      </c>
      <c r="H409" s="27"/>
      <c r="I409" s="27"/>
      <c r="J409" s="27"/>
      <c r="K409" s="107"/>
      <c r="L409" s="27"/>
      <c r="M409" s="46"/>
      <c r="N409" s="46"/>
      <c r="O409" s="46"/>
      <c r="P409" s="46"/>
      <c r="Q409" s="46"/>
      <c r="R409" s="46"/>
      <c r="S409" s="46"/>
      <c r="T409" s="46"/>
      <c r="U409" s="46"/>
      <c r="V409" s="46"/>
      <c r="W409" s="46"/>
      <c r="X409" s="46"/>
      <c r="Y409" s="41" t="str">
        <f>IF(A409&lt;&gt;"",IF(D409="DIRECCIÓN_DE_TRANSFERENCIAS","280 0031",VLOOKUP(C409,NIVELES!$A$14:$B$105,2,0)),"")</f>
        <v/>
      </c>
      <c r="Z409" s="106"/>
      <c r="AA409" s="43" t="str">
        <f>+IF(D409&lt;&gt;"",VLOOKUP(D409,NIVELES!$D$19:$H$25,2,0),"")</f>
        <v/>
      </c>
      <c r="AB409" s="28" t="str">
        <f>+IF(D409&lt;&gt;"",VLOOKUP(D409,NIVELES!$D$19:$H$25,3,0),"")</f>
        <v/>
      </c>
      <c r="AC409" s="28" t="str">
        <f>+IF(D409&lt;&gt;"",VLOOKUP(D409,NIVELES!$D$19:$H$25,4,0),"")</f>
        <v/>
      </c>
      <c r="AD409" s="28" t="str">
        <f>+IF(D409&lt;&gt;"",VLOOKUP(D409,NIVELES!$D$19:$H$25,5,0),"")</f>
        <v/>
      </c>
      <c r="AE409" s="44" t="str">
        <f>IF(AF409&lt;&gt;"",VLOOKUP(AF409,NIVELES!$F$495:$G$540,2,0),"")</f>
        <v/>
      </c>
      <c r="AF409" s="27"/>
      <c r="AG409" s="27"/>
      <c r="AH409" s="28" t="str">
        <f>+IF(AG409&lt;&gt;"",VLOOKUP(AG409,NIVELES!$A$800:$B$876,2,0),"")</f>
        <v/>
      </c>
      <c r="AI409" s="27"/>
      <c r="AJ409" s="27"/>
      <c r="AK409" s="28" t="str">
        <f>IF(AJ409&lt;&gt;"",+VLOOKUP(AJ409,NIVELES!$A$890:$B$1237,2,0),"")</f>
        <v/>
      </c>
      <c r="AL409" s="29"/>
      <c r="AM409" s="29"/>
      <c r="AN409" s="29"/>
      <c r="AO409" s="29"/>
      <c r="AP409" s="29"/>
      <c r="AQ409" s="29"/>
      <c r="AR409" s="29"/>
      <c r="AS409" s="29"/>
      <c r="AT409" s="29"/>
      <c r="AU409" s="29"/>
      <c r="AV409" s="29"/>
      <c r="AW409" s="29"/>
      <c r="AX409" s="29"/>
      <c r="AY409" s="31">
        <f t="shared" si="49"/>
        <v>0</v>
      </c>
      <c r="AZ409" s="30" t="str">
        <f t="shared" si="50"/>
        <v xml:space="preserve"> </v>
      </c>
      <c r="BA409" s="35" t="str">
        <f t="shared" si="51"/>
        <v xml:space="preserve"> </v>
      </c>
      <c r="BB409" s="108"/>
      <c r="BC409" s="108"/>
      <c r="BD409" s="108"/>
      <c r="BE409" s="136" t="str">
        <f t="shared" si="52"/>
        <v/>
      </c>
      <c r="BF409" s="108"/>
      <c r="BG409" s="110"/>
      <c r="BH409" s="110"/>
      <c r="BI409" s="110"/>
      <c r="BJ409" s="137" t="str">
        <f t="shared" si="53"/>
        <v/>
      </c>
      <c r="BK409" s="110"/>
      <c r="BL409" s="108"/>
      <c r="BM409" s="108"/>
      <c r="BN409" s="108"/>
      <c r="BO409" s="135" t="str">
        <f t="shared" si="54"/>
        <v/>
      </c>
      <c r="BP409" s="108"/>
      <c r="BQ409" s="108"/>
      <c r="BR409" s="108"/>
      <c r="BS409" s="108"/>
      <c r="BT409" s="135" t="str">
        <f t="shared" si="55"/>
        <v/>
      </c>
      <c r="BU409" s="108"/>
      <c r="BV409" s="108"/>
      <c r="BW409" s="108"/>
      <c r="BX409" s="108"/>
      <c r="BY409" s="135" t="str">
        <f t="shared" si="56"/>
        <v/>
      </c>
      <c r="BZ409" s="108"/>
    </row>
    <row r="410" spans="1:78" x14ac:dyDescent="0.25">
      <c r="A410" s="27"/>
      <c r="B410" s="27"/>
      <c r="C410" s="27"/>
      <c r="D410" s="27"/>
      <c r="E410" s="28" t="str">
        <f>+IF(C410&lt;&gt;"",VLOOKUP(MID(C410,18,5),NIVELES!$A$133:$B$213,2,0),"")</f>
        <v/>
      </c>
      <c r="F410" s="88"/>
      <c r="G410" s="28" t="str">
        <f>IF(F410&lt;&gt;"",VLOOKUP(F410,NIVELES!$A$246:$C$464,3,0),"")</f>
        <v/>
      </c>
      <c r="H410" s="27"/>
      <c r="I410" s="27"/>
      <c r="J410" s="27"/>
      <c r="K410" s="107"/>
      <c r="L410" s="27"/>
      <c r="M410" s="46"/>
      <c r="N410" s="46"/>
      <c r="O410" s="46"/>
      <c r="P410" s="46"/>
      <c r="Q410" s="46"/>
      <c r="R410" s="46"/>
      <c r="S410" s="46"/>
      <c r="T410" s="46"/>
      <c r="U410" s="46"/>
      <c r="V410" s="46"/>
      <c r="W410" s="46"/>
      <c r="X410" s="46"/>
      <c r="Y410" s="41" t="str">
        <f>IF(A410&lt;&gt;"",IF(D410="DIRECCIÓN_DE_TRANSFERENCIAS","280 0031",VLOOKUP(C410,NIVELES!$A$14:$B$105,2,0)),"")</f>
        <v/>
      </c>
      <c r="Z410" s="106"/>
      <c r="AA410" s="43" t="str">
        <f>+IF(D410&lt;&gt;"",VLOOKUP(D410,NIVELES!$D$19:$H$25,2,0),"")</f>
        <v/>
      </c>
      <c r="AB410" s="28" t="str">
        <f>+IF(D410&lt;&gt;"",VLOOKUP(D410,NIVELES!$D$19:$H$25,3,0),"")</f>
        <v/>
      </c>
      <c r="AC410" s="28" t="str">
        <f>+IF(D410&lt;&gt;"",VLOOKUP(D410,NIVELES!$D$19:$H$25,4,0),"")</f>
        <v/>
      </c>
      <c r="AD410" s="28" t="str">
        <f>+IF(D410&lt;&gt;"",VLOOKUP(D410,NIVELES!$D$19:$H$25,5,0),"")</f>
        <v/>
      </c>
      <c r="AE410" s="44" t="str">
        <f>IF(AF410&lt;&gt;"",VLOOKUP(AF410,NIVELES!$F$495:$G$540,2,0),"")</f>
        <v/>
      </c>
      <c r="AF410" s="27"/>
      <c r="AG410" s="27"/>
      <c r="AH410" s="28" t="str">
        <f>+IF(AG410&lt;&gt;"",VLOOKUP(AG410,NIVELES!$A$800:$B$876,2,0),"")</f>
        <v/>
      </c>
      <c r="AI410" s="27"/>
      <c r="AJ410" s="27"/>
      <c r="AK410" s="28" t="str">
        <f>IF(AJ410&lt;&gt;"",+VLOOKUP(AJ410,NIVELES!$A$890:$B$1237,2,0),"")</f>
        <v/>
      </c>
      <c r="AL410" s="29"/>
      <c r="AM410" s="29"/>
      <c r="AN410" s="29"/>
      <c r="AO410" s="29"/>
      <c r="AP410" s="29"/>
      <c r="AQ410" s="29"/>
      <c r="AR410" s="29"/>
      <c r="AS410" s="29"/>
      <c r="AT410" s="29"/>
      <c r="AU410" s="29"/>
      <c r="AV410" s="29"/>
      <c r="AW410" s="29"/>
      <c r="AX410" s="29"/>
      <c r="AY410" s="31">
        <f t="shared" si="49"/>
        <v>0</v>
      </c>
      <c r="AZ410" s="30" t="str">
        <f t="shared" si="50"/>
        <v xml:space="preserve"> </v>
      </c>
      <c r="BA410" s="35" t="str">
        <f t="shared" si="51"/>
        <v xml:space="preserve"> </v>
      </c>
      <c r="BB410" s="108"/>
      <c r="BC410" s="108"/>
      <c r="BD410" s="108"/>
      <c r="BE410" s="136" t="str">
        <f t="shared" si="52"/>
        <v/>
      </c>
      <c r="BF410" s="108"/>
      <c r="BG410" s="110"/>
      <c r="BH410" s="110"/>
      <c r="BI410" s="110"/>
      <c r="BJ410" s="137" t="str">
        <f t="shared" si="53"/>
        <v/>
      </c>
      <c r="BK410" s="110"/>
      <c r="BL410" s="108"/>
      <c r="BM410" s="108"/>
      <c r="BN410" s="108"/>
      <c r="BO410" s="135" t="str">
        <f t="shared" si="54"/>
        <v/>
      </c>
      <c r="BP410" s="108"/>
      <c r="BQ410" s="108"/>
      <c r="BR410" s="108"/>
      <c r="BS410" s="108"/>
      <c r="BT410" s="135" t="str">
        <f t="shared" si="55"/>
        <v/>
      </c>
      <c r="BU410" s="108"/>
      <c r="BV410" s="108"/>
      <c r="BW410" s="108"/>
      <c r="BX410" s="108"/>
      <c r="BY410" s="135" t="str">
        <f t="shared" si="56"/>
        <v/>
      </c>
      <c r="BZ410" s="108"/>
    </row>
    <row r="411" spans="1:78" x14ac:dyDescent="0.25">
      <c r="A411" s="27"/>
      <c r="B411" s="27"/>
      <c r="C411" s="27"/>
      <c r="D411" s="27"/>
      <c r="E411" s="28" t="str">
        <f>+IF(C411&lt;&gt;"",VLOOKUP(MID(C411,18,5),NIVELES!$A$133:$B$213,2,0),"")</f>
        <v/>
      </c>
      <c r="F411" s="88"/>
      <c r="G411" s="28" t="str">
        <f>IF(F411&lt;&gt;"",VLOOKUP(F411,NIVELES!$A$246:$C$464,3,0),"")</f>
        <v/>
      </c>
      <c r="H411" s="27"/>
      <c r="I411" s="27"/>
      <c r="J411" s="27"/>
      <c r="K411" s="107"/>
      <c r="L411" s="27"/>
      <c r="M411" s="46"/>
      <c r="N411" s="46"/>
      <c r="O411" s="46"/>
      <c r="P411" s="46"/>
      <c r="Q411" s="46"/>
      <c r="R411" s="46"/>
      <c r="S411" s="46"/>
      <c r="T411" s="46"/>
      <c r="U411" s="46"/>
      <c r="V411" s="46"/>
      <c r="W411" s="46"/>
      <c r="X411" s="46"/>
      <c r="Y411" s="41" t="str">
        <f>IF(A411&lt;&gt;"",IF(D411="DIRECCIÓN_DE_TRANSFERENCIAS","280 0031",VLOOKUP(C411,NIVELES!$A$14:$B$105,2,0)),"")</f>
        <v/>
      </c>
      <c r="Z411" s="106"/>
      <c r="AA411" s="43" t="str">
        <f>+IF(D411&lt;&gt;"",VLOOKUP(D411,NIVELES!$D$19:$H$25,2,0),"")</f>
        <v/>
      </c>
      <c r="AB411" s="28" t="str">
        <f>+IF(D411&lt;&gt;"",VLOOKUP(D411,NIVELES!$D$19:$H$25,3,0),"")</f>
        <v/>
      </c>
      <c r="AC411" s="28" t="str">
        <f>+IF(D411&lt;&gt;"",VLOOKUP(D411,NIVELES!$D$19:$H$25,4,0),"")</f>
        <v/>
      </c>
      <c r="AD411" s="28" t="str">
        <f>+IF(D411&lt;&gt;"",VLOOKUP(D411,NIVELES!$D$19:$H$25,5,0),"")</f>
        <v/>
      </c>
      <c r="AE411" s="44" t="str">
        <f>IF(AF411&lt;&gt;"",VLOOKUP(AF411,NIVELES!$F$495:$G$540,2,0),"")</f>
        <v/>
      </c>
      <c r="AF411" s="27"/>
      <c r="AG411" s="27"/>
      <c r="AH411" s="28" t="str">
        <f>+IF(AG411&lt;&gt;"",VLOOKUP(AG411,NIVELES!$A$800:$B$876,2,0),"")</f>
        <v/>
      </c>
      <c r="AI411" s="27"/>
      <c r="AJ411" s="27"/>
      <c r="AK411" s="28" t="str">
        <f>IF(AJ411&lt;&gt;"",+VLOOKUP(AJ411,NIVELES!$A$890:$B$1237,2,0),"")</f>
        <v/>
      </c>
      <c r="AL411" s="29"/>
      <c r="AM411" s="29"/>
      <c r="AN411" s="29"/>
      <c r="AO411" s="29"/>
      <c r="AP411" s="29"/>
      <c r="AQ411" s="29"/>
      <c r="AR411" s="29"/>
      <c r="AS411" s="29"/>
      <c r="AT411" s="29"/>
      <c r="AU411" s="29"/>
      <c r="AV411" s="29"/>
      <c r="AW411" s="29"/>
      <c r="AX411" s="29"/>
      <c r="AY411" s="31">
        <f t="shared" si="49"/>
        <v>0</v>
      </c>
      <c r="AZ411" s="30" t="str">
        <f t="shared" si="50"/>
        <v xml:space="preserve"> </v>
      </c>
      <c r="BA411" s="35" t="str">
        <f t="shared" si="51"/>
        <v xml:space="preserve"> </v>
      </c>
      <c r="BB411" s="108"/>
      <c r="BC411" s="108"/>
      <c r="BD411" s="108"/>
      <c r="BE411" s="136" t="str">
        <f t="shared" si="52"/>
        <v/>
      </c>
      <c r="BF411" s="108"/>
      <c r="BG411" s="110"/>
      <c r="BH411" s="110"/>
      <c r="BI411" s="110"/>
      <c r="BJ411" s="137" t="str">
        <f t="shared" si="53"/>
        <v/>
      </c>
      <c r="BK411" s="110"/>
      <c r="BL411" s="108"/>
      <c r="BM411" s="108"/>
      <c r="BN411" s="108"/>
      <c r="BO411" s="135" t="str">
        <f t="shared" si="54"/>
        <v/>
      </c>
      <c r="BP411" s="108"/>
      <c r="BQ411" s="108"/>
      <c r="BR411" s="108"/>
      <c r="BS411" s="108"/>
      <c r="BT411" s="135" t="str">
        <f t="shared" si="55"/>
        <v/>
      </c>
      <c r="BU411" s="108"/>
      <c r="BV411" s="108"/>
      <c r="BW411" s="108"/>
      <c r="BX411" s="108"/>
      <c r="BY411" s="135" t="str">
        <f t="shared" si="56"/>
        <v/>
      </c>
      <c r="BZ411" s="108"/>
    </row>
    <row r="412" spans="1:78" x14ac:dyDescent="0.25">
      <c r="A412" s="27"/>
      <c r="B412" s="27"/>
      <c r="C412" s="27"/>
      <c r="D412" s="27"/>
      <c r="E412" s="28" t="str">
        <f>+IF(C412&lt;&gt;"",VLOOKUP(MID(C412,18,5),NIVELES!$A$133:$B$213,2,0),"")</f>
        <v/>
      </c>
      <c r="F412" s="88"/>
      <c r="G412" s="28" t="str">
        <f>IF(F412&lt;&gt;"",VLOOKUP(F412,NIVELES!$A$246:$C$464,3,0),"")</f>
        <v/>
      </c>
      <c r="H412" s="27"/>
      <c r="I412" s="27"/>
      <c r="J412" s="27"/>
      <c r="K412" s="107"/>
      <c r="L412" s="27"/>
      <c r="M412" s="46"/>
      <c r="N412" s="46"/>
      <c r="O412" s="46"/>
      <c r="P412" s="46"/>
      <c r="Q412" s="46"/>
      <c r="R412" s="46"/>
      <c r="S412" s="46"/>
      <c r="T412" s="46"/>
      <c r="U412" s="46"/>
      <c r="V412" s="46"/>
      <c r="W412" s="46"/>
      <c r="X412" s="46"/>
      <c r="Y412" s="41" t="str">
        <f>IF(A412&lt;&gt;"",IF(D412="DIRECCIÓN_DE_TRANSFERENCIAS","280 0031",VLOOKUP(C412,NIVELES!$A$14:$B$105,2,0)),"")</f>
        <v/>
      </c>
      <c r="Z412" s="106"/>
      <c r="AA412" s="43" t="str">
        <f>+IF(D412&lt;&gt;"",VLOOKUP(D412,NIVELES!$D$19:$H$25,2,0),"")</f>
        <v/>
      </c>
      <c r="AB412" s="28" t="str">
        <f>+IF(D412&lt;&gt;"",VLOOKUP(D412,NIVELES!$D$19:$H$25,3,0),"")</f>
        <v/>
      </c>
      <c r="AC412" s="28" t="str">
        <f>+IF(D412&lt;&gt;"",VLOOKUP(D412,NIVELES!$D$19:$H$25,4,0),"")</f>
        <v/>
      </c>
      <c r="AD412" s="28" t="str">
        <f>+IF(D412&lt;&gt;"",VLOOKUP(D412,NIVELES!$D$19:$H$25,5,0),"")</f>
        <v/>
      </c>
      <c r="AE412" s="44" t="str">
        <f>IF(AF412&lt;&gt;"",VLOOKUP(AF412,NIVELES!$F$495:$G$540,2,0),"")</f>
        <v/>
      </c>
      <c r="AF412" s="27"/>
      <c r="AG412" s="27"/>
      <c r="AH412" s="28" t="str">
        <f>+IF(AG412&lt;&gt;"",VLOOKUP(AG412,NIVELES!$A$800:$B$876,2,0),"")</f>
        <v/>
      </c>
      <c r="AI412" s="27"/>
      <c r="AJ412" s="27"/>
      <c r="AK412" s="28" t="str">
        <f>IF(AJ412&lt;&gt;"",+VLOOKUP(AJ412,NIVELES!$A$890:$B$1237,2,0),"")</f>
        <v/>
      </c>
      <c r="AL412" s="29"/>
      <c r="AM412" s="29"/>
      <c r="AN412" s="29"/>
      <c r="AO412" s="29"/>
      <c r="AP412" s="29"/>
      <c r="AQ412" s="29"/>
      <c r="AR412" s="29"/>
      <c r="AS412" s="29"/>
      <c r="AT412" s="29"/>
      <c r="AU412" s="29"/>
      <c r="AV412" s="29"/>
      <c r="AW412" s="29"/>
      <c r="AX412" s="29"/>
      <c r="AY412" s="31">
        <f t="shared" si="49"/>
        <v>0</v>
      </c>
      <c r="AZ412" s="30" t="str">
        <f t="shared" si="50"/>
        <v xml:space="preserve"> </v>
      </c>
      <c r="BA412" s="35" t="str">
        <f t="shared" si="51"/>
        <v xml:space="preserve"> </v>
      </c>
      <c r="BB412" s="108"/>
      <c r="BC412" s="108"/>
      <c r="BD412" s="108"/>
      <c r="BE412" s="136" t="str">
        <f t="shared" si="52"/>
        <v/>
      </c>
      <c r="BF412" s="108"/>
      <c r="BG412" s="110"/>
      <c r="BH412" s="110"/>
      <c r="BI412" s="110"/>
      <c r="BJ412" s="137" t="str">
        <f t="shared" si="53"/>
        <v/>
      </c>
      <c r="BK412" s="110"/>
      <c r="BL412" s="108"/>
      <c r="BM412" s="108"/>
      <c r="BN412" s="108"/>
      <c r="BO412" s="135" t="str">
        <f t="shared" si="54"/>
        <v/>
      </c>
      <c r="BP412" s="108"/>
      <c r="BQ412" s="108"/>
      <c r="BR412" s="108"/>
      <c r="BS412" s="108"/>
      <c r="BT412" s="135" t="str">
        <f t="shared" si="55"/>
        <v/>
      </c>
      <c r="BU412" s="108"/>
      <c r="BV412" s="108"/>
      <c r="BW412" s="108"/>
      <c r="BX412" s="108"/>
      <c r="BY412" s="135" t="str">
        <f t="shared" si="56"/>
        <v/>
      </c>
      <c r="BZ412" s="108"/>
    </row>
    <row r="413" spans="1:78" x14ac:dyDescent="0.25">
      <c r="A413" s="27"/>
      <c r="B413" s="27"/>
      <c r="C413" s="27"/>
      <c r="D413" s="27"/>
      <c r="E413" s="28" t="str">
        <f>+IF(C413&lt;&gt;"",VLOOKUP(MID(C413,18,5),NIVELES!$A$133:$B$213,2,0),"")</f>
        <v/>
      </c>
      <c r="F413" s="88"/>
      <c r="G413" s="28" t="str">
        <f>IF(F413&lt;&gt;"",VLOOKUP(F413,NIVELES!$A$246:$C$464,3,0),"")</f>
        <v/>
      </c>
      <c r="H413" s="27"/>
      <c r="I413" s="27"/>
      <c r="J413" s="27"/>
      <c r="K413" s="107"/>
      <c r="L413" s="27"/>
      <c r="M413" s="46"/>
      <c r="N413" s="46"/>
      <c r="O413" s="46"/>
      <c r="P413" s="46"/>
      <c r="Q413" s="46"/>
      <c r="R413" s="46"/>
      <c r="S413" s="46"/>
      <c r="T413" s="46"/>
      <c r="U413" s="46"/>
      <c r="V413" s="46"/>
      <c r="W413" s="46"/>
      <c r="X413" s="46"/>
      <c r="Y413" s="41" t="str">
        <f>IF(A413&lt;&gt;"",IF(D413="DIRECCIÓN_DE_TRANSFERENCIAS","280 0031",VLOOKUP(C413,NIVELES!$A$14:$B$105,2,0)),"")</f>
        <v/>
      </c>
      <c r="Z413" s="106"/>
      <c r="AA413" s="43" t="str">
        <f>+IF(D413&lt;&gt;"",VLOOKUP(D413,NIVELES!$D$19:$H$25,2,0),"")</f>
        <v/>
      </c>
      <c r="AB413" s="28" t="str">
        <f>+IF(D413&lt;&gt;"",VLOOKUP(D413,NIVELES!$D$19:$H$25,3,0),"")</f>
        <v/>
      </c>
      <c r="AC413" s="28" t="str">
        <f>+IF(D413&lt;&gt;"",VLOOKUP(D413,NIVELES!$D$19:$H$25,4,0),"")</f>
        <v/>
      </c>
      <c r="AD413" s="28" t="str">
        <f>+IF(D413&lt;&gt;"",VLOOKUP(D413,NIVELES!$D$19:$H$25,5,0),"")</f>
        <v/>
      </c>
      <c r="AE413" s="44" t="str">
        <f>IF(AF413&lt;&gt;"",VLOOKUP(AF413,NIVELES!$F$495:$G$540,2,0),"")</f>
        <v/>
      </c>
      <c r="AF413" s="27"/>
      <c r="AG413" s="27"/>
      <c r="AH413" s="28" t="str">
        <f>+IF(AG413&lt;&gt;"",VLOOKUP(AG413,NIVELES!$A$800:$B$876,2,0),"")</f>
        <v/>
      </c>
      <c r="AI413" s="27"/>
      <c r="AJ413" s="27"/>
      <c r="AK413" s="28" t="str">
        <f>IF(AJ413&lt;&gt;"",+VLOOKUP(AJ413,NIVELES!$A$890:$B$1237,2,0),"")</f>
        <v/>
      </c>
      <c r="AL413" s="29"/>
      <c r="AM413" s="29"/>
      <c r="AN413" s="29"/>
      <c r="AO413" s="29"/>
      <c r="AP413" s="29"/>
      <c r="AQ413" s="29"/>
      <c r="AR413" s="29"/>
      <c r="AS413" s="29"/>
      <c r="AT413" s="29"/>
      <c r="AU413" s="29"/>
      <c r="AV413" s="29"/>
      <c r="AW413" s="29"/>
      <c r="AX413" s="29"/>
      <c r="AY413" s="31">
        <f t="shared" si="49"/>
        <v>0</v>
      </c>
      <c r="AZ413" s="30" t="str">
        <f t="shared" si="50"/>
        <v xml:space="preserve"> </v>
      </c>
      <c r="BA413" s="35" t="str">
        <f t="shared" si="51"/>
        <v xml:space="preserve"> </v>
      </c>
      <c r="BB413" s="108"/>
      <c r="BC413" s="108"/>
      <c r="BD413" s="108"/>
      <c r="BE413" s="136" t="str">
        <f t="shared" si="52"/>
        <v/>
      </c>
      <c r="BF413" s="108"/>
      <c r="BG413" s="110"/>
      <c r="BH413" s="110"/>
      <c r="BI413" s="110"/>
      <c r="BJ413" s="137" t="str">
        <f t="shared" si="53"/>
        <v/>
      </c>
      <c r="BK413" s="110"/>
      <c r="BL413" s="108"/>
      <c r="BM413" s="108"/>
      <c r="BN413" s="108"/>
      <c r="BO413" s="135" t="str">
        <f t="shared" si="54"/>
        <v/>
      </c>
      <c r="BP413" s="108"/>
      <c r="BQ413" s="108"/>
      <c r="BR413" s="108"/>
      <c r="BS413" s="108"/>
      <c r="BT413" s="135" t="str">
        <f t="shared" si="55"/>
        <v/>
      </c>
      <c r="BU413" s="108"/>
      <c r="BV413" s="108"/>
      <c r="BW413" s="108"/>
      <c r="BX413" s="108"/>
      <c r="BY413" s="135" t="str">
        <f t="shared" si="56"/>
        <v/>
      </c>
      <c r="BZ413" s="108"/>
    </row>
    <row r="414" spans="1:78" x14ac:dyDescent="0.25">
      <c r="A414" s="27"/>
      <c r="B414" s="27"/>
      <c r="C414" s="27"/>
      <c r="D414" s="27"/>
      <c r="E414" s="28" t="str">
        <f>+IF(C414&lt;&gt;"",VLOOKUP(MID(C414,18,5),NIVELES!$A$133:$B$213,2,0),"")</f>
        <v/>
      </c>
      <c r="F414" s="88"/>
      <c r="G414" s="28" t="str">
        <f>IF(F414&lt;&gt;"",VLOOKUP(F414,NIVELES!$A$246:$C$464,3,0),"")</f>
        <v/>
      </c>
      <c r="H414" s="27"/>
      <c r="I414" s="27"/>
      <c r="J414" s="27"/>
      <c r="K414" s="107"/>
      <c r="L414" s="27"/>
      <c r="M414" s="46"/>
      <c r="N414" s="46"/>
      <c r="O414" s="46"/>
      <c r="P414" s="46"/>
      <c r="Q414" s="46"/>
      <c r="R414" s="46"/>
      <c r="S414" s="46"/>
      <c r="T414" s="46"/>
      <c r="U414" s="46"/>
      <c r="V414" s="46"/>
      <c r="W414" s="46"/>
      <c r="X414" s="46"/>
      <c r="Y414" s="41" t="str">
        <f>IF(A414&lt;&gt;"",IF(D414="DIRECCIÓN_DE_TRANSFERENCIAS","280 0031",VLOOKUP(C414,NIVELES!$A$14:$B$105,2,0)),"")</f>
        <v/>
      </c>
      <c r="Z414" s="106"/>
      <c r="AA414" s="43" t="str">
        <f>+IF(D414&lt;&gt;"",VLOOKUP(D414,NIVELES!$D$19:$H$25,2,0),"")</f>
        <v/>
      </c>
      <c r="AB414" s="28" t="str">
        <f>+IF(D414&lt;&gt;"",VLOOKUP(D414,NIVELES!$D$19:$H$25,3,0),"")</f>
        <v/>
      </c>
      <c r="AC414" s="28" t="str">
        <f>+IF(D414&lt;&gt;"",VLOOKUP(D414,NIVELES!$D$19:$H$25,4,0),"")</f>
        <v/>
      </c>
      <c r="AD414" s="28" t="str">
        <f>+IF(D414&lt;&gt;"",VLOOKUP(D414,NIVELES!$D$19:$H$25,5,0),"")</f>
        <v/>
      </c>
      <c r="AE414" s="44" t="str">
        <f>IF(AF414&lt;&gt;"",VLOOKUP(AF414,NIVELES!$F$495:$G$540,2,0),"")</f>
        <v/>
      </c>
      <c r="AF414" s="27"/>
      <c r="AG414" s="27"/>
      <c r="AH414" s="28" t="str">
        <f>+IF(AG414&lt;&gt;"",VLOOKUP(AG414,NIVELES!$A$800:$B$876,2,0),"")</f>
        <v/>
      </c>
      <c r="AI414" s="27"/>
      <c r="AJ414" s="27"/>
      <c r="AK414" s="28" t="str">
        <f>IF(AJ414&lt;&gt;"",+VLOOKUP(AJ414,NIVELES!$A$890:$B$1237,2,0),"")</f>
        <v/>
      </c>
      <c r="AL414" s="29"/>
      <c r="AM414" s="29"/>
      <c r="AN414" s="29"/>
      <c r="AO414" s="29"/>
      <c r="AP414" s="29"/>
      <c r="AQ414" s="29"/>
      <c r="AR414" s="29"/>
      <c r="AS414" s="29"/>
      <c r="AT414" s="29"/>
      <c r="AU414" s="29"/>
      <c r="AV414" s="29"/>
      <c r="AW414" s="29"/>
      <c r="AX414" s="29"/>
      <c r="AY414" s="31">
        <f t="shared" si="49"/>
        <v>0</v>
      </c>
      <c r="AZ414" s="30" t="str">
        <f t="shared" si="50"/>
        <v xml:space="preserve"> </v>
      </c>
      <c r="BA414" s="35" t="str">
        <f t="shared" si="51"/>
        <v xml:space="preserve"> </v>
      </c>
      <c r="BB414" s="108"/>
      <c r="BC414" s="108"/>
      <c r="BD414" s="108"/>
      <c r="BE414" s="136" t="str">
        <f t="shared" si="52"/>
        <v/>
      </c>
      <c r="BF414" s="108"/>
      <c r="BG414" s="110"/>
      <c r="BH414" s="110"/>
      <c r="BI414" s="110"/>
      <c r="BJ414" s="137" t="str">
        <f t="shared" si="53"/>
        <v/>
      </c>
      <c r="BK414" s="110"/>
      <c r="BL414" s="108"/>
      <c r="BM414" s="108"/>
      <c r="BN414" s="108"/>
      <c r="BO414" s="135" t="str">
        <f t="shared" si="54"/>
        <v/>
      </c>
      <c r="BP414" s="108"/>
      <c r="BQ414" s="108"/>
      <c r="BR414" s="108"/>
      <c r="BS414" s="108"/>
      <c r="BT414" s="135" t="str">
        <f t="shared" si="55"/>
        <v/>
      </c>
      <c r="BU414" s="108"/>
      <c r="BV414" s="108"/>
      <c r="BW414" s="108"/>
      <c r="BX414" s="108"/>
      <c r="BY414" s="135" t="str">
        <f t="shared" si="56"/>
        <v/>
      </c>
      <c r="BZ414" s="108"/>
    </row>
    <row r="415" spans="1:78" x14ac:dyDescent="0.25">
      <c r="A415" s="27"/>
      <c r="B415" s="27"/>
      <c r="C415" s="27"/>
      <c r="D415" s="27"/>
      <c r="E415" s="28" t="str">
        <f>+IF(C415&lt;&gt;"",VLOOKUP(MID(C415,18,5),NIVELES!$A$133:$B$213,2,0),"")</f>
        <v/>
      </c>
      <c r="F415" s="88"/>
      <c r="G415" s="28" t="str">
        <f>IF(F415&lt;&gt;"",VLOOKUP(F415,NIVELES!$A$246:$C$464,3,0),"")</f>
        <v/>
      </c>
      <c r="H415" s="27"/>
      <c r="I415" s="27"/>
      <c r="J415" s="27"/>
      <c r="K415" s="107"/>
      <c r="L415" s="27"/>
      <c r="M415" s="46"/>
      <c r="N415" s="46"/>
      <c r="O415" s="46"/>
      <c r="P415" s="46"/>
      <c r="Q415" s="46"/>
      <c r="R415" s="46"/>
      <c r="S415" s="46"/>
      <c r="T415" s="46"/>
      <c r="U415" s="46"/>
      <c r="V415" s="46"/>
      <c r="W415" s="46"/>
      <c r="X415" s="46"/>
      <c r="Y415" s="41" t="str">
        <f>IF(A415&lt;&gt;"",IF(D415="DIRECCIÓN_DE_TRANSFERENCIAS","280 0031",VLOOKUP(C415,NIVELES!$A$14:$B$105,2,0)),"")</f>
        <v/>
      </c>
      <c r="Z415" s="106"/>
      <c r="AA415" s="43" t="str">
        <f>+IF(D415&lt;&gt;"",VLOOKUP(D415,NIVELES!$D$19:$H$25,2,0),"")</f>
        <v/>
      </c>
      <c r="AB415" s="28" t="str">
        <f>+IF(D415&lt;&gt;"",VLOOKUP(D415,NIVELES!$D$19:$H$25,3,0),"")</f>
        <v/>
      </c>
      <c r="AC415" s="28" t="str">
        <f>+IF(D415&lt;&gt;"",VLOOKUP(D415,NIVELES!$D$19:$H$25,4,0),"")</f>
        <v/>
      </c>
      <c r="AD415" s="28" t="str">
        <f>+IF(D415&lt;&gt;"",VLOOKUP(D415,NIVELES!$D$19:$H$25,5,0),"")</f>
        <v/>
      </c>
      <c r="AE415" s="44" t="str">
        <f>IF(AF415&lt;&gt;"",VLOOKUP(AF415,NIVELES!$F$495:$G$540,2,0),"")</f>
        <v/>
      </c>
      <c r="AF415" s="27"/>
      <c r="AG415" s="27"/>
      <c r="AH415" s="28" t="str">
        <f>+IF(AG415&lt;&gt;"",VLOOKUP(AG415,NIVELES!$A$800:$B$876,2,0),"")</f>
        <v/>
      </c>
      <c r="AI415" s="27"/>
      <c r="AJ415" s="27"/>
      <c r="AK415" s="28" t="str">
        <f>IF(AJ415&lt;&gt;"",+VLOOKUP(AJ415,NIVELES!$A$890:$B$1237,2,0),"")</f>
        <v/>
      </c>
      <c r="AL415" s="29"/>
      <c r="AM415" s="29"/>
      <c r="AN415" s="29"/>
      <c r="AO415" s="29"/>
      <c r="AP415" s="29"/>
      <c r="AQ415" s="29"/>
      <c r="AR415" s="29"/>
      <c r="AS415" s="29"/>
      <c r="AT415" s="29"/>
      <c r="AU415" s="29"/>
      <c r="AV415" s="29"/>
      <c r="AW415" s="29"/>
      <c r="AX415" s="29"/>
      <c r="AY415" s="31">
        <f t="shared" si="49"/>
        <v>0</v>
      </c>
      <c r="AZ415" s="30" t="str">
        <f t="shared" si="50"/>
        <v xml:space="preserve"> </v>
      </c>
      <c r="BA415" s="35" t="str">
        <f t="shared" si="51"/>
        <v xml:space="preserve"> </v>
      </c>
      <c r="BB415" s="108"/>
      <c r="BC415" s="108"/>
      <c r="BD415" s="108"/>
      <c r="BE415" s="136" t="str">
        <f t="shared" si="52"/>
        <v/>
      </c>
      <c r="BF415" s="108"/>
      <c r="BG415" s="110"/>
      <c r="BH415" s="110"/>
      <c r="BI415" s="110"/>
      <c r="BJ415" s="137" t="str">
        <f t="shared" si="53"/>
        <v/>
      </c>
      <c r="BK415" s="110"/>
      <c r="BL415" s="108"/>
      <c r="BM415" s="108"/>
      <c r="BN415" s="108"/>
      <c r="BO415" s="135" t="str">
        <f t="shared" si="54"/>
        <v/>
      </c>
      <c r="BP415" s="108"/>
      <c r="BQ415" s="108"/>
      <c r="BR415" s="108"/>
      <c r="BS415" s="108"/>
      <c r="BT415" s="135" t="str">
        <f t="shared" si="55"/>
        <v/>
      </c>
      <c r="BU415" s="108"/>
      <c r="BV415" s="108"/>
      <c r="BW415" s="108"/>
      <c r="BX415" s="108"/>
      <c r="BY415" s="135" t="str">
        <f t="shared" si="56"/>
        <v/>
      </c>
      <c r="BZ415" s="108"/>
    </row>
    <row r="416" spans="1:78" x14ac:dyDescent="0.25">
      <c r="A416" s="27"/>
      <c r="B416" s="27"/>
      <c r="C416" s="27"/>
      <c r="D416" s="27"/>
      <c r="E416" s="28" t="str">
        <f>+IF(C416&lt;&gt;"",VLOOKUP(MID(C416,18,5),NIVELES!$A$133:$B$213,2,0),"")</f>
        <v/>
      </c>
      <c r="F416" s="88"/>
      <c r="G416" s="28" t="str">
        <f>IF(F416&lt;&gt;"",VLOOKUP(F416,NIVELES!$A$246:$C$464,3,0),"")</f>
        <v/>
      </c>
      <c r="H416" s="27"/>
      <c r="I416" s="27"/>
      <c r="J416" s="27"/>
      <c r="K416" s="107"/>
      <c r="L416" s="27"/>
      <c r="M416" s="46"/>
      <c r="N416" s="46"/>
      <c r="O416" s="46"/>
      <c r="P416" s="46"/>
      <c r="Q416" s="46"/>
      <c r="R416" s="46"/>
      <c r="S416" s="46"/>
      <c r="T416" s="46"/>
      <c r="U416" s="46"/>
      <c r="V416" s="46"/>
      <c r="W416" s="46"/>
      <c r="X416" s="46"/>
      <c r="Y416" s="41" t="str">
        <f>IF(A416&lt;&gt;"",IF(D416="DIRECCIÓN_DE_TRANSFERENCIAS","280 0031",VLOOKUP(C416,NIVELES!$A$14:$B$105,2,0)),"")</f>
        <v/>
      </c>
      <c r="Z416" s="106"/>
      <c r="AA416" s="43" t="str">
        <f>+IF(D416&lt;&gt;"",VLOOKUP(D416,NIVELES!$D$19:$H$25,2,0),"")</f>
        <v/>
      </c>
      <c r="AB416" s="28" t="str">
        <f>+IF(D416&lt;&gt;"",VLOOKUP(D416,NIVELES!$D$19:$H$25,3,0),"")</f>
        <v/>
      </c>
      <c r="AC416" s="28" t="str">
        <f>+IF(D416&lt;&gt;"",VLOOKUP(D416,NIVELES!$D$19:$H$25,4,0),"")</f>
        <v/>
      </c>
      <c r="AD416" s="28" t="str">
        <f>+IF(D416&lt;&gt;"",VLOOKUP(D416,NIVELES!$D$19:$H$25,5,0),"")</f>
        <v/>
      </c>
      <c r="AE416" s="44" t="str">
        <f>IF(AF416&lt;&gt;"",VLOOKUP(AF416,NIVELES!$F$495:$G$540,2,0),"")</f>
        <v/>
      </c>
      <c r="AF416" s="27"/>
      <c r="AG416" s="27"/>
      <c r="AH416" s="28" t="str">
        <f>+IF(AG416&lt;&gt;"",VLOOKUP(AG416,NIVELES!$A$800:$B$876,2,0),"")</f>
        <v/>
      </c>
      <c r="AI416" s="27"/>
      <c r="AJ416" s="27"/>
      <c r="AK416" s="28" t="str">
        <f>IF(AJ416&lt;&gt;"",+VLOOKUP(AJ416,NIVELES!$A$890:$B$1237,2,0),"")</f>
        <v/>
      </c>
      <c r="AL416" s="29"/>
      <c r="AM416" s="29"/>
      <c r="AN416" s="29"/>
      <c r="AO416" s="29"/>
      <c r="AP416" s="29"/>
      <c r="AQ416" s="29"/>
      <c r="AR416" s="29"/>
      <c r="AS416" s="29"/>
      <c r="AT416" s="29"/>
      <c r="AU416" s="29"/>
      <c r="AV416" s="29"/>
      <c r="AW416" s="29"/>
      <c r="AX416" s="29"/>
      <c r="AY416" s="31">
        <f t="shared" si="49"/>
        <v>0</v>
      </c>
      <c r="AZ416" s="30" t="str">
        <f t="shared" si="50"/>
        <v xml:space="preserve"> </v>
      </c>
      <c r="BA416" s="35" t="str">
        <f t="shared" si="51"/>
        <v xml:space="preserve"> </v>
      </c>
      <c r="BB416" s="108"/>
      <c r="BC416" s="108"/>
      <c r="BD416" s="108"/>
      <c r="BE416" s="136" t="str">
        <f t="shared" si="52"/>
        <v/>
      </c>
      <c r="BF416" s="108"/>
      <c r="BG416" s="110"/>
      <c r="BH416" s="110"/>
      <c r="BI416" s="110"/>
      <c r="BJ416" s="137" t="str">
        <f t="shared" si="53"/>
        <v/>
      </c>
      <c r="BK416" s="110"/>
      <c r="BL416" s="108"/>
      <c r="BM416" s="108"/>
      <c r="BN416" s="108"/>
      <c r="BO416" s="135" t="str">
        <f t="shared" si="54"/>
        <v/>
      </c>
      <c r="BP416" s="108"/>
      <c r="BQ416" s="108"/>
      <c r="BR416" s="108"/>
      <c r="BS416" s="108"/>
      <c r="BT416" s="135" t="str">
        <f t="shared" si="55"/>
        <v/>
      </c>
      <c r="BU416" s="108"/>
      <c r="BV416" s="108"/>
      <c r="BW416" s="108"/>
      <c r="BX416" s="108"/>
      <c r="BY416" s="135" t="str">
        <f t="shared" si="56"/>
        <v/>
      </c>
      <c r="BZ416" s="108"/>
    </row>
    <row r="417" spans="1:78" x14ac:dyDescent="0.25">
      <c r="A417" s="27"/>
      <c r="B417" s="27"/>
      <c r="C417" s="27"/>
      <c r="D417" s="27"/>
      <c r="E417" s="28" t="str">
        <f>+IF(C417&lt;&gt;"",VLOOKUP(MID(C417,18,5),NIVELES!$A$133:$B$213,2,0),"")</f>
        <v/>
      </c>
      <c r="F417" s="88"/>
      <c r="G417" s="28" t="str">
        <f>IF(F417&lt;&gt;"",VLOOKUP(F417,NIVELES!$A$246:$C$464,3,0),"")</f>
        <v/>
      </c>
      <c r="H417" s="27"/>
      <c r="I417" s="27"/>
      <c r="J417" s="27"/>
      <c r="K417" s="107"/>
      <c r="L417" s="27"/>
      <c r="M417" s="46"/>
      <c r="N417" s="46"/>
      <c r="O417" s="46"/>
      <c r="P417" s="46"/>
      <c r="Q417" s="46"/>
      <c r="R417" s="46"/>
      <c r="S417" s="46"/>
      <c r="T417" s="46"/>
      <c r="U417" s="46"/>
      <c r="V417" s="46"/>
      <c r="W417" s="46"/>
      <c r="X417" s="46"/>
      <c r="Y417" s="41" t="str">
        <f>IF(A417&lt;&gt;"",IF(D417="DIRECCIÓN_DE_TRANSFERENCIAS","280 0031",VLOOKUP(C417,NIVELES!$A$14:$B$105,2,0)),"")</f>
        <v/>
      </c>
      <c r="Z417" s="106"/>
      <c r="AA417" s="43" t="str">
        <f>+IF(D417&lt;&gt;"",VLOOKUP(D417,NIVELES!$D$19:$H$25,2,0),"")</f>
        <v/>
      </c>
      <c r="AB417" s="28" t="str">
        <f>+IF(D417&lt;&gt;"",VLOOKUP(D417,NIVELES!$D$19:$H$25,3,0),"")</f>
        <v/>
      </c>
      <c r="AC417" s="28" t="str">
        <f>+IF(D417&lt;&gt;"",VLOOKUP(D417,NIVELES!$D$19:$H$25,4,0),"")</f>
        <v/>
      </c>
      <c r="AD417" s="28" t="str">
        <f>+IF(D417&lt;&gt;"",VLOOKUP(D417,NIVELES!$D$19:$H$25,5,0),"")</f>
        <v/>
      </c>
      <c r="AE417" s="44" t="str">
        <f>IF(AF417&lt;&gt;"",VLOOKUP(AF417,NIVELES!$F$495:$G$540,2,0),"")</f>
        <v/>
      </c>
      <c r="AF417" s="27"/>
      <c r="AG417" s="27"/>
      <c r="AH417" s="28" t="str">
        <f>+IF(AG417&lt;&gt;"",VLOOKUP(AG417,NIVELES!$A$800:$B$876,2,0),"")</f>
        <v/>
      </c>
      <c r="AI417" s="27"/>
      <c r="AJ417" s="27"/>
      <c r="AK417" s="28" t="str">
        <f>IF(AJ417&lt;&gt;"",+VLOOKUP(AJ417,NIVELES!$A$890:$B$1237,2,0),"")</f>
        <v/>
      </c>
      <c r="AL417" s="29"/>
      <c r="AM417" s="29"/>
      <c r="AN417" s="29"/>
      <c r="AO417" s="29"/>
      <c r="AP417" s="29"/>
      <c r="AQ417" s="29"/>
      <c r="AR417" s="29"/>
      <c r="AS417" s="29"/>
      <c r="AT417" s="29"/>
      <c r="AU417" s="29"/>
      <c r="AV417" s="29"/>
      <c r="AW417" s="29"/>
      <c r="AX417" s="29"/>
      <c r="AY417" s="31">
        <f t="shared" si="49"/>
        <v>0</v>
      </c>
      <c r="AZ417" s="30" t="str">
        <f t="shared" si="50"/>
        <v xml:space="preserve"> </v>
      </c>
      <c r="BA417" s="35" t="str">
        <f t="shared" si="51"/>
        <v xml:space="preserve"> </v>
      </c>
      <c r="BB417" s="108"/>
      <c r="BC417" s="108"/>
      <c r="BD417" s="108"/>
      <c r="BE417" s="136" t="str">
        <f t="shared" si="52"/>
        <v/>
      </c>
      <c r="BF417" s="108"/>
      <c r="BG417" s="110"/>
      <c r="BH417" s="110"/>
      <c r="BI417" s="110"/>
      <c r="BJ417" s="137" t="str">
        <f t="shared" si="53"/>
        <v/>
      </c>
      <c r="BK417" s="110"/>
      <c r="BL417" s="108"/>
      <c r="BM417" s="108"/>
      <c r="BN417" s="108"/>
      <c r="BO417" s="135" t="str">
        <f t="shared" si="54"/>
        <v/>
      </c>
      <c r="BP417" s="108"/>
      <c r="BQ417" s="108"/>
      <c r="BR417" s="108"/>
      <c r="BS417" s="108"/>
      <c r="BT417" s="135" t="str">
        <f t="shared" si="55"/>
        <v/>
      </c>
      <c r="BU417" s="108"/>
      <c r="BV417" s="108"/>
      <c r="BW417" s="108"/>
      <c r="BX417" s="108"/>
      <c r="BY417" s="135" t="str">
        <f t="shared" si="56"/>
        <v/>
      </c>
      <c r="BZ417" s="108"/>
    </row>
    <row r="418" spans="1:78" x14ac:dyDescent="0.25">
      <c r="A418" s="27"/>
      <c r="B418" s="27"/>
      <c r="C418" s="27"/>
      <c r="D418" s="27"/>
      <c r="E418" s="28" t="str">
        <f>+IF(C418&lt;&gt;"",VLOOKUP(MID(C418,18,5),NIVELES!$A$133:$B$213,2,0),"")</f>
        <v/>
      </c>
      <c r="F418" s="88"/>
      <c r="G418" s="28" t="str">
        <f>IF(F418&lt;&gt;"",VLOOKUP(F418,NIVELES!$A$246:$C$464,3,0),"")</f>
        <v/>
      </c>
      <c r="H418" s="27"/>
      <c r="I418" s="27"/>
      <c r="J418" s="27"/>
      <c r="K418" s="107"/>
      <c r="L418" s="27"/>
      <c r="M418" s="46"/>
      <c r="N418" s="46"/>
      <c r="O418" s="46"/>
      <c r="P418" s="46"/>
      <c r="Q418" s="46"/>
      <c r="R418" s="46"/>
      <c r="S418" s="46"/>
      <c r="T418" s="46"/>
      <c r="U418" s="46"/>
      <c r="V418" s="46"/>
      <c r="W418" s="46"/>
      <c r="X418" s="46"/>
      <c r="Y418" s="41" t="str">
        <f>IF(A418&lt;&gt;"",IF(D418="DIRECCIÓN_DE_TRANSFERENCIAS","280 0031",VLOOKUP(C418,NIVELES!$A$14:$B$105,2,0)),"")</f>
        <v/>
      </c>
      <c r="Z418" s="106"/>
      <c r="AA418" s="43" t="str">
        <f>+IF(D418&lt;&gt;"",VLOOKUP(D418,NIVELES!$D$19:$H$25,2,0),"")</f>
        <v/>
      </c>
      <c r="AB418" s="28" t="str">
        <f>+IF(D418&lt;&gt;"",VLOOKUP(D418,NIVELES!$D$19:$H$25,3,0),"")</f>
        <v/>
      </c>
      <c r="AC418" s="28" t="str">
        <f>+IF(D418&lt;&gt;"",VLOOKUP(D418,NIVELES!$D$19:$H$25,4,0),"")</f>
        <v/>
      </c>
      <c r="AD418" s="28" t="str">
        <f>+IF(D418&lt;&gt;"",VLOOKUP(D418,NIVELES!$D$19:$H$25,5,0),"")</f>
        <v/>
      </c>
      <c r="AE418" s="44" t="str">
        <f>IF(AF418&lt;&gt;"",VLOOKUP(AF418,NIVELES!$F$495:$G$540,2,0),"")</f>
        <v/>
      </c>
      <c r="AF418" s="27"/>
      <c r="AG418" s="27"/>
      <c r="AH418" s="28" t="str">
        <f>+IF(AG418&lt;&gt;"",VLOOKUP(AG418,NIVELES!$A$800:$B$876,2,0),"")</f>
        <v/>
      </c>
      <c r="AI418" s="27"/>
      <c r="AJ418" s="27"/>
      <c r="AK418" s="28" t="str">
        <f>IF(AJ418&lt;&gt;"",+VLOOKUP(AJ418,NIVELES!$A$890:$B$1237,2,0),"")</f>
        <v/>
      </c>
      <c r="AL418" s="29"/>
      <c r="AM418" s="29"/>
      <c r="AN418" s="29"/>
      <c r="AO418" s="29"/>
      <c r="AP418" s="29"/>
      <c r="AQ418" s="29"/>
      <c r="AR418" s="29"/>
      <c r="AS418" s="29"/>
      <c r="AT418" s="29"/>
      <c r="AU418" s="29"/>
      <c r="AV418" s="29"/>
      <c r="AW418" s="29"/>
      <c r="AX418" s="29"/>
      <c r="AY418" s="31">
        <f t="shared" si="49"/>
        <v>0</v>
      </c>
      <c r="AZ418" s="30" t="str">
        <f t="shared" si="50"/>
        <v xml:space="preserve"> </v>
      </c>
      <c r="BA418" s="35" t="str">
        <f t="shared" si="51"/>
        <v xml:space="preserve"> </v>
      </c>
      <c r="BB418" s="108"/>
      <c r="BC418" s="108"/>
      <c r="BD418" s="108"/>
      <c r="BE418" s="136" t="str">
        <f t="shared" si="52"/>
        <v/>
      </c>
      <c r="BF418" s="108"/>
      <c r="BG418" s="110"/>
      <c r="BH418" s="110"/>
      <c r="BI418" s="110"/>
      <c r="BJ418" s="137" t="str">
        <f t="shared" si="53"/>
        <v/>
      </c>
      <c r="BK418" s="110"/>
      <c r="BL418" s="108"/>
      <c r="BM418" s="108"/>
      <c r="BN418" s="108"/>
      <c r="BO418" s="135" t="str">
        <f t="shared" si="54"/>
        <v/>
      </c>
      <c r="BP418" s="108"/>
      <c r="BQ418" s="108"/>
      <c r="BR418" s="108"/>
      <c r="BS418" s="108"/>
      <c r="BT418" s="135" t="str">
        <f t="shared" si="55"/>
        <v/>
      </c>
      <c r="BU418" s="108"/>
      <c r="BV418" s="108"/>
      <c r="BW418" s="108"/>
      <c r="BX418" s="108"/>
      <c r="BY418" s="135" t="str">
        <f t="shared" si="56"/>
        <v/>
      </c>
      <c r="BZ418" s="108"/>
    </row>
    <row r="419" spans="1:78" x14ac:dyDescent="0.25">
      <c r="A419" s="27"/>
      <c r="B419" s="27"/>
      <c r="C419" s="27"/>
      <c r="D419" s="27"/>
      <c r="E419" s="28" t="str">
        <f>+IF(C419&lt;&gt;"",VLOOKUP(MID(C419,18,5),NIVELES!$A$133:$B$213,2,0),"")</f>
        <v/>
      </c>
      <c r="F419" s="88"/>
      <c r="G419" s="28" t="str">
        <f>IF(F419&lt;&gt;"",VLOOKUP(F419,NIVELES!$A$246:$C$464,3,0),"")</f>
        <v/>
      </c>
      <c r="H419" s="27"/>
      <c r="I419" s="27"/>
      <c r="J419" s="27"/>
      <c r="K419" s="107"/>
      <c r="L419" s="27"/>
      <c r="M419" s="46"/>
      <c r="N419" s="46"/>
      <c r="O419" s="46"/>
      <c r="P419" s="46"/>
      <c r="Q419" s="46"/>
      <c r="R419" s="46"/>
      <c r="S419" s="46"/>
      <c r="T419" s="46"/>
      <c r="U419" s="46"/>
      <c r="V419" s="46"/>
      <c r="W419" s="46"/>
      <c r="X419" s="46"/>
      <c r="Y419" s="41" t="str">
        <f>IF(A419&lt;&gt;"",IF(D419="DIRECCIÓN_DE_TRANSFERENCIAS","280 0031",VLOOKUP(C419,NIVELES!$A$14:$B$105,2,0)),"")</f>
        <v/>
      </c>
      <c r="Z419" s="106"/>
      <c r="AA419" s="43" t="str">
        <f>+IF(D419&lt;&gt;"",VLOOKUP(D419,NIVELES!$D$19:$H$25,2,0),"")</f>
        <v/>
      </c>
      <c r="AB419" s="28" t="str">
        <f>+IF(D419&lt;&gt;"",VLOOKUP(D419,NIVELES!$D$19:$H$25,3,0),"")</f>
        <v/>
      </c>
      <c r="AC419" s="28" t="str">
        <f>+IF(D419&lt;&gt;"",VLOOKUP(D419,NIVELES!$D$19:$H$25,4,0),"")</f>
        <v/>
      </c>
      <c r="AD419" s="28" t="str">
        <f>+IF(D419&lt;&gt;"",VLOOKUP(D419,NIVELES!$D$19:$H$25,5,0),"")</f>
        <v/>
      </c>
      <c r="AE419" s="44" t="str">
        <f>IF(AF419&lt;&gt;"",VLOOKUP(AF419,NIVELES!$F$495:$G$540,2,0),"")</f>
        <v/>
      </c>
      <c r="AF419" s="27"/>
      <c r="AG419" s="27"/>
      <c r="AH419" s="28" t="str">
        <f>+IF(AG419&lt;&gt;"",VLOOKUP(AG419,NIVELES!$A$800:$B$876,2,0),"")</f>
        <v/>
      </c>
      <c r="AI419" s="27"/>
      <c r="AJ419" s="27"/>
      <c r="AK419" s="28" t="str">
        <f>IF(AJ419&lt;&gt;"",+VLOOKUP(AJ419,NIVELES!$A$890:$B$1237,2,0),"")</f>
        <v/>
      </c>
      <c r="AL419" s="29"/>
      <c r="AM419" s="29"/>
      <c r="AN419" s="29"/>
      <c r="AO419" s="29"/>
      <c r="AP419" s="29"/>
      <c r="AQ419" s="29"/>
      <c r="AR419" s="29"/>
      <c r="AS419" s="29"/>
      <c r="AT419" s="29"/>
      <c r="AU419" s="29"/>
      <c r="AV419" s="29"/>
      <c r="AW419" s="29"/>
      <c r="AX419" s="29"/>
      <c r="AY419" s="31">
        <f t="shared" si="49"/>
        <v>0</v>
      </c>
      <c r="AZ419" s="30" t="str">
        <f t="shared" si="50"/>
        <v xml:space="preserve"> </v>
      </c>
      <c r="BA419" s="35" t="str">
        <f t="shared" si="51"/>
        <v xml:space="preserve"> </v>
      </c>
      <c r="BB419" s="108"/>
      <c r="BC419" s="108"/>
      <c r="BD419" s="108"/>
      <c r="BE419" s="136" t="str">
        <f t="shared" si="52"/>
        <v/>
      </c>
      <c r="BF419" s="108"/>
      <c r="BG419" s="110"/>
      <c r="BH419" s="110"/>
      <c r="BI419" s="110"/>
      <c r="BJ419" s="137" t="str">
        <f t="shared" si="53"/>
        <v/>
      </c>
      <c r="BK419" s="110"/>
      <c r="BL419" s="108"/>
      <c r="BM419" s="108"/>
      <c r="BN419" s="108"/>
      <c r="BO419" s="135" t="str">
        <f t="shared" si="54"/>
        <v/>
      </c>
      <c r="BP419" s="108"/>
      <c r="BQ419" s="108"/>
      <c r="BR419" s="108"/>
      <c r="BS419" s="108"/>
      <c r="BT419" s="135" t="str">
        <f t="shared" si="55"/>
        <v/>
      </c>
      <c r="BU419" s="108"/>
      <c r="BV419" s="108"/>
      <c r="BW419" s="108"/>
      <c r="BX419" s="108"/>
      <c r="BY419" s="135" t="str">
        <f t="shared" si="56"/>
        <v/>
      </c>
      <c r="BZ419" s="108"/>
    </row>
    <row r="420" spans="1:78" x14ac:dyDescent="0.25">
      <c r="A420" s="27"/>
      <c r="B420" s="27"/>
      <c r="C420" s="27"/>
      <c r="D420" s="27"/>
      <c r="E420" s="28" t="str">
        <f>+IF(C420&lt;&gt;"",VLOOKUP(MID(C420,18,5),NIVELES!$A$133:$B$213,2,0),"")</f>
        <v/>
      </c>
      <c r="F420" s="88"/>
      <c r="G420" s="28" t="str">
        <f>IF(F420&lt;&gt;"",VLOOKUP(F420,NIVELES!$A$246:$C$464,3,0),"")</f>
        <v/>
      </c>
      <c r="H420" s="27"/>
      <c r="I420" s="27"/>
      <c r="J420" s="27"/>
      <c r="K420" s="107"/>
      <c r="L420" s="27"/>
      <c r="M420" s="46"/>
      <c r="N420" s="46"/>
      <c r="O420" s="46"/>
      <c r="P420" s="46"/>
      <c r="Q420" s="46"/>
      <c r="R420" s="46"/>
      <c r="S420" s="46"/>
      <c r="T420" s="46"/>
      <c r="U420" s="46"/>
      <c r="V420" s="46"/>
      <c r="W420" s="46"/>
      <c r="X420" s="46"/>
      <c r="Y420" s="41" t="str">
        <f>IF(A420&lt;&gt;"",IF(D420="DIRECCIÓN_DE_TRANSFERENCIAS","280 0031",VLOOKUP(C420,NIVELES!$A$14:$B$105,2,0)),"")</f>
        <v/>
      </c>
      <c r="Z420" s="106"/>
      <c r="AA420" s="43" t="str">
        <f>+IF(D420&lt;&gt;"",VLOOKUP(D420,NIVELES!$D$19:$H$25,2,0),"")</f>
        <v/>
      </c>
      <c r="AB420" s="28" t="str">
        <f>+IF(D420&lt;&gt;"",VLOOKUP(D420,NIVELES!$D$19:$H$25,3,0),"")</f>
        <v/>
      </c>
      <c r="AC420" s="28" t="str">
        <f>+IF(D420&lt;&gt;"",VLOOKUP(D420,NIVELES!$D$19:$H$25,4,0),"")</f>
        <v/>
      </c>
      <c r="AD420" s="28" t="str">
        <f>+IF(D420&lt;&gt;"",VLOOKUP(D420,NIVELES!$D$19:$H$25,5,0),"")</f>
        <v/>
      </c>
      <c r="AE420" s="44" t="str">
        <f>IF(AF420&lt;&gt;"",VLOOKUP(AF420,NIVELES!$F$495:$G$540,2,0),"")</f>
        <v/>
      </c>
      <c r="AF420" s="27"/>
      <c r="AG420" s="27"/>
      <c r="AH420" s="28" t="str">
        <f>+IF(AG420&lt;&gt;"",VLOOKUP(AG420,NIVELES!$A$800:$B$876,2,0),"")</f>
        <v/>
      </c>
      <c r="AI420" s="27"/>
      <c r="AJ420" s="27"/>
      <c r="AK420" s="28" t="str">
        <f>IF(AJ420&lt;&gt;"",+VLOOKUP(AJ420,NIVELES!$A$890:$B$1237,2,0),"")</f>
        <v/>
      </c>
      <c r="AL420" s="29"/>
      <c r="AM420" s="29"/>
      <c r="AN420" s="29"/>
      <c r="AO420" s="29"/>
      <c r="AP420" s="29"/>
      <c r="AQ420" s="29"/>
      <c r="AR420" s="29"/>
      <c r="AS420" s="29"/>
      <c r="AT420" s="29"/>
      <c r="AU420" s="29"/>
      <c r="AV420" s="29"/>
      <c r="AW420" s="29"/>
      <c r="AX420" s="29"/>
      <c r="AY420" s="31">
        <f t="shared" si="49"/>
        <v>0</v>
      </c>
      <c r="AZ420" s="30" t="str">
        <f t="shared" si="50"/>
        <v xml:space="preserve"> </v>
      </c>
      <c r="BA420" s="35" t="str">
        <f t="shared" si="51"/>
        <v xml:space="preserve"> </v>
      </c>
      <c r="BB420" s="108"/>
      <c r="BC420" s="108"/>
      <c r="BD420" s="108"/>
      <c r="BE420" s="136" t="str">
        <f t="shared" si="52"/>
        <v/>
      </c>
      <c r="BF420" s="108"/>
      <c r="BG420" s="110"/>
      <c r="BH420" s="110"/>
      <c r="BI420" s="110"/>
      <c r="BJ420" s="137" t="str">
        <f t="shared" si="53"/>
        <v/>
      </c>
      <c r="BK420" s="110"/>
      <c r="BL420" s="108"/>
      <c r="BM420" s="108"/>
      <c r="BN420" s="108"/>
      <c r="BO420" s="135" t="str">
        <f t="shared" si="54"/>
        <v/>
      </c>
      <c r="BP420" s="108"/>
      <c r="BQ420" s="108"/>
      <c r="BR420" s="108"/>
      <c r="BS420" s="108"/>
      <c r="BT420" s="135" t="str">
        <f t="shared" si="55"/>
        <v/>
      </c>
      <c r="BU420" s="108"/>
      <c r="BV420" s="108"/>
      <c r="BW420" s="108"/>
      <c r="BX420" s="108"/>
      <c r="BY420" s="135" t="str">
        <f t="shared" si="56"/>
        <v/>
      </c>
      <c r="BZ420" s="108"/>
    </row>
    <row r="421" spans="1:78" x14ac:dyDescent="0.25">
      <c r="A421" s="27"/>
      <c r="B421" s="27"/>
      <c r="C421" s="27"/>
      <c r="D421" s="27"/>
      <c r="E421" s="28" t="str">
        <f>+IF(C421&lt;&gt;"",VLOOKUP(MID(C421,18,5),NIVELES!$A$133:$B$213,2,0),"")</f>
        <v/>
      </c>
      <c r="F421" s="88"/>
      <c r="G421" s="28" t="str">
        <f>IF(F421&lt;&gt;"",VLOOKUP(F421,NIVELES!$A$246:$C$464,3,0),"")</f>
        <v/>
      </c>
      <c r="H421" s="27"/>
      <c r="I421" s="27"/>
      <c r="J421" s="27"/>
      <c r="K421" s="107"/>
      <c r="L421" s="27"/>
      <c r="M421" s="46"/>
      <c r="N421" s="46"/>
      <c r="O421" s="46"/>
      <c r="P421" s="46"/>
      <c r="Q421" s="46"/>
      <c r="R421" s="46"/>
      <c r="S421" s="46"/>
      <c r="T421" s="46"/>
      <c r="U421" s="46"/>
      <c r="V421" s="46"/>
      <c r="W421" s="46"/>
      <c r="X421" s="46"/>
      <c r="Y421" s="41" t="str">
        <f>IF(A421&lt;&gt;"",IF(D421="DIRECCIÓN_DE_TRANSFERENCIAS","280 0031",VLOOKUP(C421,NIVELES!$A$14:$B$105,2,0)),"")</f>
        <v/>
      </c>
      <c r="Z421" s="106"/>
      <c r="AA421" s="43" t="str">
        <f>+IF(D421&lt;&gt;"",VLOOKUP(D421,NIVELES!$D$19:$H$25,2,0),"")</f>
        <v/>
      </c>
      <c r="AB421" s="28" t="str">
        <f>+IF(D421&lt;&gt;"",VLOOKUP(D421,NIVELES!$D$19:$H$25,3,0),"")</f>
        <v/>
      </c>
      <c r="AC421" s="28" t="str">
        <f>+IF(D421&lt;&gt;"",VLOOKUP(D421,NIVELES!$D$19:$H$25,4,0),"")</f>
        <v/>
      </c>
      <c r="AD421" s="28" t="str">
        <f>+IF(D421&lt;&gt;"",VLOOKUP(D421,NIVELES!$D$19:$H$25,5,0),"")</f>
        <v/>
      </c>
      <c r="AE421" s="44" t="str">
        <f>IF(AF421&lt;&gt;"",VLOOKUP(AF421,NIVELES!$F$495:$G$540,2,0),"")</f>
        <v/>
      </c>
      <c r="AF421" s="27"/>
      <c r="AG421" s="27"/>
      <c r="AH421" s="28" t="str">
        <f>+IF(AG421&lt;&gt;"",VLOOKUP(AG421,NIVELES!$A$800:$B$876,2,0),"")</f>
        <v/>
      </c>
      <c r="AI421" s="27"/>
      <c r="AJ421" s="27"/>
      <c r="AK421" s="28" t="str">
        <f>IF(AJ421&lt;&gt;"",+VLOOKUP(AJ421,NIVELES!$A$890:$B$1237,2,0),"")</f>
        <v/>
      </c>
      <c r="AL421" s="29"/>
      <c r="AM421" s="29"/>
      <c r="AN421" s="29"/>
      <c r="AO421" s="29"/>
      <c r="AP421" s="29"/>
      <c r="AQ421" s="29"/>
      <c r="AR421" s="29"/>
      <c r="AS421" s="29"/>
      <c r="AT421" s="29"/>
      <c r="AU421" s="29"/>
      <c r="AV421" s="29"/>
      <c r="AW421" s="29"/>
      <c r="AX421" s="29"/>
      <c r="AY421" s="31">
        <f t="shared" si="49"/>
        <v>0</v>
      </c>
      <c r="AZ421" s="30" t="str">
        <f t="shared" si="50"/>
        <v xml:space="preserve"> </v>
      </c>
      <c r="BA421" s="35" t="str">
        <f t="shared" si="51"/>
        <v xml:space="preserve"> </v>
      </c>
      <c r="BB421" s="108"/>
      <c r="BC421" s="108"/>
      <c r="BD421" s="108"/>
      <c r="BE421" s="136" t="str">
        <f t="shared" si="52"/>
        <v/>
      </c>
      <c r="BF421" s="108"/>
      <c r="BG421" s="110"/>
      <c r="BH421" s="110"/>
      <c r="BI421" s="110"/>
      <c r="BJ421" s="137" t="str">
        <f t="shared" si="53"/>
        <v/>
      </c>
      <c r="BK421" s="110"/>
      <c r="BL421" s="108"/>
      <c r="BM421" s="108"/>
      <c r="BN421" s="108"/>
      <c r="BO421" s="135" t="str">
        <f t="shared" si="54"/>
        <v/>
      </c>
      <c r="BP421" s="108"/>
      <c r="BQ421" s="108"/>
      <c r="BR421" s="108"/>
      <c r="BS421" s="108"/>
      <c r="BT421" s="135" t="str">
        <f t="shared" si="55"/>
        <v/>
      </c>
      <c r="BU421" s="108"/>
      <c r="BV421" s="108"/>
      <c r="BW421" s="108"/>
      <c r="BX421" s="108"/>
      <c r="BY421" s="135" t="str">
        <f t="shared" si="56"/>
        <v/>
      </c>
      <c r="BZ421" s="108"/>
    </row>
    <row r="422" spans="1:78" x14ac:dyDescent="0.25">
      <c r="A422" s="27"/>
      <c r="B422" s="27"/>
      <c r="C422" s="27"/>
      <c r="D422" s="27"/>
      <c r="E422" s="28" t="str">
        <f>+IF(C422&lt;&gt;"",VLOOKUP(MID(C422,18,5),NIVELES!$A$133:$B$213,2,0),"")</f>
        <v/>
      </c>
      <c r="F422" s="88"/>
      <c r="G422" s="28" t="str">
        <f>IF(F422&lt;&gt;"",VLOOKUP(F422,NIVELES!$A$246:$C$464,3,0),"")</f>
        <v/>
      </c>
      <c r="H422" s="27"/>
      <c r="I422" s="27"/>
      <c r="J422" s="27"/>
      <c r="K422" s="107"/>
      <c r="L422" s="27"/>
      <c r="M422" s="46"/>
      <c r="N422" s="46"/>
      <c r="O422" s="46"/>
      <c r="P422" s="46"/>
      <c r="Q422" s="46"/>
      <c r="R422" s="46"/>
      <c r="S422" s="46"/>
      <c r="T422" s="46"/>
      <c r="U422" s="46"/>
      <c r="V422" s="46"/>
      <c r="W422" s="46"/>
      <c r="X422" s="46"/>
      <c r="Y422" s="41" t="str">
        <f>IF(A422&lt;&gt;"",IF(D422="DIRECCIÓN_DE_TRANSFERENCIAS","280 0031",VLOOKUP(C422,NIVELES!$A$14:$B$105,2,0)),"")</f>
        <v/>
      </c>
      <c r="Z422" s="106"/>
      <c r="AA422" s="43" t="str">
        <f>+IF(D422&lt;&gt;"",VLOOKUP(D422,NIVELES!$D$19:$H$25,2,0),"")</f>
        <v/>
      </c>
      <c r="AB422" s="28" t="str">
        <f>+IF(D422&lt;&gt;"",VLOOKUP(D422,NIVELES!$D$19:$H$25,3,0),"")</f>
        <v/>
      </c>
      <c r="AC422" s="28" t="str">
        <f>+IF(D422&lt;&gt;"",VLOOKUP(D422,NIVELES!$D$19:$H$25,4,0),"")</f>
        <v/>
      </c>
      <c r="AD422" s="28" t="str">
        <f>+IF(D422&lt;&gt;"",VLOOKUP(D422,NIVELES!$D$19:$H$25,5,0),"")</f>
        <v/>
      </c>
      <c r="AE422" s="44" t="str">
        <f>IF(AF422&lt;&gt;"",VLOOKUP(AF422,NIVELES!$F$495:$G$540,2,0),"")</f>
        <v/>
      </c>
      <c r="AF422" s="27"/>
      <c r="AG422" s="27"/>
      <c r="AH422" s="28" t="str">
        <f>+IF(AG422&lt;&gt;"",VLOOKUP(AG422,NIVELES!$A$800:$B$876,2,0),"")</f>
        <v/>
      </c>
      <c r="AI422" s="27"/>
      <c r="AJ422" s="27"/>
      <c r="AK422" s="28" t="str">
        <f>IF(AJ422&lt;&gt;"",+VLOOKUP(AJ422,NIVELES!$A$890:$B$1237,2,0),"")</f>
        <v/>
      </c>
      <c r="AL422" s="29"/>
      <c r="AM422" s="29"/>
      <c r="AN422" s="29"/>
      <c r="AO422" s="29"/>
      <c r="AP422" s="29"/>
      <c r="AQ422" s="29"/>
      <c r="AR422" s="29"/>
      <c r="AS422" s="29"/>
      <c r="AT422" s="29"/>
      <c r="AU422" s="29"/>
      <c r="AV422" s="29"/>
      <c r="AW422" s="29"/>
      <c r="AX422" s="29"/>
      <c r="AY422" s="31">
        <f t="shared" si="49"/>
        <v>0</v>
      </c>
      <c r="AZ422" s="30" t="str">
        <f t="shared" si="50"/>
        <v xml:space="preserve"> </v>
      </c>
      <c r="BA422" s="35" t="str">
        <f t="shared" si="51"/>
        <v xml:space="preserve"> </v>
      </c>
      <c r="BB422" s="108"/>
      <c r="BC422" s="108"/>
      <c r="BD422" s="108"/>
      <c r="BE422" s="136" t="str">
        <f t="shared" si="52"/>
        <v/>
      </c>
      <c r="BF422" s="108"/>
      <c r="BG422" s="110"/>
      <c r="BH422" s="110"/>
      <c r="BI422" s="110"/>
      <c r="BJ422" s="137" t="str">
        <f t="shared" si="53"/>
        <v/>
      </c>
      <c r="BK422" s="110"/>
      <c r="BL422" s="108"/>
      <c r="BM422" s="108"/>
      <c r="BN422" s="108"/>
      <c r="BO422" s="135" t="str">
        <f t="shared" si="54"/>
        <v/>
      </c>
      <c r="BP422" s="108"/>
      <c r="BQ422" s="108"/>
      <c r="BR422" s="108"/>
      <c r="BS422" s="108"/>
      <c r="BT422" s="135" t="str">
        <f t="shared" si="55"/>
        <v/>
      </c>
      <c r="BU422" s="108"/>
      <c r="BV422" s="108"/>
      <c r="BW422" s="108"/>
      <c r="BX422" s="108"/>
      <c r="BY422" s="135" t="str">
        <f t="shared" si="56"/>
        <v/>
      </c>
      <c r="BZ422" s="108"/>
    </row>
    <row r="423" spans="1:78" x14ac:dyDescent="0.25">
      <c r="A423" s="27"/>
      <c r="B423" s="27"/>
      <c r="C423" s="27"/>
      <c r="D423" s="27"/>
      <c r="E423" s="28" t="str">
        <f>+IF(C423&lt;&gt;"",VLOOKUP(MID(C423,18,5),NIVELES!$A$133:$B$213,2,0),"")</f>
        <v/>
      </c>
      <c r="F423" s="88"/>
      <c r="G423" s="28" t="str">
        <f>IF(F423&lt;&gt;"",VLOOKUP(F423,NIVELES!$A$246:$C$464,3,0),"")</f>
        <v/>
      </c>
      <c r="H423" s="27"/>
      <c r="I423" s="27"/>
      <c r="J423" s="27"/>
      <c r="K423" s="107"/>
      <c r="L423" s="27"/>
      <c r="M423" s="46"/>
      <c r="N423" s="46"/>
      <c r="O423" s="46"/>
      <c r="P423" s="46"/>
      <c r="Q423" s="46"/>
      <c r="R423" s="46"/>
      <c r="S423" s="46"/>
      <c r="T423" s="46"/>
      <c r="U423" s="46"/>
      <c r="V423" s="46"/>
      <c r="W423" s="46"/>
      <c r="X423" s="46"/>
      <c r="Y423" s="41" t="str">
        <f>IF(A423&lt;&gt;"",IF(D423="DIRECCIÓN_DE_TRANSFERENCIAS","280 0031",VLOOKUP(C423,NIVELES!$A$14:$B$105,2,0)),"")</f>
        <v/>
      </c>
      <c r="Z423" s="106"/>
      <c r="AA423" s="43" t="str">
        <f>+IF(D423&lt;&gt;"",VLOOKUP(D423,NIVELES!$D$19:$H$25,2,0),"")</f>
        <v/>
      </c>
      <c r="AB423" s="28" t="str">
        <f>+IF(D423&lt;&gt;"",VLOOKUP(D423,NIVELES!$D$19:$H$25,3,0),"")</f>
        <v/>
      </c>
      <c r="AC423" s="28" t="str">
        <f>+IF(D423&lt;&gt;"",VLOOKUP(D423,NIVELES!$D$19:$H$25,4,0),"")</f>
        <v/>
      </c>
      <c r="AD423" s="28" t="str">
        <f>+IF(D423&lt;&gt;"",VLOOKUP(D423,NIVELES!$D$19:$H$25,5,0),"")</f>
        <v/>
      </c>
      <c r="AE423" s="44" t="str">
        <f>IF(AF423&lt;&gt;"",VLOOKUP(AF423,NIVELES!$F$495:$G$540,2,0),"")</f>
        <v/>
      </c>
      <c r="AF423" s="27"/>
      <c r="AG423" s="27"/>
      <c r="AH423" s="28" t="str">
        <f>+IF(AG423&lt;&gt;"",VLOOKUP(AG423,NIVELES!$A$800:$B$876,2,0),"")</f>
        <v/>
      </c>
      <c r="AI423" s="27"/>
      <c r="AJ423" s="27"/>
      <c r="AK423" s="28" t="str">
        <f>IF(AJ423&lt;&gt;"",+VLOOKUP(AJ423,NIVELES!$A$890:$B$1237,2,0),"")</f>
        <v/>
      </c>
      <c r="AL423" s="29"/>
      <c r="AM423" s="29"/>
      <c r="AN423" s="29"/>
      <c r="AO423" s="29"/>
      <c r="AP423" s="29"/>
      <c r="AQ423" s="29"/>
      <c r="AR423" s="29"/>
      <c r="AS423" s="29"/>
      <c r="AT423" s="29"/>
      <c r="AU423" s="29"/>
      <c r="AV423" s="29"/>
      <c r="AW423" s="29"/>
      <c r="AX423" s="29"/>
      <c r="AY423" s="31">
        <f t="shared" si="49"/>
        <v>0</v>
      </c>
      <c r="AZ423" s="30" t="str">
        <f t="shared" si="50"/>
        <v xml:space="preserve"> </v>
      </c>
      <c r="BA423" s="35" t="str">
        <f t="shared" si="51"/>
        <v xml:space="preserve"> </v>
      </c>
      <c r="BB423" s="108"/>
      <c r="BC423" s="108"/>
      <c r="BD423" s="108"/>
      <c r="BE423" s="136" t="str">
        <f t="shared" si="52"/>
        <v/>
      </c>
      <c r="BF423" s="108"/>
      <c r="BG423" s="110"/>
      <c r="BH423" s="110"/>
      <c r="BI423" s="110"/>
      <c r="BJ423" s="137" t="str">
        <f t="shared" si="53"/>
        <v/>
      </c>
      <c r="BK423" s="110"/>
      <c r="BL423" s="108"/>
      <c r="BM423" s="108"/>
      <c r="BN423" s="108"/>
      <c r="BO423" s="135" t="str">
        <f t="shared" si="54"/>
        <v/>
      </c>
      <c r="BP423" s="108"/>
      <c r="BQ423" s="108"/>
      <c r="BR423" s="108"/>
      <c r="BS423" s="108"/>
      <c r="BT423" s="135" t="str">
        <f t="shared" si="55"/>
        <v/>
      </c>
      <c r="BU423" s="108"/>
      <c r="BV423" s="108"/>
      <c r="BW423" s="108"/>
      <c r="BX423" s="108"/>
      <c r="BY423" s="135" t="str">
        <f t="shared" si="56"/>
        <v/>
      </c>
      <c r="BZ423" s="108"/>
    </row>
    <row r="424" spans="1:78" x14ac:dyDescent="0.25">
      <c r="A424" s="27"/>
      <c r="B424" s="27"/>
      <c r="C424" s="27"/>
      <c r="D424" s="27"/>
      <c r="E424" s="28" t="str">
        <f>+IF(C424&lt;&gt;"",VLOOKUP(MID(C424,18,5),NIVELES!$A$133:$B$213,2,0),"")</f>
        <v/>
      </c>
      <c r="F424" s="88"/>
      <c r="G424" s="28" t="str">
        <f>IF(F424&lt;&gt;"",VLOOKUP(F424,NIVELES!$A$246:$C$464,3,0),"")</f>
        <v/>
      </c>
      <c r="H424" s="27"/>
      <c r="I424" s="27"/>
      <c r="J424" s="27"/>
      <c r="K424" s="107"/>
      <c r="L424" s="27"/>
      <c r="M424" s="46"/>
      <c r="N424" s="46"/>
      <c r="O424" s="46"/>
      <c r="P424" s="46"/>
      <c r="Q424" s="46"/>
      <c r="R424" s="46"/>
      <c r="S424" s="46"/>
      <c r="T424" s="46"/>
      <c r="U424" s="46"/>
      <c r="V424" s="46"/>
      <c r="W424" s="46"/>
      <c r="X424" s="46"/>
      <c r="Y424" s="41" t="str">
        <f>IF(A424&lt;&gt;"",IF(D424="DIRECCIÓN_DE_TRANSFERENCIAS","280 0031",VLOOKUP(C424,NIVELES!$A$14:$B$105,2,0)),"")</f>
        <v/>
      </c>
      <c r="Z424" s="106"/>
      <c r="AA424" s="43" t="str">
        <f>+IF(D424&lt;&gt;"",VLOOKUP(D424,NIVELES!$D$19:$H$25,2,0),"")</f>
        <v/>
      </c>
      <c r="AB424" s="28" t="str">
        <f>+IF(D424&lt;&gt;"",VLOOKUP(D424,NIVELES!$D$19:$H$25,3,0),"")</f>
        <v/>
      </c>
      <c r="AC424" s="28" t="str">
        <f>+IF(D424&lt;&gt;"",VLOOKUP(D424,NIVELES!$D$19:$H$25,4,0),"")</f>
        <v/>
      </c>
      <c r="AD424" s="28" t="str">
        <f>+IF(D424&lt;&gt;"",VLOOKUP(D424,NIVELES!$D$19:$H$25,5,0),"")</f>
        <v/>
      </c>
      <c r="AE424" s="44" t="str">
        <f>IF(AF424&lt;&gt;"",VLOOKUP(AF424,NIVELES!$F$495:$G$540,2,0),"")</f>
        <v/>
      </c>
      <c r="AF424" s="27"/>
      <c r="AG424" s="27"/>
      <c r="AH424" s="28" t="str">
        <f>+IF(AG424&lt;&gt;"",VLOOKUP(AG424,NIVELES!$A$800:$B$876,2,0),"")</f>
        <v/>
      </c>
      <c r="AI424" s="27"/>
      <c r="AJ424" s="27"/>
      <c r="AK424" s="28" t="str">
        <f>IF(AJ424&lt;&gt;"",+VLOOKUP(AJ424,NIVELES!$A$890:$B$1237,2,0),"")</f>
        <v/>
      </c>
      <c r="AL424" s="29"/>
      <c r="AM424" s="29"/>
      <c r="AN424" s="29"/>
      <c r="AO424" s="29"/>
      <c r="AP424" s="29"/>
      <c r="AQ424" s="29"/>
      <c r="AR424" s="29"/>
      <c r="AS424" s="29"/>
      <c r="AT424" s="29"/>
      <c r="AU424" s="29"/>
      <c r="AV424" s="29"/>
      <c r="AW424" s="29"/>
      <c r="AX424" s="29"/>
      <c r="AY424" s="31">
        <f t="shared" si="49"/>
        <v>0</v>
      </c>
      <c r="AZ424" s="30" t="str">
        <f t="shared" si="50"/>
        <v xml:space="preserve"> </v>
      </c>
      <c r="BA424" s="35" t="str">
        <f t="shared" si="51"/>
        <v xml:space="preserve"> </v>
      </c>
      <c r="BB424" s="108"/>
      <c r="BC424" s="108"/>
      <c r="BD424" s="108"/>
      <c r="BE424" s="136" t="str">
        <f t="shared" si="52"/>
        <v/>
      </c>
      <c r="BF424" s="108"/>
      <c r="BG424" s="110"/>
      <c r="BH424" s="110"/>
      <c r="BI424" s="110"/>
      <c r="BJ424" s="137" t="str">
        <f t="shared" si="53"/>
        <v/>
      </c>
      <c r="BK424" s="110"/>
      <c r="BL424" s="108"/>
      <c r="BM424" s="108"/>
      <c r="BN424" s="108"/>
      <c r="BO424" s="135" t="str">
        <f t="shared" si="54"/>
        <v/>
      </c>
      <c r="BP424" s="108"/>
      <c r="BQ424" s="108"/>
      <c r="BR424" s="108"/>
      <c r="BS424" s="108"/>
      <c r="BT424" s="135" t="str">
        <f t="shared" si="55"/>
        <v/>
      </c>
      <c r="BU424" s="108"/>
      <c r="BV424" s="108"/>
      <c r="BW424" s="108"/>
      <c r="BX424" s="108"/>
      <c r="BY424" s="135" t="str">
        <f t="shared" si="56"/>
        <v/>
      </c>
      <c r="BZ424" s="108"/>
    </row>
    <row r="425" spans="1:78" x14ac:dyDescent="0.25">
      <c r="A425" s="27"/>
      <c r="B425" s="27"/>
      <c r="C425" s="27"/>
      <c r="D425" s="27"/>
      <c r="E425" s="28" t="str">
        <f>+IF(C425&lt;&gt;"",VLOOKUP(MID(C425,18,5),NIVELES!$A$133:$B$213,2,0),"")</f>
        <v/>
      </c>
      <c r="F425" s="88"/>
      <c r="G425" s="28" t="str">
        <f>IF(F425&lt;&gt;"",VLOOKUP(F425,NIVELES!$A$246:$C$464,3,0),"")</f>
        <v/>
      </c>
      <c r="H425" s="27"/>
      <c r="I425" s="27"/>
      <c r="J425" s="27"/>
      <c r="K425" s="107"/>
      <c r="L425" s="27"/>
      <c r="M425" s="46"/>
      <c r="N425" s="46"/>
      <c r="O425" s="46"/>
      <c r="P425" s="46"/>
      <c r="Q425" s="46"/>
      <c r="R425" s="46"/>
      <c r="S425" s="46"/>
      <c r="T425" s="46"/>
      <c r="U425" s="46"/>
      <c r="V425" s="46"/>
      <c r="W425" s="46"/>
      <c r="X425" s="46"/>
      <c r="Y425" s="41" t="str">
        <f>IF(A425&lt;&gt;"",IF(D425="DIRECCIÓN_DE_TRANSFERENCIAS","280 0031",VLOOKUP(C425,NIVELES!$A$14:$B$105,2,0)),"")</f>
        <v/>
      </c>
      <c r="Z425" s="106"/>
      <c r="AA425" s="43" t="str">
        <f>+IF(D425&lt;&gt;"",VLOOKUP(D425,NIVELES!$D$19:$H$25,2,0),"")</f>
        <v/>
      </c>
      <c r="AB425" s="28" t="str">
        <f>+IF(D425&lt;&gt;"",VLOOKUP(D425,NIVELES!$D$19:$H$25,3,0),"")</f>
        <v/>
      </c>
      <c r="AC425" s="28" t="str">
        <f>+IF(D425&lt;&gt;"",VLOOKUP(D425,NIVELES!$D$19:$H$25,4,0),"")</f>
        <v/>
      </c>
      <c r="AD425" s="28" t="str">
        <f>+IF(D425&lt;&gt;"",VLOOKUP(D425,NIVELES!$D$19:$H$25,5,0),"")</f>
        <v/>
      </c>
      <c r="AE425" s="44" t="str">
        <f>IF(AF425&lt;&gt;"",VLOOKUP(AF425,NIVELES!$F$495:$G$540,2,0),"")</f>
        <v/>
      </c>
      <c r="AF425" s="27"/>
      <c r="AG425" s="27"/>
      <c r="AH425" s="28" t="str">
        <f>+IF(AG425&lt;&gt;"",VLOOKUP(AG425,NIVELES!$A$800:$B$876,2,0),"")</f>
        <v/>
      </c>
      <c r="AI425" s="27"/>
      <c r="AJ425" s="27"/>
      <c r="AK425" s="28" t="str">
        <f>IF(AJ425&lt;&gt;"",+VLOOKUP(AJ425,NIVELES!$A$890:$B$1237,2,0),"")</f>
        <v/>
      </c>
      <c r="AL425" s="29"/>
      <c r="AM425" s="29"/>
      <c r="AN425" s="29"/>
      <c r="AO425" s="29"/>
      <c r="AP425" s="29"/>
      <c r="AQ425" s="29"/>
      <c r="AR425" s="29"/>
      <c r="AS425" s="29"/>
      <c r="AT425" s="29"/>
      <c r="AU425" s="29"/>
      <c r="AV425" s="29"/>
      <c r="AW425" s="29"/>
      <c r="AX425" s="29"/>
      <c r="AY425" s="31">
        <f t="shared" si="49"/>
        <v>0</v>
      </c>
      <c r="AZ425" s="30" t="str">
        <f t="shared" si="50"/>
        <v xml:space="preserve"> </v>
      </c>
      <c r="BA425" s="35" t="str">
        <f t="shared" si="51"/>
        <v xml:space="preserve"> </v>
      </c>
      <c r="BB425" s="108"/>
      <c r="BC425" s="108"/>
      <c r="BD425" s="108"/>
      <c r="BE425" s="136" t="str">
        <f t="shared" si="52"/>
        <v/>
      </c>
      <c r="BF425" s="108"/>
      <c r="BG425" s="110"/>
      <c r="BH425" s="110"/>
      <c r="BI425" s="110"/>
      <c r="BJ425" s="137" t="str">
        <f t="shared" si="53"/>
        <v/>
      </c>
      <c r="BK425" s="110"/>
      <c r="BL425" s="108"/>
      <c r="BM425" s="108"/>
      <c r="BN425" s="108"/>
      <c r="BO425" s="135" t="str">
        <f t="shared" si="54"/>
        <v/>
      </c>
      <c r="BP425" s="108"/>
      <c r="BQ425" s="108"/>
      <c r="BR425" s="108"/>
      <c r="BS425" s="108"/>
      <c r="BT425" s="135" t="str">
        <f t="shared" si="55"/>
        <v/>
      </c>
      <c r="BU425" s="108"/>
      <c r="BV425" s="108"/>
      <c r="BW425" s="108"/>
      <c r="BX425" s="108"/>
      <c r="BY425" s="135" t="str">
        <f t="shared" si="56"/>
        <v/>
      </c>
      <c r="BZ425" s="108"/>
    </row>
    <row r="426" spans="1:78" x14ac:dyDescent="0.25">
      <c r="A426" s="27"/>
      <c r="B426" s="27"/>
      <c r="C426" s="27"/>
      <c r="D426" s="27"/>
      <c r="E426" s="28" t="str">
        <f>+IF(C426&lt;&gt;"",VLOOKUP(MID(C426,18,5),NIVELES!$A$133:$B$213,2,0),"")</f>
        <v/>
      </c>
      <c r="F426" s="88"/>
      <c r="G426" s="28" t="str">
        <f>IF(F426&lt;&gt;"",VLOOKUP(F426,NIVELES!$A$246:$C$464,3,0),"")</f>
        <v/>
      </c>
      <c r="H426" s="27"/>
      <c r="I426" s="27"/>
      <c r="J426" s="27"/>
      <c r="K426" s="107"/>
      <c r="L426" s="27"/>
      <c r="M426" s="46"/>
      <c r="N426" s="46"/>
      <c r="O426" s="46"/>
      <c r="P426" s="46"/>
      <c r="Q426" s="46"/>
      <c r="R426" s="46"/>
      <c r="S426" s="46"/>
      <c r="T426" s="46"/>
      <c r="U426" s="46"/>
      <c r="V426" s="46"/>
      <c r="W426" s="46"/>
      <c r="X426" s="46"/>
      <c r="Y426" s="41" t="str">
        <f>IF(A426&lt;&gt;"",IF(D426="DIRECCIÓN_DE_TRANSFERENCIAS","280 0031",VLOOKUP(C426,NIVELES!$A$14:$B$105,2,0)),"")</f>
        <v/>
      </c>
      <c r="Z426" s="106"/>
      <c r="AA426" s="43" t="str">
        <f>+IF(D426&lt;&gt;"",VLOOKUP(D426,NIVELES!$D$19:$H$25,2,0),"")</f>
        <v/>
      </c>
      <c r="AB426" s="28" t="str">
        <f>+IF(D426&lt;&gt;"",VLOOKUP(D426,NIVELES!$D$19:$H$25,3,0),"")</f>
        <v/>
      </c>
      <c r="AC426" s="28" t="str">
        <f>+IF(D426&lt;&gt;"",VLOOKUP(D426,NIVELES!$D$19:$H$25,4,0),"")</f>
        <v/>
      </c>
      <c r="AD426" s="28" t="str">
        <f>+IF(D426&lt;&gt;"",VLOOKUP(D426,NIVELES!$D$19:$H$25,5,0),"")</f>
        <v/>
      </c>
      <c r="AE426" s="44" t="str">
        <f>IF(AF426&lt;&gt;"",VLOOKUP(AF426,NIVELES!$F$495:$G$540,2,0),"")</f>
        <v/>
      </c>
      <c r="AF426" s="27"/>
      <c r="AG426" s="27"/>
      <c r="AH426" s="28" t="str">
        <f>+IF(AG426&lt;&gt;"",VLOOKUP(AG426,NIVELES!$A$800:$B$876,2,0),"")</f>
        <v/>
      </c>
      <c r="AI426" s="27"/>
      <c r="AJ426" s="27"/>
      <c r="AK426" s="28" t="str">
        <f>IF(AJ426&lt;&gt;"",+VLOOKUP(AJ426,NIVELES!$A$890:$B$1237,2,0),"")</f>
        <v/>
      </c>
      <c r="AL426" s="29"/>
      <c r="AM426" s="29"/>
      <c r="AN426" s="29"/>
      <c r="AO426" s="29"/>
      <c r="AP426" s="29"/>
      <c r="AQ426" s="29"/>
      <c r="AR426" s="29"/>
      <c r="AS426" s="29"/>
      <c r="AT426" s="29"/>
      <c r="AU426" s="29"/>
      <c r="AV426" s="29"/>
      <c r="AW426" s="29"/>
      <c r="AX426" s="29"/>
      <c r="AY426" s="31">
        <f t="shared" si="49"/>
        <v>0</v>
      </c>
      <c r="AZ426" s="30" t="str">
        <f t="shared" si="50"/>
        <v xml:space="preserve"> </v>
      </c>
      <c r="BA426" s="35" t="str">
        <f t="shared" si="51"/>
        <v xml:space="preserve"> </v>
      </c>
      <c r="BB426" s="108"/>
      <c r="BC426" s="108"/>
      <c r="BD426" s="108"/>
      <c r="BE426" s="136" t="str">
        <f t="shared" si="52"/>
        <v/>
      </c>
      <c r="BF426" s="108"/>
      <c r="BG426" s="110"/>
      <c r="BH426" s="110"/>
      <c r="BI426" s="110"/>
      <c r="BJ426" s="137" t="str">
        <f t="shared" si="53"/>
        <v/>
      </c>
      <c r="BK426" s="110"/>
      <c r="BL426" s="108"/>
      <c r="BM426" s="108"/>
      <c r="BN426" s="108"/>
      <c r="BO426" s="135" t="str">
        <f t="shared" si="54"/>
        <v/>
      </c>
      <c r="BP426" s="108"/>
      <c r="BQ426" s="108"/>
      <c r="BR426" s="108"/>
      <c r="BS426" s="108"/>
      <c r="BT426" s="135" t="str">
        <f t="shared" si="55"/>
        <v/>
      </c>
      <c r="BU426" s="108"/>
      <c r="BV426" s="108"/>
      <c r="BW426" s="108"/>
      <c r="BX426" s="108"/>
      <c r="BY426" s="135" t="str">
        <f t="shared" si="56"/>
        <v/>
      </c>
      <c r="BZ426" s="108"/>
    </row>
    <row r="427" spans="1:78" x14ac:dyDescent="0.25">
      <c r="A427" s="27"/>
      <c r="B427" s="27"/>
      <c r="C427" s="27"/>
      <c r="D427" s="27"/>
      <c r="E427" s="28" t="str">
        <f>+IF(C427&lt;&gt;"",VLOOKUP(MID(C427,18,5),NIVELES!$A$133:$B$213,2,0),"")</f>
        <v/>
      </c>
      <c r="F427" s="88"/>
      <c r="G427" s="28" t="str">
        <f>IF(F427&lt;&gt;"",VLOOKUP(F427,NIVELES!$A$246:$C$464,3,0),"")</f>
        <v/>
      </c>
      <c r="H427" s="27"/>
      <c r="I427" s="27"/>
      <c r="J427" s="27"/>
      <c r="K427" s="107"/>
      <c r="L427" s="27"/>
      <c r="M427" s="46"/>
      <c r="N427" s="46"/>
      <c r="O427" s="46"/>
      <c r="P427" s="46"/>
      <c r="Q427" s="46"/>
      <c r="R427" s="46"/>
      <c r="S427" s="46"/>
      <c r="T427" s="46"/>
      <c r="U427" s="46"/>
      <c r="V427" s="46"/>
      <c r="W427" s="46"/>
      <c r="X427" s="46"/>
      <c r="Y427" s="41" t="str">
        <f>IF(A427&lt;&gt;"",IF(D427="DIRECCIÓN_DE_TRANSFERENCIAS","280 0031",VLOOKUP(C427,NIVELES!$A$14:$B$105,2,0)),"")</f>
        <v/>
      </c>
      <c r="Z427" s="106"/>
      <c r="AA427" s="43" t="str">
        <f>+IF(D427&lt;&gt;"",VLOOKUP(D427,NIVELES!$D$19:$H$25,2,0),"")</f>
        <v/>
      </c>
      <c r="AB427" s="28" t="str">
        <f>+IF(D427&lt;&gt;"",VLOOKUP(D427,NIVELES!$D$19:$H$25,3,0),"")</f>
        <v/>
      </c>
      <c r="AC427" s="28" t="str">
        <f>+IF(D427&lt;&gt;"",VLOOKUP(D427,NIVELES!$D$19:$H$25,4,0),"")</f>
        <v/>
      </c>
      <c r="AD427" s="28" t="str">
        <f>+IF(D427&lt;&gt;"",VLOOKUP(D427,NIVELES!$D$19:$H$25,5,0),"")</f>
        <v/>
      </c>
      <c r="AE427" s="44" t="str">
        <f>IF(AF427&lt;&gt;"",VLOOKUP(AF427,NIVELES!$F$495:$G$540,2,0),"")</f>
        <v/>
      </c>
      <c r="AF427" s="27"/>
      <c r="AG427" s="27"/>
      <c r="AH427" s="28" t="str">
        <f>+IF(AG427&lt;&gt;"",VLOOKUP(AG427,NIVELES!$A$800:$B$876,2,0),"")</f>
        <v/>
      </c>
      <c r="AI427" s="27"/>
      <c r="AJ427" s="27"/>
      <c r="AK427" s="28" t="str">
        <f>IF(AJ427&lt;&gt;"",+VLOOKUP(AJ427,NIVELES!$A$890:$B$1237,2,0),"")</f>
        <v/>
      </c>
      <c r="AL427" s="29"/>
      <c r="AM427" s="29"/>
      <c r="AN427" s="29"/>
      <c r="AO427" s="29"/>
      <c r="AP427" s="29"/>
      <c r="AQ427" s="29"/>
      <c r="AR427" s="29"/>
      <c r="AS427" s="29"/>
      <c r="AT427" s="29"/>
      <c r="AU427" s="29"/>
      <c r="AV427" s="29"/>
      <c r="AW427" s="29"/>
      <c r="AX427" s="29"/>
      <c r="AY427" s="31">
        <f t="shared" si="49"/>
        <v>0</v>
      </c>
      <c r="AZ427" s="30" t="str">
        <f t="shared" si="50"/>
        <v xml:space="preserve"> </v>
      </c>
      <c r="BA427" s="35" t="str">
        <f t="shared" si="51"/>
        <v xml:space="preserve"> </v>
      </c>
      <c r="BB427" s="108"/>
      <c r="BC427" s="108"/>
      <c r="BD427" s="108"/>
      <c r="BE427" s="136" t="str">
        <f t="shared" si="52"/>
        <v/>
      </c>
      <c r="BF427" s="108"/>
      <c r="BG427" s="110"/>
      <c r="BH427" s="110"/>
      <c r="BI427" s="110"/>
      <c r="BJ427" s="137" t="str">
        <f t="shared" si="53"/>
        <v/>
      </c>
      <c r="BK427" s="110"/>
      <c r="BL427" s="108"/>
      <c r="BM427" s="108"/>
      <c r="BN427" s="108"/>
      <c r="BO427" s="135" t="str">
        <f t="shared" si="54"/>
        <v/>
      </c>
      <c r="BP427" s="108"/>
      <c r="BQ427" s="108"/>
      <c r="BR427" s="108"/>
      <c r="BS427" s="108"/>
      <c r="BT427" s="135" t="str">
        <f t="shared" si="55"/>
        <v/>
      </c>
      <c r="BU427" s="108"/>
      <c r="BV427" s="108"/>
      <c r="BW427" s="108"/>
      <c r="BX427" s="108"/>
      <c r="BY427" s="135" t="str">
        <f t="shared" si="56"/>
        <v/>
      </c>
      <c r="BZ427" s="108"/>
    </row>
    <row r="428" spans="1:78" x14ac:dyDescent="0.25">
      <c r="A428" s="27"/>
      <c r="B428" s="27"/>
      <c r="C428" s="27"/>
      <c r="D428" s="27"/>
      <c r="E428" s="28" t="str">
        <f>+IF(C428&lt;&gt;"",VLOOKUP(MID(C428,18,5),NIVELES!$A$133:$B$213,2,0),"")</f>
        <v/>
      </c>
      <c r="F428" s="88"/>
      <c r="G428" s="28" t="str">
        <f>IF(F428&lt;&gt;"",VLOOKUP(F428,NIVELES!$A$246:$C$464,3,0),"")</f>
        <v/>
      </c>
      <c r="H428" s="27"/>
      <c r="I428" s="27"/>
      <c r="J428" s="27"/>
      <c r="K428" s="107"/>
      <c r="L428" s="27"/>
      <c r="M428" s="46"/>
      <c r="N428" s="46"/>
      <c r="O428" s="46"/>
      <c r="P428" s="46"/>
      <c r="Q428" s="46"/>
      <c r="R428" s="46"/>
      <c r="S428" s="46"/>
      <c r="T428" s="46"/>
      <c r="U428" s="46"/>
      <c r="V428" s="46"/>
      <c r="W428" s="46"/>
      <c r="X428" s="46"/>
      <c r="Y428" s="41" t="str">
        <f>IF(A428&lt;&gt;"",IF(D428="DIRECCIÓN_DE_TRANSFERENCIAS","280 0031",VLOOKUP(C428,NIVELES!$A$14:$B$105,2,0)),"")</f>
        <v/>
      </c>
      <c r="Z428" s="106"/>
      <c r="AA428" s="43" t="str">
        <f>+IF(D428&lt;&gt;"",VLOOKUP(D428,NIVELES!$D$19:$H$25,2,0),"")</f>
        <v/>
      </c>
      <c r="AB428" s="28" t="str">
        <f>+IF(D428&lt;&gt;"",VLOOKUP(D428,NIVELES!$D$19:$H$25,3,0),"")</f>
        <v/>
      </c>
      <c r="AC428" s="28" t="str">
        <f>+IF(D428&lt;&gt;"",VLOOKUP(D428,NIVELES!$D$19:$H$25,4,0),"")</f>
        <v/>
      </c>
      <c r="AD428" s="28" t="str">
        <f>+IF(D428&lt;&gt;"",VLOOKUP(D428,NIVELES!$D$19:$H$25,5,0),"")</f>
        <v/>
      </c>
      <c r="AE428" s="44" t="str">
        <f>IF(AF428&lt;&gt;"",VLOOKUP(AF428,NIVELES!$F$495:$G$540,2,0),"")</f>
        <v/>
      </c>
      <c r="AF428" s="27"/>
      <c r="AG428" s="27"/>
      <c r="AH428" s="28" t="str">
        <f>+IF(AG428&lt;&gt;"",VLOOKUP(AG428,NIVELES!$A$800:$B$876,2,0),"")</f>
        <v/>
      </c>
      <c r="AI428" s="27"/>
      <c r="AJ428" s="27"/>
      <c r="AK428" s="28" t="str">
        <f>IF(AJ428&lt;&gt;"",+VLOOKUP(AJ428,NIVELES!$A$890:$B$1237,2,0),"")</f>
        <v/>
      </c>
      <c r="AL428" s="29"/>
      <c r="AM428" s="29"/>
      <c r="AN428" s="29"/>
      <c r="AO428" s="29"/>
      <c r="AP428" s="29"/>
      <c r="AQ428" s="29"/>
      <c r="AR428" s="29"/>
      <c r="AS428" s="29"/>
      <c r="AT428" s="29"/>
      <c r="AU428" s="29"/>
      <c r="AV428" s="29"/>
      <c r="AW428" s="29"/>
      <c r="AX428" s="29"/>
      <c r="AY428" s="31">
        <f t="shared" si="49"/>
        <v>0</v>
      </c>
      <c r="AZ428" s="30" t="str">
        <f t="shared" si="50"/>
        <v xml:space="preserve"> </v>
      </c>
      <c r="BA428" s="35" t="str">
        <f t="shared" si="51"/>
        <v xml:space="preserve"> </v>
      </c>
      <c r="BB428" s="108"/>
      <c r="BC428" s="108"/>
      <c r="BD428" s="108"/>
      <c r="BE428" s="136" t="str">
        <f t="shared" si="52"/>
        <v/>
      </c>
      <c r="BF428" s="108"/>
      <c r="BG428" s="110"/>
      <c r="BH428" s="110"/>
      <c r="BI428" s="110"/>
      <c r="BJ428" s="137" t="str">
        <f t="shared" si="53"/>
        <v/>
      </c>
      <c r="BK428" s="110"/>
      <c r="BL428" s="108"/>
      <c r="BM428" s="108"/>
      <c r="BN428" s="108"/>
      <c r="BO428" s="135" t="str">
        <f t="shared" si="54"/>
        <v/>
      </c>
      <c r="BP428" s="108"/>
      <c r="BQ428" s="108"/>
      <c r="BR428" s="108"/>
      <c r="BS428" s="108"/>
      <c r="BT428" s="135" t="str">
        <f t="shared" si="55"/>
        <v/>
      </c>
      <c r="BU428" s="108"/>
      <c r="BV428" s="108"/>
      <c r="BW428" s="108"/>
      <c r="BX428" s="108"/>
      <c r="BY428" s="135" t="str">
        <f t="shared" si="56"/>
        <v/>
      </c>
      <c r="BZ428" s="108"/>
    </row>
    <row r="429" spans="1:78" x14ac:dyDescent="0.25">
      <c r="A429" s="27"/>
      <c r="B429" s="27"/>
      <c r="C429" s="27"/>
      <c r="D429" s="27"/>
      <c r="E429" s="28" t="str">
        <f>+IF(C429&lt;&gt;"",VLOOKUP(MID(C429,18,5),NIVELES!$A$133:$B$213,2,0),"")</f>
        <v/>
      </c>
      <c r="F429" s="88"/>
      <c r="G429" s="28" t="str">
        <f>IF(F429&lt;&gt;"",VLOOKUP(F429,NIVELES!$A$246:$C$464,3,0),"")</f>
        <v/>
      </c>
      <c r="H429" s="27"/>
      <c r="I429" s="27"/>
      <c r="J429" s="27"/>
      <c r="K429" s="107"/>
      <c r="L429" s="27"/>
      <c r="M429" s="46"/>
      <c r="N429" s="46"/>
      <c r="O429" s="46"/>
      <c r="P429" s="46"/>
      <c r="Q429" s="46"/>
      <c r="R429" s="46"/>
      <c r="S429" s="46"/>
      <c r="T429" s="46"/>
      <c r="U429" s="46"/>
      <c r="V429" s="46"/>
      <c r="W429" s="46"/>
      <c r="X429" s="46"/>
      <c r="Y429" s="41" t="str">
        <f>IF(A429&lt;&gt;"",IF(D429="DIRECCIÓN_DE_TRANSFERENCIAS","280 0031",VLOOKUP(C429,NIVELES!$A$14:$B$105,2,0)),"")</f>
        <v/>
      </c>
      <c r="Z429" s="106"/>
      <c r="AA429" s="43" t="str">
        <f>+IF(D429&lt;&gt;"",VLOOKUP(D429,NIVELES!$D$19:$H$25,2,0),"")</f>
        <v/>
      </c>
      <c r="AB429" s="28" t="str">
        <f>+IF(D429&lt;&gt;"",VLOOKUP(D429,NIVELES!$D$19:$H$25,3,0),"")</f>
        <v/>
      </c>
      <c r="AC429" s="28" t="str">
        <f>+IF(D429&lt;&gt;"",VLOOKUP(D429,NIVELES!$D$19:$H$25,4,0),"")</f>
        <v/>
      </c>
      <c r="AD429" s="28" t="str">
        <f>+IF(D429&lt;&gt;"",VLOOKUP(D429,NIVELES!$D$19:$H$25,5,0),"")</f>
        <v/>
      </c>
      <c r="AE429" s="44" t="str">
        <f>IF(AF429&lt;&gt;"",VLOOKUP(AF429,NIVELES!$F$495:$G$540,2,0),"")</f>
        <v/>
      </c>
      <c r="AF429" s="27"/>
      <c r="AG429" s="27"/>
      <c r="AH429" s="28" t="str">
        <f>+IF(AG429&lt;&gt;"",VLOOKUP(AG429,NIVELES!$A$800:$B$876,2,0),"")</f>
        <v/>
      </c>
      <c r="AI429" s="27"/>
      <c r="AJ429" s="27"/>
      <c r="AK429" s="28" t="str">
        <f>IF(AJ429&lt;&gt;"",+VLOOKUP(AJ429,NIVELES!$A$890:$B$1237,2,0),"")</f>
        <v/>
      </c>
      <c r="AL429" s="29"/>
      <c r="AM429" s="29"/>
      <c r="AN429" s="29"/>
      <c r="AO429" s="29"/>
      <c r="AP429" s="29"/>
      <c r="AQ429" s="29"/>
      <c r="AR429" s="29"/>
      <c r="AS429" s="29"/>
      <c r="AT429" s="29"/>
      <c r="AU429" s="29"/>
      <c r="AV429" s="29"/>
      <c r="AW429" s="29"/>
      <c r="AX429" s="29"/>
      <c r="AY429" s="31">
        <f t="shared" si="49"/>
        <v>0</v>
      </c>
      <c r="AZ429" s="30" t="str">
        <f t="shared" si="50"/>
        <v xml:space="preserve"> </v>
      </c>
      <c r="BA429" s="35" t="str">
        <f t="shared" si="51"/>
        <v xml:space="preserve"> </v>
      </c>
      <c r="BB429" s="108"/>
      <c r="BC429" s="108"/>
      <c r="BD429" s="108"/>
      <c r="BE429" s="136" t="str">
        <f t="shared" si="52"/>
        <v/>
      </c>
      <c r="BF429" s="108"/>
      <c r="BG429" s="110"/>
      <c r="BH429" s="110"/>
      <c r="BI429" s="110"/>
      <c r="BJ429" s="137" t="str">
        <f t="shared" si="53"/>
        <v/>
      </c>
      <c r="BK429" s="110"/>
      <c r="BL429" s="108"/>
      <c r="BM429" s="108"/>
      <c r="BN429" s="108"/>
      <c r="BO429" s="135" t="str">
        <f t="shared" si="54"/>
        <v/>
      </c>
      <c r="BP429" s="108"/>
      <c r="BQ429" s="108"/>
      <c r="BR429" s="108"/>
      <c r="BS429" s="108"/>
      <c r="BT429" s="135" t="str">
        <f t="shared" si="55"/>
        <v/>
      </c>
      <c r="BU429" s="108"/>
      <c r="BV429" s="108"/>
      <c r="BW429" s="108"/>
      <c r="BX429" s="108"/>
      <c r="BY429" s="135" t="str">
        <f t="shared" si="56"/>
        <v/>
      </c>
      <c r="BZ429" s="108"/>
    </row>
    <row r="430" spans="1:78" x14ac:dyDescent="0.25">
      <c r="A430" s="27"/>
      <c r="B430" s="27"/>
      <c r="C430" s="27"/>
      <c r="D430" s="27"/>
      <c r="E430" s="28" t="str">
        <f>+IF(C430&lt;&gt;"",VLOOKUP(MID(C430,18,5),NIVELES!$A$133:$B$213,2,0),"")</f>
        <v/>
      </c>
      <c r="F430" s="88"/>
      <c r="G430" s="28" t="str">
        <f>IF(F430&lt;&gt;"",VLOOKUP(F430,NIVELES!$A$246:$C$464,3,0),"")</f>
        <v/>
      </c>
      <c r="H430" s="27"/>
      <c r="I430" s="27"/>
      <c r="J430" s="27"/>
      <c r="K430" s="107"/>
      <c r="L430" s="27"/>
      <c r="M430" s="46"/>
      <c r="N430" s="46"/>
      <c r="O430" s="46"/>
      <c r="P430" s="46"/>
      <c r="Q430" s="46"/>
      <c r="R430" s="46"/>
      <c r="S430" s="46"/>
      <c r="T430" s="46"/>
      <c r="U430" s="46"/>
      <c r="V430" s="46"/>
      <c r="W430" s="46"/>
      <c r="X430" s="46"/>
      <c r="Y430" s="41" t="str">
        <f>IF(A430&lt;&gt;"",IF(D430="DIRECCIÓN_DE_TRANSFERENCIAS","280 0031",VLOOKUP(C430,NIVELES!$A$14:$B$105,2,0)),"")</f>
        <v/>
      </c>
      <c r="Z430" s="106"/>
      <c r="AA430" s="43" t="str">
        <f>+IF(D430&lt;&gt;"",VLOOKUP(D430,NIVELES!$D$19:$H$25,2,0),"")</f>
        <v/>
      </c>
      <c r="AB430" s="28" t="str">
        <f>+IF(D430&lt;&gt;"",VLOOKUP(D430,NIVELES!$D$19:$H$25,3,0),"")</f>
        <v/>
      </c>
      <c r="AC430" s="28" t="str">
        <f>+IF(D430&lt;&gt;"",VLOOKUP(D430,NIVELES!$D$19:$H$25,4,0),"")</f>
        <v/>
      </c>
      <c r="AD430" s="28" t="str">
        <f>+IF(D430&lt;&gt;"",VLOOKUP(D430,NIVELES!$D$19:$H$25,5,0),"")</f>
        <v/>
      </c>
      <c r="AE430" s="44" t="str">
        <f>IF(AF430&lt;&gt;"",VLOOKUP(AF430,NIVELES!$F$495:$G$540,2,0),"")</f>
        <v/>
      </c>
      <c r="AF430" s="27"/>
      <c r="AG430" s="27"/>
      <c r="AH430" s="28" t="str">
        <f>+IF(AG430&lt;&gt;"",VLOOKUP(AG430,NIVELES!$A$800:$B$876,2,0),"")</f>
        <v/>
      </c>
      <c r="AI430" s="27"/>
      <c r="AJ430" s="27"/>
      <c r="AK430" s="28" t="str">
        <f>IF(AJ430&lt;&gt;"",+VLOOKUP(AJ430,NIVELES!$A$890:$B$1237,2,0),"")</f>
        <v/>
      </c>
      <c r="AL430" s="29"/>
      <c r="AM430" s="29"/>
      <c r="AN430" s="29"/>
      <c r="AO430" s="29"/>
      <c r="AP430" s="29"/>
      <c r="AQ430" s="29"/>
      <c r="AR430" s="29"/>
      <c r="AS430" s="29"/>
      <c r="AT430" s="29"/>
      <c r="AU430" s="29"/>
      <c r="AV430" s="29"/>
      <c r="AW430" s="29"/>
      <c r="AX430" s="29"/>
      <c r="AY430" s="31">
        <f t="shared" si="49"/>
        <v>0</v>
      </c>
      <c r="AZ430" s="30" t="str">
        <f t="shared" si="50"/>
        <v xml:space="preserve"> </v>
      </c>
      <c r="BA430" s="35" t="str">
        <f t="shared" si="51"/>
        <v xml:space="preserve"> </v>
      </c>
      <c r="BB430" s="108"/>
      <c r="BC430" s="108"/>
      <c r="BD430" s="108"/>
      <c r="BE430" s="136" t="str">
        <f t="shared" si="52"/>
        <v/>
      </c>
      <c r="BF430" s="108"/>
      <c r="BG430" s="110"/>
      <c r="BH430" s="110"/>
      <c r="BI430" s="110"/>
      <c r="BJ430" s="137" t="str">
        <f t="shared" si="53"/>
        <v/>
      </c>
      <c r="BK430" s="110"/>
      <c r="BL430" s="108"/>
      <c r="BM430" s="108"/>
      <c r="BN430" s="108"/>
      <c r="BO430" s="135" t="str">
        <f t="shared" si="54"/>
        <v/>
      </c>
      <c r="BP430" s="108"/>
      <c r="BQ430" s="108"/>
      <c r="BR430" s="108"/>
      <c r="BS430" s="108"/>
      <c r="BT430" s="135" t="str">
        <f t="shared" si="55"/>
        <v/>
      </c>
      <c r="BU430" s="108"/>
      <c r="BV430" s="108"/>
      <c r="BW430" s="108"/>
      <c r="BX430" s="108"/>
      <c r="BY430" s="135" t="str">
        <f t="shared" si="56"/>
        <v/>
      </c>
      <c r="BZ430" s="108"/>
    </row>
    <row r="431" spans="1:78" x14ac:dyDescent="0.25">
      <c r="A431" s="27"/>
      <c r="B431" s="27"/>
      <c r="C431" s="27"/>
      <c r="D431" s="27"/>
      <c r="E431" s="28" t="str">
        <f>+IF(C431&lt;&gt;"",VLOOKUP(MID(C431,18,5),NIVELES!$A$133:$B$213,2,0),"")</f>
        <v/>
      </c>
      <c r="F431" s="88"/>
      <c r="G431" s="28" t="str">
        <f>IF(F431&lt;&gt;"",VLOOKUP(F431,NIVELES!$A$246:$C$464,3,0),"")</f>
        <v/>
      </c>
      <c r="H431" s="27"/>
      <c r="I431" s="27"/>
      <c r="J431" s="27"/>
      <c r="K431" s="107"/>
      <c r="L431" s="27"/>
      <c r="M431" s="46"/>
      <c r="N431" s="46"/>
      <c r="O431" s="46"/>
      <c r="P431" s="46"/>
      <c r="Q431" s="46"/>
      <c r="R431" s="46"/>
      <c r="S431" s="46"/>
      <c r="T431" s="46"/>
      <c r="U431" s="46"/>
      <c r="V431" s="46"/>
      <c r="W431" s="46"/>
      <c r="X431" s="46"/>
      <c r="Y431" s="41" t="str">
        <f>IF(A431&lt;&gt;"",IF(D431="DIRECCIÓN_DE_TRANSFERENCIAS","280 0031",VLOOKUP(C431,NIVELES!$A$14:$B$105,2,0)),"")</f>
        <v/>
      </c>
      <c r="Z431" s="106"/>
      <c r="AA431" s="43" t="str">
        <f>+IF(D431&lt;&gt;"",VLOOKUP(D431,NIVELES!$D$19:$H$25,2,0),"")</f>
        <v/>
      </c>
      <c r="AB431" s="28" t="str">
        <f>+IF(D431&lt;&gt;"",VLOOKUP(D431,NIVELES!$D$19:$H$25,3,0),"")</f>
        <v/>
      </c>
      <c r="AC431" s="28" t="str">
        <f>+IF(D431&lt;&gt;"",VLOOKUP(D431,NIVELES!$D$19:$H$25,4,0),"")</f>
        <v/>
      </c>
      <c r="AD431" s="28" t="str">
        <f>+IF(D431&lt;&gt;"",VLOOKUP(D431,NIVELES!$D$19:$H$25,5,0),"")</f>
        <v/>
      </c>
      <c r="AE431" s="44" t="str">
        <f>IF(AF431&lt;&gt;"",VLOOKUP(AF431,NIVELES!$F$495:$G$540,2,0),"")</f>
        <v/>
      </c>
      <c r="AF431" s="27"/>
      <c r="AG431" s="27"/>
      <c r="AH431" s="28" t="str">
        <f>+IF(AG431&lt;&gt;"",VLOOKUP(AG431,NIVELES!$A$800:$B$876,2,0),"")</f>
        <v/>
      </c>
      <c r="AI431" s="27"/>
      <c r="AJ431" s="27"/>
      <c r="AK431" s="28" t="str">
        <f>IF(AJ431&lt;&gt;"",+VLOOKUP(AJ431,NIVELES!$A$890:$B$1237,2,0),"")</f>
        <v/>
      </c>
      <c r="AL431" s="29"/>
      <c r="AM431" s="29"/>
      <c r="AN431" s="29"/>
      <c r="AO431" s="29"/>
      <c r="AP431" s="29"/>
      <c r="AQ431" s="29"/>
      <c r="AR431" s="29"/>
      <c r="AS431" s="29"/>
      <c r="AT431" s="29"/>
      <c r="AU431" s="29"/>
      <c r="AV431" s="29"/>
      <c r="AW431" s="29"/>
      <c r="AX431" s="29"/>
      <c r="AY431" s="31">
        <f t="shared" si="49"/>
        <v>0</v>
      </c>
      <c r="AZ431" s="30" t="str">
        <f t="shared" si="50"/>
        <v xml:space="preserve"> </v>
      </c>
      <c r="BA431" s="35" t="str">
        <f t="shared" si="51"/>
        <v xml:space="preserve"> </v>
      </c>
      <c r="BB431" s="108"/>
      <c r="BC431" s="108"/>
      <c r="BD431" s="108"/>
      <c r="BE431" s="136" t="str">
        <f t="shared" si="52"/>
        <v/>
      </c>
      <c r="BF431" s="108"/>
      <c r="BG431" s="110"/>
      <c r="BH431" s="110"/>
      <c r="BI431" s="110"/>
      <c r="BJ431" s="137" t="str">
        <f t="shared" si="53"/>
        <v/>
      </c>
      <c r="BK431" s="110"/>
      <c r="BL431" s="108"/>
      <c r="BM431" s="108"/>
      <c r="BN431" s="108"/>
      <c r="BO431" s="135" t="str">
        <f t="shared" si="54"/>
        <v/>
      </c>
      <c r="BP431" s="108"/>
      <c r="BQ431" s="108"/>
      <c r="BR431" s="108"/>
      <c r="BS431" s="108"/>
      <c r="BT431" s="135" t="str">
        <f t="shared" si="55"/>
        <v/>
      </c>
      <c r="BU431" s="108"/>
      <c r="BV431" s="108"/>
      <c r="BW431" s="108"/>
      <c r="BX431" s="108"/>
      <c r="BY431" s="135" t="str">
        <f t="shared" si="56"/>
        <v/>
      </c>
      <c r="BZ431" s="108"/>
    </row>
    <row r="432" spans="1:78" x14ac:dyDescent="0.25">
      <c r="A432" s="27"/>
      <c r="B432" s="27"/>
      <c r="C432" s="27"/>
      <c r="D432" s="27"/>
      <c r="E432" s="28" t="str">
        <f>+IF(C432&lt;&gt;"",VLOOKUP(MID(C432,18,5),NIVELES!$A$133:$B$213,2,0),"")</f>
        <v/>
      </c>
      <c r="F432" s="88"/>
      <c r="G432" s="28" t="str">
        <f>IF(F432&lt;&gt;"",VLOOKUP(F432,NIVELES!$A$246:$C$464,3,0),"")</f>
        <v/>
      </c>
      <c r="H432" s="27"/>
      <c r="I432" s="27"/>
      <c r="J432" s="27"/>
      <c r="K432" s="107"/>
      <c r="L432" s="27"/>
      <c r="M432" s="46"/>
      <c r="N432" s="46"/>
      <c r="O432" s="46"/>
      <c r="P432" s="46"/>
      <c r="Q432" s="46"/>
      <c r="R432" s="46"/>
      <c r="S432" s="46"/>
      <c r="T432" s="46"/>
      <c r="U432" s="46"/>
      <c r="V432" s="46"/>
      <c r="W432" s="46"/>
      <c r="X432" s="46"/>
      <c r="Y432" s="41" t="str">
        <f>IF(A432&lt;&gt;"",IF(D432="DIRECCIÓN_DE_TRANSFERENCIAS","280 0031",VLOOKUP(C432,NIVELES!$A$14:$B$105,2,0)),"")</f>
        <v/>
      </c>
      <c r="Z432" s="106"/>
      <c r="AA432" s="43" t="str">
        <f>+IF(D432&lt;&gt;"",VLOOKUP(D432,NIVELES!$D$19:$H$25,2,0),"")</f>
        <v/>
      </c>
      <c r="AB432" s="28" t="str">
        <f>+IF(D432&lt;&gt;"",VLOOKUP(D432,NIVELES!$D$19:$H$25,3,0),"")</f>
        <v/>
      </c>
      <c r="AC432" s="28" t="str">
        <f>+IF(D432&lt;&gt;"",VLOOKUP(D432,NIVELES!$D$19:$H$25,4,0),"")</f>
        <v/>
      </c>
      <c r="AD432" s="28" t="str">
        <f>+IF(D432&lt;&gt;"",VLOOKUP(D432,NIVELES!$D$19:$H$25,5,0),"")</f>
        <v/>
      </c>
      <c r="AE432" s="44" t="str">
        <f>IF(AF432&lt;&gt;"",VLOOKUP(AF432,NIVELES!$F$495:$G$540,2,0),"")</f>
        <v/>
      </c>
      <c r="AF432" s="27"/>
      <c r="AG432" s="27"/>
      <c r="AH432" s="28" t="str">
        <f>+IF(AG432&lt;&gt;"",VLOOKUP(AG432,NIVELES!$A$800:$B$876,2,0),"")</f>
        <v/>
      </c>
      <c r="AI432" s="27"/>
      <c r="AJ432" s="27"/>
      <c r="AK432" s="28" t="str">
        <f>IF(AJ432&lt;&gt;"",+VLOOKUP(AJ432,NIVELES!$A$890:$B$1237,2,0),"")</f>
        <v/>
      </c>
      <c r="AL432" s="29"/>
      <c r="AM432" s="29"/>
      <c r="AN432" s="29"/>
      <c r="AO432" s="29"/>
      <c r="AP432" s="29"/>
      <c r="AQ432" s="29"/>
      <c r="AR432" s="29"/>
      <c r="AS432" s="29"/>
      <c r="AT432" s="29"/>
      <c r="AU432" s="29"/>
      <c r="AV432" s="29"/>
      <c r="AW432" s="29"/>
      <c r="AX432" s="29"/>
      <c r="AY432" s="31">
        <f t="shared" si="49"/>
        <v>0</v>
      </c>
      <c r="AZ432" s="30" t="str">
        <f t="shared" si="50"/>
        <v xml:space="preserve"> </v>
      </c>
      <c r="BA432" s="35" t="str">
        <f t="shared" si="51"/>
        <v xml:space="preserve"> </v>
      </c>
      <c r="BB432" s="108"/>
      <c r="BC432" s="108"/>
      <c r="BD432" s="108"/>
      <c r="BE432" s="136" t="str">
        <f t="shared" si="52"/>
        <v/>
      </c>
      <c r="BF432" s="108"/>
      <c r="BG432" s="110"/>
      <c r="BH432" s="110"/>
      <c r="BI432" s="110"/>
      <c r="BJ432" s="137" t="str">
        <f t="shared" si="53"/>
        <v/>
      </c>
      <c r="BK432" s="110"/>
      <c r="BL432" s="108"/>
      <c r="BM432" s="108"/>
      <c r="BN432" s="108"/>
      <c r="BO432" s="135" t="str">
        <f t="shared" si="54"/>
        <v/>
      </c>
      <c r="BP432" s="108"/>
      <c r="BQ432" s="108"/>
      <c r="BR432" s="108"/>
      <c r="BS432" s="108"/>
      <c r="BT432" s="135" t="str">
        <f t="shared" si="55"/>
        <v/>
      </c>
      <c r="BU432" s="108"/>
      <c r="BV432" s="108"/>
      <c r="BW432" s="108"/>
      <c r="BX432" s="108"/>
      <c r="BY432" s="135" t="str">
        <f t="shared" si="56"/>
        <v/>
      </c>
      <c r="BZ432" s="108"/>
    </row>
    <row r="433" spans="1:78" x14ac:dyDescent="0.25">
      <c r="A433" s="27"/>
      <c r="B433" s="27"/>
      <c r="C433" s="27"/>
      <c r="D433" s="27"/>
      <c r="E433" s="28" t="str">
        <f>+IF(C433&lt;&gt;"",VLOOKUP(MID(C433,18,5),NIVELES!$A$133:$B$213,2,0),"")</f>
        <v/>
      </c>
      <c r="F433" s="88"/>
      <c r="G433" s="28" t="str">
        <f>IF(F433&lt;&gt;"",VLOOKUP(F433,NIVELES!$A$246:$C$464,3,0),"")</f>
        <v/>
      </c>
      <c r="H433" s="27"/>
      <c r="I433" s="27"/>
      <c r="J433" s="27"/>
      <c r="K433" s="107"/>
      <c r="L433" s="27"/>
      <c r="M433" s="46"/>
      <c r="N433" s="46"/>
      <c r="O433" s="46"/>
      <c r="P433" s="46"/>
      <c r="Q433" s="46"/>
      <c r="R433" s="46"/>
      <c r="S433" s="46"/>
      <c r="T433" s="46"/>
      <c r="U433" s="46"/>
      <c r="V433" s="46"/>
      <c r="W433" s="46"/>
      <c r="X433" s="46"/>
      <c r="Y433" s="41" t="str">
        <f>IF(A433&lt;&gt;"",IF(D433="DIRECCIÓN_DE_TRANSFERENCIAS","280 0031",VLOOKUP(C433,NIVELES!$A$14:$B$105,2,0)),"")</f>
        <v/>
      </c>
      <c r="Z433" s="106"/>
      <c r="AA433" s="43" t="str">
        <f>+IF(D433&lt;&gt;"",VLOOKUP(D433,NIVELES!$D$19:$H$25,2,0),"")</f>
        <v/>
      </c>
      <c r="AB433" s="28" t="str">
        <f>+IF(D433&lt;&gt;"",VLOOKUP(D433,NIVELES!$D$19:$H$25,3,0),"")</f>
        <v/>
      </c>
      <c r="AC433" s="28" t="str">
        <f>+IF(D433&lt;&gt;"",VLOOKUP(D433,NIVELES!$D$19:$H$25,4,0),"")</f>
        <v/>
      </c>
      <c r="AD433" s="28" t="str">
        <f>+IF(D433&lt;&gt;"",VLOOKUP(D433,NIVELES!$D$19:$H$25,5,0),"")</f>
        <v/>
      </c>
      <c r="AE433" s="44" t="str">
        <f>IF(AF433&lt;&gt;"",VLOOKUP(AF433,NIVELES!$F$495:$G$540,2,0),"")</f>
        <v/>
      </c>
      <c r="AF433" s="27"/>
      <c r="AG433" s="27"/>
      <c r="AH433" s="28" t="str">
        <f>+IF(AG433&lt;&gt;"",VLOOKUP(AG433,NIVELES!$A$800:$B$876,2,0),"")</f>
        <v/>
      </c>
      <c r="AI433" s="27"/>
      <c r="AJ433" s="27"/>
      <c r="AK433" s="28" t="str">
        <f>IF(AJ433&lt;&gt;"",+VLOOKUP(AJ433,NIVELES!$A$890:$B$1237,2,0),"")</f>
        <v/>
      </c>
      <c r="AL433" s="29"/>
      <c r="AM433" s="29"/>
      <c r="AN433" s="29"/>
      <c r="AO433" s="29"/>
      <c r="AP433" s="29"/>
      <c r="AQ433" s="29"/>
      <c r="AR433" s="29"/>
      <c r="AS433" s="29"/>
      <c r="AT433" s="29"/>
      <c r="AU433" s="29"/>
      <c r="AV433" s="29"/>
      <c r="AW433" s="29"/>
      <c r="AX433" s="29"/>
      <c r="AY433" s="31">
        <f t="shared" si="49"/>
        <v>0</v>
      </c>
      <c r="AZ433" s="30" t="str">
        <f t="shared" si="50"/>
        <v xml:space="preserve"> </v>
      </c>
      <c r="BA433" s="35" t="str">
        <f t="shared" si="51"/>
        <v xml:space="preserve"> </v>
      </c>
      <c r="BB433" s="108"/>
      <c r="BC433" s="108"/>
      <c r="BD433" s="108"/>
      <c r="BE433" s="136" t="str">
        <f t="shared" si="52"/>
        <v/>
      </c>
      <c r="BF433" s="108"/>
      <c r="BG433" s="110"/>
      <c r="BH433" s="110"/>
      <c r="BI433" s="110"/>
      <c r="BJ433" s="137" t="str">
        <f t="shared" si="53"/>
        <v/>
      </c>
      <c r="BK433" s="110"/>
      <c r="BL433" s="108"/>
      <c r="BM433" s="108"/>
      <c r="BN433" s="108"/>
      <c r="BO433" s="135" t="str">
        <f t="shared" si="54"/>
        <v/>
      </c>
      <c r="BP433" s="108"/>
      <c r="BQ433" s="108"/>
      <c r="BR433" s="108"/>
      <c r="BS433" s="108"/>
      <c r="BT433" s="135" t="str">
        <f t="shared" si="55"/>
        <v/>
      </c>
      <c r="BU433" s="108"/>
      <c r="BV433" s="108"/>
      <c r="BW433" s="108"/>
      <c r="BX433" s="108"/>
      <c r="BY433" s="135" t="str">
        <f t="shared" si="56"/>
        <v/>
      </c>
      <c r="BZ433" s="108"/>
    </row>
    <row r="434" spans="1:78" x14ac:dyDescent="0.25">
      <c r="A434" s="27"/>
      <c r="B434" s="27"/>
      <c r="C434" s="27"/>
      <c r="D434" s="27"/>
      <c r="E434" s="28" t="str">
        <f>+IF(C434&lt;&gt;"",VLOOKUP(MID(C434,18,5),NIVELES!$A$133:$B$213,2,0),"")</f>
        <v/>
      </c>
      <c r="F434" s="88"/>
      <c r="G434" s="28" t="str">
        <f>IF(F434&lt;&gt;"",VLOOKUP(F434,NIVELES!$A$246:$C$464,3,0),"")</f>
        <v/>
      </c>
      <c r="H434" s="27"/>
      <c r="I434" s="27"/>
      <c r="J434" s="27"/>
      <c r="K434" s="107"/>
      <c r="L434" s="27"/>
      <c r="M434" s="46"/>
      <c r="N434" s="46"/>
      <c r="O434" s="46"/>
      <c r="P434" s="46"/>
      <c r="Q434" s="46"/>
      <c r="R434" s="46"/>
      <c r="S434" s="46"/>
      <c r="T434" s="46"/>
      <c r="U434" s="46"/>
      <c r="V434" s="46"/>
      <c r="W434" s="46"/>
      <c r="X434" s="46"/>
      <c r="Y434" s="41" t="str">
        <f>IF(A434&lt;&gt;"",IF(D434="DIRECCIÓN_DE_TRANSFERENCIAS","280 0031",VLOOKUP(C434,NIVELES!$A$14:$B$105,2,0)),"")</f>
        <v/>
      </c>
      <c r="Z434" s="106"/>
      <c r="AA434" s="43" t="str">
        <f>+IF(D434&lt;&gt;"",VLOOKUP(D434,NIVELES!$D$19:$H$25,2,0),"")</f>
        <v/>
      </c>
      <c r="AB434" s="28" t="str">
        <f>+IF(D434&lt;&gt;"",VLOOKUP(D434,NIVELES!$D$19:$H$25,3,0),"")</f>
        <v/>
      </c>
      <c r="AC434" s="28" t="str">
        <f>+IF(D434&lt;&gt;"",VLOOKUP(D434,NIVELES!$D$19:$H$25,4,0),"")</f>
        <v/>
      </c>
      <c r="AD434" s="28" t="str">
        <f>+IF(D434&lt;&gt;"",VLOOKUP(D434,NIVELES!$D$19:$H$25,5,0),"")</f>
        <v/>
      </c>
      <c r="AE434" s="44" t="str">
        <f>IF(AF434&lt;&gt;"",VLOOKUP(AF434,NIVELES!$F$495:$G$540,2,0),"")</f>
        <v/>
      </c>
      <c r="AF434" s="27"/>
      <c r="AG434" s="27"/>
      <c r="AH434" s="28" t="str">
        <f>+IF(AG434&lt;&gt;"",VLOOKUP(AG434,NIVELES!$A$800:$B$876,2,0),"")</f>
        <v/>
      </c>
      <c r="AI434" s="27"/>
      <c r="AJ434" s="27"/>
      <c r="AK434" s="28" t="str">
        <f>IF(AJ434&lt;&gt;"",+VLOOKUP(AJ434,NIVELES!$A$890:$B$1237,2,0),"")</f>
        <v/>
      </c>
      <c r="AL434" s="29"/>
      <c r="AM434" s="29"/>
      <c r="AN434" s="29"/>
      <c r="AO434" s="29"/>
      <c r="AP434" s="29"/>
      <c r="AQ434" s="29"/>
      <c r="AR434" s="29"/>
      <c r="AS434" s="29"/>
      <c r="AT434" s="29"/>
      <c r="AU434" s="29"/>
      <c r="AV434" s="29"/>
      <c r="AW434" s="29"/>
      <c r="AX434" s="29"/>
      <c r="AY434" s="31">
        <f t="shared" si="49"/>
        <v>0</v>
      </c>
      <c r="AZ434" s="30" t="str">
        <f t="shared" si="50"/>
        <v xml:space="preserve"> </v>
      </c>
      <c r="BA434" s="35" t="str">
        <f t="shared" si="51"/>
        <v xml:space="preserve"> </v>
      </c>
      <c r="BB434" s="108"/>
      <c r="BC434" s="108"/>
      <c r="BD434" s="108"/>
      <c r="BE434" s="136" t="str">
        <f t="shared" si="52"/>
        <v/>
      </c>
      <c r="BF434" s="108"/>
      <c r="BG434" s="110"/>
      <c r="BH434" s="110"/>
      <c r="BI434" s="110"/>
      <c r="BJ434" s="137" t="str">
        <f t="shared" si="53"/>
        <v/>
      </c>
      <c r="BK434" s="110"/>
      <c r="BL434" s="108"/>
      <c r="BM434" s="108"/>
      <c r="BN434" s="108"/>
      <c r="BO434" s="135" t="str">
        <f t="shared" si="54"/>
        <v/>
      </c>
      <c r="BP434" s="108"/>
      <c r="BQ434" s="108"/>
      <c r="BR434" s="108"/>
      <c r="BS434" s="108"/>
      <c r="BT434" s="135" t="str">
        <f t="shared" si="55"/>
        <v/>
      </c>
      <c r="BU434" s="108"/>
      <c r="BV434" s="108"/>
      <c r="BW434" s="108"/>
      <c r="BX434" s="108"/>
      <c r="BY434" s="135" t="str">
        <f t="shared" si="56"/>
        <v/>
      </c>
      <c r="BZ434" s="108"/>
    </row>
    <row r="435" spans="1:78" x14ac:dyDescent="0.25">
      <c r="A435" s="27"/>
      <c r="B435" s="27"/>
      <c r="C435" s="27"/>
      <c r="D435" s="27"/>
      <c r="E435" s="28" t="str">
        <f>+IF(C435&lt;&gt;"",VLOOKUP(MID(C435,18,5),NIVELES!$A$133:$B$213,2,0),"")</f>
        <v/>
      </c>
      <c r="F435" s="88"/>
      <c r="G435" s="28" t="str">
        <f>IF(F435&lt;&gt;"",VLOOKUP(F435,NIVELES!$A$246:$C$464,3,0),"")</f>
        <v/>
      </c>
      <c r="H435" s="27"/>
      <c r="I435" s="27"/>
      <c r="J435" s="27"/>
      <c r="K435" s="107"/>
      <c r="L435" s="27"/>
      <c r="M435" s="46"/>
      <c r="N435" s="46"/>
      <c r="O435" s="46"/>
      <c r="P435" s="46"/>
      <c r="Q435" s="46"/>
      <c r="R435" s="46"/>
      <c r="S435" s="46"/>
      <c r="T435" s="46"/>
      <c r="U435" s="46"/>
      <c r="V435" s="46"/>
      <c r="W435" s="46"/>
      <c r="X435" s="46"/>
      <c r="Y435" s="41" t="str">
        <f>IF(A435&lt;&gt;"",IF(D435="DIRECCIÓN_DE_TRANSFERENCIAS","280 0031",VLOOKUP(C435,NIVELES!$A$14:$B$105,2,0)),"")</f>
        <v/>
      </c>
      <c r="Z435" s="106"/>
      <c r="AA435" s="43" t="str">
        <f>+IF(D435&lt;&gt;"",VLOOKUP(D435,NIVELES!$D$19:$H$25,2,0),"")</f>
        <v/>
      </c>
      <c r="AB435" s="28" t="str">
        <f>+IF(D435&lt;&gt;"",VLOOKUP(D435,NIVELES!$D$19:$H$25,3,0),"")</f>
        <v/>
      </c>
      <c r="AC435" s="28" t="str">
        <f>+IF(D435&lt;&gt;"",VLOOKUP(D435,NIVELES!$D$19:$H$25,4,0),"")</f>
        <v/>
      </c>
      <c r="AD435" s="28" t="str">
        <f>+IF(D435&lt;&gt;"",VLOOKUP(D435,NIVELES!$D$19:$H$25,5,0),"")</f>
        <v/>
      </c>
      <c r="AE435" s="44" t="str">
        <f>IF(AF435&lt;&gt;"",VLOOKUP(AF435,NIVELES!$F$495:$G$540,2,0),"")</f>
        <v/>
      </c>
      <c r="AF435" s="27"/>
      <c r="AG435" s="27"/>
      <c r="AH435" s="28" t="str">
        <f>+IF(AG435&lt;&gt;"",VLOOKUP(AG435,NIVELES!$A$800:$B$876,2,0),"")</f>
        <v/>
      </c>
      <c r="AI435" s="27"/>
      <c r="AJ435" s="27"/>
      <c r="AK435" s="28" t="str">
        <f>IF(AJ435&lt;&gt;"",+VLOOKUP(AJ435,NIVELES!$A$890:$B$1237,2,0),"")</f>
        <v/>
      </c>
      <c r="AL435" s="29"/>
      <c r="AM435" s="29"/>
      <c r="AN435" s="29"/>
      <c r="AO435" s="29"/>
      <c r="AP435" s="29"/>
      <c r="AQ435" s="29"/>
      <c r="AR435" s="29"/>
      <c r="AS435" s="29"/>
      <c r="AT435" s="29"/>
      <c r="AU435" s="29"/>
      <c r="AV435" s="29"/>
      <c r="AW435" s="29"/>
      <c r="AX435" s="29"/>
      <c r="AY435" s="31">
        <f t="shared" si="49"/>
        <v>0</v>
      </c>
      <c r="AZ435" s="30" t="str">
        <f t="shared" si="50"/>
        <v xml:space="preserve"> </v>
      </c>
      <c r="BA435" s="35" t="str">
        <f t="shared" si="51"/>
        <v xml:space="preserve"> </v>
      </c>
      <c r="BB435" s="108"/>
      <c r="BC435" s="108"/>
      <c r="BD435" s="108"/>
      <c r="BE435" s="136" t="str">
        <f t="shared" si="52"/>
        <v/>
      </c>
      <c r="BF435" s="108"/>
      <c r="BG435" s="110"/>
      <c r="BH435" s="110"/>
      <c r="BI435" s="110"/>
      <c r="BJ435" s="137" t="str">
        <f t="shared" si="53"/>
        <v/>
      </c>
      <c r="BK435" s="110"/>
      <c r="BL435" s="108"/>
      <c r="BM435" s="108"/>
      <c r="BN435" s="108"/>
      <c r="BO435" s="135" t="str">
        <f t="shared" si="54"/>
        <v/>
      </c>
      <c r="BP435" s="108"/>
      <c r="BQ435" s="108"/>
      <c r="BR435" s="108"/>
      <c r="BS435" s="108"/>
      <c r="BT435" s="135" t="str">
        <f t="shared" si="55"/>
        <v/>
      </c>
      <c r="BU435" s="108"/>
      <c r="BV435" s="108"/>
      <c r="BW435" s="108"/>
      <c r="BX435" s="108"/>
      <c r="BY435" s="135" t="str">
        <f t="shared" si="56"/>
        <v/>
      </c>
      <c r="BZ435" s="108"/>
    </row>
    <row r="436" spans="1:78" x14ac:dyDescent="0.25">
      <c r="A436" s="27"/>
      <c r="B436" s="27"/>
      <c r="C436" s="27"/>
      <c r="D436" s="27"/>
      <c r="E436" s="28" t="str">
        <f>+IF(C436&lt;&gt;"",VLOOKUP(MID(C436,18,5),NIVELES!$A$133:$B$213,2,0),"")</f>
        <v/>
      </c>
      <c r="F436" s="88"/>
      <c r="G436" s="28" t="str">
        <f>IF(F436&lt;&gt;"",VLOOKUP(F436,NIVELES!$A$246:$C$464,3,0),"")</f>
        <v/>
      </c>
      <c r="H436" s="27"/>
      <c r="I436" s="27"/>
      <c r="J436" s="27"/>
      <c r="K436" s="107"/>
      <c r="L436" s="27"/>
      <c r="M436" s="46"/>
      <c r="N436" s="46"/>
      <c r="O436" s="46"/>
      <c r="P436" s="46"/>
      <c r="Q436" s="46"/>
      <c r="R436" s="46"/>
      <c r="S436" s="46"/>
      <c r="T436" s="46"/>
      <c r="U436" s="46"/>
      <c r="V436" s="46"/>
      <c r="W436" s="46"/>
      <c r="X436" s="46"/>
      <c r="Y436" s="41" t="str">
        <f>IF(A436&lt;&gt;"",IF(D436="DIRECCIÓN_DE_TRANSFERENCIAS","280 0031",VLOOKUP(C436,NIVELES!$A$14:$B$105,2,0)),"")</f>
        <v/>
      </c>
      <c r="Z436" s="106"/>
      <c r="AA436" s="43" t="str">
        <f>+IF(D436&lt;&gt;"",VLOOKUP(D436,NIVELES!$D$19:$H$25,2,0),"")</f>
        <v/>
      </c>
      <c r="AB436" s="28" t="str">
        <f>+IF(D436&lt;&gt;"",VLOOKUP(D436,NIVELES!$D$19:$H$25,3,0),"")</f>
        <v/>
      </c>
      <c r="AC436" s="28" t="str">
        <f>+IF(D436&lt;&gt;"",VLOOKUP(D436,NIVELES!$D$19:$H$25,4,0),"")</f>
        <v/>
      </c>
      <c r="AD436" s="28" t="str">
        <f>+IF(D436&lt;&gt;"",VLOOKUP(D436,NIVELES!$D$19:$H$25,5,0),"")</f>
        <v/>
      </c>
      <c r="AE436" s="44" t="str">
        <f>IF(AF436&lt;&gt;"",VLOOKUP(AF436,NIVELES!$F$495:$G$540,2,0),"")</f>
        <v/>
      </c>
      <c r="AF436" s="27"/>
      <c r="AG436" s="27"/>
      <c r="AH436" s="28" t="str">
        <f>+IF(AG436&lt;&gt;"",VLOOKUP(AG436,NIVELES!$A$800:$B$876,2,0),"")</f>
        <v/>
      </c>
      <c r="AI436" s="27"/>
      <c r="AJ436" s="27"/>
      <c r="AK436" s="28" t="str">
        <f>IF(AJ436&lt;&gt;"",+VLOOKUP(AJ436,NIVELES!$A$890:$B$1237,2,0),"")</f>
        <v/>
      </c>
      <c r="AL436" s="29"/>
      <c r="AM436" s="29"/>
      <c r="AN436" s="29"/>
      <c r="AO436" s="29"/>
      <c r="AP436" s="29"/>
      <c r="AQ436" s="29"/>
      <c r="AR436" s="29"/>
      <c r="AS436" s="29"/>
      <c r="AT436" s="29"/>
      <c r="AU436" s="29"/>
      <c r="AV436" s="29"/>
      <c r="AW436" s="29"/>
      <c r="AX436" s="29"/>
      <c r="AY436" s="31">
        <f t="shared" si="49"/>
        <v>0</v>
      </c>
      <c r="AZ436" s="30" t="str">
        <f t="shared" si="50"/>
        <v xml:space="preserve"> </v>
      </c>
      <c r="BA436" s="35" t="str">
        <f t="shared" si="51"/>
        <v xml:space="preserve"> </v>
      </c>
      <c r="BB436" s="108"/>
      <c r="BC436" s="108"/>
      <c r="BD436" s="108"/>
      <c r="BE436" s="136" t="str">
        <f t="shared" si="52"/>
        <v/>
      </c>
      <c r="BF436" s="108"/>
      <c r="BG436" s="110"/>
      <c r="BH436" s="110"/>
      <c r="BI436" s="110"/>
      <c r="BJ436" s="137" t="str">
        <f t="shared" si="53"/>
        <v/>
      </c>
      <c r="BK436" s="110"/>
      <c r="BL436" s="108"/>
      <c r="BM436" s="108"/>
      <c r="BN436" s="108"/>
      <c r="BO436" s="135" t="str">
        <f t="shared" si="54"/>
        <v/>
      </c>
      <c r="BP436" s="108"/>
      <c r="BQ436" s="108"/>
      <c r="BR436" s="108"/>
      <c r="BS436" s="108"/>
      <c r="BT436" s="135" t="str">
        <f t="shared" si="55"/>
        <v/>
      </c>
      <c r="BU436" s="108"/>
      <c r="BV436" s="108"/>
      <c r="BW436" s="108"/>
      <c r="BX436" s="108"/>
      <c r="BY436" s="135" t="str">
        <f t="shared" si="56"/>
        <v/>
      </c>
      <c r="BZ436" s="108"/>
    </row>
    <row r="437" spans="1:78" x14ac:dyDescent="0.25">
      <c r="A437" s="27"/>
      <c r="B437" s="27"/>
      <c r="C437" s="27"/>
      <c r="D437" s="27"/>
      <c r="E437" s="28" t="str">
        <f>+IF(C437&lt;&gt;"",VLOOKUP(MID(C437,18,5),NIVELES!$A$133:$B$213,2,0),"")</f>
        <v/>
      </c>
      <c r="F437" s="88"/>
      <c r="G437" s="28" t="str">
        <f>IF(F437&lt;&gt;"",VLOOKUP(F437,NIVELES!$A$246:$C$464,3,0),"")</f>
        <v/>
      </c>
      <c r="H437" s="27"/>
      <c r="I437" s="27"/>
      <c r="J437" s="27"/>
      <c r="K437" s="107"/>
      <c r="L437" s="27"/>
      <c r="M437" s="46"/>
      <c r="N437" s="46"/>
      <c r="O437" s="46"/>
      <c r="P437" s="46"/>
      <c r="Q437" s="46"/>
      <c r="R437" s="46"/>
      <c r="S437" s="46"/>
      <c r="T437" s="46"/>
      <c r="U437" s="46"/>
      <c r="V437" s="46"/>
      <c r="W437" s="46"/>
      <c r="X437" s="46"/>
      <c r="Y437" s="41" t="str">
        <f>IF(A437&lt;&gt;"",IF(D437="DIRECCIÓN_DE_TRANSFERENCIAS","280 0031",VLOOKUP(C437,NIVELES!$A$14:$B$105,2,0)),"")</f>
        <v/>
      </c>
      <c r="Z437" s="106"/>
      <c r="AA437" s="43" t="str">
        <f>+IF(D437&lt;&gt;"",VLOOKUP(D437,NIVELES!$D$19:$H$25,2,0),"")</f>
        <v/>
      </c>
      <c r="AB437" s="28" t="str">
        <f>+IF(D437&lt;&gt;"",VLOOKUP(D437,NIVELES!$D$19:$H$25,3,0),"")</f>
        <v/>
      </c>
      <c r="AC437" s="28" t="str">
        <f>+IF(D437&lt;&gt;"",VLOOKUP(D437,NIVELES!$D$19:$H$25,4,0),"")</f>
        <v/>
      </c>
      <c r="AD437" s="28" t="str">
        <f>+IF(D437&lt;&gt;"",VLOOKUP(D437,NIVELES!$D$19:$H$25,5,0),"")</f>
        <v/>
      </c>
      <c r="AE437" s="44" t="str">
        <f>IF(AF437&lt;&gt;"",VLOOKUP(AF437,NIVELES!$F$495:$G$540,2,0),"")</f>
        <v/>
      </c>
      <c r="AF437" s="27"/>
      <c r="AG437" s="27"/>
      <c r="AH437" s="28" t="str">
        <f>+IF(AG437&lt;&gt;"",VLOOKUP(AG437,NIVELES!$A$800:$B$876,2,0),"")</f>
        <v/>
      </c>
      <c r="AI437" s="27"/>
      <c r="AJ437" s="27"/>
      <c r="AK437" s="28" t="str">
        <f>IF(AJ437&lt;&gt;"",+VLOOKUP(AJ437,NIVELES!$A$890:$B$1237,2,0),"")</f>
        <v/>
      </c>
      <c r="AL437" s="29"/>
      <c r="AM437" s="29"/>
      <c r="AN437" s="29"/>
      <c r="AO437" s="29"/>
      <c r="AP437" s="29"/>
      <c r="AQ437" s="29"/>
      <c r="AR437" s="29"/>
      <c r="AS437" s="29"/>
      <c r="AT437" s="29"/>
      <c r="AU437" s="29"/>
      <c r="AV437" s="29"/>
      <c r="AW437" s="29"/>
      <c r="AX437" s="29"/>
      <c r="AY437" s="31">
        <f t="shared" si="49"/>
        <v>0</v>
      </c>
      <c r="AZ437" s="30" t="str">
        <f t="shared" si="50"/>
        <v xml:space="preserve"> </v>
      </c>
      <c r="BA437" s="35" t="str">
        <f t="shared" si="51"/>
        <v xml:space="preserve"> </v>
      </c>
      <c r="BB437" s="108"/>
      <c r="BC437" s="108"/>
      <c r="BD437" s="108"/>
      <c r="BE437" s="136" t="str">
        <f t="shared" si="52"/>
        <v/>
      </c>
      <c r="BF437" s="108"/>
      <c r="BG437" s="110"/>
      <c r="BH437" s="110"/>
      <c r="BI437" s="110"/>
      <c r="BJ437" s="137" t="str">
        <f t="shared" si="53"/>
        <v/>
      </c>
      <c r="BK437" s="110"/>
      <c r="BL437" s="108"/>
      <c r="BM437" s="108"/>
      <c r="BN437" s="108"/>
      <c r="BO437" s="135" t="str">
        <f t="shared" si="54"/>
        <v/>
      </c>
      <c r="BP437" s="108"/>
      <c r="BQ437" s="108"/>
      <c r="BR437" s="108"/>
      <c r="BS437" s="108"/>
      <c r="BT437" s="135" t="str">
        <f t="shared" si="55"/>
        <v/>
      </c>
      <c r="BU437" s="108"/>
      <c r="BV437" s="108"/>
      <c r="BW437" s="108"/>
      <c r="BX437" s="108"/>
      <c r="BY437" s="135" t="str">
        <f t="shared" si="56"/>
        <v/>
      </c>
      <c r="BZ437" s="108"/>
    </row>
    <row r="438" spans="1:78" x14ac:dyDescent="0.25">
      <c r="A438" s="27"/>
      <c r="B438" s="27"/>
      <c r="C438" s="27"/>
      <c r="D438" s="27"/>
      <c r="E438" s="28" t="str">
        <f>+IF(C438&lt;&gt;"",VLOOKUP(MID(C438,18,5),NIVELES!$A$133:$B$213,2,0),"")</f>
        <v/>
      </c>
      <c r="F438" s="88"/>
      <c r="G438" s="28" t="str">
        <f>IF(F438&lt;&gt;"",VLOOKUP(F438,NIVELES!$A$246:$C$464,3,0),"")</f>
        <v/>
      </c>
      <c r="H438" s="27"/>
      <c r="I438" s="27"/>
      <c r="J438" s="27"/>
      <c r="K438" s="107"/>
      <c r="L438" s="27"/>
      <c r="M438" s="46"/>
      <c r="N438" s="46"/>
      <c r="O438" s="46"/>
      <c r="P438" s="46"/>
      <c r="Q438" s="46"/>
      <c r="R438" s="46"/>
      <c r="S438" s="46"/>
      <c r="T438" s="46"/>
      <c r="U438" s="46"/>
      <c r="V438" s="46"/>
      <c r="W438" s="46"/>
      <c r="X438" s="46"/>
      <c r="Y438" s="41" t="str">
        <f>IF(A438&lt;&gt;"",IF(D438="DIRECCIÓN_DE_TRANSFERENCIAS","280 0031",VLOOKUP(C438,NIVELES!$A$14:$B$105,2,0)),"")</f>
        <v/>
      </c>
      <c r="Z438" s="106"/>
      <c r="AA438" s="43" t="str">
        <f>+IF(D438&lt;&gt;"",VLOOKUP(D438,NIVELES!$D$19:$H$25,2,0),"")</f>
        <v/>
      </c>
      <c r="AB438" s="28" t="str">
        <f>+IF(D438&lt;&gt;"",VLOOKUP(D438,NIVELES!$D$19:$H$25,3,0),"")</f>
        <v/>
      </c>
      <c r="AC438" s="28" t="str">
        <f>+IF(D438&lt;&gt;"",VLOOKUP(D438,NIVELES!$D$19:$H$25,4,0),"")</f>
        <v/>
      </c>
      <c r="AD438" s="28" t="str">
        <f>+IF(D438&lt;&gt;"",VLOOKUP(D438,NIVELES!$D$19:$H$25,5,0),"")</f>
        <v/>
      </c>
      <c r="AE438" s="44" t="str">
        <f>IF(AF438&lt;&gt;"",VLOOKUP(AF438,NIVELES!$F$495:$G$540,2,0),"")</f>
        <v/>
      </c>
      <c r="AF438" s="27"/>
      <c r="AG438" s="27"/>
      <c r="AH438" s="28" t="str">
        <f>+IF(AG438&lt;&gt;"",VLOOKUP(AG438,NIVELES!$A$800:$B$876,2,0),"")</f>
        <v/>
      </c>
      <c r="AI438" s="27"/>
      <c r="AJ438" s="27"/>
      <c r="AK438" s="28" t="str">
        <f>IF(AJ438&lt;&gt;"",+VLOOKUP(AJ438,NIVELES!$A$890:$B$1237,2,0),"")</f>
        <v/>
      </c>
      <c r="AL438" s="29"/>
      <c r="AM438" s="29"/>
      <c r="AN438" s="29"/>
      <c r="AO438" s="29"/>
      <c r="AP438" s="29"/>
      <c r="AQ438" s="29"/>
      <c r="AR438" s="29"/>
      <c r="AS438" s="29"/>
      <c r="AT438" s="29"/>
      <c r="AU438" s="29"/>
      <c r="AV438" s="29"/>
      <c r="AW438" s="29"/>
      <c r="AX438" s="29"/>
      <c r="AY438" s="31">
        <f t="shared" si="49"/>
        <v>0</v>
      </c>
      <c r="AZ438" s="30" t="str">
        <f t="shared" si="50"/>
        <v xml:space="preserve"> </v>
      </c>
      <c r="BA438" s="35" t="str">
        <f t="shared" si="51"/>
        <v xml:space="preserve"> </v>
      </c>
      <c r="BB438" s="108"/>
      <c r="BC438" s="108"/>
      <c r="BD438" s="108"/>
      <c r="BE438" s="136" t="str">
        <f t="shared" si="52"/>
        <v/>
      </c>
      <c r="BF438" s="108"/>
      <c r="BG438" s="110"/>
      <c r="BH438" s="110"/>
      <c r="BI438" s="110"/>
      <c r="BJ438" s="137" t="str">
        <f t="shared" si="53"/>
        <v/>
      </c>
      <c r="BK438" s="110"/>
      <c r="BL438" s="108"/>
      <c r="BM438" s="108"/>
      <c r="BN438" s="108"/>
      <c r="BO438" s="135" t="str">
        <f t="shared" si="54"/>
        <v/>
      </c>
      <c r="BP438" s="108"/>
      <c r="BQ438" s="108"/>
      <c r="BR438" s="108"/>
      <c r="BS438" s="108"/>
      <c r="BT438" s="135" t="str">
        <f t="shared" si="55"/>
        <v/>
      </c>
      <c r="BU438" s="108"/>
      <c r="BV438" s="108"/>
      <c r="BW438" s="108"/>
      <c r="BX438" s="108"/>
      <c r="BY438" s="135" t="str">
        <f t="shared" si="56"/>
        <v/>
      </c>
      <c r="BZ438" s="108"/>
    </row>
    <row r="439" spans="1:78" x14ac:dyDescent="0.25">
      <c r="A439" s="27"/>
      <c r="B439" s="27"/>
      <c r="C439" s="27"/>
      <c r="D439" s="27"/>
      <c r="E439" s="28" t="str">
        <f>+IF(C439&lt;&gt;"",VLOOKUP(MID(C439,18,5),NIVELES!$A$133:$B$213,2,0),"")</f>
        <v/>
      </c>
      <c r="F439" s="88"/>
      <c r="G439" s="28" t="str">
        <f>IF(F439&lt;&gt;"",VLOOKUP(F439,NIVELES!$A$246:$C$464,3,0),"")</f>
        <v/>
      </c>
      <c r="H439" s="27"/>
      <c r="I439" s="27"/>
      <c r="J439" s="27"/>
      <c r="K439" s="107"/>
      <c r="L439" s="27"/>
      <c r="M439" s="46"/>
      <c r="N439" s="46"/>
      <c r="O439" s="46"/>
      <c r="P439" s="46"/>
      <c r="Q439" s="46"/>
      <c r="R439" s="46"/>
      <c r="S439" s="46"/>
      <c r="T439" s="46"/>
      <c r="U439" s="46"/>
      <c r="V439" s="46"/>
      <c r="W439" s="46"/>
      <c r="X439" s="46"/>
      <c r="Y439" s="41" t="str">
        <f>IF(A439&lt;&gt;"",IF(D439="DIRECCIÓN_DE_TRANSFERENCIAS","280 0031",VLOOKUP(C439,NIVELES!$A$14:$B$105,2,0)),"")</f>
        <v/>
      </c>
      <c r="Z439" s="106"/>
      <c r="AA439" s="43" t="str">
        <f>+IF(D439&lt;&gt;"",VLOOKUP(D439,NIVELES!$D$19:$H$25,2,0),"")</f>
        <v/>
      </c>
      <c r="AB439" s="28" t="str">
        <f>+IF(D439&lt;&gt;"",VLOOKUP(D439,NIVELES!$D$19:$H$25,3,0),"")</f>
        <v/>
      </c>
      <c r="AC439" s="28" t="str">
        <f>+IF(D439&lt;&gt;"",VLOOKUP(D439,NIVELES!$D$19:$H$25,4,0),"")</f>
        <v/>
      </c>
      <c r="AD439" s="28" t="str">
        <f>+IF(D439&lt;&gt;"",VLOOKUP(D439,NIVELES!$D$19:$H$25,5,0),"")</f>
        <v/>
      </c>
      <c r="AE439" s="44" t="str">
        <f>IF(AF439&lt;&gt;"",VLOOKUP(AF439,NIVELES!$F$495:$G$540,2,0),"")</f>
        <v/>
      </c>
      <c r="AF439" s="27"/>
      <c r="AG439" s="27"/>
      <c r="AH439" s="28" t="str">
        <f>+IF(AG439&lt;&gt;"",VLOOKUP(AG439,NIVELES!$A$800:$B$876,2,0),"")</f>
        <v/>
      </c>
      <c r="AI439" s="27"/>
      <c r="AJ439" s="27"/>
      <c r="AK439" s="28" t="str">
        <f>IF(AJ439&lt;&gt;"",+VLOOKUP(AJ439,NIVELES!$A$890:$B$1237,2,0),"")</f>
        <v/>
      </c>
      <c r="AL439" s="29"/>
      <c r="AM439" s="29"/>
      <c r="AN439" s="29"/>
      <c r="AO439" s="29"/>
      <c r="AP439" s="29"/>
      <c r="AQ439" s="29"/>
      <c r="AR439" s="29"/>
      <c r="AS439" s="29"/>
      <c r="AT439" s="29"/>
      <c r="AU439" s="29"/>
      <c r="AV439" s="29"/>
      <c r="AW439" s="29"/>
      <c r="AX439" s="29"/>
      <c r="AY439" s="31">
        <f t="shared" si="49"/>
        <v>0</v>
      </c>
      <c r="AZ439" s="30" t="str">
        <f t="shared" si="50"/>
        <v xml:space="preserve"> </v>
      </c>
      <c r="BA439" s="35" t="str">
        <f t="shared" si="51"/>
        <v xml:space="preserve"> </v>
      </c>
      <c r="BB439" s="108"/>
      <c r="BC439" s="108"/>
      <c r="BD439" s="108"/>
      <c r="BE439" s="136" t="str">
        <f t="shared" si="52"/>
        <v/>
      </c>
      <c r="BF439" s="108"/>
      <c r="BG439" s="110"/>
      <c r="BH439" s="110"/>
      <c r="BI439" s="110"/>
      <c r="BJ439" s="137" t="str">
        <f t="shared" si="53"/>
        <v/>
      </c>
      <c r="BK439" s="110"/>
      <c r="BL439" s="108"/>
      <c r="BM439" s="108"/>
      <c r="BN439" s="108"/>
      <c r="BO439" s="135" t="str">
        <f t="shared" si="54"/>
        <v/>
      </c>
      <c r="BP439" s="108"/>
      <c r="BQ439" s="108"/>
      <c r="BR439" s="108"/>
      <c r="BS439" s="108"/>
      <c r="BT439" s="135" t="str">
        <f t="shared" si="55"/>
        <v/>
      </c>
      <c r="BU439" s="108"/>
      <c r="BV439" s="108"/>
      <c r="BW439" s="108"/>
      <c r="BX439" s="108"/>
      <c r="BY439" s="135" t="str">
        <f t="shared" si="56"/>
        <v/>
      </c>
      <c r="BZ439" s="108"/>
    </row>
    <row r="440" spans="1:78" x14ac:dyDescent="0.25">
      <c r="A440" s="27"/>
      <c r="B440" s="27"/>
      <c r="C440" s="27"/>
      <c r="D440" s="27"/>
      <c r="E440" s="28" t="str">
        <f>+IF(C440&lt;&gt;"",VLOOKUP(MID(C440,18,5),NIVELES!$A$133:$B$213,2,0),"")</f>
        <v/>
      </c>
      <c r="F440" s="88"/>
      <c r="G440" s="28" t="str">
        <f>IF(F440&lt;&gt;"",VLOOKUP(F440,NIVELES!$A$246:$C$464,3,0),"")</f>
        <v/>
      </c>
      <c r="H440" s="27"/>
      <c r="I440" s="27"/>
      <c r="J440" s="27"/>
      <c r="K440" s="107"/>
      <c r="L440" s="27"/>
      <c r="M440" s="46"/>
      <c r="N440" s="46"/>
      <c r="O440" s="46"/>
      <c r="P440" s="46"/>
      <c r="Q440" s="46"/>
      <c r="R440" s="46"/>
      <c r="S440" s="46"/>
      <c r="T440" s="46"/>
      <c r="U440" s="46"/>
      <c r="V440" s="46"/>
      <c r="W440" s="46"/>
      <c r="X440" s="46"/>
      <c r="Y440" s="41" t="str">
        <f>IF(A440&lt;&gt;"",IF(D440="DIRECCIÓN_DE_TRANSFERENCIAS","280 0031",VLOOKUP(C440,NIVELES!$A$14:$B$105,2,0)),"")</f>
        <v/>
      </c>
      <c r="Z440" s="106"/>
      <c r="AA440" s="43" t="str">
        <f>+IF(D440&lt;&gt;"",VLOOKUP(D440,NIVELES!$D$19:$H$25,2,0),"")</f>
        <v/>
      </c>
      <c r="AB440" s="28" t="str">
        <f>+IF(D440&lt;&gt;"",VLOOKUP(D440,NIVELES!$D$19:$H$25,3,0),"")</f>
        <v/>
      </c>
      <c r="AC440" s="28" t="str">
        <f>+IF(D440&lt;&gt;"",VLOOKUP(D440,NIVELES!$D$19:$H$25,4,0),"")</f>
        <v/>
      </c>
      <c r="AD440" s="28" t="str">
        <f>+IF(D440&lt;&gt;"",VLOOKUP(D440,NIVELES!$D$19:$H$25,5,0),"")</f>
        <v/>
      </c>
      <c r="AE440" s="44" t="str">
        <f>IF(AF440&lt;&gt;"",VLOOKUP(AF440,NIVELES!$F$495:$G$540,2,0),"")</f>
        <v/>
      </c>
      <c r="AF440" s="27"/>
      <c r="AG440" s="27"/>
      <c r="AH440" s="28" t="str">
        <f>+IF(AG440&lt;&gt;"",VLOOKUP(AG440,NIVELES!$A$800:$B$876,2,0),"")</f>
        <v/>
      </c>
      <c r="AI440" s="27"/>
      <c r="AJ440" s="27"/>
      <c r="AK440" s="28" t="str">
        <f>IF(AJ440&lt;&gt;"",+VLOOKUP(AJ440,NIVELES!$A$890:$B$1237,2,0),"")</f>
        <v/>
      </c>
      <c r="AL440" s="29"/>
      <c r="AM440" s="29"/>
      <c r="AN440" s="29"/>
      <c r="AO440" s="29"/>
      <c r="AP440" s="29"/>
      <c r="AQ440" s="29"/>
      <c r="AR440" s="29"/>
      <c r="AS440" s="29"/>
      <c r="AT440" s="29"/>
      <c r="AU440" s="29"/>
      <c r="AV440" s="29"/>
      <c r="AW440" s="29"/>
      <c r="AX440" s="29"/>
      <c r="AY440" s="31">
        <f t="shared" si="49"/>
        <v>0</v>
      </c>
      <c r="AZ440" s="30" t="str">
        <f t="shared" si="50"/>
        <v xml:space="preserve"> </v>
      </c>
      <c r="BA440" s="35" t="str">
        <f t="shared" si="51"/>
        <v xml:space="preserve"> </v>
      </c>
      <c r="BB440" s="108"/>
      <c r="BC440" s="108"/>
      <c r="BD440" s="108"/>
      <c r="BE440" s="136" t="str">
        <f t="shared" si="52"/>
        <v/>
      </c>
      <c r="BF440" s="108"/>
      <c r="BG440" s="110"/>
      <c r="BH440" s="110"/>
      <c r="BI440" s="110"/>
      <c r="BJ440" s="137" t="str">
        <f t="shared" si="53"/>
        <v/>
      </c>
      <c r="BK440" s="110"/>
      <c r="BL440" s="108"/>
      <c r="BM440" s="108"/>
      <c r="BN440" s="108"/>
      <c r="BO440" s="135" t="str">
        <f t="shared" si="54"/>
        <v/>
      </c>
      <c r="BP440" s="108"/>
      <c r="BQ440" s="108"/>
      <c r="BR440" s="108"/>
      <c r="BS440" s="108"/>
      <c r="BT440" s="135" t="str">
        <f t="shared" si="55"/>
        <v/>
      </c>
      <c r="BU440" s="108"/>
      <c r="BV440" s="108"/>
      <c r="BW440" s="108"/>
      <c r="BX440" s="108"/>
      <c r="BY440" s="135" t="str">
        <f t="shared" si="56"/>
        <v/>
      </c>
      <c r="BZ440" s="108"/>
    </row>
    <row r="441" spans="1:78" x14ac:dyDescent="0.25">
      <c r="A441" s="27"/>
      <c r="B441" s="27"/>
      <c r="C441" s="27"/>
      <c r="D441" s="27"/>
      <c r="E441" s="28" t="str">
        <f>+IF(C441&lt;&gt;"",VLOOKUP(MID(C441,18,5),NIVELES!$A$133:$B$213,2,0),"")</f>
        <v/>
      </c>
      <c r="F441" s="88"/>
      <c r="G441" s="28" t="str">
        <f>IF(F441&lt;&gt;"",VLOOKUP(F441,NIVELES!$A$246:$C$464,3,0),"")</f>
        <v/>
      </c>
      <c r="H441" s="27"/>
      <c r="I441" s="27"/>
      <c r="J441" s="27"/>
      <c r="K441" s="107"/>
      <c r="L441" s="27"/>
      <c r="M441" s="46"/>
      <c r="N441" s="46"/>
      <c r="O441" s="46"/>
      <c r="P441" s="46"/>
      <c r="Q441" s="46"/>
      <c r="R441" s="46"/>
      <c r="S441" s="46"/>
      <c r="T441" s="46"/>
      <c r="U441" s="46"/>
      <c r="V441" s="46"/>
      <c r="W441" s="46"/>
      <c r="X441" s="46"/>
      <c r="Y441" s="41" t="str">
        <f>IF(A441&lt;&gt;"",IF(D441="DIRECCIÓN_DE_TRANSFERENCIAS","280 0031",VLOOKUP(C441,NIVELES!$A$14:$B$105,2,0)),"")</f>
        <v/>
      </c>
      <c r="Z441" s="106"/>
      <c r="AA441" s="43" t="str">
        <f>+IF(D441&lt;&gt;"",VLOOKUP(D441,NIVELES!$D$19:$H$25,2,0),"")</f>
        <v/>
      </c>
      <c r="AB441" s="28" t="str">
        <f>+IF(D441&lt;&gt;"",VLOOKUP(D441,NIVELES!$D$19:$H$25,3,0),"")</f>
        <v/>
      </c>
      <c r="AC441" s="28" t="str">
        <f>+IF(D441&lt;&gt;"",VLOOKUP(D441,NIVELES!$D$19:$H$25,4,0),"")</f>
        <v/>
      </c>
      <c r="AD441" s="28" t="str">
        <f>+IF(D441&lt;&gt;"",VLOOKUP(D441,NIVELES!$D$19:$H$25,5,0),"")</f>
        <v/>
      </c>
      <c r="AE441" s="44" t="str">
        <f>IF(AF441&lt;&gt;"",VLOOKUP(AF441,NIVELES!$F$495:$G$540,2,0),"")</f>
        <v/>
      </c>
      <c r="AF441" s="27"/>
      <c r="AG441" s="27"/>
      <c r="AH441" s="28" t="str">
        <f>+IF(AG441&lt;&gt;"",VLOOKUP(AG441,NIVELES!$A$800:$B$876,2,0),"")</f>
        <v/>
      </c>
      <c r="AI441" s="27"/>
      <c r="AJ441" s="27"/>
      <c r="AK441" s="28" t="str">
        <f>IF(AJ441&lt;&gt;"",+VLOOKUP(AJ441,NIVELES!$A$890:$B$1237,2,0),"")</f>
        <v/>
      </c>
      <c r="AL441" s="29"/>
      <c r="AM441" s="29"/>
      <c r="AN441" s="29"/>
      <c r="AO441" s="29"/>
      <c r="AP441" s="29"/>
      <c r="AQ441" s="29"/>
      <c r="AR441" s="29"/>
      <c r="AS441" s="29"/>
      <c r="AT441" s="29"/>
      <c r="AU441" s="29"/>
      <c r="AV441" s="29"/>
      <c r="AW441" s="29"/>
      <c r="AX441" s="29"/>
      <c r="AY441" s="31">
        <f t="shared" si="49"/>
        <v>0</v>
      </c>
      <c r="AZ441" s="30" t="str">
        <f t="shared" si="50"/>
        <v xml:space="preserve"> </v>
      </c>
      <c r="BA441" s="35" t="str">
        <f t="shared" si="51"/>
        <v xml:space="preserve"> </v>
      </c>
      <c r="BB441" s="108"/>
      <c r="BC441" s="108"/>
      <c r="BD441" s="108"/>
      <c r="BE441" s="136" t="str">
        <f t="shared" si="52"/>
        <v/>
      </c>
      <c r="BF441" s="108"/>
      <c r="BG441" s="110"/>
      <c r="BH441" s="110"/>
      <c r="BI441" s="110"/>
      <c r="BJ441" s="137" t="str">
        <f t="shared" si="53"/>
        <v/>
      </c>
      <c r="BK441" s="110"/>
      <c r="BL441" s="108"/>
      <c r="BM441" s="108"/>
      <c r="BN441" s="108"/>
      <c r="BO441" s="135" t="str">
        <f t="shared" si="54"/>
        <v/>
      </c>
      <c r="BP441" s="108"/>
      <c r="BQ441" s="108"/>
      <c r="BR441" s="108"/>
      <c r="BS441" s="108"/>
      <c r="BT441" s="135" t="str">
        <f t="shared" si="55"/>
        <v/>
      </c>
      <c r="BU441" s="108"/>
      <c r="BV441" s="108"/>
      <c r="BW441" s="108"/>
      <c r="BX441" s="108"/>
      <c r="BY441" s="135" t="str">
        <f t="shared" si="56"/>
        <v/>
      </c>
      <c r="BZ441" s="108"/>
    </row>
    <row r="442" spans="1:78" x14ac:dyDescent="0.25">
      <c r="A442" s="27"/>
      <c r="B442" s="27"/>
      <c r="C442" s="27"/>
      <c r="D442" s="27"/>
      <c r="E442" s="28" t="str">
        <f>+IF(C442&lt;&gt;"",VLOOKUP(MID(C442,18,5),NIVELES!$A$133:$B$213,2,0),"")</f>
        <v/>
      </c>
      <c r="F442" s="88"/>
      <c r="G442" s="28" t="str">
        <f>IF(F442&lt;&gt;"",VLOOKUP(F442,NIVELES!$A$246:$C$464,3,0),"")</f>
        <v/>
      </c>
      <c r="H442" s="27"/>
      <c r="I442" s="27"/>
      <c r="J442" s="27"/>
      <c r="K442" s="107"/>
      <c r="L442" s="27"/>
      <c r="M442" s="46"/>
      <c r="N442" s="46"/>
      <c r="O442" s="46"/>
      <c r="P442" s="46"/>
      <c r="Q442" s="46"/>
      <c r="R442" s="46"/>
      <c r="S442" s="46"/>
      <c r="T442" s="46"/>
      <c r="U442" s="46"/>
      <c r="V442" s="46"/>
      <c r="W442" s="46"/>
      <c r="X442" s="46"/>
      <c r="Y442" s="41" t="str">
        <f>IF(A442&lt;&gt;"",IF(D442="DIRECCIÓN_DE_TRANSFERENCIAS","280 0031",VLOOKUP(C442,NIVELES!$A$14:$B$105,2,0)),"")</f>
        <v/>
      </c>
      <c r="Z442" s="106"/>
      <c r="AA442" s="43" t="str">
        <f>+IF(D442&lt;&gt;"",VLOOKUP(D442,NIVELES!$D$19:$H$25,2,0),"")</f>
        <v/>
      </c>
      <c r="AB442" s="28" t="str">
        <f>+IF(D442&lt;&gt;"",VLOOKUP(D442,NIVELES!$D$19:$H$25,3,0),"")</f>
        <v/>
      </c>
      <c r="AC442" s="28" t="str">
        <f>+IF(D442&lt;&gt;"",VLOOKUP(D442,NIVELES!$D$19:$H$25,4,0),"")</f>
        <v/>
      </c>
      <c r="AD442" s="28" t="str">
        <f>+IF(D442&lt;&gt;"",VLOOKUP(D442,NIVELES!$D$19:$H$25,5,0),"")</f>
        <v/>
      </c>
      <c r="AE442" s="44" t="str">
        <f>IF(AF442&lt;&gt;"",VLOOKUP(AF442,NIVELES!$F$495:$G$540,2,0),"")</f>
        <v/>
      </c>
      <c r="AF442" s="27"/>
      <c r="AG442" s="27"/>
      <c r="AH442" s="28" t="str">
        <f>+IF(AG442&lt;&gt;"",VLOOKUP(AG442,NIVELES!$A$800:$B$876,2,0),"")</f>
        <v/>
      </c>
      <c r="AI442" s="27"/>
      <c r="AJ442" s="27"/>
      <c r="AK442" s="28" t="str">
        <f>IF(AJ442&lt;&gt;"",+VLOOKUP(AJ442,NIVELES!$A$890:$B$1237,2,0),"")</f>
        <v/>
      </c>
      <c r="AL442" s="29"/>
      <c r="AM442" s="29"/>
      <c r="AN442" s="29"/>
      <c r="AO442" s="29"/>
      <c r="AP442" s="29"/>
      <c r="AQ442" s="29"/>
      <c r="AR442" s="29"/>
      <c r="AS442" s="29"/>
      <c r="AT442" s="29"/>
      <c r="AU442" s="29"/>
      <c r="AV442" s="29"/>
      <c r="AW442" s="29"/>
      <c r="AX442" s="29"/>
      <c r="AY442" s="31">
        <f t="shared" si="49"/>
        <v>0</v>
      </c>
      <c r="AZ442" s="30" t="str">
        <f t="shared" si="50"/>
        <v xml:space="preserve"> </v>
      </c>
      <c r="BA442" s="35" t="str">
        <f t="shared" si="51"/>
        <v xml:space="preserve"> </v>
      </c>
      <c r="BB442" s="108"/>
      <c r="BC442" s="108"/>
      <c r="BD442" s="108"/>
      <c r="BE442" s="136" t="str">
        <f t="shared" si="52"/>
        <v/>
      </c>
      <c r="BF442" s="108"/>
      <c r="BG442" s="110"/>
      <c r="BH442" s="110"/>
      <c r="BI442" s="110"/>
      <c r="BJ442" s="137" t="str">
        <f t="shared" si="53"/>
        <v/>
      </c>
      <c r="BK442" s="110"/>
      <c r="BL442" s="108"/>
      <c r="BM442" s="108"/>
      <c r="BN442" s="108"/>
      <c r="BO442" s="135" t="str">
        <f t="shared" si="54"/>
        <v/>
      </c>
      <c r="BP442" s="108"/>
      <c r="BQ442" s="108"/>
      <c r="BR442" s="108"/>
      <c r="BS442" s="108"/>
      <c r="BT442" s="135" t="str">
        <f t="shared" si="55"/>
        <v/>
      </c>
      <c r="BU442" s="108"/>
      <c r="BV442" s="108"/>
      <c r="BW442" s="108"/>
      <c r="BX442" s="108"/>
      <c r="BY442" s="135" t="str">
        <f t="shared" si="56"/>
        <v/>
      </c>
      <c r="BZ442" s="108"/>
    </row>
    <row r="443" spans="1:78" x14ac:dyDescent="0.25">
      <c r="A443" s="27"/>
      <c r="B443" s="27"/>
      <c r="C443" s="27"/>
      <c r="D443" s="27"/>
      <c r="E443" s="28" t="str">
        <f>+IF(C443&lt;&gt;"",VLOOKUP(MID(C443,18,5),NIVELES!$A$133:$B$213,2,0),"")</f>
        <v/>
      </c>
      <c r="F443" s="88"/>
      <c r="G443" s="28" t="str">
        <f>IF(F443&lt;&gt;"",VLOOKUP(F443,NIVELES!$A$246:$C$464,3,0),"")</f>
        <v/>
      </c>
      <c r="H443" s="27"/>
      <c r="I443" s="27"/>
      <c r="J443" s="27"/>
      <c r="K443" s="107"/>
      <c r="L443" s="27"/>
      <c r="M443" s="46"/>
      <c r="N443" s="46"/>
      <c r="O443" s="46"/>
      <c r="P443" s="46"/>
      <c r="Q443" s="46"/>
      <c r="R443" s="46"/>
      <c r="S443" s="46"/>
      <c r="T443" s="46"/>
      <c r="U443" s="46"/>
      <c r="V443" s="46"/>
      <c r="W443" s="46"/>
      <c r="X443" s="46"/>
      <c r="Y443" s="41" t="str">
        <f>IF(A443&lt;&gt;"",IF(D443="DIRECCIÓN_DE_TRANSFERENCIAS","280 0031",VLOOKUP(C443,NIVELES!$A$14:$B$105,2,0)),"")</f>
        <v/>
      </c>
      <c r="Z443" s="106"/>
      <c r="AA443" s="43" t="str">
        <f>+IF(D443&lt;&gt;"",VLOOKUP(D443,NIVELES!$D$19:$H$25,2,0),"")</f>
        <v/>
      </c>
      <c r="AB443" s="28" t="str">
        <f>+IF(D443&lt;&gt;"",VLOOKUP(D443,NIVELES!$D$19:$H$25,3,0),"")</f>
        <v/>
      </c>
      <c r="AC443" s="28" t="str">
        <f>+IF(D443&lt;&gt;"",VLOOKUP(D443,NIVELES!$D$19:$H$25,4,0),"")</f>
        <v/>
      </c>
      <c r="AD443" s="28" t="str">
        <f>+IF(D443&lt;&gt;"",VLOOKUP(D443,NIVELES!$D$19:$H$25,5,0),"")</f>
        <v/>
      </c>
      <c r="AE443" s="44" t="str">
        <f>IF(AF443&lt;&gt;"",VLOOKUP(AF443,NIVELES!$F$495:$G$540,2,0),"")</f>
        <v/>
      </c>
      <c r="AF443" s="27"/>
      <c r="AG443" s="27"/>
      <c r="AH443" s="28" t="str">
        <f>+IF(AG443&lt;&gt;"",VLOOKUP(AG443,NIVELES!$A$800:$B$876,2,0),"")</f>
        <v/>
      </c>
      <c r="AI443" s="27"/>
      <c r="AJ443" s="27"/>
      <c r="AK443" s="28" t="str">
        <f>IF(AJ443&lt;&gt;"",+VLOOKUP(AJ443,NIVELES!$A$890:$B$1237,2,0),"")</f>
        <v/>
      </c>
      <c r="AL443" s="29"/>
      <c r="AM443" s="29"/>
      <c r="AN443" s="29"/>
      <c r="AO443" s="29"/>
      <c r="AP443" s="29"/>
      <c r="AQ443" s="29"/>
      <c r="AR443" s="29"/>
      <c r="AS443" s="29"/>
      <c r="AT443" s="29"/>
      <c r="AU443" s="29"/>
      <c r="AV443" s="29"/>
      <c r="AW443" s="29"/>
      <c r="AX443" s="29"/>
      <c r="AY443" s="31">
        <f t="shared" si="49"/>
        <v>0</v>
      </c>
      <c r="AZ443" s="30" t="str">
        <f t="shared" si="50"/>
        <v xml:space="preserve"> </v>
      </c>
      <c r="BA443" s="35" t="str">
        <f t="shared" si="51"/>
        <v xml:space="preserve"> </v>
      </c>
      <c r="BB443" s="108"/>
      <c r="BC443" s="108"/>
      <c r="BD443" s="108"/>
      <c r="BE443" s="136" t="str">
        <f t="shared" si="52"/>
        <v/>
      </c>
      <c r="BF443" s="108"/>
      <c r="BG443" s="110"/>
      <c r="BH443" s="110"/>
      <c r="BI443" s="110"/>
      <c r="BJ443" s="137" t="str">
        <f t="shared" si="53"/>
        <v/>
      </c>
      <c r="BK443" s="110"/>
      <c r="BL443" s="108"/>
      <c r="BM443" s="108"/>
      <c r="BN443" s="108"/>
      <c r="BO443" s="135" t="str">
        <f t="shared" si="54"/>
        <v/>
      </c>
      <c r="BP443" s="108"/>
      <c r="BQ443" s="108"/>
      <c r="BR443" s="108"/>
      <c r="BS443" s="108"/>
      <c r="BT443" s="135" t="str">
        <f t="shared" si="55"/>
        <v/>
      </c>
      <c r="BU443" s="108"/>
      <c r="BV443" s="108"/>
      <c r="BW443" s="108"/>
      <c r="BX443" s="108"/>
      <c r="BY443" s="135" t="str">
        <f t="shared" si="56"/>
        <v/>
      </c>
      <c r="BZ443" s="108"/>
    </row>
    <row r="444" spans="1:78" x14ac:dyDescent="0.25">
      <c r="A444" s="27"/>
      <c r="B444" s="27"/>
      <c r="C444" s="27"/>
      <c r="D444" s="27"/>
      <c r="E444" s="28" t="str">
        <f>+IF(C444&lt;&gt;"",VLOOKUP(MID(C444,18,5),NIVELES!$A$133:$B$213,2,0),"")</f>
        <v/>
      </c>
      <c r="F444" s="88"/>
      <c r="G444" s="28" t="str">
        <f>IF(F444&lt;&gt;"",VLOOKUP(F444,NIVELES!$A$246:$C$464,3,0),"")</f>
        <v/>
      </c>
      <c r="H444" s="27"/>
      <c r="I444" s="27"/>
      <c r="J444" s="27"/>
      <c r="K444" s="107"/>
      <c r="L444" s="27"/>
      <c r="M444" s="46"/>
      <c r="N444" s="46"/>
      <c r="O444" s="46"/>
      <c r="P444" s="46"/>
      <c r="Q444" s="46"/>
      <c r="R444" s="46"/>
      <c r="S444" s="46"/>
      <c r="T444" s="46"/>
      <c r="U444" s="46"/>
      <c r="V444" s="46"/>
      <c r="W444" s="46"/>
      <c r="X444" s="46"/>
      <c r="Y444" s="41" t="str">
        <f>IF(A444&lt;&gt;"",IF(D444="DIRECCIÓN_DE_TRANSFERENCIAS","280 0031",VLOOKUP(C444,NIVELES!$A$14:$B$105,2,0)),"")</f>
        <v/>
      </c>
      <c r="Z444" s="106"/>
      <c r="AA444" s="43" t="str">
        <f>+IF(D444&lt;&gt;"",VLOOKUP(D444,NIVELES!$D$19:$H$25,2,0),"")</f>
        <v/>
      </c>
      <c r="AB444" s="28" t="str">
        <f>+IF(D444&lt;&gt;"",VLOOKUP(D444,NIVELES!$D$19:$H$25,3,0),"")</f>
        <v/>
      </c>
      <c r="AC444" s="28" t="str">
        <f>+IF(D444&lt;&gt;"",VLOOKUP(D444,NIVELES!$D$19:$H$25,4,0),"")</f>
        <v/>
      </c>
      <c r="AD444" s="28" t="str">
        <f>+IF(D444&lt;&gt;"",VLOOKUP(D444,NIVELES!$D$19:$H$25,5,0),"")</f>
        <v/>
      </c>
      <c r="AE444" s="44" t="str">
        <f>IF(AF444&lt;&gt;"",VLOOKUP(AF444,NIVELES!$F$495:$G$540,2,0),"")</f>
        <v/>
      </c>
      <c r="AF444" s="27"/>
      <c r="AG444" s="27"/>
      <c r="AH444" s="28" t="str">
        <f>+IF(AG444&lt;&gt;"",VLOOKUP(AG444,NIVELES!$A$800:$B$876,2,0),"")</f>
        <v/>
      </c>
      <c r="AI444" s="27"/>
      <c r="AJ444" s="27"/>
      <c r="AK444" s="28" t="str">
        <f>IF(AJ444&lt;&gt;"",+VLOOKUP(AJ444,NIVELES!$A$890:$B$1237,2,0),"")</f>
        <v/>
      </c>
      <c r="AL444" s="29"/>
      <c r="AM444" s="29"/>
      <c r="AN444" s="29"/>
      <c r="AO444" s="29"/>
      <c r="AP444" s="29"/>
      <c r="AQ444" s="29"/>
      <c r="AR444" s="29"/>
      <c r="AS444" s="29"/>
      <c r="AT444" s="29"/>
      <c r="AU444" s="29"/>
      <c r="AV444" s="29"/>
      <c r="AW444" s="29"/>
      <c r="AX444" s="29"/>
      <c r="AY444" s="31">
        <f t="shared" si="49"/>
        <v>0</v>
      </c>
      <c r="AZ444" s="30" t="str">
        <f t="shared" si="50"/>
        <v xml:space="preserve"> </v>
      </c>
      <c r="BA444" s="35" t="str">
        <f t="shared" si="51"/>
        <v xml:space="preserve"> </v>
      </c>
      <c r="BB444" s="108"/>
      <c r="BC444" s="108"/>
      <c r="BD444" s="108"/>
      <c r="BE444" s="136" t="str">
        <f t="shared" si="52"/>
        <v/>
      </c>
      <c r="BF444" s="108"/>
      <c r="BG444" s="110"/>
      <c r="BH444" s="110"/>
      <c r="BI444" s="110"/>
      <c r="BJ444" s="137" t="str">
        <f t="shared" si="53"/>
        <v/>
      </c>
      <c r="BK444" s="110"/>
      <c r="BL444" s="108"/>
      <c r="BM444" s="108"/>
      <c r="BN444" s="108"/>
      <c r="BO444" s="135" t="str">
        <f t="shared" si="54"/>
        <v/>
      </c>
      <c r="BP444" s="108"/>
      <c r="BQ444" s="108"/>
      <c r="BR444" s="108"/>
      <c r="BS444" s="108"/>
      <c r="BT444" s="135" t="str">
        <f t="shared" si="55"/>
        <v/>
      </c>
      <c r="BU444" s="108"/>
      <c r="BV444" s="108"/>
      <c r="BW444" s="108"/>
      <c r="BX444" s="108"/>
      <c r="BY444" s="135" t="str">
        <f t="shared" si="56"/>
        <v/>
      </c>
      <c r="BZ444" s="108"/>
    </row>
    <row r="445" spans="1:78" x14ac:dyDescent="0.25">
      <c r="A445" s="27"/>
      <c r="B445" s="27"/>
      <c r="C445" s="27"/>
      <c r="D445" s="27"/>
      <c r="E445" s="28" t="str">
        <f>+IF(C445&lt;&gt;"",VLOOKUP(MID(C445,18,5),NIVELES!$A$133:$B$213,2,0),"")</f>
        <v/>
      </c>
      <c r="F445" s="88"/>
      <c r="G445" s="28" t="str">
        <f>IF(F445&lt;&gt;"",VLOOKUP(F445,NIVELES!$A$246:$C$464,3,0),"")</f>
        <v/>
      </c>
      <c r="H445" s="27"/>
      <c r="I445" s="27"/>
      <c r="J445" s="27"/>
      <c r="K445" s="107"/>
      <c r="L445" s="27"/>
      <c r="M445" s="46"/>
      <c r="N445" s="46"/>
      <c r="O445" s="46"/>
      <c r="P445" s="46"/>
      <c r="Q445" s="46"/>
      <c r="R445" s="46"/>
      <c r="S445" s="46"/>
      <c r="T445" s="46"/>
      <c r="U445" s="46"/>
      <c r="V445" s="46"/>
      <c r="W445" s="46"/>
      <c r="X445" s="46"/>
      <c r="Y445" s="41" t="str">
        <f>IF(A445&lt;&gt;"",IF(D445="DIRECCIÓN_DE_TRANSFERENCIAS","280 0031",VLOOKUP(C445,NIVELES!$A$14:$B$105,2,0)),"")</f>
        <v/>
      </c>
      <c r="Z445" s="106"/>
      <c r="AA445" s="43" t="str">
        <f>+IF(D445&lt;&gt;"",VLOOKUP(D445,NIVELES!$D$19:$H$25,2,0),"")</f>
        <v/>
      </c>
      <c r="AB445" s="28" t="str">
        <f>+IF(D445&lt;&gt;"",VLOOKUP(D445,NIVELES!$D$19:$H$25,3,0),"")</f>
        <v/>
      </c>
      <c r="AC445" s="28" t="str">
        <f>+IF(D445&lt;&gt;"",VLOOKUP(D445,NIVELES!$D$19:$H$25,4,0),"")</f>
        <v/>
      </c>
      <c r="AD445" s="28" t="str">
        <f>+IF(D445&lt;&gt;"",VLOOKUP(D445,NIVELES!$D$19:$H$25,5,0),"")</f>
        <v/>
      </c>
      <c r="AE445" s="44" t="str">
        <f>IF(AF445&lt;&gt;"",VLOOKUP(AF445,NIVELES!$F$495:$G$540,2,0),"")</f>
        <v/>
      </c>
      <c r="AF445" s="27"/>
      <c r="AG445" s="27"/>
      <c r="AH445" s="28" t="str">
        <f>+IF(AG445&lt;&gt;"",VLOOKUP(AG445,NIVELES!$A$800:$B$876,2,0),"")</f>
        <v/>
      </c>
      <c r="AI445" s="27"/>
      <c r="AJ445" s="27"/>
      <c r="AK445" s="28" t="str">
        <f>IF(AJ445&lt;&gt;"",+VLOOKUP(AJ445,NIVELES!$A$890:$B$1237,2,0),"")</f>
        <v/>
      </c>
      <c r="AL445" s="29"/>
      <c r="AM445" s="29"/>
      <c r="AN445" s="29"/>
      <c r="AO445" s="29"/>
      <c r="AP445" s="29"/>
      <c r="AQ445" s="29"/>
      <c r="AR445" s="29"/>
      <c r="AS445" s="29"/>
      <c r="AT445" s="29"/>
      <c r="AU445" s="29"/>
      <c r="AV445" s="29"/>
      <c r="AW445" s="29"/>
      <c r="AX445" s="29"/>
      <c r="AY445" s="31">
        <f t="shared" si="49"/>
        <v>0</v>
      </c>
      <c r="AZ445" s="30" t="str">
        <f t="shared" si="50"/>
        <v xml:space="preserve"> </v>
      </c>
      <c r="BA445" s="35" t="str">
        <f t="shared" si="51"/>
        <v xml:space="preserve"> </v>
      </c>
      <c r="BB445" s="108"/>
      <c r="BC445" s="108"/>
      <c r="BD445" s="108"/>
      <c r="BE445" s="136" t="str">
        <f t="shared" si="52"/>
        <v/>
      </c>
      <c r="BF445" s="108"/>
      <c r="BG445" s="110"/>
      <c r="BH445" s="110"/>
      <c r="BI445" s="110"/>
      <c r="BJ445" s="137" t="str">
        <f t="shared" si="53"/>
        <v/>
      </c>
      <c r="BK445" s="110"/>
      <c r="BL445" s="108"/>
      <c r="BM445" s="108"/>
      <c r="BN445" s="108"/>
      <c r="BO445" s="135" t="str">
        <f t="shared" si="54"/>
        <v/>
      </c>
      <c r="BP445" s="108"/>
      <c r="BQ445" s="108"/>
      <c r="BR445" s="108"/>
      <c r="BS445" s="108"/>
      <c r="BT445" s="135" t="str">
        <f t="shared" si="55"/>
        <v/>
      </c>
      <c r="BU445" s="108"/>
      <c r="BV445" s="108"/>
      <c r="BW445" s="108"/>
      <c r="BX445" s="108"/>
      <c r="BY445" s="135" t="str">
        <f t="shared" si="56"/>
        <v/>
      </c>
      <c r="BZ445" s="108"/>
    </row>
    <row r="446" spans="1:78" x14ac:dyDescent="0.25">
      <c r="A446" s="27"/>
      <c r="B446" s="27"/>
      <c r="C446" s="27"/>
      <c r="D446" s="27"/>
      <c r="E446" s="28" t="str">
        <f>+IF(C446&lt;&gt;"",VLOOKUP(MID(C446,18,5),NIVELES!$A$133:$B$213,2,0),"")</f>
        <v/>
      </c>
      <c r="F446" s="88"/>
      <c r="G446" s="28" t="str">
        <f>IF(F446&lt;&gt;"",VLOOKUP(F446,NIVELES!$A$246:$C$464,3,0),"")</f>
        <v/>
      </c>
      <c r="H446" s="27"/>
      <c r="I446" s="27"/>
      <c r="J446" s="27"/>
      <c r="K446" s="107"/>
      <c r="L446" s="27"/>
      <c r="M446" s="46"/>
      <c r="N446" s="46"/>
      <c r="O446" s="46"/>
      <c r="P446" s="46"/>
      <c r="Q446" s="46"/>
      <c r="R446" s="46"/>
      <c r="S446" s="46"/>
      <c r="T446" s="46"/>
      <c r="U446" s="46"/>
      <c r="V446" s="46"/>
      <c r="W446" s="46"/>
      <c r="X446" s="46"/>
      <c r="Y446" s="41" t="str">
        <f>IF(A446&lt;&gt;"",IF(D446="DIRECCIÓN_DE_TRANSFERENCIAS","280 0031",VLOOKUP(C446,NIVELES!$A$14:$B$105,2,0)),"")</f>
        <v/>
      </c>
      <c r="Z446" s="106"/>
      <c r="AA446" s="43" t="str">
        <f>+IF(D446&lt;&gt;"",VLOOKUP(D446,NIVELES!$D$19:$H$25,2,0),"")</f>
        <v/>
      </c>
      <c r="AB446" s="28" t="str">
        <f>+IF(D446&lt;&gt;"",VLOOKUP(D446,NIVELES!$D$19:$H$25,3,0),"")</f>
        <v/>
      </c>
      <c r="AC446" s="28" t="str">
        <f>+IF(D446&lt;&gt;"",VLOOKUP(D446,NIVELES!$D$19:$H$25,4,0),"")</f>
        <v/>
      </c>
      <c r="AD446" s="28" t="str">
        <f>+IF(D446&lt;&gt;"",VLOOKUP(D446,NIVELES!$D$19:$H$25,5,0),"")</f>
        <v/>
      </c>
      <c r="AE446" s="44" t="str">
        <f>IF(AF446&lt;&gt;"",VLOOKUP(AF446,NIVELES!$F$495:$G$540,2,0),"")</f>
        <v/>
      </c>
      <c r="AF446" s="27"/>
      <c r="AG446" s="27"/>
      <c r="AH446" s="28" t="str">
        <f>+IF(AG446&lt;&gt;"",VLOOKUP(AG446,NIVELES!$A$800:$B$876,2,0),"")</f>
        <v/>
      </c>
      <c r="AI446" s="27"/>
      <c r="AJ446" s="27"/>
      <c r="AK446" s="28" t="str">
        <f>IF(AJ446&lt;&gt;"",+VLOOKUP(AJ446,NIVELES!$A$890:$B$1237,2,0),"")</f>
        <v/>
      </c>
      <c r="AL446" s="29"/>
      <c r="AM446" s="29"/>
      <c r="AN446" s="29"/>
      <c r="AO446" s="29"/>
      <c r="AP446" s="29"/>
      <c r="AQ446" s="29"/>
      <c r="AR446" s="29"/>
      <c r="AS446" s="29"/>
      <c r="AT446" s="29"/>
      <c r="AU446" s="29"/>
      <c r="AV446" s="29"/>
      <c r="AW446" s="29"/>
      <c r="AX446" s="29"/>
      <c r="AY446" s="31">
        <f t="shared" si="49"/>
        <v>0</v>
      </c>
      <c r="AZ446" s="30" t="str">
        <f t="shared" si="50"/>
        <v xml:space="preserve"> </v>
      </c>
      <c r="BA446" s="35" t="str">
        <f t="shared" si="51"/>
        <v xml:space="preserve"> </v>
      </c>
      <c r="BB446" s="108"/>
      <c r="BC446" s="108"/>
      <c r="BD446" s="108"/>
      <c r="BE446" s="136" t="str">
        <f t="shared" si="52"/>
        <v/>
      </c>
      <c r="BF446" s="108"/>
      <c r="BG446" s="110"/>
      <c r="BH446" s="110"/>
      <c r="BI446" s="110"/>
      <c r="BJ446" s="137" t="str">
        <f t="shared" si="53"/>
        <v/>
      </c>
      <c r="BK446" s="110"/>
      <c r="BL446" s="108"/>
      <c r="BM446" s="108"/>
      <c r="BN446" s="108"/>
      <c r="BO446" s="135" t="str">
        <f t="shared" si="54"/>
        <v/>
      </c>
      <c r="BP446" s="108"/>
      <c r="BQ446" s="108"/>
      <c r="BR446" s="108"/>
      <c r="BS446" s="108"/>
      <c r="BT446" s="135" t="str">
        <f t="shared" si="55"/>
        <v/>
      </c>
      <c r="BU446" s="108"/>
      <c r="BV446" s="108"/>
      <c r="BW446" s="108"/>
      <c r="BX446" s="108"/>
      <c r="BY446" s="135" t="str">
        <f t="shared" si="56"/>
        <v/>
      </c>
      <c r="BZ446" s="108"/>
    </row>
    <row r="447" spans="1:78" x14ac:dyDescent="0.25">
      <c r="A447" s="27"/>
      <c r="B447" s="27"/>
      <c r="C447" s="27"/>
      <c r="D447" s="27"/>
      <c r="E447" s="28" t="str">
        <f>+IF(C447&lt;&gt;"",VLOOKUP(MID(C447,18,5),NIVELES!$A$133:$B$213,2,0),"")</f>
        <v/>
      </c>
      <c r="F447" s="88"/>
      <c r="G447" s="28" t="str">
        <f>IF(F447&lt;&gt;"",VLOOKUP(F447,NIVELES!$A$246:$C$464,3,0),"")</f>
        <v/>
      </c>
      <c r="H447" s="27"/>
      <c r="I447" s="27"/>
      <c r="J447" s="27"/>
      <c r="K447" s="107"/>
      <c r="L447" s="27"/>
      <c r="M447" s="46"/>
      <c r="N447" s="46"/>
      <c r="O447" s="46"/>
      <c r="P447" s="46"/>
      <c r="Q447" s="46"/>
      <c r="R447" s="46"/>
      <c r="S447" s="46"/>
      <c r="T447" s="46"/>
      <c r="U447" s="46"/>
      <c r="V447" s="46"/>
      <c r="W447" s="46"/>
      <c r="X447" s="46"/>
      <c r="Y447" s="41" t="str">
        <f>IF(A447&lt;&gt;"",IF(D447="DIRECCIÓN_DE_TRANSFERENCIAS","280 0031",VLOOKUP(C447,NIVELES!$A$14:$B$105,2,0)),"")</f>
        <v/>
      </c>
      <c r="Z447" s="106"/>
      <c r="AA447" s="43" t="str">
        <f>+IF(D447&lt;&gt;"",VLOOKUP(D447,NIVELES!$D$19:$H$25,2,0),"")</f>
        <v/>
      </c>
      <c r="AB447" s="28" t="str">
        <f>+IF(D447&lt;&gt;"",VLOOKUP(D447,NIVELES!$D$19:$H$25,3,0),"")</f>
        <v/>
      </c>
      <c r="AC447" s="28" t="str">
        <f>+IF(D447&lt;&gt;"",VLOOKUP(D447,NIVELES!$D$19:$H$25,4,0),"")</f>
        <v/>
      </c>
      <c r="AD447" s="28" t="str">
        <f>+IF(D447&lt;&gt;"",VLOOKUP(D447,NIVELES!$D$19:$H$25,5,0),"")</f>
        <v/>
      </c>
      <c r="AE447" s="44" t="str">
        <f>IF(AF447&lt;&gt;"",VLOOKUP(AF447,NIVELES!$F$495:$G$540,2,0),"")</f>
        <v/>
      </c>
      <c r="AF447" s="27"/>
      <c r="AG447" s="27"/>
      <c r="AH447" s="28" t="str">
        <f>+IF(AG447&lt;&gt;"",VLOOKUP(AG447,NIVELES!$A$800:$B$876,2,0),"")</f>
        <v/>
      </c>
      <c r="AI447" s="27"/>
      <c r="AJ447" s="27"/>
      <c r="AK447" s="28" t="str">
        <f>IF(AJ447&lt;&gt;"",+VLOOKUP(AJ447,NIVELES!$A$890:$B$1237,2,0),"")</f>
        <v/>
      </c>
      <c r="AL447" s="29"/>
      <c r="AM447" s="29"/>
      <c r="AN447" s="29"/>
      <c r="AO447" s="29"/>
      <c r="AP447" s="29"/>
      <c r="AQ447" s="29"/>
      <c r="AR447" s="29"/>
      <c r="AS447" s="29"/>
      <c r="AT447" s="29"/>
      <c r="AU447" s="29"/>
      <c r="AV447" s="29"/>
      <c r="AW447" s="29"/>
      <c r="AX447" s="29"/>
      <c r="AY447" s="31">
        <f t="shared" si="49"/>
        <v>0</v>
      </c>
      <c r="AZ447" s="30" t="str">
        <f t="shared" si="50"/>
        <v xml:space="preserve"> </v>
      </c>
      <c r="BA447" s="35" t="str">
        <f t="shared" si="51"/>
        <v xml:space="preserve"> </v>
      </c>
      <c r="BB447" s="108"/>
      <c r="BC447" s="108"/>
      <c r="BD447" s="108"/>
      <c r="BE447" s="136" t="str">
        <f t="shared" si="52"/>
        <v/>
      </c>
      <c r="BF447" s="108"/>
      <c r="BG447" s="110"/>
      <c r="BH447" s="110"/>
      <c r="BI447" s="110"/>
      <c r="BJ447" s="137" t="str">
        <f t="shared" si="53"/>
        <v/>
      </c>
      <c r="BK447" s="110"/>
      <c r="BL447" s="108"/>
      <c r="BM447" s="108"/>
      <c r="BN447" s="108"/>
      <c r="BO447" s="135" t="str">
        <f t="shared" si="54"/>
        <v/>
      </c>
      <c r="BP447" s="108"/>
      <c r="BQ447" s="108"/>
      <c r="BR447" s="108"/>
      <c r="BS447" s="108"/>
      <c r="BT447" s="135" t="str">
        <f t="shared" si="55"/>
        <v/>
      </c>
      <c r="BU447" s="108"/>
      <c r="BV447" s="108"/>
      <c r="BW447" s="108"/>
      <c r="BX447" s="108"/>
      <c r="BY447" s="135" t="str">
        <f t="shared" si="56"/>
        <v/>
      </c>
      <c r="BZ447" s="108"/>
    </row>
    <row r="448" spans="1:78" x14ac:dyDescent="0.25">
      <c r="A448" s="27"/>
      <c r="B448" s="27"/>
      <c r="C448" s="27"/>
      <c r="D448" s="27"/>
      <c r="E448" s="28" t="str">
        <f>+IF(C448&lt;&gt;"",VLOOKUP(MID(C448,18,5),NIVELES!$A$133:$B$213,2,0),"")</f>
        <v/>
      </c>
      <c r="F448" s="88"/>
      <c r="G448" s="28" t="str">
        <f>IF(F448&lt;&gt;"",VLOOKUP(F448,NIVELES!$A$246:$C$464,3,0),"")</f>
        <v/>
      </c>
      <c r="H448" s="27"/>
      <c r="I448" s="27"/>
      <c r="J448" s="27"/>
      <c r="K448" s="107"/>
      <c r="L448" s="27"/>
      <c r="M448" s="46"/>
      <c r="N448" s="46"/>
      <c r="O448" s="46"/>
      <c r="P448" s="46"/>
      <c r="Q448" s="46"/>
      <c r="R448" s="46"/>
      <c r="S448" s="46"/>
      <c r="T448" s="46"/>
      <c r="U448" s="46"/>
      <c r="V448" s="46"/>
      <c r="W448" s="46"/>
      <c r="X448" s="46"/>
      <c r="Y448" s="41" t="str">
        <f>IF(A448&lt;&gt;"",IF(D448="DIRECCIÓN_DE_TRANSFERENCIAS","280 0031",VLOOKUP(C448,NIVELES!$A$14:$B$105,2,0)),"")</f>
        <v/>
      </c>
      <c r="Z448" s="106"/>
      <c r="AA448" s="43" t="str">
        <f>+IF(D448&lt;&gt;"",VLOOKUP(D448,NIVELES!$D$19:$H$25,2,0),"")</f>
        <v/>
      </c>
      <c r="AB448" s="28" t="str">
        <f>+IF(D448&lt;&gt;"",VLOOKUP(D448,NIVELES!$D$19:$H$25,3,0),"")</f>
        <v/>
      </c>
      <c r="AC448" s="28" t="str">
        <f>+IF(D448&lt;&gt;"",VLOOKUP(D448,NIVELES!$D$19:$H$25,4,0),"")</f>
        <v/>
      </c>
      <c r="AD448" s="28" t="str">
        <f>+IF(D448&lt;&gt;"",VLOOKUP(D448,NIVELES!$D$19:$H$25,5,0),"")</f>
        <v/>
      </c>
      <c r="AE448" s="44" t="str">
        <f>IF(AF448&lt;&gt;"",VLOOKUP(AF448,NIVELES!$F$495:$G$540,2,0),"")</f>
        <v/>
      </c>
      <c r="AF448" s="27"/>
      <c r="AG448" s="27"/>
      <c r="AH448" s="28" t="str">
        <f>+IF(AG448&lt;&gt;"",VLOOKUP(AG448,NIVELES!$A$800:$B$876,2,0),"")</f>
        <v/>
      </c>
      <c r="AI448" s="27"/>
      <c r="AJ448" s="27"/>
      <c r="AK448" s="28" t="str">
        <f>IF(AJ448&lt;&gt;"",+VLOOKUP(AJ448,NIVELES!$A$890:$B$1237,2,0),"")</f>
        <v/>
      </c>
      <c r="AL448" s="29"/>
      <c r="AM448" s="29"/>
      <c r="AN448" s="29"/>
      <c r="AO448" s="29"/>
      <c r="AP448" s="29"/>
      <c r="AQ448" s="29"/>
      <c r="AR448" s="29"/>
      <c r="AS448" s="29"/>
      <c r="AT448" s="29"/>
      <c r="AU448" s="29"/>
      <c r="AV448" s="29"/>
      <c r="AW448" s="29"/>
      <c r="AX448" s="29"/>
      <c r="AY448" s="31">
        <f t="shared" si="49"/>
        <v>0</v>
      </c>
      <c r="AZ448" s="30" t="str">
        <f t="shared" si="50"/>
        <v xml:space="preserve"> </v>
      </c>
      <c r="BA448" s="35" t="str">
        <f t="shared" si="51"/>
        <v xml:space="preserve"> </v>
      </c>
      <c r="BB448" s="108"/>
      <c r="BC448" s="108"/>
      <c r="BD448" s="108"/>
      <c r="BE448" s="136" t="str">
        <f t="shared" si="52"/>
        <v/>
      </c>
      <c r="BF448" s="108"/>
      <c r="BG448" s="110"/>
      <c r="BH448" s="110"/>
      <c r="BI448" s="110"/>
      <c r="BJ448" s="137" t="str">
        <f t="shared" si="53"/>
        <v/>
      </c>
      <c r="BK448" s="110"/>
      <c r="BL448" s="108"/>
      <c r="BM448" s="108"/>
      <c r="BN448" s="108"/>
      <c r="BO448" s="135" t="str">
        <f t="shared" si="54"/>
        <v/>
      </c>
      <c r="BP448" s="108"/>
      <c r="BQ448" s="108"/>
      <c r="BR448" s="108"/>
      <c r="BS448" s="108"/>
      <c r="BT448" s="135" t="str">
        <f t="shared" si="55"/>
        <v/>
      </c>
      <c r="BU448" s="108"/>
      <c r="BV448" s="108"/>
      <c r="BW448" s="108"/>
      <c r="BX448" s="108"/>
      <c r="BY448" s="135" t="str">
        <f t="shared" si="56"/>
        <v/>
      </c>
      <c r="BZ448" s="108"/>
    </row>
    <row r="449" spans="1:78" x14ac:dyDescent="0.25">
      <c r="A449" s="27"/>
      <c r="B449" s="27"/>
      <c r="C449" s="27"/>
      <c r="D449" s="27"/>
      <c r="E449" s="28" t="str">
        <f>+IF(C449&lt;&gt;"",VLOOKUP(MID(C449,18,5),NIVELES!$A$133:$B$213,2,0),"")</f>
        <v/>
      </c>
      <c r="F449" s="88"/>
      <c r="G449" s="28" t="str">
        <f>IF(F449&lt;&gt;"",VLOOKUP(F449,NIVELES!$A$246:$C$464,3,0),"")</f>
        <v/>
      </c>
      <c r="H449" s="27"/>
      <c r="I449" s="27"/>
      <c r="J449" s="27"/>
      <c r="K449" s="107"/>
      <c r="L449" s="27"/>
      <c r="M449" s="46"/>
      <c r="N449" s="46"/>
      <c r="O449" s="46"/>
      <c r="P449" s="46"/>
      <c r="Q449" s="46"/>
      <c r="R449" s="46"/>
      <c r="S449" s="46"/>
      <c r="T449" s="46"/>
      <c r="U449" s="46"/>
      <c r="V449" s="46"/>
      <c r="W449" s="46"/>
      <c r="X449" s="46"/>
      <c r="Y449" s="41" t="str">
        <f>IF(A449&lt;&gt;"",IF(D449="DIRECCIÓN_DE_TRANSFERENCIAS","280 0031",VLOOKUP(C449,NIVELES!$A$14:$B$105,2,0)),"")</f>
        <v/>
      </c>
      <c r="Z449" s="106"/>
      <c r="AA449" s="43" t="str">
        <f>+IF(D449&lt;&gt;"",VLOOKUP(D449,NIVELES!$D$19:$H$25,2,0),"")</f>
        <v/>
      </c>
      <c r="AB449" s="28" t="str">
        <f>+IF(D449&lt;&gt;"",VLOOKUP(D449,NIVELES!$D$19:$H$25,3,0),"")</f>
        <v/>
      </c>
      <c r="AC449" s="28" t="str">
        <f>+IF(D449&lt;&gt;"",VLOOKUP(D449,NIVELES!$D$19:$H$25,4,0),"")</f>
        <v/>
      </c>
      <c r="AD449" s="28" t="str">
        <f>+IF(D449&lt;&gt;"",VLOOKUP(D449,NIVELES!$D$19:$H$25,5,0),"")</f>
        <v/>
      </c>
      <c r="AE449" s="44" t="str">
        <f>IF(AF449&lt;&gt;"",VLOOKUP(AF449,NIVELES!$F$495:$G$540,2,0),"")</f>
        <v/>
      </c>
      <c r="AF449" s="27"/>
      <c r="AG449" s="27"/>
      <c r="AH449" s="28" t="str">
        <f>+IF(AG449&lt;&gt;"",VLOOKUP(AG449,NIVELES!$A$800:$B$876,2,0),"")</f>
        <v/>
      </c>
      <c r="AI449" s="27"/>
      <c r="AJ449" s="27"/>
      <c r="AK449" s="28" t="str">
        <f>IF(AJ449&lt;&gt;"",+VLOOKUP(AJ449,NIVELES!$A$890:$B$1237,2,0),"")</f>
        <v/>
      </c>
      <c r="AL449" s="29"/>
      <c r="AM449" s="29"/>
      <c r="AN449" s="29"/>
      <c r="AO449" s="29"/>
      <c r="AP449" s="29"/>
      <c r="AQ449" s="29"/>
      <c r="AR449" s="29"/>
      <c r="AS449" s="29"/>
      <c r="AT449" s="29"/>
      <c r="AU449" s="29"/>
      <c r="AV449" s="29"/>
      <c r="AW449" s="29"/>
      <c r="AX449" s="29"/>
      <c r="AY449" s="31">
        <f t="shared" si="49"/>
        <v>0</v>
      </c>
      <c r="AZ449" s="30" t="str">
        <f t="shared" si="50"/>
        <v xml:space="preserve"> </v>
      </c>
      <c r="BA449" s="35" t="str">
        <f t="shared" si="51"/>
        <v xml:space="preserve"> </v>
      </c>
      <c r="BB449" s="108"/>
      <c r="BC449" s="108"/>
      <c r="BD449" s="108"/>
      <c r="BE449" s="136" t="str">
        <f t="shared" si="52"/>
        <v/>
      </c>
      <c r="BF449" s="108"/>
      <c r="BG449" s="110"/>
      <c r="BH449" s="110"/>
      <c r="BI449" s="110"/>
      <c r="BJ449" s="137" t="str">
        <f t="shared" si="53"/>
        <v/>
      </c>
      <c r="BK449" s="110"/>
      <c r="BL449" s="108"/>
      <c r="BM449" s="108"/>
      <c r="BN449" s="108"/>
      <c r="BO449" s="135" t="str">
        <f t="shared" si="54"/>
        <v/>
      </c>
      <c r="BP449" s="108"/>
      <c r="BQ449" s="108"/>
      <c r="BR449" s="108"/>
      <c r="BS449" s="108"/>
      <c r="BT449" s="135" t="str">
        <f t="shared" si="55"/>
        <v/>
      </c>
      <c r="BU449" s="108"/>
      <c r="BV449" s="108"/>
      <c r="BW449" s="108"/>
      <c r="BX449" s="108"/>
      <c r="BY449" s="135" t="str">
        <f t="shared" si="56"/>
        <v/>
      </c>
      <c r="BZ449" s="108"/>
    </row>
    <row r="450" spans="1:78" x14ac:dyDescent="0.25">
      <c r="A450" s="27"/>
      <c r="B450" s="27"/>
      <c r="C450" s="27"/>
      <c r="D450" s="27"/>
      <c r="E450" s="28" t="str">
        <f>+IF(C450&lt;&gt;"",VLOOKUP(MID(C450,18,5),NIVELES!$A$133:$B$213,2,0),"")</f>
        <v/>
      </c>
      <c r="F450" s="88"/>
      <c r="G450" s="28" t="str">
        <f>IF(F450&lt;&gt;"",VLOOKUP(F450,NIVELES!$A$246:$C$464,3,0),"")</f>
        <v/>
      </c>
      <c r="H450" s="27"/>
      <c r="I450" s="27"/>
      <c r="J450" s="27"/>
      <c r="K450" s="107"/>
      <c r="L450" s="27"/>
      <c r="M450" s="46"/>
      <c r="N450" s="46"/>
      <c r="O450" s="46"/>
      <c r="P450" s="46"/>
      <c r="Q450" s="46"/>
      <c r="R450" s="46"/>
      <c r="S450" s="46"/>
      <c r="T450" s="46"/>
      <c r="U450" s="46"/>
      <c r="V450" s="46"/>
      <c r="W450" s="46"/>
      <c r="X450" s="46"/>
      <c r="Y450" s="41" t="str">
        <f>IF(A450&lt;&gt;"",IF(D450="DIRECCIÓN_DE_TRANSFERENCIAS","280 0031",VLOOKUP(C450,NIVELES!$A$14:$B$105,2,0)),"")</f>
        <v/>
      </c>
      <c r="Z450" s="106"/>
      <c r="AA450" s="43" t="str">
        <f>+IF(D450&lt;&gt;"",VLOOKUP(D450,NIVELES!$D$19:$H$25,2,0),"")</f>
        <v/>
      </c>
      <c r="AB450" s="28" t="str">
        <f>+IF(D450&lt;&gt;"",VLOOKUP(D450,NIVELES!$D$19:$H$25,3,0),"")</f>
        <v/>
      </c>
      <c r="AC450" s="28" t="str">
        <f>+IF(D450&lt;&gt;"",VLOOKUP(D450,NIVELES!$D$19:$H$25,4,0),"")</f>
        <v/>
      </c>
      <c r="AD450" s="28" t="str">
        <f>+IF(D450&lt;&gt;"",VLOOKUP(D450,NIVELES!$D$19:$H$25,5,0),"")</f>
        <v/>
      </c>
      <c r="AE450" s="44" t="str">
        <f>IF(AF450&lt;&gt;"",VLOOKUP(AF450,NIVELES!$F$495:$G$540,2,0),"")</f>
        <v/>
      </c>
      <c r="AF450" s="27"/>
      <c r="AG450" s="27"/>
      <c r="AH450" s="28" t="str">
        <f>+IF(AG450&lt;&gt;"",VLOOKUP(AG450,NIVELES!$A$800:$B$876,2,0),"")</f>
        <v/>
      </c>
      <c r="AI450" s="27"/>
      <c r="AJ450" s="27"/>
      <c r="AK450" s="28" t="str">
        <f>IF(AJ450&lt;&gt;"",+VLOOKUP(AJ450,NIVELES!$A$890:$B$1237,2,0),"")</f>
        <v/>
      </c>
      <c r="AL450" s="29"/>
      <c r="AM450" s="29"/>
      <c r="AN450" s="29"/>
      <c r="AO450" s="29"/>
      <c r="AP450" s="29"/>
      <c r="AQ450" s="29"/>
      <c r="AR450" s="29"/>
      <c r="AS450" s="29"/>
      <c r="AT450" s="29"/>
      <c r="AU450" s="29"/>
      <c r="AV450" s="29"/>
      <c r="AW450" s="29"/>
      <c r="AX450" s="29"/>
      <c r="AY450" s="31">
        <f t="shared" si="49"/>
        <v>0</v>
      </c>
      <c r="AZ450" s="30" t="str">
        <f t="shared" si="50"/>
        <v xml:space="preserve"> </v>
      </c>
      <c r="BA450" s="35" t="str">
        <f t="shared" si="51"/>
        <v xml:space="preserve"> </v>
      </c>
      <c r="BB450" s="108"/>
      <c r="BC450" s="108"/>
      <c r="BD450" s="108"/>
      <c r="BE450" s="136" t="str">
        <f t="shared" si="52"/>
        <v/>
      </c>
      <c r="BF450" s="108"/>
      <c r="BG450" s="110"/>
      <c r="BH450" s="110"/>
      <c r="BI450" s="110"/>
      <c r="BJ450" s="137" t="str">
        <f t="shared" si="53"/>
        <v/>
      </c>
      <c r="BK450" s="110"/>
      <c r="BL450" s="108"/>
      <c r="BM450" s="108"/>
      <c r="BN450" s="108"/>
      <c r="BO450" s="135" t="str">
        <f t="shared" si="54"/>
        <v/>
      </c>
      <c r="BP450" s="108"/>
      <c r="BQ450" s="108"/>
      <c r="BR450" s="108"/>
      <c r="BS450" s="108"/>
      <c r="BT450" s="135" t="str">
        <f t="shared" si="55"/>
        <v/>
      </c>
      <c r="BU450" s="108"/>
      <c r="BV450" s="108"/>
      <c r="BW450" s="108"/>
      <c r="BX450" s="108"/>
      <c r="BY450" s="135" t="str">
        <f t="shared" si="56"/>
        <v/>
      </c>
      <c r="BZ450" s="108"/>
    </row>
    <row r="451" spans="1:78" x14ac:dyDescent="0.25">
      <c r="A451" s="27"/>
      <c r="B451" s="27"/>
      <c r="C451" s="27"/>
      <c r="D451" s="27"/>
      <c r="E451" s="28" t="str">
        <f>+IF(C451&lt;&gt;"",VLOOKUP(MID(C451,18,5),NIVELES!$A$133:$B$213,2,0),"")</f>
        <v/>
      </c>
      <c r="F451" s="88"/>
      <c r="G451" s="28" t="str">
        <f>IF(F451&lt;&gt;"",VLOOKUP(F451,NIVELES!$A$246:$C$464,3,0),"")</f>
        <v/>
      </c>
      <c r="H451" s="27"/>
      <c r="I451" s="27"/>
      <c r="J451" s="27"/>
      <c r="K451" s="107"/>
      <c r="L451" s="27"/>
      <c r="M451" s="46"/>
      <c r="N451" s="46"/>
      <c r="O451" s="46"/>
      <c r="P451" s="46"/>
      <c r="Q451" s="46"/>
      <c r="R451" s="46"/>
      <c r="S451" s="46"/>
      <c r="T451" s="46"/>
      <c r="U451" s="46"/>
      <c r="V451" s="46"/>
      <c r="W451" s="46"/>
      <c r="X451" s="46"/>
      <c r="Y451" s="41" t="str">
        <f>IF(A451&lt;&gt;"",IF(D451="DIRECCIÓN_DE_TRANSFERENCIAS","280 0031",VLOOKUP(C451,NIVELES!$A$14:$B$105,2,0)),"")</f>
        <v/>
      </c>
      <c r="Z451" s="106"/>
      <c r="AA451" s="43" t="str">
        <f>+IF(D451&lt;&gt;"",VLOOKUP(D451,NIVELES!$D$19:$H$25,2,0),"")</f>
        <v/>
      </c>
      <c r="AB451" s="28" t="str">
        <f>+IF(D451&lt;&gt;"",VLOOKUP(D451,NIVELES!$D$19:$H$25,3,0),"")</f>
        <v/>
      </c>
      <c r="AC451" s="28" t="str">
        <f>+IF(D451&lt;&gt;"",VLOOKUP(D451,NIVELES!$D$19:$H$25,4,0),"")</f>
        <v/>
      </c>
      <c r="AD451" s="28" t="str">
        <f>+IF(D451&lt;&gt;"",VLOOKUP(D451,NIVELES!$D$19:$H$25,5,0),"")</f>
        <v/>
      </c>
      <c r="AE451" s="44" t="str">
        <f>IF(AF451&lt;&gt;"",VLOOKUP(AF451,NIVELES!$F$495:$G$540,2,0),"")</f>
        <v/>
      </c>
      <c r="AF451" s="27"/>
      <c r="AG451" s="27"/>
      <c r="AH451" s="28" t="str">
        <f>+IF(AG451&lt;&gt;"",VLOOKUP(AG451,NIVELES!$A$800:$B$876,2,0),"")</f>
        <v/>
      </c>
      <c r="AI451" s="27"/>
      <c r="AJ451" s="27"/>
      <c r="AK451" s="28" t="str">
        <f>IF(AJ451&lt;&gt;"",+VLOOKUP(AJ451,NIVELES!$A$890:$B$1237,2,0),"")</f>
        <v/>
      </c>
      <c r="AL451" s="29"/>
      <c r="AM451" s="29"/>
      <c r="AN451" s="29"/>
      <c r="AO451" s="29"/>
      <c r="AP451" s="29"/>
      <c r="AQ451" s="29"/>
      <c r="AR451" s="29"/>
      <c r="AS451" s="29"/>
      <c r="AT451" s="29"/>
      <c r="AU451" s="29"/>
      <c r="AV451" s="29"/>
      <c r="AW451" s="29"/>
      <c r="AX451" s="29"/>
      <c r="AY451" s="31">
        <f t="shared" si="49"/>
        <v>0</v>
      </c>
      <c r="AZ451" s="30" t="str">
        <f t="shared" si="50"/>
        <v xml:space="preserve"> </v>
      </c>
      <c r="BA451" s="35" t="str">
        <f t="shared" si="51"/>
        <v xml:space="preserve"> </v>
      </c>
      <c r="BB451" s="108"/>
      <c r="BC451" s="108"/>
      <c r="BD451" s="108"/>
      <c r="BE451" s="136" t="str">
        <f t="shared" si="52"/>
        <v/>
      </c>
      <c r="BF451" s="108"/>
      <c r="BG451" s="110"/>
      <c r="BH451" s="110"/>
      <c r="BI451" s="110"/>
      <c r="BJ451" s="137" t="str">
        <f t="shared" si="53"/>
        <v/>
      </c>
      <c r="BK451" s="110"/>
      <c r="BL451" s="108"/>
      <c r="BM451" s="108"/>
      <c r="BN451" s="108"/>
      <c r="BO451" s="135" t="str">
        <f t="shared" si="54"/>
        <v/>
      </c>
      <c r="BP451" s="108"/>
      <c r="BQ451" s="108"/>
      <c r="BR451" s="108"/>
      <c r="BS451" s="108"/>
      <c r="BT451" s="135" t="str">
        <f t="shared" si="55"/>
        <v/>
      </c>
      <c r="BU451" s="108"/>
      <c r="BV451" s="108"/>
      <c r="BW451" s="108"/>
      <c r="BX451" s="108"/>
      <c r="BY451" s="135" t="str">
        <f t="shared" si="56"/>
        <v/>
      </c>
      <c r="BZ451" s="108"/>
    </row>
    <row r="452" spans="1:78" x14ac:dyDescent="0.25">
      <c r="A452" s="27"/>
      <c r="B452" s="27"/>
      <c r="C452" s="27"/>
      <c r="D452" s="27"/>
      <c r="E452" s="28" t="str">
        <f>+IF(C452&lt;&gt;"",VLOOKUP(MID(C452,18,5),NIVELES!$A$133:$B$213,2,0),"")</f>
        <v/>
      </c>
      <c r="F452" s="88"/>
      <c r="G452" s="28" t="str">
        <f>IF(F452&lt;&gt;"",VLOOKUP(F452,NIVELES!$A$246:$C$464,3,0),"")</f>
        <v/>
      </c>
      <c r="H452" s="27"/>
      <c r="I452" s="27"/>
      <c r="J452" s="27"/>
      <c r="K452" s="107"/>
      <c r="L452" s="27"/>
      <c r="M452" s="46"/>
      <c r="N452" s="46"/>
      <c r="O452" s="46"/>
      <c r="P452" s="46"/>
      <c r="Q452" s="46"/>
      <c r="R452" s="46"/>
      <c r="S452" s="46"/>
      <c r="T452" s="46"/>
      <c r="U452" s="46"/>
      <c r="V452" s="46"/>
      <c r="W452" s="46"/>
      <c r="X452" s="46"/>
      <c r="Y452" s="41" t="str">
        <f>IF(A452&lt;&gt;"",IF(D452="DIRECCIÓN_DE_TRANSFERENCIAS","280 0031",VLOOKUP(C452,NIVELES!$A$14:$B$105,2,0)),"")</f>
        <v/>
      </c>
      <c r="Z452" s="106"/>
      <c r="AA452" s="43" t="str">
        <f>+IF(D452&lt;&gt;"",VLOOKUP(D452,NIVELES!$D$19:$H$25,2,0),"")</f>
        <v/>
      </c>
      <c r="AB452" s="28" t="str">
        <f>+IF(D452&lt;&gt;"",VLOOKUP(D452,NIVELES!$D$19:$H$25,3,0),"")</f>
        <v/>
      </c>
      <c r="AC452" s="28" t="str">
        <f>+IF(D452&lt;&gt;"",VLOOKUP(D452,NIVELES!$D$19:$H$25,4,0),"")</f>
        <v/>
      </c>
      <c r="AD452" s="28" t="str">
        <f>+IF(D452&lt;&gt;"",VLOOKUP(D452,NIVELES!$D$19:$H$25,5,0),"")</f>
        <v/>
      </c>
      <c r="AE452" s="44" t="str">
        <f>IF(AF452&lt;&gt;"",VLOOKUP(AF452,NIVELES!$F$495:$G$540,2,0),"")</f>
        <v/>
      </c>
      <c r="AF452" s="27"/>
      <c r="AG452" s="27"/>
      <c r="AH452" s="28" t="str">
        <f>+IF(AG452&lt;&gt;"",VLOOKUP(AG452,NIVELES!$A$800:$B$876,2,0),"")</f>
        <v/>
      </c>
      <c r="AI452" s="27"/>
      <c r="AJ452" s="27"/>
      <c r="AK452" s="28" t="str">
        <f>IF(AJ452&lt;&gt;"",+VLOOKUP(AJ452,NIVELES!$A$890:$B$1237,2,0),"")</f>
        <v/>
      </c>
      <c r="AL452" s="29"/>
      <c r="AM452" s="29"/>
      <c r="AN452" s="29"/>
      <c r="AO452" s="29"/>
      <c r="AP452" s="29"/>
      <c r="AQ452" s="29"/>
      <c r="AR452" s="29"/>
      <c r="AS452" s="29"/>
      <c r="AT452" s="29"/>
      <c r="AU452" s="29"/>
      <c r="AV452" s="29"/>
      <c r="AW452" s="29"/>
      <c r="AX452" s="29"/>
      <c r="AY452" s="31">
        <f t="shared" si="49"/>
        <v>0</v>
      </c>
      <c r="AZ452" s="30" t="str">
        <f t="shared" si="50"/>
        <v xml:space="preserve"> </v>
      </c>
      <c r="BA452" s="35" t="str">
        <f t="shared" si="51"/>
        <v xml:space="preserve"> </v>
      </c>
      <c r="BB452" s="108"/>
      <c r="BC452" s="108"/>
      <c r="BD452" s="108"/>
      <c r="BE452" s="136" t="str">
        <f t="shared" si="52"/>
        <v/>
      </c>
      <c r="BF452" s="108"/>
      <c r="BG452" s="110"/>
      <c r="BH452" s="110"/>
      <c r="BI452" s="110"/>
      <c r="BJ452" s="137" t="str">
        <f t="shared" si="53"/>
        <v/>
      </c>
      <c r="BK452" s="110"/>
      <c r="BL452" s="108"/>
      <c r="BM452" s="108"/>
      <c r="BN452" s="108"/>
      <c r="BO452" s="135" t="str">
        <f t="shared" si="54"/>
        <v/>
      </c>
      <c r="BP452" s="108"/>
      <c r="BQ452" s="108"/>
      <c r="BR452" s="108"/>
      <c r="BS452" s="108"/>
      <c r="BT452" s="135" t="str">
        <f t="shared" si="55"/>
        <v/>
      </c>
      <c r="BU452" s="108"/>
      <c r="BV452" s="108"/>
      <c r="BW452" s="108"/>
      <c r="BX452" s="108"/>
      <c r="BY452" s="135" t="str">
        <f t="shared" si="56"/>
        <v/>
      </c>
      <c r="BZ452" s="108"/>
    </row>
    <row r="453" spans="1:78" x14ac:dyDescent="0.25">
      <c r="A453" s="27"/>
      <c r="B453" s="27"/>
      <c r="C453" s="27"/>
      <c r="D453" s="27"/>
      <c r="E453" s="28" t="str">
        <f>+IF(C453&lt;&gt;"",VLOOKUP(MID(C453,18,5),NIVELES!$A$133:$B$213,2,0),"")</f>
        <v/>
      </c>
      <c r="F453" s="88"/>
      <c r="G453" s="28" t="str">
        <f>IF(F453&lt;&gt;"",VLOOKUP(F453,NIVELES!$A$246:$C$464,3,0),"")</f>
        <v/>
      </c>
      <c r="H453" s="27"/>
      <c r="I453" s="27"/>
      <c r="J453" s="27"/>
      <c r="K453" s="107"/>
      <c r="L453" s="27"/>
      <c r="M453" s="46"/>
      <c r="N453" s="46"/>
      <c r="O453" s="46"/>
      <c r="P453" s="46"/>
      <c r="Q453" s="46"/>
      <c r="R453" s="46"/>
      <c r="S453" s="46"/>
      <c r="T453" s="46"/>
      <c r="U453" s="46"/>
      <c r="V453" s="46"/>
      <c r="W453" s="46"/>
      <c r="X453" s="46"/>
      <c r="Y453" s="41" t="str">
        <f>IF(A453&lt;&gt;"",IF(D453="DIRECCIÓN_DE_TRANSFERENCIAS","280 0031",VLOOKUP(C453,NIVELES!$A$14:$B$105,2,0)),"")</f>
        <v/>
      </c>
      <c r="Z453" s="106"/>
      <c r="AA453" s="43" t="str">
        <f>+IF(D453&lt;&gt;"",VLOOKUP(D453,NIVELES!$D$19:$H$25,2,0),"")</f>
        <v/>
      </c>
      <c r="AB453" s="28" t="str">
        <f>+IF(D453&lt;&gt;"",VLOOKUP(D453,NIVELES!$D$19:$H$25,3,0),"")</f>
        <v/>
      </c>
      <c r="AC453" s="28" t="str">
        <f>+IF(D453&lt;&gt;"",VLOOKUP(D453,NIVELES!$D$19:$H$25,4,0),"")</f>
        <v/>
      </c>
      <c r="AD453" s="28" t="str">
        <f>+IF(D453&lt;&gt;"",VLOOKUP(D453,NIVELES!$D$19:$H$25,5,0),"")</f>
        <v/>
      </c>
      <c r="AE453" s="44" t="str">
        <f>IF(AF453&lt;&gt;"",VLOOKUP(AF453,NIVELES!$F$495:$G$540,2,0),"")</f>
        <v/>
      </c>
      <c r="AF453" s="27"/>
      <c r="AG453" s="27"/>
      <c r="AH453" s="28" t="str">
        <f>+IF(AG453&lt;&gt;"",VLOOKUP(AG453,NIVELES!$A$800:$B$876,2,0),"")</f>
        <v/>
      </c>
      <c r="AI453" s="27"/>
      <c r="AJ453" s="27"/>
      <c r="AK453" s="28" t="str">
        <f>IF(AJ453&lt;&gt;"",+VLOOKUP(AJ453,NIVELES!$A$890:$B$1237,2,0),"")</f>
        <v/>
      </c>
      <c r="AL453" s="29"/>
      <c r="AM453" s="29"/>
      <c r="AN453" s="29"/>
      <c r="AO453" s="29"/>
      <c r="AP453" s="29"/>
      <c r="AQ453" s="29"/>
      <c r="AR453" s="29"/>
      <c r="AS453" s="29"/>
      <c r="AT453" s="29"/>
      <c r="AU453" s="29"/>
      <c r="AV453" s="29"/>
      <c r="AW453" s="29"/>
      <c r="AX453" s="29"/>
      <c r="AY453" s="31">
        <f t="shared" si="49"/>
        <v>0</v>
      </c>
      <c r="AZ453" s="30" t="str">
        <f t="shared" si="50"/>
        <v xml:space="preserve"> </v>
      </c>
      <c r="BA453" s="35" t="str">
        <f t="shared" si="51"/>
        <v xml:space="preserve"> </v>
      </c>
      <c r="BB453" s="108"/>
      <c r="BC453" s="108"/>
      <c r="BD453" s="108"/>
      <c r="BE453" s="136" t="str">
        <f t="shared" si="52"/>
        <v/>
      </c>
      <c r="BF453" s="108"/>
      <c r="BG453" s="110"/>
      <c r="BH453" s="110"/>
      <c r="BI453" s="110"/>
      <c r="BJ453" s="137" t="str">
        <f t="shared" si="53"/>
        <v/>
      </c>
      <c r="BK453" s="110"/>
      <c r="BL453" s="108"/>
      <c r="BM453" s="108"/>
      <c r="BN453" s="108"/>
      <c r="BO453" s="135" t="str">
        <f t="shared" si="54"/>
        <v/>
      </c>
      <c r="BP453" s="108"/>
      <c r="BQ453" s="108"/>
      <c r="BR453" s="108"/>
      <c r="BS453" s="108"/>
      <c r="BT453" s="135" t="str">
        <f t="shared" si="55"/>
        <v/>
      </c>
      <c r="BU453" s="108"/>
      <c r="BV453" s="108"/>
      <c r="BW453" s="108"/>
      <c r="BX453" s="108"/>
      <c r="BY453" s="135" t="str">
        <f t="shared" si="56"/>
        <v/>
      </c>
      <c r="BZ453" s="108"/>
    </row>
    <row r="454" spans="1:78" x14ac:dyDescent="0.25">
      <c r="A454" s="27"/>
      <c r="B454" s="27"/>
      <c r="C454" s="27"/>
      <c r="D454" s="27"/>
      <c r="E454" s="28" t="str">
        <f>+IF(C454&lt;&gt;"",VLOOKUP(MID(C454,18,5),NIVELES!$A$133:$B$213,2,0),"")</f>
        <v/>
      </c>
      <c r="F454" s="88"/>
      <c r="G454" s="28" t="str">
        <f>IF(F454&lt;&gt;"",VLOOKUP(F454,NIVELES!$A$246:$C$464,3,0),"")</f>
        <v/>
      </c>
      <c r="H454" s="27"/>
      <c r="I454" s="27"/>
      <c r="J454" s="27"/>
      <c r="K454" s="107"/>
      <c r="L454" s="27"/>
      <c r="M454" s="46"/>
      <c r="N454" s="46"/>
      <c r="O454" s="46"/>
      <c r="P454" s="46"/>
      <c r="Q454" s="46"/>
      <c r="R454" s="46"/>
      <c r="S454" s="46"/>
      <c r="T454" s="46"/>
      <c r="U454" s="46"/>
      <c r="V454" s="46"/>
      <c r="W454" s="46"/>
      <c r="X454" s="46"/>
      <c r="Y454" s="41" t="str">
        <f>IF(A454&lt;&gt;"",IF(D454="DIRECCIÓN_DE_TRANSFERENCIAS","280 0031",VLOOKUP(C454,NIVELES!$A$14:$B$105,2,0)),"")</f>
        <v/>
      </c>
      <c r="Z454" s="106"/>
      <c r="AA454" s="43" t="str">
        <f>+IF(D454&lt;&gt;"",VLOOKUP(D454,NIVELES!$D$19:$H$25,2,0),"")</f>
        <v/>
      </c>
      <c r="AB454" s="28" t="str">
        <f>+IF(D454&lt;&gt;"",VLOOKUP(D454,NIVELES!$D$19:$H$25,3,0),"")</f>
        <v/>
      </c>
      <c r="AC454" s="28" t="str">
        <f>+IF(D454&lt;&gt;"",VLOOKUP(D454,NIVELES!$D$19:$H$25,4,0),"")</f>
        <v/>
      </c>
      <c r="AD454" s="28" t="str">
        <f>+IF(D454&lt;&gt;"",VLOOKUP(D454,NIVELES!$D$19:$H$25,5,0),"")</f>
        <v/>
      </c>
      <c r="AE454" s="44" t="str">
        <f>IF(AF454&lt;&gt;"",VLOOKUP(AF454,NIVELES!$F$495:$G$540,2,0),"")</f>
        <v/>
      </c>
      <c r="AF454" s="27"/>
      <c r="AG454" s="27"/>
      <c r="AH454" s="28" t="str">
        <f>+IF(AG454&lt;&gt;"",VLOOKUP(AG454,NIVELES!$A$800:$B$876,2,0),"")</f>
        <v/>
      </c>
      <c r="AI454" s="27"/>
      <c r="AJ454" s="27"/>
      <c r="AK454" s="28" t="str">
        <f>IF(AJ454&lt;&gt;"",+VLOOKUP(AJ454,NIVELES!$A$890:$B$1237,2,0),"")</f>
        <v/>
      </c>
      <c r="AL454" s="29"/>
      <c r="AM454" s="29"/>
      <c r="AN454" s="29"/>
      <c r="AO454" s="29"/>
      <c r="AP454" s="29"/>
      <c r="AQ454" s="29"/>
      <c r="AR454" s="29"/>
      <c r="AS454" s="29"/>
      <c r="AT454" s="29"/>
      <c r="AU454" s="29"/>
      <c r="AV454" s="29"/>
      <c r="AW454" s="29"/>
      <c r="AX454" s="29"/>
      <c r="AY454" s="31">
        <f t="shared" si="49"/>
        <v>0</v>
      </c>
      <c r="AZ454" s="30" t="str">
        <f t="shared" si="50"/>
        <v xml:space="preserve"> </v>
      </c>
      <c r="BA454" s="35" t="str">
        <f t="shared" si="51"/>
        <v xml:space="preserve"> </v>
      </c>
      <c r="BB454" s="108"/>
      <c r="BC454" s="108"/>
      <c r="BD454" s="108"/>
      <c r="BE454" s="136" t="str">
        <f t="shared" si="52"/>
        <v/>
      </c>
      <c r="BF454" s="108"/>
      <c r="BG454" s="110"/>
      <c r="BH454" s="110"/>
      <c r="BI454" s="110"/>
      <c r="BJ454" s="137" t="str">
        <f t="shared" si="53"/>
        <v/>
      </c>
      <c r="BK454" s="110"/>
      <c r="BL454" s="108"/>
      <c r="BM454" s="108"/>
      <c r="BN454" s="108"/>
      <c r="BO454" s="135" t="str">
        <f t="shared" si="54"/>
        <v/>
      </c>
      <c r="BP454" s="108"/>
      <c r="BQ454" s="108"/>
      <c r="BR454" s="108"/>
      <c r="BS454" s="108"/>
      <c r="BT454" s="135" t="str">
        <f t="shared" si="55"/>
        <v/>
      </c>
      <c r="BU454" s="108"/>
      <c r="BV454" s="108"/>
      <c r="BW454" s="108"/>
      <c r="BX454" s="108"/>
      <c r="BY454" s="135" t="str">
        <f t="shared" si="56"/>
        <v/>
      </c>
      <c r="BZ454" s="108"/>
    </row>
    <row r="455" spans="1:78" x14ac:dyDescent="0.25">
      <c r="A455" s="27"/>
      <c r="B455" s="27"/>
      <c r="C455" s="27"/>
      <c r="D455" s="27"/>
      <c r="E455" s="28" t="str">
        <f>+IF(C455&lt;&gt;"",VLOOKUP(MID(C455,18,5),NIVELES!$A$133:$B$213,2,0),"")</f>
        <v/>
      </c>
      <c r="F455" s="88"/>
      <c r="G455" s="28" t="str">
        <f>IF(F455&lt;&gt;"",VLOOKUP(F455,NIVELES!$A$246:$C$464,3,0),"")</f>
        <v/>
      </c>
      <c r="H455" s="27"/>
      <c r="I455" s="27"/>
      <c r="J455" s="27"/>
      <c r="K455" s="107"/>
      <c r="L455" s="27"/>
      <c r="M455" s="46"/>
      <c r="N455" s="46"/>
      <c r="O455" s="46"/>
      <c r="P455" s="46"/>
      <c r="Q455" s="46"/>
      <c r="R455" s="46"/>
      <c r="S455" s="46"/>
      <c r="T455" s="46"/>
      <c r="U455" s="46"/>
      <c r="V455" s="46"/>
      <c r="W455" s="46"/>
      <c r="X455" s="46"/>
      <c r="Y455" s="41" t="str">
        <f>IF(A455&lt;&gt;"",IF(D455="DIRECCIÓN_DE_TRANSFERENCIAS","280 0031",VLOOKUP(C455,NIVELES!$A$14:$B$105,2,0)),"")</f>
        <v/>
      </c>
      <c r="Z455" s="106"/>
      <c r="AA455" s="43" t="str">
        <f>+IF(D455&lt;&gt;"",VLOOKUP(D455,NIVELES!$D$19:$H$25,2,0),"")</f>
        <v/>
      </c>
      <c r="AB455" s="28" t="str">
        <f>+IF(D455&lt;&gt;"",VLOOKUP(D455,NIVELES!$D$19:$H$25,3,0),"")</f>
        <v/>
      </c>
      <c r="AC455" s="28" t="str">
        <f>+IF(D455&lt;&gt;"",VLOOKUP(D455,NIVELES!$D$19:$H$25,4,0),"")</f>
        <v/>
      </c>
      <c r="AD455" s="28" t="str">
        <f>+IF(D455&lt;&gt;"",VLOOKUP(D455,NIVELES!$D$19:$H$25,5,0),"")</f>
        <v/>
      </c>
      <c r="AE455" s="44" t="str">
        <f>IF(AF455&lt;&gt;"",VLOOKUP(AF455,NIVELES!$F$495:$G$540,2,0),"")</f>
        <v/>
      </c>
      <c r="AF455" s="27"/>
      <c r="AG455" s="27"/>
      <c r="AH455" s="28" t="str">
        <f>+IF(AG455&lt;&gt;"",VLOOKUP(AG455,NIVELES!$A$800:$B$876,2,0),"")</f>
        <v/>
      </c>
      <c r="AI455" s="27"/>
      <c r="AJ455" s="27"/>
      <c r="AK455" s="28" t="str">
        <f>IF(AJ455&lt;&gt;"",+VLOOKUP(AJ455,NIVELES!$A$890:$B$1237,2,0),"")</f>
        <v/>
      </c>
      <c r="AL455" s="29"/>
      <c r="AM455" s="29"/>
      <c r="AN455" s="29"/>
      <c r="AO455" s="29"/>
      <c r="AP455" s="29"/>
      <c r="AQ455" s="29"/>
      <c r="AR455" s="29"/>
      <c r="AS455" s="29"/>
      <c r="AT455" s="29"/>
      <c r="AU455" s="29"/>
      <c r="AV455" s="29"/>
      <c r="AW455" s="29"/>
      <c r="AX455" s="29"/>
      <c r="AY455" s="31">
        <f t="shared" si="49"/>
        <v>0</v>
      </c>
      <c r="AZ455" s="30" t="str">
        <f t="shared" si="50"/>
        <v xml:space="preserve"> </v>
      </c>
      <c r="BA455" s="35" t="str">
        <f t="shared" si="51"/>
        <v xml:space="preserve"> </v>
      </c>
      <c r="BB455" s="108"/>
      <c r="BC455" s="108"/>
      <c r="BD455" s="108"/>
      <c r="BE455" s="136" t="str">
        <f t="shared" si="52"/>
        <v/>
      </c>
      <c r="BF455" s="108"/>
      <c r="BG455" s="110"/>
      <c r="BH455" s="110"/>
      <c r="BI455" s="110"/>
      <c r="BJ455" s="137" t="str">
        <f t="shared" si="53"/>
        <v/>
      </c>
      <c r="BK455" s="110"/>
      <c r="BL455" s="108"/>
      <c r="BM455" s="108"/>
      <c r="BN455" s="108"/>
      <c r="BO455" s="135" t="str">
        <f t="shared" si="54"/>
        <v/>
      </c>
      <c r="BP455" s="108"/>
      <c r="BQ455" s="108"/>
      <c r="BR455" s="108"/>
      <c r="BS455" s="108"/>
      <c r="BT455" s="135" t="str">
        <f t="shared" si="55"/>
        <v/>
      </c>
      <c r="BU455" s="108"/>
      <c r="BV455" s="108"/>
      <c r="BW455" s="108"/>
      <c r="BX455" s="108"/>
      <c r="BY455" s="135" t="str">
        <f t="shared" si="56"/>
        <v/>
      </c>
      <c r="BZ455" s="108"/>
    </row>
    <row r="456" spans="1:78" x14ac:dyDescent="0.25">
      <c r="A456" s="27"/>
      <c r="B456" s="27"/>
      <c r="C456" s="27"/>
      <c r="D456" s="27"/>
      <c r="E456" s="28" t="str">
        <f>+IF(C456&lt;&gt;"",VLOOKUP(MID(C456,18,5),NIVELES!$A$133:$B$213,2,0),"")</f>
        <v/>
      </c>
      <c r="F456" s="88"/>
      <c r="G456" s="28" t="str">
        <f>IF(F456&lt;&gt;"",VLOOKUP(F456,NIVELES!$A$246:$C$464,3,0),"")</f>
        <v/>
      </c>
      <c r="H456" s="27"/>
      <c r="I456" s="27"/>
      <c r="J456" s="27"/>
      <c r="K456" s="107"/>
      <c r="L456" s="27"/>
      <c r="M456" s="46"/>
      <c r="N456" s="46"/>
      <c r="O456" s="46"/>
      <c r="P456" s="46"/>
      <c r="Q456" s="46"/>
      <c r="R456" s="46"/>
      <c r="S456" s="46"/>
      <c r="T456" s="46"/>
      <c r="U456" s="46"/>
      <c r="V456" s="46"/>
      <c r="W456" s="46"/>
      <c r="X456" s="46"/>
      <c r="Y456" s="41" t="str">
        <f>IF(A456&lt;&gt;"",IF(D456="DIRECCIÓN_DE_TRANSFERENCIAS","280 0031",VLOOKUP(C456,NIVELES!$A$14:$B$105,2,0)),"")</f>
        <v/>
      </c>
      <c r="Z456" s="106"/>
      <c r="AA456" s="43" t="str">
        <f>+IF(D456&lt;&gt;"",VLOOKUP(D456,NIVELES!$D$19:$H$25,2,0),"")</f>
        <v/>
      </c>
      <c r="AB456" s="28" t="str">
        <f>+IF(D456&lt;&gt;"",VLOOKUP(D456,NIVELES!$D$19:$H$25,3,0),"")</f>
        <v/>
      </c>
      <c r="AC456" s="28" t="str">
        <f>+IF(D456&lt;&gt;"",VLOOKUP(D456,NIVELES!$D$19:$H$25,4,0),"")</f>
        <v/>
      </c>
      <c r="AD456" s="28" t="str">
        <f>+IF(D456&lt;&gt;"",VLOOKUP(D456,NIVELES!$D$19:$H$25,5,0),"")</f>
        <v/>
      </c>
      <c r="AE456" s="44" t="str">
        <f>IF(AF456&lt;&gt;"",VLOOKUP(AF456,NIVELES!$F$495:$G$540,2,0),"")</f>
        <v/>
      </c>
      <c r="AF456" s="27"/>
      <c r="AG456" s="27"/>
      <c r="AH456" s="28" t="str">
        <f>+IF(AG456&lt;&gt;"",VLOOKUP(AG456,NIVELES!$A$800:$B$876,2,0),"")</f>
        <v/>
      </c>
      <c r="AI456" s="27"/>
      <c r="AJ456" s="27"/>
      <c r="AK456" s="28" t="str">
        <f>IF(AJ456&lt;&gt;"",+VLOOKUP(AJ456,NIVELES!$A$890:$B$1237,2,0),"")</f>
        <v/>
      </c>
      <c r="AL456" s="29"/>
      <c r="AM456" s="29"/>
      <c r="AN456" s="29"/>
      <c r="AO456" s="29"/>
      <c r="AP456" s="29"/>
      <c r="AQ456" s="29"/>
      <c r="AR456" s="29"/>
      <c r="AS456" s="29"/>
      <c r="AT456" s="29"/>
      <c r="AU456" s="29"/>
      <c r="AV456" s="29"/>
      <c r="AW456" s="29"/>
      <c r="AX456" s="29"/>
      <c r="AY456" s="31">
        <f t="shared" si="49"/>
        <v>0</v>
      </c>
      <c r="AZ456" s="30" t="str">
        <f t="shared" si="50"/>
        <v xml:space="preserve"> </v>
      </c>
      <c r="BA456" s="35" t="str">
        <f t="shared" si="51"/>
        <v xml:space="preserve"> </v>
      </c>
      <c r="BB456" s="108"/>
      <c r="BC456" s="108"/>
      <c r="BD456" s="108"/>
      <c r="BE456" s="136" t="str">
        <f t="shared" si="52"/>
        <v/>
      </c>
      <c r="BF456" s="108"/>
      <c r="BG456" s="110"/>
      <c r="BH456" s="110"/>
      <c r="BI456" s="110"/>
      <c r="BJ456" s="137" t="str">
        <f t="shared" si="53"/>
        <v/>
      </c>
      <c r="BK456" s="110"/>
      <c r="BL456" s="108"/>
      <c r="BM456" s="108"/>
      <c r="BN456" s="108"/>
      <c r="BO456" s="135" t="str">
        <f t="shared" si="54"/>
        <v/>
      </c>
      <c r="BP456" s="108"/>
      <c r="BQ456" s="108"/>
      <c r="BR456" s="108"/>
      <c r="BS456" s="108"/>
      <c r="BT456" s="135" t="str">
        <f t="shared" si="55"/>
        <v/>
      </c>
      <c r="BU456" s="108"/>
      <c r="BV456" s="108"/>
      <c r="BW456" s="108"/>
      <c r="BX456" s="108"/>
      <c r="BY456" s="135" t="str">
        <f t="shared" si="56"/>
        <v/>
      </c>
      <c r="BZ456" s="108"/>
    </row>
    <row r="457" spans="1:78" x14ac:dyDescent="0.25">
      <c r="A457" s="27"/>
      <c r="B457" s="27"/>
      <c r="C457" s="27"/>
      <c r="D457" s="27"/>
      <c r="E457" s="28" t="str">
        <f>+IF(C457&lt;&gt;"",VLOOKUP(MID(C457,18,5),NIVELES!$A$133:$B$213,2,0),"")</f>
        <v/>
      </c>
      <c r="F457" s="88"/>
      <c r="G457" s="28" t="str">
        <f>IF(F457&lt;&gt;"",VLOOKUP(F457,NIVELES!$A$246:$C$464,3,0),"")</f>
        <v/>
      </c>
      <c r="H457" s="27"/>
      <c r="I457" s="27"/>
      <c r="J457" s="27"/>
      <c r="K457" s="107"/>
      <c r="L457" s="27"/>
      <c r="M457" s="46"/>
      <c r="N457" s="46"/>
      <c r="O457" s="46"/>
      <c r="P457" s="46"/>
      <c r="Q457" s="46"/>
      <c r="R457" s="46"/>
      <c r="S457" s="46"/>
      <c r="T457" s="46"/>
      <c r="U457" s="46"/>
      <c r="V457" s="46"/>
      <c r="W457" s="46"/>
      <c r="X457" s="46"/>
      <c r="Y457" s="41" t="str">
        <f>IF(A457&lt;&gt;"",IF(D457="DIRECCIÓN_DE_TRANSFERENCIAS","280 0031",VLOOKUP(C457,NIVELES!$A$14:$B$105,2,0)),"")</f>
        <v/>
      </c>
      <c r="Z457" s="106"/>
      <c r="AA457" s="43" t="str">
        <f>+IF(D457&lt;&gt;"",VLOOKUP(D457,NIVELES!$D$19:$H$25,2,0),"")</f>
        <v/>
      </c>
      <c r="AB457" s="28" t="str">
        <f>+IF(D457&lt;&gt;"",VLOOKUP(D457,NIVELES!$D$19:$H$25,3,0),"")</f>
        <v/>
      </c>
      <c r="AC457" s="28" t="str">
        <f>+IF(D457&lt;&gt;"",VLOOKUP(D457,NIVELES!$D$19:$H$25,4,0),"")</f>
        <v/>
      </c>
      <c r="AD457" s="28" t="str">
        <f>+IF(D457&lt;&gt;"",VLOOKUP(D457,NIVELES!$D$19:$H$25,5,0),"")</f>
        <v/>
      </c>
      <c r="AE457" s="44" t="str">
        <f>IF(AF457&lt;&gt;"",VLOOKUP(AF457,NIVELES!$F$495:$G$540,2,0),"")</f>
        <v/>
      </c>
      <c r="AF457" s="27"/>
      <c r="AG457" s="27"/>
      <c r="AH457" s="28" t="str">
        <f>+IF(AG457&lt;&gt;"",VLOOKUP(AG457,NIVELES!$A$800:$B$876,2,0),"")</f>
        <v/>
      </c>
      <c r="AI457" s="27"/>
      <c r="AJ457" s="27"/>
      <c r="AK457" s="28" t="str">
        <f>IF(AJ457&lt;&gt;"",+VLOOKUP(AJ457,NIVELES!$A$890:$B$1237,2,0),"")</f>
        <v/>
      </c>
      <c r="AL457" s="29"/>
      <c r="AM457" s="29"/>
      <c r="AN457" s="29"/>
      <c r="AO457" s="29"/>
      <c r="AP457" s="29"/>
      <c r="AQ457" s="29"/>
      <c r="AR457" s="29"/>
      <c r="AS457" s="29"/>
      <c r="AT457" s="29"/>
      <c r="AU457" s="29"/>
      <c r="AV457" s="29"/>
      <c r="AW457" s="29"/>
      <c r="AX457" s="29"/>
      <c r="AY457" s="31">
        <f t="shared" si="49"/>
        <v>0</v>
      </c>
      <c r="AZ457" s="30" t="str">
        <f t="shared" si="50"/>
        <v xml:space="preserve"> </v>
      </c>
      <c r="BA457" s="35" t="str">
        <f t="shared" si="51"/>
        <v xml:space="preserve"> </v>
      </c>
      <c r="BB457" s="108"/>
      <c r="BC457" s="108"/>
      <c r="BD457" s="108"/>
      <c r="BE457" s="136" t="str">
        <f t="shared" si="52"/>
        <v/>
      </c>
      <c r="BF457" s="108"/>
      <c r="BG457" s="110"/>
      <c r="BH457" s="110"/>
      <c r="BI457" s="110"/>
      <c r="BJ457" s="137" t="str">
        <f t="shared" si="53"/>
        <v/>
      </c>
      <c r="BK457" s="110"/>
      <c r="BL457" s="108"/>
      <c r="BM457" s="108"/>
      <c r="BN457" s="108"/>
      <c r="BO457" s="135" t="str">
        <f t="shared" si="54"/>
        <v/>
      </c>
      <c r="BP457" s="108"/>
      <c r="BQ457" s="108"/>
      <c r="BR457" s="108"/>
      <c r="BS457" s="108"/>
      <c r="BT457" s="135" t="str">
        <f t="shared" si="55"/>
        <v/>
      </c>
      <c r="BU457" s="108"/>
      <c r="BV457" s="108"/>
      <c r="BW457" s="108"/>
      <c r="BX457" s="108"/>
      <c r="BY457" s="135" t="str">
        <f t="shared" si="56"/>
        <v/>
      </c>
      <c r="BZ457" s="108"/>
    </row>
    <row r="458" spans="1:78" x14ac:dyDescent="0.25">
      <c r="A458" s="27"/>
      <c r="B458" s="27"/>
      <c r="C458" s="27"/>
      <c r="D458" s="27"/>
      <c r="E458" s="28" t="str">
        <f>+IF(C458&lt;&gt;"",VLOOKUP(MID(C458,18,5),NIVELES!$A$133:$B$213,2,0),"")</f>
        <v/>
      </c>
      <c r="F458" s="88"/>
      <c r="G458" s="28" t="str">
        <f>IF(F458&lt;&gt;"",VLOOKUP(F458,NIVELES!$A$246:$C$464,3,0),"")</f>
        <v/>
      </c>
      <c r="H458" s="27"/>
      <c r="I458" s="27"/>
      <c r="J458" s="27"/>
      <c r="K458" s="107"/>
      <c r="L458" s="27"/>
      <c r="M458" s="46"/>
      <c r="N458" s="46"/>
      <c r="O458" s="46"/>
      <c r="P458" s="46"/>
      <c r="Q458" s="46"/>
      <c r="R458" s="46"/>
      <c r="S458" s="46"/>
      <c r="T458" s="46"/>
      <c r="U458" s="46"/>
      <c r="V458" s="46"/>
      <c r="W458" s="46"/>
      <c r="X458" s="46"/>
      <c r="Y458" s="41" t="str">
        <f>IF(A458&lt;&gt;"",IF(D458="DIRECCIÓN_DE_TRANSFERENCIAS","280 0031",VLOOKUP(C458,NIVELES!$A$14:$B$105,2,0)),"")</f>
        <v/>
      </c>
      <c r="Z458" s="106"/>
      <c r="AA458" s="43" t="str">
        <f>+IF(D458&lt;&gt;"",VLOOKUP(D458,NIVELES!$D$19:$H$25,2,0),"")</f>
        <v/>
      </c>
      <c r="AB458" s="28" t="str">
        <f>+IF(D458&lt;&gt;"",VLOOKUP(D458,NIVELES!$D$19:$H$25,3,0),"")</f>
        <v/>
      </c>
      <c r="AC458" s="28" t="str">
        <f>+IF(D458&lt;&gt;"",VLOOKUP(D458,NIVELES!$D$19:$H$25,4,0),"")</f>
        <v/>
      </c>
      <c r="AD458" s="28" t="str">
        <f>+IF(D458&lt;&gt;"",VLOOKUP(D458,NIVELES!$D$19:$H$25,5,0),"")</f>
        <v/>
      </c>
      <c r="AE458" s="44" t="str">
        <f>IF(AF458&lt;&gt;"",VLOOKUP(AF458,NIVELES!$F$495:$G$540,2,0),"")</f>
        <v/>
      </c>
      <c r="AF458" s="27"/>
      <c r="AG458" s="27"/>
      <c r="AH458" s="28" t="str">
        <f>+IF(AG458&lt;&gt;"",VLOOKUP(AG458,NIVELES!$A$800:$B$876,2,0),"")</f>
        <v/>
      </c>
      <c r="AI458" s="27"/>
      <c r="AJ458" s="27"/>
      <c r="AK458" s="28" t="str">
        <f>IF(AJ458&lt;&gt;"",+VLOOKUP(AJ458,NIVELES!$A$890:$B$1237,2,0),"")</f>
        <v/>
      </c>
      <c r="AL458" s="29"/>
      <c r="AM458" s="29"/>
      <c r="AN458" s="29"/>
      <c r="AO458" s="29"/>
      <c r="AP458" s="29"/>
      <c r="AQ458" s="29"/>
      <c r="AR458" s="29"/>
      <c r="AS458" s="29"/>
      <c r="AT458" s="29"/>
      <c r="AU458" s="29"/>
      <c r="AV458" s="29"/>
      <c r="AW458" s="29"/>
      <c r="AX458" s="29"/>
      <c r="AY458" s="31">
        <f t="shared" ref="AY458:AY521" si="57">SUM(AM458:AX458)</f>
        <v>0</v>
      </c>
      <c r="AZ458" s="30" t="str">
        <f t="shared" ref="AZ458:AZ521" si="58">IF(A458&lt;&gt;"",IF(AL458&lt;&gt;"",IF(AL458=AY458,"OK",AL458-AY458),IF(AND(AL458="",AY458=""),"",AL458-AY458))," ")</f>
        <v xml:space="preserve"> </v>
      </c>
      <c r="BA458" s="35" t="str">
        <f t="shared" ref="BA458:BA521" si="59">IF(A458&lt;&gt;"",IF(A458="","Escoger Nivel 0",)&amp;" "&amp;(IF(B458="","Escoger Nivel  1",)&amp;" "&amp;(IF(C458="","Escoger Nivel 2",)&amp;" "&amp;(IF(D458="","Escoger Nivel 3",)&amp;" "&amp;(IF(F458="","Escoger Cantón",)&amp;" "&amp;(IF(H458="","Escoger Obj. Estratégico Institucional N1",)&amp;" "&amp;(IF(I458="","Escoger Obj. Especifico N2",)&amp;" "&amp;(IF(Z458="","Escoger Fuente de Financiamiento",)&amp;" "&amp;(IF(J458="","Llenar Actividad",)&amp;" "&amp;(IF(K458="","Llenar Metas",)&amp;" "&amp;(IF(L458="","Llenar Indicador",)&amp;" "&amp;(IF(AA458="","Escoger Nro. programa",)&amp;" "&amp;(IF(AE458="","Escoger Nro. Actividad e-Sigef",)&amp;" "&amp;(IF(AH458="","Escoger direccionamiento de gasto",)&amp;" "&amp;(IF(AI458="","Escoger Grupo de Gasto",)&amp;" "&amp;(IF(AJ458="","Escoger Item Presupuestario",)&amp;" "&amp;(IF(AL458="","Llenar valor de actividad",)))))))))))))))))," ")</f>
        <v xml:space="preserve"> </v>
      </c>
      <c r="BB458" s="108"/>
      <c r="BC458" s="108"/>
      <c r="BD458" s="108"/>
      <c r="BE458" s="136" t="str">
        <f t="shared" ref="BE458:BE521" si="60">IF(BD458&lt;&gt;"",AL458-BD458,"")</f>
        <v/>
      </c>
      <c r="BF458" s="108"/>
      <c r="BG458" s="110"/>
      <c r="BH458" s="110"/>
      <c r="BI458" s="110"/>
      <c r="BJ458" s="137" t="str">
        <f t="shared" ref="BJ458:BJ521" si="61">IF(BI458&lt;&gt;"",BE458-BI458,"")</f>
        <v/>
      </c>
      <c r="BK458" s="110"/>
      <c r="BL458" s="108"/>
      <c r="BM458" s="108"/>
      <c r="BN458" s="108"/>
      <c r="BO458" s="135" t="str">
        <f t="shared" ref="BO458:BO521" si="62">IF(BN458&lt;&gt;"",BJ458-BN458,"")</f>
        <v/>
      </c>
      <c r="BP458" s="108"/>
      <c r="BQ458" s="108"/>
      <c r="BR458" s="108"/>
      <c r="BS458" s="108"/>
      <c r="BT458" s="135" t="str">
        <f t="shared" ref="BT458:BT521" si="63">IF(BS458&lt;&gt;"",BO458-BS458,"")</f>
        <v/>
      </c>
      <c r="BU458" s="108"/>
      <c r="BV458" s="108"/>
      <c r="BW458" s="108"/>
      <c r="BX458" s="108"/>
      <c r="BY458" s="135" t="str">
        <f t="shared" ref="BY458:BY521" si="64">IF(BX458&lt;&gt;"",BT458-BX458,"")</f>
        <v/>
      </c>
      <c r="BZ458" s="108"/>
    </row>
    <row r="459" spans="1:78" x14ac:dyDescent="0.25">
      <c r="A459" s="27"/>
      <c r="B459" s="27"/>
      <c r="C459" s="27"/>
      <c r="D459" s="27"/>
      <c r="E459" s="28" t="str">
        <f>+IF(C459&lt;&gt;"",VLOOKUP(MID(C459,18,5),NIVELES!$A$133:$B$213,2,0),"")</f>
        <v/>
      </c>
      <c r="F459" s="88"/>
      <c r="G459" s="28" t="str">
        <f>IF(F459&lt;&gt;"",VLOOKUP(F459,NIVELES!$A$246:$C$464,3,0),"")</f>
        <v/>
      </c>
      <c r="H459" s="27"/>
      <c r="I459" s="27"/>
      <c r="J459" s="27"/>
      <c r="K459" s="107"/>
      <c r="L459" s="27"/>
      <c r="M459" s="46"/>
      <c r="N459" s="46"/>
      <c r="O459" s="46"/>
      <c r="P459" s="46"/>
      <c r="Q459" s="46"/>
      <c r="R459" s="46"/>
      <c r="S459" s="46"/>
      <c r="T459" s="46"/>
      <c r="U459" s="46"/>
      <c r="V459" s="46"/>
      <c r="W459" s="46"/>
      <c r="X459" s="46"/>
      <c r="Y459" s="41" t="str">
        <f>IF(A459&lt;&gt;"",IF(D459="DIRECCIÓN_DE_TRANSFERENCIAS","280 0031",VLOOKUP(C459,NIVELES!$A$14:$B$105,2,0)),"")</f>
        <v/>
      </c>
      <c r="Z459" s="106"/>
      <c r="AA459" s="43" t="str">
        <f>+IF(D459&lt;&gt;"",VLOOKUP(D459,NIVELES!$D$19:$H$25,2,0),"")</f>
        <v/>
      </c>
      <c r="AB459" s="28" t="str">
        <f>+IF(D459&lt;&gt;"",VLOOKUP(D459,NIVELES!$D$19:$H$25,3,0),"")</f>
        <v/>
      </c>
      <c r="AC459" s="28" t="str">
        <f>+IF(D459&lt;&gt;"",VLOOKUP(D459,NIVELES!$D$19:$H$25,4,0),"")</f>
        <v/>
      </c>
      <c r="AD459" s="28" t="str">
        <f>+IF(D459&lt;&gt;"",VLOOKUP(D459,NIVELES!$D$19:$H$25,5,0),"")</f>
        <v/>
      </c>
      <c r="AE459" s="44" t="str">
        <f>IF(AF459&lt;&gt;"",VLOOKUP(AF459,NIVELES!$F$495:$G$540,2,0),"")</f>
        <v/>
      </c>
      <c r="AF459" s="27"/>
      <c r="AG459" s="27"/>
      <c r="AH459" s="28" t="str">
        <f>+IF(AG459&lt;&gt;"",VLOOKUP(AG459,NIVELES!$A$800:$B$876,2,0),"")</f>
        <v/>
      </c>
      <c r="AI459" s="27"/>
      <c r="AJ459" s="27"/>
      <c r="AK459" s="28" t="str">
        <f>IF(AJ459&lt;&gt;"",+VLOOKUP(AJ459,NIVELES!$A$890:$B$1237,2,0),"")</f>
        <v/>
      </c>
      <c r="AL459" s="29"/>
      <c r="AM459" s="29"/>
      <c r="AN459" s="29"/>
      <c r="AO459" s="29"/>
      <c r="AP459" s="29"/>
      <c r="AQ459" s="29"/>
      <c r="AR459" s="29"/>
      <c r="AS459" s="29"/>
      <c r="AT459" s="29"/>
      <c r="AU459" s="29"/>
      <c r="AV459" s="29"/>
      <c r="AW459" s="29"/>
      <c r="AX459" s="29"/>
      <c r="AY459" s="31">
        <f t="shared" si="57"/>
        <v>0</v>
      </c>
      <c r="AZ459" s="30" t="str">
        <f t="shared" si="58"/>
        <v xml:space="preserve"> </v>
      </c>
      <c r="BA459" s="35" t="str">
        <f t="shared" si="59"/>
        <v xml:space="preserve"> </v>
      </c>
      <c r="BB459" s="108"/>
      <c r="BC459" s="108"/>
      <c r="BD459" s="108"/>
      <c r="BE459" s="136" t="str">
        <f t="shared" si="60"/>
        <v/>
      </c>
      <c r="BF459" s="108"/>
      <c r="BG459" s="110"/>
      <c r="BH459" s="110"/>
      <c r="BI459" s="110"/>
      <c r="BJ459" s="137" t="str">
        <f t="shared" si="61"/>
        <v/>
      </c>
      <c r="BK459" s="110"/>
      <c r="BL459" s="108"/>
      <c r="BM459" s="108"/>
      <c r="BN459" s="108"/>
      <c r="BO459" s="135" t="str">
        <f t="shared" si="62"/>
        <v/>
      </c>
      <c r="BP459" s="108"/>
      <c r="BQ459" s="108"/>
      <c r="BR459" s="108"/>
      <c r="BS459" s="108"/>
      <c r="BT459" s="135" t="str">
        <f t="shared" si="63"/>
        <v/>
      </c>
      <c r="BU459" s="108"/>
      <c r="BV459" s="108"/>
      <c r="BW459" s="108"/>
      <c r="BX459" s="108"/>
      <c r="BY459" s="135" t="str">
        <f t="shared" si="64"/>
        <v/>
      </c>
      <c r="BZ459" s="108"/>
    </row>
    <row r="460" spans="1:78" x14ac:dyDescent="0.25">
      <c r="A460" s="27"/>
      <c r="B460" s="27"/>
      <c r="C460" s="27"/>
      <c r="D460" s="27"/>
      <c r="E460" s="28" t="str">
        <f>+IF(C460&lt;&gt;"",VLOOKUP(MID(C460,18,5),NIVELES!$A$133:$B$213,2,0),"")</f>
        <v/>
      </c>
      <c r="F460" s="88"/>
      <c r="G460" s="28" t="str">
        <f>IF(F460&lt;&gt;"",VLOOKUP(F460,NIVELES!$A$246:$C$464,3,0),"")</f>
        <v/>
      </c>
      <c r="H460" s="27"/>
      <c r="I460" s="27"/>
      <c r="J460" s="27"/>
      <c r="K460" s="107"/>
      <c r="L460" s="27"/>
      <c r="M460" s="46"/>
      <c r="N460" s="46"/>
      <c r="O460" s="46"/>
      <c r="P460" s="46"/>
      <c r="Q460" s="46"/>
      <c r="R460" s="46"/>
      <c r="S460" s="46"/>
      <c r="T460" s="46"/>
      <c r="U460" s="46"/>
      <c r="V460" s="46"/>
      <c r="W460" s="46"/>
      <c r="X460" s="46"/>
      <c r="Y460" s="41" t="str">
        <f>IF(A460&lt;&gt;"",IF(D460="DIRECCIÓN_DE_TRANSFERENCIAS","280 0031",VLOOKUP(C460,NIVELES!$A$14:$B$105,2,0)),"")</f>
        <v/>
      </c>
      <c r="Z460" s="106"/>
      <c r="AA460" s="43" t="str">
        <f>+IF(D460&lt;&gt;"",VLOOKUP(D460,NIVELES!$D$19:$H$25,2,0),"")</f>
        <v/>
      </c>
      <c r="AB460" s="28" t="str">
        <f>+IF(D460&lt;&gt;"",VLOOKUP(D460,NIVELES!$D$19:$H$25,3,0),"")</f>
        <v/>
      </c>
      <c r="AC460" s="28" t="str">
        <f>+IF(D460&lt;&gt;"",VLOOKUP(D460,NIVELES!$D$19:$H$25,4,0),"")</f>
        <v/>
      </c>
      <c r="AD460" s="28" t="str">
        <f>+IF(D460&lt;&gt;"",VLOOKUP(D460,NIVELES!$D$19:$H$25,5,0),"")</f>
        <v/>
      </c>
      <c r="AE460" s="44" t="str">
        <f>IF(AF460&lt;&gt;"",VLOOKUP(AF460,NIVELES!$F$495:$G$540,2,0),"")</f>
        <v/>
      </c>
      <c r="AF460" s="27"/>
      <c r="AG460" s="27"/>
      <c r="AH460" s="28" t="str">
        <f>+IF(AG460&lt;&gt;"",VLOOKUP(AG460,NIVELES!$A$800:$B$876,2,0),"")</f>
        <v/>
      </c>
      <c r="AI460" s="27"/>
      <c r="AJ460" s="27"/>
      <c r="AK460" s="28" t="str">
        <f>IF(AJ460&lt;&gt;"",+VLOOKUP(AJ460,NIVELES!$A$890:$B$1237,2,0),"")</f>
        <v/>
      </c>
      <c r="AL460" s="29"/>
      <c r="AM460" s="29"/>
      <c r="AN460" s="29"/>
      <c r="AO460" s="29"/>
      <c r="AP460" s="29"/>
      <c r="AQ460" s="29"/>
      <c r="AR460" s="29"/>
      <c r="AS460" s="29"/>
      <c r="AT460" s="29"/>
      <c r="AU460" s="29"/>
      <c r="AV460" s="29"/>
      <c r="AW460" s="29"/>
      <c r="AX460" s="29"/>
      <c r="AY460" s="31">
        <f t="shared" si="57"/>
        <v>0</v>
      </c>
      <c r="AZ460" s="30" t="str">
        <f t="shared" si="58"/>
        <v xml:space="preserve"> </v>
      </c>
      <c r="BA460" s="35" t="str">
        <f t="shared" si="59"/>
        <v xml:space="preserve"> </v>
      </c>
      <c r="BB460" s="108"/>
      <c r="BC460" s="108"/>
      <c r="BD460" s="108"/>
      <c r="BE460" s="136" t="str">
        <f t="shared" si="60"/>
        <v/>
      </c>
      <c r="BF460" s="108"/>
      <c r="BG460" s="110"/>
      <c r="BH460" s="110"/>
      <c r="BI460" s="110"/>
      <c r="BJ460" s="137" t="str">
        <f t="shared" si="61"/>
        <v/>
      </c>
      <c r="BK460" s="110"/>
      <c r="BL460" s="108"/>
      <c r="BM460" s="108"/>
      <c r="BN460" s="108"/>
      <c r="BO460" s="135" t="str">
        <f t="shared" si="62"/>
        <v/>
      </c>
      <c r="BP460" s="108"/>
      <c r="BQ460" s="108"/>
      <c r="BR460" s="108"/>
      <c r="BS460" s="108"/>
      <c r="BT460" s="135" t="str">
        <f t="shared" si="63"/>
        <v/>
      </c>
      <c r="BU460" s="108"/>
      <c r="BV460" s="108"/>
      <c r="BW460" s="108"/>
      <c r="BX460" s="108"/>
      <c r="BY460" s="135" t="str">
        <f t="shared" si="64"/>
        <v/>
      </c>
      <c r="BZ460" s="108"/>
    </row>
    <row r="461" spans="1:78" x14ac:dyDescent="0.25">
      <c r="A461" s="27"/>
      <c r="B461" s="27"/>
      <c r="C461" s="27"/>
      <c r="D461" s="27"/>
      <c r="E461" s="28" t="str">
        <f>+IF(C461&lt;&gt;"",VLOOKUP(MID(C461,18,5),NIVELES!$A$133:$B$213,2,0),"")</f>
        <v/>
      </c>
      <c r="F461" s="88"/>
      <c r="G461" s="28" t="str">
        <f>IF(F461&lt;&gt;"",VLOOKUP(F461,NIVELES!$A$246:$C$464,3,0),"")</f>
        <v/>
      </c>
      <c r="H461" s="27"/>
      <c r="I461" s="27"/>
      <c r="J461" s="27"/>
      <c r="K461" s="107"/>
      <c r="L461" s="27"/>
      <c r="M461" s="46"/>
      <c r="N461" s="46"/>
      <c r="O461" s="46"/>
      <c r="P461" s="46"/>
      <c r="Q461" s="46"/>
      <c r="R461" s="46"/>
      <c r="S461" s="46"/>
      <c r="T461" s="46"/>
      <c r="U461" s="46"/>
      <c r="V461" s="46"/>
      <c r="W461" s="46"/>
      <c r="X461" s="46"/>
      <c r="Y461" s="41" t="str">
        <f>IF(A461&lt;&gt;"",IF(D461="DIRECCIÓN_DE_TRANSFERENCIAS","280 0031",VLOOKUP(C461,NIVELES!$A$14:$B$105,2,0)),"")</f>
        <v/>
      </c>
      <c r="Z461" s="106"/>
      <c r="AA461" s="43" t="str">
        <f>+IF(D461&lt;&gt;"",VLOOKUP(D461,NIVELES!$D$19:$H$25,2,0),"")</f>
        <v/>
      </c>
      <c r="AB461" s="28" t="str">
        <f>+IF(D461&lt;&gt;"",VLOOKUP(D461,NIVELES!$D$19:$H$25,3,0),"")</f>
        <v/>
      </c>
      <c r="AC461" s="28" t="str">
        <f>+IF(D461&lt;&gt;"",VLOOKUP(D461,NIVELES!$D$19:$H$25,4,0),"")</f>
        <v/>
      </c>
      <c r="AD461" s="28" t="str">
        <f>+IF(D461&lt;&gt;"",VLOOKUP(D461,NIVELES!$D$19:$H$25,5,0),"")</f>
        <v/>
      </c>
      <c r="AE461" s="44" t="str">
        <f>IF(AF461&lt;&gt;"",VLOOKUP(AF461,NIVELES!$F$495:$G$540,2,0),"")</f>
        <v/>
      </c>
      <c r="AF461" s="27"/>
      <c r="AG461" s="27"/>
      <c r="AH461" s="28" t="str">
        <f>+IF(AG461&lt;&gt;"",VLOOKUP(AG461,NIVELES!$A$800:$B$876,2,0),"")</f>
        <v/>
      </c>
      <c r="AI461" s="27"/>
      <c r="AJ461" s="27"/>
      <c r="AK461" s="28" t="str">
        <f>IF(AJ461&lt;&gt;"",+VLOOKUP(AJ461,NIVELES!$A$890:$B$1237,2,0),"")</f>
        <v/>
      </c>
      <c r="AL461" s="29"/>
      <c r="AM461" s="29"/>
      <c r="AN461" s="29"/>
      <c r="AO461" s="29"/>
      <c r="AP461" s="29"/>
      <c r="AQ461" s="29"/>
      <c r="AR461" s="29"/>
      <c r="AS461" s="29"/>
      <c r="AT461" s="29"/>
      <c r="AU461" s="29"/>
      <c r="AV461" s="29"/>
      <c r="AW461" s="29"/>
      <c r="AX461" s="29"/>
      <c r="AY461" s="31">
        <f t="shared" si="57"/>
        <v>0</v>
      </c>
      <c r="AZ461" s="30" t="str">
        <f t="shared" si="58"/>
        <v xml:space="preserve"> </v>
      </c>
      <c r="BA461" s="35" t="str">
        <f t="shared" si="59"/>
        <v xml:space="preserve"> </v>
      </c>
      <c r="BB461" s="108"/>
      <c r="BC461" s="108"/>
      <c r="BD461" s="108"/>
      <c r="BE461" s="136" t="str">
        <f t="shared" si="60"/>
        <v/>
      </c>
      <c r="BF461" s="108"/>
      <c r="BG461" s="110"/>
      <c r="BH461" s="110"/>
      <c r="BI461" s="110"/>
      <c r="BJ461" s="137" t="str">
        <f t="shared" si="61"/>
        <v/>
      </c>
      <c r="BK461" s="110"/>
      <c r="BL461" s="108"/>
      <c r="BM461" s="108"/>
      <c r="BN461" s="108"/>
      <c r="BO461" s="135" t="str">
        <f t="shared" si="62"/>
        <v/>
      </c>
      <c r="BP461" s="108"/>
      <c r="BQ461" s="108"/>
      <c r="BR461" s="108"/>
      <c r="BS461" s="108"/>
      <c r="BT461" s="135" t="str">
        <f t="shared" si="63"/>
        <v/>
      </c>
      <c r="BU461" s="108"/>
      <c r="BV461" s="108"/>
      <c r="BW461" s="108"/>
      <c r="BX461" s="108"/>
      <c r="BY461" s="135" t="str">
        <f t="shared" si="64"/>
        <v/>
      </c>
      <c r="BZ461" s="108"/>
    </row>
    <row r="462" spans="1:78" x14ac:dyDescent="0.25">
      <c r="A462" s="27"/>
      <c r="B462" s="27"/>
      <c r="C462" s="27"/>
      <c r="D462" s="27"/>
      <c r="E462" s="28" t="str">
        <f>+IF(C462&lt;&gt;"",VLOOKUP(MID(C462,18,5),NIVELES!$A$133:$B$213,2,0),"")</f>
        <v/>
      </c>
      <c r="F462" s="88"/>
      <c r="G462" s="28" t="str">
        <f>IF(F462&lt;&gt;"",VLOOKUP(F462,NIVELES!$A$246:$C$464,3,0),"")</f>
        <v/>
      </c>
      <c r="H462" s="27"/>
      <c r="I462" s="27"/>
      <c r="J462" s="27"/>
      <c r="K462" s="107"/>
      <c r="L462" s="27"/>
      <c r="M462" s="46"/>
      <c r="N462" s="46"/>
      <c r="O462" s="46"/>
      <c r="P462" s="46"/>
      <c r="Q462" s="46"/>
      <c r="R462" s="46"/>
      <c r="S462" s="46"/>
      <c r="T462" s="46"/>
      <c r="U462" s="46"/>
      <c r="V462" s="46"/>
      <c r="W462" s="46"/>
      <c r="X462" s="46"/>
      <c r="Y462" s="41" t="str">
        <f>IF(A462&lt;&gt;"",IF(D462="DIRECCIÓN_DE_TRANSFERENCIAS","280 0031",VLOOKUP(C462,NIVELES!$A$14:$B$105,2,0)),"")</f>
        <v/>
      </c>
      <c r="Z462" s="106"/>
      <c r="AA462" s="43" t="str">
        <f>+IF(D462&lt;&gt;"",VLOOKUP(D462,NIVELES!$D$19:$H$25,2,0),"")</f>
        <v/>
      </c>
      <c r="AB462" s="28" t="str">
        <f>+IF(D462&lt;&gt;"",VLOOKUP(D462,NIVELES!$D$19:$H$25,3,0),"")</f>
        <v/>
      </c>
      <c r="AC462" s="28" t="str">
        <f>+IF(D462&lt;&gt;"",VLOOKUP(D462,NIVELES!$D$19:$H$25,4,0),"")</f>
        <v/>
      </c>
      <c r="AD462" s="28" t="str">
        <f>+IF(D462&lt;&gt;"",VLOOKUP(D462,NIVELES!$D$19:$H$25,5,0),"")</f>
        <v/>
      </c>
      <c r="AE462" s="44" t="str">
        <f>IF(AF462&lt;&gt;"",VLOOKUP(AF462,NIVELES!$F$495:$G$540,2,0),"")</f>
        <v/>
      </c>
      <c r="AF462" s="27"/>
      <c r="AG462" s="27"/>
      <c r="AH462" s="28" t="str">
        <f>+IF(AG462&lt;&gt;"",VLOOKUP(AG462,NIVELES!$A$800:$B$876,2,0),"")</f>
        <v/>
      </c>
      <c r="AI462" s="27"/>
      <c r="AJ462" s="27"/>
      <c r="AK462" s="28" t="str">
        <f>IF(AJ462&lt;&gt;"",+VLOOKUP(AJ462,NIVELES!$A$890:$B$1237,2,0),"")</f>
        <v/>
      </c>
      <c r="AL462" s="29"/>
      <c r="AM462" s="29"/>
      <c r="AN462" s="29"/>
      <c r="AO462" s="29"/>
      <c r="AP462" s="29"/>
      <c r="AQ462" s="29"/>
      <c r="AR462" s="29"/>
      <c r="AS462" s="29"/>
      <c r="AT462" s="29"/>
      <c r="AU462" s="29"/>
      <c r="AV462" s="29"/>
      <c r="AW462" s="29"/>
      <c r="AX462" s="29"/>
      <c r="AY462" s="31">
        <f t="shared" si="57"/>
        <v>0</v>
      </c>
      <c r="AZ462" s="30" t="str">
        <f t="shared" si="58"/>
        <v xml:space="preserve"> </v>
      </c>
      <c r="BA462" s="35" t="str">
        <f t="shared" si="59"/>
        <v xml:space="preserve"> </v>
      </c>
      <c r="BB462" s="108"/>
      <c r="BC462" s="108"/>
      <c r="BD462" s="108"/>
      <c r="BE462" s="136" t="str">
        <f t="shared" si="60"/>
        <v/>
      </c>
      <c r="BF462" s="108"/>
      <c r="BG462" s="110"/>
      <c r="BH462" s="110"/>
      <c r="BI462" s="110"/>
      <c r="BJ462" s="137" t="str">
        <f t="shared" si="61"/>
        <v/>
      </c>
      <c r="BK462" s="110"/>
      <c r="BL462" s="108"/>
      <c r="BM462" s="108"/>
      <c r="BN462" s="108"/>
      <c r="BO462" s="135" t="str">
        <f t="shared" si="62"/>
        <v/>
      </c>
      <c r="BP462" s="108"/>
      <c r="BQ462" s="108"/>
      <c r="BR462" s="108"/>
      <c r="BS462" s="108"/>
      <c r="BT462" s="135" t="str">
        <f t="shared" si="63"/>
        <v/>
      </c>
      <c r="BU462" s="108"/>
      <c r="BV462" s="108"/>
      <c r="BW462" s="108"/>
      <c r="BX462" s="108"/>
      <c r="BY462" s="135" t="str">
        <f t="shared" si="64"/>
        <v/>
      </c>
      <c r="BZ462" s="108"/>
    </row>
    <row r="463" spans="1:78" x14ac:dyDescent="0.25">
      <c r="A463" s="27"/>
      <c r="B463" s="27"/>
      <c r="C463" s="27"/>
      <c r="D463" s="27"/>
      <c r="E463" s="28" t="str">
        <f>+IF(C463&lt;&gt;"",VLOOKUP(MID(C463,18,5),NIVELES!$A$133:$B$213,2,0),"")</f>
        <v/>
      </c>
      <c r="F463" s="88"/>
      <c r="G463" s="28" t="str">
        <f>IF(F463&lt;&gt;"",VLOOKUP(F463,NIVELES!$A$246:$C$464,3,0),"")</f>
        <v/>
      </c>
      <c r="H463" s="27"/>
      <c r="I463" s="27"/>
      <c r="J463" s="27"/>
      <c r="K463" s="107"/>
      <c r="L463" s="27"/>
      <c r="M463" s="46"/>
      <c r="N463" s="46"/>
      <c r="O463" s="46"/>
      <c r="P463" s="46"/>
      <c r="Q463" s="46"/>
      <c r="R463" s="46"/>
      <c r="S463" s="46"/>
      <c r="T463" s="46"/>
      <c r="U463" s="46"/>
      <c r="V463" s="46"/>
      <c r="W463" s="46"/>
      <c r="X463" s="46"/>
      <c r="Y463" s="41" t="str">
        <f>IF(A463&lt;&gt;"",IF(D463="DIRECCIÓN_DE_TRANSFERENCIAS","280 0031",VLOOKUP(C463,NIVELES!$A$14:$B$105,2,0)),"")</f>
        <v/>
      </c>
      <c r="Z463" s="106"/>
      <c r="AA463" s="43" t="str">
        <f>+IF(D463&lt;&gt;"",VLOOKUP(D463,NIVELES!$D$19:$H$25,2,0),"")</f>
        <v/>
      </c>
      <c r="AB463" s="28" t="str">
        <f>+IF(D463&lt;&gt;"",VLOOKUP(D463,NIVELES!$D$19:$H$25,3,0),"")</f>
        <v/>
      </c>
      <c r="AC463" s="28" t="str">
        <f>+IF(D463&lt;&gt;"",VLOOKUP(D463,NIVELES!$D$19:$H$25,4,0),"")</f>
        <v/>
      </c>
      <c r="AD463" s="28" t="str">
        <f>+IF(D463&lt;&gt;"",VLOOKUP(D463,NIVELES!$D$19:$H$25,5,0),"")</f>
        <v/>
      </c>
      <c r="AE463" s="44" t="str">
        <f>IF(AF463&lt;&gt;"",VLOOKUP(AF463,NIVELES!$F$495:$G$540,2,0),"")</f>
        <v/>
      </c>
      <c r="AF463" s="27"/>
      <c r="AG463" s="27"/>
      <c r="AH463" s="28" t="str">
        <f>+IF(AG463&lt;&gt;"",VLOOKUP(AG463,NIVELES!$A$800:$B$876,2,0),"")</f>
        <v/>
      </c>
      <c r="AI463" s="27"/>
      <c r="AJ463" s="27"/>
      <c r="AK463" s="28" t="str">
        <f>IF(AJ463&lt;&gt;"",+VLOOKUP(AJ463,NIVELES!$A$890:$B$1237,2,0),"")</f>
        <v/>
      </c>
      <c r="AL463" s="29"/>
      <c r="AM463" s="29"/>
      <c r="AN463" s="29"/>
      <c r="AO463" s="29"/>
      <c r="AP463" s="29"/>
      <c r="AQ463" s="29"/>
      <c r="AR463" s="29"/>
      <c r="AS463" s="29"/>
      <c r="AT463" s="29"/>
      <c r="AU463" s="29"/>
      <c r="AV463" s="29"/>
      <c r="AW463" s="29"/>
      <c r="AX463" s="29"/>
      <c r="AY463" s="31">
        <f t="shared" si="57"/>
        <v>0</v>
      </c>
      <c r="AZ463" s="30" t="str">
        <f t="shared" si="58"/>
        <v xml:space="preserve"> </v>
      </c>
      <c r="BA463" s="35" t="str">
        <f t="shared" si="59"/>
        <v xml:space="preserve"> </v>
      </c>
      <c r="BB463" s="108"/>
      <c r="BC463" s="108"/>
      <c r="BD463" s="108"/>
      <c r="BE463" s="136" t="str">
        <f t="shared" si="60"/>
        <v/>
      </c>
      <c r="BF463" s="108"/>
      <c r="BG463" s="110"/>
      <c r="BH463" s="110"/>
      <c r="BI463" s="110"/>
      <c r="BJ463" s="137" t="str">
        <f t="shared" si="61"/>
        <v/>
      </c>
      <c r="BK463" s="110"/>
      <c r="BL463" s="108"/>
      <c r="BM463" s="108"/>
      <c r="BN463" s="108"/>
      <c r="BO463" s="135" t="str">
        <f t="shared" si="62"/>
        <v/>
      </c>
      <c r="BP463" s="108"/>
      <c r="BQ463" s="108"/>
      <c r="BR463" s="108"/>
      <c r="BS463" s="108"/>
      <c r="BT463" s="135" t="str">
        <f t="shared" si="63"/>
        <v/>
      </c>
      <c r="BU463" s="108"/>
      <c r="BV463" s="108"/>
      <c r="BW463" s="108"/>
      <c r="BX463" s="108"/>
      <c r="BY463" s="135" t="str">
        <f t="shared" si="64"/>
        <v/>
      </c>
      <c r="BZ463" s="108"/>
    </row>
    <row r="464" spans="1:78" x14ac:dyDescent="0.25">
      <c r="A464" s="27"/>
      <c r="B464" s="27"/>
      <c r="C464" s="27"/>
      <c r="D464" s="27"/>
      <c r="E464" s="28" t="str">
        <f>+IF(C464&lt;&gt;"",VLOOKUP(MID(C464,18,5),NIVELES!$A$133:$B$213,2,0),"")</f>
        <v/>
      </c>
      <c r="F464" s="88"/>
      <c r="G464" s="28" t="str">
        <f>IF(F464&lt;&gt;"",VLOOKUP(F464,NIVELES!$A$246:$C$464,3,0),"")</f>
        <v/>
      </c>
      <c r="H464" s="27"/>
      <c r="I464" s="27"/>
      <c r="J464" s="27"/>
      <c r="K464" s="107"/>
      <c r="L464" s="27"/>
      <c r="M464" s="46"/>
      <c r="N464" s="46"/>
      <c r="O464" s="46"/>
      <c r="P464" s="46"/>
      <c r="Q464" s="46"/>
      <c r="R464" s="46"/>
      <c r="S464" s="46"/>
      <c r="T464" s="46"/>
      <c r="U464" s="46"/>
      <c r="V464" s="46"/>
      <c r="W464" s="46"/>
      <c r="X464" s="46"/>
      <c r="Y464" s="41" t="str">
        <f>IF(A464&lt;&gt;"",IF(D464="DIRECCIÓN_DE_TRANSFERENCIAS","280 0031",VLOOKUP(C464,NIVELES!$A$14:$B$105,2,0)),"")</f>
        <v/>
      </c>
      <c r="Z464" s="106"/>
      <c r="AA464" s="43" t="str">
        <f>+IF(D464&lt;&gt;"",VLOOKUP(D464,NIVELES!$D$19:$H$25,2,0),"")</f>
        <v/>
      </c>
      <c r="AB464" s="28" t="str">
        <f>+IF(D464&lt;&gt;"",VLOOKUP(D464,NIVELES!$D$19:$H$25,3,0),"")</f>
        <v/>
      </c>
      <c r="AC464" s="28" t="str">
        <f>+IF(D464&lt;&gt;"",VLOOKUP(D464,NIVELES!$D$19:$H$25,4,0),"")</f>
        <v/>
      </c>
      <c r="AD464" s="28" t="str">
        <f>+IF(D464&lt;&gt;"",VLOOKUP(D464,NIVELES!$D$19:$H$25,5,0),"")</f>
        <v/>
      </c>
      <c r="AE464" s="44" t="str">
        <f>IF(AF464&lt;&gt;"",VLOOKUP(AF464,NIVELES!$F$495:$G$540,2,0),"")</f>
        <v/>
      </c>
      <c r="AF464" s="27"/>
      <c r="AG464" s="27"/>
      <c r="AH464" s="28" t="str">
        <f>+IF(AG464&lt;&gt;"",VLOOKUP(AG464,NIVELES!$A$800:$B$876,2,0),"")</f>
        <v/>
      </c>
      <c r="AI464" s="27"/>
      <c r="AJ464" s="27"/>
      <c r="AK464" s="28" t="str">
        <f>IF(AJ464&lt;&gt;"",+VLOOKUP(AJ464,NIVELES!$A$890:$B$1237,2,0),"")</f>
        <v/>
      </c>
      <c r="AL464" s="29"/>
      <c r="AM464" s="29"/>
      <c r="AN464" s="29"/>
      <c r="AO464" s="29"/>
      <c r="AP464" s="29"/>
      <c r="AQ464" s="29"/>
      <c r="AR464" s="29"/>
      <c r="AS464" s="29"/>
      <c r="AT464" s="29"/>
      <c r="AU464" s="29"/>
      <c r="AV464" s="29"/>
      <c r="AW464" s="29"/>
      <c r="AX464" s="29"/>
      <c r="AY464" s="31">
        <f t="shared" si="57"/>
        <v>0</v>
      </c>
      <c r="AZ464" s="30" t="str">
        <f t="shared" si="58"/>
        <v xml:space="preserve"> </v>
      </c>
      <c r="BA464" s="35" t="str">
        <f t="shared" si="59"/>
        <v xml:space="preserve"> </v>
      </c>
      <c r="BB464" s="108"/>
      <c r="BC464" s="108"/>
      <c r="BD464" s="108"/>
      <c r="BE464" s="136" t="str">
        <f t="shared" si="60"/>
        <v/>
      </c>
      <c r="BF464" s="108"/>
      <c r="BG464" s="110"/>
      <c r="BH464" s="110"/>
      <c r="BI464" s="110"/>
      <c r="BJ464" s="137" t="str">
        <f t="shared" si="61"/>
        <v/>
      </c>
      <c r="BK464" s="110"/>
      <c r="BL464" s="108"/>
      <c r="BM464" s="108"/>
      <c r="BN464" s="108"/>
      <c r="BO464" s="135" t="str">
        <f t="shared" si="62"/>
        <v/>
      </c>
      <c r="BP464" s="108"/>
      <c r="BQ464" s="108"/>
      <c r="BR464" s="108"/>
      <c r="BS464" s="108"/>
      <c r="BT464" s="135" t="str">
        <f t="shared" si="63"/>
        <v/>
      </c>
      <c r="BU464" s="108"/>
      <c r="BV464" s="108"/>
      <c r="BW464" s="108"/>
      <c r="BX464" s="108"/>
      <c r="BY464" s="135" t="str">
        <f t="shared" si="64"/>
        <v/>
      </c>
      <c r="BZ464" s="108"/>
    </row>
    <row r="465" spans="1:78" x14ac:dyDescent="0.25">
      <c r="A465" s="27"/>
      <c r="B465" s="27"/>
      <c r="C465" s="27"/>
      <c r="D465" s="27"/>
      <c r="E465" s="28" t="str">
        <f>+IF(C465&lt;&gt;"",VLOOKUP(MID(C465,18,5),NIVELES!$A$133:$B$213,2,0),"")</f>
        <v/>
      </c>
      <c r="F465" s="88"/>
      <c r="G465" s="28" t="str">
        <f>IF(F465&lt;&gt;"",VLOOKUP(F465,NIVELES!$A$246:$C$464,3,0),"")</f>
        <v/>
      </c>
      <c r="H465" s="27"/>
      <c r="I465" s="27"/>
      <c r="J465" s="27"/>
      <c r="K465" s="107"/>
      <c r="L465" s="27"/>
      <c r="M465" s="46"/>
      <c r="N465" s="46"/>
      <c r="O465" s="46"/>
      <c r="P465" s="46"/>
      <c r="Q465" s="46"/>
      <c r="R465" s="46"/>
      <c r="S465" s="46"/>
      <c r="T465" s="46"/>
      <c r="U465" s="46"/>
      <c r="V465" s="46"/>
      <c r="W465" s="46"/>
      <c r="X465" s="46"/>
      <c r="Y465" s="41" t="str">
        <f>IF(A465&lt;&gt;"",IF(D465="DIRECCIÓN_DE_TRANSFERENCIAS","280 0031",VLOOKUP(C465,NIVELES!$A$14:$B$105,2,0)),"")</f>
        <v/>
      </c>
      <c r="Z465" s="106"/>
      <c r="AA465" s="43" t="str">
        <f>+IF(D465&lt;&gt;"",VLOOKUP(D465,NIVELES!$D$19:$H$25,2,0),"")</f>
        <v/>
      </c>
      <c r="AB465" s="28" t="str">
        <f>+IF(D465&lt;&gt;"",VLOOKUP(D465,NIVELES!$D$19:$H$25,3,0),"")</f>
        <v/>
      </c>
      <c r="AC465" s="28" t="str">
        <f>+IF(D465&lt;&gt;"",VLOOKUP(D465,NIVELES!$D$19:$H$25,4,0),"")</f>
        <v/>
      </c>
      <c r="AD465" s="28" t="str">
        <f>+IF(D465&lt;&gt;"",VLOOKUP(D465,NIVELES!$D$19:$H$25,5,0),"")</f>
        <v/>
      </c>
      <c r="AE465" s="44" t="str">
        <f>IF(AF465&lt;&gt;"",VLOOKUP(AF465,NIVELES!$F$495:$G$540,2,0),"")</f>
        <v/>
      </c>
      <c r="AF465" s="27"/>
      <c r="AG465" s="27"/>
      <c r="AH465" s="28" t="str">
        <f>+IF(AG465&lt;&gt;"",VLOOKUP(AG465,NIVELES!$A$800:$B$876,2,0),"")</f>
        <v/>
      </c>
      <c r="AI465" s="27"/>
      <c r="AJ465" s="27"/>
      <c r="AK465" s="28" t="str">
        <f>IF(AJ465&lt;&gt;"",+VLOOKUP(AJ465,NIVELES!$A$890:$B$1237,2,0),"")</f>
        <v/>
      </c>
      <c r="AL465" s="29"/>
      <c r="AM465" s="29"/>
      <c r="AN465" s="29"/>
      <c r="AO465" s="29"/>
      <c r="AP465" s="29"/>
      <c r="AQ465" s="29"/>
      <c r="AR465" s="29"/>
      <c r="AS465" s="29"/>
      <c r="AT465" s="29"/>
      <c r="AU465" s="29"/>
      <c r="AV465" s="29"/>
      <c r="AW465" s="29"/>
      <c r="AX465" s="29"/>
      <c r="AY465" s="31">
        <f t="shared" si="57"/>
        <v>0</v>
      </c>
      <c r="AZ465" s="30" t="str">
        <f t="shared" si="58"/>
        <v xml:space="preserve"> </v>
      </c>
      <c r="BA465" s="35" t="str">
        <f t="shared" si="59"/>
        <v xml:space="preserve"> </v>
      </c>
      <c r="BB465" s="108"/>
      <c r="BC465" s="108"/>
      <c r="BD465" s="108"/>
      <c r="BE465" s="136" t="str">
        <f t="shared" si="60"/>
        <v/>
      </c>
      <c r="BF465" s="108"/>
      <c r="BG465" s="110"/>
      <c r="BH465" s="110"/>
      <c r="BI465" s="110"/>
      <c r="BJ465" s="137" t="str">
        <f t="shared" si="61"/>
        <v/>
      </c>
      <c r="BK465" s="110"/>
      <c r="BL465" s="108"/>
      <c r="BM465" s="108"/>
      <c r="BN465" s="108"/>
      <c r="BO465" s="135" t="str">
        <f t="shared" si="62"/>
        <v/>
      </c>
      <c r="BP465" s="108"/>
      <c r="BQ465" s="108"/>
      <c r="BR465" s="108"/>
      <c r="BS465" s="108"/>
      <c r="BT465" s="135" t="str">
        <f t="shared" si="63"/>
        <v/>
      </c>
      <c r="BU465" s="108"/>
      <c r="BV465" s="108"/>
      <c r="BW465" s="108"/>
      <c r="BX465" s="108"/>
      <c r="BY465" s="135" t="str">
        <f t="shared" si="64"/>
        <v/>
      </c>
      <c r="BZ465" s="108"/>
    </row>
    <row r="466" spans="1:78" x14ac:dyDescent="0.25">
      <c r="A466" s="27"/>
      <c r="B466" s="27"/>
      <c r="C466" s="27"/>
      <c r="D466" s="27"/>
      <c r="E466" s="28" t="str">
        <f>+IF(C466&lt;&gt;"",VLOOKUP(MID(C466,18,5),NIVELES!$A$133:$B$213,2,0),"")</f>
        <v/>
      </c>
      <c r="F466" s="88"/>
      <c r="G466" s="28" t="str">
        <f>IF(F466&lt;&gt;"",VLOOKUP(F466,NIVELES!$A$246:$C$464,3,0),"")</f>
        <v/>
      </c>
      <c r="H466" s="27"/>
      <c r="I466" s="27"/>
      <c r="J466" s="27"/>
      <c r="K466" s="107"/>
      <c r="L466" s="27"/>
      <c r="M466" s="46"/>
      <c r="N466" s="46"/>
      <c r="O466" s="46"/>
      <c r="P466" s="46"/>
      <c r="Q466" s="46"/>
      <c r="R466" s="46"/>
      <c r="S466" s="46"/>
      <c r="T466" s="46"/>
      <c r="U466" s="46"/>
      <c r="V466" s="46"/>
      <c r="W466" s="46"/>
      <c r="X466" s="46"/>
      <c r="Y466" s="41" t="str">
        <f>IF(A466&lt;&gt;"",IF(D466="DIRECCIÓN_DE_TRANSFERENCIAS","280 0031",VLOOKUP(C466,NIVELES!$A$14:$B$105,2,0)),"")</f>
        <v/>
      </c>
      <c r="Z466" s="106"/>
      <c r="AA466" s="43" t="str">
        <f>+IF(D466&lt;&gt;"",VLOOKUP(D466,NIVELES!$D$19:$H$25,2,0),"")</f>
        <v/>
      </c>
      <c r="AB466" s="28" t="str">
        <f>+IF(D466&lt;&gt;"",VLOOKUP(D466,NIVELES!$D$19:$H$25,3,0),"")</f>
        <v/>
      </c>
      <c r="AC466" s="28" t="str">
        <f>+IF(D466&lt;&gt;"",VLOOKUP(D466,NIVELES!$D$19:$H$25,4,0),"")</f>
        <v/>
      </c>
      <c r="AD466" s="28" t="str">
        <f>+IF(D466&lt;&gt;"",VLOOKUP(D466,NIVELES!$D$19:$H$25,5,0),"")</f>
        <v/>
      </c>
      <c r="AE466" s="44" t="str">
        <f>IF(AF466&lt;&gt;"",VLOOKUP(AF466,NIVELES!$F$495:$G$540,2,0),"")</f>
        <v/>
      </c>
      <c r="AF466" s="27"/>
      <c r="AG466" s="27"/>
      <c r="AH466" s="28" t="str">
        <f>+IF(AG466&lt;&gt;"",VLOOKUP(AG466,NIVELES!$A$800:$B$876,2,0),"")</f>
        <v/>
      </c>
      <c r="AI466" s="27"/>
      <c r="AJ466" s="27"/>
      <c r="AK466" s="28" t="str">
        <f>IF(AJ466&lt;&gt;"",+VLOOKUP(AJ466,NIVELES!$A$890:$B$1237,2,0),"")</f>
        <v/>
      </c>
      <c r="AL466" s="29"/>
      <c r="AM466" s="29"/>
      <c r="AN466" s="29"/>
      <c r="AO466" s="29"/>
      <c r="AP466" s="29"/>
      <c r="AQ466" s="29"/>
      <c r="AR466" s="29"/>
      <c r="AS466" s="29"/>
      <c r="AT466" s="29"/>
      <c r="AU466" s="29"/>
      <c r="AV466" s="29"/>
      <c r="AW466" s="29"/>
      <c r="AX466" s="29"/>
      <c r="AY466" s="31">
        <f t="shared" si="57"/>
        <v>0</v>
      </c>
      <c r="AZ466" s="30" t="str">
        <f t="shared" si="58"/>
        <v xml:space="preserve"> </v>
      </c>
      <c r="BA466" s="35" t="str">
        <f t="shared" si="59"/>
        <v xml:space="preserve"> </v>
      </c>
      <c r="BB466" s="108"/>
      <c r="BC466" s="108"/>
      <c r="BD466" s="108"/>
      <c r="BE466" s="136" t="str">
        <f t="shared" si="60"/>
        <v/>
      </c>
      <c r="BF466" s="108"/>
      <c r="BG466" s="110"/>
      <c r="BH466" s="110"/>
      <c r="BI466" s="110"/>
      <c r="BJ466" s="137" t="str">
        <f t="shared" si="61"/>
        <v/>
      </c>
      <c r="BK466" s="110"/>
      <c r="BL466" s="108"/>
      <c r="BM466" s="108"/>
      <c r="BN466" s="108"/>
      <c r="BO466" s="135" t="str">
        <f t="shared" si="62"/>
        <v/>
      </c>
      <c r="BP466" s="108"/>
      <c r="BQ466" s="108"/>
      <c r="BR466" s="108"/>
      <c r="BS466" s="108"/>
      <c r="BT466" s="135" t="str">
        <f t="shared" si="63"/>
        <v/>
      </c>
      <c r="BU466" s="108"/>
      <c r="BV466" s="108"/>
      <c r="BW466" s="108"/>
      <c r="BX466" s="108"/>
      <c r="BY466" s="135" t="str">
        <f t="shared" si="64"/>
        <v/>
      </c>
      <c r="BZ466" s="108"/>
    </row>
    <row r="467" spans="1:78" x14ac:dyDescent="0.25">
      <c r="A467" s="27"/>
      <c r="B467" s="27"/>
      <c r="C467" s="27"/>
      <c r="D467" s="27"/>
      <c r="E467" s="28" t="str">
        <f>+IF(C467&lt;&gt;"",VLOOKUP(MID(C467,18,5),NIVELES!$A$133:$B$213,2,0),"")</f>
        <v/>
      </c>
      <c r="F467" s="88"/>
      <c r="G467" s="28" t="str">
        <f>IF(F467&lt;&gt;"",VLOOKUP(F467,NIVELES!$A$246:$C$464,3,0),"")</f>
        <v/>
      </c>
      <c r="H467" s="27"/>
      <c r="I467" s="27"/>
      <c r="J467" s="27"/>
      <c r="K467" s="107"/>
      <c r="L467" s="27"/>
      <c r="M467" s="46"/>
      <c r="N467" s="46"/>
      <c r="O467" s="46"/>
      <c r="P467" s="46"/>
      <c r="Q467" s="46"/>
      <c r="R467" s="46"/>
      <c r="S467" s="46"/>
      <c r="T467" s="46"/>
      <c r="U467" s="46"/>
      <c r="V467" s="46"/>
      <c r="W467" s="46"/>
      <c r="X467" s="46"/>
      <c r="Y467" s="41" t="str">
        <f>IF(A467&lt;&gt;"",IF(D467="DIRECCIÓN_DE_TRANSFERENCIAS","280 0031",VLOOKUP(C467,NIVELES!$A$14:$B$105,2,0)),"")</f>
        <v/>
      </c>
      <c r="Z467" s="106"/>
      <c r="AA467" s="43" t="str">
        <f>+IF(D467&lt;&gt;"",VLOOKUP(D467,NIVELES!$D$19:$H$25,2,0),"")</f>
        <v/>
      </c>
      <c r="AB467" s="28" t="str">
        <f>+IF(D467&lt;&gt;"",VLOOKUP(D467,NIVELES!$D$19:$H$25,3,0),"")</f>
        <v/>
      </c>
      <c r="AC467" s="28" t="str">
        <f>+IF(D467&lt;&gt;"",VLOOKUP(D467,NIVELES!$D$19:$H$25,4,0),"")</f>
        <v/>
      </c>
      <c r="AD467" s="28" t="str">
        <f>+IF(D467&lt;&gt;"",VLOOKUP(D467,NIVELES!$D$19:$H$25,5,0),"")</f>
        <v/>
      </c>
      <c r="AE467" s="44" t="str">
        <f>IF(AF467&lt;&gt;"",VLOOKUP(AF467,NIVELES!$F$495:$G$540,2,0),"")</f>
        <v/>
      </c>
      <c r="AF467" s="27"/>
      <c r="AG467" s="27"/>
      <c r="AH467" s="28" t="str">
        <f>+IF(AG467&lt;&gt;"",VLOOKUP(AG467,NIVELES!$A$800:$B$876,2,0),"")</f>
        <v/>
      </c>
      <c r="AI467" s="27"/>
      <c r="AJ467" s="27"/>
      <c r="AK467" s="28" t="str">
        <f>IF(AJ467&lt;&gt;"",+VLOOKUP(AJ467,NIVELES!$A$890:$B$1237,2,0),"")</f>
        <v/>
      </c>
      <c r="AL467" s="29"/>
      <c r="AM467" s="29"/>
      <c r="AN467" s="29"/>
      <c r="AO467" s="29"/>
      <c r="AP467" s="29"/>
      <c r="AQ467" s="29"/>
      <c r="AR467" s="29"/>
      <c r="AS467" s="29"/>
      <c r="AT467" s="29"/>
      <c r="AU467" s="29"/>
      <c r="AV467" s="29"/>
      <c r="AW467" s="29"/>
      <c r="AX467" s="29"/>
      <c r="AY467" s="31">
        <f t="shared" si="57"/>
        <v>0</v>
      </c>
      <c r="AZ467" s="30" t="str">
        <f t="shared" si="58"/>
        <v xml:space="preserve"> </v>
      </c>
      <c r="BA467" s="35" t="str">
        <f t="shared" si="59"/>
        <v xml:space="preserve"> </v>
      </c>
      <c r="BB467" s="108"/>
      <c r="BC467" s="108"/>
      <c r="BD467" s="108"/>
      <c r="BE467" s="136" t="str">
        <f t="shared" si="60"/>
        <v/>
      </c>
      <c r="BF467" s="108"/>
      <c r="BG467" s="110"/>
      <c r="BH467" s="110"/>
      <c r="BI467" s="110"/>
      <c r="BJ467" s="137" t="str">
        <f t="shared" si="61"/>
        <v/>
      </c>
      <c r="BK467" s="110"/>
      <c r="BL467" s="108"/>
      <c r="BM467" s="108"/>
      <c r="BN467" s="108"/>
      <c r="BO467" s="135" t="str">
        <f t="shared" si="62"/>
        <v/>
      </c>
      <c r="BP467" s="108"/>
      <c r="BQ467" s="108"/>
      <c r="BR467" s="108"/>
      <c r="BS467" s="108"/>
      <c r="BT467" s="135" t="str">
        <f t="shared" si="63"/>
        <v/>
      </c>
      <c r="BU467" s="108"/>
      <c r="BV467" s="108"/>
      <c r="BW467" s="108"/>
      <c r="BX467" s="108"/>
      <c r="BY467" s="135" t="str">
        <f t="shared" si="64"/>
        <v/>
      </c>
      <c r="BZ467" s="108"/>
    </row>
    <row r="468" spans="1:78" x14ac:dyDescent="0.25">
      <c r="A468" s="27"/>
      <c r="B468" s="27"/>
      <c r="C468" s="27"/>
      <c r="D468" s="27"/>
      <c r="E468" s="28" t="str">
        <f>+IF(C468&lt;&gt;"",VLOOKUP(MID(C468,18,5),NIVELES!$A$133:$B$213,2,0),"")</f>
        <v/>
      </c>
      <c r="F468" s="88"/>
      <c r="G468" s="28" t="str">
        <f>IF(F468&lt;&gt;"",VLOOKUP(F468,NIVELES!$A$246:$C$464,3,0),"")</f>
        <v/>
      </c>
      <c r="H468" s="27"/>
      <c r="I468" s="27"/>
      <c r="J468" s="27"/>
      <c r="K468" s="107"/>
      <c r="L468" s="27"/>
      <c r="M468" s="46"/>
      <c r="N468" s="46"/>
      <c r="O468" s="46"/>
      <c r="P468" s="46"/>
      <c r="Q468" s="46"/>
      <c r="R468" s="46"/>
      <c r="S468" s="46"/>
      <c r="T468" s="46"/>
      <c r="U468" s="46"/>
      <c r="V468" s="46"/>
      <c r="W468" s="46"/>
      <c r="X468" s="46"/>
      <c r="Y468" s="41" t="str">
        <f>IF(A468&lt;&gt;"",IF(D468="DIRECCIÓN_DE_TRANSFERENCIAS","280 0031",VLOOKUP(C468,NIVELES!$A$14:$B$105,2,0)),"")</f>
        <v/>
      </c>
      <c r="Z468" s="106"/>
      <c r="AA468" s="43" t="str">
        <f>+IF(D468&lt;&gt;"",VLOOKUP(D468,NIVELES!$D$19:$H$25,2,0),"")</f>
        <v/>
      </c>
      <c r="AB468" s="28" t="str">
        <f>+IF(D468&lt;&gt;"",VLOOKUP(D468,NIVELES!$D$19:$H$25,3,0),"")</f>
        <v/>
      </c>
      <c r="AC468" s="28" t="str">
        <f>+IF(D468&lt;&gt;"",VLOOKUP(D468,NIVELES!$D$19:$H$25,4,0),"")</f>
        <v/>
      </c>
      <c r="AD468" s="28" t="str">
        <f>+IF(D468&lt;&gt;"",VLOOKUP(D468,NIVELES!$D$19:$H$25,5,0),"")</f>
        <v/>
      </c>
      <c r="AE468" s="44" t="str">
        <f>IF(AF468&lt;&gt;"",VLOOKUP(AF468,NIVELES!$F$495:$G$540,2,0),"")</f>
        <v/>
      </c>
      <c r="AF468" s="27"/>
      <c r="AG468" s="27"/>
      <c r="AH468" s="28" t="str">
        <f>+IF(AG468&lt;&gt;"",VLOOKUP(AG468,NIVELES!$A$800:$B$876,2,0),"")</f>
        <v/>
      </c>
      <c r="AI468" s="27"/>
      <c r="AJ468" s="27"/>
      <c r="AK468" s="28" t="str">
        <f>IF(AJ468&lt;&gt;"",+VLOOKUP(AJ468,NIVELES!$A$890:$B$1237,2,0),"")</f>
        <v/>
      </c>
      <c r="AL468" s="29"/>
      <c r="AM468" s="29"/>
      <c r="AN468" s="29"/>
      <c r="AO468" s="29"/>
      <c r="AP468" s="29"/>
      <c r="AQ468" s="29"/>
      <c r="AR468" s="29"/>
      <c r="AS468" s="29"/>
      <c r="AT468" s="29"/>
      <c r="AU468" s="29"/>
      <c r="AV468" s="29"/>
      <c r="AW468" s="29"/>
      <c r="AX468" s="29"/>
      <c r="AY468" s="31">
        <f t="shared" si="57"/>
        <v>0</v>
      </c>
      <c r="AZ468" s="30" t="str">
        <f t="shared" si="58"/>
        <v xml:space="preserve"> </v>
      </c>
      <c r="BA468" s="35" t="str">
        <f t="shared" si="59"/>
        <v xml:space="preserve"> </v>
      </c>
      <c r="BB468" s="108"/>
      <c r="BC468" s="108"/>
      <c r="BD468" s="108"/>
      <c r="BE468" s="136" t="str">
        <f t="shared" si="60"/>
        <v/>
      </c>
      <c r="BF468" s="108"/>
      <c r="BG468" s="110"/>
      <c r="BH468" s="110"/>
      <c r="BI468" s="110"/>
      <c r="BJ468" s="137" t="str">
        <f t="shared" si="61"/>
        <v/>
      </c>
      <c r="BK468" s="110"/>
      <c r="BL468" s="108"/>
      <c r="BM468" s="108"/>
      <c r="BN468" s="108"/>
      <c r="BO468" s="135" t="str">
        <f t="shared" si="62"/>
        <v/>
      </c>
      <c r="BP468" s="108"/>
      <c r="BQ468" s="108"/>
      <c r="BR468" s="108"/>
      <c r="BS468" s="108"/>
      <c r="BT468" s="135" t="str">
        <f t="shared" si="63"/>
        <v/>
      </c>
      <c r="BU468" s="108"/>
      <c r="BV468" s="108"/>
      <c r="BW468" s="108"/>
      <c r="BX468" s="108"/>
      <c r="BY468" s="135" t="str">
        <f t="shared" si="64"/>
        <v/>
      </c>
      <c r="BZ468" s="108"/>
    </row>
    <row r="469" spans="1:78" x14ac:dyDescent="0.25">
      <c r="A469" s="27"/>
      <c r="B469" s="27"/>
      <c r="C469" s="27"/>
      <c r="D469" s="27"/>
      <c r="E469" s="28" t="str">
        <f>+IF(C469&lt;&gt;"",VLOOKUP(MID(C469,18,5),NIVELES!$A$133:$B$213,2,0),"")</f>
        <v/>
      </c>
      <c r="F469" s="88"/>
      <c r="G469" s="28" t="str">
        <f>IF(F469&lt;&gt;"",VLOOKUP(F469,NIVELES!$A$246:$C$464,3,0),"")</f>
        <v/>
      </c>
      <c r="H469" s="27"/>
      <c r="I469" s="27"/>
      <c r="J469" s="27"/>
      <c r="K469" s="107"/>
      <c r="L469" s="27"/>
      <c r="M469" s="46"/>
      <c r="N469" s="46"/>
      <c r="O469" s="46"/>
      <c r="P469" s="46"/>
      <c r="Q469" s="46"/>
      <c r="R469" s="46"/>
      <c r="S469" s="46"/>
      <c r="T469" s="46"/>
      <c r="U469" s="46"/>
      <c r="V469" s="46"/>
      <c r="W469" s="46"/>
      <c r="X469" s="46"/>
      <c r="Y469" s="41" t="str">
        <f>IF(A469&lt;&gt;"",IF(D469="DIRECCIÓN_DE_TRANSFERENCIAS","280 0031",VLOOKUP(C469,NIVELES!$A$14:$B$105,2,0)),"")</f>
        <v/>
      </c>
      <c r="Z469" s="106"/>
      <c r="AA469" s="43" t="str">
        <f>+IF(D469&lt;&gt;"",VLOOKUP(D469,NIVELES!$D$19:$H$25,2,0),"")</f>
        <v/>
      </c>
      <c r="AB469" s="28" t="str">
        <f>+IF(D469&lt;&gt;"",VLOOKUP(D469,NIVELES!$D$19:$H$25,3,0),"")</f>
        <v/>
      </c>
      <c r="AC469" s="28" t="str">
        <f>+IF(D469&lt;&gt;"",VLOOKUP(D469,NIVELES!$D$19:$H$25,4,0),"")</f>
        <v/>
      </c>
      <c r="AD469" s="28" t="str">
        <f>+IF(D469&lt;&gt;"",VLOOKUP(D469,NIVELES!$D$19:$H$25,5,0),"")</f>
        <v/>
      </c>
      <c r="AE469" s="44" t="str">
        <f>IF(AF469&lt;&gt;"",VLOOKUP(AF469,NIVELES!$F$495:$G$540,2,0),"")</f>
        <v/>
      </c>
      <c r="AF469" s="27"/>
      <c r="AG469" s="27"/>
      <c r="AH469" s="28" t="str">
        <f>+IF(AG469&lt;&gt;"",VLOOKUP(AG469,NIVELES!$A$800:$B$876,2,0),"")</f>
        <v/>
      </c>
      <c r="AI469" s="27"/>
      <c r="AJ469" s="27"/>
      <c r="AK469" s="28" t="str">
        <f>IF(AJ469&lt;&gt;"",+VLOOKUP(AJ469,NIVELES!$A$890:$B$1237,2,0),"")</f>
        <v/>
      </c>
      <c r="AL469" s="29"/>
      <c r="AM469" s="29"/>
      <c r="AN469" s="29"/>
      <c r="AO469" s="29"/>
      <c r="AP469" s="29"/>
      <c r="AQ469" s="29"/>
      <c r="AR469" s="29"/>
      <c r="AS469" s="29"/>
      <c r="AT469" s="29"/>
      <c r="AU469" s="29"/>
      <c r="AV469" s="29"/>
      <c r="AW469" s="29"/>
      <c r="AX469" s="29"/>
      <c r="AY469" s="31">
        <f t="shared" si="57"/>
        <v>0</v>
      </c>
      <c r="AZ469" s="30" t="str">
        <f t="shared" si="58"/>
        <v xml:space="preserve"> </v>
      </c>
      <c r="BA469" s="35" t="str">
        <f t="shared" si="59"/>
        <v xml:space="preserve"> </v>
      </c>
      <c r="BB469" s="108"/>
      <c r="BC469" s="108"/>
      <c r="BD469" s="108"/>
      <c r="BE469" s="136" t="str">
        <f t="shared" si="60"/>
        <v/>
      </c>
      <c r="BF469" s="108"/>
      <c r="BG469" s="110"/>
      <c r="BH469" s="110"/>
      <c r="BI469" s="110"/>
      <c r="BJ469" s="137" t="str">
        <f t="shared" si="61"/>
        <v/>
      </c>
      <c r="BK469" s="110"/>
      <c r="BL469" s="108"/>
      <c r="BM469" s="108"/>
      <c r="BN469" s="108"/>
      <c r="BO469" s="135" t="str">
        <f t="shared" si="62"/>
        <v/>
      </c>
      <c r="BP469" s="108"/>
      <c r="BQ469" s="108"/>
      <c r="BR469" s="108"/>
      <c r="BS469" s="108"/>
      <c r="BT469" s="135" t="str">
        <f t="shared" si="63"/>
        <v/>
      </c>
      <c r="BU469" s="108"/>
      <c r="BV469" s="108"/>
      <c r="BW469" s="108"/>
      <c r="BX469" s="108"/>
      <c r="BY469" s="135" t="str">
        <f t="shared" si="64"/>
        <v/>
      </c>
      <c r="BZ469" s="108"/>
    </row>
    <row r="470" spans="1:78" x14ac:dyDescent="0.25">
      <c r="A470" s="27"/>
      <c r="B470" s="27"/>
      <c r="C470" s="27"/>
      <c r="D470" s="27"/>
      <c r="E470" s="28" t="str">
        <f>+IF(C470&lt;&gt;"",VLOOKUP(MID(C470,18,5),NIVELES!$A$133:$B$213,2,0),"")</f>
        <v/>
      </c>
      <c r="F470" s="88"/>
      <c r="G470" s="28" t="str">
        <f>IF(F470&lt;&gt;"",VLOOKUP(F470,NIVELES!$A$246:$C$464,3,0),"")</f>
        <v/>
      </c>
      <c r="H470" s="27"/>
      <c r="I470" s="27"/>
      <c r="J470" s="27"/>
      <c r="K470" s="107"/>
      <c r="L470" s="27"/>
      <c r="M470" s="46"/>
      <c r="N470" s="46"/>
      <c r="O470" s="46"/>
      <c r="P470" s="46"/>
      <c r="Q470" s="46"/>
      <c r="R470" s="46"/>
      <c r="S470" s="46"/>
      <c r="T470" s="46"/>
      <c r="U470" s="46"/>
      <c r="V470" s="46"/>
      <c r="W470" s="46"/>
      <c r="X470" s="46"/>
      <c r="Y470" s="41" t="str">
        <f>IF(A470&lt;&gt;"",IF(D470="DIRECCIÓN_DE_TRANSFERENCIAS","280 0031",VLOOKUP(C470,NIVELES!$A$14:$B$105,2,0)),"")</f>
        <v/>
      </c>
      <c r="Z470" s="106"/>
      <c r="AA470" s="43" t="str">
        <f>+IF(D470&lt;&gt;"",VLOOKUP(D470,NIVELES!$D$19:$H$25,2,0),"")</f>
        <v/>
      </c>
      <c r="AB470" s="28" t="str">
        <f>+IF(D470&lt;&gt;"",VLOOKUP(D470,NIVELES!$D$19:$H$25,3,0),"")</f>
        <v/>
      </c>
      <c r="AC470" s="28" t="str">
        <f>+IF(D470&lt;&gt;"",VLOOKUP(D470,NIVELES!$D$19:$H$25,4,0),"")</f>
        <v/>
      </c>
      <c r="AD470" s="28" t="str">
        <f>+IF(D470&lt;&gt;"",VLOOKUP(D470,NIVELES!$D$19:$H$25,5,0),"")</f>
        <v/>
      </c>
      <c r="AE470" s="44" t="str">
        <f>IF(AF470&lt;&gt;"",VLOOKUP(AF470,NIVELES!$F$495:$G$540,2,0),"")</f>
        <v/>
      </c>
      <c r="AF470" s="27"/>
      <c r="AG470" s="27"/>
      <c r="AH470" s="28" t="str">
        <f>+IF(AG470&lt;&gt;"",VLOOKUP(AG470,NIVELES!$A$800:$B$876,2,0),"")</f>
        <v/>
      </c>
      <c r="AI470" s="27"/>
      <c r="AJ470" s="27"/>
      <c r="AK470" s="28" t="str">
        <f>IF(AJ470&lt;&gt;"",+VLOOKUP(AJ470,NIVELES!$A$890:$B$1237,2,0),"")</f>
        <v/>
      </c>
      <c r="AL470" s="29"/>
      <c r="AM470" s="29"/>
      <c r="AN470" s="29"/>
      <c r="AO470" s="29"/>
      <c r="AP470" s="29"/>
      <c r="AQ470" s="29"/>
      <c r="AR470" s="29"/>
      <c r="AS470" s="29"/>
      <c r="AT470" s="29"/>
      <c r="AU470" s="29"/>
      <c r="AV470" s="29"/>
      <c r="AW470" s="29"/>
      <c r="AX470" s="29"/>
      <c r="AY470" s="31">
        <f t="shared" si="57"/>
        <v>0</v>
      </c>
      <c r="AZ470" s="30" t="str">
        <f t="shared" si="58"/>
        <v xml:space="preserve"> </v>
      </c>
      <c r="BA470" s="35" t="str">
        <f t="shared" si="59"/>
        <v xml:space="preserve"> </v>
      </c>
      <c r="BB470" s="108"/>
      <c r="BC470" s="108"/>
      <c r="BD470" s="108"/>
      <c r="BE470" s="136" t="str">
        <f t="shared" si="60"/>
        <v/>
      </c>
      <c r="BF470" s="108"/>
      <c r="BG470" s="110"/>
      <c r="BH470" s="110"/>
      <c r="BI470" s="110"/>
      <c r="BJ470" s="137" t="str">
        <f t="shared" si="61"/>
        <v/>
      </c>
      <c r="BK470" s="110"/>
      <c r="BL470" s="108"/>
      <c r="BM470" s="108"/>
      <c r="BN470" s="108"/>
      <c r="BO470" s="135" t="str">
        <f t="shared" si="62"/>
        <v/>
      </c>
      <c r="BP470" s="108"/>
      <c r="BQ470" s="108"/>
      <c r="BR470" s="108"/>
      <c r="BS470" s="108"/>
      <c r="BT470" s="135" t="str">
        <f t="shared" si="63"/>
        <v/>
      </c>
      <c r="BU470" s="108"/>
      <c r="BV470" s="108"/>
      <c r="BW470" s="108"/>
      <c r="BX470" s="108"/>
      <c r="BY470" s="135" t="str">
        <f t="shared" si="64"/>
        <v/>
      </c>
      <c r="BZ470" s="108"/>
    </row>
    <row r="471" spans="1:78" x14ac:dyDescent="0.25">
      <c r="A471" s="27"/>
      <c r="B471" s="27"/>
      <c r="C471" s="27"/>
      <c r="D471" s="27"/>
      <c r="E471" s="28" t="str">
        <f>+IF(C471&lt;&gt;"",VLOOKUP(MID(C471,18,5),NIVELES!$A$133:$B$213,2,0),"")</f>
        <v/>
      </c>
      <c r="F471" s="88"/>
      <c r="G471" s="28" t="str">
        <f>IF(F471&lt;&gt;"",VLOOKUP(F471,NIVELES!$A$246:$C$464,3,0),"")</f>
        <v/>
      </c>
      <c r="H471" s="27"/>
      <c r="I471" s="27"/>
      <c r="J471" s="27"/>
      <c r="K471" s="107"/>
      <c r="L471" s="27"/>
      <c r="M471" s="46"/>
      <c r="N471" s="46"/>
      <c r="O471" s="46"/>
      <c r="P471" s="46"/>
      <c r="Q471" s="46"/>
      <c r="R471" s="46"/>
      <c r="S471" s="46"/>
      <c r="T471" s="46"/>
      <c r="U471" s="46"/>
      <c r="V471" s="46"/>
      <c r="W471" s="46"/>
      <c r="X471" s="46"/>
      <c r="Y471" s="41" t="str">
        <f>IF(A471&lt;&gt;"",IF(D471="DIRECCIÓN_DE_TRANSFERENCIAS","280 0031",VLOOKUP(C471,NIVELES!$A$14:$B$105,2,0)),"")</f>
        <v/>
      </c>
      <c r="Z471" s="106"/>
      <c r="AA471" s="43" t="str">
        <f>+IF(D471&lt;&gt;"",VLOOKUP(D471,NIVELES!$D$19:$H$25,2,0),"")</f>
        <v/>
      </c>
      <c r="AB471" s="28" t="str">
        <f>+IF(D471&lt;&gt;"",VLOOKUP(D471,NIVELES!$D$19:$H$25,3,0),"")</f>
        <v/>
      </c>
      <c r="AC471" s="28" t="str">
        <f>+IF(D471&lt;&gt;"",VLOOKUP(D471,NIVELES!$D$19:$H$25,4,0),"")</f>
        <v/>
      </c>
      <c r="AD471" s="28" t="str">
        <f>+IF(D471&lt;&gt;"",VLOOKUP(D471,NIVELES!$D$19:$H$25,5,0),"")</f>
        <v/>
      </c>
      <c r="AE471" s="44" t="str">
        <f>IF(AF471&lt;&gt;"",VLOOKUP(AF471,NIVELES!$F$495:$G$540,2,0),"")</f>
        <v/>
      </c>
      <c r="AF471" s="27"/>
      <c r="AG471" s="27"/>
      <c r="AH471" s="28" t="str">
        <f>+IF(AG471&lt;&gt;"",VLOOKUP(AG471,NIVELES!$A$800:$B$876,2,0),"")</f>
        <v/>
      </c>
      <c r="AI471" s="27"/>
      <c r="AJ471" s="27"/>
      <c r="AK471" s="28" t="str">
        <f>IF(AJ471&lt;&gt;"",+VLOOKUP(AJ471,NIVELES!$A$890:$B$1237,2,0),"")</f>
        <v/>
      </c>
      <c r="AL471" s="29"/>
      <c r="AM471" s="29"/>
      <c r="AN471" s="29"/>
      <c r="AO471" s="29"/>
      <c r="AP471" s="29"/>
      <c r="AQ471" s="29"/>
      <c r="AR471" s="29"/>
      <c r="AS471" s="29"/>
      <c r="AT471" s="29"/>
      <c r="AU471" s="29"/>
      <c r="AV471" s="29"/>
      <c r="AW471" s="29"/>
      <c r="AX471" s="29"/>
      <c r="AY471" s="31">
        <f t="shared" si="57"/>
        <v>0</v>
      </c>
      <c r="AZ471" s="30" t="str">
        <f t="shared" si="58"/>
        <v xml:space="preserve"> </v>
      </c>
      <c r="BA471" s="35" t="str">
        <f t="shared" si="59"/>
        <v xml:space="preserve"> </v>
      </c>
      <c r="BB471" s="108"/>
      <c r="BC471" s="108"/>
      <c r="BD471" s="108"/>
      <c r="BE471" s="136" t="str">
        <f t="shared" si="60"/>
        <v/>
      </c>
      <c r="BF471" s="108"/>
      <c r="BG471" s="110"/>
      <c r="BH471" s="110"/>
      <c r="BI471" s="110"/>
      <c r="BJ471" s="137" t="str">
        <f t="shared" si="61"/>
        <v/>
      </c>
      <c r="BK471" s="110"/>
      <c r="BL471" s="108"/>
      <c r="BM471" s="108"/>
      <c r="BN471" s="108"/>
      <c r="BO471" s="135" t="str">
        <f t="shared" si="62"/>
        <v/>
      </c>
      <c r="BP471" s="108"/>
      <c r="BQ471" s="108"/>
      <c r="BR471" s="108"/>
      <c r="BS471" s="108"/>
      <c r="BT471" s="135" t="str">
        <f t="shared" si="63"/>
        <v/>
      </c>
      <c r="BU471" s="108"/>
      <c r="BV471" s="108"/>
      <c r="BW471" s="108"/>
      <c r="BX471" s="108"/>
      <c r="BY471" s="135" t="str">
        <f t="shared" si="64"/>
        <v/>
      </c>
      <c r="BZ471" s="108"/>
    </row>
    <row r="472" spans="1:78" x14ac:dyDescent="0.25">
      <c r="A472" s="27"/>
      <c r="B472" s="27"/>
      <c r="C472" s="27"/>
      <c r="D472" s="27"/>
      <c r="E472" s="28" t="str">
        <f>+IF(C472&lt;&gt;"",VLOOKUP(MID(C472,18,5),NIVELES!$A$133:$B$213,2,0),"")</f>
        <v/>
      </c>
      <c r="F472" s="88"/>
      <c r="G472" s="28" t="str">
        <f>IF(F472&lt;&gt;"",VLOOKUP(F472,NIVELES!$A$246:$C$464,3,0),"")</f>
        <v/>
      </c>
      <c r="H472" s="27"/>
      <c r="I472" s="27"/>
      <c r="J472" s="27"/>
      <c r="K472" s="107"/>
      <c r="L472" s="27"/>
      <c r="M472" s="46"/>
      <c r="N472" s="46"/>
      <c r="O472" s="46"/>
      <c r="P472" s="46"/>
      <c r="Q472" s="46"/>
      <c r="R472" s="46"/>
      <c r="S472" s="46"/>
      <c r="T472" s="46"/>
      <c r="U472" s="46"/>
      <c r="V472" s="46"/>
      <c r="W472" s="46"/>
      <c r="X472" s="46"/>
      <c r="Y472" s="41" t="str">
        <f>IF(A472&lt;&gt;"",IF(D472="DIRECCIÓN_DE_TRANSFERENCIAS","280 0031",VLOOKUP(C472,NIVELES!$A$14:$B$105,2,0)),"")</f>
        <v/>
      </c>
      <c r="Z472" s="106"/>
      <c r="AA472" s="43" t="str">
        <f>+IF(D472&lt;&gt;"",VLOOKUP(D472,NIVELES!$D$19:$H$25,2,0),"")</f>
        <v/>
      </c>
      <c r="AB472" s="28" t="str">
        <f>+IF(D472&lt;&gt;"",VLOOKUP(D472,NIVELES!$D$19:$H$25,3,0),"")</f>
        <v/>
      </c>
      <c r="AC472" s="28" t="str">
        <f>+IF(D472&lt;&gt;"",VLOOKUP(D472,NIVELES!$D$19:$H$25,4,0),"")</f>
        <v/>
      </c>
      <c r="AD472" s="28" t="str">
        <f>+IF(D472&lt;&gt;"",VLOOKUP(D472,NIVELES!$D$19:$H$25,5,0),"")</f>
        <v/>
      </c>
      <c r="AE472" s="44" t="str">
        <f>IF(AF472&lt;&gt;"",VLOOKUP(AF472,NIVELES!$F$495:$G$540,2,0),"")</f>
        <v/>
      </c>
      <c r="AF472" s="27"/>
      <c r="AG472" s="27"/>
      <c r="AH472" s="28" t="str">
        <f>+IF(AG472&lt;&gt;"",VLOOKUP(AG472,NIVELES!$A$800:$B$876,2,0),"")</f>
        <v/>
      </c>
      <c r="AI472" s="27"/>
      <c r="AJ472" s="27"/>
      <c r="AK472" s="28" t="str">
        <f>IF(AJ472&lt;&gt;"",+VLOOKUP(AJ472,NIVELES!$A$890:$B$1237,2,0),"")</f>
        <v/>
      </c>
      <c r="AL472" s="29"/>
      <c r="AM472" s="29"/>
      <c r="AN472" s="29"/>
      <c r="AO472" s="29"/>
      <c r="AP472" s="29"/>
      <c r="AQ472" s="29"/>
      <c r="AR472" s="29"/>
      <c r="AS472" s="29"/>
      <c r="AT472" s="29"/>
      <c r="AU472" s="29"/>
      <c r="AV472" s="29"/>
      <c r="AW472" s="29"/>
      <c r="AX472" s="29"/>
      <c r="AY472" s="31">
        <f t="shared" si="57"/>
        <v>0</v>
      </c>
      <c r="AZ472" s="30" t="str">
        <f t="shared" si="58"/>
        <v xml:space="preserve"> </v>
      </c>
      <c r="BA472" s="35" t="str">
        <f t="shared" si="59"/>
        <v xml:space="preserve"> </v>
      </c>
      <c r="BB472" s="108"/>
      <c r="BC472" s="108"/>
      <c r="BD472" s="108"/>
      <c r="BE472" s="136" t="str">
        <f t="shared" si="60"/>
        <v/>
      </c>
      <c r="BF472" s="108"/>
      <c r="BG472" s="110"/>
      <c r="BH472" s="110"/>
      <c r="BI472" s="110"/>
      <c r="BJ472" s="137" t="str">
        <f t="shared" si="61"/>
        <v/>
      </c>
      <c r="BK472" s="110"/>
      <c r="BL472" s="108"/>
      <c r="BM472" s="108"/>
      <c r="BN472" s="108"/>
      <c r="BO472" s="135" t="str">
        <f t="shared" si="62"/>
        <v/>
      </c>
      <c r="BP472" s="108"/>
      <c r="BQ472" s="108"/>
      <c r="BR472" s="108"/>
      <c r="BS472" s="108"/>
      <c r="BT472" s="135" t="str">
        <f t="shared" si="63"/>
        <v/>
      </c>
      <c r="BU472" s="108"/>
      <c r="BV472" s="108"/>
      <c r="BW472" s="108"/>
      <c r="BX472" s="108"/>
      <c r="BY472" s="135" t="str">
        <f t="shared" si="64"/>
        <v/>
      </c>
      <c r="BZ472" s="108"/>
    </row>
    <row r="473" spans="1:78" x14ac:dyDescent="0.25">
      <c r="A473" s="27"/>
      <c r="B473" s="27"/>
      <c r="C473" s="27"/>
      <c r="D473" s="27"/>
      <c r="E473" s="28" t="str">
        <f>+IF(C473&lt;&gt;"",VLOOKUP(MID(C473,18,5),NIVELES!$A$133:$B$213,2,0),"")</f>
        <v/>
      </c>
      <c r="F473" s="88"/>
      <c r="G473" s="28" t="str">
        <f>IF(F473&lt;&gt;"",VLOOKUP(F473,NIVELES!$A$246:$C$464,3,0),"")</f>
        <v/>
      </c>
      <c r="H473" s="27"/>
      <c r="I473" s="27"/>
      <c r="J473" s="27"/>
      <c r="K473" s="107"/>
      <c r="L473" s="27"/>
      <c r="M473" s="46"/>
      <c r="N473" s="46"/>
      <c r="O473" s="46"/>
      <c r="P473" s="46"/>
      <c r="Q473" s="46"/>
      <c r="R473" s="46"/>
      <c r="S473" s="46"/>
      <c r="T473" s="46"/>
      <c r="U473" s="46"/>
      <c r="V473" s="46"/>
      <c r="W473" s="46"/>
      <c r="X473" s="46"/>
      <c r="Y473" s="41" t="str">
        <f>IF(A473&lt;&gt;"",IF(D473="DIRECCIÓN_DE_TRANSFERENCIAS","280 0031",VLOOKUP(C473,NIVELES!$A$14:$B$105,2,0)),"")</f>
        <v/>
      </c>
      <c r="Z473" s="106"/>
      <c r="AA473" s="43" t="str">
        <f>+IF(D473&lt;&gt;"",VLOOKUP(D473,NIVELES!$D$19:$H$25,2,0),"")</f>
        <v/>
      </c>
      <c r="AB473" s="28" t="str">
        <f>+IF(D473&lt;&gt;"",VLOOKUP(D473,NIVELES!$D$19:$H$25,3,0),"")</f>
        <v/>
      </c>
      <c r="AC473" s="28" t="str">
        <f>+IF(D473&lt;&gt;"",VLOOKUP(D473,NIVELES!$D$19:$H$25,4,0),"")</f>
        <v/>
      </c>
      <c r="AD473" s="28" t="str">
        <f>+IF(D473&lt;&gt;"",VLOOKUP(D473,NIVELES!$D$19:$H$25,5,0),"")</f>
        <v/>
      </c>
      <c r="AE473" s="44" t="str">
        <f>IF(AF473&lt;&gt;"",VLOOKUP(AF473,NIVELES!$F$495:$G$540,2,0),"")</f>
        <v/>
      </c>
      <c r="AF473" s="27"/>
      <c r="AG473" s="27"/>
      <c r="AH473" s="28" t="str">
        <f>+IF(AG473&lt;&gt;"",VLOOKUP(AG473,NIVELES!$A$800:$B$876,2,0),"")</f>
        <v/>
      </c>
      <c r="AI473" s="27"/>
      <c r="AJ473" s="27"/>
      <c r="AK473" s="28" t="str">
        <f>IF(AJ473&lt;&gt;"",+VLOOKUP(AJ473,NIVELES!$A$890:$B$1237,2,0),"")</f>
        <v/>
      </c>
      <c r="AL473" s="29"/>
      <c r="AM473" s="29"/>
      <c r="AN473" s="29"/>
      <c r="AO473" s="29"/>
      <c r="AP473" s="29"/>
      <c r="AQ473" s="29"/>
      <c r="AR473" s="29"/>
      <c r="AS473" s="29"/>
      <c r="AT473" s="29"/>
      <c r="AU473" s="29"/>
      <c r="AV473" s="29"/>
      <c r="AW473" s="29"/>
      <c r="AX473" s="29"/>
      <c r="AY473" s="31">
        <f t="shared" si="57"/>
        <v>0</v>
      </c>
      <c r="AZ473" s="30" t="str">
        <f t="shared" si="58"/>
        <v xml:space="preserve"> </v>
      </c>
      <c r="BA473" s="35" t="str">
        <f t="shared" si="59"/>
        <v xml:space="preserve"> </v>
      </c>
      <c r="BB473" s="108"/>
      <c r="BC473" s="108"/>
      <c r="BD473" s="108"/>
      <c r="BE473" s="136" t="str">
        <f t="shared" si="60"/>
        <v/>
      </c>
      <c r="BF473" s="108"/>
      <c r="BG473" s="110"/>
      <c r="BH473" s="110"/>
      <c r="BI473" s="110"/>
      <c r="BJ473" s="137" t="str">
        <f t="shared" si="61"/>
        <v/>
      </c>
      <c r="BK473" s="110"/>
      <c r="BL473" s="108"/>
      <c r="BM473" s="108"/>
      <c r="BN473" s="108"/>
      <c r="BO473" s="135" t="str">
        <f t="shared" si="62"/>
        <v/>
      </c>
      <c r="BP473" s="108"/>
      <c r="BQ473" s="108"/>
      <c r="BR473" s="108"/>
      <c r="BS473" s="108"/>
      <c r="BT473" s="135" t="str">
        <f t="shared" si="63"/>
        <v/>
      </c>
      <c r="BU473" s="108"/>
      <c r="BV473" s="108"/>
      <c r="BW473" s="108"/>
      <c r="BX473" s="108"/>
      <c r="BY473" s="135" t="str">
        <f t="shared" si="64"/>
        <v/>
      </c>
      <c r="BZ473" s="108"/>
    </row>
    <row r="474" spans="1:78" x14ac:dyDescent="0.25">
      <c r="A474" s="27"/>
      <c r="B474" s="27"/>
      <c r="C474" s="27"/>
      <c r="D474" s="27"/>
      <c r="E474" s="28" t="str">
        <f>+IF(C474&lt;&gt;"",VLOOKUP(MID(C474,18,5),NIVELES!$A$133:$B$213,2,0),"")</f>
        <v/>
      </c>
      <c r="F474" s="88"/>
      <c r="G474" s="28" t="str">
        <f>IF(F474&lt;&gt;"",VLOOKUP(F474,NIVELES!$A$246:$C$464,3,0),"")</f>
        <v/>
      </c>
      <c r="H474" s="27"/>
      <c r="I474" s="27"/>
      <c r="J474" s="27"/>
      <c r="K474" s="107"/>
      <c r="L474" s="27"/>
      <c r="M474" s="46"/>
      <c r="N474" s="46"/>
      <c r="O474" s="46"/>
      <c r="P474" s="46"/>
      <c r="Q474" s="46"/>
      <c r="R474" s="46"/>
      <c r="S474" s="46"/>
      <c r="T474" s="46"/>
      <c r="U474" s="46"/>
      <c r="V474" s="46"/>
      <c r="W474" s="46"/>
      <c r="X474" s="46"/>
      <c r="Y474" s="41" t="str">
        <f>IF(A474&lt;&gt;"",IF(D474="DIRECCIÓN_DE_TRANSFERENCIAS","280 0031",VLOOKUP(C474,NIVELES!$A$14:$B$105,2,0)),"")</f>
        <v/>
      </c>
      <c r="Z474" s="106"/>
      <c r="AA474" s="43" t="str">
        <f>+IF(D474&lt;&gt;"",VLOOKUP(D474,NIVELES!$D$19:$H$25,2,0),"")</f>
        <v/>
      </c>
      <c r="AB474" s="28" t="str">
        <f>+IF(D474&lt;&gt;"",VLOOKUP(D474,NIVELES!$D$19:$H$25,3,0),"")</f>
        <v/>
      </c>
      <c r="AC474" s="28" t="str">
        <f>+IF(D474&lt;&gt;"",VLOOKUP(D474,NIVELES!$D$19:$H$25,4,0),"")</f>
        <v/>
      </c>
      <c r="AD474" s="28" t="str">
        <f>+IF(D474&lt;&gt;"",VLOOKUP(D474,NIVELES!$D$19:$H$25,5,0),"")</f>
        <v/>
      </c>
      <c r="AE474" s="44" t="str">
        <f>IF(AF474&lt;&gt;"",VLOOKUP(AF474,NIVELES!$F$495:$G$540,2,0),"")</f>
        <v/>
      </c>
      <c r="AF474" s="27"/>
      <c r="AG474" s="27"/>
      <c r="AH474" s="28" t="str">
        <f>+IF(AG474&lt;&gt;"",VLOOKUP(AG474,NIVELES!$A$800:$B$876,2,0),"")</f>
        <v/>
      </c>
      <c r="AI474" s="27"/>
      <c r="AJ474" s="27"/>
      <c r="AK474" s="28" t="str">
        <f>IF(AJ474&lt;&gt;"",+VLOOKUP(AJ474,NIVELES!$A$890:$B$1237,2,0),"")</f>
        <v/>
      </c>
      <c r="AL474" s="29"/>
      <c r="AM474" s="29"/>
      <c r="AN474" s="29"/>
      <c r="AO474" s="29"/>
      <c r="AP474" s="29"/>
      <c r="AQ474" s="29"/>
      <c r="AR474" s="29"/>
      <c r="AS474" s="29"/>
      <c r="AT474" s="29"/>
      <c r="AU474" s="29"/>
      <c r="AV474" s="29"/>
      <c r="AW474" s="29"/>
      <c r="AX474" s="29"/>
      <c r="AY474" s="31">
        <f t="shared" si="57"/>
        <v>0</v>
      </c>
      <c r="AZ474" s="30" t="str">
        <f t="shared" si="58"/>
        <v xml:space="preserve"> </v>
      </c>
      <c r="BA474" s="35" t="str">
        <f t="shared" si="59"/>
        <v xml:space="preserve"> </v>
      </c>
      <c r="BB474" s="108"/>
      <c r="BC474" s="108"/>
      <c r="BD474" s="108"/>
      <c r="BE474" s="136" t="str">
        <f t="shared" si="60"/>
        <v/>
      </c>
      <c r="BF474" s="108"/>
      <c r="BG474" s="110"/>
      <c r="BH474" s="110"/>
      <c r="BI474" s="110"/>
      <c r="BJ474" s="137" t="str">
        <f t="shared" si="61"/>
        <v/>
      </c>
      <c r="BK474" s="110"/>
      <c r="BL474" s="108"/>
      <c r="BM474" s="108"/>
      <c r="BN474" s="108"/>
      <c r="BO474" s="135" t="str">
        <f t="shared" si="62"/>
        <v/>
      </c>
      <c r="BP474" s="108"/>
      <c r="BQ474" s="108"/>
      <c r="BR474" s="108"/>
      <c r="BS474" s="108"/>
      <c r="BT474" s="135" t="str">
        <f t="shared" si="63"/>
        <v/>
      </c>
      <c r="BU474" s="108"/>
      <c r="BV474" s="108"/>
      <c r="BW474" s="108"/>
      <c r="BX474" s="108"/>
      <c r="BY474" s="135" t="str">
        <f t="shared" si="64"/>
        <v/>
      </c>
      <c r="BZ474" s="108"/>
    </row>
    <row r="475" spans="1:78" x14ac:dyDescent="0.25">
      <c r="A475" s="27"/>
      <c r="B475" s="27"/>
      <c r="C475" s="27"/>
      <c r="D475" s="27"/>
      <c r="E475" s="28" t="str">
        <f>+IF(C475&lt;&gt;"",VLOOKUP(MID(C475,18,5),NIVELES!$A$133:$B$213,2,0),"")</f>
        <v/>
      </c>
      <c r="F475" s="88"/>
      <c r="G475" s="28" t="str">
        <f>IF(F475&lt;&gt;"",VLOOKUP(F475,NIVELES!$A$246:$C$464,3,0),"")</f>
        <v/>
      </c>
      <c r="H475" s="27"/>
      <c r="I475" s="27"/>
      <c r="J475" s="27"/>
      <c r="K475" s="107"/>
      <c r="L475" s="27"/>
      <c r="M475" s="46"/>
      <c r="N475" s="46"/>
      <c r="O475" s="46"/>
      <c r="P475" s="46"/>
      <c r="Q475" s="46"/>
      <c r="R475" s="46"/>
      <c r="S475" s="46"/>
      <c r="T475" s="46"/>
      <c r="U475" s="46"/>
      <c r="V475" s="46"/>
      <c r="W475" s="46"/>
      <c r="X475" s="46"/>
      <c r="Y475" s="41" t="str">
        <f>IF(A475&lt;&gt;"",IF(D475="DIRECCIÓN_DE_TRANSFERENCIAS","280 0031",VLOOKUP(C475,NIVELES!$A$14:$B$105,2,0)),"")</f>
        <v/>
      </c>
      <c r="Z475" s="106"/>
      <c r="AA475" s="43" t="str">
        <f>+IF(D475&lt;&gt;"",VLOOKUP(D475,NIVELES!$D$19:$H$25,2,0),"")</f>
        <v/>
      </c>
      <c r="AB475" s="28" t="str">
        <f>+IF(D475&lt;&gt;"",VLOOKUP(D475,NIVELES!$D$19:$H$25,3,0),"")</f>
        <v/>
      </c>
      <c r="AC475" s="28" t="str">
        <f>+IF(D475&lt;&gt;"",VLOOKUP(D475,NIVELES!$D$19:$H$25,4,0),"")</f>
        <v/>
      </c>
      <c r="AD475" s="28" t="str">
        <f>+IF(D475&lt;&gt;"",VLOOKUP(D475,NIVELES!$D$19:$H$25,5,0),"")</f>
        <v/>
      </c>
      <c r="AE475" s="44" t="str">
        <f>IF(AF475&lt;&gt;"",VLOOKUP(AF475,NIVELES!$F$495:$G$540,2,0),"")</f>
        <v/>
      </c>
      <c r="AF475" s="27"/>
      <c r="AG475" s="27"/>
      <c r="AH475" s="28" t="str">
        <f>+IF(AG475&lt;&gt;"",VLOOKUP(AG475,NIVELES!$A$800:$B$876,2,0),"")</f>
        <v/>
      </c>
      <c r="AI475" s="27"/>
      <c r="AJ475" s="27"/>
      <c r="AK475" s="28" t="str">
        <f>IF(AJ475&lt;&gt;"",+VLOOKUP(AJ475,NIVELES!$A$890:$B$1237,2,0),"")</f>
        <v/>
      </c>
      <c r="AL475" s="29"/>
      <c r="AM475" s="29"/>
      <c r="AN475" s="29"/>
      <c r="AO475" s="29"/>
      <c r="AP475" s="29"/>
      <c r="AQ475" s="29"/>
      <c r="AR475" s="29"/>
      <c r="AS475" s="29"/>
      <c r="AT475" s="29"/>
      <c r="AU475" s="29"/>
      <c r="AV475" s="29"/>
      <c r="AW475" s="29"/>
      <c r="AX475" s="29"/>
      <c r="AY475" s="31">
        <f t="shared" si="57"/>
        <v>0</v>
      </c>
      <c r="AZ475" s="30" t="str">
        <f t="shared" si="58"/>
        <v xml:space="preserve"> </v>
      </c>
      <c r="BA475" s="35" t="str">
        <f t="shared" si="59"/>
        <v xml:space="preserve"> </v>
      </c>
      <c r="BB475" s="108"/>
      <c r="BC475" s="108"/>
      <c r="BD475" s="108"/>
      <c r="BE475" s="136" t="str">
        <f t="shared" si="60"/>
        <v/>
      </c>
      <c r="BF475" s="108"/>
      <c r="BG475" s="110"/>
      <c r="BH475" s="110"/>
      <c r="BI475" s="110"/>
      <c r="BJ475" s="137" t="str">
        <f t="shared" si="61"/>
        <v/>
      </c>
      <c r="BK475" s="110"/>
      <c r="BL475" s="108"/>
      <c r="BM475" s="108"/>
      <c r="BN475" s="108"/>
      <c r="BO475" s="135" t="str">
        <f t="shared" si="62"/>
        <v/>
      </c>
      <c r="BP475" s="108"/>
      <c r="BQ475" s="108"/>
      <c r="BR475" s="108"/>
      <c r="BS475" s="108"/>
      <c r="BT475" s="135" t="str">
        <f t="shared" si="63"/>
        <v/>
      </c>
      <c r="BU475" s="108"/>
      <c r="BV475" s="108"/>
      <c r="BW475" s="108"/>
      <c r="BX475" s="108"/>
      <c r="BY475" s="135" t="str">
        <f t="shared" si="64"/>
        <v/>
      </c>
      <c r="BZ475" s="108"/>
    </row>
    <row r="476" spans="1:78" x14ac:dyDescent="0.25">
      <c r="A476" s="27"/>
      <c r="B476" s="27"/>
      <c r="C476" s="27"/>
      <c r="D476" s="27"/>
      <c r="E476" s="28" t="str">
        <f>+IF(C476&lt;&gt;"",VLOOKUP(MID(C476,18,5),NIVELES!$A$133:$B$213,2,0),"")</f>
        <v/>
      </c>
      <c r="F476" s="88"/>
      <c r="G476" s="28" t="str">
        <f>IF(F476&lt;&gt;"",VLOOKUP(F476,NIVELES!$A$246:$C$464,3,0),"")</f>
        <v/>
      </c>
      <c r="H476" s="27"/>
      <c r="I476" s="27"/>
      <c r="J476" s="27"/>
      <c r="K476" s="107"/>
      <c r="L476" s="27"/>
      <c r="M476" s="46"/>
      <c r="N476" s="46"/>
      <c r="O476" s="46"/>
      <c r="P476" s="46"/>
      <c r="Q476" s="46"/>
      <c r="R476" s="46"/>
      <c r="S476" s="46"/>
      <c r="T476" s="46"/>
      <c r="U476" s="46"/>
      <c r="V476" s="46"/>
      <c r="W476" s="46"/>
      <c r="X476" s="46"/>
      <c r="Y476" s="41" t="str">
        <f>IF(A476&lt;&gt;"",IF(D476="DIRECCIÓN_DE_TRANSFERENCIAS","280 0031",VLOOKUP(C476,NIVELES!$A$14:$B$105,2,0)),"")</f>
        <v/>
      </c>
      <c r="Z476" s="106"/>
      <c r="AA476" s="43" t="str">
        <f>+IF(D476&lt;&gt;"",VLOOKUP(D476,NIVELES!$D$19:$H$25,2,0),"")</f>
        <v/>
      </c>
      <c r="AB476" s="28" t="str">
        <f>+IF(D476&lt;&gt;"",VLOOKUP(D476,NIVELES!$D$19:$H$25,3,0),"")</f>
        <v/>
      </c>
      <c r="AC476" s="28" t="str">
        <f>+IF(D476&lt;&gt;"",VLOOKUP(D476,NIVELES!$D$19:$H$25,4,0),"")</f>
        <v/>
      </c>
      <c r="AD476" s="28" t="str">
        <f>+IF(D476&lt;&gt;"",VLOOKUP(D476,NIVELES!$D$19:$H$25,5,0),"")</f>
        <v/>
      </c>
      <c r="AE476" s="44" t="str">
        <f>IF(AF476&lt;&gt;"",VLOOKUP(AF476,NIVELES!$F$495:$G$540,2,0),"")</f>
        <v/>
      </c>
      <c r="AF476" s="27"/>
      <c r="AG476" s="27"/>
      <c r="AH476" s="28" t="str">
        <f>+IF(AG476&lt;&gt;"",VLOOKUP(AG476,NIVELES!$A$800:$B$876,2,0),"")</f>
        <v/>
      </c>
      <c r="AI476" s="27"/>
      <c r="AJ476" s="27"/>
      <c r="AK476" s="28" t="str">
        <f>IF(AJ476&lt;&gt;"",+VLOOKUP(AJ476,NIVELES!$A$890:$B$1237,2,0),"")</f>
        <v/>
      </c>
      <c r="AL476" s="29"/>
      <c r="AM476" s="29"/>
      <c r="AN476" s="29"/>
      <c r="AO476" s="29"/>
      <c r="AP476" s="29"/>
      <c r="AQ476" s="29"/>
      <c r="AR476" s="29"/>
      <c r="AS476" s="29"/>
      <c r="AT476" s="29"/>
      <c r="AU476" s="29"/>
      <c r="AV476" s="29"/>
      <c r="AW476" s="29"/>
      <c r="AX476" s="29"/>
      <c r="AY476" s="31">
        <f t="shared" si="57"/>
        <v>0</v>
      </c>
      <c r="AZ476" s="30" t="str">
        <f t="shared" si="58"/>
        <v xml:space="preserve"> </v>
      </c>
      <c r="BA476" s="35" t="str">
        <f t="shared" si="59"/>
        <v xml:space="preserve"> </v>
      </c>
      <c r="BB476" s="108"/>
      <c r="BC476" s="108"/>
      <c r="BD476" s="108"/>
      <c r="BE476" s="136" t="str">
        <f t="shared" si="60"/>
        <v/>
      </c>
      <c r="BF476" s="108"/>
      <c r="BG476" s="110"/>
      <c r="BH476" s="110"/>
      <c r="BI476" s="110"/>
      <c r="BJ476" s="137" t="str">
        <f t="shared" si="61"/>
        <v/>
      </c>
      <c r="BK476" s="110"/>
      <c r="BL476" s="108"/>
      <c r="BM476" s="108"/>
      <c r="BN476" s="108"/>
      <c r="BO476" s="135" t="str">
        <f t="shared" si="62"/>
        <v/>
      </c>
      <c r="BP476" s="108"/>
      <c r="BQ476" s="108"/>
      <c r="BR476" s="108"/>
      <c r="BS476" s="108"/>
      <c r="BT476" s="135" t="str">
        <f t="shared" si="63"/>
        <v/>
      </c>
      <c r="BU476" s="108"/>
      <c r="BV476" s="108"/>
      <c r="BW476" s="108"/>
      <c r="BX476" s="108"/>
      <c r="BY476" s="135" t="str">
        <f t="shared" si="64"/>
        <v/>
      </c>
      <c r="BZ476" s="108"/>
    </row>
    <row r="477" spans="1:78" x14ac:dyDescent="0.25">
      <c r="A477" s="27"/>
      <c r="B477" s="27"/>
      <c r="C477" s="27"/>
      <c r="D477" s="27"/>
      <c r="E477" s="28" t="str">
        <f>+IF(C477&lt;&gt;"",VLOOKUP(MID(C477,18,5),NIVELES!$A$133:$B$213,2,0),"")</f>
        <v/>
      </c>
      <c r="F477" s="88"/>
      <c r="G477" s="28" t="str">
        <f>IF(F477&lt;&gt;"",VLOOKUP(F477,NIVELES!$A$246:$C$464,3,0),"")</f>
        <v/>
      </c>
      <c r="H477" s="27"/>
      <c r="I477" s="27"/>
      <c r="J477" s="27"/>
      <c r="K477" s="107"/>
      <c r="L477" s="27"/>
      <c r="M477" s="46"/>
      <c r="N477" s="46"/>
      <c r="O477" s="46"/>
      <c r="P477" s="46"/>
      <c r="Q477" s="46"/>
      <c r="R477" s="46"/>
      <c r="S477" s="46"/>
      <c r="T477" s="46"/>
      <c r="U477" s="46"/>
      <c r="V477" s="46"/>
      <c r="W477" s="46"/>
      <c r="X477" s="46"/>
      <c r="Y477" s="41" t="str">
        <f>IF(A477&lt;&gt;"",IF(D477="DIRECCIÓN_DE_TRANSFERENCIAS","280 0031",VLOOKUP(C477,NIVELES!$A$14:$B$105,2,0)),"")</f>
        <v/>
      </c>
      <c r="Z477" s="106"/>
      <c r="AA477" s="43" t="str">
        <f>+IF(D477&lt;&gt;"",VLOOKUP(D477,NIVELES!$D$19:$H$25,2,0),"")</f>
        <v/>
      </c>
      <c r="AB477" s="28" t="str">
        <f>+IF(D477&lt;&gt;"",VLOOKUP(D477,NIVELES!$D$19:$H$25,3,0),"")</f>
        <v/>
      </c>
      <c r="AC477" s="28" t="str">
        <f>+IF(D477&lt;&gt;"",VLOOKUP(D477,NIVELES!$D$19:$H$25,4,0),"")</f>
        <v/>
      </c>
      <c r="AD477" s="28" t="str">
        <f>+IF(D477&lt;&gt;"",VLOOKUP(D477,NIVELES!$D$19:$H$25,5,0),"")</f>
        <v/>
      </c>
      <c r="AE477" s="44" t="str">
        <f>IF(AF477&lt;&gt;"",VLOOKUP(AF477,NIVELES!$F$495:$G$540,2,0),"")</f>
        <v/>
      </c>
      <c r="AF477" s="27"/>
      <c r="AG477" s="27"/>
      <c r="AH477" s="28" t="str">
        <f>+IF(AG477&lt;&gt;"",VLOOKUP(AG477,NIVELES!$A$800:$B$876,2,0),"")</f>
        <v/>
      </c>
      <c r="AI477" s="27"/>
      <c r="AJ477" s="27"/>
      <c r="AK477" s="28" t="str">
        <f>IF(AJ477&lt;&gt;"",+VLOOKUP(AJ477,NIVELES!$A$890:$B$1237,2,0),"")</f>
        <v/>
      </c>
      <c r="AL477" s="29"/>
      <c r="AM477" s="29"/>
      <c r="AN477" s="29"/>
      <c r="AO477" s="29"/>
      <c r="AP477" s="29"/>
      <c r="AQ477" s="29"/>
      <c r="AR477" s="29"/>
      <c r="AS477" s="29"/>
      <c r="AT477" s="29"/>
      <c r="AU477" s="29"/>
      <c r="AV477" s="29"/>
      <c r="AW477" s="29"/>
      <c r="AX477" s="29"/>
      <c r="AY477" s="31">
        <f t="shared" si="57"/>
        <v>0</v>
      </c>
      <c r="AZ477" s="30" t="str">
        <f t="shared" si="58"/>
        <v xml:space="preserve"> </v>
      </c>
      <c r="BA477" s="35" t="str">
        <f t="shared" si="59"/>
        <v xml:space="preserve"> </v>
      </c>
      <c r="BB477" s="108"/>
      <c r="BC477" s="108"/>
      <c r="BD477" s="108"/>
      <c r="BE477" s="136" t="str">
        <f t="shared" si="60"/>
        <v/>
      </c>
      <c r="BF477" s="108"/>
      <c r="BG477" s="110"/>
      <c r="BH477" s="110"/>
      <c r="BI477" s="110"/>
      <c r="BJ477" s="137" t="str">
        <f t="shared" si="61"/>
        <v/>
      </c>
      <c r="BK477" s="110"/>
      <c r="BL477" s="108"/>
      <c r="BM477" s="108"/>
      <c r="BN477" s="108"/>
      <c r="BO477" s="135" t="str">
        <f t="shared" si="62"/>
        <v/>
      </c>
      <c r="BP477" s="108"/>
      <c r="BQ477" s="108"/>
      <c r="BR477" s="108"/>
      <c r="BS477" s="108"/>
      <c r="BT477" s="135" t="str">
        <f t="shared" si="63"/>
        <v/>
      </c>
      <c r="BU477" s="108"/>
      <c r="BV477" s="108"/>
      <c r="BW477" s="108"/>
      <c r="BX477" s="108"/>
      <c r="BY477" s="135" t="str">
        <f t="shared" si="64"/>
        <v/>
      </c>
      <c r="BZ477" s="108"/>
    </row>
    <row r="478" spans="1:78" x14ac:dyDescent="0.25">
      <c r="A478" s="27"/>
      <c r="B478" s="27"/>
      <c r="C478" s="27"/>
      <c r="D478" s="27"/>
      <c r="E478" s="28" t="str">
        <f>+IF(C478&lt;&gt;"",VLOOKUP(MID(C478,18,5),NIVELES!$A$133:$B$213,2,0),"")</f>
        <v/>
      </c>
      <c r="F478" s="88"/>
      <c r="G478" s="28" t="str">
        <f>IF(F478&lt;&gt;"",VLOOKUP(F478,NIVELES!$A$246:$C$464,3,0),"")</f>
        <v/>
      </c>
      <c r="H478" s="27"/>
      <c r="I478" s="27"/>
      <c r="J478" s="27"/>
      <c r="K478" s="107"/>
      <c r="L478" s="27"/>
      <c r="M478" s="46"/>
      <c r="N478" s="46"/>
      <c r="O478" s="46"/>
      <c r="P478" s="46"/>
      <c r="Q478" s="46"/>
      <c r="R478" s="46"/>
      <c r="S478" s="46"/>
      <c r="T478" s="46"/>
      <c r="U478" s="46"/>
      <c r="V478" s="46"/>
      <c r="W478" s="46"/>
      <c r="X478" s="46"/>
      <c r="Y478" s="41" t="str">
        <f>IF(A478&lt;&gt;"",IF(D478="DIRECCIÓN_DE_TRANSFERENCIAS","280 0031",VLOOKUP(C478,NIVELES!$A$14:$B$105,2,0)),"")</f>
        <v/>
      </c>
      <c r="Z478" s="106"/>
      <c r="AA478" s="43" t="str">
        <f>+IF(D478&lt;&gt;"",VLOOKUP(D478,NIVELES!$D$19:$H$25,2,0),"")</f>
        <v/>
      </c>
      <c r="AB478" s="28" t="str">
        <f>+IF(D478&lt;&gt;"",VLOOKUP(D478,NIVELES!$D$19:$H$25,3,0),"")</f>
        <v/>
      </c>
      <c r="AC478" s="28" t="str">
        <f>+IF(D478&lt;&gt;"",VLOOKUP(D478,NIVELES!$D$19:$H$25,4,0),"")</f>
        <v/>
      </c>
      <c r="AD478" s="28" t="str">
        <f>+IF(D478&lt;&gt;"",VLOOKUP(D478,NIVELES!$D$19:$H$25,5,0),"")</f>
        <v/>
      </c>
      <c r="AE478" s="44" t="str">
        <f>IF(AF478&lt;&gt;"",VLOOKUP(AF478,NIVELES!$F$495:$G$540,2,0),"")</f>
        <v/>
      </c>
      <c r="AF478" s="27"/>
      <c r="AG478" s="27"/>
      <c r="AH478" s="28" t="str">
        <f>+IF(AG478&lt;&gt;"",VLOOKUP(AG478,NIVELES!$A$800:$B$876,2,0),"")</f>
        <v/>
      </c>
      <c r="AI478" s="27"/>
      <c r="AJ478" s="27"/>
      <c r="AK478" s="28" t="str">
        <f>IF(AJ478&lt;&gt;"",+VLOOKUP(AJ478,NIVELES!$A$890:$B$1237,2,0),"")</f>
        <v/>
      </c>
      <c r="AL478" s="29"/>
      <c r="AM478" s="29"/>
      <c r="AN478" s="29"/>
      <c r="AO478" s="29"/>
      <c r="AP478" s="29"/>
      <c r="AQ478" s="29"/>
      <c r="AR478" s="29"/>
      <c r="AS478" s="29"/>
      <c r="AT478" s="29"/>
      <c r="AU478" s="29"/>
      <c r="AV478" s="29"/>
      <c r="AW478" s="29"/>
      <c r="AX478" s="29"/>
      <c r="AY478" s="31">
        <f t="shared" si="57"/>
        <v>0</v>
      </c>
      <c r="AZ478" s="30" t="str">
        <f t="shared" si="58"/>
        <v xml:space="preserve"> </v>
      </c>
      <c r="BA478" s="35" t="str">
        <f t="shared" si="59"/>
        <v xml:space="preserve"> </v>
      </c>
      <c r="BB478" s="108"/>
      <c r="BC478" s="108"/>
      <c r="BD478" s="108"/>
      <c r="BE478" s="136" t="str">
        <f t="shared" si="60"/>
        <v/>
      </c>
      <c r="BF478" s="108"/>
      <c r="BG478" s="110"/>
      <c r="BH478" s="110"/>
      <c r="BI478" s="110"/>
      <c r="BJ478" s="137" t="str">
        <f t="shared" si="61"/>
        <v/>
      </c>
      <c r="BK478" s="110"/>
      <c r="BL478" s="108"/>
      <c r="BM478" s="108"/>
      <c r="BN478" s="108"/>
      <c r="BO478" s="135" t="str">
        <f t="shared" si="62"/>
        <v/>
      </c>
      <c r="BP478" s="108"/>
      <c r="BQ478" s="108"/>
      <c r="BR478" s="108"/>
      <c r="BS478" s="108"/>
      <c r="BT478" s="135" t="str">
        <f t="shared" si="63"/>
        <v/>
      </c>
      <c r="BU478" s="108"/>
      <c r="BV478" s="108"/>
      <c r="BW478" s="108"/>
      <c r="BX478" s="108"/>
      <c r="BY478" s="135" t="str">
        <f t="shared" si="64"/>
        <v/>
      </c>
      <c r="BZ478" s="108"/>
    </row>
    <row r="479" spans="1:78" x14ac:dyDescent="0.25">
      <c r="A479" s="27"/>
      <c r="B479" s="27"/>
      <c r="C479" s="27"/>
      <c r="D479" s="27"/>
      <c r="E479" s="28" t="str">
        <f>+IF(C479&lt;&gt;"",VLOOKUP(MID(C479,18,5),NIVELES!$A$133:$B$213,2,0),"")</f>
        <v/>
      </c>
      <c r="F479" s="88"/>
      <c r="G479" s="28" t="str">
        <f>IF(F479&lt;&gt;"",VLOOKUP(F479,NIVELES!$A$246:$C$464,3,0),"")</f>
        <v/>
      </c>
      <c r="H479" s="27"/>
      <c r="I479" s="27"/>
      <c r="J479" s="27"/>
      <c r="K479" s="107"/>
      <c r="L479" s="27"/>
      <c r="M479" s="46"/>
      <c r="N479" s="46"/>
      <c r="O479" s="46"/>
      <c r="P479" s="46"/>
      <c r="Q479" s="46"/>
      <c r="R479" s="46"/>
      <c r="S479" s="46"/>
      <c r="T479" s="46"/>
      <c r="U479" s="46"/>
      <c r="V479" s="46"/>
      <c r="W479" s="46"/>
      <c r="X479" s="46"/>
      <c r="Y479" s="41" t="str">
        <f>IF(A479&lt;&gt;"",IF(D479="DIRECCIÓN_DE_TRANSFERENCIAS","280 0031",VLOOKUP(C479,NIVELES!$A$14:$B$105,2,0)),"")</f>
        <v/>
      </c>
      <c r="Z479" s="106"/>
      <c r="AA479" s="43" t="str">
        <f>+IF(D479&lt;&gt;"",VLOOKUP(D479,NIVELES!$D$19:$H$25,2,0),"")</f>
        <v/>
      </c>
      <c r="AB479" s="28" t="str">
        <f>+IF(D479&lt;&gt;"",VLOOKUP(D479,NIVELES!$D$19:$H$25,3,0),"")</f>
        <v/>
      </c>
      <c r="AC479" s="28" t="str">
        <f>+IF(D479&lt;&gt;"",VLOOKUP(D479,NIVELES!$D$19:$H$25,4,0),"")</f>
        <v/>
      </c>
      <c r="AD479" s="28" t="str">
        <f>+IF(D479&lt;&gt;"",VLOOKUP(D479,NIVELES!$D$19:$H$25,5,0),"")</f>
        <v/>
      </c>
      <c r="AE479" s="44" t="str">
        <f>IF(AF479&lt;&gt;"",VLOOKUP(AF479,NIVELES!$F$495:$G$540,2,0),"")</f>
        <v/>
      </c>
      <c r="AF479" s="27"/>
      <c r="AG479" s="27"/>
      <c r="AH479" s="28" t="str">
        <f>+IF(AG479&lt;&gt;"",VLOOKUP(AG479,NIVELES!$A$800:$B$876,2,0),"")</f>
        <v/>
      </c>
      <c r="AI479" s="27"/>
      <c r="AJ479" s="27"/>
      <c r="AK479" s="28" t="str">
        <f>IF(AJ479&lt;&gt;"",+VLOOKUP(AJ479,NIVELES!$A$890:$B$1237,2,0),"")</f>
        <v/>
      </c>
      <c r="AL479" s="29"/>
      <c r="AM479" s="29"/>
      <c r="AN479" s="29"/>
      <c r="AO479" s="29"/>
      <c r="AP479" s="29"/>
      <c r="AQ479" s="29"/>
      <c r="AR479" s="29"/>
      <c r="AS479" s="29"/>
      <c r="AT479" s="29"/>
      <c r="AU479" s="29"/>
      <c r="AV479" s="29"/>
      <c r="AW479" s="29"/>
      <c r="AX479" s="29"/>
      <c r="AY479" s="31">
        <f t="shared" si="57"/>
        <v>0</v>
      </c>
      <c r="AZ479" s="30" t="str">
        <f t="shared" si="58"/>
        <v xml:space="preserve"> </v>
      </c>
      <c r="BA479" s="35" t="str">
        <f t="shared" si="59"/>
        <v xml:space="preserve"> </v>
      </c>
      <c r="BB479" s="108"/>
      <c r="BC479" s="108"/>
      <c r="BD479" s="108"/>
      <c r="BE479" s="136" t="str">
        <f t="shared" si="60"/>
        <v/>
      </c>
      <c r="BF479" s="108"/>
      <c r="BG479" s="110"/>
      <c r="BH479" s="110"/>
      <c r="BI479" s="110"/>
      <c r="BJ479" s="137" t="str">
        <f t="shared" si="61"/>
        <v/>
      </c>
      <c r="BK479" s="110"/>
      <c r="BL479" s="108"/>
      <c r="BM479" s="108"/>
      <c r="BN479" s="108"/>
      <c r="BO479" s="135" t="str">
        <f t="shared" si="62"/>
        <v/>
      </c>
      <c r="BP479" s="108"/>
      <c r="BQ479" s="108"/>
      <c r="BR479" s="108"/>
      <c r="BS479" s="108"/>
      <c r="BT479" s="135" t="str">
        <f t="shared" si="63"/>
        <v/>
      </c>
      <c r="BU479" s="108"/>
      <c r="BV479" s="108"/>
      <c r="BW479" s="108"/>
      <c r="BX479" s="108"/>
      <c r="BY479" s="135" t="str">
        <f t="shared" si="64"/>
        <v/>
      </c>
      <c r="BZ479" s="108"/>
    </row>
    <row r="480" spans="1:78" x14ac:dyDescent="0.25">
      <c r="A480" s="27"/>
      <c r="B480" s="27"/>
      <c r="C480" s="27"/>
      <c r="D480" s="27"/>
      <c r="E480" s="28" t="str">
        <f>+IF(C480&lt;&gt;"",VLOOKUP(MID(C480,18,5),NIVELES!$A$133:$B$213,2,0),"")</f>
        <v/>
      </c>
      <c r="F480" s="88"/>
      <c r="G480" s="28" t="str">
        <f>IF(F480&lt;&gt;"",VLOOKUP(F480,NIVELES!$A$246:$C$464,3,0),"")</f>
        <v/>
      </c>
      <c r="H480" s="27"/>
      <c r="I480" s="27"/>
      <c r="J480" s="27"/>
      <c r="K480" s="107"/>
      <c r="L480" s="27"/>
      <c r="M480" s="46"/>
      <c r="N480" s="46"/>
      <c r="O480" s="46"/>
      <c r="P480" s="46"/>
      <c r="Q480" s="46"/>
      <c r="R480" s="46"/>
      <c r="S480" s="46"/>
      <c r="T480" s="46"/>
      <c r="U480" s="46"/>
      <c r="V480" s="46"/>
      <c r="W480" s="46"/>
      <c r="X480" s="46"/>
      <c r="Y480" s="41" t="str">
        <f>IF(A480&lt;&gt;"",IF(D480="DIRECCIÓN_DE_TRANSFERENCIAS","280 0031",VLOOKUP(C480,NIVELES!$A$14:$B$105,2,0)),"")</f>
        <v/>
      </c>
      <c r="Z480" s="106"/>
      <c r="AA480" s="43" t="str">
        <f>+IF(D480&lt;&gt;"",VLOOKUP(D480,NIVELES!$D$19:$H$25,2,0),"")</f>
        <v/>
      </c>
      <c r="AB480" s="28" t="str">
        <f>+IF(D480&lt;&gt;"",VLOOKUP(D480,NIVELES!$D$19:$H$25,3,0),"")</f>
        <v/>
      </c>
      <c r="AC480" s="28" t="str">
        <f>+IF(D480&lt;&gt;"",VLOOKUP(D480,NIVELES!$D$19:$H$25,4,0),"")</f>
        <v/>
      </c>
      <c r="AD480" s="28" t="str">
        <f>+IF(D480&lt;&gt;"",VLOOKUP(D480,NIVELES!$D$19:$H$25,5,0),"")</f>
        <v/>
      </c>
      <c r="AE480" s="44" t="str">
        <f>IF(AF480&lt;&gt;"",VLOOKUP(AF480,NIVELES!$F$495:$G$540,2,0),"")</f>
        <v/>
      </c>
      <c r="AF480" s="27"/>
      <c r="AG480" s="27"/>
      <c r="AH480" s="28" t="str">
        <f>+IF(AG480&lt;&gt;"",VLOOKUP(AG480,NIVELES!$A$800:$B$876,2,0),"")</f>
        <v/>
      </c>
      <c r="AI480" s="27"/>
      <c r="AJ480" s="27"/>
      <c r="AK480" s="28" t="str">
        <f>IF(AJ480&lt;&gt;"",+VLOOKUP(AJ480,NIVELES!$A$890:$B$1237,2,0),"")</f>
        <v/>
      </c>
      <c r="AL480" s="29"/>
      <c r="AM480" s="29"/>
      <c r="AN480" s="29"/>
      <c r="AO480" s="29"/>
      <c r="AP480" s="29"/>
      <c r="AQ480" s="29"/>
      <c r="AR480" s="29"/>
      <c r="AS480" s="29"/>
      <c r="AT480" s="29"/>
      <c r="AU480" s="29"/>
      <c r="AV480" s="29"/>
      <c r="AW480" s="29"/>
      <c r="AX480" s="29"/>
      <c r="AY480" s="31">
        <f t="shared" si="57"/>
        <v>0</v>
      </c>
      <c r="AZ480" s="30" t="str">
        <f t="shared" si="58"/>
        <v xml:space="preserve"> </v>
      </c>
      <c r="BA480" s="35" t="str">
        <f t="shared" si="59"/>
        <v xml:space="preserve"> </v>
      </c>
      <c r="BB480" s="108"/>
      <c r="BC480" s="108"/>
      <c r="BD480" s="108"/>
      <c r="BE480" s="136" t="str">
        <f t="shared" si="60"/>
        <v/>
      </c>
      <c r="BF480" s="108"/>
      <c r="BG480" s="110"/>
      <c r="BH480" s="110"/>
      <c r="BI480" s="110"/>
      <c r="BJ480" s="137" t="str">
        <f t="shared" si="61"/>
        <v/>
      </c>
      <c r="BK480" s="110"/>
      <c r="BL480" s="108"/>
      <c r="BM480" s="108"/>
      <c r="BN480" s="108"/>
      <c r="BO480" s="135" t="str">
        <f t="shared" si="62"/>
        <v/>
      </c>
      <c r="BP480" s="108"/>
      <c r="BQ480" s="108"/>
      <c r="BR480" s="108"/>
      <c r="BS480" s="108"/>
      <c r="BT480" s="135" t="str">
        <f t="shared" si="63"/>
        <v/>
      </c>
      <c r="BU480" s="108"/>
      <c r="BV480" s="108"/>
      <c r="BW480" s="108"/>
      <c r="BX480" s="108"/>
      <c r="BY480" s="135" t="str">
        <f t="shared" si="64"/>
        <v/>
      </c>
      <c r="BZ480" s="108"/>
    </row>
    <row r="481" spans="1:78" x14ac:dyDescent="0.25">
      <c r="A481" s="27"/>
      <c r="B481" s="27"/>
      <c r="C481" s="27"/>
      <c r="D481" s="27"/>
      <c r="E481" s="28" t="str">
        <f>+IF(C481&lt;&gt;"",VLOOKUP(MID(C481,18,5),NIVELES!$A$133:$B$213,2,0),"")</f>
        <v/>
      </c>
      <c r="F481" s="88"/>
      <c r="G481" s="28" t="str">
        <f>IF(F481&lt;&gt;"",VLOOKUP(F481,NIVELES!$A$246:$C$464,3,0),"")</f>
        <v/>
      </c>
      <c r="H481" s="27"/>
      <c r="I481" s="27"/>
      <c r="J481" s="27"/>
      <c r="K481" s="107"/>
      <c r="L481" s="27"/>
      <c r="M481" s="46"/>
      <c r="N481" s="46"/>
      <c r="O481" s="46"/>
      <c r="P481" s="46"/>
      <c r="Q481" s="46"/>
      <c r="R481" s="46"/>
      <c r="S481" s="46"/>
      <c r="T481" s="46"/>
      <c r="U481" s="46"/>
      <c r="V481" s="46"/>
      <c r="W481" s="46"/>
      <c r="X481" s="46"/>
      <c r="Y481" s="41" t="str">
        <f>IF(A481&lt;&gt;"",IF(D481="DIRECCIÓN_DE_TRANSFERENCIAS","280 0031",VLOOKUP(C481,NIVELES!$A$14:$B$105,2,0)),"")</f>
        <v/>
      </c>
      <c r="Z481" s="106"/>
      <c r="AA481" s="43" t="str">
        <f>+IF(D481&lt;&gt;"",VLOOKUP(D481,NIVELES!$D$19:$H$25,2,0),"")</f>
        <v/>
      </c>
      <c r="AB481" s="28" t="str">
        <f>+IF(D481&lt;&gt;"",VLOOKUP(D481,NIVELES!$D$19:$H$25,3,0),"")</f>
        <v/>
      </c>
      <c r="AC481" s="28" t="str">
        <f>+IF(D481&lt;&gt;"",VLOOKUP(D481,NIVELES!$D$19:$H$25,4,0),"")</f>
        <v/>
      </c>
      <c r="AD481" s="28" t="str">
        <f>+IF(D481&lt;&gt;"",VLOOKUP(D481,NIVELES!$D$19:$H$25,5,0),"")</f>
        <v/>
      </c>
      <c r="AE481" s="44" t="str">
        <f>IF(AF481&lt;&gt;"",VLOOKUP(AF481,NIVELES!$F$495:$G$540,2,0),"")</f>
        <v/>
      </c>
      <c r="AF481" s="27"/>
      <c r="AG481" s="27"/>
      <c r="AH481" s="28" t="str">
        <f>+IF(AG481&lt;&gt;"",VLOOKUP(AG481,NIVELES!$A$800:$B$876,2,0),"")</f>
        <v/>
      </c>
      <c r="AI481" s="27"/>
      <c r="AJ481" s="27"/>
      <c r="AK481" s="28" t="str">
        <f>IF(AJ481&lt;&gt;"",+VLOOKUP(AJ481,NIVELES!$A$890:$B$1237,2,0),"")</f>
        <v/>
      </c>
      <c r="AL481" s="29"/>
      <c r="AM481" s="29"/>
      <c r="AN481" s="29"/>
      <c r="AO481" s="29"/>
      <c r="AP481" s="29"/>
      <c r="AQ481" s="29"/>
      <c r="AR481" s="29"/>
      <c r="AS481" s="29"/>
      <c r="AT481" s="29"/>
      <c r="AU481" s="29"/>
      <c r="AV481" s="29"/>
      <c r="AW481" s="29"/>
      <c r="AX481" s="29"/>
      <c r="AY481" s="31">
        <f t="shared" si="57"/>
        <v>0</v>
      </c>
      <c r="AZ481" s="30" t="str">
        <f t="shared" si="58"/>
        <v xml:space="preserve"> </v>
      </c>
      <c r="BA481" s="35" t="str">
        <f t="shared" si="59"/>
        <v xml:space="preserve"> </v>
      </c>
      <c r="BB481" s="108"/>
      <c r="BC481" s="108"/>
      <c r="BD481" s="108"/>
      <c r="BE481" s="136" t="str">
        <f t="shared" si="60"/>
        <v/>
      </c>
      <c r="BF481" s="108"/>
      <c r="BG481" s="110"/>
      <c r="BH481" s="110"/>
      <c r="BI481" s="110"/>
      <c r="BJ481" s="137" t="str">
        <f t="shared" si="61"/>
        <v/>
      </c>
      <c r="BK481" s="110"/>
      <c r="BL481" s="108"/>
      <c r="BM481" s="108"/>
      <c r="BN481" s="108"/>
      <c r="BO481" s="135" t="str">
        <f t="shared" si="62"/>
        <v/>
      </c>
      <c r="BP481" s="108"/>
      <c r="BQ481" s="108"/>
      <c r="BR481" s="108"/>
      <c r="BS481" s="108"/>
      <c r="BT481" s="135" t="str">
        <f t="shared" si="63"/>
        <v/>
      </c>
      <c r="BU481" s="108"/>
      <c r="BV481" s="108"/>
      <c r="BW481" s="108"/>
      <c r="BX481" s="108"/>
      <c r="BY481" s="135" t="str">
        <f t="shared" si="64"/>
        <v/>
      </c>
      <c r="BZ481" s="108"/>
    </row>
    <row r="482" spans="1:78" x14ac:dyDescent="0.25">
      <c r="A482" s="27"/>
      <c r="B482" s="27"/>
      <c r="C482" s="27"/>
      <c r="D482" s="27"/>
      <c r="E482" s="28" t="str">
        <f>+IF(C482&lt;&gt;"",VLOOKUP(MID(C482,18,5),NIVELES!$A$133:$B$213,2,0),"")</f>
        <v/>
      </c>
      <c r="F482" s="88"/>
      <c r="G482" s="28" t="str">
        <f>IF(F482&lt;&gt;"",VLOOKUP(F482,NIVELES!$A$246:$C$464,3,0),"")</f>
        <v/>
      </c>
      <c r="H482" s="27"/>
      <c r="I482" s="27"/>
      <c r="J482" s="27"/>
      <c r="K482" s="107"/>
      <c r="L482" s="27"/>
      <c r="M482" s="46"/>
      <c r="N482" s="46"/>
      <c r="O482" s="46"/>
      <c r="P482" s="46"/>
      <c r="Q482" s="46"/>
      <c r="R482" s="46"/>
      <c r="S482" s="46"/>
      <c r="T482" s="46"/>
      <c r="U482" s="46"/>
      <c r="V482" s="46"/>
      <c r="W482" s="46"/>
      <c r="X482" s="46"/>
      <c r="Y482" s="41" t="str">
        <f>IF(A482&lt;&gt;"",IF(D482="DIRECCIÓN_DE_TRANSFERENCIAS","280 0031",VLOOKUP(C482,NIVELES!$A$14:$B$105,2,0)),"")</f>
        <v/>
      </c>
      <c r="Z482" s="106"/>
      <c r="AA482" s="43" t="str">
        <f>+IF(D482&lt;&gt;"",VLOOKUP(D482,NIVELES!$D$19:$H$25,2,0),"")</f>
        <v/>
      </c>
      <c r="AB482" s="28" t="str">
        <f>+IF(D482&lt;&gt;"",VLOOKUP(D482,NIVELES!$D$19:$H$25,3,0),"")</f>
        <v/>
      </c>
      <c r="AC482" s="28" t="str">
        <f>+IF(D482&lt;&gt;"",VLOOKUP(D482,NIVELES!$D$19:$H$25,4,0),"")</f>
        <v/>
      </c>
      <c r="AD482" s="28" t="str">
        <f>+IF(D482&lt;&gt;"",VLOOKUP(D482,NIVELES!$D$19:$H$25,5,0),"")</f>
        <v/>
      </c>
      <c r="AE482" s="44" t="str">
        <f>IF(AF482&lt;&gt;"",VLOOKUP(AF482,NIVELES!$F$495:$G$540,2,0),"")</f>
        <v/>
      </c>
      <c r="AF482" s="27"/>
      <c r="AG482" s="27"/>
      <c r="AH482" s="28" t="str">
        <f>+IF(AG482&lt;&gt;"",VLOOKUP(AG482,NIVELES!$A$800:$B$876,2,0),"")</f>
        <v/>
      </c>
      <c r="AI482" s="27"/>
      <c r="AJ482" s="27"/>
      <c r="AK482" s="28" t="str">
        <f>IF(AJ482&lt;&gt;"",+VLOOKUP(AJ482,NIVELES!$A$890:$B$1237,2,0),"")</f>
        <v/>
      </c>
      <c r="AL482" s="29"/>
      <c r="AM482" s="29"/>
      <c r="AN482" s="29"/>
      <c r="AO482" s="29"/>
      <c r="AP482" s="29"/>
      <c r="AQ482" s="29"/>
      <c r="AR482" s="29"/>
      <c r="AS482" s="29"/>
      <c r="AT482" s="29"/>
      <c r="AU482" s="29"/>
      <c r="AV482" s="29"/>
      <c r="AW482" s="29"/>
      <c r="AX482" s="29"/>
      <c r="AY482" s="31">
        <f t="shared" si="57"/>
        <v>0</v>
      </c>
      <c r="AZ482" s="30" t="str">
        <f t="shared" si="58"/>
        <v xml:space="preserve"> </v>
      </c>
      <c r="BA482" s="35" t="str">
        <f t="shared" si="59"/>
        <v xml:space="preserve"> </v>
      </c>
      <c r="BB482" s="108"/>
      <c r="BC482" s="108"/>
      <c r="BD482" s="108"/>
      <c r="BE482" s="136" t="str">
        <f t="shared" si="60"/>
        <v/>
      </c>
      <c r="BF482" s="108"/>
      <c r="BG482" s="110"/>
      <c r="BH482" s="110"/>
      <c r="BI482" s="110"/>
      <c r="BJ482" s="137" t="str">
        <f t="shared" si="61"/>
        <v/>
      </c>
      <c r="BK482" s="110"/>
      <c r="BL482" s="108"/>
      <c r="BM482" s="108"/>
      <c r="BN482" s="108"/>
      <c r="BO482" s="135" t="str">
        <f t="shared" si="62"/>
        <v/>
      </c>
      <c r="BP482" s="108"/>
      <c r="BQ482" s="108"/>
      <c r="BR482" s="108"/>
      <c r="BS482" s="108"/>
      <c r="BT482" s="135" t="str">
        <f t="shared" si="63"/>
        <v/>
      </c>
      <c r="BU482" s="108"/>
      <c r="BV482" s="108"/>
      <c r="BW482" s="108"/>
      <c r="BX482" s="108"/>
      <c r="BY482" s="135" t="str">
        <f t="shared" si="64"/>
        <v/>
      </c>
      <c r="BZ482" s="108"/>
    </row>
    <row r="483" spans="1:78" x14ac:dyDescent="0.25">
      <c r="A483" s="27"/>
      <c r="B483" s="27"/>
      <c r="C483" s="27"/>
      <c r="D483" s="27"/>
      <c r="E483" s="28" t="str">
        <f>+IF(C483&lt;&gt;"",VLOOKUP(MID(C483,18,5),NIVELES!$A$133:$B$213,2,0),"")</f>
        <v/>
      </c>
      <c r="F483" s="88"/>
      <c r="G483" s="28" t="str">
        <f>IF(F483&lt;&gt;"",VLOOKUP(F483,NIVELES!$A$246:$C$464,3,0),"")</f>
        <v/>
      </c>
      <c r="H483" s="27"/>
      <c r="I483" s="27"/>
      <c r="J483" s="27"/>
      <c r="K483" s="107"/>
      <c r="L483" s="27"/>
      <c r="M483" s="46"/>
      <c r="N483" s="46"/>
      <c r="O483" s="46"/>
      <c r="P483" s="46"/>
      <c r="Q483" s="46"/>
      <c r="R483" s="46"/>
      <c r="S483" s="46"/>
      <c r="T483" s="46"/>
      <c r="U483" s="46"/>
      <c r="V483" s="46"/>
      <c r="W483" s="46"/>
      <c r="X483" s="46"/>
      <c r="Y483" s="41" t="str">
        <f>IF(A483&lt;&gt;"",IF(D483="DIRECCIÓN_DE_TRANSFERENCIAS","280 0031",VLOOKUP(C483,NIVELES!$A$14:$B$105,2,0)),"")</f>
        <v/>
      </c>
      <c r="Z483" s="106"/>
      <c r="AA483" s="43" t="str">
        <f>+IF(D483&lt;&gt;"",VLOOKUP(D483,NIVELES!$D$19:$H$25,2,0),"")</f>
        <v/>
      </c>
      <c r="AB483" s="28" t="str">
        <f>+IF(D483&lt;&gt;"",VLOOKUP(D483,NIVELES!$D$19:$H$25,3,0),"")</f>
        <v/>
      </c>
      <c r="AC483" s="28" t="str">
        <f>+IF(D483&lt;&gt;"",VLOOKUP(D483,NIVELES!$D$19:$H$25,4,0),"")</f>
        <v/>
      </c>
      <c r="AD483" s="28" t="str">
        <f>+IF(D483&lt;&gt;"",VLOOKUP(D483,NIVELES!$D$19:$H$25,5,0),"")</f>
        <v/>
      </c>
      <c r="AE483" s="44" t="str">
        <f>IF(AF483&lt;&gt;"",VLOOKUP(AF483,NIVELES!$F$495:$G$540,2,0),"")</f>
        <v/>
      </c>
      <c r="AF483" s="27"/>
      <c r="AG483" s="27"/>
      <c r="AH483" s="28" t="str">
        <f>+IF(AG483&lt;&gt;"",VLOOKUP(AG483,NIVELES!$A$800:$B$876,2,0),"")</f>
        <v/>
      </c>
      <c r="AI483" s="27"/>
      <c r="AJ483" s="27"/>
      <c r="AK483" s="28" t="str">
        <f>IF(AJ483&lt;&gt;"",+VLOOKUP(AJ483,NIVELES!$A$890:$B$1237,2,0),"")</f>
        <v/>
      </c>
      <c r="AL483" s="29"/>
      <c r="AM483" s="29"/>
      <c r="AN483" s="29"/>
      <c r="AO483" s="29"/>
      <c r="AP483" s="29"/>
      <c r="AQ483" s="29"/>
      <c r="AR483" s="29"/>
      <c r="AS483" s="29"/>
      <c r="AT483" s="29"/>
      <c r="AU483" s="29"/>
      <c r="AV483" s="29"/>
      <c r="AW483" s="29"/>
      <c r="AX483" s="29"/>
      <c r="AY483" s="31">
        <f t="shared" si="57"/>
        <v>0</v>
      </c>
      <c r="AZ483" s="30" t="str">
        <f t="shared" si="58"/>
        <v xml:space="preserve"> </v>
      </c>
      <c r="BA483" s="35" t="str">
        <f t="shared" si="59"/>
        <v xml:space="preserve"> </v>
      </c>
      <c r="BB483" s="108"/>
      <c r="BC483" s="108"/>
      <c r="BD483" s="108"/>
      <c r="BE483" s="136" t="str">
        <f t="shared" si="60"/>
        <v/>
      </c>
      <c r="BF483" s="108"/>
      <c r="BG483" s="110"/>
      <c r="BH483" s="110"/>
      <c r="BI483" s="110"/>
      <c r="BJ483" s="137" t="str">
        <f t="shared" si="61"/>
        <v/>
      </c>
      <c r="BK483" s="110"/>
      <c r="BL483" s="108"/>
      <c r="BM483" s="108"/>
      <c r="BN483" s="108"/>
      <c r="BO483" s="135" t="str">
        <f t="shared" si="62"/>
        <v/>
      </c>
      <c r="BP483" s="108"/>
      <c r="BQ483" s="108"/>
      <c r="BR483" s="108"/>
      <c r="BS483" s="108"/>
      <c r="BT483" s="135" t="str">
        <f t="shared" si="63"/>
        <v/>
      </c>
      <c r="BU483" s="108"/>
      <c r="BV483" s="108"/>
      <c r="BW483" s="108"/>
      <c r="BX483" s="108"/>
      <c r="BY483" s="135" t="str">
        <f t="shared" si="64"/>
        <v/>
      </c>
      <c r="BZ483" s="108"/>
    </row>
    <row r="484" spans="1:78" x14ac:dyDescent="0.25">
      <c r="A484" s="27"/>
      <c r="B484" s="27"/>
      <c r="C484" s="27"/>
      <c r="D484" s="27"/>
      <c r="E484" s="28" t="str">
        <f>+IF(C484&lt;&gt;"",VLOOKUP(MID(C484,18,5),NIVELES!$A$133:$B$213,2,0),"")</f>
        <v/>
      </c>
      <c r="F484" s="88"/>
      <c r="G484" s="28" t="str">
        <f>IF(F484&lt;&gt;"",VLOOKUP(F484,NIVELES!$A$246:$C$464,3,0),"")</f>
        <v/>
      </c>
      <c r="H484" s="27"/>
      <c r="I484" s="27"/>
      <c r="J484" s="27"/>
      <c r="K484" s="107"/>
      <c r="L484" s="27"/>
      <c r="M484" s="46"/>
      <c r="N484" s="46"/>
      <c r="O484" s="46"/>
      <c r="P484" s="46"/>
      <c r="Q484" s="46"/>
      <c r="R484" s="46"/>
      <c r="S484" s="46"/>
      <c r="T484" s="46"/>
      <c r="U484" s="46"/>
      <c r="V484" s="46"/>
      <c r="W484" s="46"/>
      <c r="X484" s="46"/>
      <c r="Y484" s="41" t="str">
        <f>IF(A484&lt;&gt;"",IF(D484="DIRECCIÓN_DE_TRANSFERENCIAS","280 0031",VLOOKUP(C484,NIVELES!$A$14:$B$105,2,0)),"")</f>
        <v/>
      </c>
      <c r="Z484" s="106"/>
      <c r="AA484" s="43" t="str">
        <f>+IF(D484&lt;&gt;"",VLOOKUP(D484,NIVELES!$D$19:$H$25,2,0),"")</f>
        <v/>
      </c>
      <c r="AB484" s="28" t="str">
        <f>+IF(D484&lt;&gt;"",VLOOKUP(D484,NIVELES!$D$19:$H$25,3,0),"")</f>
        <v/>
      </c>
      <c r="AC484" s="28" t="str">
        <f>+IF(D484&lt;&gt;"",VLOOKUP(D484,NIVELES!$D$19:$H$25,4,0),"")</f>
        <v/>
      </c>
      <c r="AD484" s="28" t="str">
        <f>+IF(D484&lt;&gt;"",VLOOKUP(D484,NIVELES!$D$19:$H$25,5,0),"")</f>
        <v/>
      </c>
      <c r="AE484" s="44" t="str">
        <f>IF(AF484&lt;&gt;"",VLOOKUP(AF484,NIVELES!$F$495:$G$540,2,0),"")</f>
        <v/>
      </c>
      <c r="AF484" s="27"/>
      <c r="AG484" s="27"/>
      <c r="AH484" s="28" t="str">
        <f>+IF(AG484&lt;&gt;"",VLOOKUP(AG484,NIVELES!$A$800:$B$876,2,0),"")</f>
        <v/>
      </c>
      <c r="AI484" s="27"/>
      <c r="AJ484" s="27"/>
      <c r="AK484" s="28" t="str">
        <f>IF(AJ484&lt;&gt;"",+VLOOKUP(AJ484,NIVELES!$A$890:$B$1237,2,0),"")</f>
        <v/>
      </c>
      <c r="AL484" s="29"/>
      <c r="AM484" s="29"/>
      <c r="AN484" s="29"/>
      <c r="AO484" s="29"/>
      <c r="AP484" s="29"/>
      <c r="AQ484" s="29"/>
      <c r="AR484" s="29"/>
      <c r="AS484" s="29"/>
      <c r="AT484" s="29"/>
      <c r="AU484" s="29"/>
      <c r="AV484" s="29"/>
      <c r="AW484" s="29"/>
      <c r="AX484" s="29"/>
      <c r="AY484" s="31">
        <f t="shared" si="57"/>
        <v>0</v>
      </c>
      <c r="AZ484" s="30" t="str">
        <f t="shared" si="58"/>
        <v xml:space="preserve"> </v>
      </c>
      <c r="BA484" s="35" t="str">
        <f t="shared" si="59"/>
        <v xml:space="preserve"> </v>
      </c>
      <c r="BB484" s="108"/>
      <c r="BC484" s="108"/>
      <c r="BD484" s="108"/>
      <c r="BE484" s="136" t="str">
        <f t="shared" si="60"/>
        <v/>
      </c>
      <c r="BF484" s="108"/>
      <c r="BG484" s="110"/>
      <c r="BH484" s="110"/>
      <c r="BI484" s="110"/>
      <c r="BJ484" s="137" t="str">
        <f t="shared" si="61"/>
        <v/>
      </c>
      <c r="BK484" s="110"/>
      <c r="BL484" s="108"/>
      <c r="BM484" s="108"/>
      <c r="BN484" s="108"/>
      <c r="BO484" s="135" t="str">
        <f t="shared" si="62"/>
        <v/>
      </c>
      <c r="BP484" s="108"/>
      <c r="BQ484" s="108"/>
      <c r="BR484" s="108"/>
      <c r="BS484" s="108"/>
      <c r="BT484" s="135" t="str">
        <f t="shared" si="63"/>
        <v/>
      </c>
      <c r="BU484" s="108"/>
      <c r="BV484" s="108"/>
      <c r="BW484" s="108"/>
      <c r="BX484" s="108"/>
      <c r="BY484" s="135" t="str">
        <f t="shared" si="64"/>
        <v/>
      </c>
      <c r="BZ484" s="108"/>
    </row>
    <row r="485" spans="1:78" x14ac:dyDescent="0.25">
      <c r="A485" s="27"/>
      <c r="B485" s="27"/>
      <c r="C485" s="27"/>
      <c r="D485" s="27"/>
      <c r="E485" s="28" t="str">
        <f>+IF(C485&lt;&gt;"",VLOOKUP(MID(C485,18,5),NIVELES!$A$133:$B$213,2,0),"")</f>
        <v/>
      </c>
      <c r="F485" s="88"/>
      <c r="G485" s="28" t="str">
        <f>IF(F485&lt;&gt;"",VLOOKUP(F485,NIVELES!$A$246:$C$464,3,0),"")</f>
        <v/>
      </c>
      <c r="H485" s="27"/>
      <c r="I485" s="27"/>
      <c r="J485" s="27"/>
      <c r="K485" s="107"/>
      <c r="L485" s="27"/>
      <c r="M485" s="46"/>
      <c r="N485" s="46"/>
      <c r="O485" s="46"/>
      <c r="P485" s="46"/>
      <c r="Q485" s="46"/>
      <c r="R485" s="46"/>
      <c r="S485" s="46"/>
      <c r="T485" s="46"/>
      <c r="U485" s="46"/>
      <c r="V485" s="46"/>
      <c r="W485" s="46"/>
      <c r="X485" s="46"/>
      <c r="Y485" s="41" t="str">
        <f>IF(A485&lt;&gt;"",IF(D485="DIRECCIÓN_DE_TRANSFERENCIAS","280 0031",VLOOKUP(C485,NIVELES!$A$14:$B$105,2,0)),"")</f>
        <v/>
      </c>
      <c r="Z485" s="106"/>
      <c r="AA485" s="43" t="str">
        <f>+IF(D485&lt;&gt;"",VLOOKUP(D485,NIVELES!$D$19:$H$25,2,0),"")</f>
        <v/>
      </c>
      <c r="AB485" s="28" t="str">
        <f>+IF(D485&lt;&gt;"",VLOOKUP(D485,NIVELES!$D$19:$H$25,3,0),"")</f>
        <v/>
      </c>
      <c r="AC485" s="28" t="str">
        <f>+IF(D485&lt;&gt;"",VLOOKUP(D485,NIVELES!$D$19:$H$25,4,0),"")</f>
        <v/>
      </c>
      <c r="AD485" s="28" t="str">
        <f>+IF(D485&lt;&gt;"",VLOOKUP(D485,NIVELES!$D$19:$H$25,5,0),"")</f>
        <v/>
      </c>
      <c r="AE485" s="44" t="str">
        <f>IF(AF485&lt;&gt;"",VLOOKUP(AF485,NIVELES!$F$495:$G$540,2,0),"")</f>
        <v/>
      </c>
      <c r="AF485" s="27"/>
      <c r="AG485" s="27"/>
      <c r="AH485" s="28" t="str">
        <f>+IF(AG485&lt;&gt;"",VLOOKUP(AG485,NIVELES!$A$800:$B$876,2,0),"")</f>
        <v/>
      </c>
      <c r="AI485" s="27"/>
      <c r="AJ485" s="27"/>
      <c r="AK485" s="28" t="str">
        <f>IF(AJ485&lt;&gt;"",+VLOOKUP(AJ485,NIVELES!$A$890:$B$1237,2,0),"")</f>
        <v/>
      </c>
      <c r="AL485" s="29"/>
      <c r="AM485" s="29"/>
      <c r="AN485" s="29"/>
      <c r="AO485" s="29"/>
      <c r="AP485" s="29"/>
      <c r="AQ485" s="29"/>
      <c r="AR485" s="29"/>
      <c r="AS485" s="29"/>
      <c r="AT485" s="29"/>
      <c r="AU485" s="29"/>
      <c r="AV485" s="29"/>
      <c r="AW485" s="29"/>
      <c r="AX485" s="29"/>
      <c r="AY485" s="31">
        <f t="shared" si="57"/>
        <v>0</v>
      </c>
      <c r="AZ485" s="30" t="str">
        <f t="shared" si="58"/>
        <v xml:space="preserve"> </v>
      </c>
      <c r="BA485" s="35" t="str">
        <f t="shared" si="59"/>
        <v xml:space="preserve"> </v>
      </c>
      <c r="BB485" s="108"/>
      <c r="BC485" s="108"/>
      <c r="BD485" s="108"/>
      <c r="BE485" s="136" t="str">
        <f t="shared" si="60"/>
        <v/>
      </c>
      <c r="BF485" s="108"/>
      <c r="BG485" s="110"/>
      <c r="BH485" s="110"/>
      <c r="BI485" s="110"/>
      <c r="BJ485" s="137" t="str">
        <f t="shared" si="61"/>
        <v/>
      </c>
      <c r="BK485" s="110"/>
      <c r="BL485" s="108"/>
      <c r="BM485" s="108"/>
      <c r="BN485" s="108"/>
      <c r="BO485" s="135" t="str">
        <f t="shared" si="62"/>
        <v/>
      </c>
      <c r="BP485" s="108"/>
      <c r="BQ485" s="108"/>
      <c r="BR485" s="108"/>
      <c r="BS485" s="108"/>
      <c r="BT485" s="135" t="str">
        <f t="shared" si="63"/>
        <v/>
      </c>
      <c r="BU485" s="108"/>
      <c r="BV485" s="108"/>
      <c r="BW485" s="108"/>
      <c r="BX485" s="108"/>
      <c r="BY485" s="135" t="str">
        <f t="shared" si="64"/>
        <v/>
      </c>
      <c r="BZ485" s="108"/>
    </row>
    <row r="486" spans="1:78" x14ac:dyDescent="0.25">
      <c r="A486" s="27"/>
      <c r="B486" s="27"/>
      <c r="C486" s="27"/>
      <c r="D486" s="27"/>
      <c r="E486" s="28" t="str">
        <f>+IF(C486&lt;&gt;"",VLOOKUP(MID(C486,18,5),NIVELES!$A$133:$B$213,2,0),"")</f>
        <v/>
      </c>
      <c r="F486" s="88"/>
      <c r="G486" s="28" t="str">
        <f>IF(F486&lt;&gt;"",VLOOKUP(F486,NIVELES!$A$246:$C$464,3,0),"")</f>
        <v/>
      </c>
      <c r="H486" s="27"/>
      <c r="I486" s="27"/>
      <c r="J486" s="27"/>
      <c r="K486" s="107"/>
      <c r="L486" s="27"/>
      <c r="M486" s="46"/>
      <c r="N486" s="46"/>
      <c r="O486" s="46"/>
      <c r="P486" s="46"/>
      <c r="Q486" s="46"/>
      <c r="R486" s="46"/>
      <c r="S486" s="46"/>
      <c r="T486" s="46"/>
      <c r="U486" s="46"/>
      <c r="V486" s="46"/>
      <c r="W486" s="46"/>
      <c r="X486" s="46"/>
      <c r="Y486" s="41" t="str">
        <f>IF(A486&lt;&gt;"",IF(D486="DIRECCIÓN_DE_TRANSFERENCIAS","280 0031",VLOOKUP(C486,NIVELES!$A$14:$B$105,2,0)),"")</f>
        <v/>
      </c>
      <c r="Z486" s="106"/>
      <c r="AA486" s="43" t="str">
        <f>+IF(D486&lt;&gt;"",VLOOKUP(D486,NIVELES!$D$19:$H$25,2,0),"")</f>
        <v/>
      </c>
      <c r="AB486" s="28" t="str">
        <f>+IF(D486&lt;&gt;"",VLOOKUP(D486,NIVELES!$D$19:$H$25,3,0),"")</f>
        <v/>
      </c>
      <c r="AC486" s="28" t="str">
        <f>+IF(D486&lt;&gt;"",VLOOKUP(D486,NIVELES!$D$19:$H$25,4,0),"")</f>
        <v/>
      </c>
      <c r="AD486" s="28" t="str">
        <f>+IF(D486&lt;&gt;"",VLOOKUP(D486,NIVELES!$D$19:$H$25,5,0),"")</f>
        <v/>
      </c>
      <c r="AE486" s="44" t="str">
        <f>IF(AF486&lt;&gt;"",VLOOKUP(AF486,NIVELES!$F$495:$G$540,2,0),"")</f>
        <v/>
      </c>
      <c r="AF486" s="27"/>
      <c r="AG486" s="27"/>
      <c r="AH486" s="28" t="str">
        <f>+IF(AG486&lt;&gt;"",VLOOKUP(AG486,NIVELES!$A$800:$B$876,2,0),"")</f>
        <v/>
      </c>
      <c r="AI486" s="27"/>
      <c r="AJ486" s="27"/>
      <c r="AK486" s="28" t="str">
        <f>IF(AJ486&lt;&gt;"",+VLOOKUP(AJ486,NIVELES!$A$890:$B$1237,2,0),"")</f>
        <v/>
      </c>
      <c r="AL486" s="29"/>
      <c r="AM486" s="29"/>
      <c r="AN486" s="29"/>
      <c r="AO486" s="29"/>
      <c r="AP486" s="29"/>
      <c r="AQ486" s="29"/>
      <c r="AR486" s="29"/>
      <c r="AS486" s="29"/>
      <c r="AT486" s="29"/>
      <c r="AU486" s="29"/>
      <c r="AV486" s="29"/>
      <c r="AW486" s="29"/>
      <c r="AX486" s="29"/>
      <c r="AY486" s="31">
        <f t="shared" si="57"/>
        <v>0</v>
      </c>
      <c r="AZ486" s="30" t="str">
        <f t="shared" si="58"/>
        <v xml:space="preserve"> </v>
      </c>
      <c r="BA486" s="35" t="str">
        <f t="shared" si="59"/>
        <v xml:space="preserve"> </v>
      </c>
      <c r="BB486" s="108"/>
      <c r="BC486" s="108"/>
      <c r="BD486" s="108"/>
      <c r="BE486" s="136" t="str">
        <f t="shared" si="60"/>
        <v/>
      </c>
      <c r="BF486" s="108"/>
      <c r="BG486" s="110"/>
      <c r="BH486" s="110"/>
      <c r="BI486" s="110"/>
      <c r="BJ486" s="137" t="str">
        <f t="shared" si="61"/>
        <v/>
      </c>
      <c r="BK486" s="110"/>
      <c r="BL486" s="108"/>
      <c r="BM486" s="108"/>
      <c r="BN486" s="108"/>
      <c r="BO486" s="135" t="str">
        <f t="shared" si="62"/>
        <v/>
      </c>
      <c r="BP486" s="108"/>
      <c r="BQ486" s="108"/>
      <c r="BR486" s="108"/>
      <c r="BS486" s="108"/>
      <c r="BT486" s="135" t="str">
        <f t="shared" si="63"/>
        <v/>
      </c>
      <c r="BU486" s="108"/>
      <c r="BV486" s="108"/>
      <c r="BW486" s="108"/>
      <c r="BX486" s="108"/>
      <c r="BY486" s="135" t="str">
        <f t="shared" si="64"/>
        <v/>
      </c>
      <c r="BZ486" s="108"/>
    </row>
    <row r="487" spans="1:78" x14ac:dyDescent="0.25">
      <c r="A487" s="27"/>
      <c r="B487" s="27"/>
      <c r="C487" s="27"/>
      <c r="D487" s="27"/>
      <c r="E487" s="28" t="str">
        <f>+IF(C487&lt;&gt;"",VLOOKUP(MID(C487,18,5),NIVELES!$A$133:$B$213,2,0),"")</f>
        <v/>
      </c>
      <c r="F487" s="88"/>
      <c r="G487" s="28" t="str">
        <f>IF(F487&lt;&gt;"",VLOOKUP(F487,NIVELES!$A$246:$C$464,3,0),"")</f>
        <v/>
      </c>
      <c r="H487" s="27"/>
      <c r="I487" s="27"/>
      <c r="J487" s="27"/>
      <c r="K487" s="107"/>
      <c r="L487" s="27"/>
      <c r="M487" s="46"/>
      <c r="N487" s="46"/>
      <c r="O487" s="46"/>
      <c r="P487" s="46"/>
      <c r="Q487" s="46"/>
      <c r="R487" s="46"/>
      <c r="S487" s="46"/>
      <c r="T487" s="46"/>
      <c r="U487" s="46"/>
      <c r="V487" s="46"/>
      <c r="W487" s="46"/>
      <c r="X487" s="46"/>
      <c r="Y487" s="41" t="str">
        <f>IF(A487&lt;&gt;"",IF(D487="DIRECCIÓN_DE_TRANSFERENCIAS","280 0031",VLOOKUP(C487,NIVELES!$A$14:$B$105,2,0)),"")</f>
        <v/>
      </c>
      <c r="Z487" s="106"/>
      <c r="AA487" s="43" t="str">
        <f>+IF(D487&lt;&gt;"",VLOOKUP(D487,NIVELES!$D$19:$H$25,2,0),"")</f>
        <v/>
      </c>
      <c r="AB487" s="28" t="str">
        <f>+IF(D487&lt;&gt;"",VLOOKUP(D487,NIVELES!$D$19:$H$25,3,0),"")</f>
        <v/>
      </c>
      <c r="AC487" s="28" t="str">
        <f>+IF(D487&lt;&gt;"",VLOOKUP(D487,NIVELES!$D$19:$H$25,4,0),"")</f>
        <v/>
      </c>
      <c r="AD487" s="28" t="str">
        <f>+IF(D487&lt;&gt;"",VLOOKUP(D487,NIVELES!$D$19:$H$25,5,0),"")</f>
        <v/>
      </c>
      <c r="AE487" s="44" t="str">
        <f>IF(AF487&lt;&gt;"",VLOOKUP(AF487,NIVELES!$F$495:$G$540,2,0),"")</f>
        <v/>
      </c>
      <c r="AF487" s="27"/>
      <c r="AG487" s="27"/>
      <c r="AH487" s="28" t="str">
        <f>+IF(AG487&lt;&gt;"",VLOOKUP(AG487,NIVELES!$A$800:$B$876,2,0),"")</f>
        <v/>
      </c>
      <c r="AI487" s="27"/>
      <c r="AJ487" s="27"/>
      <c r="AK487" s="28" t="str">
        <f>IF(AJ487&lt;&gt;"",+VLOOKUP(AJ487,NIVELES!$A$890:$B$1237,2,0),"")</f>
        <v/>
      </c>
      <c r="AL487" s="29"/>
      <c r="AM487" s="29"/>
      <c r="AN487" s="29"/>
      <c r="AO487" s="29"/>
      <c r="AP487" s="29"/>
      <c r="AQ487" s="29"/>
      <c r="AR487" s="29"/>
      <c r="AS487" s="29"/>
      <c r="AT487" s="29"/>
      <c r="AU487" s="29"/>
      <c r="AV487" s="29"/>
      <c r="AW487" s="29"/>
      <c r="AX487" s="29"/>
      <c r="AY487" s="31">
        <f t="shared" si="57"/>
        <v>0</v>
      </c>
      <c r="AZ487" s="30" t="str">
        <f t="shared" si="58"/>
        <v xml:space="preserve"> </v>
      </c>
      <c r="BA487" s="35" t="str">
        <f t="shared" si="59"/>
        <v xml:space="preserve"> </v>
      </c>
      <c r="BB487" s="108"/>
      <c r="BC487" s="108"/>
      <c r="BD487" s="108"/>
      <c r="BE487" s="136" t="str">
        <f t="shared" si="60"/>
        <v/>
      </c>
      <c r="BF487" s="108"/>
      <c r="BG487" s="110"/>
      <c r="BH487" s="110"/>
      <c r="BI487" s="110"/>
      <c r="BJ487" s="137" t="str">
        <f t="shared" si="61"/>
        <v/>
      </c>
      <c r="BK487" s="110"/>
      <c r="BL487" s="108"/>
      <c r="BM487" s="108"/>
      <c r="BN487" s="108"/>
      <c r="BO487" s="135" t="str">
        <f t="shared" si="62"/>
        <v/>
      </c>
      <c r="BP487" s="108"/>
      <c r="BQ487" s="108"/>
      <c r="BR487" s="108"/>
      <c r="BS487" s="108"/>
      <c r="BT487" s="135" t="str">
        <f t="shared" si="63"/>
        <v/>
      </c>
      <c r="BU487" s="108"/>
      <c r="BV487" s="108"/>
      <c r="BW487" s="108"/>
      <c r="BX487" s="108"/>
      <c r="BY487" s="135" t="str">
        <f t="shared" si="64"/>
        <v/>
      </c>
      <c r="BZ487" s="108"/>
    </row>
    <row r="488" spans="1:78" x14ac:dyDescent="0.25">
      <c r="A488" s="27"/>
      <c r="B488" s="27"/>
      <c r="C488" s="27"/>
      <c r="D488" s="27"/>
      <c r="E488" s="28" t="str">
        <f>+IF(C488&lt;&gt;"",VLOOKUP(MID(C488,18,5),NIVELES!$A$133:$B$213,2,0),"")</f>
        <v/>
      </c>
      <c r="F488" s="88"/>
      <c r="G488" s="28" t="str">
        <f>IF(F488&lt;&gt;"",VLOOKUP(F488,NIVELES!$A$246:$C$464,3,0),"")</f>
        <v/>
      </c>
      <c r="H488" s="27"/>
      <c r="I488" s="27"/>
      <c r="J488" s="27"/>
      <c r="K488" s="107"/>
      <c r="L488" s="27"/>
      <c r="M488" s="46"/>
      <c r="N488" s="46"/>
      <c r="O488" s="46"/>
      <c r="P488" s="46"/>
      <c r="Q488" s="46"/>
      <c r="R488" s="46"/>
      <c r="S488" s="46"/>
      <c r="T488" s="46"/>
      <c r="U488" s="46"/>
      <c r="V488" s="46"/>
      <c r="W488" s="46"/>
      <c r="X488" s="46"/>
      <c r="Y488" s="41" t="str">
        <f>IF(A488&lt;&gt;"",IF(D488="DIRECCIÓN_DE_TRANSFERENCIAS","280 0031",VLOOKUP(C488,NIVELES!$A$14:$B$105,2,0)),"")</f>
        <v/>
      </c>
      <c r="Z488" s="106"/>
      <c r="AA488" s="43" t="str">
        <f>+IF(D488&lt;&gt;"",VLOOKUP(D488,NIVELES!$D$19:$H$25,2,0),"")</f>
        <v/>
      </c>
      <c r="AB488" s="28" t="str">
        <f>+IF(D488&lt;&gt;"",VLOOKUP(D488,NIVELES!$D$19:$H$25,3,0),"")</f>
        <v/>
      </c>
      <c r="AC488" s="28" t="str">
        <f>+IF(D488&lt;&gt;"",VLOOKUP(D488,NIVELES!$D$19:$H$25,4,0),"")</f>
        <v/>
      </c>
      <c r="AD488" s="28" t="str">
        <f>+IF(D488&lt;&gt;"",VLOOKUP(D488,NIVELES!$D$19:$H$25,5,0),"")</f>
        <v/>
      </c>
      <c r="AE488" s="44" t="str">
        <f>IF(AF488&lt;&gt;"",VLOOKUP(AF488,NIVELES!$F$495:$G$540,2,0),"")</f>
        <v/>
      </c>
      <c r="AF488" s="27"/>
      <c r="AG488" s="27"/>
      <c r="AH488" s="28" t="str">
        <f>+IF(AG488&lt;&gt;"",VLOOKUP(AG488,NIVELES!$A$800:$B$876,2,0),"")</f>
        <v/>
      </c>
      <c r="AI488" s="27"/>
      <c r="AJ488" s="27"/>
      <c r="AK488" s="28" t="str">
        <f>IF(AJ488&lt;&gt;"",+VLOOKUP(AJ488,NIVELES!$A$890:$B$1237,2,0),"")</f>
        <v/>
      </c>
      <c r="AL488" s="29"/>
      <c r="AM488" s="29"/>
      <c r="AN488" s="29"/>
      <c r="AO488" s="29"/>
      <c r="AP488" s="29"/>
      <c r="AQ488" s="29"/>
      <c r="AR488" s="29"/>
      <c r="AS488" s="29"/>
      <c r="AT488" s="29"/>
      <c r="AU488" s="29"/>
      <c r="AV488" s="29"/>
      <c r="AW488" s="29"/>
      <c r="AX488" s="29"/>
      <c r="AY488" s="31">
        <f t="shared" si="57"/>
        <v>0</v>
      </c>
      <c r="AZ488" s="30" t="str">
        <f t="shared" si="58"/>
        <v xml:space="preserve"> </v>
      </c>
      <c r="BA488" s="35" t="str">
        <f t="shared" si="59"/>
        <v xml:space="preserve"> </v>
      </c>
      <c r="BB488" s="108"/>
      <c r="BC488" s="108"/>
      <c r="BD488" s="108"/>
      <c r="BE488" s="136" t="str">
        <f t="shared" si="60"/>
        <v/>
      </c>
      <c r="BF488" s="108"/>
      <c r="BG488" s="110"/>
      <c r="BH488" s="110"/>
      <c r="BI488" s="110"/>
      <c r="BJ488" s="137" t="str">
        <f t="shared" si="61"/>
        <v/>
      </c>
      <c r="BK488" s="110"/>
      <c r="BL488" s="108"/>
      <c r="BM488" s="108"/>
      <c r="BN488" s="108"/>
      <c r="BO488" s="135" t="str">
        <f t="shared" si="62"/>
        <v/>
      </c>
      <c r="BP488" s="108"/>
      <c r="BQ488" s="108"/>
      <c r="BR488" s="108"/>
      <c r="BS488" s="108"/>
      <c r="BT488" s="135" t="str">
        <f t="shared" si="63"/>
        <v/>
      </c>
      <c r="BU488" s="108"/>
      <c r="BV488" s="108"/>
      <c r="BW488" s="108"/>
      <c r="BX488" s="108"/>
      <c r="BY488" s="135" t="str">
        <f t="shared" si="64"/>
        <v/>
      </c>
      <c r="BZ488" s="108"/>
    </row>
    <row r="489" spans="1:78" x14ac:dyDescent="0.25">
      <c r="A489" s="27"/>
      <c r="B489" s="27"/>
      <c r="C489" s="27"/>
      <c r="D489" s="27"/>
      <c r="E489" s="28" t="str">
        <f>+IF(C489&lt;&gt;"",VLOOKUP(MID(C489,18,5),NIVELES!$A$133:$B$213,2,0),"")</f>
        <v/>
      </c>
      <c r="F489" s="88"/>
      <c r="G489" s="28" t="str">
        <f>IF(F489&lt;&gt;"",VLOOKUP(F489,NIVELES!$A$246:$C$464,3,0),"")</f>
        <v/>
      </c>
      <c r="H489" s="27"/>
      <c r="I489" s="27"/>
      <c r="J489" s="27"/>
      <c r="K489" s="107"/>
      <c r="L489" s="27"/>
      <c r="M489" s="46"/>
      <c r="N489" s="46"/>
      <c r="O489" s="46"/>
      <c r="P489" s="46"/>
      <c r="Q489" s="46"/>
      <c r="R489" s="46"/>
      <c r="S489" s="46"/>
      <c r="T489" s="46"/>
      <c r="U489" s="46"/>
      <c r="V489" s="46"/>
      <c r="W489" s="46"/>
      <c r="X489" s="46"/>
      <c r="Y489" s="41" t="str">
        <f>IF(A489&lt;&gt;"",IF(D489="DIRECCIÓN_DE_TRANSFERENCIAS","280 0031",VLOOKUP(C489,NIVELES!$A$14:$B$105,2,0)),"")</f>
        <v/>
      </c>
      <c r="Z489" s="106"/>
      <c r="AA489" s="43" t="str">
        <f>+IF(D489&lt;&gt;"",VLOOKUP(D489,NIVELES!$D$19:$H$25,2,0),"")</f>
        <v/>
      </c>
      <c r="AB489" s="28" t="str">
        <f>+IF(D489&lt;&gt;"",VLOOKUP(D489,NIVELES!$D$19:$H$25,3,0),"")</f>
        <v/>
      </c>
      <c r="AC489" s="28" t="str">
        <f>+IF(D489&lt;&gt;"",VLOOKUP(D489,NIVELES!$D$19:$H$25,4,0),"")</f>
        <v/>
      </c>
      <c r="AD489" s="28" t="str">
        <f>+IF(D489&lt;&gt;"",VLOOKUP(D489,NIVELES!$D$19:$H$25,5,0),"")</f>
        <v/>
      </c>
      <c r="AE489" s="44" t="str">
        <f>IF(AF489&lt;&gt;"",VLOOKUP(AF489,NIVELES!$F$495:$G$540,2,0),"")</f>
        <v/>
      </c>
      <c r="AF489" s="27"/>
      <c r="AG489" s="27"/>
      <c r="AH489" s="28" t="str">
        <f>+IF(AG489&lt;&gt;"",VLOOKUP(AG489,NIVELES!$A$800:$B$876,2,0),"")</f>
        <v/>
      </c>
      <c r="AI489" s="27"/>
      <c r="AJ489" s="27"/>
      <c r="AK489" s="28" t="str">
        <f>IF(AJ489&lt;&gt;"",+VLOOKUP(AJ489,NIVELES!$A$890:$B$1237,2,0),"")</f>
        <v/>
      </c>
      <c r="AL489" s="29"/>
      <c r="AM489" s="29"/>
      <c r="AN489" s="29"/>
      <c r="AO489" s="29"/>
      <c r="AP489" s="29"/>
      <c r="AQ489" s="29"/>
      <c r="AR489" s="29"/>
      <c r="AS489" s="29"/>
      <c r="AT489" s="29"/>
      <c r="AU489" s="29"/>
      <c r="AV489" s="29"/>
      <c r="AW489" s="29"/>
      <c r="AX489" s="29"/>
      <c r="AY489" s="31">
        <f t="shared" si="57"/>
        <v>0</v>
      </c>
      <c r="AZ489" s="30" t="str">
        <f t="shared" si="58"/>
        <v xml:space="preserve"> </v>
      </c>
      <c r="BA489" s="35" t="str">
        <f t="shared" si="59"/>
        <v xml:space="preserve"> </v>
      </c>
      <c r="BB489" s="108"/>
      <c r="BC489" s="108"/>
      <c r="BD489" s="108"/>
      <c r="BE489" s="136" t="str">
        <f t="shared" si="60"/>
        <v/>
      </c>
      <c r="BF489" s="108"/>
      <c r="BG489" s="110"/>
      <c r="BH489" s="110"/>
      <c r="BI489" s="110"/>
      <c r="BJ489" s="137" t="str">
        <f t="shared" si="61"/>
        <v/>
      </c>
      <c r="BK489" s="110"/>
      <c r="BL489" s="108"/>
      <c r="BM489" s="108"/>
      <c r="BN489" s="108"/>
      <c r="BO489" s="135" t="str">
        <f t="shared" si="62"/>
        <v/>
      </c>
      <c r="BP489" s="108"/>
      <c r="BQ489" s="108"/>
      <c r="BR489" s="108"/>
      <c r="BS489" s="108"/>
      <c r="BT489" s="135" t="str">
        <f t="shared" si="63"/>
        <v/>
      </c>
      <c r="BU489" s="108"/>
      <c r="BV489" s="108"/>
      <c r="BW489" s="108"/>
      <c r="BX489" s="108"/>
      <c r="BY489" s="135" t="str">
        <f t="shared" si="64"/>
        <v/>
      </c>
      <c r="BZ489" s="108"/>
    </row>
    <row r="490" spans="1:78" x14ac:dyDescent="0.25">
      <c r="A490" s="27"/>
      <c r="B490" s="27"/>
      <c r="C490" s="27"/>
      <c r="D490" s="27"/>
      <c r="E490" s="28" t="str">
        <f>+IF(C490&lt;&gt;"",VLOOKUP(MID(C490,18,5),NIVELES!$A$133:$B$213,2,0),"")</f>
        <v/>
      </c>
      <c r="F490" s="88"/>
      <c r="G490" s="28" t="str">
        <f>IF(F490&lt;&gt;"",VLOOKUP(F490,NIVELES!$A$246:$C$464,3,0),"")</f>
        <v/>
      </c>
      <c r="H490" s="27"/>
      <c r="I490" s="27"/>
      <c r="J490" s="27"/>
      <c r="K490" s="107"/>
      <c r="L490" s="27"/>
      <c r="M490" s="46"/>
      <c r="N490" s="46"/>
      <c r="O490" s="46"/>
      <c r="P490" s="46"/>
      <c r="Q490" s="46"/>
      <c r="R490" s="46"/>
      <c r="S490" s="46"/>
      <c r="T490" s="46"/>
      <c r="U490" s="46"/>
      <c r="V490" s="46"/>
      <c r="W490" s="46"/>
      <c r="X490" s="46"/>
      <c r="Y490" s="41" t="str">
        <f>IF(A490&lt;&gt;"",IF(D490="DIRECCIÓN_DE_TRANSFERENCIAS","280 0031",VLOOKUP(C490,NIVELES!$A$14:$B$105,2,0)),"")</f>
        <v/>
      </c>
      <c r="Z490" s="106"/>
      <c r="AA490" s="43" t="str">
        <f>+IF(D490&lt;&gt;"",VLOOKUP(D490,NIVELES!$D$19:$H$25,2,0),"")</f>
        <v/>
      </c>
      <c r="AB490" s="28" t="str">
        <f>+IF(D490&lt;&gt;"",VLOOKUP(D490,NIVELES!$D$19:$H$25,3,0),"")</f>
        <v/>
      </c>
      <c r="AC490" s="28" t="str">
        <f>+IF(D490&lt;&gt;"",VLOOKUP(D490,NIVELES!$D$19:$H$25,4,0),"")</f>
        <v/>
      </c>
      <c r="AD490" s="28" t="str">
        <f>+IF(D490&lt;&gt;"",VLOOKUP(D490,NIVELES!$D$19:$H$25,5,0),"")</f>
        <v/>
      </c>
      <c r="AE490" s="44" t="str">
        <f>IF(AF490&lt;&gt;"",VLOOKUP(AF490,NIVELES!$F$495:$G$540,2,0),"")</f>
        <v/>
      </c>
      <c r="AF490" s="27"/>
      <c r="AG490" s="27"/>
      <c r="AH490" s="28" t="str">
        <f>+IF(AG490&lt;&gt;"",VLOOKUP(AG490,NIVELES!$A$800:$B$876,2,0),"")</f>
        <v/>
      </c>
      <c r="AI490" s="27"/>
      <c r="AJ490" s="27"/>
      <c r="AK490" s="28" t="str">
        <f>IF(AJ490&lt;&gt;"",+VLOOKUP(AJ490,NIVELES!$A$890:$B$1237,2,0),"")</f>
        <v/>
      </c>
      <c r="AL490" s="29"/>
      <c r="AM490" s="29"/>
      <c r="AN490" s="29"/>
      <c r="AO490" s="29"/>
      <c r="AP490" s="29"/>
      <c r="AQ490" s="29"/>
      <c r="AR490" s="29"/>
      <c r="AS490" s="29"/>
      <c r="AT490" s="29"/>
      <c r="AU490" s="29"/>
      <c r="AV490" s="29"/>
      <c r="AW490" s="29"/>
      <c r="AX490" s="29"/>
      <c r="AY490" s="31">
        <f t="shared" si="57"/>
        <v>0</v>
      </c>
      <c r="AZ490" s="30" t="str">
        <f t="shared" si="58"/>
        <v xml:space="preserve"> </v>
      </c>
      <c r="BA490" s="35" t="str">
        <f t="shared" si="59"/>
        <v xml:space="preserve"> </v>
      </c>
      <c r="BB490" s="108"/>
      <c r="BC490" s="108"/>
      <c r="BD490" s="108"/>
      <c r="BE490" s="136" t="str">
        <f t="shared" si="60"/>
        <v/>
      </c>
      <c r="BF490" s="108"/>
      <c r="BG490" s="110"/>
      <c r="BH490" s="110"/>
      <c r="BI490" s="110"/>
      <c r="BJ490" s="137" t="str">
        <f t="shared" si="61"/>
        <v/>
      </c>
      <c r="BK490" s="110"/>
      <c r="BL490" s="108"/>
      <c r="BM490" s="108"/>
      <c r="BN490" s="108"/>
      <c r="BO490" s="135" t="str">
        <f t="shared" si="62"/>
        <v/>
      </c>
      <c r="BP490" s="108"/>
      <c r="BQ490" s="108"/>
      <c r="BR490" s="108"/>
      <c r="BS490" s="108"/>
      <c r="BT490" s="135" t="str">
        <f t="shared" si="63"/>
        <v/>
      </c>
      <c r="BU490" s="108"/>
      <c r="BV490" s="108"/>
      <c r="BW490" s="108"/>
      <c r="BX490" s="108"/>
      <c r="BY490" s="135" t="str">
        <f t="shared" si="64"/>
        <v/>
      </c>
      <c r="BZ490" s="108"/>
    </row>
    <row r="491" spans="1:78" x14ac:dyDescent="0.25">
      <c r="A491" s="27"/>
      <c r="B491" s="27"/>
      <c r="C491" s="27"/>
      <c r="D491" s="27"/>
      <c r="E491" s="28" t="str">
        <f>+IF(C491&lt;&gt;"",VLOOKUP(MID(C491,18,5),NIVELES!$A$133:$B$213,2,0),"")</f>
        <v/>
      </c>
      <c r="F491" s="88"/>
      <c r="G491" s="28" t="str">
        <f>IF(F491&lt;&gt;"",VLOOKUP(F491,NIVELES!$A$246:$C$464,3,0),"")</f>
        <v/>
      </c>
      <c r="H491" s="27"/>
      <c r="I491" s="27"/>
      <c r="J491" s="27"/>
      <c r="K491" s="107"/>
      <c r="L491" s="27"/>
      <c r="M491" s="46"/>
      <c r="N491" s="46"/>
      <c r="O491" s="46"/>
      <c r="P491" s="46"/>
      <c r="Q491" s="46"/>
      <c r="R491" s="46"/>
      <c r="S491" s="46"/>
      <c r="T491" s="46"/>
      <c r="U491" s="46"/>
      <c r="V491" s="46"/>
      <c r="W491" s="46"/>
      <c r="X491" s="46"/>
      <c r="Y491" s="41" t="str">
        <f>IF(A491&lt;&gt;"",IF(D491="DIRECCIÓN_DE_TRANSFERENCIAS","280 0031",VLOOKUP(C491,NIVELES!$A$14:$B$105,2,0)),"")</f>
        <v/>
      </c>
      <c r="Z491" s="106"/>
      <c r="AA491" s="43" t="str">
        <f>+IF(D491&lt;&gt;"",VLOOKUP(D491,NIVELES!$D$19:$H$25,2,0),"")</f>
        <v/>
      </c>
      <c r="AB491" s="28" t="str">
        <f>+IF(D491&lt;&gt;"",VLOOKUP(D491,NIVELES!$D$19:$H$25,3,0),"")</f>
        <v/>
      </c>
      <c r="AC491" s="28" t="str">
        <f>+IF(D491&lt;&gt;"",VLOOKUP(D491,NIVELES!$D$19:$H$25,4,0),"")</f>
        <v/>
      </c>
      <c r="AD491" s="28" t="str">
        <f>+IF(D491&lt;&gt;"",VLOOKUP(D491,NIVELES!$D$19:$H$25,5,0),"")</f>
        <v/>
      </c>
      <c r="AE491" s="44" t="str">
        <f>IF(AF491&lt;&gt;"",VLOOKUP(AF491,NIVELES!$F$495:$G$540,2,0),"")</f>
        <v/>
      </c>
      <c r="AF491" s="27"/>
      <c r="AG491" s="27"/>
      <c r="AH491" s="28" t="str">
        <f>+IF(AG491&lt;&gt;"",VLOOKUP(AG491,NIVELES!$A$800:$B$876,2,0),"")</f>
        <v/>
      </c>
      <c r="AI491" s="27"/>
      <c r="AJ491" s="27"/>
      <c r="AK491" s="28" t="str">
        <f>IF(AJ491&lt;&gt;"",+VLOOKUP(AJ491,NIVELES!$A$890:$B$1237,2,0),"")</f>
        <v/>
      </c>
      <c r="AL491" s="29"/>
      <c r="AM491" s="29"/>
      <c r="AN491" s="29"/>
      <c r="AO491" s="29"/>
      <c r="AP491" s="29"/>
      <c r="AQ491" s="29"/>
      <c r="AR491" s="29"/>
      <c r="AS491" s="29"/>
      <c r="AT491" s="29"/>
      <c r="AU491" s="29"/>
      <c r="AV491" s="29"/>
      <c r="AW491" s="29"/>
      <c r="AX491" s="29"/>
      <c r="AY491" s="31">
        <f t="shared" si="57"/>
        <v>0</v>
      </c>
      <c r="AZ491" s="30" t="str">
        <f t="shared" si="58"/>
        <v xml:space="preserve"> </v>
      </c>
      <c r="BA491" s="35" t="str">
        <f t="shared" si="59"/>
        <v xml:space="preserve"> </v>
      </c>
      <c r="BB491" s="108"/>
      <c r="BC491" s="108"/>
      <c r="BD491" s="108"/>
      <c r="BE491" s="136" t="str">
        <f t="shared" si="60"/>
        <v/>
      </c>
      <c r="BF491" s="108"/>
      <c r="BG491" s="110"/>
      <c r="BH491" s="110"/>
      <c r="BI491" s="110"/>
      <c r="BJ491" s="137" t="str">
        <f t="shared" si="61"/>
        <v/>
      </c>
      <c r="BK491" s="110"/>
      <c r="BL491" s="108"/>
      <c r="BM491" s="108"/>
      <c r="BN491" s="108"/>
      <c r="BO491" s="135" t="str">
        <f t="shared" si="62"/>
        <v/>
      </c>
      <c r="BP491" s="108"/>
      <c r="BQ491" s="108"/>
      <c r="BR491" s="108"/>
      <c r="BS491" s="108"/>
      <c r="BT491" s="135" t="str">
        <f t="shared" si="63"/>
        <v/>
      </c>
      <c r="BU491" s="108"/>
      <c r="BV491" s="108"/>
      <c r="BW491" s="108"/>
      <c r="BX491" s="108"/>
      <c r="BY491" s="135" t="str">
        <f t="shared" si="64"/>
        <v/>
      </c>
      <c r="BZ491" s="108"/>
    </row>
    <row r="492" spans="1:78" x14ac:dyDescent="0.25">
      <c r="A492" s="27"/>
      <c r="B492" s="27"/>
      <c r="C492" s="27"/>
      <c r="D492" s="27"/>
      <c r="E492" s="28" t="str">
        <f>+IF(C492&lt;&gt;"",VLOOKUP(MID(C492,18,5),NIVELES!$A$133:$B$213,2,0),"")</f>
        <v/>
      </c>
      <c r="F492" s="88"/>
      <c r="G492" s="28" t="str">
        <f>IF(F492&lt;&gt;"",VLOOKUP(F492,NIVELES!$A$246:$C$464,3,0),"")</f>
        <v/>
      </c>
      <c r="H492" s="27"/>
      <c r="I492" s="27"/>
      <c r="J492" s="27"/>
      <c r="K492" s="107"/>
      <c r="L492" s="27"/>
      <c r="M492" s="46"/>
      <c r="N492" s="46"/>
      <c r="O492" s="46"/>
      <c r="P492" s="46"/>
      <c r="Q492" s="46"/>
      <c r="R492" s="46"/>
      <c r="S492" s="46"/>
      <c r="T492" s="46"/>
      <c r="U492" s="46"/>
      <c r="V492" s="46"/>
      <c r="W492" s="46"/>
      <c r="X492" s="46"/>
      <c r="Y492" s="41" t="str">
        <f>IF(A492&lt;&gt;"",IF(D492="DIRECCIÓN_DE_TRANSFERENCIAS","280 0031",VLOOKUP(C492,NIVELES!$A$14:$B$105,2,0)),"")</f>
        <v/>
      </c>
      <c r="Z492" s="106"/>
      <c r="AA492" s="43" t="str">
        <f>+IF(D492&lt;&gt;"",VLOOKUP(D492,NIVELES!$D$19:$H$25,2,0),"")</f>
        <v/>
      </c>
      <c r="AB492" s="28" t="str">
        <f>+IF(D492&lt;&gt;"",VLOOKUP(D492,NIVELES!$D$19:$H$25,3,0),"")</f>
        <v/>
      </c>
      <c r="AC492" s="28" t="str">
        <f>+IF(D492&lt;&gt;"",VLOOKUP(D492,NIVELES!$D$19:$H$25,4,0),"")</f>
        <v/>
      </c>
      <c r="AD492" s="28" t="str">
        <f>+IF(D492&lt;&gt;"",VLOOKUP(D492,NIVELES!$D$19:$H$25,5,0),"")</f>
        <v/>
      </c>
      <c r="AE492" s="44" t="str">
        <f>IF(AF492&lt;&gt;"",VLOOKUP(AF492,NIVELES!$F$495:$G$540,2,0),"")</f>
        <v/>
      </c>
      <c r="AF492" s="27"/>
      <c r="AG492" s="27"/>
      <c r="AH492" s="28" t="str">
        <f>+IF(AG492&lt;&gt;"",VLOOKUP(AG492,NIVELES!$A$800:$B$876,2,0),"")</f>
        <v/>
      </c>
      <c r="AI492" s="27"/>
      <c r="AJ492" s="27"/>
      <c r="AK492" s="28" t="str">
        <f>IF(AJ492&lt;&gt;"",+VLOOKUP(AJ492,NIVELES!$A$890:$B$1237,2,0),"")</f>
        <v/>
      </c>
      <c r="AL492" s="29"/>
      <c r="AM492" s="29"/>
      <c r="AN492" s="29"/>
      <c r="AO492" s="29"/>
      <c r="AP492" s="29"/>
      <c r="AQ492" s="29"/>
      <c r="AR492" s="29"/>
      <c r="AS492" s="29"/>
      <c r="AT492" s="29"/>
      <c r="AU492" s="29"/>
      <c r="AV492" s="29"/>
      <c r="AW492" s="29"/>
      <c r="AX492" s="29"/>
      <c r="AY492" s="31">
        <f t="shared" si="57"/>
        <v>0</v>
      </c>
      <c r="AZ492" s="30" t="str">
        <f t="shared" si="58"/>
        <v xml:space="preserve"> </v>
      </c>
      <c r="BA492" s="35" t="str">
        <f t="shared" si="59"/>
        <v xml:space="preserve"> </v>
      </c>
      <c r="BB492" s="108"/>
      <c r="BC492" s="108"/>
      <c r="BD492" s="108"/>
      <c r="BE492" s="136" t="str">
        <f t="shared" si="60"/>
        <v/>
      </c>
      <c r="BF492" s="108"/>
      <c r="BG492" s="110"/>
      <c r="BH492" s="110"/>
      <c r="BI492" s="110"/>
      <c r="BJ492" s="137" t="str">
        <f t="shared" si="61"/>
        <v/>
      </c>
      <c r="BK492" s="110"/>
      <c r="BL492" s="108"/>
      <c r="BM492" s="108"/>
      <c r="BN492" s="108"/>
      <c r="BO492" s="135" t="str">
        <f t="shared" si="62"/>
        <v/>
      </c>
      <c r="BP492" s="108"/>
      <c r="BQ492" s="108"/>
      <c r="BR492" s="108"/>
      <c r="BS492" s="108"/>
      <c r="BT492" s="135" t="str">
        <f t="shared" si="63"/>
        <v/>
      </c>
      <c r="BU492" s="108"/>
      <c r="BV492" s="108"/>
      <c r="BW492" s="108"/>
      <c r="BX492" s="108"/>
      <c r="BY492" s="135" t="str">
        <f t="shared" si="64"/>
        <v/>
      </c>
      <c r="BZ492" s="108"/>
    </row>
    <row r="493" spans="1:78" x14ac:dyDescent="0.25">
      <c r="A493" s="27"/>
      <c r="B493" s="27"/>
      <c r="C493" s="27"/>
      <c r="D493" s="27"/>
      <c r="E493" s="28" t="str">
        <f>+IF(C493&lt;&gt;"",VLOOKUP(MID(C493,18,5),NIVELES!$A$133:$B$213,2,0),"")</f>
        <v/>
      </c>
      <c r="F493" s="88"/>
      <c r="G493" s="28" t="str">
        <f>IF(F493&lt;&gt;"",VLOOKUP(F493,NIVELES!$A$246:$C$464,3,0),"")</f>
        <v/>
      </c>
      <c r="H493" s="27"/>
      <c r="I493" s="27"/>
      <c r="J493" s="27"/>
      <c r="K493" s="107"/>
      <c r="L493" s="27"/>
      <c r="M493" s="46"/>
      <c r="N493" s="46"/>
      <c r="O493" s="46"/>
      <c r="P493" s="46"/>
      <c r="Q493" s="46"/>
      <c r="R493" s="46"/>
      <c r="S493" s="46"/>
      <c r="T493" s="46"/>
      <c r="U493" s="46"/>
      <c r="V493" s="46"/>
      <c r="W493" s="46"/>
      <c r="X493" s="46"/>
      <c r="Y493" s="41" t="str">
        <f>IF(A493&lt;&gt;"",IF(D493="DIRECCIÓN_DE_TRANSFERENCIAS","280 0031",VLOOKUP(C493,NIVELES!$A$14:$B$105,2,0)),"")</f>
        <v/>
      </c>
      <c r="Z493" s="106"/>
      <c r="AA493" s="43" t="str">
        <f>+IF(D493&lt;&gt;"",VLOOKUP(D493,NIVELES!$D$19:$H$25,2,0),"")</f>
        <v/>
      </c>
      <c r="AB493" s="28" t="str">
        <f>+IF(D493&lt;&gt;"",VLOOKUP(D493,NIVELES!$D$19:$H$25,3,0),"")</f>
        <v/>
      </c>
      <c r="AC493" s="28" t="str">
        <f>+IF(D493&lt;&gt;"",VLOOKUP(D493,NIVELES!$D$19:$H$25,4,0),"")</f>
        <v/>
      </c>
      <c r="AD493" s="28" t="str">
        <f>+IF(D493&lt;&gt;"",VLOOKUP(D493,NIVELES!$D$19:$H$25,5,0),"")</f>
        <v/>
      </c>
      <c r="AE493" s="44" t="str">
        <f>IF(AF493&lt;&gt;"",VLOOKUP(AF493,NIVELES!$F$495:$G$540,2,0),"")</f>
        <v/>
      </c>
      <c r="AF493" s="27"/>
      <c r="AG493" s="27"/>
      <c r="AH493" s="28" t="str">
        <f>+IF(AG493&lt;&gt;"",VLOOKUP(AG493,NIVELES!$A$800:$B$876,2,0),"")</f>
        <v/>
      </c>
      <c r="AI493" s="27"/>
      <c r="AJ493" s="27"/>
      <c r="AK493" s="28" t="str">
        <f>IF(AJ493&lt;&gt;"",+VLOOKUP(AJ493,NIVELES!$A$890:$B$1237,2,0),"")</f>
        <v/>
      </c>
      <c r="AL493" s="29"/>
      <c r="AM493" s="29"/>
      <c r="AN493" s="29"/>
      <c r="AO493" s="29"/>
      <c r="AP493" s="29"/>
      <c r="AQ493" s="29"/>
      <c r="AR493" s="29"/>
      <c r="AS493" s="29"/>
      <c r="AT493" s="29"/>
      <c r="AU493" s="29"/>
      <c r="AV493" s="29"/>
      <c r="AW493" s="29"/>
      <c r="AX493" s="29"/>
      <c r="AY493" s="31">
        <f t="shared" si="57"/>
        <v>0</v>
      </c>
      <c r="AZ493" s="30" t="str">
        <f t="shared" si="58"/>
        <v xml:space="preserve"> </v>
      </c>
      <c r="BA493" s="35" t="str">
        <f t="shared" si="59"/>
        <v xml:space="preserve"> </v>
      </c>
      <c r="BB493" s="108"/>
      <c r="BC493" s="108"/>
      <c r="BD493" s="108"/>
      <c r="BE493" s="136" t="str">
        <f t="shared" si="60"/>
        <v/>
      </c>
      <c r="BF493" s="108"/>
      <c r="BG493" s="110"/>
      <c r="BH493" s="110"/>
      <c r="BI493" s="110"/>
      <c r="BJ493" s="137" t="str">
        <f t="shared" si="61"/>
        <v/>
      </c>
      <c r="BK493" s="110"/>
      <c r="BL493" s="108"/>
      <c r="BM493" s="108"/>
      <c r="BN493" s="108"/>
      <c r="BO493" s="135" t="str">
        <f t="shared" si="62"/>
        <v/>
      </c>
      <c r="BP493" s="108"/>
      <c r="BQ493" s="108"/>
      <c r="BR493" s="108"/>
      <c r="BS493" s="108"/>
      <c r="BT493" s="135" t="str">
        <f t="shared" si="63"/>
        <v/>
      </c>
      <c r="BU493" s="108"/>
      <c r="BV493" s="108"/>
      <c r="BW493" s="108"/>
      <c r="BX493" s="108"/>
      <c r="BY493" s="135" t="str">
        <f t="shared" si="64"/>
        <v/>
      </c>
      <c r="BZ493" s="108"/>
    </row>
    <row r="494" spans="1:78" x14ac:dyDescent="0.25">
      <c r="A494" s="27"/>
      <c r="B494" s="27"/>
      <c r="C494" s="27"/>
      <c r="D494" s="27"/>
      <c r="E494" s="28" t="str">
        <f>+IF(C494&lt;&gt;"",VLOOKUP(MID(C494,18,5),NIVELES!$A$133:$B$213,2,0),"")</f>
        <v/>
      </c>
      <c r="F494" s="88"/>
      <c r="G494" s="28" t="str">
        <f>IF(F494&lt;&gt;"",VLOOKUP(F494,NIVELES!$A$246:$C$464,3,0),"")</f>
        <v/>
      </c>
      <c r="H494" s="27"/>
      <c r="I494" s="27"/>
      <c r="J494" s="27"/>
      <c r="K494" s="107"/>
      <c r="L494" s="27"/>
      <c r="M494" s="46"/>
      <c r="N494" s="46"/>
      <c r="O494" s="46"/>
      <c r="P494" s="46"/>
      <c r="Q494" s="46"/>
      <c r="R494" s="46"/>
      <c r="S494" s="46"/>
      <c r="T494" s="46"/>
      <c r="U494" s="46"/>
      <c r="V494" s="46"/>
      <c r="W494" s="46"/>
      <c r="X494" s="46"/>
      <c r="Y494" s="41" t="str">
        <f>IF(A494&lt;&gt;"",IF(D494="DIRECCIÓN_DE_TRANSFERENCIAS","280 0031",VLOOKUP(C494,NIVELES!$A$14:$B$105,2,0)),"")</f>
        <v/>
      </c>
      <c r="Z494" s="106"/>
      <c r="AA494" s="43" t="str">
        <f>+IF(D494&lt;&gt;"",VLOOKUP(D494,NIVELES!$D$19:$H$25,2,0),"")</f>
        <v/>
      </c>
      <c r="AB494" s="28" t="str">
        <f>+IF(D494&lt;&gt;"",VLOOKUP(D494,NIVELES!$D$19:$H$25,3,0),"")</f>
        <v/>
      </c>
      <c r="AC494" s="28" t="str">
        <f>+IF(D494&lt;&gt;"",VLOOKUP(D494,NIVELES!$D$19:$H$25,4,0),"")</f>
        <v/>
      </c>
      <c r="AD494" s="28" t="str">
        <f>+IF(D494&lt;&gt;"",VLOOKUP(D494,NIVELES!$D$19:$H$25,5,0),"")</f>
        <v/>
      </c>
      <c r="AE494" s="44" t="str">
        <f>IF(AF494&lt;&gt;"",VLOOKUP(AF494,NIVELES!$F$495:$G$540,2,0),"")</f>
        <v/>
      </c>
      <c r="AF494" s="27"/>
      <c r="AG494" s="27"/>
      <c r="AH494" s="28" t="str">
        <f>+IF(AG494&lt;&gt;"",VLOOKUP(AG494,NIVELES!$A$800:$B$876,2,0),"")</f>
        <v/>
      </c>
      <c r="AI494" s="27"/>
      <c r="AJ494" s="27"/>
      <c r="AK494" s="28" t="str">
        <f>IF(AJ494&lt;&gt;"",+VLOOKUP(AJ494,NIVELES!$A$890:$B$1237,2,0),"")</f>
        <v/>
      </c>
      <c r="AL494" s="29"/>
      <c r="AM494" s="29"/>
      <c r="AN494" s="29"/>
      <c r="AO494" s="29"/>
      <c r="AP494" s="29"/>
      <c r="AQ494" s="29"/>
      <c r="AR494" s="29"/>
      <c r="AS494" s="29"/>
      <c r="AT494" s="29"/>
      <c r="AU494" s="29"/>
      <c r="AV494" s="29"/>
      <c r="AW494" s="29"/>
      <c r="AX494" s="29"/>
      <c r="AY494" s="31">
        <f t="shared" si="57"/>
        <v>0</v>
      </c>
      <c r="AZ494" s="30" t="str">
        <f t="shared" si="58"/>
        <v xml:space="preserve"> </v>
      </c>
      <c r="BA494" s="35" t="str">
        <f t="shared" si="59"/>
        <v xml:space="preserve"> </v>
      </c>
      <c r="BB494" s="108"/>
      <c r="BC494" s="108"/>
      <c r="BD494" s="108"/>
      <c r="BE494" s="136" t="str">
        <f t="shared" si="60"/>
        <v/>
      </c>
      <c r="BF494" s="108"/>
      <c r="BG494" s="110"/>
      <c r="BH494" s="110"/>
      <c r="BI494" s="110"/>
      <c r="BJ494" s="137" t="str">
        <f t="shared" si="61"/>
        <v/>
      </c>
      <c r="BK494" s="110"/>
      <c r="BL494" s="108"/>
      <c r="BM494" s="108"/>
      <c r="BN494" s="108"/>
      <c r="BO494" s="135" t="str">
        <f t="shared" si="62"/>
        <v/>
      </c>
      <c r="BP494" s="108"/>
      <c r="BQ494" s="108"/>
      <c r="BR494" s="108"/>
      <c r="BS494" s="108"/>
      <c r="BT494" s="135" t="str">
        <f t="shared" si="63"/>
        <v/>
      </c>
      <c r="BU494" s="108"/>
      <c r="BV494" s="108"/>
      <c r="BW494" s="108"/>
      <c r="BX494" s="108"/>
      <c r="BY494" s="135" t="str">
        <f t="shared" si="64"/>
        <v/>
      </c>
      <c r="BZ494" s="108"/>
    </row>
    <row r="495" spans="1:78" x14ac:dyDescent="0.25">
      <c r="A495" s="27"/>
      <c r="B495" s="27"/>
      <c r="C495" s="27"/>
      <c r="D495" s="27"/>
      <c r="E495" s="28" t="str">
        <f>+IF(C495&lt;&gt;"",VLOOKUP(MID(C495,18,5),NIVELES!$A$133:$B$213,2,0),"")</f>
        <v/>
      </c>
      <c r="F495" s="88"/>
      <c r="G495" s="28" t="str">
        <f>IF(F495&lt;&gt;"",VLOOKUP(F495,NIVELES!$A$246:$C$464,3,0),"")</f>
        <v/>
      </c>
      <c r="H495" s="27"/>
      <c r="I495" s="27"/>
      <c r="J495" s="27"/>
      <c r="K495" s="107"/>
      <c r="L495" s="27"/>
      <c r="M495" s="46"/>
      <c r="N495" s="46"/>
      <c r="O495" s="46"/>
      <c r="P495" s="46"/>
      <c r="Q495" s="46"/>
      <c r="R495" s="46"/>
      <c r="S495" s="46"/>
      <c r="T495" s="46"/>
      <c r="U495" s="46"/>
      <c r="V495" s="46"/>
      <c r="W495" s="46"/>
      <c r="X495" s="46"/>
      <c r="Y495" s="41" t="str">
        <f>IF(A495&lt;&gt;"",IF(D495="DIRECCIÓN_DE_TRANSFERENCIAS","280 0031",VLOOKUP(C495,NIVELES!$A$14:$B$105,2,0)),"")</f>
        <v/>
      </c>
      <c r="Z495" s="106"/>
      <c r="AA495" s="43" t="str">
        <f>+IF(D495&lt;&gt;"",VLOOKUP(D495,NIVELES!$D$19:$H$25,2,0),"")</f>
        <v/>
      </c>
      <c r="AB495" s="28" t="str">
        <f>+IF(D495&lt;&gt;"",VLOOKUP(D495,NIVELES!$D$19:$H$25,3,0),"")</f>
        <v/>
      </c>
      <c r="AC495" s="28" t="str">
        <f>+IF(D495&lt;&gt;"",VLOOKUP(D495,NIVELES!$D$19:$H$25,4,0),"")</f>
        <v/>
      </c>
      <c r="AD495" s="28" t="str">
        <f>+IF(D495&lt;&gt;"",VLOOKUP(D495,NIVELES!$D$19:$H$25,5,0),"")</f>
        <v/>
      </c>
      <c r="AE495" s="44" t="str">
        <f>IF(AF495&lt;&gt;"",VLOOKUP(AF495,NIVELES!$F$495:$G$540,2,0),"")</f>
        <v/>
      </c>
      <c r="AF495" s="27"/>
      <c r="AG495" s="27"/>
      <c r="AH495" s="28" t="str">
        <f>+IF(AG495&lt;&gt;"",VLOOKUP(AG495,NIVELES!$A$800:$B$876,2,0),"")</f>
        <v/>
      </c>
      <c r="AI495" s="27"/>
      <c r="AJ495" s="27"/>
      <c r="AK495" s="28" t="str">
        <f>IF(AJ495&lt;&gt;"",+VLOOKUP(AJ495,NIVELES!$A$890:$B$1237,2,0),"")</f>
        <v/>
      </c>
      <c r="AL495" s="29"/>
      <c r="AM495" s="29"/>
      <c r="AN495" s="29"/>
      <c r="AO495" s="29"/>
      <c r="AP495" s="29"/>
      <c r="AQ495" s="29"/>
      <c r="AR495" s="29"/>
      <c r="AS495" s="29"/>
      <c r="AT495" s="29"/>
      <c r="AU495" s="29"/>
      <c r="AV495" s="29"/>
      <c r="AW495" s="29"/>
      <c r="AX495" s="29"/>
      <c r="AY495" s="31">
        <f t="shared" si="57"/>
        <v>0</v>
      </c>
      <c r="AZ495" s="30" t="str">
        <f t="shared" si="58"/>
        <v xml:space="preserve"> </v>
      </c>
      <c r="BA495" s="35" t="str">
        <f t="shared" si="59"/>
        <v xml:space="preserve"> </v>
      </c>
      <c r="BB495" s="108"/>
      <c r="BC495" s="108"/>
      <c r="BD495" s="108"/>
      <c r="BE495" s="136" t="str">
        <f t="shared" si="60"/>
        <v/>
      </c>
      <c r="BF495" s="108"/>
      <c r="BG495" s="110"/>
      <c r="BH495" s="110"/>
      <c r="BI495" s="110"/>
      <c r="BJ495" s="137" t="str">
        <f t="shared" si="61"/>
        <v/>
      </c>
      <c r="BK495" s="110"/>
      <c r="BL495" s="108"/>
      <c r="BM495" s="108"/>
      <c r="BN495" s="108"/>
      <c r="BO495" s="135" t="str">
        <f t="shared" si="62"/>
        <v/>
      </c>
      <c r="BP495" s="108"/>
      <c r="BQ495" s="108"/>
      <c r="BR495" s="108"/>
      <c r="BS495" s="108"/>
      <c r="BT495" s="135" t="str">
        <f t="shared" si="63"/>
        <v/>
      </c>
      <c r="BU495" s="108"/>
      <c r="BV495" s="108"/>
      <c r="BW495" s="108"/>
      <c r="BX495" s="108"/>
      <c r="BY495" s="135" t="str">
        <f t="shared" si="64"/>
        <v/>
      </c>
      <c r="BZ495" s="108"/>
    </row>
    <row r="496" spans="1:78" x14ac:dyDescent="0.25">
      <c r="A496" s="27"/>
      <c r="B496" s="27"/>
      <c r="C496" s="27"/>
      <c r="D496" s="27"/>
      <c r="E496" s="28" t="str">
        <f>+IF(C496&lt;&gt;"",VLOOKUP(MID(C496,18,5),NIVELES!$A$133:$B$213,2,0),"")</f>
        <v/>
      </c>
      <c r="F496" s="88"/>
      <c r="G496" s="28" t="str">
        <f>IF(F496&lt;&gt;"",VLOOKUP(F496,NIVELES!$A$246:$C$464,3,0),"")</f>
        <v/>
      </c>
      <c r="H496" s="27"/>
      <c r="I496" s="27"/>
      <c r="J496" s="27"/>
      <c r="K496" s="107"/>
      <c r="L496" s="27"/>
      <c r="M496" s="46"/>
      <c r="N496" s="46"/>
      <c r="O496" s="46"/>
      <c r="P496" s="46"/>
      <c r="Q496" s="46"/>
      <c r="R496" s="46"/>
      <c r="S496" s="46"/>
      <c r="T496" s="46"/>
      <c r="U496" s="46"/>
      <c r="V496" s="46"/>
      <c r="W496" s="46"/>
      <c r="X496" s="46"/>
      <c r="Y496" s="41" t="str">
        <f>IF(A496&lt;&gt;"",IF(D496="DIRECCIÓN_DE_TRANSFERENCIAS","280 0031",VLOOKUP(C496,NIVELES!$A$14:$B$105,2,0)),"")</f>
        <v/>
      </c>
      <c r="Z496" s="106"/>
      <c r="AA496" s="43" t="str">
        <f>+IF(D496&lt;&gt;"",VLOOKUP(D496,NIVELES!$D$19:$H$25,2,0),"")</f>
        <v/>
      </c>
      <c r="AB496" s="28" t="str">
        <f>+IF(D496&lt;&gt;"",VLOOKUP(D496,NIVELES!$D$19:$H$25,3,0),"")</f>
        <v/>
      </c>
      <c r="AC496" s="28" t="str">
        <f>+IF(D496&lt;&gt;"",VLOOKUP(D496,NIVELES!$D$19:$H$25,4,0),"")</f>
        <v/>
      </c>
      <c r="AD496" s="28" t="str">
        <f>+IF(D496&lt;&gt;"",VLOOKUP(D496,NIVELES!$D$19:$H$25,5,0),"")</f>
        <v/>
      </c>
      <c r="AE496" s="44" t="str">
        <f>IF(AF496&lt;&gt;"",VLOOKUP(AF496,NIVELES!$F$495:$G$540,2,0),"")</f>
        <v/>
      </c>
      <c r="AF496" s="27"/>
      <c r="AG496" s="27"/>
      <c r="AH496" s="28" t="str">
        <f>+IF(AG496&lt;&gt;"",VLOOKUP(AG496,NIVELES!$A$800:$B$876,2,0),"")</f>
        <v/>
      </c>
      <c r="AI496" s="27"/>
      <c r="AJ496" s="27"/>
      <c r="AK496" s="28" t="str">
        <f>IF(AJ496&lt;&gt;"",+VLOOKUP(AJ496,NIVELES!$A$890:$B$1237,2,0),"")</f>
        <v/>
      </c>
      <c r="AL496" s="29"/>
      <c r="AM496" s="29"/>
      <c r="AN496" s="29"/>
      <c r="AO496" s="29"/>
      <c r="AP496" s="29"/>
      <c r="AQ496" s="29"/>
      <c r="AR496" s="29"/>
      <c r="AS496" s="29"/>
      <c r="AT496" s="29"/>
      <c r="AU496" s="29"/>
      <c r="AV496" s="29"/>
      <c r="AW496" s="29"/>
      <c r="AX496" s="29"/>
      <c r="AY496" s="31">
        <f t="shared" si="57"/>
        <v>0</v>
      </c>
      <c r="AZ496" s="30" t="str">
        <f t="shared" si="58"/>
        <v xml:space="preserve"> </v>
      </c>
      <c r="BA496" s="35" t="str">
        <f t="shared" si="59"/>
        <v xml:space="preserve"> </v>
      </c>
      <c r="BB496" s="108"/>
      <c r="BC496" s="108"/>
      <c r="BD496" s="108"/>
      <c r="BE496" s="136" t="str">
        <f t="shared" si="60"/>
        <v/>
      </c>
      <c r="BF496" s="108"/>
      <c r="BG496" s="110"/>
      <c r="BH496" s="110"/>
      <c r="BI496" s="110"/>
      <c r="BJ496" s="137" t="str">
        <f t="shared" si="61"/>
        <v/>
      </c>
      <c r="BK496" s="110"/>
      <c r="BL496" s="108"/>
      <c r="BM496" s="108"/>
      <c r="BN496" s="108"/>
      <c r="BO496" s="135" t="str">
        <f t="shared" si="62"/>
        <v/>
      </c>
      <c r="BP496" s="108"/>
      <c r="BQ496" s="108"/>
      <c r="BR496" s="108"/>
      <c r="BS496" s="108"/>
      <c r="BT496" s="135" t="str">
        <f t="shared" si="63"/>
        <v/>
      </c>
      <c r="BU496" s="108"/>
      <c r="BV496" s="108"/>
      <c r="BW496" s="108"/>
      <c r="BX496" s="108"/>
      <c r="BY496" s="135" t="str">
        <f t="shared" si="64"/>
        <v/>
      </c>
      <c r="BZ496" s="108"/>
    </row>
    <row r="497" spans="1:78" x14ac:dyDescent="0.25">
      <c r="A497" s="27"/>
      <c r="B497" s="27"/>
      <c r="C497" s="27"/>
      <c r="D497" s="27"/>
      <c r="E497" s="28" t="str">
        <f>+IF(C497&lt;&gt;"",VLOOKUP(MID(C497,18,5),NIVELES!$A$133:$B$213,2,0),"")</f>
        <v/>
      </c>
      <c r="F497" s="88"/>
      <c r="G497" s="28" t="str">
        <f>IF(F497&lt;&gt;"",VLOOKUP(F497,NIVELES!$A$246:$C$464,3,0),"")</f>
        <v/>
      </c>
      <c r="H497" s="27"/>
      <c r="I497" s="27"/>
      <c r="J497" s="27"/>
      <c r="K497" s="107"/>
      <c r="L497" s="27"/>
      <c r="M497" s="46"/>
      <c r="N497" s="46"/>
      <c r="O497" s="46"/>
      <c r="P497" s="46"/>
      <c r="Q497" s="46"/>
      <c r="R497" s="46"/>
      <c r="S497" s="46"/>
      <c r="T497" s="46"/>
      <c r="U497" s="46"/>
      <c r="V497" s="46"/>
      <c r="W497" s="46"/>
      <c r="X497" s="46"/>
      <c r="Y497" s="41" t="str">
        <f>IF(A497&lt;&gt;"",IF(D497="DIRECCIÓN_DE_TRANSFERENCIAS","280 0031",VLOOKUP(C497,NIVELES!$A$14:$B$105,2,0)),"")</f>
        <v/>
      </c>
      <c r="Z497" s="106"/>
      <c r="AA497" s="43" t="str">
        <f>+IF(D497&lt;&gt;"",VLOOKUP(D497,NIVELES!$D$19:$H$25,2,0),"")</f>
        <v/>
      </c>
      <c r="AB497" s="28" t="str">
        <f>+IF(D497&lt;&gt;"",VLOOKUP(D497,NIVELES!$D$19:$H$25,3,0),"")</f>
        <v/>
      </c>
      <c r="AC497" s="28" t="str">
        <f>+IF(D497&lt;&gt;"",VLOOKUP(D497,NIVELES!$D$19:$H$25,4,0),"")</f>
        <v/>
      </c>
      <c r="AD497" s="28" t="str">
        <f>+IF(D497&lt;&gt;"",VLOOKUP(D497,NIVELES!$D$19:$H$25,5,0),"")</f>
        <v/>
      </c>
      <c r="AE497" s="44" t="str">
        <f>IF(AF497&lt;&gt;"",VLOOKUP(AF497,NIVELES!$F$495:$G$540,2,0),"")</f>
        <v/>
      </c>
      <c r="AF497" s="27"/>
      <c r="AG497" s="27"/>
      <c r="AH497" s="28" t="str">
        <f>+IF(AG497&lt;&gt;"",VLOOKUP(AG497,NIVELES!$A$800:$B$876,2,0),"")</f>
        <v/>
      </c>
      <c r="AI497" s="27"/>
      <c r="AJ497" s="27"/>
      <c r="AK497" s="28" t="str">
        <f>IF(AJ497&lt;&gt;"",+VLOOKUP(AJ497,NIVELES!$A$890:$B$1237,2,0),"")</f>
        <v/>
      </c>
      <c r="AL497" s="29"/>
      <c r="AM497" s="29"/>
      <c r="AN497" s="29"/>
      <c r="AO497" s="29"/>
      <c r="AP497" s="29"/>
      <c r="AQ497" s="29"/>
      <c r="AR497" s="29"/>
      <c r="AS497" s="29"/>
      <c r="AT497" s="29"/>
      <c r="AU497" s="29"/>
      <c r="AV497" s="29"/>
      <c r="AW497" s="29"/>
      <c r="AX497" s="29"/>
      <c r="AY497" s="31">
        <f t="shared" si="57"/>
        <v>0</v>
      </c>
      <c r="AZ497" s="30" t="str">
        <f t="shared" si="58"/>
        <v xml:space="preserve"> </v>
      </c>
      <c r="BA497" s="35" t="str">
        <f t="shared" si="59"/>
        <v xml:space="preserve"> </v>
      </c>
      <c r="BB497" s="108"/>
      <c r="BC497" s="108"/>
      <c r="BD497" s="108"/>
      <c r="BE497" s="136" t="str">
        <f t="shared" si="60"/>
        <v/>
      </c>
      <c r="BF497" s="108"/>
      <c r="BG497" s="110"/>
      <c r="BH497" s="110"/>
      <c r="BI497" s="110"/>
      <c r="BJ497" s="137" t="str">
        <f t="shared" si="61"/>
        <v/>
      </c>
      <c r="BK497" s="110"/>
      <c r="BL497" s="108"/>
      <c r="BM497" s="108"/>
      <c r="BN497" s="108"/>
      <c r="BO497" s="135" t="str">
        <f t="shared" si="62"/>
        <v/>
      </c>
      <c r="BP497" s="108"/>
      <c r="BQ497" s="108"/>
      <c r="BR497" s="108"/>
      <c r="BS497" s="108"/>
      <c r="BT497" s="135" t="str">
        <f t="shared" si="63"/>
        <v/>
      </c>
      <c r="BU497" s="108"/>
      <c r="BV497" s="108"/>
      <c r="BW497" s="108"/>
      <c r="BX497" s="108"/>
      <c r="BY497" s="135" t="str">
        <f t="shared" si="64"/>
        <v/>
      </c>
      <c r="BZ497" s="108"/>
    </row>
    <row r="498" spans="1:78" x14ac:dyDescent="0.25">
      <c r="A498" s="27"/>
      <c r="B498" s="27"/>
      <c r="C498" s="27"/>
      <c r="D498" s="27"/>
      <c r="E498" s="28" t="str">
        <f>+IF(C498&lt;&gt;"",VLOOKUP(MID(C498,18,5),NIVELES!$A$133:$B$213,2,0),"")</f>
        <v/>
      </c>
      <c r="F498" s="88"/>
      <c r="G498" s="28" t="str">
        <f>IF(F498&lt;&gt;"",VLOOKUP(F498,NIVELES!$A$246:$C$464,3,0),"")</f>
        <v/>
      </c>
      <c r="H498" s="27"/>
      <c r="I498" s="27"/>
      <c r="J498" s="27"/>
      <c r="K498" s="107"/>
      <c r="L498" s="27"/>
      <c r="M498" s="46"/>
      <c r="N498" s="46"/>
      <c r="O498" s="46"/>
      <c r="P498" s="46"/>
      <c r="Q498" s="46"/>
      <c r="R498" s="46"/>
      <c r="S498" s="46"/>
      <c r="T498" s="46"/>
      <c r="U498" s="46"/>
      <c r="V498" s="46"/>
      <c r="W498" s="46"/>
      <c r="X498" s="46"/>
      <c r="Y498" s="41" t="str">
        <f>IF(A498&lt;&gt;"",IF(D498="DIRECCIÓN_DE_TRANSFERENCIAS","280 0031",VLOOKUP(C498,NIVELES!$A$14:$B$105,2,0)),"")</f>
        <v/>
      </c>
      <c r="Z498" s="106"/>
      <c r="AA498" s="43" t="str">
        <f>+IF(D498&lt;&gt;"",VLOOKUP(D498,NIVELES!$D$19:$H$25,2,0),"")</f>
        <v/>
      </c>
      <c r="AB498" s="28" t="str">
        <f>+IF(D498&lt;&gt;"",VLOOKUP(D498,NIVELES!$D$19:$H$25,3,0),"")</f>
        <v/>
      </c>
      <c r="AC498" s="28" t="str">
        <f>+IF(D498&lt;&gt;"",VLOOKUP(D498,NIVELES!$D$19:$H$25,4,0),"")</f>
        <v/>
      </c>
      <c r="AD498" s="28" t="str">
        <f>+IF(D498&lt;&gt;"",VLOOKUP(D498,NIVELES!$D$19:$H$25,5,0),"")</f>
        <v/>
      </c>
      <c r="AE498" s="44" t="str">
        <f>IF(AF498&lt;&gt;"",VLOOKUP(AF498,NIVELES!$F$495:$G$540,2,0),"")</f>
        <v/>
      </c>
      <c r="AF498" s="27"/>
      <c r="AG498" s="27"/>
      <c r="AH498" s="28" t="str">
        <f>+IF(AG498&lt;&gt;"",VLOOKUP(AG498,NIVELES!$A$800:$B$876,2,0),"")</f>
        <v/>
      </c>
      <c r="AI498" s="27"/>
      <c r="AJ498" s="27"/>
      <c r="AK498" s="28" t="str">
        <f>IF(AJ498&lt;&gt;"",+VLOOKUP(AJ498,NIVELES!$A$890:$B$1237,2,0),"")</f>
        <v/>
      </c>
      <c r="AL498" s="29"/>
      <c r="AM498" s="29"/>
      <c r="AN498" s="29"/>
      <c r="AO498" s="29"/>
      <c r="AP498" s="29"/>
      <c r="AQ498" s="29"/>
      <c r="AR498" s="29"/>
      <c r="AS498" s="29"/>
      <c r="AT498" s="29"/>
      <c r="AU498" s="29"/>
      <c r="AV498" s="29"/>
      <c r="AW498" s="29"/>
      <c r="AX498" s="29"/>
      <c r="AY498" s="31">
        <f t="shared" si="57"/>
        <v>0</v>
      </c>
      <c r="AZ498" s="30" t="str">
        <f t="shared" si="58"/>
        <v xml:space="preserve"> </v>
      </c>
      <c r="BA498" s="35" t="str">
        <f t="shared" si="59"/>
        <v xml:space="preserve"> </v>
      </c>
      <c r="BB498" s="108"/>
      <c r="BC498" s="108"/>
      <c r="BD498" s="108"/>
      <c r="BE498" s="136" t="str">
        <f t="shared" si="60"/>
        <v/>
      </c>
      <c r="BF498" s="108"/>
      <c r="BG498" s="110"/>
      <c r="BH498" s="110"/>
      <c r="BI498" s="110"/>
      <c r="BJ498" s="137" t="str">
        <f t="shared" si="61"/>
        <v/>
      </c>
      <c r="BK498" s="110"/>
      <c r="BL498" s="108"/>
      <c r="BM498" s="108"/>
      <c r="BN498" s="108"/>
      <c r="BO498" s="135" t="str">
        <f t="shared" si="62"/>
        <v/>
      </c>
      <c r="BP498" s="108"/>
      <c r="BQ498" s="108"/>
      <c r="BR498" s="108"/>
      <c r="BS498" s="108"/>
      <c r="BT498" s="135" t="str">
        <f t="shared" si="63"/>
        <v/>
      </c>
      <c r="BU498" s="108"/>
      <c r="BV498" s="108"/>
      <c r="BW498" s="108"/>
      <c r="BX498" s="108"/>
      <c r="BY498" s="135" t="str">
        <f t="shared" si="64"/>
        <v/>
      </c>
      <c r="BZ498" s="108"/>
    </row>
    <row r="499" spans="1:78" x14ac:dyDescent="0.25">
      <c r="A499" s="27"/>
      <c r="B499" s="27"/>
      <c r="C499" s="27"/>
      <c r="D499" s="27"/>
      <c r="E499" s="28" t="str">
        <f>+IF(C499&lt;&gt;"",VLOOKUP(MID(C499,18,5),NIVELES!$A$133:$B$213,2,0),"")</f>
        <v/>
      </c>
      <c r="F499" s="88"/>
      <c r="G499" s="28" t="str">
        <f>IF(F499&lt;&gt;"",VLOOKUP(F499,NIVELES!$A$246:$C$464,3,0),"")</f>
        <v/>
      </c>
      <c r="H499" s="27"/>
      <c r="I499" s="27"/>
      <c r="J499" s="27"/>
      <c r="K499" s="107"/>
      <c r="L499" s="27"/>
      <c r="M499" s="46"/>
      <c r="N499" s="46"/>
      <c r="O499" s="46"/>
      <c r="P499" s="46"/>
      <c r="Q499" s="46"/>
      <c r="R499" s="46"/>
      <c r="S499" s="46"/>
      <c r="T499" s="46"/>
      <c r="U499" s="46"/>
      <c r="V499" s="46"/>
      <c r="W499" s="46"/>
      <c r="X499" s="46"/>
      <c r="Y499" s="41" t="str">
        <f>IF(A499&lt;&gt;"",IF(D499="DIRECCIÓN_DE_TRANSFERENCIAS","280 0031",VLOOKUP(C499,NIVELES!$A$14:$B$105,2,0)),"")</f>
        <v/>
      </c>
      <c r="Z499" s="106"/>
      <c r="AA499" s="43" t="str">
        <f>+IF(D499&lt;&gt;"",VLOOKUP(D499,NIVELES!$D$19:$H$25,2,0),"")</f>
        <v/>
      </c>
      <c r="AB499" s="28" t="str">
        <f>+IF(D499&lt;&gt;"",VLOOKUP(D499,NIVELES!$D$19:$H$25,3,0),"")</f>
        <v/>
      </c>
      <c r="AC499" s="28" t="str">
        <f>+IF(D499&lt;&gt;"",VLOOKUP(D499,NIVELES!$D$19:$H$25,4,0),"")</f>
        <v/>
      </c>
      <c r="AD499" s="28" t="str">
        <f>+IF(D499&lt;&gt;"",VLOOKUP(D499,NIVELES!$D$19:$H$25,5,0),"")</f>
        <v/>
      </c>
      <c r="AE499" s="44" t="str">
        <f>IF(AF499&lt;&gt;"",VLOOKUP(AF499,NIVELES!$F$495:$G$540,2,0),"")</f>
        <v/>
      </c>
      <c r="AF499" s="27"/>
      <c r="AG499" s="27"/>
      <c r="AH499" s="28" t="str">
        <f>+IF(AG499&lt;&gt;"",VLOOKUP(AG499,NIVELES!$A$800:$B$876,2,0),"")</f>
        <v/>
      </c>
      <c r="AI499" s="27"/>
      <c r="AJ499" s="27"/>
      <c r="AK499" s="28" t="str">
        <f>IF(AJ499&lt;&gt;"",+VLOOKUP(AJ499,NIVELES!$A$890:$B$1237,2,0),"")</f>
        <v/>
      </c>
      <c r="AL499" s="29"/>
      <c r="AM499" s="29"/>
      <c r="AN499" s="29"/>
      <c r="AO499" s="29"/>
      <c r="AP499" s="29"/>
      <c r="AQ499" s="29"/>
      <c r="AR499" s="29"/>
      <c r="AS499" s="29"/>
      <c r="AT499" s="29"/>
      <c r="AU499" s="29"/>
      <c r="AV499" s="29"/>
      <c r="AW499" s="29"/>
      <c r="AX499" s="29"/>
      <c r="AY499" s="31">
        <f t="shared" si="57"/>
        <v>0</v>
      </c>
      <c r="AZ499" s="30" t="str">
        <f t="shared" si="58"/>
        <v xml:space="preserve"> </v>
      </c>
      <c r="BA499" s="35" t="str">
        <f t="shared" si="59"/>
        <v xml:space="preserve"> </v>
      </c>
      <c r="BB499" s="108"/>
      <c r="BC499" s="108"/>
      <c r="BD499" s="108"/>
      <c r="BE499" s="136" t="str">
        <f t="shared" si="60"/>
        <v/>
      </c>
      <c r="BF499" s="108"/>
      <c r="BG499" s="110"/>
      <c r="BH499" s="110"/>
      <c r="BI499" s="110"/>
      <c r="BJ499" s="137" t="str">
        <f t="shared" si="61"/>
        <v/>
      </c>
      <c r="BK499" s="110"/>
      <c r="BL499" s="108"/>
      <c r="BM499" s="108"/>
      <c r="BN499" s="108"/>
      <c r="BO499" s="135" t="str">
        <f t="shared" si="62"/>
        <v/>
      </c>
      <c r="BP499" s="108"/>
      <c r="BQ499" s="108"/>
      <c r="BR499" s="108"/>
      <c r="BS499" s="108"/>
      <c r="BT499" s="135" t="str">
        <f t="shared" si="63"/>
        <v/>
      </c>
      <c r="BU499" s="108"/>
      <c r="BV499" s="108"/>
      <c r="BW499" s="108"/>
      <c r="BX499" s="108"/>
      <c r="BY499" s="135" t="str">
        <f t="shared" si="64"/>
        <v/>
      </c>
      <c r="BZ499" s="108"/>
    </row>
    <row r="500" spans="1:78" x14ac:dyDescent="0.25">
      <c r="A500" s="27"/>
      <c r="B500" s="27"/>
      <c r="C500" s="27"/>
      <c r="D500" s="27"/>
      <c r="E500" s="28" t="str">
        <f>+IF(C500&lt;&gt;"",VLOOKUP(MID(C500,18,5),NIVELES!$A$133:$B$213,2,0),"")</f>
        <v/>
      </c>
      <c r="F500" s="88"/>
      <c r="G500" s="28" t="str">
        <f>IF(F500&lt;&gt;"",VLOOKUP(F500,NIVELES!$A$246:$C$464,3,0),"")</f>
        <v/>
      </c>
      <c r="H500" s="27"/>
      <c r="I500" s="27"/>
      <c r="J500" s="27"/>
      <c r="K500" s="107"/>
      <c r="L500" s="27"/>
      <c r="M500" s="46"/>
      <c r="N500" s="46"/>
      <c r="O500" s="46"/>
      <c r="P500" s="46"/>
      <c r="Q500" s="46"/>
      <c r="R500" s="46"/>
      <c r="S500" s="46"/>
      <c r="T500" s="46"/>
      <c r="U500" s="46"/>
      <c r="V500" s="46"/>
      <c r="W500" s="46"/>
      <c r="X500" s="46"/>
      <c r="Y500" s="41" t="str">
        <f>IF(A500&lt;&gt;"",IF(D500="DIRECCIÓN_DE_TRANSFERENCIAS","280 0031",VLOOKUP(C500,NIVELES!$A$14:$B$105,2,0)),"")</f>
        <v/>
      </c>
      <c r="Z500" s="106"/>
      <c r="AA500" s="43" t="str">
        <f>+IF(D500&lt;&gt;"",VLOOKUP(D500,NIVELES!$D$19:$H$25,2,0),"")</f>
        <v/>
      </c>
      <c r="AB500" s="28" t="str">
        <f>+IF(D500&lt;&gt;"",VLOOKUP(D500,NIVELES!$D$19:$H$25,3,0),"")</f>
        <v/>
      </c>
      <c r="AC500" s="28" t="str">
        <f>+IF(D500&lt;&gt;"",VLOOKUP(D500,NIVELES!$D$19:$H$25,4,0),"")</f>
        <v/>
      </c>
      <c r="AD500" s="28" t="str">
        <f>+IF(D500&lt;&gt;"",VLOOKUP(D500,NIVELES!$D$19:$H$25,5,0),"")</f>
        <v/>
      </c>
      <c r="AE500" s="44" t="str">
        <f>IF(AF500&lt;&gt;"",VLOOKUP(AF500,NIVELES!$F$495:$G$540,2,0),"")</f>
        <v/>
      </c>
      <c r="AF500" s="27"/>
      <c r="AG500" s="27"/>
      <c r="AH500" s="28" t="str">
        <f>+IF(AG500&lt;&gt;"",VLOOKUP(AG500,NIVELES!$A$800:$B$876,2,0),"")</f>
        <v/>
      </c>
      <c r="AI500" s="27"/>
      <c r="AJ500" s="27"/>
      <c r="AK500" s="28" t="str">
        <f>IF(AJ500&lt;&gt;"",+VLOOKUP(AJ500,NIVELES!$A$890:$B$1237,2,0),"")</f>
        <v/>
      </c>
      <c r="AL500" s="29"/>
      <c r="AM500" s="29"/>
      <c r="AN500" s="29"/>
      <c r="AO500" s="29"/>
      <c r="AP500" s="29"/>
      <c r="AQ500" s="29"/>
      <c r="AR500" s="29"/>
      <c r="AS500" s="29"/>
      <c r="AT500" s="29"/>
      <c r="AU500" s="29"/>
      <c r="AV500" s="29"/>
      <c r="AW500" s="29"/>
      <c r="AX500" s="29"/>
      <c r="AY500" s="31">
        <f t="shared" si="57"/>
        <v>0</v>
      </c>
      <c r="AZ500" s="30" t="str">
        <f t="shared" si="58"/>
        <v xml:space="preserve"> </v>
      </c>
      <c r="BA500" s="35" t="str">
        <f t="shared" si="59"/>
        <v xml:space="preserve"> </v>
      </c>
      <c r="BB500" s="108"/>
      <c r="BC500" s="108"/>
      <c r="BD500" s="108"/>
      <c r="BE500" s="136" t="str">
        <f t="shared" si="60"/>
        <v/>
      </c>
      <c r="BF500" s="108"/>
      <c r="BG500" s="110"/>
      <c r="BH500" s="110"/>
      <c r="BI500" s="110"/>
      <c r="BJ500" s="137" t="str">
        <f t="shared" si="61"/>
        <v/>
      </c>
      <c r="BK500" s="110"/>
      <c r="BL500" s="108"/>
      <c r="BM500" s="108"/>
      <c r="BN500" s="108"/>
      <c r="BO500" s="135" t="str">
        <f t="shared" si="62"/>
        <v/>
      </c>
      <c r="BP500" s="108"/>
      <c r="BQ500" s="108"/>
      <c r="BR500" s="108"/>
      <c r="BS500" s="108"/>
      <c r="BT500" s="135" t="str">
        <f t="shared" si="63"/>
        <v/>
      </c>
      <c r="BU500" s="108"/>
      <c r="BV500" s="108"/>
      <c r="BW500" s="108"/>
      <c r="BX500" s="108"/>
      <c r="BY500" s="135" t="str">
        <f t="shared" si="64"/>
        <v/>
      </c>
      <c r="BZ500" s="108"/>
    </row>
    <row r="501" spans="1:78" x14ac:dyDescent="0.25">
      <c r="A501" s="27"/>
      <c r="B501" s="27"/>
      <c r="C501" s="27"/>
      <c r="D501" s="27"/>
      <c r="E501" s="28" t="str">
        <f>+IF(C501&lt;&gt;"",VLOOKUP(MID(C501,18,5),NIVELES!$A$133:$B$213,2,0),"")</f>
        <v/>
      </c>
      <c r="F501" s="88"/>
      <c r="G501" s="28" t="str">
        <f>IF(F501&lt;&gt;"",VLOOKUP(F501,NIVELES!$A$246:$C$464,3,0),"")</f>
        <v/>
      </c>
      <c r="H501" s="27"/>
      <c r="I501" s="27"/>
      <c r="J501" s="27"/>
      <c r="K501" s="107"/>
      <c r="L501" s="27"/>
      <c r="M501" s="46"/>
      <c r="N501" s="46"/>
      <c r="O501" s="46"/>
      <c r="P501" s="46"/>
      <c r="Q501" s="46"/>
      <c r="R501" s="46"/>
      <c r="S501" s="46"/>
      <c r="T501" s="46"/>
      <c r="U501" s="46"/>
      <c r="V501" s="46"/>
      <c r="W501" s="46"/>
      <c r="X501" s="46"/>
      <c r="Y501" s="41" t="str">
        <f>IF(A501&lt;&gt;"",IF(D501="DIRECCIÓN_DE_TRANSFERENCIAS","280 0031",VLOOKUP(C501,NIVELES!$A$14:$B$105,2,0)),"")</f>
        <v/>
      </c>
      <c r="Z501" s="106"/>
      <c r="AA501" s="43" t="str">
        <f>+IF(D501&lt;&gt;"",VLOOKUP(D501,NIVELES!$D$19:$H$25,2,0),"")</f>
        <v/>
      </c>
      <c r="AB501" s="28" t="str">
        <f>+IF(D501&lt;&gt;"",VLOOKUP(D501,NIVELES!$D$19:$H$25,3,0),"")</f>
        <v/>
      </c>
      <c r="AC501" s="28" t="str">
        <f>+IF(D501&lt;&gt;"",VLOOKUP(D501,NIVELES!$D$19:$H$25,4,0),"")</f>
        <v/>
      </c>
      <c r="AD501" s="28" t="str">
        <f>+IF(D501&lt;&gt;"",VLOOKUP(D501,NIVELES!$D$19:$H$25,5,0),"")</f>
        <v/>
      </c>
      <c r="AE501" s="44" t="str">
        <f>IF(AF501&lt;&gt;"",VLOOKUP(AF501,NIVELES!$F$495:$G$540,2,0),"")</f>
        <v/>
      </c>
      <c r="AF501" s="27"/>
      <c r="AG501" s="27"/>
      <c r="AH501" s="28" t="str">
        <f>+IF(AG501&lt;&gt;"",VLOOKUP(AG501,NIVELES!$A$800:$B$876,2,0),"")</f>
        <v/>
      </c>
      <c r="AI501" s="27"/>
      <c r="AJ501" s="27"/>
      <c r="AK501" s="28" t="str">
        <f>IF(AJ501&lt;&gt;"",+VLOOKUP(AJ501,NIVELES!$A$890:$B$1237,2,0),"")</f>
        <v/>
      </c>
      <c r="AL501" s="29"/>
      <c r="AM501" s="29"/>
      <c r="AN501" s="29"/>
      <c r="AO501" s="29"/>
      <c r="AP501" s="29"/>
      <c r="AQ501" s="29"/>
      <c r="AR501" s="29"/>
      <c r="AS501" s="29"/>
      <c r="AT501" s="29"/>
      <c r="AU501" s="29"/>
      <c r="AV501" s="29"/>
      <c r="AW501" s="29"/>
      <c r="AX501" s="29"/>
      <c r="AY501" s="31">
        <f t="shared" si="57"/>
        <v>0</v>
      </c>
      <c r="AZ501" s="30" t="str">
        <f t="shared" si="58"/>
        <v xml:space="preserve"> </v>
      </c>
      <c r="BA501" s="35" t="str">
        <f t="shared" si="59"/>
        <v xml:space="preserve"> </v>
      </c>
      <c r="BB501" s="108"/>
      <c r="BC501" s="108"/>
      <c r="BD501" s="108"/>
      <c r="BE501" s="136" t="str">
        <f t="shared" si="60"/>
        <v/>
      </c>
      <c r="BF501" s="108"/>
      <c r="BG501" s="110"/>
      <c r="BH501" s="110"/>
      <c r="BI501" s="110"/>
      <c r="BJ501" s="137" t="str">
        <f t="shared" si="61"/>
        <v/>
      </c>
      <c r="BK501" s="110"/>
      <c r="BL501" s="108"/>
      <c r="BM501" s="108"/>
      <c r="BN501" s="108"/>
      <c r="BO501" s="135" t="str">
        <f t="shared" si="62"/>
        <v/>
      </c>
      <c r="BP501" s="108"/>
      <c r="BQ501" s="108"/>
      <c r="BR501" s="108"/>
      <c r="BS501" s="108"/>
      <c r="BT501" s="135" t="str">
        <f t="shared" si="63"/>
        <v/>
      </c>
      <c r="BU501" s="108"/>
      <c r="BV501" s="108"/>
      <c r="BW501" s="108"/>
      <c r="BX501" s="108"/>
      <c r="BY501" s="135" t="str">
        <f t="shared" si="64"/>
        <v/>
      </c>
      <c r="BZ501" s="108"/>
    </row>
    <row r="502" spans="1:78" x14ac:dyDescent="0.25">
      <c r="A502" s="27"/>
      <c r="B502" s="27"/>
      <c r="C502" s="27"/>
      <c r="D502" s="27"/>
      <c r="E502" s="28" t="str">
        <f>+IF(C502&lt;&gt;"",VLOOKUP(MID(C502,18,5),NIVELES!$A$133:$B$213,2,0),"")</f>
        <v/>
      </c>
      <c r="F502" s="88"/>
      <c r="G502" s="28" t="str">
        <f>IF(F502&lt;&gt;"",VLOOKUP(F502,NIVELES!$A$246:$C$464,3,0),"")</f>
        <v/>
      </c>
      <c r="H502" s="27"/>
      <c r="I502" s="27"/>
      <c r="J502" s="27"/>
      <c r="K502" s="107"/>
      <c r="L502" s="27"/>
      <c r="M502" s="46"/>
      <c r="N502" s="46"/>
      <c r="O502" s="46"/>
      <c r="P502" s="46"/>
      <c r="Q502" s="46"/>
      <c r="R502" s="46"/>
      <c r="S502" s="46"/>
      <c r="T502" s="46"/>
      <c r="U502" s="46"/>
      <c r="V502" s="46"/>
      <c r="W502" s="46"/>
      <c r="X502" s="46"/>
      <c r="Y502" s="41" t="str">
        <f>IF(A502&lt;&gt;"",IF(D502="DIRECCIÓN_DE_TRANSFERENCIAS","280 0031",VLOOKUP(C502,NIVELES!$A$14:$B$105,2,0)),"")</f>
        <v/>
      </c>
      <c r="Z502" s="106"/>
      <c r="AA502" s="43" t="str">
        <f>+IF(D502&lt;&gt;"",VLOOKUP(D502,NIVELES!$D$19:$H$25,2,0),"")</f>
        <v/>
      </c>
      <c r="AB502" s="28" t="str">
        <f>+IF(D502&lt;&gt;"",VLOOKUP(D502,NIVELES!$D$19:$H$25,3,0),"")</f>
        <v/>
      </c>
      <c r="AC502" s="28" t="str">
        <f>+IF(D502&lt;&gt;"",VLOOKUP(D502,NIVELES!$D$19:$H$25,4,0),"")</f>
        <v/>
      </c>
      <c r="AD502" s="28" t="str">
        <f>+IF(D502&lt;&gt;"",VLOOKUP(D502,NIVELES!$D$19:$H$25,5,0),"")</f>
        <v/>
      </c>
      <c r="AE502" s="44" t="str">
        <f>IF(AF502&lt;&gt;"",VLOOKUP(AF502,NIVELES!$F$495:$G$540,2,0),"")</f>
        <v/>
      </c>
      <c r="AF502" s="27"/>
      <c r="AG502" s="27"/>
      <c r="AH502" s="28" t="str">
        <f>+IF(AG502&lt;&gt;"",VLOOKUP(AG502,NIVELES!$A$800:$B$876,2,0),"")</f>
        <v/>
      </c>
      <c r="AI502" s="27"/>
      <c r="AJ502" s="27"/>
      <c r="AK502" s="28" t="str">
        <f>IF(AJ502&lt;&gt;"",+VLOOKUP(AJ502,NIVELES!$A$890:$B$1237,2,0),"")</f>
        <v/>
      </c>
      <c r="AL502" s="29"/>
      <c r="AM502" s="29"/>
      <c r="AN502" s="29"/>
      <c r="AO502" s="29"/>
      <c r="AP502" s="29"/>
      <c r="AQ502" s="29"/>
      <c r="AR502" s="29"/>
      <c r="AS502" s="29"/>
      <c r="AT502" s="29"/>
      <c r="AU502" s="29"/>
      <c r="AV502" s="29"/>
      <c r="AW502" s="29"/>
      <c r="AX502" s="29"/>
      <c r="AY502" s="31">
        <f t="shared" si="57"/>
        <v>0</v>
      </c>
      <c r="AZ502" s="30" t="str">
        <f t="shared" si="58"/>
        <v xml:space="preserve"> </v>
      </c>
      <c r="BA502" s="35" t="str">
        <f t="shared" si="59"/>
        <v xml:space="preserve"> </v>
      </c>
      <c r="BB502" s="108"/>
      <c r="BC502" s="108"/>
      <c r="BD502" s="108"/>
      <c r="BE502" s="136" t="str">
        <f t="shared" si="60"/>
        <v/>
      </c>
      <c r="BF502" s="108"/>
      <c r="BG502" s="110"/>
      <c r="BH502" s="110"/>
      <c r="BI502" s="110"/>
      <c r="BJ502" s="137" t="str">
        <f t="shared" si="61"/>
        <v/>
      </c>
      <c r="BK502" s="110"/>
      <c r="BL502" s="108"/>
      <c r="BM502" s="108"/>
      <c r="BN502" s="108"/>
      <c r="BO502" s="135" t="str">
        <f t="shared" si="62"/>
        <v/>
      </c>
      <c r="BP502" s="108"/>
      <c r="BQ502" s="108"/>
      <c r="BR502" s="108"/>
      <c r="BS502" s="108"/>
      <c r="BT502" s="135" t="str">
        <f t="shared" si="63"/>
        <v/>
      </c>
      <c r="BU502" s="108"/>
      <c r="BV502" s="108"/>
      <c r="BW502" s="108"/>
      <c r="BX502" s="108"/>
      <c r="BY502" s="135" t="str">
        <f t="shared" si="64"/>
        <v/>
      </c>
      <c r="BZ502" s="108"/>
    </row>
    <row r="503" spans="1:78" x14ac:dyDescent="0.25">
      <c r="A503" s="27"/>
      <c r="B503" s="27"/>
      <c r="C503" s="27"/>
      <c r="D503" s="27"/>
      <c r="E503" s="28" t="str">
        <f>+IF(C503&lt;&gt;"",VLOOKUP(MID(C503,18,5),NIVELES!$A$133:$B$213,2,0),"")</f>
        <v/>
      </c>
      <c r="F503" s="88"/>
      <c r="G503" s="28" t="str">
        <f>IF(F503&lt;&gt;"",VLOOKUP(F503,NIVELES!$A$246:$C$464,3,0),"")</f>
        <v/>
      </c>
      <c r="H503" s="27"/>
      <c r="I503" s="27"/>
      <c r="J503" s="27"/>
      <c r="K503" s="107"/>
      <c r="L503" s="27"/>
      <c r="M503" s="46"/>
      <c r="N503" s="46"/>
      <c r="O503" s="46"/>
      <c r="P503" s="46"/>
      <c r="Q503" s="46"/>
      <c r="R503" s="46"/>
      <c r="S503" s="46"/>
      <c r="T503" s="46"/>
      <c r="U503" s="46"/>
      <c r="V503" s="46"/>
      <c r="W503" s="46"/>
      <c r="X503" s="46"/>
      <c r="Y503" s="41" t="str">
        <f>IF(A503&lt;&gt;"",IF(D503="DIRECCIÓN_DE_TRANSFERENCIAS","280 0031",VLOOKUP(C503,NIVELES!$A$14:$B$105,2,0)),"")</f>
        <v/>
      </c>
      <c r="Z503" s="106"/>
      <c r="AA503" s="43" t="str">
        <f>+IF(D503&lt;&gt;"",VLOOKUP(D503,NIVELES!$D$19:$H$25,2,0),"")</f>
        <v/>
      </c>
      <c r="AB503" s="28" t="str">
        <f>+IF(D503&lt;&gt;"",VLOOKUP(D503,NIVELES!$D$19:$H$25,3,0),"")</f>
        <v/>
      </c>
      <c r="AC503" s="28" t="str">
        <f>+IF(D503&lt;&gt;"",VLOOKUP(D503,NIVELES!$D$19:$H$25,4,0),"")</f>
        <v/>
      </c>
      <c r="AD503" s="28" t="str">
        <f>+IF(D503&lt;&gt;"",VLOOKUP(D503,NIVELES!$D$19:$H$25,5,0),"")</f>
        <v/>
      </c>
      <c r="AE503" s="44" t="str">
        <f>IF(AF503&lt;&gt;"",VLOOKUP(AF503,NIVELES!$F$495:$G$540,2,0),"")</f>
        <v/>
      </c>
      <c r="AF503" s="27"/>
      <c r="AG503" s="27"/>
      <c r="AH503" s="28" t="str">
        <f>+IF(AG503&lt;&gt;"",VLOOKUP(AG503,NIVELES!$A$800:$B$876,2,0),"")</f>
        <v/>
      </c>
      <c r="AI503" s="27"/>
      <c r="AJ503" s="27"/>
      <c r="AK503" s="28" t="str">
        <f>IF(AJ503&lt;&gt;"",+VLOOKUP(AJ503,NIVELES!$A$890:$B$1237,2,0),"")</f>
        <v/>
      </c>
      <c r="AL503" s="29"/>
      <c r="AM503" s="29"/>
      <c r="AN503" s="29"/>
      <c r="AO503" s="29"/>
      <c r="AP503" s="29"/>
      <c r="AQ503" s="29"/>
      <c r="AR503" s="29"/>
      <c r="AS503" s="29"/>
      <c r="AT503" s="29"/>
      <c r="AU503" s="29"/>
      <c r="AV503" s="29"/>
      <c r="AW503" s="29"/>
      <c r="AX503" s="29"/>
      <c r="AY503" s="31">
        <f t="shared" si="57"/>
        <v>0</v>
      </c>
      <c r="AZ503" s="30" t="str">
        <f t="shared" si="58"/>
        <v xml:space="preserve"> </v>
      </c>
      <c r="BA503" s="35" t="str">
        <f t="shared" si="59"/>
        <v xml:space="preserve"> </v>
      </c>
      <c r="BB503" s="108"/>
      <c r="BC503" s="108"/>
      <c r="BD503" s="108"/>
      <c r="BE503" s="136" t="str">
        <f t="shared" si="60"/>
        <v/>
      </c>
      <c r="BF503" s="108"/>
      <c r="BG503" s="110"/>
      <c r="BH503" s="110"/>
      <c r="BI503" s="110"/>
      <c r="BJ503" s="137" t="str">
        <f t="shared" si="61"/>
        <v/>
      </c>
      <c r="BK503" s="110"/>
      <c r="BL503" s="108"/>
      <c r="BM503" s="108"/>
      <c r="BN503" s="108"/>
      <c r="BO503" s="135" t="str">
        <f t="shared" si="62"/>
        <v/>
      </c>
      <c r="BP503" s="108"/>
      <c r="BQ503" s="108"/>
      <c r="BR503" s="108"/>
      <c r="BS503" s="108"/>
      <c r="BT503" s="135" t="str">
        <f t="shared" si="63"/>
        <v/>
      </c>
      <c r="BU503" s="108"/>
      <c r="BV503" s="108"/>
      <c r="BW503" s="108"/>
      <c r="BX503" s="108"/>
      <c r="BY503" s="135" t="str">
        <f t="shared" si="64"/>
        <v/>
      </c>
      <c r="BZ503" s="108"/>
    </row>
    <row r="504" spans="1:78" x14ac:dyDescent="0.25">
      <c r="A504" s="27"/>
      <c r="B504" s="27"/>
      <c r="C504" s="27"/>
      <c r="D504" s="27"/>
      <c r="E504" s="28" t="str">
        <f>+IF(C504&lt;&gt;"",VLOOKUP(MID(C504,18,5),NIVELES!$A$133:$B$213,2,0),"")</f>
        <v/>
      </c>
      <c r="F504" s="88"/>
      <c r="G504" s="28" t="str">
        <f>IF(F504&lt;&gt;"",VLOOKUP(F504,NIVELES!$A$246:$C$464,3,0),"")</f>
        <v/>
      </c>
      <c r="H504" s="27"/>
      <c r="I504" s="27"/>
      <c r="J504" s="27"/>
      <c r="K504" s="107"/>
      <c r="L504" s="27"/>
      <c r="M504" s="46"/>
      <c r="N504" s="46"/>
      <c r="O504" s="46"/>
      <c r="P504" s="46"/>
      <c r="Q504" s="46"/>
      <c r="R504" s="46"/>
      <c r="S504" s="46"/>
      <c r="T504" s="46"/>
      <c r="U504" s="46"/>
      <c r="V504" s="46"/>
      <c r="W504" s="46"/>
      <c r="X504" s="46"/>
      <c r="Y504" s="41" t="str">
        <f>IF(A504&lt;&gt;"",IF(D504="DIRECCIÓN_DE_TRANSFERENCIAS","280 0031",VLOOKUP(C504,NIVELES!$A$14:$B$105,2,0)),"")</f>
        <v/>
      </c>
      <c r="Z504" s="106"/>
      <c r="AA504" s="43" t="str">
        <f>+IF(D504&lt;&gt;"",VLOOKUP(D504,NIVELES!$D$19:$H$25,2,0),"")</f>
        <v/>
      </c>
      <c r="AB504" s="28" t="str">
        <f>+IF(D504&lt;&gt;"",VLOOKUP(D504,NIVELES!$D$19:$H$25,3,0),"")</f>
        <v/>
      </c>
      <c r="AC504" s="28" t="str">
        <f>+IF(D504&lt;&gt;"",VLOOKUP(D504,NIVELES!$D$19:$H$25,4,0),"")</f>
        <v/>
      </c>
      <c r="AD504" s="28" t="str">
        <f>+IF(D504&lt;&gt;"",VLOOKUP(D504,NIVELES!$D$19:$H$25,5,0),"")</f>
        <v/>
      </c>
      <c r="AE504" s="44" t="str">
        <f>IF(AF504&lt;&gt;"",VLOOKUP(AF504,NIVELES!$F$495:$G$540,2,0),"")</f>
        <v/>
      </c>
      <c r="AF504" s="27"/>
      <c r="AG504" s="27"/>
      <c r="AH504" s="28" t="str">
        <f>+IF(AG504&lt;&gt;"",VLOOKUP(AG504,NIVELES!$A$800:$B$876,2,0),"")</f>
        <v/>
      </c>
      <c r="AI504" s="27"/>
      <c r="AJ504" s="27"/>
      <c r="AK504" s="28" t="str">
        <f>IF(AJ504&lt;&gt;"",+VLOOKUP(AJ504,NIVELES!$A$890:$B$1237,2,0),"")</f>
        <v/>
      </c>
      <c r="AL504" s="29"/>
      <c r="AM504" s="29"/>
      <c r="AN504" s="29"/>
      <c r="AO504" s="29"/>
      <c r="AP504" s="29"/>
      <c r="AQ504" s="29"/>
      <c r="AR504" s="29"/>
      <c r="AS504" s="29"/>
      <c r="AT504" s="29"/>
      <c r="AU504" s="29"/>
      <c r="AV504" s="29"/>
      <c r="AW504" s="29"/>
      <c r="AX504" s="29"/>
      <c r="AY504" s="31">
        <f t="shared" si="57"/>
        <v>0</v>
      </c>
      <c r="AZ504" s="30" t="str">
        <f t="shared" si="58"/>
        <v xml:space="preserve"> </v>
      </c>
      <c r="BA504" s="35" t="str">
        <f t="shared" si="59"/>
        <v xml:space="preserve"> </v>
      </c>
      <c r="BB504" s="108"/>
      <c r="BC504" s="108"/>
      <c r="BD504" s="108"/>
      <c r="BE504" s="136" t="str">
        <f t="shared" si="60"/>
        <v/>
      </c>
      <c r="BF504" s="108"/>
      <c r="BG504" s="110"/>
      <c r="BH504" s="110"/>
      <c r="BI504" s="110"/>
      <c r="BJ504" s="137" t="str">
        <f t="shared" si="61"/>
        <v/>
      </c>
      <c r="BK504" s="110"/>
      <c r="BL504" s="108"/>
      <c r="BM504" s="108"/>
      <c r="BN504" s="108"/>
      <c r="BO504" s="135" t="str">
        <f t="shared" si="62"/>
        <v/>
      </c>
      <c r="BP504" s="108"/>
      <c r="BQ504" s="108"/>
      <c r="BR504" s="108"/>
      <c r="BS504" s="108"/>
      <c r="BT504" s="135" t="str">
        <f t="shared" si="63"/>
        <v/>
      </c>
      <c r="BU504" s="108"/>
      <c r="BV504" s="108"/>
      <c r="BW504" s="108"/>
      <c r="BX504" s="108"/>
      <c r="BY504" s="135" t="str">
        <f t="shared" si="64"/>
        <v/>
      </c>
      <c r="BZ504" s="108"/>
    </row>
    <row r="505" spans="1:78" x14ac:dyDescent="0.25">
      <c r="A505" s="27"/>
      <c r="B505" s="27"/>
      <c r="C505" s="27"/>
      <c r="D505" s="27"/>
      <c r="E505" s="28" t="str">
        <f>+IF(C505&lt;&gt;"",VLOOKUP(MID(C505,18,5),NIVELES!$A$133:$B$213,2,0),"")</f>
        <v/>
      </c>
      <c r="F505" s="88"/>
      <c r="G505" s="28" t="str">
        <f>IF(F505&lt;&gt;"",VLOOKUP(F505,NIVELES!$A$246:$C$464,3,0),"")</f>
        <v/>
      </c>
      <c r="H505" s="27"/>
      <c r="I505" s="27"/>
      <c r="J505" s="27"/>
      <c r="K505" s="107"/>
      <c r="L505" s="27"/>
      <c r="M505" s="46"/>
      <c r="N505" s="46"/>
      <c r="O505" s="46"/>
      <c r="P505" s="46"/>
      <c r="Q505" s="46"/>
      <c r="R505" s="46"/>
      <c r="S505" s="46"/>
      <c r="T505" s="46"/>
      <c r="U505" s="46"/>
      <c r="V505" s="46"/>
      <c r="W505" s="46"/>
      <c r="X505" s="46"/>
      <c r="Y505" s="41" t="str">
        <f>IF(A505&lt;&gt;"",IF(D505="DIRECCIÓN_DE_TRANSFERENCIAS","280 0031",VLOOKUP(C505,NIVELES!$A$14:$B$105,2,0)),"")</f>
        <v/>
      </c>
      <c r="Z505" s="106"/>
      <c r="AA505" s="43" t="str">
        <f>+IF(D505&lt;&gt;"",VLOOKUP(D505,NIVELES!$D$19:$H$25,2,0),"")</f>
        <v/>
      </c>
      <c r="AB505" s="28" t="str">
        <f>+IF(D505&lt;&gt;"",VLOOKUP(D505,NIVELES!$D$19:$H$25,3,0),"")</f>
        <v/>
      </c>
      <c r="AC505" s="28" t="str">
        <f>+IF(D505&lt;&gt;"",VLOOKUP(D505,NIVELES!$D$19:$H$25,4,0),"")</f>
        <v/>
      </c>
      <c r="AD505" s="28" t="str">
        <f>+IF(D505&lt;&gt;"",VLOOKUP(D505,NIVELES!$D$19:$H$25,5,0),"")</f>
        <v/>
      </c>
      <c r="AE505" s="44" t="str">
        <f>IF(AF505&lt;&gt;"",VLOOKUP(AF505,NIVELES!$F$495:$G$540,2,0),"")</f>
        <v/>
      </c>
      <c r="AF505" s="27"/>
      <c r="AG505" s="27"/>
      <c r="AH505" s="28" t="str">
        <f>+IF(AG505&lt;&gt;"",VLOOKUP(AG505,NIVELES!$A$800:$B$876,2,0),"")</f>
        <v/>
      </c>
      <c r="AI505" s="27"/>
      <c r="AJ505" s="27"/>
      <c r="AK505" s="28" t="str">
        <f>IF(AJ505&lt;&gt;"",+VLOOKUP(AJ505,NIVELES!$A$890:$B$1237,2,0),"")</f>
        <v/>
      </c>
      <c r="AL505" s="29"/>
      <c r="AM505" s="29"/>
      <c r="AN505" s="29"/>
      <c r="AO505" s="29"/>
      <c r="AP505" s="29"/>
      <c r="AQ505" s="29"/>
      <c r="AR505" s="29"/>
      <c r="AS505" s="29"/>
      <c r="AT505" s="29"/>
      <c r="AU505" s="29"/>
      <c r="AV505" s="29"/>
      <c r="AW505" s="29"/>
      <c r="AX505" s="29"/>
      <c r="AY505" s="31">
        <f t="shared" si="57"/>
        <v>0</v>
      </c>
      <c r="AZ505" s="30" t="str">
        <f t="shared" si="58"/>
        <v xml:space="preserve"> </v>
      </c>
      <c r="BA505" s="35" t="str">
        <f t="shared" si="59"/>
        <v xml:space="preserve"> </v>
      </c>
      <c r="BB505" s="108"/>
      <c r="BC505" s="108"/>
      <c r="BD505" s="108"/>
      <c r="BE505" s="136" t="str">
        <f t="shared" si="60"/>
        <v/>
      </c>
      <c r="BF505" s="108"/>
      <c r="BG505" s="110"/>
      <c r="BH505" s="110"/>
      <c r="BI505" s="110"/>
      <c r="BJ505" s="137" t="str">
        <f t="shared" si="61"/>
        <v/>
      </c>
      <c r="BK505" s="110"/>
      <c r="BL505" s="108"/>
      <c r="BM505" s="108"/>
      <c r="BN505" s="108"/>
      <c r="BO505" s="135" t="str">
        <f t="shared" si="62"/>
        <v/>
      </c>
      <c r="BP505" s="108"/>
      <c r="BQ505" s="108"/>
      <c r="BR505" s="108"/>
      <c r="BS505" s="108"/>
      <c r="BT505" s="135" t="str">
        <f t="shared" si="63"/>
        <v/>
      </c>
      <c r="BU505" s="108"/>
      <c r="BV505" s="108"/>
      <c r="BW505" s="108"/>
      <c r="BX505" s="108"/>
      <c r="BY505" s="135" t="str">
        <f t="shared" si="64"/>
        <v/>
      </c>
      <c r="BZ505" s="108"/>
    </row>
    <row r="506" spans="1:78" x14ac:dyDescent="0.25">
      <c r="A506" s="27"/>
      <c r="B506" s="27"/>
      <c r="C506" s="27"/>
      <c r="D506" s="27"/>
      <c r="E506" s="28" t="str">
        <f>+IF(C506&lt;&gt;"",VLOOKUP(MID(C506,18,5),NIVELES!$A$133:$B$213,2,0),"")</f>
        <v/>
      </c>
      <c r="F506" s="88"/>
      <c r="G506" s="28" t="str">
        <f>IF(F506&lt;&gt;"",VLOOKUP(F506,NIVELES!$A$246:$C$464,3,0),"")</f>
        <v/>
      </c>
      <c r="H506" s="27"/>
      <c r="I506" s="27"/>
      <c r="J506" s="27"/>
      <c r="K506" s="107"/>
      <c r="L506" s="27"/>
      <c r="M506" s="46"/>
      <c r="N506" s="46"/>
      <c r="O506" s="46"/>
      <c r="P506" s="46"/>
      <c r="Q506" s="46"/>
      <c r="R506" s="46"/>
      <c r="S506" s="46"/>
      <c r="T506" s="46"/>
      <c r="U506" s="46"/>
      <c r="V506" s="46"/>
      <c r="W506" s="46"/>
      <c r="X506" s="46"/>
      <c r="Y506" s="41" t="str">
        <f>IF(A506&lt;&gt;"",IF(D506="DIRECCIÓN_DE_TRANSFERENCIAS","280 0031",VLOOKUP(C506,NIVELES!$A$14:$B$105,2,0)),"")</f>
        <v/>
      </c>
      <c r="Z506" s="106"/>
      <c r="AA506" s="43" t="str">
        <f>+IF(D506&lt;&gt;"",VLOOKUP(D506,NIVELES!$D$19:$H$25,2,0),"")</f>
        <v/>
      </c>
      <c r="AB506" s="28" t="str">
        <f>+IF(D506&lt;&gt;"",VLOOKUP(D506,NIVELES!$D$19:$H$25,3,0),"")</f>
        <v/>
      </c>
      <c r="AC506" s="28" t="str">
        <f>+IF(D506&lt;&gt;"",VLOOKUP(D506,NIVELES!$D$19:$H$25,4,0),"")</f>
        <v/>
      </c>
      <c r="AD506" s="28" t="str">
        <f>+IF(D506&lt;&gt;"",VLOOKUP(D506,NIVELES!$D$19:$H$25,5,0),"")</f>
        <v/>
      </c>
      <c r="AE506" s="44" t="str">
        <f>IF(AF506&lt;&gt;"",VLOOKUP(AF506,NIVELES!$F$495:$G$540,2,0),"")</f>
        <v/>
      </c>
      <c r="AF506" s="27"/>
      <c r="AG506" s="27"/>
      <c r="AH506" s="28" t="str">
        <f>+IF(AG506&lt;&gt;"",VLOOKUP(AG506,NIVELES!$A$800:$B$876,2,0),"")</f>
        <v/>
      </c>
      <c r="AI506" s="27"/>
      <c r="AJ506" s="27"/>
      <c r="AK506" s="28" t="str">
        <f>IF(AJ506&lt;&gt;"",+VLOOKUP(AJ506,NIVELES!$A$890:$B$1237,2,0),"")</f>
        <v/>
      </c>
      <c r="AL506" s="29"/>
      <c r="AM506" s="29"/>
      <c r="AN506" s="29"/>
      <c r="AO506" s="29"/>
      <c r="AP506" s="29"/>
      <c r="AQ506" s="29"/>
      <c r="AR506" s="29"/>
      <c r="AS506" s="29"/>
      <c r="AT506" s="29"/>
      <c r="AU506" s="29"/>
      <c r="AV506" s="29"/>
      <c r="AW506" s="29"/>
      <c r="AX506" s="29"/>
      <c r="AY506" s="31">
        <f t="shared" si="57"/>
        <v>0</v>
      </c>
      <c r="AZ506" s="30" t="str">
        <f t="shared" si="58"/>
        <v xml:space="preserve"> </v>
      </c>
      <c r="BA506" s="35" t="str">
        <f t="shared" si="59"/>
        <v xml:space="preserve"> </v>
      </c>
      <c r="BB506" s="108"/>
      <c r="BC506" s="108"/>
      <c r="BD506" s="108"/>
      <c r="BE506" s="136" t="str">
        <f t="shared" si="60"/>
        <v/>
      </c>
      <c r="BF506" s="108"/>
      <c r="BG506" s="110"/>
      <c r="BH506" s="110"/>
      <c r="BI506" s="110"/>
      <c r="BJ506" s="137" t="str">
        <f t="shared" si="61"/>
        <v/>
      </c>
      <c r="BK506" s="110"/>
      <c r="BL506" s="108"/>
      <c r="BM506" s="108"/>
      <c r="BN506" s="108"/>
      <c r="BO506" s="135" t="str">
        <f t="shared" si="62"/>
        <v/>
      </c>
      <c r="BP506" s="108"/>
      <c r="BQ506" s="108"/>
      <c r="BR506" s="108"/>
      <c r="BS506" s="108"/>
      <c r="BT506" s="135" t="str">
        <f t="shared" si="63"/>
        <v/>
      </c>
      <c r="BU506" s="108"/>
      <c r="BV506" s="108"/>
      <c r="BW506" s="108"/>
      <c r="BX506" s="108"/>
      <c r="BY506" s="135" t="str">
        <f t="shared" si="64"/>
        <v/>
      </c>
      <c r="BZ506" s="108"/>
    </row>
    <row r="507" spans="1:78" x14ac:dyDescent="0.25">
      <c r="A507" s="27"/>
      <c r="B507" s="27"/>
      <c r="C507" s="27"/>
      <c r="D507" s="27"/>
      <c r="E507" s="28" t="str">
        <f>+IF(C507&lt;&gt;"",VLOOKUP(MID(C507,18,5),NIVELES!$A$133:$B$213,2,0),"")</f>
        <v/>
      </c>
      <c r="F507" s="88"/>
      <c r="G507" s="28" t="str">
        <f>IF(F507&lt;&gt;"",VLOOKUP(F507,NIVELES!$A$246:$C$464,3,0),"")</f>
        <v/>
      </c>
      <c r="H507" s="27"/>
      <c r="I507" s="27"/>
      <c r="J507" s="27"/>
      <c r="K507" s="107"/>
      <c r="L507" s="27"/>
      <c r="M507" s="46"/>
      <c r="N507" s="46"/>
      <c r="O507" s="46"/>
      <c r="P507" s="46"/>
      <c r="Q507" s="46"/>
      <c r="R507" s="46"/>
      <c r="S507" s="46"/>
      <c r="T507" s="46"/>
      <c r="U507" s="46"/>
      <c r="V507" s="46"/>
      <c r="W507" s="46"/>
      <c r="X507" s="46"/>
      <c r="Y507" s="41" t="str">
        <f>IF(A507&lt;&gt;"",IF(D507="DIRECCIÓN_DE_TRANSFERENCIAS","280 0031",VLOOKUP(C507,NIVELES!$A$14:$B$105,2,0)),"")</f>
        <v/>
      </c>
      <c r="Z507" s="106"/>
      <c r="AA507" s="43" t="str">
        <f>+IF(D507&lt;&gt;"",VLOOKUP(D507,NIVELES!$D$19:$H$25,2,0),"")</f>
        <v/>
      </c>
      <c r="AB507" s="28" t="str">
        <f>+IF(D507&lt;&gt;"",VLOOKUP(D507,NIVELES!$D$19:$H$25,3,0),"")</f>
        <v/>
      </c>
      <c r="AC507" s="28" t="str">
        <f>+IF(D507&lt;&gt;"",VLOOKUP(D507,NIVELES!$D$19:$H$25,4,0),"")</f>
        <v/>
      </c>
      <c r="AD507" s="28" t="str">
        <f>+IF(D507&lt;&gt;"",VLOOKUP(D507,NIVELES!$D$19:$H$25,5,0),"")</f>
        <v/>
      </c>
      <c r="AE507" s="44" t="str">
        <f>IF(AF507&lt;&gt;"",VLOOKUP(AF507,NIVELES!$F$495:$G$540,2,0),"")</f>
        <v/>
      </c>
      <c r="AF507" s="27"/>
      <c r="AG507" s="27"/>
      <c r="AH507" s="28" t="str">
        <f>+IF(AG507&lt;&gt;"",VLOOKUP(AG507,NIVELES!$A$800:$B$876,2,0),"")</f>
        <v/>
      </c>
      <c r="AI507" s="27"/>
      <c r="AJ507" s="27"/>
      <c r="AK507" s="28" t="str">
        <f>IF(AJ507&lt;&gt;"",+VLOOKUP(AJ507,NIVELES!$A$890:$B$1237,2,0),"")</f>
        <v/>
      </c>
      <c r="AL507" s="29"/>
      <c r="AM507" s="29"/>
      <c r="AN507" s="29"/>
      <c r="AO507" s="29"/>
      <c r="AP507" s="29"/>
      <c r="AQ507" s="29"/>
      <c r="AR507" s="29"/>
      <c r="AS507" s="29"/>
      <c r="AT507" s="29"/>
      <c r="AU507" s="29"/>
      <c r="AV507" s="29"/>
      <c r="AW507" s="29"/>
      <c r="AX507" s="29"/>
      <c r="AY507" s="31">
        <f t="shared" si="57"/>
        <v>0</v>
      </c>
      <c r="AZ507" s="30" t="str">
        <f t="shared" si="58"/>
        <v xml:space="preserve"> </v>
      </c>
      <c r="BA507" s="35" t="str">
        <f t="shared" si="59"/>
        <v xml:space="preserve"> </v>
      </c>
      <c r="BB507" s="108"/>
      <c r="BC507" s="108"/>
      <c r="BD507" s="108"/>
      <c r="BE507" s="136" t="str">
        <f t="shared" si="60"/>
        <v/>
      </c>
      <c r="BF507" s="108"/>
      <c r="BG507" s="110"/>
      <c r="BH507" s="110"/>
      <c r="BI507" s="110"/>
      <c r="BJ507" s="137" t="str">
        <f t="shared" si="61"/>
        <v/>
      </c>
      <c r="BK507" s="110"/>
      <c r="BL507" s="108"/>
      <c r="BM507" s="108"/>
      <c r="BN507" s="108"/>
      <c r="BO507" s="135" t="str">
        <f t="shared" si="62"/>
        <v/>
      </c>
      <c r="BP507" s="108"/>
      <c r="BQ507" s="108"/>
      <c r="BR507" s="108"/>
      <c r="BS507" s="108"/>
      <c r="BT507" s="135" t="str">
        <f t="shared" si="63"/>
        <v/>
      </c>
      <c r="BU507" s="108"/>
      <c r="BV507" s="108"/>
      <c r="BW507" s="108"/>
      <c r="BX507" s="108"/>
      <c r="BY507" s="135" t="str">
        <f t="shared" si="64"/>
        <v/>
      </c>
      <c r="BZ507" s="108"/>
    </row>
    <row r="508" spans="1:78" x14ac:dyDescent="0.25">
      <c r="A508" s="27"/>
      <c r="B508" s="27"/>
      <c r="C508" s="27"/>
      <c r="D508" s="27"/>
      <c r="E508" s="28" t="str">
        <f>+IF(C508&lt;&gt;"",VLOOKUP(MID(C508,18,5),NIVELES!$A$133:$B$213,2,0),"")</f>
        <v/>
      </c>
      <c r="F508" s="88"/>
      <c r="G508" s="28" t="str">
        <f>IF(F508&lt;&gt;"",VLOOKUP(F508,NIVELES!$A$246:$C$464,3,0),"")</f>
        <v/>
      </c>
      <c r="H508" s="27"/>
      <c r="I508" s="27"/>
      <c r="J508" s="27"/>
      <c r="K508" s="107"/>
      <c r="L508" s="27"/>
      <c r="M508" s="46"/>
      <c r="N508" s="46"/>
      <c r="O508" s="46"/>
      <c r="P508" s="46"/>
      <c r="Q508" s="46"/>
      <c r="R508" s="46"/>
      <c r="S508" s="46"/>
      <c r="T508" s="46"/>
      <c r="U508" s="46"/>
      <c r="V508" s="46"/>
      <c r="W508" s="46"/>
      <c r="X508" s="46"/>
      <c r="Y508" s="41" t="str">
        <f>IF(A508&lt;&gt;"",IF(D508="DIRECCIÓN_DE_TRANSFERENCIAS","280 0031",VLOOKUP(C508,NIVELES!$A$14:$B$105,2,0)),"")</f>
        <v/>
      </c>
      <c r="Z508" s="106"/>
      <c r="AA508" s="43" t="str">
        <f>+IF(D508&lt;&gt;"",VLOOKUP(D508,NIVELES!$D$19:$H$25,2,0),"")</f>
        <v/>
      </c>
      <c r="AB508" s="28" t="str">
        <f>+IF(D508&lt;&gt;"",VLOOKUP(D508,NIVELES!$D$19:$H$25,3,0),"")</f>
        <v/>
      </c>
      <c r="AC508" s="28" t="str">
        <f>+IF(D508&lt;&gt;"",VLOOKUP(D508,NIVELES!$D$19:$H$25,4,0),"")</f>
        <v/>
      </c>
      <c r="AD508" s="28" t="str">
        <f>+IF(D508&lt;&gt;"",VLOOKUP(D508,NIVELES!$D$19:$H$25,5,0),"")</f>
        <v/>
      </c>
      <c r="AE508" s="44" t="str">
        <f>IF(AF508&lt;&gt;"",VLOOKUP(AF508,NIVELES!$F$495:$G$540,2,0),"")</f>
        <v/>
      </c>
      <c r="AF508" s="27"/>
      <c r="AG508" s="27"/>
      <c r="AH508" s="28" t="str">
        <f>+IF(AG508&lt;&gt;"",VLOOKUP(AG508,NIVELES!$A$800:$B$876,2,0),"")</f>
        <v/>
      </c>
      <c r="AI508" s="27"/>
      <c r="AJ508" s="27"/>
      <c r="AK508" s="28" t="str">
        <f>IF(AJ508&lt;&gt;"",+VLOOKUP(AJ508,NIVELES!$A$890:$B$1237,2,0),"")</f>
        <v/>
      </c>
      <c r="AL508" s="29"/>
      <c r="AM508" s="29"/>
      <c r="AN508" s="29"/>
      <c r="AO508" s="29"/>
      <c r="AP508" s="29"/>
      <c r="AQ508" s="29"/>
      <c r="AR508" s="29"/>
      <c r="AS508" s="29"/>
      <c r="AT508" s="29"/>
      <c r="AU508" s="29"/>
      <c r="AV508" s="29"/>
      <c r="AW508" s="29"/>
      <c r="AX508" s="29"/>
      <c r="AY508" s="31">
        <f t="shared" si="57"/>
        <v>0</v>
      </c>
      <c r="AZ508" s="30" t="str">
        <f t="shared" si="58"/>
        <v xml:space="preserve"> </v>
      </c>
      <c r="BA508" s="35" t="str">
        <f t="shared" si="59"/>
        <v xml:space="preserve"> </v>
      </c>
      <c r="BB508" s="108"/>
      <c r="BC508" s="108"/>
      <c r="BD508" s="108"/>
      <c r="BE508" s="136" t="str">
        <f t="shared" si="60"/>
        <v/>
      </c>
      <c r="BF508" s="108"/>
      <c r="BG508" s="110"/>
      <c r="BH508" s="110"/>
      <c r="BI508" s="110"/>
      <c r="BJ508" s="137" t="str">
        <f t="shared" si="61"/>
        <v/>
      </c>
      <c r="BK508" s="110"/>
      <c r="BL508" s="108"/>
      <c r="BM508" s="108"/>
      <c r="BN508" s="108"/>
      <c r="BO508" s="135" t="str">
        <f t="shared" si="62"/>
        <v/>
      </c>
      <c r="BP508" s="108"/>
      <c r="BQ508" s="108"/>
      <c r="BR508" s="108"/>
      <c r="BS508" s="108"/>
      <c r="BT508" s="135" t="str">
        <f t="shared" si="63"/>
        <v/>
      </c>
      <c r="BU508" s="108"/>
      <c r="BV508" s="108"/>
      <c r="BW508" s="108"/>
      <c r="BX508" s="108"/>
      <c r="BY508" s="135" t="str">
        <f t="shared" si="64"/>
        <v/>
      </c>
      <c r="BZ508" s="108"/>
    </row>
    <row r="509" spans="1:78" x14ac:dyDescent="0.25">
      <c r="A509" s="27"/>
      <c r="B509" s="27"/>
      <c r="C509" s="27"/>
      <c r="D509" s="27"/>
      <c r="E509" s="28" t="str">
        <f>+IF(C509&lt;&gt;"",VLOOKUP(MID(C509,18,5),NIVELES!$A$133:$B$213,2,0),"")</f>
        <v/>
      </c>
      <c r="F509" s="88"/>
      <c r="G509" s="28" t="str">
        <f>IF(F509&lt;&gt;"",VLOOKUP(F509,NIVELES!$A$246:$C$464,3,0),"")</f>
        <v/>
      </c>
      <c r="H509" s="27"/>
      <c r="I509" s="27"/>
      <c r="J509" s="27"/>
      <c r="K509" s="107"/>
      <c r="L509" s="27"/>
      <c r="M509" s="46"/>
      <c r="N509" s="46"/>
      <c r="O509" s="46"/>
      <c r="P509" s="46"/>
      <c r="Q509" s="46"/>
      <c r="R509" s="46"/>
      <c r="S509" s="46"/>
      <c r="T509" s="46"/>
      <c r="U509" s="46"/>
      <c r="V509" s="46"/>
      <c r="W509" s="46"/>
      <c r="X509" s="46"/>
      <c r="Y509" s="41" t="str">
        <f>IF(A509&lt;&gt;"",IF(D509="DIRECCIÓN_DE_TRANSFERENCIAS","280 0031",VLOOKUP(C509,NIVELES!$A$14:$B$105,2,0)),"")</f>
        <v/>
      </c>
      <c r="Z509" s="106"/>
      <c r="AA509" s="43" t="str">
        <f>+IF(D509&lt;&gt;"",VLOOKUP(D509,NIVELES!$D$19:$H$25,2,0),"")</f>
        <v/>
      </c>
      <c r="AB509" s="28" t="str">
        <f>+IF(D509&lt;&gt;"",VLOOKUP(D509,NIVELES!$D$19:$H$25,3,0),"")</f>
        <v/>
      </c>
      <c r="AC509" s="28" t="str">
        <f>+IF(D509&lt;&gt;"",VLOOKUP(D509,NIVELES!$D$19:$H$25,4,0),"")</f>
        <v/>
      </c>
      <c r="AD509" s="28" t="str">
        <f>+IF(D509&lt;&gt;"",VLOOKUP(D509,NIVELES!$D$19:$H$25,5,0),"")</f>
        <v/>
      </c>
      <c r="AE509" s="44" t="str">
        <f>IF(AF509&lt;&gt;"",VLOOKUP(AF509,NIVELES!$F$495:$G$540,2,0),"")</f>
        <v/>
      </c>
      <c r="AF509" s="27"/>
      <c r="AG509" s="27"/>
      <c r="AH509" s="28" t="str">
        <f>+IF(AG509&lt;&gt;"",VLOOKUP(AG509,NIVELES!$A$800:$B$876,2,0),"")</f>
        <v/>
      </c>
      <c r="AI509" s="27"/>
      <c r="AJ509" s="27"/>
      <c r="AK509" s="28" t="str">
        <f>IF(AJ509&lt;&gt;"",+VLOOKUP(AJ509,NIVELES!$A$890:$B$1237,2,0),"")</f>
        <v/>
      </c>
      <c r="AL509" s="29"/>
      <c r="AM509" s="29"/>
      <c r="AN509" s="29"/>
      <c r="AO509" s="29"/>
      <c r="AP509" s="29"/>
      <c r="AQ509" s="29"/>
      <c r="AR509" s="29"/>
      <c r="AS509" s="29"/>
      <c r="AT509" s="29"/>
      <c r="AU509" s="29"/>
      <c r="AV509" s="29"/>
      <c r="AW509" s="29"/>
      <c r="AX509" s="29"/>
      <c r="AY509" s="31">
        <f t="shared" si="57"/>
        <v>0</v>
      </c>
      <c r="AZ509" s="30" t="str">
        <f t="shared" si="58"/>
        <v xml:space="preserve"> </v>
      </c>
      <c r="BA509" s="35" t="str">
        <f t="shared" si="59"/>
        <v xml:space="preserve"> </v>
      </c>
      <c r="BB509" s="108"/>
      <c r="BC509" s="108"/>
      <c r="BD509" s="108"/>
      <c r="BE509" s="136" t="str">
        <f t="shared" si="60"/>
        <v/>
      </c>
      <c r="BF509" s="108"/>
      <c r="BG509" s="110"/>
      <c r="BH509" s="110"/>
      <c r="BI509" s="110"/>
      <c r="BJ509" s="137" t="str">
        <f t="shared" si="61"/>
        <v/>
      </c>
      <c r="BK509" s="110"/>
      <c r="BL509" s="108"/>
      <c r="BM509" s="108"/>
      <c r="BN509" s="108"/>
      <c r="BO509" s="135" t="str">
        <f t="shared" si="62"/>
        <v/>
      </c>
      <c r="BP509" s="108"/>
      <c r="BQ509" s="108"/>
      <c r="BR509" s="108"/>
      <c r="BS509" s="108"/>
      <c r="BT509" s="135" t="str">
        <f t="shared" si="63"/>
        <v/>
      </c>
      <c r="BU509" s="108"/>
      <c r="BV509" s="108"/>
      <c r="BW509" s="108"/>
      <c r="BX509" s="108"/>
      <c r="BY509" s="135" t="str">
        <f t="shared" si="64"/>
        <v/>
      </c>
      <c r="BZ509" s="108"/>
    </row>
    <row r="510" spans="1:78" x14ac:dyDescent="0.25">
      <c r="A510" s="27"/>
      <c r="B510" s="27"/>
      <c r="C510" s="27"/>
      <c r="D510" s="27"/>
      <c r="E510" s="28" t="str">
        <f>+IF(C510&lt;&gt;"",VLOOKUP(MID(C510,18,5),NIVELES!$A$133:$B$213,2,0),"")</f>
        <v/>
      </c>
      <c r="F510" s="88"/>
      <c r="G510" s="28" t="str">
        <f>IF(F510&lt;&gt;"",VLOOKUP(F510,NIVELES!$A$246:$C$464,3,0),"")</f>
        <v/>
      </c>
      <c r="H510" s="27"/>
      <c r="I510" s="27"/>
      <c r="J510" s="27"/>
      <c r="K510" s="107"/>
      <c r="L510" s="27"/>
      <c r="M510" s="46"/>
      <c r="N510" s="46"/>
      <c r="O510" s="46"/>
      <c r="P510" s="46"/>
      <c r="Q510" s="46"/>
      <c r="R510" s="46"/>
      <c r="S510" s="46"/>
      <c r="T510" s="46"/>
      <c r="U510" s="46"/>
      <c r="V510" s="46"/>
      <c r="W510" s="46"/>
      <c r="X510" s="46"/>
      <c r="Y510" s="41" t="str">
        <f>IF(A510&lt;&gt;"",IF(D510="DIRECCIÓN_DE_TRANSFERENCIAS","280 0031",VLOOKUP(C510,NIVELES!$A$14:$B$105,2,0)),"")</f>
        <v/>
      </c>
      <c r="Z510" s="106"/>
      <c r="AA510" s="43" t="str">
        <f>+IF(D510&lt;&gt;"",VLOOKUP(D510,NIVELES!$D$19:$H$25,2,0),"")</f>
        <v/>
      </c>
      <c r="AB510" s="28" t="str">
        <f>+IF(D510&lt;&gt;"",VLOOKUP(D510,NIVELES!$D$19:$H$25,3,0),"")</f>
        <v/>
      </c>
      <c r="AC510" s="28" t="str">
        <f>+IF(D510&lt;&gt;"",VLOOKUP(D510,NIVELES!$D$19:$H$25,4,0),"")</f>
        <v/>
      </c>
      <c r="AD510" s="28" t="str">
        <f>+IF(D510&lt;&gt;"",VLOOKUP(D510,NIVELES!$D$19:$H$25,5,0),"")</f>
        <v/>
      </c>
      <c r="AE510" s="44" t="str">
        <f>IF(AF510&lt;&gt;"",VLOOKUP(AF510,NIVELES!$F$495:$G$540,2,0),"")</f>
        <v/>
      </c>
      <c r="AF510" s="27"/>
      <c r="AG510" s="27"/>
      <c r="AH510" s="28" t="str">
        <f>+IF(AG510&lt;&gt;"",VLOOKUP(AG510,NIVELES!$A$800:$B$876,2,0),"")</f>
        <v/>
      </c>
      <c r="AI510" s="27"/>
      <c r="AJ510" s="27"/>
      <c r="AK510" s="28" t="str">
        <f>IF(AJ510&lt;&gt;"",+VLOOKUP(AJ510,NIVELES!$A$890:$B$1237,2,0),"")</f>
        <v/>
      </c>
      <c r="AL510" s="29"/>
      <c r="AM510" s="29"/>
      <c r="AN510" s="29"/>
      <c r="AO510" s="29"/>
      <c r="AP510" s="29"/>
      <c r="AQ510" s="29"/>
      <c r="AR510" s="29"/>
      <c r="AS510" s="29"/>
      <c r="AT510" s="29"/>
      <c r="AU510" s="29"/>
      <c r="AV510" s="29"/>
      <c r="AW510" s="29"/>
      <c r="AX510" s="29"/>
      <c r="AY510" s="31">
        <f t="shared" si="57"/>
        <v>0</v>
      </c>
      <c r="AZ510" s="30" t="str">
        <f t="shared" si="58"/>
        <v xml:space="preserve"> </v>
      </c>
      <c r="BA510" s="35" t="str">
        <f t="shared" si="59"/>
        <v xml:space="preserve"> </v>
      </c>
      <c r="BB510" s="108"/>
      <c r="BC510" s="108"/>
      <c r="BD510" s="108"/>
      <c r="BE510" s="136" t="str">
        <f t="shared" si="60"/>
        <v/>
      </c>
      <c r="BF510" s="108"/>
      <c r="BG510" s="110"/>
      <c r="BH510" s="110"/>
      <c r="BI510" s="110"/>
      <c r="BJ510" s="137" t="str">
        <f t="shared" si="61"/>
        <v/>
      </c>
      <c r="BK510" s="110"/>
      <c r="BL510" s="108"/>
      <c r="BM510" s="108"/>
      <c r="BN510" s="108"/>
      <c r="BO510" s="135" t="str">
        <f t="shared" si="62"/>
        <v/>
      </c>
      <c r="BP510" s="108"/>
      <c r="BQ510" s="108"/>
      <c r="BR510" s="108"/>
      <c r="BS510" s="108"/>
      <c r="BT510" s="135" t="str">
        <f t="shared" si="63"/>
        <v/>
      </c>
      <c r="BU510" s="108"/>
      <c r="BV510" s="108"/>
      <c r="BW510" s="108"/>
      <c r="BX510" s="108"/>
      <c r="BY510" s="135" t="str">
        <f t="shared" si="64"/>
        <v/>
      </c>
      <c r="BZ510" s="108"/>
    </row>
    <row r="511" spans="1:78" x14ac:dyDescent="0.25">
      <c r="A511" s="27"/>
      <c r="B511" s="27"/>
      <c r="C511" s="27"/>
      <c r="D511" s="27"/>
      <c r="E511" s="28" t="str">
        <f>+IF(C511&lt;&gt;"",VLOOKUP(MID(C511,18,5),NIVELES!$A$133:$B$213,2,0),"")</f>
        <v/>
      </c>
      <c r="F511" s="88"/>
      <c r="G511" s="28" t="str">
        <f>IF(F511&lt;&gt;"",VLOOKUP(F511,NIVELES!$A$246:$C$464,3,0),"")</f>
        <v/>
      </c>
      <c r="H511" s="27"/>
      <c r="I511" s="27"/>
      <c r="J511" s="27"/>
      <c r="K511" s="107"/>
      <c r="L511" s="27"/>
      <c r="M511" s="46"/>
      <c r="N511" s="46"/>
      <c r="O511" s="46"/>
      <c r="P511" s="46"/>
      <c r="Q511" s="46"/>
      <c r="R511" s="46"/>
      <c r="S511" s="46"/>
      <c r="T511" s="46"/>
      <c r="U511" s="46"/>
      <c r="V511" s="46"/>
      <c r="W511" s="46"/>
      <c r="X511" s="46"/>
      <c r="Y511" s="41" t="str">
        <f>IF(A511&lt;&gt;"",IF(D511="DIRECCIÓN_DE_TRANSFERENCIAS","280 0031",VLOOKUP(C511,NIVELES!$A$14:$B$105,2,0)),"")</f>
        <v/>
      </c>
      <c r="Z511" s="106"/>
      <c r="AA511" s="43" t="str">
        <f>+IF(D511&lt;&gt;"",VLOOKUP(D511,NIVELES!$D$19:$H$25,2,0),"")</f>
        <v/>
      </c>
      <c r="AB511" s="28" t="str">
        <f>+IF(D511&lt;&gt;"",VLOOKUP(D511,NIVELES!$D$19:$H$25,3,0),"")</f>
        <v/>
      </c>
      <c r="AC511" s="28" t="str">
        <f>+IF(D511&lt;&gt;"",VLOOKUP(D511,NIVELES!$D$19:$H$25,4,0),"")</f>
        <v/>
      </c>
      <c r="AD511" s="28" t="str">
        <f>+IF(D511&lt;&gt;"",VLOOKUP(D511,NIVELES!$D$19:$H$25,5,0),"")</f>
        <v/>
      </c>
      <c r="AE511" s="44" t="str">
        <f>IF(AF511&lt;&gt;"",VLOOKUP(AF511,NIVELES!$F$495:$G$540,2,0),"")</f>
        <v/>
      </c>
      <c r="AF511" s="27"/>
      <c r="AG511" s="27"/>
      <c r="AH511" s="28" t="str">
        <f>+IF(AG511&lt;&gt;"",VLOOKUP(AG511,NIVELES!$A$800:$B$876,2,0),"")</f>
        <v/>
      </c>
      <c r="AI511" s="27"/>
      <c r="AJ511" s="27"/>
      <c r="AK511" s="28" t="str">
        <f>IF(AJ511&lt;&gt;"",+VLOOKUP(AJ511,NIVELES!$A$890:$B$1237,2,0),"")</f>
        <v/>
      </c>
      <c r="AL511" s="29"/>
      <c r="AM511" s="29"/>
      <c r="AN511" s="29"/>
      <c r="AO511" s="29"/>
      <c r="AP511" s="29"/>
      <c r="AQ511" s="29"/>
      <c r="AR511" s="29"/>
      <c r="AS511" s="29"/>
      <c r="AT511" s="29"/>
      <c r="AU511" s="29"/>
      <c r="AV511" s="29"/>
      <c r="AW511" s="29"/>
      <c r="AX511" s="29"/>
      <c r="AY511" s="31">
        <f t="shared" si="57"/>
        <v>0</v>
      </c>
      <c r="AZ511" s="30" t="str">
        <f t="shared" si="58"/>
        <v xml:space="preserve"> </v>
      </c>
      <c r="BA511" s="35" t="str">
        <f t="shared" si="59"/>
        <v xml:space="preserve"> </v>
      </c>
      <c r="BB511" s="108"/>
      <c r="BC511" s="108"/>
      <c r="BD511" s="108"/>
      <c r="BE511" s="136" t="str">
        <f t="shared" si="60"/>
        <v/>
      </c>
      <c r="BF511" s="108"/>
      <c r="BG511" s="110"/>
      <c r="BH511" s="110"/>
      <c r="BI511" s="110"/>
      <c r="BJ511" s="137" t="str">
        <f t="shared" si="61"/>
        <v/>
      </c>
      <c r="BK511" s="110"/>
      <c r="BL511" s="108"/>
      <c r="BM511" s="108"/>
      <c r="BN511" s="108"/>
      <c r="BO511" s="135" t="str">
        <f t="shared" si="62"/>
        <v/>
      </c>
      <c r="BP511" s="108"/>
      <c r="BQ511" s="108"/>
      <c r="BR511" s="108"/>
      <c r="BS511" s="108"/>
      <c r="BT511" s="135" t="str">
        <f t="shared" si="63"/>
        <v/>
      </c>
      <c r="BU511" s="108"/>
      <c r="BV511" s="108"/>
      <c r="BW511" s="108"/>
      <c r="BX511" s="108"/>
      <c r="BY511" s="135" t="str">
        <f t="shared" si="64"/>
        <v/>
      </c>
      <c r="BZ511" s="108"/>
    </row>
    <row r="512" spans="1:78" x14ac:dyDescent="0.25">
      <c r="A512" s="27"/>
      <c r="B512" s="27"/>
      <c r="C512" s="27"/>
      <c r="D512" s="27"/>
      <c r="E512" s="28" t="str">
        <f>+IF(C512&lt;&gt;"",VLOOKUP(MID(C512,18,5),NIVELES!$A$133:$B$213,2,0),"")</f>
        <v/>
      </c>
      <c r="F512" s="88"/>
      <c r="G512" s="28" t="str">
        <f>IF(F512&lt;&gt;"",VLOOKUP(F512,NIVELES!$A$246:$C$464,3,0),"")</f>
        <v/>
      </c>
      <c r="H512" s="27"/>
      <c r="I512" s="27"/>
      <c r="J512" s="27"/>
      <c r="K512" s="107"/>
      <c r="L512" s="27"/>
      <c r="M512" s="46"/>
      <c r="N512" s="46"/>
      <c r="O512" s="46"/>
      <c r="P512" s="46"/>
      <c r="Q512" s="46"/>
      <c r="R512" s="46"/>
      <c r="S512" s="46"/>
      <c r="T512" s="46"/>
      <c r="U512" s="46"/>
      <c r="V512" s="46"/>
      <c r="W512" s="46"/>
      <c r="X512" s="46"/>
      <c r="Y512" s="41" t="str">
        <f>IF(A512&lt;&gt;"",IF(D512="DIRECCIÓN_DE_TRANSFERENCIAS","280 0031",VLOOKUP(C512,NIVELES!$A$14:$B$105,2,0)),"")</f>
        <v/>
      </c>
      <c r="Z512" s="106"/>
      <c r="AA512" s="43" t="str">
        <f>+IF(D512&lt;&gt;"",VLOOKUP(D512,NIVELES!$D$19:$H$25,2,0),"")</f>
        <v/>
      </c>
      <c r="AB512" s="28" t="str">
        <f>+IF(D512&lt;&gt;"",VLOOKUP(D512,NIVELES!$D$19:$H$25,3,0),"")</f>
        <v/>
      </c>
      <c r="AC512" s="28" t="str">
        <f>+IF(D512&lt;&gt;"",VLOOKUP(D512,NIVELES!$D$19:$H$25,4,0),"")</f>
        <v/>
      </c>
      <c r="AD512" s="28" t="str">
        <f>+IF(D512&lt;&gt;"",VLOOKUP(D512,NIVELES!$D$19:$H$25,5,0),"")</f>
        <v/>
      </c>
      <c r="AE512" s="44" t="str">
        <f>IF(AF512&lt;&gt;"",VLOOKUP(AF512,NIVELES!$F$495:$G$540,2,0),"")</f>
        <v/>
      </c>
      <c r="AF512" s="27"/>
      <c r="AG512" s="27"/>
      <c r="AH512" s="28" t="str">
        <f>+IF(AG512&lt;&gt;"",VLOOKUP(AG512,NIVELES!$A$800:$B$876,2,0),"")</f>
        <v/>
      </c>
      <c r="AI512" s="27"/>
      <c r="AJ512" s="27"/>
      <c r="AK512" s="28" t="str">
        <f>IF(AJ512&lt;&gt;"",+VLOOKUP(AJ512,NIVELES!$A$890:$B$1237,2,0),"")</f>
        <v/>
      </c>
      <c r="AL512" s="29"/>
      <c r="AM512" s="29"/>
      <c r="AN512" s="29"/>
      <c r="AO512" s="29"/>
      <c r="AP512" s="29"/>
      <c r="AQ512" s="29"/>
      <c r="AR512" s="29"/>
      <c r="AS512" s="29"/>
      <c r="AT512" s="29"/>
      <c r="AU512" s="29"/>
      <c r="AV512" s="29"/>
      <c r="AW512" s="29"/>
      <c r="AX512" s="29"/>
      <c r="AY512" s="31">
        <f t="shared" si="57"/>
        <v>0</v>
      </c>
      <c r="AZ512" s="30" t="str">
        <f t="shared" si="58"/>
        <v xml:space="preserve"> </v>
      </c>
      <c r="BA512" s="35" t="str">
        <f t="shared" si="59"/>
        <v xml:space="preserve"> </v>
      </c>
      <c r="BB512" s="108"/>
      <c r="BC512" s="108"/>
      <c r="BD512" s="108"/>
      <c r="BE512" s="136" t="str">
        <f t="shared" si="60"/>
        <v/>
      </c>
      <c r="BF512" s="108"/>
      <c r="BG512" s="110"/>
      <c r="BH512" s="110"/>
      <c r="BI512" s="110"/>
      <c r="BJ512" s="137" t="str">
        <f t="shared" si="61"/>
        <v/>
      </c>
      <c r="BK512" s="110"/>
      <c r="BL512" s="108"/>
      <c r="BM512" s="108"/>
      <c r="BN512" s="108"/>
      <c r="BO512" s="135" t="str">
        <f t="shared" si="62"/>
        <v/>
      </c>
      <c r="BP512" s="108"/>
      <c r="BQ512" s="108"/>
      <c r="BR512" s="108"/>
      <c r="BS512" s="108"/>
      <c r="BT512" s="135" t="str">
        <f t="shared" si="63"/>
        <v/>
      </c>
      <c r="BU512" s="108"/>
      <c r="BV512" s="108"/>
      <c r="BW512" s="108"/>
      <c r="BX512" s="108"/>
      <c r="BY512" s="135" t="str">
        <f t="shared" si="64"/>
        <v/>
      </c>
      <c r="BZ512" s="108"/>
    </row>
    <row r="513" spans="1:78" x14ac:dyDescent="0.25">
      <c r="A513" s="27"/>
      <c r="B513" s="27"/>
      <c r="C513" s="27"/>
      <c r="D513" s="27"/>
      <c r="E513" s="28" t="str">
        <f>+IF(C513&lt;&gt;"",VLOOKUP(MID(C513,18,5),NIVELES!$A$133:$B$213,2,0),"")</f>
        <v/>
      </c>
      <c r="F513" s="88"/>
      <c r="G513" s="28" t="str">
        <f>IF(F513&lt;&gt;"",VLOOKUP(F513,NIVELES!$A$246:$C$464,3,0),"")</f>
        <v/>
      </c>
      <c r="H513" s="27"/>
      <c r="I513" s="27"/>
      <c r="J513" s="27"/>
      <c r="K513" s="107"/>
      <c r="L513" s="27"/>
      <c r="M513" s="46"/>
      <c r="N513" s="46"/>
      <c r="O513" s="46"/>
      <c r="P513" s="46"/>
      <c r="Q513" s="46"/>
      <c r="R513" s="46"/>
      <c r="S513" s="46"/>
      <c r="T513" s="46"/>
      <c r="U513" s="46"/>
      <c r="V513" s="46"/>
      <c r="W513" s="46"/>
      <c r="X513" s="46"/>
      <c r="Y513" s="41" t="str">
        <f>IF(A513&lt;&gt;"",IF(D513="DIRECCIÓN_DE_TRANSFERENCIAS","280 0031",VLOOKUP(C513,NIVELES!$A$14:$B$105,2,0)),"")</f>
        <v/>
      </c>
      <c r="Z513" s="106"/>
      <c r="AA513" s="43" t="str">
        <f>+IF(D513&lt;&gt;"",VLOOKUP(D513,NIVELES!$D$19:$H$25,2,0),"")</f>
        <v/>
      </c>
      <c r="AB513" s="28" t="str">
        <f>+IF(D513&lt;&gt;"",VLOOKUP(D513,NIVELES!$D$19:$H$25,3,0),"")</f>
        <v/>
      </c>
      <c r="AC513" s="28" t="str">
        <f>+IF(D513&lt;&gt;"",VLOOKUP(D513,NIVELES!$D$19:$H$25,4,0),"")</f>
        <v/>
      </c>
      <c r="AD513" s="28" t="str">
        <f>+IF(D513&lt;&gt;"",VLOOKUP(D513,NIVELES!$D$19:$H$25,5,0),"")</f>
        <v/>
      </c>
      <c r="AE513" s="44" t="str">
        <f>IF(AF513&lt;&gt;"",VLOOKUP(AF513,NIVELES!$F$495:$G$540,2,0),"")</f>
        <v/>
      </c>
      <c r="AF513" s="27"/>
      <c r="AG513" s="27"/>
      <c r="AH513" s="28" t="str">
        <f>+IF(AG513&lt;&gt;"",VLOOKUP(AG513,NIVELES!$A$800:$B$876,2,0),"")</f>
        <v/>
      </c>
      <c r="AI513" s="27"/>
      <c r="AJ513" s="27"/>
      <c r="AK513" s="28" t="str">
        <f>IF(AJ513&lt;&gt;"",+VLOOKUP(AJ513,NIVELES!$A$890:$B$1237,2,0),"")</f>
        <v/>
      </c>
      <c r="AL513" s="29"/>
      <c r="AM513" s="29"/>
      <c r="AN513" s="29"/>
      <c r="AO513" s="29"/>
      <c r="AP513" s="29"/>
      <c r="AQ513" s="29"/>
      <c r="AR513" s="29"/>
      <c r="AS513" s="29"/>
      <c r="AT513" s="29"/>
      <c r="AU513" s="29"/>
      <c r="AV513" s="29"/>
      <c r="AW513" s="29"/>
      <c r="AX513" s="29"/>
      <c r="AY513" s="31">
        <f t="shared" si="57"/>
        <v>0</v>
      </c>
      <c r="AZ513" s="30" t="str">
        <f t="shared" si="58"/>
        <v xml:space="preserve"> </v>
      </c>
      <c r="BA513" s="35" t="str">
        <f t="shared" si="59"/>
        <v xml:space="preserve"> </v>
      </c>
      <c r="BB513" s="108"/>
      <c r="BC513" s="108"/>
      <c r="BD513" s="108"/>
      <c r="BE513" s="136" t="str">
        <f t="shared" si="60"/>
        <v/>
      </c>
      <c r="BF513" s="108"/>
      <c r="BG513" s="110"/>
      <c r="BH513" s="110"/>
      <c r="BI513" s="110"/>
      <c r="BJ513" s="137" t="str">
        <f t="shared" si="61"/>
        <v/>
      </c>
      <c r="BK513" s="110"/>
      <c r="BL513" s="108"/>
      <c r="BM513" s="108"/>
      <c r="BN513" s="108"/>
      <c r="BO513" s="135" t="str">
        <f t="shared" si="62"/>
        <v/>
      </c>
      <c r="BP513" s="108"/>
      <c r="BQ513" s="108"/>
      <c r="BR513" s="108"/>
      <c r="BS513" s="108"/>
      <c r="BT513" s="135" t="str">
        <f t="shared" si="63"/>
        <v/>
      </c>
      <c r="BU513" s="108"/>
      <c r="BV513" s="108"/>
      <c r="BW513" s="108"/>
      <c r="BX513" s="108"/>
      <c r="BY513" s="135" t="str">
        <f t="shared" si="64"/>
        <v/>
      </c>
      <c r="BZ513" s="108"/>
    </row>
    <row r="514" spans="1:78" x14ac:dyDescent="0.25">
      <c r="A514" s="27"/>
      <c r="B514" s="27"/>
      <c r="C514" s="27"/>
      <c r="D514" s="27"/>
      <c r="E514" s="28" t="str">
        <f>+IF(C514&lt;&gt;"",VLOOKUP(MID(C514,18,5),NIVELES!$A$133:$B$213,2,0),"")</f>
        <v/>
      </c>
      <c r="F514" s="88"/>
      <c r="G514" s="28" t="str">
        <f>IF(F514&lt;&gt;"",VLOOKUP(F514,NIVELES!$A$246:$C$464,3,0),"")</f>
        <v/>
      </c>
      <c r="H514" s="27"/>
      <c r="I514" s="27"/>
      <c r="J514" s="27"/>
      <c r="K514" s="107"/>
      <c r="L514" s="27"/>
      <c r="M514" s="46"/>
      <c r="N514" s="46"/>
      <c r="O514" s="46"/>
      <c r="P514" s="46"/>
      <c r="Q514" s="46"/>
      <c r="R514" s="46"/>
      <c r="S514" s="46"/>
      <c r="T514" s="46"/>
      <c r="U514" s="46"/>
      <c r="V514" s="46"/>
      <c r="W514" s="46"/>
      <c r="X514" s="46"/>
      <c r="Y514" s="41" t="str">
        <f>IF(A514&lt;&gt;"",IF(D514="DIRECCIÓN_DE_TRANSFERENCIAS","280 0031",VLOOKUP(C514,NIVELES!$A$14:$B$105,2,0)),"")</f>
        <v/>
      </c>
      <c r="Z514" s="106"/>
      <c r="AA514" s="43" t="str">
        <f>+IF(D514&lt;&gt;"",VLOOKUP(D514,NIVELES!$D$19:$H$25,2,0),"")</f>
        <v/>
      </c>
      <c r="AB514" s="28" t="str">
        <f>+IF(D514&lt;&gt;"",VLOOKUP(D514,NIVELES!$D$19:$H$25,3,0),"")</f>
        <v/>
      </c>
      <c r="AC514" s="28" t="str">
        <f>+IF(D514&lt;&gt;"",VLOOKUP(D514,NIVELES!$D$19:$H$25,4,0),"")</f>
        <v/>
      </c>
      <c r="AD514" s="28" t="str">
        <f>+IF(D514&lt;&gt;"",VLOOKUP(D514,NIVELES!$D$19:$H$25,5,0),"")</f>
        <v/>
      </c>
      <c r="AE514" s="44" t="str">
        <f>IF(AF514&lt;&gt;"",VLOOKUP(AF514,NIVELES!$F$495:$G$540,2,0),"")</f>
        <v/>
      </c>
      <c r="AF514" s="27"/>
      <c r="AG514" s="27"/>
      <c r="AH514" s="28" t="str">
        <f>+IF(AG514&lt;&gt;"",VLOOKUP(AG514,NIVELES!$A$800:$B$876,2,0),"")</f>
        <v/>
      </c>
      <c r="AI514" s="27"/>
      <c r="AJ514" s="27"/>
      <c r="AK514" s="28" t="str">
        <f>IF(AJ514&lt;&gt;"",+VLOOKUP(AJ514,NIVELES!$A$890:$B$1237,2,0),"")</f>
        <v/>
      </c>
      <c r="AL514" s="29"/>
      <c r="AM514" s="29"/>
      <c r="AN514" s="29"/>
      <c r="AO514" s="29"/>
      <c r="AP514" s="29"/>
      <c r="AQ514" s="29"/>
      <c r="AR514" s="29"/>
      <c r="AS514" s="29"/>
      <c r="AT514" s="29"/>
      <c r="AU514" s="29"/>
      <c r="AV514" s="29"/>
      <c r="AW514" s="29"/>
      <c r="AX514" s="29"/>
      <c r="AY514" s="31">
        <f t="shared" si="57"/>
        <v>0</v>
      </c>
      <c r="AZ514" s="30" t="str">
        <f t="shared" si="58"/>
        <v xml:space="preserve"> </v>
      </c>
      <c r="BA514" s="35" t="str">
        <f t="shared" si="59"/>
        <v xml:space="preserve"> </v>
      </c>
      <c r="BB514" s="108"/>
      <c r="BC514" s="108"/>
      <c r="BD514" s="108"/>
      <c r="BE514" s="136" t="str">
        <f t="shared" si="60"/>
        <v/>
      </c>
      <c r="BF514" s="108"/>
      <c r="BG514" s="110"/>
      <c r="BH514" s="110"/>
      <c r="BI514" s="110"/>
      <c r="BJ514" s="137" t="str">
        <f t="shared" si="61"/>
        <v/>
      </c>
      <c r="BK514" s="110"/>
      <c r="BL514" s="108"/>
      <c r="BM514" s="108"/>
      <c r="BN514" s="108"/>
      <c r="BO514" s="135" t="str">
        <f t="shared" si="62"/>
        <v/>
      </c>
      <c r="BP514" s="108"/>
      <c r="BQ514" s="108"/>
      <c r="BR514" s="108"/>
      <c r="BS514" s="108"/>
      <c r="BT514" s="135" t="str">
        <f t="shared" si="63"/>
        <v/>
      </c>
      <c r="BU514" s="108"/>
      <c r="BV514" s="108"/>
      <c r="BW514" s="108"/>
      <c r="BX514" s="108"/>
      <c r="BY514" s="135" t="str">
        <f t="shared" si="64"/>
        <v/>
      </c>
      <c r="BZ514" s="108"/>
    </row>
    <row r="515" spans="1:78" x14ac:dyDescent="0.25">
      <c r="A515" s="27"/>
      <c r="B515" s="27"/>
      <c r="C515" s="27"/>
      <c r="D515" s="27"/>
      <c r="E515" s="28" t="str">
        <f>+IF(C515&lt;&gt;"",VLOOKUP(MID(C515,18,5),NIVELES!$A$133:$B$213,2,0),"")</f>
        <v/>
      </c>
      <c r="F515" s="88"/>
      <c r="G515" s="28" t="str">
        <f>IF(F515&lt;&gt;"",VLOOKUP(F515,NIVELES!$A$246:$C$464,3,0),"")</f>
        <v/>
      </c>
      <c r="H515" s="27"/>
      <c r="I515" s="27"/>
      <c r="J515" s="27"/>
      <c r="K515" s="107"/>
      <c r="L515" s="27"/>
      <c r="M515" s="46"/>
      <c r="N515" s="46"/>
      <c r="O515" s="46"/>
      <c r="P515" s="46"/>
      <c r="Q515" s="46"/>
      <c r="R515" s="46"/>
      <c r="S515" s="46"/>
      <c r="T515" s="46"/>
      <c r="U515" s="46"/>
      <c r="V515" s="46"/>
      <c r="W515" s="46"/>
      <c r="X515" s="46"/>
      <c r="Y515" s="41" t="str">
        <f>IF(A515&lt;&gt;"",IF(D515="DIRECCIÓN_DE_TRANSFERENCIAS","280 0031",VLOOKUP(C515,NIVELES!$A$14:$B$105,2,0)),"")</f>
        <v/>
      </c>
      <c r="Z515" s="106"/>
      <c r="AA515" s="43" t="str">
        <f>+IF(D515&lt;&gt;"",VLOOKUP(D515,NIVELES!$D$19:$H$25,2,0),"")</f>
        <v/>
      </c>
      <c r="AB515" s="28" t="str">
        <f>+IF(D515&lt;&gt;"",VLOOKUP(D515,NIVELES!$D$19:$H$25,3,0),"")</f>
        <v/>
      </c>
      <c r="AC515" s="28" t="str">
        <f>+IF(D515&lt;&gt;"",VLOOKUP(D515,NIVELES!$D$19:$H$25,4,0),"")</f>
        <v/>
      </c>
      <c r="AD515" s="28" t="str">
        <f>+IF(D515&lt;&gt;"",VLOOKUP(D515,NIVELES!$D$19:$H$25,5,0),"")</f>
        <v/>
      </c>
      <c r="AE515" s="44" t="str">
        <f>IF(AF515&lt;&gt;"",VLOOKUP(AF515,NIVELES!$F$495:$G$540,2,0),"")</f>
        <v/>
      </c>
      <c r="AF515" s="27"/>
      <c r="AG515" s="27"/>
      <c r="AH515" s="28" t="str">
        <f>+IF(AG515&lt;&gt;"",VLOOKUP(AG515,NIVELES!$A$800:$B$876,2,0),"")</f>
        <v/>
      </c>
      <c r="AI515" s="27"/>
      <c r="AJ515" s="27"/>
      <c r="AK515" s="28" t="str">
        <f>IF(AJ515&lt;&gt;"",+VLOOKUP(AJ515,NIVELES!$A$890:$B$1237,2,0),"")</f>
        <v/>
      </c>
      <c r="AL515" s="29"/>
      <c r="AM515" s="29"/>
      <c r="AN515" s="29"/>
      <c r="AO515" s="29"/>
      <c r="AP515" s="29"/>
      <c r="AQ515" s="29"/>
      <c r="AR515" s="29"/>
      <c r="AS515" s="29"/>
      <c r="AT515" s="29"/>
      <c r="AU515" s="29"/>
      <c r="AV515" s="29"/>
      <c r="AW515" s="29"/>
      <c r="AX515" s="29"/>
      <c r="AY515" s="31">
        <f t="shared" si="57"/>
        <v>0</v>
      </c>
      <c r="AZ515" s="30" t="str">
        <f t="shared" si="58"/>
        <v xml:space="preserve"> </v>
      </c>
      <c r="BA515" s="35" t="str">
        <f t="shared" si="59"/>
        <v xml:space="preserve"> </v>
      </c>
      <c r="BB515" s="108"/>
      <c r="BC515" s="108"/>
      <c r="BD515" s="108"/>
      <c r="BE515" s="136" t="str">
        <f t="shared" si="60"/>
        <v/>
      </c>
      <c r="BF515" s="108"/>
      <c r="BG515" s="110"/>
      <c r="BH515" s="110"/>
      <c r="BI515" s="110"/>
      <c r="BJ515" s="137" t="str">
        <f t="shared" si="61"/>
        <v/>
      </c>
      <c r="BK515" s="110"/>
      <c r="BL515" s="108"/>
      <c r="BM515" s="108"/>
      <c r="BN515" s="108"/>
      <c r="BO515" s="135" t="str">
        <f t="shared" si="62"/>
        <v/>
      </c>
      <c r="BP515" s="108"/>
      <c r="BQ515" s="108"/>
      <c r="BR515" s="108"/>
      <c r="BS515" s="108"/>
      <c r="BT515" s="135" t="str">
        <f t="shared" si="63"/>
        <v/>
      </c>
      <c r="BU515" s="108"/>
      <c r="BV515" s="108"/>
      <c r="BW515" s="108"/>
      <c r="BX515" s="108"/>
      <c r="BY515" s="135" t="str">
        <f t="shared" si="64"/>
        <v/>
      </c>
      <c r="BZ515" s="108"/>
    </row>
    <row r="516" spans="1:78" x14ac:dyDescent="0.25">
      <c r="A516" s="27"/>
      <c r="B516" s="27"/>
      <c r="C516" s="27"/>
      <c r="D516" s="27"/>
      <c r="E516" s="28" t="str">
        <f>+IF(C516&lt;&gt;"",VLOOKUP(MID(C516,18,5),NIVELES!$A$133:$B$213,2,0),"")</f>
        <v/>
      </c>
      <c r="F516" s="88"/>
      <c r="G516" s="28" t="str">
        <f>IF(F516&lt;&gt;"",VLOOKUP(F516,NIVELES!$A$246:$C$464,3,0),"")</f>
        <v/>
      </c>
      <c r="H516" s="27"/>
      <c r="I516" s="27"/>
      <c r="J516" s="27"/>
      <c r="K516" s="107"/>
      <c r="L516" s="27"/>
      <c r="M516" s="46"/>
      <c r="N516" s="46"/>
      <c r="O516" s="46"/>
      <c r="P516" s="46"/>
      <c r="Q516" s="46"/>
      <c r="R516" s="46"/>
      <c r="S516" s="46"/>
      <c r="T516" s="46"/>
      <c r="U516" s="46"/>
      <c r="V516" s="46"/>
      <c r="W516" s="46"/>
      <c r="X516" s="46"/>
      <c r="Y516" s="41" t="str">
        <f>IF(A516&lt;&gt;"",IF(D516="DIRECCIÓN_DE_TRANSFERENCIAS","280 0031",VLOOKUP(C516,NIVELES!$A$14:$B$105,2,0)),"")</f>
        <v/>
      </c>
      <c r="Z516" s="106"/>
      <c r="AA516" s="43" t="str">
        <f>+IF(D516&lt;&gt;"",VLOOKUP(D516,NIVELES!$D$19:$H$25,2,0),"")</f>
        <v/>
      </c>
      <c r="AB516" s="28" t="str">
        <f>+IF(D516&lt;&gt;"",VLOOKUP(D516,NIVELES!$D$19:$H$25,3,0),"")</f>
        <v/>
      </c>
      <c r="AC516" s="28" t="str">
        <f>+IF(D516&lt;&gt;"",VLOOKUP(D516,NIVELES!$D$19:$H$25,4,0),"")</f>
        <v/>
      </c>
      <c r="AD516" s="28" t="str">
        <f>+IF(D516&lt;&gt;"",VLOOKUP(D516,NIVELES!$D$19:$H$25,5,0),"")</f>
        <v/>
      </c>
      <c r="AE516" s="44" t="str">
        <f>IF(AF516&lt;&gt;"",VLOOKUP(AF516,NIVELES!$F$495:$G$540,2,0),"")</f>
        <v/>
      </c>
      <c r="AF516" s="27"/>
      <c r="AG516" s="27"/>
      <c r="AH516" s="28" t="str">
        <f>+IF(AG516&lt;&gt;"",VLOOKUP(AG516,NIVELES!$A$800:$B$876,2,0),"")</f>
        <v/>
      </c>
      <c r="AI516" s="27"/>
      <c r="AJ516" s="27"/>
      <c r="AK516" s="28" t="str">
        <f>IF(AJ516&lt;&gt;"",+VLOOKUP(AJ516,NIVELES!$A$890:$B$1237,2,0),"")</f>
        <v/>
      </c>
      <c r="AL516" s="29"/>
      <c r="AM516" s="29"/>
      <c r="AN516" s="29"/>
      <c r="AO516" s="29"/>
      <c r="AP516" s="29"/>
      <c r="AQ516" s="29"/>
      <c r="AR516" s="29"/>
      <c r="AS516" s="29"/>
      <c r="AT516" s="29"/>
      <c r="AU516" s="29"/>
      <c r="AV516" s="29"/>
      <c r="AW516" s="29"/>
      <c r="AX516" s="29"/>
      <c r="AY516" s="31">
        <f t="shared" si="57"/>
        <v>0</v>
      </c>
      <c r="AZ516" s="30" t="str">
        <f t="shared" si="58"/>
        <v xml:space="preserve"> </v>
      </c>
      <c r="BA516" s="35" t="str">
        <f t="shared" si="59"/>
        <v xml:space="preserve"> </v>
      </c>
      <c r="BB516" s="108"/>
      <c r="BC516" s="108"/>
      <c r="BD516" s="108"/>
      <c r="BE516" s="136" t="str">
        <f t="shared" si="60"/>
        <v/>
      </c>
      <c r="BF516" s="108"/>
      <c r="BG516" s="110"/>
      <c r="BH516" s="110"/>
      <c r="BI516" s="110"/>
      <c r="BJ516" s="137" t="str">
        <f t="shared" si="61"/>
        <v/>
      </c>
      <c r="BK516" s="110"/>
      <c r="BL516" s="108"/>
      <c r="BM516" s="108"/>
      <c r="BN516" s="108"/>
      <c r="BO516" s="135" t="str">
        <f t="shared" si="62"/>
        <v/>
      </c>
      <c r="BP516" s="108"/>
      <c r="BQ516" s="108"/>
      <c r="BR516" s="108"/>
      <c r="BS516" s="108"/>
      <c r="BT516" s="135" t="str">
        <f t="shared" si="63"/>
        <v/>
      </c>
      <c r="BU516" s="108"/>
      <c r="BV516" s="108"/>
      <c r="BW516" s="108"/>
      <c r="BX516" s="108"/>
      <c r="BY516" s="135" t="str">
        <f t="shared" si="64"/>
        <v/>
      </c>
      <c r="BZ516" s="108"/>
    </row>
    <row r="517" spans="1:78" x14ac:dyDescent="0.25">
      <c r="A517" s="27"/>
      <c r="B517" s="27"/>
      <c r="C517" s="27"/>
      <c r="D517" s="27"/>
      <c r="E517" s="28" t="str">
        <f>+IF(C517&lt;&gt;"",VLOOKUP(MID(C517,18,5),NIVELES!$A$133:$B$213,2,0),"")</f>
        <v/>
      </c>
      <c r="F517" s="88"/>
      <c r="G517" s="28" t="str">
        <f>IF(F517&lt;&gt;"",VLOOKUP(F517,NIVELES!$A$246:$C$464,3,0),"")</f>
        <v/>
      </c>
      <c r="H517" s="27"/>
      <c r="I517" s="27"/>
      <c r="J517" s="27"/>
      <c r="K517" s="107"/>
      <c r="L517" s="27"/>
      <c r="M517" s="46"/>
      <c r="N517" s="46"/>
      <c r="O517" s="46"/>
      <c r="P517" s="46"/>
      <c r="Q517" s="46"/>
      <c r="R517" s="46"/>
      <c r="S517" s="46"/>
      <c r="T517" s="46"/>
      <c r="U517" s="46"/>
      <c r="V517" s="46"/>
      <c r="W517" s="46"/>
      <c r="X517" s="46"/>
      <c r="Y517" s="41" t="str">
        <f>IF(A517&lt;&gt;"",IF(D517="DIRECCIÓN_DE_TRANSFERENCIAS","280 0031",VLOOKUP(C517,NIVELES!$A$14:$B$105,2,0)),"")</f>
        <v/>
      </c>
      <c r="Z517" s="106"/>
      <c r="AA517" s="43" t="str">
        <f>+IF(D517&lt;&gt;"",VLOOKUP(D517,NIVELES!$D$19:$H$25,2,0),"")</f>
        <v/>
      </c>
      <c r="AB517" s="28" t="str">
        <f>+IF(D517&lt;&gt;"",VLOOKUP(D517,NIVELES!$D$19:$H$25,3,0),"")</f>
        <v/>
      </c>
      <c r="AC517" s="28" t="str">
        <f>+IF(D517&lt;&gt;"",VLOOKUP(D517,NIVELES!$D$19:$H$25,4,0),"")</f>
        <v/>
      </c>
      <c r="AD517" s="28" t="str">
        <f>+IF(D517&lt;&gt;"",VLOOKUP(D517,NIVELES!$D$19:$H$25,5,0),"")</f>
        <v/>
      </c>
      <c r="AE517" s="44" t="str">
        <f>IF(AF517&lt;&gt;"",VLOOKUP(AF517,NIVELES!$F$495:$G$540,2,0),"")</f>
        <v/>
      </c>
      <c r="AF517" s="27"/>
      <c r="AG517" s="27"/>
      <c r="AH517" s="28" t="str">
        <f>+IF(AG517&lt;&gt;"",VLOOKUP(AG517,NIVELES!$A$800:$B$876,2,0),"")</f>
        <v/>
      </c>
      <c r="AI517" s="27"/>
      <c r="AJ517" s="27"/>
      <c r="AK517" s="28" t="str">
        <f>IF(AJ517&lt;&gt;"",+VLOOKUP(AJ517,NIVELES!$A$890:$B$1237,2,0),"")</f>
        <v/>
      </c>
      <c r="AL517" s="29"/>
      <c r="AM517" s="29"/>
      <c r="AN517" s="29"/>
      <c r="AO517" s="29"/>
      <c r="AP517" s="29"/>
      <c r="AQ517" s="29"/>
      <c r="AR517" s="29"/>
      <c r="AS517" s="29"/>
      <c r="AT517" s="29"/>
      <c r="AU517" s="29"/>
      <c r="AV517" s="29"/>
      <c r="AW517" s="29"/>
      <c r="AX517" s="29"/>
      <c r="AY517" s="31">
        <f t="shared" si="57"/>
        <v>0</v>
      </c>
      <c r="AZ517" s="30" t="str">
        <f t="shared" si="58"/>
        <v xml:space="preserve"> </v>
      </c>
      <c r="BA517" s="35" t="str">
        <f t="shared" si="59"/>
        <v xml:space="preserve"> </v>
      </c>
      <c r="BB517" s="108"/>
      <c r="BC517" s="108"/>
      <c r="BD517" s="108"/>
      <c r="BE517" s="136" t="str">
        <f t="shared" si="60"/>
        <v/>
      </c>
      <c r="BF517" s="108"/>
      <c r="BG517" s="110"/>
      <c r="BH517" s="110"/>
      <c r="BI517" s="110"/>
      <c r="BJ517" s="137" t="str">
        <f t="shared" si="61"/>
        <v/>
      </c>
      <c r="BK517" s="110"/>
      <c r="BL517" s="108"/>
      <c r="BM517" s="108"/>
      <c r="BN517" s="108"/>
      <c r="BO517" s="135" t="str">
        <f t="shared" si="62"/>
        <v/>
      </c>
      <c r="BP517" s="108"/>
      <c r="BQ517" s="108"/>
      <c r="BR517" s="108"/>
      <c r="BS517" s="108"/>
      <c r="BT517" s="135" t="str">
        <f t="shared" si="63"/>
        <v/>
      </c>
      <c r="BU517" s="108"/>
      <c r="BV517" s="108"/>
      <c r="BW517" s="108"/>
      <c r="BX517" s="108"/>
      <c r="BY517" s="135" t="str">
        <f t="shared" si="64"/>
        <v/>
      </c>
      <c r="BZ517" s="108"/>
    </row>
    <row r="518" spans="1:78" x14ac:dyDescent="0.25">
      <c r="A518" s="27"/>
      <c r="B518" s="27"/>
      <c r="C518" s="27"/>
      <c r="D518" s="27"/>
      <c r="E518" s="28" t="str">
        <f>+IF(C518&lt;&gt;"",VLOOKUP(MID(C518,18,5),NIVELES!$A$133:$B$213,2,0),"")</f>
        <v/>
      </c>
      <c r="F518" s="88"/>
      <c r="G518" s="28" t="str">
        <f>IF(F518&lt;&gt;"",VLOOKUP(F518,NIVELES!$A$246:$C$464,3,0),"")</f>
        <v/>
      </c>
      <c r="H518" s="27"/>
      <c r="I518" s="27"/>
      <c r="J518" s="27"/>
      <c r="K518" s="107"/>
      <c r="L518" s="27"/>
      <c r="M518" s="46"/>
      <c r="N518" s="46"/>
      <c r="O518" s="46"/>
      <c r="P518" s="46"/>
      <c r="Q518" s="46"/>
      <c r="R518" s="46"/>
      <c r="S518" s="46"/>
      <c r="T518" s="46"/>
      <c r="U518" s="46"/>
      <c r="V518" s="46"/>
      <c r="W518" s="46"/>
      <c r="X518" s="46"/>
      <c r="Y518" s="41" t="str">
        <f>IF(A518&lt;&gt;"",IF(D518="DIRECCIÓN_DE_TRANSFERENCIAS","280 0031",VLOOKUP(C518,NIVELES!$A$14:$B$105,2,0)),"")</f>
        <v/>
      </c>
      <c r="Z518" s="106"/>
      <c r="AA518" s="43" t="str">
        <f>+IF(D518&lt;&gt;"",VLOOKUP(D518,NIVELES!$D$19:$H$25,2,0),"")</f>
        <v/>
      </c>
      <c r="AB518" s="28" t="str">
        <f>+IF(D518&lt;&gt;"",VLOOKUP(D518,NIVELES!$D$19:$H$25,3,0),"")</f>
        <v/>
      </c>
      <c r="AC518" s="28" t="str">
        <f>+IF(D518&lt;&gt;"",VLOOKUP(D518,NIVELES!$D$19:$H$25,4,0),"")</f>
        <v/>
      </c>
      <c r="AD518" s="28" t="str">
        <f>+IF(D518&lt;&gt;"",VLOOKUP(D518,NIVELES!$D$19:$H$25,5,0),"")</f>
        <v/>
      </c>
      <c r="AE518" s="44" t="str">
        <f>IF(AF518&lt;&gt;"",VLOOKUP(AF518,NIVELES!$F$495:$G$540,2,0),"")</f>
        <v/>
      </c>
      <c r="AF518" s="27"/>
      <c r="AG518" s="27"/>
      <c r="AH518" s="28" t="str">
        <f>+IF(AG518&lt;&gt;"",VLOOKUP(AG518,NIVELES!$A$800:$B$876,2,0),"")</f>
        <v/>
      </c>
      <c r="AI518" s="27"/>
      <c r="AJ518" s="27"/>
      <c r="AK518" s="28" t="str">
        <f>IF(AJ518&lt;&gt;"",+VLOOKUP(AJ518,NIVELES!$A$890:$B$1237,2,0),"")</f>
        <v/>
      </c>
      <c r="AL518" s="29"/>
      <c r="AM518" s="29"/>
      <c r="AN518" s="29"/>
      <c r="AO518" s="29"/>
      <c r="AP518" s="29"/>
      <c r="AQ518" s="29"/>
      <c r="AR518" s="29"/>
      <c r="AS518" s="29"/>
      <c r="AT518" s="29"/>
      <c r="AU518" s="29"/>
      <c r="AV518" s="29"/>
      <c r="AW518" s="29"/>
      <c r="AX518" s="29"/>
      <c r="AY518" s="31">
        <f t="shared" si="57"/>
        <v>0</v>
      </c>
      <c r="AZ518" s="30" t="str">
        <f t="shared" si="58"/>
        <v xml:space="preserve"> </v>
      </c>
      <c r="BA518" s="35" t="str">
        <f t="shared" si="59"/>
        <v xml:space="preserve"> </v>
      </c>
      <c r="BB518" s="108"/>
      <c r="BC518" s="108"/>
      <c r="BD518" s="108"/>
      <c r="BE518" s="136" t="str">
        <f t="shared" si="60"/>
        <v/>
      </c>
      <c r="BF518" s="108"/>
      <c r="BG518" s="110"/>
      <c r="BH518" s="110"/>
      <c r="BI518" s="110"/>
      <c r="BJ518" s="137" t="str">
        <f t="shared" si="61"/>
        <v/>
      </c>
      <c r="BK518" s="110"/>
      <c r="BL518" s="108"/>
      <c r="BM518" s="108"/>
      <c r="BN518" s="108"/>
      <c r="BO518" s="135" t="str">
        <f t="shared" si="62"/>
        <v/>
      </c>
      <c r="BP518" s="108"/>
      <c r="BQ518" s="108"/>
      <c r="BR518" s="108"/>
      <c r="BS518" s="108"/>
      <c r="BT518" s="135" t="str">
        <f t="shared" si="63"/>
        <v/>
      </c>
      <c r="BU518" s="108"/>
      <c r="BV518" s="108"/>
      <c r="BW518" s="108"/>
      <c r="BX518" s="108"/>
      <c r="BY518" s="135" t="str">
        <f t="shared" si="64"/>
        <v/>
      </c>
      <c r="BZ518" s="108"/>
    </row>
    <row r="519" spans="1:78" x14ac:dyDescent="0.25">
      <c r="A519" s="27"/>
      <c r="B519" s="27"/>
      <c r="C519" s="27"/>
      <c r="D519" s="27"/>
      <c r="E519" s="28" t="str">
        <f>+IF(C519&lt;&gt;"",VLOOKUP(MID(C519,18,5),NIVELES!$A$133:$B$213,2,0),"")</f>
        <v/>
      </c>
      <c r="F519" s="88"/>
      <c r="G519" s="28" t="str">
        <f>IF(F519&lt;&gt;"",VLOOKUP(F519,NIVELES!$A$246:$C$464,3,0),"")</f>
        <v/>
      </c>
      <c r="H519" s="27"/>
      <c r="I519" s="27"/>
      <c r="J519" s="27"/>
      <c r="K519" s="107"/>
      <c r="L519" s="27"/>
      <c r="M519" s="46"/>
      <c r="N519" s="46"/>
      <c r="O519" s="46"/>
      <c r="P519" s="46"/>
      <c r="Q519" s="46"/>
      <c r="R519" s="46"/>
      <c r="S519" s="46"/>
      <c r="T519" s="46"/>
      <c r="U519" s="46"/>
      <c r="V519" s="46"/>
      <c r="W519" s="46"/>
      <c r="X519" s="46"/>
      <c r="Y519" s="41" t="str">
        <f>IF(A519&lt;&gt;"",IF(D519="DIRECCIÓN_DE_TRANSFERENCIAS","280 0031",VLOOKUP(C519,NIVELES!$A$14:$B$105,2,0)),"")</f>
        <v/>
      </c>
      <c r="Z519" s="106"/>
      <c r="AA519" s="43" t="str">
        <f>+IF(D519&lt;&gt;"",VLOOKUP(D519,NIVELES!$D$19:$H$25,2,0),"")</f>
        <v/>
      </c>
      <c r="AB519" s="28" t="str">
        <f>+IF(D519&lt;&gt;"",VLOOKUP(D519,NIVELES!$D$19:$H$25,3,0),"")</f>
        <v/>
      </c>
      <c r="AC519" s="28" t="str">
        <f>+IF(D519&lt;&gt;"",VLOOKUP(D519,NIVELES!$D$19:$H$25,4,0),"")</f>
        <v/>
      </c>
      <c r="AD519" s="28" t="str">
        <f>+IF(D519&lt;&gt;"",VLOOKUP(D519,NIVELES!$D$19:$H$25,5,0),"")</f>
        <v/>
      </c>
      <c r="AE519" s="44" t="str">
        <f>IF(AF519&lt;&gt;"",VLOOKUP(AF519,NIVELES!$F$495:$G$540,2,0),"")</f>
        <v/>
      </c>
      <c r="AF519" s="27"/>
      <c r="AG519" s="27"/>
      <c r="AH519" s="28" t="str">
        <f>+IF(AG519&lt;&gt;"",VLOOKUP(AG519,NIVELES!$A$800:$B$876,2,0),"")</f>
        <v/>
      </c>
      <c r="AI519" s="27"/>
      <c r="AJ519" s="27"/>
      <c r="AK519" s="28" t="str">
        <f>IF(AJ519&lt;&gt;"",+VLOOKUP(AJ519,NIVELES!$A$890:$B$1237,2,0),"")</f>
        <v/>
      </c>
      <c r="AL519" s="29"/>
      <c r="AM519" s="29"/>
      <c r="AN519" s="29"/>
      <c r="AO519" s="29"/>
      <c r="AP519" s="29"/>
      <c r="AQ519" s="29"/>
      <c r="AR519" s="29"/>
      <c r="AS519" s="29"/>
      <c r="AT519" s="29"/>
      <c r="AU519" s="29"/>
      <c r="AV519" s="29"/>
      <c r="AW519" s="29"/>
      <c r="AX519" s="29"/>
      <c r="AY519" s="31">
        <f t="shared" si="57"/>
        <v>0</v>
      </c>
      <c r="AZ519" s="30" t="str">
        <f t="shared" si="58"/>
        <v xml:space="preserve"> </v>
      </c>
      <c r="BA519" s="35" t="str">
        <f t="shared" si="59"/>
        <v xml:space="preserve"> </v>
      </c>
      <c r="BB519" s="108"/>
      <c r="BC519" s="108"/>
      <c r="BD519" s="108"/>
      <c r="BE519" s="136" t="str">
        <f t="shared" si="60"/>
        <v/>
      </c>
      <c r="BF519" s="108"/>
      <c r="BG519" s="110"/>
      <c r="BH519" s="110"/>
      <c r="BI519" s="110"/>
      <c r="BJ519" s="137" t="str">
        <f t="shared" si="61"/>
        <v/>
      </c>
      <c r="BK519" s="110"/>
      <c r="BL519" s="108"/>
      <c r="BM519" s="108"/>
      <c r="BN519" s="108"/>
      <c r="BO519" s="135" t="str">
        <f t="shared" si="62"/>
        <v/>
      </c>
      <c r="BP519" s="108"/>
      <c r="BQ519" s="108"/>
      <c r="BR519" s="108"/>
      <c r="BS519" s="108"/>
      <c r="BT519" s="135" t="str">
        <f t="shared" si="63"/>
        <v/>
      </c>
      <c r="BU519" s="108"/>
      <c r="BV519" s="108"/>
      <c r="BW519" s="108"/>
      <c r="BX519" s="108"/>
      <c r="BY519" s="135" t="str">
        <f t="shared" si="64"/>
        <v/>
      </c>
      <c r="BZ519" s="108"/>
    </row>
    <row r="520" spans="1:78" x14ac:dyDescent="0.25">
      <c r="A520" s="27"/>
      <c r="B520" s="27"/>
      <c r="C520" s="27"/>
      <c r="D520" s="27"/>
      <c r="E520" s="28" t="str">
        <f>+IF(C520&lt;&gt;"",VLOOKUP(MID(C520,18,5),NIVELES!$A$133:$B$213,2,0),"")</f>
        <v/>
      </c>
      <c r="F520" s="88"/>
      <c r="G520" s="28" t="str">
        <f>IF(F520&lt;&gt;"",VLOOKUP(F520,NIVELES!$A$246:$C$464,3,0),"")</f>
        <v/>
      </c>
      <c r="H520" s="27"/>
      <c r="I520" s="27"/>
      <c r="J520" s="27"/>
      <c r="K520" s="107"/>
      <c r="L520" s="27"/>
      <c r="M520" s="46"/>
      <c r="N520" s="46"/>
      <c r="O520" s="46"/>
      <c r="P520" s="46"/>
      <c r="Q520" s="46"/>
      <c r="R520" s="46"/>
      <c r="S520" s="46"/>
      <c r="T520" s="46"/>
      <c r="U520" s="46"/>
      <c r="V520" s="46"/>
      <c r="W520" s="46"/>
      <c r="X520" s="46"/>
      <c r="Y520" s="41" t="str">
        <f>IF(A520&lt;&gt;"",IF(D520="DIRECCIÓN_DE_TRANSFERENCIAS","280 0031",VLOOKUP(C520,NIVELES!$A$14:$B$105,2,0)),"")</f>
        <v/>
      </c>
      <c r="Z520" s="106"/>
      <c r="AA520" s="43" t="str">
        <f>+IF(D520&lt;&gt;"",VLOOKUP(D520,NIVELES!$D$19:$H$25,2,0),"")</f>
        <v/>
      </c>
      <c r="AB520" s="28" t="str">
        <f>+IF(D520&lt;&gt;"",VLOOKUP(D520,NIVELES!$D$19:$H$25,3,0),"")</f>
        <v/>
      </c>
      <c r="AC520" s="28" t="str">
        <f>+IF(D520&lt;&gt;"",VLOOKUP(D520,NIVELES!$D$19:$H$25,4,0),"")</f>
        <v/>
      </c>
      <c r="AD520" s="28" t="str">
        <f>+IF(D520&lt;&gt;"",VLOOKUP(D520,NIVELES!$D$19:$H$25,5,0),"")</f>
        <v/>
      </c>
      <c r="AE520" s="44" t="str">
        <f>IF(AF520&lt;&gt;"",VLOOKUP(AF520,NIVELES!$F$495:$G$540,2,0),"")</f>
        <v/>
      </c>
      <c r="AF520" s="27"/>
      <c r="AG520" s="27"/>
      <c r="AH520" s="28" t="str">
        <f>+IF(AG520&lt;&gt;"",VLOOKUP(AG520,NIVELES!$A$800:$B$876,2,0),"")</f>
        <v/>
      </c>
      <c r="AI520" s="27"/>
      <c r="AJ520" s="27"/>
      <c r="AK520" s="28" t="str">
        <f>IF(AJ520&lt;&gt;"",+VLOOKUP(AJ520,NIVELES!$A$890:$B$1237,2,0),"")</f>
        <v/>
      </c>
      <c r="AL520" s="29"/>
      <c r="AM520" s="29"/>
      <c r="AN520" s="29"/>
      <c r="AO520" s="29"/>
      <c r="AP520" s="29"/>
      <c r="AQ520" s="29"/>
      <c r="AR520" s="29"/>
      <c r="AS520" s="29"/>
      <c r="AT520" s="29"/>
      <c r="AU520" s="29"/>
      <c r="AV520" s="29"/>
      <c r="AW520" s="29"/>
      <c r="AX520" s="29"/>
      <c r="AY520" s="31">
        <f t="shared" si="57"/>
        <v>0</v>
      </c>
      <c r="AZ520" s="30" t="str">
        <f t="shared" si="58"/>
        <v xml:space="preserve"> </v>
      </c>
      <c r="BA520" s="35" t="str">
        <f t="shared" si="59"/>
        <v xml:space="preserve"> </v>
      </c>
      <c r="BB520" s="108"/>
      <c r="BC520" s="108"/>
      <c r="BD520" s="108"/>
      <c r="BE520" s="136" t="str">
        <f t="shared" si="60"/>
        <v/>
      </c>
      <c r="BF520" s="108"/>
      <c r="BG520" s="110"/>
      <c r="BH520" s="110"/>
      <c r="BI520" s="110"/>
      <c r="BJ520" s="137" t="str">
        <f t="shared" si="61"/>
        <v/>
      </c>
      <c r="BK520" s="110"/>
      <c r="BL520" s="108"/>
      <c r="BM520" s="108"/>
      <c r="BN520" s="108"/>
      <c r="BO520" s="135" t="str">
        <f t="shared" si="62"/>
        <v/>
      </c>
      <c r="BP520" s="108"/>
      <c r="BQ520" s="108"/>
      <c r="BR520" s="108"/>
      <c r="BS520" s="108"/>
      <c r="BT520" s="135" t="str">
        <f t="shared" si="63"/>
        <v/>
      </c>
      <c r="BU520" s="108"/>
      <c r="BV520" s="108"/>
      <c r="BW520" s="108"/>
      <c r="BX520" s="108"/>
      <c r="BY520" s="135" t="str">
        <f t="shared" si="64"/>
        <v/>
      </c>
      <c r="BZ520" s="108"/>
    </row>
    <row r="521" spans="1:78" x14ac:dyDescent="0.25">
      <c r="A521" s="27"/>
      <c r="B521" s="27"/>
      <c r="C521" s="27"/>
      <c r="D521" s="27"/>
      <c r="E521" s="28" t="str">
        <f>+IF(C521&lt;&gt;"",VLOOKUP(MID(C521,18,5),NIVELES!$A$133:$B$213,2,0),"")</f>
        <v/>
      </c>
      <c r="F521" s="88"/>
      <c r="G521" s="28" t="str">
        <f>IF(F521&lt;&gt;"",VLOOKUP(F521,NIVELES!$A$246:$C$464,3,0),"")</f>
        <v/>
      </c>
      <c r="H521" s="27"/>
      <c r="I521" s="27"/>
      <c r="J521" s="27"/>
      <c r="K521" s="107"/>
      <c r="L521" s="27"/>
      <c r="M521" s="46"/>
      <c r="N521" s="46"/>
      <c r="O521" s="46"/>
      <c r="P521" s="46"/>
      <c r="Q521" s="46"/>
      <c r="R521" s="46"/>
      <c r="S521" s="46"/>
      <c r="T521" s="46"/>
      <c r="U521" s="46"/>
      <c r="V521" s="46"/>
      <c r="W521" s="46"/>
      <c r="X521" s="46"/>
      <c r="Y521" s="41" t="str">
        <f>IF(A521&lt;&gt;"",IF(D521="DIRECCIÓN_DE_TRANSFERENCIAS","280 0031",VLOOKUP(C521,NIVELES!$A$14:$B$105,2,0)),"")</f>
        <v/>
      </c>
      <c r="Z521" s="106"/>
      <c r="AA521" s="43" t="str">
        <f>+IF(D521&lt;&gt;"",VLOOKUP(D521,NIVELES!$D$19:$H$25,2,0),"")</f>
        <v/>
      </c>
      <c r="AB521" s="28" t="str">
        <f>+IF(D521&lt;&gt;"",VLOOKUP(D521,NIVELES!$D$19:$H$25,3,0),"")</f>
        <v/>
      </c>
      <c r="AC521" s="28" t="str">
        <f>+IF(D521&lt;&gt;"",VLOOKUP(D521,NIVELES!$D$19:$H$25,4,0),"")</f>
        <v/>
      </c>
      <c r="AD521" s="28" t="str">
        <f>+IF(D521&lt;&gt;"",VLOOKUP(D521,NIVELES!$D$19:$H$25,5,0),"")</f>
        <v/>
      </c>
      <c r="AE521" s="44" t="str">
        <f>IF(AF521&lt;&gt;"",VLOOKUP(AF521,NIVELES!$F$495:$G$540,2,0),"")</f>
        <v/>
      </c>
      <c r="AF521" s="27"/>
      <c r="AG521" s="27"/>
      <c r="AH521" s="28" t="str">
        <f>+IF(AG521&lt;&gt;"",VLOOKUP(AG521,NIVELES!$A$800:$B$876,2,0),"")</f>
        <v/>
      </c>
      <c r="AI521" s="27"/>
      <c r="AJ521" s="27"/>
      <c r="AK521" s="28" t="str">
        <f>IF(AJ521&lt;&gt;"",+VLOOKUP(AJ521,NIVELES!$A$890:$B$1237,2,0),"")</f>
        <v/>
      </c>
      <c r="AL521" s="29"/>
      <c r="AM521" s="29"/>
      <c r="AN521" s="29"/>
      <c r="AO521" s="29"/>
      <c r="AP521" s="29"/>
      <c r="AQ521" s="29"/>
      <c r="AR521" s="29"/>
      <c r="AS521" s="29"/>
      <c r="AT521" s="29"/>
      <c r="AU521" s="29"/>
      <c r="AV521" s="29"/>
      <c r="AW521" s="29"/>
      <c r="AX521" s="29"/>
      <c r="AY521" s="31">
        <f t="shared" si="57"/>
        <v>0</v>
      </c>
      <c r="AZ521" s="30" t="str">
        <f t="shared" si="58"/>
        <v xml:space="preserve"> </v>
      </c>
      <c r="BA521" s="35" t="str">
        <f t="shared" si="59"/>
        <v xml:space="preserve"> </v>
      </c>
      <c r="BB521" s="108"/>
      <c r="BC521" s="108"/>
      <c r="BD521" s="108"/>
      <c r="BE521" s="136" t="str">
        <f t="shared" si="60"/>
        <v/>
      </c>
      <c r="BF521" s="108"/>
      <c r="BG521" s="110"/>
      <c r="BH521" s="110"/>
      <c r="BI521" s="110"/>
      <c r="BJ521" s="137" t="str">
        <f t="shared" si="61"/>
        <v/>
      </c>
      <c r="BK521" s="110"/>
      <c r="BL521" s="108"/>
      <c r="BM521" s="108"/>
      <c r="BN521" s="108"/>
      <c r="BO521" s="135" t="str">
        <f t="shared" si="62"/>
        <v/>
      </c>
      <c r="BP521" s="108"/>
      <c r="BQ521" s="108"/>
      <c r="BR521" s="108"/>
      <c r="BS521" s="108"/>
      <c r="BT521" s="135" t="str">
        <f t="shared" si="63"/>
        <v/>
      </c>
      <c r="BU521" s="108"/>
      <c r="BV521" s="108"/>
      <c r="BW521" s="108"/>
      <c r="BX521" s="108"/>
      <c r="BY521" s="135" t="str">
        <f t="shared" si="64"/>
        <v/>
      </c>
      <c r="BZ521" s="108"/>
    </row>
    <row r="522" spans="1:78" x14ac:dyDescent="0.25">
      <c r="A522" s="27"/>
      <c r="B522" s="27"/>
      <c r="C522" s="27"/>
      <c r="D522" s="27"/>
      <c r="E522" s="28" t="str">
        <f>+IF(C522&lt;&gt;"",VLOOKUP(MID(C522,18,5),NIVELES!$A$133:$B$213,2,0),"")</f>
        <v/>
      </c>
      <c r="F522" s="88"/>
      <c r="G522" s="28" t="str">
        <f>IF(F522&lt;&gt;"",VLOOKUP(F522,NIVELES!$A$246:$C$464,3,0),"")</f>
        <v/>
      </c>
      <c r="H522" s="27"/>
      <c r="I522" s="27"/>
      <c r="J522" s="27"/>
      <c r="K522" s="107"/>
      <c r="L522" s="27"/>
      <c r="M522" s="46"/>
      <c r="N522" s="46"/>
      <c r="O522" s="46"/>
      <c r="P522" s="46"/>
      <c r="Q522" s="46"/>
      <c r="R522" s="46"/>
      <c r="S522" s="46"/>
      <c r="T522" s="46"/>
      <c r="U522" s="46"/>
      <c r="V522" s="46"/>
      <c r="W522" s="46"/>
      <c r="X522" s="46"/>
      <c r="Y522" s="41" t="str">
        <f>IF(A522&lt;&gt;"",IF(D522="DIRECCIÓN_DE_TRANSFERENCIAS","280 0031",VLOOKUP(C522,NIVELES!$A$14:$B$105,2,0)),"")</f>
        <v/>
      </c>
      <c r="Z522" s="106"/>
      <c r="AA522" s="43" t="str">
        <f>+IF(D522&lt;&gt;"",VLOOKUP(D522,NIVELES!$D$19:$H$25,2,0),"")</f>
        <v/>
      </c>
      <c r="AB522" s="28" t="str">
        <f>+IF(D522&lt;&gt;"",VLOOKUP(D522,NIVELES!$D$19:$H$25,3,0),"")</f>
        <v/>
      </c>
      <c r="AC522" s="28" t="str">
        <f>+IF(D522&lt;&gt;"",VLOOKUP(D522,NIVELES!$D$19:$H$25,4,0),"")</f>
        <v/>
      </c>
      <c r="AD522" s="28" t="str">
        <f>+IF(D522&lt;&gt;"",VLOOKUP(D522,NIVELES!$D$19:$H$25,5,0),"")</f>
        <v/>
      </c>
      <c r="AE522" s="44" t="str">
        <f>IF(AF522&lt;&gt;"",VLOOKUP(AF522,NIVELES!$F$495:$G$540,2,0),"")</f>
        <v/>
      </c>
      <c r="AF522" s="27"/>
      <c r="AG522" s="27"/>
      <c r="AH522" s="28" t="str">
        <f>+IF(AG522&lt;&gt;"",VLOOKUP(AG522,NIVELES!$A$800:$B$876,2,0),"")</f>
        <v/>
      </c>
      <c r="AI522" s="27"/>
      <c r="AJ522" s="27"/>
      <c r="AK522" s="28" t="str">
        <f>IF(AJ522&lt;&gt;"",+VLOOKUP(AJ522,NIVELES!$A$890:$B$1237,2,0),"")</f>
        <v/>
      </c>
      <c r="AL522" s="29"/>
      <c r="AM522" s="29"/>
      <c r="AN522" s="29"/>
      <c r="AO522" s="29"/>
      <c r="AP522" s="29"/>
      <c r="AQ522" s="29"/>
      <c r="AR522" s="29"/>
      <c r="AS522" s="29"/>
      <c r="AT522" s="29"/>
      <c r="AU522" s="29"/>
      <c r="AV522" s="29"/>
      <c r="AW522" s="29"/>
      <c r="AX522" s="29"/>
      <c r="AY522" s="31">
        <f t="shared" ref="AY522:AY585" si="65">SUM(AM522:AX522)</f>
        <v>0</v>
      </c>
      <c r="AZ522" s="30" t="str">
        <f t="shared" ref="AZ522:AZ585" si="66">IF(A522&lt;&gt;"",IF(AL522&lt;&gt;"",IF(AL522=AY522,"OK",AL522-AY522),IF(AND(AL522="",AY522=""),"",AL522-AY522))," ")</f>
        <v xml:space="preserve"> </v>
      </c>
      <c r="BA522" s="35" t="str">
        <f t="shared" ref="BA522:BA585" si="67">IF(A522&lt;&gt;"",IF(A522="","Escoger Nivel 0",)&amp;" "&amp;(IF(B522="","Escoger Nivel  1",)&amp;" "&amp;(IF(C522="","Escoger Nivel 2",)&amp;" "&amp;(IF(D522="","Escoger Nivel 3",)&amp;" "&amp;(IF(F522="","Escoger Cantón",)&amp;" "&amp;(IF(H522="","Escoger Obj. Estratégico Institucional N1",)&amp;" "&amp;(IF(I522="","Escoger Obj. Especifico N2",)&amp;" "&amp;(IF(Z522="","Escoger Fuente de Financiamiento",)&amp;" "&amp;(IF(J522="","Llenar Actividad",)&amp;" "&amp;(IF(K522="","Llenar Metas",)&amp;" "&amp;(IF(L522="","Llenar Indicador",)&amp;" "&amp;(IF(AA522="","Escoger Nro. programa",)&amp;" "&amp;(IF(AE522="","Escoger Nro. Actividad e-Sigef",)&amp;" "&amp;(IF(AH522="","Escoger direccionamiento de gasto",)&amp;" "&amp;(IF(AI522="","Escoger Grupo de Gasto",)&amp;" "&amp;(IF(AJ522="","Escoger Item Presupuestario",)&amp;" "&amp;(IF(AL522="","Llenar valor de actividad",)))))))))))))))))," ")</f>
        <v xml:space="preserve"> </v>
      </c>
      <c r="BB522" s="108"/>
      <c r="BC522" s="108"/>
      <c r="BD522" s="108"/>
      <c r="BE522" s="136" t="str">
        <f t="shared" ref="BE522:BE585" si="68">IF(BD522&lt;&gt;"",AL522-BD522,"")</f>
        <v/>
      </c>
      <c r="BF522" s="108"/>
      <c r="BG522" s="110"/>
      <c r="BH522" s="110"/>
      <c r="BI522" s="110"/>
      <c r="BJ522" s="137" t="str">
        <f t="shared" ref="BJ522:BJ585" si="69">IF(BI522&lt;&gt;"",BE522-BI522,"")</f>
        <v/>
      </c>
      <c r="BK522" s="110"/>
      <c r="BL522" s="108"/>
      <c r="BM522" s="108"/>
      <c r="BN522" s="108"/>
      <c r="BO522" s="135" t="str">
        <f t="shared" ref="BO522:BO585" si="70">IF(BN522&lt;&gt;"",BJ522-BN522,"")</f>
        <v/>
      </c>
      <c r="BP522" s="108"/>
      <c r="BQ522" s="108"/>
      <c r="BR522" s="108"/>
      <c r="BS522" s="108"/>
      <c r="BT522" s="135" t="str">
        <f t="shared" ref="BT522:BT585" si="71">IF(BS522&lt;&gt;"",BO522-BS522,"")</f>
        <v/>
      </c>
      <c r="BU522" s="108"/>
      <c r="BV522" s="108"/>
      <c r="BW522" s="108"/>
      <c r="BX522" s="108"/>
      <c r="BY522" s="135" t="str">
        <f t="shared" ref="BY522:BY585" si="72">IF(BX522&lt;&gt;"",BT522-BX522,"")</f>
        <v/>
      </c>
      <c r="BZ522" s="108"/>
    </row>
    <row r="523" spans="1:78" x14ac:dyDescent="0.25">
      <c r="A523" s="27"/>
      <c r="B523" s="27"/>
      <c r="C523" s="27"/>
      <c r="D523" s="27"/>
      <c r="E523" s="28" t="str">
        <f>+IF(C523&lt;&gt;"",VLOOKUP(MID(C523,18,5),NIVELES!$A$133:$B$213,2,0),"")</f>
        <v/>
      </c>
      <c r="F523" s="88"/>
      <c r="G523" s="28" t="str">
        <f>IF(F523&lt;&gt;"",VLOOKUP(F523,NIVELES!$A$246:$C$464,3,0),"")</f>
        <v/>
      </c>
      <c r="H523" s="27"/>
      <c r="I523" s="27"/>
      <c r="J523" s="27"/>
      <c r="K523" s="107"/>
      <c r="L523" s="27"/>
      <c r="M523" s="46"/>
      <c r="N523" s="46"/>
      <c r="O523" s="46"/>
      <c r="P523" s="46"/>
      <c r="Q523" s="46"/>
      <c r="R523" s="46"/>
      <c r="S523" s="46"/>
      <c r="T523" s="46"/>
      <c r="U523" s="46"/>
      <c r="V523" s="46"/>
      <c r="W523" s="46"/>
      <c r="X523" s="46"/>
      <c r="Y523" s="41" t="str">
        <f>IF(A523&lt;&gt;"",IF(D523="DIRECCIÓN_DE_TRANSFERENCIAS","280 0031",VLOOKUP(C523,NIVELES!$A$14:$B$105,2,0)),"")</f>
        <v/>
      </c>
      <c r="Z523" s="106"/>
      <c r="AA523" s="43" t="str">
        <f>+IF(D523&lt;&gt;"",VLOOKUP(D523,NIVELES!$D$19:$H$25,2,0),"")</f>
        <v/>
      </c>
      <c r="AB523" s="28" t="str">
        <f>+IF(D523&lt;&gt;"",VLOOKUP(D523,NIVELES!$D$19:$H$25,3,0),"")</f>
        <v/>
      </c>
      <c r="AC523" s="28" t="str">
        <f>+IF(D523&lt;&gt;"",VLOOKUP(D523,NIVELES!$D$19:$H$25,4,0),"")</f>
        <v/>
      </c>
      <c r="AD523" s="28" t="str">
        <f>+IF(D523&lt;&gt;"",VLOOKUP(D523,NIVELES!$D$19:$H$25,5,0),"")</f>
        <v/>
      </c>
      <c r="AE523" s="44" t="str">
        <f>IF(AF523&lt;&gt;"",VLOOKUP(AF523,NIVELES!$F$495:$G$540,2,0),"")</f>
        <v/>
      </c>
      <c r="AF523" s="27"/>
      <c r="AG523" s="27"/>
      <c r="AH523" s="28" t="str">
        <f>+IF(AG523&lt;&gt;"",VLOOKUP(AG523,NIVELES!$A$800:$B$876,2,0),"")</f>
        <v/>
      </c>
      <c r="AI523" s="27"/>
      <c r="AJ523" s="27"/>
      <c r="AK523" s="28" t="str">
        <f>IF(AJ523&lt;&gt;"",+VLOOKUP(AJ523,NIVELES!$A$890:$B$1237,2,0),"")</f>
        <v/>
      </c>
      <c r="AL523" s="29"/>
      <c r="AM523" s="29"/>
      <c r="AN523" s="29"/>
      <c r="AO523" s="29"/>
      <c r="AP523" s="29"/>
      <c r="AQ523" s="29"/>
      <c r="AR523" s="29"/>
      <c r="AS523" s="29"/>
      <c r="AT523" s="29"/>
      <c r="AU523" s="29"/>
      <c r="AV523" s="29"/>
      <c r="AW523" s="29"/>
      <c r="AX523" s="29"/>
      <c r="AY523" s="31">
        <f t="shared" si="65"/>
        <v>0</v>
      </c>
      <c r="AZ523" s="30" t="str">
        <f t="shared" si="66"/>
        <v xml:space="preserve"> </v>
      </c>
      <c r="BA523" s="35" t="str">
        <f t="shared" si="67"/>
        <v xml:space="preserve"> </v>
      </c>
      <c r="BB523" s="108"/>
      <c r="BC523" s="108"/>
      <c r="BD523" s="108"/>
      <c r="BE523" s="136" t="str">
        <f t="shared" si="68"/>
        <v/>
      </c>
      <c r="BF523" s="108"/>
      <c r="BG523" s="110"/>
      <c r="BH523" s="110"/>
      <c r="BI523" s="110"/>
      <c r="BJ523" s="137" t="str">
        <f t="shared" si="69"/>
        <v/>
      </c>
      <c r="BK523" s="110"/>
      <c r="BL523" s="108"/>
      <c r="BM523" s="108"/>
      <c r="BN523" s="108"/>
      <c r="BO523" s="135" t="str">
        <f t="shared" si="70"/>
        <v/>
      </c>
      <c r="BP523" s="108"/>
      <c r="BQ523" s="108"/>
      <c r="BR523" s="108"/>
      <c r="BS523" s="108"/>
      <c r="BT523" s="135" t="str">
        <f t="shared" si="71"/>
        <v/>
      </c>
      <c r="BU523" s="108"/>
      <c r="BV523" s="108"/>
      <c r="BW523" s="108"/>
      <c r="BX523" s="108"/>
      <c r="BY523" s="135" t="str">
        <f t="shared" si="72"/>
        <v/>
      </c>
      <c r="BZ523" s="108"/>
    </row>
    <row r="524" spans="1:78" x14ac:dyDescent="0.25">
      <c r="A524" s="27"/>
      <c r="B524" s="27"/>
      <c r="C524" s="27"/>
      <c r="D524" s="27"/>
      <c r="E524" s="28" t="str">
        <f>+IF(C524&lt;&gt;"",VLOOKUP(MID(C524,18,5),NIVELES!$A$133:$B$213,2,0),"")</f>
        <v/>
      </c>
      <c r="F524" s="88"/>
      <c r="G524" s="28" t="str">
        <f>IF(F524&lt;&gt;"",VLOOKUP(F524,NIVELES!$A$246:$C$464,3,0),"")</f>
        <v/>
      </c>
      <c r="H524" s="27"/>
      <c r="I524" s="27"/>
      <c r="J524" s="27"/>
      <c r="K524" s="107"/>
      <c r="L524" s="27"/>
      <c r="M524" s="46"/>
      <c r="N524" s="46"/>
      <c r="O524" s="46"/>
      <c r="P524" s="46"/>
      <c r="Q524" s="46"/>
      <c r="R524" s="46"/>
      <c r="S524" s="46"/>
      <c r="T524" s="46"/>
      <c r="U524" s="46"/>
      <c r="V524" s="46"/>
      <c r="W524" s="46"/>
      <c r="X524" s="46"/>
      <c r="Y524" s="41" t="str">
        <f>IF(A524&lt;&gt;"",IF(D524="DIRECCIÓN_DE_TRANSFERENCIAS","280 0031",VLOOKUP(C524,NIVELES!$A$14:$B$105,2,0)),"")</f>
        <v/>
      </c>
      <c r="Z524" s="106"/>
      <c r="AA524" s="43" t="str">
        <f>+IF(D524&lt;&gt;"",VLOOKUP(D524,NIVELES!$D$19:$H$25,2,0),"")</f>
        <v/>
      </c>
      <c r="AB524" s="28" t="str">
        <f>+IF(D524&lt;&gt;"",VLOOKUP(D524,NIVELES!$D$19:$H$25,3,0),"")</f>
        <v/>
      </c>
      <c r="AC524" s="28" t="str">
        <f>+IF(D524&lt;&gt;"",VLOOKUP(D524,NIVELES!$D$19:$H$25,4,0),"")</f>
        <v/>
      </c>
      <c r="AD524" s="28" t="str">
        <f>+IF(D524&lt;&gt;"",VLOOKUP(D524,NIVELES!$D$19:$H$25,5,0),"")</f>
        <v/>
      </c>
      <c r="AE524" s="44" t="str">
        <f>IF(AF524&lt;&gt;"",VLOOKUP(AF524,NIVELES!$F$495:$G$540,2,0),"")</f>
        <v/>
      </c>
      <c r="AF524" s="27"/>
      <c r="AG524" s="27"/>
      <c r="AH524" s="28" t="str">
        <f>+IF(AG524&lt;&gt;"",VLOOKUP(AG524,NIVELES!$A$800:$B$876,2,0),"")</f>
        <v/>
      </c>
      <c r="AI524" s="27"/>
      <c r="AJ524" s="27"/>
      <c r="AK524" s="28" t="str">
        <f>IF(AJ524&lt;&gt;"",+VLOOKUP(AJ524,NIVELES!$A$890:$B$1237,2,0),"")</f>
        <v/>
      </c>
      <c r="AL524" s="29"/>
      <c r="AM524" s="29"/>
      <c r="AN524" s="29"/>
      <c r="AO524" s="29"/>
      <c r="AP524" s="29"/>
      <c r="AQ524" s="29"/>
      <c r="AR524" s="29"/>
      <c r="AS524" s="29"/>
      <c r="AT524" s="29"/>
      <c r="AU524" s="29"/>
      <c r="AV524" s="29"/>
      <c r="AW524" s="29"/>
      <c r="AX524" s="29"/>
      <c r="AY524" s="31">
        <f t="shared" si="65"/>
        <v>0</v>
      </c>
      <c r="AZ524" s="30" t="str">
        <f t="shared" si="66"/>
        <v xml:space="preserve"> </v>
      </c>
      <c r="BA524" s="35" t="str">
        <f t="shared" si="67"/>
        <v xml:space="preserve"> </v>
      </c>
      <c r="BB524" s="108"/>
      <c r="BC524" s="108"/>
      <c r="BD524" s="108"/>
      <c r="BE524" s="136" t="str">
        <f t="shared" si="68"/>
        <v/>
      </c>
      <c r="BF524" s="108"/>
      <c r="BG524" s="110"/>
      <c r="BH524" s="110"/>
      <c r="BI524" s="110"/>
      <c r="BJ524" s="137" t="str">
        <f t="shared" si="69"/>
        <v/>
      </c>
      <c r="BK524" s="110"/>
      <c r="BL524" s="108"/>
      <c r="BM524" s="108"/>
      <c r="BN524" s="108"/>
      <c r="BO524" s="135" t="str">
        <f t="shared" si="70"/>
        <v/>
      </c>
      <c r="BP524" s="108"/>
      <c r="BQ524" s="108"/>
      <c r="BR524" s="108"/>
      <c r="BS524" s="108"/>
      <c r="BT524" s="135" t="str">
        <f t="shared" si="71"/>
        <v/>
      </c>
      <c r="BU524" s="108"/>
      <c r="BV524" s="108"/>
      <c r="BW524" s="108"/>
      <c r="BX524" s="108"/>
      <c r="BY524" s="135" t="str">
        <f t="shared" si="72"/>
        <v/>
      </c>
      <c r="BZ524" s="108"/>
    </row>
    <row r="525" spans="1:78" x14ac:dyDescent="0.25">
      <c r="A525" s="27"/>
      <c r="B525" s="27"/>
      <c r="C525" s="27"/>
      <c r="D525" s="27"/>
      <c r="E525" s="28" t="str">
        <f>+IF(C525&lt;&gt;"",VLOOKUP(MID(C525,18,5),NIVELES!$A$133:$B$213,2,0),"")</f>
        <v/>
      </c>
      <c r="F525" s="88"/>
      <c r="G525" s="28" t="str">
        <f>IF(F525&lt;&gt;"",VLOOKUP(F525,NIVELES!$A$246:$C$464,3,0),"")</f>
        <v/>
      </c>
      <c r="H525" s="27"/>
      <c r="I525" s="27"/>
      <c r="J525" s="27"/>
      <c r="K525" s="107"/>
      <c r="L525" s="27"/>
      <c r="M525" s="46"/>
      <c r="N525" s="46"/>
      <c r="O525" s="46"/>
      <c r="P525" s="46"/>
      <c r="Q525" s="46"/>
      <c r="R525" s="46"/>
      <c r="S525" s="46"/>
      <c r="T525" s="46"/>
      <c r="U525" s="46"/>
      <c r="V525" s="46"/>
      <c r="W525" s="46"/>
      <c r="X525" s="46"/>
      <c r="Y525" s="41" t="str">
        <f>IF(A525&lt;&gt;"",IF(D525="DIRECCIÓN_DE_TRANSFERENCIAS","280 0031",VLOOKUP(C525,NIVELES!$A$14:$B$105,2,0)),"")</f>
        <v/>
      </c>
      <c r="Z525" s="106"/>
      <c r="AA525" s="43" t="str">
        <f>+IF(D525&lt;&gt;"",VLOOKUP(D525,NIVELES!$D$19:$H$25,2,0),"")</f>
        <v/>
      </c>
      <c r="AB525" s="28" t="str">
        <f>+IF(D525&lt;&gt;"",VLOOKUP(D525,NIVELES!$D$19:$H$25,3,0),"")</f>
        <v/>
      </c>
      <c r="AC525" s="28" t="str">
        <f>+IF(D525&lt;&gt;"",VLOOKUP(D525,NIVELES!$D$19:$H$25,4,0),"")</f>
        <v/>
      </c>
      <c r="AD525" s="28" t="str">
        <f>+IF(D525&lt;&gt;"",VLOOKUP(D525,NIVELES!$D$19:$H$25,5,0),"")</f>
        <v/>
      </c>
      <c r="AE525" s="44" t="str">
        <f>IF(AF525&lt;&gt;"",VLOOKUP(AF525,NIVELES!$F$495:$G$540,2,0),"")</f>
        <v/>
      </c>
      <c r="AF525" s="27"/>
      <c r="AG525" s="27"/>
      <c r="AH525" s="28" t="str">
        <f>+IF(AG525&lt;&gt;"",VLOOKUP(AG525,NIVELES!$A$800:$B$876,2,0),"")</f>
        <v/>
      </c>
      <c r="AI525" s="27"/>
      <c r="AJ525" s="27"/>
      <c r="AK525" s="28" t="str">
        <f>IF(AJ525&lt;&gt;"",+VLOOKUP(AJ525,NIVELES!$A$890:$B$1237,2,0),"")</f>
        <v/>
      </c>
      <c r="AL525" s="29"/>
      <c r="AM525" s="29"/>
      <c r="AN525" s="29"/>
      <c r="AO525" s="29"/>
      <c r="AP525" s="29"/>
      <c r="AQ525" s="29"/>
      <c r="AR525" s="29"/>
      <c r="AS525" s="29"/>
      <c r="AT525" s="29"/>
      <c r="AU525" s="29"/>
      <c r="AV525" s="29"/>
      <c r="AW525" s="29"/>
      <c r="AX525" s="29"/>
      <c r="AY525" s="31">
        <f t="shared" si="65"/>
        <v>0</v>
      </c>
      <c r="AZ525" s="30" t="str">
        <f t="shared" si="66"/>
        <v xml:space="preserve"> </v>
      </c>
      <c r="BA525" s="35" t="str">
        <f t="shared" si="67"/>
        <v xml:space="preserve"> </v>
      </c>
      <c r="BB525" s="108"/>
      <c r="BC525" s="108"/>
      <c r="BD525" s="108"/>
      <c r="BE525" s="136" t="str">
        <f t="shared" si="68"/>
        <v/>
      </c>
      <c r="BF525" s="108"/>
      <c r="BG525" s="110"/>
      <c r="BH525" s="110"/>
      <c r="BI525" s="110"/>
      <c r="BJ525" s="137" t="str">
        <f t="shared" si="69"/>
        <v/>
      </c>
      <c r="BK525" s="110"/>
      <c r="BL525" s="108"/>
      <c r="BM525" s="108"/>
      <c r="BN525" s="108"/>
      <c r="BO525" s="135" t="str">
        <f t="shared" si="70"/>
        <v/>
      </c>
      <c r="BP525" s="108"/>
      <c r="BQ525" s="108"/>
      <c r="BR525" s="108"/>
      <c r="BS525" s="108"/>
      <c r="BT525" s="135" t="str">
        <f t="shared" si="71"/>
        <v/>
      </c>
      <c r="BU525" s="108"/>
      <c r="BV525" s="108"/>
      <c r="BW525" s="108"/>
      <c r="BX525" s="108"/>
      <c r="BY525" s="135" t="str">
        <f t="shared" si="72"/>
        <v/>
      </c>
      <c r="BZ525" s="108"/>
    </row>
    <row r="526" spans="1:78" x14ac:dyDescent="0.25">
      <c r="A526" s="27"/>
      <c r="B526" s="27"/>
      <c r="C526" s="27"/>
      <c r="D526" s="27"/>
      <c r="E526" s="28" t="str">
        <f>+IF(C526&lt;&gt;"",VLOOKUP(MID(C526,18,5),NIVELES!$A$133:$B$213,2,0),"")</f>
        <v/>
      </c>
      <c r="F526" s="88"/>
      <c r="G526" s="28" t="str">
        <f>IF(F526&lt;&gt;"",VLOOKUP(F526,NIVELES!$A$246:$C$464,3,0),"")</f>
        <v/>
      </c>
      <c r="H526" s="27"/>
      <c r="I526" s="27"/>
      <c r="J526" s="27"/>
      <c r="K526" s="107"/>
      <c r="L526" s="27"/>
      <c r="M526" s="46"/>
      <c r="N526" s="46"/>
      <c r="O526" s="46"/>
      <c r="P526" s="46"/>
      <c r="Q526" s="46"/>
      <c r="R526" s="46"/>
      <c r="S526" s="46"/>
      <c r="T526" s="46"/>
      <c r="U526" s="46"/>
      <c r="V526" s="46"/>
      <c r="W526" s="46"/>
      <c r="X526" s="46"/>
      <c r="Y526" s="41" t="str">
        <f>IF(A526&lt;&gt;"",IF(D526="DIRECCIÓN_DE_TRANSFERENCIAS","280 0031",VLOOKUP(C526,NIVELES!$A$14:$B$105,2,0)),"")</f>
        <v/>
      </c>
      <c r="Z526" s="106"/>
      <c r="AA526" s="43" t="str">
        <f>+IF(D526&lt;&gt;"",VLOOKUP(D526,NIVELES!$D$19:$H$25,2,0),"")</f>
        <v/>
      </c>
      <c r="AB526" s="28" t="str">
        <f>+IF(D526&lt;&gt;"",VLOOKUP(D526,NIVELES!$D$19:$H$25,3,0),"")</f>
        <v/>
      </c>
      <c r="AC526" s="28" t="str">
        <f>+IF(D526&lt;&gt;"",VLOOKUP(D526,NIVELES!$D$19:$H$25,4,0),"")</f>
        <v/>
      </c>
      <c r="AD526" s="28" t="str">
        <f>+IF(D526&lt;&gt;"",VLOOKUP(D526,NIVELES!$D$19:$H$25,5,0),"")</f>
        <v/>
      </c>
      <c r="AE526" s="44" t="str">
        <f>IF(AF526&lt;&gt;"",VLOOKUP(AF526,NIVELES!$F$495:$G$540,2,0),"")</f>
        <v/>
      </c>
      <c r="AF526" s="27"/>
      <c r="AG526" s="27"/>
      <c r="AH526" s="28" t="str">
        <f>+IF(AG526&lt;&gt;"",VLOOKUP(AG526,NIVELES!$A$800:$B$876,2,0),"")</f>
        <v/>
      </c>
      <c r="AI526" s="27"/>
      <c r="AJ526" s="27"/>
      <c r="AK526" s="28" t="str">
        <f>IF(AJ526&lt;&gt;"",+VLOOKUP(AJ526,NIVELES!$A$890:$B$1237,2,0),"")</f>
        <v/>
      </c>
      <c r="AL526" s="29"/>
      <c r="AM526" s="29"/>
      <c r="AN526" s="29"/>
      <c r="AO526" s="29"/>
      <c r="AP526" s="29"/>
      <c r="AQ526" s="29"/>
      <c r="AR526" s="29"/>
      <c r="AS526" s="29"/>
      <c r="AT526" s="29"/>
      <c r="AU526" s="29"/>
      <c r="AV526" s="29"/>
      <c r="AW526" s="29"/>
      <c r="AX526" s="29"/>
      <c r="AY526" s="31">
        <f t="shared" si="65"/>
        <v>0</v>
      </c>
      <c r="AZ526" s="30" t="str">
        <f t="shared" si="66"/>
        <v xml:space="preserve"> </v>
      </c>
      <c r="BA526" s="35" t="str">
        <f t="shared" si="67"/>
        <v xml:space="preserve"> </v>
      </c>
      <c r="BB526" s="108"/>
      <c r="BC526" s="108"/>
      <c r="BD526" s="108"/>
      <c r="BE526" s="136" t="str">
        <f t="shared" si="68"/>
        <v/>
      </c>
      <c r="BF526" s="108"/>
      <c r="BG526" s="110"/>
      <c r="BH526" s="110"/>
      <c r="BI526" s="110"/>
      <c r="BJ526" s="137" t="str">
        <f t="shared" si="69"/>
        <v/>
      </c>
      <c r="BK526" s="110"/>
      <c r="BL526" s="108"/>
      <c r="BM526" s="108"/>
      <c r="BN526" s="108"/>
      <c r="BO526" s="135" t="str">
        <f t="shared" si="70"/>
        <v/>
      </c>
      <c r="BP526" s="108"/>
      <c r="BQ526" s="108"/>
      <c r="BR526" s="108"/>
      <c r="BS526" s="108"/>
      <c r="BT526" s="135" t="str">
        <f t="shared" si="71"/>
        <v/>
      </c>
      <c r="BU526" s="108"/>
      <c r="BV526" s="108"/>
      <c r="BW526" s="108"/>
      <c r="BX526" s="108"/>
      <c r="BY526" s="135" t="str">
        <f t="shared" si="72"/>
        <v/>
      </c>
      <c r="BZ526" s="108"/>
    </row>
    <row r="527" spans="1:78" x14ac:dyDescent="0.25">
      <c r="A527" s="27"/>
      <c r="B527" s="27"/>
      <c r="C527" s="27"/>
      <c r="D527" s="27"/>
      <c r="E527" s="28" t="str">
        <f>+IF(C527&lt;&gt;"",VLOOKUP(MID(C527,18,5),NIVELES!$A$133:$B$213,2,0),"")</f>
        <v/>
      </c>
      <c r="F527" s="88"/>
      <c r="G527" s="28" t="str">
        <f>IF(F527&lt;&gt;"",VLOOKUP(F527,NIVELES!$A$246:$C$464,3,0),"")</f>
        <v/>
      </c>
      <c r="H527" s="27"/>
      <c r="I527" s="27"/>
      <c r="J527" s="27"/>
      <c r="K527" s="107"/>
      <c r="L527" s="27"/>
      <c r="M527" s="46"/>
      <c r="N527" s="46"/>
      <c r="O527" s="46"/>
      <c r="P527" s="46"/>
      <c r="Q527" s="46"/>
      <c r="R527" s="46"/>
      <c r="S527" s="46"/>
      <c r="T527" s="46"/>
      <c r="U527" s="46"/>
      <c r="V527" s="46"/>
      <c r="W527" s="46"/>
      <c r="X527" s="46"/>
      <c r="Y527" s="41" t="str">
        <f>IF(A527&lt;&gt;"",IF(D527="DIRECCIÓN_DE_TRANSFERENCIAS","280 0031",VLOOKUP(C527,NIVELES!$A$14:$B$105,2,0)),"")</f>
        <v/>
      </c>
      <c r="Z527" s="106"/>
      <c r="AA527" s="43" t="str">
        <f>+IF(D527&lt;&gt;"",VLOOKUP(D527,NIVELES!$D$19:$H$25,2,0),"")</f>
        <v/>
      </c>
      <c r="AB527" s="28" t="str">
        <f>+IF(D527&lt;&gt;"",VLOOKUP(D527,NIVELES!$D$19:$H$25,3,0),"")</f>
        <v/>
      </c>
      <c r="AC527" s="28" t="str">
        <f>+IF(D527&lt;&gt;"",VLOOKUP(D527,NIVELES!$D$19:$H$25,4,0),"")</f>
        <v/>
      </c>
      <c r="AD527" s="28" t="str">
        <f>+IF(D527&lt;&gt;"",VLOOKUP(D527,NIVELES!$D$19:$H$25,5,0),"")</f>
        <v/>
      </c>
      <c r="AE527" s="44" t="str">
        <f>IF(AF527&lt;&gt;"",VLOOKUP(AF527,NIVELES!$F$495:$G$540,2,0),"")</f>
        <v/>
      </c>
      <c r="AF527" s="27"/>
      <c r="AG527" s="27"/>
      <c r="AH527" s="28" t="str">
        <f>+IF(AG527&lt;&gt;"",VLOOKUP(AG527,NIVELES!$A$800:$B$876,2,0),"")</f>
        <v/>
      </c>
      <c r="AI527" s="27"/>
      <c r="AJ527" s="27"/>
      <c r="AK527" s="28" t="str">
        <f>IF(AJ527&lt;&gt;"",+VLOOKUP(AJ527,NIVELES!$A$890:$B$1237,2,0),"")</f>
        <v/>
      </c>
      <c r="AL527" s="29"/>
      <c r="AM527" s="29"/>
      <c r="AN527" s="29"/>
      <c r="AO527" s="29"/>
      <c r="AP527" s="29"/>
      <c r="AQ527" s="29"/>
      <c r="AR527" s="29"/>
      <c r="AS527" s="29"/>
      <c r="AT527" s="29"/>
      <c r="AU527" s="29"/>
      <c r="AV527" s="29"/>
      <c r="AW527" s="29"/>
      <c r="AX527" s="29"/>
      <c r="AY527" s="31">
        <f t="shared" si="65"/>
        <v>0</v>
      </c>
      <c r="AZ527" s="30" t="str">
        <f t="shared" si="66"/>
        <v xml:space="preserve"> </v>
      </c>
      <c r="BA527" s="35" t="str">
        <f t="shared" si="67"/>
        <v xml:space="preserve"> </v>
      </c>
      <c r="BB527" s="108"/>
      <c r="BC527" s="108"/>
      <c r="BD527" s="108"/>
      <c r="BE527" s="136" t="str">
        <f t="shared" si="68"/>
        <v/>
      </c>
      <c r="BF527" s="108"/>
      <c r="BG527" s="110"/>
      <c r="BH527" s="110"/>
      <c r="BI527" s="110"/>
      <c r="BJ527" s="137" t="str">
        <f t="shared" si="69"/>
        <v/>
      </c>
      <c r="BK527" s="110"/>
      <c r="BL527" s="108"/>
      <c r="BM527" s="108"/>
      <c r="BN527" s="108"/>
      <c r="BO527" s="135" t="str">
        <f t="shared" si="70"/>
        <v/>
      </c>
      <c r="BP527" s="108"/>
      <c r="BQ527" s="108"/>
      <c r="BR527" s="108"/>
      <c r="BS527" s="108"/>
      <c r="BT527" s="135" t="str">
        <f t="shared" si="71"/>
        <v/>
      </c>
      <c r="BU527" s="108"/>
      <c r="BV527" s="108"/>
      <c r="BW527" s="108"/>
      <c r="BX527" s="108"/>
      <c r="BY527" s="135" t="str">
        <f t="shared" si="72"/>
        <v/>
      </c>
      <c r="BZ527" s="108"/>
    </row>
    <row r="528" spans="1:78" x14ac:dyDescent="0.25">
      <c r="A528" s="27"/>
      <c r="B528" s="27"/>
      <c r="C528" s="27"/>
      <c r="D528" s="27"/>
      <c r="E528" s="28" t="str">
        <f>+IF(C528&lt;&gt;"",VLOOKUP(MID(C528,18,5),NIVELES!$A$133:$B$213,2,0),"")</f>
        <v/>
      </c>
      <c r="F528" s="88"/>
      <c r="G528" s="28" t="str">
        <f>IF(F528&lt;&gt;"",VLOOKUP(F528,NIVELES!$A$246:$C$464,3,0),"")</f>
        <v/>
      </c>
      <c r="H528" s="27"/>
      <c r="I528" s="27"/>
      <c r="J528" s="27"/>
      <c r="K528" s="107"/>
      <c r="L528" s="27"/>
      <c r="M528" s="46"/>
      <c r="N528" s="46"/>
      <c r="O528" s="46"/>
      <c r="P528" s="46"/>
      <c r="Q528" s="46"/>
      <c r="R528" s="46"/>
      <c r="S528" s="46"/>
      <c r="T528" s="46"/>
      <c r="U528" s="46"/>
      <c r="V528" s="46"/>
      <c r="W528" s="46"/>
      <c r="X528" s="46"/>
      <c r="Y528" s="41" t="str">
        <f>IF(A528&lt;&gt;"",IF(D528="DIRECCIÓN_DE_TRANSFERENCIAS","280 0031",VLOOKUP(C528,NIVELES!$A$14:$B$105,2,0)),"")</f>
        <v/>
      </c>
      <c r="Z528" s="106"/>
      <c r="AA528" s="43" t="str">
        <f>+IF(D528&lt;&gt;"",VLOOKUP(D528,NIVELES!$D$19:$H$25,2,0),"")</f>
        <v/>
      </c>
      <c r="AB528" s="28" t="str">
        <f>+IF(D528&lt;&gt;"",VLOOKUP(D528,NIVELES!$D$19:$H$25,3,0),"")</f>
        <v/>
      </c>
      <c r="AC528" s="28" t="str">
        <f>+IF(D528&lt;&gt;"",VLOOKUP(D528,NIVELES!$D$19:$H$25,4,0),"")</f>
        <v/>
      </c>
      <c r="AD528" s="28" t="str">
        <f>+IF(D528&lt;&gt;"",VLOOKUP(D528,NIVELES!$D$19:$H$25,5,0),"")</f>
        <v/>
      </c>
      <c r="AE528" s="44" t="str">
        <f>IF(AF528&lt;&gt;"",VLOOKUP(AF528,NIVELES!$F$495:$G$540,2,0),"")</f>
        <v/>
      </c>
      <c r="AF528" s="27"/>
      <c r="AG528" s="27"/>
      <c r="AH528" s="28" t="str">
        <f>+IF(AG528&lt;&gt;"",VLOOKUP(AG528,NIVELES!$A$800:$B$876,2,0),"")</f>
        <v/>
      </c>
      <c r="AI528" s="27"/>
      <c r="AJ528" s="27"/>
      <c r="AK528" s="28" t="str">
        <f>IF(AJ528&lt;&gt;"",+VLOOKUP(AJ528,NIVELES!$A$890:$B$1237,2,0),"")</f>
        <v/>
      </c>
      <c r="AL528" s="29"/>
      <c r="AM528" s="29"/>
      <c r="AN528" s="29"/>
      <c r="AO528" s="29"/>
      <c r="AP528" s="29"/>
      <c r="AQ528" s="29"/>
      <c r="AR528" s="29"/>
      <c r="AS528" s="29"/>
      <c r="AT528" s="29"/>
      <c r="AU528" s="29"/>
      <c r="AV528" s="29"/>
      <c r="AW528" s="29"/>
      <c r="AX528" s="29"/>
      <c r="AY528" s="31">
        <f t="shared" si="65"/>
        <v>0</v>
      </c>
      <c r="AZ528" s="30" t="str">
        <f t="shared" si="66"/>
        <v xml:space="preserve"> </v>
      </c>
      <c r="BA528" s="35" t="str">
        <f t="shared" si="67"/>
        <v xml:space="preserve"> </v>
      </c>
      <c r="BB528" s="108"/>
      <c r="BC528" s="108"/>
      <c r="BD528" s="108"/>
      <c r="BE528" s="136" t="str">
        <f t="shared" si="68"/>
        <v/>
      </c>
      <c r="BF528" s="108"/>
      <c r="BG528" s="110"/>
      <c r="BH528" s="110"/>
      <c r="BI528" s="110"/>
      <c r="BJ528" s="137" t="str">
        <f t="shared" si="69"/>
        <v/>
      </c>
      <c r="BK528" s="110"/>
      <c r="BL528" s="108"/>
      <c r="BM528" s="108"/>
      <c r="BN528" s="108"/>
      <c r="BO528" s="135" t="str">
        <f t="shared" si="70"/>
        <v/>
      </c>
      <c r="BP528" s="108"/>
      <c r="BQ528" s="108"/>
      <c r="BR528" s="108"/>
      <c r="BS528" s="108"/>
      <c r="BT528" s="135" t="str">
        <f t="shared" si="71"/>
        <v/>
      </c>
      <c r="BU528" s="108"/>
      <c r="BV528" s="108"/>
      <c r="BW528" s="108"/>
      <c r="BX528" s="108"/>
      <c r="BY528" s="135" t="str">
        <f t="shared" si="72"/>
        <v/>
      </c>
      <c r="BZ528" s="108"/>
    </row>
    <row r="529" spans="1:78" x14ac:dyDescent="0.25">
      <c r="A529" s="27"/>
      <c r="B529" s="27"/>
      <c r="C529" s="27"/>
      <c r="D529" s="27"/>
      <c r="E529" s="28" t="str">
        <f>+IF(C529&lt;&gt;"",VLOOKUP(MID(C529,18,5),NIVELES!$A$133:$B$213,2,0),"")</f>
        <v/>
      </c>
      <c r="F529" s="88"/>
      <c r="G529" s="28" t="str">
        <f>IF(F529&lt;&gt;"",VLOOKUP(F529,NIVELES!$A$246:$C$464,3,0),"")</f>
        <v/>
      </c>
      <c r="H529" s="27"/>
      <c r="I529" s="27"/>
      <c r="J529" s="27"/>
      <c r="K529" s="107"/>
      <c r="L529" s="27"/>
      <c r="M529" s="46"/>
      <c r="N529" s="46"/>
      <c r="O529" s="46"/>
      <c r="P529" s="46"/>
      <c r="Q529" s="46"/>
      <c r="R529" s="46"/>
      <c r="S529" s="46"/>
      <c r="T529" s="46"/>
      <c r="U529" s="46"/>
      <c r="V529" s="46"/>
      <c r="W529" s="46"/>
      <c r="X529" s="46"/>
      <c r="Y529" s="41" t="str">
        <f>IF(A529&lt;&gt;"",IF(D529="DIRECCIÓN_DE_TRANSFERENCIAS","280 0031",VLOOKUP(C529,NIVELES!$A$14:$B$105,2,0)),"")</f>
        <v/>
      </c>
      <c r="Z529" s="106"/>
      <c r="AA529" s="43" t="str">
        <f>+IF(D529&lt;&gt;"",VLOOKUP(D529,NIVELES!$D$19:$H$25,2,0),"")</f>
        <v/>
      </c>
      <c r="AB529" s="28" t="str">
        <f>+IF(D529&lt;&gt;"",VLOOKUP(D529,NIVELES!$D$19:$H$25,3,0),"")</f>
        <v/>
      </c>
      <c r="AC529" s="28" t="str">
        <f>+IF(D529&lt;&gt;"",VLOOKUP(D529,NIVELES!$D$19:$H$25,4,0),"")</f>
        <v/>
      </c>
      <c r="AD529" s="28" t="str">
        <f>+IF(D529&lt;&gt;"",VLOOKUP(D529,NIVELES!$D$19:$H$25,5,0),"")</f>
        <v/>
      </c>
      <c r="AE529" s="44" t="str">
        <f>IF(AF529&lt;&gt;"",VLOOKUP(AF529,NIVELES!$F$495:$G$540,2,0),"")</f>
        <v/>
      </c>
      <c r="AF529" s="27"/>
      <c r="AG529" s="27"/>
      <c r="AH529" s="28" t="str">
        <f>+IF(AG529&lt;&gt;"",VLOOKUP(AG529,NIVELES!$A$800:$B$876,2,0),"")</f>
        <v/>
      </c>
      <c r="AI529" s="27"/>
      <c r="AJ529" s="27"/>
      <c r="AK529" s="28" t="str">
        <f>IF(AJ529&lt;&gt;"",+VLOOKUP(AJ529,NIVELES!$A$890:$B$1237,2,0),"")</f>
        <v/>
      </c>
      <c r="AL529" s="29"/>
      <c r="AM529" s="29"/>
      <c r="AN529" s="29"/>
      <c r="AO529" s="29"/>
      <c r="AP529" s="29"/>
      <c r="AQ529" s="29"/>
      <c r="AR529" s="29"/>
      <c r="AS529" s="29"/>
      <c r="AT529" s="29"/>
      <c r="AU529" s="29"/>
      <c r="AV529" s="29"/>
      <c r="AW529" s="29"/>
      <c r="AX529" s="29"/>
      <c r="AY529" s="31">
        <f t="shared" si="65"/>
        <v>0</v>
      </c>
      <c r="AZ529" s="30" t="str">
        <f t="shared" si="66"/>
        <v xml:space="preserve"> </v>
      </c>
      <c r="BA529" s="35" t="str">
        <f t="shared" si="67"/>
        <v xml:space="preserve"> </v>
      </c>
      <c r="BB529" s="108"/>
      <c r="BC529" s="108"/>
      <c r="BD529" s="108"/>
      <c r="BE529" s="136" t="str">
        <f t="shared" si="68"/>
        <v/>
      </c>
      <c r="BF529" s="108"/>
      <c r="BG529" s="110"/>
      <c r="BH529" s="110"/>
      <c r="BI529" s="110"/>
      <c r="BJ529" s="137" t="str">
        <f t="shared" si="69"/>
        <v/>
      </c>
      <c r="BK529" s="110"/>
      <c r="BL529" s="108"/>
      <c r="BM529" s="108"/>
      <c r="BN529" s="108"/>
      <c r="BO529" s="135" t="str">
        <f t="shared" si="70"/>
        <v/>
      </c>
      <c r="BP529" s="108"/>
      <c r="BQ529" s="108"/>
      <c r="BR529" s="108"/>
      <c r="BS529" s="108"/>
      <c r="BT529" s="135" t="str">
        <f t="shared" si="71"/>
        <v/>
      </c>
      <c r="BU529" s="108"/>
      <c r="BV529" s="108"/>
      <c r="BW529" s="108"/>
      <c r="BX529" s="108"/>
      <c r="BY529" s="135" t="str">
        <f t="shared" si="72"/>
        <v/>
      </c>
      <c r="BZ529" s="108"/>
    </row>
    <row r="530" spans="1:78" x14ac:dyDescent="0.25">
      <c r="A530" s="27"/>
      <c r="B530" s="27"/>
      <c r="C530" s="27"/>
      <c r="D530" s="27"/>
      <c r="E530" s="28" t="str">
        <f>+IF(C530&lt;&gt;"",VLOOKUP(MID(C530,18,5),NIVELES!$A$133:$B$213,2,0),"")</f>
        <v/>
      </c>
      <c r="F530" s="88"/>
      <c r="G530" s="28" t="str">
        <f>IF(F530&lt;&gt;"",VLOOKUP(F530,NIVELES!$A$246:$C$464,3,0),"")</f>
        <v/>
      </c>
      <c r="H530" s="27"/>
      <c r="I530" s="27"/>
      <c r="J530" s="27"/>
      <c r="K530" s="107"/>
      <c r="L530" s="27"/>
      <c r="M530" s="46"/>
      <c r="N530" s="46"/>
      <c r="O530" s="46"/>
      <c r="P530" s="46"/>
      <c r="Q530" s="46"/>
      <c r="R530" s="46"/>
      <c r="S530" s="46"/>
      <c r="T530" s="46"/>
      <c r="U530" s="46"/>
      <c r="V530" s="46"/>
      <c r="W530" s="46"/>
      <c r="X530" s="46"/>
      <c r="Y530" s="41" t="str">
        <f>IF(A530&lt;&gt;"",IF(D530="DIRECCIÓN_DE_TRANSFERENCIAS","280 0031",VLOOKUP(C530,NIVELES!$A$14:$B$105,2,0)),"")</f>
        <v/>
      </c>
      <c r="Z530" s="106"/>
      <c r="AA530" s="43" t="str">
        <f>+IF(D530&lt;&gt;"",VLOOKUP(D530,NIVELES!$D$19:$H$25,2,0),"")</f>
        <v/>
      </c>
      <c r="AB530" s="28" t="str">
        <f>+IF(D530&lt;&gt;"",VLOOKUP(D530,NIVELES!$D$19:$H$25,3,0),"")</f>
        <v/>
      </c>
      <c r="AC530" s="28" t="str">
        <f>+IF(D530&lt;&gt;"",VLOOKUP(D530,NIVELES!$D$19:$H$25,4,0),"")</f>
        <v/>
      </c>
      <c r="AD530" s="28" t="str">
        <f>+IF(D530&lt;&gt;"",VLOOKUP(D530,NIVELES!$D$19:$H$25,5,0),"")</f>
        <v/>
      </c>
      <c r="AE530" s="44" t="str">
        <f>IF(AF530&lt;&gt;"",VLOOKUP(AF530,NIVELES!$F$495:$G$540,2,0),"")</f>
        <v/>
      </c>
      <c r="AF530" s="27"/>
      <c r="AG530" s="27"/>
      <c r="AH530" s="28" t="str">
        <f>+IF(AG530&lt;&gt;"",VLOOKUP(AG530,NIVELES!$A$800:$B$876,2,0),"")</f>
        <v/>
      </c>
      <c r="AI530" s="27"/>
      <c r="AJ530" s="27"/>
      <c r="AK530" s="28" t="str">
        <f>IF(AJ530&lt;&gt;"",+VLOOKUP(AJ530,NIVELES!$A$890:$B$1237,2,0),"")</f>
        <v/>
      </c>
      <c r="AL530" s="29"/>
      <c r="AM530" s="29"/>
      <c r="AN530" s="29"/>
      <c r="AO530" s="29"/>
      <c r="AP530" s="29"/>
      <c r="AQ530" s="29"/>
      <c r="AR530" s="29"/>
      <c r="AS530" s="29"/>
      <c r="AT530" s="29"/>
      <c r="AU530" s="29"/>
      <c r="AV530" s="29"/>
      <c r="AW530" s="29"/>
      <c r="AX530" s="29"/>
      <c r="AY530" s="31">
        <f t="shared" si="65"/>
        <v>0</v>
      </c>
      <c r="AZ530" s="30" t="str">
        <f t="shared" si="66"/>
        <v xml:space="preserve"> </v>
      </c>
      <c r="BA530" s="35" t="str">
        <f t="shared" si="67"/>
        <v xml:space="preserve"> </v>
      </c>
      <c r="BB530" s="108"/>
      <c r="BC530" s="108"/>
      <c r="BD530" s="108"/>
      <c r="BE530" s="136" t="str">
        <f t="shared" si="68"/>
        <v/>
      </c>
      <c r="BF530" s="108"/>
      <c r="BG530" s="110"/>
      <c r="BH530" s="110"/>
      <c r="BI530" s="110"/>
      <c r="BJ530" s="137" t="str">
        <f t="shared" si="69"/>
        <v/>
      </c>
      <c r="BK530" s="110"/>
      <c r="BL530" s="108"/>
      <c r="BM530" s="108"/>
      <c r="BN530" s="108"/>
      <c r="BO530" s="135" t="str">
        <f t="shared" si="70"/>
        <v/>
      </c>
      <c r="BP530" s="108"/>
      <c r="BQ530" s="108"/>
      <c r="BR530" s="108"/>
      <c r="BS530" s="108"/>
      <c r="BT530" s="135" t="str">
        <f t="shared" si="71"/>
        <v/>
      </c>
      <c r="BU530" s="108"/>
      <c r="BV530" s="108"/>
      <c r="BW530" s="108"/>
      <c r="BX530" s="108"/>
      <c r="BY530" s="135" t="str">
        <f t="shared" si="72"/>
        <v/>
      </c>
      <c r="BZ530" s="108"/>
    </row>
    <row r="531" spans="1:78" x14ac:dyDescent="0.25">
      <c r="A531" s="27"/>
      <c r="B531" s="27"/>
      <c r="C531" s="27"/>
      <c r="D531" s="27"/>
      <c r="E531" s="28" t="str">
        <f>+IF(C531&lt;&gt;"",VLOOKUP(MID(C531,18,5),NIVELES!$A$133:$B$213,2,0),"")</f>
        <v/>
      </c>
      <c r="F531" s="88"/>
      <c r="G531" s="28" t="str">
        <f>IF(F531&lt;&gt;"",VLOOKUP(F531,NIVELES!$A$246:$C$464,3,0),"")</f>
        <v/>
      </c>
      <c r="H531" s="27"/>
      <c r="I531" s="27"/>
      <c r="J531" s="27"/>
      <c r="K531" s="107"/>
      <c r="L531" s="27"/>
      <c r="M531" s="46"/>
      <c r="N531" s="46"/>
      <c r="O531" s="46"/>
      <c r="P531" s="46"/>
      <c r="Q531" s="46"/>
      <c r="R531" s="46"/>
      <c r="S531" s="46"/>
      <c r="T531" s="46"/>
      <c r="U531" s="46"/>
      <c r="V531" s="46"/>
      <c r="W531" s="46"/>
      <c r="X531" s="46"/>
      <c r="Y531" s="41" t="str">
        <f>IF(A531&lt;&gt;"",IF(D531="DIRECCIÓN_DE_TRANSFERENCIAS","280 0031",VLOOKUP(C531,NIVELES!$A$14:$B$105,2,0)),"")</f>
        <v/>
      </c>
      <c r="Z531" s="106"/>
      <c r="AA531" s="43" t="str">
        <f>+IF(D531&lt;&gt;"",VLOOKUP(D531,NIVELES!$D$19:$H$25,2,0),"")</f>
        <v/>
      </c>
      <c r="AB531" s="28" t="str">
        <f>+IF(D531&lt;&gt;"",VLOOKUP(D531,NIVELES!$D$19:$H$25,3,0),"")</f>
        <v/>
      </c>
      <c r="AC531" s="28" t="str">
        <f>+IF(D531&lt;&gt;"",VLOOKUP(D531,NIVELES!$D$19:$H$25,4,0),"")</f>
        <v/>
      </c>
      <c r="AD531" s="28" t="str">
        <f>+IF(D531&lt;&gt;"",VLOOKUP(D531,NIVELES!$D$19:$H$25,5,0),"")</f>
        <v/>
      </c>
      <c r="AE531" s="44" t="str">
        <f>IF(AF531&lt;&gt;"",VLOOKUP(AF531,NIVELES!$F$495:$G$540,2,0),"")</f>
        <v/>
      </c>
      <c r="AF531" s="27"/>
      <c r="AG531" s="27"/>
      <c r="AH531" s="28" t="str">
        <f>+IF(AG531&lt;&gt;"",VLOOKUP(AG531,NIVELES!$A$800:$B$876,2,0),"")</f>
        <v/>
      </c>
      <c r="AI531" s="27"/>
      <c r="AJ531" s="27"/>
      <c r="AK531" s="28" t="str">
        <f>IF(AJ531&lt;&gt;"",+VLOOKUP(AJ531,NIVELES!$A$890:$B$1237,2,0),"")</f>
        <v/>
      </c>
      <c r="AL531" s="29"/>
      <c r="AM531" s="29"/>
      <c r="AN531" s="29"/>
      <c r="AO531" s="29"/>
      <c r="AP531" s="29"/>
      <c r="AQ531" s="29"/>
      <c r="AR531" s="29"/>
      <c r="AS531" s="29"/>
      <c r="AT531" s="29"/>
      <c r="AU531" s="29"/>
      <c r="AV531" s="29"/>
      <c r="AW531" s="29"/>
      <c r="AX531" s="29"/>
      <c r="AY531" s="31">
        <f t="shared" si="65"/>
        <v>0</v>
      </c>
      <c r="AZ531" s="30" t="str">
        <f t="shared" si="66"/>
        <v xml:space="preserve"> </v>
      </c>
      <c r="BA531" s="35" t="str">
        <f t="shared" si="67"/>
        <v xml:space="preserve"> </v>
      </c>
      <c r="BB531" s="108"/>
      <c r="BC531" s="108"/>
      <c r="BD531" s="108"/>
      <c r="BE531" s="136" t="str">
        <f t="shared" si="68"/>
        <v/>
      </c>
      <c r="BF531" s="108"/>
      <c r="BG531" s="110"/>
      <c r="BH531" s="110"/>
      <c r="BI531" s="110"/>
      <c r="BJ531" s="137" t="str">
        <f t="shared" si="69"/>
        <v/>
      </c>
      <c r="BK531" s="110"/>
      <c r="BL531" s="108"/>
      <c r="BM531" s="108"/>
      <c r="BN531" s="108"/>
      <c r="BO531" s="135" t="str">
        <f t="shared" si="70"/>
        <v/>
      </c>
      <c r="BP531" s="108"/>
      <c r="BQ531" s="108"/>
      <c r="BR531" s="108"/>
      <c r="BS531" s="108"/>
      <c r="BT531" s="135" t="str">
        <f t="shared" si="71"/>
        <v/>
      </c>
      <c r="BU531" s="108"/>
      <c r="BV531" s="108"/>
      <c r="BW531" s="108"/>
      <c r="BX531" s="108"/>
      <c r="BY531" s="135" t="str">
        <f t="shared" si="72"/>
        <v/>
      </c>
      <c r="BZ531" s="108"/>
    </row>
    <row r="532" spans="1:78" x14ac:dyDescent="0.25">
      <c r="A532" s="27"/>
      <c r="B532" s="27"/>
      <c r="C532" s="27"/>
      <c r="D532" s="27"/>
      <c r="E532" s="28" t="str">
        <f>+IF(C532&lt;&gt;"",VLOOKUP(MID(C532,18,5),NIVELES!$A$133:$B$213,2,0),"")</f>
        <v/>
      </c>
      <c r="F532" s="88"/>
      <c r="G532" s="28" t="str">
        <f>IF(F532&lt;&gt;"",VLOOKUP(F532,NIVELES!$A$246:$C$464,3,0),"")</f>
        <v/>
      </c>
      <c r="H532" s="27"/>
      <c r="I532" s="27"/>
      <c r="J532" s="27"/>
      <c r="K532" s="107"/>
      <c r="L532" s="27"/>
      <c r="M532" s="46"/>
      <c r="N532" s="46"/>
      <c r="O532" s="46"/>
      <c r="P532" s="46"/>
      <c r="Q532" s="46"/>
      <c r="R532" s="46"/>
      <c r="S532" s="46"/>
      <c r="T532" s="46"/>
      <c r="U532" s="46"/>
      <c r="V532" s="46"/>
      <c r="W532" s="46"/>
      <c r="X532" s="46"/>
      <c r="Y532" s="41" t="str">
        <f>IF(A532&lt;&gt;"",IF(D532="DIRECCIÓN_DE_TRANSFERENCIAS","280 0031",VLOOKUP(C532,NIVELES!$A$14:$B$105,2,0)),"")</f>
        <v/>
      </c>
      <c r="Z532" s="106"/>
      <c r="AA532" s="43" t="str">
        <f>+IF(D532&lt;&gt;"",VLOOKUP(D532,NIVELES!$D$19:$H$25,2,0),"")</f>
        <v/>
      </c>
      <c r="AB532" s="28" t="str">
        <f>+IF(D532&lt;&gt;"",VLOOKUP(D532,NIVELES!$D$19:$H$25,3,0),"")</f>
        <v/>
      </c>
      <c r="AC532" s="28" t="str">
        <f>+IF(D532&lt;&gt;"",VLOOKUP(D532,NIVELES!$D$19:$H$25,4,0),"")</f>
        <v/>
      </c>
      <c r="AD532" s="28" t="str">
        <f>+IF(D532&lt;&gt;"",VLOOKUP(D532,NIVELES!$D$19:$H$25,5,0),"")</f>
        <v/>
      </c>
      <c r="AE532" s="44" t="str">
        <f>IF(AF532&lt;&gt;"",VLOOKUP(AF532,NIVELES!$F$495:$G$540,2,0),"")</f>
        <v/>
      </c>
      <c r="AF532" s="27"/>
      <c r="AG532" s="27"/>
      <c r="AH532" s="28" t="str">
        <f>+IF(AG532&lt;&gt;"",VLOOKUP(AG532,NIVELES!$A$800:$B$876,2,0),"")</f>
        <v/>
      </c>
      <c r="AI532" s="27"/>
      <c r="AJ532" s="27"/>
      <c r="AK532" s="28" t="str">
        <f>IF(AJ532&lt;&gt;"",+VLOOKUP(AJ532,NIVELES!$A$890:$B$1237,2,0),"")</f>
        <v/>
      </c>
      <c r="AL532" s="29"/>
      <c r="AM532" s="29"/>
      <c r="AN532" s="29"/>
      <c r="AO532" s="29"/>
      <c r="AP532" s="29"/>
      <c r="AQ532" s="29"/>
      <c r="AR532" s="29"/>
      <c r="AS532" s="29"/>
      <c r="AT532" s="29"/>
      <c r="AU532" s="29"/>
      <c r="AV532" s="29"/>
      <c r="AW532" s="29"/>
      <c r="AX532" s="29"/>
      <c r="AY532" s="31">
        <f t="shared" si="65"/>
        <v>0</v>
      </c>
      <c r="AZ532" s="30" t="str">
        <f t="shared" si="66"/>
        <v xml:space="preserve"> </v>
      </c>
      <c r="BA532" s="35" t="str">
        <f t="shared" si="67"/>
        <v xml:space="preserve"> </v>
      </c>
      <c r="BB532" s="108"/>
      <c r="BC532" s="108"/>
      <c r="BD532" s="108"/>
      <c r="BE532" s="136" t="str">
        <f t="shared" si="68"/>
        <v/>
      </c>
      <c r="BF532" s="108"/>
      <c r="BG532" s="110"/>
      <c r="BH532" s="110"/>
      <c r="BI532" s="110"/>
      <c r="BJ532" s="137" t="str">
        <f t="shared" si="69"/>
        <v/>
      </c>
      <c r="BK532" s="110"/>
      <c r="BL532" s="108"/>
      <c r="BM532" s="108"/>
      <c r="BN532" s="108"/>
      <c r="BO532" s="135" t="str">
        <f t="shared" si="70"/>
        <v/>
      </c>
      <c r="BP532" s="108"/>
      <c r="BQ532" s="108"/>
      <c r="BR532" s="108"/>
      <c r="BS532" s="108"/>
      <c r="BT532" s="135" t="str">
        <f t="shared" si="71"/>
        <v/>
      </c>
      <c r="BU532" s="108"/>
      <c r="BV532" s="108"/>
      <c r="BW532" s="108"/>
      <c r="BX532" s="108"/>
      <c r="BY532" s="135" t="str">
        <f t="shared" si="72"/>
        <v/>
      </c>
      <c r="BZ532" s="108"/>
    </row>
    <row r="533" spans="1:78" x14ac:dyDescent="0.25">
      <c r="A533" s="27"/>
      <c r="B533" s="27"/>
      <c r="C533" s="27"/>
      <c r="D533" s="27"/>
      <c r="E533" s="28" t="str">
        <f>+IF(C533&lt;&gt;"",VLOOKUP(MID(C533,18,5),NIVELES!$A$133:$B$213,2,0),"")</f>
        <v/>
      </c>
      <c r="F533" s="88"/>
      <c r="G533" s="28" t="str">
        <f>IF(F533&lt;&gt;"",VLOOKUP(F533,NIVELES!$A$246:$C$464,3,0),"")</f>
        <v/>
      </c>
      <c r="H533" s="27"/>
      <c r="I533" s="27"/>
      <c r="J533" s="27"/>
      <c r="K533" s="107"/>
      <c r="L533" s="27"/>
      <c r="M533" s="46"/>
      <c r="N533" s="46"/>
      <c r="O533" s="46"/>
      <c r="P533" s="46"/>
      <c r="Q533" s="46"/>
      <c r="R533" s="46"/>
      <c r="S533" s="46"/>
      <c r="T533" s="46"/>
      <c r="U533" s="46"/>
      <c r="V533" s="46"/>
      <c r="W533" s="46"/>
      <c r="X533" s="46"/>
      <c r="Y533" s="41" t="str">
        <f>IF(A533&lt;&gt;"",IF(D533="DIRECCIÓN_DE_TRANSFERENCIAS","280 0031",VLOOKUP(C533,NIVELES!$A$14:$B$105,2,0)),"")</f>
        <v/>
      </c>
      <c r="Z533" s="106"/>
      <c r="AA533" s="43" t="str">
        <f>+IF(D533&lt;&gt;"",VLOOKUP(D533,NIVELES!$D$19:$H$25,2,0),"")</f>
        <v/>
      </c>
      <c r="AB533" s="28" t="str">
        <f>+IF(D533&lt;&gt;"",VLOOKUP(D533,NIVELES!$D$19:$H$25,3,0),"")</f>
        <v/>
      </c>
      <c r="AC533" s="28" t="str">
        <f>+IF(D533&lt;&gt;"",VLOOKUP(D533,NIVELES!$D$19:$H$25,4,0),"")</f>
        <v/>
      </c>
      <c r="AD533" s="28" t="str">
        <f>+IF(D533&lt;&gt;"",VLOOKUP(D533,NIVELES!$D$19:$H$25,5,0),"")</f>
        <v/>
      </c>
      <c r="AE533" s="44" t="str">
        <f>IF(AF533&lt;&gt;"",VLOOKUP(AF533,NIVELES!$F$495:$G$540,2,0),"")</f>
        <v/>
      </c>
      <c r="AF533" s="27"/>
      <c r="AG533" s="27"/>
      <c r="AH533" s="28" t="str">
        <f>+IF(AG533&lt;&gt;"",VLOOKUP(AG533,NIVELES!$A$800:$B$876,2,0),"")</f>
        <v/>
      </c>
      <c r="AI533" s="27"/>
      <c r="AJ533" s="27"/>
      <c r="AK533" s="28" t="str">
        <f>IF(AJ533&lt;&gt;"",+VLOOKUP(AJ533,NIVELES!$A$890:$B$1237,2,0),"")</f>
        <v/>
      </c>
      <c r="AL533" s="29"/>
      <c r="AM533" s="29"/>
      <c r="AN533" s="29"/>
      <c r="AO533" s="29"/>
      <c r="AP533" s="29"/>
      <c r="AQ533" s="29"/>
      <c r="AR533" s="29"/>
      <c r="AS533" s="29"/>
      <c r="AT533" s="29"/>
      <c r="AU533" s="29"/>
      <c r="AV533" s="29"/>
      <c r="AW533" s="29"/>
      <c r="AX533" s="29"/>
      <c r="AY533" s="31">
        <f t="shared" si="65"/>
        <v>0</v>
      </c>
      <c r="AZ533" s="30" t="str">
        <f t="shared" si="66"/>
        <v xml:space="preserve"> </v>
      </c>
      <c r="BA533" s="35" t="str">
        <f t="shared" si="67"/>
        <v xml:space="preserve"> </v>
      </c>
      <c r="BB533" s="108"/>
      <c r="BC533" s="108"/>
      <c r="BD533" s="108"/>
      <c r="BE533" s="136" t="str">
        <f t="shared" si="68"/>
        <v/>
      </c>
      <c r="BF533" s="108"/>
      <c r="BG533" s="110"/>
      <c r="BH533" s="110"/>
      <c r="BI533" s="110"/>
      <c r="BJ533" s="137" t="str">
        <f t="shared" si="69"/>
        <v/>
      </c>
      <c r="BK533" s="110"/>
      <c r="BL533" s="108"/>
      <c r="BM533" s="108"/>
      <c r="BN533" s="108"/>
      <c r="BO533" s="135" t="str">
        <f t="shared" si="70"/>
        <v/>
      </c>
      <c r="BP533" s="108"/>
      <c r="BQ533" s="108"/>
      <c r="BR533" s="108"/>
      <c r="BS533" s="108"/>
      <c r="BT533" s="135" t="str">
        <f t="shared" si="71"/>
        <v/>
      </c>
      <c r="BU533" s="108"/>
      <c r="BV533" s="108"/>
      <c r="BW533" s="108"/>
      <c r="BX533" s="108"/>
      <c r="BY533" s="135" t="str">
        <f t="shared" si="72"/>
        <v/>
      </c>
      <c r="BZ533" s="108"/>
    </row>
    <row r="534" spans="1:78" x14ac:dyDescent="0.25">
      <c r="A534" s="27"/>
      <c r="B534" s="27"/>
      <c r="C534" s="27"/>
      <c r="D534" s="27"/>
      <c r="E534" s="28" t="str">
        <f>+IF(C534&lt;&gt;"",VLOOKUP(MID(C534,18,5),NIVELES!$A$133:$B$213,2,0),"")</f>
        <v/>
      </c>
      <c r="F534" s="88"/>
      <c r="G534" s="28" t="str">
        <f>IF(F534&lt;&gt;"",VLOOKUP(F534,NIVELES!$A$246:$C$464,3,0),"")</f>
        <v/>
      </c>
      <c r="H534" s="27"/>
      <c r="I534" s="27"/>
      <c r="J534" s="27"/>
      <c r="K534" s="107"/>
      <c r="L534" s="27"/>
      <c r="M534" s="46"/>
      <c r="N534" s="46"/>
      <c r="O534" s="46"/>
      <c r="P534" s="46"/>
      <c r="Q534" s="46"/>
      <c r="R534" s="46"/>
      <c r="S534" s="46"/>
      <c r="T534" s="46"/>
      <c r="U534" s="46"/>
      <c r="V534" s="46"/>
      <c r="W534" s="46"/>
      <c r="X534" s="46"/>
      <c r="Y534" s="41" t="str">
        <f>IF(A534&lt;&gt;"",IF(D534="DIRECCIÓN_DE_TRANSFERENCIAS","280 0031",VLOOKUP(C534,NIVELES!$A$14:$B$105,2,0)),"")</f>
        <v/>
      </c>
      <c r="Z534" s="106"/>
      <c r="AA534" s="43" t="str">
        <f>+IF(D534&lt;&gt;"",VLOOKUP(D534,NIVELES!$D$19:$H$25,2,0),"")</f>
        <v/>
      </c>
      <c r="AB534" s="28" t="str">
        <f>+IF(D534&lt;&gt;"",VLOOKUP(D534,NIVELES!$D$19:$H$25,3,0),"")</f>
        <v/>
      </c>
      <c r="AC534" s="28" t="str">
        <f>+IF(D534&lt;&gt;"",VLOOKUP(D534,NIVELES!$D$19:$H$25,4,0),"")</f>
        <v/>
      </c>
      <c r="AD534" s="28" t="str">
        <f>+IF(D534&lt;&gt;"",VLOOKUP(D534,NIVELES!$D$19:$H$25,5,0),"")</f>
        <v/>
      </c>
      <c r="AE534" s="44" t="str">
        <f>IF(AF534&lt;&gt;"",VLOOKUP(AF534,NIVELES!$F$495:$G$540,2,0),"")</f>
        <v/>
      </c>
      <c r="AF534" s="27"/>
      <c r="AG534" s="27"/>
      <c r="AH534" s="28" t="str">
        <f>+IF(AG534&lt;&gt;"",VLOOKUP(AG534,NIVELES!$A$800:$B$876,2,0),"")</f>
        <v/>
      </c>
      <c r="AI534" s="27"/>
      <c r="AJ534" s="27"/>
      <c r="AK534" s="28" t="str">
        <f>IF(AJ534&lt;&gt;"",+VLOOKUP(AJ534,NIVELES!$A$890:$B$1237,2,0),"")</f>
        <v/>
      </c>
      <c r="AL534" s="29"/>
      <c r="AM534" s="29"/>
      <c r="AN534" s="29"/>
      <c r="AO534" s="29"/>
      <c r="AP534" s="29"/>
      <c r="AQ534" s="29"/>
      <c r="AR534" s="29"/>
      <c r="AS534" s="29"/>
      <c r="AT534" s="29"/>
      <c r="AU534" s="29"/>
      <c r="AV534" s="29"/>
      <c r="AW534" s="29"/>
      <c r="AX534" s="29"/>
      <c r="AY534" s="31">
        <f t="shared" si="65"/>
        <v>0</v>
      </c>
      <c r="AZ534" s="30" t="str">
        <f t="shared" si="66"/>
        <v xml:space="preserve"> </v>
      </c>
      <c r="BA534" s="35" t="str">
        <f t="shared" si="67"/>
        <v xml:space="preserve"> </v>
      </c>
      <c r="BB534" s="108"/>
      <c r="BC534" s="108"/>
      <c r="BD534" s="108"/>
      <c r="BE534" s="136" t="str">
        <f t="shared" si="68"/>
        <v/>
      </c>
      <c r="BF534" s="108"/>
      <c r="BG534" s="110"/>
      <c r="BH534" s="110"/>
      <c r="BI534" s="110"/>
      <c r="BJ534" s="137" t="str">
        <f t="shared" si="69"/>
        <v/>
      </c>
      <c r="BK534" s="110"/>
      <c r="BL534" s="108"/>
      <c r="BM534" s="108"/>
      <c r="BN534" s="108"/>
      <c r="BO534" s="135" t="str">
        <f t="shared" si="70"/>
        <v/>
      </c>
      <c r="BP534" s="108"/>
      <c r="BQ534" s="108"/>
      <c r="BR534" s="108"/>
      <c r="BS534" s="108"/>
      <c r="BT534" s="135" t="str">
        <f t="shared" si="71"/>
        <v/>
      </c>
      <c r="BU534" s="108"/>
      <c r="BV534" s="108"/>
      <c r="BW534" s="108"/>
      <c r="BX534" s="108"/>
      <c r="BY534" s="135" t="str">
        <f t="shared" si="72"/>
        <v/>
      </c>
      <c r="BZ534" s="108"/>
    </row>
    <row r="535" spans="1:78" x14ac:dyDescent="0.25">
      <c r="A535" s="27"/>
      <c r="B535" s="27"/>
      <c r="C535" s="27"/>
      <c r="D535" s="27"/>
      <c r="E535" s="28" t="str">
        <f>+IF(C535&lt;&gt;"",VLOOKUP(MID(C535,18,5),NIVELES!$A$133:$B$213,2,0),"")</f>
        <v/>
      </c>
      <c r="F535" s="88"/>
      <c r="G535" s="28" t="str">
        <f>IF(F535&lt;&gt;"",VLOOKUP(F535,NIVELES!$A$246:$C$464,3,0),"")</f>
        <v/>
      </c>
      <c r="H535" s="27"/>
      <c r="I535" s="27"/>
      <c r="J535" s="27"/>
      <c r="K535" s="107"/>
      <c r="L535" s="27"/>
      <c r="M535" s="46"/>
      <c r="N535" s="46"/>
      <c r="O535" s="46"/>
      <c r="P535" s="46"/>
      <c r="Q535" s="46"/>
      <c r="R535" s="46"/>
      <c r="S535" s="46"/>
      <c r="T535" s="46"/>
      <c r="U535" s="46"/>
      <c r="V535" s="46"/>
      <c r="W535" s="46"/>
      <c r="X535" s="46"/>
      <c r="Y535" s="41" t="str">
        <f>IF(A535&lt;&gt;"",IF(D535="DIRECCIÓN_DE_TRANSFERENCIAS","280 0031",VLOOKUP(C535,NIVELES!$A$14:$B$105,2,0)),"")</f>
        <v/>
      </c>
      <c r="Z535" s="106"/>
      <c r="AA535" s="43" t="str">
        <f>+IF(D535&lt;&gt;"",VLOOKUP(D535,NIVELES!$D$19:$H$25,2,0),"")</f>
        <v/>
      </c>
      <c r="AB535" s="28" t="str">
        <f>+IF(D535&lt;&gt;"",VLOOKUP(D535,NIVELES!$D$19:$H$25,3,0),"")</f>
        <v/>
      </c>
      <c r="AC535" s="28" t="str">
        <f>+IF(D535&lt;&gt;"",VLOOKUP(D535,NIVELES!$D$19:$H$25,4,0),"")</f>
        <v/>
      </c>
      <c r="AD535" s="28" t="str">
        <f>+IF(D535&lt;&gt;"",VLOOKUP(D535,NIVELES!$D$19:$H$25,5,0),"")</f>
        <v/>
      </c>
      <c r="AE535" s="44" t="str">
        <f>IF(AF535&lt;&gt;"",VLOOKUP(AF535,NIVELES!$F$495:$G$540,2,0),"")</f>
        <v/>
      </c>
      <c r="AF535" s="27"/>
      <c r="AG535" s="27"/>
      <c r="AH535" s="28" t="str">
        <f>+IF(AG535&lt;&gt;"",VLOOKUP(AG535,NIVELES!$A$800:$B$876,2,0),"")</f>
        <v/>
      </c>
      <c r="AI535" s="27"/>
      <c r="AJ535" s="27"/>
      <c r="AK535" s="28" t="str">
        <f>IF(AJ535&lt;&gt;"",+VLOOKUP(AJ535,NIVELES!$A$890:$B$1237,2,0),"")</f>
        <v/>
      </c>
      <c r="AL535" s="29"/>
      <c r="AM535" s="29"/>
      <c r="AN535" s="29"/>
      <c r="AO535" s="29"/>
      <c r="AP535" s="29"/>
      <c r="AQ535" s="29"/>
      <c r="AR535" s="29"/>
      <c r="AS535" s="29"/>
      <c r="AT535" s="29"/>
      <c r="AU535" s="29"/>
      <c r="AV535" s="29"/>
      <c r="AW535" s="29"/>
      <c r="AX535" s="29"/>
      <c r="AY535" s="31">
        <f t="shared" si="65"/>
        <v>0</v>
      </c>
      <c r="AZ535" s="30" t="str">
        <f t="shared" si="66"/>
        <v xml:space="preserve"> </v>
      </c>
      <c r="BA535" s="35" t="str">
        <f t="shared" si="67"/>
        <v xml:space="preserve"> </v>
      </c>
      <c r="BB535" s="108"/>
      <c r="BC535" s="108"/>
      <c r="BD535" s="108"/>
      <c r="BE535" s="136" t="str">
        <f t="shared" si="68"/>
        <v/>
      </c>
      <c r="BF535" s="108"/>
      <c r="BG535" s="110"/>
      <c r="BH535" s="110"/>
      <c r="BI535" s="110"/>
      <c r="BJ535" s="137" t="str">
        <f t="shared" si="69"/>
        <v/>
      </c>
      <c r="BK535" s="110"/>
      <c r="BL535" s="108"/>
      <c r="BM535" s="108"/>
      <c r="BN535" s="108"/>
      <c r="BO535" s="135" t="str">
        <f t="shared" si="70"/>
        <v/>
      </c>
      <c r="BP535" s="108"/>
      <c r="BQ535" s="108"/>
      <c r="BR535" s="108"/>
      <c r="BS535" s="108"/>
      <c r="BT535" s="135" t="str">
        <f t="shared" si="71"/>
        <v/>
      </c>
      <c r="BU535" s="108"/>
      <c r="BV535" s="108"/>
      <c r="BW535" s="108"/>
      <c r="BX535" s="108"/>
      <c r="BY535" s="135" t="str">
        <f t="shared" si="72"/>
        <v/>
      </c>
      <c r="BZ535" s="108"/>
    </row>
    <row r="536" spans="1:78" x14ac:dyDescent="0.25">
      <c r="A536" s="27"/>
      <c r="B536" s="27"/>
      <c r="C536" s="27"/>
      <c r="D536" s="27"/>
      <c r="E536" s="28" t="str">
        <f>+IF(C536&lt;&gt;"",VLOOKUP(MID(C536,18,5),NIVELES!$A$133:$B$213,2,0),"")</f>
        <v/>
      </c>
      <c r="F536" s="88"/>
      <c r="G536" s="28" t="str">
        <f>IF(F536&lt;&gt;"",VLOOKUP(F536,NIVELES!$A$246:$C$464,3,0),"")</f>
        <v/>
      </c>
      <c r="H536" s="27"/>
      <c r="I536" s="27"/>
      <c r="J536" s="27"/>
      <c r="K536" s="107"/>
      <c r="L536" s="27"/>
      <c r="M536" s="46"/>
      <c r="N536" s="46"/>
      <c r="O536" s="46"/>
      <c r="P536" s="46"/>
      <c r="Q536" s="46"/>
      <c r="R536" s="46"/>
      <c r="S536" s="46"/>
      <c r="T536" s="46"/>
      <c r="U536" s="46"/>
      <c r="V536" s="46"/>
      <c r="W536" s="46"/>
      <c r="X536" s="46"/>
      <c r="Y536" s="41" t="str">
        <f>IF(A536&lt;&gt;"",IF(D536="DIRECCIÓN_DE_TRANSFERENCIAS","280 0031",VLOOKUP(C536,NIVELES!$A$14:$B$105,2,0)),"")</f>
        <v/>
      </c>
      <c r="Z536" s="106"/>
      <c r="AA536" s="43" t="str">
        <f>+IF(D536&lt;&gt;"",VLOOKUP(D536,NIVELES!$D$19:$H$25,2,0),"")</f>
        <v/>
      </c>
      <c r="AB536" s="28" t="str">
        <f>+IF(D536&lt;&gt;"",VLOOKUP(D536,NIVELES!$D$19:$H$25,3,0),"")</f>
        <v/>
      </c>
      <c r="AC536" s="28" t="str">
        <f>+IF(D536&lt;&gt;"",VLOOKUP(D536,NIVELES!$D$19:$H$25,4,0),"")</f>
        <v/>
      </c>
      <c r="AD536" s="28" t="str">
        <f>+IF(D536&lt;&gt;"",VLOOKUP(D536,NIVELES!$D$19:$H$25,5,0),"")</f>
        <v/>
      </c>
      <c r="AE536" s="44" t="str">
        <f>IF(AF536&lt;&gt;"",VLOOKUP(AF536,NIVELES!$F$495:$G$540,2,0),"")</f>
        <v/>
      </c>
      <c r="AF536" s="27"/>
      <c r="AG536" s="27"/>
      <c r="AH536" s="28" t="str">
        <f>+IF(AG536&lt;&gt;"",VLOOKUP(AG536,NIVELES!$A$800:$B$876,2,0),"")</f>
        <v/>
      </c>
      <c r="AI536" s="27"/>
      <c r="AJ536" s="27"/>
      <c r="AK536" s="28" t="str">
        <f>IF(AJ536&lt;&gt;"",+VLOOKUP(AJ536,NIVELES!$A$890:$B$1237,2,0),"")</f>
        <v/>
      </c>
      <c r="AL536" s="29"/>
      <c r="AM536" s="29"/>
      <c r="AN536" s="29"/>
      <c r="AO536" s="29"/>
      <c r="AP536" s="29"/>
      <c r="AQ536" s="29"/>
      <c r="AR536" s="29"/>
      <c r="AS536" s="29"/>
      <c r="AT536" s="29"/>
      <c r="AU536" s="29"/>
      <c r="AV536" s="29"/>
      <c r="AW536" s="29"/>
      <c r="AX536" s="29"/>
      <c r="AY536" s="31">
        <f t="shared" si="65"/>
        <v>0</v>
      </c>
      <c r="AZ536" s="30" t="str">
        <f t="shared" si="66"/>
        <v xml:space="preserve"> </v>
      </c>
      <c r="BA536" s="35" t="str">
        <f t="shared" si="67"/>
        <v xml:space="preserve"> </v>
      </c>
      <c r="BB536" s="108"/>
      <c r="BC536" s="108"/>
      <c r="BD536" s="108"/>
      <c r="BE536" s="136" t="str">
        <f t="shared" si="68"/>
        <v/>
      </c>
      <c r="BF536" s="108"/>
      <c r="BG536" s="110"/>
      <c r="BH536" s="110"/>
      <c r="BI536" s="110"/>
      <c r="BJ536" s="137" t="str">
        <f t="shared" si="69"/>
        <v/>
      </c>
      <c r="BK536" s="110"/>
      <c r="BL536" s="108"/>
      <c r="BM536" s="108"/>
      <c r="BN536" s="108"/>
      <c r="BO536" s="135" t="str">
        <f t="shared" si="70"/>
        <v/>
      </c>
      <c r="BP536" s="108"/>
      <c r="BQ536" s="108"/>
      <c r="BR536" s="108"/>
      <c r="BS536" s="108"/>
      <c r="BT536" s="135" t="str">
        <f t="shared" si="71"/>
        <v/>
      </c>
      <c r="BU536" s="108"/>
      <c r="BV536" s="108"/>
      <c r="BW536" s="108"/>
      <c r="BX536" s="108"/>
      <c r="BY536" s="135" t="str">
        <f t="shared" si="72"/>
        <v/>
      </c>
      <c r="BZ536" s="108"/>
    </row>
    <row r="537" spans="1:78" x14ac:dyDescent="0.25">
      <c r="A537" s="27"/>
      <c r="B537" s="27"/>
      <c r="C537" s="27"/>
      <c r="D537" s="27"/>
      <c r="E537" s="28" t="str">
        <f>+IF(C537&lt;&gt;"",VLOOKUP(MID(C537,18,5),NIVELES!$A$133:$B$213,2,0),"")</f>
        <v/>
      </c>
      <c r="F537" s="88"/>
      <c r="G537" s="28" t="str">
        <f>IF(F537&lt;&gt;"",VLOOKUP(F537,NIVELES!$A$246:$C$464,3,0),"")</f>
        <v/>
      </c>
      <c r="H537" s="27"/>
      <c r="I537" s="27"/>
      <c r="J537" s="27"/>
      <c r="K537" s="107"/>
      <c r="L537" s="27"/>
      <c r="M537" s="46"/>
      <c r="N537" s="46"/>
      <c r="O537" s="46"/>
      <c r="P537" s="46"/>
      <c r="Q537" s="46"/>
      <c r="R537" s="46"/>
      <c r="S537" s="46"/>
      <c r="T537" s="46"/>
      <c r="U537" s="46"/>
      <c r="V537" s="46"/>
      <c r="W537" s="46"/>
      <c r="X537" s="46"/>
      <c r="Y537" s="41" t="str">
        <f>IF(A537&lt;&gt;"",IF(D537="DIRECCIÓN_DE_TRANSFERENCIAS","280 0031",VLOOKUP(C537,NIVELES!$A$14:$B$105,2,0)),"")</f>
        <v/>
      </c>
      <c r="Z537" s="106"/>
      <c r="AA537" s="43" t="str">
        <f>+IF(D537&lt;&gt;"",VLOOKUP(D537,NIVELES!$D$19:$H$25,2,0),"")</f>
        <v/>
      </c>
      <c r="AB537" s="28" t="str">
        <f>+IF(D537&lt;&gt;"",VLOOKUP(D537,NIVELES!$D$19:$H$25,3,0),"")</f>
        <v/>
      </c>
      <c r="AC537" s="28" t="str">
        <f>+IF(D537&lt;&gt;"",VLOOKUP(D537,NIVELES!$D$19:$H$25,4,0),"")</f>
        <v/>
      </c>
      <c r="AD537" s="28" t="str">
        <f>+IF(D537&lt;&gt;"",VLOOKUP(D537,NIVELES!$D$19:$H$25,5,0),"")</f>
        <v/>
      </c>
      <c r="AE537" s="44" t="str">
        <f>IF(AF537&lt;&gt;"",VLOOKUP(AF537,NIVELES!$F$495:$G$540,2,0),"")</f>
        <v/>
      </c>
      <c r="AF537" s="27"/>
      <c r="AG537" s="27"/>
      <c r="AH537" s="28" t="str">
        <f>+IF(AG537&lt;&gt;"",VLOOKUP(AG537,NIVELES!$A$800:$B$876,2,0),"")</f>
        <v/>
      </c>
      <c r="AI537" s="27"/>
      <c r="AJ537" s="27"/>
      <c r="AK537" s="28" t="str">
        <f>IF(AJ537&lt;&gt;"",+VLOOKUP(AJ537,NIVELES!$A$890:$B$1237,2,0),"")</f>
        <v/>
      </c>
      <c r="AL537" s="29"/>
      <c r="AM537" s="29"/>
      <c r="AN537" s="29"/>
      <c r="AO537" s="29"/>
      <c r="AP537" s="29"/>
      <c r="AQ537" s="29"/>
      <c r="AR537" s="29"/>
      <c r="AS537" s="29"/>
      <c r="AT537" s="29"/>
      <c r="AU537" s="29"/>
      <c r="AV537" s="29"/>
      <c r="AW537" s="29"/>
      <c r="AX537" s="29"/>
      <c r="AY537" s="31">
        <f t="shared" si="65"/>
        <v>0</v>
      </c>
      <c r="AZ537" s="30" t="str">
        <f t="shared" si="66"/>
        <v xml:space="preserve"> </v>
      </c>
      <c r="BA537" s="35" t="str">
        <f t="shared" si="67"/>
        <v xml:space="preserve"> </v>
      </c>
      <c r="BB537" s="108"/>
      <c r="BC537" s="108"/>
      <c r="BD537" s="108"/>
      <c r="BE537" s="136" t="str">
        <f t="shared" si="68"/>
        <v/>
      </c>
      <c r="BF537" s="108"/>
      <c r="BG537" s="110"/>
      <c r="BH537" s="110"/>
      <c r="BI537" s="110"/>
      <c r="BJ537" s="137" t="str">
        <f t="shared" si="69"/>
        <v/>
      </c>
      <c r="BK537" s="110"/>
      <c r="BL537" s="108"/>
      <c r="BM537" s="108"/>
      <c r="BN537" s="108"/>
      <c r="BO537" s="135" t="str">
        <f t="shared" si="70"/>
        <v/>
      </c>
      <c r="BP537" s="108"/>
      <c r="BQ537" s="108"/>
      <c r="BR537" s="108"/>
      <c r="BS537" s="108"/>
      <c r="BT537" s="135" t="str">
        <f t="shared" si="71"/>
        <v/>
      </c>
      <c r="BU537" s="108"/>
      <c r="BV537" s="108"/>
      <c r="BW537" s="108"/>
      <c r="BX537" s="108"/>
      <c r="BY537" s="135" t="str">
        <f t="shared" si="72"/>
        <v/>
      </c>
      <c r="BZ537" s="108"/>
    </row>
    <row r="538" spans="1:78" x14ac:dyDescent="0.25">
      <c r="A538" s="27"/>
      <c r="B538" s="27"/>
      <c r="C538" s="27"/>
      <c r="D538" s="27"/>
      <c r="E538" s="28" t="str">
        <f>+IF(C538&lt;&gt;"",VLOOKUP(MID(C538,18,5),NIVELES!$A$133:$B$213,2,0),"")</f>
        <v/>
      </c>
      <c r="F538" s="88"/>
      <c r="G538" s="28" t="str">
        <f>IF(F538&lt;&gt;"",VLOOKUP(F538,NIVELES!$A$246:$C$464,3,0),"")</f>
        <v/>
      </c>
      <c r="H538" s="27"/>
      <c r="I538" s="27"/>
      <c r="J538" s="27"/>
      <c r="K538" s="107"/>
      <c r="L538" s="27"/>
      <c r="M538" s="46"/>
      <c r="N538" s="46"/>
      <c r="O538" s="46"/>
      <c r="P538" s="46"/>
      <c r="Q538" s="46"/>
      <c r="R538" s="46"/>
      <c r="S538" s="46"/>
      <c r="T538" s="46"/>
      <c r="U538" s="46"/>
      <c r="V538" s="46"/>
      <c r="W538" s="46"/>
      <c r="X538" s="46"/>
      <c r="Y538" s="41" t="str">
        <f>IF(A538&lt;&gt;"",IF(D538="DIRECCIÓN_DE_TRANSFERENCIAS","280 0031",VLOOKUP(C538,NIVELES!$A$14:$B$105,2,0)),"")</f>
        <v/>
      </c>
      <c r="Z538" s="106"/>
      <c r="AA538" s="43" t="str">
        <f>+IF(D538&lt;&gt;"",VLOOKUP(D538,NIVELES!$D$19:$H$25,2,0),"")</f>
        <v/>
      </c>
      <c r="AB538" s="28" t="str">
        <f>+IF(D538&lt;&gt;"",VLOOKUP(D538,NIVELES!$D$19:$H$25,3,0),"")</f>
        <v/>
      </c>
      <c r="AC538" s="28" t="str">
        <f>+IF(D538&lt;&gt;"",VLOOKUP(D538,NIVELES!$D$19:$H$25,4,0),"")</f>
        <v/>
      </c>
      <c r="AD538" s="28" t="str">
        <f>+IF(D538&lt;&gt;"",VLOOKUP(D538,NIVELES!$D$19:$H$25,5,0),"")</f>
        <v/>
      </c>
      <c r="AE538" s="44" t="str">
        <f>IF(AF538&lt;&gt;"",VLOOKUP(AF538,NIVELES!$F$495:$G$540,2,0),"")</f>
        <v/>
      </c>
      <c r="AF538" s="27"/>
      <c r="AG538" s="27"/>
      <c r="AH538" s="28" t="str">
        <f>+IF(AG538&lt;&gt;"",VLOOKUP(AG538,NIVELES!$A$800:$B$876,2,0),"")</f>
        <v/>
      </c>
      <c r="AI538" s="27"/>
      <c r="AJ538" s="27"/>
      <c r="AK538" s="28" t="str">
        <f>IF(AJ538&lt;&gt;"",+VLOOKUP(AJ538,NIVELES!$A$890:$B$1237,2,0),"")</f>
        <v/>
      </c>
      <c r="AL538" s="29"/>
      <c r="AM538" s="29"/>
      <c r="AN538" s="29"/>
      <c r="AO538" s="29"/>
      <c r="AP538" s="29"/>
      <c r="AQ538" s="29"/>
      <c r="AR538" s="29"/>
      <c r="AS538" s="29"/>
      <c r="AT538" s="29"/>
      <c r="AU538" s="29"/>
      <c r="AV538" s="29"/>
      <c r="AW538" s="29"/>
      <c r="AX538" s="29"/>
      <c r="AY538" s="31">
        <f t="shared" si="65"/>
        <v>0</v>
      </c>
      <c r="AZ538" s="30" t="str">
        <f t="shared" si="66"/>
        <v xml:space="preserve"> </v>
      </c>
      <c r="BA538" s="35" t="str">
        <f t="shared" si="67"/>
        <v xml:space="preserve"> </v>
      </c>
      <c r="BB538" s="108"/>
      <c r="BC538" s="108"/>
      <c r="BD538" s="108"/>
      <c r="BE538" s="136" t="str">
        <f t="shared" si="68"/>
        <v/>
      </c>
      <c r="BF538" s="108"/>
      <c r="BG538" s="110"/>
      <c r="BH538" s="110"/>
      <c r="BI538" s="110"/>
      <c r="BJ538" s="137" t="str">
        <f t="shared" si="69"/>
        <v/>
      </c>
      <c r="BK538" s="110"/>
      <c r="BL538" s="108"/>
      <c r="BM538" s="108"/>
      <c r="BN538" s="108"/>
      <c r="BO538" s="135" t="str">
        <f t="shared" si="70"/>
        <v/>
      </c>
      <c r="BP538" s="108"/>
      <c r="BQ538" s="108"/>
      <c r="BR538" s="108"/>
      <c r="BS538" s="108"/>
      <c r="BT538" s="135" t="str">
        <f t="shared" si="71"/>
        <v/>
      </c>
      <c r="BU538" s="108"/>
      <c r="BV538" s="108"/>
      <c r="BW538" s="108"/>
      <c r="BX538" s="108"/>
      <c r="BY538" s="135" t="str">
        <f t="shared" si="72"/>
        <v/>
      </c>
      <c r="BZ538" s="108"/>
    </row>
    <row r="539" spans="1:78" x14ac:dyDescent="0.25">
      <c r="A539" s="27"/>
      <c r="B539" s="27"/>
      <c r="C539" s="27"/>
      <c r="D539" s="27"/>
      <c r="E539" s="28" t="str">
        <f>+IF(C539&lt;&gt;"",VLOOKUP(MID(C539,18,5),NIVELES!$A$133:$B$213,2,0),"")</f>
        <v/>
      </c>
      <c r="F539" s="88"/>
      <c r="G539" s="28" t="str">
        <f>IF(F539&lt;&gt;"",VLOOKUP(F539,NIVELES!$A$246:$C$464,3,0),"")</f>
        <v/>
      </c>
      <c r="H539" s="27"/>
      <c r="I539" s="27"/>
      <c r="J539" s="27"/>
      <c r="K539" s="107"/>
      <c r="L539" s="27"/>
      <c r="M539" s="46"/>
      <c r="N539" s="46"/>
      <c r="O539" s="46"/>
      <c r="P539" s="46"/>
      <c r="Q539" s="46"/>
      <c r="R539" s="46"/>
      <c r="S539" s="46"/>
      <c r="T539" s="46"/>
      <c r="U539" s="46"/>
      <c r="V539" s="46"/>
      <c r="W539" s="46"/>
      <c r="X539" s="46"/>
      <c r="Y539" s="41" t="str">
        <f>IF(A539&lt;&gt;"",IF(D539="DIRECCIÓN_DE_TRANSFERENCIAS","280 0031",VLOOKUP(C539,NIVELES!$A$14:$B$105,2,0)),"")</f>
        <v/>
      </c>
      <c r="Z539" s="106"/>
      <c r="AA539" s="43" t="str">
        <f>+IF(D539&lt;&gt;"",VLOOKUP(D539,NIVELES!$D$19:$H$25,2,0),"")</f>
        <v/>
      </c>
      <c r="AB539" s="28" t="str">
        <f>+IF(D539&lt;&gt;"",VLOOKUP(D539,NIVELES!$D$19:$H$25,3,0),"")</f>
        <v/>
      </c>
      <c r="AC539" s="28" t="str">
        <f>+IF(D539&lt;&gt;"",VLOOKUP(D539,NIVELES!$D$19:$H$25,4,0),"")</f>
        <v/>
      </c>
      <c r="AD539" s="28" t="str">
        <f>+IF(D539&lt;&gt;"",VLOOKUP(D539,NIVELES!$D$19:$H$25,5,0),"")</f>
        <v/>
      </c>
      <c r="AE539" s="44" t="str">
        <f>IF(AF539&lt;&gt;"",VLOOKUP(AF539,NIVELES!$F$495:$G$540,2,0),"")</f>
        <v/>
      </c>
      <c r="AF539" s="27"/>
      <c r="AG539" s="27"/>
      <c r="AH539" s="28" t="str">
        <f>+IF(AG539&lt;&gt;"",VLOOKUP(AG539,NIVELES!$A$800:$B$876,2,0),"")</f>
        <v/>
      </c>
      <c r="AI539" s="27"/>
      <c r="AJ539" s="27"/>
      <c r="AK539" s="28" t="str">
        <f>IF(AJ539&lt;&gt;"",+VLOOKUP(AJ539,NIVELES!$A$890:$B$1237,2,0),"")</f>
        <v/>
      </c>
      <c r="AL539" s="29"/>
      <c r="AM539" s="29"/>
      <c r="AN539" s="29"/>
      <c r="AO539" s="29"/>
      <c r="AP539" s="29"/>
      <c r="AQ539" s="29"/>
      <c r="AR539" s="29"/>
      <c r="AS539" s="29"/>
      <c r="AT539" s="29"/>
      <c r="AU539" s="29"/>
      <c r="AV539" s="29"/>
      <c r="AW539" s="29"/>
      <c r="AX539" s="29"/>
      <c r="AY539" s="31">
        <f t="shared" si="65"/>
        <v>0</v>
      </c>
      <c r="AZ539" s="30" t="str">
        <f t="shared" si="66"/>
        <v xml:space="preserve"> </v>
      </c>
      <c r="BA539" s="35" t="str">
        <f t="shared" si="67"/>
        <v xml:space="preserve"> </v>
      </c>
      <c r="BB539" s="108"/>
      <c r="BC539" s="108"/>
      <c r="BD539" s="108"/>
      <c r="BE539" s="136" t="str">
        <f t="shared" si="68"/>
        <v/>
      </c>
      <c r="BF539" s="108"/>
      <c r="BG539" s="110"/>
      <c r="BH539" s="110"/>
      <c r="BI539" s="110"/>
      <c r="BJ539" s="137" t="str">
        <f t="shared" si="69"/>
        <v/>
      </c>
      <c r="BK539" s="110"/>
      <c r="BL539" s="108"/>
      <c r="BM539" s="108"/>
      <c r="BN539" s="108"/>
      <c r="BO539" s="135" t="str">
        <f t="shared" si="70"/>
        <v/>
      </c>
      <c r="BP539" s="108"/>
      <c r="BQ539" s="108"/>
      <c r="BR539" s="108"/>
      <c r="BS539" s="108"/>
      <c r="BT539" s="135" t="str">
        <f t="shared" si="71"/>
        <v/>
      </c>
      <c r="BU539" s="108"/>
      <c r="BV539" s="108"/>
      <c r="BW539" s="108"/>
      <c r="BX539" s="108"/>
      <c r="BY539" s="135" t="str">
        <f t="shared" si="72"/>
        <v/>
      </c>
      <c r="BZ539" s="108"/>
    </row>
    <row r="540" spans="1:78" x14ac:dyDescent="0.25">
      <c r="A540" s="27"/>
      <c r="B540" s="27"/>
      <c r="C540" s="27"/>
      <c r="D540" s="27"/>
      <c r="E540" s="28" t="str">
        <f>+IF(C540&lt;&gt;"",VLOOKUP(MID(C540,18,5),NIVELES!$A$133:$B$213,2,0),"")</f>
        <v/>
      </c>
      <c r="F540" s="88"/>
      <c r="G540" s="28" t="str">
        <f>IF(F540&lt;&gt;"",VLOOKUP(F540,NIVELES!$A$246:$C$464,3,0),"")</f>
        <v/>
      </c>
      <c r="H540" s="27"/>
      <c r="I540" s="27"/>
      <c r="J540" s="27"/>
      <c r="K540" s="107"/>
      <c r="L540" s="27"/>
      <c r="M540" s="46"/>
      <c r="N540" s="46"/>
      <c r="O540" s="46"/>
      <c r="P540" s="46"/>
      <c r="Q540" s="46"/>
      <c r="R540" s="46"/>
      <c r="S540" s="46"/>
      <c r="T540" s="46"/>
      <c r="U540" s="46"/>
      <c r="V540" s="46"/>
      <c r="W540" s="46"/>
      <c r="X540" s="46"/>
      <c r="Y540" s="41" t="str">
        <f>IF(A540&lt;&gt;"",IF(D540="DIRECCIÓN_DE_TRANSFERENCIAS","280 0031",VLOOKUP(C540,NIVELES!$A$14:$B$105,2,0)),"")</f>
        <v/>
      </c>
      <c r="Z540" s="106"/>
      <c r="AA540" s="43" t="str">
        <f>+IF(D540&lt;&gt;"",VLOOKUP(D540,NIVELES!$D$19:$H$25,2,0),"")</f>
        <v/>
      </c>
      <c r="AB540" s="28" t="str">
        <f>+IF(D540&lt;&gt;"",VLOOKUP(D540,NIVELES!$D$19:$H$25,3,0),"")</f>
        <v/>
      </c>
      <c r="AC540" s="28" t="str">
        <f>+IF(D540&lt;&gt;"",VLOOKUP(D540,NIVELES!$D$19:$H$25,4,0),"")</f>
        <v/>
      </c>
      <c r="AD540" s="28" t="str">
        <f>+IF(D540&lt;&gt;"",VLOOKUP(D540,NIVELES!$D$19:$H$25,5,0),"")</f>
        <v/>
      </c>
      <c r="AE540" s="44" t="str">
        <f>IF(AF540&lt;&gt;"",VLOOKUP(AF540,NIVELES!$F$495:$G$540,2,0),"")</f>
        <v/>
      </c>
      <c r="AF540" s="27"/>
      <c r="AG540" s="27"/>
      <c r="AH540" s="28" t="str">
        <f>+IF(AG540&lt;&gt;"",VLOOKUP(AG540,NIVELES!$A$800:$B$876,2,0),"")</f>
        <v/>
      </c>
      <c r="AI540" s="27"/>
      <c r="AJ540" s="27"/>
      <c r="AK540" s="28" t="str">
        <f>IF(AJ540&lt;&gt;"",+VLOOKUP(AJ540,NIVELES!$A$890:$B$1237,2,0),"")</f>
        <v/>
      </c>
      <c r="AL540" s="29"/>
      <c r="AM540" s="29"/>
      <c r="AN540" s="29"/>
      <c r="AO540" s="29"/>
      <c r="AP540" s="29"/>
      <c r="AQ540" s="29"/>
      <c r="AR540" s="29"/>
      <c r="AS540" s="29"/>
      <c r="AT540" s="29"/>
      <c r="AU540" s="29"/>
      <c r="AV540" s="29"/>
      <c r="AW540" s="29"/>
      <c r="AX540" s="29"/>
      <c r="AY540" s="31">
        <f t="shared" si="65"/>
        <v>0</v>
      </c>
      <c r="AZ540" s="30" t="str">
        <f t="shared" si="66"/>
        <v xml:space="preserve"> </v>
      </c>
      <c r="BA540" s="35" t="str">
        <f t="shared" si="67"/>
        <v xml:space="preserve"> </v>
      </c>
      <c r="BB540" s="108"/>
      <c r="BC540" s="108"/>
      <c r="BD540" s="108"/>
      <c r="BE540" s="136" t="str">
        <f t="shared" si="68"/>
        <v/>
      </c>
      <c r="BF540" s="108"/>
      <c r="BG540" s="110"/>
      <c r="BH540" s="110"/>
      <c r="BI540" s="110"/>
      <c r="BJ540" s="137" t="str">
        <f t="shared" si="69"/>
        <v/>
      </c>
      <c r="BK540" s="110"/>
      <c r="BL540" s="108"/>
      <c r="BM540" s="108"/>
      <c r="BN540" s="108"/>
      <c r="BO540" s="135" t="str">
        <f t="shared" si="70"/>
        <v/>
      </c>
      <c r="BP540" s="108"/>
      <c r="BQ540" s="108"/>
      <c r="BR540" s="108"/>
      <c r="BS540" s="108"/>
      <c r="BT540" s="135" t="str">
        <f t="shared" si="71"/>
        <v/>
      </c>
      <c r="BU540" s="108"/>
      <c r="BV540" s="108"/>
      <c r="BW540" s="108"/>
      <c r="BX540" s="108"/>
      <c r="BY540" s="135" t="str">
        <f t="shared" si="72"/>
        <v/>
      </c>
      <c r="BZ540" s="108"/>
    </row>
    <row r="541" spans="1:78" x14ac:dyDescent="0.25">
      <c r="A541" s="27"/>
      <c r="B541" s="27"/>
      <c r="C541" s="27"/>
      <c r="D541" s="27"/>
      <c r="E541" s="28" t="str">
        <f>+IF(C541&lt;&gt;"",VLOOKUP(MID(C541,18,5),NIVELES!$A$133:$B$213,2,0),"")</f>
        <v/>
      </c>
      <c r="F541" s="88"/>
      <c r="G541" s="28" t="str">
        <f>IF(F541&lt;&gt;"",VLOOKUP(F541,NIVELES!$A$246:$C$464,3,0),"")</f>
        <v/>
      </c>
      <c r="H541" s="27"/>
      <c r="I541" s="27"/>
      <c r="J541" s="27"/>
      <c r="K541" s="107"/>
      <c r="L541" s="27"/>
      <c r="M541" s="46"/>
      <c r="N541" s="46"/>
      <c r="O541" s="46"/>
      <c r="P541" s="46"/>
      <c r="Q541" s="46"/>
      <c r="R541" s="46"/>
      <c r="S541" s="46"/>
      <c r="T541" s="46"/>
      <c r="U541" s="46"/>
      <c r="V541" s="46"/>
      <c r="W541" s="46"/>
      <c r="X541" s="46"/>
      <c r="Y541" s="41" t="str">
        <f>IF(A541&lt;&gt;"",IF(D541="DIRECCIÓN_DE_TRANSFERENCIAS","280 0031",VLOOKUP(C541,NIVELES!$A$14:$B$105,2,0)),"")</f>
        <v/>
      </c>
      <c r="Z541" s="106"/>
      <c r="AA541" s="43" t="str">
        <f>+IF(D541&lt;&gt;"",VLOOKUP(D541,NIVELES!$D$19:$H$25,2,0),"")</f>
        <v/>
      </c>
      <c r="AB541" s="28" t="str">
        <f>+IF(D541&lt;&gt;"",VLOOKUP(D541,NIVELES!$D$19:$H$25,3,0),"")</f>
        <v/>
      </c>
      <c r="AC541" s="28" t="str">
        <f>+IF(D541&lt;&gt;"",VLOOKUP(D541,NIVELES!$D$19:$H$25,4,0),"")</f>
        <v/>
      </c>
      <c r="AD541" s="28" t="str">
        <f>+IF(D541&lt;&gt;"",VLOOKUP(D541,NIVELES!$D$19:$H$25,5,0),"")</f>
        <v/>
      </c>
      <c r="AE541" s="44" t="str">
        <f>IF(AF541&lt;&gt;"",VLOOKUP(AF541,NIVELES!$F$495:$G$540,2,0),"")</f>
        <v/>
      </c>
      <c r="AF541" s="27"/>
      <c r="AG541" s="27"/>
      <c r="AH541" s="28" t="str">
        <f>+IF(AG541&lt;&gt;"",VLOOKUP(AG541,NIVELES!$A$800:$B$876,2,0),"")</f>
        <v/>
      </c>
      <c r="AI541" s="27"/>
      <c r="AJ541" s="27"/>
      <c r="AK541" s="28" t="str">
        <f>IF(AJ541&lt;&gt;"",+VLOOKUP(AJ541,NIVELES!$A$890:$B$1237,2,0),"")</f>
        <v/>
      </c>
      <c r="AL541" s="29"/>
      <c r="AM541" s="29"/>
      <c r="AN541" s="29"/>
      <c r="AO541" s="29"/>
      <c r="AP541" s="29"/>
      <c r="AQ541" s="29"/>
      <c r="AR541" s="29"/>
      <c r="AS541" s="29"/>
      <c r="AT541" s="29"/>
      <c r="AU541" s="29"/>
      <c r="AV541" s="29"/>
      <c r="AW541" s="29"/>
      <c r="AX541" s="29"/>
      <c r="AY541" s="31">
        <f t="shared" si="65"/>
        <v>0</v>
      </c>
      <c r="AZ541" s="30" t="str">
        <f t="shared" si="66"/>
        <v xml:space="preserve"> </v>
      </c>
      <c r="BA541" s="35" t="str">
        <f t="shared" si="67"/>
        <v xml:space="preserve"> </v>
      </c>
      <c r="BB541" s="108"/>
      <c r="BC541" s="108"/>
      <c r="BD541" s="108"/>
      <c r="BE541" s="136" t="str">
        <f t="shared" si="68"/>
        <v/>
      </c>
      <c r="BF541" s="108"/>
      <c r="BG541" s="110"/>
      <c r="BH541" s="110"/>
      <c r="BI541" s="110"/>
      <c r="BJ541" s="137" t="str">
        <f t="shared" si="69"/>
        <v/>
      </c>
      <c r="BK541" s="110"/>
      <c r="BL541" s="108"/>
      <c r="BM541" s="108"/>
      <c r="BN541" s="108"/>
      <c r="BO541" s="135" t="str">
        <f t="shared" si="70"/>
        <v/>
      </c>
      <c r="BP541" s="108"/>
      <c r="BQ541" s="108"/>
      <c r="BR541" s="108"/>
      <c r="BS541" s="108"/>
      <c r="BT541" s="135" t="str">
        <f t="shared" si="71"/>
        <v/>
      </c>
      <c r="BU541" s="108"/>
      <c r="BV541" s="108"/>
      <c r="BW541" s="108"/>
      <c r="BX541" s="108"/>
      <c r="BY541" s="135" t="str">
        <f t="shared" si="72"/>
        <v/>
      </c>
      <c r="BZ541" s="108"/>
    </row>
    <row r="542" spans="1:78" x14ac:dyDescent="0.25">
      <c r="A542" s="27"/>
      <c r="B542" s="27"/>
      <c r="C542" s="27"/>
      <c r="D542" s="27"/>
      <c r="E542" s="28" t="str">
        <f>+IF(C542&lt;&gt;"",VLOOKUP(MID(C542,18,5),NIVELES!$A$133:$B$213,2,0),"")</f>
        <v/>
      </c>
      <c r="F542" s="88"/>
      <c r="G542" s="28" t="str">
        <f>IF(F542&lt;&gt;"",VLOOKUP(F542,NIVELES!$A$246:$C$464,3,0),"")</f>
        <v/>
      </c>
      <c r="H542" s="27"/>
      <c r="I542" s="27"/>
      <c r="J542" s="27"/>
      <c r="K542" s="107"/>
      <c r="L542" s="27"/>
      <c r="M542" s="46"/>
      <c r="N542" s="46"/>
      <c r="O542" s="46"/>
      <c r="P542" s="46"/>
      <c r="Q542" s="46"/>
      <c r="R542" s="46"/>
      <c r="S542" s="46"/>
      <c r="T542" s="46"/>
      <c r="U542" s="46"/>
      <c r="V542" s="46"/>
      <c r="W542" s="46"/>
      <c r="X542" s="46"/>
      <c r="Y542" s="41" t="str">
        <f>IF(A542&lt;&gt;"",IF(D542="DIRECCIÓN_DE_TRANSFERENCIAS","280 0031",VLOOKUP(C542,NIVELES!$A$14:$B$105,2,0)),"")</f>
        <v/>
      </c>
      <c r="Z542" s="106"/>
      <c r="AA542" s="43" t="str">
        <f>+IF(D542&lt;&gt;"",VLOOKUP(D542,NIVELES!$D$19:$H$25,2,0),"")</f>
        <v/>
      </c>
      <c r="AB542" s="28" t="str">
        <f>+IF(D542&lt;&gt;"",VLOOKUP(D542,NIVELES!$D$19:$H$25,3,0),"")</f>
        <v/>
      </c>
      <c r="AC542" s="28" t="str">
        <f>+IF(D542&lt;&gt;"",VLOOKUP(D542,NIVELES!$D$19:$H$25,4,0),"")</f>
        <v/>
      </c>
      <c r="AD542" s="28" t="str">
        <f>+IF(D542&lt;&gt;"",VLOOKUP(D542,NIVELES!$D$19:$H$25,5,0),"")</f>
        <v/>
      </c>
      <c r="AE542" s="44" t="str">
        <f>IF(AF542&lt;&gt;"",VLOOKUP(AF542,NIVELES!$F$495:$G$540,2,0),"")</f>
        <v/>
      </c>
      <c r="AF542" s="27"/>
      <c r="AG542" s="27"/>
      <c r="AH542" s="28" t="str">
        <f>+IF(AG542&lt;&gt;"",VLOOKUP(AG542,NIVELES!$A$800:$B$876,2,0),"")</f>
        <v/>
      </c>
      <c r="AI542" s="27"/>
      <c r="AJ542" s="27"/>
      <c r="AK542" s="28" t="str">
        <f>IF(AJ542&lt;&gt;"",+VLOOKUP(AJ542,NIVELES!$A$890:$B$1237,2,0),"")</f>
        <v/>
      </c>
      <c r="AL542" s="29"/>
      <c r="AM542" s="29"/>
      <c r="AN542" s="29"/>
      <c r="AO542" s="29"/>
      <c r="AP542" s="29"/>
      <c r="AQ542" s="29"/>
      <c r="AR542" s="29"/>
      <c r="AS542" s="29"/>
      <c r="AT542" s="29"/>
      <c r="AU542" s="29"/>
      <c r="AV542" s="29"/>
      <c r="AW542" s="29"/>
      <c r="AX542" s="29"/>
      <c r="AY542" s="31">
        <f t="shared" si="65"/>
        <v>0</v>
      </c>
      <c r="AZ542" s="30" t="str">
        <f t="shared" si="66"/>
        <v xml:space="preserve"> </v>
      </c>
      <c r="BA542" s="35" t="str">
        <f t="shared" si="67"/>
        <v xml:space="preserve"> </v>
      </c>
      <c r="BB542" s="108"/>
      <c r="BC542" s="108"/>
      <c r="BD542" s="108"/>
      <c r="BE542" s="136" t="str">
        <f t="shared" si="68"/>
        <v/>
      </c>
      <c r="BF542" s="108"/>
      <c r="BG542" s="110"/>
      <c r="BH542" s="110"/>
      <c r="BI542" s="110"/>
      <c r="BJ542" s="137" t="str">
        <f t="shared" si="69"/>
        <v/>
      </c>
      <c r="BK542" s="110"/>
      <c r="BL542" s="108"/>
      <c r="BM542" s="108"/>
      <c r="BN542" s="108"/>
      <c r="BO542" s="135" t="str">
        <f t="shared" si="70"/>
        <v/>
      </c>
      <c r="BP542" s="108"/>
      <c r="BQ542" s="108"/>
      <c r="BR542" s="108"/>
      <c r="BS542" s="108"/>
      <c r="BT542" s="135" t="str">
        <f t="shared" si="71"/>
        <v/>
      </c>
      <c r="BU542" s="108"/>
      <c r="BV542" s="108"/>
      <c r="BW542" s="108"/>
      <c r="BX542" s="108"/>
      <c r="BY542" s="135" t="str">
        <f t="shared" si="72"/>
        <v/>
      </c>
      <c r="BZ542" s="108"/>
    </row>
    <row r="543" spans="1:78" x14ac:dyDescent="0.25">
      <c r="A543" s="27"/>
      <c r="B543" s="27"/>
      <c r="C543" s="27"/>
      <c r="D543" s="27"/>
      <c r="E543" s="28" t="str">
        <f>+IF(C543&lt;&gt;"",VLOOKUP(MID(C543,18,5),NIVELES!$A$133:$B$213,2,0),"")</f>
        <v/>
      </c>
      <c r="F543" s="88"/>
      <c r="G543" s="28" t="str">
        <f>IF(F543&lt;&gt;"",VLOOKUP(F543,NIVELES!$A$246:$C$464,3,0),"")</f>
        <v/>
      </c>
      <c r="H543" s="27"/>
      <c r="I543" s="27"/>
      <c r="J543" s="27"/>
      <c r="K543" s="107"/>
      <c r="L543" s="27"/>
      <c r="M543" s="46"/>
      <c r="N543" s="46"/>
      <c r="O543" s="46"/>
      <c r="P543" s="46"/>
      <c r="Q543" s="46"/>
      <c r="R543" s="46"/>
      <c r="S543" s="46"/>
      <c r="T543" s="46"/>
      <c r="U543" s="46"/>
      <c r="V543" s="46"/>
      <c r="W543" s="46"/>
      <c r="X543" s="46"/>
      <c r="Y543" s="41" t="str">
        <f>IF(A543&lt;&gt;"",IF(D543="DIRECCIÓN_DE_TRANSFERENCIAS","280 0031",VLOOKUP(C543,NIVELES!$A$14:$B$105,2,0)),"")</f>
        <v/>
      </c>
      <c r="Z543" s="106"/>
      <c r="AA543" s="43" t="str">
        <f>+IF(D543&lt;&gt;"",VLOOKUP(D543,NIVELES!$D$19:$H$25,2,0),"")</f>
        <v/>
      </c>
      <c r="AB543" s="28" t="str">
        <f>+IF(D543&lt;&gt;"",VLOOKUP(D543,NIVELES!$D$19:$H$25,3,0),"")</f>
        <v/>
      </c>
      <c r="AC543" s="28" t="str">
        <f>+IF(D543&lt;&gt;"",VLOOKUP(D543,NIVELES!$D$19:$H$25,4,0),"")</f>
        <v/>
      </c>
      <c r="AD543" s="28" t="str">
        <f>+IF(D543&lt;&gt;"",VLOOKUP(D543,NIVELES!$D$19:$H$25,5,0),"")</f>
        <v/>
      </c>
      <c r="AE543" s="44" t="str">
        <f>IF(AF543&lt;&gt;"",VLOOKUP(AF543,NIVELES!$F$495:$G$540,2,0),"")</f>
        <v/>
      </c>
      <c r="AF543" s="27"/>
      <c r="AG543" s="27"/>
      <c r="AH543" s="28" t="str">
        <f>+IF(AG543&lt;&gt;"",VLOOKUP(AG543,NIVELES!$A$800:$B$876,2,0),"")</f>
        <v/>
      </c>
      <c r="AI543" s="27"/>
      <c r="AJ543" s="27"/>
      <c r="AK543" s="28" t="str">
        <f>IF(AJ543&lt;&gt;"",+VLOOKUP(AJ543,NIVELES!$A$890:$B$1237,2,0),"")</f>
        <v/>
      </c>
      <c r="AL543" s="29"/>
      <c r="AM543" s="29"/>
      <c r="AN543" s="29"/>
      <c r="AO543" s="29"/>
      <c r="AP543" s="29"/>
      <c r="AQ543" s="29"/>
      <c r="AR543" s="29"/>
      <c r="AS543" s="29"/>
      <c r="AT543" s="29"/>
      <c r="AU543" s="29"/>
      <c r="AV543" s="29"/>
      <c r="AW543" s="29"/>
      <c r="AX543" s="29"/>
      <c r="AY543" s="31">
        <f t="shared" si="65"/>
        <v>0</v>
      </c>
      <c r="AZ543" s="30" t="str">
        <f t="shared" si="66"/>
        <v xml:space="preserve"> </v>
      </c>
      <c r="BA543" s="35" t="str">
        <f t="shared" si="67"/>
        <v xml:space="preserve"> </v>
      </c>
      <c r="BB543" s="108"/>
      <c r="BC543" s="108"/>
      <c r="BD543" s="108"/>
      <c r="BE543" s="136" t="str">
        <f t="shared" si="68"/>
        <v/>
      </c>
      <c r="BF543" s="108"/>
      <c r="BG543" s="110"/>
      <c r="BH543" s="110"/>
      <c r="BI543" s="110"/>
      <c r="BJ543" s="137" t="str">
        <f t="shared" si="69"/>
        <v/>
      </c>
      <c r="BK543" s="110"/>
      <c r="BL543" s="108"/>
      <c r="BM543" s="108"/>
      <c r="BN543" s="108"/>
      <c r="BO543" s="135" t="str">
        <f t="shared" si="70"/>
        <v/>
      </c>
      <c r="BP543" s="108"/>
      <c r="BQ543" s="108"/>
      <c r="BR543" s="108"/>
      <c r="BS543" s="108"/>
      <c r="BT543" s="135" t="str">
        <f t="shared" si="71"/>
        <v/>
      </c>
      <c r="BU543" s="108"/>
      <c r="BV543" s="108"/>
      <c r="BW543" s="108"/>
      <c r="BX543" s="108"/>
      <c r="BY543" s="135" t="str">
        <f t="shared" si="72"/>
        <v/>
      </c>
      <c r="BZ543" s="108"/>
    </row>
    <row r="544" spans="1:78" x14ac:dyDescent="0.25">
      <c r="A544" s="27"/>
      <c r="B544" s="27"/>
      <c r="C544" s="27"/>
      <c r="D544" s="27"/>
      <c r="E544" s="28" t="str">
        <f>+IF(C544&lt;&gt;"",VLOOKUP(MID(C544,18,5),NIVELES!$A$133:$B$213,2,0),"")</f>
        <v/>
      </c>
      <c r="F544" s="88"/>
      <c r="G544" s="28" t="str">
        <f>IF(F544&lt;&gt;"",VLOOKUP(F544,NIVELES!$A$246:$C$464,3,0),"")</f>
        <v/>
      </c>
      <c r="H544" s="27"/>
      <c r="I544" s="27"/>
      <c r="J544" s="27"/>
      <c r="K544" s="107"/>
      <c r="L544" s="27"/>
      <c r="M544" s="46"/>
      <c r="N544" s="46"/>
      <c r="O544" s="46"/>
      <c r="P544" s="46"/>
      <c r="Q544" s="46"/>
      <c r="R544" s="46"/>
      <c r="S544" s="46"/>
      <c r="T544" s="46"/>
      <c r="U544" s="46"/>
      <c r="V544" s="46"/>
      <c r="W544" s="46"/>
      <c r="X544" s="46"/>
      <c r="Y544" s="41" t="str">
        <f>IF(A544&lt;&gt;"",IF(D544="DIRECCIÓN_DE_TRANSFERENCIAS","280 0031",VLOOKUP(C544,NIVELES!$A$14:$B$105,2,0)),"")</f>
        <v/>
      </c>
      <c r="Z544" s="106"/>
      <c r="AA544" s="43" t="str">
        <f>+IF(D544&lt;&gt;"",VLOOKUP(D544,NIVELES!$D$19:$H$25,2,0),"")</f>
        <v/>
      </c>
      <c r="AB544" s="28" t="str">
        <f>+IF(D544&lt;&gt;"",VLOOKUP(D544,NIVELES!$D$19:$H$25,3,0),"")</f>
        <v/>
      </c>
      <c r="AC544" s="28" t="str">
        <f>+IF(D544&lt;&gt;"",VLOOKUP(D544,NIVELES!$D$19:$H$25,4,0),"")</f>
        <v/>
      </c>
      <c r="AD544" s="28" t="str">
        <f>+IF(D544&lt;&gt;"",VLOOKUP(D544,NIVELES!$D$19:$H$25,5,0),"")</f>
        <v/>
      </c>
      <c r="AE544" s="44" t="str">
        <f>IF(AF544&lt;&gt;"",VLOOKUP(AF544,NIVELES!$F$495:$G$540,2,0),"")</f>
        <v/>
      </c>
      <c r="AF544" s="27"/>
      <c r="AG544" s="27"/>
      <c r="AH544" s="28" t="str">
        <f>+IF(AG544&lt;&gt;"",VLOOKUP(AG544,NIVELES!$A$800:$B$876,2,0),"")</f>
        <v/>
      </c>
      <c r="AI544" s="27"/>
      <c r="AJ544" s="27"/>
      <c r="AK544" s="28" t="str">
        <f>IF(AJ544&lt;&gt;"",+VLOOKUP(AJ544,NIVELES!$A$890:$B$1237,2,0),"")</f>
        <v/>
      </c>
      <c r="AL544" s="29"/>
      <c r="AM544" s="29"/>
      <c r="AN544" s="29"/>
      <c r="AO544" s="29"/>
      <c r="AP544" s="29"/>
      <c r="AQ544" s="29"/>
      <c r="AR544" s="29"/>
      <c r="AS544" s="29"/>
      <c r="AT544" s="29"/>
      <c r="AU544" s="29"/>
      <c r="AV544" s="29"/>
      <c r="AW544" s="29"/>
      <c r="AX544" s="29"/>
      <c r="AY544" s="31">
        <f t="shared" si="65"/>
        <v>0</v>
      </c>
      <c r="AZ544" s="30" t="str">
        <f t="shared" si="66"/>
        <v xml:space="preserve"> </v>
      </c>
      <c r="BA544" s="35" t="str">
        <f t="shared" si="67"/>
        <v xml:space="preserve"> </v>
      </c>
      <c r="BB544" s="108"/>
      <c r="BC544" s="108"/>
      <c r="BD544" s="108"/>
      <c r="BE544" s="136" t="str">
        <f t="shared" si="68"/>
        <v/>
      </c>
      <c r="BF544" s="108"/>
      <c r="BG544" s="110"/>
      <c r="BH544" s="110"/>
      <c r="BI544" s="110"/>
      <c r="BJ544" s="137" t="str">
        <f t="shared" si="69"/>
        <v/>
      </c>
      <c r="BK544" s="110"/>
      <c r="BL544" s="108"/>
      <c r="BM544" s="108"/>
      <c r="BN544" s="108"/>
      <c r="BO544" s="135" t="str">
        <f t="shared" si="70"/>
        <v/>
      </c>
      <c r="BP544" s="108"/>
      <c r="BQ544" s="108"/>
      <c r="BR544" s="108"/>
      <c r="BS544" s="108"/>
      <c r="BT544" s="135" t="str">
        <f t="shared" si="71"/>
        <v/>
      </c>
      <c r="BU544" s="108"/>
      <c r="BV544" s="108"/>
      <c r="BW544" s="108"/>
      <c r="BX544" s="108"/>
      <c r="BY544" s="135" t="str">
        <f t="shared" si="72"/>
        <v/>
      </c>
      <c r="BZ544" s="108"/>
    </row>
    <row r="545" spans="1:78" x14ac:dyDescent="0.25">
      <c r="A545" s="27"/>
      <c r="B545" s="27"/>
      <c r="C545" s="27"/>
      <c r="D545" s="27"/>
      <c r="E545" s="28" t="str">
        <f>+IF(C545&lt;&gt;"",VLOOKUP(MID(C545,18,5),NIVELES!$A$133:$B$213,2,0),"")</f>
        <v/>
      </c>
      <c r="F545" s="88"/>
      <c r="G545" s="28" t="str">
        <f>IF(F545&lt;&gt;"",VLOOKUP(F545,NIVELES!$A$246:$C$464,3,0),"")</f>
        <v/>
      </c>
      <c r="H545" s="27"/>
      <c r="I545" s="27"/>
      <c r="J545" s="27"/>
      <c r="K545" s="107"/>
      <c r="L545" s="27"/>
      <c r="M545" s="46"/>
      <c r="N545" s="46"/>
      <c r="O545" s="46"/>
      <c r="P545" s="46"/>
      <c r="Q545" s="46"/>
      <c r="R545" s="46"/>
      <c r="S545" s="46"/>
      <c r="T545" s="46"/>
      <c r="U545" s="46"/>
      <c r="V545" s="46"/>
      <c r="W545" s="46"/>
      <c r="X545" s="46"/>
      <c r="Y545" s="41" t="str">
        <f>IF(A545&lt;&gt;"",IF(D545="DIRECCIÓN_DE_TRANSFERENCIAS","280 0031",VLOOKUP(C545,NIVELES!$A$14:$B$105,2,0)),"")</f>
        <v/>
      </c>
      <c r="Z545" s="106"/>
      <c r="AA545" s="43" t="str">
        <f>+IF(D545&lt;&gt;"",VLOOKUP(D545,NIVELES!$D$19:$H$25,2,0),"")</f>
        <v/>
      </c>
      <c r="AB545" s="28" t="str">
        <f>+IF(D545&lt;&gt;"",VLOOKUP(D545,NIVELES!$D$19:$H$25,3,0),"")</f>
        <v/>
      </c>
      <c r="AC545" s="28" t="str">
        <f>+IF(D545&lt;&gt;"",VLOOKUP(D545,NIVELES!$D$19:$H$25,4,0),"")</f>
        <v/>
      </c>
      <c r="AD545" s="28" t="str">
        <f>+IF(D545&lt;&gt;"",VLOOKUP(D545,NIVELES!$D$19:$H$25,5,0),"")</f>
        <v/>
      </c>
      <c r="AE545" s="44" t="str">
        <f>IF(AF545&lt;&gt;"",VLOOKUP(AF545,NIVELES!$F$495:$G$540,2,0),"")</f>
        <v/>
      </c>
      <c r="AF545" s="27"/>
      <c r="AG545" s="27"/>
      <c r="AH545" s="28" t="str">
        <f>+IF(AG545&lt;&gt;"",VLOOKUP(AG545,NIVELES!$A$800:$B$876,2,0),"")</f>
        <v/>
      </c>
      <c r="AI545" s="27"/>
      <c r="AJ545" s="27"/>
      <c r="AK545" s="28" t="str">
        <f>IF(AJ545&lt;&gt;"",+VLOOKUP(AJ545,NIVELES!$A$890:$B$1237,2,0),"")</f>
        <v/>
      </c>
      <c r="AL545" s="29"/>
      <c r="AM545" s="29"/>
      <c r="AN545" s="29"/>
      <c r="AO545" s="29"/>
      <c r="AP545" s="29"/>
      <c r="AQ545" s="29"/>
      <c r="AR545" s="29"/>
      <c r="AS545" s="29"/>
      <c r="AT545" s="29"/>
      <c r="AU545" s="29"/>
      <c r="AV545" s="29"/>
      <c r="AW545" s="29"/>
      <c r="AX545" s="29"/>
      <c r="AY545" s="31">
        <f t="shared" si="65"/>
        <v>0</v>
      </c>
      <c r="AZ545" s="30" t="str">
        <f t="shared" si="66"/>
        <v xml:space="preserve"> </v>
      </c>
      <c r="BA545" s="35" t="str">
        <f t="shared" si="67"/>
        <v xml:space="preserve"> </v>
      </c>
      <c r="BB545" s="108"/>
      <c r="BC545" s="108"/>
      <c r="BD545" s="108"/>
      <c r="BE545" s="136" t="str">
        <f t="shared" si="68"/>
        <v/>
      </c>
      <c r="BF545" s="108"/>
      <c r="BG545" s="110"/>
      <c r="BH545" s="110"/>
      <c r="BI545" s="110"/>
      <c r="BJ545" s="137" t="str">
        <f t="shared" si="69"/>
        <v/>
      </c>
      <c r="BK545" s="110"/>
      <c r="BL545" s="108"/>
      <c r="BM545" s="108"/>
      <c r="BN545" s="108"/>
      <c r="BO545" s="135" t="str">
        <f t="shared" si="70"/>
        <v/>
      </c>
      <c r="BP545" s="108"/>
      <c r="BQ545" s="108"/>
      <c r="BR545" s="108"/>
      <c r="BS545" s="108"/>
      <c r="BT545" s="135" t="str">
        <f t="shared" si="71"/>
        <v/>
      </c>
      <c r="BU545" s="108"/>
      <c r="BV545" s="108"/>
      <c r="BW545" s="108"/>
      <c r="BX545" s="108"/>
      <c r="BY545" s="135" t="str">
        <f t="shared" si="72"/>
        <v/>
      </c>
      <c r="BZ545" s="108"/>
    </row>
    <row r="546" spans="1:78" x14ac:dyDescent="0.25">
      <c r="A546" s="27"/>
      <c r="B546" s="27"/>
      <c r="C546" s="27"/>
      <c r="D546" s="27"/>
      <c r="E546" s="28" t="str">
        <f>+IF(C546&lt;&gt;"",VLOOKUP(MID(C546,18,5),NIVELES!$A$133:$B$213,2,0),"")</f>
        <v/>
      </c>
      <c r="F546" s="88"/>
      <c r="G546" s="28" t="str">
        <f>IF(F546&lt;&gt;"",VLOOKUP(F546,NIVELES!$A$246:$C$464,3,0),"")</f>
        <v/>
      </c>
      <c r="H546" s="27"/>
      <c r="I546" s="27"/>
      <c r="J546" s="27"/>
      <c r="K546" s="107"/>
      <c r="L546" s="27"/>
      <c r="M546" s="46"/>
      <c r="N546" s="46"/>
      <c r="O546" s="46"/>
      <c r="P546" s="46"/>
      <c r="Q546" s="46"/>
      <c r="R546" s="46"/>
      <c r="S546" s="46"/>
      <c r="T546" s="46"/>
      <c r="U546" s="46"/>
      <c r="V546" s="46"/>
      <c r="W546" s="46"/>
      <c r="X546" s="46"/>
      <c r="Y546" s="41" t="str">
        <f>IF(A546&lt;&gt;"",IF(D546="DIRECCIÓN_DE_TRANSFERENCIAS","280 0031",VLOOKUP(C546,NIVELES!$A$14:$B$105,2,0)),"")</f>
        <v/>
      </c>
      <c r="Z546" s="106"/>
      <c r="AA546" s="43" t="str">
        <f>+IF(D546&lt;&gt;"",VLOOKUP(D546,NIVELES!$D$19:$H$25,2,0),"")</f>
        <v/>
      </c>
      <c r="AB546" s="28" t="str">
        <f>+IF(D546&lt;&gt;"",VLOOKUP(D546,NIVELES!$D$19:$H$25,3,0),"")</f>
        <v/>
      </c>
      <c r="AC546" s="28" t="str">
        <f>+IF(D546&lt;&gt;"",VLOOKUP(D546,NIVELES!$D$19:$H$25,4,0),"")</f>
        <v/>
      </c>
      <c r="AD546" s="28" t="str">
        <f>+IF(D546&lt;&gt;"",VLOOKUP(D546,NIVELES!$D$19:$H$25,5,0),"")</f>
        <v/>
      </c>
      <c r="AE546" s="44" t="str">
        <f>IF(AF546&lt;&gt;"",VLOOKUP(AF546,NIVELES!$F$495:$G$540,2,0),"")</f>
        <v/>
      </c>
      <c r="AF546" s="27"/>
      <c r="AG546" s="27"/>
      <c r="AH546" s="28" t="str">
        <f>+IF(AG546&lt;&gt;"",VLOOKUP(AG546,NIVELES!$A$800:$B$876,2,0),"")</f>
        <v/>
      </c>
      <c r="AI546" s="27"/>
      <c r="AJ546" s="27"/>
      <c r="AK546" s="28" t="str">
        <f>IF(AJ546&lt;&gt;"",+VLOOKUP(AJ546,NIVELES!$A$890:$B$1237,2,0),"")</f>
        <v/>
      </c>
      <c r="AL546" s="29"/>
      <c r="AM546" s="29"/>
      <c r="AN546" s="29"/>
      <c r="AO546" s="29"/>
      <c r="AP546" s="29"/>
      <c r="AQ546" s="29"/>
      <c r="AR546" s="29"/>
      <c r="AS546" s="29"/>
      <c r="AT546" s="29"/>
      <c r="AU546" s="29"/>
      <c r="AV546" s="29"/>
      <c r="AW546" s="29"/>
      <c r="AX546" s="29"/>
      <c r="AY546" s="31">
        <f t="shared" si="65"/>
        <v>0</v>
      </c>
      <c r="AZ546" s="30" t="str">
        <f t="shared" si="66"/>
        <v xml:space="preserve"> </v>
      </c>
      <c r="BA546" s="35" t="str">
        <f t="shared" si="67"/>
        <v xml:space="preserve"> </v>
      </c>
      <c r="BB546" s="108"/>
      <c r="BC546" s="108"/>
      <c r="BD546" s="108"/>
      <c r="BE546" s="136" t="str">
        <f t="shared" si="68"/>
        <v/>
      </c>
      <c r="BF546" s="108"/>
      <c r="BG546" s="110"/>
      <c r="BH546" s="110"/>
      <c r="BI546" s="110"/>
      <c r="BJ546" s="137" t="str">
        <f t="shared" si="69"/>
        <v/>
      </c>
      <c r="BK546" s="110"/>
      <c r="BL546" s="108"/>
      <c r="BM546" s="108"/>
      <c r="BN546" s="108"/>
      <c r="BO546" s="135" t="str">
        <f t="shared" si="70"/>
        <v/>
      </c>
      <c r="BP546" s="108"/>
      <c r="BQ546" s="108"/>
      <c r="BR546" s="108"/>
      <c r="BS546" s="108"/>
      <c r="BT546" s="135" t="str">
        <f t="shared" si="71"/>
        <v/>
      </c>
      <c r="BU546" s="108"/>
      <c r="BV546" s="108"/>
      <c r="BW546" s="108"/>
      <c r="BX546" s="108"/>
      <c r="BY546" s="135" t="str">
        <f t="shared" si="72"/>
        <v/>
      </c>
      <c r="BZ546" s="108"/>
    </row>
    <row r="547" spans="1:78" x14ac:dyDescent="0.25">
      <c r="A547" s="27"/>
      <c r="B547" s="27"/>
      <c r="C547" s="27"/>
      <c r="D547" s="27"/>
      <c r="E547" s="28" t="str">
        <f>+IF(C547&lt;&gt;"",VLOOKUP(MID(C547,18,5),NIVELES!$A$133:$B$213,2,0),"")</f>
        <v/>
      </c>
      <c r="F547" s="88"/>
      <c r="G547" s="28" t="str">
        <f>IF(F547&lt;&gt;"",VLOOKUP(F547,NIVELES!$A$246:$C$464,3,0),"")</f>
        <v/>
      </c>
      <c r="H547" s="27"/>
      <c r="I547" s="27"/>
      <c r="J547" s="27"/>
      <c r="K547" s="107"/>
      <c r="L547" s="27"/>
      <c r="M547" s="46"/>
      <c r="N547" s="46"/>
      <c r="O547" s="46"/>
      <c r="P547" s="46"/>
      <c r="Q547" s="46"/>
      <c r="R547" s="46"/>
      <c r="S547" s="46"/>
      <c r="T547" s="46"/>
      <c r="U547" s="46"/>
      <c r="V547" s="46"/>
      <c r="W547" s="46"/>
      <c r="X547" s="46"/>
      <c r="Y547" s="41" t="str">
        <f>IF(A547&lt;&gt;"",IF(D547="DIRECCIÓN_DE_TRANSFERENCIAS","280 0031",VLOOKUP(C547,NIVELES!$A$14:$B$105,2,0)),"")</f>
        <v/>
      </c>
      <c r="Z547" s="106"/>
      <c r="AA547" s="43" t="str">
        <f>+IF(D547&lt;&gt;"",VLOOKUP(D547,NIVELES!$D$19:$H$25,2,0),"")</f>
        <v/>
      </c>
      <c r="AB547" s="28" t="str">
        <f>+IF(D547&lt;&gt;"",VLOOKUP(D547,NIVELES!$D$19:$H$25,3,0),"")</f>
        <v/>
      </c>
      <c r="AC547" s="28" t="str">
        <f>+IF(D547&lt;&gt;"",VLOOKUP(D547,NIVELES!$D$19:$H$25,4,0),"")</f>
        <v/>
      </c>
      <c r="AD547" s="28" t="str">
        <f>+IF(D547&lt;&gt;"",VLOOKUP(D547,NIVELES!$D$19:$H$25,5,0),"")</f>
        <v/>
      </c>
      <c r="AE547" s="44" t="str">
        <f>IF(AF547&lt;&gt;"",VLOOKUP(AF547,NIVELES!$F$495:$G$540,2,0),"")</f>
        <v/>
      </c>
      <c r="AF547" s="27"/>
      <c r="AG547" s="27"/>
      <c r="AH547" s="28" t="str">
        <f>+IF(AG547&lt;&gt;"",VLOOKUP(AG547,NIVELES!$A$800:$B$876,2,0),"")</f>
        <v/>
      </c>
      <c r="AI547" s="27"/>
      <c r="AJ547" s="27"/>
      <c r="AK547" s="28" t="str">
        <f>IF(AJ547&lt;&gt;"",+VLOOKUP(AJ547,NIVELES!$A$890:$B$1237,2,0),"")</f>
        <v/>
      </c>
      <c r="AL547" s="29"/>
      <c r="AM547" s="29"/>
      <c r="AN547" s="29"/>
      <c r="AO547" s="29"/>
      <c r="AP547" s="29"/>
      <c r="AQ547" s="29"/>
      <c r="AR547" s="29"/>
      <c r="AS547" s="29"/>
      <c r="AT547" s="29"/>
      <c r="AU547" s="29"/>
      <c r="AV547" s="29"/>
      <c r="AW547" s="29"/>
      <c r="AX547" s="29"/>
      <c r="AY547" s="31">
        <f t="shared" si="65"/>
        <v>0</v>
      </c>
      <c r="AZ547" s="30" t="str">
        <f t="shared" si="66"/>
        <v xml:space="preserve"> </v>
      </c>
      <c r="BA547" s="35" t="str">
        <f t="shared" si="67"/>
        <v xml:space="preserve"> </v>
      </c>
      <c r="BB547" s="108"/>
      <c r="BC547" s="108"/>
      <c r="BD547" s="108"/>
      <c r="BE547" s="136" t="str">
        <f t="shared" si="68"/>
        <v/>
      </c>
      <c r="BF547" s="108"/>
      <c r="BG547" s="110"/>
      <c r="BH547" s="110"/>
      <c r="BI547" s="110"/>
      <c r="BJ547" s="137" t="str">
        <f t="shared" si="69"/>
        <v/>
      </c>
      <c r="BK547" s="110"/>
      <c r="BL547" s="108"/>
      <c r="BM547" s="108"/>
      <c r="BN547" s="108"/>
      <c r="BO547" s="135" t="str">
        <f t="shared" si="70"/>
        <v/>
      </c>
      <c r="BP547" s="108"/>
      <c r="BQ547" s="108"/>
      <c r="BR547" s="108"/>
      <c r="BS547" s="108"/>
      <c r="BT547" s="135" t="str">
        <f t="shared" si="71"/>
        <v/>
      </c>
      <c r="BU547" s="108"/>
      <c r="BV547" s="108"/>
      <c r="BW547" s="108"/>
      <c r="BX547" s="108"/>
      <c r="BY547" s="135" t="str">
        <f t="shared" si="72"/>
        <v/>
      </c>
      <c r="BZ547" s="108"/>
    </row>
    <row r="548" spans="1:78" x14ac:dyDescent="0.25">
      <c r="A548" s="27"/>
      <c r="B548" s="27"/>
      <c r="C548" s="27"/>
      <c r="D548" s="27"/>
      <c r="E548" s="28" t="str">
        <f>+IF(C548&lt;&gt;"",VLOOKUP(MID(C548,18,5),NIVELES!$A$133:$B$213,2,0),"")</f>
        <v/>
      </c>
      <c r="F548" s="88"/>
      <c r="G548" s="28" t="str">
        <f>IF(F548&lt;&gt;"",VLOOKUP(F548,NIVELES!$A$246:$C$464,3,0),"")</f>
        <v/>
      </c>
      <c r="H548" s="27"/>
      <c r="I548" s="27"/>
      <c r="J548" s="27"/>
      <c r="K548" s="107"/>
      <c r="L548" s="27"/>
      <c r="M548" s="46"/>
      <c r="N548" s="46"/>
      <c r="O548" s="46"/>
      <c r="P548" s="46"/>
      <c r="Q548" s="46"/>
      <c r="R548" s="46"/>
      <c r="S548" s="46"/>
      <c r="T548" s="46"/>
      <c r="U548" s="46"/>
      <c r="V548" s="46"/>
      <c r="W548" s="46"/>
      <c r="X548" s="46"/>
      <c r="Y548" s="41" t="str">
        <f>IF(A548&lt;&gt;"",IF(D548="DIRECCIÓN_DE_TRANSFERENCIAS","280 0031",VLOOKUP(C548,NIVELES!$A$14:$B$105,2,0)),"")</f>
        <v/>
      </c>
      <c r="Z548" s="106"/>
      <c r="AA548" s="43" t="str">
        <f>+IF(D548&lt;&gt;"",VLOOKUP(D548,NIVELES!$D$19:$H$25,2,0),"")</f>
        <v/>
      </c>
      <c r="AB548" s="28" t="str">
        <f>+IF(D548&lt;&gt;"",VLOOKUP(D548,NIVELES!$D$19:$H$25,3,0),"")</f>
        <v/>
      </c>
      <c r="AC548" s="28" t="str">
        <f>+IF(D548&lt;&gt;"",VLOOKUP(D548,NIVELES!$D$19:$H$25,4,0),"")</f>
        <v/>
      </c>
      <c r="AD548" s="28" t="str">
        <f>+IF(D548&lt;&gt;"",VLOOKUP(D548,NIVELES!$D$19:$H$25,5,0),"")</f>
        <v/>
      </c>
      <c r="AE548" s="44" t="str">
        <f>IF(AF548&lt;&gt;"",VLOOKUP(AF548,NIVELES!$F$495:$G$540,2,0),"")</f>
        <v/>
      </c>
      <c r="AF548" s="27"/>
      <c r="AG548" s="27"/>
      <c r="AH548" s="28" t="str">
        <f>+IF(AG548&lt;&gt;"",VLOOKUP(AG548,NIVELES!$A$800:$B$876,2,0),"")</f>
        <v/>
      </c>
      <c r="AI548" s="27"/>
      <c r="AJ548" s="27"/>
      <c r="AK548" s="28" t="str">
        <f>IF(AJ548&lt;&gt;"",+VLOOKUP(AJ548,NIVELES!$A$890:$B$1237,2,0),"")</f>
        <v/>
      </c>
      <c r="AL548" s="29"/>
      <c r="AM548" s="29"/>
      <c r="AN548" s="29"/>
      <c r="AO548" s="29"/>
      <c r="AP548" s="29"/>
      <c r="AQ548" s="29"/>
      <c r="AR548" s="29"/>
      <c r="AS548" s="29"/>
      <c r="AT548" s="29"/>
      <c r="AU548" s="29"/>
      <c r="AV548" s="29"/>
      <c r="AW548" s="29"/>
      <c r="AX548" s="29"/>
      <c r="AY548" s="31">
        <f t="shared" si="65"/>
        <v>0</v>
      </c>
      <c r="AZ548" s="30" t="str">
        <f t="shared" si="66"/>
        <v xml:space="preserve"> </v>
      </c>
      <c r="BA548" s="35" t="str">
        <f t="shared" si="67"/>
        <v xml:space="preserve"> </v>
      </c>
      <c r="BB548" s="108"/>
      <c r="BC548" s="108"/>
      <c r="BD548" s="108"/>
      <c r="BE548" s="136" t="str">
        <f t="shared" si="68"/>
        <v/>
      </c>
      <c r="BF548" s="108"/>
      <c r="BG548" s="110"/>
      <c r="BH548" s="110"/>
      <c r="BI548" s="110"/>
      <c r="BJ548" s="137" t="str">
        <f t="shared" si="69"/>
        <v/>
      </c>
      <c r="BK548" s="110"/>
      <c r="BL548" s="108"/>
      <c r="BM548" s="108"/>
      <c r="BN548" s="108"/>
      <c r="BO548" s="135" t="str">
        <f t="shared" si="70"/>
        <v/>
      </c>
      <c r="BP548" s="108"/>
      <c r="BQ548" s="108"/>
      <c r="BR548" s="108"/>
      <c r="BS548" s="108"/>
      <c r="BT548" s="135" t="str">
        <f t="shared" si="71"/>
        <v/>
      </c>
      <c r="BU548" s="108"/>
      <c r="BV548" s="108"/>
      <c r="BW548" s="108"/>
      <c r="BX548" s="108"/>
      <c r="BY548" s="135" t="str">
        <f t="shared" si="72"/>
        <v/>
      </c>
      <c r="BZ548" s="108"/>
    </row>
    <row r="549" spans="1:78" x14ac:dyDescent="0.25">
      <c r="A549" s="27"/>
      <c r="B549" s="27"/>
      <c r="C549" s="27"/>
      <c r="D549" s="27"/>
      <c r="E549" s="28" t="str">
        <f>+IF(C549&lt;&gt;"",VLOOKUP(MID(C549,18,5),NIVELES!$A$133:$B$213,2,0),"")</f>
        <v/>
      </c>
      <c r="F549" s="88"/>
      <c r="G549" s="28" t="str">
        <f>IF(F549&lt;&gt;"",VLOOKUP(F549,NIVELES!$A$246:$C$464,3,0),"")</f>
        <v/>
      </c>
      <c r="H549" s="27"/>
      <c r="I549" s="27"/>
      <c r="J549" s="27"/>
      <c r="K549" s="107"/>
      <c r="L549" s="27"/>
      <c r="M549" s="46"/>
      <c r="N549" s="46"/>
      <c r="O549" s="46"/>
      <c r="P549" s="46"/>
      <c r="Q549" s="46"/>
      <c r="R549" s="46"/>
      <c r="S549" s="46"/>
      <c r="T549" s="46"/>
      <c r="U549" s="46"/>
      <c r="V549" s="46"/>
      <c r="W549" s="46"/>
      <c r="X549" s="46"/>
      <c r="Y549" s="41" t="str">
        <f>IF(A549&lt;&gt;"",IF(D549="DIRECCIÓN_DE_TRANSFERENCIAS","280 0031",VLOOKUP(C549,NIVELES!$A$14:$B$105,2,0)),"")</f>
        <v/>
      </c>
      <c r="Z549" s="106"/>
      <c r="AA549" s="43" t="str">
        <f>+IF(D549&lt;&gt;"",VLOOKUP(D549,NIVELES!$D$19:$H$25,2,0),"")</f>
        <v/>
      </c>
      <c r="AB549" s="28" t="str">
        <f>+IF(D549&lt;&gt;"",VLOOKUP(D549,NIVELES!$D$19:$H$25,3,0),"")</f>
        <v/>
      </c>
      <c r="AC549" s="28" t="str">
        <f>+IF(D549&lt;&gt;"",VLOOKUP(D549,NIVELES!$D$19:$H$25,4,0),"")</f>
        <v/>
      </c>
      <c r="AD549" s="28" t="str">
        <f>+IF(D549&lt;&gt;"",VLOOKUP(D549,NIVELES!$D$19:$H$25,5,0),"")</f>
        <v/>
      </c>
      <c r="AE549" s="44" t="str">
        <f>IF(AF549&lt;&gt;"",VLOOKUP(AF549,NIVELES!$F$495:$G$540,2,0),"")</f>
        <v/>
      </c>
      <c r="AF549" s="27"/>
      <c r="AG549" s="27"/>
      <c r="AH549" s="28" t="str">
        <f>+IF(AG549&lt;&gt;"",VLOOKUP(AG549,NIVELES!$A$800:$B$876,2,0),"")</f>
        <v/>
      </c>
      <c r="AI549" s="27"/>
      <c r="AJ549" s="27"/>
      <c r="AK549" s="28" t="str">
        <f>IF(AJ549&lt;&gt;"",+VLOOKUP(AJ549,NIVELES!$A$890:$B$1237,2,0),"")</f>
        <v/>
      </c>
      <c r="AL549" s="29"/>
      <c r="AM549" s="29"/>
      <c r="AN549" s="29"/>
      <c r="AO549" s="29"/>
      <c r="AP549" s="29"/>
      <c r="AQ549" s="29"/>
      <c r="AR549" s="29"/>
      <c r="AS549" s="29"/>
      <c r="AT549" s="29"/>
      <c r="AU549" s="29"/>
      <c r="AV549" s="29"/>
      <c r="AW549" s="29"/>
      <c r="AX549" s="29"/>
      <c r="AY549" s="31">
        <f t="shared" si="65"/>
        <v>0</v>
      </c>
      <c r="AZ549" s="30" t="str">
        <f t="shared" si="66"/>
        <v xml:space="preserve"> </v>
      </c>
      <c r="BA549" s="35" t="str">
        <f t="shared" si="67"/>
        <v xml:space="preserve"> </v>
      </c>
      <c r="BB549" s="108"/>
      <c r="BC549" s="108"/>
      <c r="BD549" s="108"/>
      <c r="BE549" s="136" t="str">
        <f t="shared" si="68"/>
        <v/>
      </c>
      <c r="BF549" s="108"/>
      <c r="BG549" s="110"/>
      <c r="BH549" s="110"/>
      <c r="BI549" s="110"/>
      <c r="BJ549" s="137" t="str">
        <f t="shared" si="69"/>
        <v/>
      </c>
      <c r="BK549" s="110"/>
      <c r="BL549" s="108"/>
      <c r="BM549" s="108"/>
      <c r="BN549" s="108"/>
      <c r="BO549" s="135" t="str">
        <f t="shared" si="70"/>
        <v/>
      </c>
      <c r="BP549" s="108"/>
      <c r="BQ549" s="108"/>
      <c r="BR549" s="108"/>
      <c r="BS549" s="108"/>
      <c r="BT549" s="135" t="str">
        <f t="shared" si="71"/>
        <v/>
      </c>
      <c r="BU549" s="108"/>
      <c r="BV549" s="108"/>
      <c r="BW549" s="108"/>
      <c r="BX549" s="108"/>
      <c r="BY549" s="135" t="str">
        <f t="shared" si="72"/>
        <v/>
      </c>
      <c r="BZ549" s="108"/>
    </row>
    <row r="550" spans="1:78" x14ac:dyDescent="0.25">
      <c r="A550" s="27"/>
      <c r="B550" s="27"/>
      <c r="C550" s="27"/>
      <c r="D550" s="27"/>
      <c r="E550" s="28" t="str">
        <f>+IF(C550&lt;&gt;"",VLOOKUP(MID(C550,18,5),NIVELES!$A$133:$B$213,2,0),"")</f>
        <v/>
      </c>
      <c r="F550" s="88"/>
      <c r="G550" s="28" t="str">
        <f>IF(F550&lt;&gt;"",VLOOKUP(F550,NIVELES!$A$246:$C$464,3,0),"")</f>
        <v/>
      </c>
      <c r="H550" s="27"/>
      <c r="I550" s="27"/>
      <c r="J550" s="27"/>
      <c r="K550" s="107"/>
      <c r="L550" s="27"/>
      <c r="M550" s="46"/>
      <c r="N550" s="46"/>
      <c r="O550" s="46"/>
      <c r="P550" s="46"/>
      <c r="Q550" s="46"/>
      <c r="R550" s="46"/>
      <c r="S550" s="46"/>
      <c r="T550" s="46"/>
      <c r="U550" s="46"/>
      <c r="V550" s="46"/>
      <c r="W550" s="46"/>
      <c r="X550" s="46"/>
      <c r="Y550" s="41" t="str">
        <f>IF(A550&lt;&gt;"",IF(D550="DIRECCIÓN_DE_TRANSFERENCIAS","280 0031",VLOOKUP(C550,NIVELES!$A$14:$B$105,2,0)),"")</f>
        <v/>
      </c>
      <c r="Z550" s="106"/>
      <c r="AA550" s="43" t="str">
        <f>+IF(D550&lt;&gt;"",VLOOKUP(D550,NIVELES!$D$19:$H$25,2,0),"")</f>
        <v/>
      </c>
      <c r="AB550" s="28" t="str">
        <f>+IF(D550&lt;&gt;"",VLOOKUP(D550,NIVELES!$D$19:$H$25,3,0),"")</f>
        <v/>
      </c>
      <c r="AC550" s="28" t="str">
        <f>+IF(D550&lt;&gt;"",VLOOKUP(D550,NIVELES!$D$19:$H$25,4,0),"")</f>
        <v/>
      </c>
      <c r="AD550" s="28" t="str">
        <f>+IF(D550&lt;&gt;"",VLOOKUP(D550,NIVELES!$D$19:$H$25,5,0),"")</f>
        <v/>
      </c>
      <c r="AE550" s="44" t="str">
        <f>IF(AF550&lt;&gt;"",VLOOKUP(AF550,NIVELES!$F$495:$G$540,2,0),"")</f>
        <v/>
      </c>
      <c r="AF550" s="27"/>
      <c r="AG550" s="27"/>
      <c r="AH550" s="28" t="str">
        <f>+IF(AG550&lt;&gt;"",VLOOKUP(AG550,NIVELES!$A$800:$B$876,2,0),"")</f>
        <v/>
      </c>
      <c r="AI550" s="27"/>
      <c r="AJ550" s="27"/>
      <c r="AK550" s="28" t="str">
        <f>IF(AJ550&lt;&gt;"",+VLOOKUP(AJ550,NIVELES!$A$890:$B$1237,2,0),"")</f>
        <v/>
      </c>
      <c r="AL550" s="29"/>
      <c r="AM550" s="29"/>
      <c r="AN550" s="29"/>
      <c r="AO550" s="29"/>
      <c r="AP550" s="29"/>
      <c r="AQ550" s="29"/>
      <c r="AR550" s="29"/>
      <c r="AS550" s="29"/>
      <c r="AT550" s="29"/>
      <c r="AU550" s="29"/>
      <c r="AV550" s="29"/>
      <c r="AW550" s="29"/>
      <c r="AX550" s="29"/>
      <c r="AY550" s="31">
        <f t="shared" si="65"/>
        <v>0</v>
      </c>
      <c r="AZ550" s="30" t="str">
        <f t="shared" si="66"/>
        <v xml:space="preserve"> </v>
      </c>
      <c r="BA550" s="35" t="str">
        <f t="shared" si="67"/>
        <v xml:space="preserve"> </v>
      </c>
      <c r="BB550" s="108"/>
      <c r="BC550" s="108"/>
      <c r="BD550" s="108"/>
      <c r="BE550" s="136" t="str">
        <f t="shared" si="68"/>
        <v/>
      </c>
      <c r="BF550" s="108"/>
      <c r="BG550" s="110"/>
      <c r="BH550" s="110"/>
      <c r="BI550" s="110"/>
      <c r="BJ550" s="137" t="str">
        <f t="shared" si="69"/>
        <v/>
      </c>
      <c r="BK550" s="110"/>
      <c r="BL550" s="108"/>
      <c r="BM550" s="108"/>
      <c r="BN550" s="108"/>
      <c r="BO550" s="135" t="str">
        <f t="shared" si="70"/>
        <v/>
      </c>
      <c r="BP550" s="108"/>
      <c r="BQ550" s="108"/>
      <c r="BR550" s="108"/>
      <c r="BS550" s="108"/>
      <c r="BT550" s="135" t="str">
        <f t="shared" si="71"/>
        <v/>
      </c>
      <c r="BU550" s="108"/>
      <c r="BV550" s="108"/>
      <c r="BW550" s="108"/>
      <c r="BX550" s="108"/>
      <c r="BY550" s="135" t="str">
        <f t="shared" si="72"/>
        <v/>
      </c>
      <c r="BZ550" s="108"/>
    </row>
    <row r="551" spans="1:78" x14ac:dyDescent="0.25">
      <c r="A551" s="27"/>
      <c r="B551" s="27"/>
      <c r="C551" s="27"/>
      <c r="D551" s="27"/>
      <c r="E551" s="28" t="str">
        <f>+IF(C551&lt;&gt;"",VLOOKUP(MID(C551,18,5),NIVELES!$A$133:$B$213,2,0),"")</f>
        <v/>
      </c>
      <c r="F551" s="88"/>
      <c r="G551" s="28" t="str">
        <f>IF(F551&lt;&gt;"",VLOOKUP(F551,NIVELES!$A$246:$C$464,3,0),"")</f>
        <v/>
      </c>
      <c r="H551" s="27"/>
      <c r="I551" s="27"/>
      <c r="J551" s="27"/>
      <c r="K551" s="107"/>
      <c r="L551" s="27"/>
      <c r="M551" s="46"/>
      <c r="N551" s="46"/>
      <c r="O551" s="46"/>
      <c r="P551" s="46"/>
      <c r="Q551" s="46"/>
      <c r="R551" s="46"/>
      <c r="S551" s="46"/>
      <c r="T551" s="46"/>
      <c r="U551" s="46"/>
      <c r="V551" s="46"/>
      <c r="W551" s="46"/>
      <c r="X551" s="46"/>
      <c r="Y551" s="41" t="str">
        <f>IF(A551&lt;&gt;"",IF(D551="DIRECCIÓN_DE_TRANSFERENCIAS","280 0031",VLOOKUP(C551,NIVELES!$A$14:$B$105,2,0)),"")</f>
        <v/>
      </c>
      <c r="Z551" s="106"/>
      <c r="AA551" s="43" t="str">
        <f>+IF(D551&lt;&gt;"",VLOOKUP(D551,NIVELES!$D$19:$H$25,2,0),"")</f>
        <v/>
      </c>
      <c r="AB551" s="28" t="str">
        <f>+IF(D551&lt;&gt;"",VLOOKUP(D551,NIVELES!$D$19:$H$25,3,0),"")</f>
        <v/>
      </c>
      <c r="AC551" s="28" t="str">
        <f>+IF(D551&lt;&gt;"",VLOOKUP(D551,NIVELES!$D$19:$H$25,4,0),"")</f>
        <v/>
      </c>
      <c r="AD551" s="28" t="str">
        <f>+IF(D551&lt;&gt;"",VLOOKUP(D551,NIVELES!$D$19:$H$25,5,0),"")</f>
        <v/>
      </c>
      <c r="AE551" s="44" t="str">
        <f>IF(AF551&lt;&gt;"",VLOOKUP(AF551,NIVELES!$F$495:$G$540,2,0),"")</f>
        <v/>
      </c>
      <c r="AF551" s="27"/>
      <c r="AG551" s="27"/>
      <c r="AH551" s="28" t="str">
        <f>+IF(AG551&lt;&gt;"",VLOOKUP(AG551,NIVELES!$A$800:$B$876,2,0),"")</f>
        <v/>
      </c>
      <c r="AI551" s="27"/>
      <c r="AJ551" s="27"/>
      <c r="AK551" s="28" t="str">
        <f>IF(AJ551&lt;&gt;"",+VLOOKUP(AJ551,NIVELES!$A$890:$B$1237,2,0),"")</f>
        <v/>
      </c>
      <c r="AL551" s="29"/>
      <c r="AM551" s="29"/>
      <c r="AN551" s="29"/>
      <c r="AO551" s="29"/>
      <c r="AP551" s="29"/>
      <c r="AQ551" s="29"/>
      <c r="AR551" s="29"/>
      <c r="AS551" s="29"/>
      <c r="AT551" s="29"/>
      <c r="AU551" s="29"/>
      <c r="AV551" s="29"/>
      <c r="AW551" s="29"/>
      <c r="AX551" s="29"/>
      <c r="AY551" s="31">
        <f t="shared" si="65"/>
        <v>0</v>
      </c>
      <c r="AZ551" s="30" t="str">
        <f t="shared" si="66"/>
        <v xml:space="preserve"> </v>
      </c>
      <c r="BA551" s="35" t="str">
        <f t="shared" si="67"/>
        <v xml:space="preserve"> </v>
      </c>
      <c r="BB551" s="108"/>
      <c r="BC551" s="108"/>
      <c r="BD551" s="108"/>
      <c r="BE551" s="136" t="str">
        <f t="shared" si="68"/>
        <v/>
      </c>
      <c r="BF551" s="108"/>
      <c r="BG551" s="110"/>
      <c r="BH551" s="110"/>
      <c r="BI551" s="110"/>
      <c r="BJ551" s="137" t="str">
        <f t="shared" si="69"/>
        <v/>
      </c>
      <c r="BK551" s="110"/>
      <c r="BL551" s="108"/>
      <c r="BM551" s="108"/>
      <c r="BN551" s="108"/>
      <c r="BO551" s="135" t="str">
        <f t="shared" si="70"/>
        <v/>
      </c>
      <c r="BP551" s="108"/>
      <c r="BQ551" s="108"/>
      <c r="BR551" s="108"/>
      <c r="BS551" s="108"/>
      <c r="BT551" s="135" t="str">
        <f t="shared" si="71"/>
        <v/>
      </c>
      <c r="BU551" s="108"/>
      <c r="BV551" s="108"/>
      <c r="BW551" s="108"/>
      <c r="BX551" s="108"/>
      <c r="BY551" s="135" t="str">
        <f t="shared" si="72"/>
        <v/>
      </c>
      <c r="BZ551" s="108"/>
    </row>
    <row r="552" spans="1:78" x14ac:dyDescent="0.25">
      <c r="A552" s="27"/>
      <c r="B552" s="27"/>
      <c r="C552" s="27"/>
      <c r="D552" s="27"/>
      <c r="E552" s="28" t="str">
        <f>+IF(C552&lt;&gt;"",VLOOKUP(MID(C552,18,5),NIVELES!$A$133:$B$213,2,0),"")</f>
        <v/>
      </c>
      <c r="F552" s="88"/>
      <c r="G552" s="28" t="str">
        <f>IF(F552&lt;&gt;"",VLOOKUP(F552,NIVELES!$A$246:$C$464,3,0),"")</f>
        <v/>
      </c>
      <c r="H552" s="27"/>
      <c r="I552" s="27"/>
      <c r="J552" s="27"/>
      <c r="K552" s="107"/>
      <c r="L552" s="27"/>
      <c r="M552" s="46"/>
      <c r="N552" s="46"/>
      <c r="O552" s="46"/>
      <c r="P552" s="46"/>
      <c r="Q552" s="46"/>
      <c r="R552" s="46"/>
      <c r="S552" s="46"/>
      <c r="T552" s="46"/>
      <c r="U552" s="46"/>
      <c r="V552" s="46"/>
      <c r="W552" s="46"/>
      <c r="X552" s="46"/>
      <c r="Y552" s="41" t="str">
        <f>IF(A552&lt;&gt;"",IF(D552="DIRECCIÓN_DE_TRANSFERENCIAS","280 0031",VLOOKUP(C552,NIVELES!$A$14:$B$105,2,0)),"")</f>
        <v/>
      </c>
      <c r="Z552" s="106"/>
      <c r="AA552" s="43" t="str">
        <f>+IF(D552&lt;&gt;"",VLOOKUP(D552,NIVELES!$D$19:$H$25,2,0),"")</f>
        <v/>
      </c>
      <c r="AB552" s="28" t="str">
        <f>+IF(D552&lt;&gt;"",VLOOKUP(D552,NIVELES!$D$19:$H$25,3,0),"")</f>
        <v/>
      </c>
      <c r="AC552" s="28" t="str">
        <f>+IF(D552&lt;&gt;"",VLOOKUP(D552,NIVELES!$D$19:$H$25,4,0),"")</f>
        <v/>
      </c>
      <c r="AD552" s="28" t="str">
        <f>+IF(D552&lt;&gt;"",VLOOKUP(D552,NIVELES!$D$19:$H$25,5,0),"")</f>
        <v/>
      </c>
      <c r="AE552" s="44" t="str">
        <f>IF(AF552&lt;&gt;"",VLOOKUP(AF552,NIVELES!$F$495:$G$540,2,0),"")</f>
        <v/>
      </c>
      <c r="AF552" s="27"/>
      <c r="AG552" s="27"/>
      <c r="AH552" s="28" t="str">
        <f>+IF(AG552&lt;&gt;"",VLOOKUP(AG552,NIVELES!$A$800:$B$876,2,0),"")</f>
        <v/>
      </c>
      <c r="AI552" s="27"/>
      <c r="AJ552" s="27"/>
      <c r="AK552" s="28" t="str">
        <f>IF(AJ552&lt;&gt;"",+VLOOKUP(AJ552,NIVELES!$A$890:$B$1237,2,0),"")</f>
        <v/>
      </c>
      <c r="AL552" s="29"/>
      <c r="AM552" s="29"/>
      <c r="AN552" s="29"/>
      <c r="AO552" s="29"/>
      <c r="AP552" s="29"/>
      <c r="AQ552" s="29"/>
      <c r="AR552" s="29"/>
      <c r="AS552" s="29"/>
      <c r="AT552" s="29"/>
      <c r="AU552" s="29"/>
      <c r="AV552" s="29"/>
      <c r="AW552" s="29"/>
      <c r="AX552" s="29"/>
      <c r="AY552" s="31">
        <f t="shared" si="65"/>
        <v>0</v>
      </c>
      <c r="AZ552" s="30" t="str">
        <f t="shared" si="66"/>
        <v xml:space="preserve"> </v>
      </c>
      <c r="BA552" s="35" t="str">
        <f t="shared" si="67"/>
        <v xml:space="preserve"> </v>
      </c>
      <c r="BB552" s="108"/>
      <c r="BC552" s="108"/>
      <c r="BD552" s="108"/>
      <c r="BE552" s="136" t="str">
        <f t="shared" si="68"/>
        <v/>
      </c>
      <c r="BF552" s="108"/>
      <c r="BG552" s="110"/>
      <c r="BH552" s="110"/>
      <c r="BI552" s="110"/>
      <c r="BJ552" s="137" t="str">
        <f t="shared" si="69"/>
        <v/>
      </c>
      <c r="BK552" s="110"/>
      <c r="BL552" s="108"/>
      <c r="BM552" s="108"/>
      <c r="BN552" s="108"/>
      <c r="BO552" s="135" t="str">
        <f t="shared" si="70"/>
        <v/>
      </c>
      <c r="BP552" s="108"/>
      <c r="BQ552" s="108"/>
      <c r="BR552" s="108"/>
      <c r="BS552" s="108"/>
      <c r="BT552" s="135" t="str">
        <f t="shared" si="71"/>
        <v/>
      </c>
      <c r="BU552" s="108"/>
      <c r="BV552" s="108"/>
      <c r="BW552" s="108"/>
      <c r="BX552" s="108"/>
      <c r="BY552" s="135" t="str">
        <f t="shared" si="72"/>
        <v/>
      </c>
      <c r="BZ552" s="108"/>
    </row>
    <row r="553" spans="1:78" x14ac:dyDescent="0.25">
      <c r="A553" s="27"/>
      <c r="B553" s="27"/>
      <c r="C553" s="27"/>
      <c r="D553" s="27"/>
      <c r="E553" s="28" t="str">
        <f>+IF(C553&lt;&gt;"",VLOOKUP(MID(C553,18,5),NIVELES!$A$133:$B$213,2,0),"")</f>
        <v/>
      </c>
      <c r="F553" s="88"/>
      <c r="G553" s="28" t="str">
        <f>IF(F553&lt;&gt;"",VLOOKUP(F553,NIVELES!$A$246:$C$464,3,0),"")</f>
        <v/>
      </c>
      <c r="H553" s="27"/>
      <c r="I553" s="27"/>
      <c r="J553" s="27"/>
      <c r="K553" s="107"/>
      <c r="L553" s="27"/>
      <c r="M553" s="46"/>
      <c r="N553" s="46"/>
      <c r="O553" s="46"/>
      <c r="P553" s="46"/>
      <c r="Q553" s="46"/>
      <c r="R553" s="46"/>
      <c r="S553" s="46"/>
      <c r="T553" s="46"/>
      <c r="U553" s="46"/>
      <c r="V553" s="46"/>
      <c r="W553" s="46"/>
      <c r="X553" s="46"/>
      <c r="Y553" s="41" t="str">
        <f>IF(A553&lt;&gt;"",IF(D553="DIRECCIÓN_DE_TRANSFERENCIAS","280 0031",VLOOKUP(C553,NIVELES!$A$14:$B$105,2,0)),"")</f>
        <v/>
      </c>
      <c r="Z553" s="106"/>
      <c r="AA553" s="43" t="str">
        <f>+IF(D553&lt;&gt;"",VLOOKUP(D553,NIVELES!$D$19:$H$25,2,0),"")</f>
        <v/>
      </c>
      <c r="AB553" s="28" t="str">
        <f>+IF(D553&lt;&gt;"",VLOOKUP(D553,NIVELES!$D$19:$H$25,3,0),"")</f>
        <v/>
      </c>
      <c r="AC553" s="28" t="str">
        <f>+IF(D553&lt;&gt;"",VLOOKUP(D553,NIVELES!$D$19:$H$25,4,0),"")</f>
        <v/>
      </c>
      <c r="AD553" s="28" t="str">
        <f>+IF(D553&lt;&gt;"",VLOOKUP(D553,NIVELES!$D$19:$H$25,5,0),"")</f>
        <v/>
      </c>
      <c r="AE553" s="44" t="str">
        <f>IF(AF553&lt;&gt;"",VLOOKUP(AF553,NIVELES!$F$495:$G$540,2,0),"")</f>
        <v/>
      </c>
      <c r="AF553" s="27"/>
      <c r="AG553" s="27"/>
      <c r="AH553" s="28" t="str">
        <f>+IF(AG553&lt;&gt;"",VLOOKUP(AG553,NIVELES!$A$800:$B$876,2,0),"")</f>
        <v/>
      </c>
      <c r="AI553" s="27"/>
      <c r="AJ553" s="27"/>
      <c r="AK553" s="28" t="str">
        <f>IF(AJ553&lt;&gt;"",+VLOOKUP(AJ553,NIVELES!$A$890:$B$1237,2,0),"")</f>
        <v/>
      </c>
      <c r="AL553" s="29"/>
      <c r="AM553" s="29"/>
      <c r="AN553" s="29"/>
      <c r="AO553" s="29"/>
      <c r="AP553" s="29"/>
      <c r="AQ553" s="29"/>
      <c r="AR553" s="29"/>
      <c r="AS553" s="29"/>
      <c r="AT553" s="29"/>
      <c r="AU553" s="29"/>
      <c r="AV553" s="29"/>
      <c r="AW553" s="29"/>
      <c r="AX553" s="29"/>
      <c r="AY553" s="31">
        <f t="shared" si="65"/>
        <v>0</v>
      </c>
      <c r="AZ553" s="30" t="str">
        <f t="shared" si="66"/>
        <v xml:space="preserve"> </v>
      </c>
      <c r="BA553" s="35" t="str">
        <f t="shared" si="67"/>
        <v xml:space="preserve"> </v>
      </c>
      <c r="BB553" s="108"/>
      <c r="BC553" s="108"/>
      <c r="BD553" s="108"/>
      <c r="BE553" s="136" t="str">
        <f t="shared" si="68"/>
        <v/>
      </c>
      <c r="BF553" s="108"/>
      <c r="BG553" s="110"/>
      <c r="BH553" s="110"/>
      <c r="BI553" s="110"/>
      <c r="BJ553" s="137" t="str">
        <f t="shared" si="69"/>
        <v/>
      </c>
      <c r="BK553" s="110"/>
      <c r="BL553" s="108"/>
      <c r="BM553" s="108"/>
      <c r="BN553" s="108"/>
      <c r="BO553" s="135" t="str">
        <f t="shared" si="70"/>
        <v/>
      </c>
      <c r="BP553" s="108"/>
      <c r="BQ553" s="108"/>
      <c r="BR553" s="108"/>
      <c r="BS553" s="108"/>
      <c r="BT553" s="135" t="str">
        <f t="shared" si="71"/>
        <v/>
      </c>
      <c r="BU553" s="108"/>
      <c r="BV553" s="108"/>
      <c r="BW553" s="108"/>
      <c r="BX553" s="108"/>
      <c r="BY553" s="135" t="str">
        <f t="shared" si="72"/>
        <v/>
      </c>
      <c r="BZ553" s="108"/>
    </row>
    <row r="554" spans="1:78" x14ac:dyDescent="0.25">
      <c r="A554" s="27"/>
      <c r="B554" s="27"/>
      <c r="C554" s="27"/>
      <c r="D554" s="27"/>
      <c r="E554" s="28" t="str">
        <f>+IF(C554&lt;&gt;"",VLOOKUP(MID(C554,18,5),NIVELES!$A$133:$B$213,2,0),"")</f>
        <v/>
      </c>
      <c r="F554" s="88"/>
      <c r="G554" s="28" t="str">
        <f>IF(F554&lt;&gt;"",VLOOKUP(F554,NIVELES!$A$246:$C$464,3,0),"")</f>
        <v/>
      </c>
      <c r="H554" s="27"/>
      <c r="I554" s="27"/>
      <c r="J554" s="27"/>
      <c r="K554" s="107"/>
      <c r="L554" s="27"/>
      <c r="M554" s="46"/>
      <c r="N554" s="46"/>
      <c r="O554" s="46"/>
      <c r="P554" s="46"/>
      <c r="Q554" s="46"/>
      <c r="R554" s="46"/>
      <c r="S554" s="46"/>
      <c r="T554" s="46"/>
      <c r="U554" s="46"/>
      <c r="V554" s="46"/>
      <c r="W554" s="46"/>
      <c r="X554" s="46"/>
      <c r="Y554" s="41" t="str">
        <f>IF(A554&lt;&gt;"",IF(D554="DIRECCIÓN_DE_TRANSFERENCIAS","280 0031",VLOOKUP(C554,NIVELES!$A$14:$B$105,2,0)),"")</f>
        <v/>
      </c>
      <c r="Z554" s="106"/>
      <c r="AA554" s="43" t="str">
        <f>+IF(D554&lt;&gt;"",VLOOKUP(D554,NIVELES!$D$19:$H$25,2,0),"")</f>
        <v/>
      </c>
      <c r="AB554" s="28" t="str">
        <f>+IF(D554&lt;&gt;"",VLOOKUP(D554,NIVELES!$D$19:$H$25,3,0),"")</f>
        <v/>
      </c>
      <c r="AC554" s="28" t="str">
        <f>+IF(D554&lt;&gt;"",VLOOKUP(D554,NIVELES!$D$19:$H$25,4,0),"")</f>
        <v/>
      </c>
      <c r="AD554" s="28" t="str">
        <f>+IF(D554&lt;&gt;"",VLOOKUP(D554,NIVELES!$D$19:$H$25,5,0),"")</f>
        <v/>
      </c>
      <c r="AE554" s="44" t="str">
        <f>IF(AF554&lt;&gt;"",VLOOKUP(AF554,NIVELES!$F$495:$G$540,2,0),"")</f>
        <v/>
      </c>
      <c r="AF554" s="27"/>
      <c r="AG554" s="27"/>
      <c r="AH554" s="28" t="str">
        <f>+IF(AG554&lt;&gt;"",VLOOKUP(AG554,NIVELES!$A$800:$B$876,2,0),"")</f>
        <v/>
      </c>
      <c r="AI554" s="27"/>
      <c r="AJ554" s="27"/>
      <c r="AK554" s="28" t="str">
        <f>IF(AJ554&lt;&gt;"",+VLOOKUP(AJ554,NIVELES!$A$890:$B$1237,2,0),"")</f>
        <v/>
      </c>
      <c r="AL554" s="29"/>
      <c r="AM554" s="29"/>
      <c r="AN554" s="29"/>
      <c r="AO554" s="29"/>
      <c r="AP554" s="29"/>
      <c r="AQ554" s="29"/>
      <c r="AR554" s="29"/>
      <c r="AS554" s="29"/>
      <c r="AT554" s="29"/>
      <c r="AU554" s="29"/>
      <c r="AV554" s="29"/>
      <c r="AW554" s="29"/>
      <c r="AX554" s="29"/>
      <c r="AY554" s="31">
        <f t="shared" si="65"/>
        <v>0</v>
      </c>
      <c r="AZ554" s="30" t="str">
        <f t="shared" si="66"/>
        <v xml:space="preserve"> </v>
      </c>
      <c r="BA554" s="35" t="str">
        <f t="shared" si="67"/>
        <v xml:space="preserve"> </v>
      </c>
      <c r="BB554" s="108"/>
      <c r="BC554" s="108"/>
      <c r="BD554" s="108"/>
      <c r="BE554" s="136" t="str">
        <f t="shared" si="68"/>
        <v/>
      </c>
      <c r="BF554" s="108"/>
      <c r="BG554" s="110"/>
      <c r="BH554" s="110"/>
      <c r="BI554" s="110"/>
      <c r="BJ554" s="137" t="str">
        <f t="shared" si="69"/>
        <v/>
      </c>
      <c r="BK554" s="110"/>
      <c r="BL554" s="108"/>
      <c r="BM554" s="108"/>
      <c r="BN554" s="108"/>
      <c r="BO554" s="135" t="str">
        <f t="shared" si="70"/>
        <v/>
      </c>
      <c r="BP554" s="108"/>
      <c r="BQ554" s="108"/>
      <c r="BR554" s="108"/>
      <c r="BS554" s="108"/>
      <c r="BT554" s="135" t="str">
        <f t="shared" si="71"/>
        <v/>
      </c>
      <c r="BU554" s="108"/>
      <c r="BV554" s="108"/>
      <c r="BW554" s="108"/>
      <c r="BX554" s="108"/>
      <c r="BY554" s="135" t="str">
        <f t="shared" si="72"/>
        <v/>
      </c>
      <c r="BZ554" s="108"/>
    </row>
    <row r="555" spans="1:78" x14ac:dyDescent="0.25">
      <c r="A555" s="27"/>
      <c r="B555" s="27"/>
      <c r="C555" s="27"/>
      <c r="D555" s="27"/>
      <c r="E555" s="28" t="str">
        <f>+IF(C555&lt;&gt;"",VLOOKUP(MID(C555,18,5),NIVELES!$A$133:$B$213,2,0),"")</f>
        <v/>
      </c>
      <c r="F555" s="88"/>
      <c r="G555" s="28" t="str">
        <f>IF(F555&lt;&gt;"",VLOOKUP(F555,NIVELES!$A$246:$C$464,3,0),"")</f>
        <v/>
      </c>
      <c r="H555" s="27"/>
      <c r="I555" s="27"/>
      <c r="J555" s="27"/>
      <c r="K555" s="107"/>
      <c r="L555" s="27"/>
      <c r="M555" s="46"/>
      <c r="N555" s="46"/>
      <c r="O555" s="46"/>
      <c r="P555" s="46"/>
      <c r="Q555" s="46"/>
      <c r="R555" s="46"/>
      <c r="S555" s="46"/>
      <c r="T555" s="46"/>
      <c r="U555" s="46"/>
      <c r="V555" s="46"/>
      <c r="W555" s="46"/>
      <c r="X555" s="46"/>
      <c r="Y555" s="41" t="str">
        <f>IF(A555&lt;&gt;"",IF(D555="DIRECCIÓN_DE_TRANSFERENCIAS","280 0031",VLOOKUP(C555,NIVELES!$A$14:$B$105,2,0)),"")</f>
        <v/>
      </c>
      <c r="Z555" s="106"/>
      <c r="AA555" s="43" t="str">
        <f>+IF(D555&lt;&gt;"",VLOOKUP(D555,NIVELES!$D$19:$H$25,2,0),"")</f>
        <v/>
      </c>
      <c r="AB555" s="28" t="str">
        <f>+IF(D555&lt;&gt;"",VLOOKUP(D555,NIVELES!$D$19:$H$25,3,0),"")</f>
        <v/>
      </c>
      <c r="AC555" s="28" t="str">
        <f>+IF(D555&lt;&gt;"",VLOOKUP(D555,NIVELES!$D$19:$H$25,4,0),"")</f>
        <v/>
      </c>
      <c r="AD555" s="28" t="str">
        <f>+IF(D555&lt;&gt;"",VLOOKUP(D555,NIVELES!$D$19:$H$25,5,0),"")</f>
        <v/>
      </c>
      <c r="AE555" s="44" t="str">
        <f>IF(AF555&lt;&gt;"",VLOOKUP(AF555,NIVELES!$F$495:$G$540,2,0),"")</f>
        <v/>
      </c>
      <c r="AF555" s="27"/>
      <c r="AG555" s="27"/>
      <c r="AH555" s="28" t="str">
        <f>+IF(AG555&lt;&gt;"",VLOOKUP(AG555,NIVELES!$A$800:$B$876,2,0),"")</f>
        <v/>
      </c>
      <c r="AI555" s="27"/>
      <c r="AJ555" s="27"/>
      <c r="AK555" s="28" t="str">
        <f>IF(AJ555&lt;&gt;"",+VLOOKUP(AJ555,NIVELES!$A$890:$B$1237,2,0),"")</f>
        <v/>
      </c>
      <c r="AL555" s="29"/>
      <c r="AM555" s="29"/>
      <c r="AN555" s="29"/>
      <c r="AO555" s="29"/>
      <c r="AP555" s="29"/>
      <c r="AQ555" s="29"/>
      <c r="AR555" s="29"/>
      <c r="AS555" s="29"/>
      <c r="AT555" s="29"/>
      <c r="AU555" s="29"/>
      <c r="AV555" s="29"/>
      <c r="AW555" s="29"/>
      <c r="AX555" s="29"/>
      <c r="AY555" s="31">
        <f t="shared" si="65"/>
        <v>0</v>
      </c>
      <c r="AZ555" s="30" t="str">
        <f t="shared" si="66"/>
        <v xml:space="preserve"> </v>
      </c>
      <c r="BA555" s="35" t="str">
        <f t="shared" si="67"/>
        <v xml:space="preserve"> </v>
      </c>
      <c r="BB555" s="108"/>
      <c r="BC555" s="108"/>
      <c r="BD555" s="108"/>
      <c r="BE555" s="136" t="str">
        <f t="shared" si="68"/>
        <v/>
      </c>
      <c r="BF555" s="108"/>
      <c r="BG555" s="110"/>
      <c r="BH555" s="110"/>
      <c r="BI555" s="110"/>
      <c r="BJ555" s="137" t="str">
        <f t="shared" si="69"/>
        <v/>
      </c>
      <c r="BK555" s="110"/>
      <c r="BL555" s="108"/>
      <c r="BM555" s="108"/>
      <c r="BN555" s="108"/>
      <c r="BO555" s="135" t="str">
        <f t="shared" si="70"/>
        <v/>
      </c>
      <c r="BP555" s="108"/>
      <c r="BQ555" s="108"/>
      <c r="BR555" s="108"/>
      <c r="BS555" s="108"/>
      <c r="BT555" s="135" t="str">
        <f t="shared" si="71"/>
        <v/>
      </c>
      <c r="BU555" s="108"/>
      <c r="BV555" s="108"/>
      <c r="BW555" s="108"/>
      <c r="BX555" s="108"/>
      <c r="BY555" s="135" t="str">
        <f t="shared" si="72"/>
        <v/>
      </c>
      <c r="BZ555" s="108"/>
    </row>
    <row r="556" spans="1:78" x14ac:dyDescent="0.25">
      <c r="A556" s="27"/>
      <c r="B556" s="27"/>
      <c r="C556" s="27"/>
      <c r="D556" s="27"/>
      <c r="E556" s="28" t="str">
        <f>+IF(C556&lt;&gt;"",VLOOKUP(MID(C556,18,5),NIVELES!$A$133:$B$213,2,0),"")</f>
        <v/>
      </c>
      <c r="F556" s="88"/>
      <c r="G556" s="28" t="str">
        <f>IF(F556&lt;&gt;"",VLOOKUP(F556,NIVELES!$A$246:$C$464,3,0),"")</f>
        <v/>
      </c>
      <c r="H556" s="27"/>
      <c r="I556" s="27"/>
      <c r="J556" s="27"/>
      <c r="K556" s="107"/>
      <c r="L556" s="27"/>
      <c r="M556" s="46"/>
      <c r="N556" s="46"/>
      <c r="O556" s="46"/>
      <c r="P556" s="46"/>
      <c r="Q556" s="46"/>
      <c r="R556" s="46"/>
      <c r="S556" s="46"/>
      <c r="T556" s="46"/>
      <c r="U556" s="46"/>
      <c r="V556" s="46"/>
      <c r="W556" s="46"/>
      <c r="X556" s="46"/>
      <c r="Y556" s="41" t="str">
        <f>IF(A556&lt;&gt;"",IF(D556="DIRECCIÓN_DE_TRANSFERENCIAS","280 0031",VLOOKUP(C556,NIVELES!$A$14:$B$105,2,0)),"")</f>
        <v/>
      </c>
      <c r="Z556" s="106"/>
      <c r="AA556" s="43" t="str">
        <f>+IF(D556&lt;&gt;"",VLOOKUP(D556,NIVELES!$D$19:$H$25,2,0),"")</f>
        <v/>
      </c>
      <c r="AB556" s="28" t="str">
        <f>+IF(D556&lt;&gt;"",VLOOKUP(D556,NIVELES!$D$19:$H$25,3,0),"")</f>
        <v/>
      </c>
      <c r="AC556" s="28" t="str">
        <f>+IF(D556&lt;&gt;"",VLOOKUP(D556,NIVELES!$D$19:$H$25,4,0),"")</f>
        <v/>
      </c>
      <c r="AD556" s="28" t="str">
        <f>+IF(D556&lt;&gt;"",VLOOKUP(D556,NIVELES!$D$19:$H$25,5,0),"")</f>
        <v/>
      </c>
      <c r="AE556" s="44" t="str">
        <f>IF(AF556&lt;&gt;"",VLOOKUP(AF556,NIVELES!$F$495:$G$540,2,0),"")</f>
        <v/>
      </c>
      <c r="AF556" s="27"/>
      <c r="AG556" s="27"/>
      <c r="AH556" s="28" t="str">
        <f>+IF(AG556&lt;&gt;"",VLOOKUP(AG556,NIVELES!$A$800:$B$876,2,0),"")</f>
        <v/>
      </c>
      <c r="AI556" s="27"/>
      <c r="AJ556" s="27"/>
      <c r="AK556" s="28" t="str">
        <f>IF(AJ556&lt;&gt;"",+VLOOKUP(AJ556,NIVELES!$A$890:$B$1237,2,0),"")</f>
        <v/>
      </c>
      <c r="AL556" s="29"/>
      <c r="AM556" s="29"/>
      <c r="AN556" s="29"/>
      <c r="AO556" s="29"/>
      <c r="AP556" s="29"/>
      <c r="AQ556" s="29"/>
      <c r="AR556" s="29"/>
      <c r="AS556" s="29"/>
      <c r="AT556" s="29"/>
      <c r="AU556" s="29"/>
      <c r="AV556" s="29"/>
      <c r="AW556" s="29"/>
      <c r="AX556" s="29"/>
      <c r="AY556" s="31">
        <f t="shared" si="65"/>
        <v>0</v>
      </c>
      <c r="AZ556" s="30" t="str">
        <f t="shared" si="66"/>
        <v xml:space="preserve"> </v>
      </c>
      <c r="BA556" s="35" t="str">
        <f t="shared" si="67"/>
        <v xml:space="preserve"> </v>
      </c>
      <c r="BB556" s="108"/>
      <c r="BC556" s="108"/>
      <c r="BD556" s="108"/>
      <c r="BE556" s="136" t="str">
        <f t="shared" si="68"/>
        <v/>
      </c>
      <c r="BF556" s="108"/>
      <c r="BG556" s="110"/>
      <c r="BH556" s="110"/>
      <c r="BI556" s="110"/>
      <c r="BJ556" s="137" t="str">
        <f t="shared" si="69"/>
        <v/>
      </c>
      <c r="BK556" s="110"/>
      <c r="BL556" s="108"/>
      <c r="BM556" s="108"/>
      <c r="BN556" s="108"/>
      <c r="BO556" s="135" t="str">
        <f t="shared" si="70"/>
        <v/>
      </c>
      <c r="BP556" s="108"/>
      <c r="BQ556" s="108"/>
      <c r="BR556" s="108"/>
      <c r="BS556" s="108"/>
      <c r="BT556" s="135" t="str">
        <f t="shared" si="71"/>
        <v/>
      </c>
      <c r="BU556" s="108"/>
      <c r="BV556" s="108"/>
      <c r="BW556" s="108"/>
      <c r="BX556" s="108"/>
      <c r="BY556" s="135" t="str">
        <f t="shared" si="72"/>
        <v/>
      </c>
      <c r="BZ556" s="108"/>
    </row>
    <row r="557" spans="1:78" x14ac:dyDescent="0.25">
      <c r="A557" s="27"/>
      <c r="B557" s="27"/>
      <c r="C557" s="27"/>
      <c r="D557" s="27"/>
      <c r="E557" s="28" t="str">
        <f>+IF(C557&lt;&gt;"",VLOOKUP(MID(C557,18,5),NIVELES!$A$133:$B$213,2,0),"")</f>
        <v/>
      </c>
      <c r="F557" s="88"/>
      <c r="G557" s="28" t="str">
        <f>IF(F557&lt;&gt;"",VLOOKUP(F557,NIVELES!$A$246:$C$464,3,0),"")</f>
        <v/>
      </c>
      <c r="H557" s="27"/>
      <c r="I557" s="27"/>
      <c r="J557" s="27"/>
      <c r="K557" s="107"/>
      <c r="L557" s="27"/>
      <c r="M557" s="46"/>
      <c r="N557" s="46"/>
      <c r="O557" s="46"/>
      <c r="P557" s="46"/>
      <c r="Q557" s="46"/>
      <c r="R557" s="46"/>
      <c r="S557" s="46"/>
      <c r="T557" s="46"/>
      <c r="U557" s="46"/>
      <c r="V557" s="46"/>
      <c r="W557" s="46"/>
      <c r="X557" s="46"/>
      <c r="Y557" s="41" t="str">
        <f>IF(A557&lt;&gt;"",IF(D557="DIRECCIÓN_DE_TRANSFERENCIAS","280 0031",VLOOKUP(C557,NIVELES!$A$14:$B$105,2,0)),"")</f>
        <v/>
      </c>
      <c r="Z557" s="106"/>
      <c r="AA557" s="43" t="str">
        <f>+IF(D557&lt;&gt;"",VLOOKUP(D557,NIVELES!$D$19:$H$25,2,0),"")</f>
        <v/>
      </c>
      <c r="AB557" s="28" t="str">
        <f>+IF(D557&lt;&gt;"",VLOOKUP(D557,NIVELES!$D$19:$H$25,3,0),"")</f>
        <v/>
      </c>
      <c r="AC557" s="28" t="str">
        <f>+IF(D557&lt;&gt;"",VLOOKUP(D557,NIVELES!$D$19:$H$25,4,0),"")</f>
        <v/>
      </c>
      <c r="AD557" s="28" t="str">
        <f>+IF(D557&lt;&gt;"",VLOOKUP(D557,NIVELES!$D$19:$H$25,5,0),"")</f>
        <v/>
      </c>
      <c r="AE557" s="44" t="str">
        <f>IF(AF557&lt;&gt;"",VLOOKUP(AF557,NIVELES!$F$495:$G$540,2,0),"")</f>
        <v/>
      </c>
      <c r="AF557" s="27"/>
      <c r="AG557" s="27"/>
      <c r="AH557" s="28" t="str">
        <f>+IF(AG557&lt;&gt;"",VLOOKUP(AG557,NIVELES!$A$800:$B$876,2,0),"")</f>
        <v/>
      </c>
      <c r="AI557" s="27"/>
      <c r="AJ557" s="27"/>
      <c r="AK557" s="28" t="str">
        <f>IF(AJ557&lt;&gt;"",+VLOOKUP(AJ557,NIVELES!$A$890:$B$1237,2,0),"")</f>
        <v/>
      </c>
      <c r="AL557" s="29"/>
      <c r="AM557" s="29"/>
      <c r="AN557" s="29"/>
      <c r="AO557" s="29"/>
      <c r="AP557" s="29"/>
      <c r="AQ557" s="29"/>
      <c r="AR557" s="29"/>
      <c r="AS557" s="29"/>
      <c r="AT557" s="29"/>
      <c r="AU557" s="29"/>
      <c r="AV557" s="29"/>
      <c r="AW557" s="29"/>
      <c r="AX557" s="29"/>
      <c r="AY557" s="31">
        <f t="shared" si="65"/>
        <v>0</v>
      </c>
      <c r="AZ557" s="30" t="str">
        <f t="shared" si="66"/>
        <v xml:space="preserve"> </v>
      </c>
      <c r="BA557" s="35" t="str">
        <f t="shared" si="67"/>
        <v xml:space="preserve"> </v>
      </c>
      <c r="BB557" s="108"/>
      <c r="BC557" s="108"/>
      <c r="BD557" s="108"/>
      <c r="BE557" s="136" t="str">
        <f t="shared" si="68"/>
        <v/>
      </c>
      <c r="BF557" s="108"/>
      <c r="BG557" s="110"/>
      <c r="BH557" s="110"/>
      <c r="BI557" s="110"/>
      <c r="BJ557" s="137" t="str">
        <f t="shared" si="69"/>
        <v/>
      </c>
      <c r="BK557" s="110"/>
      <c r="BL557" s="108"/>
      <c r="BM557" s="108"/>
      <c r="BN557" s="108"/>
      <c r="BO557" s="135" t="str">
        <f t="shared" si="70"/>
        <v/>
      </c>
      <c r="BP557" s="108"/>
      <c r="BQ557" s="108"/>
      <c r="BR557" s="108"/>
      <c r="BS557" s="108"/>
      <c r="BT557" s="135" t="str">
        <f t="shared" si="71"/>
        <v/>
      </c>
      <c r="BU557" s="108"/>
      <c r="BV557" s="108"/>
      <c r="BW557" s="108"/>
      <c r="BX557" s="108"/>
      <c r="BY557" s="135" t="str">
        <f t="shared" si="72"/>
        <v/>
      </c>
      <c r="BZ557" s="108"/>
    </row>
    <row r="558" spans="1:78" x14ac:dyDescent="0.25">
      <c r="A558" s="27"/>
      <c r="B558" s="27"/>
      <c r="C558" s="27"/>
      <c r="D558" s="27"/>
      <c r="E558" s="28" t="str">
        <f>+IF(C558&lt;&gt;"",VLOOKUP(MID(C558,18,5),NIVELES!$A$133:$B$213,2,0),"")</f>
        <v/>
      </c>
      <c r="F558" s="88"/>
      <c r="G558" s="28" t="str">
        <f>IF(F558&lt;&gt;"",VLOOKUP(F558,NIVELES!$A$246:$C$464,3,0),"")</f>
        <v/>
      </c>
      <c r="H558" s="27"/>
      <c r="I558" s="27"/>
      <c r="J558" s="27"/>
      <c r="K558" s="107"/>
      <c r="L558" s="27"/>
      <c r="M558" s="46"/>
      <c r="N558" s="46"/>
      <c r="O558" s="46"/>
      <c r="P558" s="46"/>
      <c r="Q558" s="46"/>
      <c r="R558" s="46"/>
      <c r="S558" s="46"/>
      <c r="T558" s="46"/>
      <c r="U558" s="46"/>
      <c r="V558" s="46"/>
      <c r="W558" s="46"/>
      <c r="X558" s="46"/>
      <c r="Y558" s="41" t="str">
        <f>IF(A558&lt;&gt;"",IF(D558="DIRECCIÓN_DE_TRANSFERENCIAS","280 0031",VLOOKUP(C558,NIVELES!$A$14:$B$105,2,0)),"")</f>
        <v/>
      </c>
      <c r="Z558" s="106"/>
      <c r="AA558" s="43" t="str">
        <f>+IF(D558&lt;&gt;"",VLOOKUP(D558,NIVELES!$D$19:$H$25,2,0),"")</f>
        <v/>
      </c>
      <c r="AB558" s="28" t="str">
        <f>+IF(D558&lt;&gt;"",VLOOKUP(D558,NIVELES!$D$19:$H$25,3,0),"")</f>
        <v/>
      </c>
      <c r="AC558" s="28" t="str">
        <f>+IF(D558&lt;&gt;"",VLOOKUP(D558,NIVELES!$D$19:$H$25,4,0),"")</f>
        <v/>
      </c>
      <c r="AD558" s="28" t="str">
        <f>+IF(D558&lt;&gt;"",VLOOKUP(D558,NIVELES!$D$19:$H$25,5,0),"")</f>
        <v/>
      </c>
      <c r="AE558" s="44" t="str">
        <f>IF(AF558&lt;&gt;"",VLOOKUP(AF558,NIVELES!$F$495:$G$540,2,0),"")</f>
        <v/>
      </c>
      <c r="AF558" s="27"/>
      <c r="AG558" s="27"/>
      <c r="AH558" s="28" t="str">
        <f>+IF(AG558&lt;&gt;"",VLOOKUP(AG558,NIVELES!$A$800:$B$876,2,0),"")</f>
        <v/>
      </c>
      <c r="AI558" s="27"/>
      <c r="AJ558" s="27"/>
      <c r="AK558" s="28" t="str">
        <f>IF(AJ558&lt;&gt;"",+VLOOKUP(AJ558,NIVELES!$A$890:$B$1237,2,0),"")</f>
        <v/>
      </c>
      <c r="AL558" s="29"/>
      <c r="AM558" s="29"/>
      <c r="AN558" s="29"/>
      <c r="AO558" s="29"/>
      <c r="AP558" s="29"/>
      <c r="AQ558" s="29"/>
      <c r="AR558" s="29"/>
      <c r="AS558" s="29"/>
      <c r="AT558" s="29"/>
      <c r="AU558" s="29"/>
      <c r="AV558" s="29"/>
      <c r="AW558" s="29"/>
      <c r="AX558" s="29"/>
      <c r="AY558" s="31">
        <f t="shared" si="65"/>
        <v>0</v>
      </c>
      <c r="AZ558" s="30" t="str">
        <f t="shared" si="66"/>
        <v xml:space="preserve"> </v>
      </c>
      <c r="BA558" s="35" t="str">
        <f t="shared" si="67"/>
        <v xml:space="preserve"> </v>
      </c>
      <c r="BB558" s="108"/>
      <c r="BC558" s="108"/>
      <c r="BD558" s="108"/>
      <c r="BE558" s="136" t="str">
        <f t="shared" si="68"/>
        <v/>
      </c>
      <c r="BF558" s="108"/>
      <c r="BG558" s="110"/>
      <c r="BH558" s="110"/>
      <c r="BI558" s="110"/>
      <c r="BJ558" s="137" t="str">
        <f t="shared" si="69"/>
        <v/>
      </c>
      <c r="BK558" s="110"/>
      <c r="BL558" s="108"/>
      <c r="BM558" s="108"/>
      <c r="BN558" s="108"/>
      <c r="BO558" s="135" t="str">
        <f t="shared" si="70"/>
        <v/>
      </c>
      <c r="BP558" s="108"/>
      <c r="BQ558" s="108"/>
      <c r="BR558" s="108"/>
      <c r="BS558" s="108"/>
      <c r="BT558" s="135" t="str">
        <f t="shared" si="71"/>
        <v/>
      </c>
      <c r="BU558" s="108"/>
      <c r="BV558" s="108"/>
      <c r="BW558" s="108"/>
      <c r="BX558" s="108"/>
      <c r="BY558" s="135" t="str">
        <f t="shared" si="72"/>
        <v/>
      </c>
      <c r="BZ558" s="108"/>
    </row>
    <row r="559" spans="1:78" x14ac:dyDescent="0.25">
      <c r="A559" s="27"/>
      <c r="B559" s="27"/>
      <c r="C559" s="27"/>
      <c r="D559" s="27"/>
      <c r="E559" s="28" t="str">
        <f>+IF(C559&lt;&gt;"",VLOOKUP(MID(C559,18,5),NIVELES!$A$133:$B$213,2,0),"")</f>
        <v/>
      </c>
      <c r="F559" s="88"/>
      <c r="G559" s="28" t="str">
        <f>IF(F559&lt;&gt;"",VLOOKUP(F559,NIVELES!$A$246:$C$464,3,0),"")</f>
        <v/>
      </c>
      <c r="H559" s="27"/>
      <c r="I559" s="27"/>
      <c r="J559" s="27"/>
      <c r="K559" s="107"/>
      <c r="L559" s="27"/>
      <c r="M559" s="46"/>
      <c r="N559" s="46"/>
      <c r="O559" s="46"/>
      <c r="P559" s="46"/>
      <c r="Q559" s="46"/>
      <c r="R559" s="46"/>
      <c r="S559" s="46"/>
      <c r="T559" s="46"/>
      <c r="U559" s="46"/>
      <c r="V559" s="46"/>
      <c r="W559" s="46"/>
      <c r="X559" s="46"/>
      <c r="Y559" s="41" t="str">
        <f>IF(A559&lt;&gt;"",IF(D559="DIRECCIÓN_DE_TRANSFERENCIAS","280 0031",VLOOKUP(C559,NIVELES!$A$14:$B$105,2,0)),"")</f>
        <v/>
      </c>
      <c r="Z559" s="106"/>
      <c r="AA559" s="43" t="str">
        <f>+IF(D559&lt;&gt;"",VLOOKUP(D559,NIVELES!$D$19:$H$25,2,0),"")</f>
        <v/>
      </c>
      <c r="AB559" s="28" t="str">
        <f>+IF(D559&lt;&gt;"",VLOOKUP(D559,NIVELES!$D$19:$H$25,3,0),"")</f>
        <v/>
      </c>
      <c r="AC559" s="28" t="str">
        <f>+IF(D559&lt;&gt;"",VLOOKUP(D559,NIVELES!$D$19:$H$25,4,0),"")</f>
        <v/>
      </c>
      <c r="AD559" s="28" t="str">
        <f>+IF(D559&lt;&gt;"",VLOOKUP(D559,NIVELES!$D$19:$H$25,5,0),"")</f>
        <v/>
      </c>
      <c r="AE559" s="44" t="str">
        <f>IF(AF559&lt;&gt;"",VLOOKUP(AF559,NIVELES!$F$495:$G$540,2,0),"")</f>
        <v/>
      </c>
      <c r="AF559" s="27"/>
      <c r="AG559" s="27"/>
      <c r="AH559" s="28" t="str">
        <f>+IF(AG559&lt;&gt;"",VLOOKUP(AG559,NIVELES!$A$800:$B$876,2,0),"")</f>
        <v/>
      </c>
      <c r="AI559" s="27"/>
      <c r="AJ559" s="27"/>
      <c r="AK559" s="28" t="str">
        <f>IF(AJ559&lt;&gt;"",+VLOOKUP(AJ559,NIVELES!$A$890:$B$1237,2,0),"")</f>
        <v/>
      </c>
      <c r="AL559" s="29"/>
      <c r="AM559" s="29"/>
      <c r="AN559" s="29"/>
      <c r="AO559" s="29"/>
      <c r="AP559" s="29"/>
      <c r="AQ559" s="29"/>
      <c r="AR559" s="29"/>
      <c r="AS559" s="29"/>
      <c r="AT559" s="29"/>
      <c r="AU559" s="29"/>
      <c r="AV559" s="29"/>
      <c r="AW559" s="29"/>
      <c r="AX559" s="29"/>
      <c r="AY559" s="31">
        <f t="shared" si="65"/>
        <v>0</v>
      </c>
      <c r="AZ559" s="30" t="str">
        <f t="shared" si="66"/>
        <v xml:space="preserve"> </v>
      </c>
      <c r="BA559" s="35" t="str">
        <f t="shared" si="67"/>
        <v xml:space="preserve"> </v>
      </c>
      <c r="BB559" s="108"/>
      <c r="BC559" s="108"/>
      <c r="BD559" s="108"/>
      <c r="BE559" s="136" t="str">
        <f t="shared" si="68"/>
        <v/>
      </c>
      <c r="BF559" s="108"/>
      <c r="BG559" s="110"/>
      <c r="BH559" s="110"/>
      <c r="BI559" s="110"/>
      <c r="BJ559" s="137" t="str">
        <f t="shared" si="69"/>
        <v/>
      </c>
      <c r="BK559" s="110"/>
      <c r="BL559" s="108"/>
      <c r="BM559" s="108"/>
      <c r="BN559" s="108"/>
      <c r="BO559" s="135" t="str">
        <f t="shared" si="70"/>
        <v/>
      </c>
      <c r="BP559" s="108"/>
      <c r="BQ559" s="108"/>
      <c r="BR559" s="108"/>
      <c r="BS559" s="108"/>
      <c r="BT559" s="135" t="str">
        <f t="shared" si="71"/>
        <v/>
      </c>
      <c r="BU559" s="108"/>
      <c r="BV559" s="108"/>
      <c r="BW559" s="108"/>
      <c r="BX559" s="108"/>
      <c r="BY559" s="135" t="str">
        <f t="shared" si="72"/>
        <v/>
      </c>
      <c r="BZ559" s="108"/>
    </row>
    <row r="560" spans="1:78" x14ac:dyDescent="0.25">
      <c r="A560" s="27"/>
      <c r="B560" s="27"/>
      <c r="C560" s="27"/>
      <c r="D560" s="27"/>
      <c r="E560" s="28" t="str">
        <f>+IF(C560&lt;&gt;"",VLOOKUP(MID(C560,18,5),NIVELES!$A$133:$B$213,2,0),"")</f>
        <v/>
      </c>
      <c r="F560" s="88"/>
      <c r="G560" s="28" t="str">
        <f>IF(F560&lt;&gt;"",VLOOKUP(F560,NIVELES!$A$246:$C$464,3,0),"")</f>
        <v/>
      </c>
      <c r="H560" s="27"/>
      <c r="I560" s="27"/>
      <c r="J560" s="27"/>
      <c r="K560" s="107"/>
      <c r="L560" s="27"/>
      <c r="M560" s="46"/>
      <c r="N560" s="46"/>
      <c r="O560" s="46"/>
      <c r="P560" s="46"/>
      <c r="Q560" s="46"/>
      <c r="R560" s="46"/>
      <c r="S560" s="46"/>
      <c r="T560" s="46"/>
      <c r="U560" s="46"/>
      <c r="V560" s="46"/>
      <c r="W560" s="46"/>
      <c r="X560" s="46"/>
      <c r="Y560" s="41" t="str">
        <f>IF(A560&lt;&gt;"",IF(D560="DIRECCIÓN_DE_TRANSFERENCIAS","280 0031",VLOOKUP(C560,NIVELES!$A$14:$B$105,2,0)),"")</f>
        <v/>
      </c>
      <c r="Z560" s="106"/>
      <c r="AA560" s="43" t="str">
        <f>+IF(D560&lt;&gt;"",VLOOKUP(D560,NIVELES!$D$19:$H$25,2,0),"")</f>
        <v/>
      </c>
      <c r="AB560" s="28" t="str">
        <f>+IF(D560&lt;&gt;"",VLOOKUP(D560,NIVELES!$D$19:$H$25,3,0),"")</f>
        <v/>
      </c>
      <c r="AC560" s="28" t="str">
        <f>+IF(D560&lt;&gt;"",VLOOKUP(D560,NIVELES!$D$19:$H$25,4,0),"")</f>
        <v/>
      </c>
      <c r="AD560" s="28" t="str">
        <f>+IF(D560&lt;&gt;"",VLOOKUP(D560,NIVELES!$D$19:$H$25,5,0),"")</f>
        <v/>
      </c>
      <c r="AE560" s="44" t="str">
        <f>IF(AF560&lt;&gt;"",VLOOKUP(AF560,NIVELES!$F$495:$G$540,2,0),"")</f>
        <v/>
      </c>
      <c r="AF560" s="27"/>
      <c r="AG560" s="27"/>
      <c r="AH560" s="28" t="str">
        <f>+IF(AG560&lt;&gt;"",VLOOKUP(AG560,NIVELES!$A$800:$B$876,2,0),"")</f>
        <v/>
      </c>
      <c r="AI560" s="27"/>
      <c r="AJ560" s="27"/>
      <c r="AK560" s="28" t="str">
        <f>IF(AJ560&lt;&gt;"",+VLOOKUP(AJ560,NIVELES!$A$890:$B$1237,2,0),"")</f>
        <v/>
      </c>
      <c r="AL560" s="29"/>
      <c r="AM560" s="29"/>
      <c r="AN560" s="29"/>
      <c r="AO560" s="29"/>
      <c r="AP560" s="29"/>
      <c r="AQ560" s="29"/>
      <c r="AR560" s="29"/>
      <c r="AS560" s="29"/>
      <c r="AT560" s="29"/>
      <c r="AU560" s="29"/>
      <c r="AV560" s="29"/>
      <c r="AW560" s="29"/>
      <c r="AX560" s="29"/>
      <c r="AY560" s="31">
        <f t="shared" si="65"/>
        <v>0</v>
      </c>
      <c r="AZ560" s="30" t="str">
        <f t="shared" si="66"/>
        <v xml:space="preserve"> </v>
      </c>
      <c r="BA560" s="35" t="str">
        <f t="shared" si="67"/>
        <v xml:space="preserve"> </v>
      </c>
      <c r="BB560" s="108"/>
      <c r="BC560" s="108"/>
      <c r="BD560" s="108"/>
      <c r="BE560" s="136" t="str">
        <f t="shared" si="68"/>
        <v/>
      </c>
      <c r="BF560" s="108"/>
      <c r="BG560" s="110"/>
      <c r="BH560" s="110"/>
      <c r="BI560" s="110"/>
      <c r="BJ560" s="137" t="str">
        <f t="shared" si="69"/>
        <v/>
      </c>
      <c r="BK560" s="110"/>
      <c r="BL560" s="108"/>
      <c r="BM560" s="108"/>
      <c r="BN560" s="108"/>
      <c r="BO560" s="135" t="str">
        <f t="shared" si="70"/>
        <v/>
      </c>
      <c r="BP560" s="108"/>
      <c r="BQ560" s="108"/>
      <c r="BR560" s="108"/>
      <c r="BS560" s="108"/>
      <c r="BT560" s="135" t="str">
        <f t="shared" si="71"/>
        <v/>
      </c>
      <c r="BU560" s="108"/>
      <c r="BV560" s="108"/>
      <c r="BW560" s="108"/>
      <c r="BX560" s="108"/>
      <c r="BY560" s="135" t="str">
        <f t="shared" si="72"/>
        <v/>
      </c>
      <c r="BZ560" s="108"/>
    </row>
    <row r="561" spans="1:78" x14ac:dyDescent="0.25">
      <c r="A561" s="27"/>
      <c r="B561" s="27"/>
      <c r="C561" s="27"/>
      <c r="D561" s="27"/>
      <c r="E561" s="28" t="str">
        <f>+IF(C561&lt;&gt;"",VLOOKUP(MID(C561,18,5),NIVELES!$A$133:$B$213,2,0),"")</f>
        <v/>
      </c>
      <c r="F561" s="88"/>
      <c r="G561" s="28" t="str">
        <f>IF(F561&lt;&gt;"",VLOOKUP(F561,NIVELES!$A$246:$C$464,3,0),"")</f>
        <v/>
      </c>
      <c r="H561" s="27"/>
      <c r="I561" s="27"/>
      <c r="J561" s="27"/>
      <c r="K561" s="107"/>
      <c r="L561" s="27"/>
      <c r="M561" s="46"/>
      <c r="N561" s="46"/>
      <c r="O561" s="46"/>
      <c r="P561" s="46"/>
      <c r="Q561" s="46"/>
      <c r="R561" s="46"/>
      <c r="S561" s="46"/>
      <c r="T561" s="46"/>
      <c r="U561" s="46"/>
      <c r="V561" s="46"/>
      <c r="W561" s="46"/>
      <c r="X561" s="46"/>
      <c r="Y561" s="41" t="str">
        <f>IF(A561&lt;&gt;"",IF(D561="DIRECCIÓN_DE_TRANSFERENCIAS","280 0031",VLOOKUP(C561,NIVELES!$A$14:$B$105,2,0)),"")</f>
        <v/>
      </c>
      <c r="Z561" s="106"/>
      <c r="AA561" s="43" t="str">
        <f>+IF(D561&lt;&gt;"",VLOOKUP(D561,NIVELES!$D$19:$H$25,2,0),"")</f>
        <v/>
      </c>
      <c r="AB561" s="28" t="str">
        <f>+IF(D561&lt;&gt;"",VLOOKUP(D561,NIVELES!$D$19:$H$25,3,0),"")</f>
        <v/>
      </c>
      <c r="AC561" s="28" t="str">
        <f>+IF(D561&lt;&gt;"",VLOOKUP(D561,NIVELES!$D$19:$H$25,4,0),"")</f>
        <v/>
      </c>
      <c r="AD561" s="28" t="str">
        <f>+IF(D561&lt;&gt;"",VLOOKUP(D561,NIVELES!$D$19:$H$25,5,0),"")</f>
        <v/>
      </c>
      <c r="AE561" s="44" t="str">
        <f>IF(AF561&lt;&gt;"",VLOOKUP(AF561,NIVELES!$F$495:$G$540,2,0),"")</f>
        <v/>
      </c>
      <c r="AF561" s="27"/>
      <c r="AG561" s="27"/>
      <c r="AH561" s="28" t="str">
        <f>+IF(AG561&lt;&gt;"",VLOOKUP(AG561,NIVELES!$A$800:$B$876,2,0),"")</f>
        <v/>
      </c>
      <c r="AI561" s="27"/>
      <c r="AJ561" s="27"/>
      <c r="AK561" s="28" t="str">
        <f>IF(AJ561&lt;&gt;"",+VLOOKUP(AJ561,NIVELES!$A$890:$B$1237,2,0),"")</f>
        <v/>
      </c>
      <c r="AL561" s="29"/>
      <c r="AM561" s="29"/>
      <c r="AN561" s="29"/>
      <c r="AO561" s="29"/>
      <c r="AP561" s="29"/>
      <c r="AQ561" s="29"/>
      <c r="AR561" s="29"/>
      <c r="AS561" s="29"/>
      <c r="AT561" s="29"/>
      <c r="AU561" s="29"/>
      <c r="AV561" s="29"/>
      <c r="AW561" s="29"/>
      <c r="AX561" s="29"/>
      <c r="AY561" s="31">
        <f t="shared" si="65"/>
        <v>0</v>
      </c>
      <c r="AZ561" s="30" t="str">
        <f t="shared" si="66"/>
        <v xml:space="preserve"> </v>
      </c>
      <c r="BA561" s="35" t="str">
        <f t="shared" si="67"/>
        <v xml:space="preserve"> </v>
      </c>
      <c r="BB561" s="108"/>
      <c r="BC561" s="108"/>
      <c r="BD561" s="108"/>
      <c r="BE561" s="136" t="str">
        <f t="shared" si="68"/>
        <v/>
      </c>
      <c r="BF561" s="108"/>
      <c r="BG561" s="110"/>
      <c r="BH561" s="110"/>
      <c r="BI561" s="110"/>
      <c r="BJ561" s="137" t="str">
        <f t="shared" si="69"/>
        <v/>
      </c>
      <c r="BK561" s="110"/>
      <c r="BL561" s="108"/>
      <c r="BM561" s="108"/>
      <c r="BN561" s="108"/>
      <c r="BO561" s="135" t="str">
        <f t="shared" si="70"/>
        <v/>
      </c>
      <c r="BP561" s="108"/>
      <c r="BQ561" s="108"/>
      <c r="BR561" s="108"/>
      <c r="BS561" s="108"/>
      <c r="BT561" s="135" t="str">
        <f t="shared" si="71"/>
        <v/>
      </c>
      <c r="BU561" s="108"/>
      <c r="BV561" s="108"/>
      <c r="BW561" s="108"/>
      <c r="BX561" s="108"/>
      <c r="BY561" s="135" t="str">
        <f t="shared" si="72"/>
        <v/>
      </c>
      <c r="BZ561" s="108"/>
    </row>
    <row r="562" spans="1:78" x14ac:dyDescent="0.25">
      <c r="A562" s="27"/>
      <c r="B562" s="27"/>
      <c r="C562" s="27"/>
      <c r="D562" s="27"/>
      <c r="E562" s="28" t="str">
        <f>+IF(C562&lt;&gt;"",VLOOKUP(MID(C562,18,5),NIVELES!$A$133:$B$213,2,0),"")</f>
        <v/>
      </c>
      <c r="F562" s="88"/>
      <c r="G562" s="28" t="str">
        <f>IF(F562&lt;&gt;"",VLOOKUP(F562,NIVELES!$A$246:$C$464,3,0),"")</f>
        <v/>
      </c>
      <c r="H562" s="27"/>
      <c r="I562" s="27"/>
      <c r="J562" s="27"/>
      <c r="K562" s="107"/>
      <c r="L562" s="27"/>
      <c r="M562" s="46"/>
      <c r="N562" s="46"/>
      <c r="O562" s="46"/>
      <c r="P562" s="46"/>
      <c r="Q562" s="46"/>
      <c r="R562" s="46"/>
      <c r="S562" s="46"/>
      <c r="T562" s="46"/>
      <c r="U562" s="46"/>
      <c r="V562" s="46"/>
      <c r="W562" s="46"/>
      <c r="X562" s="46"/>
      <c r="Y562" s="41" t="str">
        <f>IF(A562&lt;&gt;"",IF(D562="DIRECCIÓN_DE_TRANSFERENCIAS","280 0031",VLOOKUP(C562,NIVELES!$A$14:$B$105,2,0)),"")</f>
        <v/>
      </c>
      <c r="Z562" s="106"/>
      <c r="AA562" s="43" t="str">
        <f>+IF(D562&lt;&gt;"",VLOOKUP(D562,NIVELES!$D$19:$H$25,2,0),"")</f>
        <v/>
      </c>
      <c r="AB562" s="28" t="str">
        <f>+IF(D562&lt;&gt;"",VLOOKUP(D562,NIVELES!$D$19:$H$25,3,0),"")</f>
        <v/>
      </c>
      <c r="AC562" s="28" t="str">
        <f>+IF(D562&lt;&gt;"",VLOOKUP(D562,NIVELES!$D$19:$H$25,4,0),"")</f>
        <v/>
      </c>
      <c r="AD562" s="28" t="str">
        <f>+IF(D562&lt;&gt;"",VLOOKUP(D562,NIVELES!$D$19:$H$25,5,0),"")</f>
        <v/>
      </c>
      <c r="AE562" s="44" t="str">
        <f>IF(AF562&lt;&gt;"",VLOOKUP(AF562,NIVELES!$F$495:$G$540,2,0),"")</f>
        <v/>
      </c>
      <c r="AF562" s="27"/>
      <c r="AG562" s="27"/>
      <c r="AH562" s="28" t="str">
        <f>+IF(AG562&lt;&gt;"",VLOOKUP(AG562,NIVELES!$A$800:$B$876,2,0),"")</f>
        <v/>
      </c>
      <c r="AI562" s="27"/>
      <c r="AJ562" s="27"/>
      <c r="AK562" s="28" t="str">
        <f>IF(AJ562&lt;&gt;"",+VLOOKUP(AJ562,NIVELES!$A$890:$B$1237,2,0),"")</f>
        <v/>
      </c>
      <c r="AL562" s="29"/>
      <c r="AM562" s="29"/>
      <c r="AN562" s="29"/>
      <c r="AO562" s="29"/>
      <c r="AP562" s="29"/>
      <c r="AQ562" s="29"/>
      <c r="AR562" s="29"/>
      <c r="AS562" s="29"/>
      <c r="AT562" s="29"/>
      <c r="AU562" s="29"/>
      <c r="AV562" s="29"/>
      <c r="AW562" s="29"/>
      <c r="AX562" s="29"/>
      <c r="AY562" s="31">
        <f t="shared" si="65"/>
        <v>0</v>
      </c>
      <c r="AZ562" s="30" t="str">
        <f t="shared" si="66"/>
        <v xml:space="preserve"> </v>
      </c>
      <c r="BA562" s="35" t="str">
        <f t="shared" si="67"/>
        <v xml:space="preserve"> </v>
      </c>
      <c r="BB562" s="108"/>
      <c r="BC562" s="108"/>
      <c r="BD562" s="108"/>
      <c r="BE562" s="136" t="str">
        <f t="shared" si="68"/>
        <v/>
      </c>
      <c r="BF562" s="108"/>
      <c r="BG562" s="110"/>
      <c r="BH562" s="110"/>
      <c r="BI562" s="110"/>
      <c r="BJ562" s="137" t="str">
        <f t="shared" si="69"/>
        <v/>
      </c>
      <c r="BK562" s="110"/>
      <c r="BL562" s="108"/>
      <c r="BM562" s="108"/>
      <c r="BN562" s="108"/>
      <c r="BO562" s="135" t="str">
        <f t="shared" si="70"/>
        <v/>
      </c>
      <c r="BP562" s="108"/>
      <c r="BQ562" s="108"/>
      <c r="BR562" s="108"/>
      <c r="BS562" s="108"/>
      <c r="BT562" s="135" t="str">
        <f t="shared" si="71"/>
        <v/>
      </c>
      <c r="BU562" s="108"/>
      <c r="BV562" s="108"/>
      <c r="BW562" s="108"/>
      <c r="BX562" s="108"/>
      <c r="BY562" s="135" t="str">
        <f t="shared" si="72"/>
        <v/>
      </c>
      <c r="BZ562" s="108"/>
    </row>
    <row r="563" spans="1:78" x14ac:dyDescent="0.25">
      <c r="A563" s="27"/>
      <c r="B563" s="27"/>
      <c r="C563" s="27"/>
      <c r="D563" s="27"/>
      <c r="E563" s="28" t="str">
        <f>+IF(C563&lt;&gt;"",VLOOKUP(MID(C563,18,5),NIVELES!$A$133:$B$213,2,0),"")</f>
        <v/>
      </c>
      <c r="F563" s="88"/>
      <c r="G563" s="28" t="str">
        <f>IF(F563&lt;&gt;"",VLOOKUP(F563,NIVELES!$A$246:$C$464,3,0),"")</f>
        <v/>
      </c>
      <c r="H563" s="27"/>
      <c r="I563" s="27"/>
      <c r="J563" s="27"/>
      <c r="K563" s="107"/>
      <c r="L563" s="27"/>
      <c r="M563" s="46"/>
      <c r="N563" s="46"/>
      <c r="O563" s="46"/>
      <c r="P563" s="46"/>
      <c r="Q563" s="46"/>
      <c r="R563" s="46"/>
      <c r="S563" s="46"/>
      <c r="T563" s="46"/>
      <c r="U563" s="46"/>
      <c r="V563" s="46"/>
      <c r="W563" s="46"/>
      <c r="X563" s="46"/>
      <c r="Y563" s="41" t="str">
        <f>IF(A563&lt;&gt;"",IF(D563="DIRECCIÓN_DE_TRANSFERENCIAS","280 0031",VLOOKUP(C563,NIVELES!$A$14:$B$105,2,0)),"")</f>
        <v/>
      </c>
      <c r="Z563" s="106"/>
      <c r="AA563" s="43" t="str">
        <f>+IF(D563&lt;&gt;"",VLOOKUP(D563,NIVELES!$D$19:$H$25,2,0),"")</f>
        <v/>
      </c>
      <c r="AB563" s="28" t="str">
        <f>+IF(D563&lt;&gt;"",VLOOKUP(D563,NIVELES!$D$19:$H$25,3,0),"")</f>
        <v/>
      </c>
      <c r="AC563" s="28" t="str">
        <f>+IF(D563&lt;&gt;"",VLOOKUP(D563,NIVELES!$D$19:$H$25,4,0),"")</f>
        <v/>
      </c>
      <c r="AD563" s="28" t="str">
        <f>+IF(D563&lt;&gt;"",VLOOKUP(D563,NIVELES!$D$19:$H$25,5,0),"")</f>
        <v/>
      </c>
      <c r="AE563" s="44" t="str">
        <f>IF(AF563&lt;&gt;"",VLOOKUP(AF563,NIVELES!$F$495:$G$540,2,0),"")</f>
        <v/>
      </c>
      <c r="AF563" s="27"/>
      <c r="AG563" s="27"/>
      <c r="AH563" s="28" t="str">
        <f>+IF(AG563&lt;&gt;"",VLOOKUP(AG563,NIVELES!$A$800:$B$876,2,0),"")</f>
        <v/>
      </c>
      <c r="AI563" s="27"/>
      <c r="AJ563" s="27"/>
      <c r="AK563" s="28" t="str">
        <f>IF(AJ563&lt;&gt;"",+VLOOKUP(AJ563,NIVELES!$A$890:$B$1237,2,0),"")</f>
        <v/>
      </c>
      <c r="AL563" s="29"/>
      <c r="AM563" s="29"/>
      <c r="AN563" s="29"/>
      <c r="AO563" s="29"/>
      <c r="AP563" s="29"/>
      <c r="AQ563" s="29"/>
      <c r="AR563" s="29"/>
      <c r="AS563" s="29"/>
      <c r="AT563" s="29"/>
      <c r="AU563" s="29"/>
      <c r="AV563" s="29"/>
      <c r="AW563" s="29"/>
      <c r="AX563" s="29"/>
      <c r="AY563" s="31">
        <f t="shared" si="65"/>
        <v>0</v>
      </c>
      <c r="AZ563" s="30" t="str">
        <f t="shared" si="66"/>
        <v xml:space="preserve"> </v>
      </c>
      <c r="BA563" s="35" t="str">
        <f t="shared" si="67"/>
        <v xml:space="preserve"> </v>
      </c>
      <c r="BB563" s="108"/>
      <c r="BC563" s="108"/>
      <c r="BD563" s="108"/>
      <c r="BE563" s="136" t="str">
        <f t="shared" si="68"/>
        <v/>
      </c>
      <c r="BF563" s="108"/>
      <c r="BG563" s="110"/>
      <c r="BH563" s="110"/>
      <c r="BI563" s="110"/>
      <c r="BJ563" s="137" t="str">
        <f t="shared" si="69"/>
        <v/>
      </c>
      <c r="BK563" s="110"/>
      <c r="BL563" s="108"/>
      <c r="BM563" s="108"/>
      <c r="BN563" s="108"/>
      <c r="BO563" s="135" t="str">
        <f t="shared" si="70"/>
        <v/>
      </c>
      <c r="BP563" s="108"/>
      <c r="BQ563" s="108"/>
      <c r="BR563" s="108"/>
      <c r="BS563" s="108"/>
      <c r="BT563" s="135" t="str">
        <f t="shared" si="71"/>
        <v/>
      </c>
      <c r="BU563" s="108"/>
      <c r="BV563" s="108"/>
      <c r="BW563" s="108"/>
      <c r="BX563" s="108"/>
      <c r="BY563" s="135" t="str">
        <f t="shared" si="72"/>
        <v/>
      </c>
      <c r="BZ563" s="108"/>
    </row>
    <row r="564" spans="1:78" x14ac:dyDescent="0.25">
      <c r="A564" s="27"/>
      <c r="B564" s="27"/>
      <c r="C564" s="27"/>
      <c r="D564" s="27"/>
      <c r="E564" s="28" t="str">
        <f>+IF(C564&lt;&gt;"",VLOOKUP(MID(C564,18,5),NIVELES!$A$133:$B$213,2,0),"")</f>
        <v/>
      </c>
      <c r="F564" s="88"/>
      <c r="G564" s="28" t="str">
        <f>IF(F564&lt;&gt;"",VLOOKUP(F564,NIVELES!$A$246:$C$464,3,0),"")</f>
        <v/>
      </c>
      <c r="H564" s="27"/>
      <c r="I564" s="27"/>
      <c r="J564" s="27"/>
      <c r="K564" s="107"/>
      <c r="L564" s="27"/>
      <c r="M564" s="46"/>
      <c r="N564" s="46"/>
      <c r="O564" s="46"/>
      <c r="P564" s="46"/>
      <c r="Q564" s="46"/>
      <c r="R564" s="46"/>
      <c r="S564" s="46"/>
      <c r="T564" s="46"/>
      <c r="U564" s="46"/>
      <c r="V564" s="46"/>
      <c r="W564" s="46"/>
      <c r="X564" s="46"/>
      <c r="Y564" s="41" t="str">
        <f>IF(A564&lt;&gt;"",IF(D564="DIRECCIÓN_DE_TRANSFERENCIAS","280 0031",VLOOKUP(C564,NIVELES!$A$14:$B$105,2,0)),"")</f>
        <v/>
      </c>
      <c r="Z564" s="106"/>
      <c r="AA564" s="43" t="str">
        <f>+IF(D564&lt;&gt;"",VLOOKUP(D564,NIVELES!$D$19:$H$25,2,0),"")</f>
        <v/>
      </c>
      <c r="AB564" s="28" t="str">
        <f>+IF(D564&lt;&gt;"",VLOOKUP(D564,NIVELES!$D$19:$H$25,3,0),"")</f>
        <v/>
      </c>
      <c r="AC564" s="28" t="str">
        <f>+IF(D564&lt;&gt;"",VLOOKUP(D564,NIVELES!$D$19:$H$25,4,0),"")</f>
        <v/>
      </c>
      <c r="AD564" s="28" t="str">
        <f>+IF(D564&lt;&gt;"",VLOOKUP(D564,NIVELES!$D$19:$H$25,5,0),"")</f>
        <v/>
      </c>
      <c r="AE564" s="44" t="str">
        <f>IF(AF564&lt;&gt;"",VLOOKUP(AF564,NIVELES!$F$495:$G$540,2,0),"")</f>
        <v/>
      </c>
      <c r="AF564" s="27"/>
      <c r="AG564" s="27"/>
      <c r="AH564" s="28" t="str">
        <f>+IF(AG564&lt;&gt;"",VLOOKUP(AG564,NIVELES!$A$800:$B$876,2,0),"")</f>
        <v/>
      </c>
      <c r="AI564" s="27"/>
      <c r="AJ564" s="27"/>
      <c r="AK564" s="28" t="str">
        <f>IF(AJ564&lt;&gt;"",+VLOOKUP(AJ564,NIVELES!$A$890:$B$1237,2,0),"")</f>
        <v/>
      </c>
      <c r="AL564" s="29"/>
      <c r="AM564" s="29"/>
      <c r="AN564" s="29"/>
      <c r="AO564" s="29"/>
      <c r="AP564" s="29"/>
      <c r="AQ564" s="29"/>
      <c r="AR564" s="29"/>
      <c r="AS564" s="29"/>
      <c r="AT564" s="29"/>
      <c r="AU564" s="29"/>
      <c r="AV564" s="29"/>
      <c r="AW564" s="29"/>
      <c r="AX564" s="29"/>
      <c r="AY564" s="31">
        <f t="shared" si="65"/>
        <v>0</v>
      </c>
      <c r="AZ564" s="30" t="str">
        <f t="shared" si="66"/>
        <v xml:space="preserve"> </v>
      </c>
      <c r="BA564" s="35" t="str">
        <f t="shared" si="67"/>
        <v xml:space="preserve"> </v>
      </c>
      <c r="BB564" s="108"/>
      <c r="BC564" s="108"/>
      <c r="BD564" s="108"/>
      <c r="BE564" s="136" t="str">
        <f t="shared" si="68"/>
        <v/>
      </c>
      <c r="BF564" s="108"/>
      <c r="BG564" s="110"/>
      <c r="BH564" s="110"/>
      <c r="BI564" s="110"/>
      <c r="BJ564" s="137" t="str">
        <f t="shared" si="69"/>
        <v/>
      </c>
      <c r="BK564" s="110"/>
      <c r="BL564" s="108"/>
      <c r="BM564" s="108"/>
      <c r="BN564" s="108"/>
      <c r="BO564" s="135" t="str">
        <f t="shared" si="70"/>
        <v/>
      </c>
      <c r="BP564" s="108"/>
      <c r="BQ564" s="108"/>
      <c r="BR564" s="108"/>
      <c r="BS564" s="108"/>
      <c r="BT564" s="135" t="str">
        <f t="shared" si="71"/>
        <v/>
      </c>
      <c r="BU564" s="108"/>
      <c r="BV564" s="108"/>
      <c r="BW564" s="108"/>
      <c r="BX564" s="108"/>
      <c r="BY564" s="135" t="str">
        <f t="shared" si="72"/>
        <v/>
      </c>
      <c r="BZ564" s="108"/>
    </row>
    <row r="565" spans="1:78" x14ac:dyDescent="0.25">
      <c r="A565" s="27"/>
      <c r="B565" s="27"/>
      <c r="C565" s="27"/>
      <c r="D565" s="27"/>
      <c r="E565" s="28" t="str">
        <f>+IF(C565&lt;&gt;"",VLOOKUP(MID(C565,18,5),NIVELES!$A$133:$B$213,2,0),"")</f>
        <v/>
      </c>
      <c r="F565" s="88"/>
      <c r="G565" s="28" t="str">
        <f>IF(F565&lt;&gt;"",VLOOKUP(F565,NIVELES!$A$246:$C$464,3,0),"")</f>
        <v/>
      </c>
      <c r="H565" s="27"/>
      <c r="I565" s="27"/>
      <c r="J565" s="27"/>
      <c r="K565" s="107"/>
      <c r="L565" s="27"/>
      <c r="M565" s="46"/>
      <c r="N565" s="46"/>
      <c r="O565" s="46"/>
      <c r="P565" s="46"/>
      <c r="Q565" s="46"/>
      <c r="R565" s="46"/>
      <c r="S565" s="46"/>
      <c r="T565" s="46"/>
      <c r="U565" s="46"/>
      <c r="V565" s="46"/>
      <c r="W565" s="46"/>
      <c r="X565" s="46"/>
      <c r="Y565" s="41" t="str">
        <f>IF(A565&lt;&gt;"",IF(D565="DIRECCIÓN_DE_TRANSFERENCIAS","280 0031",VLOOKUP(C565,NIVELES!$A$14:$B$105,2,0)),"")</f>
        <v/>
      </c>
      <c r="Z565" s="106"/>
      <c r="AA565" s="43" t="str">
        <f>+IF(D565&lt;&gt;"",VLOOKUP(D565,NIVELES!$D$19:$H$25,2,0),"")</f>
        <v/>
      </c>
      <c r="AB565" s="28" t="str">
        <f>+IF(D565&lt;&gt;"",VLOOKUP(D565,NIVELES!$D$19:$H$25,3,0),"")</f>
        <v/>
      </c>
      <c r="AC565" s="28" t="str">
        <f>+IF(D565&lt;&gt;"",VLOOKUP(D565,NIVELES!$D$19:$H$25,4,0),"")</f>
        <v/>
      </c>
      <c r="AD565" s="28" t="str">
        <f>+IF(D565&lt;&gt;"",VLOOKUP(D565,NIVELES!$D$19:$H$25,5,0),"")</f>
        <v/>
      </c>
      <c r="AE565" s="44" t="str">
        <f>IF(AF565&lt;&gt;"",VLOOKUP(AF565,NIVELES!$F$495:$G$540,2,0),"")</f>
        <v/>
      </c>
      <c r="AF565" s="27"/>
      <c r="AG565" s="27"/>
      <c r="AH565" s="28" t="str">
        <f>+IF(AG565&lt;&gt;"",VLOOKUP(AG565,NIVELES!$A$800:$B$876,2,0),"")</f>
        <v/>
      </c>
      <c r="AI565" s="27"/>
      <c r="AJ565" s="27"/>
      <c r="AK565" s="28" t="str">
        <f>IF(AJ565&lt;&gt;"",+VLOOKUP(AJ565,NIVELES!$A$890:$B$1237,2,0),"")</f>
        <v/>
      </c>
      <c r="AL565" s="29"/>
      <c r="AM565" s="29"/>
      <c r="AN565" s="29"/>
      <c r="AO565" s="29"/>
      <c r="AP565" s="29"/>
      <c r="AQ565" s="29"/>
      <c r="AR565" s="29"/>
      <c r="AS565" s="29"/>
      <c r="AT565" s="29"/>
      <c r="AU565" s="29"/>
      <c r="AV565" s="29"/>
      <c r="AW565" s="29"/>
      <c r="AX565" s="29"/>
      <c r="AY565" s="31">
        <f t="shared" si="65"/>
        <v>0</v>
      </c>
      <c r="AZ565" s="30" t="str">
        <f t="shared" si="66"/>
        <v xml:space="preserve"> </v>
      </c>
      <c r="BA565" s="35" t="str">
        <f t="shared" si="67"/>
        <v xml:space="preserve"> </v>
      </c>
      <c r="BB565" s="108"/>
      <c r="BC565" s="108"/>
      <c r="BD565" s="108"/>
      <c r="BE565" s="136" t="str">
        <f t="shared" si="68"/>
        <v/>
      </c>
      <c r="BF565" s="108"/>
      <c r="BG565" s="110"/>
      <c r="BH565" s="110"/>
      <c r="BI565" s="110"/>
      <c r="BJ565" s="137" t="str">
        <f t="shared" si="69"/>
        <v/>
      </c>
      <c r="BK565" s="110"/>
      <c r="BL565" s="108"/>
      <c r="BM565" s="108"/>
      <c r="BN565" s="108"/>
      <c r="BO565" s="135" t="str">
        <f t="shared" si="70"/>
        <v/>
      </c>
      <c r="BP565" s="108"/>
      <c r="BQ565" s="108"/>
      <c r="BR565" s="108"/>
      <c r="BS565" s="108"/>
      <c r="BT565" s="135" t="str">
        <f t="shared" si="71"/>
        <v/>
      </c>
      <c r="BU565" s="108"/>
      <c r="BV565" s="108"/>
      <c r="BW565" s="108"/>
      <c r="BX565" s="108"/>
      <c r="BY565" s="135" t="str">
        <f t="shared" si="72"/>
        <v/>
      </c>
      <c r="BZ565" s="108"/>
    </row>
    <row r="566" spans="1:78" x14ac:dyDescent="0.25">
      <c r="A566" s="27"/>
      <c r="B566" s="27"/>
      <c r="C566" s="27"/>
      <c r="D566" s="27"/>
      <c r="E566" s="28" t="str">
        <f>+IF(C566&lt;&gt;"",VLOOKUP(MID(C566,18,5),NIVELES!$A$133:$B$213,2,0),"")</f>
        <v/>
      </c>
      <c r="F566" s="88"/>
      <c r="G566" s="28" t="str">
        <f>IF(F566&lt;&gt;"",VLOOKUP(F566,NIVELES!$A$246:$C$464,3,0),"")</f>
        <v/>
      </c>
      <c r="H566" s="27"/>
      <c r="I566" s="27"/>
      <c r="J566" s="27"/>
      <c r="K566" s="107"/>
      <c r="L566" s="27"/>
      <c r="M566" s="46"/>
      <c r="N566" s="46"/>
      <c r="O566" s="46"/>
      <c r="P566" s="46"/>
      <c r="Q566" s="46"/>
      <c r="R566" s="46"/>
      <c r="S566" s="46"/>
      <c r="T566" s="46"/>
      <c r="U566" s="46"/>
      <c r="V566" s="46"/>
      <c r="W566" s="46"/>
      <c r="X566" s="46"/>
      <c r="Y566" s="41" t="str">
        <f>IF(A566&lt;&gt;"",IF(D566="DIRECCIÓN_DE_TRANSFERENCIAS","280 0031",VLOOKUP(C566,NIVELES!$A$14:$B$105,2,0)),"")</f>
        <v/>
      </c>
      <c r="Z566" s="106"/>
      <c r="AA566" s="43" t="str">
        <f>+IF(D566&lt;&gt;"",VLOOKUP(D566,NIVELES!$D$19:$H$25,2,0),"")</f>
        <v/>
      </c>
      <c r="AB566" s="28" t="str">
        <f>+IF(D566&lt;&gt;"",VLOOKUP(D566,NIVELES!$D$19:$H$25,3,0),"")</f>
        <v/>
      </c>
      <c r="AC566" s="28" t="str">
        <f>+IF(D566&lt;&gt;"",VLOOKUP(D566,NIVELES!$D$19:$H$25,4,0),"")</f>
        <v/>
      </c>
      <c r="AD566" s="28" t="str">
        <f>+IF(D566&lt;&gt;"",VLOOKUP(D566,NIVELES!$D$19:$H$25,5,0),"")</f>
        <v/>
      </c>
      <c r="AE566" s="44" t="str">
        <f>IF(AF566&lt;&gt;"",VLOOKUP(AF566,NIVELES!$F$495:$G$540,2,0),"")</f>
        <v/>
      </c>
      <c r="AF566" s="27"/>
      <c r="AG566" s="27"/>
      <c r="AH566" s="28" t="str">
        <f>+IF(AG566&lt;&gt;"",VLOOKUP(AG566,NIVELES!$A$800:$B$876,2,0),"")</f>
        <v/>
      </c>
      <c r="AI566" s="27"/>
      <c r="AJ566" s="27"/>
      <c r="AK566" s="28" t="str">
        <f>IF(AJ566&lt;&gt;"",+VLOOKUP(AJ566,NIVELES!$A$890:$B$1237,2,0),"")</f>
        <v/>
      </c>
      <c r="AL566" s="29"/>
      <c r="AM566" s="29"/>
      <c r="AN566" s="29"/>
      <c r="AO566" s="29"/>
      <c r="AP566" s="29"/>
      <c r="AQ566" s="29"/>
      <c r="AR566" s="29"/>
      <c r="AS566" s="29"/>
      <c r="AT566" s="29"/>
      <c r="AU566" s="29"/>
      <c r="AV566" s="29"/>
      <c r="AW566" s="29"/>
      <c r="AX566" s="29"/>
      <c r="AY566" s="31">
        <f t="shared" si="65"/>
        <v>0</v>
      </c>
      <c r="AZ566" s="30" t="str">
        <f t="shared" si="66"/>
        <v xml:space="preserve"> </v>
      </c>
      <c r="BA566" s="35" t="str">
        <f t="shared" si="67"/>
        <v xml:space="preserve"> </v>
      </c>
      <c r="BB566" s="108"/>
      <c r="BC566" s="108"/>
      <c r="BD566" s="108"/>
      <c r="BE566" s="136" t="str">
        <f t="shared" si="68"/>
        <v/>
      </c>
      <c r="BF566" s="108"/>
      <c r="BG566" s="110"/>
      <c r="BH566" s="110"/>
      <c r="BI566" s="110"/>
      <c r="BJ566" s="137" t="str">
        <f t="shared" si="69"/>
        <v/>
      </c>
      <c r="BK566" s="110"/>
      <c r="BL566" s="108"/>
      <c r="BM566" s="108"/>
      <c r="BN566" s="108"/>
      <c r="BO566" s="135" t="str">
        <f t="shared" si="70"/>
        <v/>
      </c>
      <c r="BP566" s="108"/>
      <c r="BQ566" s="108"/>
      <c r="BR566" s="108"/>
      <c r="BS566" s="108"/>
      <c r="BT566" s="135" t="str">
        <f t="shared" si="71"/>
        <v/>
      </c>
      <c r="BU566" s="108"/>
      <c r="BV566" s="108"/>
      <c r="BW566" s="108"/>
      <c r="BX566" s="108"/>
      <c r="BY566" s="135" t="str">
        <f t="shared" si="72"/>
        <v/>
      </c>
      <c r="BZ566" s="108"/>
    </row>
    <row r="567" spans="1:78" x14ac:dyDescent="0.25">
      <c r="A567" s="27"/>
      <c r="B567" s="27"/>
      <c r="C567" s="27"/>
      <c r="D567" s="27"/>
      <c r="E567" s="28" t="str">
        <f>+IF(C567&lt;&gt;"",VLOOKUP(MID(C567,18,5),NIVELES!$A$133:$B$213,2,0),"")</f>
        <v/>
      </c>
      <c r="F567" s="88"/>
      <c r="G567" s="28" t="str">
        <f>IF(F567&lt;&gt;"",VLOOKUP(F567,NIVELES!$A$246:$C$464,3,0),"")</f>
        <v/>
      </c>
      <c r="H567" s="27"/>
      <c r="I567" s="27"/>
      <c r="J567" s="27"/>
      <c r="K567" s="107"/>
      <c r="L567" s="27"/>
      <c r="M567" s="46"/>
      <c r="N567" s="46"/>
      <c r="O567" s="46"/>
      <c r="P567" s="46"/>
      <c r="Q567" s="46"/>
      <c r="R567" s="46"/>
      <c r="S567" s="46"/>
      <c r="T567" s="46"/>
      <c r="U567" s="46"/>
      <c r="V567" s="46"/>
      <c r="W567" s="46"/>
      <c r="X567" s="46"/>
      <c r="Y567" s="41" t="str">
        <f>IF(A567&lt;&gt;"",IF(D567="DIRECCIÓN_DE_TRANSFERENCIAS","280 0031",VLOOKUP(C567,NIVELES!$A$14:$B$105,2,0)),"")</f>
        <v/>
      </c>
      <c r="Z567" s="106"/>
      <c r="AA567" s="43" t="str">
        <f>+IF(D567&lt;&gt;"",VLOOKUP(D567,NIVELES!$D$19:$H$25,2,0),"")</f>
        <v/>
      </c>
      <c r="AB567" s="28" t="str">
        <f>+IF(D567&lt;&gt;"",VLOOKUP(D567,NIVELES!$D$19:$H$25,3,0),"")</f>
        <v/>
      </c>
      <c r="AC567" s="28" t="str">
        <f>+IF(D567&lt;&gt;"",VLOOKUP(D567,NIVELES!$D$19:$H$25,4,0),"")</f>
        <v/>
      </c>
      <c r="AD567" s="28" t="str">
        <f>+IF(D567&lt;&gt;"",VLOOKUP(D567,NIVELES!$D$19:$H$25,5,0),"")</f>
        <v/>
      </c>
      <c r="AE567" s="44" t="str">
        <f>IF(AF567&lt;&gt;"",VLOOKUP(AF567,NIVELES!$F$495:$G$540,2,0),"")</f>
        <v/>
      </c>
      <c r="AF567" s="27"/>
      <c r="AG567" s="27"/>
      <c r="AH567" s="28" t="str">
        <f>+IF(AG567&lt;&gt;"",VLOOKUP(AG567,NIVELES!$A$800:$B$876,2,0),"")</f>
        <v/>
      </c>
      <c r="AI567" s="27"/>
      <c r="AJ567" s="27"/>
      <c r="AK567" s="28" t="str">
        <f>IF(AJ567&lt;&gt;"",+VLOOKUP(AJ567,NIVELES!$A$890:$B$1237,2,0),"")</f>
        <v/>
      </c>
      <c r="AL567" s="29"/>
      <c r="AM567" s="29"/>
      <c r="AN567" s="29"/>
      <c r="AO567" s="29"/>
      <c r="AP567" s="29"/>
      <c r="AQ567" s="29"/>
      <c r="AR567" s="29"/>
      <c r="AS567" s="29"/>
      <c r="AT567" s="29"/>
      <c r="AU567" s="29"/>
      <c r="AV567" s="29"/>
      <c r="AW567" s="29"/>
      <c r="AX567" s="29"/>
      <c r="AY567" s="31">
        <f t="shared" si="65"/>
        <v>0</v>
      </c>
      <c r="AZ567" s="30" t="str">
        <f t="shared" si="66"/>
        <v xml:space="preserve"> </v>
      </c>
      <c r="BA567" s="35" t="str">
        <f t="shared" si="67"/>
        <v xml:space="preserve"> </v>
      </c>
      <c r="BB567" s="108"/>
      <c r="BC567" s="108"/>
      <c r="BD567" s="108"/>
      <c r="BE567" s="136" t="str">
        <f t="shared" si="68"/>
        <v/>
      </c>
      <c r="BF567" s="108"/>
      <c r="BG567" s="110"/>
      <c r="BH567" s="110"/>
      <c r="BI567" s="110"/>
      <c r="BJ567" s="137" t="str">
        <f t="shared" si="69"/>
        <v/>
      </c>
      <c r="BK567" s="110"/>
      <c r="BL567" s="108"/>
      <c r="BM567" s="108"/>
      <c r="BN567" s="108"/>
      <c r="BO567" s="135" t="str">
        <f t="shared" si="70"/>
        <v/>
      </c>
      <c r="BP567" s="108"/>
      <c r="BQ567" s="108"/>
      <c r="BR567" s="108"/>
      <c r="BS567" s="108"/>
      <c r="BT567" s="135" t="str">
        <f t="shared" si="71"/>
        <v/>
      </c>
      <c r="BU567" s="108"/>
      <c r="BV567" s="108"/>
      <c r="BW567" s="108"/>
      <c r="BX567" s="108"/>
      <c r="BY567" s="135" t="str">
        <f t="shared" si="72"/>
        <v/>
      </c>
      <c r="BZ567" s="108"/>
    </row>
    <row r="568" spans="1:78" x14ac:dyDescent="0.25">
      <c r="A568" s="27"/>
      <c r="B568" s="27"/>
      <c r="C568" s="27"/>
      <c r="D568" s="27"/>
      <c r="E568" s="28" t="str">
        <f>+IF(C568&lt;&gt;"",VLOOKUP(MID(C568,18,5),NIVELES!$A$133:$B$213,2,0),"")</f>
        <v/>
      </c>
      <c r="F568" s="88"/>
      <c r="G568" s="28" t="str">
        <f>IF(F568&lt;&gt;"",VLOOKUP(F568,NIVELES!$A$246:$C$464,3,0),"")</f>
        <v/>
      </c>
      <c r="H568" s="27"/>
      <c r="I568" s="27"/>
      <c r="J568" s="27"/>
      <c r="K568" s="107"/>
      <c r="L568" s="27"/>
      <c r="M568" s="46"/>
      <c r="N568" s="46"/>
      <c r="O568" s="46"/>
      <c r="P568" s="46"/>
      <c r="Q568" s="46"/>
      <c r="R568" s="46"/>
      <c r="S568" s="46"/>
      <c r="T568" s="46"/>
      <c r="U568" s="46"/>
      <c r="V568" s="46"/>
      <c r="W568" s="46"/>
      <c r="X568" s="46"/>
      <c r="Y568" s="41" t="str">
        <f>IF(A568&lt;&gt;"",IF(D568="DIRECCIÓN_DE_TRANSFERENCIAS","280 0031",VLOOKUP(C568,NIVELES!$A$14:$B$105,2,0)),"")</f>
        <v/>
      </c>
      <c r="Z568" s="106"/>
      <c r="AA568" s="43" t="str">
        <f>+IF(D568&lt;&gt;"",VLOOKUP(D568,NIVELES!$D$19:$H$25,2,0),"")</f>
        <v/>
      </c>
      <c r="AB568" s="28" t="str">
        <f>+IF(D568&lt;&gt;"",VLOOKUP(D568,NIVELES!$D$19:$H$25,3,0),"")</f>
        <v/>
      </c>
      <c r="AC568" s="28" t="str">
        <f>+IF(D568&lt;&gt;"",VLOOKUP(D568,NIVELES!$D$19:$H$25,4,0),"")</f>
        <v/>
      </c>
      <c r="AD568" s="28" t="str">
        <f>+IF(D568&lt;&gt;"",VLOOKUP(D568,NIVELES!$D$19:$H$25,5,0),"")</f>
        <v/>
      </c>
      <c r="AE568" s="44" t="str">
        <f>IF(AF568&lt;&gt;"",VLOOKUP(AF568,NIVELES!$F$495:$G$540,2,0),"")</f>
        <v/>
      </c>
      <c r="AF568" s="27"/>
      <c r="AG568" s="27"/>
      <c r="AH568" s="28" t="str">
        <f>+IF(AG568&lt;&gt;"",VLOOKUP(AG568,NIVELES!$A$800:$B$876,2,0),"")</f>
        <v/>
      </c>
      <c r="AI568" s="27"/>
      <c r="AJ568" s="27"/>
      <c r="AK568" s="28" t="str">
        <f>IF(AJ568&lt;&gt;"",+VLOOKUP(AJ568,NIVELES!$A$890:$B$1237,2,0),"")</f>
        <v/>
      </c>
      <c r="AL568" s="29"/>
      <c r="AM568" s="29"/>
      <c r="AN568" s="29"/>
      <c r="AO568" s="29"/>
      <c r="AP568" s="29"/>
      <c r="AQ568" s="29"/>
      <c r="AR568" s="29"/>
      <c r="AS568" s="29"/>
      <c r="AT568" s="29"/>
      <c r="AU568" s="29"/>
      <c r="AV568" s="29"/>
      <c r="AW568" s="29"/>
      <c r="AX568" s="29"/>
      <c r="AY568" s="31">
        <f t="shared" si="65"/>
        <v>0</v>
      </c>
      <c r="AZ568" s="30" t="str">
        <f t="shared" si="66"/>
        <v xml:space="preserve"> </v>
      </c>
      <c r="BA568" s="35" t="str">
        <f t="shared" si="67"/>
        <v xml:space="preserve"> </v>
      </c>
      <c r="BB568" s="108"/>
      <c r="BC568" s="108"/>
      <c r="BD568" s="108"/>
      <c r="BE568" s="136" t="str">
        <f t="shared" si="68"/>
        <v/>
      </c>
      <c r="BF568" s="108"/>
      <c r="BG568" s="110"/>
      <c r="BH568" s="110"/>
      <c r="BI568" s="110"/>
      <c r="BJ568" s="137" t="str">
        <f t="shared" si="69"/>
        <v/>
      </c>
      <c r="BK568" s="110"/>
      <c r="BL568" s="108"/>
      <c r="BM568" s="108"/>
      <c r="BN568" s="108"/>
      <c r="BO568" s="135" t="str">
        <f t="shared" si="70"/>
        <v/>
      </c>
      <c r="BP568" s="108"/>
      <c r="BQ568" s="108"/>
      <c r="BR568" s="108"/>
      <c r="BS568" s="108"/>
      <c r="BT568" s="135" t="str">
        <f t="shared" si="71"/>
        <v/>
      </c>
      <c r="BU568" s="108"/>
      <c r="BV568" s="108"/>
      <c r="BW568" s="108"/>
      <c r="BX568" s="108"/>
      <c r="BY568" s="135" t="str">
        <f t="shared" si="72"/>
        <v/>
      </c>
      <c r="BZ568" s="108"/>
    </row>
    <row r="569" spans="1:78" x14ac:dyDescent="0.25">
      <c r="A569" s="27"/>
      <c r="B569" s="27"/>
      <c r="C569" s="27"/>
      <c r="D569" s="27"/>
      <c r="E569" s="28" t="str">
        <f>+IF(C569&lt;&gt;"",VLOOKUP(MID(C569,18,5),NIVELES!$A$133:$B$213,2,0),"")</f>
        <v/>
      </c>
      <c r="F569" s="88"/>
      <c r="G569" s="28" t="str">
        <f>IF(F569&lt;&gt;"",VLOOKUP(F569,NIVELES!$A$246:$C$464,3,0),"")</f>
        <v/>
      </c>
      <c r="H569" s="27"/>
      <c r="I569" s="27"/>
      <c r="J569" s="27"/>
      <c r="K569" s="107"/>
      <c r="L569" s="27"/>
      <c r="M569" s="46"/>
      <c r="N569" s="46"/>
      <c r="O569" s="46"/>
      <c r="P569" s="46"/>
      <c r="Q569" s="46"/>
      <c r="R569" s="46"/>
      <c r="S569" s="46"/>
      <c r="T569" s="46"/>
      <c r="U569" s="46"/>
      <c r="V569" s="46"/>
      <c r="W569" s="46"/>
      <c r="X569" s="46"/>
      <c r="Y569" s="41" t="str">
        <f>IF(A569&lt;&gt;"",IF(D569="DIRECCIÓN_DE_TRANSFERENCIAS","280 0031",VLOOKUP(C569,NIVELES!$A$14:$B$105,2,0)),"")</f>
        <v/>
      </c>
      <c r="Z569" s="106"/>
      <c r="AA569" s="43" t="str">
        <f>+IF(D569&lt;&gt;"",VLOOKUP(D569,NIVELES!$D$19:$H$25,2,0),"")</f>
        <v/>
      </c>
      <c r="AB569" s="28" t="str">
        <f>+IF(D569&lt;&gt;"",VLOOKUP(D569,NIVELES!$D$19:$H$25,3,0),"")</f>
        <v/>
      </c>
      <c r="AC569" s="28" t="str">
        <f>+IF(D569&lt;&gt;"",VLOOKUP(D569,NIVELES!$D$19:$H$25,4,0),"")</f>
        <v/>
      </c>
      <c r="AD569" s="28" t="str">
        <f>+IF(D569&lt;&gt;"",VLOOKUP(D569,NIVELES!$D$19:$H$25,5,0),"")</f>
        <v/>
      </c>
      <c r="AE569" s="44" t="str">
        <f>IF(AF569&lt;&gt;"",VLOOKUP(AF569,NIVELES!$F$495:$G$540,2,0),"")</f>
        <v/>
      </c>
      <c r="AF569" s="27"/>
      <c r="AG569" s="27"/>
      <c r="AH569" s="28" t="str">
        <f>+IF(AG569&lt;&gt;"",VLOOKUP(AG569,NIVELES!$A$800:$B$876,2,0),"")</f>
        <v/>
      </c>
      <c r="AI569" s="27"/>
      <c r="AJ569" s="27"/>
      <c r="AK569" s="28" t="str">
        <f>IF(AJ569&lt;&gt;"",+VLOOKUP(AJ569,NIVELES!$A$890:$B$1237,2,0),"")</f>
        <v/>
      </c>
      <c r="AL569" s="29"/>
      <c r="AM569" s="29"/>
      <c r="AN569" s="29"/>
      <c r="AO569" s="29"/>
      <c r="AP569" s="29"/>
      <c r="AQ569" s="29"/>
      <c r="AR569" s="29"/>
      <c r="AS569" s="29"/>
      <c r="AT569" s="29"/>
      <c r="AU569" s="29"/>
      <c r="AV569" s="29"/>
      <c r="AW569" s="29"/>
      <c r="AX569" s="29"/>
      <c r="AY569" s="31">
        <f t="shared" si="65"/>
        <v>0</v>
      </c>
      <c r="AZ569" s="30" t="str">
        <f t="shared" si="66"/>
        <v xml:space="preserve"> </v>
      </c>
      <c r="BA569" s="35" t="str">
        <f t="shared" si="67"/>
        <v xml:space="preserve"> </v>
      </c>
      <c r="BB569" s="108"/>
      <c r="BC569" s="108"/>
      <c r="BD569" s="108"/>
      <c r="BE569" s="136" t="str">
        <f t="shared" si="68"/>
        <v/>
      </c>
      <c r="BF569" s="108"/>
      <c r="BG569" s="110"/>
      <c r="BH569" s="110"/>
      <c r="BI569" s="110"/>
      <c r="BJ569" s="137" t="str">
        <f t="shared" si="69"/>
        <v/>
      </c>
      <c r="BK569" s="110"/>
      <c r="BL569" s="108"/>
      <c r="BM569" s="108"/>
      <c r="BN569" s="108"/>
      <c r="BO569" s="135" t="str">
        <f t="shared" si="70"/>
        <v/>
      </c>
      <c r="BP569" s="108"/>
      <c r="BQ569" s="108"/>
      <c r="BR569" s="108"/>
      <c r="BS569" s="108"/>
      <c r="BT569" s="135" t="str">
        <f t="shared" si="71"/>
        <v/>
      </c>
      <c r="BU569" s="108"/>
      <c r="BV569" s="108"/>
      <c r="BW569" s="108"/>
      <c r="BX569" s="108"/>
      <c r="BY569" s="135" t="str">
        <f t="shared" si="72"/>
        <v/>
      </c>
      <c r="BZ569" s="108"/>
    </row>
    <row r="570" spans="1:78" x14ac:dyDescent="0.25">
      <c r="A570" s="27"/>
      <c r="B570" s="27"/>
      <c r="C570" s="27"/>
      <c r="D570" s="27"/>
      <c r="E570" s="28" t="str">
        <f>+IF(C570&lt;&gt;"",VLOOKUP(MID(C570,18,5),NIVELES!$A$133:$B$213,2,0),"")</f>
        <v/>
      </c>
      <c r="F570" s="88"/>
      <c r="G570" s="28" t="str">
        <f>IF(F570&lt;&gt;"",VLOOKUP(F570,NIVELES!$A$246:$C$464,3,0),"")</f>
        <v/>
      </c>
      <c r="H570" s="27"/>
      <c r="I570" s="27"/>
      <c r="J570" s="27"/>
      <c r="K570" s="107"/>
      <c r="L570" s="27"/>
      <c r="M570" s="46"/>
      <c r="N570" s="46"/>
      <c r="O570" s="46"/>
      <c r="P570" s="46"/>
      <c r="Q570" s="46"/>
      <c r="R570" s="46"/>
      <c r="S570" s="46"/>
      <c r="T570" s="46"/>
      <c r="U570" s="46"/>
      <c r="V570" s="46"/>
      <c r="W570" s="46"/>
      <c r="X570" s="46"/>
      <c r="Y570" s="41" t="str">
        <f>IF(A570&lt;&gt;"",IF(D570="DIRECCIÓN_DE_TRANSFERENCIAS","280 0031",VLOOKUP(C570,NIVELES!$A$14:$B$105,2,0)),"")</f>
        <v/>
      </c>
      <c r="Z570" s="106"/>
      <c r="AA570" s="43" t="str">
        <f>+IF(D570&lt;&gt;"",VLOOKUP(D570,NIVELES!$D$19:$H$25,2,0),"")</f>
        <v/>
      </c>
      <c r="AB570" s="28" t="str">
        <f>+IF(D570&lt;&gt;"",VLOOKUP(D570,NIVELES!$D$19:$H$25,3,0),"")</f>
        <v/>
      </c>
      <c r="AC570" s="28" t="str">
        <f>+IF(D570&lt;&gt;"",VLOOKUP(D570,NIVELES!$D$19:$H$25,4,0),"")</f>
        <v/>
      </c>
      <c r="AD570" s="28" t="str">
        <f>+IF(D570&lt;&gt;"",VLOOKUP(D570,NIVELES!$D$19:$H$25,5,0),"")</f>
        <v/>
      </c>
      <c r="AE570" s="44" t="str">
        <f>IF(AF570&lt;&gt;"",VLOOKUP(AF570,NIVELES!$F$495:$G$540,2,0),"")</f>
        <v/>
      </c>
      <c r="AF570" s="27"/>
      <c r="AG570" s="27"/>
      <c r="AH570" s="28" t="str">
        <f>+IF(AG570&lt;&gt;"",VLOOKUP(AG570,NIVELES!$A$800:$B$876,2,0),"")</f>
        <v/>
      </c>
      <c r="AI570" s="27"/>
      <c r="AJ570" s="27"/>
      <c r="AK570" s="28" t="str">
        <f>IF(AJ570&lt;&gt;"",+VLOOKUP(AJ570,NIVELES!$A$890:$B$1237,2,0),"")</f>
        <v/>
      </c>
      <c r="AL570" s="29"/>
      <c r="AM570" s="29"/>
      <c r="AN570" s="29"/>
      <c r="AO570" s="29"/>
      <c r="AP570" s="29"/>
      <c r="AQ570" s="29"/>
      <c r="AR570" s="29"/>
      <c r="AS570" s="29"/>
      <c r="AT570" s="29"/>
      <c r="AU570" s="29"/>
      <c r="AV570" s="29"/>
      <c r="AW570" s="29"/>
      <c r="AX570" s="29"/>
      <c r="AY570" s="31">
        <f t="shared" si="65"/>
        <v>0</v>
      </c>
      <c r="AZ570" s="30" t="str">
        <f t="shared" si="66"/>
        <v xml:space="preserve"> </v>
      </c>
      <c r="BA570" s="35" t="str">
        <f t="shared" si="67"/>
        <v xml:space="preserve"> </v>
      </c>
      <c r="BB570" s="108"/>
      <c r="BC570" s="108"/>
      <c r="BD570" s="108"/>
      <c r="BE570" s="136" t="str">
        <f t="shared" si="68"/>
        <v/>
      </c>
      <c r="BF570" s="108"/>
      <c r="BG570" s="110"/>
      <c r="BH570" s="110"/>
      <c r="BI570" s="110"/>
      <c r="BJ570" s="137" t="str">
        <f t="shared" si="69"/>
        <v/>
      </c>
      <c r="BK570" s="110"/>
      <c r="BL570" s="108"/>
      <c r="BM570" s="108"/>
      <c r="BN570" s="108"/>
      <c r="BO570" s="135" t="str">
        <f t="shared" si="70"/>
        <v/>
      </c>
      <c r="BP570" s="108"/>
      <c r="BQ570" s="108"/>
      <c r="BR570" s="108"/>
      <c r="BS570" s="108"/>
      <c r="BT570" s="135" t="str">
        <f t="shared" si="71"/>
        <v/>
      </c>
      <c r="BU570" s="108"/>
      <c r="BV570" s="108"/>
      <c r="BW570" s="108"/>
      <c r="BX570" s="108"/>
      <c r="BY570" s="135" t="str">
        <f t="shared" si="72"/>
        <v/>
      </c>
      <c r="BZ570" s="108"/>
    </row>
    <row r="571" spans="1:78" x14ac:dyDescent="0.25">
      <c r="A571" s="27"/>
      <c r="B571" s="27"/>
      <c r="C571" s="27"/>
      <c r="D571" s="27"/>
      <c r="E571" s="28" t="str">
        <f>+IF(C571&lt;&gt;"",VLOOKUP(MID(C571,18,5),NIVELES!$A$133:$B$213,2,0),"")</f>
        <v/>
      </c>
      <c r="F571" s="88"/>
      <c r="G571" s="28" t="str">
        <f>IF(F571&lt;&gt;"",VLOOKUP(F571,NIVELES!$A$246:$C$464,3,0),"")</f>
        <v/>
      </c>
      <c r="H571" s="27"/>
      <c r="I571" s="27"/>
      <c r="J571" s="27"/>
      <c r="K571" s="107"/>
      <c r="L571" s="27"/>
      <c r="M571" s="46"/>
      <c r="N571" s="46"/>
      <c r="O571" s="46"/>
      <c r="P571" s="46"/>
      <c r="Q571" s="46"/>
      <c r="R571" s="46"/>
      <c r="S571" s="46"/>
      <c r="T571" s="46"/>
      <c r="U571" s="46"/>
      <c r="V571" s="46"/>
      <c r="W571" s="46"/>
      <c r="X571" s="46"/>
      <c r="Y571" s="41" t="str">
        <f>IF(A571&lt;&gt;"",IF(D571="DIRECCIÓN_DE_TRANSFERENCIAS","280 0031",VLOOKUP(C571,NIVELES!$A$14:$B$105,2,0)),"")</f>
        <v/>
      </c>
      <c r="Z571" s="106"/>
      <c r="AA571" s="43" t="str">
        <f>+IF(D571&lt;&gt;"",VLOOKUP(D571,NIVELES!$D$19:$H$25,2,0),"")</f>
        <v/>
      </c>
      <c r="AB571" s="28" t="str">
        <f>+IF(D571&lt;&gt;"",VLOOKUP(D571,NIVELES!$D$19:$H$25,3,0),"")</f>
        <v/>
      </c>
      <c r="AC571" s="28" t="str">
        <f>+IF(D571&lt;&gt;"",VLOOKUP(D571,NIVELES!$D$19:$H$25,4,0),"")</f>
        <v/>
      </c>
      <c r="AD571" s="28" t="str">
        <f>+IF(D571&lt;&gt;"",VLOOKUP(D571,NIVELES!$D$19:$H$25,5,0),"")</f>
        <v/>
      </c>
      <c r="AE571" s="44" t="str">
        <f>IF(AF571&lt;&gt;"",VLOOKUP(AF571,NIVELES!$F$495:$G$540,2,0),"")</f>
        <v/>
      </c>
      <c r="AF571" s="27"/>
      <c r="AG571" s="27"/>
      <c r="AH571" s="28" t="str">
        <f>+IF(AG571&lt;&gt;"",VLOOKUP(AG571,NIVELES!$A$800:$B$876,2,0),"")</f>
        <v/>
      </c>
      <c r="AI571" s="27"/>
      <c r="AJ571" s="27"/>
      <c r="AK571" s="28" t="str">
        <f>IF(AJ571&lt;&gt;"",+VLOOKUP(AJ571,NIVELES!$A$890:$B$1237,2,0),"")</f>
        <v/>
      </c>
      <c r="AL571" s="29"/>
      <c r="AM571" s="29"/>
      <c r="AN571" s="29"/>
      <c r="AO571" s="29"/>
      <c r="AP571" s="29"/>
      <c r="AQ571" s="29"/>
      <c r="AR571" s="29"/>
      <c r="AS571" s="29"/>
      <c r="AT571" s="29"/>
      <c r="AU571" s="29"/>
      <c r="AV571" s="29"/>
      <c r="AW571" s="29"/>
      <c r="AX571" s="29"/>
      <c r="AY571" s="31">
        <f t="shared" si="65"/>
        <v>0</v>
      </c>
      <c r="AZ571" s="30" t="str">
        <f t="shared" si="66"/>
        <v xml:space="preserve"> </v>
      </c>
      <c r="BA571" s="35" t="str">
        <f t="shared" si="67"/>
        <v xml:space="preserve"> </v>
      </c>
      <c r="BB571" s="108"/>
      <c r="BC571" s="108"/>
      <c r="BD571" s="108"/>
      <c r="BE571" s="136" t="str">
        <f t="shared" si="68"/>
        <v/>
      </c>
      <c r="BF571" s="108"/>
      <c r="BG571" s="110"/>
      <c r="BH571" s="110"/>
      <c r="BI571" s="110"/>
      <c r="BJ571" s="137" t="str">
        <f t="shared" si="69"/>
        <v/>
      </c>
      <c r="BK571" s="110"/>
      <c r="BL571" s="108"/>
      <c r="BM571" s="108"/>
      <c r="BN571" s="108"/>
      <c r="BO571" s="135" t="str">
        <f t="shared" si="70"/>
        <v/>
      </c>
      <c r="BP571" s="108"/>
      <c r="BQ571" s="108"/>
      <c r="BR571" s="108"/>
      <c r="BS571" s="108"/>
      <c r="BT571" s="135" t="str">
        <f t="shared" si="71"/>
        <v/>
      </c>
      <c r="BU571" s="108"/>
      <c r="BV571" s="108"/>
      <c r="BW571" s="108"/>
      <c r="BX571" s="108"/>
      <c r="BY571" s="135" t="str">
        <f t="shared" si="72"/>
        <v/>
      </c>
      <c r="BZ571" s="108"/>
    </row>
    <row r="572" spans="1:78" x14ac:dyDescent="0.25">
      <c r="A572" s="27"/>
      <c r="B572" s="27"/>
      <c r="C572" s="27"/>
      <c r="D572" s="27"/>
      <c r="E572" s="28" t="str">
        <f>+IF(C572&lt;&gt;"",VLOOKUP(MID(C572,18,5),NIVELES!$A$133:$B$213,2,0),"")</f>
        <v/>
      </c>
      <c r="F572" s="88"/>
      <c r="G572" s="28" t="str">
        <f>IF(F572&lt;&gt;"",VLOOKUP(F572,NIVELES!$A$246:$C$464,3,0),"")</f>
        <v/>
      </c>
      <c r="H572" s="27"/>
      <c r="I572" s="27"/>
      <c r="J572" s="27"/>
      <c r="K572" s="107"/>
      <c r="L572" s="27"/>
      <c r="M572" s="46"/>
      <c r="N572" s="46"/>
      <c r="O572" s="46"/>
      <c r="P572" s="46"/>
      <c r="Q572" s="46"/>
      <c r="R572" s="46"/>
      <c r="S572" s="46"/>
      <c r="T572" s="46"/>
      <c r="U572" s="46"/>
      <c r="V572" s="46"/>
      <c r="W572" s="46"/>
      <c r="X572" s="46"/>
      <c r="Y572" s="41" t="str">
        <f>IF(A572&lt;&gt;"",IF(D572="DIRECCIÓN_DE_TRANSFERENCIAS","280 0031",VLOOKUP(C572,NIVELES!$A$14:$B$105,2,0)),"")</f>
        <v/>
      </c>
      <c r="Z572" s="106"/>
      <c r="AA572" s="43" t="str">
        <f>+IF(D572&lt;&gt;"",VLOOKUP(D572,NIVELES!$D$19:$H$25,2,0),"")</f>
        <v/>
      </c>
      <c r="AB572" s="28" t="str">
        <f>+IF(D572&lt;&gt;"",VLOOKUP(D572,NIVELES!$D$19:$H$25,3,0),"")</f>
        <v/>
      </c>
      <c r="AC572" s="28" t="str">
        <f>+IF(D572&lt;&gt;"",VLOOKUP(D572,NIVELES!$D$19:$H$25,4,0),"")</f>
        <v/>
      </c>
      <c r="AD572" s="28" t="str">
        <f>+IF(D572&lt;&gt;"",VLOOKUP(D572,NIVELES!$D$19:$H$25,5,0),"")</f>
        <v/>
      </c>
      <c r="AE572" s="44" t="str">
        <f>IF(AF572&lt;&gt;"",VLOOKUP(AF572,NIVELES!$F$495:$G$540,2,0),"")</f>
        <v/>
      </c>
      <c r="AF572" s="27"/>
      <c r="AG572" s="27"/>
      <c r="AH572" s="28" t="str">
        <f>+IF(AG572&lt;&gt;"",VLOOKUP(AG572,NIVELES!$A$800:$B$876,2,0),"")</f>
        <v/>
      </c>
      <c r="AI572" s="27"/>
      <c r="AJ572" s="27"/>
      <c r="AK572" s="28" t="str">
        <f>IF(AJ572&lt;&gt;"",+VLOOKUP(AJ572,NIVELES!$A$890:$B$1237,2,0),"")</f>
        <v/>
      </c>
      <c r="AL572" s="29"/>
      <c r="AM572" s="29"/>
      <c r="AN572" s="29"/>
      <c r="AO572" s="29"/>
      <c r="AP572" s="29"/>
      <c r="AQ572" s="29"/>
      <c r="AR572" s="29"/>
      <c r="AS572" s="29"/>
      <c r="AT572" s="29"/>
      <c r="AU572" s="29"/>
      <c r="AV572" s="29"/>
      <c r="AW572" s="29"/>
      <c r="AX572" s="29"/>
      <c r="AY572" s="31">
        <f t="shared" si="65"/>
        <v>0</v>
      </c>
      <c r="AZ572" s="30" t="str">
        <f t="shared" si="66"/>
        <v xml:space="preserve"> </v>
      </c>
      <c r="BA572" s="35" t="str">
        <f t="shared" si="67"/>
        <v xml:space="preserve"> </v>
      </c>
      <c r="BB572" s="108"/>
      <c r="BC572" s="108"/>
      <c r="BD572" s="108"/>
      <c r="BE572" s="136" t="str">
        <f t="shared" si="68"/>
        <v/>
      </c>
      <c r="BF572" s="108"/>
      <c r="BG572" s="110"/>
      <c r="BH572" s="110"/>
      <c r="BI572" s="110"/>
      <c r="BJ572" s="137" t="str">
        <f t="shared" si="69"/>
        <v/>
      </c>
      <c r="BK572" s="110"/>
      <c r="BL572" s="108"/>
      <c r="BM572" s="108"/>
      <c r="BN572" s="108"/>
      <c r="BO572" s="135" t="str">
        <f t="shared" si="70"/>
        <v/>
      </c>
      <c r="BP572" s="108"/>
      <c r="BQ572" s="108"/>
      <c r="BR572" s="108"/>
      <c r="BS572" s="108"/>
      <c r="BT572" s="135" t="str">
        <f t="shared" si="71"/>
        <v/>
      </c>
      <c r="BU572" s="108"/>
      <c r="BV572" s="108"/>
      <c r="BW572" s="108"/>
      <c r="BX572" s="108"/>
      <c r="BY572" s="135" t="str">
        <f t="shared" si="72"/>
        <v/>
      </c>
      <c r="BZ572" s="108"/>
    </row>
    <row r="573" spans="1:78" x14ac:dyDescent="0.25">
      <c r="A573" s="27"/>
      <c r="B573" s="27"/>
      <c r="C573" s="27"/>
      <c r="D573" s="27"/>
      <c r="E573" s="28" t="str">
        <f>+IF(C573&lt;&gt;"",VLOOKUP(MID(C573,18,5),NIVELES!$A$133:$B$213,2,0),"")</f>
        <v/>
      </c>
      <c r="F573" s="88"/>
      <c r="G573" s="28" t="str">
        <f>IF(F573&lt;&gt;"",VLOOKUP(F573,NIVELES!$A$246:$C$464,3,0),"")</f>
        <v/>
      </c>
      <c r="H573" s="27"/>
      <c r="I573" s="27"/>
      <c r="J573" s="27"/>
      <c r="K573" s="107"/>
      <c r="L573" s="27"/>
      <c r="M573" s="46"/>
      <c r="N573" s="46"/>
      <c r="O573" s="46"/>
      <c r="P573" s="46"/>
      <c r="Q573" s="46"/>
      <c r="R573" s="46"/>
      <c r="S573" s="46"/>
      <c r="T573" s="46"/>
      <c r="U573" s="46"/>
      <c r="V573" s="46"/>
      <c r="W573" s="46"/>
      <c r="X573" s="46"/>
      <c r="Y573" s="41" t="str">
        <f>IF(A573&lt;&gt;"",IF(D573="DIRECCIÓN_DE_TRANSFERENCIAS","280 0031",VLOOKUP(C573,NIVELES!$A$14:$B$105,2,0)),"")</f>
        <v/>
      </c>
      <c r="Z573" s="106"/>
      <c r="AA573" s="43" t="str">
        <f>+IF(D573&lt;&gt;"",VLOOKUP(D573,NIVELES!$D$19:$H$25,2,0),"")</f>
        <v/>
      </c>
      <c r="AB573" s="28" t="str">
        <f>+IF(D573&lt;&gt;"",VLOOKUP(D573,NIVELES!$D$19:$H$25,3,0),"")</f>
        <v/>
      </c>
      <c r="AC573" s="28" t="str">
        <f>+IF(D573&lt;&gt;"",VLOOKUP(D573,NIVELES!$D$19:$H$25,4,0),"")</f>
        <v/>
      </c>
      <c r="AD573" s="28" t="str">
        <f>+IF(D573&lt;&gt;"",VLOOKUP(D573,NIVELES!$D$19:$H$25,5,0),"")</f>
        <v/>
      </c>
      <c r="AE573" s="44" t="str">
        <f>IF(AF573&lt;&gt;"",VLOOKUP(AF573,NIVELES!$F$495:$G$540,2,0),"")</f>
        <v/>
      </c>
      <c r="AF573" s="27"/>
      <c r="AG573" s="27"/>
      <c r="AH573" s="28" t="str">
        <f>+IF(AG573&lt;&gt;"",VLOOKUP(AG573,NIVELES!$A$800:$B$876,2,0),"")</f>
        <v/>
      </c>
      <c r="AI573" s="27"/>
      <c r="AJ573" s="27"/>
      <c r="AK573" s="28" t="str">
        <f>IF(AJ573&lt;&gt;"",+VLOOKUP(AJ573,NIVELES!$A$890:$B$1237,2,0),"")</f>
        <v/>
      </c>
      <c r="AL573" s="29"/>
      <c r="AM573" s="29"/>
      <c r="AN573" s="29"/>
      <c r="AO573" s="29"/>
      <c r="AP573" s="29"/>
      <c r="AQ573" s="29"/>
      <c r="AR573" s="29"/>
      <c r="AS573" s="29"/>
      <c r="AT573" s="29"/>
      <c r="AU573" s="29"/>
      <c r="AV573" s="29"/>
      <c r="AW573" s="29"/>
      <c r="AX573" s="29"/>
      <c r="AY573" s="31">
        <f t="shared" si="65"/>
        <v>0</v>
      </c>
      <c r="AZ573" s="30" t="str">
        <f t="shared" si="66"/>
        <v xml:space="preserve"> </v>
      </c>
      <c r="BA573" s="35" t="str">
        <f t="shared" si="67"/>
        <v xml:space="preserve"> </v>
      </c>
      <c r="BB573" s="108"/>
      <c r="BC573" s="108"/>
      <c r="BD573" s="108"/>
      <c r="BE573" s="136" t="str">
        <f t="shared" si="68"/>
        <v/>
      </c>
      <c r="BF573" s="108"/>
      <c r="BG573" s="110"/>
      <c r="BH573" s="110"/>
      <c r="BI573" s="110"/>
      <c r="BJ573" s="137" t="str">
        <f t="shared" si="69"/>
        <v/>
      </c>
      <c r="BK573" s="110"/>
      <c r="BL573" s="108"/>
      <c r="BM573" s="108"/>
      <c r="BN573" s="108"/>
      <c r="BO573" s="135" t="str">
        <f t="shared" si="70"/>
        <v/>
      </c>
      <c r="BP573" s="108"/>
      <c r="BQ573" s="108"/>
      <c r="BR573" s="108"/>
      <c r="BS573" s="108"/>
      <c r="BT573" s="135" t="str">
        <f t="shared" si="71"/>
        <v/>
      </c>
      <c r="BU573" s="108"/>
      <c r="BV573" s="108"/>
      <c r="BW573" s="108"/>
      <c r="BX573" s="108"/>
      <c r="BY573" s="135" t="str">
        <f t="shared" si="72"/>
        <v/>
      </c>
      <c r="BZ573" s="108"/>
    </row>
    <row r="574" spans="1:78" x14ac:dyDescent="0.25">
      <c r="A574" s="27"/>
      <c r="B574" s="27"/>
      <c r="C574" s="27"/>
      <c r="D574" s="27"/>
      <c r="E574" s="28" t="str">
        <f>+IF(C574&lt;&gt;"",VLOOKUP(MID(C574,18,5),NIVELES!$A$133:$B$213,2,0),"")</f>
        <v/>
      </c>
      <c r="F574" s="88"/>
      <c r="G574" s="28" t="str">
        <f>IF(F574&lt;&gt;"",VLOOKUP(F574,NIVELES!$A$246:$C$464,3,0),"")</f>
        <v/>
      </c>
      <c r="H574" s="27"/>
      <c r="I574" s="27"/>
      <c r="J574" s="27"/>
      <c r="K574" s="107"/>
      <c r="L574" s="27"/>
      <c r="M574" s="46"/>
      <c r="N574" s="46"/>
      <c r="O574" s="46"/>
      <c r="P574" s="46"/>
      <c r="Q574" s="46"/>
      <c r="R574" s="46"/>
      <c r="S574" s="46"/>
      <c r="T574" s="46"/>
      <c r="U574" s="46"/>
      <c r="V574" s="46"/>
      <c r="W574" s="46"/>
      <c r="X574" s="46"/>
      <c r="Y574" s="41" t="str">
        <f>IF(A574&lt;&gt;"",IF(D574="DIRECCIÓN_DE_TRANSFERENCIAS","280 0031",VLOOKUP(C574,NIVELES!$A$14:$B$105,2,0)),"")</f>
        <v/>
      </c>
      <c r="Z574" s="106"/>
      <c r="AA574" s="43" t="str">
        <f>+IF(D574&lt;&gt;"",VLOOKUP(D574,NIVELES!$D$19:$H$25,2,0),"")</f>
        <v/>
      </c>
      <c r="AB574" s="28" t="str">
        <f>+IF(D574&lt;&gt;"",VLOOKUP(D574,NIVELES!$D$19:$H$25,3,0),"")</f>
        <v/>
      </c>
      <c r="AC574" s="28" t="str">
        <f>+IF(D574&lt;&gt;"",VLOOKUP(D574,NIVELES!$D$19:$H$25,4,0),"")</f>
        <v/>
      </c>
      <c r="AD574" s="28" t="str">
        <f>+IF(D574&lt;&gt;"",VLOOKUP(D574,NIVELES!$D$19:$H$25,5,0),"")</f>
        <v/>
      </c>
      <c r="AE574" s="44" t="str">
        <f>IF(AF574&lt;&gt;"",VLOOKUP(AF574,NIVELES!$F$495:$G$540,2,0),"")</f>
        <v/>
      </c>
      <c r="AF574" s="27"/>
      <c r="AG574" s="27"/>
      <c r="AH574" s="28" t="str">
        <f>+IF(AG574&lt;&gt;"",VLOOKUP(AG574,NIVELES!$A$800:$B$876,2,0),"")</f>
        <v/>
      </c>
      <c r="AI574" s="27"/>
      <c r="AJ574" s="27"/>
      <c r="AK574" s="28" t="str">
        <f>IF(AJ574&lt;&gt;"",+VLOOKUP(AJ574,NIVELES!$A$890:$B$1237,2,0),"")</f>
        <v/>
      </c>
      <c r="AL574" s="29"/>
      <c r="AM574" s="29"/>
      <c r="AN574" s="29"/>
      <c r="AO574" s="29"/>
      <c r="AP574" s="29"/>
      <c r="AQ574" s="29"/>
      <c r="AR574" s="29"/>
      <c r="AS574" s="29"/>
      <c r="AT574" s="29"/>
      <c r="AU574" s="29"/>
      <c r="AV574" s="29"/>
      <c r="AW574" s="29"/>
      <c r="AX574" s="29"/>
      <c r="AY574" s="31">
        <f t="shared" si="65"/>
        <v>0</v>
      </c>
      <c r="AZ574" s="30" t="str">
        <f t="shared" si="66"/>
        <v xml:space="preserve"> </v>
      </c>
      <c r="BA574" s="35" t="str">
        <f t="shared" si="67"/>
        <v xml:space="preserve"> </v>
      </c>
      <c r="BB574" s="108"/>
      <c r="BC574" s="108"/>
      <c r="BD574" s="108"/>
      <c r="BE574" s="136" t="str">
        <f t="shared" si="68"/>
        <v/>
      </c>
      <c r="BF574" s="108"/>
      <c r="BG574" s="110"/>
      <c r="BH574" s="110"/>
      <c r="BI574" s="110"/>
      <c r="BJ574" s="137" t="str">
        <f t="shared" si="69"/>
        <v/>
      </c>
      <c r="BK574" s="110"/>
      <c r="BL574" s="108"/>
      <c r="BM574" s="108"/>
      <c r="BN574" s="108"/>
      <c r="BO574" s="135" t="str">
        <f t="shared" si="70"/>
        <v/>
      </c>
      <c r="BP574" s="108"/>
      <c r="BQ574" s="108"/>
      <c r="BR574" s="108"/>
      <c r="BS574" s="108"/>
      <c r="BT574" s="135" t="str">
        <f t="shared" si="71"/>
        <v/>
      </c>
      <c r="BU574" s="108"/>
      <c r="BV574" s="108"/>
      <c r="BW574" s="108"/>
      <c r="BX574" s="108"/>
      <c r="BY574" s="135" t="str">
        <f t="shared" si="72"/>
        <v/>
      </c>
      <c r="BZ574" s="108"/>
    </row>
    <row r="575" spans="1:78" x14ac:dyDescent="0.25">
      <c r="A575" s="27"/>
      <c r="B575" s="27"/>
      <c r="C575" s="27"/>
      <c r="D575" s="27"/>
      <c r="E575" s="28" t="str">
        <f>+IF(C575&lt;&gt;"",VLOOKUP(MID(C575,18,5),NIVELES!$A$133:$B$213,2,0),"")</f>
        <v/>
      </c>
      <c r="F575" s="88"/>
      <c r="G575" s="28" t="str">
        <f>IF(F575&lt;&gt;"",VLOOKUP(F575,NIVELES!$A$246:$C$464,3,0),"")</f>
        <v/>
      </c>
      <c r="H575" s="27"/>
      <c r="I575" s="27"/>
      <c r="J575" s="27"/>
      <c r="K575" s="107"/>
      <c r="L575" s="27"/>
      <c r="M575" s="46"/>
      <c r="N575" s="46"/>
      <c r="O575" s="46"/>
      <c r="P575" s="46"/>
      <c r="Q575" s="46"/>
      <c r="R575" s="46"/>
      <c r="S575" s="46"/>
      <c r="T575" s="46"/>
      <c r="U575" s="46"/>
      <c r="V575" s="46"/>
      <c r="W575" s="46"/>
      <c r="X575" s="46"/>
      <c r="Y575" s="41" t="str">
        <f>IF(A575&lt;&gt;"",IF(D575="DIRECCIÓN_DE_TRANSFERENCIAS","280 0031",VLOOKUP(C575,NIVELES!$A$14:$B$105,2,0)),"")</f>
        <v/>
      </c>
      <c r="Z575" s="106"/>
      <c r="AA575" s="43" t="str">
        <f>+IF(D575&lt;&gt;"",VLOOKUP(D575,NIVELES!$D$19:$H$25,2,0),"")</f>
        <v/>
      </c>
      <c r="AB575" s="28" t="str">
        <f>+IF(D575&lt;&gt;"",VLOOKUP(D575,NIVELES!$D$19:$H$25,3,0),"")</f>
        <v/>
      </c>
      <c r="AC575" s="28" t="str">
        <f>+IF(D575&lt;&gt;"",VLOOKUP(D575,NIVELES!$D$19:$H$25,4,0),"")</f>
        <v/>
      </c>
      <c r="AD575" s="28" t="str">
        <f>+IF(D575&lt;&gt;"",VLOOKUP(D575,NIVELES!$D$19:$H$25,5,0),"")</f>
        <v/>
      </c>
      <c r="AE575" s="44" t="str">
        <f>IF(AF575&lt;&gt;"",VLOOKUP(AF575,NIVELES!$F$495:$G$540,2,0),"")</f>
        <v/>
      </c>
      <c r="AF575" s="27"/>
      <c r="AG575" s="27"/>
      <c r="AH575" s="28" t="str">
        <f>+IF(AG575&lt;&gt;"",VLOOKUP(AG575,NIVELES!$A$800:$B$876,2,0),"")</f>
        <v/>
      </c>
      <c r="AI575" s="27"/>
      <c r="AJ575" s="27"/>
      <c r="AK575" s="28" t="str">
        <f>IF(AJ575&lt;&gt;"",+VLOOKUP(AJ575,NIVELES!$A$890:$B$1237,2,0),"")</f>
        <v/>
      </c>
      <c r="AL575" s="29"/>
      <c r="AM575" s="29"/>
      <c r="AN575" s="29"/>
      <c r="AO575" s="29"/>
      <c r="AP575" s="29"/>
      <c r="AQ575" s="29"/>
      <c r="AR575" s="29"/>
      <c r="AS575" s="29"/>
      <c r="AT575" s="29"/>
      <c r="AU575" s="29"/>
      <c r="AV575" s="29"/>
      <c r="AW575" s="29"/>
      <c r="AX575" s="29"/>
      <c r="AY575" s="31">
        <f t="shared" si="65"/>
        <v>0</v>
      </c>
      <c r="AZ575" s="30" t="str">
        <f t="shared" si="66"/>
        <v xml:space="preserve"> </v>
      </c>
      <c r="BA575" s="35" t="str">
        <f t="shared" si="67"/>
        <v xml:space="preserve"> </v>
      </c>
      <c r="BB575" s="108"/>
      <c r="BC575" s="108"/>
      <c r="BD575" s="108"/>
      <c r="BE575" s="136" t="str">
        <f t="shared" si="68"/>
        <v/>
      </c>
      <c r="BF575" s="108"/>
      <c r="BG575" s="110"/>
      <c r="BH575" s="110"/>
      <c r="BI575" s="110"/>
      <c r="BJ575" s="137" t="str">
        <f t="shared" si="69"/>
        <v/>
      </c>
      <c r="BK575" s="110"/>
      <c r="BL575" s="108"/>
      <c r="BM575" s="108"/>
      <c r="BN575" s="108"/>
      <c r="BO575" s="135" t="str">
        <f t="shared" si="70"/>
        <v/>
      </c>
      <c r="BP575" s="108"/>
      <c r="BQ575" s="108"/>
      <c r="BR575" s="108"/>
      <c r="BS575" s="108"/>
      <c r="BT575" s="135" t="str">
        <f t="shared" si="71"/>
        <v/>
      </c>
      <c r="BU575" s="108"/>
      <c r="BV575" s="108"/>
      <c r="BW575" s="108"/>
      <c r="BX575" s="108"/>
      <c r="BY575" s="135" t="str">
        <f t="shared" si="72"/>
        <v/>
      </c>
      <c r="BZ575" s="108"/>
    </row>
    <row r="576" spans="1:78" x14ac:dyDescent="0.25">
      <c r="A576" s="27"/>
      <c r="B576" s="27"/>
      <c r="C576" s="27"/>
      <c r="D576" s="27"/>
      <c r="E576" s="28" t="str">
        <f>+IF(C576&lt;&gt;"",VLOOKUP(MID(C576,18,5),NIVELES!$A$133:$B$213,2,0),"")</f>
        <v/>
      </c>
      <c r="F576" s="88"/>
      <c r="G576" s="28" t="str">
        <f>IF(F576&lt;&gt;"",VLOOKUP(F576,NIVELES!$A$246:$C$464,3,0),"")</f>
        <v/>
      </c>
      <c r="H576" s="27"/>
      <c r="I576" s="27"/>
      <c r="J576" s="27"/>
      <c r="K576" s="107"/>
      <c r="L576" s="27"/>
      <c r="M576" s="46"/>
      <c r="N576" s="46"/>
      <c r="O576" s="46"/>
      <c r="P576" s="46"/>
      <c r="Q576" s="46"/>
      <c r="R576" s="46"/>
      <c r="S576" s="46"/>
      <c r="T576" s="46"/>
      <c r="U576" s="46"/>
      <c r="V576" s="46"/>
      <c r="W576" s="46"/>
      <c r="X576" s="46"/>
      <c r="Y576" s="41" t="str">
        <f>IF(A576&lt;&gt;"",IF(D576="DIRECCIÓN_DE_TRANSFERENCIAS","280 0031",VLOOKUP(C576,NIVELES!$A$14:$B$105,2,0)),"")</f>
        <v/>
      </c>
      <c r="Z576" s="106"/>
      <c r="AA576" s="43" t="str">
        <f>+IF(D576&lt;&gt;"",VLOOKUP(D576,NIVELES!$D$19:$H$25,2,0),"")</f>
        <v/>
      </c>
      <c r="AB576" s="28" t="str">
        <f>+IF(D576&lt;&gt;"",VLOOKUP(D576,NIVELES!$D$19:$H$25,3,0),"")</f>
        <v/>
      </c>
      <c r="AC576" s="28" t="str">
        <f>+IF(D576&lt;&gt;"",VLOOKUP(D576,NIVELES!$D$19:$H$25,4,0),"")</f>
        <v/>
      </c>
      <c r="AD576" s="28" t="str">
        <f>+IF(D576&lt;&gt;"",VLOOKUP(D576,NIVELES!$D$19:$H$25,5,0),"")</f>
        <v/>
      </c>
      <c r="AE576" s="44" t="str">
        <f>IF(AF576&lt;&gt;"",VLOOKUP(AF576,NIVELES!$F$495:$G$540,2,0),"")</f>
        <v/>
      </c>
      <c r="AF576" s="27"/>
      <c r="AG576" s="27"/>
      <c r="AH576" s="28" t="str">
        <f>+IF(AG576&lt;&gt;"",VLOOKUP(AG576,NIVELES!$A$800:$B$876,2,0),"")</f>
        <v/>
      </c>
      <c r="AI576" s="27"/>
      <c r="AJ576" s="27"/>
      <c r="AK576" s="28" t="str">
        <f>IF(AJ576&lt;&gt;"",+VLOOKUP(AJ576,NIVELES!$A$890:$B$1237,2,0),"")</f>
        <v/>
      </c>
      <c r="AL576" s="29"/>
      <c r="AM576" s="29"/>
      <c r="AN576" s="29"/>
      <c r="AO576" s="29"/>
      <c r="AP576" s="29"/>
      <c r="AQ576" s="29"/>
      <c r="AR576" s="29"/>
      <c r="AS576" s="29"/>
      <c r="AT576" s="29"/>
      <c r="AU576" s="29"/>
      <c r="AV576" s="29"/>
      <c r="AW576" s="29"/>
      <c r="AX576" s="29"/>
      <c r="AY576" s="31">
        <f t="shared" si="65"/>
        <v>0</v>
      </c>
      <c r="AZ576" s="30" t="str">
        <f t="shared" si="66"/>
        <v xml:space="preserve"> </v>
      </c>
      <c r="BA576" s="35" t="str">
        <f t="shared" si="67"/>
        <v xml:space="preserve"> </v>
      </c>
      <c r="BB576" s="108"/>
      <c r="BC576" s="108"/>
      <c r="BD576" s="108"/>
      <c r="BE576" s="136" t="str">
        <f t="shared" si="68"/>
        <v/>
      </c>
      <c r="BF576" s="108"/>
      <c r="BG576" s="110"/>
      <c r="BH576" s="110"/>
      <c r="BI576" s="110"/>
      <c r="BJ576" s="137" t="str">
        <f t="shared" si="69"/>
        <v/>
      </c>
      <c r="BK576" s="110"/>
      <c r="BL576" s="108"/>
      <c r="BM576" s="108"/>
      <c r="BN576" s="108"/>
      <c r="BO576" s="135" t="str">
        <f t="shared" si="70"/>
        <v/>
      </c>
      <c r="BP576" s="108"/>
      <c r="BQ576" s="108"/>
      <c r="BR576" s="108"/>
      <c r="BS576" s="108"/>
      <c r="BT576" s="135" t="str">
        <f t="shared" si="71"/>
        <v/>
      </c>
      <c r="BU576" s="108"/>
      <c r="BV576" s="108"/>
      <c r="BW576" s="108"/>
      <c r="BX576" s="108"/>
      <c r="BY576" s="135" t="str">
        <f t="shared" si="72"/>
        <v/>
      </c>
      <c r="BZ576" s="108"/>
    </row>
    <row r="577" spans="1:78" x14ac:dyDescent="0.25">
      <c r="A577" s="27"/>
      <c r="B577" s="27"/>
      <c r="C577" s="27"/>
      <c r="D577" s="27"/>
      <c r="E577" s="28" t="str">
        <f>+IF(C577&lt;&gt;"",VLOOKUP(MID(C577,18,5),NIVELES!$A$133:$B$213,2,0),"")</f>
        <v/>
      </c>
      <c r="F577" s="88"/>
      <c r="G577" s="28" t="str">
        <f>IF(F577&lt;&gt;"",VLOOKUP(F577,NIVELES!$A$246:$C$464,3,0),"")</f>
        <v/>
      </c>
      <c r="H577" s="27"/>
      <c r="I577" s="27"/>
      <c r="J577" s="27"/>
      <c r="K577" s="107"/>
      <c r="L577" s="27"/>
      <c r="M577" s="46"/>
      <c r="N577" s="46"/>
      <c r="O577" s="46"/>
      <c r="P577" s="46"/>
      <c r="Q577" s="46"/>
      <c r="R577" s="46"/>
      <c r="S577" s="46"/>
      <c r="T577" s="46"/>
      <c r="U577" s="46"/>
      <c r="V577" s="46"/>
      <c r="W577" s="46"/>
      <c r="X577" s="46"/>
      <c r="Y577" s="41" t="str">
        <f>IF(A577&lt;&gt;"",IF(D577="DIRECCIÓN_DE_TRANSFERENCIAS","280 0031",VLOOKUP(C577,NIVELES!$A$14:$B$105,2,0)),"")</f>
        <v/>
      </c>
      <c r="Z577" s="106"/>
      <c r="AA577" s="43" t="str">
        <f>+IF(D577&lt;&gt;"",VLOOKUP(D577,NIVELES!$D$19:$H$25,2,0),"")</f>
        <v/>
      </c>
      <c r="AB577" s="28" t="str">
        <f>+IF(D577&lt;&gt;"",VLOOKUP(D577,NIVELES!$D$19:$H$25,3,0),"")</f>
        <v/>
      </c>
      <c r="AC577" s="28" t="str">
        <f>+IF(D577&lt;&gt;"",VLOOKUP(D577,NIVELES!$D$19:$H$25,4,0),"")</f>
        <v/>
      </c>
      <c r="AD577" s="28" t="str">
        <f>+IF(D577&lt;&gt;"",VLOOKUP(D577,NIVELES!$D$19:$H$25,5,0),"")</f>
        <v/>
      </c>
      <c r="AE577" s="44" t="str">
        <f>IF(AF577&lt;&gt;"",VLOOKUP(AF577,NIVELES!$F$495:$G$540,2,0),"")</f>
        <v/>
      </c>
      <c r="AF577" s="27"/>
      <c r="AG577" s="27"/>
      <c r="AH577" s="28" t="str">
        <f>+IF(AG577&lt;&gt;"",VLOOKUP(AG577,NIVELES!$A$800:$B$876,2,0),"")</f>
        <v/>
      </c>
      <c r="AI577" s="27"/>
      <c r="AJ577" s="27"/>
      <c r="AK577" s="28" t="str">
        <f>IF(AJ577&lt;&gt;"",+VLOOKUP(AJ577,NIVELES!$A$890:$B$1237,2,0),"")</f>
        <v/>
      </c>
      <c r="AL577" s="29"/>
      <c r="AM577" s="29"/>
      <c r="AN577" s="29"/>
      <c r="AO577" s="29"/>
      <c r="AP577" s="29"/>
      <c r="AQ577" s="29"/>
      <c r="AR577" s="29"/>
      <c r="AS577" s="29"/>
      <c r="AT577" s="29"/>
      <c r="AU577" s="29"/>
      <c r="AV577" s="29"/>
      <c r="AW577" s="29"/>
      <c r="AX577" s="29"/>
      <c r="AY577" s="31">
        <f t="shared" si="65"/>
        <v>0</v>
      </c>
      <c r="AZ577" s="30" t="str">
        <f t="shared" si="66"/>
        <v xml:space="preserve"> </v>
      </c>
      <c r="BA577" s="35" t="str">
        <f t="shared" si="67"/>
        <v xml:space="preserve"> </v>
      </c>
      <c r="BB577" s="108"/>
      <c r="BC577" s="108"/>
      <c r="BD577" s="108"/>
      <c r="BE577" s="136" t="str">
        <f t="shared" si="68"/>
        <v/>
      </c>
      <c r="BF577" s="108"/>
      <c r="BG577" s="110"/>
      <c r="BH577" s="110"/>
      <c r="BI577" s="110"/>
      <c r="BJ577" s="137" t="str">
        <f t="shared" si="69"/>
        <v/>
      </c>
      <c r="BK577" s="110"/>
      <c r="BL577" s="108"/>
      <c r="BM577" s="108"/>
      <c r="BN577" s="108"/>
      <c r="BO577" s="135" t="str">
        <f t="shared" si="70"/>
        <v/>
      </c>
      <c r="BP577" s="108"/>
      <c r="BQ577" s="108"/>
      <c r="BR577" s="108"/>
      <c r="BS577" s="108"/>
      <c r="BT577" s="135" t="str">
        <f t="shared" si="71"/>
        <v/>
      </c>
      <c r="BU577" s="108"/>
      <c r="BV577" s="108"/>
      <c r="BW577" s="108"/>
      <c r="BX577" s="108"/>
      <c r="BY577" s="135" t="str">
        <f t="shared" si="72"/>
        <v/>
      </c>
      <c r="BZ577" s="108"/>
    </row>
    <row r="578" spans="1:78" x14ac:dyDescent="0.25">
      <c r="A578" s="27"/>
      <c r="B578" s="27"/>
      <c r="C578" s="27"/>
      <c r="D578" s="27"/>
      <c r="E578" s="28" t="str">
        <f>+IF(C578&lt;&gt;"",VLOOKUP(MID(C578,18,5),NIVELES!$A$133:$B$213,2,0),"")</f>
        <v/>
      </c>
      <c r="F578" s="88"/>
      <c r="G578" s="28" t="str">
        <f>IF(F578&lt;&gt;"",VLOOKUP(F578,NIVELES!$A$246:$C$464,3,0),"")</f>
        <v/>
      </c>
      <c r="H578" s="27"/>
      <c r="I578" s="27"/>
      <c r="J578" s="27"/>
      <c r="K578" s="107"/>
      <c r="L578" s="27"/>
      <c r="M578" s="46"/>
      <c r="N578" s="46"/>
      <c r="O578" s="46"/>
      <c r="P578" s="46"/>
      <c r="Q578" s="46"/>
      <c r="R578" s="46"/>
      <c r="S578" s="46"/>
      <c r="T578" s="46"/>
      <c r="U578" s="46"/>
      <c r="V578" s="46"/>
      <c r="W578" s="46"/>
      <c r="X578" s="46"/>
      <c r="Y578" s="41" t="str">
        <f>IF(A578&lt;&gt;"",IF(D578="DIRECCIÓN_DE_TRANSFERENCIAS","280 0031",VLOOKUP(C578,NIVELES!$A$14:$B$105,2,0)),"")</f>
        <v/>
      </c>
      <c r="Z578" s="106"/>
      <c r="AA578" s="43" t="str">
        <f>+IF(D578&lt;&gt;"",VLOOKUP(D578,NIVELES!$D$19:$H$25,2,0),"")</f>
        <v/>
      </c>
      <c r="AB578" s="28" t="str">
        <f>+IF(D578&lt;&gt;"",VLOOKUP(D578,NIVELES!$D$19:$H$25,3,0),"")</f>
        <v/>
      </c>
      <c r="AC578" s="28" t="str">
        <f>+IF(D578&lt;&gt;"",VLOOKUP(D578,NIVELES!$D$19:$H$25,4,0),"")</f>
        <v/>
      </c>
      <c r="AD578" s="28" t="str">
        <f>+IF(D578&lt;&gt;"",VLOOKUP(D578,NIVELES!$D$19:$H$25,5,0),"")</f>
        <v/>
      </c>
      <c r="AE578" s="44" t="str">
        <f>IF(AF578&lt;&gt;"",VLOOKUP(AF578,NIVELES!$F$495:$G$540,2,0),"")</f>
        <v/>
      </c>
      <c r="AF578" s="27"/>
      <c r="AG578" s="27"/>
      <c r="AH578" s="28" t="str">
        <f>+IF(AG578&lt;&gt;"",VLOOKUP(AG578,NIVELES!$A$800:$B$876,2,0),"")</f>
        <v/>
      </c>
      <c r="AI578" s="27"/>
      <c r="AJ578" s="27"/>
      <c r="AK578" s="28" t="str">
        <f>IF(AJ578&lt;&gt;"",+VLOOKUP(AJ578,NIVELES!$A$890:$B$1237,2,0),"")</f>
        <v/>
      </c>
      <c r="AL578" s="29"/>
      <c r="AM578" s="29"/>
      <c r="AN578" s="29"/>
      <c r="AO578" s="29"/>
      <c r="AP578" s="29"/>
      <c r="AQ578" s="29"/>
      <c r="AR578" s="29"/>
      <c r="AS578" s="29"/>
      <c r="AT578" s="29"/>
      <c r="AU578" s="29"/>
      <c r="AV578" s="29"/>
      <c r="AW578" s="29"/>
      <c r="AX578" s="29"/>
      <c r="AY578" s="31">
        <f t="shared" si="65"/>
        <v>0</v>
      </c>
      <c r="AZ578" s="30" t="str">
        <f t="shared" si="66"/>
        <v xml:space="preserve"> </v>
      </c>
      <c r="BA578" s="35" t="str">
        <f t="shared" si="67"/>
        <v xml:space="preserve"> </v>
      </c>
      <c r="BB578" s="108"/>
      <c r="BC578" s="108"/>
      <c r="BD578" s="108"/>
      <c r="BE578" s="136" t="str">
        <f t="shared" si="68"/>
        <v/>
      </c>
      <c r="BF578" s="108"/>
      <c r="BG578" s="110"/>
      <c r="BH578" s="110"/>
      <c r="BI578" s="110"/>
      <c r="BJ578" s="137" t="str">
        <f t="shared" si="69"/>
        <v/>
      </c>
      <c r="BK578" s="110"/>
      <c r="BL578" s="108"/>
      <c r="BM578" s="108"/>
      <c r="BN578" s="108"/>
      <c r="BO578" s="135" t="str">
        <f t="shared" si="70"/>
        <v/>
      </c>
      <c r="BP578" s="108"/>
      <c r="BQ578" s="108"/>
      <c r="BR578" s="108"/>
      <c r="BS578" s="108"/>
      <c r="BT578" s="135" t="str">
        <f t="shared" si="71"/>
        <v/>
      </c>
      <c r="BU578" s="108"/>
      <c r="BV578" s="108"/>
      <c r="BW578" s="108"/>
      <c r="BX578" s="108"/>
      <c r="BY578" s="135" t="str">
        <f t="shared" si="72"/>
        <v/>
      </c>
      <c r="BZ578" s="108"/>
    </row>
    <row r="579" spans="1:78" x14ac:dyDescent="0.25">
      <c r="A579" s="27"/>
      <c r="B579" s="27"/>
      <c r="C579" s="27"/>
      <c r="D579" s="27"/>
      <c r="E579" s="28" t="str">
        <f>+IF(C579&lt;&gt;"",VLOOKUP(MID(C579,18,5),NIVELES!$A$133:$B$213,2,0),"")</f>
        <v/>
      </c>
      <c r="F579" s="88"/>
      <c r="G579" s="28" t="str">
        <f>IF(F579&lt;&gt;"",VLOOKUP(F579,NIVELES!$A$246:$C$464,3,0),"")</f>
        <v/>
      </c>
      <c r="H579" s="27"/>
      <c r="I579" s="27"/>
      <c r="J579" s="27"/>
      <c r="K579" s="107"/>
      <c r="L579" s="27"/>
      <c r="M579" s="46"/>
      <c r="N579" s="46"/>
      <c r="O579" s="46"/>
      <c r="P579" s="46"/>
      <c r="Q579" s="46"/>
      <c r="R579" s="46"/>
      <c r="S579" s="46"/>
      <c r="T579" s="46"/>
      <c r="U579" s="46"/>
      <c r="V579" s="46"/>
      <c r="W579" s="46"/>
      <c r="X579" s="46"/>
      <c r="Y579" s="41" t="str">
        <f>IF(A579&lt;&gt;"",IF(D579="DIRECCIÓN_DE_TRANSFERENCIAS","280 0031",VLOOKUP(C579,NIVELES!$A$14:$B$105,2,0)),"")</f>
        <v/>
      </c>
      <c r="Z579" s="106"/>
      <c r="AA579" s="43" t="str">
        <f>+IF(D579&lt;&gt;"",VLOOKUP(D579,NIVELES!$D$19:$H$25,2,0),"")</f>
        <v/>
      </c>
      <c r="AB579" s="28" t="str">
        <f>+IF(D579&lt;&gt;"",VLOOKUP(D579,NIVELES!$D$19:$H$25,3,0),"")</f>
        <v/>
      </c>
      <c r="AC579" s="28" t="str">
        <f>+IF(D579&lt;&gt;"",VLOOKUP(D579,NIVELES!$D$19:$H$25,4,0),"")</f>
        <v/>
      </c>
      <c r="AD579" s="28" t="str">
        <f>+IF(D579&lt;&gt;"",VLOOKUP(D579,NIVELES!$D$19:$H$25,5,0),"")</f>
        <v/>
      </c>
      <c r="AE579" s="44" t="str">
        <f>IF(AF579&lt;&gt;"",VLOOKUP(AF579,NIVELES!$F$495:$G$540,2,0),"")</f>
        <v/>
      </c>
      <c r="AF579" s="27"/>
      <c r="AG579" s="27"/>
      <c r="AH579" s="28" t="str">
        <f>+IF(AG579&lt;&gt;"",VLOOKUP(AG579,NIVELES!$A$800:$B$876,2,0),"")</f>
        <v/>
      </c>
      <c r="AI579" s="27"/>
      <c r="AJ579" s="27"/>
      <c r="AK579" s="28" t="str">
        <f>IF(AJ579&lt;&gt;"",+VLOOKUP(AJ579,NIVELES!$A$890:$B$1237,2,0),"")</f>
        <v/>
      </c>
      <c r="AL579" s="29"/>
      <c r="AM579" s="29"/>
      <c r="AN579" s="29"/>
      <c r="AO579" s="29"/>
      <c r="AP579" s="29"/>
      <c r="AQ579" s="29"/>
      <c r="AR579" s="29"/>
      <c r="AS579" s="29"/>
      <c r="AT579" s="29"/>
      <c r="AU579" s="29"/>
      <c r="AV579" s="29"/>
      <c r="AW579" s="29"/>
      <c r="AX579" s="29"/>
      <c r="AY579" s="31">
        <f t="shared" si="65"/>
        <v>0</v>
      </c>
      <c r="AZ579" s="30" t="str">
        <f t="shared" si="66"/>
        <v xml:space="preserve"> </v>
      </c>
      <c r="BA579" s="35" t="str">
        <f t="shared" si="67"/>
        <v xml:space="preserve"> </v>
      </c>
      <c r="BB579" s="108"/>
      <c r="BC579" s="108"/>
      <c r="BD579" s="108"/>
      <c r="BE579" s="136" t="str">
        <f t="shared" si="68"/>
        <v/>
      </c>
      <c r="BF579" s="108"/>
      <c r="BG579" s="110"/>
      <c r="BH579" s="110"/>
      <c r="BI579" s="110"/>
      <c r="BJ579" s="137" t="str">
        <f t="shared" si="69"/>
        <v/>
      </c>
      <c r="BK579" s="110"/>
      <c r="BL579" s="108"/>
      <c r="BM579" s="108"/>
      <c r="BN579" s="108"/>
      <c r="BO579" s="135" t="str">
        <f t="shared" si="70"/>
        <v/>
      </c>
      <c r="BP579" s="108"/>
      <c r="BQ579" s="108"/>
      <c r="BR579" s="108"/>
      <c r="BS579" s="108"/>
      <c r="BT579" s="135" t="str">
        <f t="shared" si="71"/>
        <v/>
      </c>
      <c r="BU579" s="108"/>
      <c r="BV579" s="108"/>
      <c r="BW579" s="108"/>
      <c r="BX579" s="108"/>
      <c r="BY579" s="135" t="str">
        <f t="shared" si="72"/>
        <v/>
      </c>
      <c r="BZ579" s="108"/>
    </row>
    <row r="580" spans="1:78" x14ac:dyDescent="0.25">
      <c r="A580" s="27"/>
      <c r="B580" s="27"/>
      <c r="C580" s="27"/>
      <c r="D580" s="27"/>
      <c r="E580" s="28" t="str">
        <f>+IF(C580&lt;&gt;"",VLOOKUP(MID(C580,18,5),NIVELES!$A$133:$B$213,2,0),"")</f>
        <v/>
      </c>
      <c r="F580" s="88"/>
      <c r="G580" s="28" t="str">
        <f>IF(F580&lt;&gt;"",VLOOKUP(F580,NIVELES!$A$246:$C$464,3,0),"")</f>
        <v/>
      </c>
      <c r="H580" s="27"/>
      <c r="I580" s="27"/>
      <c r="J580" s="27"/>
      <c r="K580" s="107"/>
      <c r="L580" s="27"/>
      <c r="M580" s="46"/>
      <c r="N580" s="46"/>
      <c r="O580" s="46"/>
      <c r="P580" s="46"/>
      <c r="Q580" s="46"/>
      <c r="R580" s="46"/>
      <c r="S580" s="46"/>
      <c r="T580" s="46"/>
      <c r="U580" s="46"/>
      <c r="V580" s="46"/>
      <c r="W580" s="46"/>
      <c r="X580" s="46"/>
      <c r="Y580" s="41" t="str">
        <f>IF(A580&lt;&gt;"",IF(D580="DIRECCIÓN_DE_TRANSFERENCIAS","280 0031",VLOOKUP(C580,NIVELES!$A$14:$B$105,2,0)),"")</f>
        <v/>
      </c>
      <c r="Z580" s="106"/>
      <c r="AA580" s="43" t="str">
        <f>+IF(D580&lt;&gt;"",VLOOKUP(D580,NIVELES!$D$19:$H$25,2,0),"")</f>
        <v/>
      </c>
      <c r="AB580" s="28" t="str">
        <f>+IF(D580&lt;&gt;"",VLOOKUP(D580,NIVELES!$D$19:$H$25,3,0),"")</f>
        <v/>
      </c>
      <c r="AC580" s="28" t="str">
        <f>+IF(D580&lt;&gt;"",VLOOKUP(D580,NIVELES!$D$19:$H$25,4,0),"")</f>
        <v/>
      </c>
      <c r="AD580" s="28" t="str">
        <f>+IF(D580&lt;&gt;"",VLOOKUP(D580,NIVELES!$D$19:$H$25,5,0),"")</f>
        <v/>
      </c>
      <c r="AE580" s="44" t="str">
        <f>IF(AF580&lt;&gt;"",VLOOKUP(AF580,NIVELES!$F$495:$G$540,2,0),"")</f>
        <v/>
      </c>
      <c r="AF580" s="27"/>
      <c r="AG580" s="27"/>
      <c r="AH580" s="28" t="str">
        <f>+IF(AG580&lt;&gt;"",VLOOKUP(AG580,NIVELES!$A$800:$B$876,2,0),"")</f>
        <v/>
      </c>
      <c r="AI580" s="27"/>
      <c r="AJ580" s="27"/>
      <c r="AK580" s="28" t="str">
        <f>IF(AJ580&lt;&gt;"",+VLOOKUP(AJ580,NIVELES!$A$890:$B$1237,2,0),"")</f>
        <v/>
      </c>
      <c r="AL580" s="29"/>
      <c r="AM580" s="29"/>
      <c r="AN580" s="29"/>
      <c r="AO580" s="29"/>
      <c r="AP580" s="29"/>
      <c r="AQ580" s="29"/>
      <c r="AR580" s="29"/>
      <c r="AS580" s="29"/>
      <c r="AT580" s="29"/>
      <c r="AU580" s="29"/>
      <c r="AV580" s="29"/>
      <c r="AW580" s="29"/>
      <c r="AX580" s="29"/>
      <c r="AY580" s="31">
        <f t="shared" si="65"/>
        <v>0</v>
      </c>
      <c r="AZ580" s="30" t="str">
        <f t="shared" si="66"/>
        <v xml:space="preserve"> </v>
      </c>
      <c r="BA580" s="35" t="str">
        <f t="shared" si="67"/>
        <v xml:space="preserve"> </v>
      </c>
      <c r="BB580" s="108"/>
      <c r="BC580" s="108"/>
      <c r="BD580" s="108"/>
      <c r="BE580" s="136" t="str">
        <f t="shared" si="68"/>
        <v/>
      </c>
      <c r="BF580" s="108"/>
      <c r="BG580" s="110"/>
      <c r="BH580" s="110"/>
      <c r="BI580" s="110"/>
      <c r="BJ580" s="137" t="str">
        <f t="shared" si="69"/>
        <v/>
      </c>
      <c r="BK580" s="110"/>
      <c r="BL580" s="108"/>
      <c r="BM580" s="108"/>
      <c r="BN580" s="108"/>
      <c r="BO580" s="135" t="str">
        <f t="shared" si="70"/>
        <v/>
      </c>
      <c r="BP580" s="108"/>
      <c r="BQ580" s="108"/>
      <c r="BR580" s="108"/>
      <c r="BS580" s="108"/>
      <c r="BT580" s="135" t="str">
        <f t="shared" si="71"/>
        <v/>
      </c>
      <c r="BU580" s="108"/>
      <c r="BV580" s="108"/>
      <c r="BW580" s="108"/>
      <c r="BX580" s="108"/>
      <c r="BY580" s="135" t="str">
        <f t="shared" si="72"/>
        <v/>
      </c>
      <c r="BZ580" s="108"/>
    </row>
    <row r="581" spans="1:78" x14ac:dyDescent="0.25">
      <c r="A581" s="27"/>
      <c r="B581" s="27"/>
      <c r="C581" s="27"/>
      <c r="D581" s="27"/>
      <c r="E581" s="28" t="str">
        <f>+IF(C581&lt;&gt;"",VLOOKUP(MID(C581,18,5),NIVELES!$A$133:$B$213,2,0),"")</f>
        <v/>
      </c>
      <c r="F581" s="88"/>
      <c r="G581" s="28" t="str">
        <f>IF(F581&lt;&gt;"",VLOOKUP(F581,NIVELES!$A$246:$C$464,3,0),"")</f>
        <v/>
      </c>
      <c r="H581" s="27"/>
      <c r="I581" s="27"/>
      <c r="J581" s="27"/>
      <c r="K581" s="107"/>
      <c r="L581" s="27"/>
      <c r="M581" s="46"/>
      <c r="N581" s="46"/>
      <c r="O581" s="46"/>
      <c r="P581" s="46"/>
      <c r="Q581" s="46"/>
      <c r="R581" s="46"/>
      <c r="S581" s="46"/>
      <c r="T581" s="46"/>
      <c r="U581" s="46"/>
      <c r="V581" s="46"/>
      <c r="W581" s="46"/>
      <c r="X581" s="46"/>
      <c r="Y581" s="41" t="str">
        <f>IF(A581&lt;&gt;"",IF(D581="DIRECCIÓN_DE_TRANSFERENCIAS","280 0031",VLOOKUP(C581,NIVELES!$A$14:$B$105,2,0)),"")</f>
        <v/>
      </c>
      <c r="Z581" s="106"/>
      <c r="AA581" s="43" t="str">
        <f>+IF(D581&lt;&gt;"",VLOOKUP(D581,NIVELES!$D$19:$H$25,2,0),"")</f>
        <v/>
      </c>
      <c r="AB581" s="28" t="str">
        <f>+IF(D581&lt;&gt;"",VLOOKUP(D581,NIVELES!$D$19:$H$25,3,0),"")</f>
        <v/>
      </c>
      <c r="AC581" s="28" t="str">
        <f>+IF(D581&lt;&gt;"",VLOOKUP(D581,NIVELES!$D$19:$H$25,4,0),"")</f>
        <v/>
      </c>
      <c r="AD581" s="28" t="str">
        <f>+IF(D581&lt;&gt;"",VLOOKUP(D581,NIVELES!$D$19:$H$25,5,0),"")</f>
        <v/>
      </c>
      <c r="AE581" s="44" t="str">
        <f>IF(AF581&lt;&gt;"",VLOOKUP(AF581,NIVELES!$F$495:$G$540,2,0),"")</f>
        <v/>
      </c>
      <c r="AF581" s="27"/>
      <c r="AG581" s="27"/>
      <c r="AH581" s="28" t="str">
        <f>+IF(AG581&lt;&gt;"",VLOOKUP(AG581,NIVELES!$A$800:$B$876,2,0),"")</f>
        <v/>
      </c>
      <c r="AI581" s="27"/>
      <c r="AJ581" s="27"/>
      <c r="AK581" s="28" t="str">
        <f>IF(AJ581&lt;&gt;"",+VLOOKUP(AJ581,NIVELES!$A$890:$B$1237,2,0),"")</f>
        <v/>
      </c>
      <c r="AL581" s="29"/>
      <c r="AM581" s="29"/>
      <c r="AN581" s="29"/>
      <c r="AO581" s="29"/>
      <c r="AP581" s="29"/>
      <c r="AQ581" s="29"/>
      <c r="AR581" s="29"/>
      <c r="AS581" s="29"/>
      <c r="AT581" s="29"/>
      <c r="AU581" s="29"/>
      <c r="AV581" s="29"/>
      <c r="AW581" s="29"/>
      <c r="AX581" s="29"/>
      <c r="AY581" s="31">
        <f t="shared" si="65"/>
        <v>0</v>
      </c>
      <c r="AZ581" s="30" t="str">
        <f t="shared" si="66"/>
        <v xml:space="preserve"> </v>
      </c>
      <c r="BA581" s="35" t="str">
        <f t="shared" si="67"/>
        <v xml:space="preserve"> </v>
      </c>
      <c r="BB581" s="108"/>
      <c r="BC581" s="108"/>
      <c r="BD581" s="108"/>
      <c r="BE581" s="136" t="str">
        <f t="shared" si="68"/>
        <v/>
      </c>
      <c r="BF581" s="108"/>
      <c r="BG581" s="110"/>
      <c r="BH581" s="110"/>
      <c r="BI581" s="110"/>
      <c r="BJ581" s="137" t="str">
        <f t="shared" si="69"/>
        <v/>
      </c>
      <c r="BK581" s="110"/>
      <c r="BL581" s="108"/>
      <c r="BM581" s="108"/>
      <c r="BN581" s="108"/>
      <c r="BO581" s="135" t="str">
        <f t="shared" si="70"/>
        <v/>
      </c>
      <c r="BP581" s="108"/>
      <c r="BQ581" s="108"/>
      <c r="BR581" s="108"/>
      <c r="BS581" s="108"/>
      <c r="BT581" s="135" t="str">
        <f t="shared" si="71"/>
        <v/>
      </c>
      <c r="BU581" s="108"/>
      <c r="BV581" s="108"/>
      <c r="BW581" s="108"/>
      <c r="BX581" s="108"/>
      <c r="BY581" s="135" t="str">
        <f t="shared" si="72"/>
        <v/>
      </c>
      <c r="BZ581" s="108"/>
    </row>
    <row r="582" spans="1:78" x14ac:dyDescent="0.25">
      <c r="A582" s="27"/>
      <c r="B582" s="27"/>
      <c r="C582" s="27"/>
      <c r="D582" s="27"/>
      <c r="E582" s="28" t="str">
        <f>+IF(C582&lt;&gt;"",VLOOKUP(MID(C582,18,5),NIVELES!$A$133:$B$213,2,0),"")</f>
        <v/>
      </c>
      <c r="F582" s="88"/>
      <c r="G582" s="28" t="str">
        <f>IF(F582&lt;&gt;"",VLOOKUP(F582,NIVELES!$A$246:$C$464,3,0),"")</f>
        <v/>
      </c>
      <c r="H582" s="27"/>
      <c r="I582" s="27"/>
      <c r="J582" s="27"/>
      <c r="K582" s="107"/>
      <c r="L582" s="27"/>
      <c r="M582" s="46"/>
      <c r="N582" s="46"/>
      <c r="O582" s="46"/>
      <c r="P582" s="46"/>
      <c r="Q582" s="46"/>
      <c r="R582" s="46"/>
      <c r="S582" s="46"/>
      <c r="T582" s="46"/>
      <c r="U582" s="46"/>
      <c r="V582" s="46"/>
      <c r="W582" s="46"/>
      <c r="X582" s="46"/>
      <c r="Y582" s="41" t="str">
        <f>IF(A582&lt;&gt;"",IF(D582="DIRECCIÓN_DE_TRANSFERENCIAS","280 0031",VLOOKUP(C582,NIVELES!$A$14:$B$105,2,0)),"")</f>
        <v/>
      </c>
      <c r="Z582" s="106"/>
      <c r="AA582" s="43" t="str">
        <f>+IF(D582&lt;&gt;"",VLOOKUP(D582,NIVELES!$D$19:$H$25,2,0),"")</f>
        <v/>
      </c>
      <c r="AB582" s="28" t="str">
        <f>+IF(D582&lt;&gt;"",VLOOKUP(D582,NIVELES!$D$19:$H$25,3,0),"")</f>
        <v/>
      </c>
      <c r="AC582" s="28" t="str">
        <f>+IF(D582&lt;&gt;"",VLOOKUP(D582,NIVELES!$D$19:$H$25,4,0),"")</f>
        <v/>
      </c>
      <c r="AD582" s="28" t="str">
        <f>+IF(D582&lt;&gt;"",VLOOKUP(D582,NIVELES!$D$19:$H$25,5,0),"")</f>
        <v/>
      </c>
      <c r="AE582" s="44" t="str">
        <f>IF(AF582&lt;&gt;"",VLOOKUP(AF582,NIVELES!$F$495:$G$540,2,0),"")</f>
        <v/>
      </c>
      <c r="AF582" s="27"/>
      <c r="AG582" s="27"/>
      <c r="AH582" s="28" t="str">
        <f>+IF(AG582&lt;&gt;"",VLOOKUP(AG582,NIVELES!$A$800:$B$876,2,0),"")</f>
        <v/>
      </c>
      <c r="AI582" s="27"/>
      <c r="AJ582" s="27"/>
      <c r="AK582" s="28" t="str">
        <f>IF(AJ582&lt;&gt;"",+VLOOKUP(AJ582,NIVELES!$A$890:$B$1237,2,0),"")</f>
        <v/>
      </c>
      <c r="AL582" s="29"/>
      <c r="AM582" s="29"/>
      <c r="AN582" s="29"/>
      <c r="AO582" s="29"/>
      <c r="AP582" s="29"/>
      <c r="AQ582" s="29"/>
      <c r="AR582" s="29"/>
      <c r="AS582" s="29"/>
      <c r="AT582" s="29"/>
      <c r="AU582" s="29"/>
      <c r="AV582" s="29"/>
      <c r="AW582" s="29"/>
      <c r="AX582" s="29"/>
      <c r="AY582" s="31">
        <f t="shared" si="65"/>
        <v>0</v>
      </c>
      <c r="AZ582" s="30" t="str">
        <f t="shared" si="66"/>
        <v xml:space="preserve"> </v>
      </c>
      <c r="BA582" s="35" t="str">
        <f t="shared" si="67"/>
        <v xml:space="preserve"> </v>
      </c>
      <c r="BB582" s="108"/>
      <c r="BC582" s="108"/>
      <c r="BD582" s="108"/>
      <c r="BE582" s="136" t="str">
        <f t="shared" si="68"/>
        <v/>
      </c>
      <c r="BF582" s="108"/>
      <c r="BG582" s="110"/>
      <c r="BH582" s="110"/>
      <c r="BI582" s="110"/>
      <c r="BJ582" s="137" t="str">
        <f t="shared" si="69"/>
        <v/>
      </c>
      <c r="BK582" s="110"/>
      <c r="BL582" s="108"/>
      <c r="BM582" s="108"/>
      <c r="BN582" s="108"/>
      <c r="BO582" s="135" t="str">
        <f t="shared" si="70"/>
        <v/>
      </c>
      <c r="BP582" s="108"/>
      <c r="BQ582" s="108"/>
      <c r="BR582" s="108"/>
      <c r="BS582" s="108"/>
      <c r="BT582" s="135" t="str">
        <f t="shared" si="71"/>
        <v/>
      </c>
      <c r="BU582" s="108"/>
      <c r="BV582" s="108"/>
      <c r="BW582" s="108"/>
      <c r="BX582" s="108"/>
      <c r="BY582" s="135" t="str">
        <f t="shared" si="72"/>
        <v/>
      </c>
      <c r="BZ582" s="108"/>
    </row>
    <row r="583" spans="1:78" x14ac:dyDescent="0.25">
      <c r="A583" s="27"/>
      <c r="B583" s="27"/>
      <c r="C583" s="27"/>
      <c r="D583" s="27"/>
      <c r="E583" s="28" t="str">
        <f>+IF(C583&lt;&gt;"",VLOOKUP(MID(C583,18,5),NIVELES!$A$133:$B$213,2,0),"")</f>
        <v/>
      </c>
      <c r="F583" s="88"/>
      <c r="G583" s="28" t="str">
        <f>IF(F583&lt;&gt;"",VLOOKUP(F583,NIVELES!$A$246:$C$464,3,0),"")</f>
        <v/>
      </c>
      <c r="H583" s="27"/>
      <c r="I583" s="27"/>
      <c r="J583" s="27"/>
      <c r="K583" s="107"/>
      <c r="L583" s="27"/>
      <c r="M583" s="46"/>
      <c r="N583" s="46"/>
      <c r="O583" s="46"/>
      <c r="P583" s="46"/>
      <c r="Q583" s="46"/>
      <c r="R583" s="46"/>
      <c r="S583" s="46"/>
      <c r="T583" s="46"/>
      <c r="U583" s="46"/>
      <c r="V583" s="46"/>
      <c r="W583" s="46"/>
      <c r="X583" s="46"/>
      <c r="Y583" s="41" t="str">
        <f>IF(A583&lt;&gt;"",IF(D583="DIRECCIÓN_DE_TRANSFERENCIAS","280 0031",VLOOKUP(C583,NIVELES!$A$14:$B$105,2,0)),"")</f>
        <v/>
      </c>
      <c r="Z583" s="106"/>
      <c r="AA583" s="43" t="str">
        <f>+IF(D583&lt;&gt;"",VLOOKUP(D583,NIVELES!$D$19:$H$25,2,0),"")</f>
        <v/>
      </c>
      <c r="AB583" s="28" t="str">
        <f>+IF(D583&lt;&gt;"",VLOOKUP(D583,NIVELES!$D$19:$H$25,3,0),"")</f>
        <v/>
      </c>
      <c r="AC583" s="28" t="str">
        <f>+IF(D583&lt;&gt;"",VLOOKUP(D583,NIVELES!$D$19:$H$25,4,0),"")</f>
        <v/>
      </c>
      <c r="AD583" s="28" t="str">
        <f>+IF(D583&lt;&gt;"",VLOOKUP(D583,NIVELES!$D$19:$H$25,5,0),"")</f>
        <v/>
      </c>
      <c r="AE583" s="44" t="str">
        <f>IF(AF583&lt;&gt;"",VLOOKUP(AF583,NIVELES!$F$495:$G$540,2,0),"")</f>
        <v/>
      </c>
      <c r="AF583" s="27"/>
      <c r="AG583" s="27"/>
      <c r="AH583" s="28" t="str">
        <f>+IF(AG583&lt;&gt;"",VLOOKUP(AG583,NIVELES!$A$800:$B$876,2,0),"")</f>
        <v/>
      </c>
      <c r="AI583" s="27"/>
      <c r="AJ583" s="27"/>
      <c r="AK583" s="28" t="str">
        <f>IF(AJ583&lt;&gt;"",+VLOOKUP(AJ583,NIVELES!$A$890:$B$1237,2,0),"")</f>
        <v/>
      </c>
      <c r="AL583" s="29"/>
      <c r="AM583" s="29"/>
      <c r="AN583" s="29"/>
      <c r="AO583" s="29"/>
      <c r="AP583" s="29"/>
      <c r="AQ583" s="29"/>
      <c r="AR583" s="29"/>
      <c r="AS583" s="29"/>
      <c r="AT583" s="29"/>
      <c r="AU583" s="29"/>
      <c r="AV583" s="29"/>
      <c r="AW583" s="29"/>
      <c r="AX583" s="29"/>
      <c r="AY583" s="31">
        <f t="shared" si="65"/>
        <v>0</v>
      </c>
      <c r="AZ583" s="30" t="str">
        <f t="shared" si="66"/>
        <v xml:space="preserve"> </v>
      </c>
      <c r="BA583" s="35" t="str">
        <f t="shared" si="67"/>
        <v xml:space="preserve"> </v>
      </c>
      <c r="BB583" s="108"/>
      <c r="BC583" s="108"/>
      <c r="BD583" s="108"/>
      <c r="BE583" s="136" t="str">
        <f t="shared" si="68"/>
        <v/>
      </c>
      <c r="BF583" s="108"/>
      <c r="BG583" s="110"/>
      <c r="BH583" s="110"/>
      <c r="BI583" s="110"/>
      <c r="BJ583" s="137" t="str">
        <f t="shared" si="69"/>
        <v/>
      </c>
      <c r="BK583" s="110"/>
      <c r="BL583" s="108"/>
      <c r="BM583" s="108"/>
      <c r="BN583" s="108"/>
      <c r="BO583" s="135" t="str">
        <f t="shared" si="70"/>
        <v/>
      </c>
      <c r="BP583" s="108"/>
      <c r="BQ583" s="108"/>
      <c r="BR583" s="108"/>
      <c r="BS583" s="108"/>
      <c r="BT583" s="135" t="str">
        <f t="shared" si="71"/>
        <v/>
      </c>
      <c r="BU583" s="108"/>
      <c r="BV583" s="108"/>
      <c r="BW583" s="108"/>
      <c r="BX583" s="108"/>
      <c r="BY583" s="135" t="str">
        <f t="shared" si="72"/>
        <v/>
      </c>
      <c r="BZ583" s="108"/>
    </row>
    <row r="584" spans="1:78" x14ac:dyDescent="0.25">
      <c r="A584" s="27"/>
      <c r="B584" s="27"/>
      <c r="C584" s="27"/>
      <c r="D584" s="27"/>
      <c r="E584" s="28" t="str">
        <f>+IF(C584&lt;&gt;"",VLOOKUP(MID(C584,18,5),NIVELES!$A$133:$B$213,2,0),"")</f>
        <v/>
      </c>
      <c r="F584" s="88"/>
      <c r="G584" s="28" t="str">
        <f>IF(F584&lt;&gt;"",VLOOKUP(F584,NIVELES!$A$246:$C$464,3,0),"")</f>
        <v/>
      </c>
      <c r="H584" s="27"/>
      <c r="I584" s="27"/>
      <c r="J584" s="27"/>
      <c r="K584" s="107"/>
      <c r="L584" s="27"/>
      <c r="M584" s="46"/>
      <c r="N584" s="46"/>
      <c r="O584" s="46"/>
      <c r="P584" s="46"/>
      <c r="Q584" s="46"/>
      <c r="R584" s="46"/>
      <c r="S584" s="46"/>
      <c r="T584" s="46"/>
      <c r="U584" s="46"/>
      <c r="V584" s="46"/>
      <c r="W584" s="46"/>
      <c r="X584" s="46"/>
      <c r="Y584" s="41" t="str">
        <f>IF(A584&lt;&gt;"",IF(D584="DIRECCIÓN_DE_TRANSFERENCIAS","280 0031",VLOOKUP(C584,NIVELES!$A$14:$B$105,2,0)),"")</f>
        <v/>
      </c>
      <c r="Z584" s="106"/>
      <c r="AA584" s="43" t="str">
        <f>+IF(D584&lt;&gt;"",VLOOKUP(D584,NIVELES!$D$19:$H$25,2,0),"")</f>
        <v/>
      </c>
      <c r="AB584" s="28" t="str">
        <f>+IF(D584&lt;&gt;"",VLOOKUP(D584,NIVELES!$D$19:$H$25,3,0),"")</f>
        <v/>
      </c>
      <c r="AC584" s="28" t="str">
        <f>+IF(D584&lt;&gt;"",VLOOKUP(D584,NIVELES!$D$19:$H$25,4,0),"")</f>
        <v/>
      </c>
      <c r="AD584" s="28" t="str">
        <f>+IF(D584&lt;&gt;"",VLOOKUP(D584,NIVELES!$D$19:$H$25,5,0),"")</f>
        <v/>
      </c>
      <c r="AE584" s="44" t="str">
        <f>IF(AF584&lt;&gt;"",VLOOKUP(AF584,NIVELES!$F$495:$G$540,2,0),"")</f>
        <v/>
      </c>
      <c r="AF584" s="27"/>
      <c r="AG584" s="27"/>
      <c r="AH584" s="28" t="str">
        <f>+IF(AG584&lt;&gt;"",VLOOKUP(AG584,NIVELES!$A$800:$B$876,2,0),"")</f>
        <v/>
      </c>
      <c r="AI584" s="27"/>
      <c r="AJ584" s="27"/>
      <c r="AK584" s="28" t="str">
        <f>IF(AJ584&lt;&gt;"",+VLOOKUP(AJ584,NIVELES!$A$890:$B$1237,2,0),"")</f>
        <v/>
      </c>
      <c r="AL584" s="29"/>
      <c r="AM584" s="29"/>
      <c r="AN584" s="29"/>
      <c r="AO584" s="29"/>
      <c r="AP584" s="29"/>
      <c r="AQ584" s="29"/>
      <c r="AR584" s="29"/>
      <c r="AS584" s="29"/>
      <c r="AT584" s="29"/>
      <c r="AU584" s="29"/>
      <c r="AV584" s="29"/>
      <c r="AW584" s="29"/>
      <c r="AX584" s="29"/>
      <c r="AY584" s="31">
        <f t="shared" si="65"/>
        <v>0</v>
      </c>
      <c r="AZ584" s="30" t="str">
        <f t="shared" si="66"/>
        <v xml:space="preserve"> </v>
      </c>
      <c r="BA584" s="35" t="str">
        <f t="shared" si="67"/>
        <v xml:space="preserve"> </v>
      </c>
      <c r="BB584" s="108"/>
      <c r="BC584" s="108"/>
      <c r="BD584" s="108"/>
      <c r="BE584" s="136" t="str">
        <f t="shared" si="68"/>
        <v/>
      </c>
      <c r="BF584" s="108"/>
      <c r="BG584" s="110"/>
      <c r="BH584" s="110"/>
      <c r="BI584" s="110"/>
      <c r="BJ584" s="137" t="str">
        <f t="shared" si="69"/>
        <v/>
      </c>
      <c r="BK584" s="110"/>
      <c r="BL584" s="108"/>
      <c r="BM584" s="108"/>
      <c r="BN584" s="108"/>
      <c r="BO584" s="135" t="str">
        <f t="shared" si="70"/>
        <v/>
      </c>
      <c r="BP584" s="108"/>
      <c r="BQ584" s="108"/>
      <c r="BR584" s="108"/>
      <c r="BS584" s="108"/>
      <c r="BT584" s="135" t="str">
        <f t="shared" si="71"/>
        <v/>
      </c>
      <c r="BU584" s="108"/>
      <c r="BV584" s="108"/>
      <c r="BW584" s="108"/>
      <c r="BX584" s="108"/>
      <c r="BY584" s="135" t="str">
        <f t="shared" si="72"/>
        <v/>
      </c>
      <c r="BZ584" s="108"/>
    </row>
    <row r="585" spans="1:78" x14ac:dyDescent="0.25">
      <c r="A585" s="27"/>
      <c r="B585" s="27"/>
      <c r="C585" s="27"/>
      <c r="D585" s="27"/>
      <c r="E585" s="28" t="str">
        <f>+IF(C585&lt;&gt;"",VLOOKUP(MID(C585,18,5),NIVELES!$A$133:$B$213,2,0),"")</f>
        <v/>
      </c>
      <c r="F585" s="88"/>
      <c r="G585" s="28" t="str">
        <f>IF(F585&lt;&gt;"",VLOOKUP(F585,NIVELES!$A$246:$C$464,3,0),"")</f>
        <v/>
      </c>
      <c r="H585" s="27"/>
      <c r="I585" s="27"/>
      <c r="J585" s="27"/>
      <c r="K585" s="107"/>
      <c r="L585" s="27"/>
      <c r="M585" s="46"/>
      <c r="N585" s="46"/>
      <c r="O585" s="46"/>
      <c r="P585" s="46"/>
      <c r="Q585" s="46"/>
      <c r="R585" s="46"/>
      <c r="S585" s="46"/>
      <c r="T585" s="46"/>
      <c r="U585" s="46"/>
      <c r="V585" s="46"/>
      <c r="W585" s="46"/>
      <c r="X585" s="46"/>
      <c r="Y585" s="41" t="str">
        <f>IF(A585&lt;&gt;"",IF(D585="DIRECCIÓN_DE_TRANSFERENCIAS","280 0031",VLOOKUP(C585,NIVELES!$A$14:$B$105,2,0)),"")</f>
        <v/>
      </c>
      <c r="Z585" s="106"/>
      <c r="AA585" s="43" t="str">
        <f>+IF(D585&lt;&gt;"",VLOOKUP(D585,NIVELES!$D$19:$H$25,2,0),"")</f>
        <v/>
      </c>
      <c r="AB585" s="28" t="str">
        <f>+IF(D585&lt;&gt;"",VLOOKUP(D585,NIVELES!$D$19:$H$25,3,0),"")</f>
        <v/>
      </c>
      <c r="AC585" s="28" t="str">
        <f>+IF(D585&lt;&gt;"",VLOOKUP(D585,NIVELES!$D$19:$H$25,4,0),"")</f>
        <v/>
      </c>
      <c r="AD585" s="28" t="str">
        <f>+IF(D585&lt;&gt;"",VLOOKUP(D585,NIVELES!$D$19:$H$25,5,0),"")</f>
        <v/>
      </c>
      <c r="AE585" s="44" t="str">
        <f>IF(AF585&lt;&gt;"",VLOOKUP(AF585,NIVELES!$F$495:$G$540,2,0),"")</f>
        <v/>
      </c>
      <c r="AF585" s="27"/>
      <c r="AG585" s="27"/>
      <c r="AH585" s="28" t="str">
        <f>+IF(AG585&lt;&gt;"",VLOOKUP(AG585,NIVELES!$A$800:$B$876,2,0),"")</f>
        <v/>
      </c>
      <c r="AI585" s="27"/>
      <c r="AJ585" s="27"/>
      <c r="AK585" s="28" t="str">
        <f>IF(AJ585&lt;&gt;"",+VLOOKUP(AJ585,NIVELES!$A$890:$B$1237,2,0),"")</f>
        <v/>
      </c>
      <c r="AL585" s="29"/>
      <c r="AM585" s="29"/>
      <c r="AN585" s="29"/>
      <c r="AO585" s="29"/>
      <c r="AP585" s="29"/>
      <c r="AQ585" s="29"/>
      <c r="AR585" s="29"/>
      <c r="AS585" s="29"/>
      <c r="AT585" s="29"/>
      <c r="AU585" s="29"/>
      <c r="AV585" s="29"/>
      <c r="AW585" s="29"/>
      <c r="AX585" s="29"/>
      <c r="AY585" s="31">
        <f t="shared" si="65"/>
        <v>0</v>
      </c>
      <c r="AZ585" s="30" t="str">
        <f t="shared" si="66"/>
        <v xml:space="preserve"> </v>
      </c>
      <c r="BA585" s="35" t="str">
        <f t="shared" si="67"/>
        <v xml:space="preserve"> </v>
      </c>
      <c r="BB585" s="108"/>
      <c r="BC585" s="108"/>
      <c r="BD585" s="108"/>
      <c r="BE585" s="136" t="str">
        <f t="shared" si="68"/>
        <v/>
      </c>
      <c r="BF585" s="108"/>
      <c r="BG585" s="110"/>
      <c r="BH585" s="110"/>
      <c r="BI585" s="110"/>
      <c r="BJ585" s="137" t="str">
        <f t="shared" si="69"/>
        <v/>
      </c>
      <c r="BK585" s="110"/>
      <c r="BL585" s="108"/>
      <c r="BM585" s="108"/>
      <c r="BN585" s="108"/>
      <c r="BO585" s="135" t="str">
        <f t="shared" si="70"/>
        <v/>
      </c>
      <c r="BP585" s="108"/>
      <c r="BQ585" s="108"/>
      <c r="BR585" s="108"/>
      <c r="BS585" s="108"/>
      <c r="BT585" s="135" t="str">
        <f t="shared" si="71"/>
        <v/>
      </c>
      <c r="BU585" s="108"/>
      <c r="BV585" s="108"/>
      <c r="BW585" s="108"/>
      <c r="BX585" s="108"/>
      <c r="BY585" s="135" t="str">
        <f t="shared" si="72"/>
        <v/>
      </c>
      <c r="BZ585" s="108"/>
    </row>
    <row r="586" spans="1:78" x14ac:dyDescent="0.25">
      <c r="A586" s="27"/>
      <c r="B586" s="27"/>
      <c r="C586" s="27"/>
      <c r="D586" s="27"/>
      <c r="E586" s="28" t="str">
        <f>+IF(C586&lt;&gt;"",VLOOKUP(MID(C586,18,5),NIVELES!$A$133:$B$213,2,0),"")</f>
        <v/>
      </c>
      <c r="F586" s="88"/>
      <c r="G586" s="28" t="str">
        <f>IF(F586&lt;&gt;"",VLOOKUP(F586,NIVELES!$A$246:$C$464,3,0),"")</f>
        <v/>
      </c>
      <c r="H586" s="27"/>
      <c r="I586" s="27"/>
      <c r="J586" s="27"/>
      <c r="K586" s="107"/>
      <c r="L586" s="27"/>
      <c r="M586" s="46"/>
      <c r="N586" s="46"/>
      <c r="O586" s="46"/>
      <c r="P586" s="46"/>
      <c r="Q586" s="46"/>
      <c r="R586" s="46"/>
      <c r="S586" s="46"/>
      <c r="T586" s="46"/>
      <c r="U586" s="46"/>
      <c r="V586" s="46"/>
      <c r="W586" s="46"/>
      <c r="X586" s="46"/>
      <c r="Y586" s="41" t="str">
        <f>IF(A586&lt;&gt;"",IF(D586="DIRECCIÓN_DE_TRANSFERENCIAS","280 0031",VLOOKUP(C586,NIVELES!$A$14:$B$105,2,0)),"")</f>
        <v/>
      </c>
      <c r="Z586" s="106"/>
      <c r="AA586" s="43" t="str">
        <f>+IF(D586&lt;&gt;"",VLOOKUP(D586,NIVELES!$D$19:$H$25,2,0),"")</f>
        <v/>
      </c>
      <c r="AB586" s="28" t="str">
        <f>+IF(D586&lt;&gt;"",VLOOKUP(D586,NIVELES!$D$19:$H$25,3,0),"")</f>
        <v/>
      </c>
      <c r="AC586" s="28" t="str">
        <f>+IF(D586&lt;&gt;"",VLOOKUP(D586,NIVELES!$D$19:$H$25,4,0),"")</f>
        <v/>
      </c>
      <c r="AD586" s="28" t="str">
        <f>+IF(D586&lt;&gt;"",VLOOKUP(D586,NIVELES!$D$19:$H$25,5,0),"")</f>
        <v/>
      </c>
      <c r="AE586" s="44" t="str">
        <f>IF(AF586&lt;&gt;"",VLOOKUP(AF586,NIVELES!$F$495:$G$540,2,0),"")</f>
        <v/>
      </c>
      <c r="AF586" s="27"/>
      <c r="AG586" s="27"/>
      <c r="AH586" s="28" t="str">
        <f>+IF(AG586&lt;&gt;"",VLOOKUP(AG586,NIVELES!$A$800:$B$876,2,0),"")</f>
        <v/>
      </c>
      <c r="AI586" s="27"/>
      <c r="AJ586" s="27"/>
      <c r="AK586" s="28" t="str">
        <f>IF(AJ586&lt;&gt;"",+VLOOKUP(AJ586,NIVELES!$A$890:$B$1237,2,0),"")</f>
        <v/>
      </c>
      <c r="AL586" s="29"/>
      <c r="AM586" s="29"/>
      <c r="AN586" s="29"/>
      <c r="AO586" s="29"/>
      <c r="AP586" s="29"/>
      <c r="AQ586" s="29"/>
      <c r="AR586" s="29"/>
      <c r="AS586" s="29"/>
      <c r="AT586" s="29"/>
      <c r="AU586" s="29"/>
      <c r="AV586" s="29"/>
      <c r="AW586" s="29"/>
      <c r="AX586" s="29"/>
      <c r="AY586" s="31">
        <f t="shared" ref="AY586:AY649" si="73">SUM(AM586:AX586)</f>
        <v>0</v>
      </c>
      <c r="AZ586" s="30" t="str">
        <f t="shared" ref="AZ586:AZ649" si="74">IF(A586&lt;&gt;"",IF(AL586&lt;&gt;"",IF(AL586=AY586,"OK",AL586-AY586),IF(AND(AL586="",AY586=""),"",AL586-AY586))," ")</f>
        <v xml:space="preserve"> </v>
      </c>
      <c r="BA586" s="35" t="str">
        <f t="shared" ref="BA586:BA649" si="75">IF(A586&lt;&gt;"",IF(A586="","Escoger Nivel 0",)&amp;" "&amp;(IF(B586="","Escoger Nivel  1",)&amp;" "&amp;(IF(C586="","Escoger Nivel 2",)&amp;" "&amp;(IF(D586="","Escoger Nivel 3",)&amp;" "&amp;(IF(F586="","Escoger Cantón",)&amp;" "&amp;(IF(H586="","Escoger Obj. Estratégico Institucional N1",)&amp;" "&amp;(IF(I586="","Escoger Obj. Especifico N2",)&amp;" "&amp;(IF(Z586="","Escoger Fuente de Financiamiento",)&amp;" "&amp;(IF(J586="","Llenar Actividad",)&amp;" "&amp;(IF(K586="","Llenar Metas",)&amp;" "&amp;(IF(L586="","Llenar Indicador",)&amp;" "&amp;(IF(AA586="","Escoger Nro. programa",)&amp;" "&amp;(IF(AE586="","Escoger Nro. Actividad e-Sigef",)&amp;" "&amp;(IF(AH586="","Escoger direccionamiento de gasto",)&amp;" "&amp;(IF(AI586="","Escoger Grupo de Gasto",)&amp;" "&amp;(IF(AJ586="","Escoger Item Presupuestario",)&amp;" "&amp;(IF(AL586="","Llenar valor de actividad",)))))))))))))))))," ")</f>
        <v xml:space="preserve"> </v>
      </c>
      <c r="BB586" s="108"/>
      <c r="BC586" s="108"/>
      <c r="BD586" s="108"/>
      <c r="BE586" s="136" t="str">
        <f t="shared" ref="BE586:BE649" si="76">IF(BD586&lt;&gt;"",AL586-BD586,"")</f>
        <v/>
      </c>
      <c r="BF586" s="108"/>
      <c r="BG586" s="110"/>
      <c r="BH586" s="110"/>
      <c r="BI586" s="110"/>
      <c r="BJ586" s="137" t="str">
        <f t="shared" ref="BJ586:BJ649" si="77">IF(BI586&lt;&gt;"",BE586-BI586,"")</f>
        <v/>
      </c>
      <c r="BK586" s="110"/>
      <c r="BL586" s="108"/>
      <c r="BM586" s="108"/>
      <c r="BN586" s="108"/>
      <c r="BO586" s="135" t="str">
        <f t="shared" ref="BO586:BO649" si="78">IF(BN586&lt;&gt;"",BJ586-BN586,"")</f>
        <v/>
      </c>
      <c r="BP586" s="108"/>
      <c r="BQ586" s="108"/>
      <c r="BR586" s="108"/>
      <c r="BS586" s="108"/>
      <c r="BT586" s="135" t="str">
        <f t="shared" ref="BT586:BT649" si="79">IF(BS586&lt;&gt;"",BO586-BS586,"")</f>
        <v/>
      </c>
      <c r="BU586" s="108"/>
      <c r="BV586" s="108"/>
      <c r="BW586" s="108"/>
      <c r="BX586" s="108"/>
      <c r="BY586" s="135" t="str">
        <f t="shared" ref="BY586:BY649" si="80">IF(BX586&lt;&gt;"",BT586-BX586,"")</f>
        <v/>
      </c>
      <c r="BZ586" s="108"/>
    </row>
    <row r="587" spans="1:78" x14ac:dyDescent="0.25">
      <c r="A587" s="27"/>
      <c r="B587" s="27"/>
      <c r="C587" s="27"/>
      <c r="D587" s="27"/>
      <c r="E587" s="28" t="str">
        <f>+IF(C587&lt;&gt;"",VLOOKUP(MID(C587,18,5),NIVELES!$A$133:$B$213,2,0),"")</f>
        <v/>
      </c>
      <c r="F587" s="88"/>
      <c r="G587" s="28" t="str">
        <f>IF(F587&lt;&gt;"",VLOOKUP(F587,NIVELES!$A$246:$C$464,3,0),"")</f>
        <v/>
      </c>
      <c r="H587" s="27"/>
      <c r="I587" s="27"/>
      <c r="J587" s="27"/>
      <c r="K587" s="107"/>
      <c r="L587" s="27"/>
      <c r="M587" s="46"/>
      <c r="N587" s="46"/>
      <c r="O587" s="46"/>
      <c r="P587" s="46"/>
      <c r="Q587" s="46"/>
      <c r="R587" s="46"/>
      <c r="S587" s="46"/>
      <c r="T587" s="46"/>
      <c r="U587" s="46"/>
      <c r="V587" s="46"/>
      <c r="W587" s="46"/>
      <c r="X587" s="46"/>
      <c r="Y587" s="41" t="str">
        <f>IF(A587&lt;&gt;"",IF(D587="DIRECCIÓN_DE_TRANSFERENCIAS","280 0031",VLOOKUP(C587,NIVELES!$A$14:$B$105,2,0)),"")</f>
        <v/>
      </c>
      <c r="Z587" s="106"/>
      <c r="AA587" s="43" t="str">
        <f>+IF(D587&lt;&gt;"",VLOOKUP(D587,NIVELES!$D$19:$H$25,2,0),"")</f>
        <v/>
      </c>
      <c r="AB587" s="28" t="str">
        <f>+IF(D587&lt;&gt;"",VLOOKUP(D587,NIVELES!$D$19:$H$25,3,0),"")</f>
        <v/>
      </c>
      <c r="AC587" s="28" t="str">
        <f>+IF(D587&lt;&gt;"",VLOOKUP(D587,NIVELES!$D$19:$H$25,4,0),"")</f>
        <v/>
      </c>
      <c r="AD587" s="28" t="str">
        <f>+IF(D587&lt;&gt;"",VLOOKUP(D587,NIVELES!$D$19:$H$25,5,0),"")</f>
        <v/>
      </c>
      <c r="AE587" s="44" t="str">
        <f>IF(AF587&lt;&gt;"",VLOOKUP(AF587,NIVELES!$F$495:$G$540,2,0),"")</f>
        <v/>
      </c>
      <c r="AF587" s="27"/>
      <c r="AG587" s="27"/>
      <c r="AH587" s="28" t="str">
        <f>+IF(AG587&lt;&gt;"",VLOOKUP(AG587,NIVELES!$A$800:$B$876,2,0),"")</f>
        <v/>
      </c>
      <c r="AI587" s="27"/>
      <c r="AJ587" s="27"/>
      <c r="AK587" s="28" t="str">
        <f>IF(AJ587&lt;&gt;"",+VLOOKUP(AJ587,NIVELES!$A$890:$B$1237,2,0),"")</f>
        <v/>
      </c>
      <c r="AL587" s="29"/>
      <c r="AM587" s="29"/>
      <c r="AN587" s="29"/>
      <c r="AO587" s="29"/>
      <c r="AP587" s="29"/>
      <c r="AQ587" s="29"/>
      <c r="AR587" s="29"/>
      <c r="AS587" s="29"/>
      <c r="AT587" s="29"/>
      <c r="AU587" s="29"/>
      <c r="AV587" s="29"/>
      <c r="AW587" s="29"/>
      <c r="AX587" s="29"/>
      <c r="AY587" s="31">
        <f t="shared" si="73"/>
        <v>0</v>
      </c>
      <c r="AZ587" s="30" t="str">
        <f t="shared" si="74"/>
        <v xml:space="preserve"> </v>
      </c>
      <c r="BA587" s="35" t="str">
        <f t="shared" si="75"/>
        <v xml:space="preserve"> </v>
      </c>
      <c r="BB587" s="108"/>
      <c r="BC587" s="108"/>
      <c r="BD587" s="108"/>
      <c r="BE587" s="136" t="str">
        <f t="shared" si="76"/>
        <v/>
      </c>
      <c r="BF587" s="108"/>
      <c r="BG587" s="110"/>
      <c r="BH587" s="110"/>
      <c r="BI587" s="110"/>
      <c r="BJ587" s="137" t="str">
        <f t="shared" si="77"/>
        <v/>
      </c>
      <c r="BK587" s="110"/>
      <c r="BL587" s="108"/>
      <c r="BM587" s="108"/>
      <c r="BN587" s="108"/>
      <c r="BO587" s="135" t="str">
        <f t="shared" si="78"/>
        <v/>
      </c>
      <c r="BP587" s="108"/>
      <c r="BQ587" s="108"/>
      <c r="BR587" s="108"/>
      <c r="BS587" s="108"/>
      <c r="BT587" s="135" t="str">
        <f t="shared" si="79"/>
        <v/>
      </c>
      <c r="BU587" s="108"/>
      <c r="BV587" s="108"/>
      <c r="BW587" s="108"/>
      <c r="BX587" s="108"/>
      <c r="BY587" s="135" t="str">
        <f t="shared" si="80"/>
        <v/>
      </c>
      <c r="BZ587" s="108"/>
    </row>
    <row r="588" spans="1:78" x14ac:dyDescent="0.25">
      <c r="A588" s="27"/>
      <c r="B588" s="27"/>
      <c r="C588" s="27"/>
      <c r="D588" s="27"/>
      <c r="E588" s="28" t="str">
        <f>+IF(C588&lt;&gt;"",VLOOKUP(MID(C588,18,5),NIVELES!$A$133:$B$213,2,0),"")</f>
        <v/>
      </c>
      <c r="F588" s="88"/>
      <c r="G588" s="28" t="str">
        <f>IF(F588&lt;&gt;"",VLOOKUP(F588,NIVELES!$A$246:$C$464,3,0),"")</f>
        <v/>
      </c>
      <c r="H588" s="27"/>
      <c r="I588" s="27"/>
      <c r="J588" s="27"/>
      <c r="K588" s="107"/>
      <c r="L588" s="27"/>
      <c r="M588" s="46"/>
      <c r="N588" s="46"/>
      <c r="O588" s="46"/>
      <c r="P588" s="46"/>
      <c r="Q588" s="46"/>
      <c r="R588" s="46"/>
      <c r="S588" s="46"/>
      <c r="T588" s="46"/>
      <c r="U588" s="46"/>
      <c r="V588" s="46"/>
      <c r="W588" s="46"/>
      <c r="X588" s="46"/>
      <c r="Y588" s="41" t="str">
        <f>IF(A588&lt;&gt;"",IF(D588="DIRECCIÓN_DE_TRANSFERENCIAS","280 0031",VLOOKUP(C588,NIVELES!$A$14:$B$105,2,0)),"")</f>
        <v/>
      </c>
      <c r="Z588" s="106"/>
      <c r="AA588" s="43" t="str">
        <f>+IF(D588&lt;&gt;"",VLOOKUP(D588,NIVELES!$D$19:$H$25,2,0),"")</f>
        <v/>
      </c>
      <c r="AB588" s="28" t="str">
        <f>+IF(D588&lt;&gt;"",VLOOKUP(D588,NIVELES!$D$19:$H$25,3,0),"")</f>
        <v/>
      </c>
      <c r="AC588" s="28" t="str">
        <f>+IF(D588&lt;&gt;"",VLOOKUP(D588,NIVELES!$D$19:$H$25,4,0),"")</f>
        <v/>
      </c>
      <c r="AD588" s="28" t="str">
        <f>+IF(D588&lt;&gt;"",VLOOKUP(D588,NIVELES!$D$19:$H$25,5,0),"")</f>
        <v/>
      </c>
      <c r="AE588" s="44" t="str">
        <f>IF(AF588&lt;&gt;"",VLOOKUP(AF588,NIVELES!$F$495:$G$540,2,0),"")</f>
        <v/>
      </c>
      <c r="AF588" s="27"/>
      <c r="AG588" s="27"/>
      <c r="AH588" s="28" t="str">
        <f>+IF(AG588&lt;&gt;"",VLOOKUP(AG588,NIVELES!$A$800:$B$876,2,0),"")</f>
        <v/>
      </c>
      <c r="AI588" s="27"/>
      <c r="AJ588" s="27"/>
      <c r="AK588" s="28" t="str">
        <f>IF(AJ588&lt;&gt;"",+VLOOKUP(AJ588,NIVELES!$A$890:$B$1237,2,0),"")</f>
        <v/>
      </c>
      <c r="AL588" s="29"/>
      <c r="AM588" s="29"/>
      <c r="AN588" s="29"/>
      <c r="AO588" s="29"/>
      <c r="AP588" s="29"/>
      <c r="AQ588" s="29"/>
      <c r="AR588" s="29"/>
      <c r="AS588" s="29"/>
      <c r="AT588" s="29"/>
      <c r="AU588" s="29"/>
      <c r="AV588" s="29"/>
      <c r="AW588" s="29"/>
      <c r="AX588" s="29"/>
      <c r="AY588" s="31">
        <f t="shared" si="73"/>
        <v>0</v>
      </c>
      <c r="AZ588" s="30" t="str">
        <f t="shared" si="74"/>
        <v xml:space="preserve"> </v>
      </c>
      <c r="BA588" s="35" t="str">
        <f t="shared" si="75"/>
        <v xml:space="preserve"> </v>
      </c>
      <c r="BB588" s="108"/>
      <c r="BC588" s="108"/>
      <c r="BD588" s="108"/>
      <c r="BE588" s="136" t="str">
        <f t="shared" si="76"/>
        <v/>
      </c>
      <c r="BF588" s="108"/>
      <c r="BG588" s="110"/>
      <c r="BH588" s="110"/>
      <c r="BI588" s="110"/>
      <c r="BJ588" s="137" t="str">
        <f t="shared" si="77"/>
        <v/>
      </c>
      <c r="BK588" s="110"/>
      <c r="BL588" s="108"/>
      <c r="BM588" s="108"/>
      <c r="BN588" s="108"/>
      <c r="BO588" s="135" t="str">
        <f t="shared" si="78"/>
        <v/>
      </c>
      <c r="BP588" s="108"/>
      <c r="BQ588" s="108"/>
      <c r="BR588" s="108"/>
      <c r="BS588" s="108"/>
      <c r="BT588" s="135" t="str">
        <f t="shared" si="79"/>
        <v/>
      </c>
      <c r="BU588" s="108"/>
      <c r="BV588" s="108"/>
      <c r="BW588" s="108"/>
      <c r="BX588" s="108"/>
      <c r="BY588" s="135" t="str">
        <f t="shared" si="80"/>
        <v/>
      </c>
      <c r="BZ588" s="108"/>
    </row>
    <row r="589" spans="1:78" x14ac:dyDescent="0.25">
      <c r="A589" s="27"/>
      <c r="B589" s="27"/>
      <c r="C589" s="27"/>
      <c r="D589" s="27"/>
      <c r="E589" s="28" t="str">
        <f>+IF(C589&lt;&gt;"",VLOOKUP(MID(C589,18,5),NIVELES!$A$133:$B$213,2,0),"")</f>
        <v/>
      </c>
      <c r="F589" s="88"/>
      <c r="G589" s="28" t="str">
        <f>IF(F589&lt;&gt;"",VLOOKUP(F589,NIVELES!$A$246:$C$464,3,0),"")</f>
        <v/>
      </c>
      <c r="H589" s="27"/>
      <c r="I589" s="27"/>
      <c r="J589" s="27"/>
      <c r="K589" s="107"/>
      <c r="L589" s="27"/>
      <c r="M589" s="46"/>
      <c r="N589" s="46"/>
      <c r="O589" s="46"/>
      <c r="P589" s="46"/>
      <c r="Q589" s="46"/>
      <c r="R589" s="46"/>
      <c r="S589" s="46"/>
      <c r="T589" s="46"/>
      <c r="U589" s="46"/>
      <c r="V589" s="46"/>
      <c r="W589" s="46"/>
      <c r="X589" s="46"/>
      <c r="Y589" s="41" t="str">
        <f>IF(A589&lt;&gt;"",IF(D589="DIRECCIÓN_DE_TRANSFERENCIAS","280 0031",VLOOKUP(C589,NIVELES!$A$14:$B$105,2,0)),"")</f>
        <v/>
      </c>
      <c r="Z589" s="106"/>
      <c r="AA589" s="43" t="str">
        <f>+IF(D589&lt;&gt;"",VLOOKUP(D589,NIVELES!$D$19:$H$25,2,0),"")</f>
        <v/>
      </c>
      <c r="AB589" s="28" t="str">
        <f>+IF(D589&lt;&gt;"",VLOOKUP(D589,NIVELES!$D$19:$H$25,3,0),"")</f>
        <v/>
      </c>
      <c r="AC589" s="28" t="str">
        <f>+IF(D589&lt;&gt;"",VLOOKUP(D589,NIVELES!$D$19:$H$25,4,0),"")</f>
        <v/>
      </c>
      <c r="AD589" s="28" t="str">
        <f>+IF(D589&lt;&gt;"",VLOOKUP(D589,NIVELES!$D$19:$H$25,5,0),"")</f>
        <v/>
      </c>
      <c r="AE589" s="44" t="str">
        <f>IF(AF589&lt;&gt;"",VLOOKUP(AF589,NIVELES!$F$495:$G$540,2,0),"")</f>
        <v/>
      </c>
      <c r="AF589" s="27"/>
      <c r="AG589" s="27"/>
      <c r="AH589" s="28" t="str">
        <f>+IF(AG589&lt;&gt;"",VLOOKUP(AG589,NIVELES!$A$800:$B$876,2,0),"")</f>
        <v/>
      </c>
      <c r="AI589" s="27"/>
      <c r="AJ589" s="27"/>
      <c r="AK589" s="28" t="str">
        <f>IF(AJ589&lt;&gt;"",+VLOOKUP(AJ589,NIVELES!$A$890:$B$1237,2,0),"")</f>
        <v/>
      </c>
      <c r="AL589" s="29"/>
      <c r="AM589" s="29"/>
      <c r="AN589" s="29"/>
      <c r="AO589" s="29"/>
      <c r="AP589" s="29"/>
      <c r="AQ589" s="29"/>
      <c r="AR589" s="29"/>
      <c r="AS589" s="29"/>
      <c r="AT589" s="29"/>
      <c r="AU589" s="29"/>
      <c r="AV589" s="29"/>
      <c r="AW589" s="29"/>
      <c r="AX589" s="29"/>
      <c r="AY589" s="31">
        <f t="shared" si="73"/>
        <v>0</v>
      </c>
      <c r="AZ589" s="30" t="str">
        <f t="shared" si="74"/>
        <v xml:space="preserve"> </v>
      </c>
      <c r="BA589" s="35" t="str">
        <f t="shared" si="75"/>
        <v xml:space="preserve"> </v>
      </c>
      <c r="BB589" s="108"/>
      <c r="BC589" s="108"/>
      <c r="BD589" s="108"/>
      <c r="BE589" s="136" t="str">
        <f t="shared" si="76"/>
        <v/>
      </c>
      <c r="BF589" s="108"/>
      <c r="BG589" s="110"/>
      <c r="BH589" s="110"/>
      <c r="BI589" s="110"/>
      <c r="BJ589" s="137" t="str">
        <f t="shared" si="77"/>
        <v/>
      </c>
      <c r="BK589" s="110"/>
      <c r="BL589" s="108"/>
      <c r="BM589" s="108"/>
      <c r="BN589" s="108"/>
      <c r="BO589" s="135" t="str">
        <f t="shared" si="78"/>
        <v/>
      </c>
      <c r="BP589" s="108"/>
      <c r="BQ589" s="108"/>
      <c r="BR589" s="108"/>
      <c r="BS589" s="108"/>
      <c r="BT589" s="135" t="str">
        <f t="shared" si="79"/>
        <v/>
      </c>
      <c r="BU589" s="108"/>
      <c r="BV589" s="108"/>
      <c r="BW589" s="108"/>
      <c r="BX589" s="108"/>
      <c r="BY589" s="135" t="str">
        <f t="shared" si="80"/>
        <v/>
      </c>
      <c r="BZ589" s="108"/>
    </row>
    <row r="590" spans="1:78" x14ac:dyDescent="0.25">
      <c r="A590" s="27"/>
      <c r="B590" s="27"/>
      <c r="C590" s="27"/>
      <c r="D590" s="27"/>
      <c r="E590" s="28" t="str">
        <f>+IF(C590&lt;&gt;"",VLOOKUP(MID(C590,18,5),NIVELES!$A$133:$B$213,2,0),"")</f>
        <v/>
      </c>
      <c r="F590" s="88"/>
      <c r="G590" s="28" t="str">
        <f>IF(F590&lt;&gt;"",VLOOKUP(F590,NIVELES!$A$246:$C$464,3,0),"")</f>
        <v/>
      </c>
      <c r="H590" s="27"/>
      <c r="I590" s="27"/>
      <c r="J590" s="27"/>
      <c r="K590" s="107"/>
      <c r="L590" s="27"/>
      <c r="M590" s="46"/>
      <c r="N590" s="46"/>
      <c r="O590" s="46"/>
      <c r="P590" s="46"/>
      <c r="Q590" s="46"/>
      <c r="R590" s="46"/>
      <c r="S590" s="46"/>
      <c r="T590" s="46"/>
      <c r="U590" s="46"/>
      <c r="V590" s="46"/>
      <c r="W590" s="46"/>
      <c r="X590" s="46"/>
      <c r="Y590" s="41" t="str">
        <f>IF(A590&lt;&gt;"",IF(D590="DIRECCIÓN_DE_TRANSFERENCIAS","280 0031",VLOOKUP(C590,NIVELES!$A$14:$B$105,2,0)),"")</f>
        <v/>
      </c>
      <c r="Z590" s="106"/>
      <c r="AA590" s="43" t="str">
        <f>+IF(D590&lt;&gt;"",VLOOKUP(D590,NIVELES!$D$19:$H$25,2,0),"")</f>
        <v/>
      </c>
      <c r="AB590" s="28" t="str">
        <f>+IF(D590&lt;&gt;"",VLOOKUP(D590,NIVELES!$D$19:$H$25,3,0),"")</f>
        <v/>
      </c>
      <c r="AC590" s="28" t="str">
        <f>+IF(D590&lt;&gt;"",VLOOKUP(D590,NIVELES!$D$19:$H$25,4,0),"")</f>
        <v/>
      </c>
      <c r="AD590" s="28" t="str">
        <f>+IF(D590&lt;&gt;"",VLOOKUP(D590,NIVELES!$D$19:$H$25,5,0),"")</f>
        <v/>
      </c>
      <c r="AE590" s="44" t="str">
        <f>IF(AF590&lt;&gt;"",VLOOKUP(AF590,NIVELES!$F$495:$G$540,2,0),"")</f>
        <v/>
      </c>
      <c r="AF590" s="27"/>
      <c r="AG590" s="27"/>
      <c r="AH590" s="28" t="str">
        <f>+IF(AG590&lt;&gt;"",VLOOKUP(AG590,NIVELES!$A$800:$B$876,2,0),"")</f>
        <v/>
      </c>
      <c r="AI590" s="27"/>
      <c r="AJ590" s="27"/>
      <c r="AK590" s="28" t="str">
        <f>IF(AJ590&lt;&gt;"",+VLOOKUP(AJ590,NIVELES!$A$890:$B$1237,2,0),"")</f>
        <v/>
      </c>
      <c r="AL590" s="29"/>
      <c r="AM590" s="29"/>
      <c r="AN590" s="29"/>
      <c r="AO590" s="29"/>
      <c r="AP590" s="29"/>
      <c r="AQ590" s="29"/>
      <c r="AR590" s="29"/>
      <c r="AS590" s="29"/>
      <c r="AT590" s="29"/>
      <c r="AU590" s="29"/>
      <c r="AV590" s="29"/>
      <c r="AW590" s="29"/>
      <c r="AX590" s="29"/>
      <c r="AY590" s="31">
        <f t="shared" si="73"/>
        <v>0</v>
      </c>
      <c r="AZ590" s="30" t="str">
        <f t="shared" si="74"/>
        <v xml:space="preserve"> </v>
      </c>
      <c r="BA590" s="35" t="str">
        <f t="shared" si="75"/>
        <v xml:space="preserve"> </v>
      </c>
      <c r="BB590" s="108"/>
      <c r="BC590" s="108"/>
      <c r="BD590" s="108"/>
      <c r="BE590" s="136" t="str">
        <f t="shared" si="76"/>
        <v/>
      </c>
      <c r="BF590" s="108"/>
      <c r="BG590" s="110"/>
      <c r="BH590" s="110"/>
      <c r="BI590" s="110"/>
      <c r="BJ590" s="137" t="str">
        <f t="shared" si="77"/>
        <v/>
      </c>
      <c r="BK590" s="110"/>
      <c r="BL590" s="108"/>
      <c r="BM590" s="108"/>
      <c r="BN590" s="108"/>
      <c r="BO590" s="135" t="str">
        <f t="shared" si="78"/>
        <v/>
      </c>
      <c r="BP590" s="108"/>
      <c r="BQ590" s="108"/>
      <c r="BR590" s="108"/>
      <c r="BS590" s="108"/>
      <c r="BT590" s="135" t="str">
        <f t="shared" si="79"/>
        <v/>
      </c>
      <c r="BU590" s="108"/>
      <c r="BV590" s="108"/>
      <c r="BW590" s="108"/>
      <c r="BX590" s="108"/>
      <c r="BY590" s="135" t="str">
        <f t="shared" si="80"/>
        <v/>
      </c>
      <c r="BZ590" s="108"/>
    </row>
    <row r="591" spans="1:78" x14ac:dyDescent="0.25">
      <c r="A591" s="27"/>
      <c r="B591" s="27"/>
      <c r="C591" s="27"/>
      <c r="D591" s="27"/>
      <c r="E591" s="28" t="str">
        <f>+IF(C591&lt;&gt;"",VLOOKUP(MID(C591,18,5),NIVELES!$A$133:$B$213,2,0),"")</f>
        <v/>
      </c>
      <c r="F591" s="88"/>
      <c r="G591" s="28" t="str">
        <f>IF(F591&lt;&gt;"",VLOOKUP(F591,NIVELES!$A$246:$C$464,3,0),"")</f>
        <v/>
      </c>
      <c r="H591" s="27"/>
      <c r="I591" s="27"/>
      <c r="J591" s="27"/>
      <c r="K591" s="107"/>
      <c r="L591" s="27"/>
      <c r="M591" s="46"/>
      <c r="N591" s="46"/>
      <c r="O591" s="46"/>
      <c r="P591" s="46"/>
      <c r="Q591" s="46"/>
      <c r="R591" s="46"/>
      <c r="S591" s="46"/>
      <c r="T591" s="46"/>
      <c r="U591" s="46"/>
      <c r="V591" s="46"/>
      <c r="W591" s="46"/>
      <c r="X591" s="46"/>
      <c r="Y591" s="41" t="str">
        <f>IF(A591&lt;&gt;"",IF(D591="DIRECCIÓN_DE_TRANSFERENCIAS","280 0031",VLOOKUP(C591,NIVELES!$A$14:$B$105,2,0)),"")</f>
        <v/>
      </c>
      <c r="Z591" s="106"/>
      <c r="AA591" s="43" t="str">
        <f>+IF(D591&lt;&gt;"",VLOOKUP(D591,NIVELES!$D$19:$H$25,2,0),"")</f>
        <v/>
      </c>
      <c r="AB591" s="28" t="str">
        <f>+IF(D591&lt;&gt;"",VLOOKUP(D591,NIVELES!$D$19:$H$25,3,0),"")</f>
        <v/>
      </c>
      <c r="AC591" s="28" t="str">
        <f>+IF(D591&lt;&gt;"",VLOOKUP(D591,NIVELES!$D$19:$H$25,4,0),"")</f>
        <v/>
      </c>
      <c r="AD591" s="28" t="str">
        <f>+IF(D591&lt;&gt;"",VLOOKUP(D591,NIVELES!$D$19:$H$25,5,0),"")</f>
        <v/>
      </c>
      <c r="AE591" s="44" t="str">
        <f>IF(AF591&lt;&gt;"",VLOOKUP(AF591,NIVELES!$F$495:$G$540,2,0),"")</f>
        <v/>
      </c>
      <c r="AF591" s="27"/>
      <c r="AG591" s="27"/>
      <c r="AH591" s="28" t="str">
        <f>+IF(AG591&lt;&gt;"",VLOOKUP(AG591,NIVELES!$A$800:$B$876,2,0),"")</f>
        <v/>
      </c>
      <c r="AI591" s="27"/>
      <c r="AJ591" s="27"/>
      <c r="AK591" s="28" t="str">
        <f>IF(AJ591&lt;&gt;"",+VLOOKUP(AJ591,NIVELES!$A$890:$B$1237,2,0),"")</f>
        <v/>
      </c>
      <c r="AL591" s="29"/>
      <c r="AM591" s="29"/>
      <c r="AN591" s="29"/>
      <c r="AO591" s="29"/>
      <c r="AP591" s="29"/>
      <c r="AQ591" s="29"/>
      <c r="AR591" s="29"/>
      <c r="AS591" s="29"/>
      <c r="AT591" s="29"/>
      <c r="AU591" s="29"/>
      <c r="AV591" s="29"/>
      <c r="AW591" s="29"/>
      <c r="AX591" s="29"/>
      <c r="AY591" s="31">
        <f t="shared" si="73"/>
        <v>0</v>
      </c>
      <c r="AZ591" s="30" t="str">
        <f t="shared" si="74"/>
        <v xml:space="preserve"> </v>
      </c>
      <c r="BA591" s="35" t="str">
        <f t="shared" si="75"/>
        <v xml:space="preserve"> </v>
      </c>
      <c r="BB591" s="108"/>
      <c r="BC591" s="108"/>
      <c r="BD591" s="108"/>
      <c r="BE591" s="136" t="str">
        <f t="shared" si="76"/>
        <v/>
      </c>
      <c r="BF591" s="108"/>
      <c r="BG591" s="110"/>
      <c r="BH591" s="110"/>
      <c r="BI591" s="110"/>
      <c r="BJ591" s="137" t="str">
        <f t="shared" si="77"/>
        <v/>
      </c>
      <c r="BK591" s="110"/>
      <c r="BL591" s="108"/>
      <c r="BM591" s="108"/>
      <c r="BN591" s="108"/>
      <c r="BO591" s="135" t="str">
        <f t="shared" si="78"/>
        <v/>
      </c>
      <c r="BP591" s="108"/>
      <c r="BQ591" s="108"/>
      <c r="BR591" s="108"/>
      <c r="BS591" s="108"/>
      <c r="BT591" s="135" t="str">
        <f t="shared" si="79"/>
        <v/>
      </c>
      <c r="BU591" s="108"/>
      <c r="BV591" s="108"/>
      <c r="BW591" s="108"/>
      <c r="BX591" s="108"/>
      <c r="BY591" s="135" t="str">
        <f t="shared" si="80"/>
        <v/>
      </c>
      <c r="BZ591" s="108"/>
    </row>
    <row r="592" spans="1:78" x14ac:dyDescent="0.25">
      <c r="A592" s="27"/>
      <c r="B592" s="27"/>
      <c r="C592" s="27"/>
      <c r="D592" s="27"/>
      <c r="E592" s="28" t="str">
        <f>+IF(C592&lt;&gt;"",VLOOKUP(MID(C592,18,5),NIVELES!$A$133:$B$213,2,0),"")</f>
        <v/>
      </c>
      <c r="F592" s="88"/>
      <c r="G592" s="28" t="str">
        <f>IF(F592&lt;&gt;"",VLOOKUP(F592,NIVELES!$A$246:$C$464,3,0),"")</f>
        <v/>
      </c>
      <c r="H592" s="27"/>
      <c r="I592" s="27"/>
      <c r="J592" s="27"/>
      <c r="K592" s="107"/>
      <c r="L592" s="27"/>
      <c r="M592" s="46"/>
      <c r="N592" s="46"/>
      <c r="O592" s="46"/>
      <c r="P592" s="46"/>
      <c r="Q592" s="46"/>
      <c r="R592" s="46"/>
      <c r="S592" s="46"/>
      <c r="T592" s="46"/>
      <c r="U592" s="46"/>
      <c r="V592" s="46"/>
      <c r="W592" s="46"/>
      <c r="X592" s="46"/>
      <c r="Y592" s="41" t="str">
        <f>IF(A592&lt;&gt;"",IF(D592="DIRECCIÓN_DE_TRANSFERENCIAS","280 0031",VLOOKUP(C592,NIVELES!$A$14:$B$105,2,0)),"")</f>
        <v/>
      </c>
      <c r="Z592" s="106"/>
      <c r="AA592" s="43" t="str">
        <f>+IF(D592&lt;&gt;"",VLOOKUP(D592,NIVELES!$D$19:$H$25,2,0),"")</f>
        <v/>
      </c>
      <c r="AB592" s="28" t="str">
        <f>+IF(D592&lt;&gt;"",VLOOKUP(D592,NIVELES!$D$19:$H$25,3,0),"")</f>
        <v/>
      </c>
      <c r="AC592" s="28" t="str">
        <f>+IF(D592&lt;&gt;"",VLOOKUP(D592,NIVELES!$D$19:$H$25,4,0),"")</f>
        <v/>
      </c>
      <c r="AD592" s="28" t="str">
        <f>+IF(D592&lt;&gt;"",VLOOKUP(D592,NIVELES!$D$19:$H$25,5,0),"")</f>
        <v/>
      </c>
      <c r="AE592" s="44" t="str">
        <f>IF(AF592&lt;&gt;"",VLOOKUP(AF592,NIVELES!$F$495:$G$540,2,0),"")</f>
        <v/>
      </c>
      <c r="AF592" s="27"/>
      <c r="AG592" s="27"/>
      <c r="AH592" s="28" t="str">
        <f>+IF(AG592&lt;&gt;"",VLOOKUP(AG592,NIVELES!$A$800:$B$876,2,0),"")</f>
        <v/>
      </c>
      <c r="AI592" s="27"/>
      <c r="AJ592" s="27"/>
      <c r="AK592" s="28" t="str">
        <f>IF(AJ592&lt;&gt;"",+VLOOKUP(AJ592,NIVELES!$A$890:$B$1237,2,0),"")</f>
        <v/>
      </c>
      <c r="AL592" s="29"/>
      <c r="AM592" s="29"/>
      <c r="AN592" s="29"/>
      <c r="AO592" s="29"/>
      <c r="AP592" s="29"/>
      <c r="AQ592" s="29"/>
      <c r="AR592" s="29"/>
      <c r="AS592" s="29"/>
      <c r="AT592" s="29"/>
      <c r="AU592" s="29"/>
      <c r="AV592" s="29"/>
      <c r="AW592" s="29"/>
      <c r="AX592" s="29"/>
      <c r="AY592" s="31">
        <f t="shared" si="73"/>
        <v>0</v>
      </c>
      <c r="AZ592" s="30" t="str">
        <f t="shared" si="74"/>
        <v xml:space="preserve"> </v>
      </c>
      <c r="BA592" s="35" t="str">
        <f t="shared" si="75"/>
        <v xml:space="preserve"> </v>
      </c>
      <c r="BB592" s="108"/>
      <c r="BC592" s="108"/>
      <c r="BD592" s="108"/>
      <c r="BE592" s="136" t="str">
        <f t="shared" si="76"/>
        <v/>
      </c>
      <c r="BF592" s="108"/>
      <c r="BG592" s="110"/>
      <c r="BH592" s="110"/>
      <c r="BI592" s="110"/>
      <c r="BJ592" s="137" t="str">
        <f t="shared" si="77"/>
        <v/>
      </c>
      <c r="BK592" s="110"/>
      <c r="BL592" s="108"/>
      <c r="BM592" s="108"/>
      <c r="BN592" s="108"/>
      <c r="BO592" s="135" t="str">
        <f t="shared" si="78"/>
        <v/>
      </c>
      <c r="BP592" s="108"/>
      <c r="BQ592" s="108"/>
      <c r="BR592" s="108"/>
      <c r="BS592" s="108"/>
      <c r="BT592" s="135" t="str">
        <f t="shared" si="79"/>
        <v/>
      </c>
      <c r="BU592" s="108"/>
      <c r="BV592" s="108"/>
      <c r="BW592" s="108"/>
      <c r="BX592" s="108"/>
      <c r="BY592" s="135" t="str">
        <f t="shared" si="80"/>
        <v/>
      </c>
      <c r="BZ592" s="108"/>
    </row>
    <row r="593" spans="1:78" x14ac:dyDescent="0.25">
      <c r="A593" s="27"/>
      <c r="B593" s="27"/>
      <c r="C593" s="27"/>
      <c r="D593" s="27"/>
      <c r="E593" s="28" t="str">
        <f>+IF(C593&lt;&gt;"",VLOOKUP(MID(C593,18,5),NIVELES!$A$133:$B$213,2,0),"")</f>
        <v/>
      </c>
      <c r="F593" s="88"/>
      <c r="G593" s="28" t="str">
        <f>IF(F593&lt;&gt;"",VLOOKUP(F593,NIVELES!$A$246:$C$464,3,0),"")</f>
        <v/>
      </c>
      <c r="H593" s="27"/>
      <c r="I593" s="27"/>
      <c r="J593" s="27"/>
      <c r="K593" s="107"/>
      <c r="L593" s="27"/>
      <c r="M593" s="46"/>
      <c r="N593" s="46"/>
      <c r="O593" s="46"/>
      <c r="P593" s="46"/>
      <c r="Q593" s="46"/>
      <c r="R593" s="46"/>
      <c r="S593" s="46"/>
      <c r="T593" s="46"/>
      <c r="U593" s="46"/>
      <c r="V593" s="46"/>
      <c r="W593" s="46"/>
      <c r="X593" s="46"/>
      <c r="Y593" s="41" t="str">
        <f>IF(A593&lt;&gt;"",IF(D593="DIRECCIÓN_DE_TRANSFERENCIAS","280 0031",VLOOKUP(C593,NIVELES!$A$14:$B$105,2,0)),"")</f>
        <v/>
      </c>
      <c r="Z593" s="106"/>
      <c r="AA593" s="43" t="str">
        <f>+IF(D593&lt;&gt;"",VLOOKUP(D593,NIVELES!$D$19:$H$25,2,0),"")</f>
        <v/>
      </c>
      <c r="AB593" s="28" t="str">
        <f>+IF(D593&lt;&gt;"",VLOOKUP(D593,NIVELES!$D$19:$H$25,3,0),"")</f>
        <v/>
      </c>
      <c r="AC593" s="28" t="str">
        <f>+IF(D593&lt;&gt;"",VLOOKUP(D593,NIVELES!$D$19:$H$25,4,0),"")</f>
        <v/>
      </c>
      <c r="AD593" s="28" t="str">
        <f>+IF(D593&lt;&gt;"",VLOOKUP(D593,NIVELES!$D$19:$H$25,5,0),"")</f>
        <v/>
      </c>
      <c r="AE593" s="44" t="str">
        <f>IF(AF593&lt;&gt;"",VLOOKUP(AF593,NIVELES!$F$495:$G$540,2,0),"")</f>
        <v/>
      </c>
      <c r="AF593" s="27"/>
      <c r="AG593" s="27"/>
      <c r="AH593" s="28" t="str">
        <f>+IF(AG593&lt;&gt;"",VLOOKUP(AG593,NIVELES!$A$800:$B$876,2,0),"")</f>
        <v/>
      </c>
      <c r="AI593" s="27"/>
      <c r="AJ593" s="27"/>
      <c r="AK593" s="28" t="str">
        <f>IF(AJ593&lt;&gt;"",+VLOOKUP(AJ593,NIVELES!$A$890:$B$1237,2,0),"")</f>
        <v/>
      </c>
      <c r="AL593" s="29"/>
      <c r="AM593" s="29"/>
      <c r="AN593" s="29"/>
      <c r="AO593" s="29"/>
      <c r="AP593" s="29"/>
      <c r="AQ593" s="29"/>
      <c r="AR593" s="29"/>
      <c r="AS593" s="29"/>
      <c r="AT593" s="29"/>
      <c r="AU593" s="29"/>
      <c r="AV593" s="29"/>
      <c r="AW593" s="29"/>
      <c r="AX593" s="29"/>
      <c r="AY593" s="31">
        <f t="shared" si="73"/>
        <v>0</v>
      </c>
      <c r="AZ593" s="30" t="str">
        <f t="shared" si="74"/>
        <v xml:space="preserve"> </v>
      </c>
      <c r="BA593" s="35" t="str">
        <f t="shared" si="75"/>
        <v xml:space="preserve"> </v>
      </c>
      <c r="BB593" s="108"/>
      <c r="BC593" s="108"/>
      <c r="BD593" s="108"/>
      <c r="BE593" s="136" t="str">
        <f t="shared" si="76"/>
        <v/>
      </c>
      <c r="BF593" s="108"/>
      <c r="BG593" s="110"/>
      <c r="BH593" s="110"/>
      <c r="BI593" s="110"/>
      <c r="BJ593" s="137" t="str">
        <f t="shared" si="77"/>
        <v/>
      </c>
      <c r="BK593" s="110"/>
      <c r="BL593" s="108"/>
      <c r="BM593" s="108"/>
      <c r="BN593" s="108"/>
      <c r="BO593" s="135" t="str">
        <f t="shared" si="78"/>
        <v/>
      </c>
      <c r="BP593" s="108"/>
      <c r="BQ593" s="108"/>
      <c r="BR593" s="108"/>
      <c r="BS593" s="108"/>
      <c r="BT593" s="135" t="str">
        <f t="shared" si="79"/>
        <v/>
      </c>
      <c r="BU593" s="108"/>
      <c r="BV593" s="108"/>
      <c r="BW593" s="108"/>
      <c r="BX593" s="108"/>
      <c r="BY593" s="135" t="str">
        <f t="shared" si="80"/>
        <v/>
      </c>
      <c r="BZ593" s="108"/>
    </row>
    <row r="594" spans="1:78" x14ac:dyDescent="0.25">
      <c r="A594" s="27"/>
      <c r="B594" s="27"/>
      <c r="C594" s="27"/>
      <c r="D594" s="27"/>
      <c r="E594" s="28" t="str">
        <f>+IF(C594&lt;&gt;"",VLOOKUP(MID(C594,18,5),NIVELES!$A$133:$B$213,2,0),"")</f>
        <v/>
      </c>
      <c r="F594" s="88"/>
      <c r="G594" s="28" t="str">
        <f>IF(F594&lt;&gt;"",VLOOKUP(F594,NIVELES!$A$246:$C$464,3,0),"")</f>
        <v/>
      </c>
      <c r="H594" s="27"/>
      <c r="I594" s="27"/>
      <c r="J594" s="27"/>
      <c r="K594" s="107"/>
      <c r="L594" s="27"/>
      <c r="M594" s="46"/>
      <c r="N594" s="46"/>
      <c r="O594" s="46"/>
      <c r="P594" s="46"/>
      <c r="Q594" s="46"/>
      <c r="R594" s="46"/>
      <c r="S594" s="46"/>
      <c r="T594" s="46"/>
      <c r="U594" s="46"/>
      <c r="V594" s="46"/>
      <c r="W594" s="46"/>
      <c r="X594" s="46"/>
      <c r="Y594" s="41" t="str">
        <f>IF(A594&lt;&gt;"",IF(D594="DIRECCIÓN_DE_TRANSFERENCIAS","280 0031",VLOOKUP(C594,NIVELES!$A$14:$B$105,2,0)),"")</f>
        <v/>
      </c>
      <c r="Z594" s="106"/>
      <c r="AA594" s="43" t="str">
        <f>+IF(D594&lt;&gt;"",VLOOKUP(D594,NIVELES!$D$19:$H$25,2,0),"")</f>
        <v/>
      </c>
      <c r="AB594" s="28" t="str">
        <f>+IF(D594&lt;&gt;"",VLOOKUP(D594,NIVELES!$D$19:$H$25,3,0),"")</f>
        <v/>
      </c>
      <c r="AC594" s="28" t="str">
        <f>+IF(D594&lt;&gt;"",VLOOKUP(D594,NIVELES!$D$19:$H$25,4,0),"")</f>
        <v/>
      </c>
      <c r="AD594" s="28" t="str">
        <f>+IF(D594&lt;&gt;"",VLOOKUP(D594,NIVELES!$D$19:$H$25,5,0),"")</f>
        <v/>
      </c>
      <c r="AE594" s="44" t="str">
        <f>IF(AF594&lt;&gt;"",VLOOKUP(AF594,NIVELES!$F$495:$G$540,2,0),"")</f>
        <v/>
      </c>
      <c r="AF594" s="27"/>
      <c r="AG594" s="27"/>
      <c r="AH594" s="28" t="str">
        <f>+IF(AG594&lt;&gt;"",VLOOKUP(AG594,NIVELES!$A$800:$B$876,2,0),"")</f>
        <v/>
      </c>
      <c r="AI594" s="27"/>
      <c r="AJ594" s="27"/>
      <c r="AK594" s="28" t="str">
        <f>IF(AJ594&lt;&gt;"",+VLOOKUP(AJ594,NIVELES!$A$890:$B$1237,2,0),"")</f>
        <v/>
      </c>
      <c r="AL594" s="29"/>
      <c r="AM594" s="29"/>
      <c r="AN594" s="29"/>
      <c r="AO594" s="29"/>
      <c r="AP594" s="29"/>
      <c r="AQ594" s="29"/>
      <c r="AR594" s="29"/>
      <c r="AS594" s="29"/>
      <c r="AT594" s="29"/>
      <c r="AU594" s="29"/>
      <c r="AV594" s="29"/>
      <c r="AW594" s="29"/>
      <c r="AX594" s="29"/>
      <c r="AY594" s="31">
        <f t="shared" si="73"/>
        <v>0</v>
      </c>
      <c r="AZ594" s="30" t="str">
        <f t="shared" si="74"/>
        <v xml:space="preserve"> </v>
      </c>
      <c r="BA594" s="35" t="str">
        <f t="shared" si="75"/>
        <v xml:space="preserve"> </v>
      </c>
      <c r="BB594" s="108"/>
      <c r="BC594" s="108"/>
      <c r="BD594" s="108"/>
      <c r="BE594" s="136" t="str">
        <f t="shared" si="76"/>
        <v/>
      </c>
      <c r="BF594" s="108"/>
      <c r="BG594" s="110"/>
      <c r="BH594" s="110"/>
      <c r="BI594" s="110"/>
      <c r="BJ594" s="137" t="str">
        <f t="shared" si="77"/>
        <v/>
      </c>
      <c r="BK594" s="110"/>
      <c r="BL594" s="108"/>
      <c r="BM594" s="108"/>
      <c r="BN594" s="108"/>
      <c r="BO594" s="135" t="str">
        <f t="shared" si="78"/>
        <v/>
      </c>
      <c r="BP594" s="108"/>
      <c r="BQ594" s="108"/>
      <c r="BR594" s="108"/>
      <c r="BS594" s="108"/>
      <c r="BT594" s="135" t="str">
        <f t="shared" si="79"/>
        <v/>
      </c>
      <c r="BU594" s="108"/>
      <c r="BV594" s="108"/>
      <c r="BW594" s="108"/>
      <c r="BX594" s="108"/>
      <c r="BY594" s="135" t="str">
        <f t="shared" si="80"/>
        <v/>
      </c>
      <c r="BZ594" s="108"/>
    </row>
    <row r="595" spans="1:78" x14ac:dyDescent="0.25">
      <c r="A595" s="27"/>
      <c r="B595" s="27"/>
      <c r="C595" s="27"/>
      <c r="D595" s="27"/>
      <c r="E595" s="28" t="str">
        <f>+IF(C595&lt;&gt;"",VLOOKUP(MID(C595,18,5),NIVELES!$A$133:$B$213,2,0),"")</f>
        <v/>
      </c>
      <c r="F595" s="88"/>
      <c r="G595" s="28" t="str">
        <f>IF(F595&lt;&gt;"",VLOOKUP(F595,NIVELES!$A$246:$C$464,3,0),"")</f>
        <v/>
      </c>
      <c r="H595" s="27"/>
      <c r="I595" s="27"/>
      <c r="J595" s="27"/>
      <c r="K595" s="107"/>
      <c r="L595" s="27"/>
      <c r="M595" s="46"/>
      <c r="N595" s="46"/>
      <c r="O595" s="46"/>
      <c r="P595" s="46"/>
      <c r="Q595" s="46"/>
      <c r="R595" s="46"/>
      <c r="S595" s="46"/>
      <c r="T595" s="46"/>
      <c r="U595" s="46"/>
      <c r="V595" s="46"/>
      <c r="W595" s="46"/>
      <c r="X595" s="46"/>
      <c r="Y595" s="41" t="str">
        <f>IF(A595&lt;&gt;"",IF(D595="DIRECCIÓN_DE_TRANSFERENCIAS","280 0031",VLOOKUP(C595,NIVELES!$A$14:$B$105,2,0)),"")</f>
        <v/>
      </c>
      <c r="Z595" s="106"/>
      <c r="AA595" s="43" t="str">
        <f>+IF(D595&lt;&gt;"",VLOOKUP(D595,NIVELES!$D$19:$H$25,2,0),"")</f>
        <v/>
      </c>
      <c r="AB595" s="28" t="str">
        <f>+IF(D595&lt;&gt;"",VLOOKUP(D595,NIVELES!$D$19:$H$25,3,0),"")</f>
        <v/>
      </c>
      <c r="AC595" s="28" t="str">
        <f>+IF(D595&lt;&gt;"",VLOOKUP(D595,NIVELES!$D$19:$H$25,4,0),"")</f>
        <v/>
      </c>
      <c r="AD595" s="28" t="str">
        <f>+IF(D595&lt;&gt;"",VLOOKUP(D595,NIVELES!$D$19:$H$25,5,0),"")</f>
        <v/>
      </c>
      <c r="AE595" s="44" t="str">
        <f>IF(AF595&lt;&gt;"",VLOOKUP(AF595,NIVELES!$F$495:$G$540,2,0),"")</f>
        <v/>
      </c>
      <c r="AF595" s="27"/>
      <c r="AG595" s="27"/>
      <c r="AH595" s="28" t="str">
        <f>+IF(AG595&lt;&gt;"",VLOOKUP(AG595,NIVELES!$A$800:$B$876,2,0),"")</f>
        <v/>
      </c>
      <c r="AI595" s="27"/>
      <c r="AJ595" s="27"/>
      <c r="AK595" s="28" t="str">
        <f>IF(AJ595&lt;&gt;"",+VLOOKUP(AJ595,NIVELES!$A$890:$B$1237,2,0),"")</f>
        <v/>
      </c>
      <c r="AL595" s="29"/>
      <c r="AM595" s="29"/>
      <c r="AN595" s="29"/>
      <c r="AO595" s="29"/>
      <c r="AP595" s="29"/>
      <c r="AQ595" s="29"/>
      <c r="AR595" s="29"/>
      <c r="AS595" s="29"/>
      <c r="AT595" s="29"/>
      <c r="AU595" s="29"/>
      <c r="AV595" s="29"/>
      <c r="AW595" s="29"/>
      <c r="AX595" s="29"/>
      <c r="AY595" s="31">
        <f t="shared" si="73"/>
        <v>0</v>
      </c>
      <c r="AZ595" s="30" t="str">
        <f t="shared" si="74"/>
        <v xml:space="preserve"> </v>
      </c>
      <c r="BA595" s="35" t="str">
        <f t="shared" si="75"/>
        <v xml:space="preserve"> </v>
      </c>
      <c r="BB595" s="108"/>
      <c r="BC595" s="108"/>
      <c r="BD595" s="108"/>
      <c r="BE595" s="136" t="str">
        <f t="shared" si="76"/>
        <v/>
      </c>
      <c r="BF595" s="108"/>
      <c r="BG595" s="110"/>
      <c r="BH595" s="110"/>
      <c r="BI595" s="110"/>
      <c r="BJ595" s="137" t="str">
        <f t="shared" si="77"/>
        <v/>
      </c>
      <c r="BK595" s="110"/>
      <c r="BL595" s="108"/>
      <c r="BM595" s="108"/>
      <c r="BN595" s="108"/>
      <c r="BO595" s="135" t="str">
        <f t="shared" si="78"/>
        <v/>
      </c>
      <c r="BP595" s="108"/>
      <c r="BQ595" s="108"/>
      <c r="BR595" s="108"/>
      <c r="BS595" s="108"/>
      <c r="BT595" s="135" t="str">
        <f t="shared" si="79"/>
        <v/>
      </c>
      <c r="BU595" s="108"/>
      <c r="BV595" s="108"/>
      <c r="BW595" s="108"/>
      <c r="BX595" s="108"/>
      <c r="BY595" s="135" t="str">
        <f t="shared" si="80"/>
        <v/>
      </c>
      <c r="BZ595" s="108"/>
    </row>
    <row r="596" spans="1:78" x14ac:dyDescent="0.25">
      <c r="A596" s="27"/>
      <c r="B596" s="27"/>
      <c r="C596" s="27"/>
      <c r="D596" s="27"/>
      <c r="E596" s="28" t="str">
        <f>+IF(C596&lt;&gt;"",VLOOKUP(MID(C596,18,5),NIVELES!$A$133:$B$213,2,0),"")</f>
        <v/>
      </c>
      <c r="F596" s="88"/>
      <c r="G596" s="28" t="str">
        <f>IF(F596&lt;&gt;"",VLOOKUP(F596,NIVELES!$A$246:$C$464,3,0),"")</f>
        <v/>
      </c>
      <c r="H596" s="27"/>
      <c r="I596" s="27"/>
      <c r="J596" s="27"/>
      <c r="K596" s="107"/>
      <c r="L596" s="27"/>
      <c r="M596" s="46"/>
      <c r="N596" s="46"/>
      <c r="O596" s="46"/>
      <c r="P596" s="46"/>
      <c r="Q596" s="46"/>
      <c r="R596" s="46"/>
      <c r="S596" s="46"/>
      <c r="T596" s="46"/>
      <c r="U596" s="46"/>
      <c r="V596" s="46"/>
      <c r="W596" s="46"/>
      <c r="X596" s="46"/>
      <c r="Y596" s="41" t="str">
        <f>IF(A596&lt;&gt;"",IF(D596="DIRECCIÓN_DE_TRANSFERENCIAS","280 0031",VLOOKUP(C596,NIVELES!$A$14:$B$105,2,0)),"")</f>
        <v/>
      </c>
      <c r="Z596" s="106"/>
      <c r="AA596" s="43" t="str">
        <f>+IF(D596&lt;&gt;"",VLOOKUP(D596,NIVELES!$D$19:$H$25,2,0),"")</f>
        <v/>
      </c>
      <c r="AB596" s="28" t="str">
        <f>+IF(D596&lt;&gt;"",VLOOKUP(D596,NIVELES!$D$19:$H$25,3,0),"")</f>
        <v/>
      </c>
      <c r="AC596" s="28" t="str">
        <f>+IF(D596&lt;&gt;"",VLOOKUP(D596,NIVELES!$D$19:$H$25,4,0),"")</f>
        <v/>
      </c>
      <c r="AD596" s="28" t="str">
        <f>+IF(D596&lt;&gt;"",VLOOKUP(D596,NIVELES!$D$19:$H$25,5,0),"")</f>
        <v/>
      </c>
      <c r="AE596" s="44" t="str">
        <f>IF(AF596&lt;&gt;"",VLOOKUP(AF596,NIVELES!$F$495:$G$540,2,0),"")</f>
        <v/>
      </c>
      <c r="AF596" s="27"/>
      <c r="AG596" s="27"/>
      <c r="AH596" s="28" t="str">
        <f>+IF(AG596&lt;&gt;"",VLOOKUP(AG596,NIVELES!$A$800:$B$876,2,0),"")</f>
        <v/>
      </c>
      <c r="AI596" s="27"/>
      <c r="AJ596" s="27"/>
      <c r="AK596" s="28" t="str">
        <f>IF(AJ596&lt;&gt;"",+VLOOKUP(AJ596,NIVELES!$A$890:$B$1237,2,0),"")</f>
        <v/>
      </c>
      <c r="AL596" s="29"/>
      <c r="AM596" s="29"/>
      <c r="AN596" s="29"/>
      <c r="AO596" s="29"/>
      <c r="AP596" s="29"/>
      <c r="AQ596" s="29"/>
      <c r="AR596" s="29"/>
      <c r="AS596" s="29"/>
      <c r="AT596" s="29"/>
      <c r="AU596" s="29"/>
      <c r="AV596" s="29"/>
      <c r="AW596" s="29"/>
      <c r="AX596" s="29"/>
      <c r="AY596" s="31">
        <f t="shared" si="73"/>
        <v>0</v>
      </c>
      <c r="AZ596" s="30" t="str">
        <f t="shared" si="74"/>
        <v xml:space="preserve"> </v>
      </c>
      <c r="BA596" s="35" t="str">
        <f t="shared" si="75"/>
        <v xml:space="preserve"> </v>
      </c>
      <c r="BB596" s="108"/>
      <c r="BC596" s="108"/>
      <c r="BD596" s="108"/>
      <c r="BE596" s="136" t="str">
        <f t="shared" si="76"/>
        <v/>
      </c>
      <c r="BF596" s="108"/>
      <c r="BG596" s="110"/>
      <c r="BH596" s="110"/>
      <c r="BI596" s="110"/>
      <c r="BJ596" s="137" t="str">
        <f t="shared" si="77"/>
        <v/>
      </c>
      <c r="BK596" s="110"/>
      <c r="BL596" s="108"/>
      <c r="BM596" s="108"/>
      <c r="BN596" s="108"/>
      <c r="BO596" s="135" t="str">
        <f t="shared" si="78"/>
        <v/>
      </c>
      <c r="BP596" s="108"/>
      <c r="BQ596" s="108"/>
      <c r="BR596" s="108"/>
      <c r="BS596" s="108"/>
      <c r="BT596" s="135" t="str">
        <f t="shared" si="79"/>
        <v/>
      </c>
      <c r="BU596" s="108"/>
      <c r="BV596" s="108"/>
      <c r="BW596" s="108"/>
      <c r="BX596" s="108"/>
      <c r="BY596" s="135" t="str">
        <f t="shared" si="80"/>
        <v/>
      </c>
      <c r="BZ596" s="108"/>
    </row>
    <row r="597" spans="1:78" x14ac:dyDescent="0.25">
      <c r="A597" s="27"/>
      <c r="B597" s="27"/>
      <c r="C597" s="27"/>
      <c r="D597" s="27"/>
      <c r="E597" s="28" t="str">
        <f>+IF(C597&lt;&gt;"",VLOOKUP(MID(C597,18,5),NIVELES!$A$133:$B$213,2,0),"")</f>
        <v/>
      </c>
      <c r="F597" s="88"/>
      <c r="G597" s="28" t="str">
        <f>IF(F597&lt;&gt;"",VLOOKUP(F597,NIVELES!$A$246:$C$464,3,0),"")</f>
        <v/>
      </c>
      <c r="H597" s="27"/>
      <c r="I597" s="27"/>
      <c r="J597" s="27"/>
      <c r="K597" s="107"/>
      <c r="L597" s="27"/>
      <c r="M597" s="46"/>
      <c r="N597" s="46"/>
      <c r="O597" s="46"/>
      <c r="P597" s="46"/>
      <c r="Q597" s="46"/>
      <c r="R597" s="46"/>
      <c r="S597" s="46"/>
      <c r="T597" s="46"/>
      <c r="U597" s="46"/>
      <c r="V597" s="46"/>
      <c r="W597" s="46"/>
      <c r="X597" s="46"/>
      <c r="Y597" s="41" t="str">
        <f>IF(A597&lt;&gt;"",IF(D597="DIRECCIÓN_DE_TRANSFERENCIAS","280 0031",VLOOKUP(C597,NIVELES!$A$14:$B$105,2,0)),"")</f>
        <v/>
      </c>
      <c r="Z597" s="106"/>
      <c r="AA597" s="43" t="str">
        <f>+IF(D597&lt;&gt;"",VLOOKUP(D597,NIVELES!$D$19:$H$25,2,0),"")</f>
        <v/>
      </c>
      <c r="AB597" s="28" t="str">
        <f>+IF(D597&lt;&gt;"",VLOOKUP(D597,NIVELES!$D$19:$H$25,3,0),"")</f>
        <v/>
      </c>
      <c r="AC597" s="28" t="str">
        <f>+IF(D597&lt;&gt;"",VLOOKUP(D597,NIVELES!$D$19:$H$25,4,0),"")</f>
        <v/>
      </c>
      <c r="AD597" s="28" t="str">
        <f>+IF(D597&lt;&gt;"",VLOOKUP(D597,NIVELES!$D$19:$H$25,5,0),"")</f>
        <v/>
      </c>
      <c r="AE597" s="44" t="str">
        <f>IF(AF597&lt;&gt;"",VLOOKUP(AF597,NIVELES!$F$495:$G$540,2,0),"")</f>
        <v/>
      </c>
      <c r="AF597" s="27"/>
      <c r="AG597" s="27"/>
      <c r="AH597" s="28" t="str">
        <f>+IF(AG597&lt;&gt;"",VLOOKUP(AG597,NIVELES!$A$800:$B$876,2,0),"")</f>
        <v/>
      </c>
      <c r="AI597" s="27"/>
      <c r="AJ597" s="27"/>
      <c r="AK597" s="28" t="str">
        <f>IF(AJ597&lt;&gt;"",+VLOOKUP(AJ597,NIVELES!$A$890:$B$1237,2,0),"")</f>
        <v/>
      </c>
      <c r="AL597" s="29"/>
      <c r="AM597" s="29"/>
      <c r="AN597" s="29"/>
      <c r="AO597" s="29"/>
      <c r="AP597" s="29"/>
      <c r="AQ597" s="29"/>
      <c r="AR597" s="29"/>
      <c r="AS597" s="29"/>
      <c r="AT597" s="29"/>
      <c r="AU597" s="29"/>
      <c r="AV597" s="29"/>
      <c r="AW597" s="29"/>
      <c r="AX597" s="29"/>
      <c r="AY597" s="31">
        <f t="shared" si="73"/>
        <v>0</v>
      </c>
      <c r="AZ597" s="30" t="str">
        <f t="shared" si="74"/>
        <v xml:space="preserve"> </v>
      </c>
      <c r="BA597" s="35" t="str">
        <f t="shared" si="75"/>
        <v xml:space="preserve"> </v>
      </c>
      <c r="BB597" s="108"/>
      <c r="BC597" s="108"/>
      <c r="BD597" s="108"/>
      <c r="BE597" s="136" t="str">
        <f t="shared" si="76"/>
        <v/>
      </c>
      <c r="BF597" s="108"/>
      <c r="BG597" s="110"/>
      <c r="BH597" s="110"/>
      <c r="BI597" s="110"/>
      <c r="BJ597" s="137" t="str">
        <f t="shared" si="77"/>
        <v/>
      </c>
      <c r="BK597" s="110"/>
      <c r="BL597" s="108"/>
      <c r="BM597" s="108"/>
      <c r="BN597" s="108"/>
      <c r="BO597" s="135" t="str">
        <f t="shared" si="78"/>
        <v/>
      </c>
      <c r="BP597" s="108"/>
      <c r="BQ597" s="108"/>
      <c r="BR597" s="108"/>
      <c r="BS597" s="108"/>
      <c r="BT597" s="135" t="str">
        <f t="shared" si="79"/>
        <v/>
      </c>
      <c r="BU597" s="108"/>
      <c r="BV597" s="108"/>
      <c r="BW597" s="108"/>
      <c r="BX597" s="108"/>
      <c r="BY597" s="135" t="str">
        <f t="shared" si="80"/>
        <v/>
      </c>
      <c r="BZ597" s="108"/>
    </row>
    <row r="598" spans="1:78" x14ac:dyDescent="0.25">
      <c r="A598" s="27"/>
      <c r="B598" s="27"/>
      <c r="C598" s="27"/>
      <c r="D598" s="27"/>
      <c r="E598" s="28" t="str">
        <f>+IF(C598&lt;&gt;"",VLOOKUP(MID(C598,18,5),NIVELES!$A$133:$B$213,2,0),"")</f>
        <v/>
      </c>
      <c r="F598" s="88"/>
      <c r="G598" s="28" t="str">
        <f>IF(F598&lt;&gt;"",VLOOKUP(F598,NIVELES!$A$246:$C$464,3,0),"")</f>
        <v/>
      </c>
      <c r="H598" s="27"/>
      <c r="I598" s="27"/>
      <c r="J598" s="27"/>
      <c r="K598" s="107"/>
      <c r="L598" s="27"/>
      <c r="M598" s="46"/>
      <c r="N598" s="46"/>
      <c r="O598" s="46"/>
      <c r="P598" s="46"/>
      <c r="Q598" s="46"/>
      <c r="R598" s="46"/>
      <c r="S598" s="46"/>
      <c r="T598" s="46"/>
      <c r="U598" s="46"/>
      <c r="V598" s="46"/>
      <c r="W598" s="46"/>
      <c r="X598" s="46"/>
      <c r="Y598" s="41" t="str">
        <f>IF(A598&lt;&gt;"",IF(D598="DIRECCIÓN_DE_TRANSFERENCIAS","280 0031",VLOOKUP(C598,NIVELES!$A$14:$B$105,2,0)),"")</f>
        <v/>
      </c>
      <c r="Z598" s="106"/>
      <c r="AA598" s="43" t="str">
        <f>+IF(D598&lt;&gt;"",VLOOKUP(D598,NIVELES!$D$19:$H$25,2,0),"")</f>
        <v/>
      </c>
      <c r="AB598" s="28" t="str">
        <f>+IF(D598&lt;&gt;"",VLOOKUP(D598,NIVELES!$D$19:$H$25,3,0),"")</f>
        <v/>
      </c>
      <c r="AC598" s="28" t="str">
        <f>+IF(D598&lt;&gt;"",VLOOKUP(D598,NIVELES!$D$19:$H$25,4,0),"")</f>
        <v/>
      </c>
      <c r="AD598" s="28" t="str">
        <f>+IF(D598&lt;&gt;"",VLOOKUP(D598,NIVELES!$D$19:$H$25,5,0),"")</f>
        <v/>
      </c>
      <c r="AE598" s="44" t="str">
        <f>IF(AF598&lt;&gt;"",VLOOKUP(AF598,NIVELES!$F$495:$G$540,2,0),"")</f>
        <v/>
      </c>
      <c r="AF598" s="27"/>
      <c r="AG598" s="27"/>
      <c r="AH598" s="28" t="str">
        <f>+IF(AG598&lt;&gt;"",VLOOKUP(AG598,NIVELES!$A$800:$B$876,2,0),"")</f>
        <v/>
      </c>
      <c r="AI598" s="27"/>
      <c r="AJ598" s="27"/>
      <c r="AK598" s="28" t="str">
        <f>IF(AJ598&lt;&gt;"",+VLOOKUP(AJ598,NIVELES!$A$890:$B$1237,2,0),"")</f>
        <v/>
      </c>
      <c r="AL598" s="29"/>
      <c r="AM598" s="29"/>
      <c r="AN598" s="29"/>
      <c r="AO598" s="29"/>
      <c r="AP598" s="29"/>
      <c r="AQ598" s="29"/>
      <c r="AR598" s="29"/>
      <c r="AS598" s="29"/>
      <c r="AT598" s="29"/>
      <c r="AU598" s="29"/>
      <c r="AV598" s="29"/>
      <c r="AW598" s="29"/>
      <c r="AX598" s="29"/>
      <c r="AY598" s="31">
        <f t="shared" si="73"/>
        <v>0</v>
      </c>
      <c r="AZ598" s="30" t="str">
        <f t="shared" si="74"/>
        <v xml:space="preserve"> </v>
      </c>
      <c r="BA598" s="35" t="str">
        <f t="shared" si="75"/>
        <v xml:space="preserve"> </v>
      </c>
      <c r="BB598" s="108"/>
      <c r="BC598" s="108"/>
      <c r="BD598" s="108"/>
      <c r="BE598" s="136" t="str">
        <f t="shared" si="76"/>
        <v/>
      </c>
      <c r="BF598" s="108"/>
      <c r="BG598" s="110"/>
      <c r="BH598" s="110"/>
      <c r="BI598" s="110"/>
      <c r="BJ598" s="137" t="str">
        <f t="shared" si="77"/>
        <v/>
      </c>
      <c r="BK598" s="110"/>
      <c r="BL598" s="108"/>
      <c r="BM598" s="108"/>
      <c r="BN598" s="108"/>
      <c r="BO598" s="135" t="str">
        <f t="shared" si="78"/>
        <v/>
      </c>
      <c r="BP598" s="108"/>
      <c r="BQ598" s="108"/>
      <c r="BR598" s="108"/>
      <c r="BS598" s="108"/>
      <c r="BT598" s="135" t="str">
        <f t="shared" si="79"/>
        <v/>
      </c>
      <c r="BU598" s="108"/>
      <c r="BV598" s="108"/>
      <c r="BW598" s="108"/>
      <c r="BX598" s="108"/>
      <c r="BY598" s="135" t="str">
        <f t="shared" si="80"/>
        <v/>
      </c>
      <c r="BZ598" s="108"/>
    </row>
    <row r="599" spans="1:78" x14ac:dyDescent="0.25">
      <c r="A599" s="27"/>
      <c r="B599" s="27"/>
      <c r="C599" s="27"/>
      <c r="D599" s="27"/>
      <c r="E599" s="28" t="str">
        <f>+IF(C599&lt;&gt;"",VLOOKUP(MID(C599,18,5),NIVELES!$A$133:$B$213,2,0),"")</f>
        <v/>
      </c>
      <c r="F599" s="88"/>
      <c r="G599" s="28" t="str">
        <f>IF(F599&lt;&gt;"",VLOOKUP(F599,NIVELES!$A$246:$C$464,3,0),"")</f>
        <v/>
      </c>
      <c r="H599" s="27"/>
      <c r="I599" s="27"/>
      <c r="J599" s="27"/>
      <c r="K599" s="107"/>
      <c r="L599" s="27"/>
      <c r="M599" s="46"/>
      <c r="N599" s="46"/>
      <c r="O599" s="46"/>
      <c r="P599" s="46"/>
      <c r="Q599" s="46"/>
      <c r="R599" s="46"/>
      <c r="S599" s="46"/>
      <c r="T599" s="46"/>
      <c r="U599" s="46"/>
      <c r="V599" s="46"/>
      <c r="W599" s="46"/>
      <c r="X599" s="46"/>
      <c r="Y599" s="41" t="str">
        <f>IF(A599&lt;&gt;"",IF(D599="DIRECCIÓN_DE_TRANSFERENCIAS","280 0031",VLOOKUP(C599,NIVELES!$A$14:$B$105,2,0)),"")</f>
        <v/>
      </c>
      <c r="Z599" s="106"/>
      <c r="AA599" s="43" t="str">
        <f>+IF(D599&lt;&gt;"",VLOOKUP(D599,NIVELES!$D$19:$H$25,2,0),"")</f>
        <v/>
      </c>
      <c r="AB599" s="28" t="str">
        <f>+IF(D599&lt;&gt;"",VLOOKUP(D599,NIVELES!$D$19:$H$25,3,0),"")</f>
        <v/>
      </c>
      <c r="AC599" s="28" t="str">
        <f>+IF(D599&lt;&gt;"",VLOOKUP(D599,NIVELES!$D$19:$H$25,4,0),"")</f>
        <v/>
      </c>
      <c r="AD599" s="28" t="str">
        <f>+IF(D599&lt;&gt;"",VLOOKUP(D599,NIVELES!$D$19:$H$25,5,0),"")</f>
        <v/>
      </c>
      <c r="AE599" s="44" t="str">
        <f>IF(AF599&lt;&gt;"",VLOOKUP(AF599,NIVELES!$F$495:$G$540,2,0),"")</f>
        <v/>
      </c>
      <c r="AF599" s="27"/>
      <c r="AG599" s="27"/>
      <c r="AH599" s="28" t="str">
        <f>+IF(AG599&lt;&gt;"",VLOOKUP(AG599,NIVELES!$A$800:$B$876,2,0),"")</f>
        <v/>
      </c>
      <c r="AI599" s="27"/>
      <c r="AJ599" s="27"/>
      <c r="AK599" s="28" t="str">
        <f>IF(AJ599&lt;&gt;"",+VLOOKUP(AJ599,NIVELES!$A$890:$B$1237,2,0),"")</f>
        <v/>
      </c>
      <c r="AL599" s="29"/>
      <c r="AM599" s="29"/>
      <c r="AN599" s="29"/>
      <c r="AO599" s="29"/>
      <c r="AP599" s="29"/>
      <c r="AQ599" s="29"/>
      <c r="AR599" s="29"/>
      <c r="AS599" s="29"/>
      <c r="AT599" s="29"/>
      <c r="AU599" s="29"/>
      <c r="AV599" s="29"/>
      <c r="AW599" s="29"/>
      <c r="AX599" s="29"/>
      <c r="AY599" s="31">
        <f t="shared" si="73"/>
        <v>0</v>
      </c>
      <c r="AZ599" s="30" t="str">
        <f t="shared" si="74"/>
        <v xml:space="preserve"> </v>
      </c>
      <c r="BA599" s="35" t="str">
        <f t="shared" si="75"/>
        <v xml:space="preserve"> </v>
      </c>
      <c r="BB599" s="108"/>
      <c r="BC599" s="108"/>
      <c r="BD599" s="108"/>
      <c r="BE599" s="136" t="str">
        <f t="shared" si="76"/>
        <v/>
      </c>
      <c r="BF599" s="108"/>
      <c r="BG599" s="110"/>
      <c r="BH599" s="110"/>
      <c r="BI599" s="110"/>
      <c r="BJ599" s="137" t="str">
        <f t="shared" si="77"/>
        <v/>
      </c>
      <c r="BK599" s="110"/>
      <c r="BL599" s="108"/>
      <c r="BM599" s="108"/>
      <c r="BN599" s="108"/>
      <c r="BO599" s="135" t="str">
        <f t="shared" si="78"/>
        <v/>
      </c>
      <c r="BP599" s="108"/>
      <c r="BQ599" s="108"/>
      <c r="BR599" s="108"/>
      <c r="BS599" s="108"/>
      <c r="BT599" s="135" t="str">
        <f t="shared" si="79"/>
        <v/>
      </c>
      <c r="BU599" s="108"/>
      <c r="BV599" s="108"/>
      <c r="BW599" s="108"/>
      <c r="BX599" s="108"/>
      <c r="BY599" s="135" t="str">
        <f t="shared" si="80"/>
        <v/>
      </c>
      <c r="BZ599" s="108"/>
    </row>
    <row r="600" spans="1:78" x14ac:dyDescent="0.25">
      <c r="A600" s="27"/>
      <c r="B600" s="27"/>
      <c r="C600" s="27"/>
      <c r="D600" s="27"/>
      <c r="E600" s="28" t="str">
        <f>+IF(C600&lt;&gt;"",VLOOKUP(MID(C600,18,5),NIVELES!$A$133:$B$213,2,0),"")</f>
        <v/>
      </c>
      <c r="F600" s="88"/>
      <c r="G600" s="28" t="str">
        <f>IF(F600&lt;&gt;"",VLOOKUP(F600,NIVELES!$A$246:$C$464,3,0),"")</f>
        <v/>
      </c>
      <c r="H600" s="27"/>
      <c r="I600" s="27"/>
      <c r="J600" s="27"/>
      <c r="K600" s="107"/>
      <c r="L600" s="27"/>
      <c r="M600" s="46"/>
      <c r="N600" s="46"/>
      <c r="O600" s="46"/>
      <c r="P600" s="46"/>
      <c r="Q600" s="46"/>
      <c r="R600" s="46"/>
      <c r="S600" s="46"/>
      <c r="T600" s="46"/>
      <c r="U600" s="46"/>
      <c r="V600" s="46"/>
      <c r="W600" s="46"/>
      <c r="X600" s="46"/>
      <c r="Y600" s="41" t="str">
        <f>IF(A600&lt;&gt;"",IF(D600="DIRECCIÓN_DE_TRANSFERENCIAS","280 0031",VLOOKUP(C600,NIVELES!$A$14:$B$105,2,0)),"")</f>
        <v/>
      </c>
      <c r="Z600" s="106"/>
      <c r="AA600" s="43" t="str">
        <f>+IF(D600&lt;&gt;"",VLOOKUP(D600,NIVELES!$D$19:$H$25,2,0),"")</f>
        <v/>
      </c>
      <c r="AB600" s="28" t="str">
        <f>+IF(D600&lt;&gt;"",VLOOKUP(D600,NIVELES!$D$19:$H$25,3,0),"")</f>
        <v/>
      </c>
      <c r="AC600" s="28" t="str">
        <f>+IF(D600&lt;&gt;"",VLOOKUP(D600,NIVELES!$D$19:$H$25,4,0),"")</f>
        <v/>
      </c>
      <c r="AD600" s="28" t="str">
        <f>+IF(D600&lt;&gt;"",VLOOKUP(D600,NIVELES!$D$19:$H$25,5,0),"")</f>
        <v/>
      </c>
      <c r="AE600" s="44" t="str">
        <f>IF(AF600&lt;&gt;"",VLOOKUP(AF600,NIVELES!$F$495:$G$540,2,0),"")</f>
        <v/>
      </c>
      <c r="AF600" s="27"/>
      <c r="AG600" s="27"/>
      <c r="AH600" s="28" t="str">
        <f>+IF(AG600&lt;&gt;"",VLOOKUP(AG600,NIVELES!$A$800:$B$876,2,0),"")</f>
        <v/>
      </c>
      <c r="AI600" s="27"/>
      <c r="AJ600" s="27"/>
      <c r="AK600" s="28" t="str">
        <f>IF(AJ600&lt;&gt;"",+VLOOKUP(AJ600,NIVELES!$A$890:$B$1237,2,0),"")</f>
        <v/>
      </c>
      <c r="AL600" s="29"/>
      <c r="AM600" s="29"/>
      <c r="AN600" s="29"/>
      <c r="AO600" s="29"/>
      <c r="AP600" s="29"/>
      <c r="AQ600" s="29"/>
      <c r="AR600" s="29"/>
      <c r="AS600" s="29"/>
      <c r="AT600" s="29"/>
      <c r="AU600" s="29"/>
      <c r="AV600" s="29"/>
      <c r="AW600" s="29"/>
      <c r="AX600" s="29"/>
      <c r="AY600" s="31">
        <f t="shared" si="73"/>
        <v>0</v>
      </c>
      <c r="AZ600" s="30" t="str">
        <f t="shared" si="74"/>
        <v xml:space="preserve"> </v>
      </c>
      <c r="BA600" s="35" t="str">
        <f t="shared" si="75"/>
        <v xml:space="preserve"> </v>
      </c>
      <c r="BB600" s="108"/>
      <c r="BC600" s="108"/>
      <c r="BD600" s="108"/>
      <c r="BE600" s="136" t="str">
        <f t="shared" si="76"/>
        <v/>
      </c>
      <c r="BF600" s="108"/>
      <c r="BG600" s="110"/>
      <c r="BH600" s="110"/>
      <c r="BI600" s="110"/>
      <c r="BJ600" s="137" t="str">
        <f t="shared" si="77"/>
        <v/>
      </c>
      <c r="BK600" s="110"/>
      <c r="BL600" s="108"/>
      <c r="BM600" s="108"/>
      <c r="BN600" s="108"/>
      <c r="BO600" s="135" t="str">
        <f t="shared" si="78"/>
        <v/>
      </c>
      <c r="BP600" s="108"/>
      <c r="BQ600" s="108"/>
      <c r="BR600" s="108"/>
      <c r="BS600" s="108"/>
      <c r="BT600" s="135" t="str">
        <f t="shared" si="79"/>
        <v/>
      </c>
      <c r="BU600" s="108"/>
      <c r="BV600" s="108"/>
      <c r="BW600" s="108"/>
      <c r="BX600" s="108"/>
      <c r="BY600" s="135" t="str">
        <f t="shared" si="80"/>
        <v/>
      </c>
      <c r="BZ600" s="108"/>
    </row>
    <row r="601" spans="1:78" x14ac:dyDescent="0.25">
      <c r="A601" s="27"/>
      <c r="B601" s="27"/>
      <c r="C601" s="27"/>
      <c r="D601" s="27"/>
      <c r="E601" s="28" t="str">
        <f>+IF(C601&lt;&gt;"",VLOOKUP(MID(C601,18,5),NIVELES!$A$133:$B$213,2,0),"")</f>
        <v/>
      </c>
      <c r="F601" s="88"/>
      <c r="G601" s="28" t="str">
        <f>IF(F601&lt;&gt;"",VLOOKUP(F601,NIVELES!$A$246:$C$464,3,0),"")</f>
        <v/>
      </c>
      <c r="H601" s="27"/>
      <c r="I601" s="27"/>
      <c r="J601" s="27"/>
      <c r="K601" s="107"/>
      <c r="L601" s="27"/>
      <c r="M601" s="46"/>
      <c r="N601" s="46"/>
      <c r="O601" s="46"/>
      <c r="P601" s="46"/>
      <c r="Q601" s="46"/>
      <c r="R601" s="46"/>
      <c r="S601" s="46"/>
      <c r="T601" s="46"/>
      <c r="U601" s="46"/>
      <c r="V601" s="46"/>
      <c r="W601" s="46"/>
      <c r="X601" s="46"/>
      <c r="Y601" s="41" t="str">
        <f>IF(A601&lt;&gt;"",IF(D601="DIRECCIÓN_DE_TRANSFERENCIAS","280 0031",VLOOKUP(C601,NIVELES!$A$14:$B$105,2,0)),"")</f>
        <v/>
      </c>
      <c r="Z601" s="106"/>
      <c r="AA601" s="43" t="str">
        <f>+IF(D601&lt;&gt;"",VLOOKUP(D601,NIVELES!$D$19:$H$25,2,0),"")</f>
        <v/>
      </c>
      <c r="AB601" s="28" t="str">
        <f>+IF(D601&lt;&gt;"",VLOOKUP(D601,NIVELES!$D$19:$H$25,3,0),"")</f>
        <v/>
      </c>
      <c r="AC601" s="28" t="str">
        <f>+IF(D601&lt;&gt;"",VLOOKUP(D601,NIVELES!$D$19:$H$25,4,0),"")</f>
        <v/>
      </c>
      <c r="AD601" s="28" t="str">
        <f>+IF(D601&lt;&gt;"",VLOOKUP(D601,NIVELES!$D$19:$H$25,5,0),"")</f>
        <v/>
      </c>
      <c r="AE601" s="44" t="str">
        <f>IF(AF601&lt;&gt;"",VLOOKUP(AF601,NIVELES!$F$495:$G$540,2,0),"")</f>
        <v/>
      </c>
      <c r="AF601" s="27"/>
      <c r="AG601" s="27"/>
      <c r="AH601" s="28" t="str">
        <f>+IF(AG601&lt;&gt;"",VLOOKUP(AG601,NIVELES!$A$800:$B$876,2,0),"")</f>
        <v/>
      </c>
      <c r="AI601" s="27"/>
      <c r="AJ601" s="27"/>
      <c r="AK601" s="28" t="str">
        <f>IF(AJ601&lt;&gt;"",+VLOOKUP(AJ601,NIVELES!$A$890:$B$1237,2,0),"")</f>
        <v/>
      </c>
      <c r="AL601" s="29"/>
      <c r="AM601" s="29"/>
      <c r="AN601" s="29"/>
      <c r="AO601" s="29"/>
      <c r="AP601" s="29"/>
      <c r="AQ601" s="29"/>
      <c r="AR601" s="29"/>
      <c r="AS601" s="29"/>
      <c r="AT601" s="29"/>
      <c r="AU601" s="29"/>
      <c r="AV601" s="29"/>
      <c r="AW601" s="29"/>
      <c r="AX601" s="29"/>
      <c r="AY601" s="31">
        <f t="shared" si="73"/>
        <v>0</v>
      </c>
      <c r="AZ601" s="30" t="str">
        <f t="shared" si="74"/>
        <v xml:space="preserve"> </v>
      </c>
      <c r="BA601" s="35" t="str">
        <f t="shared" si="75"/>
        <v xml:space="preserve"> </v>
      </c>
      <c r="BB601" s="108"/>
      <c r="BC601" s="108"/>
      <c r="BD601" s="108"/>
      <c r="BE601" s="136" t="str">
        <f t="shared" si="76"/>
        <v/>
      </c>
      <c r="BF601" s="108"/>
      <c r="BG601" s="110"/>
      <c r="BH601" s="110"/>
      <c r="BI601" s="110"/>
      <c r="BJ601" s="137" t="str">
        <f t="shared" si="77"/>
        <v/>
      </c>
      <c r="BK601" s="110"/>
      <c r="BL601" s="108"/>
      <c r="BM601" s="108"/>
      <c r="BN601" s="108"/>
      <c r="BO601" s="135" t="str">
        <f t="shared" si="78"/>
        <v/>
      </c>
      <c r="BP601" s="108"/>
      <c r="BQ601" s="108"/>
      <c r="BR601" s="108"/>
      <c r="BS601" s="108"/>
      <c r="BT601" s="135" t="str">
        <f t="shared" si="79"/>
        <v/>
      </c>
      <c r="BU601" s="108"/>
      <c r="BV601" s="108"/>
      <c r="BW601" s="108"/>
      <c r="BX601" s="108"/>
      <c r="BY601" s="135" t="str">
        <f t="shared" si="80"/>
        <v/>
      </c>
      <c r="BZ601" s="108"/>
    </row>
    <row r="602" spans="1:78" x14ac:dyDescent="0.25">
      <c r="A602" s="27"/>
      <c r="B602" s="27"/>
      <c r="C602" s="27"/>
      <c r="D602" s="27"/>
      <c r="E602" s="28" t="str">
        <f>+IF(C602&lt;&gt;"",VLOOKUP(MID(C602,18,5),NIVELES!$A$133:$B$213,2,0),"")</f>
        <v/>
      </c>
      <c r="F602" s="88"/>
      <c r="G602" s="28" t="str">
        <f>IF(F602&lt;&gt;"",VLOOKUP(F602,NIVELES!$A$246:$C$464,3,0),"")</f>
        <v/>
      </c>
      <c r="H602" s="27"/>
      <c r="I602" s="27"/>
      <c r="J602" s="27"/>
      <c r="K602" s="107"/>
      <c r="L602" s="27"/>
      <c r="M602" s="46"/>
      <c r="N602" s="46"/>
      <c r="O602" s="46"/>
      <c r="P602" s="46"/>
      <c r="Q602" s="46"/>
      <c r="R602" s="46"/>
      <c r="S602" s="46"/>
      <c r="T602" s="46"/>
      <c r="U602" s="46"/>
      <c r="V602" s="46"/>
      <c r="W602" s="46"/>
      <c r="X602" s="46"/>
      <c r="Y602" s="41" t="str">
        <f>IF(A602&lt;&gt;"",IF(D602="DIRECCIÓN_DE_TRANSFERENCIAS","280 0031",VLOOKUP(C602,NIVELES!$A$14:$B$105,2,0)),"")</f>
        <v/>
      </c>
      <c r="Z602" s="106"/>
      <c r="AA602" s="43" t="str">
        <f>+IF(D602&lt;&gt;"",VLOOKUP(D602,NIVELES!$D$19:$H$25,2,0),"")</f>
        <v/>
      </c>
      <c r="AB602" s="28" t="str">
        <f>+IF(D602&lt;&gt;"",VLOOKUP(D602,NIVELES!$D$19:$H$25,3,0),"")</f>
        <v/>
      </c>
      <c r="AC602" s="28" t="str">
        <f>+IF(D602&lt;&gt;"",VLOOKUP(D602,NIVELES!$D$19:$H$25,4,0),"")</f>
        <v/>
      </c>
      <c r="AD602" s="28" t="str">
        <f>+IF(D602&lt;&gt;"",VLOOKUP(D602,NIVELES!$D$19:$H$25,5,0),"")</f>
        <v/>
      </c>
      <c r="AE602" s="44" t="str">
        <f>IF(AF602&lt;&gt;"",VLOOKUP(AF602,NIVELES!$F$495:$G$540,2,0),"")</f>
        <v/>
      </c>
      <c r="AF602" s="27"/>
      <c r="AG602" s="27"/>
      <c r="AH602" s="28" t="str">
        <f>+IF(AG602&lt;&gt;"",VLOOKUP(AG602,NIVELES!$A$800:$B$876,2,0),"")</f>
        <v/>
      </c>
      <c r="AI602" s="27"/>
      <c r="AJ602" s="27"/>
      <c r="AK602" s="28" t="str">
        <f>IF(AJ602&lt;&gt;"",+VLOOKUP(AJ602,NIVELES!$A$890:$B$1237,2,0),"")</f>
        <v/>
      </c>
      <c r="AL602" s="29"/>
      <c r="AM602" s="29"/>
      <c r="AN602" s="29"/>
      <c r="AO602" s="29"/>
      <c r="AP602" s="29"/>
      <c r="AQ602" s="29"/>
      <c r="AR602" s="29"/>
      <c r="AS602" s="29"/>
      <c r="AT602" s="29"/>
      <c r="AU602" s="29"/>
      <c r="AV602" s="29"/>
      <c r="AW602" s="29"/>
      <c r="AX602" s="29"/>
      <c r="AY602" s="31">
        <f t="shared" si="73"/>
        <v>0</v>
      </c>
      <c r="AZ602" s="30" t="str">
        <f t="shared" si="74"/>
        <v xml:space="preserve"> </v>
      </c>
      <c r="BA602" s="35" t="str">
        <f t="shared" si="75"/>
        <v xml:space="preserve"> </v>
      </c>
      <c r="BB602" s="108"/>
      <c r="BC602" s="108"/>
      <c r="BD602" s="108"/>
      <c r="BE602" s="136" t="str">
        <f t="shared" si="76"/>
        <v/>
      </c>
      <c r="BF602" s="108"/>
      <c r="BG602" s="110"/>
      <c r="BH602" s="110"/>
      <c r="BI602" s="110"/>
      <c r="BJ602" s="137" t="str">
        <f t="shared" si="77"/>
        <v/>
      </c>
      <c r="BK602" s="110"/>
      <c r="BL602" s="108"/>
      <c r="BM602" s="108"/>
      <c r="BN602" s="108"/>
      <c r="BO602" s="135" t="str">
        <f t="shared" si="78"/>
        <v/>
      </c>
      <c r="BP602" s="108"/>
      <c r="BQ602" s="108"/>
      <c r="BR602" s="108"/>
      <c r="BS602" s="108"/>
      <c r="BT602" s="135" t="str">
        <f t="shared" si="79"/>
        <v/>
      </c>
      <c r="BU602" s="108"/>
      <c r="BV602" s="108"/>
      <c r="BW602" s="108"/>
      <c r="BX602" s="108"/>
      <c r="BY602" s="135" t="str">
        <f t="shared" si="80"/>
        <v/>
      </c>
      <c r="BZ602" s="108"/>
    </row>
    <row r="603" spans="1:78" x14ac:dyDescent="0.25">
      <c r="A603" s="27"/>
      <c r="B603" s="27"/>
      <c r="C603" s="27"/>
      <c r="D603" s="27"/>
      <c r="E603" s="28" t="str">
        <f>+IF(C603&lt;&gt;"",VLOOKUP(MID(C603,18,5),NIVELES!$A$133:$B$213,2,0),"")</f>
        <v/>
      </c>
      <c r="F603" s="88"/>
      <c r="G603" s="28" t="str">
        <f>IF(F603&lt;&gt;"",VLOOKUP(F603,NIVELES!$A$246:$C$464,3,0),"")</f>
        <v/>
      </c>
      <c r="H603" s="27"/>
      <c r="I603" s="27"/>
      <c r="J603" s="27"/>
      <c r="K603" s="107"/>
      <c r="L603" s="27"/>
      <c r="M603" s="46"/>
      <c r="N603" s="46"/>
      <c r="O603" s="46"/>
      <c r="P603" s="46"/>
      <c r="Q603" s="46"/>
      <c r="R603" s="46"/>
      <c r="S603" s="46"/>
      <c r="T603" s="46"/>
      <c r="U603" s="46"/>
      <c r="V603" s="46"/>
      <c r="W603" s="46"/>
      <c r="X603" s="46"/>
      <c r="Y603" s="41" t="str">
        <f>IF(A603&lt;&gt;"",IF(D603="DIRECCIÓN_DE_TRANSFERENCIAS","280 0031",VLOOKUP(C603,NIVELES!$A$14:$B$105,2,0)),"")</f>
        <v/>
      </c>
      <c r="Z603" s="106"/>
      <c r="AA603" s="43" t="str">
        <f>+IF(D603&lt;&gt;"",VLOOKUP(D603,NIVELES!$D$19:$H$25,2,0),"")</f>
        <v/>
      </c>
      <c r="AB603" s="28" t="str">
        <f>+IF(D603&lt;&gt;"",VLOOKUP(D603,NIVELES!$D$19:$H$25,3,0),"")</f>
        <v/>
      </c>
      <c r="AC603" s="28" t="str">
        <f>+IF(D603&lt;&gt;"",VLOOKUP(D603,NIVELES!$D$19:$H$25,4,0),"")</f>
        <v/>
      </c>
      <c r="AD603" s="28" t="str">
        <f>+IF(D603&lt;&gt;"",VLOOKUP(D603,NIVELES!$D$19:$H$25,5,0),"")</f>
        <v/>
      </c>
      <c r="AE603" s="44" t="str">
        <f>IF(AF603&lt;&gt;"",VLOOKUP(AF603,NIVELES!$F$495:$G$540,2,0),"")</f>
        <v/>
      </c>
      <c r="AF603" s="27"/>
      <c r="AG603" s="27"/>
      <c r="AH603" s="28" t="str">
        <f>+IF(AG603&lt;&gt;"",VLOOKUP(AG603,NIVELES!$A$800:$B$876,2,0),"")</f>
        <v/>
      </c>
      <c r="AI603" s="27"/>
      <c r="AJ603" s="27"/>
      <c r="AK603" s="28" t="str">
        <f>IF(AJ603&lt;&gt;"",+VLOOKUP(AJ603,NIVELES!$A$890:$B$1237,2,0),"")</f>
        <v/>
      </c>
      <c r="AL603" s="29"/>
      <c r="AM603" s="29"/>
      <c r="AN603" s="29"/>
      <c r="AO603" s="29"/>
      <c r="AP603" s="29"/>
      <c r="AQ603" s="29"/>
      <c r="AR603" s="29"/>
      <c r="AS603" s="29"/>
      <c r="AT603" s="29"/>
      <c r="AU603" s="29"/>
      <c r="AV603" s="29"/>
      <c r="AW603" s="29"/>
      <c r="AX603" s="29"/>
      <c r="AY603" s="31">
        <f t="shared" si="73"/>
        <v>0</v>
      </c>
      <c r="AZ603" s="30" t="str">
        <f t="shared" si="74"/>
        <v xml:space="preserve"> </v>
      </c>
      <c r="BA603" s="35" t="str">
        <f t="shared" si="75"/>
        <v xml:space="preserve"> </v>
      </c>
      <c r="BB603" s="108"/>
      <c r="BC603" s="108"/>
      <c r="BD603" s="108"/>
      <c r="BE603" s="136" t="str">
        <f t="shared" si="76"/>
        <v/>
      </c>
      <c r="BF603" s="108"/>
      <c r="BG603" s="110"/>
      <c r="BH603" s="110"/>
      <c r="BI603" s="110"/>
      <c r="BJ603" s="137" t="str">
        <f t="shared" si="77"/>
        <v/>
      </c>
      <c r="BK603" s="110"/>
      <c r="BL603" s="108"/>
      <c r="BM603" s="108"/>
      <c r="BN603" s="108"/>
      <c r="BO603" s="135" t="str">
        <f t="shared" si="78"/>
        <v/>
      </c>
      <c r="BP603" s="108"/>
      <c r="BQ603" s="108"/>
      <c r="BR603" s="108"/>
      <c r="BS603" s="108"/>
      <c r="BT603" s="135" t="str">
        <f t="shared" si="79"/>
        <v/>
      </c>
      <c r="BU603" s="108"/>
      <c r="BV603" s="108"/>
      <c r="BW603" s="108"/>
      <c r="BX603" s="108"/>
      <c r="BY603" s="135" t="str">
        <f t="shared" si="80"/>
        <v/>
      </c>
      <c r="BZ603" s="108"/>
    </row>
    <row r="604" spans="1:78" x14ac:dyDescent="0.25">
      <c r="A604" s="27"/>
      <c r="B604" s="27"/>
      <c r="C604" s="27"/>
      <c r="D604" s="27"/>
      <c r="E604" s="28" t="str">
        <f>+IF(C604&lt;&gt;"",VLOOKUP(MID(C604,18,5),NIVELES!$A$133:$B$213,2,0),"")</f>
        <v/>
      </c>
      <c r="F604" s="88"/>
      <c r="G604" s="28" t="str">
        <f>IF(F604&lt;&gt;"",VLOOKUP(F604,NIVELES!$A$246:$C$464,3,0),"")</f>
        <v/>
      </c>
      <c r="H604" s="27"/>
      <c r="I604" s="27"/>
      <c r="J604" s="27"/>
      <c r="K604" s="107"/>
      <c r="L604" s="27"/>
      <c r="M604" s="46"/>
      <c r="N604" s="46"/>
      <c r="O604" s="46"/>
      <c r="P604" s="46"/>
      <c r="Q604" s="46"/>
      <c r="R604" s="46"/>
      <c r="S604" s="46"/>
      <c r="T604" s="46"/>
      <c r="U604" s="46"/>
      <c r="V604" s="46"/>
      <c r="W604" s="46"/>
      <c r="X604" s="46"/>
      <c r="Y604" s="41" t="str">
        <f>IF(A604&lt;&gt;"",IF(D604="DIRECCIÓN_DE_TRANSFERENCIAS","280 0031",VLOOKUP(C604,NIVELES!$A$14:$B$105,2,0)),"")</f>
        <v/>
      </c>
      <c r="Z604" s="106"/>
      <c r="AA604" s="43" t="str">
        <f>+IF(D604&lt;&gt;"",VLOOKUP(D604,NIVELES!$D$19:$H$25,2,0),"")</f>
        <v/>
      </c>
      <c r="AB604" s="28" t="str">
        <f>+IF(D604&lt;&gt;"",VLOOKUP(D604,NIVELES!$D$19:$H$25,3,0),"")</f>
        <v/>
      </c>
      <c r="AC604" s="28" t="str">
        <f>+IF(D604&lt;&gt;"",VLOOKUP(D604,NIVELES!$D$19:$H$25,4,0),"")</f>
        <v/>
      </c>
      <c r="AD604" s="28" t="str">
        <f>+IF(D604&lt;&gt;"",VLOOKUP(D604,NIVELES!$D$19:$H$25,5,0),"")</f>
        <v/>
      </c>
      <c r="AE604" s="44" t="str">
        <f>IF(AF604&lt;&gt;"",VLOOKUP(AF604,NIVELES!$F$495:$G$540,2,0),"")</f>
        <v/>
      </c>
      <c r="AF604" s="27"/>
      <c r="AG604" s="27"/>
      <c r="AH604" s="28" t="str">
        <f>+IF(AG604&lt;&gt;"",VLOOKUP(AG604,NIVELES!$A$800:$B$876,2,0),"")</f>
        <v/>
      </c>
      <c r="AI604" s="27"/>
      <c r="AJ604" s="27"/>
      <c r="AK604" s="28" t="str">
        <f>IF(AJ604&lt;&gt;"",+VLOOKUP(AJ604,NIVELES!$A$890:$B$1237,2,0),"")</f>
        <v/>
      </c>
      <c r="AL604" s="29"/>
      <c r="AM604" s="29"/>
      <c r="AN604" s="29"/>
      <c r="AO604" s="29"/>
      <c r="AP604" s="29"/>
      <c r="AQ604" s="29"/>
      <c r="AR604" s="29"/>
      <c r="AS604" s="29"/>
      <c r="AT604" s="29"/>
      <c r="AU604" s="29"/>
      <c r="AV604" s="29"/>
      <c r="AW604" s="29"/>
      <c r="AX604" s="29"/>
      <c r="AY604" s="31">
        <f t="shared" si="73"/>
        <v>0</v>
      </c>
      <c r="AZ604" s="30" t="str">
        <f t="shared" si="74"/>
        <v xml:space="preserve"> </v>
      </c>
      <c r="BA604" s="35" t="str">
        <f t="shared" si="75"/>
        <v xml:space="preserve"> </v>
      </c>
      <c r="BB604" s="108"/>
      <c r="BC604" s="108"/>
      <c r="BD604" s="108"/>
      <c r="BE604" s="136" t="str">
        <f t="shared" si="76"/>
        <v/>
      </c>
      <c r="BF604" s="108"/>
      <c r="BG604" s="110"/>
      <c r="BH604" s="110"/>
      <c r="BI604" s="110"/>
      <c r="BJ604" s="137" t="str">
        <f t="shared" si="77"/>
        <v/>
      </c>
      <c r="BK604" s="110"/>
      <c r="BL604" s="108"/>
      <c r="BM604" s="108"/>
      <c r="BN604" s="108"/>
      <c r="BO604" s="135" t="str">
        <f t="shared" si="78"/>
        <v/>
      </c>
      <c r="BP604" s="108"/>
      <c r="BQ604" s="108"/>
      <c r="BR604" s="108"/>
      <c r="BS604" s="108"/>
      <c r="BT604" s="135" t="str">
        <f t="shared" si="79"/>
        <v/>
      </c>
      <c r="BU604" s="108"/>
      <c r="BV604" s="108"/>
      <c r="BW604" s="108"/>
      <c r="BX604" s="108"/>
      <c r="BY604" s="135" t="str">
        <f t="shared" si="80"/>
        <v/>
      </c>
      <c r="BZ604" s="108"/>
    </row>
    <row r="605" spans="1:78" x14ac:dyDescent="0.25">
      <c r="A605" s="27"/>
      <c r="B605" s="27"/>
      <c r="C605" s="27"/>
      <c r="D605" s="27"/>
      <c r="E605" s="28" t="str">
        <f>+IF(C605&lt;&gt;"",VLOOKUP(MID(C605,18,5),NIVELES!$A$133:$B$213,2,0),"")</f>
        <v/>
      </c>
      <c r="F605" s="88"/>
      <c r="G605" s="28" t="str">
        <f>IF(F605&lt;&gt;"",VLOOKUP(F605,NIVELES!$A$246:$C$464,3,0),"")</f>
        <v/>
      </c>
      <c r="H605" s="27"/>
      <c r="I605" s="27"/>
      <c r="J605" s="27"/>
      <c r="K605" s="107"/>
      <c r="L605" s="27"/>
      <c r="M605" s="46"/>
      <c r="N605" s="46"/>
      <c r="O605" s="46"/>
      <c r="P605" s="46"/>
      <c r="Q605" s="46"/>
      <c r="R605" s="46"/>
      <c r="S605" s="46"/>
      <c r="T605" s="46"/>
      <c r="U605" s="46"/>
      <c r="V605" s="46"/>
      <c r="W605" s="46"/>
      <c r="X605" s="46"/>
      <c r="Y605" s="41" t="str">
        <f>IF(A605&lt;&gt;"",IF(D605="DIRECCIÓN_DE_TRANSFERENCIAS","280 0031",VLOOKUP(C605,NIVELES!$A$14:$B$105,2,0)),"")</f>
        <v/>
      </c>
      <c r="Z605" s="106"/>
      <c r="AA605" s="43" t="str">
        <f>+IF(D605&lt;&gt;"",VLOOKUP(D605,NIVELES!$D$19:$H$25,2,0),"")</f>
        <v/>
      </c>
      <c r="AB605" s="28" t="str">
        <f>+IF(D605&lt;&gt;"",VLOOKUP(D605,NIVELES!$D$19:$H$25,3,0),"")</f>
        <v/>
      </c>
      <c r="AC605" s="28" t="str">
        <f>+IF(D605&lt;&gt;"",VLOOKUP(D605,NIVELES!$D$19:$H$25,4,0),"")</f>
        <v/>
      </c>
      <c r="AD605" s="28" t="str">
        <f>+IF(D605&lt;&gt;"",VLOOKUP(D605,NIVELES!$D$19:$H$25,5,0),"")</f>
        <v/>
      </c>
      <c r="AE605" s="44" t="str">
        <f>IF(AF605&lt;&gt;"",VLOOKUP(AF605,NIVELES!$F$495:$G$540,2,0),"")</f>
        <v/>
      </c>
      <c r="AF605" s="27"/>
      <c r="AG605" s="27"/>
      <c r="AH605" s="28" t="str">
        <f>+IF(AG605&lt;&gt;"",VLOOKUP(AG605,NIVELES!$A$800:$B$876,2,0),"")</f>
        <v/>
      </c>
      <c r="AI605" s="27"/>
      <c r="AJ605" s="27"/>
      <c r="AK605" s="28" t="str">
        <f>IF(AJ605&lt;&gt;"",+VLOOKUP(AJ605,NIVELES!$A$890:$B$1237,2,0),"")</f>
        <v/>
      </c>
      <c r="AL605" s="29"/>
      <c r="AM605" s="29"/>
      <c r="AN605" s="29"/>
      <c r="AO605" s="29"/>
      <c r="AP605" s="29"/>
      <c r="AQ605" s="29"/>
      <c r="AR605" s="29"/>
      <c r="AS605" s="29"/>
      <c r="AT605" s="29"/>
      <c r="AU605" s="29"/>
      <c r="AV605" s="29"/>
      <c r="AW605" s="29"/>
      <c r="AX605" s="29"/>
      <c r="AY605" s="31">
        <f t="shared" si="73"/>
        <v>0</v>
      </c>
      <c r="AZ605" s="30" t="str">
        <f t="shared" si="74"/>
        <v xml:space="preserve"> </v>
      </c>
      <c r="BA605" s="35" t="str">
        <f t="shared" si="75"/>
        <v xml:space="preserve"> </v>
      </c>
      <c r="BB605" s="108"/>
      <c r="BC605" s="108"/>
      <c r="BD605" s="108"/>
      <c r="BE605" s="136" t="str">
        <f t="shared" si="76"/>
        <v/>
      </c>
      <c r="BF605" s="108"/>
      <c r="BG605" s="110"/>
      <c r="BH605" s="110"/>
      <c r="BI605" s="110"/>
      <c r="BJ605" s="137" t="str">
        <f t="shared" si="77"/>
        <v/>
      </c>
      <c r="BK605" s="110"/>
      <c r="BL605" s="108"/>
      <c r="BM605" s="108"/>
      <c r="BN605" s="108"/>
      <c r="BO605" s="135" t="str">
        <f t="shared" si="78"/>
        <v/>
      </c>
      <c r="BP605" s="108"/>
      <c r="BQ605" s="108"/>
      <c r="BR605" s="108"/>
      <c r="BS605" s="108"/>
      <c r="BT605" s="135" t="str">
        <f t="shared" si="79"/>
        <v/>
      </c>
      <c r="BU605" s="108"/>
      <c r="BV605" s="108"/>
      <c r="BW605" s="108"/>
      <c r="BX605" s="108"/>
      <c r="BY605" s="135" t="str">
        <f t="shared" si="80"/>
        <v/>
      </c>
      <c r="BZ605" s="108"/>
    </row>
    <row r="606" spans="1:78" x14ac:dyDescent="0.25">
      <c r="A606" s="27"/>
      <c r="B606" s="27"/>
      <c r="C606" s="27"/>
      <c r="D606" s="27"/>
      <c r="E606" s="28" t="str">
        <f>+IF(C606&lt;&gt;"",VLOOKUP(MID(C606,18,5),NIVELES!$A$133:$B$213,2,0),"")</f>
        <v/>
      </c>
      <c r="F606" s="88"/>
      <c r="G606" s="28" t="str">
        <f>IF(F606&lt;&gt;"",VLOOKUP(F606,NIVELES!$A$246:$C$464,3,0),"")</f>
        <v/>
      </c>
      <c r="H606" s="27"/>
      <c r="I606" s="27"/>
      <c r="J606" s="27"/>
      <c r="K606" s="107"/>
      <c r="L606" s="27"/>
      <c r="M606" s="46"/>
      <c r="N606" s="46"/>
      <c r="O606" s="46"/>
      <c r="P606" s="46"/>
      <c r="Q606" s="46"/>
      <c r="R606" s="46"/>
      <c r="S606" s="46"/>
      <c r="T606" s="46"/>
      <c r="U606" s="46"/>
      <c r="V606" s="46"/>
      <c r="W606" s="46"/>
      <c r="X606" s="46"/>
      <c r="Y606" s="41" t="str">
        <f>IF(A606&lt;&gt;"",IF(D606="DIRECCIÓN_DE_TRANSFERENCIAS","280 0031",VLOOKUP(C606,NIVELES!$A$14:$B$105,2,0)),"")</f>
        <v/>
      </c>
      <c r="Z606" s="106"/>
      <c r="AA606" s="43" t="str">
        <f>+IF(D606&lt;&gt;"",VLOOKUP(D606,NIVELES!$D$19:$H$25,2,0),"")</f>
        <v/>
      </c>
      <c r="AB606" s="28" t="str">
        <f>+IF(D606&lt;&gt;"",VLOOKUP(D606,NIVELES!$D$19:$H$25,3,0),"")</f>
        <v/>
      </c>
      <c r="AC606" s="28" t="str">
        <f>+IF(D606&lt;&gt;"",VLOOKUP(D606,NIVELES!$D$19:$H$25,4,0),"")</f>
        <v/>
      </c>
      <c r="AD606" s="28" t="str">
        <f>+IF(D606&lt;&gt;"",VLOOKUP(D606,NIVELES!$D$19:$H$25,5,0),"")</f>
        <v/>
      </c>
      <c r="AE606" s="44" t="str">
        <f>IF(AF606&lt;&gt;"",VLOOKUP(AF606,NIVELES!$F$495:$G$540,2,0),"")</f>
        <v/>
      </c>
      <c r="AF606" s="27"/>
      <c r="AG606" s="27"/>
      <c r="AH606" s="28" t="str">
        <f>+IF(AG606&lt;&gt;"",VLOOKUP(AG606,NIVELES!$A$800:$B$876,2,0),"")</f>
        <v/>
      </c>
      <c r="AI606" s="27"/>
      <c r="AJ606" s="27"/>
      <c r="AK606" s="28" t="str">
        <f>IF(AJ606&lt;&gt;"",+VLOOKUP(AJ606,NIVELES!$A$890:$B$1237,2,0),"")</f>
        <v/>
      </c>
      <c r="AL606" s="29"/>
      <c r="AM606" s="29"/>
      <c r="AN606" s="29"/>
      <c r="AO606" s="29"/>
      <c r="AP606" s="29"/>
      <c r="AQ606" s="29"/>
      <c r="AR606" s="29"/>
      <c r="AS606" s="29"/>
      <c r="AT606" s="29"/>
      <c r="AU606" s="29"/>
      <c r="AV606" s="29"/>
      <c r="AW606" s="29"/>
      <c r="AX606" s="29"/>
      <c r="AY606" s="31">
        <f t="shared" si="73"/>
        <v>0</v>
      </c>
      <c r="AZ606" s="30" t="str">
        <f t="shared" si="74"/>
        <v xml:space="preserve"> </v>
      </c>
      <c r="BA606" s="35" t="str">
        <f t="shared" si="75"/>
        <v xml:space="preserve"> </v>
      </c>
      <c r="BB606" s="108"/>
      <c r="BC606" s="108"/>
      <c r="BD606" s="108"/>
      <c r="BE606" s="136" t="str">
        <f t="shared" si="76"/>
        <v/>
      </c>
      <c r="BF606" s="108"/>
      <c r="BG606" s="110"/>
      <c r="BH606" s="110"/>
      <c r="BI606" s="110"/>
      <c r="BJ606" s="137" t="str">
        <f t="shared" si="77"/>
        <v/>
      </c>
      <c r="BK606" s="110"/>
      <c r="BL606" s="108"/>
      <c r="BM606" s="108"/>
      <c r="BN606" s="108"/>
      <c r="BO606" s="135" t="str">
        <f t="shared" si="78"/>
        <v/>
      </c>
      <c r="BP606" s="108"/>
      <c r="BQ606" s="108"/>
      <c r="BR606" s="108"/>
      <c r="BS606" s="108"/>
      <c r="BT606" s="135" t="str">
        <f t="shared" si="79"/>
        <v/>
      </c>
      <c r="BU606" s="108"/>
      <c r="BV606" s="108"/>
      <c r="BW606" s="108"/>
      <c r="BX606" s="108"/>
      <c r="BY606" s="135" t="str">
        <f t="shared" si="80"/>
        <v/>
      </c>
      <c r="BZ606" s="108"/>
    </row>
    <row r="607" spans="1:78" x14ac:dyDescent="0.25">
      <c r="A607" s="27"/>
      <c r="B607" s="27"/>
      <c r="C607" s="27"/>
      <c r="D607" s="27"/>
      <c r="E607" s="28" t="str">
        <f>+IF(C607&lt;&gt;"",VLOOKUP(MID(C607,18,5),NIVELES!$A$133:$B$213,2,0),"")</f>
        <v/>
      </c>
      <c r="F607" s="88"/>
      <c r="G607" s="28" t="str">
        <f>IF(F607&lt;&gt;"",VLOOKUP(F607,NIVELES!$A$246:$C$464,3,0),"")</f>
        <v/>
      </c>
      <c r="H607" s="27"/>
      <c r="I607" s="27"/>
      <c r="J607" s="27"/>
      <c r="K607" s="107"/>
      <c r="L607" s="27"/>
      <c r="M607" s="46"/>
      <c r="N607" s="46"/>
      <c r="O607" s="46"/>
      <c r="P607" s="46"/>
      <c r="Q607" s="46"/>
      <c r="R607" s="46"/>
      <c r="S607" s="46"/>
      <c r="T607" s="46"/>
      <c r="U607" s="46"/>
      <c r="V607" s="46"/>
      <c r="W607" s="46"/>
      <c r="X607" s="46"/>
      <c r="Y607" s="41" t="str">
        <f>IF(A607&lt;&gt;"",IF(D607="DIRECCIÓN_DE_TRANSFERENCIAS","280 0031",VLOOKUP(C607,NIVELES!$A$14:$B$105,2,0)),"")</f>
        <v/>
      </c>
      <c r="Z607" s="106"/>
      <c r="AA607" s="43" t="str">
        <f>+IF(D607&lt;&gt;"",VLOOKUP(D607,NIVELES!$D$19:$H$25,2,0),"")</f>
        <v/>
      </c>
      <c r="AB607" s="28" t="str">
        <f>+IF(D607&lt;&gt;"",VLOOKUP(D607,NIVELES!$D$19:$H$25,3,0),"")</f>
        <v/>
      </c>
      <c r="AC607" s="28" t="str">
        <f>+IF(D607&lt;&gt;"",VLOOKUP(D607,NIVELES!$D$19:$H$25,4,0),"")</f>
        <v/>
      </c>
      <c r="AD607" s="28" t="str">
        <f>+IF(D607&lt;&gt;"",VLOOKUP(D607,NIVELES!$D$19:$H$25,5,0),"")</f>
        <v/>
      </c>
      <c r="AE607" s="44" t="str">
        <f>IF(AF607&lt;&gt;"",VLOOKUP(AF607,NIVELES!$F$495:$G$540,2,0),"")</f>
        <v/>
      </c>
      <c r="AF607" s="27"/>
      <c r="AG607" s="27"/>
      <c r="AH607" s="28" t="str">
        <f>+IF(AG607&lt;&gt;"",VLOOKUP(AG607,NIVELES!$A$800:$B$876,2,0),"")</f>
        <v/>
      </c>
      <c r="AI607" s="27"/>
      <c r="AJ607" s="27"/>
      <c r="AK607" s="28" t="str">
        <f>IF(AJ607&lt;&gt;"",+VLOOKUP(AJ607,NIVELES!$A$890:$B$1237,2,0),"")</f>
        <v/>
      </c>
      <c r="AL607" s="29"/>
      <c r="AM607" s="29"/>
      <c r="AN607" s="29"/>
      <c r="AO607" s="29"/>
      <c r="AP607" s="29"/>
      <c r="AQ607" s="29"/>
      <c r="AR607" s="29"/>
      <c r="AS607" s="29"/>
      <c r="AT607" s="29"/>
      <c r="AU607" s="29"/>
      <c r="AV607" s="29"/>
      <c r="AW607" s="29"/>
      <c r="AX607" s="29"/>
      <c r="AY607" s="31">
        <f t="shared" si="73"/>
        <v>0</v>
      </c>
      <c r="AZ607" s="30" t="str">
        <f t="shared" si="74"/>
        <v xml:space="preserve"> </v>
      </c>
      <c r="BA607" s="35" t="str">
        <f t="shared" si="75"/>
        <v xml:space="preserve"> </v>
      </c>
      <c r="BB607" s="108"/>
      <c r="BC607" s="108"/>
      <c r="BD607" s="108"/>
      <c r="BE607" s="136" t="str">
        <f t="shared" si="76"/>
        <v/>
      </c>
      <c r="BF607" s="108"/>
      <c r="BG607" s="110"/>
      <c r="BH607" s="110"/>
      <c r="BI607" s="110"/>
      <c r="BJ607" s="137" t="str">
        <f t="shared" si="77"/>
        <v/>
      </c>
      <c r="BK607" s="110"/>
      <c r="BL607" s="108"/>
      <c r="BM607" s="108"/>
      <c r="BN607" s="108"/>
      <c r="BO607" s="135" t="str">
        <f t="shared" si="78"/>
        <v/>
      </c>
      <c r="BP607" s="108"/>
      <c r="BQ607" s="108"/>
      <c r="BR607" s="108"/>
      <c r="BS607" s="108"/>
      <c r="BT607" s="135" t="str">
        <f t="shared" si="79"/>
        <v/>
      </c>
      <c r="BU607" s="108"/>
      <c r="BV607" s="108"/>
      <c r="BW607" s="108"/>
      <c r="BX607" s="108"/>
      <c r="BY607" s="135" t="str">
        <f t="shared" si="80"/>
        <v/>
      </c>
      <c r="BZ607" s="108"/>
    </row>
    <row r="608" spans="1:78" x14ac:dyDescent="0.25">
      <c r="A608" s="27"/>
      <c r="B608" s="27"/>
      <c r="C608" s="27"/>
      <c r="D608" s="27"/>
      <c r="E608" s="28" t="str">
        <f>+IF(C608&lt;&gt;"",VLOOKUP(MID(C608,18,5),NIVELES!$A$133:$B$213,2,0),"")</f>
        <v/>
      </c>
      <c r="F608" s="88"/>
      <c r="G608" s="28" t="str">
        <f>IF(F608&lt;&gt;"",VLOOKUP(F608,NIVELES!$A$246:$C$464,3,0),"")</f>
        <v/>
      </c>
      <c r="H608" s="27"/>
      <c r="I608" s="27"/>
      <c r="J608" s="27"/>
      <c r="K608" s="107"/>
      <c r="L608" s="27"/>
      <c r="M608" s="46"/>
      <c r="N608" s="46"/>
      <c r="O608" s="46"/>
      <c r="P608" s="46"/>
      <c r="Q608" s="46"/>
      <c r="R608" s="46"/>
      <c r="S608" s="46"/>
      <c r="T608" s="46"/>
      <c r="U608" s="46"/>
      <c r="V608" s="46"/>
      <c r="W608" s="46"/>
      <c r="X608" s="46"/>
      <c r="Y608" s="41" t="str">
        <f>IF(A608&lt;&gt;"",IF(D608="DIRECCIÓN_DE_TRANSFERENCIAS","280 0031",VLOOKUP(C608,NIVELES!$A$14:$B$105,2,0)),"")</f>
        <v/>
      </c>
      <c r="Z608" s="106"/>
      <c r="AA608" s="43" t="str">
        <f>+IF(D608&lt;&gt;"",VLOOKUP(D608,NIVELES!$D$19:$H$25,2,0),"")</f>
        <v/>
      </c>
      <c r="AB608" s="28" t="str">
        <f>+IF(D608&lt;&gt;"",VLOOKUP(D608,NIVELES!$D$19:$H$25,3,0),"")</f>
        <v/>
      </c>
      <c r="AC608" s="28" t="str">
        <f>+IF(D608&lt;&gt;"",VLOOKUP(D608,NIVELES!$D$19:$H$25,4,0),"")</f>
        <v/>
      </c>
      <c r="AD608" s="28" t="str">
        <f>+IF(D608&lt;&gt;"",VLOOKUP(D608,NIVELES!$D$19:$H$25,5,0),"")</f>
        <v/>
      </c>
      <c r="AE608" s="44" t="str">
        <f>IF(AF608&lt;&gt;"",VLOOKUP(AF608,NIVELES!$F$495:$G$540,2,0),"")</f>
        <v/>
      </c>
      <c r="AF608" s="27"/>
      <c r="AG608" s="27"/>
      <c r="AH608" s="28" t="str">
        <f>+IF(AG608&lt;&gt;"",VLOOKUP(AG608,NIVELES!$A$800:$B$876,2,0),"")</f>
        <v/>
      </c>
      <c r="AI608" s="27"/>
      <c r="AJ608" s="27"/>
      <c r="AK608" s="28" t="str">
        <f>IF(AJ608&lt;&gt;"",+VLOOKUP(AJ608,NIVELES!$A$890:$B$1237,2,0),"")</f>
        <v/>
      </c>
      <c r="AL608" s="29"/>
      <c r="AM608" s="29"/>
      <c r="AN608" s="29"/>
      <c r="AO608" s="29"/>
      <c r="AP608" s="29"/>
      <c r="AQ608" s="29"/>
      <c r="AR608" s="29"/>
      <c r="AS608" s="29"/>
      <c r="AT608" s="29"/>
      <c r="AU608" s="29"/>
      <c r="AV608" s="29"/>
      <c r="AW608" s="29"/>
      <c r="AX608" s="29"/>
      <c r="AY608" s="31">
        <f t="shared" si="73"/>
        <v>0</v>
      </c>
      <c r="AZ608" s="30" t="str">
        <f t="shared" si="74"/>
        <v xml:space="preserve"> </v>
      </c>
      <c r="BA608" s="35" t="str">
        <f t="shared" si="75"/>
        <v xml:space="preserve"> </v>
      </c>
      <c r="BB608" s="108"/>
      <c r="BC608" s="108"/>
      <c r="BD608" s="108"/>
      <c r="BE608" s="136" t="str">
        <f t="shared" si="76"/>
        <v/>
      </c>
      <c r="BF608" s="108"/>
      <c r="BG608" s="110"/>
      <c r="BH608" s="110"/>
      <c r="BI608" s="110"/>
      <c r="BJ608" s="137" t="str">
        <f t="shared" si="77"/>
        <v/>
      </c>
      <c r="BK608" s="110"/>
      <c r="BL608" s="108"/>
      <c r="BM608" s="108"/>
      <c r="BN608" s="108"/>
      <c r="BO608" s="135" t="str">
        <f t="shared" si="78"/>
        <v/>
      </c>
      <c r="BP608" s="108"/>
      <c r="BQ608" s="108"/>
      <c r="BR608" s="108"/>
      <c r="BS608" s="108"/>
      <c r="BT608" s="135" t="str">
        <f t="shared" si="79"/>
        <v/>
      </c>
      <c r="BU608" s="108"/>
      <c r="BV608" s="108"/>
      <c r="BW608" s="108"/>
      <c r="BX608" s="108"/>
      <c r="BY608" s="135" t="str">
        <f t="shared" si="80"/>
        <v/>
      </c>
      <c r="BZ608" s="108"/>
    </row>
    <row r="609" spans="1:78" x14ac:dyDescent="0.25">
      <c r="A609" s="27"/>
      <c r="B609" s="27"/>
      <c r="C609" s="27"/>
      <c r="D609" s="27"/>
      <c r="E609" s="28" t="str">
        <f>+IF(C609&lt;&gt;"",VLOOKUP(MID(C609,18,5),NIVELES!$A$133:$B$213,2,0),"")</f>
        <v/>
      </c>
      <c r="F609" s="88"/>
      <c r="G609" s="28" t="str">
        <f>IF(F609&lt;&gt;"",VLOOKUP(F609,NIVELES!$A$246:$C$464,3,0),"")</f>
        <v/>
      </c>
      <c r="H609" s="27"/>
      <c r="I609" s="27"/>
      <c r="J609" s="27"/>
      <c r="K609" s="107"/>
      <c r="L609" s="27"/>
      <c r="M609" s="46"/>
      <c r="N609" s="46"/>
      <c r="O609" s="46"/>
      <c r="P609" s="46"/>
      <c r="Q609" s="46"/>
      <c r="R609" s="46"/>
      <c r="S609" s="46"/>
      <c r="T609" s="46"/>
      <c r="U609" s="46"/>
      <c r="V609" s="46"/>
      <c r="W609" s="46"/>
      <c r="X609" s="46"/>
      <c r="Y609" s="41" t="str">
        <f>IF(A609&lt;&gt;"",IF(D609="DIRECCIÓN_DE_TRANSFERENCIAS","280 0031",VLOOKUP(C609,NIVELES!$A$14:$B$105,2,0)),"")</f>
        <v/>
      </c>
      <c r="Z609" s="106"/>
      <c r="AA609" s="43" t="str">
        <f>+IF(D609&lt;&gt;"",VLOOKUP(D609,NIVELES!$D$19:$H$25,2,0),"")</f>
        <v/>
      </c>
      <c r="AB609" s="28" t="str">
        <f>+IF(D609&lt;&gt;"",VLOOKUP(D609,NIVELES!$D$19:$H$25,3,0),"")</f>
        <v/>
      </c>
      <c r="AC609" s="28" t="str">
        <f>+IF(D609&lt;&gt;"",VLOOKUP(D609,NIVELES!$D$19:$H$25,4,0),"")</f>
        <v/>
      </c>
      <c r="AD609" s="28" t="str">
        <f>+IF(D609&lt;&gt;"",VLOOKUP(D609,NIVELES!$D$19:$H$25,5,0),"")</f>
        <v/>
      </c>
      <c r="AE609" s="44" t="str">
        <f>IF(AF609&lt;&gt;"",VLOOKUP(AF609,NIVELES!$F$495:$G$540,2,0),"")</f>
        <v/>
      </c>
      <c r="AF609" s="27"/>
      <c r="AG609" s="27"/>
      <c r="AH609" s="28" t="str">
        <f>+IF(AG609&lt;&gt;"",VLOOKUP(AG609,NIVELES!$A$800:$B$876,2,0),"")</f>
        <v/>
      </c>
      <c r="AI609" s="27"/>
      <c r="AJ609" s="27"/>
      <c r="AK609" s="28" t="str">
        <f>IF(AJ609&lt;&gt;"",+VLOOKUP(AJ609,NIVELES!$A$890:$B$1237,2,0),"")</f>
        <v/>
      </c>
      <c r="AL609" s="29"/>
      <c r="AM609" s="29"/>
      <c r="AN609" s="29"/>
      <c r="AO609" s="29"/>
      <c r="AP609" s="29"/>
      <c r="AQ609" s="29"/>
      <c r="AR609" s="29"/>
      <c r="AS609" s="29"/>
      <c r="AT609" s="29"/>
      <c r="AU609" s="29"/>
      <c r="AV609" s="29"/>
      <c r="AW609" s="29"/>
      <c r="AX609" s="29"/>
      <c r="AY609" s="31">
        <f t="shared" si="73"/>
        <v>0</v>
      </c>
      <c r="AZ609" s="30" t="str">
        <f t="shared" si="74"/>
        <v xml:space="preserve"> </v>
      </c>
      <c r="BA609" s="35" t="str">
        <f t="shared" si="75"/>
        <v xml:space="preserve"> </v>
      </c>
      <c r="BB609" s="108"/>
      <c r="BC609" s="108"/>
      <c r="BD609" s="108"/>
      <c r="BE609" s="136" t="str">
        <f t="shared" si="76"/>
        <v/>
      </c>
      <c r="BF609" s="108"/>
      <c r="BG609" s="110"/>
      <c r="BH609" s="110"/>
      <c r="BI609" s="110"/>
      <c r="BJ609" s="137" t="str">
        <f t="shared" si="77"/>
        <v/>
      </c>
      <c r="BK609" s="110"/>
      <c r="BL609" s="108"/>
      <c r="BM609" s="108"/>
      <c r="BN609" s="108"/>
      <c r="BO609" s="135" t="str">
        <f t="shared" si="78"/>
        <v/>
      </c>
      <c r="BP609" s="108"/>
      <c r="BQ609" s="108"/>
      <c r="BR609" s="108"/>
      <c r="BS609" s="108"/>
      <c r="BT609" s="135" t="str">
        <f t="shared" si="79"/>
        <v/>
      </c>
      <c r="BU609" s="108"/>
      <c r="BV609" s="108"/>
      <c r="BW609" s="108"/>
      <c r="BX609" s="108"/>
      <c r="BY609" s="135" t="str">
        <f t="shared" si="80"/>
        <v/>
      </c>
      <c r="BZ609" s="108"/>
    </row>
    <row r="610" spans="1:78" x14ac:dyDescent="0.25">
      <c r="A610" s="27"/>
      <c r="B610" s="27"/>
      <c r="C610" s="27"/>
      <c r="D610" s="27"/>
      <c r="E610" s="28" t="str">
        <f>+IF(C610&lt;&gt;"",VLOOKUP(MID(C610,18,5),NIVELES!$A$133:$B$213,2,0),"")</f>
        <v/>
      </c>
      <c r="F610" s="88"/>
      <c r="G610" s="28" t="str">
        <f>IF(F610&lt;&gt;"",VLOOKUP(F610,NIVELES!$A$246:$C$464,3,0),"")</f>
        <v/>
      </c>
      <c r="H610" s="27"/>
      <c r="I610" s="27"/>
      <c r="J610" s="27"/>
      <c r="K610" s="107"/>
      <c r="L610" s="27"/>
      <c r="M610" s="46"/>
      <c r="N610" s="46"/>
      <c r="O610" s="46"/>
      <c r="P610" s="46"/>
      <c r="Q610" s="46"/>
      <c r="R610" s="46"/>
      <c r="S610" s="46"/>
      <c r="T610" s="46"/>
      <c r="U610" s="46"/>
      <c r="V610" s="46"/>
      <c r="W610" s="46"/>
      <c r="X610" s="46"/>
      <c r="Y610" s="41" t="str">
        <f>IF(A610&lt;&gt;"",IF(D610="DIRECCIÓN_DE_TRANSFERENCIAS","280 0031",VLOOKUP(C610,NIVELES!$A$14:$B$105,2,0)),"")</f>
        <v/>
      </c>
      <c r="Z610" s="106"/>
      <c r="AA610" s="43" t="str">
        <f>+IF(D610&lt;&gt;"",VLOOKUP(D610,NIVELES!$D$19:$H$25,2,0),"")</f>
        <v/>
      </c>
      <c r="AB610" s="28" t="str">
        <f>+IF(D610&lt;&gt;"",VLOOKUP(D610,NIVELES!$D$19:$H$25,3,0),"")</f>
        <v/>
      </c>
      <c r="AC610" s="28" t="str">
        <f>+IF(D610&lt;&gt;"",VLOOKUP(D610,NIVELES!$D$19:$H$25,4,0),"")</f>
        <v/>
      </c>
      <c r="AD610" s="28" t="str">
        <f>+IF(D610&lt;&gt;"",VLOOKUP(D610,NIVELES!$D$19:$H$25,5,0),"")</f>
        <v/>
      </c>
      <c r="AE610" s="44" t="str">
        <f>IF(AF610&lt;&gt;"",VLOOKUP(AF610,NIVELES!$F$495:$G$540,2,0),"")</f>
        <v/>
      </c>
      <c r="AF610" s="27"/>
      <c r="AG610" s="27"/>
      <c r="AH610" s="28" t="str">
        <f>+IF(AG610&lt;&gt;"",VLOOKUP(AG610,NIVELES!$A$800:$B$876,2,0),"")</f>
        <v/>
      </c>
      <c r="AI610" s="27"/>
      <c r="AJ610" s="27"/>
      <c r="AK610" s="28" t="str">
        <f>IF(AJ610&lt;&gt;"",+VLOOKUP(AJ610,NIVELES!$A$890:$B$1237,2,0),"")</f>
        <v/>
      </c>
      <c r="AL610" s="29"/>
      <c r="AM610" s="29"/>
      <c r="AN610" s="29"/>
      <c r="AO610" s="29"/>
      <c r="AP610" s="29"/>
      <c r="AQ610" s="29"/>
      <c r="AR610" s="29"/>
      <c r="AS610" s="29"/>
      <c r="AT610" s="29"/>
      <c r="AU610" s="29"/>
      <c r="AV610" s="29"/>
      <c r="AW610" s="29"/>
      <c r="AX610" s="29"/>
      <c r="AY610" s="31">
        <f t="shared" si="73"/>
        <v>0</v>
      </c>
      <c r="AZ610" s="30" t="str">
        <f t="shared" si="74"/>
        <v xml:space="preserve"> </v>
      </c>
      <c r="BA610" s="35" t="str">
        <f t="shared" si="75"/>
        <v xml:space="preserve"> </v>
      </c>
      <c r="BB610" s="108"/>
      <c r="BC610" s="108"/>
      <c r="BD610" s="108"/>
      <c r="BE610" s="136" t="str">
        <f t="shared" si="76"/>
        <v/>
      </c>
      <c r="BF610" s="108"/>
      <c r="BG610" s="110"/>
      <c r="BH610" s="110"/>
      <c r="BI610" s="110"/>
      <c r="BJ610" s="137" t="str">
        <f t="shared" si="77"/>
        <v/>
      </c>
      <c r="BK610" s="110"/>
      <c r="BL610" s="108"/>
      <c r="BM610" s="108"/>
      <c r="BN610" s="108"/>
      <c r="BO610" s="135" t="str">
        <f t="shared" si="78"/>
        <v/>
      </c>
      <c r="BP610" s="108"/>
      <c r="BQ610" s="108"/>
      <c r="BR610" s="108"/>
      <c r="BS610" s="108"/>
      <c r="BT610" s="135" t="str">
        <f t="shared" si="79"/>
        <v/>
      </c>
      <c r="BU610" s="108"/>
      <c r="BV610" s="108"/>
      <c r="BW610" s="108"/>
      <c r="BX610" s="108"/>
      <c r="BY610" s="135" t="str">
        <f t="shared" si="80"/>
        <v/>
      </c>
      <c r="BZ610" s="108"/>
    </row>
    <row r="611" spans="1:78" x14ac:dyDescent="0.25">
      <c r="A611" s="27"/>
      <c r="B611" s="27"/>
      <c r="C611" s="27"/>
      <c r="D611" s="27"/>
      <c r="E611" s="28" t="str">
        <f>+IF(C611&lt;&gt;"",VLOOKUP(MID(C611,18,5),NIVELES!$A$133:$B$213,2,0),"")</f>
        <v/>
      </c>
      <c r="F611" s="88"/>
      <c r="G611" s="28" t="str">
        <f>IF(F611&lt;&gt;"",VLOOKUP(F611,NIVELES!$A$246:$C$464,3,0),"")</f>
        <v/>
      </c>
      <c r="H611" s="27"/>
      <c r="I611" s="27"/>
      <c r="J611" s="27"/>
      <c r="K611" s="107"/>
      <c r="L611" s="27"/>
      <c r="M611" s="46"/>
      <c r="N611" s="46"/>
      <c r="O611" s="46"/>
      <c r="P611" s="46"/>
      <c r="Q611" s="46"/>
      <c r="R611" s="46"/>
      <c r="S611" s="46"/>
      <c r="T611" s="46"/>
      <c r="U611" s="46"/>
      <c r="V611" s="46"/>
      <c r="W611" s="46"/>
      <c r="X611" s="46"/>
      <c r="Y611" s="41" t="str">
        <f>IF(A611&lt;&gt;"",IF(D611="DIRECCIÓN_DE_TRANSFERENCIAS","280 0031",VLOOKUP(C611,NIVELES!$A$14:$B$105,2,0)),"")</f>
        <v/>
      </c>
      <c r="Z611" s="106"/>
      <c r="AA611" s="43" t="str">
        <f>+IF(D611&lt;&gt;"",VLOOKUP(D611,NIVELES!$D$19:$H$25,2,0),"")</f>
        <v/>
      </c>
      <c r="AB611" s="28" t="str">
        <f>+IF(D611&lt;&gt;"",VLOOKUP(D611,NIVELES!$D$19:$H$25,3,0),"")</f>
        <v/>
      </c>
      <c r="AC611" s="28" t="str">
        <f>+IF(D611&lt;&gt;"",VLOOKUP(D611,NIVELES!$D$19:$H$25,4,0),"")</f>
        <v/>
      </c>
      <c r="AD611" s="28" t="str">
        <f>+IF(D611&lt;&gt;"",VLOOKUP(D611,NIVELES!$D$19:$H$25,5,0),"")</f>
        <v/>
      </c>
      <c r="AE611" s="44" t="str">
        <f>IF(AF611&lt;&gt;"",VLOOKUP(AF611,NIVELES!$F$495:$G$540,2,0),"")</f>
        <v/>
      </c>
      <c r="AF611" s="27"/>
      <c r="AG611" s="27"/>
      <c r="AH611" s="28" t="str">
        <f>+IF(AG611&lt;&gt;"",VLOOKUP(AG611,NIVELES!$A$800:$B$876,2,0),"")</f>
        <v/>
      </c>
      <c r="AI611" s="27"/>
      <c r="AJ611" s="27"/>
      <c r="AK611" s="28" t="str">
        <f>IF(AJ611&lt;&gt;"",+VLOOKUP(AJ611,NIVELES!$A$890:$B$1237,2,0),"")</f>
        <v/>
      </c>
      <c r="AL611" s="29"/>
      <c r="AM611" s="29"/>
      <c r="AN611" s="29"/>
      <c r="AO611" s="29"/>
      <c r="AP611" s="29"/>
      <c r="AQ611" s="29"/>
      <c r="AR611" s="29"/>
      <c r="AS611" s="29"/>
      <c r="AT611" s="29"/>
      <c r="AU611" s="29"/>
      <c r="AV611" s="29"/>
      <c r="AW611" s="29"/>
      <c r="AX611" s="29"/>
      <c r="AY611" s="31">
        <f t="shared" si="73"/>
        <v>0</v>
      </c>
      <c r="AZ611" s="30" t="str">
        <f t="shared" si="74"/>
        <v xml:space="preserve"> </v>
      </c>
      <c r="BA611" s="35" t="str">
        <f t="shared" si="75"/>
        <v xml:space="preserve"> </v>
      </c>
      <c r="BB611" s="108"/>
      <c r="BC611" s="108"/>
      <c r="BD611" s="108"/>
      <c r="BE611" s="136" t="str">
        <f t="shared" si="76"/>
        <v/>
      </c>
      <c r="BF611" s="108"/>
      <c r="BG611" s="110"/>
      <c r="BH611" s="110"/>
      <c r="BI611" s="110"/>
      <c r="BJ611" s="137" t="str">
        <f t="shared" si="77"/>
        <v/>
      </c>
      <c r="BK611" s="110"/>
      <c r="BL611" s="108"/>
      <c r="BM611" s="108"/>
      <c r="BN611" s="108"/>
      <c r="BO611" s="135" t="str">
        <f t="shared" si="78"/>
        <v/>
      </c>
      <c r="BP611" s="108"/>
      <c r="BQ611" s="108"/>
      <c r="BR611" s="108"/>
      <c r="BS611" s="108"/>
      <c r="BT611" s="135" t="str">
        <f t="shared" si="79"/>
        <v/>
      </c>
      <c r="BU611" s="108"/>
      <c r="BV611" s="108"/>
      <c r="BW611" s="108"/>
      <c r="BX611" s="108"/>
      <c r="BY611" s="135" t="str">
        <f t="shared" si="80"/>
        <v/>
      </c>
      <c r="BZ611" s="108"/>
    </row>
    <row r="612" spans="1:78" x14ac:dyDescent="0.25">
      <c r="A612" s="27"/>
      <c r="B612" s="27"/>
      <c r="C612" s="27"/>
      <c r="D612" s="27"/>
      <c r="E612" s="28" t="str">
        <f>+IF(C612&lt;&gt;"",VLOOKUP(MID(C612,18,5),NIVELES!$A$133:$B$213,2,0),"")</f>
        <v/>
      </c>
      <c r="F612" s="88"/>
      <c r="G612" s="28" t="str">
        <f>IF(F612&lt;&gt;"",VLOOKUP(F612,NIVELES!$A$246:$C$464,3,0),"")</f>
        <v/>
      </c>
      <c r="H612" s="27"/>
      <c r="I612" s="27"/>
      <c r="J612" s="27"/>
      <c r="K612" s="107"/>
      <c r="L612" s="27"/>
      <c r="M612" s="46"/>
      <c r="N612" s="46"/>
      <c r="O612" s="46"/>
      <c r="P612" s="46"/>
      <c r="Q612" s="46"/>
      <c r="R612" s="46"/>
      <c r="S612" s="46"/>
      <c r="T612" s="46"/>
      <c r="U612" s="46"/>
      <c r="V612" s="46"/>
      <c r="W612" s="46"/>
      <c r="X612" s="46"/>
      <c r="Y612" s="41" t="str">
        <f>IF(A612&lt;&gt;"",IF(D612="DIRECCIÓN_DE_TRANSFERENCIAS","280 0031",VLOOKUP(C612,NIVELES!$A$14:$B$105,2,0)),"")</f>
        <v/>
      </c>
      <c r="Z612" s="106"/>
      <c r="AA612" s="43" t="str">
        <f>+IF(D612&lt;&gt;"",VLOOKUP(D612,NIVELES!$D$19:$H$25,2,0),"")</f>
        <v/>
      </c>
      <c r="AB612" s="28" t="str">
        <f>+IF(D612&lt;&gt;"",VLOOKUP(D612,NIVELES!$D$19:$H$25,3,0),"")</f>
        <v/>
      </c>
      <c r="AC612" s="28" t="str">
        <f>+IF(D612&lt;&gt;"",VLOOKUP(D612,NIVELES!$D$19:$H$25,4,0),"")</f>
        <v/>
      </c>
      <c r="AD612" s="28" t="str">
        <f>+IF(D612&lt;&gt;"",VLOOKUP(D612,NIVELES!$D$19:$H$25,5,0),"")</f>
        <v/>
      </c>
      <c r="AE612" s="44" t="str">
        <f>IF(AF612&lt;&gt;"",VLOOKUP(AF612,NIVELES!$F$495:$G$540,2,0),"")</f>
        <v/>
      </c>
      <c r="AF612" s="27"/>
      <c r="AG612" s="27"/>
      <c r="AH612" s="28" t="str">
        <f>+IF(AG612&lt;&gt;"",VLOOKUP(AG612,NIVELES!$A$800:$B$876,2,0),"")</f>
        <v/>
      </c>
      <c r="AI612" s="27"/>
      <c r="AJ612" s="27"/>
      <c r="AK612" s="28" t="str">
        <f>IF(AJ612&lt;&gt;"",+VLOOKUP(AJ612,NIVELES!$A$890:$B$1237,2,0),"")</f>
        <v/>
      </c>
      <c r="AL612" s="29"/>
      <c r="AM612" s="29"/>
      <c r="AN612" s="29"/>
      <c r="AO612" s="29"/>
      <c r="AP612" s="29"/>
      <c r="AQ612" s="29"/>
      <c r="AR612" s="29"/>
      <c r="AS612" s="29"/>
      <c r="AT612" s="29"/>
      <c r="AU612" s="29"/>
      <c r="AV612" s="29"/>
      <c r="AW612" s="29"/>
      <c r="AX612" s="29"/>
      <c r="AY612" s="31">
        <f t="shared" si="73"/>
        <v>0</v>
      </c>
      <c r="AZ612" s="30" t="str">
        <f t="shared" si="74"/>
        <v xml:space="preserve"> </v>
      </c>
      <c r="BA612" s="35" t="str">
        <f t="shared" si="75"/>
        <v xml:space="preserve"> </v>
      </c>
      <c r="BB612" s="108"/>
      <c r="BC612" s="108"/>
      <c r="BD612" s="108"/>
      <c r="BE612" s="136" t="str">
        <f t="shared" si="76"/>
        <v/>
      </c>
      <c r="BF612" s="108"/>
      <c r="BG612" s="110"/>
      <c r="BH612" s="110"/>
      <c r="BI612" s="110"/>
      <c r="BJ612" s="137" t="str">
        <f t="shared" si="77"/>
        <v/>
      </c>
      <c r="BK612" s="110"/>
      <c r="BL612" s="108"/>
      <c r="BM612" s="108"/>
      <c r="BN612" s="108"/>
      <c r="BO612" s="135" t="str">
        <f t="shared" si="78"/>
        <v/>
      </c>
      <c r="BP612" s="108"/>
      <c r="BQ612" s="108"/>
      <c r="BR612" s="108"/>
      <c r="BS612" s="108"/>
      <c r="BT612" s="135" t="str">
        <f t="shared" si="79"/>
        <v/>
      </c>
      <c r="BU612" s="108"/>
      <c r="BV612" s="108"/>
      <c r="BW612" s="108"/>
      <c r="BX612" s="108"/>
      <c r="BY612" s="135" t="str">
        <f t="shared" si="80"/>
        <v/>
      </c>
      <c r="BZ612" s="108"/>
    </row>
    <row r="613" spans="1:78" x14ac:dyDescent="0.25">
      <c r="A613" s="27"/>
      <c r="B613" s="27"/>
      <c r="C613" s="27"/>
      <c r="D613" s="27"/>
      <c r="E613" s="28" t="str">
        <f>+IF(C613&lt;&gt;"",VLOOKUP(MID(C613,18,5),NIVELES!$A$133:$B$213,2,0),"")</f>
        <v/>
      </c>
      <c r="F613" s="88"/>
      <c r="G613" s="28" t="str">
        <f>IF(F613&lt;&gt;"",VLOOKUP(F613,NIVELES!$A$246:$C$464,3,0),"")</f>
        <v/>
      </c>
      <c r="H613" s="27"/>
      <c r="I613" s="27"/>
      <c r="J613" s="27"/>
      <c r="K613" s="107"/>
      <c r="L613" s="27"/>
      <c r="M613" s="46"/>
      <c r="N613" s="46"/>
      <c r="O613" s="46"/>
      <c r="P613" s="46"/>
      <c r="Q613" s="46"/>
      <c r="R613" s="46"/>
      <c r="S613" s="46"/>
      <c r="T613" s="46"/>
      <c r="U613" s="46"/>
      <c r="V613" s="46"/>
      <c r="W613" s="46"/>
      <c r="X613" s="46"/>
      <c r="Y613" s="41" t="str">
        <f>IF(A613&lt;&gt;"",IF(D613="DIRECCIÓN_DE_TRANSFERENCIAS","280 0031",VLOOKUP(C613,NIVELES!$A$14:$B$105,2,0)),"")</f>
        <v/>
      </c>
      <c r="Z613" s="106"/>
      <c r="AA613" s="43" t="str">
        <f>+IF(D613&lt;&gt;"",VLOOKUP(D613,NIVELES!$D$19:$H$25,2,0),"")</f>
        <v/>
      </c>
      <c r="AB613" s="28" t="str">
        <f>+IF(D613&lt;&gt;"",VLOOKUP(D613,NIVELES!$D$19:$H$25,3,0),"")</f>
        <v/>
      </c>
      <c r="AC613" s="28" t="str">
        <f>+IF(D613&lt;&gt;"",VLOOKUP(D613,NIVELES!$D$19:$H$25,4,0),"")</f>
        <v/>
      </c>
      <c r="AD613" s="28" t="str">
        <f>+IF(D613&lt;&gt;"",VLOOKUP(D613,NIVELES!$D$19:$H$25,5,0),"")</f>
        <v/>
      </c>
      <c r="AE613" s="44" t="str">
        <f>IF(AF613&lt;&gt;"",VLOOKUP(AF613,NIVELES!$F$495:$G$540,2,0),"")</f>
        <v/>
      </c>
      <c r="AF613" s="27"/>
      <c r="AG613" s="27"/>
      <c r="AH613" s="28" t="str">
        <f>+IF(AG613&lt;&gt;"",VLOOKUP(AG613,NIVELES!$A$800:$B$876,2,0),"")</f>
        <v/>
      </c>
      <c r="AI613" s="27"/>
      <c r="AJ613" s="27"/>
      <c r="AK613" s="28" t="str">
        <f>IF(AJ613&lt;&gt;"",+VLOOKUP(AJ613,NIVELES!$A$890:$B$1237,2,0),"")</f>
        <v/>
      </c>
      <c r="AL613" s="29"/>
      <c r="AM613" s="29"/>
      <c r="AN613" s="29"/>
      <c r="AO613" s="29"/>
      <c r="AP613" s="29"/>
      <c r="AQ613" s="29"/>
      <c r="AR613" s="29"/>
      <c r="AS613" s="29"/>
      <c r="AT613" s="29"/>
      <c r="AU613" s="29"/>
      <c r="AV613" s="29"/>
      <c r="AW613" s="29"/>
      <c r="AX613" s="29"/>
      <c r="AY613" s="31">
        <f t="shared" si="73"/>
        <v>0</v>
      </c>
      <c r="AZ613" s="30" t="str">
        <f t="shared" si="74"/>
        <v xml:space="preserve"> </v>
      </c>
      <c r="BA613" s="35" t="str">
        <f t="shared" si="75"/>
        <v xml:space="preserve"> </v>
      </c>
      <c r="BB613" s="108"/>
      <c r="BC613" s="108"/>
      <c r="BD613" s="108"/>
      <c r="BE613" s="136" t="str">
        <f t="shared" si="76"/>
        <v/>
      </c>
      <c r="BF613" s="108"/>
      <c r="BG613" s="110"/>
      <c r="BH613" s="110"/>
      <c r="BI613" s="110"/>
      <c r="BJ613" s="137" t="str">
        <f t="shared" si="77"/>
        <v/>
      </c>
      <c r="BK613" s="110"/>
      <c r="BL613" s="108"/>
      <c r="BM613" s="108"/>
      <c r="BN613" s="108"/>
      <c r="BO613" s="135" t="str">
        <f t="shared" si="78"/>
        <v/>
      </c>
      <c r="BP613" s="108"/>
      <c r="BQ613" s="108"/>
      <c r="BR613" s="108"/>
      <c r="BS613" s="108"/>
      <c r="BT613" s="135" t="str">
        <f t="shared" si="79"/>
        <v/>
      </c>
      <c r="BU613" s="108"/>
      <c r="BV613" s="108"/>
      <c r="BW613" s="108"/>
      <c r="BX613" s="108"/>
      <c r="BY613" s="135" t="str">
        <f t="shared" si="80"/>
        <v/>
      </c>
      <c r="BZ613" s="108"/>
    </row>
    <row r="614" spans="1:78" x14ac:dyDescent="0.25">
      <c r="A614" s="27"/>
      <c r="B614" s="27"/>
      <c r="C614" s="27"/>
      <c r="D614" s="27"/>
      <c r="E614" s="28" t="str">
        <f>+IF(C614&lt;&gt;"",VLOOKUP(MID(C614,18,5),NIVELES!$A$133:$B$213,2,0),"")</f>
        <v/>
      </c>
      <c r="F614" s="88"/>
      <c r="G614" s="28" t="str">
        <f>IF(F614&lt;&gt;"",VLOOKUP(F614,NIVELES!$A$246:$C$464,3,0),"")</f>
        <v/>
      </c>
      <c r="H614" s="27"/>
      <c r="I614" s="27"/>
      <c r="J614" s="27"/>
      <c r="K614" s="107"/>
      <c r="L614" s="27"/>
      <c r="M614" s="46"/>
      <c r="N614" s="46"/>
      <c r="O614" s="46"/>
      <c r="P614" s="46"/>
      <c r="Q614" s="46"/>
      <c r="R614" s="46"/>
      <c r="S614" s="46"/>
      <c r="T614" s="46"/>
      <c r="U614" s="46"/>
      <c r="V614" s="46"/>
      <c r="W614" s="46"/>
      <c r="X614" s="46"/>
      <c r="Y614" s="41" t="str">
        <f>IF(A614&lt;&gt;"",IF(D614="DIRECCIÓN_DE_TRANSFERENCIAS","280 0031",VLOOKUP(C614,NIVELES!$A$14:$B$105,2,0)),"")</f>
        <v/>
      </c>
      <c r="Z614" s="106"/>
      <c r="AA614" s="43" t="str">
        <f>+IF(D614&lt;&gt;"",VLOOKUP(D614,NIVELES!$D$19:$H$25,2,0),"")</f>
        <v/>
      </c>
      <c r="AB614" s="28" t="str">
        <f>+IF(D614&lt;&gt;"",VLOOKUP(D614,NIVELES!$D$19:$H$25,3,0),"")</f>
        <v/>
      </c>
      <c r="AC614" s="28" t="str">
        <f>+IF(D614&lt;&gt;"",VLOOKUP(D614,NIVELES!$D$19:$H$25,4,0),"")</f>
        <v/>
      </c>
      <c r="AD614" s="28" t="str">
        <f>+IF(D614&lt;&gt;"",VLOOKUP(D614,NIVELES!$D$19:$H$25,5,0),"")</f>
        <v/>
      </c>
      <c r="AE614" s="44" t="str">
        <f>IF(AF614&lt;&gt;"",VLOOKUP(AF614,NIVELES!$F$495:$G$540,2,0),"")</f>
        <v/>
      </c>
      <c r="AF614" s="27"/>
      <c r="AG614" s="27"/>
      <c r="AH614" s="28" t="str">
        <f>+IF(AG614&lt;&gt;"",VLOOKUP(AG614,NIVELES!$A$800:$B$876,2,0),"")</f>
        <v/>
      </c>
      <c r="AI614" s="27"/>
      <c r="AJ614" s="27"/>
      <c r="AK614" s="28" t="str">
        <f>IF(AJ614&lt;&gt;"",+VLOOKUP(AJ614,NIVELES!$A$890:$B$1237,2,0),"")</f>
        <v/>
      </c>
      <c r="AL614" s="29"/>
      <c r="AM614" s="29"/>
      <c r="AN614" s="29"/>
      <c r="AO614" s="29"/>
      <c r="AP614" s="29"/>
      <c r="AQ614" s="29"/>
      <c r="AR614" s="29"/>
      <c r="AS614" s="29"/>
      <c r="AT614" s="29"/>
      <c r="AU614" s="29"/>
      <c r="AV614" s="29"/>
      <c r="AW614" s="29"/>
      <c r="AX614" s="29"/>
      <c r="AY614" s="31">
        <f t="shared" si="73"/>
        <v>0</v>
      </c>
      <c r="AZ614" s="30" t="str">
        <f t="shared" si="74"/>
        <v xml:space="preserve"> </v>
      </c>
      <c r="BA614" s="35" t="str">
        <f t="shared" si="75"/>
        <v xml:space="preserve"> </v>
      </c>
      <c r="BB614" s="108"/>
      <c r="BC614" s="108"/>
      <c r="BD614" s="108"/>
      <c r="BE614" s="136" t="str">
        <f t="shared" si="76"/>
        <v/>
      </c>
      <c r="BF614" s="108"/>
      <c r="BG614" s="110"/>
      <c r="BH614" s="110"/>
      <c r="BI614" s="110"/>
      <c r="BJ614" s="137" t="str">
        <f t="shared" si="77"/>
        <v/>
      </c>
      <c r="BK614" s="110"/>
      <c r="BL614" s="108"/>
      <c r="BM614" s="108"/>
      <c r="BN614" s="108"/>
      <c r="BO614" s="135" t="str">
        <f t="shared" si="78"/>
        <v/>
      </c>
      <c r="BP614" s="108"/>
      <c r="BQ614" s="108"/>
      <c r="BR614" s="108"/>
      <c r="BS614" s="108"/>
      <c r="BT614" s="135" t="str">
        <f t="shared" si="79"/>
        <v/>
      </c>
      <c r="BU614" s="108"/>
      <c r="BV614" s="108"/>
      <c r="BW614" s="108"/>
      <c r="BX614" s="108"/>
      <c r="BY614" s="135" t="str">
        <f t="shared" si="80"/>
        <v/>
      </c>
      <c r="BZ614" s="108"/>
    </row>
    <row r="615" spans="1:78" x14ac:dyDescent="0.25">
      <c r="A615" s="27"/>
      <c r="B615" s="27"/>
      <c r="C615" s="27"/>
      <c r="D615" s="27"/>
      <c r="E615" s="28" t="str">
        <f>+IF(C615&lt;&gt;"",VLOOKUP(MID(C615,18,5),NIVELES!$A$133:$B$213,2,0),"")</f>
        <v/>
      </c>
      <c r="F615" s="88"/>
      <c r="G615" s="28" t="str">
        <f>IF(F615&lt;&gt;"",VLOOKUP(F615,NIVELES!$A$246:$C$464,3,0),"")</f>
        <v/>
      </c>
      <c r="H615" s="27"/>
      <c r="I615" s="27"/>
      <c r="J615" s="27"/>
      <c r="K615" s="107"/>
      <c r="L615" s="27"/>
      <c r="M615" s="46"/>
      <c r="N615" s="46"/>
      <c r="O615" s="46"/>
      <c r="P615" s="46"/>
      <c r="Q615" s="46"/>
      <c r="R615" s="46"/>
      <c r="S615" s="46"/>
      <c r="T615" s="46"/>
      <c r="U615" s="46"/>
      <c r="V615" s="46"/>
      <c r="W615" s="46"/>
      <c r="X615" s="46"/>
      <c r="Y615" s="41" t="str">
        <f>IF(A615&lt;&gt;"",IF(D615="DIRECCIÓN_DE_TRANSFERENCIAS","280 0031",VLOOKUP(C615,NIVELES!$A$14:$B$105,2,0)),"")</f>
        <v/>
      </c>
      <c r="Z615" s="106"/>
      <c r="AA615" s="43" t="str">
        <f>+IF(D615&lt;&gt;"",VLOOKUP(D615,NIVELES!$D$19:$H$25,2,0),"")</f>
        <v/>
      </c>
      <c r="AB615" s="28" t="str">
        <f>+IF(D615&lt;&gt;"",VLOOKUP(D615,NIVELES!$D$19:$H$25,3,0),"")</f>
        <v/>
      </c>
      <c r="AC615" s="28" t="str">
        <f>+IF(D615&lt;&gt;"",VLOOKUP(D615,NIVELES!$D$19:$H$25,4,0),"")</f>
        <v/>
      </c>
      <c r="AD615" s="28" t="str">
        <f>+IF(D615&lt;&gt;"",VLOOKUP(D615,NIVELES!$D$19:$H$25,5,0),"")</f>
        <v/>
      </c>
      <c r="AE615" s="44" t="str">
        <f>IF(AF615&lt;&gt;"",VLOOKUP(AF615,NIVELES!$F$495:$G$540,2,0),"")</f>
        <v/>
      </c>
      <c r="AF615" s="27"/>
      <c r="AG615" s="27"/>
      <c r="AH615" s="28" t="str">
        <f>+IF(AG615&lt;&gt;"",VLOOKUP(AG615,NIVELES!$A$800:$B$876,2,0),"")</f>
        <v/>
      </c>
      <c r="AI615" s="27"/>
      <c r="AJ615" s="27"/>
      <c r="AK615" s="28" t="str">
        <f>IF(AJ615&lt;&gt;"",+VLOOKUP(AJ615,NIVELES!$A$890:$B$1237,2,0),"")</f>
        <v/>
      </c>
      <c r="AL615" s="29"/>
      <c r="AM615" s="29"/>
      <c r="AN615" s="29"/>
      <c r="AO615" s="29"/>
      <c r="AP615" s="29"/>
      <c r="AQ615" s="29"/>
      <c r="AR615" s="29"/>
      <c r="AS615" s="29"/>
      <c r="AT615" s="29"/>
      <c r="AU615" s="29"/>
      <c r="AV615" s="29"/>
      <c r="AW615" s="29"/>
      <c r="AX615" s="29"/>
      <c r="AY615" s="31">
        <f t="shared" si="73"/>
        <v>0</v>
      </c>
      <c r="AZ615" s="30" t="str">
        <f t="shared" si="74"/>
        <v xml:space="preserve"> </v>
      </c>
      <c r="BA615" s="35" t="str">
        <f t="shared" si="75"/>
        <v xml:space="preserve"> </v>
      </c>
      <c r="BB615" s="108"/>
      <c r="BC615" s="108"/>
      <c r="BD615" s="108"/>
      <c r="BE615" s="136" t="str">
        <f t="shared" si="76"/>
        <v/>
      </c>
      <c r="BF615" s="108"/>
      <c r="BG615" s="110"/>
      <c r="BH615" s="110"/>
      <c r="BI615" s="110"/>
      <c r="BJ615" s="137" t="str">
        <f t="shared" si="77"/>
        <v/>
      </c>
      <c r="BK615" s="110"/>
      <c r="BL615" s="108"/>
      <c r="BM615" s="108"/>
      <c r="BN615" s="108"/>
      <c r="BO615" s="135" t="str">
        <f t="shared" si="78"/>
        <v/>
      </c>
      <c r="BP615" s="108"/>
      <c r="BQ615" s="108"/>
      <c r="BR615" s="108"/>
      <c r="BS615" s="108"/>
      <c r="BT615" s="135" t="str">
        <f t="shared" si="79"/>
        <v/>
      </c>
      <c r="BU615" s="108"/>
      <c r="BV615" s="108"/>
      <c r="BW615" s="108"/>
      <c r="BX615" s="108"/>
      <c r="BY615" s="135" t="str">
        <f t="shared" si="80"/>
        <v/>
      </c>
      <c r="BZ615" s="108"/>
    </row>
    <row r="616" spans="1:78" x14ac:dyDescent="0.25">
      <c r="A616" s="27"/>
      <c r="B616" s="27"/>
      <c r="C616" s="27"/>
      <c r="D616" s="27"/>
      <c r="E616" s="28" t="str">
        <f>+IF(C616&lt;&gt;"",VLOOKUP(MID(C616,18,5),NIVELES!$A$133:$B$213,2,0),"")</f>
        <v/>
      </c>
      <c r="F616" s="88"/>
      <c r="G616" s="28" t="str">
        <f>IF(F616&lt;&gt;"",VLOOKUP(F616,NIVELES!$A$246:$C$464,3,0),"")</f>
        <v/>
      </c>
      <c r="H616" s="27"/>
      <c r="I616" s="27"/>
      <c r="J616" s="27"/>
      <c r="K616" s="107"/>
      <c r="L616" s="27"/>
      <c r="M616" s="46"/>
      <c r="N616" s="46"/>
      <c r="O616" s="46"/>
      <c r="P616" s="46"/>
      <c r="Q616" s="46"/>
      <c r="R616" s="46"/>
      <c r="S616" s="46"/>
      <c r="T616" s="46"/>
      <c r="U616" s="46"/>
      <c r="V616" s="46"/>
      <c r="W616" s="46"/>
      <c r="X616" s="46"/>
      <c r="Y616" s="41" t="str">
        <f>IF(A616&lt;&gt;"",IF(D616="DIRECCIÓN_DE_TRANSFERENCIAS","280 0031",VLOOKUP(C616,NIVELES!$A$14:$B$105,2,0)),"")</f>
        <v/>
      </c>
      <c r="Z616" s="106"/>
      <c r="AA616" s="43" t="str">
        <f>+IF(D616&lt;&gt;"",VLOOKUP(D616,NIVELES!$D$19:$H$25,2,0),"")</f>
        <v/>
      </c>
      <c r="AB616" s="28" t="str">
        <f>+IF(D616&lt;&gt;"",VLOOKUP(D616,NIVELES!$D$19:$H$25,3,0),"")</f>
        <v/>
      </c>
      <c r="AC616" s="28" t="str">
        <f>+IF(D616&lt;&gt;"",VLOOKUP(D616,NIVELES!$D$19:$H$25,4,0),"")</f>
        <v/>
      </c>
      <c r="AD616" s="28" t="str">
        <f>+IF(D616&lt;&gt;"",VLOOKUP(D616,NIVELES!$D$19:$H$25,5,0),"")</f>
        <v/>
      </c>
      <c r="AE616" s="44" t="str">
        <f>IF(AF616&lt;&gt;"",VLOOKUP(AF616,NIVELES!$F$495:$G$540,2,0),"")</f>
        <v/>
      </c>
      <c r="AF616" s="27"/>
      <c r="AG616" s="27"/>
      <c r="AH616" s="28" t="str">
        <f>+IF(AG616&lt;&gt;"",VLOOKUP(AG616,NIVELES!$A$800:$B$876,2,0),"")</f>
        <v/>
      </c>
      <c r="AI616" s="27"/>
      <c r="AJ616" s="27"/>
      <c r="AK616" s="28" t="str">
        <f>IF(AJ616&lt;&gt;"",+VLOOKUP(AJ616,NIVELES!$A$890:$B$1237,2,0),"")</f>
        <v/>
      </c>
      <c r="AL616" s="29"/>
      <c r="AM616" s="29"/>
      <c r="AN616" s="29"/>
      <c r="AO616" s="29"/>
      <c r="AP616" s="29"/>
      <c r="AQ616" s="29"/>
      <c r="AR616" s="29"/>
      <c r="AS616" s="29"/>
      <c r="AT616" s="29"/>
      <c r="AU616" s="29"/>
      <c r="AV616" s="29"/>
      <c r="AW616" s="29"/>
      <c r="AX616" s="29"/>
      <c r="AY616" s="31">
        <f t="shared" si="73"/>
        <v>0</v>
      </c>
      <c r="AZ616" s="30" t="str">
        <f t="shared" si="74"/>
        <v xml:space="preserve"> </v>
      </c>
      <c r="BA616" s="35" t="str">
        <f t="shared" si="75"/>
        <v xml:space="preserve"> </v>
      </c>
      <c r="BB616" s="108"/>
      <c r="BC616" s="108"/>
      <c r="BD616" s="108"/>
      <c r="BE616" s="136" t="str">
        <f t="shared" si="76"/>
        <v/>
      </c>
      <c r="BF616" s="108"/>
      <c r="BG616" s="110"/>
      <c r="BH616" s="110"/>
      <c r="BI616" s="110"/>
      <c r="BJ616" s="137" t="str">
        <f t="shared" si="77"/>
        <v/>
      </c>
      <c r="BK616" s="110"/>
      <c r="BL616" s="108"/>
      <c r="BM616" s="108"/>
      <c r="BN616" s="108"/>
      <c r="BO616" s="135" t="str">
        <f t="shared" si="78"/>
        <v/>
      </c>
      <c r="BP616" s="108"/>
      <c r="BQ616" s="108"/>
      <c r="BR616" s="108"/>
      <c r="BS616" s="108"/>
      <c r="BT616" s="135" t="str">
        <f t="shared" si="79"/>
        <v/>
      </c>
      <c r="BU616" s="108"/>
      <c r="BV616" s="108"/>
      <c r="BW616" s="108"/>
      <c r="BX616" s="108"/>
      <c r="BY616" s="135" t="str">
        <f t="shared" si="80"/>
        <v/>
      </c>
      <c r="BZ616" s="108"/>
    </row>
    <row r="617" spans="1:78" x14ac:dyDescent="0.25">
      <c r="A617" s="27"/>
      <c r="B617" s="27"/>
      <c r="C617" s="27"/>
      <c r="D617" s="27"/>
      <c r="E617" s="28" t="str">
        <f>+IF(C617&lt;&gt;"",VLOOKUP(MID(C617,18,5),NIVELES!$A$133:$B$213,2,0),"")</f>
        <v/>
      </c>
      <c r="F617" s="88"/>
      <c r="G617" s="28" t="str">
        <f>IF(F617&lt;&gt;"",VLOOKUP(F617,NIVELES!$A$246:$C$464,3,0),"")</f>
        <v/>
      </c>
      <c r="H617" s="27"/>
      <c r="I617" s="27"/>
      <c r="J617" s="27"/>
      <c r="K617" s="107"/>
      <c r="L617" s="27"/>
      <c r="M617" s="46"/>
      <c r="N617" s="46"/>
      <c r="O617" s="46"/>
      <c r="P617" s="46"/>
      <c r="Q617" s="46"/>
      <c r="R617" s="46"/>
      <c r="S617" s="46"/>
      <c r="T617" s="46"/>
      <c r="U617" s="46"/>
      <c r="V617" s="46"/>
      <c r="W617" s="46"/>
      <c r="X617" s="46"/>
      <c r="Y617" s="41" t="str">
        <f>IF(A617&lt;&gt;"",IF(D617="DIRECCIÓN_DE_TRANSFERENCIAS","280 0031",VLOOKUP(C617,NIVELES!$A$14:$B$105,2,0)),"")</f>
        <v/>
      </c>
      <c r="Z617" s="106"/>
      <c r="AA617" s="43" t="str">
        <f>+IF(D617&lt;&gt;"",VLOOKUP(D617,NIVELES!$D$19:$H$25,2,0),"")</f>
        <v/>
      </c>
      <c r="AB617" s="28" t="str">
        <f>+IF(D617&lt;&gt;"",VLOOKUP(D617,NIVELES!$D$19:$H$25,3,0),"")</f>
        <v/>
      </c>
      <c r="AC617" s="28" t="str">
        <f>+IF(D617&lt;&gt;"",VLOOKUP(D617,NIVELES!$D$19:$H$25,4,0),"")</f>
        <v/>
      </c>
      <c r="AD617" s="28" t="str">
        <f>+IF(D617&lt;&gt;"",VLOOKUP(D617,NIVELES!$D$19:$H$25,5,0),"")</f>
        <v/>
      </c>
      <c r="AE617" s="44" t="str">
        <f>IF(AF617&lt;&gt;"",VLOOKUP(AF617,NIVELES!$F$495:$G$540,2,0),"")</f>
        <v/>
      </c>
      <c r="AF617" s="27"/>
      <c r="AG617" s="27"/>
      <c r="AH617" s="28" t="str">
        <f>+IF(AG617&lt;&gt;"",VLOOKUP(AG617,NIVELES!$A$800:$B$876,2,0),"")</f>
        <v/>
      </c>
      <c r="AI617" s="27"/>
      <c r="AJ617" s="27"/>
      <c r="AK617" s="28" t="str">
        <f>IF(AJ617&lt;&gt;"",+VLOOKUP(AJ617,NIVELES!$A$890:$B$1237,2,0),"")</f>
        <v/>
      </c>
      <c r="AL617" s="29"/>
      <c r="AM617" s="29"/>
      <c r="AN617" s="29"/>
      <c r="AO617" s="29"/>
      <c r="AP617" s="29"/>
      <c r="AQ617" s="29"/>
      <c r="AR617" s="29"/>
      <c r="AS617" s="29"/>
      <c r="AT617" s="29"/>
      <c r="AU617" s="29"/>
      <c r="AV617" s="29"/>
      <c r="AW617" s="29"/>
      <c r="AX617" s="29"/>
      <c r="AY617" s="31">
        <f t="shared" si="73"/>
        <v>0</v>
      </c>
      <c r="AZ617" s="30" t="str">
        <f t="shared" si="74"/>
        <v xml:space="preserve"> </v>
      </c>
      <c r="BA617" s="35" t="str">
        <f t="shared" si="75"/>
        <v xml:space="preserve"> </v>
      </c>
      <c r="BB617" s="108"/>
      <c r="BC617" s="108"/>
      <c r="BD617" s="108"/>
      <c r="BE617" s="136" t="str">
        <f t="shared" si="76"/>
        <v/>
      </c>
      <c r="BF617" s="108"/>
      <c r="BG617" s="110"/>
      <c r="BH617" s="110"/>
      <c r="BI617" s="110"/>
      <c r="BJ617" s="137" t="str">
        <f t="shared" si="77"/>
        <v/>
      </c>
      <c r="BK617" s="110"/>
      <c r="BL617" s="108"/>
      <c r="BM617" s="108"/>
      <c r="BN617" s="108"/>
      <c r="BO617" s="135" t="str">
        <f t="shared" si="78"/>
        <v/>
      </c>
      <c r="BP617" s="108"/>
      <c r="BQ617" s="108"/>
      <c r="BR617" s="108"/>
      <c r="BS617" s="108"/>
      <c r="BT617" s="135" t="str">
        <f t="shared" si="79"/>
        <v/>
      </c>
      <c r="BU617" s="108"/>
      <c r="BV617" s="108"/>
      <c r="BW617" s="108"/>
      <c r="BX617" s="108"/>
      <c r="BY617" s="135" t="str">
        <f t="shared" si="80"/>
        <v/>
      </c>
      <c r="BZ617" s="108"/>
    </row>
    <row r="618" spans="1:78" x14ac:dyDescent="0.25">
      <c r="A618" s="27"/>
      <c r="B618" s="27"/>
      <c r="C618" s="27"/>
      <c r="D618" s="27"/>
      <c r="E618" s="28" t="str">
        <f>+IF(C618&lt;&gt;"",VLOOKUP(MID(C618,18,5),NIVELES!$A$133:$B$213,2,0),"")</f>
        <v/>
      </c>
      <c r="F618" s="88"/>
      <c r="G618" s="28" t="str">
        <f>IF(F618&lt;&gt;"",VLOOKUP(F618,NIVELES!$A$246:$C$464,3,0),"")</f>
        <v/>
      </c>
      <c r="H618" s="27"/>
      <c r="I618" s="27"/>
      <c r="J618" s="27"/>
      <c r="K618" s="107"/>
      <c r="L618" s="27"/>
      <c r="M618" s="46"/>
      <c r="N618" s="46"/>
      <c r="O618" s="46"/>
      <c r="P618" s="46"/>
      <c r="Q618" s="46"/>
      <c r="R618" s="46"/>
      <c r="S618" s="46"/>
      <c r="T618" s="46"/>
      <c r="U618" s="46"/>
      <c r="V618" s="46"/>
      <c r="W618" s="46"/>
      <c r="X618" s="46"/>
      <c r="Y618" s="41" t="str">
        <f>IF(A618&lt;&gt;"",IF(D618="DIRECCIÓN_DE_TRANSFERENCIAS","280 0031",VLOOKUP(C618,NIVELES!$A$14:$B$105,2,0)),"")</f>
        <v/>
      </c>
      <c r="Z618" s="106"/>
      <c r="AA618" s="43" t="str">
        <f>+IF(D618&lt;&gt;"",VLOOKUP(D618,NIVELES!$D$19:$H$25,2,0),"")</f>
        <v/>
      </c>
      <c r="AB618" s="28" t="str">
        <f>+IF(D618&lt;&gt;"",VLOOKUP(D618,NIVELES!$D$19:$H$25,3,0),"")</f>
        <v/>
      </c>
      <c r="AC618" s="28" t="str">
        <f>+IF(D618&lt;&gt;"",VLOOKUP(D618,NIVELES!$D$19:$H$25,4,0),"")</f>
        <v/>
      </c>
      <c r="AD618" s="28" t="str">
        <f>+IF(D618&lt;&gt;"",VLOOKUP(D618,NIVELES!$D$19:$H$25,5,0),"")</f>
        <v/>
      </c>
      <c r="AE618" s="44" t="str">
        <f>IF(AF618&lt;&gt;"",VLOOKUP(AF618,NIVELES!$F$495:$G$540,2,0),"")</f>
        <v/>
      </c>
      <c r="AF618" s="27"/>
      <c r="AG618" s="27"/>
      <c r="AH618" s="28" t="str">
        <f>+IF(AG618&lt;&gt;"",VLOOKUP(AG618,NIVELES!$A$800:$B$876,2,0),"")</f>
        <v/>
      </c>
      <c r="AI618" s="27"/>
      <c r="AJ618" s="27"/>
      <c r="AK618" s="28" t="str">
        <f>IF(AJ618&lt;&gt;"",+VLOOKUP(AJ618,NIVELES!$A$890:$B$1237,2,0),"")</f>
        <v/>
      </c>
      <c r="AL618" s="29"/>
      <c r="AM618" s="29"/>
      <c r="AN618" s="29"/>
      <c r="AO618" s="29"/>
      <c r="AP618" s="29"/>
      <c r="AQ618" s="29"/>
      <c r="AR618" s="29"/>
      <c r="AS618" s="29"/>
      <c r="AT618" s="29"/>
      <c r="AU618" s="29"/>
      <c r="AV618" s="29"/>
      <c r="AW618" s="29"/>
      <c r="AX618" s="29"/>
      <c r="AY618" s="31">
        <f t="shared" si="73"/>
        <v>0</v>
      </c>
      <c r="AZ618" s="30" t="str">
        <f t="shared" si="74"/>
        <v xml:space="preserve"> </v>
      </c>
      <c r="BA618" s="35" t="str">
        <f t="shared" si="75"/>
        <v xml:space="preserve"> </v>
      </c>
      <c r="BB618" s="108"/>
      <c r="BC618" s="108"/>
      <c r="BD618" s="108"/>
      <c r="BE618" s="136" t="str">
        <f t="shared" si="76"/>
        <v/>
      </c>
      <c r="BF618" s="108"/>
      <c r="BG618" s="110"/>
      <c r="BH618" s="110"/>
      <c r="BI618" s="110"/>
      <c r="BJ618" s="137" t="str">
        <f t="shared" si="77"/>
        <v/>
      </c>
      <c r="BK618" s="110"/>
      <c r="BL618" s="108"/>
      <c r="BM618" s="108"/>
      <c r="BN618" s="108"/>
      <c r="BO618" s="135" t="str">
        <f t="shared" si="78"/>
        <v/>
      </c>
      <c r="BP618" s="108"/>
      <c r="BQ618" s="108"/>
      <c r="BR618" s="108"/>
      <c r="BS618" s="108"/>
      <c r="BT618" s="135" t="str">
        <f t="shared" si="79"/>
        <v/>
      </c>
      <c r="BU618" s="108"/>
      <c r="BV618" s="108"/>
      <c r="BW618" s="108"/>
      <c r="BX618" s="108"/>
      <c r="BY618" s="135" t="str">
        <f t="shared" si="80"/>
        <v/>
      </c>
      <c r="BZ618" s="108"/>
    </row>
    <row r="619" spans="1:78" x14ac:dyDescent="0.25">
      <c r="A619" s="27"/>
      <c r="B619" s="27"/>
      <c r="C619" s="27"/>
      <c r="D619" s="27"/>
      <c r="E619" s="28" t="str">
        <f>+IF(C619&lt;&gt;"",VLOOKUP(MID(C619,18,5),NIVELES!$A$133:$B$213,2,0),"")</f>
        <v/>
      </c>
      <c r="F619" s="88"/>
      <c r="G619" s="28" t="str">
        <f>IF(F619&lt;&gt;"",VLOOKUP(F619,NIVELES!$A$246:$C$464,3,0),"")</f>
        <v/>
      </c>
      <c r="H619" s="27"/>
      <c r="I619" s="27"/>
      <c r="J619" s="27"/>
      <c r="K619" s="107"/>
      <c r="L619" s="27"/>
      <c r="M619" s="46"/>
      <c r="N619" s="46"/>
      <c r="O619" s="46"/>
      <c r="P619" s="46"/>
      <c r="Q619" s="46"/>
      <c r="R619" s="46"/>
      <c r="S619" s="46"/>
      <c r="T619" s="46"/>
      <c r="U619" s="46"/>
      <c r="V619" s="46"/>
      <c r="W619" s="46"/>
      <c r="X619" s="46"/>
      <c r="Y619" s="41" t="str">
        <f>IF(A619&lt;&gt;"",IF(D619="DIRECCIÓN_DE_TRANSFERENCIAS","280 0031",VLOOKUP(C619,NIVELES!$A$14:$B$105,2,0)),"")</f>
        <v/>
      </c>
      <c r="Z619" s="106"/>
      <c r="AA619" s="43" t="str">
        <f>+IF(D619&lt;&gt;"",VLOOKUP(D619,NIVELES!$D$19:$H$25,2,0),"")</f>
        <v/>
      </c>
      <c r="AB619" s="28" t="str">
        <f>+IF(D619&lt;&gt;"",VLOOKUP(D619,NIVELES!$D$19:$H$25,3,0),"")</f>
        <v/>
      </c>
      <c r="AC619" s="28" t="str">
        <f>+IF(D619&lt;&gt;"",VLOOKUP(D619,NIVELES!$D$19:$H$25,4,0),"")</f>
        <v/>
      </c>
      <c r="AD619" s="28" t="str">
        <f>+IF(D619&lt;&gt;"",VLOOKUP(D619,NIVELES!$D$19:$H$25,5,0),"")</f>
        <v/>
      </c>
      <c r="AE619" s="44" t="str">
        <f>IF(AF619&lt;&gt;"",VLOOKUP(AF619,NIVELES!$F$495:$G$540,2,0),"")</f>
        <v/>
      </c>
      <c r="AF619" s="27"/>
      <c r="AG619" s="27"/>
      <c r="AH619" s="28" t="str">
        <f>+IF(AG619&lt;&gt;"",VLOOKUP(AG619,NIVELES!$A$800:$B$876,2,0),"")</f>
        <v/>
      </c>
      <c r="AI619" s="27"/>
      <c r="AJ619" s="27"/>
      <c r="AK619" s="28" t="str">
        <f>IF(AJ619&lt;&gt;"",+VLOOKUP(AJ619,NIVELES!$A$890:$B$1237,2,0),"")</f>
        <v/>
      </c>
      <c r="AL619" s="29"/>
      <c r="AM619" s="29"/>
      <c r="AN619" s="29"/>
      <c r="AO619" s="29"/>
      <c r="AP619" s="29"/>
      <c r="AQ619" s="29"/>
      <c r="AR619" s="29"/>
      <c r="AS619" s="29"/>
      <c r="AT619" s="29"/>
      <c r="AU619" s="29"/>
      <c r="AV619" s="29"/>
      <c r="AW619" s="29"/>
      <c r="AX619" s="29"/>
      <c r="AY619" s="31">
        <f t="shared" si="73"/>
        <v>0</v>
      </c>
      <c r="AZ619" s="30" t="str">
        <f t="shared" si="74"/>
        <v xml:space="preserve"> </v>
      </c>
      <c r="BA619" s="35" t="str">
        <f t="shared" si="75"/>
        <v xml:space="preserve"> </v>
      </c>
      <c r="BB619" s="108"/>
      <c r="BC619" s="108"/>
      <c r="BD619" s="108"/>
      <c r="BE619" s="136" t="str">
        <f t="shared" si="76"/>
        <v/>
      </c>
      <c r="BF619" s="108"/>
      <c r="BG619" s="110"/>
      <c r="BH619" s="110"/>
      <c r="BI619" s="110"/>
      <c r="BJ619" s="137" t="str">
        <f t="shared" si="77"/>
        <v/>
      </c>
      <c r="BK619" s="110"/>
      <c r="BL619" s="108"/>
      <c r="BM619" s="108"/>
      <c r="BN619" s="108"/>
      <c r="BO619" s="135" t="str">
        <f t="shared" si="78"/>
        <v/>
      </c>
      <c r="BP619" s="108"/>
      <c r="BQ619" s="108"/>
      <c r="BR619" s="108"/>
      <c r="BS619" s="108"/>
      <c r="BT619" s="135" t="str">
        <f t="shared" si="79"/>
        <v/>
      </c>
      <c r="BU619" s="108"/>
      <c r="BV619" s="108"/>
      <c r="BW619" s="108"/>
      <c r="BX619" s="108"/>
      <c r="BY619" s="135" t="str">
        <f t="shared" si="80"/>
        <v/>
      </c>
      <c r="BZ619" s="108"/>
    </row>
    <row r="620" spans="1:78" x14ac:dyDescent="0.25">
      <c r="A620" s="27"/>
      <c r="B620" s="27"/>
      <c r="C620" s="27"/>
      <c r="D620" s="27"/>
      <c r="E620" s="28" t="str">
        <f>+IF(C620&lt;&gt;"",VLOOKUP(MID(C620,18,5),NIVELES!$A$133:$B$213,2,0),"")</f>
        <v/>
      </c>
      <c r="F620" s="88"/>
      <c r="G620" s="28" t="str">
        <f>IF(F620&lt;&gt;"",VLOOKUP(F620,NIVELES!$A$246:$C$464,3,0),"")</f>
        <v/>
      </c>
      <c r="H620" s="27"/>
      <c r="I620" s="27"/>
      <c r="J620" s="27"/>
      <c r="K620" s="107"/>
      <c r="L620" s="27"/>
      <c r="M620" s="46"/>
      <c r="N620" s="46"/>
      <c r="O620" s="46"/>
      <c r="P620" s="46"/>
      <c r="Q620" s="46"/>
      <c r="R620" s="46"/>
      <c r="S620" s="46"/>
      <c r="T620" s="46"/>
      <c r="U620" s="46"/>
      <c r="V620" s="46"/>
      <c r="W620" s="46"/>
      <c r="X620" s="46"/>
      <c r="Y620" s="41" t="str">
        <f>IF(A620&lt;&gt;"",IF(D620="DIRECCIÓN_DE_TRANSFERENCIAS","280 0031",VLOOKUP(C620,NIVELES!$A$14:$B$105,2,0)),"")</f>
        <v/>
      </c>
      <c r="Z620" s="106"/>
      <c r="AA620" s="43" t="str">
        <f>+IF(D620&lt;&gt;"",VLOOKUP(D620,NIVELES!$D$19:$H$25,2,0),"")</f>
        <v/>
      </c>
      <c r="AB620" s="28" t="str">
        <f>+IF(D620&lt;&gt;"",VLOOKUP(D620,NIVELES!$D$19:$H$25,3,0),"")</f>
        <v/>
      </c>
      <c r="AC620" s="28" t="str">
        <f>+IF(D620&lt;&gt;"",VLOOKUP(D620,NIVELES!$D$19:$H$25,4,0),"")</f>
        <v/>
      </c>
      <c r="AD620" s="28" t="str">
        <f>+IF(D620&lt;&gt;"",VLOOKUP(D620,NIVELES!$D$19:$H$25,5,0),"")</f>
        <v/>
      </c>
      <c r="AE620" s="44" t="str">
        <f>IF(AF620&lt;&gt;"",VLOOKUP(AF620,NIVELES!$F$495:$G$540,2,0),"")</f>
        <v/>
      </c>
      <c r="AF620" s="27"/>
      <c r="AG620" s="27"/>
      <c r="AH620" s="28" t="str">
        <f>+IF(AG620&lt;&gt;"",VLOOKUP(AG620,NIVELES!$A$800:$B$876,2,0),"")</f>
        <v/>
      </c>
      <c r="AI620" s="27"/>
      <c r="AJ620" s="27"/>
      <c r="AK620" s="28" t="str">
        <f>IF(AJ620&lt;&gt;"",+VLOOKUP(AJ620,NIVELES!$A$890:$B$1237,2,0),"")</f>
        <v/>
      </c>
      <c r="AL620" s="29"/>
      <c r="AM620" s="29"/>
      <c r="AN620" s="29"/>
      <c r="AO620" s="29"/>
      <c r="AP620" s="29"/>
      <c r="AQ620" s="29"/>
      <c r="AR620" s="29"/>
      <c r="AS620" s="29"/>
      <c r="AT620" s="29"/>
      <c r="AU620" s="29"/>
      <c r="AV620" s="29"/>
      <c r="AW620" s="29"/>
      <c r="AX620" s="29"/>
      <c r="AY620" s="31">
        <f t="shared" si="73"/>
        <v>0</v>
      </c>
      <c r="AZ620" s="30" t="str">
        <f t="shared" si="74"/>
        <v xml:space="preserve"> </v>
      </c>
      <c r="BA620" s="35" t="str">
        <f t="shared" si="75"/>
        <v xml:space="preserve"> </v>
      </c>
      <c r="BB620" s="108"/>
      <c r="BC620" s="108"/>
      <c r="BD620" s="108"/>
      <c r="BE620" s="136" t="str">
        <f t="shared" si="76"/>
        <v/>
      </c>
      <c r="BF620" s="108"/>
      <c r="BG620" s="110"/>
      <c r="BH620" s="110"/>
      <c r="BI620" s="110"/>
      <c r="BJ620" s="137" t="str">
        <f t="shared" si="77"/>
        <v/>
      </c>
      <c r="BK620" s="110"/>
      <c r="BL620" s="108"/>
      <c r="BM620" s="108"/>
      <c r="BN620" s="108"/>
      <c r="BO620" s="135" t="str">
        <f t="shared" si="78"/>
        <v/>
      </c>
      <c r="BP620" s="108"/>
      <c r="BQ620" s="108"/>
      <c r="BR620" s="108"/>
      <c r="BS620" s="108"/>
      <c r="BT620" s="135" t="str">
        <f t="shared" si="79"/>
        <v/>
      </c>
      <c r="BU620" s="108"/>
      <c r="BV620" s="108"/>
      <c r="BW620" s="108"/>
      <c r="BX620" s="108"/>
      <c r="BY620" s="135" t="str">
        <f t="shared" si="80"/>
        <v/>
      </c>
      <c r="BZ620" s="108"/>
    </row>
    <row r="621" spans="1:78" x14ac:dyDescent="0.25">
      <c r="A621" s="27"/>
      <c r="B621" s="27"/>
      <c r="C621" s="27"/>
      <c r="D621" s="27"/>
      <c r="E621" s="28" t="str">
        <f>+IF(C621&lt;&gt;"",VLOOKUP(MID(C621,18,5),NIVELES!$A$133:$B$213,2,0),"")</f>
        <v/>
      </c>
      <c r="F621" s="88"/>
      <c r="G621" s="28" t="str">
        <f>IF(F621&lt;&gt;"",VLOOKUP(F621,NIVELES!$A$246:$C$464,3,0),"")</f>
        <v/>
      </c>
      <c r="H621" s="27"/>
      <c r="I621" s="27"/>
      <c r="J621" s="27"/>
      <c r="K621" s="107"/>
      <c r="L621" s="27"/>
      <c r="M621" s="46"/>
      <c r="N621" s="46"/>
      <c r="O621" s="46"/>
      <c r="P621" s="46"/>
      <c r="Q621" s="46"/>
      <c r="R621" s="46"/>
      <c r="S621" s="46"/>
      <c r="T621" s="46"/>
      <c r="U621" s="46"/>
      <c r="V621" s="46"/>
      <c r="W621" s="46"/>
      <c r="X621" s="46"/>
      <c r="Y621" s="41" t="str">
        <f>IF(A621&lt;&gt;"",IF(D621="DIRECCIÓN_DE_TRANSFERENCIAS","280 0031",VLOOKUP(C621,NIVELES!$A$14:$B$105,2,0)),"")</f>
        <v/>
      </c>
      <c r="Z621" s="106"/>
      <c r="AA621" s="43" t="str">
        <f>+IF(D621&lt;&gt;"",VLOOKUP(D621,NIVELES!$D$19:$H$25,2,0),"")</f>
        <v/>
      </c>
      <c r="AB621" s="28" t="str">
        <f>+IF(D621&lt;&gt;"",VLOOKUP(D621,NIVELES!$D$19:$H$25,3,0),"")</f>
        <v/>
      </c>
      <c r="AC621" s="28" t="str">
        <f>+IF(D621&lt;&gt;"",VLOOKUP(D621,NIVELES!$D$19:$H$25,4,0),"")</f>
        <v/>
      </c>
      <c r="AD621" s="28" t="str">
        <f>+IF(D621&lt;&gt;"",VLOOKUP(D621,NIVELES!$D$19:$H$25,5,0),"")</f>
        <v/>
      </c>
      <c r="AE621" s="44" t="str">
        <f>IF(AF621&lt;&gt;"",VLOOKUP(AF621,NIVELES!$F$495:$G$540,2,0),"")</f>
        <v/>
      </c>
      <c r="AF621" s="27"/>
      <c r="AG621" s="27"/>
      <c r="AH621" s="28" t="str">
        <f>+IF(AG621&lt;&gt;"",VLOOKUP(AG621,NIVELES!$A$800:$B$876,2,0),"")</f>
        <v/>
      </c>
      <c r="AI621" s="27"/>
      <c r="AJ621" s="27"/>
      <c r="AK621" s="28" t="str">
        <f>IF(AJ621&lt;&gt;"",+VLOOKUP(AJ621,NIVELES!$A$890:$B$1237,2,0),"")</f>
        <v/>
      </c>
      <c r="AL621" s="29"/>
      <c r="AM621" s="29"/>
      <c r="AN621" s="29"/>
      <c r="AO621" s="29"/>
      <c r="AP621" s="29"/>
      <c r="AQ621" s="29"/>
      <c r="AR621" s="29"/>
      <c r="AS621" s="29"/>
      <c r="AT621" s="29"/>
      <c r="AU621" s="29"/>
      <c r="AV621" s="29"/>
      <c r="AW621" s="29"/>
      <c r="AX621" s="29"/>
      <c r="AY621" s="31">
        <f t="shared" si="73"/>
        <v>0</v>
      </c>
      <c r="AZ621" s="30" t="str">
        <f t="shared" si="74"/>
        <v xml:space="preserve"> </v>
      </c>
      <c r="BA621" s="35" t="str">
        <f t="shared" si="75"/>
        <v xml:space="preserve"> </v>
      </c>
      <c r="BB621" s="108"/>
      <c r="BC621" s="108"/>
      <c r="BD621" s="108"/>
      <c r="BE621" s="136" t="str">
        <f t="shared" si="76"/>
        <v/>
      </c>
      <c r="BF621" s="108"/>
      <c r="BG621" s="110"/>
      <c r="BH621" s="110"/>
      <c r="BI621" s="110"/>
      <c r="BJ621" s="137" t="str">
        <f t="shared" si="77"/>
        <v/>
      </c>
      <c r="BK621" s="110"/>
      <c r="BL621" s="108"/>
      <c r="BM621" s="108"/>
      <c r="BN621" s="108"/>
      <c r="BO621" s="135" t="str">
        <f t="shared" si="78"/>
        <v/>
      </c>
      <c r="BP621" s="108"/>
      <c r="BQ621" s="108"/>
      <c r="BR621" s="108"/>
      <c r="BS621" s="108"/>
      <c r="BT621" s="135" t="str">
        <f t="shared" si="79"/>
        <v/>
      </c>
      <c r="BU621" s="108"/>
      <c r="BV621" s="108"/>
      <c r="BW621" s="108"/>
      <c r="BX621" s="108"/>
      <c r="BY621" s="135" t="str">
        <f t="shared" si="80"/>
        <v/>
      </c>
      <c r="BZ621" s="108"/>
    </row>
    <row r="622" spans="1:78" x14ac:dyDescent="0.25">
      <c r="A622" s="27"/>
      <c r="B622" s="27"/>
      <c r="C622" s="27"/>
      <c r="D622" s="27"/>
      <c r="E622" s="28" t="str">
        <f>+IF(C622&lt;&gt;"",VLOOKUP(MID(C622,18,5),NIVELES!$A$133:$B$213,2,0),"")</f>
        <v/>
      </c>
      <c r="F622" s="88"/>
      <c r="G622" s="28" t="str">
        <f>IF(F622&lt;&gt;"",VLOOKUP(F622,NIVELES!$A$246:$C$464,3,0),"")</f>
        <v/>
      </c>
      <c r="H622" s="27"/>
      <c r="I622" s="27"/>
      <c r="J622" s="27"/>
      <c r="K622" s="107"/>
      <c r="L622" s="27"/>
      <c r="M622" s="46"/>
      <c r="N622" s="46"/>
      <c r="O622" s="46"/>
      <c r="P622" s="46"/>
      <c r="Q622" s="46"/>
      <c r="R622" s="46"/>
      <c r="S622" s="46"/>
      <c r="T622" s="46"/>
      <c r="U622" s="46"/>
      <c r="V622" s="46"/>
      <c r="W622" s="46"/>
      <c r="X622" s="46"/>
      <c r="Y622" s="41" t="str">
        <f>IF(A622&lt;&gt;"",IF(D622="DIRECCIÓN_DE_TRANSFERENCIAS","280 0031",VLOOKUP(C622,NIVELES!$A$14:$B$105,2,0)),"")</f>
        <v/>
      </c>
      <c r="Z622" s="106"/>
      <c r="AA622" s="43" t="str">
        <f>+IF(D622&lt;&gt;"",VLOOKUP(D622,NIVELES!$D$19:$H$25,2,0),"")</f>
        <v/>
      </c>
      <c r="AB622" s="28" t="str">
        <f>+IF(D622&lt;&gt;"",VLOOKUP(D622,NIVELES!$D$19:$H$25,3,0),"")</f>
        <v/>
      </c>
      <c r="AC622" s="28" t="str">
        <f>+IF(D622&lt;&gt;"",VLOOKUP(D622,NIVELES!$D$19:$H$25,4,0),"")</f>
        <v/>
      </c>
      <c r="AD622" s="28" t="str">
        <f>+IF(D622&lt;&gt;"",VLOOKUP(D622,NIVELES!$D$19:$H$25,5,0),"")</f>
        <v/>
      </c>
      <c r="AE622" s="44" t="str">
        <f>IF(AF622&lt;&gt;"",VLOOKUP(AF622,NIVELES!$F$495:$G$540,2,0),"")</f>
        <v/>
      </c>
      <c r="AF622" s="27"/>
      <c r="AG622" s="27"/>
      <c r="AH622" s="28" t="str">
        <f>+IF(AG622&lt;&gt;"",VLOOKUP(AG622,NIVELES!$A$800:$B$876,2,0),"")</f>
        <v/>
      </c>
      <c r="AI622" s="27"/>
      <c r="AJ622" s="27"/>
      <c r="AK622" s="28" t="str">
        <f>IF(AJ622&lt;&gt;"",+VLOOKUP(AJ622,NIVELES!$A$890:$B$1237,2,0),"")</f>
        <v/>
      </c>
      <c r="AL622" s="29"/>
      <c r="AM622" s="29"/>
      <c r="AN622" s="29"/>
      <c r="AO622" s="29"/>
      <c r="AP622" s="29"/>
      <c r="AQ622" s="29"/>
      <c r="AR622" s="29"/>
      <c r="AS622" s="29"/>
      <c r="AT622" s="29"/>
      <c r="AU622" s="29"/>
      <c r="AV622" s="29"/>
      <c r="AW622" s="29"/>
      <c r="AX622" s="29"/>
      <c r="AY622" s="31">
        <f t="shared" si="73"/>
        <v>0</v>
      </c>
      <c r="AZ622" s="30" t="str">
        <f t="shared" si="74"/>
        <v xml:space="preserve"> </v>
      </c>
      <c r="BA622" s="35" t="str">
        <f t="shared" si="75"/>
        <v xml:space="preserve"> </v>
      </c>
      <c r="BB622" s="108"/>
      <c r="BC622" s="108"/>
      <c r="BD622" s="108"/>
      <c r="BE622" s="136" t="str">
        <f t="shared" si="76"/>
        <v/>
      </c>
      <c r="BF622" s="108"/>
      <c r="BG622" s="110"/>
      <c r="BH622" s="110"/>
      <c r="BI622" s="110"/>
      <c r="BJ622" s="137" t="str">
        <f t="shared" si="77"/>
        <v/>
      </c>
      <c r="BK622" s="110"/>
      <c r="BL622" s="108"/>
      <c r="BM622" s="108"/>
      <c r="BN622" s="108"/>
      <c r="BO622" s="135" t="str">
        <f t="shared" si="78"/>
        <v/>
      </c>
      <c r="BP622" s="108"/>
      <c r="BQ622" s="108"/>
      <c r="BR622" s="108"/>
      <c r="BS622" s="108"/>
      <c r="BT622" s="135" t="str">
        <f t="shared" si="79"/>
        <v/>
      </c>
      <c r="BU622" s="108"/>
      <c r="BV622" s="108"/>
      <c r="BW622" s="108"/>
      <c r="BX622" s="108"/>
      <c r="BY622" s="135" t="str">
        <f t="shared" si="80"/>
        <v/>
      </c>
      <c r="BZ622" s="108"/>
    </row>
    <row r="623" spans="1:78" x14ac:dyDescent="0.25">
      <c r="A623" s="27"/>
      <c r="B623" s="27"/>
      <c r="C623" s="27"/>
      <c r="D623" s="27"/>
      <c r="E623" s="28" t="str">
        <f>+IF(C623&lt;&gt;"",VLOOKUP(MID(C623,18,5),NIVELES!$A$133:$B$213,2,0),"")</f>
        <v/>
      </c>
      <c r="F623" s="88"/>
      <c r="G623" s="28" t="str">
        <f>IF(F623&lt;&gt;"",VLOOKUP(F623,NIVELES!$A$246:$C$464,3,0),"")</f>
        <v/>
      </c>
      <c r="H623" s="27"/>
      <c r="I623" s="27"/>
      <c r="J623" s="27"/>
      <c r="K623" s="107"/>
      <c r="L623" s="27"/>
      <c r="M623" s="46"/>
      <c r="N623" s="46"/>
      <c r="O623" s="46"/>
      <c r="P623" s="46"/>
      <c r="Q623" s="46"/>
      <c r="R623" s="46"/>
      <c r="S623" s="46"/>
      <c r="T623" s="46"/>
      <c r="U623" s="46"/>
      <c r="V623" s="46"/>
      <c r="W623" s="46"/>
      <c r="X623" s="46"/>
      <c r="Y623" s="41" t="str">
        <f>IF(A623&lt;&gt;"",IF(D623="DIRECCIÓN_DE_TRANSFERENCIAS","280 0031",VLOOKUP(C623,NIVELES!$A$14:$B$105,2,0)),"")</f>
        <v/>
      </c>
      <c r="Z623" s="106"/>
      <c r="AA623" s="43" t="str">
        <f>+IF(D623&lt;&gt;"",VLOOKUP(D623,NIVELES!$D$19:$H$25,2,0),"")</f>
        <v/>
      </c>
      <c r="AB623" s="28" t="str">
        <f>+IF(D623&lt;&gt;"",VLOOKUP(D623,NIVELES!$D$19:$H$25,3,0),"")</f>
        <v/>
      </c>
      <c r="AC623" s="28" t="str">
        <f>+IF(D623&lt;&gt;"",VLOOKUP(D623,NIVELES!$D$19:$H$25,4,0),"")</f>
        <v/>
      </c>
      <c r="AD623" s="28" t="str">
        <f>+IF(D623&lt;&gt;"",VLOOKUP(D623,NIVELES!$D$19:$H$25,5,0),"")</f>
        <v/>
      </c>
      <c r="AE623" s="44" t="str">
        <f>IF(AF623&lt;&gt;"",VLOOKUP(AF623,NIVELES!$F$495:$G$540,2,0),"")</f>
        <v/>
      </c>
      <c r="AF623" s="27"/>
      <c r="AG623" s="27"/>
      <c r="AH623" s="28" t="str">
        <f>+IF(AG623&lt;&gt;"",VLOOKUP(AG623,NIVELES!$A$800:$B$876,2,0),"")</f>
        <v/>
      </c>
      <c r="AI623" s="27"/>
      <c r="AJ623" s="27"/>
      <c r="AK623" s="28" t="str">
        <f>IF(AJ623&lt;&gt;"",+VLOOKUP(AJ623,NIVELES!$A$890:$B$1237,2,0),"")</f>
        <v/>
      </c>
      <c r="AL623" s="29"/>
      <c r="AM623" s="29"/>
      <c r="AN623" s="29"/>
      <c r="AO623" s="29"/>
      <c r="AP623" s="29"/>
      <c r="AQ623" s="29"/>
      <c r="AR623" s="29"/>
      <c r="AS623" s="29"/>
      <c r="AT623" s="29"/>
      <c r="AU623" s="29"/>
      <c r="AV623" s="29"/>
      <c r="AW623" s="29"/>
      <c r="AX623" s="29"/>
      <c r="AY623" s="31">
        <f t="shared" si="73"/>
        <v>0</v>
      </c>
      <c r="AZ623" s="30" t="str">
        <f t="shared" si="74"/>
        <v xml:space="preserve"> </v>
      </c>
      <c r="BA623" s="35" t="str">
        <f t="shared" si="75"/>
        <v xml:space="preserve"> </v>
      </c>
      <c r="BB623" s="108"/>
      <c r="BC623" s="108"/>
      <c r="BD623" s="108"/>
      <c r="BE623" s="136" t="str">
        <f t="shared" si="76"/>
        <v/>
      </c>
      <c r="BF623" s="108"/>
      <c r="BG623" s="110"/>
      <c r="BH623" s="110"/>
      <c r="BI623" s="110"/>
      <c r="BJ623" s="137" t="str">
        <f t="shared" si="77"/>
        <v/>
      </c>
      <c r="BK623" s="110"/>
      <c r="BL623" s="108"/>
      <c r="BM623" s="108"/>
      <c r="BN623" s="108"/>
      <c r="BO623" s="135" t="str">
        <f t="shared" si="78"/>
        <v/>
      </c>
      <c r="BP623" s="108"/>
      <c r="BQ623" s="108"/>
      <c r="BR623" s="108"/>
      <c r="BS623" s="108"/>
      <c r="BT623" s="135" t="str">
        <f t="shared" si="79"/>
        <v/>
      </c>
      <c r="BU623" s="108"/>
      <c r="BV623" s="108"/>
      <c r="BW623" s="108"/>
      <c r="BX623" s="108"/>
      <c r="BY623" s="135" t="str">
        <f t="shared" si="80"/>
        <v/>
      </c>
      <c r="BZ623" s="108"/>
    </row>
    <row r="624" spans="1:78" x14ac:dyDescent="0.25">
      <c r="A624" s="27"/>
      <c r="B624" s="27"/>
      <c r="C624" s="27"/>
      <c r="D624" s="27"/>
      <c r="E624" s="28" t="str">
        <f>+IF(C624&lt;&gt;"",VLOOKUP(MID(C624,18,5),NIVELES!$A$133:$B$213,2,0),"")</f>
        <v/>
      </c>
      <c r="F624" s="88"/>
      <c r="G624" s="28" t="str">
        <f>IF(F624&lt;&gt;"",VLOOKUP(F624,NIVELES!$A$246:$C$464,3,0),"")</f>
        <v/>
      </c>
      <c r="H624" s="27"/>
      <c r="I624" s="27"/>
      <c r="J624" s="27"/>
      <c r="K624" s="107"/>
      <c r="L624" s="27"/>
      <c r="M624" s="46"/>
      <c r="N624" s="46"/>
      <c r="O624" s="46"/>
      <c r="P624" s="46"/>
      <c r="Q624" s="46"/>
      <c r="R624" s="46"/>
      <c r="S624" s="46"/>
      <c r="T624" s="46"/>
      <c r="U624" s="46"/>
      <c r="V624" s="46"/>
      <c r="W624" s="46"/>
      <c r="X624" s="46"/>
      <c r="Y624" s="41" t="str">
        <f>IF(A624&lt;&gt;"",IF(D624="DIRECCIÓN_DE_TRANSFERENCIAS","280 0031",VLOOKUP(C624,NIVELES!$A$14:$B$105,2,0)),"")</f>
        <v/>
      </c>
      <c r="Z624" s="106"/>
      <c r="AA624" s="43" t="str">
        <f>+IF(D624&lt;&gt;"",VLOOKUP(D624,NIVELES!$D$19:$H$25,2,0),"")</f>
        <v/>
      </c>
      <c r="AB624" s="28" t="str">
        <f>+IF(D624&lt;&gt;"",VLOOKUP(D624,NIVELES!$D$19:$H$25,3,0),"")</f>
        <v/>
      </c>
      <c r="AC624" s="28" t="str">
        <f>+IF(D624&lt;&gt;"",VLOOKUP(D624,NIVELES!$D$19:$H$25,4,0),"")</f>
        <v/>
      </c>
      <c r="AD624" s="28" t="str">
        <f>+IF(D624&lt;&gt;"",VLOOKUP(D624,NIVELES!$D$19:$H$25,5,0),"")</f>
        <v/>
      </c>
      <c r="AE624" s="44" t="str">
        <f>IF(AF624&lt;&gt;"",VLOOKUP(AF624,NIVELES!$F$495:$G$540,2,0),"")</f>
        <v/>
      </c>
      <c r="AF624" s="27"/>
      <c r="AG624" s="27"/>
      <c r="AH624" s="28" t="str">
        <f>+IF(AG624&lt;&gt;"",VLOOKUP(AG624,NIVELES!$A$800:$B$876,2,0),"")</f>
        <v/>
      </c>
      <c r="AI624" s="27"/>
      <c r="AJ624" s="27"/>
      <c r="AK624" s="28" t="str">
        <f>IF(AJ624&lt;&gt;"",+VLOOKUP(AJ624,NIVELES!$A$890:$B$1237,2,0),"")</f>
        <v/>
      </c>
      <c r="AL624" s="29"/>
      <c r="AM624" s="29"/>
      <c r="AN624" s="29"/>
      <c r="AO624" s="29"/>
      <c r="AP624" s="29"/>
      <c r="AQ624" s="29"/>
      <c r="AR624" s="29"/>
      <c r="AS624" s="29"/>
      <c r="AT624" s="29"/>
      <c r="AU624" s="29"/>
      <c r="AV624" s="29"/>
      <c r="AW624" s="29"/>
      <c r="AX624" s="29"/>
      <c r="AY624" s="31">
        <f t="shared" si="73"/>
        <v>0</v>
      </c>
      <c r="AZ624" s="30" t="str">
        <f t="shared" si="74"/>
        <v xml:space="preserve"> </v>
      </c>
      <c r="BA624" s="35" t="str">
        <f t="shared" si="75"/>
        <v xml:space="preserve"> </v>
      </c>
      <c r="BB624" s="108"/>
      <c r="BC624" s="108"/>
      <c r="BD624" s="108"/>
      <c r="BE624" s="136" t="str">
        <f t="shared" si="76"/>
        <v/>
      </c>
      <c r="BF624" s="108"/>
      <c r="BG624" s="110"/>
      <c r="BH624" s="110"/>
      <c r="BI624" s="110"/>
      <c r="BJ624" s="137" t="str">
        <f t="shared" si="77"/>
        <v/>
      </c>
      <c r="BK624" s="110"/>
      <c r="BL624" s="108"/>
      <c r="BM624" s="108"/>
      <c r="BN624" s="108"/>
      <c r="BO624" s="135" t="str">
        <f t="shared" si="78"/>
        <v/>
      </c>
      <c r="BP624" s="108"/>
      <c r="BQ624" s="108"/>
      <c r="BR624" s="108"/>
      <c r="BS624" s="108"/>
      <c r="BT624" s="135" t="str">
        <f t="shared" si="79"/>
        <v/>
      </c>
      <c r="BU624" s="108"/>
      <c r="BV624" s="108"/>
      <c r="BW624" s="108"/>
      <c r="BX624" s="108"/>
      <c r="BY624" s="135" t="str">
        <f t="shared" si="80"/>
        <v/>
      </c>
      <c r="BZ624" s="108"/>
    </row>
    <row r="625" spans="1:78" x14ac:dyDescent="0.25">
      <c r="A625" s="27"/>
      <c r="B625" s="27"/>
      <c r="C625" s="27"/>
      <c r="D625" s="27"/>
      <c r="E625" s="28" t="str">
        <f>+IF(C625&lt;&gt;"",VLOOKUP(MID(C625,18,5),NIVELES!$A$133:$B$213,2,0),"")</f>
        <v/>
      </c>
      <c r="F625" s="88"/>
      <c r="G625" s="28" t="str">
        <f>IF(F625&lt;&gt;"",VLOOKUP(F625,NIVELES!$A$246:$C$464,3,0),"")</f>
        <v/>
      </c>
      <c r="H625" s="27"/>
      <c r="I625" s="27"/>
      <c r="J625" s="27"/>
      <c r="K625" s="107"/>
      <c r="L625" s="27"/>
      <c r="M625" s="46"/>
      <c r="N625" s="46"/>
      <c r="O625" s="46"/>
      <c r="P625" s="46"/>
      <c r="Q625" s="46"/>
      <c r="R625" s="46"/>
      <c r="S625" s="46"/>
      <c r="T625" s="46"/>
      <c r="U625" s="46"/>
      <c r="V625" s="46"/>
      <c r="W625" s="46"/>
      <c r="X625" s="46"/>
      <c r="Y625" s="41" t="str">
        <f>IF(A625&lt;&gt;"",IF(D625="DIRECCIÓN_DE_TRANSFERENCIAS","280 0031",VLOOKUP(C625,NIVELES!$A$14:$B$105,2,0)),"")</f>
        <v/>
      </c>
      <c r="Z625" s="106"/>
      <c r="AA625" s="43" t="str">
        <f>+IF(D625&lt;&gt;"",VLOOKUP(D625,NIVELES!$D$19:$H$25,2,0),"")</f>
        <v/>
      </c>
      <c r="AB625" s="28" t="str">
        <f>+IF(D625&lt;&gt;"",VLOOKUP(D625,NIVELES!$D$19:$H$25,3,0),"")</f>
        <v/>
      </c>
      <c r="AC625" s="28" t="str">
        <f>+IF(D625&lt;&gt;"",VLOOKUP(D625,NIVELES!$D$19:$H$25,4,0),"")</f>
        <v/>
      </c>
      <c r="AD625" s="28" t="str">
        <f>+IF(D625&lt;&gt;"",VLOOKUP(D625,NIVELES!$D$19:$H$25,5,0),"")</f>
        <v/>
      </c>
      <c r="AE625" s="44" t="str">
        <f>IF(AF625&lt;&gt;"",VLOOKUP(AF625,NIVELES!$F$495:$G$540,2,0),"")</f>
        <v/>
      </c>
      <c r="AF625" s="27"/>
      <c r="AG625" s="27"/>
      <c r="AH625" s="28" t="str">
        <f>+IF(AG625&lt;&gt;"",VLOOKUP(AG625,NIVELES!$A$800:$B$876,2,0),"")</f>
        <v/>
      </c>
      <c r="AI625" s="27"/>
      <c r="AJ625" s="27"/>
      <c r="AK625" s="28" t="str">
        <f>IF(AJ625&lt;&gt;"",+VLOOKUP(AJ625,NIVELES!$A$890:$B$1237,2,0),"")</f>
        <v/>
      </c>
      <c r="AL625" s="29"/>
      <c r="AM625" s="29"/>
      <c r="AN625" s="29"/>
      <c r="AO625" s="29"/>
      <c r="AP625" s="29"/>
      <c r="AQ625" s="29"/>
      <c r="AR625" s="29"/>
      <c r="AS625" s="29"/>
      <c r="AT625" s="29"/>
      <c r="AU625" s="29"/>
      <c r="AV625" s="29"/>
      <c r="AW625" s="29"/>
      <c r="AX625" s="29"/>
      <c r="AY625" s="31">
        <f t="shared" si="73"/>
        <v>0</v>
      </c>
      <c r="AZ625" s="30" t="str">
        <f t="shared" si="74"/>
        <v xml:space="preserve"> </v>
      </c>
      <c r="BA625" s="35" t="str">
        <f t="shared" si="75"/>
        <v xml:space="preserve"> </v>
      </c>
      <c r="BB625" s="108"/>
      <c r="BC625" s="108"/>
      <c r="BD625" s="108"/>
      <c r="BE625" s="136" t="str">
        <f t="shared" si="76"/>
        <v/>
      </c>
      <c r="BF625" s="108"/>
      <c r="BG625" s="110"/>
      <c r="BH625" s="110"/>
      <c r="BI625" s="110"/>
      <c r="BJ625" s="137" t="str">
        <f t="shared" si="77"/>
        <v/>
      </c>
      <c r="BK625" s="110"/>
      <c r="BL625" s="108"/>
      <c r="BM625" s="108"/>
      <c r="BN625" s="108"/>
      <c r="BO625" s="135" t="str">
        <f t="shared" si="78"/>
        <v/>
      </c>
      <c r="BP625" s="108"/>
      <c r="BQ625" s="108"/>
      <c r="BR625" s="108"/>
      <c r="BS625" s="108"/>
      <c r="BT625" s="135" t="str">
        <f t="shared" si="79"/>
        <v/>
      </c>
      <c r="BU625" s="108"/>
      <c r="BV625" s="108"/>
      <c r="BW625" s="108"/>
      <c r="BX625" s="108"/>
      <c r="BY625" s="135" t="str">
        <f t="shared" si="80"/>
        <v/>
      </c>
      <c r="BZ625" s="108"/>
    </row>
    <row r="626" spans="1:78" x14ac:dyDescent="0.25">
      <c r="A626" s="27"/>
      <c r="B626" s="27"/>
      <c r="C626" s="27"/>
      <c r="D626" s="27"/>
      <c r="E626" s="28" t="str">
        <f>+IF(C626&lt;&gt;"",VLOOKUP(MID(C626,18,5),NIVELES!$A$133:$B$213,2,0),"")</f>
        <v/>
      </c>
      <c r="F626" s="88"/>
      <c r="G626" s="28" t="str">
        <f>IF(F626&lt;&gt;"",VLOOKUP(F626,NIVELES!$A$246:$C$464,3,0),"")</f>
        <v/>
      </c>
      <c r="H626" s="27"/>
      <c r="I626" s="27"/>
      <c r="J626" s="27"/>
      <c r="K626" s="107"/>
      <c r="L626" s="27"/>
      <c r="M626" s="46"/>
      <c r="N626" s="46"/>
      <c r="O626" s="46"/>
      <c r="P626" s="46"/>
      <c r="Q626" s="46"/>
      <c r="R626" s="46"/>
      <c r="S626" s="46"/>
      <c r="T626" s="46"/>
      <c r="U626" s="46"/>
      <c r="V626" s="46"/>
      <c r="W626" s="46"/>
      <c r="X626" s="46"/>
      <c r="Y626" s="41" t="str">
        <f>IF(A626&lt;&gt;"",IF(D626="DIRECCIÓN_DE_TRANSFERENCIAS","280 0031",VLOOKUP(C626,NIVELES!$A$14:$B$105,2,0)),"")</f>
        <v/>
      </c>
      <c r="Z626" s="106"/>
      <c r="AA626" s="43" t="str">
        <f>+IF(D626&lt;&gt;"",VLOOKUP(D626,NIVELES!$D$19:$H$25,2,0),"")</f>
        <v/>
      </c>
      <c r="AB626" s="28" t="str">
        <f>+IF(D626&lt;&gt;"",VLOOKUP(D626,NIVELES!$D$19:$H$25,3,0),"")</f>
        <v/>
      </c>
      <c r="AC626" s="28" t="str">
        <f>+IF(D626&lt;&gt;"",VLOOKUP(D626,NIVELES!$D$19:$H$25,4,0),"")</f>
        <v/>
      </c>
      <c r="AD626" s="28" t="str">
        <f>+IF(D626&lt;&gt;"",VLOOKUP(D626,NIVELES!$D$19:$H$25,5,0),"")</f>
        <v/>
      </c>
      <c r="AE626" s="44" t="str">
        <f>IF(AF626&lt;&gt;"",VLOOKUP(AF626,NIVELES!$F$495:$G$540,2,0),"")</f>
        <v/>
      </c>
      <c r="AF626" s="27"/>
      <c r="AG626" s="27"/>
      <c r="AH626" s="28" t="str">
        <f>+IF(AG626&lt;&gt;"",VLOOKUP(AG626,NIVELES!$A$800:$B$876,2,0),"")</f>
        <v/>
      </c>
      <c r="AI626" s="27"/>
      <c r="AJ626" s="27"/>
      <c r="AK626" s="28" t="str">
        <f>IF(AJ626&lt;&gt;"",+VLOOKUP(AJ626,NIVELES!$A$890:$B$1237,2,0),"")</f>
        <v/>
      </c>
      <c r="AL626" s="29"/>
      <c r="AM626" s="29"/>
      <c r="AN626" s="29"/>
      <c r="AO626" s="29"/>
      <c r="AP626" s="29"/>
      <c r="AQ626" s="29"/>
      <c r="AR626" s="29"/>
      <c r="AS626" s="29"/>
      <c r="AT626" s="29"/>
      <c r="AU626" s="29"/>
      <c r="AV626" s="29"/>
      <c r="AW626" s="29"/>
      <c r="AX626" s="29"/>
      <c r="AY626" s="31">
        <f t="shared" si="73"/>
        <v>0</v>
      </c>
      <c r="AZ626" s="30" t="str">
        <f t="shared" si="74"/>
        <v xml:space="preserve"> </v>
      </c>
      <c r="BA626" s="35" t="str">
        <f t="shared" si="75"/>
        <v xml:space="preserve"> </v>
      </c>
      <c r="BB626" s="108"/>
      <c r="BC626" s="108"/>
      <c r="BD626" s="108"/>
      <c r="BE626" s="136" t="str">
        <f t="shared" si="76"/>
        <v/>
      </c>
      <c r="BF626" s="108"/>
      <c r="BG626" s="110"/>
      <c r="BH626" s="110"/>
      <c r="BI626" s="110"/>
      <c r="BJ626" s="137" t="str">
        <f t="shared" si="77"/>
        <v/>
      </c>
      <c r="BK626" s="110"/>
      <c r="BL626" s="108"/>
      <c r="BM626" s="108"/>
      <c r="BN626" s="108"/>
      <c r="BO626" s="135" t="str">
        <f t="shared" si="78"/>
        <v/>
      </c>
      <c r="BP626" s="108"/>
      <c r="BQ626" s="108"/>
      <c r="BR626" s="108"/>
      <c r="BS626" s="108"/>
      <c r="BT626" s="135" t="str">
        <f t="shared" si="79"/>
        <v/>
      </c>
      <c r="BU626" s="108"/>
      <c r="BV626" s="108"/>
      <c r="BW626" s="108"/>
      <c r="BX626" s="108"/>
      <c r="BY626" s="135" t="str">
        <f t="shared" si="80"/>
        <v/>
      </c>
      <c r="BZ626" s="108"/>
    </row>
    <row r="627" spans="1:78" x14ac:dyDescent="0.25">
      <c r="A627" s="27"/>
      <c r="B627" s="27"/>
      <c r="C627" s="27"/>
      <c r="D627" s="27"/>
      <c r="E627" s="28" t="str">
        <f>+IF(C627&lt;&gt;"",VLOOKUP(MID(C627,18,5),NIVELES!$A$133:$B$213,2,0),"")</f>
        <v/>
      </c>
      <c r="F627" s="88"/>
      <c r="G627" s="28" t="str">
        <f>IF(F627&lt;&gt;"",VLOOKUP(F627,NIVELES!$A$246:$C$464,3,0),"")</f>
        <v/>
      </c>
      <c r="H627" s="27"/>
      <c r="I627" s="27"/>
      <c r="J627" s="27"/>
      <c r="K627" s="107"/>
      <c r="L627" s="27"/>
      <c r="M627" s="46"/>
      <c r="N627" s="46"/>
      <c r="O627" s="46"/>
      <c r="P627" s="46"/>
      <c r="Q627" s="46"/>
      <c r="R627" s="46"/>
      <c r="S627" s="46"/>
      <c r="T627" s="46"/>
      <c r="U627" s="46"/>
      <c r="V627" s="46"/>
      <c r="W627" s="46"/>
      <c r="X627" s="46"/>
      <c r="Y627" s="41" t="str">
        <f>IF(A627&lt;&gt;"",IF(D627="DIRECCIÓN_DE_TRANSFERENCIAS","280 0031",VLOOKUP(C627,NIVELES!$A$14:$B$105,2,0)),"")</f>
        <v/>
      </c>
      <c r="Z627" s="106"/>
      <c r="AA627" s="43" t="str">
        <f>+IF(D627&lt;&gt;"",VLOOKUP(D627,NIVELES!$D$19:$H$25,2,0),"")</f>
        <v/>
      </c>
      <c r="AB627" s="28" t="str">
        <f>+IF(D627&lt;&gt;"",VLOOKUP(D627,NIVELES!$D$19:$H$25,3,0),"")</f>
        <v/>
      </c>
      <c r="AC627" s="28" t="str">
        <f>+IF(D627&lt;&gt;"",VLOOKUP(D627,NIVELES!$D$19:$H$25,4,0),"")</f>
        <v/>
      </c>
      <c r="AD627" s="28" t="str">
        <f>+IF(D627&lt;&gt;"",VLOOKUP(D627,NIVELES!$D$19:$H$25,5,0),"")</f>
        <v/>
      </c>
      <c r="AE627" s="44" t="str">
        <f>IF(AF627&lt;&gt;"",VLOOKUP(AF627,NIVELES!$F$495:$G$540,2,0),"")</f>
        <v/>
      </c>
      <c r="AF627" s="27"/>
      <c r="AG627" s="27"/>
      <c r="AH627" s="28" t="str">
        <f>+IF(AG627&lt;&gt;"",VLOOKUP(AG627,NIVELES!$A$800:$B$876,2,0),"")</f>
        <v/>
      </c>
      <c r="AI627" s="27"/>
      <c r="AJ627" s="27"/>
      <c r="AK627" s="28" t="str">
        <f>IF(AJ627&lt;&gt;"",+VLOOKUP(AJ627,NIVELES!$A$890:$B$1237,2,0),"")</f>
        <v/>
      </c>
      <c r="AL627" s="29"/>
      <c r="AM627" s="29"/>
      <c r="AN627" s="29"/>
      <c r="AO627" s="29"/>
      <c r="AP627" s="29"/>
      <c r="AQ627" s="29"/>
      <c r="AR627" s="29"/>
      <c r="AS627" s="29"/>
      <c r="AT627" s="29"/>
      <c r="AU627" s="29"/>
      <c r="AV627" s="29"/>
      <c r="AW627" s="29"/>
      <c r="AX627" s="29"/>
      <c r="AY627" s="31">
        <f t="shared" si="73"/>
        <v>0</v>
      </c>
      <c r="AZ627" s="30" t="str">
        <f t="shared" si="74"/>
        <v xml:space="preserve"> </v>
      </c>
      <c r="BA627" s="35" t="str">
        <f t="shared" si="75"/>
        <v xml:space="preserve"> </v>
      </c>
      <c r="BB627" s="108"/>
      <c r="BC627" s="108"/>
      <c r="BD627" s="108"/>
      <c r="BE627" s="136" t="str">
        <f t="shared" si="76"/>
        <v/>
      </c>
      <c r="BF627" s="108"/>
      <c r="BG627" s="110"/>
      <c r="BH627" s="110"/>
      <c r="BI627" s="110"/>
      <c r="BJ627" s="137" t="str">
        <f t="shared" si="77"/>
        <v/>
      </c>
      <c r="BK627" s="110"/>
      <c r="BL627" s="108"/>
      <c r="BM627" s="108"/>
      <c r="BN627" s="108"/>
      <c r="BO627" s="135" t="str">
        <f t="shared" si="78"/>
        <v/>
      </c>
      <c r="BP627" s="108"/>
      <c r="BQ627" s="108"/>
      <c r="BR627" s="108"/>
      <c r="BS627" s="108"/>
      <c r="BT627" s="135" t="str">
        <f t="shared" si="79"/>
        <v/>
      </c>
      <c r="BU627" s="108"/>
      <c r="BV627" s="108"/>
      <c r="BW627" s="108"/>
      <c r="BX627" s="108"/>
      <c r="BY627" s="135" t="str">
        <f t="shared" si="80"/>
        <v/>
      </c>
      <c r="BZ627" s="108"/>
    </row>
    <row r="628" spans="1:78" x14ac:dyDescent="0.25">
      <c r="A628" s="27"/>
      <c r="B628" s="27"/>
      <c r="C628" s="27"/>
      <c r="D628" s="27"/>
      <c r="E628" s="28" t="str">
        <f>+IF(C628&lt;&gt;"",VLOOKUP(MID(C628,18,5),NIVELES!$A$133:$B$213,2,0),"")</f>
        <v/>
      </c>
      <c r="F628" s="88"/>
      <c r="G628" s="28" t="str">
        <f>IF(F628&lt;&gt;"",VLOOKUP(F628,NIVELES!$A$246:$C$464,3,0),"")</f>
        <v/>
      </c>
      <c r="H628" s="27"/>
      <c r="I628" s="27"/>
      <c r="J628" s="27"/>
      <c r="K628" s="107"/>
      <c r="L628" s="27"/>
      <c r="M628" s="46"/>
      <c r="N628" s="46"/>
      <c r="O628" s="46"/>
      <c r="P628" s="46"/>
      <c r="Q628" s="46"/>
      <c r="R628" s="46"/>
      <c r="S628" s="46"/>
      <c r="T628" s="46"/>
      <c r="U628" s="46"/>
      <c r="V628" s="46"/>
      <c r="W628" s="46"/>
      <c r="X628" s="46"/>
      <c r="Y628" s="41" t="str">
        <f>IF(A628&lt;&gt;"",IF(D628="DIRECCIÓN_DE_TRANSFERENCIAS","280 0031",VLOOKUP(C628,NIVELES!$A$14:$B$105,2,0)),"")</f>
        <v/>
      </c>
      <c r="Z628" s="106"/>
      <c r="AA628" s="43" t="str">
        <f>+IF(D628&lt;&gt;"",VLOOKUP(D628,NIVELES!$D$19:$H$25,2,0),"")</f>
        <v/>
      </c>
      <c r="AB628" s="28" t="str">
        <f>+IF(D628&lt;&gt;"",VLOOKUP(D628,NIVELES!$D$19:$H$25,3,0),"")</f>
        <v/>
      </c>
      <c r="AC628" s="28" t="str">
        <f>+IF(D628&lt;&gt;"",VLOOKUP(D628,NIVELES!$D$19:$H$25,4,0),"")</f>
        <v/>
      </c>
      <c r="AD628" s="28" t="str">
        <f>+IF(D628&lt;&gt;"",VLOOKUP(D628,NIVELES!$D$19:$H$25,5,0),"")</f>
        <v/>
      </c>
      <c r="AE628" s="44" t="str">
        <f>IF(AF628&lt;&gt;"",VLOOKUP(AF628,NIVELES!$F$495:$G$540,2,0),"")</f>
        <v/>
      </c>
      <c r="AF628" s="27"/>
      <c r="AG628" s="27"/>
      <c r="AH628" s="28" t="str">
        <f>+IF(AG628&lt;&gt;"",VLOOKUP(AG628,NIVELES!$A$800:$B$876,2,0),"")</f>
        <v/>
      </c>
      <c r="AI628" s="27"/>
      <c r="AJ628" s="27"/>
      <c r="AK628" s="28" t="str">
        <f>IF(AJ628&lt;&gt;"",+VLOOKUP(AJ628,NIVELES!$A$890:$B$1237,2,0),"")</f>
        <v/>
      </c>
      <c r="AL628" s="29"/>
      <c r="AM628" s="29"/>
      <c r="AN628" s="29"/>
      <c r="AO628" s="29"/>
      <c r="AP628" s="29"/>
      <c r="AQ628" s="29"/>
      <c r="AR628" s="29"/>
      <c r="AS628" s="29"/>
      <c r="AT628" s="29"/>
      <c r="AU628" s="29"/>
      <c r="AV628" s="29"/>
      <c r="AW628" s="29"/>
      <c r="AX628" s="29"/>
      <c r="AY628" s="31">
        <f t="shared" si="73"/>
        <v>0</v>
      </c>
      <c r="AZ628" s="30" t="str">
        <f t="shared" si="74"/>
        <v xml:space="preserve"> </v>
      </c>
      <c r="BA628" s="35" t="str">
        <f t="shared" si="75"/>
        <v xml:space="preserve"> </v>
      </c>
      <c r="BB628" s="108"/>
      <c r="BC628" s="108"/>
      <c r="BD628" s="108"/>
      <c r="BE628" s="136" t="str">
        <f t="shared" si="76"/>
        <v/>
      </c>
      <c r="BF628" s="108"/>
      <c r="BG628" s="110"/>
      <c r="BH628" s="110"/>
      <c r="BI628" s="110"/>
      <c r="BJ628" s="137" t="str">
        <f t="shared" si="77"/>
        <v/>
      </c>
      <c r="BK628" s="110"/>
      <c r="BL628" s="108"/>
      <c r="BM628" s="108"/>
      <c r="BN628" s="108"/>
      <c r="BO628" s="135" t="str">
        <f t="shared" si="78"/>
        <v/>
      </c>
      <c r="BP628" s="108"/>
      <c r="BQ628" s="108"/>
      <c r="BR628" s="108"/>
      <c r="BS628" s="108"/>
      <c r="BT628" s="135" t="str">
        <f t="shared" si="79"/>
        <v/>
      </c>
      <c r="BU628" s="108"/>
      <c r="BV628" s="108"/>
      <c r="BW628" s="108"/>
      <c r="BX628" s="108"/>
      <c r="BY628" s="135" t="str">
        <f t="shared" si="80"/>
        <v/>
      </c>
      <c r="BZ628" s="108"/>
    </row>
    <row r="629" spans="1:78" x14ac:dyDescent="0.25">
      <c r="A629" s="27"/>
      <c r="B629" s="27"/>
      <c r="C629" s="27"/>
      <c r="D629" s="27"/>
      <c r="E629" s="28" t="str">
        <f>+IF(C629&lt;&gt;"",VLOOKUP(MID(C629,18,5),NIVELES!$A$133:$B$213,2,0),"")</f>
        <v/>
      </c>
      <c r="F629" s="88"/>
      <c r="G629" s="28" t="str">
        <f>IF(F629&lt;&gt;"",VLOOKUP(F629,NIVELES!$A$246:$C$464,3,0),"")</f>
        <v/>
      </c>
      <c r="H629" s="27"/>
      <c r="I629" s="27"/>
      <c r="J629" s="27"/>
      <c r="K629" s="107"/>
      <c r="L629" s="27"/>
      <c r="M629" s="46"/>
      <c r="N629" s="46"/>
      <c r="O629" s="46"/>
      <c r="P629" s="46"/>
      <c r="Q629" s="46"/>
      <c r="R629" s="46"/>
      <c r="S629" s="46"/>
      <c r="T629" s="46"/>
      <c r="U629" s="46"/>
      <c r="V629" s="46"/>
      <c r="W629" s="46"/>
      <c r="X629" s="46"/>
      <c r="Y629" s="41" t="str">
        <f>IF(A629&lt;&gt;"",IF(D629="DIRECCIÓN_DE_TRANSFERENCIAS","280 0031",VLOOKUP(C629,NIVELES!$A$14:$B$105,2,0)),"")</f>
        <v/>
      </c>
      <c r="Z629" s="106"/>
      <c r="AA629" s="43" t="str">
        <f>+IF(D629&lt;&gt;"",VLOOKUP(D629,NIVELES!$D$19:$H$25,2,0),"")</f>
        <v/>
      </c>
      <c r="AB629" s="28" t="str">
        <f>+IF(D629&lt;&gt;"",VLOOKUP(D629,NIVELES!$D$19:$H$25,3,0),"")</f>
        <v/>
      </c>
      <c r="AC629" s="28" t="str">
        <f>+IF(D629&lt;&gt;"",VLOOKUP(D629,NIVELES!$D$19:$H$25,4,0),"")</f>
        <v/>
      </c>
      <c r="AD629" s="28" t="str">
        <f>+IF(D629&lt;&gt;"",VLOOKUP(D629,NIVELES!$D$19:$H$25,5,0),"")</f>
        <v/>
      </c>
      <c r="AE629" s="44" t="str">
        <f>IF(AF629&lt;&gt;"",VLOOKUP(AF629,NIVELES!$F$495:$G$540,2,0),"")</f>
        <v/>
      </c>
      <c r="AF629" s="27"/>
      <c r="AG629" s="27"/>
      <c r="AH629" s="28" t="str">
        <f>+IF(AG629&lt;&gt;"",VLOOKUP(AG629,NIVELES!$A$800:$B$876,2,0),"")</f>
        <v/>
      </c>
      <c r="AI629" s="27"/>
      <c r="AJ629" s="27"/>
      <c r="AK629" s="28" t="str">
        <f>IF(AJ629&lt;&gt;"",+VLOOKUP(AJ629,NIVELES!$A$890:$B$1237,2,0),"")</f>
        <v/>
      </c>
      <c r="AL629" s="29"/>
      <c r="AM629" s="29"/>
      <c r="AN629" s="29"/>
      <c r="AO629" s="29"/>
      <c r="AP629" s="29"/>
      <c r="AQ629" s="29"/>
      <c r="AR629" s="29"/>
      <c r="AS629" s="29"/>
      <c r="AT629" s="29"/>
      <c r="AU629" s="29"/>
      <c r="AV629" s="29"/>
      <c r="AW629" s="29"/>
      <c r="AX629" s="29"/>
      <c r="AY629" s="31">
        <f t="shared" si="73"/>
        <v>0</v>
      </c>
      <c r="AZ629" s="30" t="str">
        <f t="shared" si="74"/>
        <v xml:space="preserve"> </v>
      </c>
      <c r="BA629" s="35" t="str">
        <f t="shared" si="75"/>
        <v xml:space="preserve"> </v>
      </c>
      <c r="BB629" s="108"/>
      <c r="BC629" s="108"/>
      <c r="BD629" s="108"/>
      <c r="BE629" s="136" t="str">
        <f t="shared" si="76"/>
        <v/>
      </c>
      <c r="BF629" s="108"/>
      <c r="BG629" s="110"/>
      <c r="BH629" s="110"/>
      <c r="BI629" s="110"/>
      <c r="BJ629" s="137" t="str">
        <f t="shared" si="77"/>
        <v/>
      </c>
      <c r="BK629" s="110"/>
      <c r="BL629" s="108"/>
      <c r="BM629" s="108"/>
      <c r="BN629" s="108"/>
      <c r="BO629" s="135" t="str">
        <f t="shared" si="78"/>
        <v/>
      </c>
      <c r="BP629" s="108"/>
      <c r="BQ629" s="108"/>
      <c r="BR629" s="108"/>
      <c r="BS629" s="108"/>
      <c r="BT629" s="135" t="str">
        <f t="shared" si="79"/>
        <v/>
      </c>
      <c r="BU629" s="108"/>
      <c r="BV629" s="108"/>
      <c r="BW629" s="108"/>
      <c r="BX629" s="108"/>
      <c r="BY629" s="135" t="str">
        <f t="shared" si="80"/>
        <v/>
      </c>
      <c r="BZ629" s="108"/>
    </row>
    <row r="630" spans="1:78" x14ac:dyDescent="0.25">
      <c r="A630" s="27"/>
      <c r="B630" s="27"/>
      <c r="C630" s="27"/>
      <c r="D630" s="27"/>
      <c r="E630" s="28" t="str">
        <f>+IF(C630&lt;&gt;"",VLOOKUP(MID(C630,18,5),NIVELES!$A$133:$B$213,2,0),"")</f>
        <v/>
      </c>
      <c r="F630" s="88"/>
      <c r="G630" s="28" t="str">
        <f>IF(F630&lt;&gt;"",VLOOKUP(F630,NIVELES!$A$246:$C$464,3,0),"")</f>
        <v/>
      </c>
      <c r="H630" s="27"/>
      <c r="I630" s="27"/>
      <c r="J630" s="27"/>
      <c r="K630" s="107"/>
      <c r="L630" s="27"/>
      <c r="M630" s="46"/>
      <c r="N630" s="46"/>
      <c r="O630" s="46"/>
      <c r="P630" s="46"/>
      <c r="Q630" s="46"/>
      <c r="R630" s="46"/>
      <c r="S630" s="46"/>
      <c r="T630" s="46"/>
      <c r="U630" s="46"/>
      <c r="V630" s="46"/>
      <c r="W630" s="46"/>
      <c r="X630" s="46"/>
      <c r="Y630" s="41" t="str">
        <f>IF(A630&lt;&gt;"",IF(D630="DIRECCIÓN_DE_TRANSFERENCIAS","280 0031",VLOOKUP(C630,NIVELES!$A$14:$B$105,2,0)),"")</f>
        <v/>
      </c>
      <c r="Z630" s="106"/>
      <c r="AA630" s="43" t="str">
        <f>+IF(D630&lt;&gt;"",VLOOKUP(D630,NIVELES!$D$19:$H$25,2,0),"")</f>
        <v/>
      </c>
      <c r="AB630" s="28" t="str">
        <f>+IF(D630&lt;&gt;"",VLOOKUP(D630,NIVELES!$D$19:$H$25,3,0),"")</f>
        <v/>
      </c>
      <c r="AC630" s="28" t="str">
        <f>+IF(D630&lt;&gt;"",VLOOKUP(D630,NIVELES!$D$19:$H$25,4,0),"")</f>
        <v/>
      </c>
      <c r="AD630" s="28" t="str">
        <f>+IF(D630&lt;&gt;"",VLOOKUP(D630,NIVELES!$D$19:$H$25,5,0),"")</f>
        <v/>
      </c>
      <c r="AE630" s="44" t="str">
        <f>IF(AF630&lt;&gt;"",VLOOKUP(AF630,NIVELES!$F$495:$G$540,2,0),"")</f>
        <v/>
      </c>
      <c r="AF630" s="27"/>
      <c r="AG630" s="27"/>
      <c r="AH630" s="28" t="str">
        <f>+IF(AG630&lt;&gt;"",VLOOKUP(AG630,NIVELES!$A$800:$B$876,2,0),"")</f>
        <v/>
      </c>
      <c r="AI630" s="27"/>
      <c r="AJ630" s="27"/>
      <c r="AK630" s="28" t="str">
        <f>IF(AJ630&lt;&gt;"",+VLOOKUP(AJ630,NIVELES!$A$890:$B$1237,2,0),"")</f>
        <v/>
      </c>
      <c r="AL630" s="29"/>
      <c r="AM630" s="29"/>
      <c r="AN630" s="29"/>
      <c r="AO630" s="29"/>
      <c r="AP630" s="29"/>
      <c r="AQ630" s="29"/>
      <c r="AR630" s="29"/>
      <c r="AS630" s="29"/>
      <c r="AT630" s="29"/>
      <c r="AU630" s="29"/>
      <c r="AV630" s="29"/>
      <c r="AW630" s="29"/>
      <c r="AX630" s="29"/>
      <c r="AY630" s="31">
        <f t="shared" si="73"/>
        <v>0</v>
      </c>
      <c r="AZ630" s="30" t="str">
        <f t="shared" si="74"/>
        <v xml:space="preserve"> </v>
      </c>
      <c r="BA630" s="35" t="str">
        <f t="shared" si="75"/>
        <v xml:space="preserve"> </v>
      </c>
      <c r="BB630" s="108"/>
      <c r="BC630" s="108"/>
      <c r="BD630" s="108"/>
      <c r="BE630" s="136" t="str">
        <f t="shared" si="76"/>
        <v/>
      </c>
      <c r="BF630" s="108"/>
      <c r="BG630" s="110"/>
      <c r="BH630" s="110"/>
      <c r="BI630" s="110"/>
      <c r="BJ630" s="137" t="str">
        <f t="shared" si="77"/>
        <v/>
      </c>
      <c r="BK630" s="110"/>
      <c r="BL630" s="108"/>
      <c r="BM630" s="108"/>
      <c r="BN630" s="108"/>
      <c r="BO630" s="135" t="str">
        <f t="shared" si="78"/>
        <v/>
      </c>
      <c r="BP630" s="108"/>
      <c r="BQ630" s="108"/>
      <c r="BR630" s="108"/>
      <c r="BS630" s="108"/>
      <c r="BT630" s="135" t="str">
        <f t="shared" si="79"/>
        <v/>
      </c>
      <c r="BU630" s="108"/>
      <c r="BV630" s="108"/>
      <c r="BW630" s="108"/>
      <c r="BX630" s="108"/>
      <c r="BY630" s="135" t="str">
        <f t="shared" si="80"/>
        <v/>
      </c>
      <c r="BZ630" s="108"/>
    </row>
    <row r="631" spans="1:78" x14ac:dyDescent="0.25">
      <c r="A631" s="27"/>
      <c r="B631" s="27"/>
      <c r="C631" s="27"/>
      <c r="D631" s="27"/>
      <c r="E631" s="28" t="str">
        <f>+IF(C631&lt;&gt;"",VLOOKUP(MID(C631,18,5),NIVELES!$A$133:$B$213,2,0),"")</f>
        <v/>
      </c>
      <c r="F631" s="88"/>
      <c r="G631" s="28" t="str">
        <f>IF(F631&lt;&gt;"",VLOOKUP(F631,NIVELES!$A$246:$C$464,3,0),"")</f>
        <v/>
      </c>
      <c r="H631" s="27"/>
      <c r="I631" s="27"/>
      <c r="J631" s="27"/>
      <c r="K631" s="107"/>
      <c r="L631" s="27"/>
      <c r="M631" s="46"/>
      <c r="N631" s="46"/>
      <c r="O631" s="46"/>
      <c r="P631" s="46"/>
      <c r="Q631" s="46"/>
      <c r="R631" s="46"/>
      <c r="S631" s="46"/>
      <c r="T631" s="46"/>
      <c r="U631" s="46"/>
      <c r="V631" s="46"/>
      <c r="W631" s="46"/>
      <c r="X631" s="46"/>
      <c r="Y631" s="41" t="str">
        <f>IF(A631&lt;&gt;"",IF(D631="DIRECCIÓN_DE_TRANSFERENCIAS","280 0031",VLOOKUP(C631,NIVELES!$A$14:$B$105,2,0)),"")</f>
        <v/>
      </c>
      <c r="Z631" s="106"/>
      <c r="AA631" s="43" t="str">
        <f>+IF(D631&lt;&gt;"",VLOOKUP(D631,NIVELES!$D$19:$H$25,2,0),"")</f>
        <v/>
      </c>
      <c r="AB631" s="28" t="str">
        <f>+IF(D631&lt;&gt;"",VLOOKUP(D631,NIVELES!$D$19:$H$25,3,0),"")</f>
        <v/>
      </c>
      <c r="AC631" s="28" t="str">
        <f>+IF(D631&lt;&gt;"",VLOOKUP(D631,NIVELES!$D$19:$H$25,4,0),"")</f>
        <v/>
      </c>
      <c r="AD631" s="28" t="str">
        <f>+IF(D631&lt;&gt;"",VLOOKUP(D631,NIVELES!$D$19:$H$25,5,0),"")</f>
        <v/>
      </c>
      <c r="AE631" s="44" t="str">
        <f>IF(AF631&lt;&gt;"",VLOOKUP(AF631,NIVELES!$F$495:$G$540,2,0),"")</f>
        <v/>
      </c>
      <c r="AF631" s="27"/>
      <c r="AG631" s="27"/>
      <c r="AH631" s="28" t="str">
        <f>+IF(AG631&lt;&gt;"",VLOOKUP(AG631,NIVELES!$A$800:$B$876,2,0),"")</f>
        <v/>
      </c>
      <c r="AI631" s="27"/>
      <c r="AJ631" s="27"/>
      <c r="AK631" s="28" t="str">
        <f>IF(AJ631&lt;&gt;"",+VLOOKUP(AJ631,NIVELES!$A$890:$B$1237,2,0),"")</f>
        <v/>
      </c>
      <c r="AL631" s="29"/>
      <c r="AM631" s="29"/>
      <c r="AN631" s="29"/>
      <c r="AO631" s="29"/>
      <c r="AP631" s="29"/>
      <c r="AQ631" s="29"/>
      <c r="AR631" s="29"/>
      <c r="AS631" s="29"/>
      <c r="AT631" s="29"/>
      <c r="AU631" s="29"/>
      <c r="AV631" s="29"/>
      <c r="AW631" s="29"/>
      <c r="AX631" s="29"/>
      <c r="AY631" s="31">
        <f t="shared" si="73"/>
        <v>0</v>
      </c>
      <c r="AZ631" s="30" t="str">
        <f t="shared" si="74"/>
        <v xml:space="preserve"> </v>
      </c>
      <c r="BA631" s="35" t="str">
        <f t="shared" si="75"/>
        <v xml:space="preserve"> </v>
      </c>
      <c r="BB631" s="108"/>
      <c r="BC631" s="108"/>
      <c r="BD631" s="108"/>
      <c r="BE631" s="136" t="str">
        <f t="shared" si="76"/>
        <v/>
      </c>
      <c r="BF631" s="108"/>
      <c r="BG631" s="110"/>
      <c r="BH631" s="110"/>
      <c r="BI631" s="110"/>
      <c r="BJ631" s="137" t="str">
        <f t="shared" si="77"/>
        <v/>
      </c>
      <c r="BK631" s="110"/>
      <c r="BL631" s="108"/>
      <c r="BM631" s="108"/>
      <c r="BN631" s="108"/>
      <c r="BO631" s="135" t="str">
        <f t="shared" si="78"/>
        <v/>
      </c>
      <c r="BP631" s="108"/>
      <c r="BQ631" s="108"/>
      <c r="BR631" s="108"/>
      <c r="BS631" s="108"/>
      <c r="BT631" s="135" t="str">
        <f t="shared" si="79"/>
        <v/>
      </c>
      <c r="BU631" s="108"/>
      <c r="BV631" s="108"/>
      <c r="BW631" s="108"/>
      <c r="BX631" s="108"/>
      <c r="BY631" s="135" t="str">
        <f t="shared" si="80"/>
        <v/>
      </c>
      <c r="BZ631" s="108"/>
    </row>
    <row r="632" spans="1:78" x14ac:dyDescent="0.25">
      <c r="A632" s="27"/>
      <c r="B632" s="27"/>
      <c r="C632" s="27"/>
      <c r="D632" s="27"/>
      <c r="E632" s="28" t="str">
        <f>+IF(C632&lt;&gt;"",VLOOKUP(MID(C632,18,5),NIVELES!$A$133:$B$213,2,0),"")</f>
        <v/>
      </c>
      <c r="F632" s="88"/>
      <c r="G632" s="28" t="str">
        <f>IF(F632&lt;&gt;"",VLOOKUP(F632,NIVELES!$A$246:$C$464,3,0),"")</f>
        <v/>
      </c>
      <c r="H632" s="27"/>
      <c r="I632" s="27"/>
      <c r="J632" s="27"/>
      <c r="K632" s="107"/>
      <c r="L632" s="27"/>
      <c r="M632" s="46"/>
      <c r="N632" s="46"/>
      <c r="O632" s="46"/>
      <c r="P632" s="46"/>
      <c r="Q632" s="46"/>
      <c r="R632" s="46"/>
      <c r="S632" s="46"/>
      <c r="T632" s="46"/>
      <c r="U632" s="46"/>
      <c r="V632" s="46"/>
      <c r="W632" s="46"/>
      <c r="X632" s="46"/>
      <c r="Y632" s="41" t="str">
        <f>IF(A632&lt;&gt;"",IF(D632="DIRECCIÓN_DE_TRANSFERENCIAS","280 0031",VLOOKUP(C632,NIVELES!$A$14:$B$105,2,0)),"")</f>
        <v/>
      </c>
      <c r="Z632" s="106"/>
      <c r="AA632" s="43" t="str">
        <f>+IF(D632&lt;&gt;"",VLOOKUP(D632,NIVELES!$D$19:$H$25,2,0),"")</f>
        <v/>
      </c>
      <c r="AB632" s="28" t="str">
        <f>+IF(D632&lt;&gt;"",VLOOKUP(D632,NIVELES!$D$19:$H$25,3,0),"")</f>
        <v/>
      </c>
      <c r="AC632" s="28" t="str">
        <f>+IF(D632&lt;&gt;"",VLOOKUP(D632,NIVELES!$D$19:$H$25,4,0),"")</f>
        <v/>
      </c>
      <c r="AD632" s="28" t="str">
        <f>+IF(D632&lt;&gt;"",VLOOKUP(D632,NIVELES!$D$19:$H$25,5,0),"")</f>
        <v/>
      </c>
      <c r="AE632" s="44" t="str">
        <f>IF(AF632&lt;&gt;"",VLOOKUP(AF632,NIVELES!$F$495:$G$540,2,0),"")</f>
        <v/>
      </c>
      <c r="AF632" s="27"/>
      <c r="AG632" s="27"/>
      <c r="AH632" s="28" t="str">
        <f>+IF(AG632&lt;&gt;"",VLOOKUP(AG632,NIVELES!$A$800:$B$876,2,0),"")</f>
        <v/>
      </c>
      <c r="AI632" s="27"/>
      <c r="AJ632" s="27"/>
      <c r="AK632" s="28" t="str">
        <f>IF(AJ632&lt;&gt;"",+VLOOKUP(AJ632,NIVELES!$A$890:$B$1237,2,0),"")</f>
        <v/>
      </c>
      <c r="AL632" s="29"/>
      <c r="AM632" s="29"/>
      <c r="AN632" s="29"/>
      <c r="AO632" s="29"/>
      <c r="AP632" s="29"/>
      <c r="AQ632" s="29"/>
      <c r="AR632" s="29"/>
      <c r="AS632" s="29"/>
      <c r="AT632" s="29"/>
      <c r="AU632" s="29"/>
      <c r="AV632" s="29"/>
      <c r="AW632" s="29"/>
      <c r="AX632" s="29"/>
      <c r="AY632" s="31">
        <f t="shared" si="73"/>
        <v>0</v>
      </c>
      <c r="AZ632" s="30" t="str">
        <f t="shared" si="74"/>
        <v xml:space="preserve"> </v>
      </c>
      <c r="BA632" s="35" t="str">
        <f t="shared" si="75"/>
        <v xml:space="preserve"> </v>
      </c>
      <c r="BB632" s="108"/>
      <c r="BC632" s="108"/>
      <c r="BD632" s="108"/>
      <c r="BE632" s="136" t="str">
        <f t="shared" si="76"/>
        <v/>
      </c>
      <c r="BF632" s="108"/>
      <c r="BG632" s="110"/>
      <c r="BH632" s="110"/>
      <c r="BI632" s="110"/>
      <c r="BJ632" s="137" t="str">
        <f t="shared" si="77"/>
        <v/>
      </c>
      <c r="BK632" s="110"/>
      <c r="BL632" s="108"/>
      <c r="BM632" s="108"/>
      <c r="BN632" s="108"/>
      <c r="BO632" s="135" t="str">
        <f t="shared" si="78"/>
        <v/>
      </c>
      <c r="BP632" s="108"/>
      <c r="BQ632" s="108"/>
      <c r="BR632" s="108"/>
      <c r="BS632" s="108"/>
      <c r="BT632" s="135" t="str">
        <f t="shared" si="79"/>
        <v/>
      </c>
      <c r="BU632" s="108"/>
      <c r="BV632" s="108"/>
      <c r="BW632" s="108"/>
      <c r="BX632" s="108"/>
      <c r="BY632" s="135" t="str">
        <f t="shared" si="80"/>
        <v/>
      </c>
      <c r="BZ632" s="108"/>
    </row>
    <row r="633" spans="1:78" x14ac:dyDescent="0.25">
      <c r="A633" s="27"/>
      <c r="B633" s="27"/>
      <c r="C633" s="27"/>
      <c r="D633" s="27"/>
      <c r="E633" s="28" t="str">
        <f>+IF(C633&lt;&gt;"",VLOOKUP(MID(C633,18,5),NIVELES!$A$133:$B$213,2,0),"")</f>
        <v/>
      </c>
      <c r="F633" s="88"/>
      <c r="G633" s="28" t="str">
        <f>IF(F633&lt;&gt;"",VLOOKUP(F633,NIVELES!$A$246:$C$464,3,0),"")</f>
        <v/>
      </c>
      <c r="H633" s="27"/>
      <c r="I633" s="27"/>
      <c r="J633" s="27"/>
      <c r="K633" s="107"/>
      <c r="L633" s="27"/>
      <c r="M633" s="46"/>
      <c r="N633" s="46"/>
      <c r="O633" s="46"/>
      <c r="P633" s="46"/>
      <c r="Q633" s="46"/>
      <c r="R633" s="46"/>
      <c r="S633" s="46"/>
      <c r="T633" s="46"/>
      <c r="U633" s="46"/>
      <c r="V633" s="46"/>
      <c r="W633" s="46"/>
      <c r="X633" s="46"/>
      <c r="Y633" s="41" t="str">
        <f>IF(A633&lt;&gt;"",IF(D633="DIRECCIÓN_DE_TRANSFERENCIAS","280 0031",VLOOKUP(C633,NIVELES!$A$14:$B$105,2,0)),"")</f>
        <v/>
      </c>
      <c r="Z633" s="106"/>
      <c r="AA633" s="43" t="str">
        <f>+IF(D633&lt;&gt;"",VLOOKUP(D633,NIVELES!$D$19:$H$25,2,0),"")</f>
        <v/>
      </c>
      <c r="AB633" s="28" t="str">
        <f>+IF(D633&lt;&gt;"",VLOOKUP(D633,NIVELES!$D$19:$H$25,3,0),"")</f>
        <v/>
      </c>
      <c r="AC633" s="28" t="str">
        <f>+IF(D633&lt;&gt;"",VLOOKUP(D633,NIVELES!$D$19:$H$25,4,0),"")</f>
        <v/>
      </c>
      <c r="AD633" s="28" t="str">
        <f>+IF(D633&lt;&gt;"",VLOOKUP(D633,NIVELES!$D$19:$H$25,5,0),"")</f>
        <v/>
      </c>
      <c r="AE633" s="44" t="str">
        <f>IF(AF633&lt;&gt;"",VLOOKUP(AF633,NIVELES!$F$495:$G$540,2,0),"")</f>
        <v/>
      </c>
      <c r="AF633" s="27"/>
      <c r="AG633" s="27"/>
      <c r="AH633" s="28" t="str">
        <f>+IF(AG633&lt;&gt;"",VLOOKUP(AG633,NIVELES!$A$800:$B$876,2,0),"")</f>
        <v/>
      </c>
      <c r="AI633" s="27"/>
      <c r="AJ633" s="27"/>
      <c r="AK633" s="28" t="str">
        <f>IF(AJ633&lt;&gt;"",+VLOOKUP(AJ633,NIVELES!$A$890:$B$1237,2,0),"")</f>
        <v/>
      </c>
      <c r="AL633" s="29"/>
      <c r="AM633" s="29"/>
      <c r="AN633" s="29"/>
      <c r="AO633" s="29"/>
      <c r="AP633" s="29"/>
      <c r="AQ633" s="29"/>
      <c r="AR633" s="29"/>
      <c r="AS633" s="29"/>
      <c r="AT633" s="29"/>
      <c r="AU633" s="29"/>
      <c r="AV633" s="29"/>
      <c r="AW633" s="29"/>
      <c r="AX633" s="29"/>
      <c r="AY633" s="31">
        <f t="shared" si="73"/>
        <v>0</v>
      </c>
      <c r="AZ633" s="30" t="str">
        <f t="shared" si="74"/>
        <v xml:space="preserve"> </v>
      </c>
      <c r="BA633" s="35" t="str">
        <f t="shared" si="75"/>
        <v xml:space="preserve"> </v>
      </c>
      <c r="BB633" s="108"/>
      <c r="BC633" s="108"/>
      <c r="BD633" s="108"/>
      <c r="BE633" s="136" t="str">
        <f t="shared" si="76"/>
        <v/>
      </c>
      <c r="BF633" s="108"/>
      <c r="BG633" s="110"/>
      <c r="BH633" s="110"/>
      <c r="BI633" s="110"/>
      <c r="BJ633" s="137" t="str">
        <f t="shared" si="77"/>
        <v/>
      </c>
      <c r="BK633" s="110"/>
      <c r="BL633" s="108"/>
      <c r="BM633" s="108"/>
      <c r="BN633" s="108"/>
      <c r="BO633" s="135" t="str">
        <f t="shared" si="78"/>
        <v/>
      </c>
      <c r="BP633" s="108"/>
      <c r="BQ633" s="108"/>
      <c r="BR633" s="108"/>
      <c r="BS633" s="108"/>
      <c r="BT633" s="135" t="str">
        <f t="shared" si="79"/>
        <v/>
      </c>
      <c r="BU633" s="108"/>
      <c r="BV633" s="108"/>
      <c r="BW633" s="108"/>
      <c r="BX633" s="108"/>
      <c r="BY633" s="135" t="str">
        <f t="shared" si="80"/>
        <v/>
      </c>
      <c r="BZ633" s="108"/>
    </row>
    <row r="634" spans="1:78" x14ac:dyDescent="0.25">
      <c r="A634" s="27"/>
      <c r="B634" s="27"/>
      <c r="C634" s="27"/>
      <c r="D634" s="27"/>
      <c r="E634" s="28" t="str">
        <f>+IF(C634&lt;&gt;"",VLOOKUP(MID(C634,18,5),NIVELES!$A$133:$B$213,2,0),"")</f>
        <v/>
      </c>
      <c r="F634" s="88"/>
      <c r="G634" s="28" t="str">
        <f>IF(F634&lt;&gt;"",VLOOKUP(F634,NIVELES!$A$246:$C$464,3,0),"")</f>
        <v/>
      </c>
      <c r="H634" s="27"/>
      <c r="I634" s="27"/>
      <c r="J634" s="27"/>
      <c r="K634" s="107"/>
      <c r="L634" s="27"/>
      <c r="M634" s="46"/>
      <c r="N634" s="46"/>
      <c r="O634" s="46"/>
      <c r="P634" s="46"/>
      <c r="Q634" s="46"/>
      <c r="R634" s="46"/>
      <c r="S634" s="46"/>
      <c r="T634" s="46"/>
      <c r="U634" s="46"/>
      <c r="V634" s="46"/>
      <c r="W634" s="46"/>
      <c r="X634" s="46"/>
      <c r="Y634" s="41" t="str">
        <f>IF(A634&lt;&gt;"",IF(D634="DIRECCIÓN_DE_TRANSFERENCIAS","280 0031",VLOOKUP(C634,NIVELES!$A$14:$B$105,2,0)),"")</f>
        <v/>
      </c>
      <c r="Z634" s="106"/>
      <c r="AA634" s="43" t="str">
        <f>+IF(D634&lt;&gt;"",VLOOKUP(D634,NIVELES!$D$19:$H$25,2,0),"")</f>
        <v/>
      </c>
      <c r="AB634" s="28" t="str">
        <f>+IF(D634&lt;&gt;"",VLOOKUP(D634,NIVELES!$D$19:$H$25,3,0),"")</f>
        <v/>
      </c>
      <c r="AC634" s="28" t="str">
        <f>+IF(D634&lt;&gt;"",VLOOKUP(D634,NIVELES!$D$19:$H$25,4,0),"")</f>
        <v/>
      </c>
      <c r="AD634" s="28" t="str">
        <f>+IF(D634&lt;&gt;"",VLOOKUP(D634,NIVELES!$D$19:$H$25,5,0),"")</f>
        <v/>
      </c>
      <c r="AE634" s="44" t="str">
        <f>IF(AF634&lt;&gt;"",VLOOKUP(AF634,NIVELES!$F$495:$G$540,2,0),"")</f>
        <v/>
      </c>
      <c r="AF634" s="27"/>
      <c r="AG634" s="27"/>
      <c r="AH634" s="28" t="str">
        <f>+IF(AG634&lt;&gt;"",VLOOKUP(AG634,NIVELES!$A$800:$B$876,2,0),"")</f>
        <v/>
      </c>
      <c r="AI634" s="27"/>
      <c r="AJ634" s="27"/>
      <c r="AK634" s="28" t="str">
        <f>IF(AJ634&lt;&gt;"",+VLOOKUP(AJ634,NIVELES!$A$890:$B$1237,2,0),"")</f>
        <v/>
      </c>
      <c r="AL634" s="29"/>
      <c r="AM634" s="29"/>
      <c r="AN634" s="29"/>
      <c r="AO634" s="29"/>
      <c r="AP634" s="29"/>
      <c r="AQ634" s="29"/>
      <c r="AR634" s="29"/>
      <c r="AS634" s="29"/>
      <c r="AT634" s="29"/>
      <c r="AU634" s="29"/>
      <c r="AV634" s="29"/>
      <c r="AW634" s="29"/>
      <c r="AX634" s="29"/>
      <c r="AY634" s="31">
        <f t="shared" si="73"/>
        <v>0</v>
      </c>
      <c r="AZ634" s="30" t="str">
        <f t="shared" si="74"/>
        <v xml:space="preserve"> </v>
      </c>
      <c r="BA634" s="35" t="str">
        <f t="shared" si="75"/>
        <v xml:space="preserve"> </v>
      </c>
      <c r="BB634" s="108"/>
      <c r="BC634" s="108"/>
      <c r="BD634" s="108"/>
      <c r="BE634" s="136" t="str">
        <f t="shared" si="76"/>
        <v/>
      </c>
      <c r="BF634" s="108"/>
      <c r="BG634" s="110"/>
      <c r="BH634" s="110"/>
      <c r="BI634" s="110"/>
      <c r="BJ634" s="137" t="str">
        <f t="shared" si="77"/>
        <v/>
      </c>
      <c r="BK634" s="110"/>
      <c r="BL634" s="108"/>
      <c r="BM634" s="108"/>
      <c r="BN634" s="108"/>
      <c r="BO634" s="135" t="str">
        <f t="shared" si="78"/>
        <v/>
      </c>
      <c r="BP634" s="108"/>
      <c r="BQ634" s="108"/>
      <c r="BR634" s="108"/>
      <c r="BS634" s="108"/>
      <c r="BT634" s="135" t="str">
        <f t="shared" si="79"/>
        <v/>
      </c>
      <c r="BU634" s="108"/>
      <c r="BV634" s="108"/>
      <c r="BW634" s="108"/>
      <c r="BX634" s="108"/>
      <c r="BY634" s="135" t="str">
        <f t="shared" si="80"/>
        <v/>
      </c>
      <c r="BZ634" s="108"/>
    </row>
    <row r="635" spans="1:78" x14ac:dyDescent="0.25">
      <c r="A635" s="27"/>
      <c r="B635" s="27"/>
      <c r="C635" s="27"/>
      <c r="D635" s="27"/>
      <c r="E635" s="28" t="str">
        <f>+IF(C635&lt;&gt;"",VLOOKUP(MID(C635,18,5),NIVELES!$A$133:$B$213,2,0),"")</f>
        <v/>
      </c>
      <c r="F635" s="88"/>
      <c r="G635" s="28" t="str">
        <f>IF(F635&lt;&gt;"",VLOOKUP(F635,NIVELES!$A$246:$C$464,3,0),"")</f>
        <v/>
      </c>
      <c r="H635" s="27"/>
      <c r="I635" s="27"/>
      <c r="J635" s="27"/>
      <c r="K635" s="107"/>
      <c r="L635" s="27"/>
      <c r="M635" s="46"/>
      <c r="N635" s="46"/>
      <c r="O635" s="46"/>
      <c r="P635" s="46"/>
      <c r="Q635" s="46"/>
      <c r="R635" s="46"/>
      <c r="S635" s="46"/>
      <c r="T635" s="46"/>
      <c r="U635" s="46"/>
      <c r="V635" s="46"/>
      <c r="W635" s="46"/>
      <c r="X635" s="46"/>
      <c r="Y635" s="41" t="str">
        <f>IF(A635&lt;&gt;"",IF(D635="DIRECCIÓN_DE_TRANSFERENCIAS","280 0031",VLOOKUP(C635,NIVELES!$A$14:$B$105,2,0)),"")</f>
        <v/>
      </c>
      <c r="Z635" s="106"/>
      <c r="AA635" s="43" t="str">
        <f>+IF(D635&lt;&gt;"",VLOOKUP(D635,NIVELES!$D$19:$H$25,2,0),"")</f>
        <v/>
      </c>
      <c r="AB635" s="28" t="str">
        <f>+IF(D635&lt;&gt;"",VLOOKUP(D635,NIVELES!$D$19:$H$25,3,0),"")</f>
        <v/>
      </c>
      <c r="AC635" s="28" t="str">
        <f>+IF(D635&lt;&gt;"",VLOOKUP(D635,NIVELES!$D$19:$H$25,4,0),"")</f>
        <v/>
      </c>
      <c r="AD635" s="28" t="str">
        <f>+IF(D635&lt;&gt;"",VLOOKUP(D635,NIVELES!$D$19:$H$25,5,0),"")</f>
        <v/>
      </c>
      <c r="AE635" s="44" t="str">
        <f>IF(AF635&lt;&gt;"",VLOOKUP(AF635,NIVELES!$F$495:$G$540,2,0),"")</f>
        <v/>
      </c>
      <c r="AF635" s="27"/>
      <c r="AG635" s="27"/>
      <c r="AH635" s="28" t="str">
        <f>+IF(AG635&lt;&gt;"",VLOOKUP(AG635,NIVELES!$A$800:$B$876,2,0),"")</f>
        <v/>
      </c>
      <c r="AI635" s="27"/>
      <c r="AJ635" s="27"/>
      <c r="AK635" s="28" t="str">
        <f>IF(AJ635&lt;&gt;"",+VLOOKUP(AJ635,NIVELES!$A$890:$B$1237,2,0),"")</f>
        <v/>
      </c>
      <c r="AL635" s="29"/>
      <c r="AM635" s="29"/>
      <c r="AN635" s="29"/>
      <c r="AO635" s="29"/>
      <c r="AP635" s="29"/>
      <c r="AQ635" s="29"/>
      <c r="AR635" s="29"/>
      <c r="AS635" s="29"/>
      <c r="AT635" s="29"/>
      <c r="AU635" s="29"/>
      <c r="AV635" s="29"/>
      <c r="AW635" s="29"/>
      <c r="AX635" s="29"/>
      <c r="AY635" s="31">
        <f t="shared" si="73"/>
        <v>0</v>
      </c>
      <c r="AZ635" s="30" t="str">
        <f t="shared" si="74"/>
        <v xml:space="preserve"> </v>
      </c>
      <c r="BA635" s="35" t="str">
        <f t="shared" si="75"/>
        <v xml:space="preserve"> </v>
      </c>
      <c r="BB635" s="108"/>
      <c r="BC635" s="108"/>
      <c r="BD635" s="108"/>
      <c r="BE635" s="136" t="str">
        <f t="shared" si="76"/>
        <v/>
      </c>
      <c r="BF635" s="108"/>
      <c r="BG635" s="110"/>
      <c r="BH635" s="110"/>
      <c r="BI635" s="110"/>
      <c r="BJ635" s="137" t="str">
        <f t="shared" si="77"/>
        <v/>
      </c>
      <c r="BK635" s="110"/>
      <c r="BL635" s="108"/>
      <c r="BM635" s="108"/>
      <c r="BN635" s="108"/>
      <c r="BO635" s="135" t="str">
        <f t="shared" si="78"/>
        <v/>
      </c>
      <c r="BP635" s="108"/>
      <c r="BQ635" s="108"/>
      <c r="BR635" s="108"/>
      <c r="BS635" s="108"/>
      <c r="BT635" s="135" t="str">
        <f t="shared" si="79"/>
        <v/>
      </c>
      <c r="BU635" s="108"/>
      <c r="BV635" s="108"/>
      <c r="BW635" s="108"/>
      <c r="BX635" s="108"/>
      <c r="BY635" s="135" t="str">
        <f t="shared" si="80"/>
        <v/>
      </c>
      <c r="BZ635" s="108"/>
    </row>
    <row r="636" spans="1:78" x14ac:dyDescent="0.25">
      <c r="A636" s="27"/>
      <c r="B636" s="27"/>
      <c r="C636" s="27"/>
      <c r="D636" s="27"/>
      <c r="E636" s="28" t="str">
        <f>+IF(C636&lt;&gt;"",VLOOKUP(MID(C636,18,5),NIVELES!$A$133:$B$213,2,0),"")</f>
        <v/>
      </c>
      <c r="F636" s="88"/>
      <c r="G636" s="28" t="str">
        <f>IF(F636&lt;&gt;"",VLOOKUP(F636,NIVELES!$A$246:$C$464,3,0),"")</f>
        <v/>
      </c>
      <c r="H636" s="27"/>
      <c r="I636" s="27"/>
      <c r="J636" s="27"/>
      <c r="K636" s="107"/>
      <c r="L636" s="27"/>
      <c r="M636" s="46"/>
      <c r="N636" s="46"/>
      <c r="O636" s="46"/>
      <c r="P636" s="46"/>
      <c r="Q636" s="46"/>
      <c r="R636" s="46"/>
      <c r="S636" s="46"/>
      <c r="T636" s="46"/>
      <c r="U636" s="46"/>
      <c r="V636" s="46"/>
      <c r="W636" s="46"/>
      <c r="X636" s="46"/>
      <c r="Y636" s="41" t="str">
        <f>IF(A636&lt;&gt;"",IF(D636="DIRECCIÓN_DE_TRANSFERENCIAS","280 0031",VLOOKUP(C636,NIVELES!$A$14:$B$105,2,0)),"")</f>
        <v/>
      </c>
      <c r="Z636" s="106"/>
      <c r="AA636" s="43" t="str">
        <f>+IF(D636&lt;&gt;"",VLOOKUP(D636,NIVELES!$D$19:$H$25,2,0),"")</f>
        <v/>
      </c>
      <c r="AB636" s="28" t="str">
        <f>+IF(D636&lt;&gt;"",VLOOKUP(D636,NIVELES!$D$19:$H$25,3,0),"")</f>
        <v/>
      </c>
      <c r="AC636" s="28" t="str">
        <f>+IF(D636&lt;&gt;"",VLOOKUP(D636,NIVELES!$D$19:$H$25,4,0),"")</f>
        <v/>
      </c>
      <c r="AD636" s="28" t="str">
        <f>+IF(D636&lt;&gt;"",VLOOKUP(D636,NIVELES!$D$19:$H$25,5,0),"")</f>
        <v/>
      </c>
      <c r="AE636" s="44" t="str">
        <f>IF(AF636&lt;&gt;"",VLOOKUP(AF636,NIVELES!$F$495:$G$540,2,0),"")</f>
        <v/>
      </c>
      <c r="AF636" s="27"/>
      <c r="AG636" s="27"/>
      <c r="AH636" s="28" t="str">
        <f>+IF(AG636&lt;&gt;"",VLOOKUP(AG636,NIVELES!$A$800:$B$876,2,0),"")</f>
        <v/>
      </c>
      <c r="AI636" s="27"/>
      <c r="AJ636" s="27"/>
      <c r="AK636" s="28" t="str">
        <f>IF(AJ636&lt;&gt;"",+VLOOKUP(AJ636,NIVELES!$A$890:$B$1237,2,0),"")</f>
        <v/>
      </c>
      <c r="AL636" s="29"/>
      <c r="AM636" s="29"/>
      <c r="AN636" s="29"/>
      <c r="AO636" s="29"/>
      <c r="AP636" s="29"/>
      <c r="AQ636" s="29"/>
      <c r="AR636" s="29"/>
      <c r="AS636" s="29"/>
      <c r="AT636" s="29"/>
      <c r="AU636" s="29"/>
      <c r="AV636" s="29"/>
      <c r="AW636" s="29"/>
      <c r="AX636" s="29"/>
      <c r="AY636" s="31">
        <f t="shared" si="73"/>
        <v>0</v>
      </c>
      <c r="AZ636" s="30" t="str">
        <f t="shared" si="74"/>
        <v xml:space="preserve"> </v>
      </c>
      <c r="BA636" s="35" t="str">
        <f t="shared" si="75"/>
        <v xml:space="preserve"> </v>
      </c>
      <c r="BB636" s="108"/>
      <c r="BC636" s="108"/>
      <c r="BD636" s="108"/>
      <c r="BE636" s="136" t="str">
        <f t="shared" si="76"/>
        <v/>
      </c>
      <c r="BF636" s="108"/>
      <c r="BG636" s="110"/>
      <c r="BH636" s="110"/>
      <c r="BI636" s="110"/>
      <c r="BJ636" s="137" t="str">
        <f t="shared" si="77"/>
        <v/>
      </c>
      <c r="BK636" s="110"/>
      <c r="BL636" s="108"/>
      <c r="BM636" s="108"/>
      <c r="BN636" s="108"/>
      <c r="BO636" s="135" t="str">
        <f t="shared" si="78"/>
        <v/>
      </c>
      <c r="BP636" s="108"/>
      <c r="BQ636" s="108"/>
      <c r="BR636" s="108"/>
      <c r="BS636" s="108"/>
      <c r="BT636" s="135" t="str">
        <f t="shared" si="79"/>
        <v/>
      </c>
      <c r="BU636" s="108"/>
      <c r="BV636" s="108"/>
      <c r="BW636" s="108"/>
      <c r="BX636" s="108"/>
      <c r="BY636" s="135" t="str">
        <f t="shared" si="80"/>
        <v/>
      </c>
      <c r="BZ636" s="108"/>
    </row>
    <row r="637" spans="1:78" x14ac:dyDescent="0.25">
      <c r="A637" s="27"/>
      <c r="B637" s="27"/>
      <c r="C637" s="27"/>
      <c r="D637" s="27"/>
      <c r="E637" s="28" t="str">
        <f>+IF(C637&lt;&gt;"",VLOOKUP(MID(C637,18,5),NIVELES!$A$133:$B$213,2,0),"")</f>
        <v/>
      </c>
      <c r="F637" s="88"/>
      <c r="G637" s="28" t="str">
        <f>IF(F637&lt;&gt;"",VLOOKUP(F637,NIVELES!$A$246:$C$464,3,0),"")</f>
        <v/>
      </c>
      <c r="H637" s="27"/>
      <c r="I637" s="27"/>
      <c r="J637" s="27"/>
      <c r="K637" s="107"/>
      <c r="L637" s="27"/>
      <c r="M637" s="46"/>
      <c r="N637" s="46"/>
      <c r="O637" s="46"/>
      <c r="P637" s="46"/>
      <c r="Q637" s="46"/>
      <c r="R637" s="46"/>
      <c r="S637" s="46"/>
      <c r="T637" s="46"/>
      <c r="U637" s="46"/>
      <c r="V637" s="46"/>
      <c r="W637" s="46"/>
      <c r="X637" s="46"/>
      <c r="Y637" s="41" t="str">
        <f>IF(A637&lt;&gt;"",IF(D637="DIRECCIÓN_DE_TRANSFERENCIAS","280 0031",VLOOKUP(C637,NIVELES!$A$14:$B$105,2,0)),"")</f>
        <v/>
      </c>
      <c r="Z637" s="106"/>
      <c r="AA637" s="43" t="str">
        <f>+IF(D637&lt;&gt;"",VLOOKUP(D637,NIVELES!$D$19:$H$25,2,0),"")</f>
        <v/>
      </c>
      <c r="AB637" s="28" t="str">
        <f>+IF(D637&lt;&gt;"",VLOOKUP(D637,NIVELES!$D$19:$H$25,3,0),"")</f>
        <v/>
      </c>
      <c r="AC637" s="28" t="str">
        <f>+IF(D637&lt;&gt;"",VLOOKUP(D637,NIVELES!$D$19:$H$25,4,0),"")</f>
        <v/>
      </c>
      <c r="AD637" s="28" t="str">
        <f>+IF(D637&lt;&gt;"",VLOOKUP(D637,NIVELES!$D$19:$H$25,5,0),"")</f>
        <v/>
      </c>
      <c r="AE637" s="44" t="str">
        <f>IF(AF637&lt;&gt;"",VLOOKUP(AF637,NIVELES!$F$495:$G$540,2,0),"")</f>
        <v/>
      </c>
      <c r="AF637" s="27"/>
      <c r="AG637" s="27"/>
      <c r="AH637" s="28" t="str">
        <f>+IF(AG637&lt;&gt;"",VLOOKUP(AG637,NIVELES!$A$800:$B$876,2,0),"")</f>
        <v/>
      </c>
      <c r="AI637" s="27"/>
      <c r="AJ637" s="27"/>
      <c r="AK637" s="28" t="str">
        <f>IF(AJ637&lt;&gt;"",+VLOOKUP(AJ637,NIVELES!$A$890:$B$1237,2,0),"")</f>
        <v/>
      </c>
      <c r="AL637" s="29"/>
      <c r="AM637" s="29"/>
      <c r="AN637" s="29"/>
      <c r="AO637" s="29"/>
      <c r="AP637" s="29"/>
      <c r="AQ637" s="29"/>
      <c r="AR637" s="29"/>
      <c r="AS637" s="29"/>
      <c r="AT637" s="29"/>
      <c r="AU637" s="29"/>
      <c r="AV637" s="29"/>
      <c r="AW637" s="29"/>
      <c r="AX637" s="29"/>
      <c r="AY637" s="31">
        <f t="shared" si="73"/>
        <v>0</v>
      </c>
      <c r="AZ637" s="30" t="str">
        <f t="shared" si="74"/>
        <v xml:space="preserve"> </v>
      </c>
      <c r="BA637" s="35" t="str">
        <f t="shared" si="75"/>
        <v xml:space="preserve"> </v>
      </c>
      <c r="BB637" s="108"/>
      <c r="BC637" s="108"/>
      <c r="BD637" s="108"/>
      <c r="BE637" s="136" t="str">
        <f t="shared" si="76"/>
        <v/>
      </c>
      <c r="BF637" s="108"/>
      <c r="BG637" s="110"/>
      <c r="BH637" s="110"/>
      <c r="BI637" s="110"/>
      <c r="BJ637" s="137" t="str">
        <f t="shared" si="77"/>
        <v/>
      </c>
      <c r="BK637" s="110"/>
      <c r="BL637" s="108"/>
      <c r="BM637" s="108"/>
      <c r="BN637" s="108"/>
      <c r="BO637" s="135" t="str">
        <f t="shared" si="78"/>
        <v/>
      </c>
      <c r="BP637" s="108"/>
      <c r="BQ637" s="108"/>
      <c r="BR637" s="108"/>
      <c r="BS637" s="108"/>
      <c r="BT637" s="135" t="str">
        <f t="shared" si="79"/>
        <v/>
      </c>
      <c r="BU637" s="108"/>
      <c r="BV637" s="108"/>
      <c r="BW637" s="108"/>
      <c r="BX637" s="108"/>
      <c r="BY637" s="135" t="str">
        <f t="shared" si="80"/>
        <v/>
      </c>
      <c r="BZ637" s="108"/>
    </row>
    <row r="638" spans="1:78" x14ac:dyDescent="0.25">
      <c r="A638" s="27"/>
      <c r="B638" s="27"/>
      <c r="C638" s="27"/>
      <c r="D638" s="27"/>
      <c r="E638" s="28" t="str">
        <f>+IF(C638&lt;&gt;"",VLOOKUP(MID(C638,18,5),NIVELES!$A$133:$B$213,2,0),"")</f>
        <v/>
      </c>
      <c r="F638" s="88"/>
      <c r="G638" s="28" t="str">
        <f>IF(F638&lt;&gt;"",VLOOKUP(F638,NIVELES!$A$246:$C$464,3,0),"")</f>
        <v/>
      </c>
      <c r="H638" s="27"/>
      <c r="I638" s="27"/>
      <c r="J638" s="27"/>
      <c r="K638" s="107"/>
      <c r="L638" s="27"/>
      <c r="M638" s="46"/>
      <c r="N638" s="46"/>
      <c r="O638" s="46"/>
      <c r="P638" s="46"/>
      <c r="Q638" s="46"/>
      <c r="R638" s="46"/>
      <c r="S638" s="46"/>
      <c r="T638" s="46"/>
      <c r="U638" s="46"/>
      <c r="V638" s="46"/>
      <c r="W638" s="46"/>
      <c r="X638" s="46"/>
      <c r="Y638" s="41" t="str">
        <f>IF(A638&lt;&gt;"",IF(D638="DIRECCIÓN_DE_TRANSFERENCIAS","280 0031",VLOOKUP(C638,NIVELES!$A$14:$B$105,2,0)),"")</f>
        <v/>
      </c>
      <c r="Z638" s="106"/>
      <c r="AA638" s="43" t="str">
        <f>+IF(D638&lt;&gt;"",VLOOKUP(D638,NIVELES!$D$19:$H$25,2,0),"")</f>
        <v/>
      </c>
      <c r="AB638" s="28" t="str">
        <f>+IF(D638&lt;&gt;"",VLOOKUP(D638,NIVELES!$D$19:$H$25,3,0),"")</f>
        <v/>
      </c>
      <c r="AC638" s="28" t="str">
        <f>+IF(D638&lt;&gt;"",VLOOKUP(D638,NIVELES!$D$19:$H$25,4,0),"")</f>
        <v/>
      </c>
      <c r="AD638" s="28" t="str">
        <f>+IF(D638&lt;&gt;"",VLOOKUP(D638,NIVELES!$D$19:$H$25,5,0),"")</f>
        <v/>
      </c>
      <c r="AE638" s="44" t="str">
        <f>IF(AF638&lt;&gt;"",VLOOKUP(AF638,NIVELES!$F$495:$G$540,2,0),"")</f>
        <v/>
      </c>
      <c r="AF638" s="27"/>
      <c r="AG638" s="27"/>
      <c r="AH638" s="28" t="str">
        <f>+IF(AG638&lt;&gt;"",VLOOKUP(AG638,NIVELES!$A$800:$B$876,2,0),"")</f>
        <v/>
      </c>
      <c r="AI638" s="27"/>
      <c r="AJ638" s="27"/>
      <c r="AK638" s="28" t="str">
        <f>IF(AJ638&lt;&gt;"",+VLOOKUP(AJ638,NIVELES!$A$890:$B$1237,2,0),"")</f>
        <v/>
      </c>
      <c r="AL638" s="29"/>
      <c r="AM638" s="29"/>
      <c r="AN638" s="29"/>
      <c r="AO638" s="29"/>
      <c r="AP638" s="29"/>
      <c r="AQ638" s="29"/>
      <c r="AR638" s="29"/>
      <c r="AS638" s="29"/>
      <c r="AT638" s="29"/>
      <c r="AU638" s="29"/>
      <c r="AV638" s="29"/>
      <c r="AW638" s="29"/>
      <c r="AX638" s="29"/>
      <c r="AY638" s="31">
        <f t="shared" si="73"/>
        <v>0</v>
      </c>
      <c r="AZ638" s="30" t="str">
        <f t="shared" si="74"/>
        <v xml:space="preserve"> </v>
      </c>
      <c r="BA638" s="35" t="str">
        <f t="shared" si="75"/>
        <v xml:space="preserve"> </v>
      </c>
      <c r="BB638" s="108"/>
      <c r="BC638" s="108"/>
      <c r="BD638" s="108"/>
      <c r="BE638" s="136" t="str">
        <f t="shared" si="76"/>
        <v/>
      </c>
      <c r="BF638" s="108"/>
      <c r="BG638" s="110"/>
      <c r="BH638" s="110"/>
      <c r="BI638" s="110"/>
      <c r="BJ638" s="137" t="str">
        <f t="shared" si="77"/>
        <v/>
      </c>
      <c r="BK638" s="110"/>
      <c r="BL638" s="108"/>
      <c r="BM638" s="108"/>
      <c r="BN638" s="108"/>
      <c r="BO638" s="135" t="str">
        <f t="shared" si="78"/>
        <v/>
      </c>
      <c r="BP638" s="108"/>
      <c r="BQ638" s="108"/>
      <c r="BR638" s="108"/>
      <c r="BS638" s="108"/>
      <c r="BT638" s="135" t="str">
        <f t="shared" si="79"/>
        <v/>
      </c>
      <c r="BU638" s="108"/>
      <c r="BV638" s="108"/>
      <c r="BW638" s="108"/>
      <c r="BX638" s="108"/>
      <c r="BY638" s="135" t="str">
        <f t="shared" si="80"/>
        <v/>
      </c>
      <c r="BZ638" s="108"/>
    </row>
    <row r="639" spans="1:78" x14ac:dyDescent="0.25">
      <c r="A639" s="27"/>
      <c r="B639" s="27"/>
      <c r="C639" s="27"/>
      <c r="D639" s="27"/>
      <c r="E639" s="28" t="str">
        <f>+IF(C639&lt;&gt;"",VLOOKUP(MID(C639,18,5),NIVELES!$A$133:$B$213,2,0),"")</f>
        <v/>
      </c>
      <c r="F639" s="88"/>
      <c r="G639" s="28" t="str">
        <f>IF(F639&lt;&gt;"",VLOOKUP(F639,NIVELES!$A$246:$C$464,3,0),"")</f>
        <v/>
      </c>
      <c r="H639" s="27"/>
      <c r="I639" s="27"/>
      <c r="J639" s="27"/>
      <c r="K639" s="107"/>
      <c r="L639" s="27"/>
      <c r="M639" s="46"/>
      <c r="N639" s="46"/>
      <c r="O639" s="46"/>
      <c r="P639" s="46"/>
      <c r="Q639" s="46"/>
      <c r="R639" s="46"/>
      <c r="S639" s="46"/>
      <c r="T639" s="46"/>
      <c r="U639" s="46"/>
      <c r="V639" s="46"/>
      <c r="W639" s="46"/>
      <c r="X639" s="46"/>
      <c r="Y639" s="41" t="str">
        <f>IF(A639&lt;&gt;"",IF(D639="DIRECCIÓN_DE_TRANSFERENCIAS","280 0031",VLOOKUP(C639,NIVELES!$A$14:$B$105,2,0)),"")</f>
        <v/>
      </c>
      <c r="Z639" s="106"/>
      <c r="AA639" s="43" t="str">
        <f>+IF(D639&lt;&gt;"",VLOOKUP(D639,NIVELES!$D$19:$H$25,2,0),"")</f>
        <v/>
      </c>
      <c r="AB639" s="28" t="str">
        <f>+IF(D639&lt;&gt;"",VLOOKUP(D639,NIVELES!$D$19:$H$25,3,0),"")</f>
        <v/>
      </c>
      <c r="AC639" s="28" t="str">
        <f>+IF(D639&lt;&gt;"",VLOOKUP(D639,NIVELES!$D$19:$H$25,4,0),"")</f>
        <v/>
      </c>
      <c r="AD639" s="28" t="str">
        <f>+IF(D639&lt;&gt;"",VLOOKUP(D639,NIVELES!$D$19:$H$25,5,0),"")</f>
        <v/>
      </c>
      <c r="AE639" s="44" t="str">
        <f>IF(AF639&lt;&gt;"",VLOOKUP(AF639,NIVELES!$F$495:$G$540,2,0),"")</f>
        <v/>
      </c>
      <c r="AF639" s="27"/>
      <c r="AG639" s="27"/>
      <c r="AH639" s="28" t="str">
        <f>+IF(AG639&lt;&gt;"",VLOOKUP(AG639,NIVELES!$A$800:$B$876,2,0),"")</f>
        <v/>
      </c>
      <c r="AI639" s="27"/>
      <c r="AJ639" s="27"/>
      <c r="AK639" s="28" t="str">
        <f>IF(AJ639&lt;&gt;"",+VLOOKUP(AJ639,NIVELES!$A$890:$B$1237,2,0),"")</f>
        <v/>
      </c>
      <c r="AL639" s="29"/>
      <c r="AM639" s="29"/>
      <c r="AN639" s="29"/>
      <c r="AO639" s="29"/>
      <c r="AP639" s="29"/>
      <c r="AQ639" s="29"/>
      <c r="AR639" s="29"/>
      <c r="AS639" s="29"/>
      <c r="AT639" s="29"/>
      <c r="AU639" s="29"/>
      <c r="AV639" s="29"/>
      <c r="AW639" s="29"/>
      <c r="AX639" s="29"/>
      <c r="AY639" s="31">
        <f t="shared" si="73"/>
        <v>0</v>
      </c>
      <c r="AZ639" s="30" t="str">
        <f t="shared" si="74"/>
        <v xml:space="preserve"> </v>
      </c>
      <c r="BA639" s="35" t="str">
        <f t="shared" si="75"/>
        <v xml:space="preserve"> </v>
      </c>
      <c r="BB639" s="108"/>
      <c r="BC639" s="108"/>
      <c r="BD639" s="108"/>
      <c r="BE639" s="136" t="str">
        <f t="shared" si="76"/>
        <v/>
      </c>
      <c r="BF639" s="108"/>
      <c r="BG639" s="110"/>
      <c r="BH639" s="110"/>
      <c r="BI639" s="110"/>
      <c r="BJ639" s="137" t="str">
        <f t="shared" si="77"/>
        <v/>
      </c>
      <c r="BK639" s="110"/>
      <c r="BL639" s="108"/>
      <c r="BM639" s="108"/>
      <c r="BN639" s="108"/>
      <c r="BO639" s="135" t="str">
        <f t="shared" si="78"/>
        <v/>
      </c>
      <c r="BP639" s="108"/>
      <c r="BQ639" s="108"/>
      <c r="BR639" s="108"/>
      <c r="BS639" s="108"/>
      <c r="BT639" s="135" t="str">
        <f t="shared" si="79"/>
        <v/>
      </c>
      <c r="BU639" s="108"/>
      <c r="BV639" s="108"/>
      <c r="BW639" s="108"/>
      <c r="BX639" s="108"/>
      <c r="BY639" s="135" t="str">
        <f t="shared" si="80"/>
        <v/>
      </c>
      <c r="BZ639" s="108"/>
    </row>
    <row r="640" spans="1:78" x14ac:dyDescent="0.25">
      <c r="A640" s="27"/>
      <c r="B640" s="27"/>
      <c r="C640" s="27"/>
      <c r="D640" s="27"/>
      <c r="E640" s="28" t="str">
        <f>+IF(C640&lt;&gt;"",VLOOKUP(MID(C640,18,5),NIVELES!$A$133:$B$213,2,0),"")</f>
        <v/>
      </c>
      <c r="F640" s="88"/>
      <c r="G640" s="28" t="str">
        <f>IF(F640&lt;&gt;"",VLOOKUP(F640,NIVELES!$A$246:$C$464,3,0),"")</f>
        <v/>
      </c>
      <c r="H640" s="27"/>
      <c r="I640" s="27"/>
      <c r="J640" s="27"/>
      <c r="K640" s="107"/>
      <c r="L640" s="27"/>
      <c r="M640" s="46"/>
      <c r="N640" s="46"/>
      <c r="O640" s="46"/>
      <c r="P640" s="46"/>
      <c r="Q640" s="46"/>
      <c r="R640" s="46"/>
      <c r="S640" s="46"/>
      <c r="T640" s="46"/>
      <c r="U640" s="46"/>
      <c r="V640" s="46"/>
      <c r="W640" s="46"/>
      <c r="X640" s="46"/>
      <c r="Y640" s="41" t="str">
        <f>IF(A640&lt;&gt;"",IF(D640="DIRECCIÓN_DE_TRANSFERENCIAS","280 0031",VLOOKUP(C640,NIVELES!$A$14:$B$105,2,0)),"")</f>
        <v/>
      </c>
      <c r="Z640" s="106"/>
      <c r="AA640" s="43" t="str">
        <f>+IF(D640&lt;&gt;"",VLOOKUP(D640,NIVELES!$D$19:$H$25,2,0),"")</f>
        <v/>
      </c>
      <c r="AB640" s="28" t="str">
        <f>+IF(D640&lt;&gt;"",VLOOKUP(D640,NIVELES!$D$19:$H$25,3,0),"")</f>
        <v/>
      </c>
      <c r="AC640" s="28" t="str">
        <f>+IF(D640&lt;&gt;"",VLOOKUP(D640,NIVELES!$D$19:$H$25,4,0),"")</f>
        <v/>
      </c>
      <c r="AD640" s="28" t="str">
        <f>+IF(D640&lt;&gt;"",VLOOKUP(D640,NIVELES!$D$19:$H$25,5,0),"")</f>
        <v/>
      </c>
      <c r="AE640" s="44" t="str">
        <f>IF(AF640&lt;&gt;"",VLOOKUP(AF640,NIVELES!$F$495:$G$540,2,0),"")</f>
        <v/>
      </c>
      <c r="AF640" s="27"/>
      <c r="AG640" s="27"/>
      <c r="AH640" s="28" t="str">
        <f>+IF(AG640&lt;&gt;"",VLOOKUP(AG640,NIVELES!$A$800:$B$876,2,0),"")</f>
        <v/>
      </c>
      <c r="AI640" s="27"/>
      <c r="AJ640" s="27"/>
      <c r="AK640" s="28" t="str">
        <f>IF(AJ640&lt;&gt;"",+VLOOKUP(AJ640,NIVELES!$A$890:$B$1237,2,0),"")</f>
        <v/>
      </c>
      <c r="AL640" s="29"/>
      <c r="AM640" s="29"/>
      <c r="AN640" s="29"/>
      <c r="AO640" s="29"/>
      <c r="AP640" s="29"/>
      <c r="AQ640" s="29"/>
      <c r="AR640" s="29"/>
      <c r="AS640" s="29"/>
      <c r="AT640" s="29"/>
      <c r="AU640" s="29"/>
      <c r="AV640" s="29"/>
      <c r="AW640" s="29"/>
      <c r="AX640" s="29"/>
      <c r="AY640" s="31">
        <f t="shared" si="73"/>
        <v>0</v>
      </c>
      <c r="AZ640" s="30" t="str">
        <f t="shared" si="74"/>
        <v xml:space="preserve"> </v>
      </c>
      <c r="BA640" s="35" t="str">
        <f t="shared" si="75"/>
        <v xml:space="preserve"> </v>
      </c>
      <c r="BB640" s="108"/>
      <c r="BC640" s="108"/>
      <c r="BD640" s="108"/>
      <c r="BE640" s="136" t="str">
        <f t="shared" si="76"/>
        <v/>
      </c>
      <c r="BF640" s="108"/>
      <c r="BG640" s="110"/>
      <c r="BH640" s="110"/>
      <c r="BI640" s="110"/>
      <c r="BJ640" s="137" t="str">
        <f t="shared" si="77"/>
        <v/>
      </c>
      <c r="BK640" s="110"/>
      <c r="BL640" s="108"/>
      <c r="BM640" s="108"/>
      <c r="BN640" s="108"/>
      <c r="BO640" s="135" t="str">
        <f t="shared" si="78"/>
        <v/>
      </c>
      <c r="BP640" s="108"/>
      <c r="BQ640" s="108"/>
      <c r="BR640" s="108"/>
      <c r="BS640" s="108"/>
      <c r="BT640" s="135" t="str">
        <f t="shared" si="79"/>
        <v/>
      </c>
      <c r="BU640" s="108"/>
      <c r="BV640" s="108"/>
      <c r="BW640" s="108"/>
      <c r="BX640" s="108"/>
      <c r="BY640" s="135" t="str">
        <f t="shared" si="80"/>
        <v/>
      </c>
      <c r="BZ640" s="108"/>
    </row>
    <row r="641" spans="1:78" x14ac:dyDescent="0.25">
      <c r="A641" s="27"/>
      <c r="B641" s="27"/>
      <c r="C641" s="27"/>
      <c r="D641" s="27"/>
      <c r="E641" s="28" t="str">
        <f>+IF(C641&lt;&gt;"",VLOOKUP(MID(C641,18,5),NIVELES!$A$133:$B$213,2,0),"")</f>
        <v/>
      </c>
      <c r="F641" s="88"/>
      <c r="G641" s="28" t="str">
        <f>IF(F641&lt;&gt;"",VLOOKUP(F641,NIVELES!$A$246:$C$464,3,0),"")</f>
        <v/>
      </c>
      <c r="H641" s="27"/>
      <c r="I641" s="27"/>
      <c r="J641" s="27"/>
      <c r="K641" s="107"/>
      <c r="L641" s="27"/>
      <c r="M641" s="46"/>
      <c r="N641" s="46"/>
      <c r="O641" s="46"/>
      <c r="P641" s="46"/>
      <c r="Q641" s="46"/>
      <c r="R641" s="46"/>
      <c r="S641" s="46"/>
      <c r="T641" s="46"/>
      <c r="U641" s="46"/>
      <c r="V641" s="46"/>
      <c r="W641" s="46"/>
      <c r="X641" s="46"/>
      <c r="Y641" s="41" t="str">
        <f>IF(A641&lt;&gt;"",IF(D641="DIRECCIÓN_DE_TRANSFERENCIAS","280 0031",VLOOKUP(C641,NIVELES!$A$14:$B$105,2,0)),"")</f>
        <v/>
      </c>
      <c r="Z641" s="106"/>
      <c r="AA641" s="43" t="str">
        <f>+IF(D641&lt;&gt;"",VLOOKUP(D641,NIVELES!$D$19:$H$25,2,0),"")</f>
        <v/>
      </c>
      <c r="AB641" s="28" t="str">
        <f>+IF(D641&lt;&gt;"",VLOOKUP(D641,NIVELES!$D$19:$H$25,3,0),"")</f>
        <v/>
      </c>
      <c r="AC641" s="28" t="str">
        <f>+IF(D641&lt;&gt;"",VLOOKUP(D641,NIVELES!$D$19:$H$25,4,0),"")</f>
        <v/>
      </c>
      <c r="AD641" s="28" t="str">
        <f>+IF(D641&lt;&gt;"",VLOOKUP(D641,NIVELES!$D$19:$H$25,5,0),"")</f>
        <v/>
      </c>
      <c r="AE641" s="44" t="str">
        <f>IF(AF641&lt;&gt;"",VLOOKUP(AF641,NIVELES!$F$495:$G$540,2,0),"")</f>
        <v/>
      </c>
      <c r="AF641" s="27"/>
      <c r="AG641" s="27"/>
      <c r="AH641" s="28" t="str">
        <f>+IF(AG641&lt;&gt;"",VLOOKUP(AG641,NIVELES!$A$800:$B$876,2,0),"")</f>
        <v/>
      </c>
      <c r="AI641" s="27"/>
      <c r="AJ641" s="27"/>
      <c r="AK641" s="28" t="str">
        <f>IF(AJ641&lt;&gt;"",+VLOOKUP(AJ641,NIVELES!$A$890:$B$1237,2,0),"")</f>
        <v/>
      </c>
      <c r="AL641" s="29"/>
      <c r="AM641" s="29"/>
      <c r="AN641" s="29"/>
      <c r="AO641" s="29"/>
      <c r="AP641" s="29"/>
      <c r="AQ641" s="29"/>
      <c r="AR641" s="29"/>
      <c r="AS641" s="29"/>
      <c r="AT641" s="29"/>
      <c r="AU641" s="29"/>
      <c r="AV641" s="29"/>
      <c r="AW641" s="29"/>
      <c r="AX641" s="29"/>
      <c r="AY641" s="31">
        <f t="shared" si="73"/>
        <v>0</v>
      </c>
      <c r="AZ641" s="30" t="str">
        <f t="shared" si="74"/>
        <v xml:space="preserve"> </v>
      </c>
      <c r="BA641" s="35" t="str">
        <f t="shared" si="75"/>
        <v xml:space="preserve"> </v>
      </c>
      <c r="BB641" s="108"/>
      <c r="BC641" s="108"/>
      <c r="BD641" s="108"/>
      <c r="BE641" s="136" t="str">
        <f t="shared" si="76"/>
        <v/>
      </c>
      <c r="BF641" s="108"/>
      <c r="BG641" s="110"/>
      <c r="BH641" s="110"/>
      <c r="BI641" s="110"/>
      <c r="BJ641" s="137" t="str">
        <f t="shared" si="77"/>
        <v/>
      </c>
      <c r="BK641" s="110"/>
      <c r="BL641" s="108"/>
      <c r="BM641" s="108"/>
      <c r="BN641" s="108"/>
      <c r="BO641" s="135" t="str">
        <f t="shared" si="78"/>
        <v/>
      </c>
      <c r="BP641" s="108"/>
      <c r="BQ641" s="108"/>
      <c r="BR641" s="108"/>
      <c r="BS641" s="108"/>
      <c r="BT641" s="135" t="str">
        <f t="shared" si="79"/>
        <v/>
      </c>
      <c r="BU641" s="108"/>
      <c r="BV641" s="108"/>
      <c r="BW641" s="108"/>
      <c r="BX641" s="108"/>
      <c r="BY641" s="135" t="str">
        <f t="shared" si="80"/>
        <v/>
      </c>
      <c r="BZ641" s="108"/>
    </row>
    <row r="642" spans="1:78" x14ac:dyDescent="0.25">
      <c r="A642" s="27"/>
      <c r="B642" s="27"/>
      <c r="C642" s="27"/>
      <c r="D642" s="27"/>
      <c r="E642" s="28" t="str">
        <f>+IF(C642&lt;&gt;"",VLOOKUP(MID(C642,18,5),NIVELES!$A$133:$B$213,2,0),"")</f>
        <v/>
      </c>
      <c r="F642" s="88"/>
      <c r="G642" s="28" t="str">
        <f>IF(F642&lt;&gt;"",VLOOKUP(F642,NIVELES!$A$246:$C$464,3,0),"")</f>
        <v/>
      </c>
      <c r="H642" s="27"/>
      <c r="I642" s="27"/>
      <c r="J642" s="27"/>
      <c r="K642" s="107"/>
      <c r="L642" s="27"/>
      <c r="M642" s="46"/>
      <c r="N642" s="46"/>
      <c r="O642" s="46"/>
      <c r="P642" s="46"/>
      <c r="Q642" s="46"/>
      <c r="R642" s="46"/>
      <c r="S642" s="46"/>
      <c r="T642" s="46"/>
      <c r="U642" s="46"/>
      <c r="V642" s="46"/>
      <c r="W642" s="46"/>
      <c r="X642" s="46"/>
      <c r="Y642" s="41" t="str">
        <f>IF(A642&lt;&gt;"",IF(D642="DIRECCIÓN_DE_TRANSFERENCIAS","280 0031",VLOOKUP(C642,NIVELES!$A$14:$B$105,2,0)),"")</f>
        <v/>
      </c>
      <c r="Z642" s="106"/>
      <c r="AA642" s="43" t="str">
        <f>+IF(D642&lt;&gt;"",VLOOKUP(D642,NIVELES!$D$19:$H$25,2,0),"")</f>
        <v/>
      </c>
      <c r="AB642" s="28" t="str">
        <f>+IF(D642&lt;&gt;"",VLOOKUP(D642,NIVELES!$D$19:$H$25,3,0),"")</f>
        <v/>
      </c>
      <c r="AC642" s="28" t="str">
        <f>+IF(D642&lt;&gt;"",VLOOKUP(D642,NIVELES!$D$19:$H$25,4,0),"")</f>
        <v/>
      </c>
      <c r="AD642" s="28" t="str">
        <f>+IF(D642&lt;&gt;"",VLOOKUP(D642,NIVELES!$D$19:$H$25,5,0),"")</f>
        <v/>
      </c>
      <c r="AE642" s="44" t="str">
        <f>IF(AF642&lt;&gt;"",VLOOKUP(AF642,NIVELES!$F$495:$G$540,2,0),"")</f>
        <v/>
      </c>
      <c r="AF642" s="27"/>
      <c r="AG642" s="27"/>
      <c r="AH642" s="28" t="str">
        <f>+IF(AG642&lt;&gt;"",VLOOKUP(AG642,NIVELES!$A$800:$B$876,2,0),"")</f>
        <v/>
      </c>
      <c r="AI642" s="27"/>
      <c r="AJ642" s="27"/>
      <c r="AK642" s="28" t="str">
        <f>IF(AJ642&lt;&gt;"",+VLOOKUP(AJ642,NIVELES!$A$890:$B$1237,2,0),"")</f>
        <v/>
      </c>
      <c r="AL642" s="29"/>
      <c r="AM642" s="29"/>
      <c r="AN642" s="29"/>
      <c r="AO642" s="29"/>
      <c r="AP642" s="29"/>
      <c r="AQ642" s="29"/>
      <c r="AR642" s="29"/>
      <c r="AS642" s="29"/>
      <c r="AT642" s="29"/>
      <c r="AU642" s="29"/>
      <c r="AV642" s="29"/>
      <c r="AW642" s="29"/>
      <c r="AX642" s="29"/>
      <c r="AY642" s="31">
        <f t="shared" si="73"/>
        <v>0</v>
      </c>
      <c r="AZ642" s="30" t="str">
        <f t="shared" si="74"/>
        <v xml:space="preserve"> </v>
      </c>
      <c r="BA642" s="35" t="str">
        <f t="shared" si="75"/>
        <v xml:space="preserve"> </v>
      </c>
      <c r="BB642" s="108"/>
      <c r="BC642" s="108"/>
      <c r="BD642" s="108"/>
      <c r="BE642" s="136" t="str">
        <f t="shared" si="76"/>
        <v/>
      </c>
      <c r="BF642" s="108"/>
      <c r="BG642" s="110"/>
      <c r="BH642" s="110"/>
      <c r="BI642" s="110"/>
      <c r="BJ642" s="137" t="str">
        <f t="shared" si="77"/>
        <v/>
      </c>
      <c r="BK642" s="110"/>
      <c r="BL642" s="108"/>
      <c r="BM642" s="108"/>
      <c r="BN642" s="108"/>
      <c r="BO642" s="135" t="str">
        <f t="shared" si="78"/>
        <v/>
      </c>
      <c r="BP642" s="108"/>
      <c r="BQ642" s="108"/>
      <c r="BR642" s="108"/>
      <c r="BS642" s="108"/>
      <c r="BT642" s="135" t="str">
        <f t="shared" si="79"/>
        <v/>
      </c>
      <c r="BU642" s="108"/>
      <c r="BV642" s="108"/>
      <c r="BW642" s="108"/>
      <c r="BX642" s="108"/>
      <c r="BY642" s="135" t="str">
        <f t="shared" si="80"/>
        <v/>
      </c>
      <c r="BZ642" s="108"/>
    </row>
    <row r="643" spans="1:78" x14ac:dyDescent="0.25">
      <c r="A643" s="27"/>
      <c r="B643" s="27"/>
      <c r="C643" s="27"/>
      <c r="D643" s="27"/>
      <c r="E643" s="28" t="str">
        <f>+IF(C643&lt;&gt;"",VLOOKUP(MID(C643,18,5),NIVELES!$A$133:$B$213,2,0),"")</f>
        <v/>
      </c>
      <c r="F643" s="88"/>
      <c r="G643" s="28" t="str">
        <f>IF(F643&lt;&gt;"",VLOOKUP(F643,NIVELES!$A$246:$C$464,3,0),"")</f>
        <v/>
      </c>
      <c r="H643" s="27"/>
      <c r="I643" s="27"/>
      <c r="J643" s="27"/>
      <c r="K643" s="107"/>
      <c r="L643" s="27"/>
      <c r="M643" s="46"/>
      <c r="N643" s="46"/>
      <c r="O643" s="46"/>
      <c r="P643" s="46"/>
      <c r="Q643" s="46"/>
      <c r="R643" s="46"/>
      <c r="S643" s="46"/>
      <c r="T643" s="46"/>
      <c r="U643" s="46"/>
      <c r="V643" s="46"/>
      <c r="W643" s="46"/>
      <c r="X643" s="46"/>
      <c r="Y643" s="41" t="str">
        <f>IF(A643&lt;&gt;"",IF(D643="DIRECCIÓN_DE_TRANSFERENCIAS","280 0031",VLOOKUP(C643,NIVELES!$A$14:$B$105,2,0)),"")</f>
        <v/>
      </c>
      <c r="Z643" s="106"/>
      <c r="AA643" s="43" t="str">
        <f>+IF(D643&lt;&gt;"",VLOOKUP(D643,NIVELES!$D$19:$H$25,2,0),"")</f>
        <v/>
      </c>
      <c r="AB643" s="28" t="str">
        <f>+IF(D643&lt;&gt;"",VLOOKUP(D643,NIVELES!$D$19:$H$25,3,0),"")</f>
        <v/>
      </c>
      <c r="AC643" s="28" t="str">
        <f>+IF(D643&lt;&gt;"",VLOOKUP(D643,NIVELES!$D$19:$H$25,4,0),"")</f>
        <v/>
      </c>
      <c r="AD643" s="28" t="str">
        <f>+IF(D643&lt;&gt;"",VLOOKUP(D643,NIVELES!$D$19:$H$25,5,0),"")</f>
        <v/>
      </c>
      <c r="AE643" s="44" t="str">
        <f>IF(AF643&lt;&gt;"",VLOOKUP(AF643,NIVELES!$F$495:$G$540,2,0),"")</f>
        <v/>
      </c>
      <c r="AF643" s="27"/>
      <c r="AG643" s="27"/>
      <c r="AH643" s="28" t="str">
        <f>+IF(AG643&lt;&gt;"",VLOOKUP(AG643,NIVELES!$A$800:$B$876,2,0),"")</f>
        <v/>
      </c>
      <c r="AI643" s="27"/>
      <c r="AJ643" s="27"/>
      <c r="AK643" s="28" t="str">
        <f>IF(AJ643&lt;&gt;"",+VLOOKUP(AJ643,NIVELES!$A$890:$B$1237,2,0),"")</f>
        <v/>
      </c>
      <c r="AL643" s="29"/>
      <c r="AM643" s="29"/>
      <c r="AN643" s="29"/>
      <c r="AO643" s="29"/>
      <c r="AP643" s="29"/>
      <c r="AQ643" s="29"/>
      <c r="AR643" s="29"/>
      <c r="AS643" s="29"/>
      <c r="AT643" s="29"/>
      <c r="AU643" s="29"/>
      <c r="AV643" s="29"/>
      <c r="AW643" s="29"/>
      <c r="AX643" s="29"/>
      <c r="AY643" s="31">
        <f t="shared" si="73"/>
        <v>0</v>
      </c>
      <c r="AZ643" s="30" t="str">
        <f t="shared" si="74"/>
        <v xml:space="preserve"> </v>
      </c>
      <c r="BA643" s="35" t="str">
        <f t="shared" si="75"/>
        <v xml:space="preserve"> </v>
      </c>
      <c r="BB643" s="108"/>
      <c r="BC643" s="108"/>
      <c r="BD643" s="108"/>
      <c r="BE643" s="136" t="str">
        <f t="shared" si="76"/>
        <v/>
      </c>
      <c r="BF643" s="108"/>
      <c r="BG643" s="110"/>
      <c r="BH643" s="110"/>
      <c r="BI643" s="110"/>
      <c r="BJ643" s="137" t="str">
        <f t="shared" si="77"/>
        <v/>
      </c>
      <c r="BK643" s="110"/>
      <c r="BL643" s="108"/>
      <c r="BM643" s="108"/>
      <c r="BN643" s="108"/>
      <c r="BO643" s="135" t="str">
        <f t="shared" si="78"/>
        <v/>
      </c>
      <c r="BP643" s="108"/>
      <c r="BQ643" s="108"/>
      <c r="BR643" s="108"/>
      <c r="BS643" s="108"/>
      <c r="BT643" s="135" t="str">
        <f t="shared" si="79"/>
        <v/>
      </c>
      <c r="BU643" s="108"/>
      <c r="BV643" s="108"/>
      <c r="BW643" s="108"/>
      <c r="BX643" s="108"/>
      <c r="BY643" s="135" t="str">
        <f t="shared" si="80"/>
        <v/>
      </c>
      <c r="BZ643" s="108"/>
    </row>
    <row r="644" spans="1:78" x14ac:dyDescent="0.25">
      <c r="A644" s="27"/>
      <c r="B644" s="27"/>
      <c r="C644" s="27"/>
      <c r="D644" s="27"/>
      <c r="E644" s="28" t="str">
        <f>+IF(C644&lt;&gt;"",VLOOKUP(MID(C644,18,5),NIVELES!$A$133:$B$213,2,0),"")</f>
        <v/>
      </c>
      <c r="F644" s="88"/>
      <c r="G644" s="28" t="str">
        <f>IF(F644&lt;&gt;"",VLOOKUP(F644,NIVELES!$A$246:$C$464,3,0),"")</f>
        <v/>
      </c>
      <c r="H644" s="27"/>
      <c r="I644" s="27"/>
      <c r="J644" s="27"/>
      <c r="K644" s="107"/>
      <c r="L644" s="27"/>
      <c r="M644" s="46"/>
      <c r="N644" s="46"/>
      <c r="O644" s="46"/>
      <c r="P644" s="46"/>
      <c r="Q644" s="46"/>
      <c r="R644" s="46"/>
      <c r="S644" s="46"/>
      <c r="T644" s="46"/>
      <c r="U644" s="46"/>
      <c r="V644" s="46"/>
      <c r="W644" s="46"/>
      <c r="X644" s="46"/>
      <c r="Y644" s="41" t="str">
        <f>IF(A644&lt;&gt;"",IF(D644="DIRECCIÓN_DE_TRANSFERENCIAS","280 0031",VLOOKUP(C644,NIVELES!$A$14:$B$105,2,0)),"")</f>
        <v/>
      </c>
      <c r="Z644" s="106"/>
      <c r="AA644" s="43" t="str">
        <f>+IF(D644&lt;&gt;"",VLOOKUP(D644,NIVELES!$D$19:$H$25,2,0),"")</f>
        <v/>
      </c>
      <c r="AB644" s="28" t="str">
        <f>+IF(D644&lt;&gt;"",VLOOKUP(D644,NIVELES!$D$19:$H$25,3,0),"")</f>
        <v/>
      </c>
      <c r="AC644" s="28" t="str">
        <f>+IF(D644&lt;&gt;"",VLOOKUP(D644,NIVELES!$D$19:$H$25,4,0),"")</f>
        <v/>
      </c>
      <c r="AD644" s="28" t="str">
        <f>+IF(D644&lt;&gt;"",VLOOKUP(D644,NIVELES!$D$19:$H$25,5,0),"")</f>
        <v/>
      </c>
      <c r="AE644" s="44" t="str">
        <f>IF(AF644&lt;&gt;"",VLOOKUP(AF644,NIVELES!$F$495:$G$540,2,0),"")</f>
        <v/>
      </c>
      <c r="AF644" s="27"/>
      <c r="AG644" s="27"/>
      <c r="AH644" s="28" t="str">
        <f>+IF(AG644&lt;&gt;"",VLOOKUP(AG644,NIVELES!$A$800:$B$876,2,0),"")</f>
        <v/>
      </c>
      <c r="AI644" s="27"/>
      <c r="AJ644" s="27"/>
      <c r="AK644" s="28" t="str">
        <f>IF(AJ644&lt;&gt;"",+VLOOKUP(AJ644,NIVELES!$A$890:$B$1237,2,0),"")</f>
        <v/>
      </c>
      <c r="AL644" s="29"/>
      <c r="AM644" s="29"/>
      <c r="AN644" s="29"/>
      <c r="AO644" s="29"/>
      <c r="AP644" s="29"/>
      <c r="AQ644" s="29"/>
      <c r="AR644" s="29"/>
      <c r="AS644" s="29"/>
      <c r="AT644" s="29"/>
      <c r="AU644" s="29"/>
      <c r="AV644" s="29"/>
      <c r="AW644" s="29"/>
      <c r="AX644" s="29"/>
      <c r="AY644" s="31">
        <f t="shared" si="73"/>
        <v>0</v>
      </c>
      <c r="AZ644" s="30" t="str">
        <f t="shared" si="74"/>
        <v xml:space="preserve"> </v>
      </c>
      <c r="BA644" s="35" t="str">
        <f t="shared" si="75"/>
        <v xml:space="preserve"> </v>
      </c>
      <c r="BB644" s="108"/>
      <c r="BC644" s="108"/>
      <c r="BD644" s="108"/>
      <c r="BE644" s="136" t="str">
        <f t="shared" si="76"/>
        <v/>
      </c>
      <c r="BF644" s="108"/>
      <c r="BG644" s="110"/>
      <c r="BH644" s="110"/>
      <c r="BI644" s="110"/>
      <c r="BJ644" s="137" t="str">
        <f t="shared" si="77"/>
        <v/>
      </c>
      <c r="BK644" s="110"/>
      <c r="BL644" s="108"/>
      <c r="BM644" s="108"/>
      <c r="BN644" s="108"/>
      <c r="BO644" s="135" t="str">
        <f t="shared" si="78"/>
        <v/>
      </c>
      <c r="BP644" s="108"/>
      <c r="BQ644" s="108"/>
      <c r="BR644" s="108"/>
      <c r="BS644" s="108"/>
      <c r="BT644" s="135" t="str">
        <f t="shared" si="79"/>
        <v/>
      </c>
      <c r="BU644" s="108"/>
      <c r="BV644" s="108"/>
      <c r="BW644" s="108"/>
      <c r="BX644" s="108"/>
      <c r="BY644" s="135" t="str">
        <f t="shared" si="80"/>
        <v/>
      </c>
      <c r="BZ644" s="108"/>
    </row>
    <row r="645" spans="1:78" x14ac:dyDescent="0.25">
      <c r="A645" s="27"/>
      <c r="B645" s="27"/>
      <c r="C645" s="27"/>
      <c r="D645" s="27"/>
      <c r="E645" s="28" t="str">
        <f>+IF(C645&lt;&gt;"",VLOOKUP(MID(C645,18,5),NIVELES!$A$133:$B$213,2,0),"")</f>
        <v/>
      </c>
      <c r="F645" s="88"/>
      <c r="G645" s="28" t="str">
        <f>IF(F645&lt;&gt;"",VLOOKUP(F645,NIVELES!$A$246:$C$464,3,0),"")</f>
        <v/>
      </c>
      <c r="H645" s="27"/>
      <c r="I645" s="27"/>
      <c r="J645" s="27"/>
      <c r="K645" s="107"/>
      <c r="L645" s="27"/>
      <c r="M645" s="46"/>
      <c r="N645" s="46"/>
      <c r="O645" s="46"/>
      <c r="P645" s="46"/>
      <c r="Q645" s="46"/>
      <c r="R645" s="46"/>
      <c r="S645" s="46"/>
      <c r="T645" s="46"/>
      <c r="U645" s="46"/>
      <c r="V645" s="46"/>
      <c r="W645" s="46"/>
      <c r="X645" s="46"/>
      <c r="Y645" s="41" t="str">
        <f>IF(A645&lt;&gt;"",IF(D645="DIRECCIÓN_DE_TRANSFERENCIAS","280 0031",VLOOKUP(C645,NIVELES!$A$14:$B$105,2,0)),"")</f>
        <v/>
      </c>
      <c r="Z645" s="106"/>
      <c r="AA645" s="43" t="str">
        <f>+IF(D645&lt;&gt;"",VLOOKUP(D645,NIVELES!$D$19:$H$25,2,0),"")</f>
        <v/>
      </c>
      <c r="AB645" s="28" t="str">
        <f>+IF(D645&lt;&gt;"",VLOOKUP(D645,NIVELES!$D$19:$H$25,3,0),"")</f>
        <v/>
      </c>
      <c r="AC645" s="28" t="str">
        <f>+IF(D645&lt;&gt;"",VLOOKUP(D645,NIVELES!$D$19:$H$25,4,0),"")</f>
        <v/>
      </c>
      <c r="AD645" s="28" t="str">
        <f>+IF(D645&lt;&gt;"",VLOOKUP(D645,NIVELES!$D$19:$H$25,5,0),"")</f>
        <v/>
      </c>
      <c r="AE645" s="44" t="str">
        <f>IF(AF645&lt;&gt;"",VLOOKUP(AF645,NIVELES!$F$495:$G$540,2,0),"")</f>
        <v/>
      </c>
      <c r="AF645" s="27"/>
      <c r="AG645" s="27"/>
      <c r="AH645" s="28" t="str">
        <f>+IF(AG645&lt;&gt;"",VLOOKUP(AG645,NIVELES!$A$800:$B$876,2,0),"")</f>
        <v/>
      </c>
      <c r="AI645" s="27"/>
      <c r="AJ645" s="27"/>
      <c r="AK645" s="28" t="str">
        <f>IF(AJ645&lt;&gt;"",+VLOOKUP(AJ645,NIVELES!$A$890:$B$1237,2,0),"")</f>
        <v/>
      </c>
      <c r="AL645" s="29"/>
      <c r="AM645" s="29"/>
      <c r="AN645" s="29"/>
      <c r="AO645" s="29"/>
      <c r="AP645" s="29"/>
      <c r="AQ645" s="29"/>
      <c r="AR645" s="29"/>
      <c r="AS645" s="29"/>
      <c r="AT645" s="29"/>
      <c r="AU645" s="29"/>
      <c r="AV645" s="29"/>
      <c r="AW645" s="29"/>
      <c r="AX645" s="29"/>
      <c r="AY645" s="31">
        <f t="shared" si="73"/>
        <v>0</v>
      </c>
      <c r="AZ645" s="30" t="str">
        <f t="shared" si="74"/>
        <v xml:space="preserve"> </v>
      </c>
      <c r="BA645" s="35" t="str">
        <f t="shared" si="75"/>
        <v xml:space="preserve"> </v>
      </c>
      <c r="BB645" s="108"/>
      <c r="BC645" s="108"/>
      <c r="BD645" s="108"/>
      <c r="BE645" s="136" t="str">
        <f t="shared" si="76"/>
        <v/>
      </c>
      <c r="BF645" s="108"/>
      <c r="BG645" s="110"/>
      <c r="BH645" s="110"/>
      <c r="BI645" s="110"/>
      <c r="BJ645" s="137" t="str">
        <f t="shared" si="77"/>
        <v/>
      </c>
      <c r="BK645" s="110"/>
      <c r="BL645" s="108"/>
      <c r="BM645" s="108"/>
      <c r="BN645" s="108"/>
      <c r="BO645" s="135" t="str">
        <f t="shared" si="78"/>
        <v/>
      </c>
      <c r="BP645" s="108"/>
      <c r="BQ645" s="108"/>
      <c r="BR645" s="108"/>
      <c r="BS645" s="108"/>
      <c r="BT645" s="135" t="str">
        <f t="shared" si="79"/>
        <v/>
      </c>
      <c r="BU645" s="108"/>
      <c r="BV645" s="108"/>
      <c r="BW645" s="108"/>
      <c r="BX645" s="108"/>
      <c r="BY645" s="135" t="str">
        <f t="shared" si="80"/>
        <v/>
      </c>
      <c r="BZ645" s="108"/>
    </row>
    <row r="646" spans="1:78" x14ac:dyDescent="0.25">
      <c r="A646" s="27"/>
      <c r="B646" s="27"/>
      <c r="C646" s="27"/>
      <c r="D646" s="27"/>
      <c r="E646" s="28" t="str">
        <f>+IF(C646&lt;&gt;"",VLOOKUP(MID(C646,18,5),NIVELES!$A$133:$B$213,2,0),"")</f>
        <v/>
      </c>
      <c r="F646" s="88"/>
      <c r="G646" s="28" t="str">
        <f>IF(F646&lt;&gt;"",VLOOKUP(F646,NIVELES!$A$246:$C$464,3,0),"")</f>
        <v/>
      </c>
      <c r="H646" s="27"/>
      <c r="I646" s="27"/>
      <c r="J646" s="27"/>
      <c r="K646" s="107"/>
      <c r="L646" s="27"/>
      <c r="M646" s="46"/>
      <c r="N646" s="46"/>
      <c r="O646" s="46"/>
      <c r="P646" s="46"/>
      <c r="Q646" s="46"/>
      <c r="R646" s="46"/>
      <c r="S646" s="46"/>
      <c r="T646" s="46"/>
      <c r="U646" s="46"/>
      <c r="V646" s="46"/>
      <c r="W646" s="46"/>
      <c r="X646" s="46"/>
      <c r="Y646" s="41" t="str">
        <f>IF(A646&lt;&gt;"",IF(D646="DIRECCIÓN_DE_TRANSFERENCIAS","280 0031",VLOOKUP(C646,NIVELES!$A$14:$B$105,2,0)),"")</f>
        <v/>
      </c>
      <c r="Z646" s="106"/>
      <c r="AA646" s="43" t="str">
        <f>+IF(D646&lt;&gt;"",VLOOKUP(D646,NIVELES!$D$19:$H$25,2,0),"")</f>
        <v/>
      </c>
      <c r="AB646" s="28" t="str">
        <f>+IF(D646&lt;&gt;"",VLOOKUP(D646,NIVELES!$D$19:$H$25,3,0),"")</f>
        <v/>
      </c>
      <c r="AC646" s="28" t="str">
        <f>+IF(D646&lt;&gt;"",VLOOKUP(D646,NIVELES!$D$19:$H$25,4,0),"")</f>
        <v/>
      </c>
      <c r="AD646" s="28" t="str">
        <f>+IF(D646&lt;&gt;"",VLOOKUP(D646,NIVELES!$D$19:$H$25,5,0),"")</f>
        <v/>
      </c>
      <c r="AE646" s="44" t="str">
        <f>IF(AF646&lt;&gt;"",VLOOKUP(AF646,NIVELES!$F$495:$G$540,2,0),"")</f>
        <v/>
      </c>
      <c r="AF646" s="27"/>
      <c r="AG646" s="27"/>
      <c r="AH646" s="28" t="str">
        <f>+IF(AG646&lt;&gt;"",VLOOKUP(AG646,NIVELES!$A$800:$B$876,2,0),"")</f>
        <v/>
      </c>
      <c r="AI646" s="27"/>
      <c r="AJ646" s="27"/>
      <c r="AK646" s="28" t="str">
        <f>IF(AJ646&lt;&gt;"",+VLOOKUP(AJ646,NIVELES!$A$890:$B$1237,2,0),"")</f>
        <v/>
      </c>
      <c r="AL646" s="29"/>
      <c r="AM646" s="29"/>
      <c r="AN646" s="29"/>
      <c r="AO646" s="29"/>
      <c r="AP646" s="29"/>
      <c r="AQ646" s="29"/>
      <c r="AR646" s="29"/>
      <c r="AS646" s="29"/>
      <c r="AT646" s="29"/>
      <c r="AU646" s="29"/>
      <c r="AV646" s="29"/>
      <c r="AW646" s="29"/>
      <c r="AX646" s="29"/>
      <c r="AY646" s="31">
        <f t="shared" si="73"/>
        <v>0</v>
      </c>
      <c r="AZ646" s="30" t="str">
        <f t="shared" si="74"/>
        <v xml:space="preserve"> </v>
      </c>
      <c r="BA646" s="35" t="str">
        <f t="shared" si="75"/>
        <v xml:space="preserve"> </v>
      </c>
      <c r="BB646" s="108"/>
      <c r="BC646" s="108"/>
      <c r="BD646" s="108"/>
      <c r="BE646" s="136" t="str">
        <f t="shared" si="76"/>
        <v/>
      </c>
      <c r="BF646" s="108"/>
      <c r="BG646" s="110"/>
      <c r="BH646" s="110"/>
      <c r="BI646" s="110"/>
      <c r="BJ646" s="137" t="str">
        <f t="shared" si="77"/>
        <v/>
      </c>
      <c r="BK646" s="110"/>
      <c r="BL646" s="108"/>
      <c r="BM646" s="108"/>
      <c r="BN646" s="108"/>
      <c r="BO646" s="135" t="str">
        <f t="shared" si="78"/>
        <v/>
      </c>
      <c r="BP646" s="108"/>
      <c r="BQ646" s="108"/>
      <c r="BR646" s="108"/>
      <c r="BS646" s="108"/>
      <c r="BT646" s="135" t="str">
        <f t="shared" si="79"/>
        <v/>
      </c>
      <c r="BU646" s="108"/>
      <c r="BV646" s="108"/>
      <c r="BW646" s="108"/>
      <c r="BX646" s="108"/>
      <c r="BY646" s="135" t="str">
        <f t="shared" si="80"/>
        <v/>
      </c>
      <c r="BZ646" s="108"/>
    </row>
    <row r="647" spans="1:78" x14ac:dyDescent="0.25">
      <c r="A647" s="27"/>
      <c r="B647" s="27"/>
      <c r="C647" s="27"/>
      <c r="D647" s="27"/>
      <c r="E647" s="28" t="str">
        <f>+IF(C647&lt;&gt;"",VLOOKUP(MID(C647,18,5),NIVELES!$A$133:$B$213,2,0),"")</f>
        <v/>
      </c>
      <c r="F647" s="88"/>
      <c r="G647" s="28" t="str">
        <f>IF(F647&lt;&gt;"",VLOOKUP(F647,NIVELES!$A$246:$C$464,3,0),"")</f>
        <v/>
      </c>
      <c r="H647" s="27"/>
      <c r="I647" s="27"/>
      <c r="J647" s="27"/>
      <c r="K647" s="107"/>
      <c r="L647" s="27"/>
      <c r="M647" s="46"/>
      <c r="N647" s="46"/>
      <c r="O647" s="46"/>
      <c r="P647" s="46"/>
      <c r="Q647" s="46"/>
      <c r="R647" s="46"/>
      <c r="S647" s="46"/>
      <c r="T647" s="46"/>
      <c r="U647" s="46"/>
      <c r="V647" s="46"/>
      <c r="W647" s="46"/>
      <c r="X647" s="46"/>
      <c r="Y647" s="41" t="str">
        <f>IF(A647&lt;&gt;"",IF(D647="DIRECCIÓN_DE_TRANSFERENCIAS","280 0031",VLOOKUP(C647,NIVELES!$A$14:$B$105,2,0)),"")</f>
        <v/>
      </c>
      <c r="Z647" s="106"/>
      <c r="AA647" s="43" t="str">
        <f>+IF(D647&lt;&gt;"",VLOOKUP(D647,NIVELES!$D$19:$H$25,2,0),"")</f>
        <v/>
      </c>
      <c r="AB647" s="28" t="str">
        <f>+IF(D647&lt;&gt;"",VLOOKUP(D647,NIVELES!$D$19:$H$25,3,0),"")</f>
        <v/>
      </c>
      <c r="AC647" s="28" t="str">
        <f>+IF(D647&lt;&gt;"",VLOOKUP(D647,NIVELES!$D$19:$H$25,4,0),"")</f>
        <v/>
      </c>
      <c r="AD647" s="28" t="str">
        <f>+IF(D647&lt;&gt;"",VLOOKUP(D647,NIVELES!$D$19:$H$25,5,0),"")</f>
        <v/>
      </c>
      <c r="AE647" s="44" t="str">
        <f>IF(AF647&lt;&gt;"",VLOOKUP(AF647,NIVELES!$F$495:$G$540,2,0),"")</f>
        <v/>
      </c>
      <c r="AF647" s="27"/>
      <c r="AG647" s="27"/>
      <c r="AH647" s="28" t="str">
        <f>+IF(AG647&lt;&gt;"",VLOOKUP(AG647,NIVELES!$A$800:$B$876,2,0),"")</f>
        <v/>
      </c>
      <c r="AI647" s="27"/>
      <c r="AJ647" s="27"/>
      <c r="AK647" s="28" t="str">
        <f>IF(AJ647&lt;&gt;"",+VLOOKUP(AJ647,NIVELES!$A$890:$B$1237,2,0),"")</f>
        <v/>
      </c>
      <c r="AL647" s="29"/>
      <c r="AM647" s="29"/>
      <c r="AN647" s="29"/>
      <c r="AO647" s="29"/>
      <c r="AP647" s="29"/>
      <c r="AQ647" s="29"/>
      <c r="AR647" s="29"/>
      <c r="AS647" s="29"/>
      <c r="AT647" s="29"/>
      <c r="AU647" s="29"/>
      <c r="AV647" s="29"/>
      <c r="AW647" s="29"/>
      <c r="AX647" s="29"/>
      <c r="AY647" s="31">
        <f t="shared" si="73"/>
        <v>0</v>
      </c>
      <c r="AZ647" s="30" t="str">
        <f t="shared" si="74"/>
        <v xml:space="preserve"> </v>
      </c>
      <c r="BA647" s="35" t="str">
        <f t="shared" si="75"/>
        <v xml:space="preserve"> </v>
      </c>
      <c r="BB647" s="108"/>
      <c r="BC647" s="108"/>
      <c r="BD647" s="108"/>
      <c r="BE647" s="136" t="str">
        <f t="shared" si="76"/>
        <v/>
      </c>
      <c r="BF647" s="108"/>
      <c r="BG647" s="110"/>
      <c r="BH647" s="110"/>
      <c r="BI647" s="110"/>
      <c r="BJ647" s="137" t="str">
        <f t="shared" si="77"/>
        <v/>
      </c>
      <c r="BK647" s="110"/>
      <c r="BL647" s="108"/>
      <c r="BM647" s="108"/>
      <c r="BN647" s="108"/>
      <c r="BO647" s="135" t="str">
        <f t="shared" si="78"/>
        <v/>
      </c>
      <c r="BP647" s="108"/>
      <c r="BQ647" s="108"/>
      <c r="BR647" s="108"/>
      <c r="BS647" s="108"/>
      <c r="BT647" s="135" t="str">
        <f t="shared" si="79"/>
        <v/>
      </c>
      <c r="BU647" s="108"/>
      <c r="BV647" s="108"/>
      <c r="BW647" s="108"/>
      <c r="BX647" s="108"/>
      <c r="BY647" s="135" t="str">
        <f t="shared" si="80"/>
        <v/>
      </c>
      <c r="BZ647" s="108"/>
    </row>
    <row r="648" spans="1:78" x14ac:dyDescent="0.25">
      <c r="A648" s="27"/>
      <c r="B648" s="27"/>
      <c r="C648" s="27"/>
      <c r="D648" s="27"/>
      <c r="E648" s="28" t="str">
        <f>+IF(C648&lt;&gt;"",VLOOKUP(MID(C648,18,5),NIVELES!$A$133:$B$213,2,0),"")</f>
        <v/>
      </c>
      <c r="F648" s="88"/>
      <c r="G648" s="28" t="str">
        <f>IF(F648&lt;&gt;"",VLOOKUP(F648,NIVELES!$A$246:$C$464,3,0),"")</f>
        <v/>
      </c>
      <c r="H648" s="27"/>
      <c r="I648" s="27"/>
      <c r="J648" s="27"/>
      <c r="K648" s="107"/>
      <c r="L648" s="27"/>
      <c r="M648" s="46"/>
      <c r="N648" s="46"/>
      <c r="O648" s="46"/>
      <c r="P648" s="46"/>
      <c r="Q648" s="46"/>
      <c r="R648" s="46"/>
      <c r="S648" s="46"/>
      <c r="T648" s="46"/>
      <c r="U648" s="46"/>
      <c r="V648" s="46"/>
      <c r="W648" s="46"/>
      <c r="X648" s="46"/>
      <c r="Y648" s="41" t="str">
        <f>IF(A648&lt;&gt;"",IF(D648="DIRECCIÓN_DE_TRANSFERENCIAS","280 0031",VLOOKUP(C648,NIVELES!$A$14:$B$105,2,0)),"")</f>
        <v/>
      </c>
      <c r="Z648" s="106"/>
      <c r="AA648" s="43" t="str">
        <f>+IF(D648&lt;&gt;"",VLOOKUP(D648,NIVELES!$D$19:$H$25,2,0),"")</f>
        <v/>
      </c>
      <c r="AB648" s="28" t="str">
        <f>+IF(D648&lt;&gt;"",VLOOKUP(D648,NIVELES!$D$19:$H$25,3,0),"")</f>
        <v/>
      </c>
      <c r="AC648" s="28" t="str">
        <f>+IF(D648&lt;&gt;"",VLOOKUP(D648,NIVELES!$D$19:$H$25,4,0),"")</f>
        <v/>
      </c>
      <c r="AD648" s="28" t="str">
        <f>+IF(D648&lt;&gt;"",VLOOKUP(D648,NIVELES!$D$19:$H$25,5,0),"")</f>
        <v/>
      </c>
      <c r="AE648" s="44" t="str">
        <f>IF(AF648&lt;&gt;"",VLOOKUP(AF648,NIVELES!$F$495:$G$540,2,0),"")</f>
        <v/>
      </c>
      <c r="AF648" s="27"/>
      <c r="AG648" s="27"/>
      <c r="AH648" s="28" t="str">
        <f>+IF(AG648&lt;&gt;"",VLOOKUP(AG648,NIVELES!$A$800:$B$876,2,0),"")</f>
        <v/>
      </c>
      <c r="AI648" s="27"/>
      <c r="AJ648" s="27"/>
      <c r="AK648" s="28" t="str">
        <f>IF(AJ648&lt;&gt;"",+VLOOKUP(AJ648,NIVELES!$A$890:$B$1237,2,0),"")</f>
        <v/>
      </c>
      <c r="AL648" s="29"/>
      <c r="AM648" s="29"/>
      <c r="AN648" s="29"/>
      <c r="AO648" s="29"/>
      <c r="AP648" s="29"/>
      <c r="AQ648" s="29"/>
      <c r="AR648" s="29"/>
      <c r="AS648" s="29"/>
      <c r="AT648" s="29"/>
      <c r="AU648" s="29"/>
      <c r="AV648" s="29"/>
      <c r="AW648" s="29"/>
      <c r="AX648" s="29"/>
      <c r="AY648" s="31">
        <f t="shared" si="73"/>
        <v>0</v>
      </c>
      <c r="AZ648" s="30" t="str">
        <f t="shared" si="74"/>
        <v xml:space="preserve"> </v>
      </c>
      <c r="BA648" s="35" t="str">
        <f t="shared" si="75"/>
        <v xml:space="preserve"> </v>
      </c>
      <c r="BB648" s="108"/>
      <c r="BC648" s="108"/>
      <c r="BD648" s="108"/>
      <c r="BE648" s="136" t="str">
        <f t="shared" si="76"/>
        <v/>
      </c>
      <c r="BF648" s="108"/>
      <c r="BG648" s="110"/>
      <c r="BH648" s="110"/>
      <c r="BI648" s="110"/>
      <c r="BJ648" s="137" t="str">
        <f t="shared" si="77"/>
        <v/>
      </c>
      <c r="BK648" s="110"/>
      <c r="BL648" s="108"/>
      <c r="BM648" s="108"/>
      <c r="BN648" s="108"/>
      <c r="BO648" s="135" t="str">
        <f t="shared" si="78"/>
        <v/>
      </c>
      <c r="BP648" s="108"/>
      <c r="BQ648" s="108"/>
      <c r="BR648" s="108"/>
      <c r="BS648" s="108"/>
      <c r="BT648" s="135" t="str">
        <f t="shared" si="79"/>
        <v/>
      </c>
      <c r="BU648" s="108"/>
      <c r="BV648" s="108"/>
      <c r="BW648" s="108"/>
      <c r="BX648" s="108"/>
      <c r="BY648" s="135" t="str">
        <f t="shared" si="80"/>
        <v/>
      </c>
      <c r="BZ648" s="108"/>
    </row>
    <row r="649" spans="1:78" x14ac:dyDescent="0.25">
      <c r="A649" s="27"/>
      <c r="B649" s="27"/>
      <c r="C649" s="27"/>
      <c r="D649" s="27"/>
      <c r="E649" s="28" t="str">
        <f>+IF(C649&lt;&gt;"",VLOOKUP(MID(C649,18,5),NIVELES!$A$133:$B$213,2,0),"")</f>
        <v/>
      </c>
      <c r="F649" s="88"/>
      <c r="G649" s="28" t="str">
        <f>IF(F649&lt;&gt;"",VLOOKUP(F649,NIVELES!$A$246:$C$464,3,0),"")</f>
        <v/>
      </c>
      <c r="H649" s="27"/>
      <c r="I649" s="27"/>
      <c r="J649" s="27"/>
      <c r="K649" s="107"/>
      <c r="L649" s="27"/>
      <c r="M649" s="46"/>
      <c r="N649" s="46"/>
      <c r="O649" s="46"/>
      <c r="P649" s="46"/>
      <c r="Q649" s="46"/>
      <c r="R649" s="46"/>
      <c r="S649" s="46"/>
      <c r="T649" s="46"/>
      <c r="U649" s="46"/>
      <c r="V649" s="46"/>
      <c r="W649" s="46"/>
      <c r="X649" s="46"/>
      <c r="Y649" s="41" t="str">
        <f>IF(A649&lt;&gt;"",IF(D649="DIRECCIÓN_DE_TRANSFERENCIAS","280 0031",VLOOKUP(C649,NIVELES!$A$14:$B$105,2,0)),"")</f>
        <v/>
      </c>
      <c r="Z649" s="106"/>
      <c r="AA649" s="43" t="str">
        <f>+IF(D649&lt;&gt;"",VLOOKUP(D649,NIVELES!$D$19:$H$25,2,0),"")</f>
        <v/>
      </c>
      <c r="AB649" s="28" t="str">
        <f>+IF(D649&lt;&gt;"",VLOOKUP(D649,NIVELES!$D$19:$H$25,3,0),"")</f>
        <v/>
      </c>
      <c r="AC649" s="28" t="str">
        <f>+IF(D649&lt;&gt;"",VLOOKUP(D649,NIVELES!$D$19:$H$25,4,0),"")</f>
        <v/>
      </c>
      <c r="AD649" s="28" t="str">
        <f>+IF(D649&lt;&gt;"",VLOOKUP(D649,NIVELES!$D$19:$H$25,5,0),"")</f>
        <v/>
      </c>
      <c r="AE649" s="44" t="str">
        <f>IF(AF649&lt;&gt;"",VLOOKUP(AF649,NIVELES!$F$495:$G$540,2,0),"")</f>
        <v/>
      </c>
      <c r="AF649" s="27"/>
      <c r="AG649" s="27"/>
      <c r="AH649" s="28" t="str">
        <f>+IF(AG649&lt;&gt;"",VLOOKUP(AG649,NIVELES!$A$800:$B$876,2,0),"")</f>
        <v/>
      </c>
      <c r="AI649" s="27"/>
      <c r="AJ649" s="27"/>
      <c r="AK649" s="28" t="str">
        <f>IF(AJ649&lt;&gt;"",+VLOOKUP(AJ649,NIVELES!$A$890:$B$1237,2,0),"")</f>
        <v/>
      </c>
      <c r="AL649" s="29"/>
      <c r="AM649" s="29"/>
      <c r="AN649" s="29"/>
      <c r="AO649" s="29"/>
      <c r="AP649" s="29"/>
      <c r="AQ649" s="29"/>
      <c r="AR649" s="29"/>
      <c r="AS649" s="29"/>
      <c r="AT649" s="29"/>
      <c r="AU649" s="29"/>
      <c r="AV649" s="29"/>
      <c r="AW649" s="29"/>
      <c r="AX649" s="29"/>
      <c r="AY649" s="31">
        <f t="shared" si="73"/>
        <v>0</v>
      </c>
      <c r="AZ649" s="30" t="str">
        <f t="shared" si="74"/>
        <v xml:space="preserve"> </v>
      </c>
      <c r="BA649" s="35" t="str">
        <f t="shared" si="75"/>
        <v xml:space="preserve"> </v>
      </c>
      <c r="BB649" s="108"/>
      <c r="BC649" s="108"/>
      <c r="BD649" s="108"/>
      <c r="BE649" s="136" t="str">
        <f t="shared" si="76"/>
        <v/>
      </c>
      <c r="BF649" s="108"/>
      <c r="BG649" s="110"/>
      <c r="BH649" s="110"/>
      <c r="BI649" s="110"/>
      <c r="BJ649" s="137" t="str">
        <f t="shared" si="77"/>
        <v/>
      </c>
      <c r="BK649" s="110"/>
      <c r="BL649" s="108"/>
      <c r="BM649" s="108"/>
      <c r="BN649" s="108"/>
      <c r="BO649" s="135" t="str">
        <f t="shared" si="78"/>
        <v/>
      </c>
      <c r="BP649" s="108"/>
      <c r="BQ649" s="108"/>
      <c r="BR649" s="108"/>
      <c r="BS649" s="108"/>
      <c r="BT649" s="135" t="str">
        <f t="shared" si="79"/>
        <v/>
      </c>
      <c r="BU649" s="108"/>
      <c r="BV649" s="108"/>
      <c r="BW649" s="108"/>
      <c r="BX649" s="108"/>
      <c r="BY649" s="135" t="str">
        <f t="shared" si="80"/>
        <v/>
      </c>
      <c r="BZ649" s="108"/>
    </row>
    <row r="650" spans="1:78" x14ac:dyDescent="0.25">
      <c r="A650" s="27"/>
      <c r="B650" s="27"/>
      <c r="C650" s="27"/>
      <c r="D650" s="27"/>
      <c r="E650" s="28" t="str">
        <f>+IF(C650&lt;&gt;"",VLOOKUP(MID(C650,18,5),NIVELES!$A$133:$B$213,2,0),"")</f>
        <v/>
      </c>
      <c r="F650" s="88"/>
      <c r="G650" s="28" t="str">
        <f>IF(F650&lt;&gt;"",VLOOKUP(F650,NIVELES!$A$246:$C$464,3,0),"")</f>
        <v/>
      </c>
      <c r="H650" s="27"/>
      <c r="I650" s="27"/>
      <c r="J650" s="27"/>
      <c r="K650" s="107"/>
      <c r="L650" s="27"/>
      <c r="M650" s="46"/>
      <c r="N650" s="46"/>
      <c r="O650" s="46"/>
      <c r="P650" s="46"/>
      <c r="Q650" s="46"/>
      <c r="R650" s="46"/>
      <c r="S650" s="46"/>
      <c r="T650" s="46"/>
      <c r="U650" s="46"/>
      <c r="V650" s="46"/>
      <c r="W650" s="46"/>
      <c r="X650" s="46"/>
      <c r="Y650" s="41" t="str">
        <f>IF(A650&lt;&gt;"",IF(D650="DIRECCIÓN_DE_TRANSFERENCIAS","280 0031",VLOOKUP(C650,NIVELES!$A$14:$B$105,2,0)),"")</f>
        <v/>
      </c>
      <c r="Z650" s="106"/>
      <c r="AA650" s="43" t="str">
        <f>+IF(D650&lt;&gt;"",VLOOKUP(D650,NIVELES!$D$19:$H$25,2,0),"")</f>
        <v/>
      </c>
      <c r="AB650" s="28" t="str">
        <f>+IF(D650&lt;&gt;"",VLOOKUP(D650,NIVELES!$D$19:$H$25,3,0),"")</f>
        <v/>
      </c>
      <c r="AC650" s="28" t="str">
        <f>+IF(D650&lt;&gt;"",VLOOKUP(D650,NIVELES!$D$19:$H$25,4,0),"")</f>
        <v/>
      </c>
      <c r="AD650" s="28" t="str">
        <f>+IF(D650&lt;&gt;"",VLOOKUP(D650,NIVELES!$D$19:$H$25,5,0),"")</f>
        <v/>
      </c>
      <c r="AE650" s="44" t="str">
        <f>IF(AF650&lt;&gt;"",VLOOKUP(AF650,NIVELES!$F$495:$G$540,2,0),"")</f>
        <v/>
      </c>
      <c r="AF650" s="27"/>
      <c r="AG650" s="27"/>
      <c r="AH650" s="28" t="str">
        <f>+IF(AG650&lt;&gt;"",VLOOKUP(AG650,NIVELES!$A$800:$B$876,2,0),"")</f>
        <v/>
      </c>
      <c r="AI650" s="27"/>
      <c r="AJ650" s="27"/>
      <c r="AK650" s="28" t="str">
        <f>IF(AJ650&lt;&gt;"",+VLOOKUP(AJ650,NIVELES!$A$890:$B$1237,2,0),"")</f>
        <v/>
      </c>
      <c r="AL650" s="29"/>
      <c r="AM650" s="29"/>
      <c r="AN650" s="29"/>
      <c r="AO650" s="29"/>
      <c r="AP650" s="29"/>
      <c r="AQ650" s="29"/>
      <c r="AR650" s="29"/>
      <c r="AS650" s="29"/>
      <c r="AT650" s="29"/>
      <c r="AU650" s="29"/>
      <c r="AV650" s="29"/>
      <c r="AW650" s="29"/>
      <c r="AX650" s="29"/>
      <c r="AY650" s="31">
        <f t="shared" ref="AY650:AY713" si="81">SUM(AM650:AX650)</f>
        <v>0</v>
      </c>
      <c r="AZ650" s="30" t="str">
        <f t="shared" ref="AZ650:AZ713" si="82">IF(A650&lt;&gt;"",IF(AL650&lt;&gt;"",IF(AL650=AY650,"OK",AL650-AY650),IF(AND(AL650="",AY650=""),"",AL650-AY650))," ")</f>
        <v xml:space="preserve"> </v>
      </c>
      <c r="BA650" s="35" t="str">
        <f t="shared" ref="BA650:BA713" si="83">IF(A650&lt;&gt;"",IF(A650="","Escoger Nivel 0",)&amp;" "&amp;(IF(B650="","Escoger Nivel  1",)&amp;" "&amp;(IF(C650="","Escoger Nivel 2",)&amp;" "&amp;(IF(D650="","Escoger Nivel 3",)&amp;" "&amp;(IF(F650="","Escoger Cantón",)&amp;" "&amp;(IF(H650="","Escoger Obj. Estratégico Institucional N1",)&amp;" "&amp;(IF(I650="","Escoger Obj. Especifico N2",)&amp;" "&amp;(IF(Z650="","Escoger Fuente de Financiamiento",)&amp;" "&amp;(IF(J650="","Llenar Actividad",)&amp;" "&amp;(IF(K650="","Llenar Metas",)&amp;" "&amp;(IF(L650="","Llenar Indicador",)&amp;" "&amp;(IF(AA650="","Escoger Nro. programa",)&amp;" "&amp;(IF(AE650="","Escoger Nro. Actividad e-Sigef",)&amp;" "&amp;(IF(AH650="","Escoger direccionamiento de gasto",)&amp;" "&amp;(IF(AI650="","Escoger Grupo de Gasto",)&amp;" "&amp;(IF(AJ650="","Escoger Item Presupuestario",)&amp;" "&amp;(IF(AL650="","Llenar valor de actividad",)))))))))))))))))," ")</f>
        <v xml:space="preserve"> </v>
      </c>
      <c r="BB650" s="108"/>
      <c r="BC650" s="108"/>
      <c r="BD650" s="108"/>
      <c r="BE650" s="136" t="str">
        <f t="shared" ref="BE650:BE713" si="84">IF(BD650&lt;&gt;"",AL650-BD650,"")</f>
        <v/>
      </c>
      <c r="BF650" s="108"/>
      <c r="BG650" s="110"/>
      <c r="BH650" s="110"/>
      <c r="BI650" s="110"/>
      <c r="BJ650" s="137" t="str">
        <f t="shared" ref="BJ650:BJ713" si="85">IF(BI650&lt;&gt;"",BE650-BI650,"")</f>
        <v/>
      </c>
      <c r="BK650" s="110"/>
      <c r="BL650" s="108"/>
      <c r="BM650" s="108"/>
      <c r="BN650" s="108"/>
      <c r="BO650" s="135" t="str">
        <f t="shared" ref="BO650:BO713" si="86">IF(BN650&lt;&gt;"",BJ650-BN650,"")</f>
        <v/>
      </c>
      <c r="BP650" s="108"/>
      <c r="BQ650" s="108"/>
      <c r="BR650" s="108"/>
      <c r="BS650" s="108"/>
      <c r="BT650" s="135" t="str">
        <f t="shared" ref="BT650:BT713" si="87">IF(BS650&lt;&gt;"",BO650-BS650,"")</f>
        <v/>
      </c>
      <c r="BU650" s="108"/>
      <c r="BV650" s="108"/>
      <c r="BW650" s="108"/>
      <c r="BX650" s="108"/>
      <c r="BY650" s="135" t="str">
        <f t="shared" ref="BY650:BY713" si="88">IF(BX650&lt;&gt;"",BT650-BX650,"")</f>
        <v/>
      </c>
      <c r="BZ650" s="108"/>
    </row>
    <row r="651" spans="1:78" x14ac:dyDescent="0.25">
      <c r="A651" s="27"/>
      <c r="B651" s="27"/>
      <c r="C651" s="27"/>
      <c r="D651" s="27"/>
      <c r="E651" s="28" t="str">
        <f>+IF(C651&lt;&gt;"",VLOOKUP(MID(C651,18,5),NIVELES!$A$133:$B$213,2,0),"")</f>
        <v/>
      </c>
      <c r="F651" s="88"/>
      <c r="G651" s="28" t="str">
        <f>IF(F651&lt;&gt;"",VLOOKUP(F651,NIVELES!$A$246:$C$464,3,0),"")</f>
        <v/>
      </c>
      <c r="H651" s="27"/>
      <c r="I651" s="27"/>
      <c r="J651" s="27"/>
      <c r="K651" s="107"/>
      <c r="L651" s="27"/>
      <c r="M651" s="46"/>
      <c r="N651" s="46"/>
      <c r="O651" s="46"/>
      <c r="P651" s="46"/>
      <c r="Q651" s="46"/>
      <c r="R651" s="46"/>
      <c r="S651" s="46"/>
      <c r="T651" s="46"/>
      <c r="U651" s="46"/>
      <c r="V651" s="46"/>
      <c r="W651" s="46"/>
      <c r="X651" s="46"/>
      <c r="Y651" s="41" t="str">
        <f>IF(A651&lt;&gt;"",IF(D651="DIRECCIÓN_DE_TRANSFERENCIAS","280 0031",VLOOKUP(C651,NIVELES!$A$14:$B$105,2,0)),"")</f>
        <v/>
      </c>
      <c r="Z651" s="106"/>
      <c r="AA651" s="43" t="str">
        <f>+IF(D651&lt;&gt;"",VLOOKUP(D651,NIVELES!$D$19:$H$25,2,0),"")</f>
        <v/>
      </c>
      <c r="AB651" s="28" t="str">
        <f>+IF(D651&lt;&gt;"",VLOOKUP(D651,NIVELES!$D$19:$H$25,3,0),"")</f>
        <v/>
      </c>
      <c r="AC651" s="28" t="str">
        <f>+IF(D651&lt;&gt;"",VLOOKUP(D651,NIVELES!$D$19:$H$25,4,0),"")</f>
        <v/>
      </c>
      <c r="AD651" s="28" t="str">
        <f>+IF(D651&lt;&gt;"",VLOOKUP(D651,NIVELES!$D$19:$H$25,5,0),"")</f>
        <v/>
      </c>
      <c r="AE651" s="44" t="str">
        <f>IF(AF651&lt;&gt;"",VLOOKUP(AF651,NIVELES!$F$495:$G$540,2,0),"")</f>
        <v/>
      </c>
      <c r="AF651" s="27"/>
      <c r="AG651" s="27"/>
      <c r="AH651" s="28" t="str">
        <f>+IF(AG651&lt;&gt;"",VLOOKUP(AG651,NIVELES!$A$800:$B$876,2,0),"")</f>
        <v/>
      </c>
      <c r="AI651" s="27"/>
      <c r="AJ651" s="27"/>
      <c r="AK651" s="28" t="str">
        <f>IF(AJ651&lt;&gt;"",+VLOOKUP(AJ651,NIVELES!$A$890:$B$1237,2,0),"")</f>
        <v/>
      </c>
      <c r="AL651" s="29"/>
      <c r="AM651" s="29"/>
      <c r="AN651" s="29"/>
      <c r="AO651" s="29"/>
      <c r="AP651" s="29"/>
      <c r="AQ651" s="29"/>
      <c r="AR651" s="29"/>
      <c r="AS651" s="29"/>
      <c r="AT651" s="29"/>
      <c r="AU651" s="29"/>
      <c r="AV651" s="29"/>
      <c r="AW651" s="29"/>
      <c r="AX651" s="29"/>
      <c r="AY651" s="31">
        <f t="shared" si="81"/>
        <v>0</v>
      </c>
      <c r="AZ651" s="30" t="str">
        <f t="shared" si="82"/>
        <v xml:space="preserve"> </v>
      </c>
      <c r="BA651" s="35" t="str">
        <f t="shared" si="83"/>
        <v xml:space="preserve"> </v>
      </c>
      <c r="BB651" s="108"/>
      <c r="BC651" s="108"/>
      <c r="BD651" s="108"/>
      <c r="BE651" s="136" t="str">
        <f t="shared" si="84"/>
        <v/>
      </c>
      <c r="BF651" s="108"/>
      <c r="BG651" s="110"/>
      <c r="BH651" s="110"/>
      <c r="BI651" s="110"/>
      <c r="BJ651" s="137" t="str">
        <f t="shared" si="85"/>
        <v/>
      </c>
      <c r="BK651" s="110"/>
      <c r="BL651" s="108"/>
      <c r="BM651" s="108"/>
      <c r="BN651" s="108"/>
      <c r="BO651" s="135" t="str">
        <f t="shared" si="86"/>
        <v/>
      </c>
      <c r="BP651" s="108"/>
      <c r="BQ651" s="108"/>
      <c r="BR651" s="108"/>
      <c r="BS651" s="108"/>
      <c r="BT651" s="135" t="str">
        <f t="shared" si="87"/>
        <v/>
      </c>
      <c r="BU651" s="108"/>
      <c r="BV651" s="108"/>
      <c r="BW651" s="108"/>
      <c r="BX651" s="108"/>
      <c r="BY651" s="135" t="str">
        <f t="shared" si="88"/>
        <v/>
      </c>
      <c r="BZ651" s="108"/>
    </row>
    <row r="652" spans="1:78" x14ac:dyDescent="0.25">
      <c r="A652" s="27"/>
      <c r="B652" s="27"/>
      <c r="C652" s="27"/>
      <c r="D652" s="27"/>
      <c r="E652" s="28" t="str">
        <f>+IF(C652&lt;&gt;"",VLOOKUP(MID(C652,18,5),NIVELES!$A$133:$B$213,2,0),"")</f>
        <v/>
      </c>
      <c r="F652" s="88"/>
      <c r="G652" s="28" t="str">
        <f>IF(F652&lt;&gt;"",VLOOKUP(F652,NIVELES!$A$246:$C$464,3,0),"")</f>
        <v/>
      </c>
      <c r="H652" s="27"/>
      <c r="I652" s="27"/>
      <c r="J652" s="27"/>
      <c r="K652" s="107"/>
      <c r="L652" s="27"/>
      <c r="M652" s="46"/>
      <c r="N652" s="46"/>
      <c r="O652" s="46"/>
      <c r="P652" s="46"/>
      <c r="Q652" s="46"/>
      <c r="R652" s="46"/>
      <c r="S652" s="46"/>
      <c r="T652" s="46"/>
      <c r="U652" s="46"/>
      <c r="V652" s="46"/>
      <c r="W652" s="46"/>
      <c r="X652" s="46"/>
      <c r="Y652" s="41" t="str">
        <f>IF(A652&lt;&gt;"",IF(D652="DIRECCIÓN_DE_TRANSFERENCIAS","280 0031",VLOOKUP(C652,NIVELES!$A$14:$B$105,2,0)),"")</f>
        <v/>
      </c>
      <c r="Z652" s="106"/>
      <c r="AA652" s="43" t="str">
        <f>+IF(D652&lt;&gt;"",VLOOKUP(D652,NIVELES!$D$19:$H$25,2,0),"")</f>
        <v/>
      </c>
      <c r="AB652" s="28" t="str">
        <f>+IF(D652&lt;&gt;"",VLOOKUP(D652,NIVELES!$D$19:$H$25,3,0),"")</f>
        <v/>
      </c>
      <c r="AC652" s="28" t="str">
        <f>+IF(D652&lt;&gt;"",VLOOKUP(D652,NIVELES!$D$19:$H$25,4,0),"")</f>
        <v/>
      </c>
      <c r="AD652" s="28" t="str">
        <f>+IF(D652&lt;&gt;"",VLOOKUP(D652,NIVELES!$D$19:$H$25,5,0),"")</f>
        <v/>
      </c>
      <c r="AE652" s="44" t="str">
        <f>IF(AF652&lt;&gt;"",VLOOKUP(AF652,NIVELES!$F$495:$G$540,2,0),"")</f>
        <v/>
      </c>
      <c r="AF652" s="27"/>
      <c r="AG652" s="27"/>
      <c r="AH652" s="28" t="str">
        <f>+IF(AG652&lt;&gt;"",VLOOKUP(AG652,NIVELES!$A$800:$B$876,2,0),"")</f>
        <v/>
      </c>
      <c r="AI652" s="27"/>
      <c r="AJ652" s="27"/>
      <c r="AK652" s="28" t="str">
        <f>IF(AJ652&lt;&gt;"",+VLOOKUP(AJ652,NIVELES!$A$890:$B$1237,2,0),"")</f>
        <v/>
      </c>
      <c r="AL652" s="29"/>
      <c r="AM652" s="29"/>
      <c r="AN652" s="29"/>
      <c r="AO652" s="29"/>
      <c r="AP652" s="29"/>
      <c r="AQ652" s="29"/>
      <c r="AR652" s="29"/>
      <c r="AS652" s="29"/>
      <c r="AT652" s="29"/>
      <c r="AU652" s="29"/>
      <c r="AV652" s="29"/>
      <c r="AW652" s="29"/>
      <c r="AX652" s="29"/>
      <c r="AY652" s="31">
        <f t="shared" si="81"/>
        <v>0</v>
      </c>
      <c r="AZ652" s="30" t="str">
        <f t="shared" si="82"/>
        <v xml:space="preserve"> </v>
      </c>
      <c r="BA652" s="35" t="str">
        <f t="shared" si="83"/>
        <v xml:space="preserve"> </v>
      </c>
      <c r="BB652" s="108"/>
      <c r="BC652" s="108"/>
      <c r="BD652" s="108"/>
      <c r="BE652" s="136" t="str">
        <f t="shared" si="84"/>
        <v/>
      </c>
      <c r="BF652" s="108"/>
      <c r="BG652" s="110"/>
      <c r="BH652" s="110"/>
      <c r="BI652" s="110"/>
      <c r="BJ652" s="137" t="str">
        <f t="shared" si="85"/>
        <v/>
      </c>
      <c r="BK652" s="110"/>
      <c r="BL652" s="108"/>
      <c r="BM652" s="108"/>
      <c r="BN652" s="108"/>
      <c r="BO652" s="135" t="str">
        <f t="shared" si="86"/>
        <v/>
      </c>
      <c r="BP652" s="108"/>
      <c r="BQ652" s="108"/>
      <c r="BR652" s="108"/>
      <c r="BS652" s="108"/>
      <c r="BT652" s="135" t="str">
        <f t="shared" si="87"/>
        <v/>
      </c>
      <c r="BU652" s="108"/>
      <c r="BV652" s="108"/>
      <c r="BW652" s="108"/>
      <c r="BX652" s="108"/>
      <c r="BY652" s="135" t="str">
        <f t="shared" si="88"/>
        <v/>
      </c>
      <c r="BZ652" s="108"/>
    </row>
    <row r="653" spans="1:78" x14ac:dyDescent="0.25">
      <c r="A653" s="27"/>
      <c r="B653" s="27"/>
      <c r="C653" s="27"/>
      <c r="D653" s="27"/>
      <c r="E653" s="28" t="str">
        <f>+IF(C653&lt;&gt;"",VLOOKUP(MID(C653,18,5),NIVELES!$A$133:$B$213,2,0),"")</f>
        <v/>
      </c>
      <c r="F653" s="88"/>
      <c r="G653" s="28" t="str">
        <f>IF(F653&lt;&gt;"",VLOOKUP(F653,NIVELES!$A$246:$C$464,3,0),"")</f>
        <v/>
      </c>
      <c r="H653" s="27"/>
      <c r="I653" s="27"/>
      <c r="J653" s="27"/>
      <c r="K653" s="107"/>
      <c r="L653" s="27"/>
      <c r="M653" s="46"/>
      <c r="N653" s="46"/>
      <c r="O653" s="46"/>
      <c r="P653" s="46"/>
      <c r="Q653" s="46"/>
      <c r="R653" s="46"/>
      <c r="S653" s="46"/>
      <c r="T653" s="46"/>
      <c r="U653" s="46"/>
      <c r="V653" s="46"/>
      <c r="W653" s="46"/>
      <c r="X653" s="46"/>
      <c r="Y653" s="41" t="str">
        <f>IF(A653&lt;&gt;"",IF(D653="DIRECCIÓN_DE_TRANSFERENCIAS","280 0031",VLOOKUP(C653,NIVELES!$A$14:$B$105,2,0)),"")</f>
        <v/>
      </c>
      <c r="Z653" s="106"/>
      <c r="AA653" s="43" t="str">
        <f>+IF(D653&lt;&gt;"",VLOOKUP(D653,NIVELES!$D$19:$H$25,2,0),"")</f>
        <v/>
      </c>
      <c r="AB653" s="28" t="str">
        <f>+IF(D653&lt;&gt;"",VLOOKUP(D653,NIVELES!$D$19:$H$25,3,0),"")</f>
        <v/>
      </c>
      <c r="AC653" s="28" t="str">
        <f>+IF(D653&lt;&gt;"",VLOOKUP(D653,NIVELES!$D$19:$H$25,4,0),"")</f>
        <v/>
      </c>
      <c r="AD653" s="28" t="str">
        <f>+IF(D653&lt;&gt;"",VLOOKUP(D653,NIVELES!$D$19:$H$25,5,0),"")</f>
        <v/>
      </c>
      <c r="AE653" s="44" t="str">
        <f>IF(AF653&lt;&gt;"",VLOOKUP(AF653,NIVELES!$F$495:$G$540,2,0),"")</f>
        <v/>
      </c>
      <c r="AF653" s="27"/>
      <c r="AG653" s="27"/>
      <c r="AH653" s="28" t="str">
        <f>+IF(AG653&lt;&gt;"",VLOOKUP(AG653,NIVELES!$A$800:$B$876,2,0),"")</f>
        <v/>
      </c>
      <c r="AI653" s="27"/>
      <c r="AJ653" s="27"/>
      <c r="AK653" s="28" t="str">
        <f>IF(AJ653&lt;&gt;"",+VLOOKUP(AJ653,NIVELES!$A$890:$B$1237,2,0),"")</f>
        <v/>
      </c>
      <c r="AL653" s="29"/>
      <c r="AM653" s="29"/>
      <c r="AN653" s="29"/>
      <c r="AO653" s="29"/>
      <c r="AP653" s="29"/>
      <c r="AQ653" s="29"/>
      <c r="AR653" s="29"/>
      <c r="AS653" s="29"/>
      <c r="AT653" s="29"/>
      <c r="AU653" s="29"/>
      <c r="AV653" s="29"/>
      <c r="AW653" s="29"/>
      <c r="AX653" s="29"/>
      <c r="AY653" s="31">
        <f t="shared" si="81"/>
        <v>0</v>
      </c>
      <c r="AZ653" s="30" t="str">
        <f t="shared" si="82"/>
        <v xml:space="preserve"> </v>
      </c>
      <c r="BA653" s="35" t="str">
        <f t="shared" si="83"/>
        <v xml:space="preserve"> </v>
      </c>
      <c r="BB653" s="108"/>
      <c r="BC653" s="108"/>
      <c r="BD653" s="108"/>
      <c r="BE653" s="136" t="str">
        <f t="shared" si="84"/>
        <v/>
      </c>
      <c r="BF653" s="108"/>
      <c r="BG653" s="110"/>
      <c r="BH653" s="110"/>
      <c r="BI653" s="110"/>
      <c r="BJ653" s="137" t="str">
        <f t="shared" si="85"/>
        <v/>
      </c>
      <c r="BK653" s="110"/>
      <c r="BL653" s="108"/>
      <c r="BM653" s="108"/>
      <c r="BN653" s="108"/>
      <c r="BO653" s="135" t="str">
        <f t="shared" si="86"/>
        <v/>
      </c>
      <c r="BP653" s="108"/>
      <c r="BQ653" s="108"/>
      <c r="BR653" s="108"/>
      <c r="BS653" s="108"/>
      <c r="BT653" s="135" t="str">
        <f t="shared" si="87"/>
        <v/>
      </c>
      <c r="BU653" s="108"/>
      <c r="BV653" s="108"/>
      <c r="BW653" s="108"/>
      <c r="BX653" s="108"/>
      <c r="BY653" s="135" t="str">
        <f t="shared" si="88"/>
        <v/>
      </c>
      <c r="BZ653" s="108"/>
    </row>
    <row r="654" spans="1:78" x14ac:dyDescent="0.25">
      <c r="A654" s="27"/>
      <c r="B654" s="27"/>
      <c r="C654" s="27"/>
      <c r="D654" s="27"/>
      <c r="E654" s="28" t="str">
        <f>+IF(C654&lt;&gt;"",VLOOKUP(MID(C654,18,5),NIVELES!$A$133:$B$213,2,0),"")</f>
        <v/>
      </c>
      <c r="F654" s="88"/>
      <c r="G654" s="28" t="str">
        <f>IF(F654&lt;&gt;"",VLOOKUP(F654,NIVELES!$A$246:$C$464,3,0),"")</f>
        <v/>
      </c>
      <c r="H654" s="27"/>
      <c r="I654" s="27"/>
      <c r="J654" s="27"/>
      <c r="K654" s="107"/>
      <c r="L654" s="27"/>
      <c r="M654" s="46"/>
      <c r="N654" s="46"/>
      <c r="O654" s="46"/>
      <c r="P654" s="46"/>
      <c r="Q654" s="46"/>
      <c r="R654" s="46"/>
      <c r="S654" s="46"/>
      <c r="T654" s="46"/>
      <c r="U654" s="46"/>
      <c r="V654" s="46"/>
      <c r="W654" s="46"/>
      <c r="X654" s="46"/>
      <c r="Y654" s="41" t="str">
        <f>IF(A654&lt;&gt;"",IF(D654="DIRECCIÓN_DE_TRANSFERENCIAS","280 0031",VLOOKUP(C654,NIVELES!$A$14:$B$105,2,0)),"")</f>
        <v/>
      </c>
      <c r="Z654" s="106"/>
      <c r="AA654" s="43" t="str">
        <f>+IF(D654&lt;&gt;"",VLOOKUP(D654,NIVELES!$D$19:$H$25,2,0),"")</f>
        <v/>
      </c>
      <c r="AB654" s="28" t="str">
        <f>+IF(D654&lt;&gt;"",VLOOKUP(D654,NIVELES!$D$19:$H$25,3,0),"")</f>
        <v/>
      </c>
      <c r="AC654" s="28" t="str">
        <f>+IF(D654&lt;&gt;"",VLOOKUP(D654,NIVELES!$D$19:$H$25,4,0),"")</f>
        <v/>
      </c>
      <c r="AD654" s="28" t="str">
        <f>+IF(D654&lt;&gt;"",VLOOKUP(D654,NIVELES!$D$19:$H$25,5,0),"")</f>
        <v/>
      </c>
      <c r="AE654" s="44" t="str">
        <f>IF(AF654&lt;&gt;"",VLOOKUP(AF654,NIVELES!$F$495:$G$540,2,0),"")</f>
        <v/>
      </c>
      <c r="AF654" s="27"/>
      <c r="AG654" s="27"/>
      <c r="AH654" s="28" t="str">
        <f>+IF(AG654&lt;&gt;"",VLOOKUP(AG654,NIVELES!$A$800:$B$876,2,0),"")</f>
        <v/>
      </c>
      <c r="AI654" s="27"/>
      <c r="AJ654" s="27"/>
      <c r="AK654" s="28" t="str">
        <f>IF(AJ654&lt;&gt;"",+VLOOKUP(AJ654,NIVELES!$A$890:$B$1237,2,0),"")</f>
        <v/>
      </c>
      <c r="AL654" s="29"/>
      <c r="AM654" s="29"/>
      <c r="AN654" s="29"/>
      <c r="AO654" s="29"/>
      <c r="AP654" s="29"/>
      <c r="AQ654" s="29"/>
      <c r="AR654" s="29"/>
      <c r="AS654" s="29"/>
      <c r="AT654" s="29"/>
      <c r="AU654" s="29"/>
      <c r="AV654" s="29"/>
      <c r="AW654" s="29"/>
      <c r="AX654" s="29"/>
      <c r="AY654" s="31">
        <f t="shared" si="81"/>
        <v>0</v>
      </c>
      <c r="AZ654" s="30" t="str">
        <f t="shared" si="82"/>
        <v xml:space="preserve"> </v>
      </c>
      <c r="BA654" s="35" t="str">
        <f t="shared" si="83"/>
        <v xml:space="preserve"> </v>
      </c>
      <c r="BB654" s="108"/>
      <c r="BC654" s="108"/>
      <c r="BD654" s="108"/>
      <c r="BE654" s="136" t="str">
        <f t="shared" si="84"/>
        <v/>
      </c>
      <c r="BF654" s="108"/>
      <c r="BG654" s="110"/>
      <c r="BH654" s="110"/>
      <c r="BI654" s="110"/>
      <c r="BJ654" s="137" t="str">
        <f t="shared" si="85"/>
        <v/>
      </c>
      <c r="BK654" s="110"/>
      <c r="BL654" s="108"/>
      <c r="BM654" s="108"/>
      <c r="BN654" s="108"/>
      <c r="BO654" s="135" t="str">
        <f t="shared" si="86"/>
        <v/>
      </c>
      <c r="BP654" s="108"/>
      <c r="BQ654" s="108"/>
      <c r="BR654" s="108"/>
      <c r="BS654" s="108"/>
      <c r="BT654" s="135" t="str">
        <f t="shared" si="87"/>
        <v/>
      </c>
      <c r="BU654" s="108"/>
      <c r="BV654" s="108"/>
      <c r="BW654" s="108"/>
      <c r="BX654" s="108"/>
      <c r="BY654" s="135" t="str">
        <f t="shared" si="88"/>
        <v/>
      </c>
      <c r="BZ654" s="108"/>
    </row>
    <row r="655" spans="1:78" x14ac:dyDescent="0.25">
      <c r="A655" s="27"/>
      <c r="B655" s="27"/>
      <c r="C655" s="27"/>
      <c r="D655" s="27"/>
      <c r="E655" s="28" t="str">
        <f>+IF(C655&lt;&gt;"",VLOOKUP(MID(C655,18,5),NIVELES!$A$133:$B$213,2,0),"")</f>
        <v/>
      </c>
      <c r="F655" s="88"/>
      <c r="G655" s="28" t="str">
        <f>IF(F655&lt;&gt;"",VLOOKUP(F655,NIVELES!$A$246:$C$464,3,0),"")</f>
        <v/>
      </c>
      <c r="H655" s="27"/>
      <c r="I655" s="27"/>
      <c r="J655" s="27"/>
      <c r="K655" s="107"/>
      <c r="L655" s="27"/>
      <c r="M655" s="46"/>
      <c r="N655" s="46"/>
      <c r="O655" s="46"/>
      <c r="P655" s="46"/>
      <c r="Q655" s="46"/>
      <c r="R655" s="46"/>
      <c r="S655" s="46"/>
      <c r="T655" s="46"/>
      <c r="U655" s="46"/>
      <c r="V655" s="46"/>
      <c r="W655" s="46"/>
      <c r="X655" s="46"/>
      <c r="Y655" s="41" t="str">
        <f>IF(A655&lt;&gt;"",IF(D655="DIRECCIÓN_DE_TRANSFERENCIAS","280 0031",VLOOKUP(C655,NIVELES!$A$14:$B$105,2,0)),"")</f>
        <v/>
      </c>
      <c r="Z655" s="106"/>
      <c r="AA655" s="43" t="str">
        <f>+IF(D655&lt;&gt;"",VLOOKUP(D655,NIVELES!$D$19:$H$25,2,0),"")</f>
        <v/>
      </c>
      <c r="AB655" s="28" t="str">
        <f>+IF(D655&lt;&gt;"",VLOOKUP(D655,NIVELES!$D$19:$H$25,3,0),"")</f>
        <v/>
      </c>
      <c r="AC655" s="28" t="str">
        <f>+IF(D655&lt;&gt;"",VLOOKUP(D655,NIVELES!$D$19:$H$25,4,0),"")</f>
        <v/>
      </c>
      <c r="AD655" s="28" t="str">
        <f>+IF(D655&lt;&gt;"",VLOOKUP(D655,NIVELES!$D$19:$H$25,5,0),"")</f>
        <v/>
      </c>
      <c r="AE655" s="44" t="str">
        <f>IF(AF655&lt;&gt;"",VLOOKUP(AF655,NIVELES!$F$495:$G$540,2,0),"")</f>
        <v/>
      </c>
      <c r="AF655" s="27"/>
      <c r="AG655" s="27"/>
      <c r="AH655" s="28" t="str">
        <f>+IF(AG655&lt;&gt;"",VLOOKUP(AG655,NIVELES!$A$800:$B$876,2,0),"")</f>
        <v/>
      </c>
      <c r="AI655" s="27"/>
      <c r="AJ655" s="27"/>
      <c r="AK655" s="28" t="str">
        <f>IF(AJ655&lt;&gt;"",+VLOOKUP(AJ655,NIVELES!$A$890:$B$1237,2,0),"")</f>
        <v/>
      </c>
      <c r="AL655" s="29"/>
      <c r="AM655" s="29"/>
      <c r="AN655" s="29"/>
      <c r="AO655" s="29"/>
      <c r="AP655" s="29"/>
      <c r="AQ655" s="29"/>
      <c r="AR655" s="29"/>
      <c r="AS655" s="29"/>
      <c r="AT655" s="29"/>
      <c r="AU655" s="29"/>
      <c r="AV655" s="29"/>
      <c r="AW655" s="29"/>
      <c r="AX655" s="29"/>
      <c r="AY655" s="31">
        <f t="shared" si="81"/>
        <v>0</v>
      </c>
      <c r="AZ655" s="30" t="str">
        <f t="shared" si="82"/>
        <v xml:space="preserve"> </v>
      </c>
      <c r="BA655" s="35" t="str">
        <f t="shared" si="83"/>
        <v xml:space="preserve"> </v>
      </c>
      <c r="BB655" s="108"/>
      <c r="BC655" s="108"/>
      <c r="BD655" s="108"/>
      <c r="BE655" s="136" t="str">
        <f t="shared" si="84"/>
        <v/>
      </c>
      <c r="BF655" s="108"/>
      <c r="BG655" s="110"/>
      <c r="BH655" s="110"/>
      <c r="BI655" s="110"/>
      <c r="BJ655" s="137" t="str">
        <f t="shared" si="85"/>
        <v/>
      </c>
      <c r="BK655" s="110"/>
      <c r="BL655" s="108"/>
      <c r="BM655" s="108"/>
      <c r="BN655" s="108"/>
      <c r="BO655" s="135" t="str">
        <f t="shared" si="86"/>
        <v/>
      </c>
      <c r="BP655" s="108"/>
      <c r="BQ655" s="108"/>
      <c r="BR655" s="108"/>
      <c r="BS655" s="108"/>
      <c r="BT655" s="135" t="str">
        <f t="shared" si="87"/>
        <v/>
      </c>
      <c r="BU655" s="108"/>
      <c r="BV655" s="108"/>
      <c r="BW655" s="108"/>
      <c r="BX655" s="108"/>
      <c r="BY655" s="135" t="str">
        <f t="shared" si="88"/>
        <v/>
      </c>
      <c r="BZ655" s="108"/>
    </row>
    <row r="656" spans="1:78" x14ac:dyDescent="0.25">
      <c r="A656" s="27"/>
      <c r="B656" s="27"/>
      <c r="C656" s="27"/>
      <c r="D656" s="27"/>
      <c r="E656" s="28" t="str">
        <f>+IF(C656&lt;&gt;"",VLOOKUP(MID(C656,18,5),NIVELES!$A$133:$B$213,2,0),"")</f>
        <v/>
      </c>
      <c r="F656" s="88"/>
      <c r="G656" s="28" t="str">
        <f>IF(F656&lt;&gt;"",VLOOKUP(F656,NIVELES!$A$246:$C$464,3,0),"")</f>
        <v/>
      </c>
      <c r="H656" s="27"/>
      <c r="I656" s="27"/>
      <c r="J656" s="27"/>
      <c r="K656" s="107"/>
      <c r="L656" s="27"/>
      <c r="M656" s="46"/>
      <c r="N656" s="46"/>
      <c r="O656" s="46"/>
      <c r="P656" s="46"/>
      <c r="Q656" s="46"/>
      <c r="R656" s="46"/>
      <c r="S656" s="46"/>
      <c r="T656" s="46"/>
      <c r="U656" s="46"/>
      <c r="V656" s="46"/>
      <c r="W656" s="46"/>
      <c r="X656" s="46"/>
      <c r="Y656" s="41" t="str">
        <f>IF(A656&lt;&gt;"",IF(D656="DIRECCIÓN_DE_TRANSFERENCIAS","280 0031",VLOOKUP(C656,NIVELES!$A$14:$B$105,2,0)),"")</f>
        <v/>
      </c>
      <c r="Z656" s="106"/>
      <c r="AA656" s="43" t="str">
        <f>+IF(D656&lt;&gt;"",VLOOKUP(D656,NIVELES!$D$19:$H$25,2,0),"")</f>
        <v/>
      </c>
      <c r="AB656" s="28" t="str">
        <f>+IF(D656&lt;&gt;"",VLOOKUP(D656,NIVELES!$D$19:$H$25,3,0),"")</f>
        <v/>
      </c>
      <c r="AC656" s="28" t="str">
        <f>+IF(D656&lt;&gt;"",VLOOKUP(D656,NIVELES!$D$19:$H$25,4,0),"")</f>
        <v/>
      </c>
      <c r="AD656" s="28" t="str">
        <f>+IF(D656&lt;&gt;"",VLOOKUP(D656,NIVELES!$D$19:$H$25,5,0),"")</f>
        <v/>
      </c>
      <c r="AE656" s="44" t="str">
        <f>IF(AF656&lt;&gt;"",VLOOKUP(AF656,NIVELES!$F$495:$G$540,2,0),"")</f>
        <v/>
      </c>
      <c r="AF656" s="27"/>
      <c r="AG656" s="27"/>
      <c r="AH656" s="28" t="str">
        <f>+IF(AG656&lt;&gt;"",VLOOKUP(AG656,NIVELES!$A$800:$B$876,2,0),"")</f>
        <v/>
      </c>
      <c r="AI656" s="27"/>
      <c r="AJ656" s="27"/>
      <c r="AK656" s="28" t="str">
        <f>IF(AJ656&lt;&gt;"",+VLOOKUP(AJ656,NIVELES!$A$890:$B$1237,2,0),"")</f>
        <v/>
      </c>
      <c r="AL656" s="29"/>
      <c r="AM656" s="29"/>
      <c r="AN656" s="29"/>
      <c r="AO656" s="29"/>
      <c r="AP656" s="29"/>
      <c r="AQ656" s="29"/>
      <c r="AR656" s="29"/>
      <c r="AS656" s="29"/>
      <c r="AT656" s="29"/>
      <c r="AU656" s="29"/>
      <c r="AV656" s="29"/>
      <c r="AW656" s="29"/>
      <c r="AX656" s="29"/>
      <c r="AY656" s="31">
        <f t="shared" si="81"/>
        <v>0</v>
      </c>
      <c r="AZ656" s="30" t="str">
        <f t="shared" si="82"/>
        <v xml:space="preserve"> </v>
      </c>
      <c r="BA656" s="35" t="str">
        <f t="shared" si="83"/>
        <v xml:space="preserve"> </v>
      </c>
      <c r="BB656" s="108"/>
      <c r="BC656" s="108"/>
      <c r="BD656" s="108"/>
      <c r="BE656" s="136" t="str">
        <f t="shared" si="84"/>
        <v/>
      </c>
      <c r="BF656" s="108"/>
      <c r="BG656" s="110"/>
      <c r="BH656" s="110"/>
      <c r="BI656" s="110"/>
      <c r="BJ656" s="137" t="str">
        <f t="shared" si="85"/>
        <v/>
      </c>
      <c r="BK656" s="110"/>
      <c r="BL656" s="108"/>
      <c r="BM656" s="108"/>
      <c r="BN656" s="108"/>
      <c r="BO656" s="135" t="str">
        <f t="shared" si="86"/>
        <v/>
      </c>
      <c r="BP656" s="108"/>
      <c r="BQ656" s="108"/>
      <c r="BR656" s="108"/>
      <c r="BS656" s="108"/>
      <c r="BT656" s="135" t="str">
        <f t="shared" si="87"/>
        <v/>
      </c>
      <c r="BU656" s="108"/>
      <c r="BV656" s="108"/>
      <c r="BW656" s="108"/>
      <c r="BX656" s="108"/>
      <c r="BY656" s="135" t="str">
        <f t="shared" si="88"/>
        <v/>
      </c>
      <c r="BZ656" s="108"/>
    </row>
    <row r="657" spans="1:78" x14ac:dyDescent="0.25">
      <c r="A657" s="27"/>
      <c r="B657" s="27"/>
      <c r="C657" s="27"/>
      <c r="D657" s="27"/>
      <c r="E657" s="28" t="str">
        <f>+IF(C657&lt;&gt;"",VLOOKUP(MID(C657,18,5),NIVELES!$A$133:$B$213,2,0),"")</f>
        <v/>
      </c>
      <c r="F657" s="88"/>
      <c r="G657" s="28" t="str">
        <f>IF(F657&lt;&gt;"",VLOOKUP(F657,NIVELES!$A$246:$C$464,3,0),"")</f>
        <v/>
      </c>
      <c r="H657" s="27"/>
      <c r="I657" s="27"/>
      <c r="J657" s="27"/>
      <c r="K657" s="107"/>
      <c r="L657" s="27"/>
      <c r="M657" s="46"/>
      <c r="N657" s="46"/>
      <c r="O657" s="46"/>
      <c r="P657" s="46"/>
      <c r="Q657" s="46"/>
      <c r="R657" s="46"/>
      <c r="S657" s="46"/>
      <c r="T657" s="46"/>
      <c r="U657" s="46"/>
      <c r="V657" s="46"/>
      <c r="W657" s="46"/>
      <c r="X657" s="46"/>
      <c r="Y657" s="41" t="str">
        <f>IF(A657&lt;&gt;"",IF(D657="DIRECCIÓN_DE_TRANSFERENCIAS","280 0031",VLOOKUP(C657,NIVELES!$A$14:$B$105,2,0)),"")</f>
        <v/>
      </c>
      <c r="Z657" s="106"/>
      <c r="AA657" s="43" t="str">
        <f>+IF(D657&lt;&gt;"",VLOOKUP(D657,NIVELES!$D$19:$H$25,2,0),"")</f>
        <v/>
      </c>
      <c r="AB657" s="28" t="str">
        <f>+IF(D657&lt;&gt;"",VLOOKUP(D657,NIVELES!$D$19:$H$25,3,0),"")</f>
        <v/>
      </c>
      <c r="AC657" s="28" t="str">
        <f>+IF(D657&lt;&gt;"",VLOOKUP(D657,NIVELES!$D$19:$H$25,4,0),"")</f>
        <v/>
      </c>
      <c r="AD657" s="28" t="str">
        <f>+IF(D657&lt;&gt;"",VLOOKUP(D657,NIVELES!$D$19:$H$25,5,0),"")</f>
        <v/>
      </c>
      <c r="AE657" s="44" t="str">
        <f>IF(AF657&lt;&gt;"",VLOOKUP(AF657,NIVELES!$F$495:$G$540,2,0),"")</f>
        <v/>
      </c>
      <c r="AF657" s="27"/>
      <c r="AG657" s="27"/>
      <c r="AH657" s="28" t="str">
        <f>+IF(AG657&lt;&gt;"",VLOOKUP(AG657,NIVELES!$A$800:$B$876,2,0),"")</f>
        <v/>
      </c>
      <c r="AI657" s="27"/>
      <c r="AJ657" s="27"/>
      <c r="AK657" s="28" t="str">
        <f>IF(AJ657&lt;&gt;"",+VLOOKUP(AJ657,NIVELES!$A$890:$B$1237,2,0),"")</f>
        <v/>
      </c>
      <c r="AL657" s="29"/>
      <c r="AM657" s="29"/>
      <c r="AN657" s="29"/>
      <c r="AO657" s="29"/>
      <c r="AP657" s="29"/>
      <c r="AQ657" s="29"/>
      <c r="AR657" s="29"/>
      <c r="AS657" s="29"/>
      <c r="AT657" s="29"/>
      <c r="AU657" s="29"/>
      <c r="AV657" s="29"/>
      <c r="AW657" s="29"/>
      <c r="AX657" s="29"/>
      <c r="AY657" s="31">
        <f t="shared" si="81"/>
        <v>0</v>
      </c>
      <c r="AZ657" s="30" t="str">
        <f t="shared" si="82"/>
        <v xml:space="preserve"> </v>
      </c>
      <c r="BA657" s="35" t="str">
        <f t="shared" si="83"/>
        <v xml:space="preserve"> </v>
      </c>
      <c r="BB657" s="108"/>
      <c r="BC657" s="108"/>
      <c r="BD657" s="108"/>
      <c r="BE657" s="136" t="str">
        <f t="shared" si="84"/>
        <v/>
      </c>
      <c r="BF657" s="108"/>
      <c r="BG657" s="110"/>
      <c r="BH657" s="110"/>
      <c r="BI657" s="110"/>
      <c r="BJ657" s="137" t="str">
        <f t="shared" si="85"/>
        <v/>
      </c>
      <c r="BK657" s="110"/>
      <c r="BL657" s="108"/>
      <c r="BM657" s="108"/>
      <c r="BN657" s="108"/>
      <c r="BO657" s="135" t="str">
        <f t="shared" si="86"/>
        <v/>
      </c>
      <c r="BP657" s="108"/>
      <c r="BQ657" s="108"/>
      <c r="BR657" s="108"/>
      <c r="BS657" s="108"/>
      <c r="BT657" s="135" t="str">
        <f t="shared" si="87"/>
        <v/>
      </c>
      <c r="BU657" s="108"/>
      <c r="BV657" s="108"/>
      <c r="BW657" s="108"/>
      <c r="BX657" s="108"/>
      <c r="BY657" s="135" t="str">
        <f t="shared" si="88"/>
        <v/>
      </c>
      <c r="BZ657" s="108"/>
    </row>
    <row r="658" spans="1:78" x14ac:dyDescent="0.25">
      <c r="A658" s="27"/>
      <c r="B658" s="27"/>
      <c r="C658" s="27"/>
      <c r="D658" s="27"/>
      <c r="E658" s="28" t="str">
        <f>+IF(C658&lt;&gt;"",VLOOKUP(MID(C658,18,5),NIVELES!$A$133:$B$213,2,0),"")</f>
        <v/>
      </c>
      <c r="F658" s="88"/>
      <c r="G658" s="28" t="str">
        <f>IF(F658&lt;&gt;"",VLOOKUP(F658,NIVELES!$A$246:$C$464,3,0),"")</f>
        <v/>
      </c>
      <c r="H658" s="27"/>
      <c r="I658" s="27"/>
      <c r="J658" s="27"/>
      <c r="K658" s="107"/>
      <c r="L658" s="27"/>
      <c r="M658" s="46"/>
      <c r="N658" s="46"/>
      <c r="O658" s="46"/>
      <c r="P658" s="46"/>
      <c r="Q658" s="46"/>
      <c r="R658" s="46"/>
      <c r="S658" s="46"/>
      <c r="T658" s="46"/>
      <c r="U658" s="46"/>
      <c r="V658" s="46"/>
      <c r="W658" s="46"/>
      <c r="X658" s="46"/>
      <c r="Y658" s="41" t="str">
        <f>IF(A658&lt;&gt;"",IF(D658="DIRECCIÓN_DE_TRANSFERENCIAS","280 0031",VLOOKUP(C658,NIVELES!$A$14:$B$105,2,0)),"")</f>
        <v/>
      </c>
      <c r="Z658" s="106"/>
      <c r="AA658" s="43" t="str">
        <f>+IF(D658&lt;&gt;"",VLOOKUP(D658,NIVELES!$D$19:$H$25,2,0),"")</f>
        <v/>
      </c>
      <c r="AB658" s="28" t="str">
        <f>+IF(D658&lt;&gt;"",VLOOKUP(D658,NIVELES!$D$19:$H$25,3,0),"")</f>
        <v/>
      </c>
      <c r="AC658" s="28" t="str">
        <f>+IF(D658&lt;&gt;"",VLOOKUP(D658,NIVELES!$D$19:$H$25,4,0),"")</f>
        <v/>
      </c>
      <c r="AD658" s="28" t="str">
        <f>+IF(D658&lt;&gt;"",VLOOKUP(D658,NIVELES!$D$19:$H$25,5,0),"")</f>
        <v/>
      </c>
      <c r="AE658" s="44" t="str">
        <f>IF(AF658&lt;&gt;"",VLOOKUP(AF658,NIVELES!$F$495:$G$540,2,0),"")</f>
        <v/>
      </c>
      <c r="AF658" s="27"/>
      <c r="AG658" s="27"/>
      <c r="AH658" s="28" t="str">
        <f>+IF(AG658&lt;&gt;"",VLOOKUP(AG658,NIVELES!$A$800:$B$876,2,0),"")</f>
        <v/>
      </c>
      <c r="AI658" s="27"/>
      <c r="AJ658" s="27"/>
      <c r="AK658" s="28" t="str">
        <f>IF(AJ658&lt;&gt;"",+VLOOKUP(AJ658,NIVELES!$A$890:$B$1237,2,0),"")</f>
        <v/>
      </c>
      <c r="AL658" s="29"/>
      <c r="AM658" s="29"/>
      <c r="AN658" s="29"/>
      <c r="AO658" s="29"/>
      <c r="AP658" s="29"/>
      <c r="AQ658" s="29"/>
      <c r="AR658" s="29"/>
      <c r="AS658" s="29"/>
      <c r="AT658" s="29"/>
      <c r="AU658" s="29"/>
      <c r="AV658" s="29"/>
      <c r="AW658" s="29"/>
      <c r="AX658" s="29"/>
      <c r="AY658" s="31">
        <f t="shared" si="81"/>
        <v>0</v>
      </c>
      <c r="AZ658" s="30" t="str">
        <f t="shared" si="82"/>
        <v xml:space="preserve"> </v>
      </c>
      <c r="BA658" s="35" t="str">
        <f t="shared" si="83"/>
        <v xml:space="preserve"> </v>
      </c>
      <c r="BB658" s="108"/>
      <c r="BC658" s="108"/>
      <c r="BD658" s="108"/>
      <c r="BE658" s="136" t="str">
        <f t="shared" si="84"/>
        <v/>
      </c>
      <c r="BF658" s="108"/>
      <c r="BG658" s="110"/>
      <c r="BH658" s="110"/>
      <c r="BI658" s="110"/>
      <c r="BJ658" s="137" t="str">
        <f t="shared" si="85"/>
        <v/>
      </c>
      <c r="BK658" s="110"/>
      <c r="BL658" s="108"/>
      <c r="BM658" s="108"/>
      <c r="BN658" s="108"/>
      <c r="BO658" s="135" t="str">
        <f t="shared" si="86"/>
        <v/>
      </c>
      <c r="BP658" s="108"/>
      <c r="BQ658" s="108"/>
      <c r="BR658" s="108"/>
      <c r="BS658" s="108"/>
      <c r="BT658" s="135" t="str">
        <f t="shared" si="87"/>
        <v/>
      </c>
      <c r="BU658" s="108"/>
      <c r="BV658" s="108"/>
      <c r="BW658" s="108"/>
      <c r="BX658" s="108"/>
      <c r="BY658" s="135" t="str">
        <f t="shared" si="88"/>
        <v/>
      </c>
      <c r="BZ658" s="108"/>
    </row>
    <row r="659" spans="1:78" x14ac:dyDescent="0.25">
      <c r="A659" s="27"/>
      <c r="B659" s="27"/>
      <c r="C659" s="27"/>
      <c r="D659" s="27"/>
      <c r="E659" s="28" t="str">
        <f>+IF(C659&lt;&gt;"",VLOOKUP(MID(C659,18,5),NIVELES!$A$133:$B$213,2,0),"")</f>
        <v/>
      </c>
      <c r="F659" s="88"/>
      <c r="G659" s="28" t="str">
        <f>IF(F659&lt;&gt;"",VLOOKUP(F659,NIVELES!$A$246:$C$464,3,0),"")</f>
        <v/>
      </c>
      <c r="H659" s="27"/>
      <c r="I659" s="27"/>
      <c r="J659" s="27"/>
      <c r="K659" s="107"/>
      <c r="L659" s="27"/>
      <c r="M659" s="46"/>
      <c r="N659" s="46"/>
      <c r="O659" s="46"/>
      <c r="P659" s="46"/>
      <c r="Q659" s="46"/>
      <c r="R659" s="46"/>
      <c r="S659" s="46"/>
      <c r="T659" s="46"/>
      <c r="U659" s="46"/>
      <c r="V659" s="46"/>
      <c r="W659" s="46"/>
      <c r="X659" s="46"/>
      <c r="Y659" s="41" t="str">
        <f>IF(A659&lt;&gt;"",IF(D659="DIRECCIÓN_DE_TRANSFERENCIAS","280 0031",VLOOKUP(C659,NIVELES!$A$14:$B$105,2,0)),"")</f>
        <v/>
      </c>
      <c r="Z659" s="106"/>
      <c r="AA659" s="43" t="str">
        <f>+IF(D659&lt;&gt;"",VLOOKUP(D659,NIVELES!$D$19:$H$25,2,0),"")</f>
        <v/>
      </c>
      <c r="AB659" s="28" t="str">
        <f>+IF(D659&lt;&gt;"",VLOOKUP(D659,NIVELES!$D$19:$H$25,3,0),"")</f>
        <v/>
      </c>
      <c r="AC659" s="28" t="str">
        <f>+IF(D659&lt;&gt;"",VLOOKUP(D659,NIVELES!$D$19:$H$25,4,0),"")</f>
        <v/>
      </c>
      <c r="AD659" s="28" t="str">
        <f>+IF(D659&lt;&gt;"",VLOOKUP(D659,NIVELES!$D$19:$H$25,5,0),"")</f>
        <v/>
      </c>
      <c r="AE659" s="44" t="str">
        <f>IF(AF659&lt;&gt;"",VLOOKUP(AF659,NIVELES!$F$495:$G$540,2,0),"")</f>
        <v/>
      </c>
      <c r="AF659" s="27"/>
      <c r="AG659" s="27"/>
      <c r="AH659" s="28" t="str">
        <f>+IF(AG659&lt;&gt;"",VLOOKUP(AG659,NIVELES!$A$800:$B$876,2,0),"")</f>
        <v/>
      </c>
      <c r="AI659" s="27"/>
      <c r="AJ659" s="27"/>
      <c r="AK659" s="28" t="str">
        <f>IF(AJ659&lt;&gt;"",+VLOOKUP(AJ659,NIVELES!$A$890:$B$1237,2,0),"")</f>
        <v/>
      </c>
      <c r="AL659" s="29"/>
      <c r="AM659" s="29"/>
      <c r="AN659" s="29"/>
      <c r="AO659" s="29"/>
      <c r="AP659" s="29"/>
      <c r="AQ659" s="29"/>
      <c r="AR659" s="29"/>
      <c r="AS659" s="29"/>
      <c r="AT659" s="29"/>
      <c r="AU659" s="29"/>
      <c r="AV659" s="29"/>
      <c r="AW659" s="29"/>
      <c r="AX659" s="29"/>
      <c r="AY659" s="31">
        <f t="shared" si="81"/>
        <v>0</v>
      </c>
      <c r="AZ659" s="30" t="str">
        <f t="shared" si="82"/>
        <v xml:space="preserve"> </v>
      </c>
      <c r="BA659" s="35" t="str">
        <f t="shared" si="83"/>
        <v xml:space="preserve"> </v>
      </c>
      <c r="BB659" s="108"/>
      <c r="BC659" s="108"/>
      <c r="BD659" s="108"/>
      <c r="BE659" s="136" t="str">
        <f t="shared" si="84"/>
        <v/>
      </c>
      <c r="BF659" s="108"/>
      <c r="BG659" s="110"/>
      <c r="BH659" s="110"/>
      <c r="BI659" s="110"/>
      <c r="BJ659" s="137" t="str">
        <f t="shared" si="85"/>
        <v/>
      </c>
      <c r="BK659" s="110"/>
      <c r="BL659" s="108"/>
      <c r="BM659" s="108"/>
      <c r="BN659" s="108"/>
      <c r="BO659" s="135" t="str">
        <f t="shared" si="86"/>
        <v/>
      </c>
      <c r="BP659" s="108"/>
      <c r="BQ659" s="108"/>
      <c r="BR659" s="108"/>
      <c r="BS659" s="108"/>
      <c r="BT659" s="135" t="str">
        <f t="shared" si="87"/>
        <v/>
      </c>
      <c r="BU659" s="108"/>
      <c r="BV659" s="108"/>
      <c r="BW659" s="108"/>
      <c r="BX659" s="108"/>
      <c r="BY659" s="135" t="str">
        <f t="shared" si="88"/>
        <v/>
      </c>
      <c r="BZ659" s="108"/>
    </row>
    <row r="660" spans="1:78" x14ac:dyDescent="0.25">
      <c r="A660" s="27"/>
      <c r="B660" s="27"/>
      <c r="C660" s="27"/>
      <c r="D660" s="27"/>
      <c r="E660" s="28" t="str">
        <f>+IF(C660&lt;&gt;"",VLOOKUP(MID(C660,18,5),NIVELES!$A$133:$B$213,2,0),"")</f>
        <v/>
      </c>
      <c r="F660" s="88"/>
      <c r="G660" s="28" t="str">
        <f>IF(F660&lt;&gt;"",VLOOKUP(F660,NIVELES!$A$246:$C$464,3,0),"")</f>
        <v/>
      </c>
      <c r="H660" s="27"/>
      <c r="I660" s="27"/>
      <c r="J660" s="27"/>
      <c r="K660" s="107"/>
      <c r="L660" s="27"/>
      <c r="M660" s="46"/>
      <c r="N660" s="46"/>
      <c r="O660" s="46"/>
      <c r="P660" s="46"/>
      <c r="Q660" s="46"/>
      <c r="R660" s="46"/>
      <c r="S660" s="46"/>
      <c r="T660" s="46"/>
      <c r="U660" s="46"/>
      <c r="V660" s="46"/>
      <c r="W660" s="46"/>
      <c r="X660" s="46"/>
      <c r="Y660" s="41" t="str">
        <f>IF(A660&lt;&gt;"",IF(D660="DIRECCIÓN_DE_TRANSFERENCIAS","280 0031",VLOOKUP(C660,NIVELES!$A$14:$B$105,2,0)),"")</f>
        <v/>
      </c>
      <c r="Z660" s="106"/>
      <c r="AA660" s="43" t="str">
        <f>+IF(D660&lt;&gt;"",VLOOKUP(D660,NIVELES!$D$19:$H$25,2,0),"")</f>
        <v/>
      </c>
      <c r="AB660" s="28" t="str">
        <f>+IF(D660&lt;&gt;"",VLOOKUP(D660,NIVELES!$D$19:$H$25,3,0),"")</f>
        <v/>
      </c>
      <c r="AC660" s="28" t="str">
        <f>+IF(D660&lt;&gt;"",VLOOKUP(D660,NIVELES!$D$19:$H$25,4,0),"")</f>
        <v/>
      </c>
      <c r="AD660" s="28" t="str">
        <f>+IF(D660&lt;&gt;"",VLOOKUP(D660,NIVELES!$D$19:$H$25,5,0),"")</f>
        <v/>
      </c>
      <c r="AE660" s="44" t="str">
        <f>IF(AF660&lt;&gt;"",VLOOKUP(AF660,NIVELES!$F$495:$G$540,2,0),"")</f>
        <v/>
      </c>
      <c r="AF660" s="27"/>
      <c r="AG660" s="27"/>
      <c r="AH660" s="28" t="str">
        <f>+IF(AG660&lt;&gt;"",VLOOKUP(AG660,NIVELES!$A$800:$B$876,2,0),"")</f>
        <v/>
      </c>
      <c r="AI660" s="27"/>
      <c r="AJ660" s="27"/>
      <c r="AK660" s="28" t="str">
        <f>IF(AJ660&lt;&gt;"",+VLOOKUP(AJ660,NIVELES!$A$890:$B$1237,2,0),"")</f>
        <v/>
      </c>
      <c r="AL660" s="29"/>
      <c r="AM660" s="29"/>
      <c r="AN660" s="29"/>
      <c r="AO660" s="29"/>
      <c r="AP660" s="29"/>
      <c r="AQ660" s="29"/>
      <c r="AR660" s="29"/>
      <c r="AS660" s="29"/>
      <c r="AT660" s="29"/>
      <c r="AU660" s="29"/>
      <c r="AV660" s="29"/>
      <c r="AW660" s="29"/>
      <c r="AX660" s="29"/>
      <c r="AY660" s="31">
        <f t="shared" si="81"/>
        <v>0</v>
      </c>
      <c r="AZ660" s="30" t="str">
        <f t="shared" si="82"/>
        <v xml:space="preserve"> </v>
      </c>
      <c r="BA660" s="35" t="str">
        <f t="shared" si="83"/>
        <v xml:space="preserve"> </v>
      </c>
      <c r="BB660" s="108"/>
      <c r="BC660" s="108"/>
      <c r="BD660" s="108"/>
      <c r="BE660" s="136" t="str">
        <f t="shared" si="84"/>
        <v/>
      </c>
      <c r="BF660" s="108"/>
      <c r="BG660" s="110"/>
      <c r="BH660" s="110"/>
      <c r="BI660" s="110"/>
      <c r="BJ660" s="137" t="str">
        <f t="shared" si="85"/>
        <v/>
      </c>
      <c r="BK660" s="110"/>
      <c r="BL660" s="108"/>
      <c r="BM660" s="108"/>
      <c r="BN660" s="108"/>
      <c r="BO660" s="135" t="str">
        <f t="shared" si="86"/>
        <v/>
      </c>
      <c r="BP660" s="108"/>
      <c r="BQ660" s="108"/>
      <c r="BR660" s="108"/>
      <c r="BS660" s="108"/>
      <c r="BT660" s="135" t="str">
        <f t="shared" si="87"/>
        <v/>
      </c>
      <c r="BU660" s="108"/>
      <c r="BV660" s="108"/>
      <c r="BW660" s="108"/>
      <c r="BX660" s="108"/>
      <c r="BY660" s="135" t="str">
        <f t="shared" si="88"/>
        <v/>
      </c>
      <c r="BZ660" s="108"/>
    </row>
    <row r="661" spans="1:78" x14ac:dyDescent="0.25">
      <c r="A661" s="27"/>
      <c r="B661" s="27"/>
      <c r="C661" s="27"/>
      <c r="D661" s="27"/>
      <c r="E661" s="28" t="str">
        <f>+IF(C661&lt;&gt;"",VLOOKUP(MID(C661,18,5),NIVELES!$A$133:$B$213,2,0),"")</f>
        <v/>
      </c>
      <c r="F661" s="88"/>
      <c r="G661" s="28" t="str">
        <f>IF(F661&lt;&gt;"",VLOOKUP(F661,NIVELES!$A$246:$C$464,3,0),"")</f>
        <v/>
      </c>
      <c r="H661" s="27"/>
      <c r="I661" s="27"/>
      <c r="J661" s="27"/>
      <c r="K661" s="107"/>
      <c r="L661" s="27"/>
      <c r="M661" s="46"/>
      <c r="N661" s="46"/>
      <c r="O661" s="46"/>
      <c r="P661" s="46"/>
      <c r="Q661" s="46"/>
      <c r="R661" s="46"/>
      <c r="S661" s="46"/>
      <c r="T661" s="46"/>
      <c r="U661" s="46"/>
      <c r="V661" s="46"/>
      <c r="W661" s="46"/>
      <c r="X661" s="46"/>
      <c r="Y661" s="41" t="str">
        <f>IF(A661&lt;&gt;"",IF(D661="DIRECCIÓN_DE_TRANSFERENCIAS","280 0031",VLOOKUP(C661,NIVELES!$A$14:$B$105,2,0)),"")</f>
        <v/>
      </c>
      <c r="Z661" s="106"/>
      <c r="AA661" s="43" t="str">
        <f>+IF(D661&lt;&gt;"",VLOOKUP(D661,NIVELES!$D$19:$H$25,2,0),"")</f>
        <v/>
      </c>
      <c r="AB661" s="28" t="str">
        <f>+IF(D661&lt;&gt;"",VLOOKUP(D661,NIVELES!$D$19:$H$25,3,0),"")</f>
        <v/>
      </c>
      <c r="AC661" s="28" t="str">
        <f>+IF(D661&lt;&gt;"",VLOOKUP(D661,NIVELES!$D$19:$H$25,4,0),"")</f>
        <v/>
      </c>
      <c r="AD661" s="28" t="str">
        <f>+IF(D661&lt;&gt;"",VLOOKUP(D661,NIVELES!$D$19:$H$25,5,0),"")</f>
        <v/>
      </c>
      <c r="AE661" s="44" t="str">
        <f>IF(AF661&lt;&gt;"",VLOOKUP(AF661,NIVELES!$F$495:$G$540,2,0),"")</f>
        <v/>
      </c>
      <c r="AF661" s="27"/>
      <c r="AG661" s="27"/>
      <c r="AH661" s="28" t="str">
        <f>+IF(AG661&lt;&gt;"",VLOOKUP(AG661,NIVELES!$A$800:$B$876,2,0),"")</f>
        <v/>
      </c>
      <c r="AI661" s="27"/>
      <c r="AJ661" s="27"/>
      <c r="AK661" s="28" t="str">
        <f>IF(AJ661&lt;&gt;"",+VLOOKUP(AJ661,NIVELES!$A$890:$B$1237,2,0),"")</f>
        <v/>
      </c>
      <c r="AL661" s="29"/>
      <c r="AM661" s="29"/>
      <c r="AN661" s="29"/>
      <c r="AO661" s="29"/>
      <c r="AP661" s="29"/>
      <c r="AQ661" s="29"/>
      <c r="AR661" s="29"/>
      <c r="AS661" s="29"/>
      <c r="AT661" s="29"/>
      <c r="AU661" s="29"/>
      <c r="AV661" s="29"/>
      <c r="AW661" s="29"/>
      <c r="AX661" s="29"/>
      <c r="AY661" s="31">
        <f t="shared" si="81"/>
        <v>0</v>
      </c>
      <c r="AZ661" s="30" t="str">
        <f t="shared" si="82"/>
        <v xml:space="preserve"> </v>
      </c>
      <c r="BA661" s="35" t="str">
        <f t="shared" si="83"/>
        <v xml:space="preserve"> </v>
      </c>
      <c r="BB661" s="108"/>
      <c r="BC661" s="108"/>
      <c r="BD661" s="108"/>
      <c r="BE661" s="136" t="str">
        <f t="shared" si="84"/>
        <v/>
      </c>
      <c r="BF661" s="108"/>
      <c r="BG661" s="110"/>
      <c r="BH661" s="110"/>
      <c r="BI661" s="110"/>
      <c r="BJ661" s="137" t="str">
        <f t="shared" si="85"/>
        <v/>
      </c>
      <c r="BK661" s="110"/>
      <c r="BL661" s="108"/>
      <c r="BM661" s="108"/>
      <c r="BN661" s="108"/>
      <c r="BO661" s="135" t="str">
        <f t="shared" si="86"/>
        <v/>
      </c>
      <c r="BP661" s="108"/>
      <c r="BQ661" s="108"/>
      <c r="BR661" s="108"/>
      <c r="BS661" s="108"/>
      <c r="BT661" s="135" t="str">
        <f t="shared" si="87"/>
        <v/>
      </c>
      <c r="BU661" s="108"/>
      <c r="BV661" s="108"/>
      <c r="BW661" s="108"/>
      <c r="BX661" s="108"/>
      <c r="BY661" s="135" t="str">
        <f t="shared" si="88"/>
        <v/>
      </c>
      <c r="BZ661" s="108"/>
    </row>
    <row r="662" spans="1:78" x14ac:dyDescent="0.25">
      <c r="A662" s="27"/>
      <c r="B662" s="27"/>
      <c r="C662" s="27"/>
      <c r="D662" s="27"/>
      <c r="E662" s="28" t="str">
        <f>+IF(C662&lt;&gt;"",VLOOKUP(MID(C662,18,5),NIVELES!$A$133:$B$213,2,0),"")</f>
        <v/>
      </c>
      <c r="F662" s="88"/>
      <c r="G662" s="28" t="str">
        <f>IF(F662&lt;&gt;"",VLOOKUP(F662,NIVELES!$A$246:$C$464,3,0),"")</f>
        <v/>
      </c>
      <c r="H662" s="27"/>
      <c r="I662" s="27"/>
      <c r="J662" s="27"/>
      <c r="K662" s="107"/>
      <c r="L662" s="27"/>
      <c r="M662" s="46"/>
      <c r="N662" s="46"/>
      <c r="O662" s="46"/>
      <c r="P662" s="46"/>
      <c r="Q662" s="46"/>
      <c r="R662" s="46"/>
      <c r="S662" s="46"/>
      <c r="T662" s="46"/>
      <c r="U662" s="46"/>
      <c r="V662" s="46"/>
      <c r="W662" s="46"/>
      <c r="X662" s="46"/>
      <c r="Y662" s="41" t="str">
        <f>IF(A662&lt;&gt;"",IF(D662="DIRECCIÓN_DE_TRANSFERENCIAS","280 0031",VLOOKUP(C662,NIVELES!$A$14:$B$105,2,0)),"")</f>
        <v/>
      </c>
      <c r="Z662" s="106"/>
      <c r="AA662" s="43" t="str">
        <f>+IF(D662&lt;&gt;"",VLOOKUP(D662,NIVELES!$D$19:$H$25,2,0),"")</f>
        <v/>
      </c>
      <c r="AB662" s="28" t="str">
        <f>+IF(D662&lt;&gt;"",VLOOKUP(D662,NIVELES!$D$19:$H$25,3,0),"")</f>
        <v/>
      </c>
      <c r="AC662" s="28" t="str">
        <f>+IF(D662&lt;&gt;"",VLOOKUP(D662,NIVELES!$D$19:$H$25,4,0),"")</f>
        <v/>
      </c>
      <c r="AD662" s="28" t="str">
        <f>+IF(D662&lt;&gt;"",VLOOKUP(D662,NIVELES!$D$19:$H$25,5,0),"")</f>
        <v/>
      </c>
      <c r="AE662" s="44" t="str">
        <f>IF(AF662&lt;&gt;"",VLOOKUP(AF662,NIVELES!$F$495:$G$540,2,0),"")</f>
        <v/>
      </c>
      <c r="AF662" s="27"/>
      <c r="AG662" s="27"/>
      <c r="AH662" s="28" t="str">
        <f>+IF(AG662&lt;&gt;"",VLOOKUP(AG662,NIVELES!$A$800:$B$876,2,0),"")</f>
        <v/>
      </c>
      <c r="AI662" s="27"/>
      <c r="AJ662" s="27"/>
      <c r="AK662" s="28" t="str">
        <f>IF(AJ662&lt;&gt;"",+VLOOKUP(AJ662,NIVELES!$A$890:$B$1237,2,0),"")</f>
        <v/>
      </c>
      <c r="AL662" s="29"/>
      <c r="AM662" s="29"/>
      <c r="AN662" s="29"/>
      <c r="AO662" s="29"/>
      <c r="AP662" s="29"/>
      <c r="AQ662" s="29"/>
      <c r="AR662" s="29"/>
      <c r="AS662" s="29"/>
      <c r="AT662" s="29"/>
      <c r="AU662" s="29"/>
      <c r="AV662" s="29"/>
      <c r="AW662" s="29"/>
      <c r="AX662" s="29"/>
      <c r="AY662" s="31">
        <f t="shared" si="81"/>
        <v>0</v>
      </c>
      <c r="AZ662" s="30" t="str">
        <f t="shared" si="82"/>
        <v xml:space="preserve"> </v>
      </c>
      <c r="BA662" s="35" t="str">
        <f t="shared" si="83"/>
        <v xml:space="preserve"> </v>
      </c>
      <c r="BB662" s="108"/>
      <c r="BC662" s="108"/>
      <c r="BD662" s="108"/>
      <c r="BE662" s="136" t="str">
        <f t="shared" si="84"/>
        <v/>
      </c>
      <c r="BF662" s="108"/>
      <c r="BG662" s="110"/>
      <c r="BH662" s="110"/>
      <c r="BI662" s="110"/>
      <c r="BJ662" s="137" t="str">
        <f t="shared" si="85"/>
        <v/>
      </c>
      <c r="BK662" s="110"/>
      <c r="BL662" s="108"/>
      <c r="BM662" s="108"/>
      <c r="BN662" s="108"/>
      <c r="BO662" s="135" t="str">
        <f t="shared" si="86"/>
        <v/>
      </c>
      <c r="BP662" s="108"/>
      <c r="BQ662" s="108"/>
      <c r="BR662" s="108"/>
      <c r="BS662" s="108"/>
      <c r="BT662" s="135" t="str">
        <f t="shared" si="87"/>
        <v/>
      </c>
      <c r="BU662" s="108"/>
      <c r="BV662" s="108"/>
      <c r="BW662" s="108"/>
      <c r="BX662" s="108"/>
      <c r="BY662" s="135" t="str">
        <f t="shared" si="88"/>
        <v/>
      </c>
      <c r="BZ662" s="108"/>
    </row>
    <row r="663" spans="1:78" x14ac:dyDescent="0.25">
      <c r="A663" s="27"/>
      <c r="B663" s="27"/>
      <c r="C663" s="27"/>
      <c r="D663" s="27"/>
      <c r="E663" s="28" t="str">
        <f>+IF(C663&lt;&gt;"",VLOOKUP(MID(C663,18,5),NIVELES!$A$133:$B$213,2,0),"")</f>
        <v/>
      </c>
      <c r="F663" s="88"/>
      <c r="G663" s="28" t="str">
        <f>IF(F663&lt;&gt;"",VLOOKUP(F663,NIVELES!$A$246:$C$464,3,0),"")</f>
        <v/>
      </c>
      <c r="H663" s="27"/>
      <c r="I663" s="27"/>
      <c r="J663" s="27"/>
      <c r="K663" s="107"/>
      <c r="L663" s="27"/>
      <c r="M663" s="46"/>
      <c r="N663" s="46"/>
      <c r="O663" s="46"/>
      <c r="P663" s="46"/>
      <c r="Q663" s="46"/>
      <c r="R663" s="46"/>
      <c r="S663" s="46"/>
      <c r="T663" s="46"/>
      <c r="U663" s="46"/>
      <c r="V663" s="46"/>
      <c r="W663" s="46"/>
      <c r="X663" s="46"/>
      <c r="Y663" s="41" t="str">
        <f>IF(A663&lt;&gt;"",IF(D663="DIRECCIÓN_DE_TRANSFERENCIAS","280 0031",VLOOKUP(C663,NIVELES!$A$14:$B$105,2,0)),"")</f>
        <v/>
      </c>
      <c r="Z663" s="106"/>
      <c r="AA663" s="43" t="str">
        <f>+IF(D663&lt;&gt;"",VLOOKUP(D663,NIVELES!$D$19:$H$25,2,0),"")</f>
        <v/>
      </c>
      <c r="AB663" s="28" t="str">
        <f>+IF(D663&lt;&gt;"",VLOOKUP(D663,NIVELES!$D$19:$H$25,3,0),"")</f>
        <v/>
      </c>
      <c r="AC663" s="28" t="str">
        <f>+IF(D663&lt;&gt;"",VLOOKUP(D663,NIVELES!$D$19:$H$25,4,0),"")</f>
        <v/>
      </c>
      <c r="AD663" s="28" t="str">
        <f>+IF(D663&lt;&gt;"",VLOOKUP(D663,NIVELES!$D$19:$H$25,5,0),"")</f>
        <v/>
      </c>
      <c r="AE663" s="44" t="str">
        <f>IF(AF663&lt;&gt;"",VLOOKUP(AF663,NIVELES!$F$495:$G$540,2,0),"")</f>
        <v/>
      </c>
      <c r="AF663" s="27"/>
      <c r="AG663" s="27"/>
      <c r="AH663" s="28" t="str">
        <f>+IF(AG663&lt;&gt;"",VLOOKUP(AG663,NIVELES!$A$800:$B$876,2,0),"")</f>
        <v/>
      </c>
      <c r="AI663" s="27"/>
      <c r="AJ663" s="27"/>
      <c r="AK663" s="28" t="str">
        <f>IF(AJ663&lt;&gt;"",+VLOOKUP(AJ663,NIVELES!$A$890:$B$1237,2,0),"")</f>
        <v/>
      </c>
      <c r="AL663" s="29"/>
      <c r="AM663" s="29"/>
      <c r="AN663" s="29"/>
      <c r="AO663" s="29"/>
      <c r="AP663" s="29"/>
      <c r="AQ663" s="29"/>
      <c r="AR663" s="29"/>
      <c r="AS663" s="29"/>
      <c r="AT663" s="29"/>
      <c r="AU663" s="29"/>
      <c r="AV663" s="29"/>
      <c r="AW663" s="29"/>
      <c r="AX663" s="29"/>
      <c r="AY663" s="31">
        <f t="shared" si="81"/>
        <v>0</v>
      </c>
      <c r="AZ663" s="30" t="str">
        <f t="shared" si="82"/>
        <v xml:space="preserve"> </v>
      </c>
      <c r="BA663" s="35" t="str">
        <f t="shared" si="83"/>
        <v xml:space="preserve"> </v>
      </c>
      <c r="BB663" s="108"/>
      <c r="BC663" s="108"/>
      <c r="BD663" s="108"/>
      <c r="BE663" s="136" t="str">
        <f t="shared" si="84"/>
        <v/>
      </c>
      <c r="BF663" s="108"/>
      <c r="BG663" s="110"/>
      <c r="BH663" s="110"/>
      <c r="BI663" s="110"/>
      <c r="BJ663" s="137" t="str">
        <f t="shared" si="85"/>
        <v/>
      </c>
      <c r="BK663" s="110"/>
      <c r="BL663" s="108"/>
      <c r="BM663" s="108"/>
      <c r="BN663" s="108"/>
      <c r="BO663" s="135" t="str">
        <f t="shared" si="86"/>
        <v/>
      </c>
      <c r="BP663" s="108"/>
      <c r="BQ663" s="108"/>
      <c r="BR663" s="108"/>
      <c r="BS663" s="108"/>
      <c r="BT663" s="135" t="str">
        <f t="shared" si="87"/>
        <v/>
      </c>
      <c r="BU663" s="108"/>
      <c r="BV663" s="108"/>
      <c r="BW663" s="108"/>
      <c r="BX663" s="108"/>
      <c r="BY663" s="135" t="str">
        <f t="shared" si="88"/>
        <v/>
      </c>
      <c r="BZ663" s="108"/>
    </row>
    <row r="664" spans="1:78" x14ac:dyDescent="0.25">
      <c r="A664" s="27"/>
      <c r="B664" s="27"/>
      <c r="C664" s="27"/>
      <c r="D664" s="27"/>
      <c r="E664" s="28" t="str">
        <f>+IF(C664&lt;&gt;"",VLOOKUP(MID(C664,18,5),NIVELES!$A$133:$B$213,2,0),"")</f>
        <v/>
      </c>
      <c r="F664" s="88"/>
      <c r="G664" s="28" t="str">
        <f>IF(F664&lt;&gt;"",VLOOKUP(F664,NIVELES!$A$246:$C$464,3,0),"")</f>
        <v/>
      </c>
      <c r="H664" s="27"/>
      <c r="I664" s="27"/>
      <c r="J664" s="27"/>
      <c r="K664" s="107"/>
      <c r="L664" s="27"/>
      <c r="M664" s="46"/>
      <c r="N664" s="46"/>
      <c r="O664" s="46"/>
      <c r="P664" s="46"/>
      <c r="Q664" s="46"/>
      <c r="R664" s="46"/>
      <c r="S664" s="46"/>
      <c r="T664" s="46"/>
      <c r="U664" s="46"/>
      <c r="V664" s="46"/>
      <c r="W664" s="46"/>
      <c r="X664" s="46"/>
      <c r="Y664" s="41" t="str">
        <f>IF(A664&lt;&gt;"",IF(D664="DIRECCIÓN_DE_TRANSFERENCIAS","280 0031",VLOOKUP(C664,NIVELES!$A$14:$B$105,2,0)),"")</f>
        <v/>
      </c>
      <c r="Z664" s="106"/>
      <c r="AA664" s="43" t="str">
        <f>+IF(D664&lt;&gt;"",VLOOKUP(D664,NIVELES!$D$19:$H$25,2,0),"")</f>
        <v/>
      </c>
      <c r="AB664" s="28" t="str">
        <f>+IF(D664&lt;&gt;"",VLOOKUP(D664,NIVELES!$D$19:$H$25,3,0),"")</f>
        <v/>
      </c>
      <c r="AC664" s="28" t="str">
        <f>+IF(D664&lt;&gt;"",VLOOKUP(D664,NIVELES!$D$19:$H$25,4,0),"")</f>
        <v/>
      </c>
      <c r="AD664" s="28" t="str">
        <f>+IF(D664&lt;&gt;"",VLOOKUP(D664,NIVELES!$D$19:$H$25,5,0),"")</f>
        <v/>
      </c>
      <c r="AE664" s="44" t="str">
        <f>IF(AF664&lt;&gt;"",VLOOKUP(AF664,NIVELES!$F$495:$G$540,2,0),"")</f>
        <v/>
      </c>
      <c r="AF664" s="27"/>
      <c r="AG664" s="27"/>
      <c r="AH664" s="28" t="str">
        <f>+IF(AG664&lt;&gt;"",VLOOKUP(AG664,NIVELES!$A$800:$B$876,2,0),"")</f>
        <v/>
      </c>
      <c r="AI664" s="27"/>
      <c r="AJ664" s="27"/>
      <c r="AK664" s="28" t="str">
        <f>IF(AJ664&lt;&gt;"",+VLOOKUP(AJ664,NIVELES!$A$890:$B$1237,2,0),"")</f>
        <v/>
      </c>
      <c r="AL664" s="29"/>
      <c r="AM664" s="29"/>
      <c r="AN664" s="29"/>
      <c r="AO664" s="29"/>
      <c r="AP664" s="29"/>
      <c r="AQ664" s="29"/>
      <c r="AR664" s="29"/>
      <c r="AS664" s="29"/>
      <c r="AT664" s="29"/>
      <c r="AU664" s="29"/>
      <c r="AV664" s="29"/>
      <c r="AW664" s="29"/>
      <c r="AX664" s="29"/>
      <c r="AY664" s="31">
        <f t="shared" si="81"/>
        <v>0</v>
      </c>
      <c r="AZ664" s="30" t="str">
        <f t="shared" si="82"/>
        <v xml:space="preserve"> </v>
      </c>
      <c r="BA664" s="35" t="str">
        <f t="shared" si="83"/>
        <v xml:space="preserve"> </v>
      </c>
      <c r="BB664" s="108"/>
      <c r="BC664" s="108"/>
      <c r="BD664" s="108"/>
      <c r="BE664" s="136" t="str">
        <f t="shared" si="84"/>
        <v/>
      </c>
      <c r="BF664" s="108"/>
      <c r="BG664" s="110"/>
      <c r="BH664" s="110"/>
      <c r="BI664" s="110"/>
      <c r="BJ664" s="137" t="str">
        <f t="shared" si="85"/>
        <v/>
      </c>
      <c r="BK664" s="110"/>
      <c r="BL664" s="108"/>
      <c r="BM664" s="108"/>
      <c r="BN664" s="108"/>
      <c r="BO664" s="135" t="str">
        <f t="shared" si="86"/>
        <v/>
      </c>
      <c r="BP664" s="108"/>
      <c r="BQ664" s="108"/>
      <c r="BR664" s="108"/>
      <c r="BS664" s="108"/>
      <c r="BT664" s="135" t="str">
        <f t="shared" si="87"/>
        <v/>
      </c>
      <c r="BU664" s="108"/>
      <c r="BV664" s="108"/>
      <c r="BW664" s="108"/>
      <c r="BX664" s="108"/>
      <c r="BY664" s="135" t="str">
        <f t="shared" si="88"/>
        <v/>
      </c>
      <c r="BZ664" s="108"/>
    </row>
    <row r="665" spans="1:78" x14ac:dyDescent="0.25">
      <c r="A665" s="27"/>
      <c r="B665" s="27"/>
      <c r="C665" s="27"/>
      <c r="D665" s="27"/>
      <c r="E665" s="28" t="str">
        <f>+IF(C665&lt;&gt;"",VLOOKUP(MID(C665,18,5),NIVELES!$A$133:$B$213,2,0),"")</f>
        <v/>
      </c>
      <c r="F665" s="88"/>
      <c r="G665" s="28" t="str">
        <f>IF(F665&lt;&gt;"",VLOOKUP(F665,NIVELES!$A$246:$C$464,3,0),"")</f>
        <v/>
      </c>
      <c r="H665" s="27"/>
      <c r="I665" s="27"/>
      <c r="J665" s="27"/>
      <c r="K665" s="107"/>
      <c r="L665" s="27"/>
      <c r="M665" s="46"/>
      <c r="N665" s="46"/>
      <c r="O665" s="46"/>
      <c r="P665" s="46"/>
      <c r="Q665" s="46"/>
      <c r="R665" s="46"/>
      <c r="S665" s="46"/>
      <c r="T665" s="46"/>
      <c r="U665" s="46"/>
      <c r="V665" s="46"/>
      <c r="W665" s="46"/>
      <c r="X665" s="46"/>
      <c r="Y665" s="41" t="str">
        <f>IF(A665&lt;&gt;"",IF(D665="DIRECCIÓN_DE_TRANSFERENCIAS","280 0031",VLOOKUP(C665,NIVELES!$A$14:$B$105,2,0)),"")</f>
        <v/>
      </c>
      <c r="Z665" s="106"/>
      <c r="AA665" s="43" t="str">
        <f>+IF(D665&lt;&gt;"",VLOOKUP(D665,NIVELES!$D$19:$H$25,2,0),"")</f>
        <v/>
      </c>
      <c r="AB665" s="28" t="str">
        <f>+IF(D665&lt;&gt;"",VLOOKUP(D665,NIVELES!$D$19:$H$25,3,0),"")</f>
        <v/>
      </c>
      <c r="AC665" s="28" t="str">
        <f>+IF(D665&lt;&gt;"",VLOOKUP(D665,NIVELES!$D$19:$H$25,4,0),"")</f>
        <v/>
      </c>
      <c r="AD665" s="28" t="str">
        <f>+IF(D665&lt;&gt;"",VLOOKUP(D665,NIVELES!$D$19:$H$25,5,0),"")</f>
        <v/>
      </c>
      <c r="AE665" s="44" t="str">
        <f>IF(AF665&lt;&gt;"",VLOOKUP(AF665,NIVELES!$F$495:$G$540,2,0),"")</f>
        <v/>
      </c>
      <c r="AF665" s="27"/>
      <c r="AG665" s="27"/>
      <c r="AH665" s="28" t="str">
        <f>+IF(AG665&lt;&gt;"",VLOOKUP(AG665,NIVELES!$A$800:$B$876,2,0),"")</f>
        <v/>
      </c>
      <c r="AI665" s="27"/>
      <c r="AJ665" s="27"/>
      <c r="AK665" s="28" t="str">
        <f>IF(AJ665&lt;&gt;"",+VLOOKUP(AJ665,NIVELES!$A$890:$B$1237,2,0),"")</f>
        <v/>
      </c>
      <c r="AL665" s="29"/>
      <c r="AM665" s="29"/>
      <c r="AN665" s="29"/>
      <c r="AO665" s="29"/>
      <c r="AP665" s="29"/>
      <c r="AQ665" s="29"/>
      <c r="AR665" s="29"/>
      <c r="AS665" s="29"/>
      <c r="AT665" s="29"/>
      <c r="AU665" s="29"/>
      <c r="AV665" s="29"/>
      <c r="AW665" s="29"/>
      <c r="AX665" s="29"/>
      <c r="AY665" s="31">
        <f t="shared" si="81"/>
        <v>0</v>
      </c>
      <c r="AZ665" s="30" t="str">
        <f t="shared" si="82"/>
        <v xml:space="preserve"> </v>
      </c>
      <c r="BA665" s="35" t="str">
        <f t="shared" si="83"/>
        <v xml:space="preserve"> </v>
      </c>
      <c r="BB665" s="108"/>
      <c r="BC665" s="108"/>
      <c r="BD665" s="108"/>
      <c r="BE665" s="136" t="str">
        <f t="shared" si="84"/>
        <v/>
      </c>
      <c r="BF665" s="108"/>
      <c r="BG665" s="110"/>
      <c r="BH665" s="110"/>
      <c r="BI665" s="110"/>
      <c r="BJ665" s="137" t="str">
        <f t="shared" si="85"/>
        <v/>
      </c>
      <c r="BK665" s="110"/>
      <c r="BL665" s="108"/>
      <c r="BM665" s="108"/>
      <c r="BN665" s="108"/>
      <c r="BO665" s="135" t="str">
        <f t="shared" si="86"/>
        <v/>
      </c>
      <c r="BP665" s="108"/>
      <c r="BQ665" s="108"/>
      <c r="BR665" s="108"/>
      <c r="BS665" s="108"/>
      <c r="BT665" s="135" t="str">
        <f t="shared" si="87"/>
        <v/>
      </c>
      <c r="BU665" s="108"/>
      <c r="BV665" s="108"/>
      <c r="BW665" s="108"/>
      <c r="BX665" s="108"/>
      <c r="BY665" s="135" t="str">
        <f t="shared" si="88"/>
        <v/>
      </c>
      <c r="BZ665" s="108"/>
    </row>
    <row r="666" spans="1:78" x14ac:dyDescent="0.25">
      <c r="A666" s="27"/>
      <c r="B666" s="27"/>
      <c r="C666" s="27"/>
      <c r="D666" s="27"/>
      <c r="E666" s="28" t="str">
        <f>+IF(C666&lt;&gt;"",VLOOKUP(MID(C666,18,5),NIVELES!$A$133:$B$213,2,0),"")</f>
        <v/>
      </c>
      <c r="F666" s="88"/>
      <c r="G666" s="28" t="str">
        <f>IF(F666&lt;&gt;"",VLOOKUP(F666,NIVELES!$A$246:$C$464,3,0),"")</f>
        <v/>
      </c>
      <c r="H666" s="27"/>
      <c r="I666" s="27"/>
      <c r="J666" s="27"/>
      <c r="K666" s="107"/>
      <c r="L666" s="27"/>
      <c r="M666" s="46"/>
      <c r="N666" s="46"/>
      <c r="O666" s="46"/>
      <c r="P666" s="46"/>
      <c r="Q666" s="46"/>
      <c r="R666" s="46"/>
      <c r="S666" s="46"/>
      <c r="T666" s="46"/>
      <c r="U666" s="46"/>
      <c r="V666" s="46"/>
      <c r="W666" s="46"/>
      <c r="X666" s="46"/>
      <c r="Y666" s="41" t="str">
        <f>IF(A666&lt;&gt;"",IF(D666="DIRECCIÓN_DE_TRANSFERENCIAS","280 0031",VLOOKUP(C666,NIVELES!$A$14:$B$105,2,0)),"")</f>
        <v/>
      </c>
      <c r="Z666" s="106"/>
      <c r="AA666" s="43" t="str">
        <f>+IF(D666&lt;&gt;"",VLOOKUP(D666,NIVELES!$D$19:$H$25,2,0),"")</f>
        <v/>
      </c>
      <c r="AB666" s="28" t="str">
        <f>+IF(D666&lt;&gt;"",VLOOKUP(D666,NIVELES!$D$19:$H$25,3,0),"")</f>
        <v/>
      </c>
      <c r="AC666" s="28" t="str">
        <f>+IF(D666&lt;&gt;"",VLOOKUP(D666,NIVELES!$D$19:$H$25,4,0),"")</f>
        <v/>
      </c>
      <c r="AD666" s="28" t="str">
        <f>+IF(D666&lt;&gt;"",VLOOKUP(D666,NIVELES!$D$19:$H$25,5,0),"")</f>
        <v/>
      </c>
      <c r="AE666" s="44" t="str">
        <f>IF(AF666&lt;&gt;"",VLOOKUP(AF666,NIVELES!$F$495:$G$540,2,0),"")</f>
        <v/>
      </c>
      <c r="AF666" s="27"/>
      <c r="AG666" s="27"/>
      <c r="AH666" s="28" t="str">
        <f>+IF(AG666&lt;&gt;"",VLOOKUP(AG666,NIVELES!$A$800:$B$876,2,0),"")</f>
        <v/>
      </c>
      <c r="AI666" s="27"/>
      <c r="AJ666" s="27"/>
      <c r="AK666" s="28" t="str">
        <f>IF(AJ666&lt;&gt;"",+VLOOKUP(AJ666,NIVELES!$A$890:$B$1237,2,0),"")</f>
        <v/>
      </c>
      <c r="AL666" s="29"/>
      <c r="AM666" s="29"/>
      <c r="AN666" s="29"/>
      <c r="AO666" s="29"/>
      <c r="AP666" s="29"/>
      <c r="AQ666" s="29"/>
      <c r="AR666" s="29"/>
      <c r="AS666" s="29"/>
      <c r="AT666" s="29"/>
      <c r="AU666" s="29"/>
      <c r="AV666" s="29"/>
      <c r="AW666" s="29"/>
      <c r="AX666" s="29"/>
      <c r="AY666" s="31">
        <f t="shared" si="81"/>
        <v>0</v>
      </c>
      <c r="AZ666" s="30" t="str">
        <f t="shared" si="82"/>
        <v xml:space="preserve"> </v>
      </c>
      <c r="BA666" s="35" t="str">
        <f t="shared" si="83"/>
        <v xml:space="preserve"> </v>
      </c>
      <c r="BB666" s="108"/>
      <c r="BC666" s="108"/>
      <c r="BD666" s="108"/>
      <c r="BE666" s="136" t="str">
        <f t="shared" si="84"/>
        <v/>
      </c>
      <c r="BF666" s="108"/>
      <c r="BG666" s="110"/>
      <c r="BH666" s="110"/>
      <c r="BI666" s="110"/>
      <c r="BJ666" s="137" t="str">
        <f t="shared" si="85"/>
        <v/>
      </c>
      <c r="BK666" s="110"/>
      <c r="BL666" s="108"/>
      <c r="BM666" s="108"/>
      <c r="BN666" s="108"/>
      <c r="BO666" s="135" t="str">
        <f t="shared" si="86"/>
        <v/>
      </c>
      <c r="BP666" s="108"/>
      <c r="BQ666" s="108"/>
      <c r="BR666" s="108"/>
      <c r="BS666" s="108"/>
      <c r="BT666" s="135" t="str">
        <f t="shared" si="87"/>
        <v/>
      </c>
      <c r="BU666" s="108"/>
      <c r="BV666" s="108"/>
      <c r="BW666" s="108"/>
      <c r="BX666" s="108"/>
      <c r="BY666" s="135" t="str">
        <f t="shared" si="88"/>
        <v/>
      </c>
      <c r="BZ666" s="108"/>
    </row>
    <row r="667" spans="1:78" x14ac:dyDescent="0.25">
      <c r="A667" s="27"/>
      <c r="B667" s="27"/>
      <c r="C667" s="27"/>
      <c r="D667" s="27"/>
      <c r="E667" s="28" t="str">
        <f>+IF(C667&lt;&gt;"",VLOOKUP(MID(C667,18,5),NIVELES!$A$133:$B$213,2,0),"")</f>
        <v/>
      </c>
      <c r="F667" s="88"/>
      <c r="G667" s="28" t="str">
        <f>IF(F667&lt;&gt;"",VLOOKUP(F667,NIVELES!$A$246:$C$464,3,0),"")</f>
        <v/>
      </c>
      <c r="H667" s="27"/>
      <c r="I667" s="27"/>
      <c r="J667" s="27"/>
      <c r="K667" s="107"/>
      <c r="L667" s="27"/>
      <c r="M667" s="46"/>
      <c r="N667" s="46"/>
      <c r="O667" s="46"/>
      <c r="P667" s="46"/>
      <c r="Q667" s="46"/>
      <c r="R667" s="46"/>
      <c r="S667" s="46"/>
      <c r="T667" s="46"/>
      <c r="U667" s="46"/>
      <c r="V667" s="46"/>
      <c r="W667" s="46"/>
      <c r="X667" s="46"/>
      <c r="Y667" s="41" t="str">
        <f>IF(A667&lt;&gt;"",IF(D667="DIRECCIÓN_DE_TRANSFERENCIAS","280 0031",VLOOKUP(C667,NIVELES!$A$14:$B$105,2,0)),"")</f>
        <v/>
      </c>
      <c r="Z667" s="106"/>
      <c r="AA667" s="43" t="str">
        <f>+IF(D667&lt;&gt;"",VLOOKUP(D667,NIVELES!$D$19:$H$25,2,0),"")</f>
        <v/>
      </c>
      <c r="AB667" s="28" t="str">
        <f>+IF(D667&lt;&gt;"",VLOOKUP(D667,NIVELES!$D$19:$H$25,3,0),"")</f>
        <v/>
      </c>
      <c r="AC667" s="28" t="str">
        <f>+IF(D667&lt;&gt;"",VLOOKUP(D667,NIVELES!$D$19:$H$25,4,0),"")</f>
        <v/>
      </c>
      <c r="AD667" s="28" t="str">
        <f>+IF(D667&lt;&gt;"",VLOOKUP(D667,NIVELES!$D$19:$H$25,5,0),"")</f>
        <v/>
      </c>
      <c r="AE667" s="44" t="str">
        <f>IF(AF667&lt;&gt;"",VLOOKUP(AF667,NIVELES!$F$495:$G$540,2,0),"")</f>
        <v/>
      </c>
      <c r="AF667" s="27"/>
      <c r="AG667" s="27"/>
      <c r="AH667" s="28" t="str">
        <f>+IF(AG667&lt;&gt;"",VLOOKUP(AG667,NIVELES!$A$800:$B$876,2,0),"")</f>
        <v/>
      </c>
      <c r="AI667" s="27"/>
      <c r="AJ667" s="27"/>
      <c r="AK667" s="28" t="str">
        <f>IF(AJ667&lt;&gt;"",+VLOOKUP(AJ667,NIVELES!$A$890:$B$1237,2,0),"")</f>
        <v/>
      </c>
      <c r="AL667" s="29"/>
      <c r="AM667" s="29"/>
      <c r="AN667" s="29"/>
      <c r="AO667" s="29"/>
      <c r="AP667" s="29"/>
      <c r="AQ667" s="29"/>
      <c r="AR667" s="29"/>
      <c r="AS667" s="29"/>
      <c r="AT667" s="29"/>
      <c r="AU667" s="29"/>
      <c r="AV667" s="29"/>
      <c r="AW667" s="29"/>
      <c r="AX667" s="29"/>
      <c r="AY667" s="31">
        <f t="shared" si="81"/>
        <v>0</v>
      </c>
      <c r="AZ667" s="30" t="str">
        <f t="shared" si="82"/>
        <v xml:space="preserve"> </v>
      </c>
      <c r="BA667" s="35" t="str">
        <f t="shared" si="83"/>
        <v xml:space="preserve"> </v>
      </c>
      <c r="BB667" s="108"/>
      <c r="BC667" s="108"/>
      <c r="BD667" s="108"/>
      <c r="BE667" s="136" t="str">
        <f t="shared" si="84"/>
        <v/>
      </c>
      <c r="BF667" s="108"/>
      <c r="BG667" s="110"/>
      <c r="BH667" s="110"/>
      <c r="BI667" s="110"/>
      <c r="BJ667" s="137" t="str">
        <f t="shared" si="85"/>
        <v/>
      </c>
      <c r="BK667" s="110"/>
      <c r="BL667" s="108"/>
      <c r="BM667" s="108"/>
      <c r="BN667" s="108"/>
      <c r="BO667" s="135" t="str">
        <f t="shared" si="86"/>
        <v/>
      </c>
      <c r="BP667" s="108"/>
      <c r="BQ667" s="108"/>
      <c r="BR667" s="108"/>
      <c r="BS667" s="108"/>
      <c r="BT667" s="135" t="str">
        <f t="shared" si="87"/>
        <v/>
      </c>
      <c r="BU667" s="108"/>
      <c r="BV667" s="108"/>
      <c r="BW667" s="108"/>
      <c r="BX667" s="108"/>
      <c r="BY667" s="135" t="str">
        <f t="shared" si="88"/>
        <v/>
      </c>
      <c r="BZ667" s="108"/>
    </row>
    <row r="668" spans="1:78" x14ac:dyDescent="0.25">
      <c r="A668" s="27"/>
      <c r="B668" s="27"/>
      <c r="C668" s="27"/>
      <c r="D668" s="27"/>
      <c r="E668" s="28" t="str">
        <f>+IF(C668&lt;&gt;"",VLOOKUP(MID(C668,18,5),NIVELES!$A$133:$B$213,2,0),"")</f>
        <v/>
      </c>
      <c r="F668" s="88"/>
      <c r="G668" s="28" t="str">
        <f>IF(F668&lt;&gt;"",VLOOKUP(F668,NIVELES!$A$246:$C$464,3,0),"")</f>
        <v/>
      </c>
      <c r="H668" s="27"/>
      <c r="I668" s="27"/>
      <c r="J668" s="27"/>
      <c r="K668" s="107"/>
      <c r="L668" s="27"/>
      <c r="M668" s="46"/>
      <c r="N668" s="46"/>
      <c r="O668" s="46"/>
      <c r="P668" s="46"/>
      <c r="Q668" s="46"/>
      <c r="R668" s="46"/>
      <c r="S668" s="46"/>
      <c r="T668" s="46"/>
      <c r="U668" s="46"/>
      <c r="V668" s="46"/>
      <c r="W668" s="46"/>
      <c r="X668" s="46"/>
      <c r="Y668" s="41" t="str">
        <f>IF(A668&lt;&gt;"",IF(D668="DIRECCIÓN_DE_TRANSFERENCIAS","280 0031",VLOOKUP(C668,NIVELES!$A$14:$B$105,2,0)),"")</f>
        <v/>
      </c>
      <c r="Z668" s="106"/>
      <c r="AA668" s="43" t="str">
        <f>+IF(D668&lt;&gt;"",VLOOKUP(D668,NIVELES!$D$19:$H$25,2,0),"")</f>
        <v/>
      </c>
      <c r="AB668" s="28" t="str">
        <f>+IF(D668&lt;&gt;"",VLOOKUP(D668,NIVELES!$D$19:$H$25,3,0),"")</f>
        <v/>
      </c>
      <c r="AC668" s="28" t="str">
        <f>+IF(D668&lt;&gt;"",VLOOKUP(D668,NIVELES!$D$19:$H$25,4,0),"")</f>
        <v/>
      </c>
      <c r="AD668" s="28" t="str">
        <f>+IF(D668&lt;&gt;"",VLOOKUP(D668,NIVELES!$D$19:$H$25,5,0),"")</f>
        <v/>
      </c>
      <c r="AE668" s="44" t="str">
        <f>IF(AF668&lt;&gt;"",VLOOKUP(AF668,NIVELES!$F$495:$G$540,2,0),"")</f>
        <v/>
      </c>
      <c r="AF668" s="27"/>
      <c r="AG668" s="27"/>
      <c r="AH668" s="28" t="str">
        <f>+IF(AG668&lt;&gt;"",VLOOKUP(AG668,NIVELES!$A$800:$B$876,2,0),"")</f>
        <v/>
      </c>
      <c r="AI668" s="27"/>
      <c r="AJ668" s="27"/>
      <c r="AK668" s="28" t="str">
        <f>IF(AJ668&lt;&gt;"",+VLOOKUP(AJ668,NIVELES!$A$890:$B$1237,2,0),"")</f>
        <v/>
      </c>
      <c r="AL668" s="29"/>
      <c r="AM668" s="29"/>
      <c r="AN668" s="29"/>
      <c r="AO668" s="29"/>
      <c r="AP668" s="29"/>
      <c r="AQ668" s="29"/>
      <c r="AR668" s="29"/>
      <c r="AS668" s="29"/>
      <c r="AT668" s="29"/>
      <c r="AU668" s="29"/>
      <c r="AV668" s="29"/>
      <c r="AW668" s="29"/>
      <c r="AX668" s="29"/>
      <c r="AY668" s="31">
        <f t="shared" si="81"/>
        <v>0</v>
      </c>
      <c r="AZ668" s="30" t="str">
        <f t="shared" si="82"/>
        <v xml:space="preserve"> </v>
      </c>
      <c r="BA668" s="35" t="str">
        <f t="shared" si="83"/>
        <v xml:space="preserve"> </v>
      </c>
      <c r="BB668" s="108"/>
      <c r="BC668" s="108"/>
      <c r="BD668" s="108"/>
      <c r="BE668" s="136" t="str">
        <f t="shared" si="84"/>
        <v/>
      </c>
      <c r="BF668" s="108"/>
      <c r="BG668" s="110"/>
      <c r="BH668" s="110"/>
      <c r="BI668" s="110"/>
      <c r="BJ668" s="137" t="str">
        <f t="shared" si="85"/>
        <v/>
      </c>
      <c r="BK668" s="110"/>
      <c r="BL668" s="108"/>
      <c r="BM668" s="108"/>
      <c r="BN668" s="108"/>
      <c r="BO668" s="135" t="str">
        <f t="shared" si="86"/>
        <v/>
      </c>
      <c r="BP668" s="108"/>
      <c r="BQ668" s="108"/>
      <c r="BR668" s="108"/>
      <c r="BS668" s="108"/>
      <c r="BT668" s="135" t="str">
        <f t="shared" si="87"/>
        <v/>
      </c>
      <c r="BU668" s="108"/>
      <c r="BV668" s="108"/>
      <c r="BW668" s="108"/>
      <c r="BX668" s="108"/>
      <c r="BY668" s="135" t="str">
        <f t="shared" si="88"/>
        <v/>
      </c>
      <c r="BZ668" s="108"/>
    </row>
    <row r="669" spans="1:78" x14ac:dyDescent="0.25">
      <c r="A669" s="27"/>
      <c r="B669" s="27"/>
      <c r="C669" s="27"/>
      <c r="D669" s="27"/>
      <c r="E669" s="28" t="str">
        <f>+IF(C669&lt;&gt;"",VLOOKUP(MID(C669,18,5),NIVELES!$A$133:$B$213,2,0),"")</f>
        <v/>
      </c>
      <c r="F669" s="88"/>
      <c r="G669" s="28" t="str">
        <f>IF(F669&lt;&gt;"",VLOOKUP(F669,NIVELES!$A$246:$C$464,3,0),"")</f>
        <v/>
      </c>
      <c r="H669" s="27"/>
      <c r="I669" s="27"/>
      <c r="J669" s="27"/>
      <c r="K669" s="107"/>
      <c r="L669" s="27"/>
      <c r="M669" s="46"/>
      <c r="N669" s="46"/>
      <c r="O669" s="46"/>
      <c r="P669" s="46"/>
      <c r="Q669" s="46"/>
      <c r="R669" s="46"/>
      <c r="S669" s="46"/>
      <c r="T669" s="46"/>
      <c r="U669" s="46"/>
      <c r="V669" s="46"/>
      <c r="W669" s="46"/>
      <c r="X669" s="46"/>
      <c r="Y669" s="41" t="str">
        <f>IF(A669&lt;&gt;"",IF(D669="DIRECCIÓN_DE_TRANSFERENCIAS","280 0031",VLOOKUP(C669,NIVELES!$A$14:$B$105,2,0)),"")</f>
        <v/>
      </c>
      <c r="Z669" s="106"/>
      <c r="AA669" s="43" t="str">
        <f>+IF(D669&lt;&gt;"",VLOOKUP(D669,NIVELES!$D$19:$H$25,2,0),"")</f>
        <v/>
      </c>
      <c r="AB669" s="28" t="str">
        <f>+IF(D669&lt;&gt;"",VLOOKUP(D669,NIVELES!$D$19:$H$25,3,0),"")</f>
        <v/>
      </c>
      <c r="AC669" s="28" t="str">
        <f>+IF(D669&lt;&gt;"",VLOOKUP(D669,NIVELES!$D$19:$H$25,4,0),"")</f>
        <v/>
      </c>
      <c r="AD669" s="28" t="str">
        <f>+IF(D669&lt;&gt;"",VLOOKUP(D669,NIVELES!$D$19:$H$25,5,0),"")</f>
        <v/>
      </c>
      <c r="AE669" s="44" t="str">
        <f>IF(AF669&lt;&gt;"",VLOOKUP(AF669,NIVELES!$F$495:$G$540,2,0),"")</f>
        <v/>
      </c>
      <c r="AF669" s="27"/>
      <c r="AG669" s="27"/>
      <c r="AH669" s="28" t="str">
        <f>+IF(AG669&lt;&gt;"",VLOOKUP(AG669,NIVELES!$A$800:$B$876,2,0),"")</f>
        <v/>
      </c>
      <c r="AI669" s="27"/>
      <c r="AJ669" s="27"/>
      <c r="AK669" s="28" t="str">
        <f>IF(AJ669&lt;&gt;"",+VLOOKUP(AJ669,NIVELES!$A$890:$B$1237,2,0),"")</f>
        <v/>
      </c>
      <c r="AL669" s="29"/>
      <c r="AM669" s="29"/>
      <c r="AN669" s="29"/>
      <c r="AO669" s="29"/>
      <c r="AP669" s="29"/>
      <c r="AQ669" s="29"/>
      <c r="AR669" s="29"/>
      <c r="AS669" s="29"/>
      <c r="AT669" s="29"/>
      <c r="AU669" s="29"/>
      <c r="AV669" s="29"/>
      <c r="AW669" s="29"/>
      <c r="AX669" s="29"/>
      <c r="AY669" s="31">
        <f t="shared" si="81"/>
        <v>0</v>
      </c>
      <c r="AZ669" s="30" t="str">
        <f t="shared" si="82"/>
        <v xml:space="preserve"> </v>
      </c>
      <c r="BA669" s="35" t="str">
        <f t="shared" si="83"/>
        <v xml:space="preserve"> </v>
      </c>
      <c r="BB669" s="108"/>
      <c r="BC669" s="108"/>
      <c r="BD669" s="108"/>
      <c r="BE669" s="136" t="str">
        <f t="shared" si="84"/>
        <v/>
      </c>
      <c r="BF669" s="108"/>
      <c r="BG669" s="110"/>
      <c r="BH669" s="110"/>
      <c r="BI669" s="110"/>
      <c r="BJ669" s="137" t="str">
        <f t="shared" si="85"/>
        <v/>
      </c>
      <c r="BK669" s="110"/>
      <c r="BL669" s="108"/>
      <c r="BM669" s="108"/>
      <c r="BN669" s="108"/>
      <c r="BO669" s="135" t="str">
        <f t="shared" si="86"/>
        <v/>
      </c>
      <c r="BP669" s="108"/>
      <c r="BQ669" s="108"/>
      <c r="BR669" s="108"/>
      <c r="BS669" s="108"/>
      <c r="BT669" s="135" t="str">
        <f t="shared" si="87"/>
        <v/>
      </c>
      <c r="BU669" s="108"/>
      <c r="BV669" s="108"/>
      <c r="BW669" s="108"/>
      <c r="BX669" s="108"/>
      <c r="BY669" s="135" t="str">
        <f t="shared" si="88"/>
        <v/>
      </c>
      <c r="BZ669" s="108"/>
    </row>
    <row r="670" spans="1:78" x14ac:dyDescent="0.25">
      <c r="A670" s="27"/>
      <c r="B670" s="27"/>
      <c r="C670" s="27"/>
      <c r="D670" s="27"/>
      <c r="E670" s="28" t="str">
        <f>+IF(C670&lt;&gt;"",VLOOKUP(MID(C670,18,5),NIVELES!$A$133:$B$213,2,0),"")</f>
        <v/>
      </c>
      <c r="F670" s="88"/>
      <c r="G670" s="28" t="str">
        <f>IF(F670&lt;&gt;"",VLOOKUP(F670,NIVELES!$A$246:$C$464,3,0),"")</f>
        <v/>
      </c>
      <c r="H670" s="27"/>
      <c r="I670" s="27"/>
      <c r="J670" s="27"/>
      <c r="K670" s="107"/>
      <c r="L670" s="27"/>
      <c r="M670" s="46"/>
      <c r="N670" s="46"/>
      <c r="O670" s="46"/>
      <c r="P670" s="46"/>
      <c r="Q670" s="46"/>
      <c r="R670" s="46"/>
      <c r="S670" s="46"/>
      <c r="T670" s="46"/>
      <c r="U670" s="46"/>
      <c r="V670" s="46"/>
      <c r="W670" s="46"/>
      <c r="X670" s="46"/>
      <c r="Y670" s="41" t="str">
        <f>IF(A670&lt;&gt;"",IF(D670="DIRECCIÓN_DE_TRANSFERENCIAS","280 0031",VLOOKUP(C670,NIVELES!$A$14:$B$105,2,0)),"")</f>
        <v/>
      </c>
      <c r="Z670" s="106"/>
      <c r="AA670" s="43" t="str">
        <f>+IF(D670&lt;&gt;"",VLOOKUP(D670,NIVELES!$D$19:$H$25,2,0),"")</f>
        <v/>
      </c>
      <c r="AB670" s="28" t="str">
        <f>+IF(D670&lt;&gt;"",VLOOKUP(D670,NIVELES!$D$19:$H$25,3,0),"")</f>
        <v/>
      </c>
      <c r="AC670" s="28" t="str">
        <f>+IF(D670&lt;&gt;"",VLOOKUP(D670,NIVELES!$D$19:$H$25,4,0),"")</f>
        <v/>
      </c>
      <c r="AD670" s="28" t="str">
        <f>+IF(D670&lt;&gt;"",VLOOKUP(D670,NIVELES!$D$19:$H$25,5,0),"")</f>
        <v/>
      </c>
      <c r="AE670" s="44" t="str">
        <f>IF(AF670&lt;&gt;"",VLOOKUP(AF670,NIVELES!$F$495:$G$540,2,0),"")</f>
        <v/>
      </c>
      <c r="AF670" s="27"/>
      <c r="AG670" s="27"/>
      <c r="AH670" s="28" t="str">
        <f>+IF(AG670&lt;&gt;"",VLOOKUP(AG670,NIVELES!$A$800:$B$876,2,0),"")</f>
        <v/>
      </c>
      <c r="AI670" s="27"/>
      <c r="AJ670" s="27"/>
      <c r="AK670" s="28" t="str">
        <f>IF(AJ670&lt;&gt;"",+VLOOKUP(AJ670,NIVELES!$A$890:$B$1237,2,0),"")</f>
        <v/>
      </c>
      <c r="AL670" s="29"/>
      <c r="AM670" s="29"/>
      <c r="AN670" s="29"/>
      <c r="AO670" s="29"/>
      <c r="AP670" s="29"/>
      <c r="AQ670" s="29"/>
      <c r="AR670" s="29"/>
      <c r="AS670" s="29"/>
      <c r="AT670" s="29"/>
      <c r="AU670" s="29"/>
      <c r="AV670" s="29"/>
      <c r="AW670" s="29"/>
      <c r="AX670" s="29"/>
      <c r="AY670" s="31">
        <f t="shared" si="81"/>
        <v>0</v>
      </c>
      <c r="AZ670" s="30" t="str">
        <f t="shared" si="82"/>
        <v xml:space="preserve"> </v>
      </c>
      <c r="BA670" s="35" t="str">
        <f t="shared" si="83"/>
        <v xml:space="preserve"> </v>
      </c>
      <c r="BB670" s="108"/>
      <c r="BC670" s="108"/>
      <c r="BD670" s="108"/>
      <c r="BE670" s="136" t="str">
        <f t="shared" si="84"/>
        <v/>
      </c>
      <c r="BF670" s="108"/>
      <c r="BG670" s="110"/>
      <c r="BH670" s="110"/>
      <c r="BI670" s="110"/>
      <c r="BJ670" s="137" t="str">
        <f t="shared" si="85"/>
        <v/>
      </c>
      <c r="BK670" s="110"/>
      <c r="BL670" s="108"/>
      <c r="BM670" s="108"/>
      <c r="BN670" s="108"/>
      <c r="BO670" s="135" t="str">
        <f t="shared" si="86"/>
        <v/>
      </c>
      <c r="BP670" s="108"/>
      <c r="BQ670" s="108"/>
      <c r="BR670" s="108"/>
      <c r="BS670" s="108"/>
      <c r="BT670" s="135" t="str">
        <f t="shared" si="87"/>
        <v/>
      </c>
      <c r="BU670" s="108"/>
      <c r="BV670" s="108"/>
      <c r="BW670" s="108"/>
      <c r="BX670" s="108"/>
      <c r="BY670" s="135" t="str">
        <f t="shared" si="88"/>
        <v/>
      </c>
      <c r="BZ670" s="108"/>
    </row>
    <row r="671" spans="1:78" x14ac:dyDescent="0.25">
      <c r="A671" s="27"/>
      <c r="B671" s="27"/>
      <c r="C671" s="27"/>
      <c r="D671" s="27"/>
      <c r="E671" s="28" t="str">
        <f>+IF(C671&lt;&gt;"",VLOOKUP(MID(C671,18,5),NIVELES!$A$133:$B$213,2,0),"")</f>
        <v/>
      </c>
      <c r="F671" s="88"/>
      <c r="G671" s="28" t="str">
        <f>IF(F671&lt;&gt;"",VLOOKUP(F671,NIVELES!$A$246:$C$464,3,0),"")</f>
        <v/>
      </c>
      <c r="H671" s="27"/>
      <c r="I671" s="27"/>
      <c r="J671" s="27"/>
      <c r="K671" s="107"/>
      <c r="L671" s="27"/>
      <c r="M671" s="46"/>
      <c r="N671" s="46"/>
      <c r="O671" s="46"/>
      <c r="P671" s="46"/>
      <c r="Q671" s="46"/>
      <c r="R671" s="46"/>
      <c r="S671" s="46"/>
      <c r="T671" s="46"/>
      <c r="U671" s="46"/>
      <c r="V671" s="46"/>
      <c r="W671" s="46"/>
      <c r="X671" s="46"/>
      <c r="Y671" s="41" t="str">
        <f>IF(A671&lt;&gt;"",IF(D671="DIRECCIÓN_DE_TRANSFERENCIAS","280 0031",VLOOKUP(C671,NIVELES!$A$14:$B$105,2,0)),"")</f>
        <v/>
      </c>
      <c r="Z671" s="106"/>
      <c r="AA671" s="43" t="str">
        <f>+IF(D671&lt;&gt;"",VLOOKUP(D671,NIVELES!$D$19:$H$25,2,0),"")</f>
        <v/>
      </c>
      <c r="AB671" s="28" t="str">
        <f>+IF(D671&lt;&gt;"",VLOOKUP(D671,NIVELES!$D$19:$H$25,3,0),"")</f>
        <v/>
      </c>
      <c r="AC671" s="28" t="str">
        <f>+IF(D671&lt;&gt;"",VLOOKUP(D671,NIVELES!$D$19:$H$25,4,0),"")</f>
        <v/>
      </c>
      <c r="AD671" s="28" t="str">
        <f>+IF(D671&lt;&gt;"",VLOOKUP(D671,NIVELES!$D$19:$H$25,5,0),"")</f>
        <v/>
      </c>
      <c r="AE671" s="44" t="str">
        <f>IF(AF671&lt;&gt;"",VLOOKUP(AF671,NIVELES!$F$495:$G$540,2,0),"")</f>
        <v/>
      </c>
      <c r="AF671" s="27"/>
      <c r="AG671" s="27"/>
      <c r="AH671" s="28" t="str">
        <f>+IF(AG671&lt;&gt;"",VLOOKUP(AG671,NIVELES!$A$800:$B$876,2,0),"")</f>
        <v/>
      </c>
      <c r="AI671" s="27"/>
      <c r="AJ671" s="27"/>
      <c r="AK671" s="28" t="str">
        <f>IF(AJ671&lt;&gt;"",+VLOOKUP(AJ671,NIVELES!$A$890:$B$1237,2,0),"")</f>
        <v/>
      </c>
      <c r="AL671" s="29"/>
      <c r="AM671" s="29"/>
      <c r="AN671" s="29"/>
      <c r="AO671" s="29"/>
      <c r="AP671" s="29"/>
      <c r="AQ671" s="29"/>
      <c r="AR671" s="29"/>
      <c r="AS671" s="29"/>
      <c r="AT671" s="29"/>
      <c r="AU671" s="29"/>
      <c r="AV671" s="29"/>
      <c r="AW671" s="29"/>
      <c r="AX671" s="29"/>
      <c r="AY671" s="31">
        <f t="shared" si="81"/>
        <v>0</v>
      </c>
      <c r="AZ671" s="30" t="str">
        <f t="shared" si="82"/>
        <v xml:space="preserve"> </v>
      </c>
      <c r="BA671" s="35" t="str">
        <f t="shared" si="83"/>
        <v xml:space="preserve"> </v>
      </c>
      <c r="BB671" s="108"/>
      <c r="BC671" s="108"/>
      <c r="BD671" s="108"/>
      <c r="BE671" s="136" t="str">
        <f t="shared" si="84"/>
        <v/>
      </c>
      <c r="BF671" s="108"/>
      <c r="BG671" s="110"/>
      <c r="BH671" s="110"/>
      <c r="BI671" s="110"/>
      <c r="BJ671" s="137" t="str">
        <f t="shared" si="85"/>
        <v/>
      </c>
      <c r="BK671" s="110"/>
      <c r="BL671" s="108"/>
      <c r="BM671" s="108"/>
      <c r="BN671" s="108"/>
      <c r="BO671" s="135" t="str">
        <f t="shared" si="86"/>
        <v/>
      </c>
      <c r="BP671" s="108"/>
      <c r="BQ671" s="108"/>
      <c r="BR671" s="108"/>
      <c r="BS671" s="108"/>
      <c r="BT671" s="135" t="str">
        <f t="shared" si="87"/>
        <v/>
      </c>
      <c r="BU671" s="108"/>
      <c r="BV671" s="108"/>
      <c r="BW671" s="108"/>
      <c r="BX671" s="108"/>
      <c r="BY671" s="135" t="str">
        <f t="shared" si="88"/>
        <v/>
      </c>
      <c r="BZ671" s="108"/>
    </row>
    <row r="672" spans="1:78" x14ac:dyDescent="0.25">
      <c r="A672" s="27"/>
      <c r="B672" s="27"/>
      <c r="C672" s="27"/>
      <c r="D672" s="27"/>
      <c r="E672" s="28" t="str">
        <f>+IF(C672&lt;&gt;"",VLOOKUP(MID(C672,18,5),NIVELES!$A$133:$B$213,2,0),"")</f>
        <v/>
      </c>
      <c r="F672" s="88"/>
      <c r="G672" s="28" t="str">
        <f>IF(F672&lt;&gt;"",VLOOKUP(F672,NIVELES!$A$246:$C$464,3,0),"")</f>
        <v/>
      </c>
      <c r="H672" s="27"/>
      <c r="I672" s="27"/>
      <c r="J672" s="27"/>
      <c r="K672" s="107"/>
      <c r="L672" s="27"/>
      <c r="M672" s="46"/>
      <c r="N672" s="46"/>
      <c r="O672" s="46"/>
      <c r="P672" s="46"/>
      <c r="Q672" s="46"/>
      <c r="R672" s="46"/>
      <c r="S672" s="46"/>
      <c r="T672" s="46"/>
      <c r="U672" s="46"/>
      <c r="V672" s="46"/>
      <c r="W672" s="46"/>
      <c r="X672" s="46"/>
      <c r="Y672" s="41" t="str">
        <f>IF(A672&lt;&gt;"",IF(D672="DIRECCIÓN_DE_TRANSFERENCIAS","280 0031",VLOOKUP(C672,NIVELES!$A$14:$B$105,2,0)),"")</f>
        <v/>
      </c>
      <c r="Z672" s="106"/>
      <c r="AA672" s="43" t="str">
        <f>+IF(D672&lt;&gt;"",VLOOKUP(D672,NIVELES!$D$19:$H$25,2,0),"")</f>
        <v/>
      </c>
      <c r="AB672" s="28" t="str">
        <f>+IF(D672&lt;&gt;"",VLOOKUP(D672,NIVELES!$D$19:$H$25,3,0),"")</f>
        <v/>
      </c>
      <c r="AC672" s="28" t="str">
        <f>+IF(D672&lt;&gt;"",VLOOKUP(D672,NIVELES!$D$19:$H$25,4,0),"")</f>
        <v/>
      </c>
      <c r="AD672" s="28" t="str">
        <f>+IF(D672&lt;&gt;"",VLOOKUP(D672,NIVELES!$D$19:$H$25,5,0),"")</f>
        <v/>
      </c>
      <c r="AE672" s="44" t="str">
        <f>IF(AF672&lt;&gt;"",VLOOKUP(AF672,NIVELES!$F$495:$G$540,2,0),"")</f>
        <v/>
      </c>
      <c r="AF672" s="27"/>
      <c r="AG672" s="27"/>
      <c r="AH672" s="28" t="str">
        <f>+IF(AG672&lt;&gt;"",VLOOKUP(AG672,NIVELES!$A$800:$B$876,2,0),"")</f>
        <v/>
      </c>
      <c r="AI672" s="27"/>
      <c r="AJ672" s="27"/>
      <c r="AK672" s="28" t="str">
        <f>IF(AJ672&lt;&gt;"",+VLOOKUP(AJ672,NIVELES!$A$890:$B$1237,2,0),"")</f>
        <v/>
      </c>
      <c r="AL672" s="29"/>
      <c r="AM672" s="29"/>
      <c r="AN672" s="29"/>
      <c r="AO672" s="29"/>
      <c r="AP672" s="29"/>
      <c r="AQ672" s="29"/>
      <c r="AR672" s="29"/>
      <c r="AS672" s="29"/>
      <c r="AT672" s="29"/>
      <c r="AU672" s="29"/>
      <c r="AV672" s="29"/>
      <c r="AW672" s="29"/>
      <c r="AX672" s="29"/>
      <c r="AY672" s="31">
        <f t="shared" si="81"/>
        <v>0</v>
      </c>
      <c r="AZ672" s="30" t="str">
        <f t="shared" si="82"/>
        <v xml:space="preserve"> </v>
      </c>
      <c r="BA672" s="35" t="str">
        <f t="shared" si="83"/>
        <v xml:space="preserve"> </v>
      </c>
      <c r="BB672" s="108"/>
      <c r="BC672" s="108"/>
      <c r="BD672" s="108"/>
      <c r="BE672" s="136" t="str">
        <f t="shared" si="84"/>
        <v/>
      </c>
      <c r="BF672" s="108"/>
      <c r="BG672" s="110"/>
      <c r="BH672" s="110"/>
      <c r="BI672" s="110"/>
      <c r="BJ672" s="137" t="str">
        <f t="shared" si="85"/>
        <v/>
      </c>
      <c r="BK672" s="110"/>
      <c r="BL672" s="108"/>
      <c r="BM672" s="108"/>
      <c r="BN672" s="108"/>
      <c r="BO672" s="135" t="str">
        <f t="shared" si="86"/>
        <v/>
      </c>
      <c r="BP672" s="108"/>
      <c r="BQ672" s="108"/>
      <c r="BR672" s="108"/>
      <c r="BS672" s="108"/>
      <c r="BT672" s="135" t="str">
        <f t="shared" si="87"/>
        <v/>
      </c>
      <c r="BU672" s="108"/>
      <c r="BV672" s="108"/>
      <c r="BW672" s="108"/>
      <c r="BX672" s="108"/>
      <c r="BY672" s="135" t="str">
        <f t="shared" si="88"/>
        <v/>
      </c>
      <c r="BZ672" s="108"/>
    </row>
    <row r="673" spans="1:78" x14ac:dyDescent="0.25">
      <c r="A673" s="27"/>
      <c r="B673" s="27"/>
      <c r="C673" s="27"/>
      <c r="D673" s="27"/>
      <c r="E673" s="28" t="str">
        <f>+IF(C673&lt;&gt;"",VLOOKUP(MID(C673,18,5),NIVELES!$A$133:$B$213,2,0),"")</f>
        <v/>
      </c>
      <c r="F673" s="88"/>
      <c r="G673" s="28" t="str">
        <f>IF(F673&lt;&gt;"",VLOOKUP(F673,NIVELES!$A$246:$C$464,3,0),"")</f>
        <v/>
      </c>
      <c r="H673" s="27"/>
      <c r="I673" s="27"/>
      <c r="J673" s="27"/>
      <c r="K673" s="107"/>
      <c r="L673" s="27"/>
      <c r="M673" s="46"/>
      <c r="N673" s="46"/>
      <c r="O673" s="46"/>
      <c r="P673" s="46"/>
      <c r="Q673" s="46"/>
      <c r="R673" s="46"/>
      <c r="S673" s="46"/>
      <c r="T673" s="46"/>
      <c r="U673" s="46"/>
      <c r="V673" s="46"/>
      <c r="W673" s="46"/>
      <c r="X673" s="46"/>
      <c r="Y673" s="41" t="str">
        <f>IF(A673&lt;&gt;"",IF(D673="DIRECCIÓN_DE_TRANSFERENCIAS","280 0031",VLOOKUP(C673,NIVELES!$A$14:$B$105,2,0)),"")</f>
        <v/>
      </c>
      <c r="Z673" s="106"/>
      <c r="AA673" s="43" t="str">
        <f>+IF(D673&lt;&gt;"",VLOOKUP(D673,NIVELES!$D$19:$H$25,2,0),"")</f>
        <v/>
      </c>
      <c r="AB673" s="28" t="str">
        <f>+IF(D673&lt;&gt;"",VLOOKUP(D673,NIVELES!$D$19:$H$25,3,0),"")</f>
        <v/>
      </c>
      <c r="AC673" s="28" t="str">
        <f>+IF(D673&lt;&gt;"",VLOOKUP(D673,NIVELES!$D$19:$H$25,4,0),"")</f>
        <v/>
      </c>
      <c r="AD673" s="28" t="str">
        <f>+IF(D673&lt;&gt;"",VLOOKUP(D673,NIVELES!$D$19:$H$25,5,0),"")</f>
        <v/>
      </c>
      <c r="AE673" s="44" t="str">
        <f>IF(AF673&lt;&gt;"",VLOOKUP(AF673,NIVELES!$F$495:$G$540,2,0),"")</f>
        <v/>
      </c>
      <c r="AF673" s="27"/>
      <c r="AG673" s="27"/>
      <c r="AH673" s="28" t="str">
        <f>+IF(AG673&lt;&gt;"",VLOOKUP(AG673,NIVELES!$A$800:$B$876,2,0),"")</f>
        <v/>
      </c>
      <c r="AI673" s="27"/>
      <c r="AJ673" s="27"/>
      <c r="AK673" s="28" t="str">
        <f>IF(AJ673&lt;&gt;"",+VLOOKUP(AJ673,NIVELES!$A$890:$B$1237,2,0),"")</f>
        <v/>
      </c>
      <c r="AL673" s="29"/>
      <c r="AM673" s="29"/>
      <c r="AN673" s="29"/>
      <c r="AO673" s="29"/>
      <c r="AP673" s="29"/>
      <c r="AQ673" s="29"/>
      <c r="AR673" s="29"/>
      <c r="AS673" s="29"/>
      <c r="AT673" s="29"/>
      <c r="AU673" s="29"/>
      <c r="AV673" s="29"/>
      <c r="AW673" s="29"/>
      <c r="AX673" s="29"/>
      <c r="AY673" s="31">
        <f t="shared" si="81"/>
        <v>0</v>
      </c>
      <c r="AZ673" s="30" t="str">
        <f t="shared" si="82"/>
        <v xml:space="preserve"> </v>
      </c>
      <c r="BA673" s="35" t="str">
        <f t="shared" si="83"/>
        <v xml:space="preserve"> </v>
      </c>
      <c r="BB673" s="108"/>
      <c r="BC673" s="108"/>
      <c r="BD673" s="108"/>
      <c r="BE673" s="136" t="str">
        <f t="shared" si="84"/>
        <v/>
      </c>
      <c r="BF673" s="108"/>
      <c r="BG673" s="110"/>
      <c r="BH673" s="110"/>
      <c r="BI673" s="110"/>
      <c r="BJ673" s="137" t="str">
        <f t="shared" si="85"/>
        <v/>
      </c>
      <c r="BK673" s="110"/>
      <c r="BL673" s="108"/>
      <c r="BM673" s="108"/>
      <c r="BN673" s="108"/>
      <c r="BO673" s="135" t="str">
        <f t="shared" si="86"/>
        <v/>
      </c>
      <c r="BP673" s="108"/>
      <c r="BQ673" s="108"/>
      <c r="BR673" s="108"/>
      <c r="BS673" s="108"/>
      <c r="BT673" s="135" t="str">
        <f t="shared" si="87"/>
        <v/>
      </c>
      <c r="BU673" s="108"/>
      <c r="BV673" s="108"/>
      <c r="BW673" s="108"/>
      <c r="BX673" s="108"/>
      <c r="BY673" s="135" t="str">
        <f t="shared" si="88"/>
        <v/>
      </c>
      <c r="BZ673" s="108"/>
    </row>
    <row r="674" spans="1:78" x14ac:dyDescent="0.25">
      <c r="A674" s="27"/>
      <c r="B674" s="27"/>
      <c r="C674" s="27"/>
      <c r="D674" s="27"/>
      <c r="E674" s="28" t="str">
        <f>+IF(C674&lt;&gt;"",VLOOKUP(MID(C674,18,5),NIVELES!$A$133:$B$213,2,0),"")</f>
        <v/>
      </c>
      <c r="F674" s="88"/>
      <c r="G674" s="28" t="str">
        <f>IF(F674&lt;&gt;"",VLOOKUP(F674,NIVELES!$A$246:$C$464,3,0),"")</f>
        <v/>
      </c>
      <c r="H674" s="27"/>
      <c r="I674" s="27"/>
      <c r="J674" s="27"/>
      <c r="K674" s="107"/>
      <c r="L674" s="27"/>
      <c r="M674" s="46"/>
      <c r="N674" s="46"/>
      <c r="O674" s="46"/>
      <c r="P674" s="46"/>
      <c r="Q674" s="46"/>
      <c r="R674" s="46"/>
      <c r="S674" s="46"/>
      <c r="T674" s="46"/>
      <c r="U674" s="46"/>
      <c r="V674" s="46"/>
      <c r="W674" s="46"/>
      <c r="X674" s="46"/>
      <c r="Y674" s="41" t="str">
        <f>IF(A674&lt;&gt;"",IF(D674="DIRECCIÓN_DE_TRANSFERENCIAS","280 0031",VLOOKUP(C674,NIVELES!$A$14:$B$105,2,0)),"")</f>
        <v/>
      </c>
      <c r="Z674" s="106"/>
      <c r="AA674" s="43" t="str">
        <f>+IF(D674&lt;&gt;"",VLOOKUP(D674,NIVELES!$D$19:$H$25,2,0),"")</f>
        <v/>
      </c>
      <c r="AB674" s="28" t="str">
        <f>+IF(D674&lt;&gt;"",VLOOKUP(D674,NIVELES!$D$19:$H$25,3,0),"")</f>
        <v/>
      </c>
      <c r="AC674" s="28" t="str">
        <f>+IF(D674&lt;&gt;"",VLOOKUP(D674,NIVELES!$D$19:$H$25,4,0),"")</f>
        <v/>
      </c>
      <c r="AD674" s="28" t="str">
        <f>+IF(D674&lt;&gt;"",VLOOKUP(D674,NIVELES!$D$19:$H$25,5,0),"")</f>
        <v/>
      </c>
      <c r="AE674" s="44" t="str">
        <f>IF(AF674&lt;&gt;"",VLOOKUP(AF674,NIVELES!$F$495:$G$540,2,0),"")</f>
        <v/>
      </c>
      <c r="AF674" s="27"/>
      <c r="AG674" s="27"/>
      <c r="AH674" s="28" t="str">
        <f>+IF(AG674&lt;&gt;"",VLOOKUP(AG674,NIVELES!$A$800:$B$876,2,0),"")</f>
        <v/>
      </c>
      <c r="AI674" s="27"/>
      <c r="AJ674" s="27"/>
      <c r="AK674" s="28" t="str">
        <f>IF(AJ674&lt;&gt;"",+VLOOKUP(AJ674,NIVELES!$A$890:$B$1237,2,0),"")</f>
        <v/>
      </c>
      <c r="AL674" s="29"/>
      <c r="AM674" s="29"/>
      <c r="AN674" s="29"/>
      <c r="AO674" s="29"/>
      <c r="AP674" s="29"/>
      <c r="AQ674" s="29"/>
      <c r="AR674" s="29"/>
      <c r="AS674" s="29"/>
      <c r="AT674" s="29"/>
      <c r="AU674" s="29"/>
      <c r="AV674" s="29"/>
      <c r="AW674" s="29"/>
      <c r="AX674" s="29"/>
      <c r="AY674" s="31">
        <f t="shared" si="81"/>
        <v>0</v>
      </c>
      <c r="AZ674" s="30" t="str">
        <f t="shared" si="82"/>
        <v xml:space="preserve"> </v>
      </c>
      <c r="BA674" s="35" t="str">
        <f t="shared" si="83"/>
        <v xml:space="preserve"> </v>
      </c>
      <c r="BB674" s="108"/>
      <c r="BC674" s="108"/>
      <c r="BD674" s="108"/>
      <c r="BE674" s="136" t="str">
        <f t="shared" si="84"/>
        <v/>
      </c>
      <c r="BF674" s="108"/>
      <c r="BG674" s="110"/>
      <c r="BH674" s="110"/>
      <c r="BI674" s="110"/>
      <c r="BJ674" s="137" t="str">
        <f t="shared" si="85"/>
        <v/>
      </c>
      <c r="BK674" s="110"/>
      <c r="BL674" s="108"/>
      <c r="BM674" s="108"/>
      <c r="BN674" s="108"/>
      <c r="BO674" s="135" t="str">
        <f t="shared" si="86"/>
        <v/>
      </c>
      <c r="BP674" s="108"/>
      <c r="BQ674" s="108"/>
      <c r="BR674" s="108"/>
      <c r="BS674" s="108"/>
      <c r="BT674" s="135" t="str">
        <f t="shared" si="87"/>
        <v/>
      </c>
      <c r="BU674" s="108"/>
      <c r="BV674" s="108"/>
      <c r="BW674" s="108"/>
      <c r="BX674" s="108"/>
      <c r="BY674" s="135" t="str">
        <f t="shared" si="88"/>
        <v/>
      </c>
      <c r="BZ674" s="108"/>
    </row>
    <row r="675" spans="1:78" x14ac:dyDescent="0.25">
      <c r="A675" s="27"/>
      <c r="B675" s="27"/>
      <c r="C675" s="27"/>
      <c r="D675" s="27"/>
      <c r="E675" s="28" t="str">
        <f>+IF(C675&lt;&gt;"",VLOOKUP(MID(C675,18,5),NIVELES!$A$133:$B$213,2,0),"")</f>
        <v/>
      </c>
      <c r="F675" s="88"/>
      <c r="G675" s="28" t="str">
        <f>IF(F675&lt;&gt;"",VLOOKUP(F675,NIVELES!$A$246:$C$464,3,0),"")</f>
        <v/>
      </c>
      <c r="H675" s="27"/>
      <c r="I675" s="27"/>
      <c r="J675" s="27"/>
      <c r="K675" s="107"/>
      <c r="L675" s="27"/>
      <c r="M675" s="46"/>
      <c r="N675" s="46"/>
      <c r="O675" s="46"/>
      <c r="P675" s="46"/>
      <c r="Q675" s="46"/>
      <c r="R675" s="46"/>
      <c r="S675" s="46"/>
      <c r="T675" s="46"/>
      <c r="U675" s="46"/>
      <c r="V675" s="46"/>
      <c r="W675" s="46"/>
      <c r="X675" s="46"/>
      <c r="Y675" s="41" t="str">
        <f>IF(A675&lt;&gt;"",IF(D675="DIRECCIÓN_DE_TRANSFERENCIAS","280 0031",VLOOKUP(C675,NIVELES!$A$14:$B$105,2,0)),"")</f>
        <v/>
      </c>
      <c r="Z675" s="106"/>
      <c r="AA675" s="43" t="str">
        <f>+IF(D675&lt;&gt;"",VLOOKUP(D675,NIVELES!$D$19:$H$25,2,0),"")</f>
        <v/>
      </c>
      <c r="AB675" s="28" t="str">
        <f>+IF(D675&lt;&gt;"",VLOOKUP(D675,NIVELES!$D$19:$H$25,3,0),"")</f>
        <v/>
      </c>
      <c r="AC675" s="28" t="str">
        <f>+IF(D675&lt;&gt;"",VLOOKUP(D675,NIVELES!$D$19:$H$25,4,0),"")</f>
        <v/>
      </c>
      <c r="AD675" s="28" t="str">
        <f>+IF(D675&lt;&gt;"",VLOOKUP(D675,NIVELES!$D$19:$H$25,5,0),"")</f>
        <v/>
      </c>
      <c r="AE675" s="44" t="str">
        <f>IF(AF675&lt;&gt;"",VLOOKUP(AF675,NIVELES!$F$495:$G$540,2,0),"")</f>
        <v/>
      </c>
      <c r="AF675" s="27"/>
      <c r="AG675" s="27"/>
      <c r="AH675" s="28" t="str">
        <f>+IF(AG675&lt;&gt;"",VLOOKUP(AG675,NIVELES!$A$800:$B$876,2,0),"")</f>
        <v/>
      </c>
      <c r="AI675" s="27"/>
      <c r="AJ675" s="27"/>
      <c r="AK675" s="28" t="str">
        <f>IF(AJ675&lt;&gt;"",+VLOOKUP(AJ675,NIVELES!$A$890:$B$1237,2,0),"")</f>
        <v/>
      </c>
      <c r="AL675" s="29"/>
      <c r="AM675" s="29"/>
      <c r="AN675" s="29"/>
      <c r="AO675" s="29"/>
      <c r="AP675" s="29"/>
      <c r="AQ675" s="29"/>
      <c r="AR675" s="29"/>
      <c r="AS675" s="29"/>
      <c r="AT675" s="29"/>
      <c r="AU675" s="29"/>
      <c r="AV675" s="29"/>
      <c r="AW675" s="29"/>
      <c r="AX675" s="29"/>
      <c r="AY675" s="31">
        <f t="shared" si="81"/>
        <v>0</v>
      </c>
      <c r="AZ675" s="30" t="str">
        <f t="shared" si="82"/>
        <v xml:space="preserve"> </v>
      </c>
      <c r="BA675" s="35" t="str">
        <f t="shared" si="83"/>
        <v xml:space="preserve"> </v>
      </c>
      <c r="BB675" s="108"/>
      <c r="BC675" s="108"/>
      <c r="BD675" s="108"/>
      <c r="BE675" s="136" t="str">
        <f t="shared" si="84"/>
        <v/>
      </c>
      <c r="BF675" s="108"/>
      <c r="BG675" s="110"/>
      <c r="BH675" s="110"/>
      <c r="BI675" s="110"/>
      <c r="BJ675" s="137" t="str">
        <f t="shared" si="85"/>
        <v/>
      </c>
      <c r="BK675" s="110"/>
      <c r="BL675" s="108"/>
      <c r="BM675" s="108"/>
      <c r="BN675" s="108"/>
      <c r="BO675" s="135" t="str">
        <f t="shared" si="86"/>
        <v/>
      </c>
      <c r="BP675" s="108"/>
      <c r="BQ675" s="108"/>
      <c r="BR675" s="108"/>
      <c r="BS675" s="108"/>
      <c r="BT675" s="135" t="str">
        <f t="shared" si="87"/>
        <v/>
      </c>
      <c r="BU675" s="108"/>
      <c r="BV675" s="108"/>
      <c r="BW675" s="108"/>
      <c r="BX675" s="108"/>
      <c r="BY675" s="135" t="str">
        <f t="shared" si="88"/>
        <v/>
      </c>
      <c r="BZ675" s="108"/>
    </row>
    <row r="676" spans="1:78" x14ac:dyDescent="0.25">
      <c r="A676" s="27"/>
      <c r="B676" s="27"/>
      <c r="C676" s="27"/>
      <c r="D676" s="27"/>
      <c r="E676" s="28" t="str">
        <f>+IF(C676&lt;&gt;"",VLOOKUP(MID(C676,18,5),NIVELES!$A$133:$B$213,2,0),"")</f>
        <v/>
      </c>
      <c r="F676" s="88"/>
      <c r="G676" s="28" t="str">
        <f>IF(F676&lt;&gt;"",VLOOKUP(F676,NIVELES!$A$246:$C$464,3,0),"")</f>
        <v/>
      </c>
      <c r="H676" s="27"/>
      <c r="I676" s="27"/>
      <c r="J676" s="27"/>
      <c r="K676" s="107"/>
      <c r="L676" s="27"/>
      <c r="M676" s="46"/>
      <c r="N676" s="46"/>
      <c r="O676" s="46"/>
      <c r="P676" s="46"/>
      <c r="Q676" s="46"/>
      <c r="R676" s="46"/>
      <c r="S676" s="46"/>
      <c r="T676" s="46"/>
      <c r="U676" s="46"/>
      <c r="V676" s="46"/>
      <c r="W676" s="46"/>
      <c r="X676" s="46"/>
      <c r="Y676" s="41" t="str">
        <f>IF(A676&lt;&gt;"",IF(D676="DIRECCIÓN_DE_TRANSFERENCIAS","280 0031",VLOOKUP(C676,NIVELES!$A$14:$B$105,2,0)),"")</f>
        <v/>
      </c>
      <c r="Z676" s="106"/>
      <c r="AA676" s="43" t="str">
        <f>+IF(D676&lt;&gt;"",VLOOKUP(D676,NIVELES!$D$19:$H$25,2,0),"")</f>
        <v/>
      </c>
      <c r="AB676" s="28" t="str">
        <f>+IF(D676&lt;&gt;"",VLOOKUP(D676,NIVELES!$D$19:$H$25,3,0),"")</f>
        <v/>
      </c>
      <c r="AC676" s="28" t="str">
        <f>+IF(D676&lt;&gt;"",VLOOKUP(D676,NIVELES!$D$19:$H$25,4,0),"")</f>
        <v/>
      </c>
      <c r="AD676" s="28" t="str">
        <f>+IF(D676&lt;&gt;"",VLOOKUP(D676,NIVELES!$D$19:$H$25,5,0),"")</f>
        <v/>
      </c>
      <c r="AE676" s="44" t="str">
        <f>IF(AF676&lt;&gt;"",VLOOKUP(AF676,NIVELES!$F$495:$G$540,2,0),"")</f>
        <v/>
      </c>
      <c r="AF676" s="27"/>
      <c r="AG676" s="27"/>
      <c r="AH676" s="28" t="str">
        <f>+IF(AG676&lt;&gt;"",VLOOKUP(AG676,NIVELES!$A$800:$B$876,2,0),"")</f>
        <v/>
      </c>
      <c r="AI676" s="27"/>
      <c r="AJ676" s="27"/>
      <c r="AK676" s="28" t="str">
        <f>IF(AJ676&lt;&gt;"",+VLOOKUP(AJ676,NIVELES!$A$890:$B$1237,2,0),"")</f>
        <v/>
      </c>
      <c r="AL676" s="29"/>
      <c r="AM676" s="29"/>
      <c r="AN676" s="29"/>
      <c r="AO676" s="29"/>
      <c r="AP676" s="29"/>
      <c r="AQ676" s="29"/>
      <c r="AR676" s="29"/>
      <c r="AS676" s="29"/>
      <c r="AT676" s="29"/>
      <c r="AU676" s="29"/>
      <c r="AV676" s="29"/>
      <c r="AW676" s="29"/>
      <c r="AX676" s="29"/>
      <c r="AY676" s="31">
        <f t="shared" si="81"/>
        <v>0</v>
      </c>
      <c r="AZ676" s="30" t="str">
        <f t="shared" si="82"/>
        <v xml:space="preserve"> </v>
      </c>
      <c r="BA676" s="35" t="str">
        <f t="shared" si="83"/>
        <v xml:space="preserve"> </v>
      </c>
      <c r="BB676" s="108"/>
      <c r="BC676" s="108"/>
      <c r="BD676" s="108"/>
      <c r="BE676" s="136" t="str">
        <f t="shared" si="84"/>
        <v/>
      </c>
      <c r="BF676" s="108"/>
      <c r="BG676" s="110"/>
      <c r="BH676" s="110"/>
      <c r="BI676" s="110"/>
      <c r="BJ676" s="137" t="str">
        <f t="shared" si="85"/>
        <v/>
      </c>
      <c r="BK676" s="110"/>
      <c r="BL676" s="108"/>
      <c r="BM676" s="108"/>
      <c r="BN676" s="108"/>
      <c r="BO676" s="135" t="str">
        <f t="shared" si="86"/>
        <v/>
      </c>
      <c r="BP676" s="108"/>
      <c r="BQ676" s="108"/>
      <c r="BR676" s="108"/>
      <c r="BS676" s="108"/>
      <c r="BT676" s="135" t="str">
        <f t="shared" si="87"/>
        <v/>
      </c>
      <c r="BU676" s="108"/>
      <c r="BV676" s="108"/>
      <c r="BW676" s="108"/>
      <c r="BX676" s="108"/>
      <c r="BY676" s="135" t="str">
        <f t="shared" si="88"/>
        <v/>
      </c>
      <c r="BZ676" s="108"/>
    </row>
    <row r="677" spans="1:78" x14ac:dyDescent="0.25">
      <c r="A677" s="27"/>
      <c r="B677" s="27"/>
      <c r="C677" s="27"/>
      <c r="D677" s="27"/>
      <c r="E677" s="28" t="str">
        <f>+IF(C677&lt;&gt;"",VLOOKUP(MID(C677,18,5),NIVELES!$A$133:$B$213,2,0),"")</f>
        <v/>
      </c>
      <c r="F677" s="88"/>
      <c r="G677" s="28" t="str">
        <f>IF(F677&lt;&gt;"",VLOOKUP(F677,NIVELES!$A$246:$C$464,3,0),"")</f>
        <v/>
      </c>
      <c r="H677" s="27"/>
      <c r="I677" s="27"/>
      <c r="J677" s="27"/>
      <c r="K677" s="107"/>
      <c r="L677" s="27"/>
      <c r="M677" s="46"/>
      <c r="N677" s="46"/>
      <c r="O677" s="46"/>
      <c r="P677" s="46"/>
      <c r="Q677" s="46"/>
      <c r="R677" s="46"/>
      <c r="S677" s="46"/>
      <c r="T677" s="46"/>
      <c r="U677" s="46"/>
      <c r="V677" s="46"/>
      <c r="W677" s="46"/>
      <c r="X677" s="46"/>
      <c r="Y677" s="41" t="str">
        <f>IF(A677&lt;&gt;"",IF(D677="DIRECCIÓN_DE_TRANSFERENCIAS","280 0031",VLOOKUP(C677,NIVELES!$A$14:$B$105,2,0)),"")</f>
        <v/>
      </c>
      <c r="Z677" s="106"/>
      <c r="AA677" s="43" t="str">
        <f>+IF(D677&lt;&gt;"",VLOOKUP(D677,NIVELES!$D$19:$H$25,2,0),"")</f>
        <v/>
      </c>
      <c r="AB677" s="28" t="str">
        <f>+IF(D677&lt;&gt;"",VLOOKUP(D677,NIVELES!$D$19:$H$25,3,0),"")</f>
        <v/>
      </c>
      <c r="AC677" s="28" t="str">
        <f>+IF(D677&lt;&gt;"",VLOOKUP(D677,NIVELES!$D$19:$H$25,4,0),"")</f>
        <v/>
      </c>
      <c r="AD677" s="28" t="str">
        <f>+IF(D677&lt;&gt;"",VLOOKUP(D677,NIVELES!$D$19:$H$25,5,0),"")</f>
        <v/>
      </c>
      <c r="AE677" s="44" t="str">
        <f>IF(AF677&lt;&gt;"",VLOOKUP(AF677,NIVELES!$F$495:$G$540,2,0),"")</f>
        <v/>
      </c>
      <c r="AF677" s="27"/>
      <c r="AG677" s="27"/>
      <c r="AH677" s="28" t="str">
        <f>+IF(AG677&lt;&gt;"",VLOOKUP(AG677,NIVELES!$A$800:$B$876,2,0),"")</f>
        <v/>
      </c>
      <c r="AI677" s="27"/>
      <c r="AJ677" s="27"/>
      <c r="AK677" s="28" t="str">
        <f>IF(AJ677&lt;&gt;"",+VLOOKUP(AJ677,NIVELES!$A$890:$B$1237,2,0),"")</f>
        <v/>
      </c>
      <c r="AL677" s="29"/>
      <c r="AM677" s="29"/>
      <c r="AN677" s="29"/>
      <c r="AO677" s="29"/>
      <c r="AP677" s="29"/>
      <c r="AQ677" s="29"/>
      <c r="AR677" s="29"/>
      <c r="AS677" s="29"/>
      <c r="AT677" s="29"/>
      <c r="AU677" s="29"/>
      <c r="AV677" s="29"/>
      <c r="AW677" s="29"/>
      <c r="AX677" s="29"/>
      <c r="AY677" s="31">
        <f t="shared" si="81"/>
        <v>0</v>
      </c>
      <c r="AZ677" s="30" t="str">
        <f t="shared" si="82"/>
        <v xml:space="preserve"> </v>
      </c>
      <c r="BA677" s="35" t="str">
        <f t="shared" si="83"/>
        <v xml:space="preserve"> </v>
      </c>
      <c r="BB677" s="108"/>
      <c r="BC677" s="108"/>
      <c r="BD677" s="108"/>
      <c r="BE677" s="136" t="str">
        <f t="shared" si="84"/>
        <v/>
      </c>
      <c r="BF677" s="108"/>
      <c r="BG677" s="110"/>
      <c r="BH677" s="110"/>
      <c r="BI677" s="110"/>
      <c r="BJ677" s="137" t="str">
        <f t="shared" si="85"/>
        <v/>
      </c>
      <c r="BK677" s="110"/>
      <c r="BL677" s="108"/>
      <c r="BM677" s="108"/>
      <c r="BN677" s="108"/>
      <c r="BO677" s="135" t="str">
        <f t="shared" si="86"/>
        <v/>
      </c>
      <c r="BP677" s="108"/>
      <c r="BQ677" s="108"/>
      <c r="BR677" s="108"/>
      <c r="BS677" s="108"/>
      <c r="BT677" s="135" t="str">
        <f t="shared" si="87"/>
        <v/>
      </c>
      <c r="BU677" s="108"/>
      <c r="BV677" s="108"/>
      <c r="BW677" s="108"/>
      <c r="BX677" s="108"/>
      <c r="BY677" s="135" t="str">
        <f t="shared" si="88"/>
        <v/>
      </c>
      <c r="BZ677" s="108"/>
    </row>
    <row r="678" spans="1:78" x14ac:dyDescent="0.25">
      <c r="A678" s="27"/>
      <c r="B678" s="27"/>
      <c r="C678" s="27"/>
      <c r="D678" s="27"/>
      <c r="E678" s="28" t="str">
        <f>+IF(C678&lt;&gt;"",VLOOKUP(MID(C678,18,5),NIVELES!$A$133:$B$213,2,0),"")</f>
        <v/>
      </c>
      <c r="F678" s="88"/>
      <c r="G678" s="28" t="str">
        <f>IF(F678&lt;&gt;"",VLOOKUP(F678,NIVELES!$A$246:$C$464,3,0),"")</f>
        <v/>
      </c>
      <c r="H678" s="27"/>
      <c r="I678" s="27"/>
      <c r="J678" s="27"/>
      <c r="K678" s="107"/>
      <c r="L678" s="27"/>
      <c r="M678" s="46"/>
      <c r="N678" s="46"/>
      <c r="O678" s="46"/>
      <c r="P678" s="46"/>
      <c r="Q678" s="46"/>
      <c r="R678" s="46"/>
      <c r="S678" s="46"/>
      <c r="T678" s="46"/>
      <c r="U678" s="46"/>
      <c r="V678" s="46"/>
      <c r="W678" s="46"/>
      <c r="X678" s="46"/>
      <c r="Y678" s="41" t="str">
        <f>IF(A678&lt;&gt;"",IF(D678="DIRECCIÓN_DE_TRANSFERENCIAS","280 0031",VLOOKUP(C678,NIVELES!$A$14:$B$105,2,0)),"")</f>
        <v/>
      </c>
      <c r="Z678" s="106"/>
      <c r="AA678" s="43" t="str">
        <f>+IF(D678&lt;&gt;"",VLOOKUP(D678,NIVELES!$D$19:$H$25,2,0),"")</f>
        <v/>
      </c>
      <c r="AB678" s="28" t="str">
        <f>+IF(D678&lt;&gt;"",VLOOKUP(D678,NIVELES!$D$19:$H$25,3,0),"")</f>
        <v/>
      </c>
      <c r="AC678" s="28" t="str">
        <f>+IF(D678&lt;&gt;"",VLOOKUP(D678,NIVELES!$D$19:$H$25,4,0),"")</f>
        <v/>
      </c>
      <c r="AD678" s="28" t="str">
        <f>+IF(D678&lt;&gt;"",VLOOKUP(D678,NIVELES!$D$19:$H$25,5,0),"")</f>
        <v/>
      </c>
      <c r="AE678" s="44" t="str">
        <f>IF(AF678&lt;&gt;"",VLOOKUP(AF678,NIVELES!$F$495:$G$540,2,0),"")</f>
        <v/>
      </c>
      <c r="AF678" s="27"/>
      <c r="AG678" s="27"/>
      <c r="AH678" s="28" t="str">
        <f>+IF(AG678&lt;&gt;"",VLOOKUP(AG678,NIVELES!$A$800:$B$876,2,0),"")</f>
        <v/>
      </c>
      <c r="AI678" s="27"/>
      <c r="AJ678" s="27"/>
      <c r="AK678" s="28" t="str">
        <f>IF(AJ678&lt;&gt;"",+VLOOKUP(AJ678,NIVELES!$A$890:$B$1237,2,0),"")</f>
        <v/>
      </c>
      <c r="AL678" s="29"/>
      <c r="AM678" s="29"/>
      <c r="AN678" s="29"/>
      <c r="AO678" s="29"/>
      <c r="AP678" s="29"/>
      <c r="AQ678" s="29"/>
      <c r="AR678" s="29"/>
      <c r="AS678" s="29"/>
      <c r="AT678" s="29"/>
      <c r="AU678" s="29"/>
      <c r="AV678" s="29"/>
      <c r="AW678" s="29"/>
      <c r="AX678" s="29"/>
      <c r="AY678" s="31">
        <f t="shared" si="81"/>
        <v>0</v>
      </c>
      <c r="AZ678" s="30" t="str">
        <f t="shared" si="82"/>
        <v xml:space="preserve"> </v>
      </c>
      <c r="BA678" s="35" t="str">
        <f t="shared" si="83"/>
        <v xml:space="preserve"> </v>
      </c>
      <c r="BB678" s="108"/>
      <c r="BC678" s="108"/>
      <c r="BD678" s="108"/>
      <c r="BE678" s="136" t="str">
        <f t="shared" si="84"/>
        <v/>
      </c>
      <c r="BF678" s="108"/>
      <c r="BG678" s="110"/>
      <c r="BH678" s="110"/>
      <c r="BI678" s="110"/>
      <c r="BJ678" s="137" t="str">
        <f t="shared" si="85"/>
        <v/>
      </c>
      <c r="BK678" s="110"/>
      <c r="BL678" s="108"/>
      <c r="BM678" s="108"/>
      <c r="BN678" s="108"/>
      <c r="BO678" s="135" t="str">
        <f t="shared" si="86"/>
        <v/>
      </c>
      <c r="BP678" s="108"/>
      <c r="BQ678" s="108"/>
      <c r="BR678" s="108"/>
      <c r="BS678" s="108"/>
      <c r="BT678" s="135" t="str">
        <f t="shared" si="87"/>
        <v/>
      </c>
      <c r="BU678" s="108"/>
      <c r="BV678" s="108"/>
      <c r="BW678" s="108"/>
      <c r="BX678" s="108"/>
      <c r="BY678" s="135" t="str">
        <f t="shared" si="88"/>
        <v/>
      </c>
      <c r="BZ678" s="108"/>
    </row>
    <row r="679" spans="1:78" x14ac:dyDescent="0.25">
      <c r="A679" s="27"/>
      <c r="B679" s="27"/>
      <c r="C679" s="27"/>
      <c r="D679" s="27"/>
      <c r="E679" s="28" t="str">
        <f>+IF(C679&lt;&gt;"",VLOOKUP(MID(C679,18,5),NIVELES!$A$133:$B$213,2,0),"")</f>
        <v/>
      </c>
      <c r="F679" s="88"/>
      <c r="G679" s="28" t="str">
        <f>IF(F679&lt;&gt;"",VLOOKUP(F679,NIVELES!$A$246:$C$464,3,0),"")</f>
        <v/>
      </c>
      <c r="H679" s="27"/>
      <c r="I679" s="27"/>
      <c r="J679" s="27"/>
      <c r="K679" s="107"/>
      <c r="L679" s="27"/>
      <c r="M679" s="46"/>
      <c r="N679" s="46"/>
      <c r="O679" s="46"/>
      <c r="P679" s="46"/>
      <c r="Q679" s="46"/>
      <c r="R679" s="46"/>
      <c r="S679" s="46"/>
      <c r="T679" s="46"/>
      <c r="U679" s="46"/>
      <c r="V679" s="46"/>
      <c r="W679" s="46"/>
      <c r="X679" s="46"/>
      <c r="Y679" s="41" t="str">
        <f>IF(A679&lt;&gt;"",IF(D679="DIRECCIÓN_DE_TRANSFERENCIAS","280 0031",VLOOKUP(C679,NIVELES!$A$14:$B$105,2,0)),"")</f>
        <v/>
      </c>
      <c r="Z679" s="106"/>
      <c r="AA679" s="43" t="str">
        <f>+IF(D679&lt;&gt;"",VLOOKUP(D679,NIVELES!$D$19:$H$25,2,0),"")</f>
        <v/>
      </c>
      <c r="AB679" s="28" t="str">
        <f>+IF(D679&lt;&gt;"",VLOOKUP(D679,NIVELES!$D$19:$H$25,3,0),"")</f>
        <v/>
      </c>
      <c r="AC679" s="28" t="str">
        <f>+IF(D679&lt;&gt;"",VLOOKUP(D679,NIVELES!$D$19:$H$25,4,0),"")</f>
        <v/>
      </c>
      <c r="AD679" s="28" t="str">
        <f>+IF(D679&lt;&gt;"",VLOOKUP(D679,NIVELES!$D$19:$H$25,5,0),"")</f>
        <v/>
      </c>
      <c r="AE679" s="44" t="str">
        <f>IF(AF679&lt;&gt;"",VLOOKUP(AF679,NIVELES!$F$495:$G$540,2,0),"")</f>
        <v/>
      </c>
      <c r="AF679" s="27"/>
      <c r="AG679" s="27"/>
      <c r="AH679" s="28" t="str">
        <f>+IF(AG679&lt;&gt;"",VLOOKUP(AG679,NIVELES!$A$800:$B$876,2,0),"")</f>
        <v/>
      </c>
      <c r="AI679" s="27"/>
      <c r="AJ679" s="27"/>
      <c r="AK679" s="28" t="str">
        <f>IF(AJ679&lt;&gt;"",+VLOOKUP(AJ679,NIVELES!$A$890:$B$1237,2,0),"")</f>
        <v/>
      </c>
      <c r="AL679" s="29"/>
      <c r="AM679" s="29"/>
      <c r="AN679" s="29"/>
      <c r="AO679" s="29"/>
      <c r="AP679" s="29"/>
      <c r="AQ679" s="29"/>
      <c r="AR679" s="29"/>
      <c r="AS679" s="29"/>
      <c r="AT679" s="29"/>
      <c r="AU679" s="29"/>
      <c r="AV679" s="29"/>
      <c r="AW679" s="29"/>
      <c r="AX679" s="29"/>
      <c r="AY679" s="31">
        <f t="shared" si="81"/>
        <v>0</v>
      </c>
      <c r="AZ679" s="30" t="str">
        <f t="shared" si="82"/>
        <v xml:space="preserve"> </v>
      </c>
      <c r="BA679" s="35" t="str">
        <f t="shared" si="83"/>
        <v xml:space="preserve"> </v>
      </c>
      <c r="BB679" s="108"/>
      <c r="BC679" s="108"/>
      <c r="BD679" s="108"/>
      <c r="BE679" s="136" t="str">
        <f t="shared" si="84"/>
        <v/>
      </c>
      <c r="BF679" s="108"/>
      <c r="BG679" s="110"/>
      <c r="BH679" s="110"/>
      <c r="BI679" s="110"/>
      <c r="BJ679" s="137" t="str">
        <f t="shared" si="85"/>
        <v/>
      </c>
      <c r="BK679" s="110"/>
      <c r="BL679" s="108"/>
      <c r="BM679" s="108"/>
      <c r="BN679" s="108"/>
      <c r="BO679" s="135" t="str">
        <f t="shared" si="86"/>
        <v/>
      </c>
      <c r="BP679" s="108"/>
      <c r="BQ679" s="108"/>
      <c r="BR679" s="108"/>
      <c r="BS679" s="108"/>
      <c r="BT679" s="135" t="str">
        <f t="shared" si="87"/>
        <v/>
      </c>
      <c r="BU679" s="108"/>
      <c r="BV679" s="108"/>
      <c r="BW679" s="108"/>
      <c r="BX679" s="108"/>
      <c r="BY679" s="135" t="str">
        <f t="shared" si="88"/>
        <v/>
      </c>
      <c r="BZ679" s="108"/>
    </row>
    <row r="680" spans="1:78" x14ac:dyDescent="0.25">
      <c r="A680" s="27"/>
      <c r="B680" s="27"/>
      <c r="C680" s="27"/>
      <c r="D680" s="27"/>
      <c r="E680" s="28" t="str">
        <f>+IF(C680&lt;&gt;"",VLOOKUP(MID(C680,18,5),NIVELES!$A$133:$B$213,2,0),"")</f>
        <v/>
      </c>
      <c r="F680" s="88"/>
      <c r="G680" s="28" t="str">
        <f>IF(F680&lt;&gt;"",VLOOKUP(F680,NIVELES!$A$246:$C$464,3,0),"")</f>
        <v/>
      </c>
      <c r="H680" s="27"/>
      <c r="I680" s="27"/>
      <c r="J680" s="27"/>
      <c r="K680" s="107"/>
      <c r="L680" s="27"/>
      <c r="M680" s="46"/>
      <c r="N680" s="46"/>
      <c r="O680" s="46"/>
      <c r="P680" s="46"/>
      <c r="Q680" s="46"/>
      <c r="R680" s="46"/>
      <c r="S680" s="46"/>
      <c r="T680" s="46"/>
      <c r="U680" s="46"/>
      <c r="V680" s="46"/>
      <c r="W680" s="46"/>
      <c r="X680" s="46"/>
      <c r="Y680" s="41" t="str">
        <f>IF(A680&lt;&gt;"",IF(D680="DIRECCIÓN_DE_TRANSFERENCIAS","280 0031",VLOOKUP(C680,NIVELES!$A$14:$B$105,2,0)),"")</f>
        <v/>
      </c>
      <c r="Z680" s="106"/>
      <c r="AA680" s="43" t="str">
        <f>+IF(D680&lt;&gt;"",VLOOKUP(D680,NIVELES!$D$19:$H$25,2,0),"")</f>
        <v/>
      </c>
      <c r="AB680" s="28" t="str">
        <f>+IF(D680&lt;&gt;"",VLOOKUP(D680,NIVELES!$D$19:$H$25,3,0),"")</f>
        <v/>
      </c>
      <c r="AC680" s="28" t="str">
        <f>+IF(D680&lt;&gt;"",VLOOKUP(D680,NIVELES!$D$19:$H$25,4,0),"")</f>
        <v/>
      </c>
      <c r="AD680" s="28" t="str">
        <f>+IF(D680&lt;&gt;"",VLOOKUP(D680,NIVELES!$D$19:$H$25,5,0),"")</f>
        <v/>
      </c>
      <c r="AE680" s="44" t="str">
        <f>IF(AF680&lt;&gt;"",VLOOKUP(AF680,NIVELES!$F$495:$G$540,2,0),"")</f>
        <v/>
      </c>
      <c r="AF680" s="27"/>
      <c r="AG680" s="27"/>
      <c r="AH680" s="28" t="str">
        <f>+IF(AG680&lt;&gt;"",VLOOKUP(AG680,NIVELES!$A$800:$B$876,2,0),"")</f>
        <v/>
      </c>
      <c r="AI680" s="27"/>
      <c r="AJ680" s="27"/>
      <c r="AK680" s="28" t="str">
        <f>IF(AJ680&lt;&gt;"",+VLOOKUP(AJ680,NIVELES!$A$890:$B$1237,2,0),"")</f>
        <v/>
      </c>
      <c r="AL680" s="29"/>
      <c r="AM680" s="29"/>
      <c r="AN680" s="29"/>
      <c r="AO680" s="29"/>
      <c r="AP680" s="29"/>
      <c r="AQ680" s="29"/>
      <c r="AR680" s="29"/>
      <c r="AS680" s="29"/>
      <c r="AT680" s="29"/>
      <c r="AU680" s="29"/>
      <c r="AV680" s="29"/>
      <c r="AW680" s="29"/>
      <c r="AX680" s="29"/>
      <c r="AY680" s="31">
        <f t="shared" si="81"/>
        <v>0</v>
      </c>
      <c r="AZ680" s="30" t="str">
        <f t="shared" si="82"/>
        <v xml:space="preserve"> </v>
      </c>
      <c r="BA680" s="35" t="str">
        <f t="shared" si="83"/>
        <v xml:space="preserve"> </v>
      </c>
      <c r="BB680" s="108"/>
      <c r="BC680" s="108"/>
      <c r="BD680" s="108"/>
      <c r="BE680" s="136" t="str">
        <f t="shared" si="84"/>
        <v/>
      </c>
      <c r="BF680" s="108"/>
      <c r="BG680" s="110"/>
      <c r="BH680" s="110"/>
      <c r="BI680" s="110"/>
      <c r="BJ680" s="137" t="str">
        <f t="shared" si="85"/>
        <v/>
      </c>
      <c r="BK680" s="110"/>
      <c r="BL680" s="108"/>
      <c r="BM680" s="108"/>
      <c r="BN680" s="108"/>
      <c r="BO680" s="135" t="str">
        <f t="shared" si="86"/>
        <v/>
      </c>
      <c r="BP680" s="108"/>
      <c r="BQ680" s="108"/>
      <c r="BR680" s="108"/>
      <c r="BS680" s="108"/>
      <c r="BT680" s="135" t="str">
        <f t="shared" si="87"/>
        <v/>
      </c>
      <c r="BU680" s="108"/>
      <c r="BV680" s="108"/>
      <c r="BW680" s="108"/>
      <c r="BX680" s="108"/>
      <c r="BY680" s="135" t="str">
        <f t="shared" si="88"/>
        <v/>
      </c>
      <c r="BZ680" s="108"/>
    </row>
    <row r="681" spans="1:78" x14ac:dyDescent="0.25">
      <c r="A681" s="27"/>
      <c r="B681" s="27"/>
      <c r="C681" s="27"/>
      <c r="D681" s="27"/>
      <c r="E681" s="28" t="str">
        <f>+IF(C681&lt;&gt;"",VLOOKUP(MID(C681,18,5),NIVELES!$A$133:$B$213,2,0),"")</f>
        <v/>
      </c>
      <c r="F681" s="88"/>
      <c r="G681" s="28" t="str">
        <f>IF(F681&lt;&gt;"",VLOOKUP(F681,NIVELES!$A$246:$C$464,3,0),"")</f>
        <v/>
      </c>
      <c r="H681" s="27"/>
      <c r="I681" s="27"/>
      <c r="J681" s="27"/>
      <c r="K681" s="107"/>
      <c r="L681" s="27"/>
      <c r="M681" s="46"/>
      <c r="N681" s="46"/>
      <c r="O681" s="46"/>
      <c r="P681" s="46"/>
      <c r="Q681" s="46"/>
      <c r="R681" s="46"/>
      <c r="S681" s="46"/>
      <c r="T681" s="46"/>
      <c r="U681" s="46"/>
      <c r="V681" s="46"/>
      <c r="W681" s="46"/>
      <c r="X681" s="46"/>
      <c r="Y681" s="41" t="str">
        <f>IF(A681&lt;&gt;"",IF(D681="DIRECCIÓN_DE_TRANSFERENCIAS","280 0031",VLOOKUP(C681,NIVELES!$A$14:$B$105,2,0)),"")</f>
        <v/>
      </c>
      <c r="Z681" s="106"/>
      <c r="AA681" s="43" t="str">
        <f>+IF(D681&lt;&gt;"",VLOOKUP(D681,NIVELES!$D$19:$H$25,2,0),"")</f>
        <v/>
      </c>
      <c r="AB681" s="28" t="str">
        <f>+IF(D681&lt;&gt;"",VLOOKUP(D681,NIVELES!$D$19:$H$25,3,0),"")</f>
        <v/>
      </c>
      <c r="AC681" s="28" t="str">
        <f>+IF(D681&lt;&gt;"",VLOOKUP(D681,NIVELES!$D$19:$H$25,4,0),"")</f>
        <v/>
      </c>
      <c r="AD681" s="28" t="str">
        <f>+IF(D681&lt;&gt;"",VLOOKUP(D681,NIVELES!$D$19:$H$25,5,0),"")</f>
        <v/>
      </c>
      <c r="AE681" s="44" t="str">
        <f>IF(AF681&lt;&gt;"",VLOOKUP(AF681,NIVELES!$F$495:$G$540,2,0),"")</f>
        <v/>
      </c>
      <c r="AF681" s="27"/>
      <c r="AG681" s="27"/>
      <c r="AH681" s="28" t="str">
        <f>+IF(AG681&lt;&gt;"",VLOOKUP(AG681,NIVELES!$A$800:$B$876,2,0),"")</f>
        <v/>
      </c>
      <c r="AI681" s="27"/>
      <c r="AJ681" s="27"/>
      <c r="AK681" s="28" t="str">
        <f>IF(AJ681&lt;&gt;"",+VLOOKUP(AJ681,NIVELES!$A$890:$B$1237,2,0),"")</f>
        <v/>
      </c>
      <c r="AL681" s="29"/>
      <c r="AM681" s="29"/>
      <c r="AN681" s="29"/>
      <c r="AO681" s="29"/>
      <c r="AP681" s="29"/>
      <c r="AQ681" s="29"/>
      <c r="AR681" s="29"/>
      <c r="AS681" s="29"/>
      <c r="AT681" s="29"/>
      <c r="AU681" s="29"/>
      <c r="AV681" s="29"/>
      <c r="AW681" s="29"/>
      <c r="AX681" s="29"/>
      <c r="AY681" s="31">
        <f t="shared" si="81"/>
        <v>0</v>
      </c>
      <c r="AZ681" s="30" t="str">
        <f t="shared" si="82"/>
        <v xml:space="preserve"> </v>
      </c>
      <c r="BA681" s="35" t="str">
        <f t="shared" si="83"/>
        <v xml:space="preserve"> </v>
      </c>
      <c r="BB681" s="108"/>
      <c r="BC681" s="108"/>
      <c r="BD681" s="108"/>
      <c r="BE681" s="136" t="str">
        <f t="shared" si="84"/>
        <v/>
      </c>
      <c r="BF681" s="108"/>
      <c r="BG681" s="110"/>
      <c r="BH681" s="110"/>
      <c r="BI681" s="110"/>
      <c r="BJ681" s="137" t="str">
        <f t="shared" si="85"/>
        <v/>
      </c>
      <c r="BK681" s="110"/>
      <c r="BL681" s="108"/>
      <c r="BM681" s="108"/>
      <c r="BN681" s="108"/>
      <c r="BO681" s="135" t="str">
        <f t="shared" si="86"/>
        <v/>
      </c>
      <c r="BP681" s="108"/>
      <c r="BQ681" s="108"/>
      <c r="BR681" s="108"/>
      <c r="BS681" s="108"/>
      <c r="BT681" s="135" t="str">
        <f t="shared" si="87"/>
        <v/>
      </c>
      <c r="BU681" s="108"/>
      <c r="BV681" s="108"/>
      <c r="BW681" s="108"/>
      <c r="BX681" s="108"/>
      <c r="BY681" s="135" t="str">
        <f t="shared" si="88"/>
        <v/>
      </c>
      <c r="BZ681" s="108"/>
    </row>
    <row r="682" spans="1:78" x14ac:dyDescent="0.25">
      <c r="A682" s="27"/>
      <c r="B682" s="27"/>
      <c r="C682" s="27"/>
      <c r="D682" s="27"/>
      <c r="E682" s="28" t="str">
        <f>+IF(C682&lt;&gt;"",VLOOKUP(MID(C682,18,5),NIVELES!$A$133:$B$213,2,0),"")</f>
        <v/>
      </c>
      <c r="F682" s="88"/>
      <c r="G682" s="28" t="str">
        <f>IF(F682&lt;&gt;"",VLOOKUP(F682,NIVELES!$A$246:$C$464,3,0),"")</f>
        <v/>
      </c>
      <c r="H682" s="27"/>
      <c r="I682" s="27"/>
      <c r="J682" s="27"/>
      <c r="K682" s="107"/>
      <c r="L682" s="27"/>
      <c r="M682" s="46"/>
      <c r="N682" s="46"/>
      <c r="O682" s="46"/>
      <c r="P682" s="46"/>
      <c r="Q682" s="46"/>
      <c r="R682" s="46"/>
      <c r="S682" s="46"/>
      <c r="T682" s="46"/>
      <c r="U682" s="46"/>
      <c r="V682" s="46"/>
      <c r="W682" s="46"/>
      <c r="X682" s="46"/>
      <c r="Y682" s="41" t="str">
        <f>IF(A682&lt;&gt;"",IF(D682="DIRECCIÓN_DE_TRANSFERENCIAS","280 0031",VLOOKUP(C682,NIVELES!$A$14:$B$105,2,0)),"")</f>
        <v/>
      </c>
      <c r="Z682" s="106"/>
      <c r="AA682" s="43" t="str">
        <f>+IF(D682&lt;&gt;"",VLOOKUP(D682,NIVELES!$D$19:$H$25,2,0),"")</f>
        <v/>
      </c>
      <c r="AB682" s="28" t="str">
        <f>+IF(D682&lt;&gt;"",VLOOKUP(D682,NIVELES!$D$19:$H$25,3,0),"")</f>
        <v/>
      </c>
      <c r="AC682" s="28" t="str">
        <f>+IF(D682&lt;&gt;"",VLOOKUP(D682,NIVELES!$D$19:$H$25,4,0),"")</f>
        <v/>
      </c>
      <c r="AD682" s="28" t="str">
        <f>+IF(D682&lt;&gt;"",VLOOKUP(D682,NIVELES!$D$19:$H$25,5,0),"")</f>
        <v/>
      </c>
      <c r="AE682" s="44" t="str">
        <f>IF(AF682&lt;&gt;"",VLOOKUP(AF682,NIVELES!$F$495:$G$540,2,0),"")</f>
        <v/>
      </c>
      <c r="AF682" s="27"/>
      <c r="AG682" s="27"/>
      <c r="AH682" s="28" t="str">
        <f>+IF(AG682&lt;&gt;"",VLOOKUP(AG682,NIVELES!$A$800:$B$876,2,0),"")</f>
        <v/>
      </c>
      <c r="AI682" s="27"/>
      <c r="AJ682" s="27"/>
      <c r="AK682" s="28" t="str">
        <f>IF(AJ682&lt;&gt;"",+VLOOKUP(AJ682,NIVELES!$A$890:$B$1237,2,0),"")</f>
        <v/>
      </c>
      <c r="AL682" s="29"/>
      <c r="AM682" s="29"/>
      <c r="AN682" s="29"/>
      <c r="AO682" s="29"/>
      <c r="AP682" s="29"/>
      <c r="AQ682" s="29"/>
      <c r="AR682" s="29"/>
      <c r="AS682" s="29"/>
      <c r="AT682" s="29"/>
      <c r="AU682" s="29"/>
      <c r="AV682" s="29"/>
      <c r="AW682" s="29"/>
      <c r="AX682" s="29"/>
      <c r="AY682" s="31">
        <f t="shared" si="81"/>
        <v>0</v>
      </c>
      <c r="AZ682" s="30" t="str">
        <f t="shared" si="82"/>
        <v xml:space="preserve"> </v>
      </c>
      <c r="BA682" s="35" t="str">
        <f t="shared" si="83"/>
        <v xml:space="preserve"> </v>
      </c>
      <c r="BB682" s="108"/>
      <c r="BC682" s="108"/>
      <c r="BD682" s="108"/>
      <c r="BE682" s="136" t="str">
        <f t="shared" si="84"/>
        <v/>
      </c>
      <c r="BF682" s="108"/>
      <c r="BG682" s="110"/>
      <c r="BH682" s="110"/>
      <c r="BI682" s="110"/>
      <c r="BJ682" s="137" t="str">
        <f t="shared" si="85"/>
        <v/>
      </c>
      <c r="BK682" s="110"/>
      <c r="BL682" s="108"/>
      <c r="BM682" s="108"/>
      <c r="BN682" s="108"/>
      <c r="BO682" s="135" t="str">
        <f t="shared" si="86"/>
        <v/>
      </c>
      <c r="BP682" s="108"/>
      <c r="BQ682" s="108"/>
      <c r="BR682" s="108"/>
      <c r="BS682" s="108"/>
      <c r="BT682" s="135" t="str">
        <f t="shared" si="87"/>
        <v/>
      </c>
      <c r="BU682" s="108"/>
      <c r="BV682" s="108"/>
      <c r="BW682" s="108"/>
      <c r="BX682" s="108"/>
      <c r="BY682" s="135" t="str">
        <f t="shared" si="88"/>
        <v/>
      </c>
      <c r="BZ682" s="108"/>
    </row>
    <row r="683" spans="1:78" x14ac:dyDescent="0.25">
      <c r="A683" s="27"/>
      <c r="B683" s="27"/>
      <c r="C683" s="27"/>
      <c r="D683" s="27"/>
      <c r="E683" s="28" t="str">
        <f>+IF(C683&lt;&gt;"",VLOOKUP(MID(C683,18,5),NIVELES!$A$133:$B$213,2,0),"")</f>
        <v/>
      </c>
      <c r="F683" s="88"/>
      <c r="G683" s="28" t="str">
        <f>IF(F683&lt;&gt;"",VLOOKUP(F683,NIVELES!$A$246:$C$464,3,0),"")</f>
        <v/>
      </c>
      <c r="H683" s="27"/>
      <c r="I683" s="27"/>
      <c r="J683" s="27"/>
      <c r="K683" s="107"/>
      <c r="L683" s="27"/>
      <c r="M683" s="46"/>
      <c r="N683" s="46"/>
      <c r="O683" s="46"/>
      <c r="P683" s="46"/>
      <c r="Q683" s="46"/>
      <c r="R683" s="46"/>
      <c r="S683" s="46"/>
      <c r="T683" s="46"/>
      <c r="U683" s="46"/>
      <c r="V683" s="46"/>
      <c r="W683" s="46"/>
      <c r="X683" s="46"/>
      <c r="Y683" s="41" t="str">
        <f>IF(A683&lt;&gt;"",IF(D683="DIRECCIÓN_DE_TRANSFERENCIAS","280 0031",VLOOKUP(C683,NIVELES!$A$14:$B$105,2,0)),"")</f>
        <v/>
      </c>
      <c r="Z683" s="106"/>
      <c r="AA683" s="43" t="str">
        <f>+IF(D683&lt;&gt;"",VLOOKUP(D683,NIVELES!$D$19:$H$25,2,0),"")</f>
        <v/>
      </c>
      <c r="AB683" s="28" t="str">
        <f>+IF(D683&lt;&gt;"",VLOOKUP(D683,NIVELES!$D$19:$H$25,3,0),"")</f>
        <v/>
      </c>
      <c r="AC683" s="28" t="str">
        <f>+IF(D683&lt;&gt;"",VLOOKUP(D683,NIVELES!$D$19:$H$25,4,0),"")</f>
        <v/>
      </c>
      <c r="AD683" s="28" t="str">
        <f>+IF(D683&lt;&gt;"",VLOOKUP(D683,NIVELES!$D$19:$H$25,5,0),"")</f>
        <v/>
      </c>
      <c r="AE683" s="44" t="str">
        <f>IF(AF683&lt;&gt;"",VLOOKUP(AF683,NIVELES!$F$495:$G$540,2,0),"")</f>
        <v/>
      </c>
      <c r="AF683" s="27"/>
      <c r="AG683" s="27"/>
      <c r="AH683" s="28" t="str">
        <f>+IF(AG683&lt;&gt;"",VLOOKUP(AG683,NIVELES!$A$800:$B$876,2,0),"")</f>
        <v/>
      </c>
      <c r="AI683" s="27"/>
      <c r="AJ683" s="27"/>
      <c r="AK683" s="28" t="str">
        <f>IF(AJ683&lt;&gt;"",+VLOOKUP(AJ683,NIVELES!$A$890:$B$1237,2,0),"")</f>
        <v/>
      </c>
      <c r="AL683" s="29"/>
      <c r="AM683" s="29"/>
      <c r="AN683" s="29"/>
      <c r="AO683" s="29"/>
      <c r="AP683" s="29"/>
      <c r="AQ683" s="29"/>
      <c r="AR683" s="29"/>
      <c r="AS683" s="29"/>
      <c r="AT683" s="29"/>
      <c r="AU683" s="29"/>
      <c r="AV683" s="29"/>
      <c r="AW683" s="29"/>
      <c r="AX683" s="29"/>
      <c r="AY683" s="31">
        <f t="shared" si="81"/>
        <v>0</v>
      </c>
      <c r="AZ683" s="30" t="str">
        <f t="shared" si="82"/>
        <v xml:space="preserve"> </v>
      </c>
      <c r="BA683" s="35" t="str">
        <f t="shared" si="83"/>
        <v xml:space="preserve"> </v>
      </c>
      <c r="BB683" s="108"/>
      <c r="BC683" s="108"/>
      <c r="BD683" s="108"/>
      <c r="BE683" s="136" t="str">
        <f t="shared" si="84"/>
        <v/>
      </c>
      <c r="BF683" s="108"/>
      <c r="BG683" s="110"/>
      <c r="BH683" s="110"/>
      <c r="BI683" s="110"/>
      <c r="BJ683" s="137" t="str">
        <f t="shared" si="85"/>
        <v/>
      </c>
      <c r="BK683" s="110"/>
      <c r="BL683" s="108"/>
      <c r="BM683" s="108"/>
      <c r="BN683" s="108"/>
      <c r="BO683" s="135" t="str">
        <f t="shared" si="86"/>
        <v/>
      </c>
      <c r="BP683" s="108"/>
      <c r="BQ683" s="108"/>
      <c r="BR683" s="108"/>
      <c r="BS683" s="108"/>
      <c r="BT683" s="135" t="str">
        <f t="shared" si="87"/>
        <v/>
      </c>
      <c r="BU683" s="108"/>
      <c r="BV683" s="108"/>
      <c r="BW683" s="108"/>
      <c r="BX683" s="108"/>
      <c r="BY683" s="135" t="str">
        <f t="shared" si="88"/>
        <v/>
      </c>
      <c r="BZ683" s="108"/>
    </row>
    <row r="684" spans="1:78" x14ac:dyDescent="0.25">
      <c r="A684" s="27"/>
      <c r="B684" s="27"/>
      <c r="C684" s="27"/>
      <c r="D684" s="27"/>
      <c r="E684" s="28" t="str">
        <f>+IF(C684&lt;&gt;"",VLOOKUP(MID(C684,18,5),NIVELES!$A$133:$B$213,2,0),"")</f>
        <v/>
      </c>
      <c r="F684" s="88"/>
      <c r="G684" s="28" t="str">
        <f>IF(F684&lt;&gt;"",VLOOKUP(F684,NIVELES!$A$246:$C$464,3,0),"")</f>
        <v/>
      </c>
      <c r="H684" s="27"/>
      <c r="I684" s="27"/>
      <c r="J684" s="27"/>
      <c r="K684" s="107"/>
      <c r="L684" s="27"/>
      <c r="M684" s="46"/>
      <c r="N684" s="46"/>
      <c r="O684" s="46"/>
      <c r="P684" s="46"/>
      <c r="Q684" s="46"/>
      <c r="R684" s="46"/>
      <c r="S684" s="46"/>
      <c r="T684" s="46"/>
      <c r="U684" s="46"/>
      <c r="V684" s="46"/>
      <c r="W684" s="46"/>
      <c r="X684" s="46"/>
      <c r="Y684" s="41" t="str">
        <f>IF(A684&lt;&gt;"",IF(D684="DIRECCIÓN_DE_TRANSFERENCIAS","280 0031",VLOOKUP(C684,NIVELES!$A$14:$B$105,2,0)),"")</f>
        <v/>
      </c>
      <c r="Z684" s="106"/>
      <c r="AA684" s="43" t="str">
        <f>+IF(D684&lt;&gt;"",VLOOKUP(D684,NIVELES!$D$19:$H$25,2,0),"")</f>
        <v/>
      </c>
      <c r="AB684" s="28" t="str">
        <f>+IF(D684&lt;&gt;"",VLOOKUP(D684,NIVELES!$D$19:$H$25,3,0),"")</f>
        <v/>
      </c>
      <c r="AC684" s="28" t="str">
        <f>+IF(D684&lt;&gt;"",VLOOKUP(D684,NIVELES!$D$19:$H$25,4,0),"")</f>
        <v/>
      </c>
      <c r="AD684" s="28" t="str">
        <f>+IF(D684&lt;&gt;"",VLOOKUP(D684,NIVELES!$D$19:$H$25,5,0),"")</f>
        <v/>
      </c>
      <c r="AE684" s="44" t="str">
        <f>IF(AF684&lt;&gt;"",VLOOKUP(AF684,NIVELES!$F$495:$G$540,2,0),"")</f>
        <v/>
      </c>
      <c r="AF684" s="27"/>
      <c r="AG684" s="27"/>
      <c r="AH684" s="28" t="str">
        <f>+IF(AG684&lt;&gt;"",VLOOKUP(AG684,NIVELES!$A$800:$B$876,2,0),"")</f>
        <v/>
      </c>
      <c r="AI684" s="27"/>
      <c r="AJ684" s="27"/>
      <c r="AK684" s="28" t="str">
        <f>IF(AJ684&lt;&gt;"",+VLOOKUP(AJ684,NIVELES!$A$890:$B$1237,2,0),"")</f>
        <v/>
      </c>
      <c r="AL684" s="29"/>
      <c r="AM684" s="29"/>
      <c r="AN684" s="29"/>
      <c r="AO684" s="29"/>
      <c r="AP684" s="29"/>
      <c r="AQ684" s="29"/>
      <c r="AR684" s="29"/>
      <c r="AS684" s="29"/>
      <c r="AT684" s="29"/>
      <c r="AU684" s="29"/>
      <c r="AV684" s="29"/>
      <c r="AW684" s="29"/>
      <c r="AX684" s="29"/>
      <c r="AY684" s="31">
        <f t="shared" si="81"/>
        <v>0</v>
      </c>
      <c r="AZ684" s="30" t="str">
        <f t="shared" si="82"/>
        <v xml:space="preserve"> </v>
      </c>
      <c r="BA684" s="35" t="str">
        <f t="shared" si="83"/>
        <v xml:space="preserve"> </v>
      </c>
      <c r="BB684" s="108"/>
      <c r="BC684" s="108"/>
      <c r="BD684" s="108"/>
      <c r="BE684" s="136" t="str">
        <f t="shared" si="84"/>
        <v/>
      </c>
      <c r="BF684" s="108"/>
      <c r="BG684" s="110"/>
      <c r="BH684" s="110"/>
      <c r="BI684" s="110"/>
      <c r="BJ684" s="137" t="str">
        <f t="shared" si="85"/>
        <v/>
      </c>
      <c r="BK684" s="110"/>
      <c r="BL684" s="108"/>
      <c r="BM684" s="108"/>
      <c r="BN684" s="108"/>
      <c r="BO684" s="135" t="str">
        <f t="shared" si="86"/>
        <v/>
      </c>
      <c r="BP684" s="108"/>
      <c r="BQ684" s="108"/>
      <c r="BR684" s="108"/>
      <c r="BS684" s="108"/>
      <c r="BT684" s="135" t="str">
        <f t="shared" si="87"/>
        <v/>
      </c>
      <c r="BU684" s="108"/>
      <c r="BV684" s="108"/>
      <c r="BW684" s="108"/>
      <c r="BX684" s="108"/>
      <c r="BY684" s="135" t="str">
        <f t="shared" si="88"/>
        <v/>
      </c>
      <c r="BZ684" s="108"/>
    </row>
    <row r="685" spans="1:78" x14ac:dyDescent="0.25">
      <c r="A685" s="27"/>
      <c r="B685" s="27"/>
      <c r="C685" s="27"/>
      <c r="D685" s="27"/>
      <c r="E685" s="28" t="str">
        <f>+IF(C685&lt;&gt;"",VLOOKUP(MID(C685,18,5),NIVELES!$A$133:$B$213,2,0),"")</f>
        <v/>
      </c>
      <c r="F685" s="88"/>
      <c r="G685" s="28" t="str">
        <f>IF(F685&lt;&gt;"",VLOOKUP(F685,NIVELES!$A$246:$C$464,3,0),"")</f>
        <v/>
      </c>
      <c r="H685" s="27"/>
      <c r="I685" s="27"/>
      <c r="J685" s="27"/>
      <c r="K685" s="107"/>
      <c r="L685" s="27"/>
      <c r="M685" s="46"/>
      <c r="N685" s="46"/>
      <c r="O685" s="46"/>
      <c r="P685" s="46"/>
      <c r="Q685" s="46"/>
      <c r="R685" s="46"/>
      <c r="S685" s="46"/>
      <c r="T685" s="46"/>
      <c r="U685" s="46"/>
      <c r="V685" s="46"/>
      <c r="W685" s="46"/>
      <c r="X685" s="46"/>
      <c r="Y685" s="41" t="str">
        <f>IF(A685&lt;&gt;"",IF(D685="DIRECCIÓN_DE_TRANSFERENCIAS","280 0031",VLOOKUP(C685,NIVELES!$A$14:$B$105,2,0)),"")</f>
        <v/>
      </c>
      <c r="Z685" s="106"/>
      <c r="AA685" s="43" t="str">
        <f>+IF(D685&lt;&gt;"",VLOOKUP(D685,NIVELES!$D$19:$H$25,2,0),"")</f>
        <v/>
      </c>
      <c r="AB685" s="28" t="str">
        <f>+IF(D685&lt;&gt;"",VLOOKUP(D685,NIVELES!$D$19:$H$25,3,0),"")</f>
        <v/>
      </c>
      <c r="AC685" s="28" t="str">
        <f>+IF(D685&lt;&gt;"",VLOOKUP(D685,NIVELES!$D$19:$H$25,4,0),"")</f>
        <v/>
      </c>
      <c r="AD685" s="28" t="str">
        <f>+IF(D685&lt;&gt;"",VLOOKUP(D685,NIVELES!$D$19:$H$25,5,0),"")</f>
        <v/>
      </c>
      <c r="AE685" s="44" t="str">
        <f>IF(AF685&lt;&gt;"",VLOOKUP(AF685,NIVELES!$F$495:$G$540,2,0),"")</f>
        <v/>
      </c>
      <c r="AF685" s="27"/>
      <c r="AG685" s="27"/>
      <c r="AH685" s="28" t="str">
        <f>+IF(AG685&lt;&gt;"",VLOOKUP(AG685,NIVELES!$A$800:$B$876,2,0),"")</f>
        <v/>
      </c>
      <c r="AI685" s="27"/>
      <c r="AJ685" s="27"/>
      <c r="AK685" s="28" t="str">
        <f>IF(AJ685&lt;&gt;"",+VLOOKUP(AJ685,NIVELES!$A$890:$B$1237,2,0),"")</f>
        <v/>
      </c>
      <c r="AL685" s="29"/>
      <c r="AM685" s="29"/>
      <c r="AN685" s="29"/>
      <c r="AO685" s="29"/>
      <c r="AP685" s="29"/>
      <c r="AQ685" s="29"/>
      <c r="AR685" s="29"/>
      <c r="AS685" s="29"/>
      <c r="AT685" s="29"/>
      <c r="AU685" s="29"/>
      <c r="AV685" s="29"/>
      <c r="AW685" s="29"/>
      <c r="AX685" s="29"/>
      <c r="AY685" s="31">
        <f t="shared" si="81"/>
        <v>0</v>
      </c>
      <c r="AZ685" s="30" t="str">
        <f t="shared" si="82"/>
        <v xml:space="preserve"> </v>
      </c>
      <c r="BA685" s="35" t="str">
        <f t="shared" si="83"/>
        <v xml:space="preserve"> </v>
      </c>
      <c r="BB685" s="108"/>
      <c r="BC685" s="108"/>
      <c r="BD685" s="108"/>
      <c r="BE685" s="136" t="str">
        <f t="shared" si="84"/>
        <v/>
      </c>
      <c r="BF685" s="108"/>
      <c r="BG685" s="110"/>
      <c r="BH685" s="110"/>
      <c r="BI685" s="110"/>
      <c r="BJ685" s="137" t="str">
        <f t="shared" si="85"/>
        <v/>
      </c>
      <c r="BK685" s="110"/>
      <c r="BL685" s="108"/>
      <c r="BM685" s="108"/>
      <c r="BN685" s="108"/>
      <c r="BO685" s="135" t="str">
        <f t="shared" si="86"/>
        <v/>
      </c>
      <c r="BP685" s="108"/>
      <c r="BQ685" s="108"/>
      <c r="BR685" s="108"/>
      <c r="BS685" s="108"/>
      <c r="BT685" s="135" t="str">
        <f t="shared" si="87"/>
        <v/>
      </c>
      <c r="BU685" s="108"/>
      <c r="BV685" s="108"/>
      <c r="BW685" s="108"/>
      <c r="BX685" s="108"/>
      <c r="BY685" s="135" t="str">
        <f t="shared" si="88"/>
        <v/>
      </c>
      <c r="BZ685" s="108"/>
    </row>
    <row r="686" spans="1:78" x14ac:dyDescent="0.25">
      <c r="A686" s="27"/>
      <c r="B686" s="27"/>
      <c r="C686" s="27"/>
      <c r="D686" s="27"/>
      <c r="E686" s="28" t="str">
        <f>+IF(C686&lt;&gt;"",VLOOKUP(MID(C686,18,5),NIVELES!$A$133:$B$213,2,0),"")</f>
        <v/>
      </c>
      <c r="F686" s="88"/>
      <c r="G686" s="28" t="str">
        <f>IF(F686&lt;&gt;"",VLOOKUP(F686,NIVELES!$A$246:$C$464,3,0),"")</f>
        <v/>
      </c>
      <c r="H686" s="27"/>
      <c r="I686" s="27"/>
      <c r="J686" s="27"/>
      <c r="K686" s="107"/>
      <c r="L686" s="27"/>
      <c r="M686" s="46"/>
      <c r="N686" s="46"/>
      <c r="O686" s="46"/>
      <c r="P686" s="46"/>
      <c r="Q686" s="46"/>
      <c r="R686" s="46"/>
      <c r="S686" s="46"/>
      <c r="T686" s="46"/>
      <c r="U686" s="46"/>
      <c r="V686" s="46"/>
      <c r="W686" s="46"/>
      <c r="X686" s="46"/>
      <c r="Y686" s="41" t="str">
        <f>IF(A686&lt;&gt;"",IF(D686="DIRECCIÓN_DE_TRANSFERENCIAS","280 0031",VLOOKUP(C686,NIVELES!$A$14:$B$105,2,0)),"")</f>
        <v/>
      </c>
      <c r="Z686" s="106"/>
      <c r="AA686" s="43" t="str">
        <f>+IF(D686&lt;&gt;"",VLOOKUP(D686,NIVELES!$D$19:$H$25,2,0),"")</f>
        <v/>
      </c>
      <c r="AB686" s="28" t="str">
        <f>+IF(D686&lt;&gt;"",VLOOKUP(D686,NIVELES!$D$19:$H$25,3,0),"")</f>
        <v/>
      </c>
      <c r="AC686" s="28" t="str">
        <f>+IF(D686&lt;&gt;"",VLOOKUP(D686,NIVELES!$D$19:$H$25,4,0),"")</f>
        <v/>
      </c>
      <c r="AD686" s="28" t="str">
        <f>+IF(D686&lt;&gt;"",VLOOKUP(D686,NIVELES!$D$19:$H$25,5,0),"")</f>
        <v/>
      </c>
      <c r="AE686" s="44" t="str">
        <f>IF(AF686&lt;&gt;"",VLOOKUP(AF686,NIVELES!$F$495:$G$540,2,0),"")</f>
        <v/>
      </c>
      <c r="AF686" s="27"/>
      <c r="AG686" s="27"/>
      <c r="AH686" s="28" t="str">
        <f>+IF(AG686&lt;&gt;"",VLOOKUP(AG686,NIVELES!$A$800:$B$876,2,0),"")</f>
        <v/>
      </c>
      <c r="AI686" s="27"/>
      <c r="AJ686" s="27"/>
      <c r="AK686" s="28" t="str">
        <f>IF(AJ686&lt;&gt;"",+VLOOKUP(AJ686,NIVELES!$A$890:$B$1237,2,0),"")</f>
        <v/>
      </c>
      <c r="AL686" s="29"/>
      <c r="AM686" s="29"/>
      <c r="AN686" s="29"/>
      <c r="AO686" s="29"/>
      <c r="AP686" s="29"/>
      <c r="AQ686" s="29"/>
      <c r="AR686" s="29"/>
      <c r="AS686" s="29"/>
      <c r="AT686" s="29"/>
      <c r="AU686" s="29"/>
      <c r="AV686" s="29"/>
      <c r="AW686" s="29"/>
      <c r="AX686" s="29"/>
      <c r="AY686" s="31">
        <f t="shared" si="81"/>
        <v>0</v>
      </c>
      <c r="AZ686" s="30" t="str">
        <f t="shared" si="82"/>
        <v xml:space="preserve"> </v>
      </c>
      <c r="BA686" s="35" t="str">
        <f t="shared" si="83"/>
        <v xml:space="preserve"> </v>
      </c>
      <c r="BB686" s="108"/>
      <c r="BC686" s="108"/>
      <c r="BD686" s="108"/>
      <c r="BE686" s="136" t="str">
        <f t="shared" si="84"/>
        <v/>
      </c>
      <c r="BF686" s="108"/>
      <c r="BG686" s="110"/>
      <c r="BH686" s="110"/>
      <c r="BI686" s="110"/>
      <c r="BJ686" s="137" t="str">
        <f t="shared" si="85"/>
        <v/>
      </c>
      <c r="BK686" s="110"/>
      <c r="BL686" s="108"/>
      <c r="BM686" s="108"/>
      <c r="BN686" s="108"/>
      <c r="BO686" s="135" t="str">
        <f t="shared" si="86"/>
        <v/>
      </c>
      <c r="BP686" s="108"/>
      <c r="BQ686" s="108"/>
      <c r="BR686" s="108"/>
      <c r="BS686" s="108"/>
      <c r="BT686" s="135" t="str">
        <f t="shared" si="87"/>
        <v/>
      </c>
      <c r="BU686" s="108"/>
      <c r="BV686" s="108"/>
      <c r="BW686" s="108"/>
      <c r="BX686" s="108"/>
      <c r="BY686" s="135" t="str">
        <f t="shared" si="88"/>
        <v/>
      </c>
      <c r="BZ686" s="108"/>
    </row>
    <row r="687" spans="1:78" x14ac:dyDescent="0.25">
      <c r="A687" s="27"/>
      <c r="B687" s="27"/>
      <c r="C687" s="27"/>
      <c r="D687" s="27"/>
      <c r="E687" s="28" t="str">
        <f>+IF(C687&lt;&gt;"",VLOOKUP(MID(C687,18,5),NIVELES!$A$133:$B$213,2,0),"")</f>
        <v/>
      </c>
      <c r="F687" s="88"/>
      <c r="G687" s="28" t="str">
        <f>IF(F687&lt;&gt;"",VLOOKUP(F687,NIVELES!$A$246:$C$464,3,0),"")</f>
        <v/>
      </c>
      <c r="H687" s="27"/>
      <c r="I687" s="27"/>
      <c r="J687" s="27"/>
      <c r="K687" s="107"/>
      <c r="L687" s="27"/>
      <c r="M687" s="46"/>
      <c r="N687" s="46"/>
      <c r="O687" s="46"/>
      <c r="P687" s="46"/>
      <c r="Q687" s="46"/>
      <c r="R687" s="46"/>
      <c r="S687" s="46"/>
      <c r="T687" s="46"/>
      <c r="U687" s="46"/>
      <c r="V687" s="46"/>
      <c r="W687" s="46"/>
      <c r="X687" s="46"/>
      <c r="Y687" s="41" t="str">
        <f>IF(A687&lt;&gt;"",IF(D687="DIRECCIÓN_DE_TRANSFERENCIAS","280 0031",VLOOKUP(C687,NIVELES!$A$14:$B$105,2,0)),"")</f>
        <v/>
      </c>
      <c r="Z687" s="106"/>
      <c r="AA687" s="43" t="str">
        <f>+IF(D687&lt;&gt;"",VLOOKUP(D687,NIVELES!$D$19:$H$25,2,0),"")</f>
        <v/>
      </c>
      <c r="AB687" s="28" t="str">
        <f>+IF(D687&lt;&gt;"",VLOOKUP(D687,NIVELES!$D$19:$H$25,3,0),"")</f>
        <v/>
      </c>
      <c r="AC687" s="28" t="str">
        <f>+IF(D687&lt;&gt;"",VLOOKUP(D687,NIVELES!$D$19:$H$25,4,0),"")</f>
        <v/>
      </c>
      <c r="AD687" s="28" t="str">
        <f>+IF(D687&lt;&gt;"",VLOOKUP(D687,NIVELES!$D$19:$H$25,5,0),"")</f>
        <v/>
      </c>
      <c r="AE687" s="44" t="str">
        <f>IF(AF687&lt;&gt;"",VLOOKUP(AF687,NIVELES!$F$495:$G$540,2,0),"")</f>
        <v/>
      </c>
      <c r="AF687" s="27"/>
      <c r="AG687" s="27"/>
      <c r="AH687" s="28" t="str">
        <f>+IF(AG687&lt;&gt;"",VLOOKUP(AG687,NIVELES!$A$800:$B$876,2,0),"")</f>
        <v/>
      </c>
      <c r="AI687" s="27"/>
      <c r="AJ687" s="27"/>
      <c r="AK687" s="28" t="str">
        <f>IF(AJ687&lt;&gt;"",+VLOOKUP(AJ687,NIVELES!$A$890:$B$1237,2,0),"")</f>
        <v/>
      </c>
      <c r="AL687" s="29"/>
      <c r="AM687" s="29"/>
      <c r="AN687" s="29"/>
      <c r="AO687" s="29"/>
      <c r="AP687" s="29"/>
      <c r="AQ687" s="29"/>
      <c r="AR687" s="29"/>
      <c r="AS687" s="29"/>
      <c r="AT687" s="29"/>
      <c r="AU687" s="29"/>
      <c r="AV687" s="29"/>
      <c r="AW687" s="29"/>
      <c r="AX687" s="29"/>
      <c r="AY687" s="31">
        <f t="shared" si="81"/>
        <v>0</v>
      </c>
      <c r="AZ687" s="30" t="str">
        <f t="shared" si="82"/>
        <v xml:space="preserve"> </v>
      </c>
      <c r="BA687" s="35" t="str">
        <f t="shared" si="83"/>
        <v xml:space="preserve"> </v>
      </c>
      <c r="BB687" s="108"/>
      <c r="BC687" s="108"/>
      <c r="BD687" s="108"/>
      <c r="BE687" s="136" t="str">
        <f t="shared" si="84"/>
        <v/>
      </c>
      <c r="BF687" s="108"/>
      <c r="BG687" s="110"/>
      <c r="BH687" s="110"/>
      <c r="BI687" s="110"/>
      <c r="BJ687" s="137" t="str">
        <f t="shared" si="85"/>
        <v/>
      </c>
      <c r="BK687" s="110"/>
      <c r="BL687" s="108"/>
      <c r="BM687" s="108"/>
      <c r="BN687" s="108"/>
      <c r="BO687" s="135" t="str">
        <f t="shared" si="86"/>
        <v/>
      </c>
      <c r="BP687" s="108"/>
      <c r="BQ687" s="108"/>
      <c r="BR687" s="108"/>
      <c r="BS687" s="108"/>
      <c r="BT687" s="135" t="str">
        <f t="shared" si="87"/>
        <v/>
      </c>
      <c r="BU687" s="108"/>
      <c r="BV687" s="108"/>
      <c r="BW687" s="108"/>
      <c r="BX687" s="108"/>
      <c r="BY687" s="135" t="str">
        <f t="shared" si="88"/>
        <v/>
      </c>
      <c r="BZ687" s="108"/>
    </row>
    <row r="688" spans="1:78" x14ac:dyDescent="0.25">
      <c r="A688" s="27"/>
      <c r="B688" s="27"/>
      <c r="C688" s="27"/>
      <c r="D688" s="27"/>
      <c r="E688" s="28" t="str">
        <f>+IF(C688&lt;&gt;"",VLOOKUP(MID(C688,18,5),NIVELES!$A$133:$B$213,2,0),"")</f>
        <v/>
      </c>
      <c r="F688" s="88"/>
      <c r="G688" s="28" t="str">
        <f>IF(F688&lt;&gt;"",VLOOKUP(F688,NIVELES!$A$246:$C$464,3,0),"")</f>
        <v/>
      </c>
      <c r="H688" s="27"/>
      <c r="I688" s="27"/>
      <c r="J688" s="27"/>
      <c r="K688" s="107"/>
      <c r="L688" s="27"/>
      <c r="M688" s="46"/>
      <c r="N688" s="46"/>
      <c r="O688" s="46"/>
      <c r="P688" s="46"/>
      <c r="Q688" s="46"/>
      <c r="R688" s="46"/>
      <c r="S688" s="46"/>
      <c r="T688" s="46"/>
      <c r="U688" s="46"/>
      <c r="V688" s="46"/>
      <c r="W688" s="46"/>
      <c r="X688" s="46"/>
      <c r="Y688" s="41" t="str">
        <f>IF(A688&lt;&gt;"",IF(D688="DIRECCIÓN_DE_TRANSFERENCIAS","280 0031",VLOOKUP(C688,NIVELES!$A$14:$B$105,2,0)),"")</f>
        <v/>
      </c>
      <c r="Z688" s="106"/>
      <c r="AA688" s="43" t="str">
        <f>+IF(D688&lt;&gt;"",VLOOKUP(D688,NIVELES!$D$19:$H$25,2,0),"")</f>
        <v/>
      </c>
      <c r="AB688" s="28" t="str">
        <f>+IF(D688&lt;&gt;"",VLOOKUP(D688,NIVELES!$D$19:$H$25,3,0),"")</f>
        <v/>
      </c>
      <c r="AC688" s="28" t="str">
        <f>+IF(D688&lt;&gt;"",VLOOKUP(D688,NIVELES!$D$19:$H$25,4,0),"")</f>
        <v/>
      </c>
      <c r="AD688" s="28" t="str">
        <f>+IF(D688&lt;&gt;"",VLOOKUP(D688,NIVELES!$D$19:$H$25,5,0),"")</f>
        <v/>
      </c>
      <c r="AE688" s="44" t="str">
        <f>IF(AF688&lt;&gt;"",VLOOKUP(AF688,NIVELES!$F$495:$G$540,2,0),"")</f>
        <v/>
      </c>
      <c r="AF688" s="27"/>
      <c r="AG688" s="27"/>
      <c r="AH688" s="28" t="str">
        <f>+IF(AG688&lt;&gt;"",VLOOKUP(AG688,NIVELES!$A$800:$B$876,2,0),"")</f>
        <v/>
      </c>
      <c r="AI688" s="27"/>
      <c r="AJ688" s="27"/>
      <c r="AK688" s="28" t="str">
        <f>IF(AJ688&lt;&gt;"",+VLOOKUP(AJ688,NIVELES!$A$890:$B$1237,2,0),"")</f>
        <v/>
      </c>
      <c r="AL688" s="29"/>
      <c r="AM688" s="29"/>
      <c r="AN688" s="29"/>
      <c r="AO688" s="29"/>
      <c r="AP688" s="29"/>
      <c r="AQ688" s="29"/>
      <c r="AR688" s="29"/>
      <c r="AS688" s="29"/>
      <c r="AT688" s="29"/>
      <c r="AU688" s="29"/>
      <c r="AV688" s="29"/>
      <c r="AW688" s="29"/>
      <c r="AX688" s="29"/>
      <c r="AY688" s="31">
        <f t="shared" si="81"/>
        <v>0</v>
      </c>
      <c r="AZ688" s="30" t="str">
        <f t="shared" si="82"/>
        <v xml:space="preserve"> </v>
      </c>
      <c r="BA688" s="35" t="str">
        <f t="shared" si="83"/>
        <v xml:space="preserve"> </v>
      </c>
      <c r="BB688" s="108"/>
      <c r="BC688" s="108"/>
      <c r="BD688" s="108"/>
      <c r="BE688" s="136" t="str">
        <f t="shared" si="84"/>
        <v/>
      </c>
      <c r="BF688" s="108"/>
      <c r="BG688" s="110"/>
      <c r="BH688" s="110"/>
      <c r="BI688" s="110"/>
      <c r="BJ688" s="137" t="str">
        <f t="shared" si="85"/>
        <v/>
      </c>
      <c r="BK688" s="110"/>
      <c r="BL688" s="108"/>
      <c r="BM688" s="108"/>
      <c r="BN688" s="108"/>
      <c r="BO688" s="135" t="str">
        <f t="shared" si="86"/>
        <v/>
      </c>
      <c r="BP688" s="108"/>
      <c r="BQ688" s="108"/>
      <c r="BR688" s="108"/>
      <c r="BS688" s="108"/>
      <c r="BT688" s="135" t="str">
        <f t="shared" si="87"/>
        <v/>
      </c>
      <c r="BU688" s="108"/>
      <c r="BV688" s="108"/>
      <c r="BW688" s="108"/>
      <c r="BX688" s="108"/>
      <c r="BY688" s="135" t="str">
        <f t="shared" si="88"/>
        <v/>
      </c>
      <c r="BZ688" s="108"/>
    </row>
    <row r="689" spans="1:78" x14ac:dyDescent="0.25">
      <c r="A689" s="27"/>
      <c r="B689" s="27"/>
      <c r="C689" s="27"/>
      <c r="D689" s="27"/>
      <c r="E689" s="28" t="str">
        <f>+IF(C689&lt;&gt;"",VLOOKUP(MID(C689,18,5),NIVELES!$A$133:$B$213,2,0),"")</f>
        <v/>
      </c>
      <c r="F689" s="88"/>
      <c r="G689" s="28" t="str">
        <f>IF(F689&lt;&gt;"",VLOOKUP(F689,NIVELES!$A$246:$C$464,3,0),"")</f>
        <v/>
      </c>
      <c r="H689" s="27"/>
      <c r="I689" s="27"/>
      <c r="J689" s="27"/>
      <c r="K689" s="107"/>
      <c r="L689" s="27"/>
      <c r="M689" s="46"/>
      <c r="N689" s="46"/>
      <c r="O689" s="46"/>
      <c r="P689" s="46"/>
      <c r="Q689" s="46"/>
      <c r="R689" s="46"/>
      <c r="S689" s="46"/>
      <c r="T689" s="46"/>
      <c r="U689" s="46"/>
      <c r="V689" s="46"/>
      <c r="W689" s="46"/>
      <c r="X689" s="46"/>
      <c r="Y689" s="41" t="str">
        <f>IF(A689&lt;&gt;"",IF(D689="DIRECCIÓN_DE_TRANSFERENCIAS","280 0031",VLOOKUP(C689,NIVELES!$A$14:$B$105,2,0)),"")</f>
        <v/>
      </c>
      <c r="Z689" s="106"/>
      <c r="AA689" s="43" t="str">
        <f>+IF(D689&lt;&gt;"",VLOOKUP(D689,NIVELES!$D$19:$H$25,2,0),"")</f>
        <v/>
      </c>
      <c r="AB689" s="28" t="str">
        <f>+IF(D689&lt;&gt;"",VLOOKUP(D689,NIVELES!$D$19:$H$25,3,0),"")</f>
        <v/>
      </c>
      <c r="AC689" s="28" t="str">
        <f>+IF(D689&lt;&gt;"",VLOOKUP(D689,NIVELES!$D$19:$H$25,4,0),"")</f>
        <v/>
      </c>
      <c r="AD689" s="28" t="str">
        <f>+IF(D689&lt;&gt;"",VLOOKUP(D689,NIVELES!$D$19:$H$25,5,0),"")</f>
        <v/>
      </c>
      <c r="AE689" s="44" t="str">
        <f>IF(AF689&lt;&gt;"",VLOOKUP(AF689,NIVELES!$F$495:$G$540,2,0),"")</f>
        <v/>
      </c>
      <c r="AF689" s="27"/>
      <c r="AG689" s="27"/>
      <c r="AH689" s="28" t="str">
        <f>+IF(AG689&lt;&gt;"",VLOOKUP(AG689,NIVELES!$A$800:$B$876,2,0),"")</f>
        <v/>
      </c>
      <c r="AI689" s="27"/>
      <c r="AJ689" s="27"/>
      <c r="AK689" s="28" t="str">
        <f>IF(AJ689&lt;&gt;"",+VLOOKUP(AJ689,NIVELES!$A$890:$B$1237,2,0),"")</f>
        <v/>
      </c>
      <c r="AL689" s="29"/>
      <c r="AM689" s="29"/>
      <c r="AN689" s="29"/>
      <c r="AO689" s="29"/>
      <c r="AP689" s="29"/>
      <c r="AQ689" s="29"/>
      <c r="AR689" s="29"/>
      <c r="AS689" s="29"/>
      <c r="AT689" s="29"/>
      <c r="AU689" s="29"/>
      <c r="AV689" s="29"/>
      <c r="AW689" s="29"/>
      <c r="AX689" s="29"/>
      <c r="AY689" s="31">
        <f t="shared" si="81"/>
        <v>0</v>
      </c>
      <c r="AZ689" s="30" t="str">
        <f t="shared" si="82"/>
        <v xml:space="preserve"> </v>
      </c>
      <c r="BA689" s="35" t="str">
        <f t="shared" si="83"/>
        <v xml:space="preserve"> </v>
      </c>
      <c r="BB689" s="108"/>
      <c r="BC689" s="108"/>
      <c r="BD689" s="108"/>
      <c r="BE689" s="136" t="str">
        <f t="shared" si="84"/>
        <v/>
      </c>
      <c r="BF689" s="108"/>
      <c r="BG689" s="110"/>
      <c r="BH689" s="110"/>
      <c r="BI689" s="110"/>
      <c r="BJ689" s="137" t="str">
        <f t="shared" si="85"/>
        <v/>
      </c>
      <c r="BK689" s="110"/>
      <c r="BL689" s="108"/>
      <c r="BM689" s="108"/>
      <c r="BN689" s="108"/>
      <c r="BO689" s="135" t="str">
        <f t="shared" si="86"/>
        <v/>
      </c>
      <c r="BP689" s="108"/>
      <c r="BQ689" s="108"/>
      <c r="BR689" s="108"/>
      <c r="BS689" s="108"/>
      <c r="BT689" s="135" t="str">
        <f t="shared" si="87"/>
        <v/>
      </c>
      <c r="BU689" s="108"/>
      <c r="BV689" s="108"/>
      <c r="BW689" s="108"/>
      <c r="BX689" s="108"/>
      <c r="BY689" s="135" t="str">
        <f t="shared" si="88"/>
        <v/>
      </c>
      <c r="BZ689" s="108"/>
    </row>
    <row r="690" spans="1:78" x14ac:dyDescent="0.25">
      <c r="A690" s="27"/>
      <c r="B690" s="27"/>
      <c r="C690" s="27"/>
      <c r="D690" s="27"/>
      <c r="E690" s="28" t="str">
        <f>+IF(C690&lt;&gt;"",VLOOKUP(MID(C690,18,5),NIVELES!$A$133:$B$213,2,0),"")</f>
        <v/>
      </c>
      <c r="F690" s="88"/>
      <c r="G690" s="28" t="str">
        <f>IF(F690&lt;&gt;"",VLOOKUP(F690,NIVELES!$A$246:$C$464,3,0),"")</f>
        <v/>
      </c>
      <c r="H690" s="27"/>
      <c r="I690" s="27"/>
      <c r="J690" s="27"/>
      <c r="K690" s="107"/>
      <c r="L690" s="27"/>
      <c r="M690" s="46"/>
      <c r="N690" s="46"/>
      <c r="O690" s="46"/>
      <c r="P690" s="46"/>
      <c r="Q690" s="46"/>
      <c r="R690" s="46"/>
      <c r="S690" s="46"/>
      <c r="T690" s="46"/>
      <c r="U690" s="46"/>
      <c r="V690" s="46"/>
      <c r="W690" s="46"/>
      <c r="X690" s="46"/>
      <c r="Y690" s="41" t="str">
        <f>IF(A690&lt;&gt;"",IF(D690="DIRECCIÓN_DE_TRANSFERENCIAS","280 0031",VLOOKUP(C690,NIVELES!$A$14:$B$105,2,0)),"")</f>
        <v/>
      </c>
      <c r="Z690" s="106"/>
      <c r="AA690" s="43" t="str">
        <f>+IF(D690&lt;&gt;"",VLOOKUP(D690,NIVELES!$D$19:$H$25,2,0),"")</f>
        <v/>
      </c>
      <c r="AB690" s="28" t="str">
        <f>+IF(D690&lt;&gt;"",VLOOKUP(D690,NIVELES!$D$19:$H$25,3,0),"")</f>
        <v/>
      </c>
      <c r="AC690" s="28" t="str">
        <f>+IF(D690&lt;&gt;"",VLOOKUP(D690,NIVELES!$D$19:$H$25,4,0),"")</f>
        <v/>
      </c>
      <c r="AD690" s="28" t="str">
        <f>+IF(D690&lt;&gt;"",VLOOKUP(D690,NIVELES!$D$19:$H$25,5,0),"")</f>
        <v/>
      </c>
      <c r="AE690" s="44" t="str">
        <f>IF(AF690&lt;&gt;"",VLOOKUP(AF690,NIVELES!$F$495:$G$540,2,0),"")</f>
        <v/>
      </c>
      <c r="AF690" s="27"/>
      <c r="AG690" s="27"/>
      <c r="AH690" s="28" t="str">
        <f>+IF(AG690&lt;&gt;"",VLOOKUP(AG690,NIVELES!$A$800:$B$876,2,0),"")</f>
        <v/>
      </c>
      <c r="AI690" s="27"/>
      <c r="AJ690" s="27"/>
      <c r="AK690" s="28" t="str">
        <f>IF(AJ690&lt;&gt;"",+VLOOKUP(AJ690,NIVELES!$A$890:$B$1237,2,0),"")</f>
        <v/>
      </c>
      <c r="AL690" s="29"/>
      <c r="AM690" s="29"/>
      <c r="AN690" s="29"/>
      <c r="AO690" s="29"/>
      <c r="AP690" s="29"/>
      <c r="AQ690" s="29"/>
      <c r="AR690" s="29"/>
      <c r="AS690" s="29"/>
      <c r="AT690" s="29"/>
      <c r="AU690" s="29"/>
      <c r="AV690" s="29"/>
      <c r="AW690" s="29"/>
      <c r="AX690" s="29"/>
      <c r="AY690" s="31">
        <f t="shared" si="81"/>
        <v>0</v>
      </c>
      <c r="AZ690" s="30" t="str">
        <f t="shared" si="82"/>
        <v xml:space="preserve"> </v>
      </c>
      <c r="BA690" s="35" t="str">
        <f t="shared" si="83"/>
        <v xml:space="preserve"> </v>
      </c>
      <c r="BB690" s="108"/>
      <c r="BC690" s="108"/>
      <c r="BD690" s="108"/>
      <c r="BE690" s="136" t="str">
        <f t="shared" si="84"/>
        <v/>
      </c>
      <c r="BF690" s="108"/>
      <c r="BG690" s="110"/>
      <c r="BH690" s="110"/>
      <c r="BI690" s="110"/>
      <c r="BJ690" s="137" t="str">
        <f t="shared" si="85"/>
        <v/>
      </c>
      <c r="BK690" s="110"/>
      <c r="BL690" s="108"/>
      <c r="BM690" s="108"/>
      <c r="BN690" s="108"/>
      <c r="BO690" s="135" t="str">
        <f t="shared" si="86"/>
        <v/>
      </c>
      <c r="BP690" s="108"/>
      <c r="BQ690" s="108"/>
      <c r="BR690" s="108"/>
      <c r="BS690" s="108"/>
      <c r="BT690" s="135" t="str">
        <f t="shared" si="87"/>
        <v/>
      </c>
      <c r="BU690" s="108"/>
      <c r="BV690" s="108"/>
      <c r="BW690" s="108"/>
      <c r="BX690" s="108"/>
      <c r="BY690" s="135" t="str">
        <f t="shared" si="88"/>
        <v/>
      </c>
      <c r="BZ690" s="108"/>
    </row>
    <row r="691" spans="1:78" x14ac:dyDescent="0.25">
      <c r="A691" s="27"/>
      <c r="B691" s="27"/>
      <c r="C691" s="27"/>
      <c r="D691" s="27"/>
      <c r="E691" s="28" t="str">
        <f>+IF(C691&lt;&gt;"",VLOOKUP(MID(C691,18,5),NIVELES!$A$133:$B$213,2,0),"")</f>
        <v/>
      </c>
      <c r="F691" s="88"/>
      <c r="G691" s="28" t="str">
        <f>IF(F691&lt;&gt;"",VLOOKUP(F691,NIVELES!$A$246:$C$464,3,0),"")</f>
        <v/>
      </c>
      <c r="H691" s="27"/>
      <c r="I691" s="27"/>
      <c r="J691" s="27"/>
      <c r="K691" s="107"/>
      <c r="L691" s="27"/>
      <c r="M691" s="46"/>
      <c r="N691" s="46"/>
      <c r="O691" s="46"/>
      <c r="P691" s="46"/>
      <c r="Q691" s="46"/>
      <c r="R691" s="46"/>
      <c r="S691" s="46"/>
      <c r="T691" s="46"/>
      <c r="U691" s="46"/>
      <c r="V691" s="46"/>
      <c r="W691" s="46"/>
      <c r="X691" s="46"/>
      <c r="Y691" s="41" t="str">
        <f>IF(A691&lt;&gt;"",IF(D691="DIRECCIÓN_DE_TRANSFERENCIAS","280 0031",VLOOKUP(C691,NIVELES!$A$14:$B$105,2,0)),"")</f>
        <v/>
      </c>
      <c r="Z691" s="106"/>
      <c r="AA691" s="43" t="str">
        <f>+IF(D691&lt;&gt;"",VLOOKUP(D691,NIVELES!$D$19:$H$25,2,0),"")</f>
        <v/>
      </c>
      <c r="AB691" s="28" t="str">
        <f>+IF(D691&lt;&gt;"",VLOOKUP(D691,NIVELES!$D$19:$H$25,3,0),"")</f>
        <v/>
      </c>
      <c r="AC691" s="28" t="str">
        <f>+IF(D691&lt;&gt;"",VLOOKUP(D691,NIVELES!$D$19:$H$25,4,0),"")</f>
        <v/>
      </c>
      <c r="AD691" s="28" t="str">
        <f>+IF(D691&lt;&gt;"",VLOOKUP(D691,NIVELES!$D$19:$H$25,5,0),"")</f>
        <v/>
      </c>
      <c r="AE691" s="44" t="str">
        <f>IF(AF691&lt;&gt;"",VLOOKUP(AF691,NIVELES!$F$495:$G$540,2,0),"")</f>
        <v/>
      </c>
      <c r="AF691" s="27"/>
      <c r="AG691" s="27"/>
      <c r="AH691" s="28" t="str">
        <f>+IF(AG691&lt;&gt;"",VLOOKUP(AG691,NIVELES!$A$800:$B$876,2,0),"")</f>
        <v/>
      </c>
      <c r="AI691" s="27"/>
      <c r="AJ691" s="27"/>
      <c r="AK691" s="28" t="str">
        <f>IF(AJ691&lt;&gt;"",+VLOOKUP(AJ691,NIVELES!$A$890:$B$1237,2,0),"")</f>
        <v/>
      </c>
      <c r="AL691" s="29"/>
      <c r="AM691" s="29"/>
      <c r="AN691" s="29"/>
      <c r="AO691" s="29"/>
      <c r="AP691" s="29"/>
      <c r="AQ691" s="29"/>
      <c r="AR691" s="29"/>
      <c r="AS691" s="29"/>
      <c r="AT691" s="29"/>
      <c r="AU691" s="29"/>
      <c r="AV691" s="29"/>
      <c r="AW691" s="29"/>
      <c r="AX691" s="29"/>
      <c r="AY691" s="31">
        <f t="shared" si="81"/>
        <v>0</v>
      </c>
      <c r="AZ691" s="30" t="str">
        <f t="shared" si="82"/>
        <v xml:space="preserve"> </v>
      </c>
      <c r="BA691" s="35" t="str">
        <f t="shared" si="83"/>
        <v xml:space="preserve"> </v>
      </c>
      <c r="BB691" s="108"/>
      <c r="BC691" s="108"/>
      <c r="BD691" s="108"/>
      <c r="BE691" s="136" t="str">
        <f t="shared" si="84"/>
        <v/>
      </c>
      <c r="BF691" s="108"/>
      <c r="BG691" s="110"/>
      <c r="BH691" s="110"/>
      <c r="BI691" s="110"/>
      <c r="BJ691" s="137" t="str">
        <f t="shared" si="85"/>
        <v/>
      </c>
      <c r="BK691" s="110"/>
      <c r="BL691" s="108"/>
      <c r="BM691" s="108"/>
      <c r="BN691" s="108"/>
      <c r="BO691" s="135" t="str">
        <f t="shared" si="86"/>
        <v/>
      </c>
      <c r="BP691" s="108"/>
      <c r="BQ691" s="108"/>
      <c r="BR691" s="108"/>
      <c r="BS691" s="108"/>
      <c r="BT691" s="135" t="str">
        <f t="shared" si="87"/>
        <v/>
      </c>
      <c r="BU691" s="108"/>
      <c r="BV691" s="108"/>
      <c r="BW691" s="108"/>
      <c r="BX691" s="108"/>
      <c r="BY691" s="135" t="str">
        <f t="shared" si="88"/>
        <v/>
      </c>
      <c r="BZ691" s="108"/>
    </row>
    <row r="692" spans="1:78" x14ac:dyDescent="0.25">
      <c r="A692" s="27"/>
      <c r="B692" s="27"/>
      <c r="C692" s="27"/>
      <c r="D692" s="27"/>
      <c r="E692" s="28" t="str">
        <f>+IF(C692&lt;&gt;"",VLOOKUP(MID(C692,18,5),NIVELES!$A$133:$B$213,2,0),"")</f>
        <v/>
      </c>
      <c r="F692" s="88"/>
      <c r="G692" s="28" t="str">
        <f>IF(F692&lt;&gt;"",VLOOKUP(F692,NIVELES!$A$246:$C$464,3,0),"")</f>
        <v/>
      </c>
      <c r="H692" s="27"/>
      <c r="I692" s="27"/>
      <c r="J692" s="27"/>
      <c r="K692" s="107"/>
      <c r="L692" s="27"/>
      <c r="M692" s="46"/>
      <c r="N692" s="46"/>
      <c r="O692" s="46"/>
      <c r="P692" s="46"/>
      <c r="Q692" s="46"/>
      <c r="R692" s="46"/>
      <c r="S692" s="46"/>
      <c r="T692" s="46"/>
      <c r="U692" s="46"/>
      <c r="V692" s="46"/>
      <c r="W692" s="46"/>
      <c r="X692" s="46"/>
      <c r="Y692" s="41" t="str">
        <f>IF(A692&lt;&gt;"",IF(D692="DIRECCIÓN_DE_TRANSFERENCIAS","280 0031",VLOOKUP(C692,NIVELES!$A$14:$B$105,2,0)),"")</f>
        <v/>
      </c>
      <c r="Z692" s="106"/>
      <c r="AA692" s="43" t="str">
        <f>+IF(D692&lt;&gt;"",VLOOKUP(D692,NIVELES!$D$19:$H$25,2,0),"")</f>
        <v/>
      </c>
      <c r="AB692" s="28" t="str">
        <f>+IF(D692&lt;&gt;"",VLOOKUP(D692,NIVELES!$D$19:$H$25,3,0),"")</f>
        <v/>
      </c>
      <c r="AC692" s="28" t="str">
        <f>+IF(D692&lt;&gt;"",VLOOKUP(D692,NIVELES!$D$19:$H$25,4,0),"")</f>
        <v/>
      </c>
      <c r="AD692" s="28" t="str">
        <f>+IF(D692&lt;&gt;"",VLOOKUP(D692,NIVELES!$D$19:$H$25,5,0),"")</f>
        <v/>
      </c>
      <c r="AE692" s="44" t="str">
        <f>IF(AF692&lt;&gt;"",VLOOKUP(AF692,NIVELES!$F$495:$G$540,2,0),"")</f>
        <v/>
      </c>
      <c r="AF692" s="27"/>
      <c r="AG692" s="27"/>
      <c r="AH692" s="28" t="str">
        <f>+IF(AG692&lt;&gt;"",VLOOKUP(AG692,NIVELES!$A$800:$B$876,2,0),"")</f>
        <v/>
      </c>
      <c r="AI692" s="27"/>
      <c r="AJ692" s="27"/>
      <c r="AK692" s="28" t="str">
        <f>IF(AJ692&lt;&gt;"",+VLOOKUP(AJ692,NIVELES!$A$890:$B$1237,2,0),"")</f>
        <v/>
      </c>
      <c r="AL692" s="29"/>
      <c r="AM692" s="29"/>
      <c r="AN692" s="29"/>
      <c r="AO692" s="29"/>
      <c r="AP692" s="29"/>
      <c r="AQ692" s="29"/>
      <c r="AR692" s="29"/>
      <c r="AS692" s="29"/>
      <c r="AT692" s="29"/>
      <c r="AU692" s="29"/>
      <c r="AV692" s="29"/>
      <c r="AW692" s="29"/>
      <c r="AX692" s="29"/>
      <c r="AY692" s="31">
        <f t="shared" si="81"/>
        <v>0</v>
      </c>
      <c r="AZ692" s="30" t="str">
        <f t="shared" si="82"/>
        <v xml:space="preserve"> </v>
      </c>
      <c r="BA692" s="35" t="str">
        <f t="shared" si="83"/>
        <v xml:space="preserve"> </v>
      </c>
      <c r="BB692" s="108"/>
      <c r="BC692" s="108"/>
      <c r="BD692" s="108"/>
      <c r="BE692" s="136" t="str">
        <f t="shared" si="84"/>
        <v/>
      </c>
      <c r="BF692" s="108"/>
      <c r="BG692" s="110"/>
      <c r="BH692" s="110"/>
      <c r="BI692" s="110"/>
      <c r="BJ692" s="137" t="str">
        <f t="shared" si="85"/>
        <v/>
      </c>
      <c r="BK692" s="110"/>
      <c r="BL692" s="108"/>
      <c r="BM692" s="108"/>
      <c r="BN692" s="108"/>
      <c r="BO692" s="135" t="str">
        <f t="shared" si="86"/>
        <v/>
      </c>
      <c r="BP692" s="108"/>
      <c r="BQ692" s="108"/>
      <c r="BR692" s="108"/>
      <c r="BS692" s="108"/>
      <c r="BT692" s="135" t="str">
        <f t="shared" si="87"/>
        <v/>
      </c>
      <c r="BU692" s="108"/>
      <c r="BV692" s="108"/>
      <c r="BW692" s="108"/>
      <c r="BX692" s="108"/>
      <c r="BY692" s="135" t="str">
        <f t="shared" si="88"/>
        <v/>
      </c>
      <c r="BZ692" s="108"/>
    </row>
    <row r="693" spans="1:78" x14ac:dyDescent="0.25">
      <c r="A693" s="27"/>
      <c r="B693" s="27"/>
      <c r="C693" s="27"/>
      <c r="D693" s="27"/>
      <c r="E693" s="28" t="str">
        <f>+IF(C693&lt;&gt;"",VLOOKUP(MID(C693,18,5),NIVELES!$A$133:$B$213,2,0),"")</f>
        <v/>
      </c>
      <c r="F693" s="88"/>
      <c r="G693" s="28" t="str">
        <f>IF(F693&lt;&gt;"",VLOOKUP(F693,NIVELES!$A$246:$C$464,3,0),"")</f>
        <v/>
      </c>
      <c r="H693" s="27"/>
      <c r="I693" s="27"/>
      <c r="J693" s="27"/>
      <c r="K693" s="107"/>
      <c r="L693" s="27"/>
      <c r="M693" s="46"/>
      <c r="N693" s="46"/>
      <c r="O693" s="46"/>
      <c r="P693" s="46"/>
      <c r="Q693" s="46"/>
      <c r="R693" s="46"/>
      <c r="S693" s="46"/>
      <c r="T693" s="46"/>
      <c r="U693" s="46"/>
      <c r="V693" s="46"/>
      <c r="W693" s="46"/>
      <c r="X693" s="46"/>
      <c r="Y693" s="41" t="str">
        <f>IF(A693&lt;&gt;"",IF(D693="DIRECCIÓN_DE_TRANSFERENCIAS","280 0031",VLOOKUP(C693,NIVELES!$A$14:$B$105,2,0)),"")</f>
        <v/>
      </c>
      <c r="Z693" s="106"/>
      <c r="AA693" s="43" t="str">
        <f>+IF(D693&lt;&gt;"",VLOOKUP(D693,NIVELES!$D$19:$H$25,2,0),"")</f>
        <v/>
      </c>
      <c r="AB693" s="28" t="str">
        <f>+IF(D693&lt;&gt;"",VLOOKUP(D693,NIVELES!$D$19:$H$25,3,0),"")</f>
        <v/>
      </c>
      <c r="AC693" s="28" t="str">
        <f>+IF(D693&lt;&gt;"",VLOOKUP(D693,NIVELES!$D$19:$H$25,4,0),"")</f>
        <v/>
      </c>
      <c r="AD693" s="28" t="str">
        <f>+IF(D693&lt;&gt;"",VLOOKUP(D693,NIVELES!$D$19:$H$25,5,0),"")</f>
        <v/>
      </c>
      <c r="AE693" s="44" t="str">
        <f>IF(AF693&lt;&gt;"",VLOOKUP(AF693,NIVELES!$F$495:$G$540,2,0),"")</f>
        <v/>
      </c>
      <c r="AF693" s="27"/>
      <c r="AG693" s="27"/>
      <c r="AH693" s="28" t="str">
        <f>+IF(AG693&lt;&gt;"",VLOOKUP(AG693,NIVELES!$A$800:$B$876,2,0),"")</f>
        <v/>
      </c>
      <c r="AI693" s="27"/>
      <c r="AJ693" s="27"/>
      <c r="AK693" s="28" t="str">
        <f>IF(AJ693&lt;&gt;"",+VLOOKUP(AJ693,NIVELES!$A$890:$B$1237,2,0),"")</f>
        <v/>
      </c>
      <c r="AL693" s="29"/>
      <c r="AM693" s="29"/>
      <c r="AN693" s="29"/>
      <c r="AO693" s="29"/>
      <c r="AP693" s="29"/>
      <c r="AQ693" s="29"/>
      <c r="AR693" s="29"/>
      <c r="AS693" s="29"/>
      <c r="AT693" s="29"/>
      <c r="AU693" s="29"/>
      <c r="AV693" s="29"/>
      <c r="AW693" s="29"/>
      <c r="AX693" s="29"/>
      <c r="AY693" s="31">
        <f t="shared" si="81"/>
        <v>0</v>
      </c>
      <c r="AZ693" s="30" t="str">
        <f t="shared" si="82"/>
        <v xml:space="preserve"> </v>
      </c>
      <c r="BA693" s="35" t="str">
        <f t="shared" si="83"/>
        <v xml:space="preserve"> </v>
      </c>
      <c r="BB693" s="108"/>
      <c r="BC693" s="108"/>
      <c r="BD693" s="108"/>
      <c r="BE693" s="136" t="str">
        <f t="shared" si="84"/>
        <v/>
      </c>
      <c r="BF693" s="108"/>
      <c r="BG693" s="110"/>
      <c r="BH693" s="110"/>
      <c r="BI693" s="110"/>
      <c r="BJ693" s="137" t="str">
        <f t="shared" si="85"/>
        <v/>
      </c>
      <c r="BK693" s="110"/>
      <c r="BL693" s="108"/>
      <c r="BM693" s="108"/>
      <c r="BN693" s="108"/>
      <c r="BO693" s="135" t="str">
        <f t="shared" si="86"/>
        <v/>
      </c>
      <c r="BP693" s="108"/>
      <c r="BQ693" s="108"/>
      <c r="BR693" s="108"/>
      <c r="BS693" s="108"/>
      <c r="BT693" s="135" t="str">
        <f t="shared" si="87"/>
        <v/>
      </c>
      <c r="BU693" s="108"/>
      <c r="BV693" s="108"/>
      <c r="BW693" s="108"/>
      <c r="BX693" s="108"/>
      <c r="BY693" s="135" t="str">
        <f t="shared" si="88"/>
        <v/>
      </c>
      <c r="BZ693" s="108"/>
    </row>
    <row r="694" spans="1:78" x14ac:dyDescent="0.25">
      <c r="A694" s="27"/>
      <c r="B694" s="27"/>
      <c r="C694" s="27"/>
      <c r="D694" s="27"/>
      <c r="E694" s="28" t="str">
        <f>+IF(C694&lt;&gt;"",VLOOKUP(MID(C694,18,5),NIVELES!$A$133:$B$213,2,0),"")</f>
        <v/>
      </c>
      <c r="F694" s="88"/>
      <c r="G694" s="28" t="str">
        <f>IF(F694&lt;&gt;"",VLOOKUP(F694,NIVELES!$A$246:$C$464,3,0),"")</f>
        <v/>
      </c>
      <c r="H694" s="27"/>
      <c r="I694" s="27"/>
      <c r="J694" s="27"/>
      <c r="K694" s="107"/>
      <c r="L694" s="27"/>
      <c r="M694" s="46"/>
      <c r="N694" s="46"/>
      <c r="O694" s="46"/>
      <c r="P694" s="46"/>
      <c r="Q694" s="46"/>
      <c r="R694" s="46"/>
      <c r="S694" s="46"/>
      <c r="T694" s="46"/>
      <c r="U694" s="46"/>
      <c r="V694" s="46"/>
      <c r="W694" s="46"/>
      <c r="X694" s="46"/>
      <c r="Y694" s="41" t="str">
        <f>IF(A694&lt;&gt;"",IF(D694="DIRECCIÓN_DE_TRANSFERENCIAS","280 0031",VLOOKUP(C694,NIVELES!$A$14:$B$105,2,0)),"")</f>
        <v/>
      </c>
      <c r="Z694" s="106"/>
      <c r="AA694" s="43" t="str">
        <f>+IF(D694&lt;&gt;"",VLOOKUP(D694,NIVELES!$D$19:$H$25,2,0),"")</f>
        <v/>
      </c>
      <c r="AB694" s="28" t="str">
        <f>+IF(D694&lt;&gt;"",VLOOKUP(D694,NIVELES!$D$19:$H$25,3,0),"")</f>
        <v/>
      </c>
      <c r="AC694" s="28" t="str">
        <f>+IF(D694&lt;&gt;"",VLOOKUP(D694,NIVELES!$D$19:$H$25,4,0),"")</f>
        <v/>
      </c>
      <c r="AD694" s="28" t="str">
        <f>+IF(D694&lt;&gt;"",VLOOKUP(D694,NIVELES!$D$19:$H$25,5,0),"")</f>
        <v/>
      </c>
      <c r="AE694" s="44" t="str">
        <f>IF(AF694&lt;&gt;"",VLOOKUP(AF694,NIVELES!$F$495:$G$540,2,0),"")</f>
        <v/>
      </c>
      <c r="AF694" s="27"/>
      <c r="AG694" s="27"/>
      <c r="AH694" s="28" t="str">
        <f>+IF(AG694&lt;&gt;"",VLOOKUP(AG694,NIVELES!$A$800:$B$876,2,0),"")</f>
        <v/>
      </c>
      <c r="AI694" s="27"/>
      <c r="AJ694" s="27"/>
      <c r="AK694" s="28" t="str">
        <f>IF(AJ694&lt;&gt;"",+VLOOKUP(AJ694,NIVELES!$A$890:$B$1237,2,0),"")</f>
        <v/>
      </c>
      <c r="AL694" s="29"/>
      <c r="AM694" s="29"/>
      <c r="AN694" s="29"/>
      <c r="AO694" s="29"/>
      <c r="AP694" s="29"/>
      <c r="AQ694" s="29"/>
      <c r="AR694" s="29"/>
      <c r="AS694" s="29"/>
      <c r="AT694" s="29"/>
      <c r="AU694" s="29"/>
      <c r="AV694" s="29"/>
      <c r="AW694" s="29"/>
      <c r="AX694" s="29"/>
      <c r="AY694" s="31">
        <f t="shared" si="81"/>
        <v>0</v>
      </c>
      <c r="AZ694" s="30" t="str">
        <f t="shared" si="82"/>
        <v xml:space="preserve"> </v>
      </c>
      <c r="BA694" s="35" t="str">
        <f t="shared" si="83"/>
        <v xml:space="preserve"> </v>
      </c>
      <c r="BB694" s="108"/>
      <c r="BC694" s="108"/>
      <c r="BD694" s="108"/>
      <c r="BE694" s="136" t="str">
        <f t="shared" si="84"/>
        <v/>
      </c>
      <c r="BF694" s="108"/>
      <c r="BG694" s="110"/>
      <c r="BH694" s="110"/>
      <c r="BI694" s="110"/>
      <c r="BJ694" s="137" t="str">
        <f t="shared" si="85"/>
        <v/>
      </c>
      <c r="BK694" s="110"/>
      <c r="BL694" s="108"/>
      <c r="BM694" s="108"/>
      <c r="BN694" s="108"/>
      <c r="BO694" s="135" t="str">
        <f t="shared" si="86"/>
        <v/>
      </c>
      <c r="BP694" s="108"/>
      <c r="BQ694" s="108"/>
      <c r="BR694" s="108"/>
      <c r="BS694" s="108"/>
      <c r="BT694" s="135" t="str">
        <f t="shared" si="87"/>
        <v/>
      </c>
      <c r="BU694" s="108"/>
      <c r="BV694" s="108"/>
      <c r="BW694" s="108"/>
      <c r="BX694" s="108"/>
      <c r="BY694" s="135" t="str">
        <f t="shared" si="88"/>
        <v/>
      </c>
      <c r="BZ694" s="108"/>
    </row>
    <row r="695" spans="1:78" x14ac:dyDescent="0.25">
      <c r="A695" s="27"/>
      <c r="B695" s="27"/>
      <c r="C695" s="27"/>
      <c r="D695" s="27"/>
      <c r="E695" s="28" t="str">
        <f>+IF(C695&lt;&gt;"",VLOOKUP(MID(C695,18,5),NIVELES!$A$133:$B$213,2,0),"")</f>
        <v/>
      </c>
      <c r="F695" s="88"/>
      <c r="G695" s="28" t="str">
        <f>IF(F695&lt;&gt;"",VLOOKUP(F695,NIVELES!$A$246:$C$464,3,0),"")</f>
        <v/>
      </c>
      <c r="H695" s="27"/>
      <c r="I695" s="27"/>
      <c r="J695" s="27"/>
      <c r="K695" s="107"/>
      <c r="L695" s="27"/>
      <c r="M695" s="46"/>
      <c r="N695" s="46"/>
      <c r="O695" s="46"/>
      <c r="P695" s="46"/>
      <c r="Q695" s="46"/>
      <c r="R695" s="46"/>
      <c r="S695" s="46"/>
      <c r="T695" s="46"/>
      <c r="U695" s="46"/>
      <c r="V695" s="46"/>
      <c r="W695" s="46"/>
      <c r="X695" s="46"/>
      <c r="Y695" s="41" t="str">
        <f>IF(A695&lt;&gt;"",IF(D695="DIRECCIÓN_DE_TRANSFERENCIAS","280 0031",VLOOKUP(C695,NIVELES!$A$14:$B$105,2,0)),"")</f>
        <v/>
      </c>
      <c r="Z695" s="106"/>
      <c r="AA695" s="43" t="str">
        <f>+IF(D695&lt;&gt;"",VLOOKUP(D695,NIVELES!$D$19:$H$25,2,0),"")</f>
        <v/>
      </c>
      <c r="AB695" s="28" t="str">
        <f>+IF(D695&lt;&gt;"",VLOOKUP(D695,NIVELES!$D$19:$H$25,3,0),"")</f>
        <v/>
      </c>
      <c r="AC695" s="28" t="str">
        <f>+IF(D695&lt;&gt;"",VLOOKUP(D695,NIVELES!$D$19:$H$25,4,0),"")</f>
        <v/>
      </c>
      <c r="AD695" s="28" t="str">
        <f>+IF(D695&lt;&gt;"",VLOOKUP(D695,NIVELES!$D$19:$H$25,5,0),"")</f>
        <v/>
      </c>
      <c r="AE695" s="44" t="str">
        <f>IF(AF695&lt;&gt;"",VLOOKUP(AF695,NIVELES!$F$495:$G$540,2,0),"")</f>
        <v/>
      </c>
      <c r="AF695" s="27"/>
      <c r="AG695" s="27"/>
      <c r="AH695" s="28" t="str">
        <f>+IF(AG695&lt;&gt;"",VLOOKUP(AG695,NIVELES!$A$800:$B$876,2,0),"")</f>
        <v/>
      </c>
      <c r="AI695" s="27"/>
      <c r="AJ695" s="27"/>
      <c r="AK695" s="28" t="str">
        <f>IF(AJ695&lt;&gt;"",+VLOOKUP(AJ695,NIVELES!$A$890:$B$1237,2,0),"")</f>
        <v/>
      </c>
      <c r="AL695" s="29"/>
      <c r="AM695" s="29"/>
      <c r="AN695" s="29"/>
      <c r="AO695" s="29"/>
      <c r="AP695" s="29"/>
      <c r="AQ695" s="29"/>
      <c r="AR695" s="29"/>
      <c r="AS695" s="29"/>
      <c r="AT695" s="29"/>
      <c r="AU695" s="29"/>
      <c r="AV695" s="29"/>
      <c r="AW695" s="29"/>
      <c r="AX695" s="29"/>
      <c r="AY695" s="31">
        <f t="shared" si="81"/>
        <v>0</v>
      </c>
      <c r="AZ695" s="30" t="str">
        <f t="shared" si="82"/>
        <v xml:space="preserve"> </v>
      </c>
      <c r="BA695" s="35" t="str">
        <f t="shared" si="83"/>
        <v xml:space="preserve"> </v>
      </c>
      <c r="BB695" s="108"/>
      <c r="BC695" s="108"/>
      <c r="BD695" s="108"/>
      <c r="BE695" s="136" t="str">
        <f t="shared" si="84"/>
        <v/>
      </c>
      <c r="BF695" s="108"/>
      <c r="BG695" s="110"/>
      <c r="BH695" s="110"/>
      <c r="BI695" s="110"/>
      <c r="BJ695" s="137" t="str">
        <f t="shared" si="85"/>
        <v/>
      </c>
      <c r="BK695" s="110"/>
      <c r="BL695" s="108"/>
      <c r="BM695" s="108"/>
      <c r="BN695" s="108"/>
      <c r="BO695" s="135" t="str">
        <f t="shared" si="86"/>
        <v/>
      </c>
      <c r="BP695" s="108"/>
      <c r="BQ695" s="108"/>
      <c r="BR695" s="108"/>
      <c r="BS695" s="108"/>
      <c r="BT695" s="135" t="str">
        <f t="shared" si="87"/>
        <v/>
      </c>
      <c r="BU695" s="108"/>
      <c r="BV695" s="108"/>
      <c r="BW695" s="108"/>
      <c r="BX695" s="108"/>
      <c r="BY695" s="135" t="str">
        <f t="shared" si="88"/>
        <v/>
      </c>
      <c r="BZ695" s="108"/>
    </row>
    <row r="696" spans="1:78" x14ac:dyDescent="0.25">
      <c r="A696" s="27"/>
      <c r="B696" s="27"/>
      <c r="C696" s="27"/>
      <c r="D696" s="27"/>
      <c r="E696" s="28" t="str">
        <f>+IF(C696&lt;&gt;"",VLOOKUP(MID(C696,18,5),NIVELES!$A$133:$B$213,2,0),"")</f>
        <v/>
      </c>
      <c r="F696" s="88"/>
      <c r="G696" s="28" t="str">
        <f>IF(F696&lt;&gt;"",VLOOKUP(F696,NIVELES!$A$246:$C$464,3,0),"")</f>
        <v/>
      </c>
      <c r="H696" s="27"/>
      <c r="I696" s="27"/>
      <c r="J696" s="27"/>
      <c r="K696" s="107"/>
      <c r="L696" s="27"/>
      <c r="M696" s="46"/>
      <c r="N696" s="46"/>
      <c r="O696" s="46"/>
      <c r="P696" s="46"/>
      <c r="Q696" s="46"/>
      <c r="R696" s="46"/>
      <c r="S696" s="46"/>
      <c r="T696" s="46"/>
      <c r="U696" s="46"/>
      <c r="V696" s="46"/>
      <c r="W696" s="46"/>
      <c r="X696" s="46"/>
      <c r="Y696" s="41" t="str">
        <f>IF(A696&lt;&gt;"",IF(D696="DIRECCIÓN_DE_TRANSFERENCIAS","280 0031",VLOOKUP(C696,NIVELES!$A$14:$B$105,2,0)),"")</f>
        <v/>
      </c>
      <c r="Z696" s="106"/>
      <c r="AA696" s="43" t="str">
        <f>+IF(D696&lt;&gt;"",VLOOKUP(D696,NIVELES!$D$19:$H$25,2,0),"")</f>
        <v/>
      </c>
      <c r="AB696" s="28" t="str">
        <f>+IF(D696&lt;&gt;"",VLOOKUP(D696,NIVELES!$D$19:$H$25,3,0),"")</f>
        <v/>
      </c>
      <c r="AC696" s="28" t="str">
        <f>+IF(D696&lt;&gt;"",VLOOKUP(D696,NIVELES!$D$19:$H$25,4,0),"")</f>
        <v/>
      </c>
      <c r="AD696" s="28" t="str">
        <f>+IF(D696&lt;&gt;"",VLOOKUP(D696,NIVELES!$D$19:$H$25,5,0),"")</f>
        <v/>
      </c>
      <c r="AE696" s="44" t="str">
        <f>IF(AF696&lt;&gt;"",VLOOKUP(AF696,NIVELES!$F$495:$G$540,2,0),"")</f>
        <v/>
      </c>
      <c r="AF696" s="27"/>
      <c r="AG696" s="27"/>
      <c r="AH696" s="28" t="str">
        <f>+IF(AG696&lt;&gt;"",VLOOKUP(AG696,NIVELES!$A$800:$B$876,2,0),"")</f>
        <v/>
      </c>
      <c r="AI696" s="27"/>
      <c r="AJ696" s="27"/>
      <c r="AK696" s="28" t="str">
        <f>IF(AJ696&lt;&gt;"",+VLOOKUP(AJ696,NIVELES!$A$890:$B$1237,2,0),"")</f>
        <v/>
      </c>
      <c r="AL696" s="29"/>
      <c r="AM696" s="29"/>
      <c r="AN696" s="29"/>
      <c r="AO696" s="29"/>
      <c r="AP696" s="29"/>
      <c r="AQ696" s="29"/>
      <c r="AR696" s="29"/>
      <c r="AS696" s="29"/>
      <c r="AT696" s="29"/>
      <c r="AU696" s="29"/>
      <c r="AV696" s="29"/>
      <c r="AW696" s="29"/>
      <c r="AX696" s="29"/>
      <c r="AY696" s="31">
        <f t="shared" si="81"/>
        <v>0</v>
      </c>
      <c r="AZ696" s="30" t="str">
        <f t="shared" si="82"/>
        <v xml:space="preserve"> </v>
      </c>
      <c r="BA696" s="35" t="str">
        <f t="shared" si="83"/>
        <v xml:space="preserve"> </v>
      </c>
      <c r="BB696" s="108"/>
      <c r="BC696" s="108"/>
      <c r="BD696" s="108"/>
      <c r="BE696" s="136" t="str">
        <f t="shared" si="84"/>
        <v/>
      </c>
      <c r="BF696" s="108"/>
      <c r="BG696" s="110"/>
      <c r="BH696" s="110"/>
      <c r="BI696" s="110"/>
      <c r="BJ696" s="137" t="str">
        <f t="shared" si="85"/>
        <v/>
      </c>
      <c r="BK696" s="110"/>
      <c r="BL696" s="108"/>
      <c r="BM696" s="108"/>
      <c r="BN696" s="108"/>
      <c r="BO696" s="135" t="str">
        <f t="shared" si="86"/>
        <v/>
      </c>
      <c r="BP696" s="108"/>
      <c r="BQ696" s="108"/>
      <c r="BR696" s="108"/>
      <c r="BS696" s="108"/>
      <c r="BT696" s="135" t="str">
        <f t="shared" si="87"/>
        <v/>
      </c>
      <c r="BU696" s="108"/>
      <c r="BV696" s="108"/>
      <c r="BW696" s="108"/>
      <c r="BX696" s="108"/>
      <c r="BY696" s="135" t="str">
        <f t="shared" si="88"/>
        <v/>
      </c>
      <c r="BZ696" s="108"/>
    </row>
    <row r="697" spans="1:78" x14ac:dyDescent="0.25">
      <c r="A697" s="27"/>
      <c r="B697" s="27"/>
      <c r="C697" s="27"/>
      <c r="D697" s="27"/>
      <c r="E697" s="28" t="str">
        <f>+IF(C697&lt;&gt;"",VLOOKUP(MID(C697,18,5),NIVELES!$A$133:$B$213,2,0),"")</f>
        <v/>
      </c>
      <c r="F697" s="88"/>
      <c r="G697" s="28" t="str">
        <f>IF(F697&lt;&gt;"",VLOOKUP(F697,NIVELES!$A$246:$C$464,3,0),"")</f>
        <v/>
      </c>
      <c r="H697" s="27"/>
      <c r="I697" s="27"/>
      <c r="J697" s="27"/>
      <c r="K697" s="107"/>
      <c r="L697" s="27"/>
      <c r="M697" s="46"/>
      <c r="N697" s="46"/>
      <c r="O697" s="46"/>
      <c r="P697" s="46"/>
      <c r="Q697" s="46"/>
      <c r="R697" s="46"/>
      <c r="S697" s="46"/>
      <c r="T697" s="46"/>
      <c r="U697" s="46"/>
      <c r="V697" s="46"/>
      <c r="W697" s="46"/>
      <c r="X697" s="46"/>
      <c r="Y697" s="41" t="str">
        <f>IF(A697&lt;&gt;"",IF(D697="DIRECCIÓN_DE_TRANSFERENCIAS","280 0031",VLOOKUP(C697,NIVELES!$A$14:$B$105,2,0)),"")</f>
        <v/>
      </c>
      <c r="Z697" s="106"/>
      <c r="AA697" s="43" t="str">
        <f>+IF(D697&lt;&gt;"",VLOOKUP(D697,NIVELES!$D$19:$H$25,2,0),"")</f>
        <v/>
      </c>
      <c r="AB697" s="28" t="str">
        <f>+IF(D697&lt;&gt;"",VLOOKUP(D697,NIVELES!$D$19:$H$25,3,0),"")</f>
        <v/>
      </c>
      <c r="AC697" s="28" t="str">
        <f>+IF(D697&lt;&gt;"",VLOOKUP(D697,NIVELES!$D$19:$H$25,4,0),"")</f>
        <v/>
      </c>
      <c r="AD697" s="28" t="str">
        <f>+IF(D697&lt;&gt;"",VLOOKUP(D697,NIVELES!$D$19:$H$25,5,0),"")</f>
        <v/>
      </c>
      <c r="AE697" s="44" t="str">
        <f>IF(AF697&lt;&gt;"",VLOOKUP(AF697,NIVELES!$F$495:$G$540,2,0),"")</f>
        <v/>
      </c>
      <c r="AF697" s="27"/>
      <c r="AG697" s="27"/>
      <c r="AH697" s="28" t="str">
        <f>+IF(AG697&lt;&gt;"",VLOOKUP(AG697,NIVELES!$A$800:$B$876,2,0),"")</f>
        <v/>
      </c>
      <c r="AI697" s="27"/>
      <c r="AJ697" s="27"/>
      <c r="AK697" s="28" t="str">
        <f>IF(AJ697&lt;&gt;"",+VLOOKUP(AJ697,NIVELES!$A$890:$B$1237,2,0),"")</f>
        <v/>
      </c>
      <c r="AL697" s="29"/>
      <c r="AM697" s="29"/>
      <c r="AN697" s="29"/>
      <c r="AO697" s="29"/>
      <c r="AP697" s="29"/>
      <c r="AQ697" s="29"/>
      <c r="AR697" s="29"/>
      <c r="AS697" s="29"/>
      <c r="AT697" s="29"/>
      <c r="AU697" s="29"/>
      <c r="AV697" s="29"/>
      <c r="AW697" s="29"/>
      <c r="AX697" s="29"/>
      <c r="AY697" s="31">
        <f t="shared" si="81"/>
        <v>0</v>
      </c>
      <c r="AZ697" s="30" t="str">
        <f t="shared" si="82"/>
        <v xml:space="preserve"> </v>
      </c>
      <c r="BA697" s="35" t="str">
        <f t="shared" si="83"/>
        <v xml:space="preserve"> </v>
      </c>
      <c r="BB697" s="108"/>
      <c r="BC697" s="108"/>
      <c r="BD697" s="108"/>
      <c r="BE697" s="136" t="str">
        <f t="shared" si="84"/>
        <v/>
      </c>
      <c r="BF697" s="108"/>
      <c r="BG697" s="110"/>
      <c r="BH697" s="110"/>
      <c r="BI697" s="110"/>
      <c r="BJ697" s="137" t="str">
        <f t="shared" si="85"/>
        <v/>
      </c>
      <c r="BK697" s="110"/>
      <c r="BL697" s="108"/>
      <c r="BM697" s="108"/>
      <c r="BN697" s="108"/>
      <c r="BO697" s="135" t="str">
        <f t="shared" si="86"/>
        <v/>
      </c>
      <c r="BP697" s="108"/>
      <c r="BQ697" s="108"/>
      <c r="BR697" s="108"/>
      <c r="BS697" s="108"/>
      <c r="BT697" s="135" t="str">
        <f t="shared" si="87"/>
        <v/>
      </c>
      <c r="BU697" s="108"/>
      <c r="BV697" s="108"/>
      <c r="BW697" s="108"/>
      <c r="BX697" s="108"/>
      <c r="BY697" s="135" t="str">
        <f t="shared" si="88"/>
        <v/>
      </c>
      <c r="BZ697" s="108"/>
    </row>
    <row r="698" spans="1:78" x14ac:dyDescent="0.25">
      <c r="A698" s="27"/>
      <c r="B698" s="27"/>
      <c r="C698" s="27"/>
      <c r="D698" s="27"/>
      <c r="E698" s="28" t="str">
        <f>+IF(C698&lt;&gt;"",VLOOKUP(MID(C698,18,5),NIVELES!$A$133:$B$213,2,0),"")</f>
        <v/>
      </c>
      <c r="F698" s="88"/>
      <c r="G698" s="28" t="str">
        <f>IF(F698&lt;&gt;"",VLOOKUP(F698,NIVELES!$A$246:$C$464,3,0),"")</f>
        <v/>
      </c>
      <c r="H698" s="27"/>
      <c r="I698" s="27"/>
      <c r="J698" s="27"/>
      <c r="K698" s="107"/>
      <c r="L698" s="27"/>
      <c r="M698" s="46"/>
      <c r="N698" s="46"/>
      <c r="O698" s="46"/>
      <c r="P698" s="46"/>
      <c r="Q698" s="46"/>
      <c r="R698" s="46"/>
      <c r="S698" s="46"/>
      <c r="T698" s="46"/>
      <c r="U698" s="46"/>
      <c r="V698" s="46"/>
      <c r="W698" s="46"/>
      <c r="X698" s="46"/>
      <c r="Y698" s="41" t="str">
        <f>IF(A698&lt;&gt;"",IF(D698="DIRECCIÓN_DE_TRANSFERENCIAS","280 0031",VLOOKUP(C698,NIVELES!$A$14:$B$105,2,0)),"")</f>
        <v/>
      </c>
      <c r="Z698" s="106"/>
      <c r="AA698" s="43" t="str">
        <f>+IF(D698&lt;&gt;"",VLOOKUP(D698,NIVELES!$D$19:$H$25,2,0),"")</f>
        <v/>
      </c>
      <c r="AB698" s="28" t="str">
        <f>+IF(D698&lt;&gt;"",VLOOKUP(D698,NIVELES!$D$19:$H$25,3,0),"")</f>
        <v/>
      </c>
      <c r="AC698" s="28" t="str">
        <f>+IF(D698&lt;&gt;"",VLOOKUP(D698,NIVELES!$D$19:$H$25,4,0),"")</f>
        <v/>
      </c>
      <c r="AD698" s="28" t="str">
        <f>+IF(D698&lt;&gt;"",VLOOKUP(D698,NIVELES!$D$19:$H$25,5,0),"")</f>
        <v/>
      </c>
      <c r="AE698" s="44" t="str">
        <f>IF(AF698&lt;&gt;"",VLOOKUP(AF698,NIVELES!$F$495:$G$540,2,0),"")</f>
        <v/>
      </c>
      <c r="AF698" s="27"/>
      <c r="AG698" s="27"/>
      <c r="AH698" s="28" t="str">
        <f>+IF(AG698&lt;&gt;"",VLOOKUP(AG698,NIVELES!$A$800:$B$876,2,0),"")</f>
        <v/>
      </c>
      <c r="AI698" s="27"/>
      <c r="AJ698" s="27"/>
      <c r="AK698" s="28" t="str">
        <f>IF(AJ698&lt;&gt;"",+VLOOKUP(AJ698,NIVELES!$A$890:$B$1237,2,0),"")</f>
        <v/>
      </c>
      <c r="AL698" s="29"/>
      <c r="AM698" s="29"/>
      <c r="AN698" s="29"/>
      <c r="AO698" s="29"/>
      <c r="AP698" s="29"/>
      <c r="AQ698" s="29"/>
      <c r="AR698" s="29"/>
      <c r="AS698" s="29"/>
      <c r="AT698" s="29"/>
      <c r="AU698" s="29"/>
      <c r="AV698" s="29"/>
      <c r="AW698" s="29"/>
      <c r="AX698" s="29"/>
      <c r="AY698" s="31">
        <f t="shared" si="81"/>
        <v>0</v>
      </c>
      <c r="AZ698" s="30" t="str">
        <f t="shared" si="82"/>
        <v xml:space="preserve"> </v>
      </c>
      <c r="BA698" s="35" t="str">
        <f t="shared" si="83"/>
        <v xml:space="preserve"> </v>
      </c>
      <c r="BB698" s="108"/>
      <c r="BC698" s="108"/>
      <c r="BD698" s="108"/>
      <c r="BE698" s="136" t="str">
        <f t="shared" si="84"/>
        <v/>
      </c>
      <c r="BF698" s="108"/>
      <c r="BG698" s="110"/>
      <c r="BH698" s="110"/>
      <c r="BI698" s="110"/>
      <c r="BJ698" s="137" t="str">
        <f t="shared" si="85"/>
        <v/>
      </c>
      <c r="BK698" s="110"/>
      <c r="BL698" s="108"/>
      <c r="BM698" s="108"/>
      <c r="BN698" s="108"/>
      <c r="BO698" s="135" t="str">
        <f t="shared" si="86"/>
        <v/>
      </c>
      <c r="BP698" s="108"/>
      <c r="BQ698" s="108"/>
      <c r="BR698" s="108"/>
      <c r="BS698" s="108"/>
      <c r="BT698" s="135" t="str">
        <f t="shared" si="87"/>
        <v/>
      </c>
      <c r="BU698" s="108"/>
      <c r="BV698" s="108"/>
      <c r="BW698" s="108"/>
      <c r="BX698" s="108"/>
      <c r="BY698" s="135" t="str">
        <f t="shared" si="88"/>
        <v/>
      </c>
      <c r="BZ698" s="108"/>
    </row>
    <row r="699" spans="1:78" x14ac:dyDescent="0.25">
      <c r="A699" s="27"/>
      <c r="B699" s="27"/>
      <c r="C699" s="27"/>
      <c r="D699" s="27"/>
      <c r="E699" s="28" t="str">
        <f>+IF(C699&lt;&gt;"",VLOOKUP(MID(C699,18,5),NIVELES!$A$133:$B$213,2,0),"")</f>
        <v/>
      </c>
      <c r="F699" s="88"/>
      <c r="G699" s="28" t="str">
        <f>IF(F699&lt;&gt;"",VLOOKUP(F699,NIVELES!$A$246:$C$464,3,0),"")</f>
        <v/>
      </c>
      <c r="H699" s="27"/>
      <c r="I699" s="27"/>
      <c r="J699" s="27"/>
      <c r="K699" s="107"/>
      <c r="L699" s="27"/>
      <c r="M699" s="46"/>
      <c r="N699" s="46"/>
      <c r="O699" s="46"/>
      <c r="P699" s="46"/>
      <c r="Q699" s="46"/>
      <c r="R699" s="46"/>
      <c r="S699" s="46"/>
      <c r="T699" s="46"/>
      <c r="U699" s="46"/>
      <c r="V699" s="46"/>
      <c r="W699" s="46"/>
      <c r="X699" s="46"/>
      <c r="Y699" s="41" t="str">
        <f>IF(A699&lt;&gt;"",IF(D699="DIRECCIÓN_DE_TRANSFERENCIAS","280 0031",VLOOKUP(C699,NIVELES!$A$14:$B$105,2,0)),"")</f>
        <v/>
      </c>
      <c r="Z699" s="106"/>
      <c r="AA699" s="43" t="str">
        <f>+IF(D699&lt;&gt;"",VLOOKUP(D699,NIVELES!$D$19:$H$25,2,0),"")</f>
        <v/>
      </c>
      <c r="AB699" s="28" t="str">
        <f>+IF(D699&lt;&gt;"",VLOOKUP(D699,NIVELES!$D$19:$H$25,3,0),"")</f>
        <v/>
      </c>
      <c r="AC699" s="28" t="str">
        <f>+IF(D699&lt;&gt;"",VLOOKUP(D699,NIVELES!$D$19:$H$25,4,0),"")</f>
        <v/>
      </c>
      <c r="AD699" s="28" t="str">
        <f>+IF(D699&lt;&gt;"",VLOOKUP(D699,NIVELES!$D$19:$H$25,5,0),"")</f>
        <v/>
      </c>
      <c r="AE699" s="44" t="str">
        <f>IF(AF699&lt;&gt;"",VLOOKUP(AF699,NIVELES!$F$495:$G$540,2,0),"")</f>
        <v/>
      </c>
      <c r="AF699" s="27"/>
      <c r="AG699" s="27"/>
      <c r="AH699" s="28" t="str">
        <f>+IF(AG699&lt;&gt;"",VLOOKUP(AG699,NIVELES!$A$800:$B$876,2,0),"")</f>
        <v/>
      </c>
      <c r="AI699" s="27"/>
      <c r="AJ699" s="27"/>
      <c r="AK699" s="28" t="str">
        <f>IF(AJ699&lt;&gt;"",+VLOOKUP(AJ699,NIVELES!$A$890:$B$1237,2,0),"")</f>
        <v/>
      </c>
      <c r="AL699" s="29"/>
      <c r="AM699" s="29"/>
      <c r="AN699" s="29"/>
      <c r="AO699" s="29"/>
      <c r="AP699" s="29"/>
      <c r="AQ699" s="29"/>
      <c r="AR699" s="29"/>
      <c r="AS699" s="29"/>
      <c r="AT699" s="29"/>
      <c r="AU699" s="29"/>
      <c r="AV699" s="29"/>
      <c r="AW699" s="29"/>
      <c r="AX699" s="29"/>
      <c r="AY699" s="31">
        <f t="shared" si="81"/>
        <v>0</v>
      </c>
      <c r="AZ699" s="30" t="str">
        <f t="shared" si="82"/>
        <v xml:space="preserve"> </v>
      </c>
      <c r="BA699" s="35" t="str">
        <f t="shared" si="83"/>
        <v xml:space="preserve"> </v>
      </c>
      <c r="BB699" s="108"/>
      <c r="BC699" s="108"/>
      <c r="BD699" s="108"/>
      <c r="BE699" s="136" t="str">
        <f t="shared" si="84"/>
        <v/>
      </c>
      <c r="BF699" s="108"/>
      <c r="BG699" s="110"/>
      <c r="BH699" s="110"/>
      <c r="BI699" s="110"/>
      <c r="BJ699" s="137" t="str">
        <f t="shared" si="85"/>
        <v/>
      </c>
      <c r="BK699" s="110"/>
      <c r="BL699" s="108"/>
      <c r="BM699" s="108"/>
      <c r="BN699" s="108"/>
      <c r="BO699" s="135" t="str">
        <f t="shared" si="86"/>
        <v/>
      </c>
      <c r="BP699" s="108"/>
      <c r="BQ699" s="108"/>
      <c r="BR699" s="108"/>
      <c r="BS699" s="108"/>
      <c r="BT699" s="135" t="str">
        <f t="shared" si="87"/>
        <v/>
      </c>
      <c r="BU699" s="108"/>
      <c r="BV699" s="108"/>
      <c r="BW699" s="108"/>
      <c r="BX699" s="108"/>
      <c r="BY699" s="135" t="str">
        <f t="shared" si="88"/>
        <v/>
      </c>
      <c r="BZ699" s="108"/>
    </row>
    <row r="700" spans="1:78" x14ac:dyDescent="0.25">
      <c r="A700" s="27"/>
      <c r="B700" s="27"/>
      <c r="C700" s="27"/>
      <c r="D700" s="27"/>
      <c r="E700" s="28" t="str">
        <f>+IF(C700&lt;&gt;"",VLOOKUP(MID(C700,18,5),NIVELES!$A$133:$B$213,2,0),"")</f>
        <v/>
      </c>
      <c r="F700" s="88"/>
      <c r="G700" s="28" t="str">
        <f>IF(F700&lt;&gt;"",VLOOKUP(F700,NIVELES!$A$246:$C$464,3,0),"")</f>
        <v/>
      </c>
      <c r="H700" s="27"/>
      <c r="I700" s="27"/>
      <c r="J700" s="27"/>
      <c r="K700" s="107"/>
      <c r="L700" s="27"/>
      <c r="M700" s="46"/>
      <c r="N700" s="46"/>
      <c r="O700" s="46"/>
      <c r="P700" s="46"/>
      <c r="Q700" s="46"/>
      <c r="R700" s="46"/>
      <c r="S700" s="46"/>
      <c r="T700" s="46"/>
      <c r="U700" s="46"/>
      <c r="V700" s="46"/>
      <c r="W700" s="46"/>
      <c r="X700" s="46"/>
      <c r="Y700" s="41" t="str">
        <f>IF(A700&lt;&gt;"",IF(D700="DIRECCIÓN_DE_TRANSFERENCIAS","280 0031",VLOOKUP(C700,NIVELES!$A$14:$B$105,2,0)),"")</f>
        <v/>
      </c>
      <c r="Z700" s="106"/>
      <c r="AA700" s="43" t="str">
        <f>+IF(D700&lt;&gt;"",VLOOKUP(D700,NIVELES!$D$19:$H$25,2,0),"")</f>
        <v/>
      </c>
      <c r="AB700" s="28" t="str">
        <f>+IF(D700&lt;&gt;"",VLOOKUP(D700,NIVELES!$D$19:$H$25,3,0),"")</f>
        <v/>
      </c>
      <c r="AC700" s="28" t="str">
        <f>+IF(D700&lt;&gt;"",VLOOKUP(D700,NIVELES!$D$19:$H$25,4,0),"")</f>
        <v/>
      </c>
      <c r="AD700" s="28" t="str">
        <f>+IF(D700&lt;&gt;"",VLOOKUP(D700,NIVELES!$D$19:$H$25,5,0),"")</f>
        <v/>
      </c>
      <c r="AE700" s="44" t="str">
        <f>IF(AF700&lt;&gt;"",VLOOKUP(AF700,NIVELES!$F$495:$G$540,2,0),"")</f>
        <v/>
      </c>
      <c r="AF700" s="27"/>
      <c r="AG700" s="27"/>
      <c r="AH700" s="28" t="str">
        <f>+IF(AG700&lt;&gt;"",VLOOKUP(AG700,NIVELES!$A$800:$B$876,2,0),"")</f>
        <v/>
      </c>
      <c r="AI700" s="27"/>
      <c r="AJ700" s="27"/>
      <c r="AK700" s="28" t="str">
        <f>IF(AJ700&lt;&gt;"",+VLOOKUP(AJ700,NIVELES!$A$890:$B$1237,2,0),"")</f>
        <v/>
      </c>
      <c r="AL700" s="29"/>
      <c r="AM700" s="29"/>
      <c r="AN700" s="29"/>
      <c r="AO700" s="29"/>
      <c r="AP700" s="29"/>
      <c r="AQ700" s="29"/>
      <c r="AR700" s="29"/>
      <c r="AS700" s="29"/>
      <c r="AT700" s="29"/>
      <c r="AU700" s="29"/>
      <c r="AV700" s="29"/>
      <c r="AW700" s="29"/>
      <c r="AX700" s="29"/>
      <c r="AY700" s="31">
        <f t="shared" si="81"/>
        <v>0</v>
      </c>
      <c r="AZ700" s="30" t="str">
        <f t="shared" si="82"/>
        <v xml:space="preserve"> </v>
      </c>
      <c r="BA700" s="35" t="str">
        <f t="shared" si="83"/>
        <v xml:space="preserve"> </v>
      </c>
      <c r="BB700" s="108"/>
      <c r="BC700" s="108"/>
      <c r="BD700" s="108"/>
      <c r="BE700" s="136" t="str">
        <f t="shared" si="84"/>
        <v/>
      </c>
      <c r="BF700" s="108"/>
      <c r="BG700" s="110"/>
      <c r="BH700" s="110"/>
      <c r="BI700" s="110"/>
      <c r="BJ700" s="137" t="str">
        <f t="shared" si="85"/>
        <v/>
      </c>
      <c r="BK700" s="110"/>
      <c r="BL700" s="108"/>
      <c r="BM700" s="108"/>
      <c r="BN700" s="108"/>
      <c r="BO700" s="135" t="str">
        <f t="shared" si="86"/>
        <v/>
      </c>
      <c r="BP700" s="108"/>
      <c r="BQ700" s="108"/>
      <c r="BR700" s="108"/>
      <c r="BS700" s="108"/>
      <c r="BT700" s="135" t="str">
        <f t="shared" si="87"/>
        <v/>
      </c>
      <c r="BU700" s="108"/>
      <c r="BV700" s="108"/>
      <c r="BW700" s="108"/>
      <c r="BX700" s="108"/>
      <c r="BY700" s="135" t="str">
        <f t="shared" si="88"/>
        <v/>
      </c>
      <c r="BZ700" s="108"/>
    </row>
    <row r="701" spans="1:78" x14ac:dyDescent="0.25">
      <c r="A701" s="27"/>
      <c r="B701" s="27"/>
      <c r="C701" s="27"/>
      <c r="D701" s="27"/>
      <c r="E701" s="28" t="str">
        <f>+IF(C701&lt;&gt;"",VLOOKUP(MID(C701,18,5),NIVELES!$A$133:$B$213,2,0),"")</f>
        <v/>
      </c>
      <c r="F701" s="88"/>
      <c r="G701" s="28" t="str">
        <f>IF(F701&lt;&gt;"",VLOOKUP(F701,NIVELES!$A$246:$C$464,3,0),"")</f>
        <v/>
      </c>
      <c r="H701" s="27"/>
      <c r="I701" s="27"/>
      <c r="J701" s="27"/>
      <c r="K701" s="107"/>
      <c r="L701" s="27"/>
      <c r="M701" s="46"/>
      <c r="N701" s="46"/>
      <c r="O701" s="46"/>
      <c r="P701" s="46"/>
      <c r="Q701" s="46"/>
      <c r="R701" s="46"/>
      <c r="S701" s="46"/>
      <c r="T701" s="46"/>
      <c r="U701" s="46"/>
      <c r="V701" s="46"/>
      <c r="W701" s="46"/>
      <c r="X701" s="46"/>
      <c r="Y701" s="41" t="str">
        <f>IF(A701&lt;&gt;"",IF(D701="DIRECCIÓN_DE_TRANSFERENCIAS","280 0031",VLOOKUP(C701,NIVELES!$A$14:$B$105,2,0)),"")</f>
        <v/>
      </c>
      <c r="Z701" s="106"/>
      <c r="AA701" s="43" t="str">
        <f>+IF(D701&lt;&gt;"",VLOOKUP(D701,NIVELES!$D$19:$H$25,2,0),"")</f>
        <v/>
      </c>
      <c r="AB701" s="28" t="str">
        <f>+IF(D701&lt;&gt;"",VLOOKUP(D701,NIVELES!$D$19:$H$25,3,0),"")</f>
        <v/>
      </c>
      <c r="AC701" s="28" t="str">
        <f>+IF(D701&lt;&gt;"",VLOOKUP(D701,NIVELES!$D$19:$H$25,4,0),"")</f>
        <v/>
      </c>
      <c r="AD701" s="28" t="str">
        <f>+IF(D701&lt;&gt;"",VLOOKUP(D701,NIVELES!$D$19:$H$25,5,0),"")</f>
        <v/>
      </c>
      <c r="AE701" s="44" t="str">
        <f>IF(AF701&lt;&gt;"",VLOOKUP(AF701,NIVELES!$F$495:$G$540,2,0),"")</f>
        <v/>
      </c>
      <c r="AF701" s="27"/>
      <c r="AG701" s="27"/>
      <c r="AH701" s="28" t="str">
        <f>+IF(AG701&lt;&gt;"",VLOOKUP(AG701,NIVELES!$A$800:$B$876,2,0),"")</f>
        <v/>
      </c>
      <c r="AI701" s="27"/>
      <c r="AJ701" s="27"/>
      <c r="AK701" s="28" t="str">
        <f>IF(AJ701&lt;&gt;"",+VLOOKUP(AJ701,NIVELES!$A$890:$B$1237,2,0),"")</f>
        <v/>
      </c>
      <c r="AL701" s="29"/>
      <c r="AM701" s="29"/>
      <c r="AN701" s="29"/>
      <c r="AO701" s="29"/>
      <c r="AP701" s="29"/>
      <c r="AQ701" s="29"/>
      <c r="AR701" s="29"/>
      <c r="AS701" s="29"/>
      <c r="AT701" s="29"/>
      <c r="AU701" s="29"/>
      <c r="AV701" s="29"/>
      <c r="AW701" s="29"/>
      <c r="AX701" s="29"/>
      <c r="AY701" s="31">
        <f t="shared" si="81"/>
        <v>0</v>
      </c>
      <c r="AZ701" s="30" t="str">
        <f t="shared" si="82"/>
        <v xml:space="preserve"> </v>
      </c>
      <c r="BA701" s="35" t="str">
        <f t="shared" si="83"/>
        <v xml:space="preserve"> </v>
      </c>
      <c r="BB701" s="108"/>
      <c r="BC701" s="108"/>
      <c r="BD701" s="108"/>
      <c r="BE701" s="136" t="str">
        <f t="shared" si="84"/>
        <v/>
      </c>
      <c r="BF701" s="108"/>
      <c r="BG701" s="110"/>
      <c r="BH701" s="110"/>
      <c r="BI701" s="110"/>
      <c r="BJ701" s="137" t="str">
        <f t="shared" si="85"/>
        <v/>
      </c>
      <c r="BK701" s="110"/>
      <c r="BL701" s="108"/>
      <c r="BM701" s="108"/>
      <c r="BN701" s="108"/>
      <c r="BO701" s="135" t="str">
        <f t="shared" si="86"/>
        <v/>
      </c>
      <c r="BP701" s="108"/>
      <c r="BQ701" s="108"/>
      <c r="BR701" s="108"/>
      <c r="BS701" s="108"/>
      <c r="BT701" s="135" t="str">
        <f t="shared" si="87"/>
        <v/>
      </c>
      <c r="BU701" s="108"/>
      <c r="BV701" s="108"/>
      <c r="BW701" s="108"/>
      <c r="BX701" s="108"/>
      <c r="BY701" s="135" t="str">
        <f t="shared" si="88"/>
        <v/>
      </c>
      <c r="BZ701" s="108"/>
    </row>
    <row r="702" spans="1:78" x14ac:dyDescent="0.25">
      <c r="A702" s="27"/>
      <c r="B702" s="27"/>
      <c r="C702" s="27"/>
      <c r="D702" s="27"/>
      <c r="E702" s="28" t="str">
        <f>+IF(C702&lt;&gt;"",VLOOKUP(MID(C702,18,5),NIVELES!$A$133:$B$213,2,0),"")</f>
        <v/>
      </c>
      <c r="F702" s="88"/>
      <c r="G702" s="28" t="str">
        <f>IF(F702&lt;&gt;"",VLOOKUP(F702,NIVELES!$A$246:$C$464,3,0),"")</f>
        <v/>
      </c>
      <c r="H702" s="27"/>
      <c r="I702" s="27"/>
      <c r="J702" s="27"/>
      <c r="K702" s="107"/>
      <c r="L702" s="27"/>
      <c r="M702" s="46"/>
      <c r="N702" s="46"/>
      <c r="O702" s="46"/>
      <c r="P702" s="46"/>
      <c r="Q702" s="46"/>
      <c r="R702" s="46"/>
      <c r="S702" s="46"/>
      <c r="T702" s="46"/>
      <c r="U702" s="46"/>
      <c r="V702" s="46"/>
      <c r="W702" s="46"/>
      <c r="X702" s="46"/>
      <c r="Y702" s="41" t="str">
        <f>IF(A702&lt;&gt;"",IF(D702="DIRECCIÓN_DE_TRANSFERENCIAS","280 0031",VLOOKUP(C702,NIVELES!$A$14:$B$105,2,0)),"")</f>
        <v/>
      </c>
      <c r="Z702" s="106"/>
      <c r="AA702" s="43" t="str">
        <f>+IF(D702&lt;&gt;"",VLOOKUP(D702,NIVELES!$D$19:$H$25,2,0),"")</f>
        <v/>
      </c>
      <c r="AB702" s="28" t="str">
        <f>+IF(D702&lt;&gt;"",VLOOKUP(D702,NIVELES!$D$19:$H$25,3,0),"")</f>
        <v/>
      </c>
      <c r="AC702" s="28" t="str">
        <f>+IF(D702&lt;&gt;"",VLOOKUP(D702,NIVELES!$D$19:$H$25,4,0),"")</f>
        <v/>
      </c>
      <c r="AD702" s="28" t="str">
        <f>+IF(D702&lt;&gt;"",VLOOKUP(D702,NIVELES!$D$19:$H$25,5,0),"")</f>
        <v/>
      </c>
      <c r="AE702" s="44" t="str">
        <f>IF(AF702&lt;&gt;"",VLOOKUP(AF702,NIVELES!$F$495:$G$540,2,0),"")</f>
        <v/>
      </c>
      <c r="AF702" s="27"/>
      <c r="AG702" s="27"/>
      <c r="AH702" s="28" t="str">
        <f>+IF(AG702&lt;&gt;"",VLOOKUP(AG702,NIVELES!$A$800:$B$876,2,0),"")</f>
        <v/>
      </c>
      <c r="AI702" s="27"/>
      <c r="AJ702" s="27"/>
      <c r="AK702" s="28" t="str">
        <f>IF(AJ702&lt;&gt;"",+VLOOKUP(AJ702,NIVELES!$A$890:$B$1237,2,0),"")</f>
        <v/>
      </c>
      <c r="AL702" s="29"/>
      <c r="AM702" s="29"/>
      <c r="AN702" s="29"/>
      <c r="AO702" s="29"/>
      <c r="AP702" s="29"/>
      <c r="AQ702" s="29"/>
      <c r="AR702" s="29"/>
      <c r="AS702" s="29"/>
      <c r="AT702" s="29"/>
      <c r="AU702" s="29"/>
      <c r="AV702" s="29"/>
      <c r="AW702" s="29"/>
      <c r="AX702" s="29"/>
      <c r="AY702" s="31">
        <f t="shared" si="81"/>
        <v>0</v>
      </c>
      <c r="AZ702" s="30" t="str">
        <f t="shared" si="82"/>
        <v xml:space="preserve"> </v>
      </c>
      <c r="BA702" s="35" t="str">
        <f t="shared" si="83"/>
        <v xml:space="preserve"> </v>
      </c>
      <c r="BB702" s="108"/>
      <c r="BC702" s="108"/>
      <c r="BD702" s="108"/>
      <c r="BE702" s="136" t="str">
        <f t="shared" si="84"/>
        <v/>
      </c>
      <c r="BF702" s="108"/>
      <c r="BG702" s="110"/>
      <c r="BH702" s="110"/>
      <c r="BI702" s="110"/>
      <c r="BJ702" s="137" t="str">
        <f t="shared" si="85"/>
        <v/>
      </c>
      <c r="BK702" s="110"/>
      <c r="BL702" s="108"/>
      <c r="BM702" s="108"/>
      <c r="BN702" s="108"/>
      <c r="BO702" s="135" t="str">
        <f t="shared" si="86"/>
        <v/>
      </c>
      <c r="BP702" s="108"/>
      <c r="BQ702" s="108"/>
      <c r="BR702" s="108"/>
      <c r="BS702" s="108"/>
      <c r="BT702" s="135" t="str">
        <f t="shared" si="87"/>
        <v/>
      </c>
      <c r="BU702" s="108"/>
      <c r="BV702" s="108"/>
      <c r="BW702" s="108"/>
      <c r="BX702" s="108"/>
      <c r="BY702" s="135" t="str">
        <f t="shared" si="88"/>
        <v/>
      </c>
      <c r="BZ702" s="108"/>
    </row>
    <row r="703" spans="1:78" x14ac:dyDescent="0.25">
      <c r="A703" s="27"/>
      <c r="B703" s="27"/>
      <c r="C703" s="27"/>
      <c r="D703" s="27"/>
      <c r="E703" s="28" t="str">
        <f>+IF(C703&lt;&gt;"",VLOOKUP(MID(C703,18,5),NIVELES!$A$133:$B$213,2,0),"")</f>
        <v/>
      </c>
      <c r="F703" s="88"/>
      <c r="G703" s="28" t="str">
        <f>IF(F703&lt;&gt;"",VLOOKUP(F703,NIVELES!$A$246:$C$464,3,0),"")</f>
        <v/>
      </c>
      <c r="H703" s="27"/>
      <c r="I703" s="27"/>
      <c r="J703" s="27"/>
      <c r="K703" s="107"/>
      <c r="L703" s="27"/>
      <c r="M703" s="46"/>
      <c r="N703" s="46"/>
      <c r="O703" s="46"/>
      <c r="P703" s="46"/>
      <c r="Q703" s="46"/>
      <c r="R703" s="46"/>
      <c r="S703" s="46"/>
      <c r="T703" s="46"/>
      <c r="U703" s="46"/>
      <c r="V703" s="46"/>
      <c r="W703" s="46"/>
      <c r="X703" s="46"/>
      <c r="Y703" s="41" t="str">
        <f>IF(A703&lt;&gt;"",IF(D703="DIRECCIÓN_DE_TRANSFERENCIAS","280 0031",VLOOKUP(C703,NIVELES!$A$14:$B$105,2,0)),"")</f>
        <v/>
      </c>
      <c r="Z703" s="106"/>
      <c r="AA703" s="43" t="str">
        <f>+IF(D703&lt;&gt;"",VLOOKUP(D703,NIVELES!$D$19:$H$25,2,0),"")</f>
        <v/>
      </c>
      <c r="AB703" s="28" t="str">
        <f>+IF(D703&lt;&gt;"",VLOOKUP(D703,NIVELES!$D$19:$H$25,3,0),"")</f>
        <v/>
      </c>
      <c r="AC703" s="28" t="str">
        <f>+IF(D703&lt;&gt;"",VLOOKUP(D703,NIVELES!$D$19:$H$25,4,0),"")</f>
        <v/>
      </c>
      <c r="AD703" s="28" t="str">
        <f>+IF(D703&lt;&gt;"",VLOOKUP(D703,NIVELES!$D$19:$H$25,5,0),"")</f>
        <v/>
      </c>
      <c r="AE703" s="44" t="str">
        <f>IF(AF703&lt;&gt;"",VLOOKUP(AF703,NIVELES!$F$495:$G$540,2,0),"")</f>
        <v/>
      </c>
      <c r="AF703" s="27"/>
      <c r="AG703" s="27"/>
      <c r="AH703" s="28" t="str">
        <f>+IF(AG703&lt;&gt;"",VLOOKUP(AG703,NIVELES!$A$800:$B$876,2,0),"")</f>
        <v/>
      </c>
      <c r="AI703" s="27"/>
      <c r="AJ703" s="27"/>
      <c r="AK703" s="28" t="str">
        <f>IF(AJ703&lt;&gt;"",+VLOOKUP(AJ703,NIVELES!$A$890:$B$1237,2,0),"")</f>
        <v/>
      </c>
      <c r="AL703" s="29"/>
      <c r="AM703" s="29"/>
      <c r="AN703" s="29"/>
      <c r="AO703" s="29"/>
      <c r="AP703" s="29"/>
      <c r="AQ703" s="29"/>
      <c r="AR703" s="29"/>
      <c r="AS703" s="29"/>
      <c r="AT703" s="29"/>
      <c r="AU703" s="29"/>
      <c r="AV703" s="29"/>
      <c r="AW703" s="29"/>
      <c r="AX703" s="29"/>
      <c r="AY703" s="31">
        <f t="shared" si="81"/>
        <v>0</v>
      </c>
      <c r="AZ703" s="30" t="str">
        <f t="shared" si="82"/>
        <v xml:space="preserve"> </v>
      </c>
      <c r="BA703" s="35" t="str">
        <f t="shared" si="83"/>
        <v xml:space="preserve"> </v>
      </c>
      <c r="BB703" s="108"/>
      <c r="BC703" s="108"/>
      <c r="BD703" s="108"/>
      <c r="BE703" s="136" t="str">
        <f t="shared" si="84"/>
        <v/>
      </c>
      <c r="BF703" s="108"/>
      <c r="BG703" s="110"/>
      <c r="BH703" s="110"/>
      <c r="BI703" s="110"/>
      <c r="BJ703" s="137" t="str">
        <f t="shared" si="85"/>
        <v/>
      </c>
      <c r="BK703" s="110"/>
      <c r="BL703" s="108"/>
      <c r="BM703" s="108"/>
      <c r="BN703" s="108"/>
      <c r="BO703" s="135" t="str">
        <f t="shared" si="86"/>
        <v/>
      </c>
      <c r="BP703" s="108"/>
      <c r="BQ703" s="108"/>
      <c r="BR703" s="108"/>
      <c r="BS703" s="108"/>
      <c r="BT703" s="135" t="str">
        <f t="shared" si="87"/>
        <v/>
      </c>
      <c r="BU703" s="108"/>
      <c r="BV703" s="108"/>
      <c r="BW703" s="108"/>
      <c r="BX703" s="108"/>
      <c r="BY703" s="135" t="str">
        <f t="shared" si="88"/>
        <v/>
      </c>
      <c r="BZ703" s="108"/>
    </row>
    <row r="704" spans="1:78" x14ac:dyDescent="0.25">
      <c r="A704" s="27"/>
      <c r="B704" s="27"/>
      <c r="C704" s="27"/>
      <c r="D704" s="27"/>
      <c r="E704" s="28" t="str">
        <f>+IF(C704&lt;&gt;"",VLOOKUP(MID(C704,18,5),NIVELES!$A$133:$B$213,2,0),"")</f>
        <v/>
      </c>
      <c r="F704" s="88"/>
      <c r="G704" s="28" t="str">
        <f>IF(F704&lt;&gt;"",VLOOKUP(F704,NIVELES!$A$246:$C$464,3,0),"")</f>
        <v/>
      </c>
      <c r="H704" s="27"/>
      <c r="I704" s="27"/>
      <c r="J704" s="27"/>
      <c r="K704" s="107"/>
      <c r="L704" s="27"/>
      <c r="M704" s="46"/>
      <c r="N704" s="46"/>
      <c r="O704" s="46"/>
      <c r="P704" s="46"/>
      <c r="Q704" s="46"/>
      <c r="R704" s="46"/>
      <c r="S704" s="46"/>
      <c r="T704" s="46"/>
      <c r="U704" s="46"/>
      <c r="V704" s="46"/>
      <c r="W704" s="46"/>
      <c r="X704" s="46"/>
      <c r="Y704" s="41" t="str">
        <f>IF(A704&lt;&gt;"",IF(D704="DIRECCIÓN_DE_TRANSFERENCIAS","280 0031",VLOOKUP(C704,NIVELES!$A$14:$B$105,2,0)),"")</f>
        <v/>
      </c>
      <c r="Z704" s="106"/>
      <c r="AA704" s="43" t="str">
        <f>+IF(D704&lt;&gt;"",VLOOKUP(D704,NIVELES!$D$19:$H$25,2,0),"")</f>
        <v/>
      </c>
      <c r="AB704" s="28" t="str">
        <f>+IF(D704&lt;&gt;"",VLOOKUP(D704,NIVELES!$D$19:$H$25,3,0),"")</f>
        <v/>
      </c>
      <c r="AC704" s="28" t="str">
        <f>+IF(D704&lt;&gt;"",VLOOKUP(D704,NIVELES!$D$19:$H$25,4,0),"")</f>
        <v/>
      </c>
      <c r="AD704" s="28" t="str">
        <f>+IF(D704&lt;&gt;"",VLOOKUP(D704,NIVELES!$D$19:$H$25,5,0),"")</f>
        <v/>
      </c>
      <c r="AE704" s="44" t="str">
        <f>IF(AF704&lt;&gt;"",VLOOKUP(AF704,NIVELES!$F$495:$G$540,2,0),"")</f>
        <v/>
      </c>
      <c r="AF704" s="27"/>
      <c r="AG704" s="27"/>
      <c r="AH704" s="28" t="str">
        <f>+IF(AG704&lt;&gt;"",VLOOKUP(AG704,NIVELES!$A$800:$B$876,2,0),"")</f>
        <v/>
      </c>
      <c r="AI704" s="27"/>
      <c r="AJ704" s="27"/>
      <c r="AK704" s="28" t="str">
        <f>IF(AJ704&lt;&gt;"",+VLOOKUP(AJ704,NIVELES!$A$890:$B$1237,2,0),"")</f>
        <v/>
      </c>
      <c r="AL704" s="29"/>
      <c r="AM704" s="29"/>
      <c r="AN704" s="29"/>
      <c r="AO704" s="29"/>
      <c r="AP704" s="29"/>
      <c r="AQ704" s="29"/>
      <c r="AR704" s="29"/>
      <c r="AS704" s="29"/>
      <c r="AT704" s="29"/>
      <c r="AU704" s="29"/>
      <c r="AV704" s="29"/>
      <c r="AW704" s="29"/>
      <c r="AX704" s="29"/>
      <c r="AY704" s="31">
        <f t="shared" si="81"/>
        <v>0</v>
      </c>
      <c r="AZ704" s="30" t="str">
        <f t="shared" si="82"/>
        <v xml:space="preserve"> </v>
      </c>
      <c r="BA704" s="35" t="str">
        <f t="shared" si="83"/>
        <v xml:space="preserve"> </v>
      </c>
      <c r="BB704" s="108"/>
      <c r="BC704" s="108"/>
      <c r="BD704" s="108"/>
      <c r="BE704" s="136" t="str">
        <f t="shared" si="84"/>
        <v/>
      </c>
      <c r="BF704" s="108"/>
      <c r="BG704" s="110"/>
      <c r="BH704" s="110"/>
      <c r="BI704" s="110"/>
      <c r="BJ704" s="137" t="str">
        <f t="shared" si="85"/>
        <v/>
      </c>
      <c r="BK704" s="110"/>
      <c r="BL704" s="108"/>
      <c r="BM704" s="108"/>
      <c r="BN704" s="108"/>
      <c r="BO704" s="135" t="str">
        <f t="shared" si="86"/>
        <v/>
      </c>
      <c r="BP704" s="108"/>
      <c r="BQ704" s="108"/>
      <c r="BR704" s="108"/>
      <c r="BS704" s="108"/>
      <c r="BT704" s="135" t="str">
        <f t="shared" si="87"/>
        <v/>
      </c>
      <c r="BU704" s="108"/>
      <c r="BV704" s="108"/>
      <c r="BW704" s="108"/>
      <c r="BX704" s="108"/>
      <c r="BY704" s="135" t="str">
        <f t="shared" si="88"/>
        <v/>
      </c>
      <c r="BZ704" s="108"/>
    </row>
    <row r="705" spans="1:78" x14ac:dyDescent="0.25">
      <c r="A705" s="27"/>
      <c r="B705" s="27"/>
      <c r="C705" s="27"/>
      <c r="D705" s="27"/>
      <c r="E705" s="28" t="str">
        <f>+IF(C705&lt;&gt;"",VLOOKUP(MID(C705,18,5),NIVELES!$A$133:$B$213,2,0),"")</f>
        <v/>
      </c>
      <c r="F705" s="88"/>
      <c r="G705" s="28" t="str">
        <f>IF(F705&lt;&gt;"",VLOOKUP(F705,NIVELES!$A$246:$C$464,3,0),"")</f>
        <v/>
      </c>
      <c r="H705" s="27"/>
      <c r="I705" s="27"/>
      <c r="J705" s="27"/>
      <c r="K705" s="107"/>
      <c r="L705" s="27"/>
      <c r="M705" s="46"/>
      <c r="N705" s="46"/>
      <c r="O705" s="46"/>
      <c r="P705" s="46"/>
      <c r="Q705" s="46"/>
      <c r="R705" s="46"/>
      <c r="S705" s="46"/>
      <c r="T705" s="46"/>
      <c r="U705" s="46"/>
      <c r="V705" s="46"/>
      <c r="W705" s="46"/>
      <c r="X705" s="46"/>
      <c r="Y705" s="41" t="str">
        <f>IF(A705&lt;&gt;"",IF(D705="DIRECCIÓN_DE_TRANSFERENCIAS","280 0031",VLOOKUP(C705,NIVELES!$A$14:$B$105,2,0)),"")</f>
        <v/>
      </c>
      <c r="Z705" s="106"/>
      <c r="AA705" s="43" t="str">
        <f>+IF(D705&lt;&gt;"",VLOOKUP(D705,NIVELES!$D$19:$H$25,2,0),"")</f>
        <v/>
      </c>
      <c r="AB705" s="28" t="str">
        <f>+IF(D705&lt;&gt;"",VLOOKUP(D705,NIVELES!$D$19:$H$25,3,0),"")</f>
        <v/>
      </c>
      <c r="AC705" s="28" t="str">
        <f>+IF(D705&lt;&gt;"",VLOOKUP(D705,NIVELES!$D$19:$H$25,4,0),"")</f>
        <v/>
      </c>
      <c r="AD705" s="28" t="str">
        <f>+IF(D705&lt;&gt;"",VLOOKUP(D705,NIVELES!$D$19:$H$25,5,0),"")</f>
        <v/>
      </c>
      <c r="AE705" s="44" t="str">
        <f>IF(AF705&lt;&gt;"",VLOOKUP(AF705,NIVELES!$F$495:$G$540,2,0),"")</f>
        <v/>
      </c>
      <c r="AF705" s="27"/>
      <c r="AG705" s="27"/>
      <c r="AH705" s="28" t="str">
        <f>+IF(AG705&lt;&gt;"",VLOOKUP(AG705,NIVELES!$A$800:$B$876,2,0),"")</f>
        <v/>
      </c>
      <c r="AI705" s="27"/>
      <c r="AJ705" s="27"/>
      <c r="AK705" s="28" t="str">
        <f>IF(AJ705&lt;&gt;"",+VLOOKUP(AJ705,NIVELES!$A$890:$B$1237,2,0),"")</f>
        <v/>
      </c>
      <c r="AL705" s="29"/>
      <c r="AM705" s="29"/>
      <c r="AN705" s="29"/>
      <c r="AO705" s="29"/>
      <c r="AP705" s="29"/>
      <c r="AQ705" s="29"/>
      <c r="AR705" s="29"/>
      <c r="AS705" s="29"/>
      <c r="AT705" s="29"/>
      <c r="AU705" s="29"/>
      <c r="AV705" s="29"/>
      <c r="AW705" s="29"/>
      <c r="AX705" s="29"/>
      <c r="AY705" s="31">
        <f t="shared" si="81"/>
        <v>0</v>
      </c>
      <c r="AZ705" s="30" t="str">
        <f t="shared" si="82"/>
        <v xml:space="preserve"> </v>
      </c>
      <c r="BA705" s="35" t="str">
        <f t="shared" si="83"/>
        <v xml:space="preserve"> </v>
      </c>
      <c r="BB705" s="108"/>
      <c r="BC705" s="108"/>
      <c r="BD705" s="108"/>
      <c r="BE705" s="136" t="str">
        <f t="shared" si="84"/>
        <v/>
      </c>
      <c r="BF705" s="108"/>
      <c r="BG705" s="110"/>
      <c r="BH705" s="110"/>
      <c r="BI705" s="110"/>
      <c r="BJ705" s="137" t="str">
        <f t="shared" si="85"/>
        <v/>
      </c>
      <c r="BK705" s="110"/>
      <c r="BL705" s="108"/>
      <c r="BM705" s="108"/>
      <c r="BN705" s="108"/>
      <c r="BO705" s="135" t="str">
        <f t="shared" si="86"/>
        <v/>
      </c>
      <c r="BP705" s="108"/>
      <c r="BQ705" s="108"/>
      <c r="BR705" s="108"/>
      <c r="BS705" s="108"/>
      <c r="BT705" s="135" t="str">
        <f t="shared" si="87"/>
        <v/>
      </c>
      <c r="BU705" s="108"/>
      <c r="BV705" s="108"/>
      <c r="BW705" s="108"/>
      <c r="BX705" s="108"/>
      <c r="BY705" s="135" t="str">
        <f t="shared" si="88"/>
        <v/>
      </c>
      <c r="BZ705" s="108"/>
    </row>
    <row r="706" spans="1:78" x14ac:dyDescent="0.25">
      <c r="A706" s="27"/>
      <c r="B706" s="27"/>
      <c r="C706" s="27"/>
      <c r="D706" s="27"/>
      <c r="E706" s="28" t="str">
        <f>+IF(C706&lt;&gt;"",VLOOKUP(MID(C706,18,5),NIVELES!$A$133:$B$213,2,0),"")</f>
        <v/>
      </c>
      <c r="F706" s="88"/>
      <c r="G706" s="28" t="str">
        <f>IF(F706&lt;&gt;"",VLOOKUP(F706,NIVELES!$A$246:$C$464,3,0),"")</f>
        <v/>
      </c>
      <c r="H706" s="27"/>
      <c r="I706" s="27"/>
      <c r="J706" s="27"/>
      <c r="K706" s="107"/>
      <c r="L706" s="27"/>
      <c r="M706" s="46"/>
      <c r="N706" s="46"/>
      <c r="O706" s="46"/>
      <c r="P706" s="46"/>
      <c r="Q706" s="46"/>
      <c r="R706" s="46"/>
      <c r="S706" s="46"/>
      <c r="T706" s="46"/>
      <c r="U706" s="46"/>
      <c r="V706" s="46"/>
      <c r="W706" s="46"/>
      <c r="X706" s="46"/>
      <c r="Y706" s="41" t="str">
        <f>IF(A706&lt;&gt;"",IF(D706="DIRECCIÓN_DE_TRANSFERENCIAS","280 0031",VLOOKUP(C706,NIVELES!$A$14:$B$105,2,0)),"")</f>
        <v/>
      </c>
      <c r="Z706" s="106"/>
      <c r="AA706" s="43" t="str">
        <f>+IF(D706&lt;&gt;"",VLOOKUP(D706,NIVELES!$D$19:$H$25,2,0),"")</f>
        <v/>
      </c>
      <c r="AB706" s="28" t="str">
        <f>+IF(D706&lt;&gt;"",VLOOKUP(D706,NIVELES!$D$19:$H$25,3,0),"")</f>
        <v/>
      </c>
      <c r="AC706" s="28" t="str">
        <f>+IF(D706&lt;&gt;"",VLOOKUP(D706,NIVELES!$D$19:$H$25,4,0),"")</f>
        <v/>
      </c>
      <c r="AD706" s="28" t="str">
        <f>+IF(D706&lt;&gt;"",VLOOKUP(D706,NIVELES!$D$19:$H$25,5,0),"")</f>
        <v/>
      </c>
      <c r="AE706" s="44" t="str">
        <f>IF(AF706&lt;&gt;"",VLOOKUP(AF706,NIVELES!$F$495:$G$540,2,0),"")</f>
        <v/>
      </c>
      <c r="AF706" s="27"/>
      <c r="AG706" s="27"/>
      <c r="AH706" s="28" t="str">
        <f>+IF(AG706&lt;&gt;"",VLOOKUP(AG706,NIVELES!$A$800:$B$876,2,0),"")</f>
        <v/>
      </c>
      <c r="AI706" s="27"/>
      <c r="AJ706" s="27"/>
      <c r="AK706" s="28" t="str">
        <f>IF(AJ706&lt;&gt;"",+VLOOKUP(AJ706,NIVELES!$A$890:$B$1237,2,0),"")</f>
        <v/>
      </c>
      <c r="AL706" s="29"/>
      <c r="AM706" s="29"/>
      <c r="AN706" s="29"/>
      <c r="AO706" s="29"/>
      <c r="AP706" s="29"/>
      <c r="AQ706" s="29"/>
      <c r="AR706" s="29"/>
      <c r="AS706" s="29"/>
      <c r="AT706" s="29"/>
      <c r="AU706" s="29"/>
      <c r="AV706" s="29"/>
      <c r="AW706" s="29"/>
      <c r="AX706" s="29"/>
      <c r="AY706" s="31">
        <f t="shared" si="81"/>
        <v>0</v>
      </c>
      <c r="AZ706" s="30" t="str">
        <f t="shared" si="82"/>
        <v xml:space="preserve"> </v>
      </c>
      <c r="BA706" s="35" t="str">
        <f t="shared" si="83"/>
        <v xml:space="preserve"> </v>
      </c>
      <c r="BB706" s="108"/>
      <c r="BC706" s="108"/>
      <c r="BD706" s="108"/>
      <c r="BE706" s="136" t="str">
        <f t="shared" si="84"/>
        <v/>
      </c>
      <c r="BF706" s="108"/>
      <c r="BG706" s="110"/>
      <c r="BH706" s="110"/>
      <c r="BI706" s="110"/>
      <c r="BJ706" s="137" t="str">
        <f t="shared" si="85"/>
        <v/>
      </c>
      <c r="BK706" s="110"/>
      <c r="BL706" s="108"/>
      <c r="BM706" s="108"/>
      <c r="BN706" s="108"/>
      <c r="BO706" s="135" t="str">
        <f t="shared" si="86"/>
        <v/>
      </c>
      <c r="BP706" s="108"/>
      <c r="BQ706" s="108"/>
      <c r="BR706" s="108"/>
      <c r="BS706" s="108"/>
      <c r="BT706" s="135" t="str">
        <f t="shared" si="87"/>
        <v/>
      </c>
      <c r="BU706" s="108"/>
      <c r="BV706" s="108"/>
      <c r="BW706" s="108"/>
      <c r="BX706" s="108"/>
      <c r="BY706" s="135" t="str">
        <f t="shared" si="88"/>
        <v/>
      </c>
      <c r="BZ706" s="108"/>
    </row>
    <row r="707" spans="1:78" x14ac:dyDescent="0.25">
      <c r="A707" s="27"/>
      <c r="B707" s="27"/>
      <c r="C707" s="27"/>
      <c r="D707" s="27"/>
      <c r="E707" s="28" t="str">
        <f>+IF(C707&lt;&gt;"",VLOOKUP(MID(C707,18,5),NIVELES!$A$133:$B$213,2,0),"")</f>
        <v/>
      </c>
      <c r="F707" s="88"/>
      <c r="G707" s="28" t="str">
        <f>IF(F707&lt;&gt;"",VLOOKUP(F707,NIVELES!$A$246:$C$464,3,0),"")</f>
        <v/>
      </c>
      <c r="H707" s="27"/>
      <c r="I707" s="27"/>
      <c r="J707" s="27"/>
      <c r="K707" s="107"/>
      <c r="L707" s="27"/>
      <c r="M707" s="46"/>
      <c r="N707" s="46"/>
      <c r="O707" s="46"/>
      <c r="P707" s="46"/>
      <c r="Q707" s="46"/>
      <c r="R707" s="46"/>
      <c r="S707" s="46"/>
      <c r="T707" s="46"/>
      <c r="U707" s="46"/>
      <c r="V707" s="46"/>
      <c r="W707" s="46"/>
      <c r="X707" s="46"/>
      <c r="Y707" s="41" t="str">
        <f>IF(A707&lt;&gt;"",IF(D707="DIRECCIÓN_DE_TRANSFERENCIAS","280 0031",VLOOKUP(C707,NIVELES!$A$14:$B$105,2,0)),"")</f>
        <v/>
      </c>
      <c r="Z707" s="106"/>
      <c r="AA707" s="43" t="str">
        <f>+IF(D707&lt;&gt;"",VLOOKUP(D707,NIVELES!$D$19:$H$25,2,0),"")</f>
        <v/>
      </c>
      <c r="AB707" s="28" t="str">
        <f>+IF(D707&lt;&gt;"",VLOOKUP(D707,NIVELES!$D$19:$H$25,3,0),"")</f>
        <v/>
      </c>
      <c r="AC707" s="28" t="str">
        <f>+IF(D707&lt;&gt;"",VLOOKUP(D707,NIVELES!$D$19:$H$25,4,0),"")</f>
        <v/>
      </c>
      <c r="AD707" s="28" t="str">
        <f>+IF(D707&lt;&gt;"",VLOOKUP(D707,NIVELES!$D$19:$H$25,5,0),"")</f>
        <v/>
      </c>
      <c r="AE707" s="44" t="str">
        <f>IF(AF707&lt;&gt;"",VLOOKUP(AF707,NIVELES!$F$495:$G$540,2,0),"")</f>
        <v/>
      </c>
      <c r="AF707" s="27"/>
      <c r="AG707" s="27"/>
      <c r="AH707" s="28" t="str">
        <f>+IF(AG707&lt;&gt;"",VLOOKUP(AG707,NIVELES!$A$800:$B$876,2,0),"")</f>
        <v/>
      </c>
      <c r="AI707" s="27"/>
      <c r="AJ707" s="27"/>
      <c r="AK707" s="28" t="str">
        <f>IF(AJ707&lt;&gt;"",+VLOOKUP(AJ707,NIVELES!$A$890:$B$1237,2,0),"")</f>
        <v/>
      </c>
      <c r="AL707" s="29"/>
      <c r="AM707" s="29"/>
      <c r="AN707" s="29"/>
      <c r="AO707" s="29"/>
      <c r="AP707" s="29"/>
      <c r="AQ707" s="29"/>
      <c r="AR707" s="29"/>
      <c r="AS707" s="29"/>
      <c r="AT707" s="29"/>
      <c r="AU707" s="29"/>
      <c r="AV707" s="29"/>
      <c r="AW707" s="29"/>
      <c r="AX707" s="29"/>
      <c r="AY707" s="31">
        <f t="shared" si="81"/>
        <v>0</v>
      </c>
      <c r="AZ707" s="30" t="str">
        <f t="shared" si="82"/>
        <v xml:space="preserve"> </v>
      </c>
      <c r="BA707" s="35" t="str">
        <f t="shared" si="83"/>
        <v xml:space="preserve"> </v>
      </c>
      <c r="BB707" s="108"/>
      <c r="BC707" s="108"/>
      <c r="BD707" s="108"/>
      <c r="BE707" s="136" t="str">
        <f t="shared" si="84"/>
        <v/>
      </c>
      <c r="BF707" s="108"/>
      <c r="BG707" s="110"/>
      <c r="BH707" s="110"/>
      <c r="BI707" s="110"/>
      <c r="BJ707" s="137" t="str">
        <f t="shared" si="85"/>
        <v/>
      </c>
      <c r="BK707" s="110"/>
      <c r="BL707" s="108"/>
      <c r="BM707" s="108"/>
      <c r="BN707" s="108"/>
      <c r="BO707" s="135" t="str">
        <f t="shared" si="86"/>
        <v/>
      </c>
      <c r="BP707" s="108"/>
      <c r="BQ707" s="108"/>
      <c r="BR707" s="108"/>
      <c r="BS707" s="108"/>
      <c r="BT707" s="135" t="str">
        <f t="shared" si="87"/>
        <v/>
      </c>
      <c r="BU707" s="108"/>
      <c r="BV707" s="108"/>
      <c r="BW707" s="108"/>
      <c r="BX707" s="108"/>
      <c r="BY707" s="135" t="str">
        <f t="shared" si="88"/>
        <v/>
      </c>
      <c r="BZ707" s="108"/>
    </row>
    <row r="708" spans="1:78" x14ac:dyDescent="0.25">
      <c r="A708" s="27"/>
      <c r="B708" s="27"/>
      <c r="C708" s="27"/>
      <c r="D708" s="27"/>
      <c r="E708" s="28" t="str">
        <f>+IF(C708&lt;&gt;"",VLOOKUP(MID(C708,18,5),NIVELES!$A$133:$B$213,2,0),"")</f>
        <v/>
      </c>
      <c r="F708" s="88"/>
      <c r="G708" s="28" t="str">
        <f>IF(F708&lt;&gt;"",VLOOKUP(F708,NIVELES!$A$246:$C$464,3,0),"")</f>
        <v/>
      </c>
      <c r="H708" s="27"/>
      <c r="I708" s="27"/>
      <c r="J708" s="27"/>
      <c r="K708" s="107"/>
      <c r="L708" s="27"/>
      <c r="M708" s="46"/>
      <c r="N708" s="46"/>
      <c r="O708" s="46"/>
      <c r="P708" s="46"/>
      <c r="Q708" s="46"/>
      <c r="R708" s="46"/>
      <c r="S708" s="46"/>
      <c r="T708" s="46"/>
      <c r="U708" s="46"/>
      <c r="V708" s="46"/>
      <c r="W708" s="46"/>
      <c r="X708" s="46"/>
      <c r="Y708" s="41" t="str">
        <f>IF(A708&lt;&gt;"",IF(D708="DIRECCIÓN_DE_TRANSFERENCIAS","280 0031",VLOOKUP(C708,NIVELES!$A$14:$B$105,2,0)),"")</f>
        <v/>
      </c>
      <c r="Z708" s="106"/>
      <c r="AA708" s="43" t="str">
        <f>+IF(D708&lt;&gt;"",VLOOKUP(D708,NIVELES!$D$19:$H$25,2,0),"")</f>
        <v/>
      </c>
      <c r="AB708" s="28" t="str">
        <f>+IF(D708&lt;&gt;"",VLOOKUP(D708,NIVELES!$D$19:$H$25,3,0),"")</f>
        <v/>
      </c>
      <c r="AC708" s="28" t="str">
        <f>+IF(D708&lt;&gt;"",VLOOKUP(D708,NIVELES!$D$19:$H$25,4,0),"")</f>
        <v/>
      </c>
      <c r="AD708" s="28" t="str">
        <f>+IF(D708&lt;&gt;"",VLOOKUP(D708,NIVELES!$D$19:$H$25,5,0),"")</f>
        <v/>
      </c>
      <c r="AE708" s="44" t="str">
        <f>IF(AF708&lt;&gt;"",VLOOKUP(AF708,NIVELES!$F$495:$G$540,2,0),"")</f>
        <v/>
      </c>
      <c r="AF708" s="27"/>
      <c r="AG708" s="27"/>
      <c r="AH708" s="28" t="str">
        <f>+IF(AG708&lt;&gt;"",VLOOKUP(AG708,NIVELES!$A$800:$B$876,2,0),"")</f>
        <v/>
      </c>
      <c r="AI708" s="27"/>
      <c r="AJ708" s="27"/>
      <c r="AK708" s="28" t="str">
        <f>IF(AJ708&lt;&gt;"",+VLOOKUP(AJ708,NIVELES!$A$890:$B$1237,2,0),"")</f>
        <v/>
      </c>
      <c r="AL708" s="29"/>
      <c r="AM708" s="29"/>
      <c r="AN708" s="29"/>
      <c r="AO708" s="29"/>
      <c r="AP708" s="29"/>
      <c r="AQ708" s="29"/>
      <c r="AR708" s="29"/>
      <c r="AS708" s="29"/>
      <c r="AT708" s="29"/>
      <c r="AU708" s="29"/>
      <c r="AV708" s="29"/>
      <c r="AW708" s="29"/>
      <c r="AX708" s="29"/>
      <c r="AY708" s="31">
        <f t="shared" si="81"/>
        <v>0</v>
      </c>
      <c r="AZ708" s="30" t="str">
        <f t="shared" si="82"/>
        <v xml:space="preserve"> </v>
      </c>
      <c r="BA708" s="35" t="str">
        <f t="shared" si="83"/>
        <v xml:space="preserve"> </v>
      </c>
      <c r="BB708" s="108"/>
      <c r="BC708" s="108"/>
      <c r="BD708" s="108"/>
      <c r="BE708" s="136" t="str">
        <f t="shared" si="84"/>
        <v/>
      </c>
      <c r="BF708" s="108"/>
      <c r="BG708" s="110"/>
      <c r="BH708" s="110"/>
      <c r="BI708" s="110"/>
      <c r="BJ708" s="137" t="str">
        <f t="shared" si="85"/>
        <v/>
      </c>
      <c r="BK708" s="110"/>
      <c r="BL708" s="108"/>
      <c r="BM708" s="108"/>
      <c r="BN708" s="108"/>
      <c r="BO708" s="135" t="str">
        <f t="shared" si="86"/>
        <v/>
      </c>
      <c r="BP708" s="108"/>
      <c r="BQ708" s="108"/>
      <c r="BR708" s="108"/>
      <c r="BS708" s="108"/>
      <c r="BT708" s="135" t="str">
        <f t="shared" si="87"/>
        <v/>
      </c>
      <c r="BU708" s="108"/>
      <c r="BV708" s="108"/>
      <c r="BW708" s="108"/>
      <c r="BX708" s="108"/>
      <c r="BY708" s="135" t="str">
        <f t="shared" si="88"/>
        <v/>
      </c>
      <c r="BZ708" s="108"/>
    </row>
    <row r="709" spans="1:78" x14ac:dyDescent="0.25">
      <c r="A709" s="27"/>
      <c r="B709" s="27"/>
      <c r="C709" s="27"/>
      <c r="D709" s="27"/>
      <c r="E709" s="28" t="str">
        <f>+IF(C709&lt;&gt;"",VLOOKUP(MID(C709,18,5),NIVELES!$A$133:$B$213,2,0),"")</f>
        <v/>
      </c>
      <c r="F709" s="88"/>
      <c r="G709" s="28" t="str">
        <f>IF(F709&lt;&gt;"",VLOOKUP(F709,NIVELES!$A$246:$C$464,3,0),"")</f>
        <v/>
      </c>
      <c r="H709" s="27"/>
      <c r="I709" s="27"/>
      <c r="J709" s="27"/>
      <c r="K709" s="107"/>
      <c r="L709" s="27"/>
      <c r="M709" s="46"/>
      <c r="N709" s="46"/>
      <c r="O709" s="46"/>
      <c r="P709" s="46"/>
      <c r="Q709" s="46"/>
      <c r="R709" s="46"/>
      <c r="S709" s="46"/>
      <c r="T709" s="46"/>
      <c r="U709" s="46"/>
      <c r="V709" s="46"/>
      <c r="W709" s="46"/>
      <c r="X709" s="46"/>
      <c r="Y709" s="41" t="str">
        <f>IF(A709&lt;&gt;"",IF(D709="DIRECCIÓN_DE_TRANSFERENCIAS","280 0031",VLOOKUP(C709,NIVELES!$A$14:$B$105,2,0)),"")</f>
        <v/>
      </c>
      <c r="Z709" s="106"/>
      <c r="AA709" s="43" t="str">
        <f>+IF(D709&lt;&gt;"",VLOOKUP(D709,NIVELES!$D$19:$H$25,2,0),"")</f>
        <v/>
      </c>
      <c r="AB709" s="28" t="str">
        <f>+IF(D709&lt;&gt;"",VLOOKUP(D709,NIVELES!$D$19:$H$25,3,0),"")</f>
        <v/>
      </c>
      <c r="AC709" s="28" t="str">
        <f>+IF(D709&lt;&gt;"",VLOOKUP(D709,NIVELES!$D$19:$H$25,4,0),"")</f>
        <v/>
      </c>
      <c r="AD709" s="28" t="str">
        <f>+IF(D709&lt;&gt;"",VLOOKUP(D709,NIVELES!$D$19:$H$25,5,0),"")</f>
        <v/>
      </c>
      <c r="AE709" s="44" t="str">
        <f>IF(AF709&lt;&gt;"",VLOOKUP(AF709,NIVELES!$F$495:$G$540,2,0),"")</f>
        <v/>
      </c>
      <c r="AF709" s="27"/>
      <c r="AG709" s="27"/>
      <c r="AH709" s="28" t="str">
        <f>+IF(AG709&lt;&gt;"",VLOOKUP(AG709,NIVELES!$A$800:$B$876,2,0),"")</f>
        <v/>
      </c>
      <c r="AI709" s="27"/>
      <c r="AJ709" s="27"/>
      <c r="AK709" s="28" t="str">
        <f>IF(AJ709&lt;&gt;"",+VLOOKUP(AJ709,NIVELES!$A$890:$B$1237,2,0),"")</f>
        <v/>
      </c>
      <c r="AL709" s="29"/>
      <c r="AM709" s="29"/>
      <c r="AN709" s="29"/>
      <c r="AO709" s="29"/>
      <c r="AP709" s="29"/>
      <c r="AQ709" s="29"/>
      <c r="AR709" s="29"/>
      <c r="AS709" s="29"/>
      <c r="AT709" s="29"/>
      <c r="AU709" s="29"/>
      <c r="AV709" s="29"/>
      <c r="AW709" s="29"/>
      <c r="AX709" s="29"/>
      <c r="AY709" s="31">
        <f t="shared" si="81"/>
        <v>0</v>
      </c>
      <c r="AZ709" s="30" t="str">
        <f t="shared" si="82"/>
        <v xml:space="preserve"> </v>
      </c>
      <c r="BA709" s="35" t="str">
        <f t="shared" si="83"/>
        <v xml:space="preserve"> </v>
      </c>
      <c r="BB709" s="108"/>
      <c r="BC709" s="108"/>
      <c r="BD709" s="108"/>
      <c r="BE709" s="136" t="str">
        <f t="shared" si="84"/>
        <v/>
      </c>
      <c r="BF709" s="108"/>
      <c r="BG709" s="110"/>
      <c r="BH709" s="110"/>
      <c r="BI709" s="110"/>
      <c r="BJ709" s="137" t="str">
        <f t="shared" si="85"/>
        <v/>
      </c>
      <c r="BK709" s="110"/>
      <c r="BL709" s="108"/>
      <c r="BM709" s="108"/>
      <c r="BN709" s="108"/>
      <c r="BO709" s="135" t="str">
        <f t="shared" si="86"/>
        <v/>
      </c>
      <c r="BP709" s="108"/>
      <c r="BQ709" s="108"/>
      <c r="BR709" s="108"/>
      <c r="BS709" s="108"/>
      <c r="BT709" s="135" t="str">
        <f t="shared" si="87"/>
        <v/>
      </c>
      <c r="BU709" s="108"/>
      <c r="BV709" s="108"/>
      <c r="BW709" s="108"/>
      <c r="BX709" s="108"/>
      <c r="BY709" s="135" t="str">
        <f t="shared" si="88"/>
        <v/>
      </c>
      <c r="BZ709" s="108"/>
    </row>
    <row r="710" spans="1:78" x14ac:dyDescent="0.25">
      <c r="A710" s="27"/>
      <c r="B710" s="27"/>
      <c r="C710" s="27"/>
      <c r="D710" s="27"/>
      <c r="E710" s="28" t="str">
        <f>+IF(C710&lt;&gt;"",VLOOKUP(MID(C710,18,5),NIVELES!$A$133:$B$213,2,0),"")</f>
        <v/>
      </c>
      <c r="F710" s="88"/>
      <c r="G710" s="28" t="str">
        <f>IF(F710&lt;&gt;"",VLOOKUP(F710,NIVELES!$A$246:$C$464,3,0),"")</f>
        <v/>
      </c>
      <c r="H710" s="27"/>
      <c r="I710" s="27"/>
      <c r="J710" s="27"/>
      <c r="K710" s="107"/>
      <c r="L710" s="27"/>
      <c r="M710" s="46"/>
      <c r="N710" s="46"/>
      <c r="O710" s="46"/>
      <c r="P710" s="46"/>
      <c r="Q710" s="46"/>
      <c r="R710" s="46"/>
      <c r="S710" s="46"/>
      <c r="T710" s="46"/>
      <c r="U710" s="46"/>
      <c r="V710" s="46"/>
      <c r="W710" s="46"/>
      <c r="X710" s="46"/>
      <c r="Y710" s="41" t="str">
        <f>IF(A710&lt;&gt;"",IF(D710="DIRECCIÓN_DE_TRANSFERENCIAS","280 0031",VLOOKUP(C710,NIVELES!$A$14:$B$105,2,0)),"")</f>
        <v/>
      </c>
      <c r="Z710" s="106"/>
      <c r="AA710" s="43" t="str">
        <f>+IF(D710&lt;&gt;"",VLOOKUP(D710,NIVELES!$D$19:$H$25,2,0),"")</f>
        <v/>
      </c>
      <c r="AB710" s="28" t="str">
        <f>+IF(D710&lt;&gt;"",VLOOKUP(D710,NIVELES!$D$19:$H$25,3,0),"")</f>
        <v/>
      </c>
      <c r="AC710" s="28" t="str">
        <f>+IF(D710&lt;&gt;"",VLOOKUP(D710,NIVELES!$D$19:$H$25,4,0),"")</f>
        <v/>
      </c>
      <c r="AD710" s="28" t="str">
        <f>+IF(D710&lt;&gt;"",VLOOKUP(D710,NIVELES!$D$19:$H$25,5,0),"")</f>
        <v/>
      </c>
      <c r="AE710" s="44" t="str">
        <f>IF(AF710&lt;&gt;"",VLOOKUP(AF710,NIVELES!$F$495:$G$540,2,0),"")</f>
        <v/>
      </c>
      <c r="AF710" s="27"/>
      <c r="AG710" s="27"/>
      <c r="AH710" s="28" t="str">
        <f>+IF(AG710&lt;&gt;"",VLOOKUP(AG710,NIVELES!$A$800:$B$876,2,0),"")</f>
        <v/>
      </c>
      <c r="AI710" s="27"/>
      <c r="AJ710" s="27"/>
      <c r="AK710" s="28" t="str">
        <f>IF(AJ710&lt;&gt;"",+VLOOKUP(AJ710,NIVELES!$A$890:$B$1237,2,0),"")</f>
        <v/>
      </c>
      <c r="AL710" s="29"/>
      <c r="AM710" s="29"/>
      <c r="AN710" s="29"/>
      <c r="AO710" s="29"/>
      <c r="AP710" s="29"/>
      <c r="AQ710" s="29"/>
      <c r="AR710" s="29"/>
      <c r="AS710" s="29"/>
      <c r="AT710" s="29"/>
      <c r="AU710" s="29"/>
      <c r="AV710" s="29"/>
      <c r="AW710" s="29"/>
      <c r="AX710" s="29"/>
      <c r="AY710" s="31">
        <f t="shared" si="81"/>
        <v>0</v>
      </c>
      <c r="AZ710" s="30" t="str">
        <f t="shared" si="82"/>
        <v xml:space="preserve"> </v>
      </c>
      <c r="BA710" s="35" t="str">
        <f t="shared" si="83"/>
        <v xml:space="preserve"> </v>
      </c>
      <c r="BB710" s="108"/>
      <c r="BC710" s="108"/>
      <c r="BD710" s="108"/>
      <c r="BE710" s="136" t="str">
        <f t="shared" si="84"/>
        <v/>
      </c>
      <c r="BF710" s="108"/>
      <c r="BG710" s="110"/>
      <c r="BH710" s="110"/>
      <c r="BI710" s="110"/>
      <c r="BJ710" s="137" t="str">
        <f t="shared" si="85"/>
        <v/>
      </c>
      <c r="BK710" s="110"/>
      <c r="BL710" s="108"/>
      <c r="BM710" s="108"/>
      <c r="BN710" s="108"/>
      <c r="BO710" s="135" t="str">
        <f t="shared" si="86"/>
        <v/>
      </c>
      <c r="BP710" s="108"/>
      <c r="BQ710" s="108"/>
      <c r="BR710" s="108"/>
      <c r="BS710" s="108"/>
      <c r="BT710" s="135" t="str">
        <f t="shared" si="87"/>
        <v/>
      </c>
      <c r="BU710" s="108"/>
      <c r="BV710" s="108"/>
      <c r="BW710" s="108"/>
      <c r="BX710" s="108"/>
      <c r="BY710" s="135" t="str">
        <f t="shared" si="88"/>
        <v/>
      </c>
      <c r="BZ710" s="108"/>
    </row>
    <row r="711" spans="1:78" x14ac:dyDescent="0.25">
      <c r="A711" s="27"/>
      <c r="B711" s="27"/>
      <c r="C711" s="27"/>
      <c r="D711" s="27"/>
      <c r="E711" s="28" t="str">
        <f>+IF(C711&lt;&gt;"",VLOOKUP(MID(C711,18,5),NIVELES!$A$133:$B$213,2,0),"")</f>
        <v/>
      </c>
      <c r="F711" s="88"/>
      <c r="G711" s="28" t="str">
        <f>IF(F711&lt;&gt;"",VLOOKUP(F711,NIVELES!$A$246:$C$464,3,0),"")</f>
        <v/>
      </c>
      <c r="H711" s="27"/>
      <c r="I711" s="27"/>
      <c r="J711" s="27"/>
      <c r="K711" s="107"/>
      <c r="L711" s="27"/>
      <c r="M711" s="46"/>
      <c r="N711" s="46"/>
      <c r="O711" s="46"/>
      <c r="P711" s="46"/>
      <c r="Q711" s="46"/>
      <c r="R711" s="46"/>
      <c r="S711" s="46"/>
      <c r="T711" s="46"/>
      <c r="U711" s="46"/>
      <c r="V711" s="46"/>
      <c r="W711" s="46"/>
      <c r="X711" s="46"/>
      <c r="Y711" s="41" t="str">
        <f>IF(A711&lt;&gt;"",IF(D711="DIRECCIÓN_DE_TRANSFERENCIAS","280 0031",VLOOKUP(C711,NIVELES!$A$14:$B$105,2,0)),"")</f>
        <v/>
      </c>
      <c r="Z711" s="106"/>
      <c r="AA711" s="43" t="str">
        <f>+IF(D711&lt;&gt;"",VLOOKUP(D711,NIVELES!$D$19:$H$25,2,0),"")</f>
        <v/>
      </c>
      <c r="AB711" s="28" t="str">
        <f>+IF(D711&lt;&gt;"",VLOOKUP(D711,NIVELES!$D$19:$H$25,3,0),"")</f>
        <v/>
      </c>
      <c r="AC711" s="28" t="str">
        <f>+IF(D711&lt;&gt;"",VLOOKUP(D711,NIVELES!$D$19:$H$25,4,0),"")</f>
        <v/>
      </c>
      <c r="AD711" s="28" t="str">
        <f>+IF(D711&lt;&gt;"",VLOOKUP(D711,NIVELES!$D$19:$H$25,5,0),"")</f>
        <v/>
      </c>
      <c r="AE711" s="44" t="str">
        <f>IF(AF711&lt;&gt;"",VLOOKUP(AF711,NIVELES!$F$495:$G$540,2,0),"")</f>
        <v/>
      </c>
      <c r="AF711" s="27"/>
      <c r="AG711" s="27"/>
      <c r="AH711" s="28" t="str">
        <f>+IF(AG711&lt;&gt;"",VLOOKUP(AG711,NIVELES!$A$800:$B$876,2,0),"")</f>
        <v/>
      </c>
      <c r="AI711" s="27"/>
      <c r="AJ711" s="27"/>
      <c r="AK711" s="28" t="str">
        <f>IF(AJ711&lt;&gt;"",+VLOOKUP(AJ711,NIVELES!$A$890:$B$1237,2,0),"")</f>
        <v/>
      </c>
      <c r="AL711" s="29"/>
      <c r="AM711" s="29"/>
      <c r="AN711" s="29"/>
      <c r="AO711" s="29"/>
      <c r="AP711" s="29"/>
      <c r="AQ711" s="29"/>
      <c r="AR711" s="29"/>
      <c r="AS711" s="29"/>
      <c r="AT711" s="29"/>
      <c r="AU711" s="29"/>
      <c r="AV711" s="29"/>
      <c r="AW711" s="29"/>
      <c r="AX711" s="29"/>
      <c r="AY711" s="31">
        <f t="shared" si="81"/>
        <v>0</v>
      </c>
      <c r="AZ711" s="30" t="str">
        <f t="shared" si="82"/>
        <v xml:space="preserve"> </v>
      </c>
      <c r="BA711" s="35" t="str">
        <f t="shared" si="83"/>
        <v xml:space="preserve"> </v>
      </c>
      <c r="BB711" s="108"/>
      <c r="BC711" s="108"/>
      <c r="BD711" s="108"/>
      <c r="BE711" s="136" t="str">
        <f t="shared" si="84"/>
        <v/>
      </c>
      <c r="BF711" s="108"/>
      <c r="BG711" s="110"/>
      <c r="BH711" s="110"/>
      <c r="BI711" s="110"/>
      <c r="BJ711" s="137" t="str">
        <f t="shared" si="85"/>
        <v/>
      </c>
      <c r="BK711" s="110"/>
      <c r="BL711" s="108"/>
      <c r="BM711" s="108"/>
      <c r="BN711" s="108"/>
      <c r="BO711" s="135" t="str">
        <f t="shared" si="86"/>
        <v/>
      </c>
      <c r="BP711" s="108"/>
      <c r="BQ711" s="108"/>
      <c r="BR711" s="108"/>
      <c r="BS711" s="108"/>
      <c r="BT711" s="135" t="str">
        <f t="shared" si="87"/>
        <v/>
      </c>
      <c r="BU711" s="108"/>
      <c r="BV711" s="108"/>
      <c r="BW711" s="108"/>
      <c r="BX711" s="108"/>
      <c r="BY711" s="135" t="str">
        <f t="shared" si="88"/>
        <v/>
      </c>
      <c r="BZ711" s="108"/>
    </row>
    <row r="712" spans="1:78" x14ac:dyDescent="0.25">
      <c r="A712" s="27"/>
      <c r="B712" s="27"/>
      <c r="C712" s="27"/>
      <c r="D712" s="27"/>
      <c r="E712" s="28" t="str">
        <f>+IF(C712&lt;&gt;"",VLOOKUP(MID(C712,18,5),NIVELES!$A$133:$B$213,2,0),"")</f>
        <v/>
      </c>
      <c r="F712" s="88"/>
      <c r="G712" s="28" t="str">
        <f>IF(F712&lt;&gt;"",VLOOKUP(F712,NIVELES!$A$246:$C$464,3,0),"")</f>
        <v/>
      </c>
      <c r="H712" s="27"/>
      <c r="I712" s="27"/>
      <c r="J712" s="27"/>
      <c r="K712" s="107"/>
      <c r="L712" s="27"/>
      <c r="M712" s="46"/>
      <c r="N712" s="46"/>
      <c r="O712" s="46"/>
      <c r="P712" s="46"/>
      <c r="Q712" s="46"/>
      <c r="R712" s="46"/>
      <c r="S712" s="46"/>
      <c r="T712" s="46"/>
      <c r="U712" s="46"/>
      <c r="V712" s="46"/>
      <c r="W712" s="46"/>
      <c r="X712" s="46"/>
      <c r="Y712" s="41" t="str">
        <f>IF(A712&lt;&gt;"",IF(D712="DIRECCIÓN_DE_TRANSFERENCIAS","280 0031",VLOOKUP(C712,NIVELES!$A$14:$B$105,2,0)),"")</f>
        <v/>
      </c>
      <c r="Z712" s="106"/>
      <c r="AA712" s="43" t="str">
        <f>+IF(D712&lt;&gt;"",VLOOKUP(D712,NIVELES!$D$19:$H$25,2,0),"")</f>
        <v/>
      </c>
      <c r="AB712" s="28" t="str">
        <f>+IF(D712&lt;&gt;"",VLOOKUP(D712,NIVELES!$D$19:$H$25,3,0),"")</f>
        <v/>
      </c>
      <c r="AC712" s="28" t="str">
        <f>+IF(D712&lt;&gt;"",VLOOKUP(D712,NIVELES!$D$19:$H$25,4,0),"")</f>
        <v/>
      </c>
      <c r="AD712" s="28" t="str">
        <f>+IF(D712&lt;&gt;"",VLOOKUP(D712,NIVELES!$D$19:$H$25,5,0),"")</f>
        <v/>
      </c>
      <c r="AE712" s="44" t="str">
        <f>IF(AF712&lt;&gt;"",VLOOKUP(AF712,NIVELES!$F$495:$G$540,2,0),"")</f>
        <v/>
      </c>
      <c r="AF712" s="27"/>
      <c r="AG712" s="27"/>
      <c r="AH712" s="28" t="str">
        <f>+IF(AG712&lt;&gt;"",VLOOKUP(AG712,NIVELES!$A$800:$B$876,2,0),"")</f>
        <v/>
      </c>
      <c r="AI712" s="27"/>
      <c r="AJ712" s="27"/>
      <c r="AK712" s="28" t="str">
        <f>IF(AJ712&lt;&gt;"",+VLOOKUP(AJ712,NIVELES!$A$890:$B$1237,2,0),"")</f>
        <v/>
      </c>
      <c r="AL712" s="29"/>
      <c r="AM712" s="29"/>
      <c r="AN712" s="29"/>
      <c r="AO712" s="29"/>
      <c r="AP712" s="29"/>
      <c r="AQ712" s="29"/>
      <c r="AR712" s="29"/>
      <c r="AS712" s="29"/>
      <c r="AT712" s="29"/>
      <c r="AU712" s="29"/>
      <c r="AV712" s="29"/>
      <c r="AW712" s="29"/>
      <c r="AX712" s="29"/>
      <c r="AY712" s="31">
        <f t="shared" si="81"/>
        <v>0</v>
      </c>
      <c r="AZ712" s="30" t="str">
        <f t="shared" si="82"/>
        <v xml:space="preserve"> </v>
      </c>
      <c r="BA712" s="35" t="str">
        <f t="shared" si="83"/>
        <v xml:space="preserve"> </v>
      </c>
      <c r="BB712" s="108"/>
      <c r="BC712" s="108"/>
      <c r="BD712" s="108"/>
      <c r="BE712" s="136" t="str">
        <f t="shared" si="84"/>
        <v/>
      </c>
      <c r="BF712" s="108"/>
      <c r="BG712" s="110"/>
      <c r="BH712" s="110"/>
      <c r="BI712" s="110"/>
      <c r="BJ712" s="137" t="str">
        <f t="shared" si="85"/>
        <v/>
      </c>
      <c r="BK712" s="110"/>
      <c r="BL712" s="108"/>
      <c r="BM712" s="108"/>
      <c r="BN712" s="108"/>
      <c r="BO712" s="135" t="str">
        <f t="shared" si="86"/>
        <v/>
      </c>
      <c r="BP712" s="108"/>
      <c r="BQ712" s="108"/>
      <c r="BR712" s="108"/>
      <c r="BS712" s="108"/>
      <c r="BT712" s="135" t="str">
        <f t="shared" si="87"/>
        <v/>
      </c>
      <c r="BU712" s="108"/>
      <c r="BV712" s="108"/>
      <c r="BW712" s="108"/>
      <c r="BX712" s="108"/>
      <c r="BY712" s="135" t="str">
        <f t="shared" si="88"/>
        <v/>
      </c>
      <c r="BZ712" s="108"/>
    </row>
    <row r="713" spans="1:78" x14ac:dyDescent="0.25">
      <c r="A713" s="27"/>
      <c r="B713" s="27"/>
      <c r="C713" s="27"/>
      <c r="D713" s="27"/>
      <c r="E713" s="28" t="str">
        <f>+IF(C713&lt;&gt;"",VLOOKUP(MID(C713,18,5),NIVELES!$A$133:$B$213,2,0),"")</f>
        <v/>
      </c>
      <c r="F713" s="88"/>
      <c r="G713" s="28" t="str">
        <f>IF(F713&lt;&gt;"",VLOOKUP(F713,NIVELES!$A$246:$C$464,3,0),"")</f>
        <v/>
      </c>
      <c r="H713" s="27"/>
      <c r="I713" s="27"/>
      <c r="J713" s="27"/>
      <c r="K713" s="107"/>
      <c r="L713" s="27"/>
      <c r="M713" s="46"/>
      <c r="N713" s="46"/>
      <c r="O713" s="46"/>
      <c r="P713" s="46"/>
      <c r="Q713" s="46"/>
      <c r="R713" s="46"/>
      <c r="S713" s="46"/>
      <c r="T713" s="46"/>
      <c r="U713" s="46"/>
      <c r="V713" s="46"/>
      <c r="W713" s="46"/>
      <c r="X713" s="46"/>
      <c r="Y713" s="41" t="str">
        <f>IF(A713&lt;&gt;"",IF(D713="DIRECCIÓN_DE_TRANSFERENCIAS","280 0031",VLOOKUP(C713,NIVELES!$A$14:$B$105,2,0)),"")</f>
        <v/>
      </c>
      <c r="Z713" s="106"/>
      <c r="AA713" s="43" t="str">
        <f>+IF(D713&lt;&gt;"",VLOOKUP(D713,NIVELES!$D$19:$H$25,2,0),"")</f>
        <v/>
      </c>
      <c r="AB713" s="28" t="str">
        <f>+IF(D713&lt;&gt;"",VLOOKUP(D713,NIVELES!$D$19:$H$25,3,0),"")</f>
        <v/>
      </c>
      <c r="AC713" s="28" t="str">
        <f>+IF(D713&lt;&gt;"",VLOOKUP(D713,NIVELES!$D$19:$H$25,4,0),"")</f>
        <v/>
      </c>
      <c r="AD713" s="28" t="str">
        <f>+IF(D713&lt;&gt;"",VLOOKUP(D713,NIVELES!$D$19:$H$25,5,0),"")</f>
        <v/>
      </c>
      <c r="AE713" s="44" t="str">
        <f>IF(AF713&lt;&gt;"",VLOOKUP(AF713,NIVELES!$F$495:$G$540,2,0),"")</f>
        <v/>
      </c>
      <c r="AF713" s="27"/>
      <c r="AG713" s="27"/>
      <c r="AH713" s="28" t="str">
        <f>+IF(AG713&lt;&gt;"",VLOOKUP(AG713,NIVELES!$A$800:$B$876,2,0),"")</f>
        <v/>
      </c>
      <c r="AI713" s="27"/>
      <c r="AJ713" s="27"/>
      <c r="AK713" s="28" t="str">
        <f>IF(AJ713&lt;&gt;"",+VLOOKUP(AJ713,NIVELES!$A$890:$B$1237,2,0),"")</f>
        <v/>
      </c>
      <c r="AL713" s="29"/>
      <c r="AM713" s="29"/>
      <c r="AN713" s="29"/>
      <c r="AO713" s="29"/>
      <c r="AP713" s="29"/>
      <c r="AQ713" s="29"/>
      <c r="AR713" s="29"/>
      <c r="AS713" s="29"/>
      <c r="AT713" s="29"/>
      <c r="AU713" s="29"/>
      <c r="AV713" s="29"/>
      <c r="AW713" s="29"/>
      <c r="AX713" s="29"/>
      <c r="AY713" s="31">
        <f t="shared" si="81"/>
        <v>0</v>
      </c>
      <c r="AZ713" s="30" t="str">
        <f t="shared" si="82"/>
        <v xml:space="preserve"> </v>
      </c>
      <c r="BA713" s="35" t="str">
        <f t="shared" si="83"/>
        <v xml:space="preserve"> </v>
      </c>
      <c r="BB713" s="108"/>
      <c r="BC713" s="108"/>
      <c r="BD713" s="108"/>
      <c r="BE713" s="136" t="str">
        <f t="shared" si="84"/>
        <v/>
      </c>
      <c r="BF713" s="108"/>
      <c r="BG713" s="110"/>
      <c r="BH713" s="110"/>
      <c r="BI713" s="110"/>
      <c r="BJ713" s="137" t="str">
        <f t="shared" si="85"/>
        <v/>
      </c>
      <c r="BK713" s="110"/>
      <c r="BL713" s="108"/>
      <c r="BM713" s="108"/>
      <c r="BN713" s="108"/>
      <c r="BO713" s="135" t="str">
        <f t="shared" si="86"/>
        <v/>
      </c>
      <c r="BP713" s="108"/>
      <c r="BQ713" s="108"/>
      <c r="BR713" s="108"/>
      <c r="BS713" s="108"/>
      <c r="BT713" s="135" t="str">
        <f t="shared" si="87"/>
        <v/>
      </c>
      <c r="BU713" s="108"/>
      <c r="BV713" s="108"/>
      <c r="BW713" s="108"/>
      <c r="BX713" s="108"/>
      <c r="BY713" s="135" t="str">
        <f t="shared" si="88"/>
        <v/>
      </c>
      <c r="BZ713" s="108"/>
    </row>
    <row r="714" spans="1:78" x14ac:dyDescent="0.25">
      <c r="A714" s="27"/>
      <c r="B714" s="27"/>
      <c r="C714" s="27"/>
      <c r="D714" s="27"/>
      <c r="E714" s="28" t="str">
        <f>+IF(C714&lt;&gt;"",VLOOKUP(MID(C714,18,5),NIVELES!$A$133:$B$213,2,0),"")</f>
        <v/>
      </c>
      <c r="F714" s="88"/>
      <c r="G714" s="28" t="str">
        <f>IF(F714&lt;&gt;"",VLOOKUP(F714,NIVELES!$A$246:$C$464,3,0),"")</f>
        <v/>
      </c>
      <c r="H714" s="27"/>
      <c r="I714" s="27"/>
      <c r="J714" s="27"/>
      <c r="K714" s="107"/>
      <c r="L714" s="27"/>
      <c r="M714" s="46"/>
      <c r="N714" s="46"/>
      <c r="O714" s="46"/>
      <c r="P714" s="46"/>
      <c r="Q714" s="46"/>
      <c r="R714" s="46"/>
      <c r="S714" s="46"/>
      <c r="T714" s="46"/>
      <c r="U714" s="46"/>
      <c r="V714" s="46"/>
      <c r="W714" s="46"/>
      <c r="X714" s="46"/>
      <c r="Y714" s="41" t="str">
        <f>IF(A714&lt;&gt;"",IF(D714="DIRECCIÓN_DE_TRANSFERENCIAS","280 0031",VLOOKUP(C714,NIVELES!$A$14:$B$105,2,0)),"")</f>
        <v/>
      </c>
      <c r="Z714" s="106"/>
      <c r="AA714" s="43" t="str">
        <f>+IF(D714&lt;&gt;"",VLOOKUP(D714,NIVELES!$D$19:$H$25,2,0),"")</f>
        <v/>
      </c>
      <c r="AB714" s="28" t="str">
        <f>+IF(D714&lt;&gt;"",VLOOKUP(D714,NIVELES!$D$19:$H$25,3,0),"")</f>
        <v/>
      </c>
      <c r="AC714" s="28" t="str">
        <f>+IF(D714&lt;&gt;"",VLOOKUP(D714,NIVELES!$D$19:$H$25,4,0),"")</f>
        <v/>
      </c>
      <c r="AD714" s="28" t="str">
        <f>+IF(D714&lt;&gt;"",VLOOKUP(D714,NIVELES!$D$19:$H$25,5,0),"")</f>
        <v/>
      </c>
      <c r="AE714" s="44" t="str">
        <f>IF(AF714&lt;&gt;"",VLOOKUP(AF714,NIVELES!$F$495:$G$540,2,0),"")</f>
        <v/>
      </c>
      <c r="AF714" s="27"/>
      <c r="AG714" s="27"/>
      <c r="AH714" s="28" t="str">
        <f>+IF(AG714&lt;&gt;"",VLOOKUP(AG714,NIVELES!$A$800:$B$876,2,0),"")</f>
        <v/>
      </c>
      <c r="AI714" s="27"/>
      <c r="AJ714" s="27"/>
      <c r="AK714" s="28" t="str">
        <f>IF(AJ714&lt;&gt;"",+VLOOKUP(AJ714,NIVELES!$A$890:$B$1237,2,0),"")</f>
        <v/>
      </c>
      <c r="AL714" s="29"/>
      <c r="AM714" s="29"/>
      <c r="AN714" s="29"/>
      <c r="AO714" s="29"/>
      <c r="AP714" s="29"/>
      <c r="AQ714" s="29"/>
      <c r="AR714" s="29"/>
      <c r="AS714" s="29"/>
      <c r="AT714" s="29"/>
      <c r="AU714" s="29"/>
      <c r="AV714" s="29"/>
      <c r="AW714" s="29"/>
      <c r="AX714" s="29"/>
      <c r="AY714" s="31">
        <f t="shared" ref="AY714:AY777" si="89">SUM(AM714:AX714)</f>
        <v>0</v>
      </c>
      <c r="AZ714" s="30" t="str">
        <f t="shared" ref="AZ714:AZ777" si="90">IF(A714&lt;&gt;"",IF(AL714&lt;&gt;"",IF(AL714=AY714,"OK",AL714-AY714),IF(AND(AL714="",AY714=""),"",AL714-AY714))," ")</f>
        <v xml:space="preserve"> </v>
      </c>
      <c r="BA714" s="35" t="str">
        <f t="shared" ref="BA714:BA777" si="91">IF(A714&lt;&gt;"",IF(A714="","Escoger Nivel 0",)&amp;" "&amp;(IF(B714="","Escoger Nivel  1",)&amp;" "&amp;(IF(C714="","Escoger Nivel 2",)&amp;" "&amp;(IF(D714="","Escoger Nivel 3",)&amp;" "&amp;(IF(F714="","Escoger Cantón",)&amp;" "&amp;(IF(H714="","Escoger Obj. Estratégico Institucional N1",)&amp;" "&amp;(IF(I714="","Escoger Obj. Especifico N2",)&amp;" "&amp;(IF(Z714="","Escoger Fuente de Financiamiento",)&amp;" "&amp;(IF(J714="","Llenar Actividad",)&amp;" "&amp;(IF(K714="","Llenar Metas",)&amp;" "&amp;(IF(L714="","Llenar Indicador",)&amp;" "&amp;(IF(AA714="","Escoger Nro. programa",)&amp;" "&amp;(IF(AE714="","Escoger Nro. Actividad e-Sigef",)&amp;" "&amp;(IF(AH714="","Escoger direccionamiento de gasto",)&amp;" "&amp;(IF(AI714="","Escoger Grupo de Gasto",)&amp;" "&amp;(IF(AJ714="","Escoger Item Presupuestario",)&amp;" "&amp;(IF(AL714="","Llenar valor de actividad",)))))))))))))))))," ")</f>
        <v xml:space="preserve"> </v>
      </c>
      <c r="BB714" s="108"/>
      <c r="BC714" s="108"/>
      <c r="BD714" s="108"/>
      <c r="BE714" s="136" t="str">
        <f t="shared" ref="BE714:BE777" si="92">IF(BD714&lt;&gt;"",AL714-BD714,"")</f>
        <v/>
      </c>
      <c r="BF714" s="108"/>
      <c r="BG714" s="110"/>
      <c r="BH714" s="110"/>
      <c r="BI714" s="110"/>
      <c r="BJ714" s="137" t="str">
        <f t="shared" ref="BJ714:BJ777" si="93">IF(BI714&lt;&gt;"",BE714-BI714,"")</f>
        <v/>
      </c>
      <c r="BK714" s="110"/>
      <c r="BL714" s="108"/>
      <c r="BM714" s="108"/>
      <c r="BN714" s="108"/>
      <c r="BO714" s="135" t="str">
        <f t="shared" ref="BO714:BO777" si="94">IF(BN714&lt;&gt;"",BJ714-BN714,"")</f>
        <v/>
      </c>
      <c r="BP714" s="108"/>
      <c r="BQ714" s="108"/>
      <c r="BR714" s="108"/>
      <c r="BS714" s="108"/>
      <c r="BT714" s="135" t="str">
        <f t="shared" ref="BT714:BT777" si="95">IF(BS714&lt;&gt;"",BO714-BS714,"")</f>
        <v/>
      </c>
      <c r="BU714" s="108"/>
      <c r="BV714" s="108"/>
      <c r="BW714" s="108"/>
      <c r="BX714" s="108"/>
      <c r="BY714" s="135" t="str">
        <f t="shared" ref="BY714:BY777" si="96">IF(BX714&lt;&gt;"",BT714-BX714,"")</f>
        <v/>
      </c>
      <c r="BZ714" s="108"/>
    </row>
    <row r="715" spans="1:78" x14ac:dyDescent="0.25">
      <c r="A715" s="27"/>
      <c r="B715" s="27"/>
      <c r="C715" s="27"/>
      <c r="D715" s="27"/>
      <c r="E715" s="28" t="str">
        <f>+IF(C715&lt;&gt;"",VLOOKUP(MID(C715,18,5),NIVELES!$A$133:$B$213,2,0),"")</f>
        <v/>
      </c>
      <c r="F715" s="88"/>
      <c r="G715" s="28" t="str">
        <f>IF(F715&lt;&gt;"",VLOOKUP(F715,NIVELES!$A$246:$C$464,3,0),"")</f>
        <v/>
      </c>
      <c r="H715" s="27"/>
      <c r="I715" s="27"/>
      <c r="J715" s="27"/>
      <c r="K715" s="107"/>
      <c r="L715" s="27"/>
      <c r="M715" s="46"/>
      <c r="N715" s="46"/>
      <c r="O715" s="46"/>
      <c r="P715" s="46"/>
      <c r="Q715" s="46"/>
      <c r="R715" s="46"/>
      <c r="S715" s="46"/>
      <c r="T715" s="46"/>
      <c r="U715" s="46"/>
      <c r="V715" s="46"/>
      <c r="W715" s="46"/>
      <c r="X715" s="46"/>
      <c r="Y715" s="41" t="str">
        <f>IF(A715&lt;&gt;"",IF(D715="DIRECCIÓN_DE_TRANSFERENCIAS","280 0031",VLOOKUP(C715,NIVELES!$A$14:$B$105,2,0)),"")</f>
        <v/>
      </c>
      <c r="Z715" s="106"/>
      <c r="AA715" s="43" t="str">
        <f>+IF(D715&lt;&gt;"",VLOOKUP(D715,NIVELES!$D$19:$H$25,2,0),"")</f>
        <v/>
      </c>
      <c r="AB715" s="28" t="str">
        <f>+IF(D715&lt;&gt;"",VLOOKUP(D715,NIVELES!$D$19:$H$25,3,0),"")</f>
        <v/>
      </c>
      <c r="AC715" s="28" t="str">
        <f>+IF(D715&lt;&gt;"",VLOOKUP(D715,NIVELES!$D$19:$H$25,4,0),"")</f>
        <v/>
      </c>
      <c r="AD715" s="28" t="str">
        <f>+IF(D715&lt;&gt;"",VLOOKUP(D715,NIVELES!$D$19:$H$25,5,0),"")</f>
        <v/>
      </c>
      <c r="AE715" s="44" t="str">
        <f>IF(AF715&lt;&gt;"",VLOOKUP(AF715,NIVELES!$F$495:$G$540,2,0),"")</f>
        <v/>
      </c>
      <c r="AF715" s="27"/>
      <c r="AG715" s="27"/>
      <c r="AH715" s="28" t="str">
        <f>+IF(AG715&lt;&gt;"",VLOOKUP(AG715,NIVELES!$A$800:$B$876,2,0),"")</f>
        <v/>
      </c>
      <c r="AI715" s="27"/>
      <c r="AJ715" s="27"/>
      <c r="AK715" s="28" t="str">
        <f>IF(AJ715&lt;&gt;"",+VLOOKUP(AJ715,NIVELES!$A$890:$B$1237,2,0),"")</f>
        <v/>
      </c>
      <c r="AL715" s="29"/>
      <c r="AM715" s="29"/>
      <c r="AN715" s="29"/>
      <c r="AO715" s="29"/>
      <c r="AP715" s="29"/>
      <c r="AQ715" s="29"/>
      <c r="AR715" s="29"/>
      <c r="AS715" s="29"/>
      <c r="AT715" s="29"/>
      <c r="AU715" s="29"/>
      <c r="AV715" s="29"/>
      <c r="AW715" s="29"/>
      <c r="AX715" s="29"/>
      <c r="AY715" s="31">
        <f t="shared" si="89"/>
        <v>0</v>
      </c>
      <c r="AZ715" s="30" t="str">
        <f t="shared" si="90"/>
        <v xml:space="preserve"> </v>
      </c>
      <c r="BA715" s="35" t="str">
        <f t="shared" si="91"/>
        <v xml:space="preserve"> </v>
      </c>
      <c r="BB715" s="108"/>
      <c r="BC715" s="108"/>
      <c r="BD715" s="108"/>
      <c r="BE715" s="136" t="str">
        <f t="shared" si="92"/>
        <v/>
      </c>
      <c r="BF715" s="108"/>
      <c r="BG715" s="110"/>
      <c r="BH715" s="110"/>
      <c r="BI715" s="110"/>
      <c r="BJ715" s="137" t="str">
        <f t="shared" si="93"/>
        <v/>
      </c>
      <c r="BK715" s="110"/>
      <c r="BL715" s="108"/>
      <c r="BM715" s="108"/>
      <c r="BN715" s="108"/>
      <c r="BO715" s="135" t="str">
        <f t="shared" si="94"/>
        <v/>
      </c>
      <c r="BP715" s="108"/>
      <c r="BQ715" s="108"/>
      <c r="BR715" s="108"/>
      <c r="BS715" s="108"/>
      <c r="BT715" s="135" t="str">
        <f t="shared" si="95"/>
        <v/>
      </c>
      <c r="BU715" s="108"/>
      <c r="BV715" s="108"/>
      <c r="BW715" s="108"/>
      <c r="BX715" s="108"/>
      <c r="BY715" s="135" t="str">
        <f t="shared" si="96"/>
        <v/>
      </c>
      <c r="BZ715" s="108"/>
    </row>
    <row r="716" spans="1:78" x14ac:dyDescent="0.25">
      <c r="A716" s="27"/>
      <c r="B716" s="27"/>
      <c r="C716" s="27"/>
      <c r="D716" s="27"/>
      <c r="E716" s="28" t="str">
        <f>+IF(C716&lt;&gt;"",VLOOKUP(MID(C716,18,5),NIVELES!$A$133:$B$213,2,0),"")</f>
        <v/>
      </c>
      <c r="F716" s="88"/>
      <c r="G716" s="28" t="str">
        <f>IF(F716&lt;&gt;"",VLOOKUP(F716,NIVELES!$A$246:$C$464,3,0),"")</f>
        <v/>
      </c>
      <c r="H716" s="27"/>
      <c r="I716" s="27"/>
      <c r="J716" s="27"/>
      <c r="K716" s="107"/>
      <c r="L716" s="27"/>
      <c r="M716" s="46"/>
      <c r="N716" s="46"/>
      <c r="O716" s="46"/>
      <c r="P716" s="46"/>
      <c r="Q716" s="46"/>
      <c r="R716" s="46"/>
      <c r="S716" s="46"/>
      <c r="T716" s="46"/>
      <c r="U716" s="46"/>
      <c r="V716" s="46"/>
      <c r="W716" s="46"/>
      <c r="X716" s="46"/>
      <c r="Y716" s="41" t="str">
        <f>IF(A716&lt;&gt;"",IF(D716="DIRECCIÓN_DE_TRANSFERENCIAS","280 0031",VLOOKUP(C716,NIVELES!$A$14:$B$105,2,0)),"")</f>
        <v/>
      </c>
      <c r="Z716" s="106"/>
      <c r="AA716" s="43" t="str">
        <f>+IF(D716&lt;&gt;"",VLOOKUP(D716,NIVELES!$D$19:$H$25,2,0),"")</f>
        <v/>
      </c>
      <c r="AB716" s="28" t="str">
        <f>+IF(D716&lt;&gt;"",VLOOKUP(D716,NIVELES!$D$19:$H$25,3,0),"")</f>
        <v/>
      </c>
      <c r="AC716" s="28" t="str">
        <f>+IF(D716&lt;&gt;"",VLOOKUP(D716,NIVELES!$D$19:$H$25,4,0),"")</f>
        <v/>
      </c>
      <c r="AD716" s="28" t="str">
        <f>+IF(D716&lt;&gt;"",VLOOKUP(D716,NIVELES!$D$19:$H$25,5,0),"")</f>
        <v/>
      </c>
      <c r="AE716" s="44" t="str">
        <f>IF(AF716&lt;&gt;"",VLOOKUP(AF716,NIVELES!$F$495:$G$540,2,0),"")</f>
        <v/>
      </c>
      <c r="AF716" s="27"/>
      <c r="AG716" s="27"/>
      <c r="AH716" s="28" t="str">
        <f>+IF(AG716&lt;&gt;"",VLOOKUP(AG716,NIVELES!$A$800:$B$876,2,0),"")</f>
        <v/>
      </c>
      <c r="AI716" s="27"/>
      <c r="AJ716" s="27"/>
      <c r="AK716" s="28" t="str">
        <f>IF(AJ716&lt;&gt;"",+VLOOKUP(AJ716,NIVELES!$A$890:$B$1237,2,0),"")</f>
        <v/>
      </c>
      <c r="AL716" s="29"/>
      <c r="AM716" s="29"/>
      <c r="AN716" s="29"/>
      <c r="AO716" s="29"/>
      <c r="AP716" s="29"/>
      <c r="AQ716" s="29"/>
      <c r="AR716" s="29"/>
      <c r="AS716" s="29"/>
      <c r="AT716" s="29"/>
      <c r="AU716" s="29"/>
      <c r="AV716" s="29"/>
      <c r="AW716" s="29"/>
      <c r="AX716" s="29"/>
      <c r="AY716" s="31">
        <f t="shared" si="89"/>
        <v>0</v>
      </c>
      <c r="AZ716" s="30" t="str">
        <f t="shared" si="90"/>
        <v xml:space="preserve"> </v>
      </c>
      <c r="BA716" s="35" t="str">
        <f t="shared" si="91"/>
        <v xml:space="preserve"> </v>
      </c>
      <c r="BB716" s="108"/>
      <c r="BC716" s="108"/>
      <c r="BD716" s="108"/>
      <c r="BE716" s="136" t="str">
        <f t="shared" si="92"/>
        <v/>
      </c>
      <c r="BF716" s="108"/>
      <c r="BG716" s="110"/>
      <c r="BH716" s="110"/>
      <c r="BI716" s="110"/>
      <c r="BJ716" s="137" t="str">
        <f t="shared" si="93"/>
        <v/>
      </c>
      <c r="BK716" s="110"/>
      <c r="BL716" s="108"/>
      <c r="BM716" s="108"/>
      <c r="BN716" s="108"/>
      <c r="BO716" s="135" t="str">
        <f t="shared" si="94"/>
        <v/>
      </c>
      <c r="BP716" s="108"/>
      <c r="BQ716" s="108"/>
      <c r="BR716" s="108"/>
      <c r="BS716" s="108"/>
      <c r="BT716" s="135" t="str">
        <f t="shared" si="95"/>
        <v/>
      </c>
      <c r="BU716" s="108"/>
      <c r="BV716" s="108"/>
      <c r="BW716" s="108"/>
      <c r="BX716" s="108"/>
      <c r="BY716" s="135" t="str">
        <f t="shared" si="96"/>
        <v/>
      </c>
      <c r="BZ716" s="108"/>
    </row>
    <row r="717" spans="1:78" x14ac:dyDescent="0.25">
      <c r="A717" s="27"/>
      <c r="B717" s="27"/>
      <c r="C717" s="27"/>
      <c r="D717" s="27"/>
      <c r="E717" s="28" t="str">
        <f>+IF(C717&lt;&gt;"",VLOOKUP(MID(C717,18,5),NIVELES!$A$133:$B$213,2,0),"")</f>
        <v/>
      </c>
      <c r="F717" s="88"/>
      <c r="G717" s="28" t="str">
        <f>IF(F717&lt;&gt;"",VLOOKUP(F717,NIVELES!$A$246:$C$464,3,0),"")</f>
        <v/>
      </c>
      <c r="H717" s="27"/>
      <c r="I717" s="27"/>
      <c r="J717" s="27"/>
      <c r="K717" s="107"/>
      <c r="L717" s="27"/>
      <c r="M717" s="46"/>
      <c r="N717" s="46"/>
      <c r="O717" s="46"/>
      <c r="P717" s="46"/>
      <c r="Q717" s="46"/>
      <c r="R717" s="46"/>
      <c r="S717" s="46"/>
      <c r="T717" s="46"/>
      <c r="U717" s="46"/>
      <c r="V717" s="46"/>
      <c r="W717" s="46"/>
      <c r="X717" s="46"/>
      <c r="Y717" s="41" t="str">
        <f>IF(A717&lt;&gt;"",IF(D717="DIRECCIÓN_DE_TRANSFERENCIAS","280 0031",VLOOKUP(C717,NIVELES!$A$14:$B$105,2,0)),"")</f>
        <v/>
      </c>
      <c r="Z717" s="106"/>
      <c r="AA717" s="43" t="str">
        <f>+IF(D717&lt;&gt;"",VLOOKUP(D717,NIVELES!$D$19:$H$25,2,0),"")</f>
        <v/>
      </c>
      <c r="AB717" s="28" t="str">
        <f>+IF(D717&lt;&gt;"",VLOOKUP(D717,NIVELES!$D$19:$H$25,3,0),"")</f>
        <v/>
      </c>
      <c r="AC717" s="28" t="str">
        <f>+IF(D717&lt;&gt;"",VLOOKUP(D717,NIVELES!$D$19:$H$25,4,0),"")</f>
        <v/>
      </c>
      <c r="AD717" s="28" t="str">
        <f>+IF(D717&lt;&gt;"",VLOOKUP(D717,NIVELES!$D$19:$H$25,5,0),"")</f>
        <v/>
      </c>
      <c r="AE717" s="44" t="str">
        <f>IF(AF717&lt;&gt;"",VLOOKUP(AF717,NIVELES!$F$495:$G$540,2,0),"")</f>
        <v/>
      </c>
      <c r="AF717" s="27"/>
      <c r="AG717" s="27"/>
      <c r="AH717" s="28" t="str">
        <f>+IF(AG717&lt;&gt;"",VLOOKUP(AG717,NIVELES!$A$800:$B$876,2,0),"")</f>
        <v/>
      </c>
      <c r="AI717" s="27"/>
      <c r="AJ717" s="27"/>
      <c r="AK717" s="28" t="str">
        <f>IF(AJ717&lt;&gt;"",+VLOOKUP(AJ717,NIVELES!$A$890:$B$1237,2,0),"")</f>
        <v/>
      </c>
      <c r="AL717" s="29"/>
      <c r="AM717" s="29"/>
      <c r="AN717" s="29"/>
      <c r="AO717" s="29"/>
      <c r="AP717" s="29"/>
      <c r="AQ717" s="29"/>
      <c r="AR717" s="29"/>
      <c r="AS717" s="29"/>
      <c r="AT717" s="29"/>
      <c r="AU717" s="29"/>
      <c r="AV717" s="29"/>
      <c r="AW717" s="29"/>
      <c r="AX717" s="29"/>
      <c r="AY717" s="31">
        <f t="shared" si="89"/>
        <v>0</v>
      </c>
      <c r="AZ717" s="30" t="str">
        <f t="shared" si="90"/>
        <v xml:space="preserve"> </v>
      </c>
      <c r="BA717" s="35" t="str">
        <f t="shared" si="91"/>
        <v xml:space="preserve"> </v>
      </c>
      <c r="BB717" s="108"/>
      <c r="BC717" s="108"/>
      <c r="BD717" s="108"/>
      <c r="BE717" s="136" t="str">
        <f t="shared" si="92"/>
        <v/>
      </c>
      <c r="BF717" s="108"/>
      <c r="BG717" s="110"/>
      <c r="BH717" s="110"/>
      <c r="BI717" s="110"/>
      <c r="BJ717" s="137" t="str">
        <f t="shared" si="93"/>
        <v/>
      </c>
      <c r="BK717" s="110"/>
      <c r="BL717" s="108"/>
      <c r="BM717" s="108"/>
      <c r="BN717" s="108"/>
      <c r="BO717" s="135" t="str">
        <f t="shared" si="94"/>
        <v/>
      </c>
      <c r="BP717" s="108"/>
      <c r="BQ717" s="108"/>
      <c r="BR717" s="108"/>
      <c r="BS717" s="108"/>
      <c r="BT717" s="135" t="str">
        <f t="shared" si="95"/>
        <v/>
      </c>
      <c r="BU717" s="108"/>
      <c r="BV717" s="108"/>
      <c r="BW717" s="108"/>
      <c r="BX717" s="108"/>
      <c r="BY717" s="135" t="str">
        <f t="shared" si="96"/>
        <v/>
      </c>
      <c r="BZ717" s="108"/>
    </row>
    <row r="718" spans="1:78" x14ac:dyDescent="0.25">
      <c r="A718" s="27"/>
      <c r="B718" s="27"/>
      <c r="C718" s="27"/>
      <c r="D718" s="27"/>
      <c r="E718" s="28" t="str">
        <f>+IF(C718&lt;&gt;"",VLOOKUP(MID(C718,18,5),NIVELES!$A$133:$B$213,2,0),"")</f>
        <v/>
      </c>
      <c r="F718" s="88"/>
      <c r="G718" s="28" t="str">
        <f>IF(F718&lt;&gt;"",VLOOKUP(F718,NIVELES!$A$246:$C$464,3,0),"")</f>
        <v/>
      </c>
      <c r="H718" s="27"/>
      <c r="I718" s="27"/>
      <c r="J718" s="27"/>
      <c r="K718" s="107"/>
      <c r="L718" s="27"/>
      <c r="M718" s="46"/>
      <c r="N718" s="46"/>
      <c r="O718" s="46"/>
      <c r="P718" s="46"/>
      <c r="Q718" s="46"/>
      <c r="R718" s="46"/>
      <c r="S718" s="46"/>
      <c r="T718" s="46"/>
      <c r="U718" s="46"/>
      <c r="V718" s="46"/>
      <c r="W718" s="46"/>
      <c r="X718" s="46"/>
      <c r="Y718" s="41" t="str">
        <f>IF(A718&lt;&gt;"",IF(D718="DIRECCIÓN_DE_TRANSFERENCIAS","280 0031",VLOOKUP(C718,NIVELES!$A$14:$B$105,2,0)),"")</f>
        <v/>
      </c>
      <c r="Z718" s="106"/>
      <c r="AA718" s="43" t="str">
        <f>+IF(D718&lt;&gt;"",VLOOKUP(D718,NIVELES!$D$19:$H$25,2,0),"")</f>
        <v/>
      </c>
      <c r="AB718" s="28" t="str">
        <f>+IF(D718&lt;&gt;"",VLOOKUP(D718,NIVELES!$D$19:$H$25,3,0),"")</f>
        <v/>
      </c>
      <c r="AC718" s="28" t="str">
        <f>+IF(D718&lt;&gt;"",VLOOKUP(D718,NIVELES!$D$19:$H$25,4,0),"")</f>
        <v/>
      </c>
      <c r="AD718" s="28" t="str">
        <f>+IF(D718&lt;&gt;"",VLOOKUP(D718,NIVELES!$D$19:$H$25,5,0),"")</f>
        <v/>
      </c>
      <c r="AE718" s="44" t="str">
        <f>IF(AF718&lt;&gt;"",VLOOKUP(AF718,NIVELES!$F$495:$G$540,2,0),"")</f>
        <v/>
      </c>
      <c r="AF718" s="27"/>
      <c r="AG718" s="27"/>
      <c r="AH718" s="28" t="str">
        <f>+IF(AG718&lt;&gt;"",VLOOKUP(AG718,NIVELES!$A$800:$B$876,2,0),"")</f>
        <v/>
      </c>
      <c r="AI718" s="27"/>
      <c r="AJ718" s="27"/>
      <c r="AK718" s="28" t="str">
        <f>IF(AJ718&lt;&gt;"",+VLOOKUP(AJ718,NIVELES!$A$890:$B$1237,2,0),"")</f>
        <v/>
      </c>
      <c r="AL718" s="29"/>
      <c r="AM718" s="29"/>
      <c r="AN718" s="29"/>
      <c r="AO718" s="29"/>
      <c r="AP718" s="29"/>
      <c r="AQ718" s="29"/>
      <c r="AR718" s="29"/>
      <c r="AS718" s="29"/>
      <c r="AT718" s="29"/>
      <c r="AU718" s="29"/>
      <c r="AV718" s="29"/>
      <c r="AW718" s="29"/>
      <c r="AX718" s="29"/>
      <c r="AY718" s="31">
        <f t="shared" si="89"/>
        <v>0</v>
      </c>
      <c r="AZ718" s="30" t="str">
        <f t="shared" si="90"/>
        <v xml:space="preserve"> </v>
      </c>
      <c r="BA718" s="35" t="str">
        <f t="shared" si="91"/>
        <v xml:space="preserve"> </v>
      </c>
      <c r="BB718" s="108"/>
      <c r="BC718" s="108"/>
      <c r="BD718" s="108"/>
      <c r="BE718" s="136" t="str">
        <f t="shared" si="92"/>
        <v/>
      </c>
      <c r="BF718" s="108"/>
      <c r="BG718" s="110"/>
      <c r="BH718" s="110"/>
      <c r="BI718" s="110"/>
      <c r="BJ718" s="137" t="str">
        <f t="shared" si="93"/>
        <v/>
      </c>
      <c r="BK718" s="110"/>
      <c r="BL718" s="108"/>
      <c r="BM718" s="108"/>
      <c r="BN718" s="108"/>
      <c r="BO718" s="135" t="str">
        <f t="shared" si="94"/>
        <v/>
      </c>
      <c r="BP718" s="108"/>
      <c r="BQ718" s="108"/>
      <c r="BR718" s="108"/>
      <c r="BS718" s="108"/>
      <c r="BT718" s="135" t="str">
        <f t="shared" si="95"/>
        <v/>
      </c>
      <c r="BU718" s="108"/>
      <c r="BV718" s="108"/>
      <c r="BW718" s="108"/>
      <c r="BX718" s="108"/>
      <c r="BY718" s="135" t="str">
        <f t="shared" si="96"/>
        <v/>
      </c>
      <c r="BZ718" s="108"/>
    </row>
    <row r="719" spans="1:78" x14ac:dyDescent="0.25">
      <c r="A719" s="27"/>
      <c r="B719" s="27"/>
      <c r="C719" s="27"/>
      <c r="D719" s="27"/>
      <c r="E719" s="28" t="str">
        <f>+IF(C719&lt;&gt;"",VLOOKUP(MID(C719,18,5),NIVELES!$A$133:$B$213,2,0),"")</f>
        <v/>
      </c>
      <c r="F719" s="88"/>
      <c r="G719" s="28" t="str">
        <f>IF(F719&lt;&gt;"",VLOOKUP(F719,NIVELES!$A$246:$C$464,3,0),"")</f>
        <v/>
      </c>
      <c r="H719" s="27"/>
      <c r="I719" s="27"/>
      <c r="J719" s="27"/>
      <c r="K719" s="107"/>
      <c r="L719" s="27"/>
      <c r="M719" s="46"/>
      <c r="N719" s="46"/>
      <c r="O719" s="46"/>
      <c r="P719" s="46"/>
      <c r="Q719" s="46"/>
      <c r="R719" s="46"/>
      <c r="S719" s="46"/>
      <c r="T719" s="46"/>
      <c r="U719" s="46"/>
      <c r="V719" s="46"/>
      <c r="W719" s="46"/>
      <c r="X719" s="46"/>
      <c r="Y719" s="41" t="str">
        <f>IF(A719&lt;&gt;"",IF(D719="DIRECCIÓN_DE_TRANSFERENCIAS","280 0031",VLOOKUP(C719,NIVELES!$A$14:$B$105,2,0)),"")</f>
        <v/>
      </c>
      <c r="Z719" s="106"/>
      <c r="AA719" s="43" t="str">
        <f>+IF(D719&lt;&gt;"",VLOOKUP(D719,NIVELES!$D$19:$H$25,2,0),"")</f>
        <v/>
      </c>
      <c r="AB719" s="28" t="str">
        <f>+IF(D719&lt;&gt;"",VLOOKUP(D719,NIVELES!$D$19:$H$25,3,0),"")</f>
        <v/>
      </c>
      <c r="AC719" s="28" t="str">
        <f>+IF(D719&lt;&gt;"",VLOOKUP(D719,NIVELES!$D$19:$H$25,4,0),"")</f>
        <v/>
      </c>
      <c r="AD719" s="28" t="str">
        <f>+IF(D719&lt;&gt;"",VLOOKUP(D719,NIVELES!$D$19:$H$25,5,0),"")</f>
        <v/>
      </c>
      <c r="AE719" s="44" t="str">
        <f>IF(AF719&lt;&gt;"",VLOOKUP(AF719,NIVELES!$F$495:$G$540,2,0),"")</f>
        <v/>
      </c>
      <c r="AF719" s="27"/>
      <c r="AG719" s="27"/>
      <c r="AH719" s="28" t="str">
        <f>+IF(AG719&lt;&gt;"",VLOOKUP(AG719,NIVELES!$A$800:$B$876,2,0),"")</f>
        <v/>
      </c>
      <c r="AI719" s="27"/>
      <c r="AJ719" s="27"/>
      <c r="AK719" s="28" t="str">
        <f>IF(AJ719&lt;&gt;"",+VLOOKUP(AJ719,NIVELES!$A$890:$B$1237,2,0),"")</f>
        <v/>
      </c>
      <c r="AL719" s="29"/>
      <c r="AM719" s="29"/>
      <c r="AN719" s="29"/>
      <c r="AO719" s="29"/>
      <c r="AP719" s="29"/>
      <c r="AQ719" s="29"/>
      <c r="AR719" s="29"/>
      <c r="AS719" s="29"/>
      <c r="AT719" s="29"/>
      <c r="AU719" s="29"/>
      <c r="AV719" s="29"/>
      <c r="AW719" s="29"/>
      <c r="AX719" s="29"/>
      <c r="AY719" s="31">
        <f t="shared" si="89"/>
        <v>0</v>
      </c>
      <c r="AZ719" s="30" t="str">
        <f t="shared" si="90"/>
        <v xml:space="preserve"> </v>
      </c>
      <c r="BA719" s="35" t="str">
        <f t="shared" si="91"/>
        <v xml:space="preserve"> </v>
      </c>
      <c r="BB719" s="108"/>
      <c r="BC719" s="108"/>
      <c r="BD719" s="108"/>
      <c r="BE719" s="136" t="str">
        <f t="shared" si="92"/>
        <v/>
      </c>
      <c r="BF719" s="108"/>
      <c r="BG719" s="110"/>
      <c r="BH719" s="110"/>
      <c r="BI719" s="110"/>
      <c r="BJ719" s="137" t="str">
        <f t="shared" si="93"/>
        <v/>
      </c>
      <c r="BK719" s="110"/>
      <c r="BL719" s="108"/>
      <c r="BM719" s="108"/>
      <c r="BN719" s="108"/>
      <c r="BO719" s="135" t="str">
        <f t="shared" si="94"/>
        <v/>
      </c>
      <c r="BP719" s="108"/>
      <c r="BQ719" s="108"/>
      <c r="BR719" s="108"/>
      <c r="BS719" s="108"/>
      <c r="BT719" s="135" t="str">
        <f t="shared" si="95"/>
        <v/>
      </c>
      <c r="BU719" s="108"/>
      <c r="BV719" s="108"/>
      <c r="BW719" s="108"/>
      <c r="BX719" s="108"/>
      <c r="BY719" s="135" t="str">
        <f t="shared" si="96"/>
        <v/>
      </c>
      <c r="BZ719" s="108"/>
    </row>
    <row r="720" spans="1:78" x14ac:dyDescent="0.25">
      <c r="A720" s="27"/>
      <c r="B720" s="27"/>
      <c r="C720" s="27"/>
      <c r="D720" s="27"/>
      <c r="E720" s="28" t="str">
        <f>+IF(C720&lt;&gt;"",VLOOKUP(MID(C720,18,5),NIVELES!$A$133:$B$213,2,0),"")</f>
        <v/>
      </c>
      <c r="F720" s="88"/>
      <c r="G720" s="28" t="str">
        <f>IF(F720&lt;&gt;"",VLOOKUP(F720,NIVELES!$A$246:$C$464,3,0),"")</f>
        <v/>
      </c>
      <c r="H720" s="27"/>
      <c r="I720" s="27"/>
      <c r="J720" s="27"/>
      <c r="K720" s="107"/>
      <c r="L720" s="27"/>
      <c r="M720" s="46"/>
      <c r="N720" s="46"/>
      <c r="O720" s="46"/>
      <c r="P720" s="46"/>
      <c r="Q720" s="46"/>
      <c r="R720" s="46"/>
      <c r="S720" s="46"/>
      <c r="T720" s="46"/>
      <c r="U720" s="46"/>
      <c r="V720" s="46"/>
      <c r="W720" s="46"/>
      <c r="X720" s="46"/>
      <c r="Y720" s="41" t="str">
        <f>IF(A720&lt;&gt;"",IF(D720="DIRECCIÓN_DE_TRANSFERENCIAS","280 0031",VLOOKUP(C720,NIVELES!$A$14:$B$105,2,0)),"")</f>
        <v/>
      </c>
      <c r="Z720" s="106"/>
      <c r="AA720" s="43" t="str">
        <f>+IF(D720&lt;&gt;"",VLOOKUP(D720,NIVELES!$D$19:$H$25,2,0),"")</f>
        <v/>
      </c>
      <c r="AB720" s="28" t="str">
        <f>+IF(D720&lt;&gt;"",VLOOKUP(D720,NIVELES!$D$19:$H$25,3,0),"")</f>
        <v/>
      </c>
      <c r="AC720" s="28" t="str">
        <f>+IF(D720&lt;&gt;"",VLOOKUP(D720,NIVELES!$D$19:$H$25,4,0),"")</f>
        <v/>
      </c>
      <c r="AD720" s="28" t="str">
        <f>+IF(D720&lt;&gt;"",VLOOKUP(D720,NIVELES!$D$19:$H$25,5,0),"")</f>
        <v/>
      </c>
      <c r="AE720" s="44" t="str">
        <f>IF(AF720&lt;&gt;"",VLOOKUP(AF720,NIVELES!$F$495:$G$540,2,0),"")</f>
        <v/>
      </c>
      <c r="AF720" s="27"/>
      <c r="AG720" s="27"/>
      <c r="AH720" s="28" t="str">
        <f>+IF(AG720&lt;&gt;"",VLOOKUP(AG720,NIVELES!$A$800:$B$876,2,0),"")</f>
        <v/>
      </c>
      <c r="AI720" s="27"/>
      <c r="AJ720" s="27"/>
      <c r="AK720" s="28" t="str">
        <f>IF(AJ720&lt;&gt;"",+VLOOKUP(AJ720,NIVELES!$A$890:$B$1237,2,0),"")</f>
        <v/>
      </c>
      <c r="AL720" s="29"/>
      <c r="AM720" s="29"/>
      <c r="AN720" s="29"/>
      <c r="AO720" s="29"/>
      <c r="AP720" s="29"/>
      <c r="AQ720" s="29"/>
      <c r="AR720" s="29"/>
      <c r="AS720" s="29"/>
      <c r="AT720" s="29"/>
      <c r="AU720" s="29"/>
      <c r="AV720" s="29"/>
      <c r="AW720" s="29"/>
      <c r="AX720" s="29"/>
      <c r="AY720" s="31">
        <f t="shared" si="89"/>
        <v>0</v>
      </c>
      <c r="AZ720" s="30" t="str">
        <f t="shared" si="90"/>
        <v xml:space="preserve"> </v>
      </c>
      <c r="BA720" s="35" t="str">
        <f t="shared" si="91"/>
        <v xml:space="preserve"> </v>
      </c>
      <c r="BB720" s="108"/>
      <c r="BC720" s="108"/>
      <c r="BD720" s="108"/>
      <c r="BE720" s="136" t="str">
        <f t="shared" si="92"/>
        <v/>
      </c>
      <c r="BF720" s="108"/>
      <c r="BG720" s="110"/>
      <c r="BH720" s="110"/>
      <c r="BI720" s="110"/>
      <c r="BJ720" s="137" t="str">
        <f t="shared" si="93"/>
        <v/>
      </c>
      <c r="BK720" s="110"/>
      <c r="BL720" s="108"/>
      <c r="BM720" s="108"/>
      <c r="BN720" s="108"/>
      <c r="BO720" s="135" t="str">
        <f t="shared" si="94"/>
        <v/>
      </c>
      <c r="BP720" s="108"/>
      <c r="BQ720" s="108"/>
      <c r="BR720" s="108"/>
      <c r="BS720" s="108"/>
      <c r="BT720" s="135" t="str">
        <f t="shared" si="95"/>
        <v/>
      </c>
      <c r="BU720" s="108"/>
      <c r="BV720" s="108"/>
      <c r="BW720" s="108"/>
      <c r="BX720" s="108"/>
      <c r="BY720" s="135" t="str">
        <f t="shared" si="96"/>
        <v/>
      </c>
      <c r="BZ720" s="108"/>
    </row>
    <row r="721" spans="1:78" x14ac:dyDescent="0.25">
      <c r="A721" s="27"/>
      <c r="B721" s="27"/>
      <c r="C721" s="27"/>
      <c r="D721" s="27"/>
      <c r="E721" s="28" t="str">
        <f>+IF(C721&lt;&gt;"",VLOOKUP(MID(C721,18,5),NIVELES!$A$133:$B$213,2,0),"")</f>
        <v/>
      </c>
      <c r="F721" s="88"/>
      <c r="G721" s="28" t="str">
        <f>IF(F721&lt;&gt;"",VLOOKUP(F721,NIVELES!$A$246:$C$464,3,0),"")</f>
        <v/>
      </c>
      <c r="H721" s="27"/>
      <c r="I721" s="27"/>
      <c r="J721" s="27"/>
      <c r="K721" s="107"/>
      <c r="L721" s="27"/>
      <c r="M721" s="46"/>
      <c r="N721" s="46"/>
      <c r="O721" s="46"/>
      <c r="P721" s="46"/>
      <c r="Q721" s="46"/>
      <c r="R721" s="46"/>
      <c r="S721" s="46"/>
      <c r="T721" s="46"/>
      <c r="U721" s="46"/>
      <c r="V721" s="46"/>
      <c r="W721" s="46"/>
      <c r="X721" s="46"/>
      <c r="Y721" s="41" t="str">
        <f>IF(A721&lt;&gt;"",IF(D721="DIRECCIÓN_DE_TRANSFERENCIAS","280 0031",VLOOKUP(C721,NIVELES!$A$14:$B$105,2,0)),"")</f>
        <v/>
      </c>
      <c r="Z721" s="106"/>
      <c r="AA721" s="43" t="str">
        <f>+IF(D721&lt;&gt;"",VLOOKUP(D721,NIVELES!$D$19:$H$25,2,0),"")</f>
        <v/>
      </c>
      <c r="AB721" s="28" t="str">
        <f>+IF(D721&lt;&gt;"",VLOOKUP(D721,NIVELES!$D$19:$H$25,3,0),"")</f>
        <v/>
      </c>
      <c r="AC721" s="28" t="str">
        <f>+IF(D721&lt;&gt;"",VLOOKUP(D721,NIVELES!$D$19:$H$25,4,0),"")</f>
        <v/>
      </c>
      <c r="AD721" s="28" t="str">
        <f>+IF(D721&lt;&gt;"",VLOOKUP(D721,NIVELES!$D$19:$H$25,5,0),"")</f>
        <v/>
      </c>
      <c r="AE721" s="44" t="str">
        <f>IF(AF721&lt;&gt;"",VLOOKUP(AF721,NIVELES!$F$495:$G$540,2,0),"")</f>
        <v/>
      </c>
      <c r="AF721" s="27"/>
      <c r="AG721" s="27"/>
      <c r="AH721" s="28" t="str">
        <f>+IF(AG721&lt;&gt;"",VLOOKUP(AG721,NIVELES!$A$800:$B$876,2,0),"")</f>
        <v/>
      </c>
      <c r="AI721" s="27"/>
      <c r="AJ721" s="27"/>
      <c r="AK721" s="28" t="str">
        <f>IF(AJ721&lt;&gt;"",+VLOOKUP(AJ721,NIVELES!$A$890:$B$1237,2,0),"")</f>
        <v/>
      </c>
      <c r="AL721" s="29"/>
      <c r="AM721" s="29"/>
      <c r="AN721" s="29"/>
      <c r="AO721" s="29"/>
      <c r="AP721" s="29"/>
      <c r="AQ721" s="29"/>
      <c r="AR721" s="29"/>
      <c r="AS721" s="29"/>
      <c r="AT721" s="29"/>
      <c r="AU721" s="29"/>
      <c r="AV721" s="29"/>
      <c r="AW721" s="29"/>
      <c r="AX721" s="29"/>
      <c r="AY721" s="31">
        <f t="shared" si="89"/>
        <v>0</v>
      </c>
      <c r="AZ721" s="30" t="str">
        <f t="shared" si="90"/>
        <v xml:space="preserve"> </v>
      </c>
      <c r="BA721" s="35" t="str">
        <f t="shared" si="91"/>
        <v xml:space="preserve"> </v>
      </c>
      <c r="BB721" s="108"/>
      <c r="BC721" s="108"/>
      <c r="BD721" s="108"/>
      <c r="BE721" s="136" t="str">
        <f t="shared" si="92"/>
        <v/>
      </c>
      <c r="BF721" s="108"/>
      <c r="BG721" s="110"/>
      <c r="BH721" s="110"/>
      <c r="BI721" s="110"/>
      <c r="BJ721" s="137" t="str">
        <f t="shared" si="93"/>
        <v/>
      </c>
      <c r="BK721" s="110"/>
      <c r="BL721" s="108"/>
      <c r="BM721" s="108"/>
      <c r="BN721" s="108"/>
      <c r="BO721" s="135" t="str">
        <f t="shared" si="94"/>
        <v/>
      </c>
      <c r="BP721" s="108"/>
      <c r="BQ721" s="108"/>
      <c r="BR721" s="108"/>
      <c r="BS721" s="108"/>
      <c r="BT721" s="135" t="str">
        <f t="shared" si="95"/>
        <v/>
      </c>
      <c r="BU721" s="108"/>
      <c r="BV721" s="108"/>
      <c r="BW721" s="108"/>
      <c r="BX721" s="108"/>
      <c r="BY721" s="135" t="str">
        <f t="shared" si="96"/>
        <v/>
      </c>
      <c r="BZ721" s="108"/>
    </row>
    <row r="722" spans="1:78" x14ac:dyDescent="0.25">
      <c r="A722" s="27"/>
      <c r="B722" s="27"/>
      <c r="C722" s="27"/>
      <c r="D722" s="27"/>
      <c r="E722" s="28" t="str">
        <f>+IF(C722&lt;&gt;"",VLOOKUP(MID(C722,18,5),NIVELES!$A$133:$B$213,2,0),"")</f>
        <v/>
      </c>
      <c r="F722" s="88"/>
      <c r="G722" s="28" t="str">
        <f>IF(F722&lt;&gt;"",VLOOKUP(F722,NIVELES!$A$246:$C$464,3,0),"")</f>
        <v/>
      </c>
      <c r="H722" s="27"/>
      <c r="I722" s="27"/>
      <c r="J722" s="27"/>
      <c r="K722" s="107"/>
      <c r="L722" s="27"/>
      <c r="M722" s="46"/>
      <c r="N722" s="46"/>
      <c r="O722" s="46"/>
      <c r="P722" s="46"/>
      <c r="Q722" s="46"/>
      <c r="R722" s="46"/>
      <c r="S722" s="46"/>
      <c r="T722" s="46"/>
      <c r="U722" s="46"/>
      <c r="V722" s="46"/>
      <c r="W722" s="46"/>
      <c r="X722" s="46"/>
      <c r="Y722" s="41" t="str">
        <f>IF(A722&lt;&gt;"",IF(D722="DIRECCIÓN_DE_TRANSFERENCIAS","280 0031",VLOOKUP(C722,NIVELES!$A$14:$B$105,2,0)),"")</f>
        <v/>
      </c>
      <c r="Z722" s="106"/>
      <c r="AA722" s="43" t="str">
        <f>+IF(D722&lt;&gt;"",VLOOKUP(D722,NIVELES!$D$19:$H$25,2,0),"")</f>
        <v/>
      </c>
      <c r="AB722" s="28" t="str">
        <f>+IF(D722&lt;&gt;"",VLOOKUP(D722,NIVELES!$D$19:$H$25,3,0),"")</f>
        <v/>
      </c>
      <c r="AC722" s="28" t="str">
        <f>+IF(D722&lt;&gt;"",VLOOKUP(D722,NIVELES!$D$19:$H$25,4,0),"")</f>
        <v/>
      </c>
      <c r="AD722" s="28" t="str">
        <f>+IF(D722&lt;&gt;"",VLOOKUP(D722,NIVELES!$D$19:$H$25,5,0),"")</f>
        <v/>
      </c>
      <c r="AE722" s="44" t="str">
        <f>IF(AF722&lt;&gt;"",VLOOKUP(AF722,NIVELES!$F$495:$G$540,2,0),"")</f>
        <v/>
      </c>
      <c r="AF722" s="27"/>
      <c r="AG722" s="27"/>
      <c r="AH722" s="28" t="str">
        <f>+IF(AG722&lt;&gt;"",VLOOKUP(AG722,NIVELES!$A$800:$B$876,2,0),"")</f>
        <v/>
      </c>
      <c r="AI722" s="27"/>
      <c r="AJ722" s="27"/>
      <c r="AK722" s="28" t="str">
        <f>IF(AJ722&lt;&gt;"",+VLOOKUP(AJ722,NIVELES!$A$890:$B$1237,2,0),"")</f>
        <v/>
      </c>
      <c r="AL722" s="29"/>
      <c r="AM722" s="29"/>
      <c r="AN722" s="29"/>
      <c r="AO722" s="29"/>
      <c r="AP722" s="29"/>
      <c r="AQ722" s="29"/>
      <c r="AR722" s="29"/>
      <c r="AS722" s="29"/>
      <c r="AT722" s="29"/>
      <c r="AU722" s="29"/>
      <c r="AV722" s="29"/>
      <c r="AW722" s="29"/>
      <c r="AX722" s="29"/>
      <c r="AY722" s="31">
        <f t="shared" si="89"/>
        <v>0</v>
      </c>
      <c r="AZ722" s="30" t="str">
        <f t="shared" si="90"/>
        <v xml:space="preserve"> </v>
      </c>
      <c r="BA722" s="35" t="str">
        <f t="shared" si="91"/>
        <v xml:space="preserve"> </v>
      </c>
      <c r="BB722" s="108"/>
      <c r="BC722" s="108"/>
      <c r="BD722" s="108"/>
      <c r="BE722" s="136" t="str">
        <f t="shared" si="92"/>
        <v/>
      </c>
      <c r="BF722" s="108"/>
      <c r="BG722" s="110"/>
      <c r="BH722" s="110"/>
      <c r="BI722" s="110"/>
      <c r="BJ722" s="137" t="str">
        <f t="shared" si="93"/>
        <v/>
      </c>
      <c r="BK722" s="110"/>
      <c r="BL722" s="108"/>
      <c r="BM722" s="108"/>
      <c r="BN722" s="108"/>
      <c r="BO722" s="135" t="str">
        <f t="shared" si="94"/>
        <v/>
      </c>
      <c r="BP722" s="108"/>
      <c r="BQ722" s="108"/>
      <c r="BR722" s="108"/>
      <c r="BS722" s="108"/>
      <c r="BT722" s="135" t="str">
        <f t="shared" si="95"/>
        <v/>
      </c>
      <c r="BU722" s="108"/>
      <c r="BV722" s="108"/>
      <c r="BW722" s="108"/>
      <c r="BX722" s="108"/>
      <c r="BY722" s="135" t="str">
        <f t="shared" si="96"/>
        <v/>
      </c>
      <c r="BZ722" s="108"/>
    </row>
    <row r="723" spans="1:78" x14ac:dyDescent="0.25">
      <c r="A723" s="27"/>
      <c r="B723" s="27"/>
      <c r="C723" s="27"/>
      <c r="D723" s="27"/>
      <c r="E723" s="28" t="str">
        <f>+IF(C723&lt;&gt;"",VLOOKUP(MID(C723,18,5),NIVELES!$A$133:$B$213,2,0),"")</f>
        <v/>
      </c>
      <c r="F723" s="88"/>
      <c r="G723" s="28" t="str">
        <f>IF(F723&lt;&gt;"",VLOOKUP(F723,NIVELES!$A$246:$C$464,3,0),"")</f>
        <v/>
      </c>
      <c r="H723" s="27"/>
      <c r="I723" s="27"/>
      <c r="J723" s="27"/>
      <c r="K723" s="107"/>
      <c r="L723" s="27"/>
      <c r="M723" s="46"/>
      <c r="N723" s="46"/>
      <c r="O723" s="46"/>
      <c r="P723" s="46"/>
      <c r="Q723" s="46"/>
      <c r="R723" s="46"/>
      <c r="S723" s="46"/>
      <c r="T723" s="46"/>
      <c r="U723" s="46"/>
      <c r="V723" s="46"/>
      <c r="W723" s="46"/>
      <c r="X723" s="46"/>
      <c r="Y723" s="41" t="str">
        <f>IF(A723&lt;&gt;"",IF(D723="DIRECCIÓN_DE_TRANSFERENCIAS","280 0031",VLOOKUP(C723,NIVELES!$A$14:$B$105,2,0)),"")</f>
        <v/>
      </c>
      <c r="Z723" s="106"/>
      <c r="AA723" s="43" t="str">
        <f>+IF(D723&lt;&gt;"",VLOOKUP(D723,NIVELES!$D$19:$H$25,2,0),"")</f>
        <v/>
      </c>
      <c r="AB723" s="28" t="str">
        <f>+IF(D723&lt;&gt;"",VLOOKUP(D723,NIVELES!$D$19:$H$25,3,0),"")</f>
        <v/>
      </c>
      <c r="AC723" s="28" t="str">
        <f>+IF(D723&lt;&gt;"",VLOOKUP(D723,NIVELES!$D$19:$H$25,4,0),"")</f>
        <v/>
      </c>
      <c r="AD723" s="28" t="str">
        <f>+IF(D723&lt;&gt;"",VLOOKUP(D723,NIVELES!$D$19:$H$25,5,0),"")</f>
        <v/>
      </c>
      <c r="AE723" s="44" t="str">
        <f>IF(AF723&lt;&gt;"",VLOOKUP(AF723,NIVELES!$F$495:$G$540,2,0),"")</f>
        <v/>
      </c>
      <c r="AF723" s="27"/>
      <c r="AG723" s="27"/>
      <c r="AH723" s="28" t="str">
        <f>+IF(AG723&lt;&gt;"",VLOOKUP(AG723,NIVELES!$A$800:$B$876,2,0),"")</f>
        <v/>
      </c>
      <c r="AI723" s="27"/>
      <c r="AJ723" s="27"/>
      <c r="AK723" s="28" t="str">
        <f>IF(AJ723&lt;&gt;"",+VLOOKUP(AJ723,NIVELES!$A$890:$B$1237,2,0),"")</f>
        <v/>
      </c>
      <c r="AL723" s="29"/>
      <c r="AM723" s="29"/>
      <c r="AN723" s="29"/>
      <c r="AO723" s="29"/>
      <c r="AP723" s="29"/>
      <c r="AQ723" s="29"/>
      <c r="AR723" s="29"/>
      <c r="AS723" s="29"/>
      <c r="AT723" s="29"/>
      <c r="AU723" s="29"/>
      <c r="AV723" s="29"/>
      <c r="AW723" s="29"/>
      <c r="AX723" s="29"/>
      <c r="AY723" s="31">
        <f t="shared" si="89"/>
        <v>0</v>
      </c>
      <c r="AZ723" s="30" t="str">
        <f t="shared" si="90"/>
        <v xml:space="preserve"> </v>
      </c>
      <c r="BA723" s="35" t="str">
        <f t="shared" si="91"/>
        <v xml:space="preserve"> </v>
      </c>
      <c r="BB723" s="108"/>
      <c r="BC723" s="108"/>
      <c r="BD723" s="108"/>
      <c r="BE723" s="136" t="str">
        <f t="shared" si="92"/>
        <v/>
      </c>
      <c r="BF723" s="108"/>
      <c r="BG723" s="110"/>
      <c r="BH723" s="110"/>
      <c r="BI723" s="110"/>
      <c r="BJ723" s="137" t="str">
        <f t="shared" si="93"/>
        <v/>
      </c>
      <c r="BK723" s="110"/>
      <c r="BL723" s="108"/>
      <c r="BM723" s="108"/>
      <c r="BN723" s="108"/>
      <c r="BO723" s="135" t="str">
        <f t="shared" si="94"/>
        <v/>
      </c>
      <c r="BP723" s="108"/>
      <c r="BQ723" s="108"/>
      <c r="BR723" s="108"/>
      <c r="BS723" s="108"/>
      <c r="BT723" s="135" t="str">
        <f t="shared" si="95"/>
        <v/>
      </c>
      <c r="BU723" s="108"/>
      <c r="BV723" s="108"/>
      <c r="BW723" s="108"/>
      <c r="BX723" s="108"/>
      <c r="BY723" s="135" t="str">
        <f t="shared" si="96"/>
        <v/>
      </c>
      <c r="BZ723" s="108"/>
    </row>
    <row r="724" spans="1:78" x14ac:dyDescent="0.25">
      <c r="A724" s="27"/>
      <c r="B724" s="27"/>
      <c r="C724" s="27"/>
      <c r="D724" s="27"/>
      <c r="E724" s="28" t="str">
        <f>+IF(C724&lt;&gt;"",VLOOKUP(MID(C724,18,5),NIVELES!$A$133:$B$213,2,0),"")</f>
        <v/>
      </c>
      <c r="F724" s="88"/>
      <c r="G724" s="28" t="str">
        <f>IF(F724&lt;&gt;"",VLOOKUP(F724,NIVELES!$A$246:$C$464,3,0),"")</f>
        <v/>
      </c>
      <c r="H724" s="27"/>
      <c r="I724" s="27"/>
      <c r="J724" s="27"/>
      <c r="K724" s="107"/>
      <c r="L724" s="27"/>
      <c r="M724" s="46"/>
      <c r="N724" s="46"/>
      <c r="O724" s="46"/>
      <c r="P724" s="46"/>
      <c r="Q724" s="46"/>
      <c r="R724" s="46"/>
      <c r="S724" s="46"/>
      <c r="T724" s="46"/>
      <c r="U724" s="46"/>
      <c r="V724" s="46"/>
      <c r="W724" s="46"/>
      <c r="X724" s="46"/>
      <c r="Y724" s="41" t="str">
        <f>IF(A724&lt;&gt;"",IF(D724="DIRECCIÓN_DE_TRANSFERENCIAS","280 0031",VLOOKUP(C724,NIVELES!$A$14:$B$105,2,0)),"")</f>
        <v/>
      </c>
      <c r="Z724" s="106"/>
      <c r="AA724" s="43" t="str">
        <f>+IF(D724&lt;&gt;"",VLOOKUP(D724,NIVELES!$D$19:$H$25,2,0),"")</f>
        <v/>
      </c>
      <c r="AB724" s="28" t="str">
        <f>+IF(D724&lt;&gt;"",VLOOKUP(D724,NIVELES!$D$19:$H$25,3,0),"")</f>
        <v/>
      </c>
      <c r="AC724" s="28" t="str">
        <f>+IF(D724&lt;&gt;"",VLOOKUP(D724,NIVELES!$D$19:$H$25,4,0),"")</f>
        <v/>
      </c>
      <c r="AD724" s="28" t="str">
        <f>+IF(D724&lt;&gt;"",VLOOKUP(D724,NIVELES!$D$19:$H$25,5,0),"")</f>
        <v/>
      </c>
      <c r="AE724" s="44" t="str">
        <f>IF(AF724&lt;&gt;"",VLOOKUP(AF724,NIVELES!$F$495:$G$540,2,0),"")</f>
        <v/>
      </c>
      <c r="AF724" s="27"/>
      <c r="AG724" s="27"/>
      <c r="AH724" s="28" t="str">
        <f>+IF(AG724&lt;&gt;"",VLOOKUP(AG724,NIVELES!$A$800:$B$876,2,0),"")</f>
        <v/>
      </c>
      <c r="AI724" s="27"/>
      <c r="AJ724" s="27"/>
      <c r="AK724" s="28" t="str">
        <f>IF(AJ724&lt;&gt;"",+VLOOKUP(AJ724,NIVELES!$A$890:$B$1237,2,0),"")</f>
        <v/>
      </c>
      <c r="AL724" s="29"/>
      <c r="AM724" s="29"/>
      <c r="AN724" s="29"/>
      <c r="AO724" s="29"/>
      <c r="AP724" s="29"/>
      <c r="AQ724" s="29"/>
      <c r="AR724" s="29"/>
      <c r="AS724" s="29"/>
      <c r="AT724" s="29"/>
      <c r="AU724" s="29"/>
      <c r="AV724" s="29"/>
      <c r="AW724" s="29"/>
      <c r="AX724" s="29"/>
      <c r="AY724" s="31">
        <f t="shared" si="89"/>
        <v>0</v>
      </c>
      <c r="AZ724" s="30" t="str">
        <f t="shared" si="90"/>
        <v xml:space="preserve"> </v>
      </c>
      <c r="BA724" s="35" t="str">
        <f t="shared" si="91"/>
        <v xml:space="preserve"> </v>
      </c>
      <c r="BB724" s="108"/>
      <c r="BC724" s="108"/>
      <c r="BD724" s="108"/>
      <c r="BE724" s="136" t="str">
        <f t="shared" si="92"/>
        <v/>
      </c>
      <c r="BF724" s="108"/>
      <c r="BG724" s="110"/>
      <c r="BH724" s="110"/>
      <c r="BI724" s="110"/>
      <c r="BJ724" s="137" t="str">
        <f t="shared" si="93"/>
        <v/>
      </c>
      <c r="BK724" s="110"/>
      <c r="BL724" s="108"/>
      <c r="BM724" s="108"/>
      <c r="BN724" s="108"/>
      <c r="BO724" s="135" t="str">
        <f t="shared" si="94"/>
        <v/>
      </c>
      <c r="BP724" s="108"/>
      <c r="BQ724" s="108"/>
      <c r="BR724" s="108"/>
      <c r="BS724" s="108"/>
      <c r="BT724" s="135" t="str">
        <f t="shared" si="95"/>
        <v/>
      </c>
      <c r="BU724" s="108"/>
      <c r="BV724" s="108"/>
      <c r="BW724" s="108"/>
      <c r="BX724" s="108"/>
      <c r="BY724" s="135" t="str">
        <f t="shared" si="96"/>
        <v/>
      </c>
      <c r="BZ724" s="108"/>
    </row>
    <row r="725" spans="1:78" x14ac:dyDescent="0.25">
      <c r="A725" s="27"/>
      <c r="B725" s="27"/>
      <c r="C725" s="27"/>
      <c r="D725" s="27"/>
      <c r="E725" s="28" t="str">
        <f>+IF(C725&lt;&gt;"",VLOOKUP(MID(C725,18,5),NIVELES!$A$133:$B$213,2,0),"")</f>
        <v/>
      </c>
      <c r="F725" s="88"/>
      <c r="G725" s="28" t="str">
        <f>IF(F725&lt;&gt;"",VLOOKUP(F725,NIVELES!$A$246:$C$464,3,0),"")</f>
        <v/>
      </c>
      <c r="H725" s="27"/>
      <c r="I725" s="27"/>
      <c r="J725" s="27"/>
      <c r="K725" s="107"/>
      <c r="L725" s="27"/>
      <c r="M725" s="46"/>
      <c r="N725" s="46"/>
      <c r="O725" s="46"/>
      <c r="P725" s="46"/>
      <c r="Q725" s="46"/>
      <c r="R725" s="46"/>
      <c r="S725" s="46"/>
      <c r="T725" s="46"/>
      <c r="U725" s="46"/>
      <c r="V725" s="46"/>
      <c r="W725" s="46"/>
      <c r="X725" s="46"/>
      <c r="Y725" s="41" t="str">
        <f>IF(A725&lt;&gt;"",IF(D725="DIRECCIÓN_DE_TRANSFERENCIAS","280 0031",VLOOKUP(C725,NIVELES!$A$14:$B$105,2,0)),"")</f>
        <v/>
      </c>
      <c r="Z725" s="106"/>
      <c r="AA725" s="43" t="str">
        <f>+IF(D725&lt;&gt;"",VLOOKUP(D725,NIVELES!$D$19:$H$25,2,0),"")</f>
        <v/>
      </c>
      <c r="AB725" s="28" t="str">
        <f>+IF(D725&lt;&gt;"",VLOOKUP(D725,NIVELES!$D$19:$H$25,3,0),"")</f>
        <v/>
      </c>
      <c r="AC725" s="28" t="str">
        <f>+IF(D725&lt;&gt;"",VLOOKUP(D725,NIVELES!$D$19:$H$25,4,0),"")</f>
        <v/>
      </c>
      <c r="AD725" s="28" t="str">
        <f>+IF(D725&lt;&gt;"",VLOOKUP(D725,NIVELES!$D$19:$H$25,5,0),"")</f>
        <v/>
      </c>
      <c r="AE725" s="44" t="str">
        <f>IF(AF725&lt;&gt;"",VLOOKUP(AF725,NIVELES!$F$495:$G$540,2,0),"")</f>
        <v/>
      </c>
      <c r="AF725" s="27"/>
      <c r="AG725" s="27"/>
      <c r="AH725" s="28" t="str">
        <f>+IF(AG725&lt;&gt;"",VLOOKUP(AG725,NIVELES!$A$800:$B$876,2,0),"")</f>
        <v/>
      </c>
      <c r="AI725" s="27"/>
      <c r="AJ725" s="27"/>
      <c r="AK725" s="28" t="str">
        <f>IF(AJ725&lt;&gt;"",+VLOOKUP(AJ725,NIVELES!$A$890:$B$1237,2,0),"")</f>
        <v/>
      </c>
      <c r="AL725" s="29"/>
      <c r="AM725" s="29"/>
      <c r="AN725" s="29"/>
      <c r="AO725" s="29"/>
      <c r="AP725" s="29"/>
      <c r="AQ725" s="29"/>
      <c r="AR725" s="29"/>
      <c r="AS725" s="29"/>
      <c r="AT725" s="29"/>
      <c r="AU725" s="29"/>
      <c r="AV725" s="29"/>
      <c r="AW725" s="29"/>
      <c r="AX725" s="29"/>
      <c r="AY725" s="31">
        <f t="shared" si="89"/>
        <v>0</v>
      </c>
      <c r="AZ725" s="30" t="str">
        <f t="shared" si="90"/>
        <v xml:space="preserve"> </v>
      </c>
      <c r="BA725" s="35" t="str">
        <f t="shared" si="91"/>
        <v xml:space="preserve"> </v>
      </c>
      <c r="BB725" s="108"/>
      <c r="BC725" s="108"/>
      <c r="BD725" s="108"/>
      <c r="BE725" s="136" t="str">
        <f t="shared" si="92"/>
        <v/>
      </c>
      <c r="BF725" s="108"/>
      <c r="BG725" s="110"/>
      <c r="BH725" s="110"/>
      <c r="BI725" s="110"/>
      <c r="BJ725" s="137" t="str">
        <f t="shared" si="93"/>
        <v/>
      </c>
      <c r="BK725" s="110"/>
      <c r="BL725" s="108"/>
      <c r="BM725" s="108"/>
      <c r="BN725" s="108"/>
      <c r="BO725" s="135" t="str">
        <f t="shared" si="94"/>
        <v/>
      </c>
      <c r="BP725" s="108"/>
      <c r="BQ725" s="108"/>
      <c r="BR725" s="108"/>
      <c r="BS725" s="108"/>
      <c r="BT725" s="135" t="str">
        <f t="shared" si="95"/>
        <v/>
      </c>
      <c r="BU725" s="108"/>
      <c r="BV725" s="108"/>
      <c r="BW725" s="108"/>
      <c r="BX725" s="108"/>
      <c r="BY725" s="135" t="str">
        <f t="shared" si="96"/>
        <v/>
      </c>
      <c r="BZ725" s="108"/>
    </row>
    <row r="726" spans="1:78" x14ac:dyDescent="0.25">
      <c r="A726" s="27"/>
      <c r="B726" s="27"/>
      <c r="C726" s="27"/>
      <c r="D726" s="27"/>
      <c r="E726" s="28" t="str">
        <f>+IF(C726&lt;&gt;"",VLOOKUP(MID(C726,18,5),NIVELES!$A$133:$B$213,2,0),"")</f>
        <v/>
      </c>
      <c r="F726" s="88"/>
      <c r="G726" s="28" t="str">
        <f>IF(F726&lt;&gt;"",VLOOKUP(F726,NIVELES!$A$246:$C$464,3,0),"")</f>
        <v/>
      </c>
      <c r="H726" s="27"/>
      <c r="I726" s="27"/>
      <c r="J726" s="27"/>
      <c r="K726" s="107"/>
      <c r="L726" s="27"/>
      <c r="M726" s="46"/>
      <c r="N726" s="46"/>
      <c r="O726" s="46"/>
      <c r="P726" s="46"/>
      <c r="Q726" s="46"/>
      <c r="R726" s="46"/>
      <c r="S726" s="46"/>
      <c r="T726" s="46"/>
      <c r="U726" s="46"/>
      <c r="V726" s="46"/>
      <c r="W726" s="46"/>
      <c r="X726" s="46"/>
      <c r="Y726" s="41" t="str">
        <f>IF(A726&lt;&gt;"",IF(D726="DIRECCIÓN_DE_TRANSFERENCIAS","280 0031",VLOOKUP(C726,NIVELES!$A$14:$B$105,2,0)),"")</f>
        <v/>
      </c>
      <c r="Z726" s="106"/>
      <c r="AA726" s="43" t="str">
        <f>+IF(D726&lt;&gt;"",VLOOKUP(D726,NIVELES!$D$19:$H$25,2,0),"")</f>
        <v/>
      </c>
      <c r="AB726" s="28" t="str">
        <f>+IF(D726&lt;&gt;"",VLOOKUP(D726,NIVELES!$D$19:$H$25,3,0),"")</f>
        <v/>
      </c>
      <c r="AC726" s="28" t="str">
        <f>+IF(D726&lt;&gt;"",VLOOKUP(D726,NIVELES!$D$19:$H$25,4,0),"")</f>
        <v/>
      </c>
      <c r="AD726" s="28" t="str">
        <f>+IF(D726&lt;&gt;"",VLOOKUP(D726,NIVELES!$D$19:$H$25,5,0),"")</f>
        <v/>
      </c>
      <c r="AE726" s="44" t="str">
        <f>IF(AF726&lt;&gt;"",VLOOKUP(AF726,NIVELES!$F$495:$G$540,2,0),"")</f>
        <v/>
      </c>
      <c r="AF726" s="27"/>
      <c r="AG726" s="27"/>
      <c r="AH726" s="28" t="str">
        <f>+IF(AG726&lt;&gt;"",VLOOKUP(AG726,NIVELES!$A$800:$B$876,2,0),"")</f>
        <v/>
      </c>
      <c r="AI726" s="27"/>
      <c r="AJ726" s="27"/>
      <c r="AK726" s="28" t="str">
        <f>IF(AJ726&lt;&gt;"",+VLOOKUP(AJ726,NIVELES!$A$890:$B$1237,2,0),"")</f>
        <v/>
      </c>
      <c r="AL726" s="29"/>
      <c r="AM726" s="29"/>
      <c r="AN726" s="29"/>
      <c r="AO726" s="29"/>
      <c r="AP726" s="29"/>
      <c r="AQ726" s="29"/>
      <c r="AR726" s="29"/>
      <c r="AS726" s="29"/>
      <c r="AT726" s="29"/>
      <c r="AU726" s="29"/>
      <c r="AV726" s="29"/>
      <c r="AW726" s="29"/>
      <c r="AX726" s="29"/>
      <c r="AY726" s="31">
        <f t="shared" si="89"/>
        <v>0</v>
      </c>
      <c r="AZ726" s="30" t="str">
        <f t="shared" si="90"/>
        <v xml:space="preserve"> </v>
      </c>
      <c r="BA726" s="35" t="str">
        <f t="shared" si="91"/>
        <v xml:space="preserve"> </v>
      </c>
      <c r="BB726" s="108"/>
      <c r="BC726" s="108"/>
      <c r="BD726" s="108"/>
      <c r="BE726" s="136" t="str">
        <f t="shared" si="92"/>
        <v/>
      </c>
      <c r="BF726" s="108"/>
      <c r="BG726" s="110"/>
      <c r="BH726" s="110"/>
      <c r="BI726" s="110"/>
      <c r="BJ726" s="137" t="str">
        <f t="shared" si="93"/>
        <v/>
      </c>
      <c r="BK726" s="110"/>
      <c r="BL726" s="108"/>
      <c r="BM726" s="108"/>
      <c r="BN726" s="108"/>
      <c r="BO726" s="135" t="str">
        <f t="shared" si="94"/>
        <v/>
      </c>
      <c r="BP726" s="108"/>
      <c r="BQ726" s="108"/>
      <c r="BR726" s="108"/>
      <c r="BS726" s="108"/>
      <c r="BT726" s="135" t="str">
        <f t="shared" si="95"/>
        <v/>
      </c>
      <c r="BU726" s="108"/>
      <c r="BV726" s="108"/>
      <c r="BW726" s="108"/>
      <c r="BX726" s="108"/>
      <c r="BY726" s="135" t="str">
        <f t="shared" si="96"/>
        <v/>
      </c>
      <c r="BZ726" s="108"/>
    </row>
    <row r="727" spans="1:78" x14ac:dyDescent="0.25">
      <c r="A727" s="27"/>
      <c r="B727" s="27"/>
      <c r="C727" s="27"/>
      <c r="D727" s="27"/>
      <c r="E727" s="28" t="str">
        <f>+IF(C727&lt;&gt;"",VLOOKUP(MID(C727,18,5),NIVELES!$A$133:$B$213,2,0),"")</f>
        <v/>
      </c>
      <c r="F727" s="88"/>
      <c r="G727" s="28" t="str">
        <f>IF(F727&lt;&gt;"",VLOOKUP(F727,NIVELES!$A$246:$C$464,3,0),"")</f>
        <v/>
      </c>
      <c r="H727" s="27"/>
      <c r="I727" s="27"/>
      <c r="J727" s="27"/>
      <c r="K727" s="107"/>
      <c r="L727" s="27"/>
      <c r="M727" s="46"/>
      <c r="N727" s="46"/>
      <c r="O727" s="46"/>
      <c r="P727" s="46"/>
      <c r="Q727" s="46"/>
      <c r="R727" s="46"/>
      <c r="S727" s="46"/>
      <c r="T727" s="46"/>
      <c r="U727" s="46"/>
      <c r="V727" s="46"/>
      <c r="W727" s="46"/>
      <c r="X727" s="46"/>
      <c r="Y727" s="41" t="str">
        <f>IF(A727&lt;&gt;"",IF(D727="DIRECCIÓN_DE_TRANSFERENCIAS","280 0031",VLOOKUP(C727,NIVELES!$A$14:$B$105,2,0)),"")</f>
        <v/>
      </c>
      <c r="Z727" s="106"/>
      <c r="AA727" s="43" t="str">
        <f>+IF(D727&lt;&gt;"",VLOOKUP(D727,NIVELES!$D$19:$H$25,2,0),"")</f>
        <v/>
      </c>
      <c r="AB727" s="28" t="str">
        <f>+IF(D727&lt;&gt;"",VLOOKUP(D727,NIVELES!$D$19:$H$25,3,0),"")</f>
        <v/>
      </c>
      <c r="AC727" s="28" t="str">
        <f>+IF(D727&lt;&gt;"",VLOOKUP(D727,NIVELES!$D$19:$H$25,4,0),"")</f>
        <v/>
      </c>
      <c r="AD727" s="28" t="str">
        <f>+IF(D727&lt;&gt;"",VLOOKUP(D727,NIVELES!$D$19:$H$25,5,0),"")</f>
        <v/>
      </c>
      <c r="AE727" s="44" t="str">
        <f>IF(AF727&lt;&gt;"",VLOOKUP(AF727,NIVELES!$F$495:$G$540,2,0),"")</f>
        <v/>
      </c>
      <c r="AF727" s="27"/>
      <c r="AG727" s="27"/>
      <c r="AH727" s="28" t="str">
        <f>+IF(AG727&lt;&gt;"",VLOOKUP(AG727,NIVELES!$A$800:$B$876,2,0),"")</f>
        <v/>
      </c>
      <c r="AI727" s="27"/>
      <c r="AJ727" s="27"/>
      <c r="AK727" s="28" t="str">
        <f>IF(AJ727&lt;&gt;"",+VLOOKUP(AJ727,NIVELES!$A$890:$B$1237,2,0),"")</f>
        <v/>
      </c>
      <c r="AL727" s="29"/>
      <c r="AM727" s="29"/>
      <c r="AN727" s="29"/>
      <c r="AO727" s="29"/>
      <c r="AP727" s="29"/>
      <c r="AQ727" s="29"/>
      <c r="AR727" s="29"/>
      <c r="AS727" s="29"/>
      <c r="AT727" s="29"/>
      <c r="AU727" s="29"/>
      <c r="AV727" s="29"/>
      <c r="AW727" s="29"/>
      <c r="AX727" s="29"/>
      <c r="AY727" s="31">
        <f t="shared" si="89"/>
        <v>0</v>
      </c>
      <c r="AZ727" s="30" t="str">
        <f t="shared" si="90"/>
        <v xml:space="preserve"> </v>
      </c>
      <c r="BA727" s="35" t="str">
        <f t="shared" si="91"/>
        <v xml:space="preserve"> </v>
      </c>
      <c r="BB727" s="108"/>
      <c r="BC727" s="108"/>
      <c r="BD727" s="108"/>
      <c r="BE727" s="136" t="str">
        <f t="shared" si="92"/>
        <v/>
      </c>
      <c r="BF727" s="108"/>
      <c r="BG727" s="110"/>
      <c r="BH727" s="110"/>
      <c r="BI727" s="110"/>
      <c r="BJ727" s="137" t="str">
        <f t="shared" si="93"/>
        <v/>
      </c>
      <c r="BK727" s="110"/>
      <c r="BL727" s="108"/>
      <c r="BM727" s="108"/>
      <c r="BN727" s="108"/>
      <c r="BO727" s="135" t="str">
        <f t="shared" si="94"/>
        <v/>
      </c>
      <c r="BP727" s="108"/>
      <c r="BQ727" s="108"/>
      <c r="BR727" s="108"/>
      <c r="BS727" s="108"/>
      <c r="BT727" s="135" t="str">
        <f t="shared" si="95"/>
        <v/>
      </c>
      <c r="BU727" s="108"/>
      <c r="BV727" s="108"/>
      <c r="BW727" s="108"/>
      <c r="BX727" s="108"/>
      <c r="BY727" s="135" t="str">
        <f t="shared" si="96"/>
        <v/>
      </c>
      <c r="BZ727" s="108"/>
    </row>
    <row r="728" spans="1:78" x14ac:dyDescent="0.25">
      <c r="A728" s="27"/>
      <c r="B728" s="27"/>
      <c r="C728" s="27"/>
      <c r="D728" s="27"/>
      <c r="E728" s="28" t="str">
        <f>+IF(C728&lt;&gt;"",VLOOKUP(MID(C728,18,5),NIVELES!$A$133:$B$213,2,0),"")</f>
        <v/>
      </c>
      <c r="F728" s="88"/>
      <c r="G728" s="28" t="str">
        <f>IF(F728&lt;&gt;"",VLOOKUP(F728,NIVELES!$A$246:$C$464,3,0),"")</f>
        <v/>
      </c>
      <c r="H728" s="27"/>
      <c r="I728" s="27"/>
      <c r="J728" s="27"/>
      <c r="K728" s="107"/>
      <c r="L728" s="27"/>
      <c r="M728" s="46"/>
      <c r="N728" s="46"/>
      <c r="O728" s="46"/>
      <c r="P728" s="46"/>
      <c r="Q728" s="46"/>
      <c r="R728" s="46"/>
      <c r="S728" s="46"/>
      <c r="T728" s="46"/>
      <c r="U728" s="46"/>
      <c r="V728" s="46"/>
      <c r="W728" s="46"/>
      <c r="X728" s="46"/>
      <c r="Y728" s="41" t="str">
        <f>IF(A728&lt;&gt;"",IF(D728="DIRECCIÓN_DE_TRANSFERENCIAS","280 0031",VLOOKUP(C728,NIVELES!$A$14:$B$105,2,0)),"")</f>
        <v/>
      </c>
      <c r="Z728" s="106"/>
      <c r="AA728" s="43" t="str">
        <f>+IF(D728&lt;&gt;"",VLOOKUP(D728,NIVELES!$D$19:$H$25,2,0),"")</f>
        <v/>
      </c>
      <c r="AB728" s="28" t="str">
        <f>+IF(D728&lt;&gt;"",VLOOKUP(D728,NIVELES!$D$19:$H$25,3,0),"")</f>
        <v/>
      </c>
      <c r="AC728" s="28" t="str">
        <f>+IF(D728&lt;&gt;"",VLOOKUP(D728,NIVELES!$D$19:$H$25,4,0),"")</f>
        <v/>
      </c>
      <c r="AD728" s="28" t="str">
        <f>+IF(D728&lt;&gt;"",VLOOKUP(D728,NIVELES!$D$19:$H$25,5,0),"")</f>
        <v/>
      </c>
      <c r="AE728" s="44" t="str">
        <f>IF(AF728&lt;&gt;"",VLOOKUP(AF728,NIVELES!$F$495:$G$540,2,0),"")</f>
        <v/>
      </c>
      <c r="AF728" s="27"/>
      <c r="AG728" s="27"/>
      <c r="AH728" s="28" t="str">
        <f>+IF(AG728&lt;&gt;"",VLOOKUP(AG728,NIVELES!$A$800:$B$876,2,0),"")</f>
        <v/>
      </c>
      <c r="AI728" s="27"/>
      <c r="AJ728" s="27"/>
      <c r="AK728" s="28" t="str">
        <f>IF(AJ728&lt;&gt;"",+VLOOKUP(AJ728,NIVELES!$A$890:$B$1237,2,0),"")</f>
        <v/>
      </c>
      <c r="AL728" s="29"/>
      <c r="AM728" s="29"/>
      <c r="AN728" s="29"/>
      <c r="AO728" s="29"/>
      <c r="AP728" s="29"/>
      <c r="AQ728" s="29"/>
      <c r="AR728" s="29"/>
      <c r="AS728" s="29"/>
      <c r="AT728" s="29"/>
      <c r="AU728" s="29"/>
      <c r="AV728" s="29"/>
      <c r="AW728" s="29"/>
      <c r="AX728" s="29"/>
      <c r="AY728" s="31">
        <f t="shared" si="89"/>
        <v>0</v>
      </c>
      <c r="AZ728" s="30" t="str">
        <f t="shared" si="90"/>
        <v xml:space="preserve"> </v>
      </c>
      <c r="BA728" s="35" t="str">
        <f t="shared" si="91"/>
        <v xml:space="preserve"> </v>
      </c>
      <c r="BB728" s="108"/>
      <c r="BC728" s="108"/>
      <c r="BD728" s="108"/>
      <c r="BE728" s="136" t="str">
        <f t="shared" si="92"/>
        <v/>
      </c>
      <c r="BF728" s="108"/>
      <c r="BG728" s="110"/>
      <c r="BH728" s="110"/>
      <c r="BI728" s="110"/>
      <c r="BJ728" s="137" t="str">
        <f t="shared" si="93"/>
        <v/>
      </c>
      <c r="BK728" s="110"/>
      <c r="BL728" s="108"/>
      <c r="BM728" s="108"/>
      <c r="BN728" s="108"/>
      <c r="BO728" s="135" t="str">
        <f t="shared" si="94"/>
        <v/>
      </c>
      <c r="BP728" s="108"/>
      <c r="BQ728" s="108"/>
      <c r="BR728" s="108"/>
      <c r="BS728" s="108"/>
      <c r="BT728" s="135" t="str">
        <f t="shared" si="95"/>
        <v/>
      </c>
      <c r="BU728" s="108"/>
      <c r="BV728" s="108"/>
      <c r="BW728" s="108"/>
      <c r="BX728" s="108"/>
      <c r="BY728" s="135" t="str">
        <f t="shared" si="96"/>
        <v/>
      </c>
      <c r="BZ728" s="108"/>
    </row>
    <row r="729" spans="1:78" x14ac:dyDescent="0.25">
      <c r="A729" s="27"/>
      <c r="B729" s="27"/>
      <c r="C729" s="27"/>
      <c r="D729" s="27"/>
      <c r="E729" s="28" t="str">
        <f>+IF(C729&lt;&gt;"",VLOOKUP(MID(C729,18,5),NIVELES!$A$133:$B$213,2,0),"")</f>
        <v/>
      </c>
      <c r="F729" s="88"/>
      <c r="G729" s="28" t="str">
        <f>IF(F729&lt;&gt;"",VLOOKUP(F729,NIVELES!$A$246:$C$464,3,0),"")</f>
        <v/>
      </c>
      <c r="H729" s="27"/>
      <c r="I729" s="27"/>
      <c r="J729" s="27"/>
      <c r="K729" s="107"/>
      <c r="L729" s="27"/>
      <c r="M729" s="46"/>
      <c r="N729" s="46"/>
      <c r="O729" s="46"/>
      <c r="P729" s="46"/>
      <c r="Q729" s="46"/>
      <c r="R729" s="46"/>
      <c r="S729" s="46"/>
      <c r="T729" s="46"/>
      <c r="U729" s="46"/>
      <c r="V729" s="46"/>
      <c r="W729" s="46"/>
      <c r="X729" s="46"/>
      <c r="Y729" s="41" t="str">
        <f>IF(A729&lt;&gt;"",IF(D729="DIRECCIÓN_DE_TRANSFERENCIAS","280 0031",VLOOKUP(C729,NIVELES!$A$14:$B$105,2,0)),"")</f>
        <v/>
      </c>
      <c r="Z729" s="106"/>
      <c r="AA729" s="43" t="str">
        <f>+IF(D729&lt;&gt;"",VLOOKUP(D729,NIVELES!$D$19:$H$25,2,0),"")</f>
        <v/>
      </c>
      <c r="AB729" s="28" t="str">
        <f>+IF(D729&lt;&gt;"",VLOOKUP(D729,NIVELES!$D$19:$H$25,3,0),"")</f>
        <v/>
      </c>
      <c r="AC729" s="28" t="str">
        <f>+IF(D729&lt;&gt;"",VLOOKUP(D729,NIVELES!$D$19:$H$25,4,0),"")</f>
        <v/>
      </c>
      <c r="AD729" s="28" t="str">
        <f>+IF(D729&lt;&gt;"",VLOOKUP(D729,NIVELES!$D$19:$H$25,5,0),"")</f>
        <v/>
      </c>
      <c r="AE729" s="44" t="str">
        <f>IF(AF729&lt;&gt;"",VLOOKUP(AF729,NIVELES!$F$495:$G$540,2,0),"")</f>
        <v/>
      </c>
      <c r="AF729" s="27"/>
      <c r="AG729" s="27"/>
      <c r="AH729" s="28" t="str">
        <f>+IF(AG729&lt;&gt;"",VLOOKUP(AG729,NIVELES!$A$800:$B$876,2,0),"")</f>
        <v/>
      </c>
      <c r="AI729" s="27"/>
      <c r="AJ729" s="27"/>
      <c r="AK729" s="28" t="str">
        <f>IF(AJ729&lt;&gt;"",+VLOOKUP(AJ729,NIVELES!$A$890:$B$1237,2,0),"")</f>
        <v/>
      </c>
      <c r="AL729" s="29"/>
      <c r="AM729" s="29"/>
      <c r="AN729" s="29"/>
      <c r="AO729" s="29"/>
      <c r="AP729" s="29"/>
      <c r="AQ729" s="29"/>
      <c r="AR729" s="29"/>
      <c r="AS729" s="29"/>
      <c r="AT729" s="29"/>
      <c r="AU729" s="29"/>
      <c r="AV729" s="29"/>
      <c r="AW729" s="29"/>
      <c r="AX729" s="29"/>
      <c r="AY729" s="31">
        <f t="shared" si="89"/>
        <v>0</v>
      </c>
      <c r="AZ729" s="30" t="str">
        <f t="shared" si="90"/>
        <v xml:space="preserve"> </v>
      </c>
      <c r="BA729" s="35" t="str">
        <f t="shared" si="91"/>
        <v xml:space="preserve"> </v>
      </c>
      <c r="BB729" s="108"/>
      <c r="BC729" s="108"/>
      <c r="BD729" s="108"/>
      <c r="BE729" s="136" t="str">
        <f t="shared" si="92"/>
        <v/>
      </c>
      <c r="BF729" s="108"/>
      <c r="BG729" s="110"/>
      <c r="BH729" s="110"/>
      <c r="BI729" s="110"/>
      <c r="BJ729" s="137" t="str">
        <f t="shared" si="93"/>
        <v/>
      </c>
      <c r="BK729" s="110"/>
      <c r="BL729" s="108"/>
      <c r="BM729" s="108"/>
      <c r="BN729" s="108"/>
      <c r="BO729" s="135" t="str">
        <f t="shared" si="94"/>
        <v/>
      </c>
      <c r="BP729" s="108"/>
      <c r="BQ729" s="108"/>
      <c r="BR729" s="108"/>
      <c r="BS729" s="108"/>
      <c r="BT729" s="135" t="str">
        <f t="shared" si="95"/>
        <v/>
      </c>
      <c r="BU729" s="108"/>
      <c r="BV729" s="108"/>
      <c r="BW729" s="108"/>
      <c r="BX729" s="108"/>
      <c r="BY729" s="135" t="str">
        <f t="shared" si="96"/>
        <v/>
      </c>
      <c r="BZ729" s="108"/>
    </row>
    <row r="730" spans="1:78" x14ac:dyDescent="0.25">
      <c r="A730" s="27"/>
      <c r="B730" s="27"/>
      <c r="C730" s="27"/>
      <c r="D730" s="27"/>
      <c r="E730" s="28" t="str">
        <f>+IF(C730&lt;&gt;"",VLOOKUP(MID(C730,18,5),NIVELES!$A$133:$B$213,2,0),"")</f>
        <v/>
      </c>
      <c r="F730" s="88"/>
      <c r="G730" s="28" t="str">
        <f>IF(F730&lt;&gt;"",VLOOKUP(F730,NIVELES!$A$246:$C$464,3,0),"")</f>
        <v/>
      </c>
      <c r="H730" s="27"/>
      <c r="I730" s="27"/>
      <c r="J730" s="27"/>
      <c r="K730" s="107"/>
      <c r="L730" s="27"/>
      <c r="M730" s="46"/>
      <c r="N730" s="46"/>
      <c r="O730" s="46"/>
      <c r="P730" s="46"/>
      <c r="Q730" s="46"/>
      <c r="R730" s="46"/>
      <c r="S730" s="46"/>
      <c r="T730" s="46"/>
      <c r="U730" s="46"/>
      <c r="V730" s="46"/>
      <c r="W730" s="46"/>
      <c r="X730" s="46"/>
      <c r="Y730" s="41" t="str">
        <f>IF(A730&lt;&gt;"",IF(D730="DIRECCIÓN_DE_TRANSFERENCIAS","280 0031",VLOOKUP(C730,NIVELES!$A$14:$B$105,2,0)),"")</f>
        <v/>
      </c>
      <c r="Z730" s="106"/>
      <c r="AA730" s="43" t="str">
        <f>+IF(D730&lt;&gt;"",VLOOKUP(D730,NIVELES!$D$19:$H$25,2,0),"")</f>
        <v/>
      </c>
      <c r="AB730" s="28" t="str">
        <f>+IF(D730&lt;&gt;"",VLOOKUP(D730,NIVELES!$D$19:$H$25,3,0),"")</f>
        <v/>
      </c>
      <c r="AC730" s="28" t="str">
        <f>+IF(D730&lt;&gt;"",VLOOKUP(D730,NIVELES!$D$19:$H$25,4,0),"")</f>
        <v/>
      </c>
      <c r="AD730" s="28" t="str">
        <f>+IF(D730&lt;&gt;"",VLOOKUP(D730,NIVELES!$D$19:$H$25,5,0),"")</f>
        <v/>
      </c>
      <c r="AE730" s="44" t="str">
        <f>IF(AF730&lt;&gt;"",VLOOKUP(AF730,NIVELES!$F$495:$G$540,2,0),"")</f>
        <v/>
      </c>
      <c r="AF730" s="27"/>
      <c r="AG730" s="27"/>
      <c r="AH730" s="28" t="str">
        <f>+IF(AG730&lt;&gt;"",VLOOKUP(AG730,NIVELES!$A$800:$B$876,2,0),"")</f>
        <v/>
      </c>
      <c r="AI730" s="27"/>
      <c r="AJ730" s="27"/>
      <c r="AK730" s="28" t="str">
        <f>IF(AJ730&lt;&gt;"",+VLOOKUP(AJ730,NIVELES!$A$890:$B$1237,2,0),"")</f>
        <v/>
      </c>
      <c r="AL730" s="29"/>
      <c r="AM730" s="29"/>
      <c r="AN730" s="29"/>
      <c r="AO730" s="29"/>
      <c r="AP730" s="29"/>
      <c r="AQ730" s="29"/>
      <c r="AR730" s="29"/>
      <c r="AS730" s="29"/>
      <c r="AT730" s="29"/>
      <c r="AU730" s="29"/>
      <c r="AV730" s="29"/>
      <c r="AW730" s="29"/>
      <c r="AX730" s="29"/>
      <c r="AY730" s="31">
        <f t="shared" si="89"/>
        <v>0</v>
      </c>
      <c r="AZ730" s="30" t="str">
        <f t="shared" si="90"/>
        <v xml:space="preserve"> </v>
      </c>
      <c r="BA730" s="35" t="str">
        <f t="shared" si="91"/>
        <v xml:space="preserve"> </v>
      </c>
      <c r="BB730" s="108"/>
      <c r="BC730" s="108"/>
      <c r="BD730" s="108"/>
      <c r="BE730" s="136" t="str">
        <f t="shared" si="92"/>
        <v/>
      </c>
      <c r="BF730" s="108"/>
      <c r="BG730" s="110"/>
      <c r="BH730" s="110"/>
      <c r="BI730" s="110"/>
      <c r="BJ730" s="137" t="str">
        <f t="shared" si="93"/>
        <v/>
      </c>
      <c r="BK730" s="110"/>
      <c r="BL730" s="108"/>
      <c r="BM730" s="108"/>
      <c r="BN730" s="108"/>
      <c r="BO730" s="135" t="str">
        <f t="shared" si="94"/>
        <v/>
      </c>
      <c r="BP730" s="108"/>
      <c r="BQ730" s="108"/>
      <c r="BR730" s="108"/>
      <c r="BS730" s="108"/>
      <c r="BT730" s="135" t="str">
        <f t="shared" si="95"/>
        <v/>
      </c>
      <c r="BU730" s="108"/>
      <c r="BV730" s="108"/>
      <c r="BW730" s="108"/>
      <c r="BX730" s="108"/>
      <c r="BY730" s="135" t="str">
        <f t="shared" si="96"/>
        <v/>
      </c>
      <c r="BZ730" s="108"/>
    </row>
    <row r="731" spans="1:78" x14ac:dyDescent="0.25">
      <c r="A731" s="27"/>
      <c r="B731" s="27"/>
      <c r="C731" s="27"/>
      <c r="D731" s="27"/>
      <c r="E731" s="28" t="str">
        <f>+IF(C731&lt;&gt;"",VLOOKUP(MID(C731,18,5),NIVELES!$A$133:$B$213,2,0),"")</f>
        <v/>
      </c>
      <c r="F731" s="88"/>
      <c r="G731" s="28" t="str">
        <f>IF(F731&lt;&gt;"",VLOOKUP(F731,NIVELES!$A$246:$C$464,3,0),"")</f>
        <v/>
      </c>
      <c r="H731" s="27"/>
      <c r="I731" s="27"/>
      <c r="J731" s="27"/>
      <c r="K731" s="107"/>
      <c r="L731" s="27"/>
      <c r="M731" s="46"/>
      <c r="N731" s="46"/>
      <c r="O731" s="46"/>
      <c r="P731" s="46"/>
      <c r="Q731" s="46"/>
      <c r="R731" s="46"/>
      <c r="S731" s="46"/>
      <c r="T731" s="46"/>
      <c r="U731" s="46"/>
      <c r="V731" s="46"/>
      <c r="W731" s="46"/>
      <c r="X731" s="46"/>
      <c r="Y731" s="41" t="str">
        <f>IF(A731&lt;&gt;"",IF(D731="DIRECCIÓN_DE_TRANSFERENCIAS","280 0031",VLOOKUP(C731,NIVELES!$A$14:$B$105,2,0)),"")</f>
        <v/>
      </c>
      <c r="Z731" s="106"/>
      <c r="AA731" s="43" t="str">
        <f>+IF(D731&lt;&gt;"",VLOOKUP(D731,NIVELES!$D$19:$H$25,2,0),"")</f>
        <v/>
      </c>
      <c r="AB731" s="28" t="str">
        <f>+IF(D731&lt;&gt;"",VLOOKUP(D731,NIVELES!$D$19:$H$25,3,0),"")</f>
        <v/>
      </c>
      <c r="AC731" s="28" t="str">
        <f>+IF(D731&lt;&gt;"",VLOOKUP(D731,NIVELES!$D$19:$H$25,4,0),"")</f>
        <v/>
      </c>
      <c r="AD731" s="28" t="str">
        <f>+IF(D731&lt;&gt;"",VLOOKUP(D731,NIVELES!$D$19:$H$25,5,0),"")</f>
        <v/>
      </c>
      <c r="AE731" s="44" t="str">
        <f>IF(AF731&lt;&gt;"",VLOOKUP(AF731,NIVELES!$F$495:$G$540,2,0),"")</f>
        <v/>
      </c>
      <c r="AF731" s="27"/>
      <c r="AG731" s="27"/>
      <c r="AH731" s="28" t="str">
        <f>+IF(AG731&lt;&gt;"",VLOOKUP(AG731,NIVELES!$A$800:$B$876,2,0),"")</f>
        <v/>
      </c>
      <c r="AI731" s="27"/>
      <c r="AJ731" s="27"/>
      <c r="AK731" s="28" t="str">
        <f>IF(AJ731&lt;&gt;"",+VLOOKUP(AJ731,NIVELES!$A$890:$B$1237,2,0),"")</f>
        <v/>
      </c>
      <c r="AL731" s="29"/>
      <c r="AM731" s="29"/>
      <c r="AN731" s="29"/>
      <c r="AO731" s="29"/>
      <c r="AP731" s="29"/>
      <c r="AQ731" s="29"/>
      <c r="AR731" s="29"/>
      <c r="AS731" s="29"/>
      <c r="AT731" s="29"/>
      <c r="AU731" s="29"/>
      <c r="AV731" s="29"/>
      <c r="AW731" s="29"/>
      <c r="AX731" s="29"/>
      <c r="AY731" s="31">
        <f t="shared" si="89"/>
        <v>0</v>
      </c>
      <c r="AZ731" s="30" t="str">
        <f t="shared" si="90"/>
        <v xml:space="preserve"> </v>
      </c>
      <c r="BA731" s="35" t="str">
        <f t="shared" si="91"/>
        <v xml:space="preserve"> </v>
      </c>
      <c r="BB731" s="108"/>
      <c r="BC731" s="108"/>
      <c r="BD731" s="108"/>
      <c r="BE731" s="136" t="str">
        <f t="shared" si="92"/>
        <v/>
      </c>
      <c r="BF731" s="108"/>
      <c r="BG731" s="110"/>
      <c r="BH731" s="110"/>
      <c r="BI731" s="110"/>
      <c r="BJ731" s="137" t="str">
        <f t="shared" si="93"/>
        <v/>
      </c>
      <c r="BK731" s="110"/>
      <c r="BL731" s="108"/>
      <c r="BM731" s="108"/>
      <c r="BN731" s="108"/>
      <c r="BO731" s="135" t="str">
        <f t="shared" si="94"/>
        <v/>
      </c>
      <c r="BP731" s="108"/>
      <c r="BQ731" s="108"/>
      <c r="BR731" s="108"/>
      <c r="BS731" s="108"/>
      <c r="BT731" s="135" t="str">
        <f t="shared" si="95"/>
        <v/>
      </c>
      <c r="BU731" s="108"/>
      <c r="BV731" s="108"/>
      <c r="BW731" s="108"/>
      <c r="BX731" s="108"/>
      <c r="BY731" s="135" t="str">
        <f t="shared" si="96"/>
        <v/>
      </c>
      <c r="BZ731" s="108"/>
    </row>
    <row r="732" spans="1:78" x14ac:dyDescent="0.25">
      <c r="A732" s="27"/>
      <c r="B732" s="27"/>
      <c r="C732" s="27"/>
      <c r="D732" s="27"/>
      <c r="E732" s="28" t="str">
        <f>+IF(C732&lt;&gt;"",VLOOKUP(MID(C732,18,5),NIVELES!$A$133:$B$213,2,0),"")</f>
        <v/>
      </c>
      <c r="F732" s="88"/>
      <c r="G732" s="28" t="str">
        <f>IF(F732&lt;&gt;"",VLOOKUP(F732,NIVELES!$A$246:$C$464,3,0),"")</f>
        <v/>
      </c>
      <c r="H732" s="27"/>
      <c r="I732" s="27"/>
      <c r="J732" s="27"/>
      <c r="K732" s="107"/>
      <c r="L732" s="27"/>
      <c r="M732" s="46"/>
      <c r="N732" s="46"/>
      <c r="O732" s="46"/>
      <c r="P732" s="46"/>
      <c r="Q732" s="46"/>
      <c r="R732" s="46"/>
      <c r="S732" s="46"/>
      <c r="T732" s="46"/>
      <c r="U732" s="46"/>
      <c r="V732" s="46"/>
      <c r="W732" s="46"/>
      <c r="X732" s="46"/>
      <c r="Y732" s="41" t="str">
        <f>IF(A732&lt;&gt;"",IF(D732="DIRECCIÓN_DE_TRANSFERENCIAS","280 0031",VLOOKUP(C732,NIVELES!$A$14:$B$105,2,0)),"")</f>
        <v/>
      </c>
      <c r="Z732" s="106"/>
      <c r="AA732" s="43" t="str">
        <f>+IF(D732&lt;&gt;"",VLOOKUP(D732,NIVELES!$D$19:$H$25,2,0),"")</f>
        <v/>
      </c>
      <c r="AB732" s="28" t="str">
        <f>+IF(D732&lt;&gt;"",VLOOKUP(D732,NIVELES!$D$19:$H$25,3,0),"")</f>
        <v/>
      </c>
      <c r="AC732" s="28" t="str">
        <f>+IF(D732&lt;&gt;"",VLOOKUP(D732,NIVELES!$D$19:$H$25,4,0),"")</f>
        <v/>
      </c>
      <c r="AD732" s="28" t="str">
        <f>+IF(D732&lt;&gt;"",VLOOKUP(D732,NIVELES!$D$19:$H$25,5,0),"")</f>
        <v/>
      </c>
      <c r="AE732" s="44" t="str">
        <f>IF(AF732&lt;&gt;"",VLOOKUP(AF732,NIVELES!$F$495:$G$540,2,0),"")</f>
        <v/>
      </c>
      <c r="AF732" s="27"/>
      <c r="AG732" s="27"/>
      <c r="AH732" s="28" t="str">
        <f>+IF(AG732&lt;&gt;"",VLOOKUP(AG732,NIVELES!$A$800:$B$876,2,0),"")</f>
        <v/>
      </c>
      <c r="AI732" s="27"/>
      <c r="AJ732" s="27"/>
      <c r="AK732" s="28" t="str">
        <f>IF(AJ732&lt;&gt;"",+VLOOKUP(AJ732,NIVELES!$A$890:$B$1237,2,0),"")</f>
        <v/>
      </c>
      <c r="AL732" s="29"/>
      <c r="AM732" s="29"/>
      <c r="AN732" s="29"/>
      <c r="AO732" s="29"/>
      <c r="AP732" s="29"/>
      <c r="AQ732" s="29"/>
      <c r="AR732" s="29"/>
      <c r="AS732" s="29"/>
      <c r="AT732" s="29"/>
      <c r="AU732" s="29"/>
      <c r="AV732" s="29"/>
      <c r="AW732" s="29"/>
      <c r="AX732" s="29"/>
      <c r="AY732" s="31">
        <f t="shared" si="89"/>
        <v>0</v>
      </c>
      <c r="AZ732" s="30" t="str">
        <f t="shared" si="90"/>
        <v xml:space="preserve"> </v>
      </c>
      <c r="BA732" s="35" t="str">
        <f t="shared" si="91"/>
        <v xml:space="preserve"> </v>
      </c>
      <c r="BB732" s="108"/>
      <c r="BC732" s="108"/>
      <c r="BD732" s="108"/>
      <c r="BE732" s="136" t="str">
        <f t="shared" si="92"/>
        <v/>
      </c>
      <c r="BF732" s="108"/>
      <c r="BG732" s="110"/>
      <c r="BH732" s="110"/>
      <c r="BI732" s="110"/>
      <c r="BJ732" s="137" t="str">
        <f t="shared" si="93"/>
        <v/>
      </c>
      <c r="BK732" s="110"/>
      <c r="BL732" s="108"/>
      <c r="BM732" s="108"/>
      <c r="BN732" s="108"/>
      <c r="BO732" s="135" t="str">
        <f t="shared" si="94"/>
        <v/>
      </c>
      <c r="BP732" s="108"/>
      <c r="BQ732" s="108"/>
      <c r="BR732" s="108"/>
      <c r="BS732" s="108"/>
      <c r="BT732" s="135" t="str">
        <f t="shared" si="95"/>
        <v/>
      </c>
      <c r="BU732" s="108"/>
      <c r="BV732" s="108"/>
      <c r="BW732" s="108"/>
      <c r="BX732" s="108"/>
      <c r="BY732" s="135" t="str">
        <f t="shared" si="96"/>
        <v/>
      </c>
      <c r="BZ732" s="108"/>
    </row>
    <row r="733" spans="1:78" x14ac:dyDescent="0.25">
      <c r="A733" s="27"/>
      <c r="B733" s="27"/>
      <c r="C733" s="27"/>
      <c r="D733" s="27"/>
      <c r="E733" s="28" t="str">
        <f>+IF(C733&lt;&gt;"",VLOOKUP(MID(C733,18,5),NIVELES!$A$133:$B$213,2,0),"")</f>
        <v/>
      </c>
      <c r="F733" s="88"/>
      <c r="G733" s="28" t="str">
        <f>IF(F733&lt;&gt;"",VLOOKUP(F733,NIVELES!$A$246:$C$464,3,0),"")</f>
        <v/>
      </c>
      <c r="H733" s="27"/>
      <c r="I733" s="27"/>
      <c r="J733" s="27"/>
      <c r="K733" s="107"/>
      <c r="L733" s="27"/>
      <c r="M733" s="46"/>
      <c r="N733" s="46"/>
      <c r="O733" s="46"/>
      <c r="P733" s="46"/>
      <c r="Q733" s="46"/>
      <c r="R733" s="46"/>
      <c r="S733" s="46"/>
      <c r="T733" s="46"/>
      <c r="U733" s="46"/>
      <c r="V733" s="46"/>
      <c r="W733" s="46"/>
      <c r="X733" s="46"/>
      <c r="Y733" s="41" t="str">
        <f>IF(A733&lt;&gt;"",IF(D733="DIRECCIÓN_DE_TRANSFERENCIAS","280 0031",VLOOKUP(C733,NIVELES!$A$14:$B$105,2,0)),"")</f>
        <v/>
      </c>
      <c r="Z733" s="106"/>
      <c r="AA733" s="43" t="str">
        <f>+IF(D733&lt;&gt;"",VLOOKUP(D733,NIVELES!$D$19:$H$25,2,0),"")</f>
        <v/>
      </c>
      <c r="AB733" s="28" t="str">
        <f>+IF(D733&lt;&gt;"",VLOOKUP(D733,NIVELES!$D$19:$H$25,3,0),"")</f>
        <v/>
      </c>
      <c r="AC733" s="28" t="str">
        <f>+IF(D733&lt;&gt;"",VLOOKUP(D733,NIVELES!$D$19:$H$25,4,0),"")</f>
        <v/>
      </c>
      <c r="AD733" s="28" t="str">
        <f>+IF(D733&lt;&gt;"",VLOOKUP(D733,NIVELES!$D$19:$H$25,5,0),"")</f>
        <v/>
      </c>
      <c r="AE733" s="44" t="str">
        <f>IF(AF733&lt;&gt;"",VLOOKUP(AF733,NIVELES!$F$495:$G$540,2,0),"")</f>
        <v/>
      </c>
      <c r="AF733" s="27"/>
      <c r="AG733" s="27"/>
      <c r="AH733" s="28" t="str">
        <f>+IF(AG733&lt;&gt;"",VLOOKUP(AG733,NIVELES!$A$800:$B$876,2,0),"")</f>
        <v/>
      </c>
      <c r="AI733" s="27"/>
      <c r="AJ733" s="27"/>
      <c r="AK733" s="28" t="str">
        <f>IF(AJ733&lt;&gt;"",+VLOOKUP(AJ733,NIVELES!$A$890:$B$1237,2,0),"")</f>
        <v/>
      </c>
      <c r="AL733" s="29"/>
      <c r="AM733" s="29"/>
      <c r="AN733" s="29"/>
      <c r="AO733" s="29"/>
      <c r="AP733" s="29"/>
      <c r="AQ733" s="29"/>
      <c r="AR733" s="29"/>
      <c r="AS733" s="29"/>
      <c r="AT733" s="29"/>
      <c r="AU733" s="29"/>
      <c r="AV733" s="29"/>
      <c r="AW733" s="29"/>
      <c r="AX733" s="29"/>
      <c r="AY733" s="31">
        <f t="shared" si="89"/>
        <v>0</v>
      </c>
      <c r="AZ733" s="30" t="str">
        <f t="shared" si="90"/>
        <v xml:space="preserve"> </v>
      </c>
      <c r="BA733" s="35" t="str">
        <f t="shared" si="91"/>
        <v xml:space="preserve"> </v>
      </c>
      <c r="BB733" s="108"/>
      <c r="BC733" s="108"/>
      <c r="BD733" s="108"/>
      <c r="BE733" s="136" t="str">
        <f t="shared" si="92"/>
        <v/>
      </c>
      <c r="BF733" s="108"/>
      <c r="BG733" s="110"/>
      <c r="BH733" s="110"/>
      <c r="BI733" s="110"/>
      <c r="BJ733" s="137" t="str">
        <f t="shared" si="93"/>
        <v/>
      </c>
      <c r="BK733" s="110"/>
      <c r="BL733" s="108"/>
      <c r="BM733" s="108"/>
      <c r="BN733" s="108"/>
      <c r="BO733" s="135" t="str">
        <f t="shared" si="94"/>
        <v/>
      </c>
      <c r="BP733" s="108"/>
      <c r="BQ733" s="108"/>
      <c r="BR733" s="108"/>
      <c r="BS733" s="108"/>
      <c r="BT733" s="135" t="str">
        <f t="shared" si="95"/>
        <v/>
      </c>
      <c r="BU733" s="108"/>
      <c r="BV733" s="108"/>
      <c r="BW733" s="108"/>
      <c r="BX733" s="108"/>
      <c r="BY733" s="135" t="str">
        <f t="shared" si="96"/>
        <v/>
      </c>
      <c r="BZ733" s="108"/>
    </row>
    <row r="734" spans="1:78" x14ac:dyDescent="0.25">
      <c r="A734" s="27"/>
      <c r="B734" s="27"/>
      <c r="C734" s="27"/>
      <c r="D734" s="27"/>
      <c r="E734" s="28" t="str">
        <f>+IF(C734&lt;&gt;"",VLOOKUP(MID(C734,18,5),NIVELES!$A$133:$B$213,2,0),"")</f>
        <v/>
      </c>
      <c r="F734" s="88"/>
      <c r="G734" s="28" t="str">
        <f>IF(F734&lt;&gt;"",VLOOKUP(F734,NIVELES!$A$246:$C$464,3,0),"")</f>
        <v/>
      </c>
      <c r="H734" s="27"/>
      <c r="I734" s="27"/>
      <c r="J734" s="27"/>
      <c r="K734" s="107"/>
      <c r="L734" s="27"/>
      <c r="M734" s="46"/>
      <c r="N734" s="46"/>
      <c r="O734" s="46"/>
      <c r="P734" s="46"/>
      <c r="Q734" s="46"/>
      <c r="R734" s="46"/>
      <c r="S734" s="46"/>
      <c r="T734" s="46"/>
      <c r="U734" s="46"/>
      <c r="V734" s="46"/>
      <c r="W734" s="46"/>
      <c r="X734" s="46"/>
      <c r="Y734" s="41" t="str">
        <f>IF(A734&lt;&gt;"",IF(D734="DIRECCIÓN_DE_TRANSFERENCIAS","280 0031",VLOOKUP(C734,NIVELES!$A$14:$B$105,2,0)),"")</f>
        <v/>
      </c>
      <c r="Z734" s="106"/>
      <c r="AA734" s="43" t="str">
        <f>+IF(D734&lt;&gt;"",VLOOKUP(D734,NIVELES!$D$19:$H$25,2,0),"")</f>
        <v/>
      </c>
      <c r="AB734" s="28" t="str">
        <f>+IF(D734&lt;&gt;"",VLOOKUP(D734,NIVELES!$D$19:$H$25,3,0),"")</f>
        <v/>
      </c>
      <c r="AC734" s="28" t="str">
        <f>+IF(D734&lt;&gt;"",VLOOKUP(D734,NIVELES!$D$19:$H$25,4,0),"")</f>
        <v/>
      </c>
      <c r="AD734" s="28" t="str">
        <f>+IF(D734&lt;&gt;"",VLOOKUP(D734,NIVELES!$D$19:$H$25,5,0),"")</f>
        <v/>
      </c>
      <c r="AE734" s="44" t="str">
        <f>IF(AF734&lt;&gt;"",VLOOKUP(AF734,NIVELES!$F$495:$G$540,2,0),"")</f>
        <v/>
      </c>
      <c r="AF734" s="27"/>
      <c r="AG734" s="27"/>
      <c r="AH734" s="28" t="str">
        <f>+IF(AG734&lt;&gt;"",VLOOKUP(AG734,NIVELES!$A$800:$B$876,2,0),"")</f>
        <v/>
      </c>
      <c r="AI734" s="27"/>
      <c r="AJ734" s="27"/>
      <c r="AK734" s="28" t="str">
        <f>IF(AJ734&lt;&gt;"",+VLOOKUP(AJ734,NIVELES!$A$890:$B$1237,2,0),"")</f>
        <v/>
      </c>
      <c r="AL734" s="29"/>
      <c r="AM734" s="29"/>
      <c r="AN734" s="29"/>
      <c r="AO734" s="29"/>
      <c r="AP734" s="29"/>
      <c r="AQ734" s="29"/>
      <c r="AR734" s="29"/>
      <c r="AS734" s="29"/>
      <c r="AT734" s="29"/>
      <c r="AU734" s="29"/>
      <c r="AV734" s="29"/>
      <c r="AW734" s="29"/>
      <c r="AX734" s="29"/>
      <c r="AY734" s="31">
        <f t="shared" si="89"/>
        <v>0</v>
      </c>
      <c r="AZ734" s="30" t="str">
        <f t="shared" si="90"/>
        <v xml:space="preserve"> </v>
      </c>
      <c r="BA734" s="35" t="str">
        <f t="shared" si="91"/>
        <v xml:space="preserve"> </v>
      </c>
      <c r="BB734" s="108"/>
      <c r="BC734" s="108"/>
      <c r="BD734" s="108"/>
      <c r="BE734" s="136" t="str">
        <f t="shared" si="92"/>
        <v/>
      </c>
      <c r="BF734" s="108"/>
      <c r="BG734" s="110"/>
      <c r="BH734" s="110"/>
      <c r="BI734" s="110"/>
      <c r="BJ734" s="137" t="str">
        <f t="shared" si="93"/>
        <v/>
      </c>
      <c r="BK734" s="110"/>
      <c r="BL734" s="108"/>
      <c r="BM734" s="108"/>
      <c r="BN734" s="108"/>
      <c r="BO734" s="135" t="str">
        <f t="shared" si="94"/>
        <v/>
      </c>
      <c r="BP734" s="108"/>
      <c r="BQ734" s="108"/>
      <c r="BR734" s="108"/>
      <c r="BS734" s="108"/>
      <c r="BT734" s="135" t="str">
        <f t="shared" si="95"/>
        <v/>
      </c>
      <c r="BU734" s="108"/>
      <c r="BV734" s="108"/>
      <c r="BW734" s="108"/>
      <c r="BX734" s="108"/>
      <c r="BY734" s="135" t="str">
        <f t="shared" si="96"/>
        <v/>
      </c>
      <c r="BZ734" s="108"/>
    </row>
    <row r="735" spans="1:78" x14ac:dyDescent="0.25">
      <c r="A735" s="27"/>
      <c r="B735" s="27"/>
      <c r="C735" s="27"/>
      <c r="D735" s="27"/>
      <c r="E735" s="28" t="str">
        <f>+IF(C735&lt;&gt;"",VLOOKUP(MID(C735,18,5),NIVELES!$A$133:$B$213,2,0),"")</f>
        <v/>
      </c>
      <c r="F735" s="88"/>
      <c r="G735" s="28" t="str">
        <f>IF(F735&lt;&gt;"",VLOOKUP(F735,NIVELES!$A$246:$C$464,3,0),"")</f>
        <v/>
      </c>
      <c r="H735" s="27"/>
      <c r="I735" s="27"/>
      <c r="J735" s="27"/>
      <c r="K735" s="107"/>
      <c r="L735" s="27"/>
      <c r="M735" s="46"/>
      <c r="N735" s="46"/>
      <c r="O735" s="46"/>
      <c r="P735" s="46"/>
      <c r="Q735" s="46"/>
      <c r="R735" s="46"/>
      <c r="S735" s="46"/>
      <c r="T735" s="46"/>
      <c r="U735" s="46"/>
      <c r="V735" s="46"/>
      <c r="W735" s="46"/>
      <c r="X735" s="46"/>
      <c r="Y735" s="41" t="str">
        <f>IF(A735&lt;&gt;"",IF(D735="DIRECCIÓN_DE_TRANSFERENCIAS","280 0031",VLOOKUP(C735,NIVELES!$A$14:$B$105,2,0)),"")</f>
        <v/>
      </c>
      <c r="Z735" s="106"/>
      <c r="AA735" s="43" t="str">
        <f>+IF(D735&lt;&gt;"",VLOOKUP(D735,NIVELES!$D$19:$H$25,2,0),"")</f>
        <v/>
      </c>
      <c r="AB735" s="28" t="str">
        <f>+IF(D735&lt;&gt;"",VLOOKUP(D735,NIVELES!$D$19:$H$25,3,0),"")</f>
        <v/>
      </c>
      <c r="AC735" s="28" t="str">
        <f>+IF(D735&lt;&gt;"",VLOOKUP(D735,NIVELES!$D$19:$H$25,4,0),"")</f>
        <v/>
      </c>
      <c r="AD735" s="28" t="str">
        <f>+IF(D735&lt;&gt;"",VLOOKUP(D735,NIVELES!$D$19:$H$25,5,0),"")</f>
        <v/>
      </c>
      <c r="AE735" s="44" t="str">
        <f>IF(AF735&lt;&gt;"",VLOOKUP(AF735,NIVELES!$F$495:$G$540,2,0),"")</f>
        <v/>
      </c>
      <c r="AF735" s="27"/>
      <c r="AG735" s="27"/>
      <c r="AH735" s="28" t="str">
        <f>+IF(AG735&lt;&gt;"",VLOOKUP(AG735,NIVELES!$A$800:$B$876,2,0),"")</f>
        <v/>
      </c>
      <c r="AI735" s="27"/>
      <c r="AJ735" s="27"/>
      <c r="AK735" s="28" t="str">
        <f>IF(AJ735&lt;&gt;"",+VLOOKUP(AJ735,NIVELES!$A$890:$B$1237,2,0),"")</f>
        <v/>
      </c>
      <c r="AL735" s="29"/>
      <c r="AM735" s="29"/>
      <c r="AN735" s="29"/>
      <c r="AO735" s="29"/>
      <c r="AP735" s="29"/>
      <c r="AQ735" s="29"/>
      <c r="AR735" s="29"/>
      <c r="AS735" s="29"/>
      <c r="AT735" s="29"/>
      <c r="AU735" s="29"/>
      <c r="AV735" s="29"/>
      <c r="AW735" s="29"/>
      <c r="AX735" s="29"/>
      <c r="AY735" s="31">
        <f t="shared" si="89"/>
        <v>0</v>
      </c>
      <c r="AZ735" s="30" t="str">
        <f t="shared" si="90"/>
        <v xml:space="preserve"> </v>
      </c>
      <c r="BA735" s="35" t="str">
        <f t="shared" si="91"/>
        <v xml:space="preserve"> </v>
      </c>
      <c r="BB735" s="108"/>
      <c r="BC735" s="108"/>
      <c r="BD735" s="108"/>
      <c r="BE735" s="136" t="str">
        <f t="shared" si="92"/>
        <v/>
      </c>
      <c r="BF735" s="108"/>
      <c r="BG735" s="110"/>
      <c r="BH735" s="110"/>
      <c r="BI735" s="110"/>
      <c r="BJ735" s="137" t="str">
        <f t="shared" si="93"/>
        <v/>
      </c>
      <c r="BK735" s="110"/>
      <c r="BL735" s="108"/>
      <c r="BM735" s="108"/>
      <c r="BN735" s="108"/>
      <c r="BO735" s="135" t="str">
        <f t="shared" si="94"/>
        <v/>
      </c>
      <c r="BP735" s="108"/>
      <c r="BQ735" s="108"/>
      <c r="BR735" s="108"/>
      <c r="BS735" s="108"/>
      <c r="BT735" s="135" t="str">
        <f t="shared" si="95"/>
        <v/>
      </c>
      <c r="BU735" s="108"/>
      <c r="BV735" s="108"/>
      <c r="BW735" s="108"/>
      <c r="BX735" s="108"/>
      <c r="BY735" s="135" t="str">
        <f t="shared" si="96"/>
        <v/>
      </c>
      <c r="BZ735" s="108"/>
    </row>
    <row r="736" spans="1:78" x14ac:dyDescent="0.25">
      <c r="A736" s="27"/>
      <c r="B736" s="27"/>
      <c r="C736" s="27"/>
      <c r="D736" s="27"/>
      <c r="E736" s="28" t="str">
        <f>+IF(C736&lt;&gt;"",VLOOKUP(MID(C736,18,5),NIVELES!$A$133:$B$213,2,0),"")</f>
        <v/>
      </c>
      <c r="F736" s="88"/>
      <c r="G736" s="28" t="str">
        <f>IF(F736&lt;&gt;"",VLOOKUP(F736,NIVELES!$A$246:$C$464,3,0),"")</f>
        <v/>
      </c>
      <c r="H736" s="27"/>
      <c r="I736" s="27"/>
      <c r="J736" s="27"/>
      <c r="K736" s="107"/>
      <c r="L736" s="27"/>
      <c r="M736" s="46"/>
      <c r="N736" s="46"/>
      <c r="O736" s="46"/>
      <c r="P736" s="46"/>
      <c r="Q736" s="46"/>
      <c r="R736" s="46"/>
      <c r="S736" s="46"/>
      <c r="T736" s="46"/>
      <c r="U736" s="46"/>
      <c r="V736" s="46"/>
      <c r="W736" s="46"/>
      <c r="X736" s="46"/>
      <c r="Y736" s="41" t="str">
        <f>IF(A736&lt;&gt;"",IF(D736="DIRECCIÓN_DE_TRANSFERENCIAS","280 0031",VLOOKUP(C736,NIVELES!$A$14:$B$105,2,0)),"")</f>
        <v/>
      </c>
      <c r="Z736" s="106"/>
      <c r="AA736" s="43" t="str">
        <f>+IF(D736&lt;&gt;"",VLOOKUP(D736,NIVELES!$D$19:$H$25,2,0),"")</f>
        <v/>
      </c>
      <c r="AB736" s="28" t="str">
        <f>+IF(D736&lt;&gt;"",VLOOKUP(D736,NIVELES!$D$19:$H$25,3,0),"")</f>
        <v/>
      </c>
      <c r="AC736" s="28" t="str">
        <f>+IF(D736&lt;&gt;"",VLOOKUP(D736,NIVELES!$D$19:$H$25,4,0),"")</f>
        <v/>
      </c>
      <c r="AD736" s="28" t="str">
        <f>+IF(D736&lt;&gt;"",VLOOKUP(D736,NIVELES!$D$19:$H$25,5,0),"")</f>
        <v/>
      </c>
      <c r="AE736" s="44" t="str">
        <f>IF(AF736&lt;&gt;"",VLOOKUP(AF736,NIVELES!$F$495:$G$540,2,0),"")</f>
        <v/>
      </c>
      <c r="AF736" s="27"/>
      <c r="AG736" s="27"/>
      <c r="AH736" s="28" t="str">
        <f>+IF(AG736&lt;&gt;"",VLOOKUP(AG736,NIVELES!$A$800:$B$876,2,0),"")</f>
        <v/>
      </c>
      <c r="AI736" s="27"/>
      <c r="AJ736" s="27"/>
      <c r="AK736" s="28" t="str">
        <f>IF(AJ736&lt;&gt;"",+VLOOKUP(AJ736,NIVELES!$A$890:$B$1237,2,0),"")</f>
        <v/>
      </c>
      <c r="AL736" s="29"/>
      <c r="AM736" s="29"/>
      <c r="AN736" s="29"/>
      <c r="AO736" s="29"/>
      <c r="AP736" s="29"/>
      <c r="AQ736" s="29"/>
      <c r="AR736" s="29"/>
      <c r="AS736" s="29"/>
      <c r="AT736" s="29"/>
      <c r="AU736" s="29"/>
      <c r="AV736" s="29"/>
      <c r="AW736" s="29"/>
      <c r="AX736" s="29"/>
      <c r="AY736" s="31">
        <f t="shared" si="89"/>
        <v>0</v>
      </c>
      <c r="AZ736" s="30" t="str">
        <f t="shared" si="90"/>
        <v xml:space="preserve"> </v>
      </c>
      <c r="BA736" s="35" t="str">
        <f t="shared" si="91"/>
        <v xml:space="preserve"> </v>
      </c>
      <c r="BB736" s="108"/>
      <c r="BC736" s="108"/>
      <c r="BD736" s="108"/>
      <c r="BE736" s="136" t="str">
        <f t="shared" si="92"/>
        <v/>
      </c>
      <c r="BF736" s="108"/>
      <c r="BG736" s="110"/>
      <c r="BH736" s="110"/>
      <c r="BI736" s="110"/>
      <c r="BJ736" s="137" t="str">
        <f t="shared" si="93"/>
        <v/>
      </c>
      <c r="BK736" s="110"/>
      <c r="BL736" s="108"/>
      <c r="BM736" s="108"/>
      <c r="BN736" s="108"/>
      <c r="BO736" s="135" t="str">
        <f t="shared" si="94"/>
        <v/>
      </c>
      <c r="BP736" s="108"/>
      <c r="BQ736" s="108"/>
      <c r="BR736" s="108"/>
      <c r="BS736" s="108"/>
      <c r="BT736" s="135" t="str">
        <f t="shared" si="95"/>
        <v/>
      </c>
      <c r="BU736" s="108"/>
      <c r="BV736" s="108"/>
      <c r="BW736" s="108"/>
      <c r="BX736" s="108"/>
      <c r="BY736" s="135" t="str">
        <f t="shared" si="96"/>
        <v/>
      </c>
      <c r="BZ736" s="108"/>
    </row>
    <row r="737" spans="1:78" x14ac:dyDescent="0.25">
      <c r="A737" s="27"/>
      <c r="B737" s="27"/>
      <c r="C737" s="27"/>
      <c r="D737" s="27"/>
      <c r="E737" s="28" t="str">
        <f>+IF(C737&lt;&gt;"",VLOOKUP(MID(C737,18,5),NIVELES!$A$133:$B$213,2,0),"")</f>
        <v/>
      </c>
      <c r="F737" s="88"/>
      <c r="G737" s="28" t="str">
        <f>IF(F737&lt;&gt;"",VLOOKUP(F737,NIVELES!$A$246:$C$464,3,0),"")</f>
        <v/>
      </c>
      <c r="H737" s="27"/>
      <c r="I737" s="27"/>
      <c r="J737" s="27"/>
      <c r="K737" s="107"/>
      <c r="L737" s="27"/>
      <c r="M737" s="46"/>
      <c r="N737" s="46"/>
      <c r="O737" s="46"/>
      <c r="P737" s="46"/>
      <c r="Q737" s="46"/>
      <c r="R737" s="46"/>
      <c r="S737" s="46"/>
      <c r="T737" s="46"/>
      <c r="U737" s="46"/>
      <c r="V737" s="46"/>
      <c r="W737" s="46"/>
      <c r="X737" s="46"/>
      <c r="Y737" s="41" t="str">
        <f>IF(A737&lt;&gt;"",IF(D737="DIRECCIÓN_DE_TRANSFERENCIAS","280 0031",VLOOKUP(C737,NIVELES!$A$14:$B$105,2,0)),"")</f>
        <v/>
      </c>
      <c r="Z737" s="106"/>
      <c r="AA737" s="43" t="str">
        <f>+IF(D737&lt;&gt;"",VLOOKUP(D737,NIVELES!$D$19:$H$25,2,0),"")</f>
        <v/>
      </c>
      <c r="AB737" s="28" t="str">
        <f>+IF(D737&lt;&gt;"",VLOOKUP(D737,NIVELES!$D$19:$H$25,3,0),"")</f>
        <v/>
      </c>
      <c r="AC737" s="28" t="str">
        <f>+IF(D737&lt;&gt;"",VLOOKUP(D737,NIVELES!$D$19:$H$25,4,0),"")</f>
        <v/>
      </c>
      <c r="AD737" s="28" t="str">
        <f>+IF(D737&lt;&gt;"",VLOOKUP(D737,NIVELES!$D$19:$H$25,5,0),"")</f>
        <v/>
      </c>
      <c r="AE737" s="44" t="str">
        <f>IF(AF737&lt;&gt;"",VLOOKUP(AF737,NIVELES!$F$495:$G$540,2,0),"")</f>
        <v/>
      </c>
      <c r="AF737" s="27"/>
      <c r="AG737" s="27"/>
      <c r="AH737" s="28" t="str">
        <f>+IF(AG737&lt;&gt;"",VLOOKUP(AG737,NIVELES!$A$800:$B$876,2,0),"")</f>
        <v/>
      </c>
      <c r="AI737" s="27"/>
      <c r="AJ737" s="27"/>
      <c r="AK737" s="28" t="str">
        <f>IF(AJ737&lt;&gt;"",+VLOOKUP(AJ737,NIVELES!$A$890:$B$1237,2,0),"")</f>
        <v/>
      </c>
      <c r="AL737" s="29"/>
      <c r="AM737" s="29"/>
      <c r="AN737" s="29"/>
      <c r="AO737" s="29"/>
      <c r="AP737" s="29"/>
      <c r="AQ737" s="29"/>
      <c r="AR737" s="29"/>
      <c r="AS737" s="29"/>
      <c r="AT737" s="29"/>
      <c r="AU737" s="29"/>
      <c r="AV737" s="29"/>
      <c r="AW737" s="29"/>
      <c r="AX737" s="29"/>
      <c r="AY737" s="31">
        <f t="shared" si="89"/>
        <v>0</v>
      </c>
      <c r="AZ737" s="30" t="str">
        <f t="shared" si="90"/>
        <v xml:space="preserve"> </v>
      </c>
      <c r="BA737" s="35" t="str">
        <f t="shared" si="91"/>
        <v xml:space="preserve"> </v>
      </c>
      <c r="BB737" s="108"/>
      <c r="BC737" s="108"/>
      <c r="BD737" s="108"/>
      <c r="BE737" s="136" t="str">
        <f t="shared" si="92"/>
        <v/>
      </c>
      <c r="BF737" s="108"/>
      <c r="BG737" s="110"/>
      <c r="BH737" s="110"/>
      <c r="BI737" s="110"/>
      <c r="BJ737" s="137" t="str">
        <f t="shared" si="93"/>
        <v/>
      </c>
      <c r="BK737" s="110"/>
      <c r="BL737" s="108"/>
      <c r="BM737" s="108"/>
      <c r="BN737" s="108"/>
      <c r="BO737" s="135" t="str">
        <f t="shared" si="94"/>
        <v/>
      </c>
      <c r="BP737" s="108"/>
      <c r="BQ737" s="108"/>
      <c r="BR737" s="108"/>
      <c r="BS737" s="108"/>
      <c r="BT737" s="135" t="str">
        <f t="shared" si="95"/>
        <v/>
      </c>
      <c r="BU737" s="108"/>
      <c r="BV737" s="108"/>
      <c r="BW737" s="108"/>
      <c r="BX737" s="108"/>
      <c r="BY737" s="135" t="str">
        <f t="shared" si="96"/>
        <v/>
      </c>
      <c r="BZ737" s="108"/>
    </row>
    <row r="738" spans="1:78" x14ac:dyDescent="0.25">
      <c r="A738" s="27"/>
      <c r="B738" s="27"/>
      <c r="C738" s="27"/>
      <c r="D738" s="27"/>
      <c r="E738" s="28" t="str">
        <f>+IF(C738&lt;&gt;"",VLOOKUP(MID(C738,18,5),NIVELES!$A$133:$B$213,2,0),"")</f>
        <v/>
      </c>
      <c r="F738" s="88"/>
      <c r="G738" s="28" t="str">
        <f>IF(F738&lt;&gt;"",VLOOKUP(F738,NIVELES!$A$246:$C$464,3,0),"")</f>
        <v/>
      </c>
      <c r="H738" s="27"/>
      <c r="I738" s="27"/>
      <c r="J738" s="27"/>
      <c r="K738" s="107"/>
      <c r="L738" s="27"/>
      <c r="M738" s="46"/>
      <c r="N738" s="46"/>
      <c r="O738" s="46"/>
      <c r="P738" s="46"/>
      <c r="Q738" s="46"/>
      <c r="R738" s="46"/>
      <c r="S738" s="46"/>
      <c r="T738" s="46"/>
      <c r="U738" s="46"/>
      <c r="V738" s="46"/>
      <c r="W738" s="46"/>
      <c r="X738" s="46"/>
      <c r="Y738" s="41" t="str">
        <f>IF(A738&lt;&gt;"",IF(D738="DIRECCIÓN_DE_TRANSFERENCIAS","280 0031",VLOOKUP(C738,NIVELES!$A$14:$B$105,2,0)),"")</f>
        <v/>
      </c>
      <c r="Z738" s="106"/>
      <c r="AA738" s="43" t="str">
        <f>+IF(D738&lt;&gt;"",VLOOKUP(D738,NIVELES!$D$19:$H$25,2,0),"")</f>
        <v/>
      </c>
      <c r="AB738" s="28" t="str">
        <f>+IF(D738&lt;&gt;"",VLOOKUP(D738,NIVELES!$D$19:$H$25,3,0),"")</f>
        <v/>
      </c>
      <c r="AC738" s="28" t="str">
        <f>+IF(D738&lt;&gt;"",VLOOKUP(D738,NIVELES!$D$19:$H$25,4,0),"")</f>
        <v/>
      </c>
      <c r="AD738" s="28" t="str">
        <f>+IF(D738&lt;&gt;"",VLOOKUP(D738,NIVELES!$D$19:$H$25,5,0),"")</f>
        <v/>
      </c>
      <c r="AE738" s="44" t="str">
        <f>IF(AF738&lt;&gt;"",VLOOKUP(AF738,NIVELES!$F$495:$G$540,2,0),"")</f>
        <v/>
      </c>
      <c r="AF738" s="27"/>
      <c r="AG738" s="27"/>
      <c r="AH738" s="28" t="str">
        <f>+IF(AG738&lt;&gt;"",VLOOKUP(AG738,NIVELES!$A$800:$B$876,2,0),"")</f>
        <v/>
      </c>
      <c r="AI738" s="27"/>
      <c r="AJ738" s="27"/>
      <c r="AK738" s="28" t="str">
        <f>IF(AJ738&lt;&gt;"",+VLOOKUP(AJ738,NIVELES!$A$890:$B$1237,2,0),"")</f>
        <v/>
      </c>
      <c r="AL738" s="29"/>
      <c r="AM738" s="29"/>
      <c r="AN738" s="29"/>
      <c r="AO738" s="29"/>
      <c r="AP738" s="29"/>
      <c r="AQ738" s="29"/>
      <c r="AR738" s="29"/>
      <c r="AS738" s="29"/>
      <c r="AT738" s="29"/>
      <c r="AU738" s="29"/>
      <c r="AV738" s="29"/>
      <c r="AW738" s="29"/>
      <c r="AX738" s="29"/>
      <c r="AY738" s="31">
        <f t="shared" si="89"/>
        <v>0</v>
      </c>
      <c r="AZ738" s="30" t="str">
        <f t="shared" si="90"/>
        <v xml:space="preserve"> </v>
      </c>
      <c r="BA738" s="35" t="str">
        <f t="shared" si="91"/>
        <v xml:space="preserve"> </v>
      </c>
      <c r="BB738" s="108"/>
      <c r="BC738" s="108"/>
      <c r="BD738" s="108"/>
      <c r="BE738" s="136" t="str">
        <f t="shared" si="92"/>
        <v/>
      </c>
      <c r="BF738" s="108"/>
      <c r="BG738" s="110"/>
      <c r="BH738" s="110"/>
      <c r="BI738" s="110"/>
      <c r="BJ738" s="137" t="str">
        <f t="shared" si="93"/>
        <v/>
      </c>
      <c r="BK738" s="110"/>
      <c r="BL738" s="108"/>
      <c r="BM738" s="108"/>
      <c r="BN738" s="108"/>
      <c r="BO738" s="135" t="str">
        <f t="shared" si="94"/>
        <v/>
      </c>
      <c r="BP738" s="108"/>
      <c r="BQ738" s="108"/>
      <c r="BR738" s="108"/>
      <c r="BS738" s="108"/>
      <c r="BT738" s="135" t="str">
        <f t="shared" si="95"/>
        <v/>
      </c>
      <c r="BU738" s="108"/>
      <c r="BV738" s="108"/>
      <c r="BW738" s="108"/>
      <c r="BX738" s="108"/>
      <c r="BY738" s="135" t="str">
        <f t="shared" si="96"/>
        <v/>
      </c>
      <c r="BZ738" s="108"/>
    </row>
    <row r="739" spans="1:78" x14ac:dyDescent="0.25">
      <c r="A739" s="27"/>
      <c r="B739" s="27"/>
      <c r="C739" s="27"/>
      <c r="D739" s="27"/>
      <c r="E739" s="28" t="str">
        <f>+IF(C739&lt;&gt;"",VLOOKUP(MID(C739,18,5),NIVELES!$A$133:$B$213,2,0),"")</f>
        <v/>
      </c>
      <c r="F739" s="88"/>
      <c r="G739" s="28" t="str">
        <f>IF(F739&lt;&gt;"",VLOOKUP(F739,NIVELES!$A$246:$C$464,3,0),"")</f>
        <v/>
      </c>
      <c r="H739" s="27"/>
      <c r="I739" s="27"/>
      <c r="J739" s="27"/>
      <c r="K739" s="107"/>
      <c r="L739" s="27"/>
      <c r="M739" s="46"/>
      <c r="N739" s="46"/>
      <c r="O739" s="46"/>
      <c r="P739" s="46"/>
      <c r="Q739" s="46"/>
      <c r="R739" s="46"/>
      <c r="S739" s="46"/>
      <c r="T739" s="46"/>
      <c r="U739" s="46"/>
      <c r="V739" s="46"/>
      <c r="W739" s="46"/>
      <c r="X739" s="46"/>
      <c r="Y739" s="41" t="str">
        <f>IF(A739&lt;&gt;"",IF(D739="DIRECCIÓN_DE_TRANSFERENCIAS","280 0031",VLOOKUP(C739,NIVELES!$A$14:$B$105,2,0)),"")</f>
        <v/>
      </c>
      <c r="Z739" s="106"/>
      <c r="AA739" s="43" t="str">
        <f>+IF(D739&lt;&gt;"",VLOOKUP(D739,NIVELES!$D$19:$H$25,2,0),"")</f>
        <v/>
      </c>
      <c r="AB739" s="28" t="str">
        <f>+IF(D739&lt;&gt;"",VLOOKUP(D739,NIVELES!$D$19:$H$25,3,0),"")</f>
        <v/>
      </c>
      <c r="AC739" s="28" t="str">
        <f>+IF(D739&lt;&gt;"",VLOOKUP(D739,NIVELES!$D$19:$H$25,4,0),"")</f>
        <v/>
      </c>
      <c r="AD739" s="28" t="str">
        <f>+IF(D739&lt;&gt;"",VLOOKUP(D739,NIVELES!$D$19:$H$25,5,0),"")</f>
        <v/>
      </c>
      <c r="AE739" s="44" t="str">
        <f>IF(AF739&lt;&gt;"",VLOOKUP(AF739,NIVELES!$F$495:$G$540,2,0),"")</f>
        <v/>
      </c>
      <c r="AF739" s="27"/>
      <c r="AG739" s="27"/>
      <c r="AH739" s="28" t="str">
        <f>+IF(AG739&lt;&gt;"",VLOOKUP(AG739,NIVELES!$A$800:$B$876,2,0),"")</f>
        <v/>
      </c>
      <c r="AI739" s="27"/>
      <c r="AJ739" s="27"/>
      <c r="AK739" s="28" t="str">
        <f>IF(AJ739&lt;&gt;"",+VLOOKUP(AJ739,NIVELES!$A$890:$B$1237,2,0),"")</f>
        <v/>
      </c>
      <c r="AL739" s="29"/>
      <c r="AM739" s="29"/>
      <c r="AN739" s="29"/>
      <c r="AO739" s="29"/>
      <c r="AP739" s="29"/>
      <c r="AQ739" s="29"/>
      <c r="AR739" s="29"/>
      <c r="AS739" s="29"/>
      <c r="AT739" s="29"/>
      <c r="AU739" s="29"/>
      <c r="AV739" s="29"/>
      <c r="AW739" s="29"/>
      <c r="AX739" s="29"/>
      <c r="AY739" s="31">
        <f t="shared" si="89"/>
        <v>0</v>
      </c>
      <c r="AZ739" s="30" t="str">
        <f t="shared" si="90"/>
        <v xml:space="preserve"> </v>
      </c>
      <c r="BA739" s="35" t="str">
        <f t="shared" si="91"/>
        <v xml:space="preserve"> </v>
      </c>
      <c r="BB739" s="108"/>
      <c r="BC739" s="108"/>
      <c r="BD739" s="108"/>
      <c r="BE739" s="136" t="str">
        <f t="shared" si="92"/>
        <v/>
      </c>
      <c r="BF739" s="108"/>
      <c r="BG739" s="110"/>
      <c r="BH739" s="110"/>
      <c r="BI739" s="110"/>
      <c r="BJ739" s="137" t="str">
        <f t="shared" si="93"/>
        <v/>
      </c>
      <c r="BK739" s="110"/>
      <c r="BL739" s="108"/>
      <c r="BM739" s="108"/>
      <c r="BN739" s="108"/>
      <c r="BO739" s="135" t="str">
        <f t="shared" si="94"/>
        <v/>
      </c>
      <c r="BP739" s="108"/>
      <c r="BQ739" s="108"/>
      <c r="BR739" s="108"/>
      <c r="BS739" s="108"/>
      <c r="BT739" s="135" t="str">
        <f t="shared" si="95"/>
        <v/>
      </c>
      <c r="BU739" s="108"/>
      <c r="BV739" s="108"/>
      <c r="BW739" s="108"/>
      <c r="BX739" s="108"/>
      <c r="BY739" s="135" t="str">
        <f t="shared" si="96"/>
        <v/>
      </c>
      <c r="BZ739" s="108"/>
    </row>
    <row r="740" spans="1:78" x14ac:dyDescent="0.25">
      <c r="A740" s="27"/>
      <c r="B740" s="27"/>
      <c r="C740" s="27"/>
      <c r="D740" s="27"/>
      <c r="E740" s="28" t="str">
        <f>+IF(C740&lt;&gt;"",VLOOKUP(MID(C740,18,5),NIVELES!$A$133:$B$213,2,0),"")</f>
        <v/>
      </c>
      <c r="F740" s="88"/>
      <c r="G740" s="28" t="str">
        <f>IF(F740&lt;&gt;"",VLOOKUP(F740,NIVELES!$A$246:$C$464,3,0),"")</f>
        <v/>
      </c>
      <c r="H740" s="27"/>
      <c r="I740" s="27"/>
      <c r="J740" s="27"/>
      <c r="K740" s="107"/>
      <c r="L740" s="27"/>
      <c r="M740" s="46"/>
      <c r="N740" s="46"/>
      <c r="O740" s="46"/>
      <c r="P740" s="46"/>
      <c r="Q740" s="46"/>
      <c r="R740" s="46"/>
      <c r="S740" s="46"/>
      <c r="T740" s="46"/>
      <c r="U740" s="46"/>
      <c r="V740" s="46"/>
      <c r="W740" s="46"/>
      <c r="X740" s="46"/>
      <c r="Y740" s="41" t="str">
        <f>IF(A740&lt;&gt;"",IF(D740="DIRECCIÓN_DE_TRANSFERENCIAS","280 0031",VLOOKUP(C740,NIVELES!$A$14:$B$105,2,0)),"")</f>
        <v/>
      </c>
      <c r="Z740" s="106"/>
      <c r="AA740" s="43" t="str">
        <f>+IF(D740&lt;&gt;"",VLOOKUP(D740,NIVELES!$D$19:$H$25,2,0),"")</f>
        <v/>
      </c>
      <c r="AB740" s="28" t="str">
        <f>+IF(D740&lt;&gt;"",VLOOKUP(D740,NIVELES!$D$19:$H$25,3,0),"")</f>
        <v/>
      </c>
      <c r="AC740" s="28" t="str">
        <f>+IF(D740&lt;&gt;"",VLOOKUP(D740,NIVELES!$D$19:$H$25,4,0),"")</f>
        <v/>
      </c>
      <c r="AD740" s="28" t="str">
        <f>+IF(D740&lt;&gt;"",VLOOKUP(D740,NIVELES!$D$19:$H$25,5,0),"")</f>
        <v/>
      </c>
      <c r="AE740" s="44" t="str">
        <f>IF(AF740&lt;&gt;"",VLOOKUP(AF740,NIVELES!$F$495:$G$540,2,0),"")</f>
        <v/>
      </c>
      <c r="AF740" s="27"/>
      <c r="AG740" s="27"/>
      <c r="AH740" s="28" t="str">
        <f>+IF(AG740&lt;&gt;"",VLOOKUP(AG740,NIVELES!$A$800:$B$876,2,0),"")</f>
        <v/>
      </c>
      <c r="AI740" s="27"/>
      <c r="AJ740" s="27"/>
      <c r="AK740" s="28" t="str">
        <f>IF(AJ740&lt;&gt;"",+VLOOKUP(AJ740,NIVELES!$A$890:$B$1237,2,0),"")</f>
        <v/>
      </c>
      <c r="AL740" s="29"/>
      <c r="AM740" s="29"/>
      <c r="AN740" s="29"/>
      <c r="AO740" s="29"/>
      <c r="AP740" s="29"/>
      <c r="AQ740" s="29"/>
      <c r="AR740" s="29"/>
      <c r="AS740" s="29"/>
      <c r="AT740" s="29"/>
      <c r="AU740" s="29"/>
      <c r="AV740" s="29"/>
      <c r="AW740" s="29"/>
      <c r="AX740" s="29"/>
      <c r="AY740" s="31">
        <f t="shared" si="89"/>
        <v>0</v>
      </c>
      <c r="AZ740" s="30" t="str">
        <f t="shared" si="90"/>
        <v xml:space="preserve"> </v>
      </c>
      <c r="BA740" s="35" t="str">
        <f t="shared" si="91"/>
        <v xml:space="preserve"> </v>
      </c>
      <c r="BB740" s="108"/>
      <c r="BC740" s="108"/>
      <c r="BD740" s="108"/>
      <c r="BE740" s="136" t="str">
        <f t="shared" si="92"/>
        <v/>
      </c>
      <c r="BF740" s="108"/>
      <c r="BG740" s="110"/>
      <c r="BH740" s="110"/>
      <c r="BI740" s="110"/>
      <c r="BJ740" s="137" t="str">
        <f t="shared" si="93"/>
        <v/>
      </c>
      <c r="BK740" s="110"/>
      <c r="BL740" s="108"/>
      <c r="BM740" s="108"/>
      <c r="BN740" s="108"/>
      <c r="BO740" s="135" t="str">
        <f t="shared" si="94"/>
        <v/>
      </c>
      <c r="BP740" s="108"/>
      <c r="BQ740" s="108"/>
      <c r="BR740" s="108"/>
      <c r="BS740" s="108"/>
      <c r="BT740" s="135" t="str">
        <f t="shared" si="95"/>
        <v/>
      </c>
      <c r="BU740" s="108"/>
      <c r="BV740" s="108"/>
      <c r="BW740" s="108"/>
      <c r="BX740" s="108"/>
      <c r="BY740" s="135" t="str">
        <f t="shared" si="96"/>
        <v/>
      </c>
      <c r="BZ740" s="108"/>
    </row>
    <row r="741" spans="1:78" x14ac:dyDescent="0.25">
      <c r="A741" s="27"/>
      <c r="B741" s="27"/>
      <c r="C741" s="27"/>
      <c r="D741" s="27"/>
      <c r="E741" s="28" t="str">
        <f>+IF(C741&lt;&gt;"",VLOOKUP(MID(C741,18,5),NIVELES!$A$133:$B$213,2,0),"")</f>
        <v/>
      </c>
      <c r="F741" s="88"/>
      <c r="G741" s="28" t="str">
        <f>IF(F741&lt;&gt;"",VLOOKUP(F741,NIVELES!$A$246:$C$464,3,0),"")</f>
        <v/>
      </c>
      <c r="H741" s="27"/>
      <c r="I741" s="27"/>
      <c r="J741" s="27"/>
      <c r="K741" s="107"/>
      <c r="L741" s="27"/>
      <c r="M741" s="46"/>
      <c r="N741" s="46"/>
      <c r="O741" s="46"/>
      <c r="P741" s="46"/>
      <c r="Q741" s="46"/>
      <c r="R741" s="46"/>
      <c r="S741" s="46"/>
      <c r="T741" s="46"/>
      <c r="U741" s="46"/>
      <c r="V741" s="46"/>
      <c r="W741" s="46"/>
      <c r="X741" s="46"/>
      <c r="Y741" s="41" t="str">
        <f>IF(A741&lt;&gt;"",IF(D741="DIRECCIÓN_DE_TRANSFERENCIAS","280 0031",VLOOKUP(C741,NIVELES!$A$14:$B$105,2,0)),"")</f>
        <v/>
      </c>
      <c r="Z741" s="106"/>
      <c r="AA741" s="43" t="str">
        <f>+IF(D741&lt;&gt;"",VLOOKUP(D741,NIVELES!$D$19:$H$25,2,0),"")</f>
        <v/>
      </c>
      <c r="AB741" s="28" t="str">
        <f>+IF(D741&lt;&gt;"",VLOOKUP(D741,NIVELES!$D$19:$H$25,3,0),"")</f>
        <v/>
      </c>
      <c r="AC741" s="28" t="str">
        <f>+IF(D741&lt;&gt;"",VLOOKUP(D741,NIVELES!$D$19:$H$25,4,0),"")</f>
        <v/>
      </c>
      <c r="AD741" s="28" t="str">
        <f>+IF(D741&lt;&gt;"",VLOOKUP(D741,NIVELES!$D$19:$H$25,5,0),"")</f>
        <v/>
      </c>
      <c r="AE741" s="44" t="str">
        <f>IF(AF741&lt;&gt;"",VLOOKUP(AF741,NIVELES!$F$495:$G$540,2,0),"")</f>
        <v/>
      </c>
      <c r="AF741" s="27"/>
      <c r="AG741" s="27"/>
      <c r="AH741" s="28" t="str">
        <f>+IF(AG741&lt;&gt;"",VLOOKUP(AG741,NIVELES!$A$800:$B$876,2,0),"")</f>
        <v/>
      </c>
      <c r="AI741" s="27"/>
      <c r="AJ741" s="27"/>
      <c r="AK741" s="28" t="str">
        <f>IF(AJ741&lt;&gt;"",+VLOOKUP(AJ741,NIVELES!$A$890:$B$1237,2,0),"")</f>
        <v/>
      </c>
      <c r="AL741" s="29"/>
      <c r="AM741" s="29"/>
      <c r="AN741" s="29"/>
      <c r="AO741" s="29"/>
      <c r="AP741" s="29"/>
      <c r="AQ741" s="29"/>
      <c r="AR741" s="29"/>
      <c r="AS741" s="29"/>
      <c r="AT741" s="29"/>
      <c r="AU741" s="29"/>
      <c r="AV741" s="29"/>
      <c r="AW741" s="29"/>
      <c r="AX741" s="29"/>
      <c r="AY741" s="31">
        <f t="shared" si="89"/>
        <v>0</v>
      </c>
      <c r="AZ741" s="30" t="str">
        <f t="shared" si="90"/>
        <v xml:space="preserve"> </v>
      </c>
      <c r="BA741" s="35" t="str">
        <f t="shared" si="91"/>
        <v xml:space="preserve"> </v>
      </c>
      <c r="BB741" s="108"/>
      <c r="BC741" s="108"/>
      <c r="BD741" s="108"/>
      <c r="BE741" s="136" t="str">
        <f t="shared" si="92"/>
        <v/>
      </c>
      <c r="BF741" s="108"/>
      <c r="BG741" s="110"/>
      <c r="BH741" s="110"/>
      <c r="BI741" s="110"/>
      <c r="BJ741" s="137" t="str">
        <f t="shared" si="93"/>
        <v/>
      </c>
      <c r="BK741" s="110"/>
      <c r="BL741" s="108"/>
      <c r="BM741" s="108"/>
      <c r="BN741" s="108"/>
      <c r="BO741" s="135" t="str">
        <f t="shared" si="94"/>
        <v/>
      </c>
      <c r="BP741" s="108"/>
      <c r="BQ741" s="108"/>
      <c r="BR741" s="108"/>
      <c r="BS741" s="108"/>
      <c r="BT741" s="135" t="str">
        <f t="shared" si="95"/>
        <v/>
      </c>
      <c r="BU741" s="108"/>
      <c r="BV741" s="108"/>
      <c r="BW741" s="108"/>
      <c r="BX741" s="108"/>
      <c r="BY741" s="135" t="str">
        <f t="shared" si="96"/>
        <v/>
      </c>
      <c r="BZ741" s="108"/>
    </row>
    <row r="742" spans="1:78" x14ac:dyDescent="0.25">
      <c r="A742" s="27"/>
      <c r="B742" s="27"/>
      <c r="C742" s="27"/>
      <c r="D742" s="27"/>
      <c r="E742" s="28" t="str">
        <f>+IF(C742&lt;&gt;"",VLOOKUP(MID(C742,18,5),NIVELES!$A$133:$B$213,2,0),"")</f>
        <v/>
      </c>
      <c r="F742" s="88"/>
      <c r="G742" s="28" t="str">
        <f>IF(F742&lt;&gt;"",VLOOKUP(F742,NIVELES!$A$246:$C$464,3,0),"")</f>
        <v/>
      </c>
      <c r="H742" s="27"/>
      <c r="I742" s="27"/>
      <c r="J742" s="27"/>
      <c r="K742" s="107"/>
      <c r="L742" s="27"/>
      <c r="M742" s="46"/>
      <c r="N742" s="46"/>
      <c r="O742" s="46"/>
      <c r="P742" s="46"/>
      <c r="Q742" s="46"/>
      <c r="R742" s="46"/>
      <c r="S742" s="46"/>
      <c r="T742" s="46"/>
      <c r="U742" s="46"/>
      <c r="V742" s="46"/>
      <c r="W742" s="46"/>
      <c r="X742" s="46"/>
      <c r="Y742" s="41" t="str">
        <f>IF(A742&lt;&gt;"",IF(D742="DIRECCIÓN_DE_TRANSFERENCIAS","280 0031",VLOOKUP(C742,NIVELES!$A$14:$B$105,2,0)),"")</f>
        <v/>
      </c>
      <c r="Z742" s="106"/>
      <c r="AA742" s="43" t="str">
        <f>+IF(D742&lt;&gt;"",VLOOKUP(D742,NIVELES!$D$19:$H$25,2,0),"")</f>
        <v/>
      </c>
      <c r="AB742" s="28" t="str">
        <f>+IF(D742&lt;&gt;"",VLOOKUP(D742,NIVELES!$D$19:$H$25,3,0),"")</f>
        <v/>
      </c>
      <c r="AC742" s="28" t="str">
        <f>+IF(D742&lt;&gt;"",VLOOKUP(D742,NIVELES!$D$19:$H$25,4,0),"")</f>
        <v/>
      </c>
      <c r="AD742" s="28" t="str">
        <f>+IF(D742&lt;&gt;"",VLOOKUP(D742,NIVELES!$D$19:$H$25,5,0),"")</f>
        <v/>
      </c>
      <c r="AE742" s="44" t="str">
        <f>IF(AF742&lt;&gt;"",VLOOKUP(AF742,NIVELES!$F$495:$G$540,2,0),"")</f>
        <v/>
      </c>
      <c r="AF742" s="27"/>
      <c r="AG742" s="27"/>
      <c r="AH742" s="28" t="str">
        <f>+IF(AG742&lt;&gt;"",VLOOKUP(AG742,NIVELES!$A$800:$B$876,2,0),"")</f>
        <v/>
      </c>
      <c r="AI742" s="27"/>
      <c r="AJ742" s="27"/>
      <c r="AK742" s="28" t="str">
        <f>IF(AJ742&lt;&gt;"",+VLOOKUP(AJ742,NIVELES!$A$890:$B$1237,2,0),"")</f>
        <v/>
      </c>
      <c r="AL742" s="29"/>
      <c r="AM742" s="29"/>
      <c r="AN742" s="29"/>
      <c r="AO742" s="29"/>
      <c r="AP742" s="29"/>
      <c r="AQ742" s="29"/>
      <c r="AR742" s="29"/>
      <c r="AS742" s="29"/>
      <c r="AT742" s="29"/>
      <c r="AU742" s="29"/>
      <c r="AV742" s="29"/>
      <c r="AW742" s="29"/>
      <c r="AX742" s="29"/>
      <c r="AY742" s="31">
        <f t="shared" si="89"/>
        <v>0</v>
      </c>
      <c r="AZ742" s="30" t="str">
        <f t="shared" si="90"/>
        <v xml:space="preserve"> </v>
      </c>
      <c r="BA742" s="35" t="str">
        <f t="shared" si="91"/>
        <v xml:space="preserve"> </v>
      </c>
      <c r="BB742" s="108"/>
      <c r="BC742" s="108"/>
      <c r="BD742" s="108"/>
      <c r="BE742" s="136" t="str">
        <f t="shared" si="92"/>
        <v/>
      </c>
      <c r="BF742" s="108"/>
      <c r="BG742" s="110"/>
      <c r="BH742" s="110"/>
      <c r="BI742" s="110"/>
      <c r="BJ742" s="137" t="str">
        <f t="shared" si="93"/>
        <v/>
      </c>
      <c r="BK742" s="110"/>
      <c r="BL742" s="108"/>
      <c r="BM742" s="108"/>
      <c r="BN742" s="108"/>
      <c r="BO742" s="135" t="str">
        <f t="shared" si="94"/>
        <v/>
      </c>
      <c r="BP742" s="108"/>
      <c r="BQ742" s="108"/>
      <c r="BR742" s="108"/>
      <c r="BS742" s="108"/>
      <c r="BT742" s="135" t="str">
        <f t="shared" si="95"/>
        <v/>
      </c>
      <c r="BU742" s="108"/>
      <c r="BV742" s="108"/>
      <c r="BW742" s="108"/>
      <c r="BX742" s="108"/>
      <c r="BY742" s="135" t="str">
        <f t="shared" si="96"/>
        <v/>
      </c>
      <c r="BZ742" s="108"/>
    </row>
    <row r="743" spans="1:78" x14ac:dyDescent="0.25">
      <c r="A743" s="27"/>
      <c r="B743" s="27"/>
      <c r="C743" s="27"/>
      <c r="D743" s="27"/>
      <c r="E743" s="28" t="str">
        <f>+IF(C743&lt;&gt;"",VLOOKUP(MID(C743,18,5),NIVELES!$A$133:$B$213,2,0),"")</f>
        <v/>
      </c>
      <c r="F743" s="88"/>
      <c r="G743" s="28" t="str">
        <f>IF(F743&lt;&gt;"",VLOOKUP(F743,NIVELES!$A$246:$C$464,3,0),"")</f>
        <v/>
      </c>
      <c r="H743" s="27"/>
      <c r="I743" s="27"/>
      <c r="J743" s="27"/>
      <c r="K743" s="107"/>
      <c r="L743" s="27"/>
      <c r="M743" s="46"/>
      <c r="N743" s="46"/>
      <c r="O743" s="46"/>
      <c r="P743" s="46"/>
      <c r="Q743" s="46"/>
      <c r="R743" s="46"/>
      <c r="S743" s="46"/>
      <c r="T743" s="46"/>
      <c r="U743" s="46"/>
      <c r="V743" s="46"/>
      <c r="W743" s="46"/>
      <c r="X743" s="46"/>
      <c r="Y743" s="41" t="str">
        <f>IF(A743&lt;&gt;"",IF(D743="DIRECCIÓN_DE_TRANSFERENCIAS","280 0031",VLOOKUP(C743,NIVELES!$A$14:$B$105,2,0)),"")</f>
        <v/>
      </c>
      <c r="Z743" s="106"/>
      <c r="AA743" s="43" t="str">
        <f>+IF(D743&lt;&gt;"",VLOOKUP(D743,NIVELES!$D$19:$H$25,2,0),"")</f>
        <v/>
      </c>
      <c r="AB743" s="28" t="str">
        <f>+IF(D743&lt;&gt;"",VLOOKUP(D743,NIVELES!$D$19:$H$25,3,0),"")</f>
        <v/>
      </c>
      <c r="AC743" s="28" t="str">
        <f>+IF(D743&lt;&gt;"",VLOOKUP(D743,NIVELES!$D$19:$H$25,4,0),"")</f>
        <v/>
      </c>
      <c r="AD743" s="28" t="str">
        <f>+IF(D743&lt;&gt;"",VLOOKUP(D743,NIVELES!$D$19:$H$25,5,0),"")</f>
        <v/>
      </c>
      <c r="AE743" s="44" t="str">
        <f>IF(AF743&lt;&gt;"",VLOOKUP(AF743,NIVELES!$F$495:$G$540,2,0),"")</f>
        <v/>
      </c>
      <c r="AF743" s="27"/>
      <c r="AG743" s="27"/>
      <c r="AH743" s="28" t="str">
        <f>+IF(AG743&lt;&gt;"",VLOOKUP(AG743,NIVELES!$A$800:$B$876,2,0),"")</f>
        <v/>
      </c>
      <c r="AI743" s="27"/>
      <c r="AJ743" s="27"/>
      <c r="AK743" s="28" t="str">
        <f>IF(AJ743&lt;&gt;"",+VLOOKUP(AJ743,NIVELES!$A$890:$B$1237,2,0),"")</f>
        <v/>
      </c>
      <c r="AL743" s="29"/>
      <c r="AM743" s="29"/>
      <c r="AN743" s="29"/>
      <c r="AO743" s="29"/>
      <c r="AP743" s="29"/>
      <c r="AQ743" s="29"/>
      <c r="AR743" s="29"/>
      <c r="AS743" s="29"/>
      <c r="AT743" s="29"/>
      <c r="AU743" s="29"/>
      <c r="AV743" s="29"/>
      <c r="AW743" s="29"/>
      <c r="AX743" s="29"/>
      <c r="AY743" s="31">
        <f t="shared" si="89"/>
        <v>0</v>
      </c>
      <c r="AZ743" s="30" t="str">
        <f t="shared" si="90"/>
        <v xml:space="preserve"> </v>
      </c>
      <c r="BA743" s="35" t="str">
        <f t="shared" si="91"/>
        <v xml:space="preserve"> </v>
      </c>
      <c r="BB743" s="108"/>
      <c r="BC743" s="108"/>
      <c r="BD743" s="108"/>
      <c r="BE743" s="136" t="str">
        <f t="shared" si="92"/>
        <v/>
      </c>
      <c r="BF743" s="108"/>
      <c r="BG743" s="110"/>
      <c r="BH743" s="110"/>
      <c r="BI743" s="110"/>
      <c r="BJ743" s="137" t="str">
        <f t="shared" si="93"/>
        <v/>
      </c>
      <c r="BK743" s="110"/>
      <c r="BL743" s="108"/>
      <c r="BM743" s="108"/>
      <c r="BN743" s="108"/>
      <c r="BO743" s="135" t="str">
        <f t="shared" si="94"/>
        <v/>
      </c>
      <c r="BP743" s="108"/>
      <c r="BQ743" s="108"/>
      <c r="BR743" s="108"/>
      <c r="BS743" s="108"/>
      <c r="BT743" s="135" t="str">
        <f t="shared" si="95"/>
        <v/>
      </c>
      <c r="BU743" s="108"/>
      <c r="BV743" s="108"/>
      <c r="BW743" s="108"/>
      <c r="BX743" s="108"/>
      <c r="BY743" s="135" t="str">
        <f t="shared" si="96"/>
        <v/>
      </c>
      <c r="BZ743" s="108"/>
    </row>
    <row r="744" spans="1:78" x14ac:dyDescent="0.25">
      <c r="A744" s="27"/>
      <c r="B744" s="27"/>
      <c r="C744" s="27"/>
      <c r="D744" s="27"/>
      <c r="E744" s="28" t="str">
        <f>+IF(C744&lt;&gt;"",VLOOKUP(MID(C744,18,5),NIVELES!$A$133:$B$213,2,0),"")</f>
        <v/>
      </c>
      <c r="F744" s="88"/>
      <c r="G744" s="28" t="str">
        <f>IF(F744&lt;&gt;"",VLOOKUP(F744,NIVELES!$A$246:$C$464,3,0),"")</f>
        <v/>
      </c>
      <c r="H744" s="27"/>
      <c r="I744" s="27"/>
      <c r="J744" s="27"/>
      <c r="K744" s="107"/>
      <c r="L744" s="27"/>
      <c r="M744" s="46"/>
      <c r="N744" s="46"/>
      <c r="O744" s="46"/>
      <c r="P744" s="46"/>
      <c r="Q744" s="46"/>
      <c r="R744" s="46"/>
      <c r="S744" s="46"/>
      <c r="T744" s="46"/>
      <c r="U744" s="46"/>
      <c r="V744" s="46"/>
      <c r="W744" s="46"/>
      <c r="X744" s="46"/>
      <c r="Y744" s="41" t="str">
        <f>IF(A744&lt;&gt;"",IF(D744="DIRECCIÓN_DE_TRANSFERENCIAS","280 0031",VLOOKUP(C744,NIVELES!$A$14:$B$105,2,0)),"")</f>
        <v/>
      </c>
      <c r="Z744" s="106"/>
      <c r="AA744" s="43" t="str">
        <f>+IF(D744&lt;&gt;"",VLOOKUP(D744,NIVELES!$D$19:$H$25,2,0),"")</f>
        <v/>
      </c>
      <c r="AB744" s="28" t="str">
        <f>+IF(D744&lt;&gt;"",VLOOKUP(D744,NIVELES!$D$19:$H$25,3,0),"")</f>
        <v/>
      </c>
      <c r="AC744" s="28" t="str">
        <f>+IF(D744&lt;&gt;"",VLOOKUP(D744,NIVELES!$D$19:$H$25,4,0),"")</f>
        <v/>
      </c>
      <c r="AD744" s="28" t="str">
        <f>+IF(D744&lt;&gt;"",VLOOKUP(D744,NIVELES!$D$19:$H$25,5,0),"")</f>
        <v/>
      </c>
      <c r="AE744" s="44" t="str">
        <f>IF(AF744&lt;&gt;"",VLOOKUP(AF744,NIVELES!$F$495:$G$540,2,0),"")</f>
        <v/>
      </c>
      <c r="AF744" s="27"/>
      <c r="AG744" s="27"/>
      <c r="AH744" s="28" t="str">
        <f>+IF(AG744&lt;&gt;"",VLOOKUP(AG744,NIVELES!$A$800:$B$876,2,0),"")</f>
        <v/>
      </c>
      <c r="AI744" s="27"/>
      <c r="AJ744" s="27"/>
      <c r="AK744" s="28" t="str">
        <f>IF(AJ744&lt;&gt;"",+VLOOKUP(AJ744,NIVELES!$A$890:$B$1237,2,0),"")</f>
        <v/>
      </c>
      <c r="AL744" s="29"/>
      <c r="AM744" s="29"/>
      <c r="AN744" s="29"/>
      <c r="AO744" s="29"/>
      <c r="AP744" s="29"/>
      <c r="AQ744" s="29"/>
      <c r="AR744" s="29"/>
      <c r="AS744" s="29"/>
      <c r="AT744" s="29"/>
      <c r="AU744" s="29"/>
      <c r="AV744" s="29"/>
      <c r="AW744" s="29"/>
      <c r="AX744" s="29"/>
      <c r="AY744" s="31">
        <f t="shared" si="89"/>
        <v>0</v>
      </c>
      <c r="AZ744" s="30" t="str">
        <f t="shared" si="90"/>
        <v xml:space="preserve"> </v>
      </c>
      <c r="BA744" s="35" t="str">
        <f t="shared" si="91"/>
        <v xml:space="preserve"> </v>
      </c>
      <c r="BB744" s="108"/>
      <c r="BC744" s="108"/>
      <c r="BD744" s="108"/>
      <c r="BE744" s="136" t="str">
        <f t="shared" si="92"/>
        <v/>
      </c>
      <c r="BF744" s="108"/>
      <c r="BG744" s="110"/>
      <c r="BH744" s="110"/>
      <c r="BI744" s="110"/>
      <c r="BJ744" s="137" t="str">
        <f t="shared" si="93"/>
        <v/>
      </c>
      <c r="BK744" s="110"/>
      <c r="BL744" s="108"/>
      <c r="BM744" s="108"/>
      <c r="BN744" s="108"/>
      <c r="BO744" s="135" t="str">
        <f t="shared" si="94"/>
        <v/>
      </c>
      <c r="BP744" s="108"/>
      <c r="BQ744" s="108"/>
      <c r="BR744" s="108"/>
      <c r="BS744" s="108"/>
      <c r="BT744" s="135" t="str">
        <f t="shared" si="95"/>
        <v/>
      </c>
      <c r="BU744" s="108"/>
      <c r="BV744" s="108"/>
      <c r="BW744" s="108"/>
      <c r="BX744" s="108"/>
      <c r="BY744" s="135" t="str">
        <f t="shared" si="96"/>
        <v/>
      </c>
      <c r="BZ744" s="108"/>
    </row>
    <row r="745" spans="1:78" x14ac:dyDescent="0.25">
      <c r="A745" s="27"/>
      <c r="B745" s="27"/>
      <c r="C745" s="27"/>
      <c r="D745" s="27"/>
      <c r="E745" s="28" t="str">
        <f>+IF(C745&lt;&gt;"",VLOOKUP(MID(C745,18,5),NIVELES!$A$133:$B$213,2,0),"")</f>
        <v/>
      </c>
      <c r="F745" s="88"/>
      <c r="G745" s="28" t="str">
        <f>IF(F745&lt;&gt;"",VLOOKUP(F745,NIVELES!$A$246:$C$464,3,0),"")</f>
        <v/>
      </c>
      <c r="H745" s="27"/>
      <c r="I745" s="27"/>
      <c r="J745" s="27"/>
      <c r="K745" s="107"/>
      <c r="L745" s="27"/>
      <c r="M745" s="46"/>
      <c r="N745" s="46"/>
      <c r="O745" s="46"/>
      <c r="P745" s="46"/>
      <c r="Q745" s="46"/>
      <c r="R745" s="46"/>
      <c r="S745" s="46"/>
      <c r="T745" s="46"/>
      <c r="U745" s="46"/>
      <c r="V745" s="46"/>
      <c r="W745" s="46"/>
      <c r="X745" s="46"/>
      <c r="Y745" s="41" t="str">
        <f>IF(A745&lt;&gt;"",IF(D745="DIRECCIÓN_DE_TRANSFERENCIAS","280 0031",VLOOKUP(C745,NIVELES!$A$14:$B$105,2,0)),"")</f>
        <v/>
      </c>
      <c r="Z745" s="106"/>
      <c r="AA745" s="43" t="str">
        <f>+IF(D745&lt;&gt;"",VLOOKUP(D745,NIVELES!$D$19:$H$25,2,0),"")</f>
        <v/>
      </c>
      <c r="AB745" s="28" t="str">
        <f>+IF(D745&lt;&gt;"",VLOOKUP(D745,NIVELES!$D$19:$H$25,3,0),"")</f>
        <v/>
      </c>
      <c r="AC745" s="28" t="str">
        <f>+IF(D745&lt;&gt;"",VLOOKUP(D745,NIVELES!$D$19:$H$25,4,0),"")</f>
        <v/>
      </c>
      <c r="AD745" s="28" t="str">
        <f>+IF(D745&lt;&gt;"",VLOOKUP(D745,NIVELES!$D$19:$H$25,5,0),"")</f>
        <v/>
      </c>
      <c r="AE745" s="44" t="str">
        <f>IF(AF745&lt;&gt;"",VLOOKUP(AF745,NIVELES!$F$495:$G$540,2,0),"")</f>
        <v/>
      </c>
      <c r="AF745" s="27"/>
      <c r="AG745" s="27"/>
      <c r="AH745" s="28" t="str">
        <f>+IF(AG745&lt;&gt;"",VLOOKUP(AG745,NIVELES!$A$800:$B$876,2,0),"")</f>
        <v/>
      </c>
      <c r="AI745" s="27"/>
      <c r="AJ745" s="27"/>
      <c r="AK745" s="28" t="str">
        <f>IF(AJ745&lt;&gt;"",+VLOOKUP(AJ745,NIVELES!$A$890:$B$1237,2,0),"")</f>
        <v/>
      </c>
      <c r="AL745" s="29"/>
      <c r="AM745" s="29"/>
      <c r="AN745" s="29"/>
      <c r="AO745" s="29"/>
      <c r="AP745" s="29"/>
      <c r="AQ745" s="29"/>
      <c r="AR745" s="29"/>
      <c r="AS745" s="29"/>
      <c r="AT745" s="29"/>
      <c r="AU745" s="29"/>
      <c r="AV745" s="29"/>
      <c r="AW745" s="29"/>
      <c r="AX745" s="29"/>
      <c r="AY745" s="31">
        <f t="shared" si="89"/>
        <v>0</v>
      </c>
      <c r="AZ745" s="30" t="str">
        <f t="shared" si="90"/>
        <v xml:space="preserve"> </v>
      </c>
      <c r="BA745" s="35" t="str">
        <f t="shared" si="91"/>
        <v xml:space="preserve"> </v>
      </c>
      <c r="BB745" s="108"/>
      <c r="BC745" s="108"/>
      <c r="BD745" s="108"/>
      <c r="BE745" s="136" t="str">
        <f t="shared" si="92"/>
        <v/>
      </c>
      <c r="BF745" s="108"/>
      <c r="BG745" s="110"/>
      <c r="BH745" s="110"/>
      <c r="BI745" s="110"/>
      <c r="BJ745" s="137" t="str">
        <f t="shared" si="93"/>
        <v/>
      </c>
      <c r="BK745" s="110"/>
      <c r="BL745" s="108"/>
      <c r="BM745" s="108"/>
      <c r="BN745" s="108"/>
      <c r="BO745" s="135" t="str">
        <f t="shared" si="94"/>
        <v/>
      </c>
      <c r="BP745" s="108"/>
      <c r="BQ745" s="108"/>
      <c r="BR745" s="108"/>
      <c r="BS745" s="108"/>
      <c r="BT745" s="135" t="str">
        <f t="shared" si="95"/>
        <v/>
      </c>
      <c r="BU745" s="108"/>
      <c r="BV745" s="108"/>
      <c r="BW745" s="108"/>
      <c r="BX745" s="108"/>
      <c r="BY745" s="135" t="str">
        <f t="shared" si="96"/>
        <v/>
      </c>
      <c r="BZ745" s="108"/>
    </row>
    <row r="746" spans="1:78" x14ac:dyDescent="0.25">
      <c r="A746" s="27"/>
      <c r="B746" s="27"/>
      <c r="C746" s="27"/>
      <c r="D746" s="27"/>
      <c r="E746" s="28" t="str">
        <f>+IF(C746&lt;&gt;"",VLOOKUP(MID(C746,18,5),NIVELES!$A$133:$B$213,2,0),"")</f>
        <v/>
      </c>
      <c r="F746" s="88"/>
      <c r="G746" s="28" t="str">
        <f>IF(F746&lt;&gt;"",VLOOKUP(F746,NIVELES!$A$246:$C$464,3,0),"")</f>
        <v/>
      </c>
      <c r="H746" s="27"/>
      <c r="I746" s="27"/>
      <c r="J746" s="27"/>
      <c r="K746" s="107"/>
      <c r="L746" s="27"/>
      <c r="M746" s="46"/>
      <c r="N746" s="46"/>
      <c r="O746" s="46"/>
      <c r="P746" s="46"/>
      <c r="Q746" s="46"/>
      <c r="R746" s="46"/>
      <c r="S746" s="46"/>
      <c r="T746" s="46"/>
      <c r="U746" s="46"/>
      <c r="V746" s="46"/>
      <c r="W746" s="46"/>
      <c r="X746" s="46"/>
      <c r="Y746" s="41" t="str">
        <f>IF(A746&lt;&gt;"",IF(D746="DIRECCIÓN_DE_TRANSFERENCIAS","280 0031",VLOOKUP(C746,NIVELES!$A$14:$B$105,2,0)),"")</f>
        <v/>
      </c>
      <c r="Z746" s="106"/>
      <c r="AA746" s="43" t="str">
        <f>+IF(D746&lt;&gt;"",VLOOKUP(D746,NIVELES!$D$19:$H$25,2,0),"")</f>
        <v/>
      </c>
      <c r="AB746" s="28" t="str">
        <f>+IF(D746&lt;&gt;"",VLOOKUP(D746,NIVELES!$D$19:$H$25,3,0),"")</f>
        <v/>
      </c>
      <c r="AC746" s="28" t="str">
        <f>+IF(D746&lt;&gt;"",VLOOKUP(D746,NIVELES!$D$19:$H$25,4,0),"")</f>
        <v/>
      </c>
      <c r="AD746" s="28" t="str">
        <f>+IF(D746&lt;&gt;"",VLOOKUP(D746,NIVELES!$D$19:$H$25,5,0),"")</f>
        <v/>
      </c>
      <c r="AE746" s="44" t="str">
        <f>IF(AF746&lt;&gt;"",VLOOKUP(AF746,NIVELES!$F$495:$G$540,2,0),"")</f>
        <v/>
      </c>
      <c r="AF746" s="27"/>
      <c r="AG746" s="27"/>
      <c r="AH746" s="28" t="str">
        <f>+IF(AG746&lt;&gt;"",VLOOKUP(AG746,NIVELES!$A$800:$B$876,2,0),"")</f>
        <v/>
      </c>
      <c r="AI746" s="27"/>
      <c r="AJ746" s="27"/>
      <c r="AK746" s="28" t="str">
        <f>IF(AJ746&lt;&gt;"",+VLOOKUP(AJ746,NIVELES!$A$890:$B$1237,2,0),"")</f>
        <v/>
      </c>
      <c r="AL746" s="29"/>
      <c r="AM746" s="29"/>
      <c r="AN746" s="29"/>
      <c r="AO746" s="29"/>
      <c r="AP746" s="29"/>
      <c r="AQ746" s="29"/>
      <c r="AR746" s="29"/>
      <c r="AS746" s="29"/>
      <c r="AT746" s="29"/>
      <c r="AU746" s="29"/>
      <c r="AV746" s="29"/>
      <c r="AW746" s="29"/>
      <c r="AX746" s="29"/>
      <c r="AY746" s="31">
        <f t="shared" si="89"/>
        <v>0</v>
      </c>
      <c r="AZ746" s="30" t="str">
        <f t="shared" si="90"/>
        <v xml:space="preserve"> </v>
      </c>
      <c r="BA746" s="35" t="str">
        <f t="shared" si="91"/>
        <v xml:space="preserve"> </v>
      </c>
      <c r="BB746" s="108"/>
      <c r="BC746" s="108"/>
      <c r="BD746" s="108"/>
      <c r="BE746" s="136" t="str">
        <f t="shared" si="92"/>
        <v/>
      </c>
      <c r="BF746" s="108"/>
      <c r="BG746" s="110"/>
      <c r="BH746" s="110"/>
      <c r="BI746" s="110"/>
      <c r="BJ746" s="137" t="str">
        <f t="shared" si="93"/>
        <v/>
      </c>
      <c r="BK746" s="110"/>
      <c r="BL746" s="108"/>
      <c r="BM746" s="108"/>
      <c r="BN746" s="108"/>
      <c r="BO746" s="135" t="str">
        <f t="shared" si="94"/>
        <v/>
      </c>
      <c r="BP746" s="108"/>
      <c r="BQ746" s="108"/>
      <c r="BR746" s="108"/>
      <c r="BS746" s="108"/>
      <c r="BT746" s="135" t="str">
        <f t="shared" si="95"/>
        <v/>
      </c>
      <c r="BU746" s="108"/>
      <c r="BV746" s="108"/>
      <c r="BW746" s="108"/>
      <c r="BX746" s="108"/>
      <c r="BY746" s="135" t="str">
        <f t="shared" si="96"/>
        <v/>
      </c>
      <c r="BZ746" s="108"/>
    </row>
    <row r="747" spans="1:78" x14ac:dyDescent="0.25">
      <c r="A747" s="27"/>
      <c r="B747" s="27"/>
      <c r="C747" s="27"/>
      <c r="D747" s="27"/>
      <c r="E747" s="28" t="str">
        <f>+IF(C747&lt;&gt;"",VLOOKUP(MID(C747,18,5),NIVELES!$A$133:$B$213,2,0),"")</f>
        <v/>
      </c>
      <c r="F747" s="88"/>
      <c r="G747" s="28" t="str">
        <f>IF(F747&lt;&gt;"",VLOOKUP(F747,NIVELES!$A$246:$C$464,3,0),"")</f>
        <v/>
      </c>
      <c r="H747" s="27"/>
      <c r="I747" s="27"/>
      <c r="J747" s="27"/>
      <c r="K747" s="107"/>
      <c r="L747" s="27"/>
      <c r="M747" s="46"/>
      <c r="N747" s="46"/>
      <c r="O747" s="46"/>
      <c r="P747" s="46"/>
      <c r="Q747" s="46"/>
      <c r="R747" s="46"/>
      <c r="S747" s="46"/>
      <c r="T747" s="46"/>
      <c r="U747" s="46"/>
      <c r="V747" s="46"/>
      <c r="W747" s="46"/>
      <c r="X747" s="46"/>
      <c r="Y747" s="41" t="str">
        <f>IF(A747&lt;&gt;"",IF(D747="DIRECCIÓN_DE_TRANSFERENCIAS","280 0031",VLOOKUP(C747,NIVELES!$A$14:$B$105,2,0)),"")</f>
        <v/>
      </c>
      <c r="Z747" s="106"/>
      <c r="AA747" s="43" t="str">
        <f>+IF(D747&lt;&gt;"",VLOOKUP(D747,NIVELES!$D$19:$H$25,2,0),"")</f>
        <v/>
      </c>
      <c r="AB747" s="28" t="str">
        <f>+IF(D747&lt;&gt;"",VLOOKUP(D747,NIVELES!$D$19:$H$25,3,0),"")</f>
        <v/>
      </c>
      <c r="AC747" s="28" t="str">
        <f>+IF(D747&lt;&gt;"",VLOOKUP(D747,NIVELES!$D$19:$H$25,4,0),"")</f>
        <v/>
      </c>
      <c r="AD747" s="28" t="str">
        <f>+IF(D747&lt;&gt;"",VLOOKUP(D747,NIVELES!$D$19:$H$25,5,0),"")</f>
        <v/>
      </c>
      <c r="AE747" s="44" t="str">
        <f>IF(AF747&lt;&gt;"",VLOOKUP(AF747,NIVELES!$F$495:$G$540,2,0),"")</f>
        <v/>
      </c>
      <c r="AF747" s="27"/>
      <c r="AG747" s="27"/>
      <c r="AH747" s="28" t="str">
        <f>+IF(AG747&lt;&gt;"",VLOOKUP(AG747,NIVELES!$A$800:$B$876,2,0),"")</f>
        <v/>
      </c>
      <c r="AI747" s="27"/>
      <c r="AJ747" s="27"/>
      <c r="AK747" s="28" t="str">
        <f>IF(AJ747&lt;&gt;"",+VLOOKUP(AJ747,NIVELES!$A$890:$B$1237,2,0),"")</f>
        <v/>
      </c>
      <c r="AL747" s="29"/>
      <c r="AM747" s="29"/>
      <c r="AN747" s="29"/>
      <c r="AO747" s="29"/>
      <c r="AP747" s="29"/>
      <c r="AQ747" s="29"/>
      <c r="AR747" s="29"/>
      <c r="AS747" s="29"/>
      <c r="AT747" s="29"/>
      <c r="AU747" s="29"/>
      <c r="AV747" s="29"/>
      <c r="AW747" s="29"/>
      <c r="AX747" s="29"/>
      <c r="AY747" s="31">
        <f t="shared" si="89"/>
        <v>0</v>
      </c>
      <c r="AZ747" s="30" t="str">
        <f t="shared" si="90"/>
        <v xml:space="preserve"> </v>
      </c>
      <c r="BA747" s="35" t="str">
        <f t="shared" si="91"/>
        <v xml:space="preserve"> </v>
      </c>
      <c r="BB747" s="108"/>
      <c r="BC747" s="108"/>
      <c r="BD747" s="108"/>
      <c r="BE747" s="136" t="str">
        <f t="shared" si="92"/>
        <v/>
      </c>
      <c r="BF747" s="108"/>
      <c r="BG747" s="110"/>
      <c r="BH747" s="110"/>
      <c r="BI747" s="110"/>
      <c r="BJ747" s="137" t="str">
        <f t="shared" si="93"/>
        <v/>
      </c>
      <c r="BK747" s="110"/>
      <c r="BL747" s="108"/>
      <c r="BM747" s="108"/>
      <c r="BN747" s="108"/>
      <c r="BO747" s="135" t="str">
        <f t="shared" si="94"/>
        <v/>
      </c>
      <c r="BP747" s="108"/>
      <c r="BQ747" s="108"/>
      <c r="BR747" s="108"/>
      <c r="BS747" s="108"/>
      <c r="BT747" s="135" t="str">
        <f t="shared" si="95"/>
        <v/>
      </c>
      <c r="BU747" s="108"/>
      <c r="BV747" s="108"/>
      <c r="BW747" s="108"/>
      <c r="BX747" s="108"/>
      <c r="BY747" s="135" t="str">
        <f t="shared" si="96"/>
        <v/>
      </c>
      <c r="BZ747" s="108"/>
    </row>
    <row r="748" spans="1:78" x14ac:dyDescent="0.25">
      <c r="A748" s="27"/>
      <c r="B748" s="27"/>
      <c r="C748" s="27"/>
      <c r="D748" s="27"/>
      <c r="E748" s="28" t="str">
        <f>+IF(C748&lt;&gt;"",VLOOKUP(MID(C748,18,5),NIVELES!$A$133:$B$213,2,0),"")</f>
        <v/>
      </c>
      <c r="F748" s="88"/>
      <c r="G748" s="28" t="str">
        <f>IF(F748&lt;&gt;"",VLOOKUP(F748,NIVELES!$A$246:$C$464,3,0),"")</f>
        <v/>
      </c>
      <c r="H748" s="27"/>
      <c r="I748" s="27"/>
      <c r="J748" s="27"/>
      <c r="K748" s="107"/>
      <c r="L748" s="27"/>
      <c r="M748" s="46"/>
      <c r="N748" s="46"/>
      <c r="O748" s="46"/>
      <c r="P748" s="46"/>
      <c r="Q748" s="46"/>
      <c r="R748" s="46"/>
      <c r="S748" s="46"/>
      <c r="T748" s="46"/>
      <c r="U748" s="46"/>
      <c r="V748" s="46"/>
      <c r="W748" s="46"/>
      <c r="X748" s="46"/>
      <c r="Y748" s="41" t="str">
        <f>IF(A748&lt;&gt;"",IF(D748="DIRECCIÓN_DE_TRANSFERENCIAS","280 0031",VLOOKUP(C748,NIVELES!$A$14:$B$105,2,0)),"")</f>
        <v/>
      </c>
      <c r="Z748" s="106"/>
      <c r="AA748" s="43" t="str">
        <f>+IF(D748&lt;&gt;"",VLOOKUP(D748,NIVELES!$D$19:$H$25,2,0),"")</f>
        <v/>
      </c>
      <c r="AB748" s="28" t="str">
        <f>+IF(D748&lt;&gt;"",VLOOKUP(D748,NIVELES!$D$19:$H$25,3,0),"")</f>
        <v/>
      </c>
      <c r="AC748" s="28" t="str">
        <f>+IF(D748&lt;&gt;"",VLOOKUP(D748,NIVELES!$D$19:$H$25,4,0),"")</f>
        <v/>
      </c>
      <c r="AD748" s="28" t="str">
        <f>+IF(D748&lt;&gt;"",VLOOKUP(D748,NIVELES!$D$19:$H$25,5,0),"")</f>
        <v/>
      </c>
      <c r="AE748" s="44" t="str">
        <f>IF(AF748&lt;&gt;"",VLOOKUP(AF748,NIVELES!$F$495:$G$540,2,0),"")</f>
        <v/>
      </c>
      <c r="AF748" s="27"/>
      <c r="AG748" s="27"/>
      <c r="AH748" s="28" t="str">
        <f>+IF(AG748&lt;&gt;"",VLOOKUP(AG748,NIVELES!$A$800:$B$876,2,0),"")</f>
        <v/>
      </c>
      <c r="AI748" s="27"/>
      <c r="AJ748" s="27"/>
      <c r="AK748" s="28" t="str">
        <f>IF(AJ748&lt;&gt;"",+VLOOKUP(AJ748,NIVELES!$A$890:$B$1237,2,0),"")</f>
        <v/>
      </c>
      <c r="AL748" s="29"/>
      <c r="AM748" s="29"/>
      <c r="AN748" s="29"/>
      <c r="AO748" s="29"/>
      <c r="AP748" s="29"/>
      <c r="AQ748" s="29"/>
      <c r="AR748" s="29"/>
      <c r="AS748" s="29"/>
      <c r="AT748" s="29"/>
      <c r="AU748" s="29"/>
      <c r="AV748" s="29"/>
      <c r="AW748" s="29"/>
      <c r="AX748" s="29"/>
      <c r="AY748" s="31">
        <f t="shared" si="89"/>
        <v>0</v>
      </c>
      <c r="AZ748" s="30" t="str">
        <f t="shared" si="90"/>
        <v xml:space="preserve"> </v>
      </c>
      <c r="BA748" s="35" t="str">
        <f t="shared" si="91"/>
        <v xml:space="preserve"> </v>
      </c>
      <c r="BB748" s="108"/>
      <c r="BC748" s="108"/>
      <c r="BD748" s="108"/>
      <c r="BE748" s="136" t="str">
        <f t="shared" si="92"/>
        <v/>
      </c>
      <c r="BF748" s="108"/>
      <c r="BG748" s="110"/>
      <c r="BH748" s="110"/>
      <c r="BI748" s="110"/>
      <c r="BJ748" s="137" t="str">
        <f t="shared" si="93"/>
        <v/>
      </c>
      <c r="BK748" s="110"/>
      <c r="BL748" s="108"/>
      <c r="BM748" s="108"/>
      <c r="BN748" s="108"/>
      <c r="BO748" s="135" t="str">
        <f t="shared" si="94"/>
        <v/>
      </c>
      <c r="BP748" s="108"/>
      <c r="BQ748" s="108"/>
      <c r="BR748" s="108"/>
      <c r="BS748" s="108"/>
      <c r="BT748" s="135" t="str">
        <f t="shared" si="95"/>
        <v/>
      </c>
      <c r="BU748" s="108"/>
      <c r="BV748" s="108"/>
      <c r="BW748" s="108"/>
      <c r="BX748" s="108"/>
      <c r="BY748" s="135" t="str">
        <f t="shared" si="96"/>
        <v/>
      </c>
      <c r="BZ748" s="108"/>
    </row>
    <row r="749" spans="1:78" x14ac:dyDescent="0.25">
      <c r="A749" s="27"/>
      <c r="B749" s="27"/>
      <c r="C749" s="27"/>
      <c r="D749" s="27"/>
      <c r="E749" s="28" t="str">
        <f>+IF(C749&lt;&gt;"",VLOOKUP(MID(C749,18,5),NIVELES!$A$133:$B$213,2,0),"")</f>
        <v/>
      </c>
      <c r="F749" s="88"/>
      <c r="G749" s="28" t="str">
        <f>IF(F749&lt;&gt;"",VLOOKUP(F749,NIVELES!$A$246:$C$464,3,0),"")</f>
        <v/>
      </c>
      <c r="H749" s="27"/>
      <c r="I749" s="27"/>
      <c r="J749" s="27"/>
      <c r="K749" s="107"/>
      <c r="L749" s="27"/>
      <c r="M749" s="46"/>
      <c r="N749" s="46"/>
      <c r="O749" s="46"/>
      <c r="P749" s="46"/>
      <c r="Q749" s="46"/>
      <c r="R749" s="46"/>
      <c r="S749" s="46"/>
      <c r="T749" s="46"/>
      <c r="U749" s="46"/>
      <c r="V749" s="46"/>
      <c r="W749" s="46"/>
      <c r="X749" s="46"/>
      <c r="Y749" s="41" t="str">
        <f>IF(A749&lt;&gt;"",IF(D749="DIRECCIÓN_DE_TRANSFERENCIAS","280 0031",VLOOKUP(C749,NIVELES!$A$14:$B$105,2,0)),"")</f>
        <v/>
      </c>
      <c r="Z749" s="106"/>
      <c r="AA749" s="43" t="str">
        <f>+IF(D749&lt;&gt;"",VLOOKUP(D749,NIVELES!$D$19:$H$25,2,0),"")</f>
        <v/>
      </c>
      <c r="AB749" s="28" t="str">
        <f>+IF(D749&lt;&gt;"",VLOOKUP(D749,NIVELES!$D$19:$H$25,3,0),"")</f>
        <v/>
      </c>
      <c r="AC749" s="28" t="str">
        <f>+IF(D749&lt;&gt;"",VLOOKUP(D749,NIVELES!$D$19:$H$25,4,0),"")</f>
        <v/>
      </c>
      <c r="AD749" s="28" t="str">
        <f>+IF(D749&lt;&gt;"",VLOOKUP(D749,NIVELES!$D$19:$H$25,5,0),"")</f>
        <v/>
      </c>
      <c r="AE749" s="44" t="str">
        <f>IF(AF749&lt;&gt;"",VLOOKUP(AF749,NIVELES!$F$495:$G$540,2,0),"")</f>
        <v/>
      </c>
      <c r="AF749" s="27"/>
      <c r="AG749" s="27"/>
      <c r="AH749" s="28" t="str">
        <f>+IF(AG749&lt;&gt;"",VLOOKUP(AG749,NIVELES!$A$800:$B$876,2,0),"")</f>
        <v/>
      </c>
      <c r="AI749" s="27"/>
      <c r="AJ749" s="27"/>
      <c r="AK749" s="28" t="str">
        <f>IF(AJ749&lt;&gt;"",+VLOOKUP(AJ749,NIVELES!$A$890:$B$1237,2,0),"")</f>
        <v/>
      </c>
      <c r="AL749" s="29"/>
      <c r="AM749" s="29"/>
      <c r="AN749" s="29"/>
      <c r="AO749" s="29"/>
      <c r="AP749" s="29"/>
      <c r="AQ749" s="29"/>
      <c r="AR749" s="29"/>
      <c r="AS749" s="29"/>
      <c r="AT749" s="29"/>
      <c r="AU749" s="29"/>
      <c r="AV749" s="29"/>
      <c r="AW749" s="29"/>
      <c r="AX749" s="29"/>
      <c r="AY749" s="31">
        <f t="shared" si="89"/>
        <v>0</v>
      </c>
      <c r="AZ749" s="30" t="str">
        <f t="shared" si="90"/>
        <v xml:space="preserve"> </v>
      </c>
      <c r="BA749" s="35" t="str">
        <f t="shared" si="91"/>
        <v xml:space="preserve"> </v>
      </c>
      <c r="BB749" s="108"/>
      <c r="BC749" s="108"/>
      <c r="BD749" s="108"/>
      <c r="BE749" s="136" t="str">
        <f t="shared" si="92"/>
        <v/>
      </c>
      <c r="BF749" s="108"/>
      <c r="BG749" s="110"/>
      <c r="BH749" s="110"/>
      <c r="BI749" s="110"/>
      <c r="BJ749" s="137" t="str">
        <f t="shared" si="93"/>
        <v/>
      </c>
      <c r="BK749" s="110"/>
      <c r="BL749" s="108"/>
      <c r="BM749" s="108"/>
      <c r="BN749" s="108"/>
      <c r="BO749" s="135" t="str">
        <f t="shared" si="94"/>
        <v/>
      </c>
      <c r="BP749" s="108"/>
      <c r="BQ749" s="108"/>
      <c r="BR749" s="108"/>
      <c r="BS749" s="108"/>
      <c r="BT749" s="135" t="str">
        <f t="shared" si="95"/>
        <v/>
      </c>
      <c r="BU749" s="108"/>
      <c r="BV749" s="108"/>
      <c r="BW749" s="108"/>
      <c r="BX749" s="108"/>
      <c r="BY749" s="135" t="str">
        <f t="shared" si="96"/>
        <v/>
      </c>
      <c r="BZ749" s="108"/>
    </row>
    <row r="750" spans="1:78" x14ac:dyDescent="0.25">
      <c r="A750" s="27"/>
      <c r="B750" s="27"/>
      <c r="C750" s="27"/>
      <c r="D750" s="27"/>
      <c r="E750" s="28" t="str">
        <f>+IF(C750&lt;&gt;"",VLOOKUP(MID(C750,18,5),NIVELES!$A$133:$B$213,2,0),"")</f>
        <v/>
      </c>
      <c r="F750" s="88"/>
      <c r="G750" s="28" t="str">
        <f>IF(F750&lt;&gt;"",VLOOKUP(F750,NIVELES!$A$246:$C$464,3,0),"")</f>
        <v/>
      </c>
      <c r="H750" s="27"/>
      <c r="I750" s="27"/>
      <c r="J750" s="27"/>
      <c r="K750" s="107"/>
      <c r="L750" s="27"/>
      <c r="M750" s="46"/>
      <c r="N750" s="46"/>
      <c r="O750" s="46"/>
      <c r="P750" s="46"/>
      <c r="Q750" s="46"/>
      <c r="R750" s="46"/>
      <c r="S750" s="46"/>
      <c r="T750" s="46"/>
      <c r="U750" s="46"/>
      <c r="V750" s="46"/>
      <c r="W750" s="46"/>
      <c r="X750" s="46"/>
      <c r="Y750" s="41" t="str">
        <f>IF(A750&lt;&gt;"",IF(D750="DIRECCIÓN_DE_TRANSFERENCIAS","280 0031",VLOOKUP(C750,NIVELES!$A$14:$B$105,2,0)),"")</f>
        <v/>
      </c>
      <c r="Z750" s="106"/>
      <c r="AA750" s="43" t="str">
        <f>+IF(D750&lt;&gt;"",VLOOKUP(D750,NIVELES!$D$19:$H$25,2,0),"")</f>
        <v/>
      </c>
      <c r="AB750" s="28" t="str">
        <f>+IF(D750&lt;&gt;"",VLOOKUP(D750,NIVELES!$D$19:$H$25,3,0),"")</f>
        <v/>
      </c>
      <c r="AC750" s="28" t="str">
        <f>+IF(D750&lt;&gt;"",VLOOKUP(D750,NIVELES!$D$19:$H$25,4,0),"")</f>
        <v/>
      </c>
      <c r="AD750" s="28" t="str">
        <f>+IF(D750&lt;&gt;"",VLOOKUP(D750,NIVELES!$D$19:$H$25,5,0),"")</f>
        <v/>
      </c>
      <c r="AE750" s="44" t="str">
        <f>IF(AF750&lt;&gt;"",VLOOKUP(AF750,NIVELES!$F$495:$G$540,2,0),"")</f>
        <v/>
      </c>
      <c r="AF750" s="27"/>
      <c r="AG750" s="27"/>
      <c r="AH750" s="28" t="str">
        <f>+IF(AG750&lt;&gt;"",VLOOKUP(AG750,NIVELES!$A$800:$B$876,2,0),"")</f>
        <v/>
      </c>
      <c r="AI750" s="27"/>
      <c r="AJ750" s="27"/>
      <c r="AK750" s="28" t="str">
        <f>IF(AJ750&lt;&gt;"",+VLOOKUP(AJ750,NIVELES!$A$890:$B$1237,2,0),"")</f>
        <v/>
      </c>
      <c r="AL750" s="29"/>
      <c r="AM750" s="29"/>
      <c r="AN750" s="29"/>
      <c r="AO750" s="29"/>
      <c r="AP750" s="29"/>
      <c r="AQ750" s="29"/>
      <c r="AR750" s="29"/>
      <c r="AS750" s="29"/>
      <c r="AT750" s="29"/>
      <c r="AU750" s="29"/>
      <c r="AV750" s="29"/>
      <c r="AW750" s="29"/>
      <c r="AX750" s="29"/>
      <c r="AY750" s="31">
        <f t="shared" si="89"/>
        <v>0</v>
      </c>
      <c r="AZ750" s="30" t="str">
        <f t="shared" si="90"/>
        <v xml:space="preserve"> </v>
      </c>
      <c r="BA750" s="35" t="str">
        <f t="shared" si="91"/>
        <v xml:space="preserve"> </v>
      </c>
      <c r="BB750" s="108"/>
      <c r="BC750" s="108"/>
      <c r="BD750" s="108"/>
      <c r="BE750" s="136" t="str">
        <f t="shared" si="92"/>
        <v/>
      </c>
      <c r="BF750" s="108"/>
      <c r="BG750" s="110"/>
      <c r="BH750" s="110"/>
      <c r="BI750" s="110"/>
      <c r="BJ750" s="137" t="str">
        <f t="shared" si="93"/>
        <v/>
      </c>
      <c r="BK750" s="110"/>
      <c r="BL750" s="108"/>
      <c r="BM750" s="108"/>
      <c r="BN750" s="108"/>
      <c r="BO750" s="135" t="str">
        <f t="shared" si="94"/>
        <v/>
      </c>
      <c r="BP750" s="108"/>
      <c r="BQ750" s="108"/>
      <c r="BR750" s="108"/>
      <c r="BS750" s="108"/>
      <c r="BT750" s="135" t="str">
        <f t="shared" si="95"/>
        <v/>
      </c>
      <c r="BU750" s="108"/>
      <c r="BV750" s="108"/>
      <c r="BW750" s="108"/>
      <c r="BX750" s="108"/>
      <c r="BY750" s="135" t="str">
        <f t="shared" si="96"/>
        <v/>
      </c>
      <c r="BZ750" s="108"/>
    </row>
    <row r="751" spans="1:78" x14ac:dyDescent="0.25">
      <c r="A751" s="27"/>
      <c r="B751" s="27"/>
      <c r="C751" s="27"/>
      <c r="D751" s="27"/>
      <c r="E751" s="28" t="str">
        <f>+IF(C751&lt;&gt;"",VLOOKUP(MID(C751,18,5),NIVELES!$A$133:$B$213,2,0),"")</f>
        <v/>
      </c>
      <c r="F751" s="88"/>
      <c r="G751" s="28" t="str">
        <f>IF(F751&lt;&gt;"",VLOOKUP(F751,NIVELES!$A$246:$C$464,3,0),"")</f>
        <v/>
      </c>
      <c r="H751" s="27"/>
      <c r="I751" s="27"/>
      <c r="J751" s="27"/>
      <c r="K751" s="107"/>
      <c r="L751" s="27"/>
      <c r="M751" s="46"/>
      <c r="N751" s="46"/>
      <c r="O751" s="46"/>
      <c r="P751" s="46"/>
      <c r="Q751" s="46"/>
      <c r="R751" s="46"/>
      <c r="S751" s="46"/>
      <c r="T751" s="46"/>
      <c r="U751" s="46"/>
      <c r="V751" s="46"/>
      <c r="W751" s="46"/>
      <c r="X751" s="46"/>
      <c r="Y751" s="41" t="str">
        <f>IF(A751&lt;&gt;"",IF(D751="DIRECCIÓN_DE_TRANSFERENCIAS","280 0031",VLOOKUP(C751,NIVELES!$A$14:$B$105,2,0)),"")</f>
        <v/>
      </c>
      <c r="Z751" s="106"/>
      <c r="AA751" s="43" t="str">
        <f>+IF(D751&lt;&gt;"",VLOOKUP(D751,NIVELES!$D$19:$H$25,2,0),"")</f>
        <v/>
      </c>
      <c r="AB751" s="28" t="str">
        <f>+IF(D751&lt;&gt;"",VLOOKUP(D751,NIVELES!$D$19:$H$25,3,0),"")</f>
        <v/>
      </c>
      <c r="AC751" s="28" t="str">
        <f>+IF(D751&lt;&gt;"",VLOOKUP(D751,NIVELES!$D$19:$H$25,4,0),"")</f>
        <v/>
      </c>
      <c r="AD751" s="28" t="str">
        <f>+IF(D751&lt;&gt;"",VLOOKUP(D751,NIVELES!$D$19:$H$25,5,0),"")</f>
        <v/>
      </c>
      <c r="AE751" s="44" t="str">
        <f>IF(AF751&lt;&gt;"",VLOOKUP(AF751,NIVELES!$F$495:$G$540,2,0),"")</f>
        <v/>
      </c>
      <c r="AF751" s="27"/>
      <c r="AG751" s="27"/>
      <c r="AH751" s="28" t="str">
        <f>+IF(AG751&lt;&gt;"",VLOOKUP(AG751,NIVELES!$A$800:$B$876,2,0),"")</f>
        <v/>
      </c>
      <c r="AI751" s="27"/>
      <c r="AJ751" s="27"/>
      <c r="AK751" s="28" t="str">
        <f>IF(AJ751&lt;&gt;"",+VLOOKUP(AJ751,NIVELES!$A$890:$B$1237,2,0),"")</f>
        <v/>
      </c>
      <c r="AL751" s="29"/>
      <c r="AM751" s="29"/>
      <c r="AN751" s="29"/>
      <c r="AO751" s="29"/>
      <c r="AP751" s="29"/>
      <c r="AQ751" s="29"/>
      <c r="AR751" s="29"/>
      <c r="AS751" s="29"/>
      <c r="AT751" s="29"/>
      <c r="AU751" s="29"/>
      <c r="AV751" s="29"/>
      <c r="AW751" s="29"/>
      <c r="AX751" s="29"/>
      <c r="AY751" s="31">
        <f t="shared" si="89"/>
        <v>0</v>
      </c>
      <c r="AZ751" s="30" t="str">
        <f t="shared" si="90"/>
        <v xml:space="preserve"> </v>
      </c>
      <c r="BA751" s="35" t="str">
        <f t="shared" si="91"/>
        <v xml:space="preserve"> </v>
      </c>
      <c r="BB751" s="108"/>
      <c r="BC751" s="108"/>
      <c r="BD751" s="108"/>
      <c r="BE751" s="136" t="str">
        <f t="shared" si="92"/>
        <v/>
      </c>
      <c r="BF751" s="108"/>
      <c r="BG751" s="110"/>
      <c r="BH751" s="110"/>
      <c r="BI751" s="110"/>
      <c r="BJ751" s="137" t="str">
        <f t="shared" si="93"/>
        <v/>
      </c>
      <c r="BK751" s="110"/>
      <c r="BL751" s="108"/>
      <c r="BM751" s="108"/>
      <c r="BN751" s="108"/>
      <c r="BO751" s="135" t="str">
        <f t="shared" si="94"/>
        <v/>
      </c>
      <c r="BP751" s="108"/>
      <c r="BQ751" s="108"/>
      <c r="BR751" s="108"/>
      <c r="BS751" s="108"/>
      <c r="BT751" s="135" t="str">
        <f t="shared" si="95"/>
        <v/>
      </c>
      <c r="BU751" s="108"/>
      <c r="BV751" s="108"/>
      <c r="BW751" s="108"/>
      <c r="BX751" s="108"/>
      <c r="BY751" s="135" t="str">
        <f t="shared" si="96"/>
        <v/>
      </c>
      <c r="BZ751" s="108"/>
    </row>
    <row r="752" spans="1:78" x14ac:dyDescent="0.25">
      <c r="A752" s="27"/>
      <c r="B752" s="27"/>
      <c r="C752" s="27"/>
      <c r="D752" s="27"/>
      <c r="E752" s="28" t="str">
        <f>+IF(C752&lt;&gt;"",VLOOKUP(MID(C752,18,5),NIVELES!$A$133:$B$213,2,0),"")</f>
        <v/>
      </c>
      <c r="F752" s="88"/>
      <c r="G752" s="28" t="str">
        <f>IF(F752&lt;&gt;"",VLOOKUP(F752,NIVELES!$A$246:$C$464,3,0),"")</f>
        <v/>
      </c>
      <c r="H752" s="27"/>
      <c r="I752" s="27"/>
      <c r="J752" s="27"/>
      <c r="K752" s="107"/>
      <c r="L752" s="27"/>
      <c r="M752" s="46"/>
      <c r="N752" s="46"/>
      <c r="O752" s="46"/>
      <c r="P752" s="46"/>
      <c r="Q752" s="46"/>
      <c r="R752" s="46"/>
      <c r="S752" s="46"/>
      <c r="T752" s="46"/>
      <c r="U752" s="46"/>
      <c r="V752" s="46"/>
      <c r="W752" s="46"/>
      <c r="X752" s="46"/>
      <c r="Y752" s="41" t="str">
        <f>IF(A752&lt;&gt;"",IF(D752="DIRECCIÓN_DE_TRANSFERENCIAS","280 0031",VLOOKUP(C752,NIVELES!$A$14:$B$105,2,0)),"")</f>
        <v/>
      </c>
      <c r="Z752" s="106"/>
      <c r="AA752" s="43" t="str">
        <f>+IF(D752&lt;&gt;"",VLOOKUP(D752,NIVELES!$D$19:$H$25,2,0),"")</f>
        <v/>
      </c>
      <c r="AB752" s="28" t="str">
        <f>+IF(D752&lt;&gt;"",VLOOKUP(D752,NIVELES!$D$19:$H$25,3,0),"")</f>
        <v/>
      </c>
      <c r="AC752" s="28" t="str">
        <f>+IF(D752&lt;&gt;"",VLOOKUP(D752,NIVELES!$D$19:$H$25,4,0),"")</f>
        <v/>
      </c>
      <c r="AD752" s="28" t="str">
        <f>+IF(D752&lt;&gt;"",VLOOKUP(D752,NIVELES!$D$19:$H$25,5,0),"")</f>
        <v/>
      </c>
      <c r="AE752" s="44" t="str">
        <f>IF(AF752&lt;&gt;"",VLOOKUP(AF752,NIVELES!$F$495:$G$540,2,0),"")</f>
        <v/>
      </c>
      <c r="AF752" s="27"/>
      <c r="AG752" s="27"/>
      <c r="AH752" s="28" t="str">
        <f>+IF(AG752&lt;&gt;"",VLOOKUP(AG752,NIVELES!$A$800:$B$876,2,0),"")</f>
        <v/>
      </c>
      <c r="AI752" s="27"/>
      <c r="AJ752" s="27"/>
      <c r="AK752" s="28" t="str">
        <f>IF(AJ752&lt;&gt;"",+VLOOKUP(AJ752,NIVELES!$A$890:$B$1237,2,0),"")</f>
        <v/>
      </c>
      <c r="AL752" s="29"/>
      <c r="AM752" s="29"/>
      <c r="AN752" s="29"/>
      <c r="AO752" s="29"/>
      <c r="AP752" s="29"/>
      <c r="AQ752" s="29"/>
      <c r="AR752" s="29"/>
      <c r="AS752" s="29"/>
      <c r="AT752" s="29"/>
      <c r="AU752" s="29"/>
      <c r="AV752" s="29"/>
      <c r="AW752" s="29"/>
      <c r="AX752" s="29"/>
      <c r="AY752" s="31">
        <f t="shared" si="89"/>
        <v>0</v>
      </c>
      <c r="AZ752" s="30" t="str">
        <f t="shared" si="90"/>
        <v xml:space="preserve"> </v>
      </c>
      <c r="BA752" s="35" t="str">
        <f t="shared" si="91"/>
        <v xml:space="preserve"> </v>
      </c>
      <c r="BB752" s="108"/>
      <c r="BC752" s="108"/>
      <c r="BD752" s="108"/>
      <c r="BE752" s="136" t="str">
        <f t="shared" si="92"/>
        <v/>
      </c>
      <c r="BF752" s="108"/>
      <c r="BG752" s="110"/>
      <c r="BH752" s="110"/>
      <c r="BI752" s="110"/>
      <c r="BJ752" s="137" t="str">
        <f t="shared" si="93"/>
        <v/>
      </c>
      <c r="BK752" s="110"/>
      <c r="BL752" s="108"/>
      <c r="BM752" s="108"/>
      <c r="BN752" s="108"/>
      <c r="BO752" s="135" t="str">
        <f t="shared" si="94"/>
        <v/>
      </c>
      <c r="BP752" s="108"/>
      <c r="BQ752" s="108"/>
      <c r="BR752" s="108"/>
      <c r="BS752" s="108"/>
      <c r="BT752" s="135" t="str">
        <f t="shared" si="95"/>
        <v/>
      </c>
      <c r="BU752" s="108"/>
      <c r="BV752" s="108"/>
      <c r="BW752" s="108"/>
      <c r="BX752" s="108"/>
      <c r="BY752" s="135" t="str">
        <f t="shared" si="96"/>
        <v/>
      </c>
      <c r="BZ752" s="108"/>
    </row>
    <row r="753" spans="1:78" x14ac:dyDescent="0.25">
      <c r="A753" s="27"/>
      <c r="B753" s="27"/>
      <c r="C753" s="27"/>
      <c r="D753" s="27"/>
      <c r="E753" s="28" t="str">
        <f>+IF(C753&lt;&gt;"",VLOOKUP(MID(C753,18,5),NIVELES!$A$133:$B$213,2,0),"")</f>
        <v/>
      </c>
      <c r="F753" s="88"/>
      <c r="G753" s="28" t="str">
        <f>IF(F753&lt;&gt;"",VLOOKUP(F753,NIVELES!$A$246:$C$464,3,0),"")</f>
        <v/>
      </c>
      <c r="H753" s="27"/>
      <c r="I753" s="27"/>
      <c r="J753" s="27"/>
      <c r="K753" s="107"/>
      <c r="L753" s="27"/>
      <c r="M753" s="46"/>
      <c r="N753" s="46"/>
      <c r="O753" s="46"/>
      <c r="P753" s="46"/>
      <c r="Q753" s="46"/>
      <c r="R753" s="46"/>
      <c r="S753" s="46"/>
      <c r="T753" s="46"/>
      <c r="U753" s="46"/>
      <c r="V753" s="46"/>
      <c r="W753" s="46"/>
      <c r="X753" s="46"/>
      <c r="Y753" s="41" t="str">
        <f>IF(A753&lt;&gt;"",IF(D753="DIRECCIÓN_DE_TRANSFERENCIAS","280 0031",VLOOKUP(C753,NIVELES!$A$14:$B$105,2,0)),"")</f>
        <v/>
      </c>
      <c r="Z753" s="106"/>
      <c r="AA753" s="43" t="str">
        <f>+IF(D753&lt;&gt;"",VLOOKUP(D753,NIVELES!$D$19:$H$25,2,0),"")</f>
        <v/>
      </c>
      <c r="AB753" s="28" t="str">
        <f>+IF(D753&lt;&gt;"",VLOOKUP(D753,NIVELES!$D$19:$H$25,3,0),"")</f>
        <v/>
      </c>
      <c r="AC753" s="28" t="str">
        <f>+IF(D753&lt;&gt;"",VLOOKUP(D753,NIVELES!$D$19:$H$25,4,0),"")</f>
        <v/>
      </c>
      <c r="AD753" s="28" t="str">
        <f>+IF(D753&lt;&gt;"",VLOOKUP(D753,NIVELES!$D$19:$H$25,5,0),"")</f>
        <v/>
      </c>
      <c r="AE753" s="44" t="str">
        <f>IF(AF753&lt;&gt;"",VLOOKUP(AF753,NIVELES!$F$495:$G$540,2,0),"")</f>
        <v/>
      </c>
      <c r="AF753" s="27"/>
      <c r="AG753" s="27"/>
      <c r="AH753" s="28" t="str">
        <f>+IF(AG753&lt;&gt;"",VLOOKUP(AG753,NIVELES!$A$800:$B$876,2,0),"")</f>
        <v/>
      </c>
      <c r="AI753" s="27"/>
      <c r="AJ753" s="27"/>
      <c r="AK753" s="28" t="str">
        <f>IF(AJ753&lt;&gt;"",+VLOOKUP(AJ753,NIVELES!$A$890:$B$1237,2,0),"")</f>
        <v/>
      </c>
      <c r="AL753" s="29"/>
      <c r="AM753" s="29"/>
      <c r="AN753" s="29"/>
      <c r="AO753" s="29"/>
      <c r="AP753" s="29"/>
      <c r="AQ753" s="29"/>
      <c r="AR753" s="29"/>
      <c r="AS753" s="29"/>
      <c r="AT753" s="29"/>
      <c r="AU753" s="29"/>
      <c r="AV753" s="29"/>
      <c r="AW753" s="29"/>
      <c r="AX753" s="29"/>
      <c r="AY753" s="31">
        <f t="shared" si="89"/>
        <v>0</v>
      </c>
      <c r="AZ753" s="30" t="str">
        <f t="shared" si="90"/>
        <v xml:space="preserve"> </v>
      </c>
      <c r="BA753" s="35" t="str">
        <f t="shared" si="91"/>
        <v xml:space="preserve"> </v>
      </c>
      <c r="BB753" s="108"/>
      <c r="BC753" s="108"/>
      <c r="BD753" s="108"/>
      <c r="BE753" s="136" t="str">
        <f t="shared" si="92"/>
        <v/>
      </c>
      <c r="BF753" s="108"/>
      <c r="BG753" s="110"/>
      <c r="BH753" s="110"/>
      <c r="BI753" s="110"/>
      <c r="BJ753" s="137" t="str">
        <f t="shared" si="93"/>
        <v/>
      </c>
      <c r="BK753" s="110"/>
      <c r="BL753" s="108"/>
      <c r="BM753" s="108"/>
      <c r="BN753" s="108"/>
      <c r="BO753" s="135" t="str">
        <f t="shared" si="94"/>
        <v/>
      </c>
      <c r="BP753" s="108"/>
      <c r="BQ753" s="108"/>
      <c r="BR753" s="108"/>
      <c r="BS753" s="108"/>
      <c r="BT753" s="135" t="str">
        <f t="shared" si="95"/>
        <v/>
      </c>
      <c r="BU753" s="108"/>
      <c r="BV753" s="108"/>
      <c r="BW753" s="108"/>
      <c r="BX753" s="108"/>
      <c r="BY753" s="135" t="str">
        <f t="shared" si="96"/>
        <v/>
      </c>
      <c r="BZ753" s="108"/>
    </row>
    <row r="754" spans="1:78" x14ac:dyDescent="0.25">
      <c r="A754" s="27"/>
      <c r="B754" s="27"/>
      <c r="C754" s="27"/>
      <c r="D754" s="27"/>
      <c r="E754" s="28" t="str">
        <f>+IF(C754&lt;&gt;"",VLOOKUP(MID(C754,18,5),NIVELES!$A$133:$B$213,2,0),"")</f>
        <v/>
      </c>
      <c r="F754" s="88"/>
      <c r="G754" s="28" t="str">
        <f>IF(F754&lt;&gt;"",VLOOKUP(F754,NIVELES!$A$246:$C$464,3,0),"")</f>
        <v/>
      </c>
      <c r="H754" s="27"/>
      <c r="I754" s="27"/>
      <c r="J754" s="27"/>
      <c r="K754" s="107"/>
      <c r="L754" s="27"/>
      <c r="M754" s="46"/>
      <c r="N754" s="46"/>
      <c r="O754" s="46"/>
      <c r="P754" s="46"/>
      <c r="Q754" s="46"/>
      <c r="R754" s="46"/>
      <c r="S754" s="46"/>
      <c r="T754" s="46"/>
      <c r="U754" s="46"/>
      <c r="V754" s="46"/>
      <c r="W754" s="46"/>
      <c r="X754" s="46"/>
      <c r="Y754" s="41" t="str">
        <f>IF(A754&lt;&gt;"",IF(D754="DIRECCIÓN_DE_TRANSFERENCIAS","280 0031",VLOOKUP(C754,NIVELES!$A$14:$B$105,2,0)),"")</f>
        <v/>
      </c>
      <c r="Z754" s="106"/>
      <c r="AA754" s="43" t="str">
        <f>+IF(D754&lt;&gt;"",VLOOKUP(D754,NIVELES!$D$19:$H$25,2,0),"")</f>
        <v/>
      </c>
      <c r="AB754" s="28" t="str">
        <f>+IF(D754&lt;&gt;"",VLOOKUP(D754,NIVELES!$D$19:$H$25,3,0),"")</f>
        <v/>
      </c>
      <c r="AC754" s="28" t="str">
        <f>+IF(D754&lt;&gt;"",VLOOKUP(D754,NIVELES!$D$19:$H$25,4,0),"")</f>
        <v/>
      </c>
      <c r="AD754" s="28" t="str">
        <f>+IF(D754&lt;&gt;"",VLOOKUP(D754,NIVELES!$D$19:$H$25,5,0),"")</f>
        <v/>
      </c>
      <c r="AE754" s="44" t="str">
        <f>IF(AF754&lt;&gt;"",VLOOKUP(AF754,NIVELES!$F$495:$G$540,2,0),"")</f>
        <v/>
      </c>
      <c r="AF754" s="27"/>
      <c r="AG754" s="27"/>
      <c r="AH754" s="28" t="str">
        <f>+IF(AG754&lt;&gt;"",VLOOKUP(AG754,NIVELES!$A$800:$B$876,2,0),"")</f>
        <v/>
      </c>
      <c r="AI754" s="27"/>
      <c r="AJ754" s="27"/>
      <c r="AK754" s="28" t="str">
        <f>IF(AJ754&lt;&gt;"",+VLOOKUP(AJ754,NIVELES!$A$890:$B$1237,2,0),"")</f>
        <v/>
      </c>
      <c r="AL754" s="29"/>
      <c r="AM754" s="29"/>
      <c r="AN754" s="29"/>
      <c r="AO754" s="29"/>
      <c r="AP754" s="29"/>
      <c r="AQ754" s="29"/>
      <c r="AR754" s="29"/>
      <c r="AS754" s="29"/>
      <c r="AT754" s="29"/>
      <c r="AU754" s="29"/>
      <c r="AV754" s="29"/>
      <c r="AW754" s="29"/>
      <c r="AX754" s="29"/>
      <c r="AY754" s="31">
        <f t="shared" si="89"/>
        <v>0</v>
      </c>
      <c r="AZ754" s="30" t="str">
        <f t="shared" si="90"/>
        <v xml:space="preserve"> </v>
      </c>
      <c r="BA754" s="35" t="str">
        <f t="shared" si="91"/>
        <v xml:space="preserve"> </v>
      </c>
      <c r="BB754" s="108"/>
      <c r="BC754" s="108"/>
      <c r="BD754" s="108"/>
      <c r="BE754" s="136" t="str">
        <f t="shared" si="92"/>
        <v/>
      </c>
      <c r="BF754" s="108"/>
      <c r="BG754" s="110"/>
      <c r="BH754" s="110"/>
      <c r="BI754" s="110"/>
      <c r="BJ754" s="137" t="str">
        <f t="shared" si="93"/>
        <v/>
      </c>
      <c r="BK754" s="110"/>
      <c r="BL754" s="108"/>
      <c r="BM754" s="108"/>
      <c r="BN754" s="108"/>
      <c r="BO754" s="135" t="str">
        <f t="shared" si="94"/>
        <v/>
      </c>
      <c r="BP754" s="108"/>
      <c r="BQ754" s="108"/>
      <c r="BR754" s="108"/>
      <c r="BS754" s="108"/>
      <c r="BT754" s="135" t="str">
        <f t="shared" si="95"/>
        <v/>
      </c>
      <c r="BU754" s="108"/>
      <c r="BV754" s="108"/>
      <c r="BW754" s="108"/>
      <c r="BX754" s="108"/>
      <c r="BY754" s="135" t="str">
        <f t="shared" si="96"/>
        <v/>
      </c>
      <c r="BZ754" s="108"/>
    </row>
    <row r="755" spans="1:78" x14ac:dyDescent="0.25">
      <c r="A755" s="27"/>
      <c r="B755" s="27"/>
      <c r="C755" s="27"/>
      <c r="D755" s="27"/>
      <c r="E755" s="28" t="str">
        <f>+IF(C755&lt;&gt;"",VLOOKUP(MID(C755,18,5),NIVELES!$A$133:$B$213,2,0),"")</f>
        <v/>
      </c>
      <c r="F755" s="88"/>
      <c r="G755" s="28" t="str">
        <f>IF(F755&lt;&gt;"",VLOOKUP(F755,NIVELES!$A$246:$C$464,3,0),"")</f>
        <v/>
      </c>
      <c r="H755" s="27"/>
      <c r="I755" s="27"/>
      <c r="J755" s="27"/>
      <c r="K755" s="107"/>
      <c r="L755" s="27"/>
      <c r="M755" s="46"/>
      <c r="N755" s="46"/>
      <c r="O755" s="46"/>
      <c r="P755" s="46"/>
      <c r="Q755" s="46"/>
      <c r="R755" s="46"/>
      <c r="S755" s="46"/>
      <c r="T755" s="46"/>
      <c r="U755" s="46"/>
      <c r="V755" s="46"/>
      <c r="W755" s="46"/>
      <c r="X755" s="46"/>
      <c r="Y755" s="41" t="str">
        <f>IF(A755&lt;&gt;"",IF(D755="DIRECCIÓN_DE_TRANSFERENCIAS","280 0031",VLOOKUP(C755,NIVELES!$A$14:$B$105,2,0)),"")</f>
        <v/>
      </c>
      <c r="Z755" s="106"/>
      <c r="AA755" s="43" t="str">
        <f>+IF(D755&lt;&gt;"",VLOOKUP(D755,NIVELES!$D$19:$H$25,2,0),"")</f>
        <v/>
      </c>
      <c r="AB755" s="28" t="str">
        <f>+IF(D755&lt;&gt;"",VLOOKUP(D755,NIVELES!$D$19:$H$25,3,0),"")</f>
        <v/>
      </c>
      <c r="AC755" s="28" t="str">
        <f>+IF(D755&lt;&gt;"",VLOOKUP(D755,NIVELES!$D$19:$H$25,4,0),"")</f>
        <v/>
      </c>
      <c r="AD755" s="28" t="str">
        <f>+IF(D755&lt;&gt;"",VLOOKUP(D755,NIVELES!$D$19:$H$25,5,0),"")</f>
        <v/>
      </c>
      <c r="AE755" s="44" t="str">
        <f>IF(AF755&lt;&gt;"",VLOOKUP(AF755,NIVELES!$F$495:$G$540,2,0),"")</f>
        <v/>
      </c>
      <c r="AF755" s="27"/>
      <c r="AG755" s="27"/>
      <c r="AH755" s="28" t="str">
        <f>+IF(AG755&lt;&gt;"",VLOOKUP(AG755,NIVELES!$A$800:$B$876,2,0),"")</f>
        <v/>
      </c>
      <c r="AI755" s="27"/>
      <c r="AJ755" s="27"/>
      <c r="AK755" s="28" t="str">
        <f>IF(AJ755&lt;&gt;"",+VLOOKUP(AJ755,NIVELES!$A$890:$B$1237,2,0),"")</f>
        <v/>
      </c>
      <c r="AL755" s="29"/>
      <c r="AM755" s="29"/>
      <c r="AN755" s="29"/>
      <c r="AO755" s="29"/>
      <c r="AP755" s="29"/>
      <c r="AQ755" s="29"/>
      <c r="AR755" s="29"/>
      <c r="AS755" s="29"/>
      <c r="AT755" s="29"/>
      <c r="AU755" s="29"/>
      <c r="AV755" s="29"/>
      <c r="AW755" s="29"/>
      <c r="AX755" s="29"/>
      <c r="AY755" s="31">
        <f t="shared" si="89"/>
        <v>0</v>
      </c>
      <c r="AZ755" s="30" t="str">
        <f t="shared" si="90"/>
        <v xml:space="preserve"> </v>
      </c>
      <c r="BA755" s="35" t="str">
        <f t="shared" si="91"/>
        <v xml:space="preserve"> </v>
      </c>
      <c r="BB755" s="108"/>
      <c r="BC755" s="108"/>
      <c r="BD755" s="108"/>
      <c r="BE755" s="136" t="str">
        <f t="shared" si="92"/>
        <v/>
      </c>
      <c r="BF755" s="108"/>
      <c r="BG755" s="110"/>
      <c r="BH755" s="110"/>
      <c r="BI755" s="110"/>
      <c r="BJ755" s="137" t="str">
        <f t="shared" si="93"/>
        <v/>
      </c>
      <c r="BK755" s="110"/>
      <c r="BL755" s="108"/>
      <c r="BM755" s="108"/>
      <c r="BN755" s="108"/>
      <c r="BO755" s="135" t="str">
        <f t="shared" si="94"/>
        <v/>
      </c>
      <c r="BP755" s="108"/>
      <c r="BQ755" s="108"/>
      <c r="BR755" s="108"/>
      <c r="BS755" s="108"/>
      <c r="BT755" s="135" t="str">
        <f t="shared" si="95"/>
        <v/>
      </c>
      <c r="BU755" s="108"/>
      <c r="BV755" s="108"/>
      <c r="BW755" s="108"/>
      <c r="BX755" s="108"/>
      <c r="BY755" s="135" t="str">
        <f t="shared" si="96"/>
        <v/>
      </c>
      <c r="BZ755" s="108"/>
    </row>
    <row r="756" spans="1:78" x14ac:dyDescent="0.25">
      <c r="A756" s="27"/>
      <c r="B756" s="27"/>
      <c r="C756" s="27"/>
      <c r="D756" s="27"/>
      <c r="E756" s="28" t="str">
        <f>+IF(C756&lt;&gt;"",VLOOKUP(MID(C756,18,5),NIVELES!$A$133:$B$213,2,0),"")</f>
        <v/>
      </c>
      <c r="F756" s="88"/>
      <c r="G756" s="28" t="str">
        <f>IF(F756&lt;&gt;"",VLOOKUP(F756,NIVELES!$A$246:$C$464,3,0),"")</f>
        <v/>
      </c>
      <c r="H756" s="27"/>
      <c r="I756" s="27"/>
      <c r="J756" s="27"/>
      <c r="K756" s="107"/>
      <c r="L756" s="27"/>
      <c r="M756" s="46"/>
      <c r="N756" s="46"/>
      <c r="O756" s="46"/>
      <c r="P756" s="46"/>
      <c r="Q756" s="46"/>
      <c r="R756" s="46"/>
      <c r="S756" s="46"/>
      <c r="T756" s="46"/>
      <c r="U756" s="46"/>
      <c r="V756" s="46"/>
      <c r="W756" s="46"/>
      <c r="X756" s="46"/>
      <c r="Y756" s="41" t="str">
        <f>IF(A756&lt;&gt;"",IF(D756="DIRECCIÓN_DE_TRANSFERENCIAS","280 0031",VLOOKUP(C756,NIVELES!$A$14:$B$105,2,0)),"")</f>
        <v/>
      </c>
      <c r="Z756" s="106"/>
      <c r="AA756" s="43" t="str">
        <f>+IF(D756&lt;&gt;"",VLOOKUP(D756,NIVELES!$D$19:$H$25,2,0),"")</f>
        <v/>
      </c>
      <c r="AB756" s="28" t="str">
        <f>+IF(D756&lt;&gt;"",VLOOKUP(D756,NIVELES!$D$19:$H$25,3,0),"")</f>
        <v/>
      </c>
      <c r="AC756" s="28" t="str">
        <f>+IF(D756&lt;&gt;"",VLOOKUP(D756,NIVELES!$D$19:$H$25,4,0),"")</f>
        <v/>
      </c>
      <c r="AD756" s="28" t="str">
        <f>+IF(D756&lt;&gt;"",VLOOKUP(D756,NIVELES!$D$19:$H$25,5,0),"")</f>
        <v/>
      </c>
      <c r="AE756" s="44" t="str">
        <f>IF(AF756&lt;&gt;"",VLOOKUP(AF756,NIVELES!$F$495:$G$540,2,0),"")</f>
        <v/>
      </c>
      <c r="AF756" s="27"/>
      <c r="AG756" s="27"/>
      <c r="AH756" s="28" t="str">
        <f>+IF(AG756&lt;&gt;"",VLOOKUP(AG756,NIVELES!$A$800:$B$876,2,0),"")</f>
        <v/>
      </c>
      <c r="AI756" s="27"/>
      <c r="AJ756" s="27"/>
      <c r="AK756" s="28" t="str">
        <f>IF(AJ756&lt;&gt;"",+VLOOKUP(AJ756,NIVELES!$A$890:$B$1237,2,0),"")</f>
        <v/>
      </c>
      <c r="AL756" s="29"/>
      <c r="AM756" s="29"/>
      <c r="AN756" s="29"/>
      <c r="AO756" s="29"/>
      <c r="AP756" s="29"/>
      <c r="AQ756" s="29"/>
      <c r="AR756" s="29"/>
      <c r="AS756" s="29"/>
      <c r="AT756" s="29"/>
      <c r="AU756" s="29"/>
      <c r="AV756" s="29"/>
      <c r="AW756" s="29"/>
      <c r="AX756" s="29"/>
      <c r="AY756" s="31">
        <f t="shared" si="89"/>
        <v>0</v>
      </c>
      <c r="AZ756" s="30" t="str">
        <f t="shared" si="90"/>
        <v xml:space="preserve"> </v>
      </c>
      <c r="BA756" s="35" t="str">
        <f t="shared" si="91"/>
        <v xml:space="preserve"> </v>
      </c>
      <c r="BB756" s="108"/>
      <c r="BC756" s="108"/>
      <c r="BD756" s="108"/>
      <c r="BE756" s="136" t="str">
        <f t="shared" si="92"/>
        <v/>
      </c>
      <c r="BF756" s="108"/>
      <c r="BG756" s="110"/>
      <c r="BH756" s="110"/>
      <c r="BI756" s="110"/>
      <c r="BJ756" s="137" t="str">
        <f t="shared" si="93"/>
        <v/>
      </c>
      <c r="BK756" s="110"/>
      <c r="BL756" s="108"/>
      <c r="BM756" s="108"/>
      <c r="BN756" s="108"/>
      <c r="BO756" s="135" t="str">
        <f t="shared" si="94"/>
        <v/>
      </c>
      <c r="BP756" s="108"/>
      <c r="BQ756" s="108"/>
      <c r="BR756" s="108"/>
      <c r="BS756" s="108"/>
      <c r="BT756" s="135" t="str">
        <f t="shared" si="95"/>
        <v/>
      </c>
      <c r="BU756" s="108"/>
      <c r="BV756" s="108"/>
      <c r="BW756" s="108"/>
      <c r="BX756" s="108"/>
      <c r="BY756" s="135" t="str">
        <f t="shared" si="96"/>
        <v/>
      </c>
      <c r="BZ756" s="108"/>
    </row>
    <row r="757" spans="1:78" x14ac:dyDescent="0.25">
      <c r="A757" s="27"/>
      <c r="B757" s="27"/>
      <c r="C757" s="27"/>
      <c r="D757" s="27"/>
      <c r="E757" s="28" t="str">
        <f>+IF(C757&lt;&gt;"",VLOOKUP(MID(C757,18,5),NIVELES!$A$133:$B$213,2,0),"")</f>
        <v/>
      </c>
      <c r="F757" s="88"/>
      <c r="G757" s="28" t="str">
        <f>IF(F757&lt;&gt;"",VLOOKUP(F757,NIVELES!$A$246:$C$464,3,0),"")</f>
        <v/>
      </c>
      <c r="H757" s="27"/>
      <c r="I757" s="27"/>
      <c r="J757" s="27"/>
      <c r="K757" s="107"/>
      <c r="L757" s="27"/>
      <c r="M757" s="46"/>
      <c r="N757" s="46"/>
      <c r="O757" s="46"/>
      <c r="P757" s="46"/>
      <c r="Q757" s="46"/>
      <c r="R757" s="46"/>
      <c r="S757" s="46"/>
      <c r="T757" s="46"/>
      <c r="U757" s="46"/>
      <c r="V757" s="46"/>
      <c r="W757" s="46"/>
      <c r="X757" s="46"/>
      <c r="Y757" s="41" t="str">
        <f>IF(A757&lt;&gt;"",IF(D757="DIRECCIÓN_DE_TRANSFERENCIAS","280 0031",VLOOKUP(C757,NIVELES!$A$14:$B$105,2,0)),"")</f>
        <v/>
      </c>
      <c r="Z757" s="106"/>
      <c r="AA757" s="43" t="str">
        <f>+IF(D757&lt;&gt;"",VLOOKUP(D757,NIVELES!$D$19:$H$25,2,0),"")</f>
        <v/>
      </c>
      <c r="AB757" s="28" t="str">
        <f>+IF(D757&lt;&gt;"",VLOOKUP(D757,NIVELES!$D$19:$H$25,3,0),"")</f>
        <v/>
      </c>
      <c r="AC757" s="28" t="str">
        <f>+IF(D757&lt;&gt;"",VLOOKUP(D757,NIVELES!$D$19:$H$25,4,0),"")</f>
        <v/>
      </c>
      <c r="AD757" s="28" t="str">
        <f>+IF(D757&lt;&gt;"",VLOOKUP(D757,NIVELES!$D$19:$H$25,5,0),"")</f>
        <v/>
      </c>
      <c r="AE757" s="44" t="str">
        <f>IF(AF757&lt;&gt;"",VLOOKUP(AF757,NIVELES!$F$495:$G$540,2,0),"")</f>
        <v/>
      </c>
      <c r="AF757" s="27"/>
      <c r="AG757" s="27"/>
      <c r="AH757" s="28" t="str">
        <f>+IF(AG757&lt;&gt;"",VLOOKUP(AG757,NIVELES!$A$800:$B$876,2,0),"")</f>
        <v/>
      </c>
      <c r="AI757" s="27"/>
      <c r="AJ757" s="27"/>
      <c r="AK757" s="28" t="str">
        <f>IF(AJ757&lt;&gt;"",+VLOOKUP(AJ757,NIVELES!$A$890:$B$1237,2,0),"")</f>
        <v/>
      </c>
      <c r="AL757" s="29"/>
      <c r="AM757" s="29"/>
      <c r="AN757" s="29"/>
      <c r="AO757" s="29"/>
      <c r="AP757" s="29"/>
      <c r="AQ757" s="29"/>
      <c r="AR757" s="29"/>
      <c r="AS757" s="29"/>
      <c r="AT757" s="29"/>
      <c r="AU757" s="29"/>
      <c r="AV757" s="29"/>
      <c r="AW757" s="29"/>
      <c r="AX757" s="29"/>
      <c r="AY757" s="31">
        <f t="shared" si="89"/>
        <v>0</v>
      </c>
      <c r="AZ757" s="30" t="str">
        <f t="shared" si="90"/>
        <v xml:space="preserve"> </v>
      </c>
      <c r="BA757" s="35" t="str">
        <f t="shared" si="91"/>
        <v xml:space="preserve"> </v>
      </c>
      <c r="BB757" s="108"/>
      <c r="BC757" s="108"/>
      <c r="BD757" s="108"/>
      <c r="BE757" s="136" t="str">
        <f t="shared" si="92"/>
        <v/>
      </c>
      <c r="BF757" s="108"/>
      <c r="BG757" s="110"/>
      <c r="BH757" s="110"/>
      <c r="BI757" s="110"/>
      <c r="BJ757" s="137" t="str">
        <f t="shared" si="93"/>
        <v/>
      </c>
      <c r="BK757" s="110"/>
      <c r="BL757" s="108"/>
      <c r="BM757" s="108"/>
      <c r="BN757" s="108"/>
      <c r="BO757" s="135" t="str">
        <f t="shared" si="94"/>
        <v/>
      </c>
      <c r="BP757" s="108"/>
      <c r="BQ757" s="108"/>
      <c r="BR757" s="108"/>
      <c r="BS757" s="108"/>
      <c r="BT757" s="135" t="str">
        <f t="shared" si="95"/>
        <v/>
      </c>
      <c r="BU757" s="108"/>
      <c r="BV757" s="108"/>
      <c r="BW757" s="108"/>
      <c r="BX757" s="108"/>
      <c r="BY757" s="135" t="str">
        <f t="shared" si="96"/>
        <v/>
      </c>
      <c r="BZ757" s="108"/>
    </row>
    <row r="758" spans="1:78" x14ac:dyDescent="0.25">
      <c r="A758" s="27"/>
      <c r="B758" s="27"/>
      <c r="C758" s="27"/>
      <c r="D758" s="27"/>
      <c r="E758" s="28" t="str">
        <f>+IF(C758&lt;&gt;"",VLOOKUP(MID(C758,18,5),NIVELES!$A$133:$B$213,2,0),"")</f>
        <v/>
      </c>
      <c r="F758" s="88"/>
      <c r="G758" s="28" t="str">
        <f>IF(F758&lt;&gt;"",VLOOKUP(F758,NIVELES!$A$246:$C$464,3,0),"")</f>
        <v/>
      </c>
      <c r="H758" s="27"/>
      <c r="I758" s="27"/>
      <c r="J758" s="27"/>
      <c r="K758" s="107"/>
      <c r="L758" s="27"/>
      <c r="M758" s="46"/>
      <c r="N758" s="46"/>
      <c r="O758" s="46"/>
      <c r="P758" s="46"/>
      <c r="Q758" s="46"/>
      <c r="R758" s="46"/>
      <c r="S758" s="46"/>
      <c r="T758" s="46"/>
      <c r="U758" s="46"/>
      <c r="V758" s="46"/>
      <c r="W758" s="46"/>
      <c r="X758" s="46"/>
      <c r="Y758" s="41" t="str">
        <f>IF(A758&lt;&gt;"",IF(D758="DIRECCIÓN_DE_TRANSFERENCIAS","280 0031",VLOOKUP(C758,NIVELES!$A$14:$B$105,2,0)),"")</f>
        <v/>
      </c>
      <c r="Z758" s="106"/>
      <c r="AA758" s="43" t="str">
        <f>+IF(D758&lt;&gt;"",VLOOKUP(D758,NIVELES!$D$19:$H$25,2,0),"")</f>
        <v/>
      </c>
      <c r="AB758" s="28" t="str">
        <f>+IF(D758&lt;&gt;"",VLOOKUP(D758,NIVELES!$D$19:$H$25,3,0),"")</f>
        <v/>
      </c>
      <c r="AC758" s="28" t="str">
        <f>+IF(D758&lt;&gt;"",VLOOKUP(D758,NIVELES!$D$19:$H$25,4,0),"")</f>
        <v/>
      </c>
      <c r="AD758" s="28" t="str">
        <f>+IF(D758&lt;&gt;"",VLOOKUP(D758,NIVELES!$D$19:$H$25,5,0),"")</f>
        <v/>
      </c>
      <c r="AE758" s="44" t="str">
        <f>IF(AF758&lt;&gt;"",VLOOKUP(AF758,NIVELES!$F$495:$G$540,2,0),"")</f>
        <v/>
      </c>
      <c r="AF758" s="27"/>
      <c r="AG758" s="27"/>
      <c r="AH758" s="28" t="str">
        <f>+IF(AG758&lt;&gt;"",VLOOKUP(AG758,NIVELES!$A$800:$B$876,2,0),"")</f>
        <v/>
      </c>
      <c r="AI758" s="27"/>
      <c r="AJ758" s="27"/>
      <c r="AK758" s="28" t="str">
        <f>IF(AJ758&lt;&gt;"",+VLOOKUP(AJ758,NIVELES!$A$890:$B$1237,2,0),"")</f>
        <v/>
      </c>
      <c r="AL758" s="29"/>
      <c r="AM758" s="29"/>
      <c r="AN758" s="29"/>
      <c r="AO758" s="29"/>
      <c r="AP758" s="29"/>
      <c r="AQ758" s="29"/>
      <c r="AR758" s="29"/>
      <c r="AS758" s="29"/>
      <c r="AT758" s="29"/>
      <c r="AU758" s="29"/>
      <c r="AV758" s="29"/>
      <c r="AW758" s="29"/>
      <c r="AX758" s="29"/>
      <c r="AY758" s="31">
        <f t="shared" si="89"/>
        <v>0</v>
      </c>
      <c r="AZ758" s="30" t="str">
        <f t="shared" si="90"/>
        <v xml:space="preserve"> </v>
      </c>
      <c r="BA758" s="35" t="str">
        <f t="shared" si="91"/>
        <v xml:space="preserve"> </v>
      </c>
      <c r="BB758" s="108"/>
      <c r="BC758" s="108"/>
      <c r="BD758" s="108"/>
      <c r="BE758" s="136" t="str">
        <f t="shared" si="92"/>
        <v/>
      </c>
      <c r="BF758" s="108"/>
      <c r="BG758" s="110"/>
      <c r="BH758" s="110"/>
      <c r="BI758" s="110"/>
      <c r="BJ758" s="137" t="str">
        <f t="shared" si="93"/>
        <v/>
      </c>
      <c r="BK758" s="110"/>
      <c r="BL758" s="108"/>
      <c r="BM758" s="108"/>
      <c r="BN758" s="108"/>
      <c r="BO758" s="135" t="str">
        <f t="shared" si="94"/>
        <v/>
      </c>
      <c r="BP758" s="108"/>
      <c r="BQ758" s="108"/>
      <c r="BR758" s="108"/>
      <c r="BS758" s="108"/>
      <c r="BT758" s="135" t="str">
        <f t="shared" si="95"/>
        <v/>
      </c>
      <c r="BU758" s="108"/>
      <c r="BV758" s="108"/>
      <c r="BW758" s="108"/>
      <c r="BX758" s="108"/>
      <c r="BY758" s="135" t="str">
        <f t="shared" si="96"/>
        <v/>
      </c>
      <c r="BZ758" s="108"/>
    </row>
    <row r="759" spans="1:78" x14ac:dyDescent="0.25">
      <c r="A759" s="27"/>
      <c r="B759" s="27"/>
      <c r="C759" s="27"/>
      <c r="D759" s="27"/>
      <c r="E759" s="28" t="str">
        <f>+IF(C759&lt;&gt;"",VLOOKUP(MID(C759,18,5),NIVELES!$A$133:$B$213,2,0),"")</f>
        <v/>
      </c>
      <c r="F759" s="88"/>
      <c r="G759" s="28" t="str">
        <f>IF(F759&lt;&gt;"",VLOOKUP(F759,NIVELES!$A$246:$C$464,3,0),"")</f>
        <v/>
      </c>
      <c r="H759" s="27"/>
      <c r="I759" s="27"/>
      <c r="J759" s="27"/>
      <c r="K759" s="107"/>
      <c r="L759" s="27"/>
      <c r="M759" s="46"/>
      <c r="N759" s="46"/>
      <c r="O759" s="46"/>
      <c r="P759" s="46"/>
      <c r="Q759" s="46"/>
      <c r="R759" s="46"/>
      <c r="S759" s="46"/>
      <c r="T759" s="46"/>
      <c r="U759" s="46"/>
      <c r="V759" s="46"/>
      <c r="W759" s="46"/>
      <c r="X759" s="46"/>
      <c r="Y759" s="41" t="str">
        <f>IF(A759&lt;&gt;"",IF(D759="DIRECCIÓN_DE_TRANSFERENCIAS","280 0031",VLOOKUP(C759,NIVELES!$A$14:$B$105,2,0)),"")</f>
        <v/>
      </c>
      <c r="Z759" s="106"/>
      <c r="AA759" s="43" t="str">
        <f>+IF(D759&lt;&gt;"",VLOOKUP(D759,NIVELES!$D$19:$H$25,2,0),"")</f>
        <v/>
      </c>
      <c r="AB759" s="28" t="str">
        <f>+IF(D759&lt;&gt;"",VLOOKUP(D759,NIVELES!$D$19:$H$25,3,0),"")</f>
        <v/>
      </c>
      <c r="AC759" s="28" t="str">
        <f>+IF(D759&lt;&gt;"",VLOOKUP(D759,NIVELES!$D$19:$H$25,4,0),"")</f>
        <v/>
      </c>
      <c r="AD759" s="28" t="str">
        <f>+IF(D759&lt;&gt;"",VLOOKUP(D759,NIVELES!$D$19:$H$25,5,0),"")</f>
        <v/>
      </c>
      <c r="AE759" s="44" t="str">
        <f>IF(AF759&lt;&gt;"",VLOOKUP(AF759,NIVELES!$F$495:$G$540,2,0),"")</f>
        <v/>
      </c>
      <c r="AF759" s="27"/>
      <c r="AG759" s="27"/>
      <c r="AH759" s="28" t="str">
        <f>+IF(AG759&lt;&gt;"",VLOOKUP(AG759,NIVELES!$A$800:$B$876,2,0),"")</f>
        <v/>
      </c>
      <c r="AI759" s="27"/>
      <c r="AJ759" s="27"/>
      <c r="AK759" s="28" t="str">
        <f>IF(AJ759&lt;&gt;"",+VLOOKUP(AJ759,NIVELES!$A$890:$B$1237,2,0),"")</f>
        <v/>
      </c>
      <c r="AL759" s="29"/>
      <c r="AM759" s="29"/>
      <c r="AN759" s="29"/>
      <c r="AO759" s="29"/>
      <c r="AP759" s="29"/>
      <c r="AQ759" s="29"/>
      <c r="AR759" s="29"/>
      <c r="AS759" s="29"/>
      <c r="AT759" s="29"/>
      <c r="AU759" s="29"/>
      <c r="AV759" s="29"/>
      <c r="AW759" s="29"/>
      <c r="AX759" s="29"/>
      <c r="AY759" s="31">
        <f t="shared" si="89"/>
        <v>0</v>
      </c>
      <c r="AZ759" s="30" t="str">
        <f t="shared" si="90"/>
        <v xml:space="preserve"> </v>
      </c>
      <c r="BA759" s="35" t="str">
        <f t="shared" si="91"/>
        <v xml:space="preserve"> </v>
      </c>
      <c r="BB759" s="108"/>
      <c r="BC759" s="108"/>
      <c r="BD759" s="108"/>
      <c r="BE759" s="136" t="str">
        <f t="shared" si="92"/>
        <v/>
      </c>
      <c r="BF759" s="108"/>
      <c r="BG759" s="110"/>
      <c r="BH759" s="110"/>
      <c r="BI759" s="110"/>
      <c r="BJ759" s="137" t="str">
        <f t="shared" si="93"/>
        <v/>
      </c>
      <c r="BK759" s="110"/>
      <c r="BL759" s="108"/>
      <c r="BM759" s="108"/>
      <c r="BN759" s="108"/>
      <c r="BO759" s="135" t="str">
        <f t="shared" si="94"/>
        <v/>
      </c>
      <c r="BP759" s="108"/>
      <c r="BQ759" s="108"/>
      <c r="BR759" s="108"/>
      <c r="BS759" s="108"/>
      <c r="BT759" s="135" t="str">
        <f t="shared" si="95"/>
        <v/>
      </c>
      <c r="BU759" s="108"/>
      <c r="BV759" s="108"/>
      <c r="BW759" s="108"/>
      <c r="BX759" s="108"/>
      <c r="BY759" s="135" t="str">
        <f t="shared" si="96"/>
        <v/>
      </c>
      <c r="BZ759" s="108"/>
    </row>
    <row r="760" spans="1:78" x14ac:dyDescent="0.25">
      <c r="A760" s="27"/>
      <c r="B760" s="27"/>
      <c r="C760" s="27"/>
      <c r="D760" s="27"/>
      <c r="E760" s="28" t="str">
        <f>+IF(C760&lt;&gt;"",VLOOKUP(MID(C760,18,5),NIVELES!$A$133:$B$213,2,0),"")</f>
        <v/>
      </c>
      <c r="F760" s="88"/>
      <c r="G760" s="28" t="str">
        <f>IF(F760&lt;&gt;"",VLOOKUP(F760,NIVELES!$A$246:$C$464,3,0),"")</f>
        <v/>
      </c>
      <c r="H760" s="27"/>
      <c r="I760" s="27"/>
      <c r="J760" s="27"/>
      <c r="K760" s="107"/>
      <c r="L760" s="27"/>
      <c r="M760" s="46"/>
      <c r="N760" s="46"/>
      <c r="O760" s="46"/>
      <c r="P760" s="46"/>
      <c r="Q760" s="46"/>
      <c r="R760" s="46"/>
      <c r="S760" s="46"/>
      <c r="T760" s="46"/>
      <c r="U760" s="46"/>
      <c r="V760" s="46"/>
      <c r="W760" s="46"/>
      <c r="X760" s="46"/>
      <c r="Y760" s="41" t="str">
        <f>IF(A760&lt;&gt;"",IF(D760="DIRECCIÓN_DE_TRANSFERENCIAS","280 0031",VLOOKUP(C760,NIVELES!$A$14:$B$105,2,0)),"")</f>
        <v/>
      </c>
      <c r="Z760" s="106"/>
      <c r="AA760" s="43" t="str">
        <f>+IF(D760&lt;&gt;"",VLOOKUP(D760,NIVELES!$D$19:$H$25,2,0),"")</f>
        <v/>
      </c>
      <c r="AB760" s="28" t="str">
        <f>+IF(D760&lt;&gt;"",VLOOKUP(D760,NIVELES!$D$19:$H$25,3,0),"")</f>
        <v/>
      </c>
      <c r="AC760" s="28" t="str">
        <f>+IF(D760&lt;&gt;"",VLOOKUP(D760,NIVELES!$D$19:$H$25,4,0),"")</f>
        <v/>
      </c>
      <c r="AD760" s="28" t="str">
        <f>+IF(D760&lt;&gt;"",VLOOKUP(D760,NIVELES!$D$19:$H$25,5,0),"")</f>
        <v/>
      </c>
      <c r="AE760" s="44" t="str">
        <f>IF(AF760&lt;&gt;"",VLOOKUP(AF760,NIVELES!$F$495:$G$540,2,0),"")</f>
        <v/>
      </c>
      <c r="AF760" s="27"/>
      <c r="AG760" s="27"/>
      <c r="AH760" s="28" t="str">
        <f>+IF(AG760&lt;&gt;"",VLOOKUP(AG760,NIVELES!$A$800:$B$876,2,0),"")</f>
        <v/>
      </c>
      <c r="AI760" s="27"/>
      <c r="AJ760" s="27"/>
      <c r="AK760" s="28" t="str">
        <f>IF(AJ760&lt;&gt;"",+VLOOKUP(AJ760,NIVELES!$A$890:$B$1237,2,0),"")</f>
        <v/>
      </c>
      <c r="AL760" s="29"/>
      <c r="AM760" s="29"/>
      <c r="AN760" s="29"/>
      <c r="AO760" s="29"/>
      <c r="AP760" s="29"/>
      <c r="AQ760" s="29"/>
      <c r="AR760" s="29"/>
      <c r="AS760" s="29"/>
      <c r="AT760" s="29"/>
      <c r="AU760" s="29"/>
      <c r="AV760" s="29"/>
      <c r="AW760" s="29"/>
      <c r="AX760" s="29"/>
      <c r="AY760" s="31">
        <f t="shared" si="89"/>
        <v>0</v>
      </c>
      <c r="AZ760" s="30" t="str">
        <f t="shared" si="90"/>
        <v xml:space="preserve"> </v>
      </c>
      <c r="BA760" s="35" t="str">
        <f t="shared" si="91"/>
        <v xml:space="preserve"> </v>
      </c>
      <c r="BB760" s="108"/>
      <c r="BC760" s="108"/>
      <c r="BD760" s="108"/>
      <c r="BE760" s="136" t="str">
        <f t="shared" si="92"/>
        <v/>
      </c>
      <c r="BF760" s="108"/>
      <c r="BG760" s="110"/>
      <c r="BH760" s="110"/>
      <c r="BI760" s="110"/>
      <c r="BJ760" s="137" t="str">
        <f t="shared" si="93"/>
        <v/>
      </c>
      <c r="BK760" s="110"/>
      <c r="BL760" s="108"/>
      <c r="BM760" s="108"/>
      <c r="BN760" s="108"/>
      <c r="BO760" s="135" t="str">
        <f t="shared" si="94"/>
        <v/>
      </c>
      <c r="BP760" s="108"/>
      <c r="BQ760" s="108"/>
      <c r="BR760" s="108"/>
      <c r="BS760" s="108"/>
      <c r="BT760" s="135" t="str">
        <f t="shared" si="95"/>
        <v/>
      </c>
      <c r="BU760" s="108"/>
      <c r="BV760" s="108"/>
      <c r="BW760" s="108"/>
      <c r="BX760" s="108"/>
      <c r="BY760" s="135" t="str">
        <f t="shared" si="96"/>
        <v/>
      </c>
      <c r="BZ760" s="108"/>
    </row>
    <row r="761" spans="1:78" x14ac:dyDescent="0.25">
      <c r="A761" s="27"/>
      <c r="B761" s="27"/>
      <c r="C761" s="27"/>
      <c r="D761" s="27"/>
      <c r="E761" s="28" t="str">
        <f>+IF(C761&lt;&gt;"",VLOOKUP(MID(C761,18,5),NIVELES!$A$133:$B$213,2,0),"")</f>
        <v/>
      </c>
      <c r="F761" s="88"/>
      <c r="G761" s="28" t="str">
        <f>IF(F761&lt;&gt;"",VLOOKUP(F761,NIVELES!$A$246:$C$464,3,0),"")</f>
        <v/>
      </c>
      <c r="H761" s="27"/>
      <c r="I761" s="27"/>
      <c r="J761" s="27"/>
      <c r="K761" s="107"/>
      <c r="L761" s="27"/>
      <c r="M761" s="46"/>
      <c r="N761" s="46"/>
      <c r="O761" s="46"/>
      <c r="P761" s="46"/>
      <c r="Q761" s="46"/>
      <c r="R761" s="46"/>
      <c r="S761" s="46"/>
      <c r="T761" s="46"/>
      <c r="U761" s="46"/>
      <c r="V761" s="46"/>
      <c r="W761" s="46"/>
      <c r="X761" s="46"/>
      <c r="Y761" s="41" t="str">
        <f>IF(A761&lt;&gt;"",IF(D761="DIRECCIÓN_DE_TRANSFERENCIAS","280 0031",VLOOKUP(C761,NIVELES!$A$14:$B$105,2,0)),"")</f>
        <v/>
      </c>
      <c r="Z761" s="106"/>
      <c r="AA761" s="43" t="str">
        <f>+IF(D761&lt;&gt;"",VLOOKUP(D761,NIVELES!$D$19:$H$25,2,0),"")</f>
        <v/>
      </c>
      <c r="AB761" s="28" t="str">
        <f>+IF(D761&lt;&gt;"",VLOOKUP(D761,NIVELES!$D$19:$H$25,3,0),"")</f>
        <v/>
      </c>
      <c r="AC761" s="28" t="str">
        <f>+IF(D761&lt;&gt;"",VLOOKUP(D761,NIVELES!$D$19:$H$25,4,0),"")</f>
        <v/>
      </c>
      <c r="AD761" s="28" t="str">
        <f>+IF(D761&lt;&gt;"",VLOOKUP(D761,NIVELES!$D$19:$H$25,5,0),"")</f>
        <v/>
      </c>
      <c r="AE761" s="44" t="str">
        <f>IF(AF761&lt;&gt;"",VLOOKUP(AF761,NIVELES!$F$495:$G$540,2,0),"")</f>
        <v/>
      </c>
      <c r="AF761" s="27"/>
      <c r="AG761" s="27"/>
      <c r="AH761" s="28" t="str">
        <f>+IF(AG761&lt;&gt;"",VLOOKUP(AG761,NIVELES!$A$800:$B$876,2,0),"")</f>
        <v/>
      </c>
      <c r="AI761" s="27"/>
      <c r="AJ761" s="27"/>
      <c r="AK761" s="28" t="str">
        <f>IF(AJ761&lt;&gt;"",+VLOOKUP(AJ761,NIVELES!$A$890:$B$1237,2,0),"")</f>
        <v/>
      </c>
      <c r="AL761" s="29"/>
      <c r="AM761" s="29"/>
      <c r="AN761" s="29"/>
      <c r="AO761" s="29"/>
      <c r="AP761" s="29"/>
      <c r="AQ761" s="29"/>
      <c r="AR761" s="29"/>
      <c r="AS761" s="29"/>
      <c r="AT761" s="29"/>
      <c r="AU761" s="29"/>
      <c r="AV761" s="29"/>
      <c r="AW761" s="29"/>
      <c r="AX761" s="29"/>
      <c r="AY761" s="31">
        <f t="shared" si="89"/>
        <v>0</v>
      </c>
      <c r="AZ761" s="30" t="str">
        <f t="shared" si="90"/>
        <v xml:space="preserve"> </v>
      </c>
      <c r="BA761" s="35" t="str">
        <f t="shared" si="91"/>
        <v xml:space="preserve"> </v>
      </c>
      <c r="BB761" s="108"/>
      <c r="BC761" s="108"/>
      <c r="BD761" s="108"/>
      <c r="BE761" s="136" t="str">
        <f t="shared" si="92"/>
        <v/>
      </c>
      <c r="BF761" s="108"/>
      <c r="BG761" s="110"/>
      <c r="BH761" s="110"/>
      <c r="BI761" s="110"/>
      <c r="BJ761" s="137" t="str">
        <f t="shared" si="93"/>
        <v/>
      </c>
      <c r="BK761" s="110"/>
      <c r="BL761" s="108"/>
      <c r="BM761" s="108"/>
      <c r="BN761" s="108"/>
      <c r="BO761" s="135" t="str">
        <f t="shared" si="94"/>
        <v/>
      </c>
      <c r="BP761" s="108"/>
      <c r="BQ761" s="108"/>
      <c r="BR761" s="108"/>
      <c r="BS761" s="108"/>
      <c r="BT761" s="135" t="str">
        <f t="shared" si="95"/>
        <v/>
      </c>
      <c r="BU761" s="108"/>
      <c r="BV761" s="108"/>
      <c r="BW761" s="108"/>
      <c r="BX761" s="108"/>
      <c r="BY761" s="135" t="str">
        <f t="shared" si="96"/>
        <v/>
      </c>
      <c r="BZ761" s="108"/>
    </row>
    <row r="762" spans="1:78" x14ac:dyDescent="0.25">
      <c r="A762" s="27"/>
      <c r="B762" s="27"/>
      <c r="C762" s="27"/>
      <c r="D762" s="27"/>
      <c r="E762" s="28" t="str">
        <f>+IF(C762&lt;&gt;"",VLOOKUP(MID(C762,18,5),NIVELES!$A$133:$B$213,2,0),"")</f>
        <v/>
      </c>
      <c r="F762" s="88"/>
      <c r="G762" s="28" t="str">
        <f>IF(F762&lt;&gt;"",VLOOKUP(F762,NIVELES!$A$246:$C$464,3,0),"")</f>
        <v/>
      </c>
      <c r="H762" s="27"/>
      <c r="I762" s="27"/>
      <c r="J762" s="27"/>
      <c r="K762" s="107"/>
      <c r="L762" s="27"/>
      <c r="M762" s="46"/>
      <c r="N762" s="46"/>
      <c r="O762" s="46"/>
      <c r="P762" s="46"/>
      <c r="Q762" s="46"/>
      <c r="R762" s="46"/>
      <c r="S762" s="46"/>
      <c r="T762" s="46"/>
      <c r="U762" s="46"/>
      <c r="V762" s="46"/>
      <c r="W762" s="46"/>
      <c r="X762" s="46"/>
      <c r="Y762" s="41" t="str">
        <f>IF(A762&lt;&gt;"",IF(D762="DIRECCIÓN_DE_TRANSFERENCIAS","280 0031",VLOOKUP(C762,NIVELES!$A$14:$B$105,2,0)),"")</f>
        <v/>
      </c>
      <c r="Z762" s="106"/>
      <c r="AA762" s="43" t="str">
        <f>+IF(D762&lt;&gt;"",VLOOKUP(D762,NIVELES!$D$19:$H$25,2,0),"")</f>
        <v/>
      </c>
      <c r="AB762" s="28" t="str">
        <f>+IF(D762&lt;&gt;"",VLOOKUP(D762,NIVELES!$D$19:$H$25,3,0),"")</f>
        <v/>
      </c>
      <c r="AC762" s="28" t="str">
        <f>+IF(D762&lt;&gt;"",VLOOKUP(D762,NIVELES!$D$19:$H$25,4,0),"")</f>
        <v/>
      </c>
      <c r="AD762" s="28" t="str">
        <f>+IF(D762&lt;&gt;"",VLOOKUP(D762,NIVELES!$D$19:$H$25,5,0),"")</f>
        <v/>
      </c>
      <c r="AE762" s="44" t="str">
        <f>IF(AF762&lt;&gt;"",VLOOKUP(AF762,NIVELES!$F$495:$G$540,2,0),"")</f>
        <v/>
      </c>
      <c r="AF762" s="27"/>
      <c r="AG762" s="27"/>
      <c r="AH762" s="28" t="str">
        <f>+IF(AG762&lt;&gt;"",VLOOKUP(AG762,NIVELES!$A$800:$B$876,2,0),"")</f>
        <v/>
      </c>
      <c r="AI762" s="27"/>
      <c r="AJ762" s="27"/>
      <c r="AK762" s="28" t="str">
        <f>IF(AJ762&lt;&gt;"",+VLOOKUP(AJ762,NIVELES!$A$890:$B$1237,2,0),"")</f>
        <v/>
      </c>
      <c r="AL762" s="29"/>
      <c r="AM762" s="29"/>
      <c r="AN762" s="29"/>
      <c r="AO762" s="29"/>
      <c r="AP762" s="29"/>
      <c r="AQ762" s="29"/>
      <c r="AR762" s="29"/>
      <c r="AS762" s="29"/>
      <c r="AT762" s="29"/>
      <c r="AU762" s="29"/>
      <c r="AV762" s="29"/>
      <c r="AW762" s="29"/>
      <c r="AX762" s="29"/>
      <c r="AY762" s="31">
        <f t="shared" si="89"/>
        <v>0</v>
      </c>
      <c r="AZ762" s="30" t="str">
        <f t="shared" si="90"/>
        <v xml:space="preserve"> </v>
      </c>
      <c r="BA762" s="35" t="str">
        <f t="shared" si="91"/>
        <v xml:space="preserve"> </v>
      </c>
      <c r="BB762" s="108"/>
      <c r="BC762" s="108"/>
      <c r="BD762" s="108"/>
      <c r="BE762" s="136" t="str">
        <f t="shared" si="92"/>
        <v/>
      </c>
      <c r="BF762" s="108"/>
      <c r="BG762" s="110"/>
      <c r="BH762" s="110"/>
      <c r="BI762" s="110"/>
      <c r="BJ762" s="137" t="str">
        <f t="shared" si="93"/>
        <v/>
      </c>
      <c r="BK762" s="110"/>
      <c r="BL762" s="108"/>
      <c r="BM762" s="108"/>
      <c r="BN762" s="108"/>
      <c r="BO762" s="135" t="str">
        <f t="shared" si="94"/>
        <v/>
      </c>
      <c r="BP762" s="108"/>
      <c r="BQ762" s="108"/>
      <c r="BR762" s="108"/>
      <c r="BS762" s="108"/>
      <c r="BT762" s="135" t="str">
        <f t="shared" si="95"/>
        <v/>
      </c>
      <c r="BU762" s="108"/>
      <c r="BV762" s="108"/>
      <c r="BW762" s="108"/>
      <c r="BX762" s="108"/>
      <c r="BY762" s="135" t="str">
        <f t="shared" si="96"/>
        <v/>
      </c>
      <c r="BZ762" s="108"/>
    </row>
    <row r="763" spans="1:78" x14ac:dyDescent="0.25">
      <c r="A763" s="27"/>
      <c r="B763" s="27"/>
      <c r="C763" s="27"/>
      <c r="D763" s="27"/>
      <c r="E763" s="28" t="str">
        <f>+IF(C763&lt;&gt;"",VLOOKUP(MID(C763,18,5),NIVELES!$A$133:$B$213,2,0),"")</f>
        <v/>
      </c>
      <c r="F763" s="88"/>
      <c r="G763" s="28" t="str">
        <f>IF(F763&lt;&gt;"",VLOOKUP(F763,NIVELES!$A$246:$C$464,3,0),"")</f>
        <v/>
      </c>
      <c r="H763" s="27"/>
      <c r="I763" s="27"/>
      <c r="J763" s="27"/>
      <c r="K763" s="107"/>
      <c r="L763" s="27"/>
      <c r="M763" s="46"/>
      <c r="N763" s="46"/>
      <c r="O763" s="46"/>
      <c r="P763" s="46"/>
      <c r="Q763" s="46"/>
      <c r="R763" s="46"/>
      <c r="S763" s="46"/>
      <c r="T763" s="46"/>
      <c r="U763" s="46"/>
      <c r="V763" s="46"/>
      <c r="W763" s="46"/>
      <c r="X763" s="46"/>
      <c r="Y763" s="41" t="str">
        <f>IF(A763&lt;&gt;"",IF(D763="DIRECCIÓN_DE_TRANSFERENCIAS","280 0031",VLOOKUP(C763,NIVELES!$A$14:$B$105,2,0)),"")</f>
        <v/>
      </c>
      <c r="Z763" s="106"/>
      <c r="AA763" s="43" t="str">
        <f>+IF(D763&lt;&gt;"",VLOOKUP(D763,NIVELES!$D$19:$H$25,2,0),"")</f>
        <v/>
      </c>
      <c r="AB763" s="28" t="str">
        <f>+IF(D763&lt;&gt;"",VLOOKUP(D763,NIVELES!$D$19:$H$25,3,0),"")</f>
        <v/>
      </c>
      <c r="AC763" s="28" t="str">
        <f>+IF(D763&lt;&gt;"",VLOOKUP(D763,NIVELES!$D$19:$H$25,4,0),"")</f>
        <v/>
      </c>
      <c r="AD763" s="28" t="str">
        <f>+IF(D763&lt;&gt;"",VLOOKUP(D763,NIVELES!$D$19:$H$25,5,0),"")</f>
        <v/>
      </c>
      <c r="AE763" s="44" t="str">
        <f>IF(AF763&lt;&gt;"",VLOOKUP(AF763,NIVELES!$F$495:$G$540,2,0),"")</f>
        <v/>
      </c>
      <c r="AF763" s="27"/>
      <c r="AG763" s="27"/>
      <c r="AH763" s="28" t="str">
        <f>+IF(AG763&lt;&gt;"",VLOOKUP(AG763,NIVELES!$A$800:$B$876,2,0),"")</f>
        <v/>
      </c>
      <c r="AI763" s="27"/>
      <c r="AJ763" s="27"/>
      <c r="AK763" s="28" t="str">
        <f>IF(AJ763&lt;&gt;"",+VLOOKUP(AJ763,NIVELES!$A$890:$B$1237,2,0),"")</f>
        <v/>
      </c>
      <c r="AL763" s="29"/>
      <c r="AM763" s="29"/>
      <c r="AN763" s="29"/>
      <c r="AO763" s="29"/>
      <c r="AP763" s="29"/>
      <c r="AQ763" s="29"/>
      <c r="AR763" s="29"/>
      <c r="AS763" s="29"/>
      <c r="AT763" s="29"/>
      <c r="AU763" s="29"/>
      <c r="AV763" s="29"/>
      <c r="AW763" s="29"/>
      <c r="AX763" s="29"/>
      <c r="AY763" s="31">
        <f t="shared" si="89"/>
        <v>0</v>
      </c>
      <c r="AZ763" s="30" t="str">
        <f t="shared" si="90"/>
        <v xml:space="preserve"> </v>
      </c>
      <c r="BA763" s="35" t="str">
        <f t="shared" si="91"/>
        <v xml:space="preserve"> </v>
      </c>
      <c r="BB763" s="108"/>
      <c r="BC763" s="108"/>
      <c r="BD763" s="108"/>
      <c r="BE763" s="136" t="str">
        <f t="shared" si="92"/>
        <v/>
      </c>
      <c r="BF763" s="108"/>
      <c r="BG763" s="110"/>
      <c r="BH763" s="110"/>
      <c r="BI763" s="110"/>
      <c r="BJ763" s="137" t="str">
        <f t="shared" si="93"/>
        <v/>
      </c>
      <c r="BK763" s="110"/>
      <c r="BL763" s="108"/>
      <c r="BM763" s="108"/>
      <c r="BN763" s="108"/>
      <c r="BO763" s="135" t="str">
        <f t="shared" si="94"/>
        <v/>
      </c>
      <c r="BP763" s="108"/>
      <c r="BQ763" s="108"/>
      <c r="BR763" s="108"/>
      <c r="BS763" s="108"/>
      <c r="BT763" s="135" t="str">
        <f t="shared" si="95"/>
        <v/>
      </c>
      <c r="BU763" s="108"/>
      <c r="BV763" s="108"/>
      <c r="BW763" s="108"/>
      <c r="BX763" s="108"/>
      <c r="BY763" s="135" t="str">
        <f t="shared" si="96"/>
        <v/>
      </c>
      <c r="BZ763" s="108"/>
    </row>
    <row r="764" spans="1:78" x14ac:dyDescent="0.25">
      <c r="A764" s="27"/>
      <c r="B764" s="27"/>
      <c r="C764" s="27"/>
      <c r="D764" s="27"/>
      <c r="E764" s="28" t="str">
        <f>+IF(C764&lt;&gt;"",VLOOKUP(MID(C764,18,5),NIVELES!$A$133:$B$213,2,0),"")</f>
        <v/>
      </c>
      <c r="F764" s="88"/>
      <c r="G764" s="28" t="str">
        <f>IF(F764&lt;&gt;"",VLOOKUP(F764,NIVELES!$A$246:$C$464,3,0),"")</f>
        <v/>
      </c>
      <c r="H764" s="27"/>
      <c r="I764" s="27"/>
      <c r="J764" s="27"/>
      <c r="K764" s="107"/>
      <c r="L764" s="27"/>
      <c r="M764" s="46"/>
      <c r="N764" s="46"/>
      <c r="O764" s="46"/>
      <c r="P764" s="46"/>
      <c r="Q764" s="46"/>
      <c r="R764" s="46"/>
      <c r="S764" s="46"/>
      <c r="T764" s="46"/>
      <c r="U764" s="46"/>
      <c r="V764" s="46"/>
      <c r="W764" s="46"/>
      <c r="X764" s="46"/>
      <c r="Y764" s="41" t="str">
        <f>IF(A764&lt;&gt;"",IF(D764="DIRECCIÓN_DE_TRANSFERENCIAS","280 0031",VLOOKUP(C764,NIVELES!$A$14:$B$105,2,0)),"")</f>
        <v/>
      </c>
      <c r="Z764" s="106"/>
      <c r="AA764" s="43" t="str">
        <f>+IF(D764&lt;&gt;"",VLOOKUP(D764,NIVELES!$D$19:$H$25,2,0),"")</f>
        <v/>
      </c>
      <c r="AB764" s="28" t="str">
        <f>+IF(D764&lt;&gt;"",VLOOKUP(D764,NIVELES!$D$19:$H$25,3,0),"")</f>
        <v/>
      </c>
      <c r="AC764" s="28" t="str">
        <f>+IF(D764&lt;&gt;"",VLOOKUP(D764,NIVELES!$D$19:$H$25,4,0),"")</f>
        <v/>
      </c>
      <c r="AD764" s="28" t="str">
        <f>+IF(D764&lt;&gt;"",VLOOKUP(D764,NIVELES!$D$19:$H$25,5,0),"")</f>
        <v/>
      </c>
      <c r="AE764" s="44" t="str">
        <f>IF(AF764&lt;&gt;"",VLOOKUP(AF764,NIVELES!$F$495:$G$540,2,0),"")</f>
        <v/>
      </c>
      <c r="AF764" s="27"/>
      <c r="AG764" s="27"/>
      <c r="AH764" s="28" t="str">
        <f>+IF(AG764&lt;&gt;"",VLOOKUP(AG764,NIVELES!$A$800:$B$876,2,0),"")</f>
        <v/>
      </c>
      <c r="AI764" s="27"/>
      <c r="AJ764" s="27"/>
      <c r="AK764" s="28" t="str">
        <f>IF(AJ764&lt;&gt;"",+VLOOKUP(AJ764,NIVELES!$A$890:$B$1237,2,0),"")</f>
        <v/>
      </c>
      <c r="AL764" s="29"/>
      <c r="AM764" s="29"/>
      <c r="AN764" s="29"/>
      <c r="AO764" s="29"/>
      <c r="AP764" s="29"/>
      <c r="AQ764" s="29"/>
      <c r="AR764" s="29"/>
      <c r="AS764" s="29"/>
      <c r="AT764" s="29"/>
      <c r="AU764" s="29"/>
      <c r="AV764" s="29"/>
      <c r="AW764" s="29"/>
      <c r="AX764" s="29"/>
      <c r="AY764" s="31">
        <f t="shared" si="89"/>
        <v>0</v>
      </c>
      <c r="AZ764" s="30" t="str">
        <f t="shared" si="90"/>
        <v xml:space="preserve"> </v>
      </c>
      <c r="BA764" s="35" t="str">
        <f t="shared" si="91"/>
        <v xml:space="preserve"> </v>
      </c>
      <c r="BB764" s="108"/>
      <c r="BC764" s="108"/>
      <c r="BD764" s="108"/>
      <c r="BE764" s="136" t="str">
        <f t="shared" si="92"/>
        <v/>
      </c>
      <c r="BF764" s="108"/>
      <c r="BG764" s="110"/>
      <c r="BH764" s="110"/>
      <c r="BI764" s="110"/>
      <c r="BJ764" s="137" t="str">
        <f t="shared" si="93"/>
        <v/>
      </c>
      <c r="BK764" s="110"/>
      <c r="BL764" s="108"/>
      <c r="BM764" s="108"/>
      <c r="BN764" s="108"/>
      <c r="BO764" s="135" t="str">
        <f t="shared" si="94"/>
        <v/>
      </c>
      <c r="BP764" s="108"/>
      <c r="BQ764" s="108"/>
      <c r="BR764" s="108"/>
      <c r="BS764" s="108"/>
      <c r="BT764" s="135" t="str">
        <f t="shared" si="95"/>
        <v/>
      </c>
      <c r="BU764" s="108"/>
      <c r="BV764" s="108"/>
      <c r="BW764" s="108"/>
      <c r="BX764" s="108"/>
      <c r="BY764" s="135" t="str">
        <f t="shared" si="96"/>
        <v/>
      </c>
      <c r="BZ764" s="108"/>
    </row>
    <row r="765" spans="1:78" x14ac:dyDescent="0.25">
      <c r="A765" s="27"/>
      <c r="B765" s="27"/>
      <c r="C765" s="27"/>
      <c r="D765" s="27"/>
      <c r="E765" s="28" t="str">
        <f>+IF(C765&lt;&gt;"",VLOOKUP(MID(C765,18,5),NIVELES!$A$133:$B$213,2,0),"")</f>
        <v/>
      </c>
      <c r="F765" s="88"/>
      <c r="G765" s="28" t="str">
        <f>IF(F765&lt;&gt;"",VLOOKUP(F765,NIVELES!$A$246:$C$464,3,0),"")</f>
        <v/>
      </c>
      <c r="H765" s="27"/>
      <c r="I765" s="27"/>
      <c r="J765" s="27"/>
      <c r="K765" s="107"/>
      <c r="L765" s="27"/>
      <c r="M765" s="46"/>
      <c r="N765" s="46"/>
      <c r="O765" s="46"/>
      <c r="P765" s="46"/>
      <c r="Q765" s="46"/>
      <c r="R765" s="46"/>
      <c r="S765" s="46"/>
      <c r="T765" s="46"/>
      <c r="U765" s="46"/>
      <c r="V765" s="46"/>
      <c r="W765" s="46"/>
      <c r="X765" s="46"/>
      <c r="Y765" s="41" t="str">
        <f>IF(A765&lt;&gt;"",IF(D765="DIRECCIÓN_DE_TRANSFERENCIAS","280 0031",VLOOKUP(C765,NIVELES!$A$14:$B$105,2,0)),"")</f>
        <v/>
      </c>
      <c r="Z765" s="106"/>
      <c r="AA765" s="43" t="str">
        <f>+IF(D765&lt;&gt;"",VLOOKUP(D765,NIVELES!$D$19:$H$25,2,0),"")</f>
        <v/>
      </c>
      <c r="AB765" s="28" t="str">
        <f>+IF(D765&lt;&gt;"",VLOOKUP(D765,NIVELES!$D$19:$H$25,3,0),"")</f>
        <v/>
      </c>
      <c r="AC765" s="28" t="str">
        <f>+IF(D765&lt;&gt;"",VLOOKUP(D765,NIVELES!$D$19:$H$25,4,0),"")</f>
        <v/>
      </c>
      <c r="AD765" s="28" t="str">
        <f>+IF(D765&lt;&gt;"",VLOOKUP(D765,NIVELES!$D$19:$H$25,5,0),"")</f>
        <v/>
      </c>
      <c r="AE765" s="44" t="str">
        <f>IF(AF765&lt;&gt;"",VLOOKUP(AF765,NIVELES!$F$495:$G$540,2,0),"")</f>
        <v/>
      </c>
      <c r="AF765" s="27"/>
      <c r="AG765" s="27"/>
      <c r="AH765" s="28" t="str">
        <f>+IF(AG765&lt;&gt;"",VLOOKUP(AG765,NIVELES!$A$800:$B$876,2,0),"")</f>
        <v/>
      </c>
      <c r="AI765" s="27"/>
      <c r="AJ765" s="27"/>
      <c r="AK765" s="28" t="str">
        <f>IF(AJ765&lt;&gt;"",+VLOOKUP(AJ765,NIVELES!$A$890:$B$1237,2,0),"")</f>
        <v/>
      </c>
      <c r="AL765" s="29"/>
      <c r="AM765" s="29"/>
      <c r="AN765" s="29"/>
      <c r="AO765" s="29"/>
      <c r="AP765" s="29"/>
      <c r="AQ765" s="29"/>
      <c r="AR765" s="29"/>
      <c r="AS765" s="29"/>
      <c r="AT765" s="29"/>
      <c r="AU765" s="29"/>
      <c r="AV765" s="29"/>
      <c r="AW765" s="29"/>
      <c r="AX765" s="29"/>
      <c r="AY765" s="31">
        <f t="shared" si="89"/>
        <v>0</v>
      </c>
      <c r="AZ765" s="30" t="str">
        <f t="shared" si="90"/>
        <v xml:space="preserve"> </v>
      </c>
      <c r="BA765" s="35" t="str">
        <f t="shared" si="91"/>
        <v xml:space="preserve"> </v>
      </c>
      <c r="BB765" s="108"/>
      <c r="BC765" s="108"/>
      <c r="BD765" s="108"/>
      <c r="BE765" s="136" t="str">
        <f t="shared" si="92"/>
        <v/>
      </c>
      <c r="BF765" s="108"/>
      <c r="BG765" s="110"/>
      <c r="BH765" s="110"/>
      <c r="BI765" s="110"/>
      <c r="BJ765" s="137" t="str">
        <f t="shared" si="93"/>
        <v/>
      </c>
      <c r="BK765" s="110"/>
      <c r="BL765" s="108"/>
      <c r="BM765" s="108"/>
      <c r="BN765" s="108"/>
      <c r="BO765" s="135" t="str">
        <f t="shared" si="94"/>
        <v/>
      </c>
      <c r="BP765" s="108"/>
      <c r="BQ765" s="108"/>
      <c r="BR765" s="108"/>
      <c r="BS765" s="108"/>
      <c r="BT765" s="135" t="str">
        <f t="shared" si="95"/>
        <v/>
      </c>
      <c r="BU765" s="108"/>
      <c r="BV765" s="108"/>
      <c r="BW765" s="108"/>
      <c r="BX765" s="108"/>
      <c r="BY765" s="135" t="str">
        <f t="shared" si="96"/>
        <v/>
      </c>
      <c r="BZ765" s="108"/>
    </row>
    <row r="766" spans="1:78" x14ac:dyDescent="0.25">
      <c r="A766" s="27"/>
      <c r="B766" s="27"/>
      <c r="C766" s="27"/>
      <c r="D766" s="27"/>
      <c r="E766" s="28" t="str">
        <f>+IF(C766&lt;&gt;"",VLOOKUP(MID(C766,18,5),NIVELES!$A$133:$B$213,2,0),"")</f>
        <v/>
      </c>
      <c r="F766" s="88"/>
      <c r="G766" s="28" t="str">
        <f>IF(F766&lt;&gt;"",VLOOKUP(F766,NIVELES!$A$246:$C$464,3,0),"")</f>
        <v/>
      </c>
      <c r="H766" s="27"/>
      <c r="I766" s="27"/>
      <c r="J766" s="27"/>
      <c r="K766" s="107"/>
      <c r="L766" s="27"/>
      <c r="M766" s="46"/>
      <c r="N766" s="46"/>
      <c r="O766" s="46"/>
      <c r="P766" s="46"/>
      <c r="Q766" s="46"/>
      <c r="R766" s="46"/>
      <c r="S766" s="46"/>
      <c r="T766" s="46"/>
      <c r="U766" s="46"/>
      <c r="V766" s="46"/>
      <c r="W766" s="46"/>
      <c r="X766" s="46"/>
      <c r="Y766" s="41" t="str">
        <f>IF(A766&lt;&gt;"",IF(D766="DIRECCIÓN_DE_TRANSFERENCIAS","280 0031",VLOOKUP(C766,NIVELES!$A$14:$B$105,2,0)),"")</f>
        <v/>
      </c>
      <c r="Z766" s="106"/>
      <c r="AA766" s="43" t="str">
        <f>+IF(D766&lt;&gt;"",VLOOKUP(D766,NIVELES!$D$19:$H$25,2,0),"")</f>
        <v/>
      </c>
      <c r="AB766" s="28" t="str">
        <f>+IF(D766&lt;&gt;"",VLOOKUP(D766,NIVELES!$D$19:$H$25,3,0),"")</f>
        <v/>
      </c>
      <c r="AC766" s="28" t="str">
        <f>+IF(D766&lt;&gt;"",VLOOKUP(D766,NIVELES!$D$19:$H$25,4,0),"")</f>
        <v/>
      </c>
      <c r="AD766" s="28" t="str">
        <f>+IF(D766&lt;&gt;"",VLOOKUP(D766,NIVELES!$D$19:$H$25,5,0),"")</f>
        <v/>
      </c>
      <c r="AE766" s="44" t="str">
        <f>IF(AF766&lt;&gt;"",VLOOKUP(AF766,NIVELES!$F$495:$G$540,2,0),"")</f>
        <v/>
      </c>
      <c r="AF766" s="27"/>
      <c r="AG766" s="27"/>
      <c r="AH766" s="28" t="str">
        <f>+IF(AG766&lt;&gt;"",VLOOKUP(AG766,NIVELES!$A$800:$B$876,2,0),"")</f>
        <v/>
      </c>
      <c r="AI766" s="27"/>
      <c r="AJ766" s="27"/>
      <c r="AK766" s="28" t="str">
        <f>IF(AJ766&lt;&gt;"",+VLOOKUP(AJ766,NIVELES!$A$890:$B$1237,2,0),"")</f>
        <v/>
      </c>
      <c r="AL766" s="29"/>
      <c r="AM766" s="29"/>
      <c r="AN766" s="29"/>
      <c r="AO766" s="29"/>
      <c r="AP766" s="29"/>
      <c r="AQ766" s="29"/>
      <c r="AR766" s="29"/>
      <c r="AS766" s="29"/>
      <c r="AT766" s="29"/>
      <c r="AU766" s="29"/>
      <c r="AV766" s="29"/>
      <c r="AW766" s="29"/>
      <c r="AX766" s="29"/>
      <c r="AY766" s="31">
        <f t="shared" si="89"/>
        <v>0</v>
      </c>
      <c r="AZ766" s="30" t="str">
        <f t="shared" si="90"/>
        <v xml:space="preserve"> </v>
      </c>
      <c r="BA766" s="35" t="str">
        <f t="shared" si="91"/>
        <v xml:space="preserve"> </v>
      </c>
      <c r="BB766" s="108"/>
      <c r="BC766" s="108"/>
      <c r="BD766" s="108"/>
      <c r="BE766" s="136" t="str">
        <f t="shared" si="92"/>
        <v/>
      </c>
      <c r="BF766" s="108"/>
      <c r="BG766" s="110"/>
      <c r="BH766" s="110"/>
      <c r="BI766" s="110"/>
      <c r="BJ766" s="137" t="str">
        <f t="shared" si="93"/>
        <v/>
      </c>
      <c r="BK766" s="110"/>
      <c r="BL766" s="108"/>
      <c r="BM766" s="108"/>
      <c r="BN766" s="108"/>
      <c r="BO766" s="135" t="str">
        <f t="shared" si="94"/>
        <v/>
      </c>
      <c r="BP766" s="108"/>
      <c r="BQ766" s="108"/>
      <c r="BR766" s="108"/>
      <c r="BS766" s="108"/>
      <c r="BT766" s="135" t="str">
        <f t="shared" si="95"/>
        <v/>
      </c>
      <c r="BU766" s="108"/>
      <c r="BV766" s="108"/>
      <c r="BW766" s="108"/>
      <c r="BX766" s="108"/>
      <c r="BY766" s="135" t="str">
        <f t="shared" si="96"/>
        <v/>
      </c>
      <c r="BZ766" s="108"/>
    </row>
    <row r="767" spans="1:78" x14ac:dyDescent="0.25">
      <c r="A767" s="27"/>
      <c r="B767" s="27"/>
      <c r="C767" s="27"/>
      <c r="D767" s="27"/>
      <c r="E767" s="28" t="str">
        <f>+IF(C767&lt;&gt;"",VLOOKUP(MID(C767,18,5),NIVELES!$A$133:$B$213,2,0),"")</f>
        <v/>
      </c>
      <c r="F767" s="88"/>
      <c r="G767" s="28" t="str">
        <f>IF(F767&lt;&gt;"",VLOOKUP(F767,NIVELES!$A$246:$C$464,3,0),"")</f>
        <v/>
      </c>
      <c r="H767" s="27"/>
      <c r="I767" s="27"/>
      <c r="J767" s="27"/>
      <c r="K767" s="107"/>
      <c r="L767" s="27"/>
      <c r="M767" s="46"/>
      <c r="N767" s="46"/>
      <c r="O767" s="46"/>
      <c r="P767" s="46"/>
      <c r="Q767" s="46"/>
      <c r="R767" s="46"/>
      <c r="S767" s="46"/>
      <c r="T767" s="46"/>
      <c r="U767" s="46"/>
      <c r="V767" s="46"/>
      <c r="W767" s="46"/>
      <c r="X767" s="46"/>
      <c r="Y767" s="41" t="str">
        <f>IF(A767&lt;&gt;"",IF(D767="DIRECCIÓN_DE_TRANSFERENCIAS","280 0031",VLOOKUP(C767,NIVELES!$A$14:$B$105,2,0)),"")</f>
        <v/>
      </c>
      <c r="Z767" s="106"/>
      <c r="AA767" s="43" t="str">
        <f>+IF(D767&lt;&gt;"",VLOOKUP(D767,NIVELES!$D$19:$H$25,2,0),"")</f>
        <v/>
      </c>
      <c r="AB767" s="28" t="str">
        <f>+IF(D767&lt;&gt;"",VLOOKUP(D767,NIVELES!$D$19:$H$25,3,0),"")</f>
        <v/>
      </c>
      <c r="AC767" s="28" t="str">
        <f>+IF(D767&lt;&gt;"",VLOOKUP(D767,NIVELES!$D$19:$H$25,4,0),"")</f>
        <v/>
      </c>
      <c r="AD767" s="28" t="str">
        <f>+IF(D767&lt;&gt;"",VLOOKUP(D767,NIVELES!$D$19:$H$25,5,0),"")</f>
        <v/>
      </c>
      <c r="AE767" s="44" t="str">
        <f>IF(AF767&lt;&gt;"",VLOOKUP(AF767,NIVELES!$F$495:$G$540,2,0),"")</f>
        <v/>
      </c>
      <c r="AF767" s="27"/>
      <c r="AG767" s="27"/>
      <c r="AH767" s="28" t="str">
        <f>+IF(AG767&lt;&gt;"",VLOOKUP(AG767,NIVELES!$A$800:$B$876,2,0),"")</f>
        <v/>
      </c>
      <c r="AI767" s="27"/>
      <c r="AJ767" s="27"/>
      <c r="AK767" s="28" t="str">
        <f>IF(AJ767&lt;&gt;"",+VLOOKUP(AJ767,NIVELES!$A$890:$B$1237,2,0),"")</f>
        <v/>
      </c>
      <c r="AL767" s="29"/>
      <c r="AM767" s="29"/>
      <c r="AN767" s="29"/>
      <c r="AO767" s="29"/>
      <c r="AP767" s="29"/>
      <c r="AQ767" s="29"/>
      <c r="AR767" s="29"/>
      <c r="AS767" s="29"/>
      <c r="AT767" s="29"/>
      <c r="AU767" s="29"/>
      <c r="AV767" s="29"/>
      <c r="AW767" s="29"/>
      <c r="AX767" s="29"/>
      <c r="AY767" s="31">
        <f t="shared" si="89"/>
        <v>0</v>
      </c>
      <c r="AZ767" s="30" t="str">
        <f t="shared" si="90"/>
        <v xml:space="preserve"> </v>
      </c>
      <c r="BA767" s="35" t="str">
        <f t="shared" si="91"/>
        <v xml:space="preserve"> </v>
      </c>
      <c r="BB767" s="108"/>
      <c r="BC767" s="108"/>
      <c r="BD767" s="108"/>
      <c r="BE767" s="136" t="str">
        <f t="shared" si="92"/>
        <v/>
      </c>
      <c r="BF767" s="108"/>
      <c r="BG767" s="110"/>
      <c r="BH767" s="110"/>
      <c r="BI767" s="110"/>
      <c r="BJ767" s="137" t="str">
        <f t="shared" si="93"/>
        <v/>
      </c>
      <c r="BK767" s="110"/>
      <c r="BL767" s="108"/>
      <c r="BM767" s="108"/>
      <c r="BN767" s="108"/>
      <c r="BO767" s="135" t="str">
        <f t="shared" si="94"/>
        <v/>
      </c>
      <c r="BP767" s="108"/>
      <c r="BQ767" s="108"/>
      <c r="BR767" s="108"/>
      <c r="BS767" s="108"/>
      <c r="BT767" s="135" t="str">
        <f t="shared" si="95"/>
        <v/>
      </c>
      <c r="BU767" s="108"/>
      <c r="BV767" s="108"/>
      <c r="BW767" s="108"/>
      <c r="BX767" s="108"/>
      <c r="BY767" s="135" t="str">
        <f t="shared" si="96"/>
        <v/>
      </c>
      <c r="BZ767" s="108"/>
    </row>
    <row r="768" spans="1:78" x14ac:dyDescent="0.25">
      <c r="A768" s="27"/>
      <c r="B768" s="27"/>
      <c r="C768" s="27"/>
      <c r="D768" s="27"/>
      <c r="E768" s="28" t="str">
        <f>+IF(C768&lt;&gt;"",VLOOKUP(MID(C768,18,5),NIVELES!$A$133:$B$213,2,0),"")</f>
        <v/>
      </c>
      <c r="F768" s="88"/>
      <c r="G768" s="28" t="str">
        <f>IF(F768&lt;&gt;"",VLOOKUP(F768,NIVELES!$A$246:$C$464,3,0),"")</f>
        <v/>
      </c>
      <c r="H768" s="27"/>
      <c r="I768" s="27"/>
      <c r="J768" s="27"/>
      <c r="K768" s="107"/>
      <c r="L768" s="27"/>
      <c r="M768" s="46"/>
      <c r="N768" s="46"/>
      <c r="O768" s="46"/>
      <c r="P768" s="46"/>
      <c r="Q768" s="46"/>
      <c r="R768" s="46"/>
      <c r="S768" s="46"/>
      <c r="T768" s="46"/>
      <c r="U768" s="46"/>
      <c r="V768" s="46"/>
      <c r="W768" s="46"/>
      <c r="X768" s="46"/>
      <c r="Y768" s="41" t="str">
        <f>IF(A768&lt;&gt;"",IF(D768="DIRECCIÓN_DE_TRANSFERENCIAS","280 0031",VLOOKUP(C768,NIVELES!$A$14:$B$105,2,0)),"")</f>
        <v/>
      </c>
      <c r="Z768" s="106"/>
      <c r="AA768" s="43" t="str">
        <f>+IF(D768&lt;&gt;"",VLOOKUP(D768,NIVELES!$D$19:$H$25,2,0),"")</f>
        <v/>
      </c>
      <c r="AB768" s="28" t="str">
        <f>+IF(D768&lt;&gt;"",VLOOKUP(D768,NIVELES!$D$19:$H$25,3,0),"")</f>
        <v/>
      </c>
      <c r="AC768" s="28" t="str">
        <f>+IF(D768&lt;&gt;"",VLOOKUP(D768,NIVELES!$D$19:$H$25,4,0),"")</f>
        <v/>
      </c>
      <c r="AD768" s="28" t="str">
        <f>+IF(D768&lt;&gt;"",VLOOKUP(D768,NIVELES!$D$19:$H$25,5,0),"")</f>
        <v/>
      </c>
      <c r="AE768" s="44" t="str">
        <f>IF(AF768&lt;&gt;"",VLOOKUP(AF768,NIVELES!$F$495:$G$540,2,0),"")</f>
        <v/>
      </c>
      <c r="AF768" s="27"/>
      <c r="AG768" s="27"/>
      <c r="AH768" s="28" t="str">
        <f>+IF(AG768&lt;&gt;"",VLOOKUP(AG768,NIVELES!$A$800:$B$876,2,0),"")</f>
        <v/>
      </c>
      <c r="AI768" s="27"/>
      <c r="AJ768" s="27"/>
      <c r="AK768" s="28" t="str">
        <f>IF(AJ768&lt;&gt;"",+VLOOKUP(AJ768,NIVELES!$A$890:$B$1237,2,0),"")</f>
        <v/>
      </c>
      <c r="AL768" s="29"/>
      <c r="AM768" s="29"/>
      <c r="AN768" s="29"/>
      <c r="AO768" s="29"/>
      <c r="AP768" s="29"/>
      <c r="AQ768" s="29"/>
      <c r="AR768" s="29"/>
      <c r="AS768" s="29"/>
      <c r="AT768" s="29"/>
      <c r="AU768" s="29"/>
      <c r="AV768" s="29"/>
      <c r="AW768" s="29"/>
      <c r="AX768" s="29"/>
      <c r="AY768" s="31">
        <f t="shared" si="89"/>
        <v>0</v>
      </c>
      <c r="AZ768" s="30" t="str">
        <f t="shared" si="90"/>
        <v xml:space="preserve"> </v>
      </c>
      <c r="BA768" s="35" t="str">
        <f t="shared" si="91"/>
        <v xml:space="preserve"> </v>
      </c>
      <c r="BB768" s="108"/>
      <c r="BC768" s="108"/>
      <c r="BD768" s="108"/>
      <c r="BE768" s="136" t="str">
        <f t="shared" si="92"/>
        <v/>
      </c>
      <c r="BF768" s="108"/>
      <c r="BG768" s="110"/>
      <c r="BH768" s="110"/>
      <c r="BI768" s="110"/>
      <c r="BJ768" s="137" t="str">
        <f t="shared" si="93"/>
        <v/>
      </c>
      <c r="BK768" s="110"/>
      <c r="BL768" s="108"/>
      <c r="BM768" s="108"/>
      <c r="BN768" s="108"/>
      <c r="BO768" s="135" t="str">
        <f t="shared" si="94"/>
        <v/>
      </c>
      <c r="BP768" s="108"/>
      <c r="BQ768" s="108"/>
      <c r="BR768" s="108"/>
      <c r="BS768" s="108"/>
      <c r="BT768" s="135" t="str">
        <f t="shared" si="95"/>
        <v/>
      </c>
      <c r="BU768" s="108"/>
      <c r="BV768" s="108"/>
      <c r="BW768" s="108"/>
      <c r="BX768" s="108"/>
      <c r="BY768" s="135" t="str">
        <f t="shared" si="96"/>
        <v/>
      </c>
      <c r="BZ768" s="108"/>
    </row>
    <row r="769" spans="1:78" x14ac:dyDescent="0.25">
      <c r="A769" s="27"/>
      <c r="B769" s="27"/>
      <c r="C769" s="27"/>
      <c r="D769" s="27"/>
      <c r="E769" s="28" t="str">
        <f>+IF(C769&lt;&gt;"",VLOOKUP(MID(C769,18,5),NIVELES!$A$133:$B$213,2,0),"")</f>
        <v/>
      </c>
      <c r="F769" s="88"/>
      <c r="G769" s="28" t="str">
        <f>IF(F769&lt;&gt;"",VLOOKUP(F769,NIVELES!$A$246:$C$464,3,0),"")</f>
        <v/>
      </c>
      <c r="H769" s="27"/>
      <c r="I769" s="27"/>
      <c r="J769" s="27"/>
      <c r="K769" s="107"/>
      <c r="L769" s="27"/>
      <c r="M769" s="46"/>
      <c r="N769" s="46"/>
      <c r="O769" s="46"/>
      <c r="P769" s="46"/>
      <c r="Q769" s="46"/>
      <c r="R769" s="46"/>
      <c r="S769" s="46"/>
      <c r="T769" s="46"/>
      <c r="U769" s="46"/>
      <c r="V769" s="46"/>
      <c r="W769" s="46"/>
      <c r="X769" s="46"/>
      <c r="Y769" s="41" t="str">
        <f>IF(A769&lt;&gt;"",IF(D769="DIRECCIÓN_DE_TRANSFERENCIAS","280 0031",VLOOKUP(C769,NIVELES!$A$14:$B$105,2,0)),"")</f>
        <v/>
      </c>
      <c r="Z769" s="106"/>
      <c r="AA769" s="43" t="str">
        <f>+IF(D769&lt;&gt;"",VLOOKUP(D769,NIVELES!$D$19:$H$25,2,0),"")</f>
        <v/>
      </c>
      <c r="AB769" s="28" t="str">
        <f>+IF(D769&lt;&gt;"",VLOOKUP(D769,NIVELES!$D$19:$H$25,3,0),"")</f>
        <v/>
      </c>
      <c r="AC769" s="28" t="str">
        <f>+IF(D769&lt;&gt;"",VLOOKUP(D769,NIVELES!$D$19:$H$25,4,0),"")</f>
        <v/>
      </c>
      <c r="AD769" s="28" t="str">
        <f>+IF(D769&lt;&gt;"",VLOOKUP(D769,NIVELES!$D$19:$H$25,5,0),"")</f>
        <v/>
      </c>
      <c r="AE769" s="44" t="str">
        <f>IF(AF769&lt;&gt;"",VLOOKUP(AF769,NIVELES!$F$495:$G$540,2,0),"")</f>
        <v/>
      </c>
      <c r="AF769" s="27"/>
      <c r="AG769" s="27"/>
      <c r="AH769" s="28" t="str">
        <f>+IF(AG769&lt;&gt;"",VLOOKUP(AG769,NIVELES!$A$800:$B$876,2,0),"")</f>
        <v/>
      </c>
      <c r="AI769" s="27"/>
      <c r="AJ769" s="27"/>
      <c r="AK769" s="28" t="str">
        <f>IF(AJ769&lt;&gt;"",+VLOOKUP(AJ769,NIVELES!$A$890:$B$1237,2,0),"")</f>
        <v/>
      </c>
      <c r="AL769" s="29"/>
      <c r="AM769" s="29"/>
      <c r="AN769" s="29"/>
      <c r="AO769" s="29"/>
      <c r="AP769" s="29"/>
      <c r="AQ769" s="29"/>
      <c r="AR769" s="29"/>
      <c r="AS769" s="29"/>
      <c r="AT769" s="29"/>
      <c r="AU769" s="29"/>
      <c r="AV769" s="29"/>
      <c r="AW769" s="29"/>
      <c r="AX769" s="29"/>
      <c r="AY769" s="31">
        <f t="shared" si="89"/>
        <v>0</v>
      </c>
      <c r="AZ769" s="30" t="str">
        <f t="shared" si="90"/>
        <v xml:space="preserve"> </v>
      </c>
      <c r="BA769" s="35" t="str">
        <f t="shared" si="91"/>
        <v xml:space="preserve"> </v>
      </c>
      <c r="BB769" s="108"/>
      <c r="BC769" s="108"/>
      <c r="BD769" s="108"/>
      <c r="BE769" s="136" t="str">
        <f t="shared" si="92"/>
        <v/>
      </c>
      <c r="BF769" s="108"/>
      <c r="BG769" s="110"/>
      <c r="BH769" s="110"/>
      <c r="BI769" s="110"/>
      <c r="BJ769" s="137" t="str">
        <f t="shared" si="93"/>
        <v/>
      </c>
      <c r="BK769" s="110"/>
      <c r="BL769" s="108"/>
      <c r="BM769" s="108"/>
      <c r="BN769" s="108"/>
      <c r="BO769" s="135" t="str">
        <f t="shared" si="94"/>
        <v/>
      </c>
      <c r="BP769" s="108"/>
      <c r="BQ769" s="108"/>
      <c r="BR769" s="108"/>
      <c r="BS769" s="108"/>
      <c r="BT769" s="135" t="str">
        <f t="shared" si="95"/>
        <v/>
      </c>
      <c r="BU769" s="108"/>
      <c r="BV769" s="108"/>
      <c r="BW769" s="108"/>
      <c r="BX769" s="108"/>
      <c r="BY769" s="135" t="str">
        <f t="shared" si="96"/>
        <v/>
      </c>
      <c r="BZ769" s="108"/>
    </row>
    <row r="770" spans="1:78" x14ac:dyDescent="0.25">
      <c r="A770" s="27"/>
      <c r="B770" s="27"/>
      <c r="C770" s="27"/>
      <c r="D770" s="27"/>
      <c r="E770" s="28" t="str">
        <f>+IF(C770&lt;&gt;"",VLOOKUP(MID(C770,18,5),NIVELES!$A$133:$B$213,2,0),"")</f>
        <v/>
      </c>
      <c r="F770" s="88"/>
      <c r="G770" s="28" t="str">
        <f>IF(F770&lt;&gt;"",VLOOKUP(F770,NIVELES!$A$246:$C$464,3,0),"")</f>
        <v/>
      </c>
      <c r="H770" s="27"/>
      <c r="I770" s="27"/>
      <c r="J770" s="27"/>
      <c r="K770" s="107"/>
      <c r="L770" s="27"/>
      <c r="M770" s="46"/>
      <c r="N770" s="46"/>
      <c r="O770" s="46"/>
      <c r="P770" s="46"/>
      <c r="Q770" s="46"/>
      <c r="R770" s="46"/>
      <c r="S770" s="46"/>
      <c r="T770" s="46"/>
      <c r="U770" s="46"/>
      <c r="V770" s="46"/>
      <c r="W770" s="46"/>
      <c r="X770" s="46"/>
      <c r="Y770" s="41" t="str">
        <f>IF(A770&lt;&gt;"",IF(D770="DIRECCIÓN_DE_TRANSFERENCIAS","280 0031",VLOOKUP(C770,NIVELES!$A$14:$B$105,2,0)),"")</f>
        <v/>
      </c>
      <c r="Z770" s="106"/>
      <c r="AA770" s="43" t="str">
        <f>+IF(D770&lt;&gt;"",VLOOKUP(D770,NIVELES!$D$19:$H$25,2,0),"")</f>
        <v/>
      </c>
      <c r="AB770" s="28" t="str">
        <f>+IF(D770&lt;&gt;"",VLOOKUP(D770,NIVELES!$D$19:$H$25,3,0),"")</f>
        <v/>
      </c>
      <c r="AC770" s="28" t="str">
        <f>+IF(D770&lt;&gt;"",VLOOKUP(D770,NIVELES!$D$19:$H$25,4,0),"")</f>
        <v/>
      </c>
      <c r="AD770" s="28" t="str">
        <f>+IF(D770&lt;&gt;"",VLOOKUP(D770,NIVELES!$D$19:$H$25,5,0),"")</f>
        <v/>
      </c>
      <c r="AE770" s="44" t="str">
        <f>IF(AF770&lt;&gt;"",VLOOKUP(AF770,NIVELES!$F$495:$G$540,2,0),"")</f>
        <v/>
      </c>
      <c r="AF770" s="27"/>
      <c r="AG770" s="27"/>
      <c r="AH770" s="28" t="str">
        <f>+IF(AG770&lt;&gt;"",VLOOKUP(AG770,NIVELES!$A$800:$B$876,2,0),"")</f>
        <v/>
      </c>
      <c r="AI770" s="27"/>
      <c r="AJ770" s="27"/>
      <c r="AK770" s="28" t="str">
        <f>IF(AJ770&lt;&gt;"",+VLOOKUP(AJ770,NIVELES!$A$890:$B$1237,2,0),"")</f>
        <v/>
      </c>
      <c r="AL770" s="29"/>
      <c r="AM770" s="29"/>
      <c r="AN770" s="29"/>
      <c r="AO770" s="29"/>
      <c r="AP770" s="29"/>
      <c r="AQ770" s="29"/>
      <c r="AR770" s="29"/>
      <c r="AS770" s="29"/>
      <c r="AT770" s="29"/>
      <c r="AU770" s="29"/>
      <c r="AV770" s="29"/>
      <c r="AW770" s="29"/>
      <c r="AX770" s="29"/>
      <c r="AY770" s="31">
        <f t="shared" si="89"/>
        <v>0</v>
      </c>
      <c r="AZ770" s="30" t="str">
        <f t="shared" si="90"/>
        <v xml:space="preserve"> </v>
      </c>
      <c r="BA770" s="35" t="str">
        <f t="shared" si="91"/>
        <v xml:space="preserve"> </v>
      </c>
      <c r="BB770" s="108"/>
      <c r="BC770" s="108"/>
      <c r="BD770" s="108"/>
      <c r="BE770" s="136" t="str">
        <f t="shared" si="92"/>
        <v/>
      </c>
      <c r="BF770" s="108"/>
      <c r="BG770" s="110"/>
      <c r="BH770" s="110"/>
      <c r="BI770" s="110"/>
      <c r="BJ770" s="137" t="str">
        <f t="shared" si="93"/>
        <v/>
      </c>
      <c r="BK770" s="110"/>
      <c r="BL770" s="108"/>
      <c r="BM770" s="108"/>
      <c r="BN770" s="108"/>
      <c r="BO770" s="135" t="str">
        <f t="shared" si="94"/>
        <v/>
      </c>
      <c r="BP770" s="108"/>
      <c r="BQ770" s="108"/>
      <c r="BR770" s="108"/>
      <c r="BS770" s="108"/>
      <c r="BT770" s="135" t="str">
        <f t="shared" si="95"/>
        <v/>
      </c>
      <c r="BU770" s="108"/>
      <c r="BV770" s="108"/>
      <c r="BW770" s="108"/>
      <c r="BX770" s="108"/>
      <c r="BY770" s="135" t="str">
        <f t="shared" si="96"/>
        <v/>
      </c>
      <c r="BZ770" s="108"/>
    </row>
    <row r="771" spans="1:78" x14ac:dyDescent="0.25">
      <c r="A771" s="27"/>
      <c r="B771" s="27"/>
      <c r="C771" s="27"/>
      <c r="D771" s="27"/>
      <c r="E771" s="28" t="str">
        <f>+IF(C771&lt;&gt;"",VLOOKUP(MID(C771,18,5),NIVELES!$A$133:$B$213,2,0),"")</f>
        <v/>
      </c>
      <c r="F771" s="88"/>
      <c r="G771" s="28" t="str">
        <f>IF(F771&lt;&gt;"",VLOOKUP(F771,NIVELES!$A$246:$C$464,3,0),"")</f>
        <v/>
      </c>
      <c r="H771" s="27"/>
      <c r="I771" s="27"/>
      <c r="J771" s="27"/>
      <c r="K771" s="107"/>
      <c r="L771" s="27"/>
      <c r="M771" s="46"/>
      <c r="N771" s="46"/>
      <c r="O771" s="46"/>
      <c r="P771" s="46"/>
      <c r="Q771" s="46"/>
      <c r="R771" s="46"/>
      <c r="S771" s="46"/>
      <c r="T771" s="46"/>
      <c r="U771" s="46"/>
      <c r="V771" s="46"/>
      <c r="W771" s="46"/>
      <c r="X771" s="46"/>
      <c r="Y771" s="41" t="str">
        <f>IF(A771&lt;&gt;"",IF(D771="DIRECCIÓN_DE_TRANSFERENCIAS","280 0031",VLOOKUP(C771,NIVELES!$A$14:$B$105,2,0)),"")</f>
        <v/>
      </c>
      <c r="Z771" s="106"/>
      <c r="AA771" s="43" t="str">
        <f>+IF(D771&lt;&gt;"",VLOOKUP(D771,NIVELES!$D$19:$H$25,2,0),"")</f>
        <v/>
      </c>
      <c r="AB771" s="28" t="str">
        <f>+IF(D771&lt;&gt;"",VLOOKUP(D771,NIVELES!$D$19:$H$25,3,0),"")</f>
        <v/>
      </c>
      <c r="AC771" s="28" t="str">
        <f>+IF(D771&lt;&gt;"",VLOOKUP(D771,NIVELES!$D$19:$H$25,4,0),"")</f>
        <v/>
      </c>
      <c r="AD771" s="28" t="str">
        <f>+IF(D771&lt;&gt;"",VLOOKUP(D771,NIVELES!$D$19:$H$25,5,0),"")</f>
        <v/>
      </c>
      <c r="AE771" s="44" t="str">
        <f>IF(AF771&lt;&gt;"",VLOOKUP(AF771,NIVELES!$F$495:$G$540,2,0),"")</f>
        <v/>
      </c>
      <c r="AF771" s="27"/>
      <c r="AG771" s="27"/>
      <c r="AH771" s="28" t="str">
        <f>+IF(AG771&lt;&gt;"",VLOOKUP(AG771,NIVELES!$A$800:$B$876,2,0),"")</f>
        <v/>
      </c>
      <c r="AI771" s="27"/>
      <c r="AJ771" s="27"/>
      <c r="AK771" s="28" t="str">
        <f>IF(AJ771&lt;&gt;"",+VLOOKUP(AJ771,NIVELES!$A$890:$B$1237,2,0),"")</f>
        <v/>
      </c>
      <c r="AL771" s="29"/>
      <c r="AM771" s="29"/>
      <c r="AN771" s="29"/>
      <c r="AO771" s="29"/>
      <c r="AP771" s="29"/>
      <c r="AQ771" s="29"/>
      <c r="AR771" s="29"/>
      <c r="AS771" s="29"/>
      <c r="AT771" s="29"/>
      <c r="AU771" s="29"/>
      <c r="AV771" s="29"/>
      <c r="AW771" s="29"/>
      <c r="AX771" s="29"/>
      <c r="AY771" s="31">
        <f t="shared" si="89"/>
        <v>0</v>
      </c>
      <c r="AZ771" s="30" t="str">
        <f t="shared" si="90"/>
        <v xml:space="preserve"> </v>
      </c>
      <c r="BA771" s="35" t="str">
        <f t="shared" si="91"/>
        <v xml:space="preserve"> </v>
      </c>
      <c r="BB771" s="108"/>
      <c r="BC771" s="108"/>
      <c r="BD771" s="108"/>
      <c r="BE771" s="136" t="str">
        <f t="shared" si="92"/>
        <v/>
      </c>
      <c r="BF771" s="108"/>
      <c r="BG771" s="110"/>
      <c r="BH771" s="110"/>
      <c r="BI771" s="110"/>
      <c r="BJ771" s="137" t="str">
        <f t="shared" si="93"/>
        <v/>
      </c>
      <c r="BK771" s="110"/>
      <c r="BL771" s="108"/>
      <c r="BM771" s="108"/>
      <c r="BN771" s="108"/>
      <c r="BO771" s="135" t="str">
        <f t="shared" si="94"/>
        <v/>
      </c>
      <c r="BP771" s="108"/>
      <c r="BQ771" s="108"/>
      <c r="BR771" s="108"/>
      <c r="BS771" s="108"/>
      <c r="BT771" s="135" t="str">
        <f t="shared" si="95"/>
        <v/>
      </c>
      <c r="BU771" s="108"/>
      <c r="BV771" s="108"/>
      <c r="BW771" s="108"/>
      <c r="BX771" s="108"/>
      <c r="BY771" s="135" t="str">
        <f t="shared" si="96"/>
        <v/>
      </c>
      <c r="BZ771" s="108"/>
    </row>
    <row r="772" spans="1:78" x14ac:dyDescent="0.25">
      <c r="A772" s="27"/>
      <c r="B772" s="27"/>
      <c r="C772" s="27"/>
      <c r="D772" s="27"/>
      <c r="E772" s="28" t="str">
        <f>+IF(C772&lt;&gt;"",VLOOKUP(MID(C772,18,5),NIVELES!$A$133:$B$213,2,0),"")</f>
        <v/>
      </c>
      <c r="F772" s="88"/>
      <c r="G772" s="28" t="str">
        <f>IF(F772&lt;&gt;"",VLOOKUP(F772,NIVELES!$A$246:$C$464,3,0),"")</f>
        <v/>
      </c>
      <c r="H772" s="27"/>
      <c r="I772" s="27"/>
      <c r="J772" s="27"/>
      <c r="K772" s="107"/>
      <c r="L772" s="27"/>
      <c r="M772" s="46"/>
      <c r="N772" s="46"/>
      <c r="O772" s="46"/>
      <c r="P772" s="46"/>
      <c r="Q772" s="46"/>
      <c r="R772" s="46"/>
      <c r="S772" s="46"/>
      <c r="T772" s="46"/>
      <c r="U772" s="46"/>
      <c r="V772" s="46"/>
      <c r="W772" s="46"/>
      <c r="X772" s="46"/>
      <c r="Y772" s="41" t="str">
        <f>IF(A772&lt;&gt;"",IF(D772="DIRECCIÓN_DE_TRANSFERENCIAS","280 0031",VLOOKUP(C772,NIVELES!$A$14:$B$105,2,0)),"")</f>
        <v/>
      </c>
      <c r="Z772" s="106"/>
      <c r="AA772" s="43" t="str">
        <f>+IF(D772&lt;&gt;"",VLOOKUP(D772,NIVELES!$D$19:$H$25,2,0),"")</f>
        <v/>
      </c>
      <c r="AB772" s="28" t="str">
        <f>+IF(D772&lt;&gt;"",VLOOKUP(D772,NIVELES!$D$19:$H$25,3,0),"")</f>
        <v/>
      </c>
      <c r="AC772" s="28" t="str">
        <f>+IF(D772&lt;&gt;"",VLOOKUP(D772,NIVELES!$D$19:$H$25,4,0),"")</f>
        <v/>
      </c>
      <c r="AD772" s="28" t="str">
        <f>+IF(D772&lt;&gt;"",VLOOKUP(D772,NIVELES!$D$19:$H$25,5,0),"")</f>
        <v/>
      </c>
      <c r="AE772" s="44" t="str">
        <f>IF(AF772&lt;&gt;"",VLOOKUP(AF772,NIVELES!$F$495:$G$540,2,0),"")</f>
        <v/>
      </c>
      <c r="AF772" s="27"/>
      <c r="AG772" s="27"/>
      <c r="AH772" s="28" t="str">
        <f>+IF(AG772&lt;&gt;"",VLOOKUP(AG772,NIVELES!$A$800:$B$876,2,0),"")</f>
        <v/>
      </c>
      <c r="AI772" s="27"/>
      <c r="AJ772" s="27"/>
      <c r="AK772" s="28" t="str">
        <f>IF(AJ772&lt;&gt;"",+VLOOKUP(AJ772,NIVELES!$A$890:$B$1237,2,0),"")</f>
        <v/>
      </c>
      <c r="AL772" s="29"/>
      <c r="AM772" s="29"/>
      <c r="AN772" s="29"/>
      <c r="AO772" s="29"/>
      <c r="AP772" s="29"/>
      <c r="AQ772" s="29"/>
      <c r="AR772" s="29"/>
      <c r="AS772" s="29"/>
      <c r="AT772" s="29"/>
      <c r="AU772" s="29"/>
      <c r="AV772" s="29"/>
      <c r="AW772" s="29"/>
      <c r="AX772" s="29"/>
      <c r="AY772" s="31">
        <f t="shared" si="89"/>
        <v>0</v>
      </c>
      <c r="AZ772" s="30" t="str">
        <f t="shared" si="90"/>
        <v xml:space="preserve"> </v>
      </c>
      <c r="BA772" s="35" t="str">
        <f t="shared" si="91"/>
        <v xml:space="preserve"> </v>
      </c>
      <c r="BB772" s="108"/>
      <c r="BC772" s="108"/>
      <c r="BD772" s="108"/>
      <c r="BE772" s="136" t="str">
        <f t="shared" si="92"/>
        <v/>
      </c>
      <c r="BF772" s="108"/>
      <c r="BG772" s="110"/>
      <c r="BH772" s="110"/>
      <c r="BI772" s="110"/>
      <c r="BJ772" s="137" t="str">
        <f t="shared" si="93"/>
        <v/>
      </c>
      <c r="BK772" s="110"/>
      <c r="BL772" s="108"/>
      <c r="BM772" s="108"/>
      <c r="BN772" s="108"/>
      <c r="BO772" s="135" t="str">
        <f t="shared" si="94"/>
        <v/>
      </c>
      <c r="BP772" s="108"/>
      <c r="BQ772" s="108"/>
      <c r="BR772" s="108"/>
      <c r="BS772" s="108"/>
      <c r="BT772" s="135" t="str">
        <f t="shared" si="95"/>
        <v/>
      </c>
      <c r="BU772" s="108"/>
      <c r="BV772" s="108"/>
      <c r="BW772" s="108"/>
      <c r="BX772" s="108"/>
      <c r="BY772" s="135" t="str">
        <f t="shared" si="96"/>
        <v/>
      </c>
      <c r="BZ772" s="108"/>
    </row>
    <row r="773" spans="1:78" x14ac:dyDescent="0.25">
      <c r="A773" s="27"/>
      <c r="B773" s="27"/>
      <c r="C773" s="27"/>
      <c r="D773" s="27"/>
      <c r="E773" s="28" t="str">
        <f>+IF(C773&lt;&gt;"",VLOOKUP(MID(C773,18,5),NIVELES!$A$133:$B$213,2,0),"")</f>
        <v/>
      </c>
      <c r="F773" s="88"/>
      <c r="G773" s="28" t="str">
        <f>IF(F773&lt;&gt;"",VLOOKUP(F773,NIVELES!$A$246:$C$464,3,0),"")</f>
        <v/>
      </c>
      <c r="H773" s="27"/>
      <c r="I773" s="27"/>
      <c r="J773" s="27"/>
      <c r="K773" s="107"/>
      <c r="L773" s="27"/>
      <c r="M773" s="46"/>
      <c r="N773" s="46"/>
      <c r="O773" s="46"/>
      <c r="P773" s="46"/>
      <c r="Q773" s="46"/>
      <c r="R773" s="46"/>
      <c r="S773" s="46"/>
      <c r="T773" s="46"/>
      <c r="U773" s="46"/>
      <c r="V773" s="46"/>
      <c r="W773" s="46"/>
      <c r="X773" s="46"/>
      <c r="Y773" s="41" t="str">
        <f>IF(A773&lt;&gt;"",IF(D773="DIRECCIÓN_DE_TRANSFERENCIAS","280 0031",VLOOKUP(C773,NIVELES!$A$14:$B$105,2,0)),"")</f>
        <v/>
      </c>
      <c r="Z773" s="106"/>
      <c r="AA773" s="43" t="str">
        <f>+IF(D773&lt;&gt;"",VLOOKUP(D773,NIVELES!$D$19:$H$25,2,0),"")</f>
        <v/>
      </c>
      <c r="AB773" s="28" t="str">
        <f>+IF(D773&lt;&gt;"",VLOOKUP(D773,NIVELES!$D$19:$H$25,3,0),"")</f>
        <v/>
      </c>
      <c r="AC773" s="28" t="str">
        <f>+IF(D773&lt;&gt;"",VLOOKUP(D773,NIVELES!$D$19:$H$25,4,0),"")</f>
        <v/>
      </c>
      <c r="AD773" s="28" t="str">
        <f>+IF(D773&lt;&gt;"",VLOOKUP(D773,NIVELES!$D$19:$H$25,5,0),"")</f>
        <v/>
      </c>
      <c r="AE773" s="44" t="str">
        <f>IF(AF773&lt;&gt;"",VLOOKUP(AF773,NIVELES!$F$495:$G$540,2,0),"")</f>
        <v/>
      </c>
      <c r="AF773" s="27"/>
      <c r="AG773" s="27"/>
      <c r="AH773" s="28" t="str">
        <f>+IF(AG773&lt;&gt;"",VLOOKUP(AG773,NIVELES!$A$800:$B$876,2,0),"")</f>
        <v/>
      </c>
      <c r="AI773" s="27"/>
      <c r="AJ773" s="27"/>
      <c r="AK773" s="28" t="str">
        <f>IF(AJ773&lt;&gt;"",+VLOOKUP(AJ773,NIVELES!$A$890:$B$1237,2,0),"")</f>
        <v/>
      </c>
      <c r="AL773" s="29"/>
      <c r="AM773" s="29"/>
      <c r="AN773" s="29"/>
      <c r="AO773" s="29"/>
      <c r="AP773" s="29"/>
      <c r="AQ773" s="29"/>
      <c r="AR773" s="29"/>
      <c r="AS773" s="29"/>
      <c r="AT773" s="29"/>
      <c r="AU773" s="29"/>
      <c r="AV773" s="29"/>
      <c r="AW773" s="29"/>
      <c r="AX773" s="29"/>
      <c r="AY773" s="31">
        <f t="shared" si="89"/>
        <v>0</v>
      </c>
      <c r="AZ773" s="30" t="str">
        <f t="shared" si="90"/>
        <v xml:space="preserve"> </v>
      </c>
      <c r="BA773" s="35" t="str">
        <f t="shared" si="91"/>
        <v xml:space="preserve"> </v>
      </c>
      <c r="BB773" s="108"/>
      <c r="BC773" s="108"/>
      <c r="BD773" s="108"/>
      <c r="BE773" s="136" t="str">
        <f t="shared" si="92"/>
        <v/>
      </c>
      <c r="BF773" s="108"/>
      <c r="BG773" s="110"/>
      <c r="BH773" s="110"/>
      <c r="BI773" s="110"/>
      <c r="BJ773" s="137" t="str">
        <f t="shared" si="93"/>
        <v/>
      </c>
      <c r="BK773" s="110"/>
      <c r="BL773" s="108"/>
      <c r="BM773" s="108"/>
      <c r="BN773" s="108"/>
      <c r="BO773" s="135" t="str">
        <f t="shared" si="94"/>
        <v/>
      </c>
      <c r="BP773" s="108"/>
      <c r="BQ773" s="108"/>
      <c r="BR773" s="108"/>
      <c r="BS773" s="108"/>
      <c r="BT773" s="135" t="str">
        <f t="shared" si="95"/>
        <v/>
      </c>
      <c r="BU773" s="108"/>
      <c r="BV773" s="108"/>
      <c r="BW773" s="108"/>
      <c r="BX773" s="108"/>
      <c r="BY773" s="135" t="str">
        <f t="shared" si="96"/>
        <v/>
      </c>
      <c r="BZ773" s="108"/>
    </row>
    <row r="774" spans="1:78" x14ac:dyDescent="0.25">
      <c r="A774" s="27"/>
      <c r="B774" s="27"/>
      <c r="C774" s="27"/>
      <c r="D774" s="27"/>
      <c r="E774" s="28" t="str">
        <f>+IF(C774&lt;&gt;"",VLOOKUP(MID(C774,18,5),NIVELES!$A$133:$B$213,2,0),"")</f>
        <v/>
      </c>
      <c r="F774" s="88"/>
      <c r="G774" s="28" t="str">
        <f>IF(F774&lt;&gt;"",VLOOKUP(F774,NIVELES!$A$246:$C$464,3,0),"")</f>
        <v/>
      </c>
      <c r="H774" s="27"/>
      <c r="I774" s="27"/>
      <c r="J774" s="27"/>
      <c r="K774" s="107"/>
      <c r="L774" s="27"/>
      <c r="M774" s="46"/>
      <c r="N774" s="46"/>
      <c r="O774" s="46"/>
      <c r="P774" s="46"/>
      <c r="Q774" s="46"/>
      <c r="R774" s="46"/>
      <c r="S774" s="46"/>
      <c r="T774" s="46"/>
      <c r="U774" s="46"/>
      <c r="V774" s="46"/>
      <c r="W774" s="46"/>
      <c r="X774" s="46"/>
      <c r="Y774" s="41" t="str">
        <f>IF(A774&lt;&gt;"",IF(D774="DIRECCIÓN_DE_TRANSFERENCIAS","280 0031",VLOOKUP(C774,NIVELES!$A$14:$B$105,2,0)),"")</f>
        <v/>
      </c>
      <c r="Z774" s="106"/>
      <c r="AA774" s="43" t="str">
        <f>+IF(D774&lt;&gt;"",VLOOKUP(D774,NIVELES!$D$19:$H$25,2,0),"")</f>
        <v/>
      </c>
      <c r="AB774" s="28" t="str">
        <f>+IF(D774&lt;&gt;"",VLOOKUP(D774,NIVELES!$D$19:$H$25,3,0),"")</f>
        <v/>
      </c>
      <c r="AC774" s="28" t="str">
        <f>+IF(D774&lt;&gt;"",VLOOKUP(D774,NIVELES!$D$19:$H$25,4,0),"")</f>
        <v/>
      </c>
      <c r="AD774" s="28" t="str">
        <f>+IF(D774&lt;&gt;"",VLOOKUP(D774,NIVELES!$D$19:$H$25,5,0),"")</f>
        <v/>
      </c>
      <c r="AE774" s="44" t="str">
        <f>IF(AF774&lt;&gt;"",VLOOKUP(AF774,NIVELES!$F$495:$G$540,2,0),"")</f>
        <v/>
      </c>
      <c r="AF774" s="27"/>
      <c r="AG774" s="27"/>
      <c r="AH774" s="28" t="str">
        <f>+IF(AG774&lt;&gt;"",VLOOKUP(AG774,NIVELES!$A$800:$B$876,2,0),"")</f>
        <v/>
      </c>
      <c r="AI774" s="27"/>
      <c r="AJ774" s="27"/>
      <c r="AK774" s="28" t="str">
        <f>IF(AJ774&lt;&gt;"",+VLOOKUP(AJ774,NIVELES!$A$890:$B$1237,2,0),"")</f>
        <v/>
      </c>
      <c r="AL774" s="29"/>
      <c r="AM774" s="29"/>
      <c r="AN774" s="29"/>
      <c r="AO774" s="29"/>
      <c r="AP774" s="29"/>
      <c r="AQ774" s="29"/>
      <c r="AR774" s="29"/>
      <c r="AS774" s="29"/>
      <c r="AT774" s="29"/>
      <c r="AU774" s="29"/>
      <c r="AV774" s="29"/>
      <c r="AW774" s="29"/>
      <c r="AX774" s="29"/>
      <c r="AY774" s="31">
        <f t="shared" si="89"/>
        <v>0</v>
      </c>
      <c r="AZ774" s="30" t="str">
        <f t="shared" si="90"/>
        <v xml:space="preserve"> </v>
      </c>
      <c r="BA774" s="35" t="str">
        <f t="shared" si="91"/>
        <v xml:space="preserve"> </v>
      </c>
      <c r="BB774" s="108"/>
      <c r="BC774" s="108"/>
      <c r="BD774" s="108"/>
      <c r="BE774" s="136" t="str">
        <f t="shared" si="92"/>
        <v/>
      </c>
      <c r="BF774" s="108"/>
      <c r="BG774" s="110"/>
      <c r="BH774" s="110"/>
      <c r="BI774" s="110"/>
      <c r="BJ774" s="137" t="str">
        <f t="shared" si="93"/>
        <v/>
      </c>
      <c r="BK774" s="110"/>
      <c r="BL774" s="108"/>
      <c r="BM774" s="108"/>
      <c r="BN774" s="108"/>
      <c r="BO774" s="135" t="str">
        <f t="shared" si="94"/>
        <v/>
      </c>
      <c r="BP774" s="108"/>
      <c r="BQ774" s="108"/>
      <c r="BR774" s="108"/>
      <c r="BS774" s="108"/>
      <c r="BT774" s="135" t="str">
        <f t="shared" si="95"/>
        <v/>
      </c>
      <c r="BU774" s="108"/>
      <c r="BV774" s="108"/>
      <c r="BW774" s="108"/>
      <c r="BX774" s="108"/>
      <c r="BY774" s="135" t="str">
        <f t="shared" si="96"/>
        <v/>
      </c>
      <c r="BZ774" s="108"/>
    </row>
    <row r="775" spans="1:78" x14ac:dyDescent="0.25">
      <c r="A775" s="27"/>
      <c r="B775" s="27"/>
      <c r="C775" s="27"/>
      <c r="D775" s="27"/>
      <c r="E775" s="28" t="str">
        <f>+IF(C775&lt;&gt;"",VLOOKUP(MID(C775,18,5),NIVELES!$A$133:$B$213,2,0),"")</f>
        <v/>
      </c>
      <c r="F775" s="88"/>
      <c r="G775" s="28" t="str">
        <f>IF(F775&lt;&gt;"",VLOOKUP(F775,NIVELES!$A$246:$C$464,3,0),"")</f>
        <v/>
      </c>
      <c r="H775" s="27"/>
      <c r="I775" s="27"/>
      <c r="J775" s="27"/>
      <c r="K775" s="107"/>
      <c r="L775" s="27"/>
      <c r="M775" s="46"/>
      <c r="N775" s="46"/>
      <c r="O775" s="46"/>
      <c r="P775" s="46"/>
      <c r="Q775" s="46"/>
      <c r="R775" s="46"/>
      <c r="S775" s="46"/>
      <c r="T775" s="46"/>
      <c r="U775" s="46"/>
      <c r="V775" s="46"/>
      <c r="W775" s="46"/>
      <c r="X775" s="46"/>
      <c r="Y775" s="41" t="str">
        <f>IF(A775&lt;&gt;"",IF(D775="DIRECCIÓN_DE_TRANSFERENCIAS","280 0031",VLOOKUP(C775,NIVELES!$A$14:$B$105,2,0)),"")</f>
        <v/>
      </c>
      <c r="Z775" s="106"/>
      <c r="AA775" s="43" t="str">
        <f>+IF(D775&lt;&gt;"",VLOOKUP(D775,NIVELES!$D$19:$H$25,2,0),"")</f>
        <v/>
      </c>
      <c r="AB775" s="28" t="str">
        <f>+IF(D775&lt;&gt;"",VLOOKUP(D775,NIVELES!$D$19:$H$25,3,0),"")</f>
        <v/>
      </c>
      <c r="AC775" s="28" t="str">
        <f>+IF(D775&lt;&gt;"",VLOOKUP(D775,NIVELES!$D$19:$H$25,4,0),"")</f>
        <v/>
      </c>
      <c r="AD775" s="28" t="str">
        <f>+IF(D775&lt;&gt;"",VLOOKUP(D775,NIVELES!$D$19:$H$25,5,0),"")</f>
        <v/>
      </c>
      <c r="AE775" s="44" t="str">
        <f>IF(AF775&lt;&gt;"",VLOOKUP(AF775,NIVELES!$F$495:$G$540,2,0),"")</f>
        <v/>
      </c>
      <c r="AF775" s="27"/>
      <c r="AG775" s="27"/>
      <c r="AH775" s="28" t="str">
        <f>+IF(AG775&lt;&gt;"",VLOOKUP(AG775,NIVELES!$A$800:$B$876,2,0),"")</f>
        <v/>
      </c>
      <c r="AI775" s="27"/>
      <c r="AJ775" s="27"/>
      <c r="AK775" s="28" t="str">
        <f>IF(AJ775&lt;&gt;"",+VLOOKUP(AJ775,NIVELES!$A$890:$B$1237,2,0),"")</f>
        <v/>
      </c>
      <c r="AL775" s="29"/>
      <c r="AM775" s="29"/>
      <c r="AN775" s="29"/>
      <c r="AO775" s="29"/>
      <c r="AP775" s="29"/>
      <c r="AQ775" s="29"/>
      <c r="AR775" s="29"/>
      <c r="AS775" s="29"/>
      <c r="AT775" s="29"/>
      <c r="AU775" s="29"/>
      <c r="AV775" s="29"/>
      <c r="AW775" s="29"/>
      <c r="AX775" s="29"/>
      <c r="AY775" s="31">
        <f t="shared" si="89"/>
        <v>0</v>
      </c>
      <c r="AZ775" s="30" t="str">
        <f t="shared" si="90"/>
        <v xml:space="preserve"> </v>
      </c>
      <c r="BA775" s="35" t="str">
        <f t="shared" si="91"/>
        <v xml:space="preserve"> </v>
      </c>
      <c r="BB775" s="108"/>
      <c r="BC775" s="108"/>
      <c r="BD775" s="108"/>
      <c r="BE775" s="136" t="str">
        <f t="shared" si="92"/>
        <v/>
      </c>
      <c r="BF775" s="108"/>
      <c r="BG775" s="110"/>
      <c r="BH775" s="110"/>
      <c r="BI775" s="110"/>
      <c r="BJ775" s="137" t="str">
        <f t="shared" si="93"/>
        <v/>
      </c>
      <c r="BK775" s="110"/>
      <c r="BL775" s="108"/>
      <c r="BM775" s="108"/>
      <c r="BN775" s="108"/>
      <c r="BO775" s="135" t="str">
        <f t="shared" si="94"/>
        <v/>
      </c>
      <c r="BP775" s="108"/>
      <c r="BQ775" s="108"/>
      <c r="BR775" s="108"/>
      <c r="BS775" s="108"/>
      <c r="BT775" s="135" t="str">
        <f t="shared" si="95"/>
        <v/>
      </c>
      <c r="BU775" s="108"/>
      <c r="BV775" s="108"/>
      <c r="BW775" s="108"/>
      <c r="BX775" s="108"/>
      <c r="BY775" s="135" t="str">
        <f t="shared" si="96"/>
        <v/>
      </c>
      <c r="BZ775" s="108"/>
    </row>
    <row r="776" spans="1:78" x14ac:dyDescent="0.25">
      <c r="A776" s="27"/>
      <c r="B776" s="27"/>
      <c r="C776" s="27"/>
      <c r="D776" s="27"/>
      <c r="E776" s="28" t="str">
        <f>+IF(C776&lt;&gt;"",VLOOKUP(MID(C776,18,5),NIVELES!$A$133:$B$213,2,0),"")</f>
        <v/>
      </c>
      <c r="F776" s="88"/>
      <c r="G776" s="28" t="str">
        <f>IF(F776&lt;&gt;"",VLOOKUP(F776,NIVELES!$A$246:$C$464,3,0),"")</f>
        <v/>
      </c>
      <c r="H776" s="27"/>
      <c r="I776" s="27"/>
      <c r="J776" s="27"/>
      <c r="K776" s="107"/>
      <c r="L776" s="27"/>
      <c r="M776" s="46"/>
      <c r="N776" s="46"/>
      <c r="O776" s="46"/>
      <c r="P776" s="46"/>
      <c r="Q776" s="46"/>
      <c r="R776" s="46"/>
      <c r="S776" s="46"/>
      <c r="T776" s="46"/>
      <c r="U776" s="46"/>
      <c r="V776" s="46"/>
      <c r="W776" s="46"/>
      <c r="X776" s="46"/>
      <c r="Y776" s="41" t="str">
        <f>IF(A776&lt;&gt;"",IF(D776="DIRECCIÓN_DE_TRANSFERENCIAS","280 0031",VLOOKUP(C776,NIVELES!$A$14:$B$105,2,0)),"")</f>
        <v/>
      </c>
      <c r="Z776" s="106"/>
      <c r="AA776" s="43" t="str">
        <f>+IF(D776&lt;&gt;"",VLOOKUP(D776,NIVELES!$D$19:$H$25,2,0),"")</f>
        <v/>
      </c>
      <c r="AB776" s="28" t="str">
        <f>+IF(D776&lt;&gt;"",VLOOKUP(D776,NIVELES!$D$19:$H$25,3,0),"")</f>
        <v/>
      </c>
      <c r="AC776" s="28" t="str">
        <f>+IF(D776&lt;&gt;"",VLOOKUP(D776,NIVELES!$D$19:$H$25,4,0),"")</f>
        <v/>
      </c>
      <c r="AD776" s="28" t="str">
        <f>+IF(D776&lt;&gt;"",VLOOKUP(D776,NIVELES!$D$19:$H$25,5,0),"")</f>
        <v/>
      </c>
      <c r="AE776" s="44" t="str">
        <f>IF(AF776&lt;&gt;"",VLOOKUP(AF776,NIVELES!$F$495:$G$540,2,0),"")</f>
        <v/>
      </c>
      <c r="AF776" s="27"/>
      <c r="AG776" s="27"/>
      <c r="AH776" s="28" t="str">
        <f>+IF(AG776&lt;&gt;"",VLOOKUP(AG776,NIVELES!$A$800:$B$876,2,0),"")</f>
        <v/>
      </c>
      <c r="AI776" s="27"/>
      <c r="AJ776" s="27"/>
      <c r="AK776" s="28" t="str">
        <f>IF(AJ776&lt;&gt;"",+VLOOKUP(AJ776,NIVELES!$A$890:$B$1237,2,0),"")</f>
        <v/>
      </c>
      <c r="AL776" s="29"/>
      <c r="AM776" s="29"/>
      <c r="AN776" s="29"/>
      <c r="AO776" s="29"/>
      <c r="AP776" s="29"/>
      <c r="AQ776" s="29"/>
      <c r="AR776" s="29"/>
      <c r="AS776" s="29"/>
      <c r="AT776" s="29"/>
      <c r="AU776" s="29"/>
      <c r="AV776" s="29"/>
      <c r="AW776" s="29"/>
      <c r="AX776" s="29"/>
      <c r="AY776" s="31">
        <f t="shared" si="89"/>
        <v>0</v>
      </c>
      <c r="AZ776" s="30" t="str">
        <f t="shared" si="90"/>
        <v xml:space="preserve"> </v>
      </c>
      <c r="BA776" s="35" t="str">
        <f t="shared" si="91"/>
        <v xml:space="preserve"> </v>
      </c>
      <c r="BB776" s="108"/>
      <c r="BC776" s="108"/>
      <c r="BD776" s="108"/>
      <c r="BE776" s="136" t="str">
        <f t="shared" si="92"/>
        <v/>
      </c>
      <c r="BF776" s="108"/>
      <c r="BG776" s="110"/>
      <c r="BH776" s="110"/>
      <c r="BI776" s="110"/>
      <c r="BJ776" s="137" t="str">
        <f t="shared" si="93"/>
        <v/>
      </c>
      <c r="BK776" s="110"/>
      <c r="BL776" s="108"/>
      <c r="BM776" s="108"/>
      <c r="BN776" s="108"/>
      <c r="BO776" s="135" t="str">
        <f t="shared" si="94"/>
        <v/>
      </c>
      <c r="BP776" s="108"/>
      <c r="BQ776" s="108"/>
      <c r="BR776" s="108"/>
      <c r="BS776" s="108"/>
      <c r="BT776" s="135" t="str">
        <f t="shared" si="95"/>
        <v/>
      </c>
      <c r="BU776" s="108"/>
      <c r="BV776" s="108"/>
      <c r="BW776" s="108"/>
      <c r="BX776" s="108"/>
      <c r="BY776" s="135" t="str">
        <f t="shared" si="96"/>
        <v/>
      </c>
      <c r="BZ776" s="108"/>
    </row>
    <row r="777" spans="1:78" x14ac:dyDescent="0.25">
      <c r="A777" s="27"/>
      <c r="B777" s="27"/>
      <c r="C777" s="27"/>
      <c r="D777" s="27"/>
      <c r="E777" s="28" t="str">
        <f>+IF(C777&lt;&gt;"",VLOOKUP(MID(C777,18,5),NIVELES!$A$133:$B$213,2,0),"")</f>
        <v/>
      </c>
      <c r="F777" s="88"/>
      <c r="G777" s="28" t="str">
        <f>IF(F777&lt;&gt;"",VLOOKUP(F777,NIVELES!$A$246:$C$464,3,0),"")</f>
        <v/>
      </c>
      <c r="H777" s="27"/>
      <c r="I777" s="27"/>
      <c r="J777" s="27"/>
      <c r="K777" s="107"/>
      <c r="L777" s="27"/>
      <c r="M777" s="46"/>
      <c r="N777" s="46"/>
      <c r="O777" s="46"/>
      <c r="P777" s="46"/>
      <c r="Q777" s="46"/>
      <c r="R777" s="46"/>
      <c r="S777" s="46"/>
      <c r="T777" s="46"/>
      <c r="U777" s="46"/>
      <c r="V777" s="46"/>
      <c r="W777" s="46"/>
      <c r="X777" s="46"/>
      <c r="Y777" s="41" t="str">
        <f>IF(A777&lt;&gt;"",IF(D777="DIRECCIÓN_DE_TRANSFERENCIAS","280 0031",VLOOKUP(C777,NIVELES!$A$14:$B$105,2,0)),"")</f>
        <v/>
      </c>
      <c r="Z777" s="106"/>
      <c r="AA777" s="43" t="str">
        <f>+IF(D777&lt;&gt;"",VLOOKUP(D777,NIVELES!$D$19:$H$25,2,0),"")</f>
        <v/>
      </c>
      <c r="AB777" s="28" t="str">
        <f>+IF(D777&lt;&gt;"",VLOOKUP(D777,NIVELES!$D$19:$H$25,3,0),"")</f>
        <v/>
      </c>
      <c r="AC777" s="28" t="str">
        <f>+IF(D777&lt;&gt;"",VLOOKUP(D777,NIVELES!$D$19:$H$25,4,0),"")</f>
        <v/>
      </c>
      <c r="AD777" s="28" t="str">
        <f>+IF(D777&lt;&gt;"",VLOOKUP(D777,NIVELES!$D$19:$H$25,5,0),"")</f>
        <v/>
      </c>
      <c r="AE777" s="44" t="str">
        <f>IF(AF777&lt;&gt;"",VLOOKUP(AF777,NIVELES!$F$495:$G$540,2,0),"")</f>
        <v/>
      </c>
      <c r="AF777" s="27"/>
      <c r="AG777" s="27"/>
      <c r="AH777" s="28" t="str">
        <f>+IF(AG777&lt;&gt;"",VLOOKUP(AG777,NIVELES!$A$800:$B$876,2,0),"")</f>
        <v/>
      </c>
      <c r="AI777" s="27"/>
      <c r="AJ777" s="27"/>
      <c r="AK777" s="28" t="str">
        <f>IF(AJ777&lt;&gt;"",+VLOOKUP(AJ777,NIVELES!$A$890:$B$1237,2,0),"")</f>
        <v/>
      </c>
      <c r="AL777" s="29"/>
      <c r="AM777" s="29"/>
      <c r="AN777" s="29"/>
      <c r="AO777" s="29"/>
      <c r="AP777" s="29"/>
      <c r="AQ777" s="29"/>
      <c r="AR777" s="29"/>
      <c r="AS777" s="29"/>
      <c r="AT777" s="29"/>
      <c r="AU777" s="29"/>
      <c r="AV777" s="29"/>
      <c r="AW777" s="29"/>
      <c r="AX777" s="29"/>
      <c r="AY777" s="31">
        <f t="shared" si="89"/>
        <v>0</v>
      </c>
      <c r="AZ777" s="30" t="str">
        <f t="shared" si="90"/>
        <v xml:space="preserve"> </v>
      </c>
      <c r="BA777" s="35" t="str">
        <f t="shared" si="91"/>
        <v xml:space="preserve"> </v>
      </c>
      <c r="BB777" s="108"/>
      <c r="BC777" s="108"/>
      <c r="BD777" s="108"/>
      <c r="BE777" s="136" t="str">
        <f t="shared" si="92"/>
        <v/>
      </c>
      <c r="BF777" s="108"/>
      <c r="BG777" s="110"/>
      <c r="BH777" s="110"/>
      <c r="BI777" s="110"/>
      <c r="BJ777" s="137" t="str">
        <f t="shared" si="93"/>
        <v/>
      </c>
      <c r="BK777" s="110"/>
      <c r="BL777" s="108"/>
      <c r="BM777" s="108"/>
      <c r="BN777" s="108"/>
      <c r="BO777" s="135" t="str">
        <f t="shared" si="94"/>
        <v/>
      </c>
      <c r="BP777" s="108"/>
      <c r="BQ777" s="108"/>
      <c r="BR777" s="108"/>
      <c r="BS777" s="108"/>
      <c r="BT777" s="135" t="str">
        <f t="shared" si="95"/>
        <v/>
      </c>
      <c r="BU777" s="108"/>
      <c r="BV777" s="108"/>
      <c r="BW777" s="108"/>
      <c r="BX777" s="108"/>
      <c r="BY777" s="135" t="str">
        <f t="shared" si="96"/>
        <v/>
      </c>
      <c r="BZ777" s="108"/>
    </row>
    <row r="778" spans="1:78" x14ac:dyDescent="0.25">
      <c r="A778" s="27"/>
      <c r="B778" s="27"/>
      <c r="C778" s="27"/>
      <c r="D778" s="27"/>
      <c r="E778" s="28" t="str">
        <f>+IF(C778&lt;&gt;"",VLOOKUP(MID(C778,18,5),NIVELES!$A$133:$B$213,2,0),"")</f>
        <v/>
      </c>
      <c r="F778" s="88"/>
      <c r="G778" s="28" t="str">
        <f>IF(F778&lt;&gt;"",VLOOKUP(F778,NIVELES!$A$246:$C$464,3,0),"")</f>
        <v/>
      </c>
      <c r="H778" s="27"/>
      <c r="I778" s="27"/>
      <c r="J778" s="27"/>
      <c r="K778" s="107"/>
      <c r="L778" s="27"/>
      <c r="M778" s="46"/>
      <c r="N778" s="46"/>
      <c r="O778" s="46"/>
      <c r="P778" s="46"/>
      <c r="Q778" s="46"/>
      <c r="R778" s="46"/>
      <c r="S778" s="46"/>
      <c r="T778" s="46"/>
      <c r="U778" s="46"/>
      <c r="V778" s="46"/>
      <c r="W778" s="46"/>
      <c r="X778" s="46"/>
      <c r="Y778" s="41" t="str">
        <f>IF(A778&lt;&gt;"",IF(D778="DIRECCIÓN_DE_TRANSFERENCIAS","280 0031",VLOOKUP(C778,NIVELES!$A$14:$B$105,2,0)),"")</f>
        <v/>
      </c>
      <c r="Z778" s="106"/>
      <c r="AA778" s="43" t="str">
        <f>+IF(D778&lt;&gt;"",VLOOKUP(D778,NIVELES!$D$19:$H$25,2,0),"")</f>
        <v/>
      </c>
      <c r="AB778" s="28" t="str">
        <f>+IF(D778&lt;&gt;"",VLOOKUP(D778,NIVELES!$D$19:$H$25,3,0),"")</f>
        <v/>
      </c>
      <c r="AC778" s="28" t="str">
        <f>+IF(D778&lt;&gt;"",VLOOKUP(D778,NIVELES!$D$19:$H$25,4,0),"")</f>
        <v/>
      </c>
      <c r="AD778" s="28" t="str">
        <f>+IF(D778&lt;&gt;"",VLOOKUP(D778,NIVELES!$D$19:$H$25,5,0),"")</f>
        <v/>
      </c>
      <c r="AE778" s="44" t="str">
        <f>IF(AF778&lt;&gt;"",VLOOKUP(AF778,NIVELES!$F$495:$G$540,2,0),"")</f>
        <v/>
      </c>
      <c r="AF778" s="27"/>
      <c r="AG778" s="27"/>
      <c r="AH778" s="28" t="str">
        <f>+IF(AG778&lt;&gt;"",VLOOKUP(AG778,NIVELES!$A$800:$B$876,2,0),"")</f>
        <v/>
      </c>
      <c r="AI778" s="27"/>
      <c r="AJ778" s="27"/>
      <c r="AK778" s="28" t="str">
        <f>IF(AJ778&lt;&gt;"",+VLOOKUP(AJ778,NIVELES!$A$890:$B$1237,2,0),"")</f>
        <v/>
      </c>
      <c r="AL778" s="29"/>
      <c r="AM778" s="29"/>
      <c r="AN778" s="29"/>
      <c r="AO778" s="29"/>
      <c r="AP778" s="29"/>
      <c r="AQ778" s="29"/>
      <c r="AR778" s="29"/>
      <c r="AS778" s="29"/>
      <c r="AT778" s="29"/>
      <c r="AU778" s="29"/>
      <c r="AV778" s="29"/>
      <c r="AW778" s="29"/>
      <c r="AX778" s="29"/>
      <c r="AY778" s="31">
        <f t="shared" ref="AY778:AY841" si="97">SUM(AM778:AX778)</f>
        <v>0</v>
      </c>
      <c r="AZ778" s="30" t="str">
        <f t="shared" ref="AZ778:AZ841" si="98">IF(A778&lt;&gt;"",IF(AL778&lt;&gt;"",IF(AL778=AY778,"OK",AL778-AY778),IF(AND(AL778="",AY778=""),"",AL778-AY778))," ")</f>
        <v xml:space="preserve"> </v>
      </c>
      <c r="BA778" s="35" t="str">
        <f t="shared" ref="BA778:BA841" si="99">IF(A778&lt;&gt;"",IF(A778="","Escoger Nivel 0",)&amp;" "&amp;(IF(B778="","Escoger Nivel  1",)&amp;" "&amp;(IF(C778="","Escoger Nivel 2",)&amp;" "&amp;(IF(D778="","Escoger Nivel 3",)&amp;" "&amp;(IF(F778="","Escoger Cantón",)&amp;" "&amp;(IF(H778="","Escoger Obj. Estratégico Institucional N1",)&amp;" "&amp;(IF(I778="","Escoger Obj. Especifico N2",)&amp;" "&amp;(IF(Z778="","Escoger Fuente de Financiamiento",)&amp;" "&amp;(IF(J778="","Llenar Actividad",)&amp;" "&amp;(IF(K778="","Llenar Metas",)&amp;" "&amp;(IF(L778="","Llenar Indicador",)&amp;" "&amp;(IF(AA778="","Escoger Nro. programa",)&amp;" "&amp;(IF(AE778="","Escoger Nro. Actividad e-Sigef",)&amp;" "&amp;(IF(AH778="","Escoger direccionamiento de gasto",)&amp;" "&amp;(IF(AI778="","Escoger Grupo de Gasto",)&amp;" "&amp;(IF(AJ778="","Escoger Item Presupuestario",)&amp;" "&amp;(IF(AL778="","Llenar valor de actividad",)))))))))))))))))," ")</f>
        <v xml:space="preserve"> </v>
      </c>
      <c r="BB778" s="108"/>
      <c r="BC778" s="108"/>
      <c r="BD778" s="108"/>
      <c r="BE778" s="136" t="str">
        <f t="shared" ref="BE778:BE841" si="100">IF(BD778&lt;&gt;"",AL778-BD778,"")</f>
        <v/>
      </c>
      <c r="BF778" s="108"/>
      <c r="BG778" s="110"/>
      <c r="BH778" s="110"/>
      <c r="BI778" s="110"/>
      <c r="BJ778" s="137" t="str">
        <f t="shared" ref="BJ778:BJ841" si="101">IF(BI778&lt;&gt;"",BE778-BI778,"")</f>
        <v/>
      </c>
      <c r="BK778" s="110"/>
      <c r="BL778" s="108"/>
      <c r="BM778" s="108"/>
      <c r="BN778" s="108"/>
      <c r="BO778" s="135" t="str">
        <f t="shared" ref="BO778:BO841" si="102">IF(BN778&lt;&gt;"",BJ778-BN778,"")</f>
        <v/>
      </c>
      <c r="BP778" s="108"/>
      <c r="BQ778" s="108"/>
      <c r="BR778" s="108"/>
      <c r="BS778" s="108"/>
      <c r="BT778" s="135" t="str">
        <f t="shared" ref="BT778:BT841" si="103">IF(BS778&lt;&gt;"",BO778-BS778,"")</f>
        <v/>
      </c>
      <c r="BU778" s="108"/>
      <c r="BV778" s="108"/>
      <c r="BW778" s="108"/>
      <c r="BX778" s="108"/>
      <c r="BY778" s="135" t="str">
        <f t="shared" ref="BY778:BY841" si="104">IF(BX778&lt;&gt;"",BT778-BX778,"")</f>
        <v/>
      </c>
      <c r="BZ778" s="108"/>
    </row>
    <row r="779" spans="1:78" x14ac:dyDescent="0.25">
      <c r="A779" s="27"/>
      <c r="B779" s="27"/>
      <c r="C779" s="27"/>
      <c r="D779" s="27"/>
      <c r="E779" s="28" t="str">
        <f>+IF(C779&lt;&gt;"",VLOOKUP(MID(C779,18,5),NIVELES!$A$133:$B$213,2,0),"")</f>
        <v/>
      </c>
      <c r="F779" s="88"/>
      <c r="G779" s="28" t="str">
        <f>IF(F779&lt;&gt;"",VLOOKUP(F779,NIVELES!$A$246:$C$464,3,0),"")</f>
        <v/>
      </c>
      <c r="H779" s="27"/>
      <c r="I779" s="27"/>
      <c r="J779" s="27"/>
      <c r="K779" s="107"/>
      <c r="L779" s="27"/>
      <c r="M779" s="46"/>
      <c r="N779" s="46"/>
      <c r="O779" s="46"/>
      <c r="P779" s="46"/>
      <c r="Q779" s="46"/>
      <c r="R779" s="46"/>
      <c r="S779" s="46"/>
      <c r="T779" s="46"/>
      <c r="U779" s="46"/>
      <c r="V779" s="46"/>
      <c r="W779" s="46"/>
      <c r="X779" s="46"/>
      <c r="Y779" s="41" t="str">
        <f>IF(A779&lt;&gt;"",IF(D779="DIRECCIÓN_DE_TRANSFERENCIAS","280 0031",VLOOKUP(C779,NIVELES!$A$14:$B$105,2,0)),"")</f>
        <v/>
      </c>
      <c r="Z779" s="106"/>
      <c r="AA779" s="43" t="str">
        <f>+IF(D779&lt;&gt;"",VLOOKUP(D779,NIVELES!$D$19:$H$25,2,0),"")</f>
        <v/>
      </c>
      <c r="AB779" s="28" t="str">
        <f>+IF(D779&lt;&gt;"",VLOOKUP(D779,NIVELES!$D$19:$H$25,3,0),"")</f>
        <v/>
      </c>
      <c r="AC779" s="28" t="str">
        <f>+IF(D779&lt;&gt;"",VLOOKUP(D779,NIVELES!$D$19:$H$25,4,0),"")</f>
        <v/>
      </c>
      <c r="AD779" s="28" t="str">
        <f>+IF(D779&lt;&gt;"",VLOOKUP(D779,NIVELES!$D$19:$H$25,5,0),"")</f>
        <v/>
      </c>
      <c r="AE779" s="44" t="str">
        <f>IF(AF779&lt;&gt;"",VLOOKUP(AF779,NIVELES!$F$495:$G$540,2,0),"")</f>
        <v/>
      </c>
      <c r="AF779" s="27"/>
      <c r="AG779" s="27"/>
      <c r="AH779" s="28" t="str">
        <f>+IF(AG779&lt;&gt;"",VLOOKUP(AG779,NIVELES!$A$800:$B$876,2,0),"")</f>
        <v/>
      </c>
      <c r="AI779" s="27"/>
      <c r="AJ779" s="27"/>
      <c r="AK779" s="28" t="str">
        <f>IF(AJ779&lt;&gt;"",+VLOOKUP(AJ779,NIVELES!$A$890:$B$1237,2,0),"")</f>
        <v/>
      </c>
      <c r="AL779" s="29"/>
      <c r="AM779" s="29"/>
      <c r="AN779" s="29"/>
      <c r="AO779" s="29"/>
      <c r="AP779" s="29"/>
      <c r="AQ779" s="29"/>
      <c r="AR779" s="29"/>
      <c r="AS779" s="29"/>
      <c r="AT779" s="29"/>
      <c r="AU779" s="29"/>
      <c r="AV779" s="29"/>
      <c r="AW779" s="29"/>
      <c r="AX779" s="29"/>
      <c r="AY779" s="31">
        <f t="shared" si="97"/>
        <v>0</v>
      </c>
      <c r="AZ779" s="30" t="str">
        <f t="shared" si="98"/>
        <v xml:space="preserve"> </v>
      </c>
      <c r="BA779" s="35" t="str">
        <f t="shared" si="99"/>
        <v xml:space="preserve"> </v>
      </c>
      <c r="BB779" s="108"/>
      <c r="BC779" s="108"/>
      <c r="BD779" s="108"/>
      <c r="BE779" s="136" t="str">
        <f t="shared" si="100"/>
        <v/>
      </c>
      <c r="BF779" s="108"/>
      <c r="BG779" s="110"/>
      <c r="BH779" s="110"/>
      <c r="BI779" s="110"/>
      <c r="BJ779" s="137" t="str">
        <f t="shared" si="101"/>
        <v/>
      </c>
      <c r="BK779" s="110"/>
      <c r="BL779" s="108"/>
      <c r="BM779" s="108"/>
      <c r="BN779" s="108"/>
      <c r="BO779" s="135" t="str">
        <f t="shared" si="102"/>
        <v/>
      </c>
      <c r="BP779" s="108"/>
      <c r="BQ779" s="108"/>
      <c r="BR779" s="108"/>
      <c r="BS779" s="108"/>
      <c r="BT779" s="135" t="str">
        <f t="shared" si="103"/>
        <v/>
      </c>
      <c r="BU779" s="108"/>
      <c r="BV779" s="108"/>
      <c r="BW779" s="108"/>
      <c r="BX779" s="108"/>
      <c r="BY779" s="135" t="str">
        <f t="shared" si="104"/>
        <v/>
      </c>
      <c r="BZ779" s="108"/>
    </row>
    <row r="780" spans="1:78" x14ac:dyDescent="0.25">
      <c r="A780" s="27"/>
      <c r="B780" s="27"/>
      <c r="C780" s="27"/>
      <c r="D780" s="27"/>
      <c r="E780" s="28" t="str">
        <f>+IF(C780&lt;&gt;"",VLOOKUP(MID(C780,18,5),NIVELES!$A$133:$B$213,2,0),"")</f>
        <v/>
      </c>
      <c r="F780" s="88"/>
      <c r="G780" s="28" t="str">
        <f>IF(F780&lt;&gt;"",VLOOKUP(F780,NIVELES!$A$246:$C$464,3,0),"")</f>
        <v/>
      </c>
      <c r="H780" s="27"/>
      <c r="I780" s="27"/>
      <c r="J780" s="27"/>
      <c r="K780" s="107"/>
      <c r="L780" s="27"/>
      <c r="M780" s="46"/>
      <c r="N780" s="46"/>
      <c r="O780" s="46"/>
      <c r="P780" s="46"/>
      <c r="Q780" s="46"/>
      <c r="R780" s="46"/>
      <c r="S780" s="46"/>
      <c r="T780" s="46"/>
      <c r="U780" s="46"/>
      <c r="V780" s="46"/>
      <c r="W780" s="46"/>
      <c r="X780" s="46"/>
      <c r="Y780" s="41" t="str">
        <f>IF(A780&lt;&gt;"",IF(D780="DIRECCIÓN_DE_TRANSFERENCIAS","280 0031",VLOOKUP(C780,NIVELES!$A$14:$B$105,2,0)),"")</f>
        <v/>
      </c>
      <c r="Z780" s="106"/>
      <c r="AA780" s="43" t="str">
        <f>+IF(D780&lt;&gt;"",VLOOKUP(D780,NIVELES!$D$19:$H$25,2,0),"")</f>
        <v/>
      </c>
      <c r="AB780" s="28" t="str">
        <f>+IF(D780&lt;&gt;"",VLOOKUP(D780,NIVELES!$D$19:$H$25,3,0),"")</f>
        <v/>
      </c>
      <c r="AC780" s="28" t="str">
        <f>+IF(D780&lt;&gt;"",VLOOKUP(D780,NIVELES!$D$19:$H$25,4,0),"")</f>
        <v/>
      </c>
      <c r="AD780" s="28" t="str">
        <f>+IF(D780&lt;&gt;"",VLOOKUP(D780,NIVELES!$D$19:$H$25,5,0),"")</f>
        <v/>
      </c>
      <c r="AE780" s="44" t="str">
        <f>IF(AF780&lt;&gt;"",VLOOKUP(AF780,NIVELES!$F$495:$G$540,2,0),"")</f>
        <v/>
      </c>
      <c r="AF780" s="27"/>
      <c r="AG780" s="27"/>
      <c r="AH780" s="28" t="str">
        <f>+IF(AG780&lt;&gt;"",VLOOKUP(AG780,NIVELES!$A$800:$B$876,2,0),"")</f>
        <v/>
      </c>
      <c r="AI780" s="27"/>
      <c r="AJ780" s="27"/>
      <c r="AK780" s="28" t="str">
        <f>IF(AJ780&lt;&gt;"",+VLOOKUP(AJ780,NIVELES!$A$890:$B$1237,2,0),"")</f>
        <v/>
      </c>
      <c r="AL780" s="29"/>
      <c r="AM780" s="29"/>
      <c r="AN780" s="29"/>
      <c r="AO780" s="29"/>
      <c r="AP780" s="29"/>
      <c r="AQ780" s="29"/>
      <c r="AR780" s="29"/>
      <c r="AS780" s="29"/>
      <c r="AT780" s="29"/>
      <c r="AU780" s="29"/>
      <c r="AV780" s="29"/>
      <c r="AW780" s="29"/>
      <c r="AX780" s="29"/>
      <c r="AY780" s="31">
        <f t="shared" si="97"/>
        <v>0</v>
      </c>
      <c r="AZ780" s="30" t="str">
        <f t="shared" si="98"/>
        <v xml:space="preserve"> </v>
      </c>
      <c r="BA780" s="35" t="str">
        <f t="shared" si="99"/>
        <v xml:space="preserve"> </v>
      </c>
      <c r="BB780" s="108"/>
      <c r="BC780" s="108"/>
      <c r="BD780" s="108"/>
      <c r="BE780" s="136" t="str">
        <f t="shared" si="100"/>
        <v/>
      </c>
      <c r="BF780" s="108"/>
      <c r="BG780" s="110"/>
      <c r="BH780" s="110"/>
      <c r="BI780" s="110"/>
      <c r="BJ780" s="137" t="str">
        <f t="shared" si="101"/>
        <v/>
      </c>
      <c r="BK780" s="110"/>
      <c r="BL780" s="108"/>
      <c r="BM780" s="108"/>
      <c r="BN780" s="108"/>
      <c r="BO780" s="135" t="str">
        <f t="shared" si="102"/>
        <v/>
      </c>
      <c r="BP780" s="108"/>
      <c r="BQ780" s="108"/>
      <c r="BR780" s="108"/>
      <c r="BS780" s="108"/>
      <c r="BT780" s="135" t="str">
        <f t="shared" si="103"/>
        <v/>
      </c>
      <c r="BU780" s="108"/>
      <c r="BV780" s="108"/>
      <c r="BW780" s="108"/>
      <c r="BX780" s="108"/>
      <c r="BY780" s="135" t="str">
        <f t="shared" si="104"/>
        <v/>
      </c>
      <c r="BZ780" s="108"/>
    </row>
    <row r="781" spans="1:78" x14ac:dyDescent="0.25">
      <c r="A781" s="27"/>
      <c r="B781" s="27"/>
      <c r="C781" s="27"/>
      <c r="D781" s="27"/>
      <c r="E781" s="28" t="str">
        <f>+IF(C781&lt;&gt;"",VLOOKUP(MID(C781,18,5),NIVELES!$A$133:$B$213,2,0),"")</f>
        <v/>
      </c>
      <c r="F781" s="88"/>
      <c r="G781" s="28" t="str">
        <f>IF(F781&lt;&gt;"",VLOOKUP(F781,NIVELES!$A$246:$C$464,3,0),"")</f>
        <v/>
      </c>
      <c r="H781" s="27"/>
      <c r="I781" s="27"/>
      <c r="J781" s="27"/>
      <c r="K781" s="107"/>
      <c r="L781" s="27"/>
      <c r="M781" s="46"/>
      <c r="N781" s="46"/>
      <c r="O781" s="46"/>
      <c r="P781" s="46"/>
      <c r="Q781" s="46"/>
      <c r="R781" s="46"/>
      <c r="S781" s="46"/>
      <c r="T781" s="46"/>
      <c r="U781" s="46"/>
      <c r="V781" s="46"/>
      <c r="W781" s="46"/>
      <c r="X781" s="46"/>
      <c r="Y781" s="41" t="str">
        <f>IF(A781&lt;&gt;"",IF(D781="DIRECCIÓN_DE_TRANSFERENCIAS","280 0031",VLOOKUP(C781,NIVELES!$A$14:$B$105,2,0)),"")</f>
        <v/>
      </c>
      <c r="Z781" s="106"/>
      <c r="AA781" s="43" t="str">
        <f>+IF(D781&lt;&gt;"",VLOOKUP(D781,NIVELES!$D$19:$H$25,2,0),"")</f>
        <v/>
      </c>
      <c r="AB781" s="28" t="str">
        <f>+IF(D781&lt;&gt;"",VLOOKUP(D781,NIVELES!$D$19:$H$25,3,0),"")</f>
        <v/>
      </c>
      <c r="AC781" s="28" t="str">
        <f>+IF(D781&lt;&gt;"",VLOOKUP(D781,NIVELES!$D$19:$H$25,4,0),"")</f>
        <v/>
      </c>
      <c r="AD781" s="28" t="str">
        <f>+IF(D781&lt;&gt;"",VLOOKUP(D781,NIVELES!$D$19:$H$25,5,0),"")</f>
        <v/>
      </c>
      <c r="AE781" s="44" t="str">
        <f>IF(AF781&lt;&gt;"",VLOOKUP(AF781,NIVELES!$F$495:$G$540,2,0),"")</f>
        <v/>
      </c>
      <c r="AF781" s="27"/>
      <c r="AG781" s="27"/>
      <c r="AH781" s="28" t="str">
        <f>+IF(AG781&lt;&gt;"",VLOOKUP(AG781,NIVELES!$A$800:$B$876,2,0),"")</f>
        <v/>
      </c>
      <c r="AI781" s="27"/>
      <c r="AJ781" s="27"/>
      <c r="AK781" s="28" t="str">
        <f>IF(AJ781&lt;&gt;"",+VLOOKUP(AJ781,NIVELES!$A$890:$B$1237,2,0),"")</f>
        <v/>
      </c>
      <c r="AL781" s="29"/>
      <c r="AM781" s="29"/>
      <c r="AN781" s="29"/>
      <c r="AO781" s="29"/>
      <c r="AP781" s="29"/>
      <c r="AQ781" s="29"/>
      <c r="AR781" s="29"/>
      <c r="AS781" s="29"/>
      <c r="AT781" s="29"/>
      <c r="AU781" s="29"/>
      <c r="AV781" s="29"/>
      <c r="AW781" s="29"/>
      <c r="AX781" s="29"/>
      <c r="AY781" s="31">
        <f t="shared" si="97"/>
        <v>0</v>
      </c>
      <c r="AZ781" s="30" t="str">
        <f t="shared" si="98"/>
        <v xml:space="preserve"> </v>
      </c>
      <c r="BA781" s="35" t="str">
        <f t="shared" si="99"/>
        <v xml:space="preserve"> </v>
      </c>
      <c r="BB781" s="108"/>
      <c r="BC781" s="108"/>
      <c r="BD781" s="108"/>
      <c r="BE781" s="136" t="str">
        <f t="shared" si="100"/>
        <v/>
      </c>
      <c r="BF781" s="108"/>
      <c r="BG781" s="110"/>
      <c r="BH781" s="110"/>
      <c r="BI781" s="110"/>
      <c r="BJ781" s="137" t="str">
        <f t="shared" si="101"/>
        <v/>
      </c>
      <c r="BK781" s="110"/>
      <c r="BL781" s="108"/>
      <c r="BM781" s="108"/>
      <c r="BN781" s="108"/>
      <c r="BO781" s="135" t="str">
        <f t="shared" si="102"/>
        <v/>
      </c>
      <c r="BP781" s="108"/>
      <c r="BQ781" s="108"/>
      <c r="BR781" s="108"/>
      <c r="BS781" s="108"/>
      <c r="BT781" s="135" t="str">
        <f t="shared" si="103"/>
        <v/>
      </c>
      <c r="BU781" s="108"/>
      <c r="BV781" s="108"/>
      <c r="BW781" s="108"/>
      <c r="BX781" s="108"/>
      <c r="BY781" s="135" t="str">
        <f t="shared" si="104"/>
        <v/>
      </c>
      <c r="BZ781" s="108"/>
    </row>
    <row r="782" spans="1:78" x14ac:dyDescent="0.25">
      <c r="A782" s="27"/>
      <c r="B782" s="27"/>
      <c r="C782" s="27"/>
      <c r="D782" s="27"/>
      <c r="E782" s="28" t="str">
        <f>+IF(C782&lt;&gt;"",VLOOKUP(MID(C782,18,5),NIVELES!$A$133:$B$213,2,0),"")</f>
        <v/>
      </c>
      <c r="F782" s="88"/>
      <c r="G782" s="28" t="str">
        <f>IF(F782&lt;&gt;"",VLOOKUP(F782,NIVELES!$A$246:$C$464,3,0),"")</f>
        <v/>
      </c>
      <c r="H782" s="27"/>
      <c r="I782" s="27"/>
      <c r="J782" s="27"/>
      <c r="K782" s="107"/>
      <c r="L782" s="27"/>
      <c r="M782" s="46"/>
      <c r="N782" s="46"/>
      <c r="O782" s="46"/>
      <c r="P782" s="46"/>
      <c r="Q782" s="46"/>
      <c r="R782" s="46"/>
      <c r="S782" s="46"/>
      <c r="T782" s="46"/>
      <c r="U782" s="46"/>
      <c r="V782" s="46"/>
      <c r="W782" s="46"/>
      <c r="X782" s="46"/>
      <c r="Y782" s="41" t="str">
        <f>IF(A782&lt;&gt;"",IF(D782="DIRECCIÓN_DE_TRANSFERENCIAS","280 0031",VLOOKUP(C782,NIVELES!$A$14:$B$105,2,0)),"")</f>
        <v/>
      </c>
      <c r="Z782" s="106"/>
      <c r="AA782" s="43" t="str">
        <f>+IF(D782&lt;&gt;"",VLOOKUP(D782,NIVELES!$D$19:$H$25,2,0),"")</f>
        <v/>
      </c>
      <c r="AB782" s="28" t="str">
        <f>+IF(D782&lt;&gt;"",VLOOKUP(D782,NIVELES!$D$19:$H$25,3,0),"")</f>
        <v/>
      </c>
      <c r="AC782" s="28" t="str">
        <f>+IF(D782&lt;&gt;"",VLOOKUP(D782,NIVELES!$D$19:$H$25,4,0),"")</f>
        <v/>
      </c>
      <c r="AD782" s="28" t="str">
        <f>+IF(D782&lt;&gt;"",VLOOKUP(D782,NIVELES!$D$19:$H$25,5,0),"")</f>
        <v/>
      </c>
      <c r="AE782" s="44" t="str">
        <f>IF(AF782&lt;&gt;"",VLOOKUP(AF782,NIVELES!$F$495:$G$540,2,0),"")</f>
        <v/>
      </c>
      <c r="AF782" s="27"/>
      <c r="AG782" s="27"/>
      <c r="AH782" s="28" t="str">
        <f>+IF(AG782&lt;&gt;"",VLOOKUP(AG782,NIVELES!$A$800:$B$876,2,0),"")</f>
        <v/>
      </c>
      <c r="AI782" s="27"/>
      <c r="AJ782" s="27"/>
      <c r="AK782" s="28" t="str">
        <f>IF(AJ782&lt;&gt;"",+VLOOKUP(AJ782,NIVELES!$A$890:$B$1237,2,0),"")</f>
        <v/>
      </c>
      <c r="AL782" s="29"/>
      <c r="AM782" s="29"/>
      <c r="AN782" s="29"/>
      <c r="AO782" s="29"/>
      <c r="AP782" s="29"/>
      <c r="AQ782" s="29"/>
      <c r="AR782" s="29"/>
      <c r="AS782" s="29"/>
      <c r="AT782" s="29"/>
      <c r="AU782" s="29"/>
      <c r="AV782" s="29"/>
      <c r="AW782" s="29"/>
      <c r="AX782" s="29"/>
      <c r="AY782" s="31">
        <f t="shared" si="97"/>
        <v>0</v>
      </c>
      <c r="AZ782" s="30" t="str">
        <f t="shared" si="98"/>
        <v xml:space="preserve"> </v>
      </c>
      <c r="BA782" s="35" t="str">
        <f t="shared" si="99"/>
        <v xml:space="preserve"> </v>
      </c>
      <c r="BB782" s="108"/>
      <c r="BC782" s="108"/>
      <c r="BD782" s="108"/>
      <c r="BE782" s="136" t="str">
        <f t="shared" si="100"/>
        <v/>
      </c>
      <c r="BF782" s="108"/>
      <c r="BG782" s="110"/>
      <c r="BH782" s="110"/>
      <c r="BI782" s="110"/>
      <c r="BJ782" s="137" t="str">
        <f t="shared" si="101"/>
        <v/>
      </c>
      <c r="BK782" s="110"/>
      <c r="BL782" s="108"/>
      <c r="BM782" s="108"/>
      <c r="BN782" s="108"/>
      <c r="BO782" s="135" t="str">
        <f t="shared" si="102"/>
        <v/>
      </c>
      <c r="BP782" s="108"/>
      <c r="BQ782" s="108"/>
      <c r="BR782" s="108"/>
      <c r="BS782" s="108"/>
      <c r="BT782" s="135" t="str">
        <f t="shared" si="103"/>
        <v/>
      </c>
      <c r="BU782" s="108"/>
      <c r="BV782" s="108"/>
      <c r="BW782" s="108"/>
      <c r="BX782" s="108"/>
      <c r="BY782" s="135" t="str">
        <f t="shared" si="104"/>
        <v/>
      </c>
      <c r="BZ782" s="108"/>
    </row>
    <row r="783" spans="1:78" x14ac:dyDescent="0.25">
      <c r="A783" s="27"/>
      <c r="B783" s="27"/>
      <c r="C783" s="27"/>
      <c r="D783" s="27"/>
      <c r="E783" s="28" t="str">
        <f>+IF(C783&lt;&gt;"",VLOOKUP(MID(C783,18,5),NIVELES!$A$133:$B$213,2,0),"")</f>
        <v/>
      </c>
      <c r="F783" s="88"/>
      <c r="G783" s="28" t="str">
        <f>IF(F783&lt;&gt;"",VLOOKUP(F783,NIVELES!$A$246:$C$464,3,0),"")</f>
        <v/>
      </c>
      <c r="H783" s="27"/>
      <c r="I783" s="27"/>
      <c r="J783" s="27"/>
      <c r="K783" s="107"/>
      <c r="L783" s="27"/>
      <c r="M783" s="46"/>
      <c r="N783" s="46"/>
      <c r="O783" s="46"/>
      <c r="P783" s="46"/>
      <c r="Q783" s="46"/>
      <c r="R783" s="46"/>
      <c r="S783" s="46"/>
      <c r="T783" s="46"/>
      <c r="U783" s="46"/>
      <c r="V783" s="46"/>
      <c r="W783" s="46"/>
      <c r="X783" s="46"/>
      <c r="Y783" s="41" t="str">
        <f>IF(A783&lt;&gt;"",IF(D783="DIRECCIÓN_DE_TRANSFERENCIAS","280 0031",VLOOKUP(C783,NIVELES!$A$14:$B$105,2,0)),"")</f>
        <v/>
      </c>
      <c r="Z783" s="106"/>
      <c r="AA783" s="43" t="str">
        <f>+IF(D783&lt;&gt;"",VLOOKUP(D783,NIVELES!$D$19:$H$25,2,0),"")</f>
        <v/>
      </c>
      <c r="AB783" s="28" t="str">
        <f>+IF(D783&lt;&gt;"",VLOOKUP(D783,NIVELES!$D$19:$H$25,3,0),"")</f>
        <v/>
      </c>
      <c r="AC783" s="28" t="str">
        <f>+IF(D783&lt;&gt;"",VLOOKUP(D783,NIVELES!$D$19:$H$25,4,0),"")</f>
        <v/>
      </c>
      <c r="AD783" s="28" t="str">
        <f>+IF(D783&lt;&gt;"",VLOOKUP(D783,NIVELES!$D$19:$H$25,5,0),"")</f>
        <v/>
      </c>
      <c r="AE783" s="44" t="str">
        <f>IF(AF783&lt;&gt;"",VLOOKUP(AF783,NIVELES!$F$495:$G$540,2,0),"")</f>
        <v/>
      </c>
      <c r="AF783" s="27"/>
      <c r="AG783" s="27"/>
      <c r="AH783" s="28" t="str">
        <f>+IF(AG783&lt;&gt;"",VLOOKUP(AG783,NIVELES!$A$800:$B$876,2,0),"")</f>
        <v/>
      </c>
      <c r="AI783" s="27"/>
      <c r="AJ783" s="27"/>
      <c r="AK783" s="28" t="str">
        <f>IF(AJ783&lt;&gt;"",+VLOOKUP(AJ783,NIVELES!$A$890:$B$1237,2,0),"")</f>
        <v/>
      </c>
      <c r="AL783" s="29"/>
      <c r="AM783" s="29"/>
      <c r="AN783" s="29"/>
      <c r="AO783" s="29"/>
      <c r="AP783" s="29"/>
      <c r="AQ783" s="29"/>
      <c r="AR783" s="29"/>
      <c r="AS783" s="29"/>
      <c r="AT783" s="29"/>
      <c r="AU783" s="29"/>
      <c r="AV783" s="29"/>
      <c r="AW783" s="29"/>
      <c r="AX783" s="29"/>
      <c r="AY783" s="31">
        <f t="shared" si="97"/>
        <v>0</v>
      </c>
      <c r="AZ783" s="30" t="str">
        <f t="shared" si="98"/>
        <v xml:space="preserve"> </v>
      </c>
      <c r="BA783" s="35" t="str">
        <f t="shared" si="99"/>
        <v xml:space="preserve"> </v>
      </c>
      <c r="BB783" s="108"/>
      <c r="BC783" s="108"/>
      <c r="BD783" s="108"/>
      <c r="BE783" s="136" t="str">
        <f t="shared" si="100"/>
        <v/>
      </c>
      <c r="BF783" s="108"/>
      <c r="BG783" s="110"/>
      <c r="BH783" s="110"/>
      <c r="BI783" s="110"/>
      <c r="BJ783" s="137" t="str">
        <f t="shared" si="101"/>
        <v/>
      </c>
      <c r="BK783" s="110"/>
      <c r="BL783" s="108"/>
      <c r="BM783" s="108"/>
      <c r="BN783" s="108"/>
      <c r="BO783" s="135" t="str">
        <f t="shared" si="102"/>
        <v/>
      </c>
      <c r="BP783" s="108"/>
      <c r="BQ783" s="108"/>
      <c r="BR783" s="108"/>
      <c r="BS783" s="108"/>
      <c r="BT783" s="135" t="str">
        <f t="shared" si="103"/>
        <v/>
      </c>
      <c r="BU783" s="108"/>
      <c r="BV783" s="108"/>
      <c r="BW783" s="108"/>
      <c r="BX783" s="108"/>
      <c r="BY783" s="135" t="str">
        <f t="shared" si="104"/>
        <v/>
      </c>
      <c r="BZ783" s="108"/>
    </row>
    <row r="784" spans="1:78" x14ac:dyDescent="0.25">
      <c r="A784" s="27"/>
      <c r="B784" s="27"/>
      <c r="C784" s="27"/>
      <c r="D784" s="27"/>
      <c r="E784" s="28" t="str">
        <f>+IF(C784&lt;&gt;"",VLOOKUP(MID(C784,18,5),NIVELES!$A$133:$B$213,2,0),"")</f>
        <v/>
      </c>
      <c r="F784" s="88"/>
      <c r="G784" s="28" t="str">
        <f>IF(F784&lt;&gt;"",VLOOKUP(F784,NIVELES!$A$246:$C$464,3,0),"")</f>
        <v/>
      </c>
      <c r="H784" s="27"/>
      <c r="I784" s="27"/>
      <c r="J784" s="27"/>
      <c r="K784" s="107"/>
      <c r="L784" s="27"/>
      <c r="M784" s="46"/>
      <c r="N784" s="46"/>
      <c r="O784" s="46"/>
      <c r="P784" s="46"/>
      <c r="Q784" s="46"/>
      <c r="R784" s="46"/>
      <c r="S784" s="46"/>
      <c r="T784" s="46"/>
      <c r="U784" s="46"/>
      <c r="V784" s="46"/>
      <c r="W784" s="46"/>
      <c r="X784" s="46"/>
      <c r="Y784" s="41" t="str">
        <f>IF(A784&lt;&gt;"",IF(D784="DIRECCIÓN_DE_TRANSFERENCIAS","280 0031",VLOOKUP(C784,NIVELES!$A$14:$B$105,2,0)),"")</f>
        <v/>
      </c>
      <c r="Z784" s="106"/>
      <c r="AA784" s="43" t="str">
        <f>+IF(D784&lt;&gt;"",VLOOKUP(D784,NIVELES!$D$19:$H$25,2,0),"")</f>
        <v/>
      </c>
      <c r="AB784" s="28" t="str">
        <f>+IF(D784&lt;&gt;"",VLOOKUP(D784,NIVELES!$D$19:$H$25,3,0),"")</f>
        <v/>
      </c>
      <c r="AC784" s="28" t="str">
        <f>+IF(D784&lt;&gt;"",VLOOKUP(D784,NIVELES!$D$19:$H$25,4,0),"")</f>
        <v/>
      </c>
      <c r="AD784" s="28" t="str">
        <f>+IF(D784&lt;&gt;"",VLOOKUP(D784,NIVELES!$D$19:$H$25,5,0),"")</f>
        <v/>
      </c>
      <c r="AE784" s="44" t="str">
        <f>IF(AF784&lt;&gt;"",VLOOKUP(AF784,NIVELES!$F$495:$G$540,2,0),"")</f>
        <v/>
      </c>
      <c r="AF784" s="27"/>
      <c r="AG784" s="27"/>
      <c r="AH784" s="28" t="str">
        <f>+IF(AG784&lt;&gt;"",VLOOKUP(AG784,NIVELES!$A$800:$B$876,2,0),"")</f>
        <v/>
      </c>
      <c r="AI784" s="27"/>
      <c r="AJ784" s="27"/>
      <c r="AK784" s="28" t="str">
        <f>IF(AJ784&lt;&gt;"",+VLOOKUP(AJ784,NIVELES!$A$890:$B$1237,2,0),"")</f>
        <v/>
      </c>
      <c r="AL784" s="29"/>
      <c r="AM784" s="29"/>
      <c r="AN784" s="29"/>
      <c r="AO784" s="29"/>
      <c r="AP784" s="29"/>
      <c r="AQ784" s="29"/>
      <c r="AR784" s="29"/>
      <c r="AS784" s="29"/>
      <c r="AT784" s="29"/>
      <c r="AU784" s="29"/>
      <c r="AV784" s="29"/>
      <c r="AW784" s="29"/>
      <c r="AX784" s="29"/>
      <c r="AY784" s="31">
        <f t="shared" si="97"/>
        <v>0</v>
      </c>
      <c r="AZ784" s="30" t="str">
        <f t="shared" si="98"/>
        <v xml:space="preserve"> </v>
      </c>
      <c r="BA784" s="35" t="str">
        <f t="shared" si="99"/>
        <v xml:space="preserve"> </v>
      </c>
      <c r="BB784" s="108"/>
      <c r="BC784" s="108"/>
      <c r="BD784" s="108"/>
      <c r="BE784" s="136" t="str">
        <f t="shared" si="100"/>
        <v/>
      </c>
      <c r="BF784" s="108"/>
      <c r="BG784" s="110"/>
      <c r="BH784" s="110"/>
      <c r="BI784" s="110"/>
      <c r="BJ784" s="137" t="str">
        <f t="shared" si="101"/>
        <v/>
      </c>
      <c r="BK784" s="110"/>
      <c r="BL784" s="108"/>
      <c r="BM784" s="108"/>
      <c r="BN784" s="108"/>
      <c r="BO784" s="135" t="str">
        <f t="shared" si="102"/>
        <v/>
      </c>
      <c r="BP784" s="108"/>
      <c r="BQ784" s="108"/>
      <c r="BR784" s="108"/>
      <c r="BS784" s="108"/>
      <c r="BT784" s="135" t="str">
        <f t="shared" si="103"/>
        <v/>
      </c>
      <c r="BU784" s="108"/>
      <c r="BV784" s="108"/>
      <c r="BW784" s="108"/>
      <c r="BX784" s="108"/>
      <c r="BY784" s="135" t="str">
        <f t="shared" si="104"/>
        <v/>
      </c>
      <c r="BZ784" s="108"/>
    </row>
    <row r="785" spans="1:78" x14ac:dyDescent="0.25">
      <c r="A785" s="27"/>
      <c r="B785" s="27"/>
      <c r="C785" s="27"/>
      <c r="D785" s="27"/>
      <c r="E785" s="28" t="str">
        <f>+IF(C785&lt;&gt;"",VLOOKUP(MID(C785,18,5),NIVELES!$A$133:$B$213,2,0),"")</f>
        <v/>
      </c>
      <c r="F785" s="88"/>
      <c r="G785" s="28" t="str">
        <f>IF(F785&lt;&gt;"",VLOOKUP(F785,NIVELES!$A$246:$C$464,3,0),"")</f>
        <v/>
      </c>
      <c r="H785" s="27"/>
      <c r="I785" s="27"/>
      <c r="J785" s="27"/>
      <c r="K785" s="107"/>
      <c r="L785" s="27"/>
      <c r="M785" s="46"/>
      <c r="N785" s="46"/>
      <c r="O785" s="46"/>
      <c r="P785" s="46"/>
      <c r="Q785" s="46"/>
      <c r="R785" s="46"/>
      <c r="S785" s="46"/>
      <c r="T785" s="46"/>
      <c r="U785" s="46"/>
      <c r="V785" s="46"/>
      <c r="W785" s="46"/>
      <c r="X785" s="46"/>
      <c r="Y785" s="41" t="str">
        <f>IF(A785&lt;&gt;"",IF(D785="DIRECCIÓN_DE_TRANSFERENCIAS","280 0031",VLOOKUP(C785,NIVELES!$A$14:$B$105,2,0)),"")</f>
        <v/>
      </c>
      <c r="Z785" s="106"/>
      <c r="AA785" s="43" t="str">
        <f>+IF(D785&lt;&gt;"",VLOOKUP(D785,NIVELES!$D$19:$H$25,2,0),"")</f>
        <v/>
      </c>
      <c r="AB785" s="28" t="str">
        <f>+IF(D785&lt;&gt;"",VLOOKUP(D785,NIVELES!$D$19:$H$25,3,0),"")</f>
        <v/>
      </c>
      <c r="AC785" s="28" t="str">
        <f>+IF(D785&lt;&gt;"",VLOOKUP(D785,NIVELES!$D$19:$H$25,4,0),"")</f>
        <v/>
      </c>
      <c r="AD785" s="28" t="str">
        <f>+IF(D785&lt;&gt;"",VLOOKUP(D785,NIVELES!$D$19:$H$25,5,0),"")</f>
        <v/>
      </c>
      <c r="AE785" s="44" t="str">
        <f>IF(AF785&lt;&gt;"",VLOOKUP(AF785,NIVELES!$F$495:$G$540,2,0),"")</f>
        <v/>
      </c>
      <c r="AF785" s="27"/>
      <c r="AG785" s="27"/>
      <c r="AH785" s="28" t="str">
        <f>+IF(AG785&lt;&gt;"",VLOOKUP(AG785,NIVELES!$A$800:$B$876,2,0),"")</f>
        <v/>
      </c>
      <c r="AI785" s="27"/>
      <c r="AJ785" s="27"/>
      <c r="AK785" s="28" t="str">
        <f>IF(AJ785&lt;&gt;"",+VLOOKUP(AJ785,NIVELES!$A$890:$B$1237,2,0),"")</f>
        <v/>
      </c>
      <c r="AL785" s="29"/>
      <c r="AM785" s="29"/>
      <c r="AN785" s="29"/>
      <c r="AO785" s="29"/>
      <c r="AP785" s="29"/>
      <c r="AQ785" s="29"/>
      <c r="AR785" s="29"/>
      <c r="AS785" s="29"/>
      <c r="AT785" s="29"/>
      <c r="AU785" s="29"/>
      <c r="AV785" s="29"/>
      <c r="AW785" s="29"/>
      <c r="AX785" s="29"/>
      <c r="AY785" s="31">
        <f t="shared" si="97"/>
        <v>0</v>
      </c>
      <c r="AZ785" s="30" t="str">
        <f t="shared" si="98"/>
        <v xml:space="preserve"> </v>
      </c>
      <c r="BA785" s="35" t="str">
        <f t="shared" si="99"/>
        <v xml:space="preserve"> </v>
      </c>
      <c r="BB785" s="108"/>
      <c r="BC785" s="108"/>
      <c r="BD785" s="108"/>
      <c r="BE785" s="136" t="str">
        <f t="shared" si="100"/>
        <v/>
      </c>
      <c r="BF785" s="108"/>
      <c r="BG785" s="110"/>
      <c r="BH785" s="110"/>
      <c r="BI785" s="110"/>
      <c r="BJ785" s="137" t="str">
        <f t="shared" si="101"/>
        <v/>
      </c>
      <c r="BK785" s="110"/>
      <c r="BL785" s="108"/>
      <c r="BM785" s="108"/>
      <c r="BN785" s="108"/>
      <c r="BO785" s="135" t="str">
        <f t="shared" si="102"/>
        <v/>
      </c>
      <c r="BP785" s="108"/>
      <c r="BQ785" s="108"/>
      <c r="BR785" s="108"/>
      <c r="BS785" s="108"/>
      <c r="BT785" s="135" t="str">
        <f t="shared" si="103"/>
        <v/>
      </c>
      <c r="BU785" s="108"/>
      <c r="BV785" s="108"/>
      <c r="BW785" s="108"/>
      <c r="BX785" s="108"/>
      <c r="BY785" s="135" t="str">
        <f t="shared" si="104"/>
        <v/>
      </c>
      <c r="BZ785" s="108"/>
    </row>
    <row r="786" spans="1:78" x14ac:dyDescent="0.25">
      <c r="A786" s="27"/>
      <c r="B786" s="27"/>
      <c r="C786" s="27"/>
      <c r="D786" s="27"/>
      <c r="E786" s="28" t="str">
        <f>+IF(C786&lt;&gt;"",VLOOKUP(MID(C786,18,5),NIVELES!$A$133:$B$213,2,0),"")</f>
        <v/>
      </c>
      <c r="F786" s="88"/>
      <c r="G786" s="28" t="str">
        <f>IF(F786&lt;&gt;"",VLOOKUP(F786,NIVELES!$A$246:$C$464,3,0),"")</f>
        <v/>
      </c>
      <c r="H786" s="27"/>
      <c r="I786" s="27"/>
      <c r="J786" s="27"/>
      <c r="K786" s="107"/>
      <c r="L786" s="27"/>
      <c r="M786" s="46"/>
      <c r="N786" s="46"/>
      <c r="O786" s="46"/>
      <c r="P786" s="46"/>
      <c r="Q786" s="46"/>
      <c r="R786" s="46"/>
      <c r="S786" s="46"/>
      <c r="T786" s="46"/>
      <c r="U786" s="46"/>
      <c r="V786" s="46"/>
      <c r="W786" s="46"/>
      <c r="X786" s="46"/>
      <c r="Y786" s="41" t="str">
        <f>IF(A786&lt;&gt;"",IF(D786="DIRECCIÓN_DE_TRANSFERENCIAS","280 0031",VLOOKUP(C786,NIVELES!$A$14:$B$105,2,0)),"")</f>
        <v/>
      </c>
      <c r="Z786" s="106"/>
      <c r="AA786" s="43" t="str">
        <f>+IF(D786&lt;&gt;"",VLOOKUP(D786,NIVELES!$D$19:$H$25,2,0),"")</f>
        <v/>
      </c>
      <c r="AB786" s="28" t="str">
        <f>+IF(D786&lt;&gt;"",VLOOKUP(D786,NIVELES!$D$19:$H$25,3,0),"")</f>
        <v/>
      </c>
      <c r="AC786" s="28" t="str">
        <f>+IF(D786&lt;&gt;"",VLOOKUP(D786,NIVELES!$D$19:$H$25,4,0),"")</f>
        <v/>
      </c>
      <c r="AD786" s="28" t="str">
        <f>+IF(D786&lt;&gt;"",VLOOKUP(D786,NIVELES!$D$19:$H$25,5,0),"")</f>
        <v/>
      </c>
      <c r="AE786" s="44" t="str">
        <f>IF(AF786&lt;&gt;"",VLOOKUP(AF786,NIVELES!$F$495:$G$540,2,0),"")</f>
        <v/>
      </c>
      <c r="AF786" s="27"/>
      <c r="AG786" s="27"/>
      <c r="AH786" s="28" t="str">
        <f>+IF(AG786&lt;&gt;"",VLOOKUP(AG786,NIVELES!$A$800:$B$876,2,0),"")</f>
        <v/>
      </c>
      <c r="AI786" s="27"/>
      <c r="AJ786" s="27"/>
      <c r="AK786" s="28" t="str">
        <f>IF(AJ786&lt;&gt;"",+VLOOKUP(AJ786,NIVELES!$A$890:$B$1237,2,0),"")</f>
        <v/>
      </c>
      <c r="AL786" s="29"/>
      <c r="AM786" s="29"/>
      <c r="AN786" s="29"/>
      <c r="AO786" s="29"/>
      <c r="AP786" s="29"/>
      <c r="AQ786" s="29"/>
      <c r="AR786" s="29"/>
      <c r="AS786" s="29"/>
      <c r="AT786" s="29"/>
      <c r="AU786" s="29"/>
      <c r="AV786" s="29"/>
      <c r="AW786" s="29"/>
      <c r="AX786" s="29"/>
      <c r="AY786" s="31">
        <f t="shared" si="97"/>
        <v>0</v>
      </c>
      <c r="AZ786" s="30" t="str">
        <f t="shared" si="98"/>
        <v xml:space="preserve"> </v>
      </c>
      <c r="BA786" s="35" t="str">
        <f t="shared" si="99"/>
        <v xml:space="preserve"> </v>
      </c>
      <c r="BB786" s="108"/>
      <c r="BC786" s="108"/>
      <c r="BD786" s="108"/>
      <c r="BE786" s="136" t="str">
        <f t="shared" si="100"/>
        <v/>
      </c>
      <c r="BF786" s="108"/>
      <c r="BG786" s="110"/>
      <c r="BH786" s="110"/>
      <c r="BI786" s="110"/>
      <c r="BJ786" s="137" t="str">
        <f t="shared" si="101"/>
        <v/>
      </c>
      <c r="BK786" s="110"/>
      <c r="BL786" s="108"/>
      <c r="BM786" s="108"/>
      <c r="BN786" s="108"/>
      <c r="BO786" s="135" t="str">
        <f t="shared" si="102"/>
        <v/>
      </c>
      <c r="BP786" s="108"/>
      <c r="BQ786" s="108"/>
      <c r="BR786" s="108"/>
      <c r="BS786" s="108"/>
      <c r="BT786" s="135" t="str">
        <f t="shared" si="103"/>
        <v/>
      </c>
      <c r="BU786" s="108"/>
      <c r="BV786" s="108"/>
      <c r="BW786" s="108"/>
      <c r="BX786" s="108"/>
      <c r="BY786" s="135" t="str">
        <f t="shared" si="104"/>
        <v/>
      </c>
      <c r="BZ786" s="108"/>
    </row>
    <row r="787" spans="1:78" x14ac:dyDescent="0.25">
      <c r="A787" s="27"/>
      <c r="B787" s="27"/>
      <c r="C787" s="27"/>
      <c r="D787" s="27"/>
      <c r="E787" s="28" t="str">
        <f>+IF(C787&lt;&gt;"",VLOOKUP(MID(C787,18,5),NIVELES!$A$133:$B$213,2,0),"")</f>
        <v/>
      </c>
      <c r="F787" s="88"/>
      <c r="G787" s="28" t="str">
        <f>IF(F787&lt;&gt;"",VLOOKUP(F787,NIVELES!$A$246:$C$464,3,0),"")</f>
        <v/>
      </c>
      <c r="H787" s="27"/>
      <c r="I787" s="27"/>
      <c r="J787" s="27"/>
      <c r="K787" s="107"/>
      <c r="L787" s="27"/>
      <c r="M787" s="46"/>
      <c r="N787" s="46"/>
      <c r="O787" s="46"/>
      <c r="P787" s="46"/>
      <c r="Q787" s="46"/>
      <c r="R787" s="46"/>
      <c r="S787" s="46"/>
      <c r="T787" s="46"/>
      <c r="U787" s="46"/>
      <c r="V787" s="46"/>
      <c r="W787" s="46"/>
      <c r="X787" s="46"/>
      <c r="Y787" s="41" t="str">
        <f>IF(A787&lt;&gt;"",IF(D787="DIRECCIÓN_DE_TRANSFERENCIAS","280 0031",VLOOKUP(C787,NIVELES!$A$14:$B$105,2,0)),"")</f>
        <v/>
      </c>
      <c r="Z787" s="106"/>
      <c r="AA787" s="43" t="str">
        <f>+IF(D787&lt;&gt;"",VLOOKUP(D787,NIVELES!$D$19:$H$25,2,0),"")</f>
        <v/>
      </c>
      <c r="AB787" s="28" t="str">
        <f>+IF(D787&lt;&gt;"",VLOOKUP(D787,NIVELES!$D$19:$H$25,3,0),"")</f>
        <v/>
      </c>
      <c r="AC787" s="28" t="str">
        <f>+IF(D787&lt;&gt;"",VLOOKUP(D787,NIVELES!$D$19:$H$25,4,0),"")</f>
        <v/>
      </c>
      <c r="AD787" s="28" t="str">
        <f>+IF(D787&lt;&gt;"",VLOOKUP(D787,NIVELES!$D$19:$H$25,5,0),"")</f>
        <v/>
      </c>
      <c r="AE787" s="44" t="str">
        <f>IF(AF787&lt;&gt;"",VLOOKUP(AF787,NIVELES!$F$495:$G$540,2,0),"")</f>
        <v/>
      </c>
      <c r="AF787" s="27"/>
      <c r="AG787" s="27"/>
      <c r="AH787" s="28" t="str">
        <f>+IF(AG787&lt;&gt;"",VLOOKUP(AG787,NIVELES!$A$800:$B$876,2,0),"")</f>
        <v/>
      </c>
      <c r="AI787" s="27"/>
      <c r="AJ787" s="27"/>
      <c r="AK787" s="28" t="str">
        <f>IF(AJ787&lt;&gt;"",+VLOOKUP(AJ787,NIVELES!$A$890:$B$1237,2,0),"")</f>
        <v/>
      </c>
      <c r="AL787" s="29"/>
      <c r="AM787" s="29"/>
      <c r="AN787" s="29"/>
      <c r="AO787" s="29"/>
      <c r="AP787" s="29"/>
      <c r="AQ787" s="29"/>
      <c r="AR787" s="29"/>
      <c r="AS787" s="29"/>
      <c r="AT787" s="29"/>
      <c r="AU787" s="29"/>
      <c r="AV787" s="29"/>
      <c r="AW787" s="29"/>
      <c r="AX787" s="29"/>
      <c r="AY787" s="31">
        <f t="shared" si="97"/>
        <v>0</v>
      </c>
      <c r="AZ787" s="30" t="str">
        <f t="shared" si="98"/>
        <v xml:space="preserve"> </v>
      </c>
      <c r="BA787" s="35" t="str">
        <f t="shared" si="99"/>
        <v xml:space="preserve"> </v>
      </c>
      <c r="BB787" s="108"/>
      <c r="BC787" s="108"/>
      <c r="BD787" s="108"/>
      <c r="BE787" s="136" t="str">
        <f t="shared" si="100"/>
        <v/>
      </c>
      <c r="BF787" s="108"/>
      <c r="BG787" s="110"/>
      <c r="BH787" s="110"/>
      <c r="BI787" s="110"/>
      <c r="BJ787" s="137" t="str">
        <f t="shared" si="101"/>
        <v/>
      </c>
      <c r="BK787" s="110"/>
      <c r="BL787" s="108"/>
      <c r="BM787" s="108"/>
      <c r="BN787" s="108"/>
      <c r="BO787" s="135" t="str">
        <f t="shared" si="102"/>
        <v/>
      </c>
      <c r="BP787" s="108"/>
      <c r="BQ787" s="108"/>
      <c r="BR787" s="108"/>
      <c r="BS787" s="108"/>
      <c r="BT787" s="135" t="str">
        <f t="shared" si="103"/>
        <v/>
      </c>
      <c r="BU787" s="108"/>
      <c r="BV787" s="108"/>
      <c r="BW787" s="108"/>
      <c r="BX787" s="108"/>
      <c r="BY787" s="135" t="str">
        <f t="shared" si="104"/>
        <v/>
      </c>
      <c r="BZ787" s="108"/>
    </row>
    <row r="788" spans="1:78" x14ac:dyDescent="0.25">
      <c r="A788" s="27"/>
      <c r="B788" s="27"/>
      <c r="C788" s="27"/>
      <c r="D788" s="27"/>
      <c r="E788" s="28" t="str">
        <f>+IF(C788&lt;&gt;"",VLOOKUP(MID(C788,18,5),NIVELES!$A$133:$B$213,2,0),"")</f>
        <v/>
      </c>
      <c r="F788" s="88"/>
      <c r="G788" s="28" t="str">
        <f>IF(F788&lt;&gt;"",VLOOKUP(F788,NIVELES!$A$246:$C$464,3,0),"")</f>
        <v/>
      </c>
      <c r="H788" s="27"/>
      <c r="I788" s="27"/>
      <c r="J788" s="27"/>
      <c r="K788" s="107"/>
      <c r="L788" s="27"/>
      <c r="M788" s="46"/>
      <c r="N788" s="46"/>
      <c r="O788" s="46"/>
      <c r="P788" s="46"/>
      <c r="Q788" s="46"/>
      <c r="R788" s="46"/>
      <c r="S788" s="46"/>
      <c r="T788" s="46"/>
      <c r="U788" s="46"/>
      <c r="V788" s="46"/>
      <c r="W788" s="46"/>
      <c r="X788" s="46"/>
      <c r="Y788" s="41" t="str">
        <f>IF(A788&lt;&gt;"",IF(D788="DIRECCIÓN_DE_TRANSFERENCIAS","280 0031",VLOOKUP(C788,NIVELES!$A$14:$B$105,2,0)),"")</f>
        <v/>
      </c>
      <c r="Z788" s="106"/>
      <c r="AA788" s="43" t="str">
        <f>+IF(D788&lt;&gt;"",VLOOKUP(D788,NIVELES!$D$19:$H$25,2,0),"")</f>
        <v/>
      </c>
      <c r="AB788" s="28" t="str">
        <f>+IF(D788&lt;&gt;"",VLOOKUP(D788,NIVELES!$D$19:$H$25,3,0),"")</f>
        <v/>
      </c>
      <c r="AC788" s="28" t="str">
        <f>+IF(D788&lt;&gt;"",VLOOKUP(D788,NIVELES!$D$19:$H$25,4,0),"")</f>
        <v/>
      </c>
      <c r="AD788" s="28" t="str">
        <f>+IF(D788&lt;&gt;"",VLOOKUP(D788,NIVELES!$D$19:$H$25,5,0),"")</f>
        <v/>
      </c>
      <c r="AE788" s="44" t="str">
        <f>IF(AF788&lt;&gt;"",VLOOKUP(AF788,NIVELES!$F$495:$G$540,2,0),"")</f>
        <v/>
      </c>
      <c r="AF788" s="27"/>
      <c r="AG788" s="27"/>
      <c r="AH788" s="28" t="str">
        <f>+IF(AG788&lt;&gt;"",VLOOKUP(AG788,NIVELES!$A$800:$B$876,2,0),"")</f>
        <v/>
      </c>
      <c r="AI788" s="27"/>
      <c r="AJ788" s="27"/>
      <c r="AK788" s="28" t="str">
        <f>IF(AJ788&lt;&gt;"",+VLOOKUP(AJ788,NIVELES!$A$890:$B$1237,2,0),"")</f>
        <v/>
      </c>
      <c r="AL788" s="29"/>
      <c r="AM788" s="29"/>
      <c r="AN788" s="29"/>
      <c r="AO788" s="29"/>
      <c r="AP788" s="29"/>
      <c r="AQ788" s="29"/>
      <c r="AR788" s="29"/>
      <c r="AS788" s="29"/>
      <c r="AT788" s="29"/>
      <c r="AU788" s="29"/>
      <c r="AV788" s="29"/>
      <c r="AW788" s="29"/>
      <c r="AX788" s="29"/>
      <c r="AY788" s="31">
        <f t="shared" si="97"/>
        <v>0</v>
      </c>
      <c r="AZ788" s="30" t="str">
        <f t="shared" si="98"/>
        <v xml:space="preserve"> </v>
      </c>
      <c r="BA788" s="35" t="str">
        <f t="shared" si="99"/>
        <v xml:space="preserve"> </v>
      </c>
      <c r="BB788" s="108"/>
      <c r="BC788" s="108"/>
      <c r="BD788" s="108"/>
      <c r="BE788" s="136" t="str">
        <f t="shared" si="100"/>
        <v/>
      </c>
      <c r="BF788" s="108"/>
      <c r="BG788" s="110"/>
      <c r="BH788" s="110"/>
      <c r="BI788" s="110"/>
      <c r="BJ788" s="137" t="str">
        <f t="shared" si="101"/>
        <v/>
      </c>
      <c r="BK788" s="110"/>
      <c r="BL788" s="108"/>
      <c r="BM788" s="108"/>
      <c r="BN788" s="108"/>
      <c r="BO788" s="135" t="str">
        <f t="shared" si="102"/>
        <v/>
      </c>
      <c r="BP788" s="108"/>
      <c r="BQ788" s="108"/>
      <c r="BR788" s="108"/>
      <c r="BS788" s="108"/>
      <c r="BT788" s="135" t="str">
        <f t="shared" si="103"/>
        <v/>
      </c>
      <c r="BU788" s="108"/>
      <c r="BV788" s="108"/>
      <c r="BW788" s="108"/>
      <c r="BX788" s="108"/>
      <c r="BY788" s="135" t="str">
        <f t="shared" si="104"/>
        <v/>
      </c>
      <c r="BZ788" s="108"/>
    </row>
    <row r="789" spans="1:78" x14ac:dyDescent="0.25">
      <c r="A789" s="27"/>
      <c r="B789" s="27"/>
      <c r="C789" s="27"/>
      <c r="D789" s="27"/>
      <c r="E789" s="28" t="str">
        <f>+IF(C789&lt;&gt;"",VLOOKUP(MID(C789,18,5),NIVELES!$A$133:$B$213,2,0),"")</f>
        <v/>
      </c>
      <c r="F789" s="88"/>
      <c r="G789" s="28" t="str">
        <f>IF(F789&lt;&gt;"",VLOOKUP(F789,NIVELES!$A$246:$C$464,3,0),"")</f>
        <v/>
      </c>
      <c r="H789" s="27"/>
      <c r="I789" s="27"/>
      <c r="J789" s="27"/>
      <c r="K789" s="107"/>
      <c r="L789" s="27"/>
      <c r="M789" s="46"/>
      <c r="N789" s="46"/>
      <c r="O789" s="46"/>
      <c r="P789" s="46"/>
      <c r="Q789" s="46"/>
      <c r="R789" s="46"/>
      <c r="S789" s="46"/>
      <c r="T789" s="46"/>
      <c r="U789" s="46"/>
      <c r="V789" s="46"/>
      <c r="W789" s="46"/>
      <c r="X789" s="46"/>
      <c r="Y789" s="41" t="str">
        <f>IF(A789&lt;&gt;"",IF(D789="DIRECCIÓN_DE_TRANSFERENCIAS","280 0031",VLOOKUP(C789,NIVELES!$A$14:$B$105,2,0)),"")</f>
        <v/>
      </c>
      <c r="Z789" s="106"/>
      <c r="AA789" s="43" t="str">
        <f>+IF(D789&lt;&gt;"",VLOOKUP(D789,NIVELES!$D$19:$H$25,2,0),"")</f>
        <v/>
      </c>
      <c r="AB789" s="28" t="str">
        <f>+IF(D789&lt;&gt;"",VLOOKUP(D789,NIVELES!$D$19:$H$25,3,0),"")</f>
        <v/>
      </c>
      <c r="AC789" s="28" t="str">
        <f>+IF(D789&lt;&gt;"",VLOOKUP(D789,NIVELES!$D$19:$H$25,4,0),"")</f>
        <v/>
      </c>
      <c r="AD789" s="28" t="str">
        <f>+IF(D789&lt;&gt;"",VLOOKUP(D789,NIVELES!$D$19:$H$25,5,0),"")</f>
        <v/>
      </c>
      <c r="AE789" s="44" t="str">
        <f>IF(AF789&lt;&gt;"",VLOOKUP(AF789,NIVELES!$F$495:$G$540,2,0),"")</f>
        <v/>
      </c>
      <c r="AF789" s="27"/>
      <c r="AG789" s="27"/>
      <c r="AH789" s="28" t="str">
        <f>+IF(AG789&lt;&gt;"",VLOOKUP(AG789,NIVELES!$A$800:$B$876,2,0),"")</f>
        <v/>
      </c>
      <c r="AI789" s="27"/>
      <c r="AJ789" s="27"/>
      <c r="AK789" s="28" t="str">
        <f>IF(AJ789&lt;&gt;"",+VLOOKUP(AJ789,NIVELES!$A$890:$B$1237,2,0),"")</f>
        <v/>
      </c>
      <c r="AL789" s="29"/>
      <c r="AM789" s="29"/>
      <c r="AN789" s="29"/>
      <c r="AO789" s="29"/>
      <c r="AP789" s="29"/>
      <c r="AQ789" s="29"/>
      <c r="AR789" s="29"/>
      <c r="AS789" s="29"/>
      <c r="AT789" s="29"/>
      <c r="AU789" s="29"/>
      <c r="AV789" s="29"/>
      <c r="AW789" s="29"/>
      <c r="AX789" s="29"/>
      <c r="AY789" s="31">
        <f t="shared" si="97"/>
        <v>0</v>
      </c>
      <c r="AZ789" s="30" t="str">
        <f t="shared" si="98"/>
        <v xml:space="preserve"> </v>
      </c>
      <c r="BA789" s="35" t="str">
        <f t="shared" si="99"/>
        <v xml:space="preserve"> </v>
      </c>
      <c r="BB789" s="108"/>
      <c r="BC789" s="108"/>
      <c r="BD789" s="108"/>
      <c r="BE789" s="136" t="str">
        <f t="shared" si="100"/>
        <v/>
      </c>
      <c r="BF789" s="108"/>
      <c r="BG789" s="110"/>
      <c r="BH789" s="110"/>
      <c r="BI789" s="110"/>
      <c r="BJ789" s="137" t="str">
        <f t="shared" si="101"/>
        <v/>
      </c>
      <c r="BK789" s="110"/>
      <c r="BL789" s="108"/>
      <c r="BM789" s="108"/>
      <c r="BN789" s="108"/>
      <c r="BO789" s="135" t="str">
        <f t="shared" si="102"/>
        <v/>
      </c>
      <c r="BP789" s="108"/>
      <c r="BQ789" s="108"/>
      <c r="BR789" s="108"/>
      <c r="BS789" s="108"/>
      <c r="BT789" s="135" t="str">
        <f t="shared" si="103"/>
        <v/>
      </c>
      <c r="BU789" s="108"/>
      <c r="BV789" s="108"/>
      <c r="BW789" s="108"/>
      <c r="BX789" s="108"/>
      <c r="BY789" s="135" t="str">
        <f t="shared" si="104"/>
        <v/>
      </c>
      <c r="BZ789" s="108"/>
    </row>
    <row r="790" spans="1:78" x14ac:dyDescent="0.25">
      <c r="A790" s="27"/>
      <c r="B790" s="27"/>
      <c r="C790" s="27"/>
      <c r="D790" s="27"/>
      <c r="E790" s="28" t="str">
        <f>+IF(C790&lt;&gt;"",VLOOKUP(MID(C790,18,5),NIVELES!$A$133:$B$213,2,0),"")</f>
        <v/>
      </c>
      <c r="F790" s="88"/>
      <c r="G790" s="28" t="str">
        <f>IF(F790&lt;&gt;"",VLOOKUP(F790,NIVELES!$A$246:$C$464,3,0),"")</f>
        <v/>
      </c>
      <c r="H790" s="27"/>
      <c r="I790" s="27"/>
      <c r="J790" s="27"/>
      <c r="K790" s="107"/>
      <c r="L790" s="27"/>
      <c r="M790" s="46"/>
      <c r="N790" s="46"/>
      <c r="O790" s="46"/>
      <c r="P790" s="46"/>
      <c r="Q790" s="46"/>
      <c r="R790" s="46"/>
      <c r="S790" s="46"/>
      <c r="T790" s="46"/>
      <c r="U790" s="46"/>
      <c r="V790" s="46"/>
      <c r="W790" s="46"/>
      <c r="X790" s="46"/>
      <c r="Y790" s="41" t="str">
        <f>IF(A790&lt;&gt;"",IF(D790="DIRECCIÓN_DE_TRANSFERENCIAS","280 0031",VLOOKUP(C790,NIVELES!$A$14:$B$105,2,0)),"")</f>
        <v/>
      </c>
      <c r="Z790" s="106"/>
      <c r="AA790" s="43" t="str">
        <f>+IF(D790&lt;&gt;"",VLOOKUP(D790,NIVELES!$D$19:$H$25,2,0),"")</f>
        <v/>
      </c>
      <c r="AB790" s="28" t="str">
        <f>+IF(D790&lt;&gt;"",VLOOKUP(D790,NIVELES!$D$19:$H$25,3,0),"")</f>
        <v/>
      </c>
      <c r="AC790" s="28" t="str">
        <f>+IF(D790&lt;&gt;"",VLOOKUP(D790,NIVELES!$D$19:$H$25,4,0),"")</f>
        <v/>
      </c>
      <c r="AD790" s="28" t="str">
        <f>+IF(D790&lt;&gt;"",VLOOKUP(D790,NIVELES!$D$19:$H$25,5,0),"")</f>
        <v/>
      </c>
      <c r="AE790" s="44" t="str">
        <f>IF(AF790&lt;&gt;"",VLOOKUP(AF790,NIVELES!$F$495:$G$540,2,0),"")</f>
        <v/>
      </c>
      <c r="AF790" s="27"/>
      <c r="AG790" s="27"/>
      <c r="AH790" s="28" t="str">
        <f>+IF(AG790&lt;&gt;"",VLOOKUP(AG790,NIVELES!$A$800:$B$876,2,0),"")</f>
        <v/>
      </c>
      <c r="AI790" s="27"/>
      <c r="AJ790" s="27"/>
      <c r="AK790" s="28" t="str">
        <f>IF(AJ790&lt;&gt;"",+VLOOKUP(AJ790,NIVELES!$A$890:$B$1237,2,0),"")</f>
        <v/>
      </c>
      <c r="AL790" s="29"/>
      <c r="AM790" s="29"/>
      <c r="AN790" s="29"/>
      <c r="AO790" s="29"/>
      <c r="AP790" s="29"/>
      <c r="AQ790" s="29"/>
      <c r="AR790" s="29"/>
      <c r="AS790" s="29"/>
      <c r="AT790" s="29"/>
      <c r="AU790" s="29"/>
      <c r="AV790" s="29"/>
      <c r="AW790" s="29"/>
      <c r="AX790" s="29"/>
      <c r="AY790" s="31">
        <f t="shared" si="97"/>
        <v>0</v>
      </c>
      <c r="AZ790" s="30" t="str">
        <f t="shared" si="98"/>
        <v xml:space="preserve"> </v>
      </c>
      <c r="BA790" s="35" t="str">
        <f t="shared" si="99"/>
        <v xml:space="preserve"> </v>
      </c>
      <c r="BB790" s="108"/>
      <c r="BC790" s="108"/>
      <c r="BD790" s="108"/>
      <c r="BE790" s="136" t="str">
        <f t="shared" si="100"/>
        <v/>
      </c>
      <c r="BF790" s="108"/>
      <c r="BG790" s="110"/>
      <c r="BH790" s="110"/>
      <c r="BI790" s="110"/>
      <c r="BJ790" s="137" t="str">
        <f t="shared" si="101"/>
        <v/>
      </c>
      <c r="BK790" s="110"/>
      <c r="BL790" s="108"/>
      <c r="BM790" s="108"/>
      <c r="BN790" s="108"/>
      <c r="BO790" s="135" t="str">
        <f t="shared" si="102"/>
        <v/>
      </c>
      <c r="BP790" s="108"/>
      <c r="BQ790" s="108"/>
      <c r="BR790" s="108"/>
      <c r="BS790" s="108"/>
      <c r="BT790" s="135" t="str">
        <f t="shared" si="103"/>
        <v/>
      </c>
      <c r="BU790" s="108"/>
      <c r="BV790" s="108"/>
      <c r="BW790" s="108"/>
      <c r="BX790" s="108"/>
      <c r="BY790" s="135" t="str">
        <f t="shared" si="104"/>
        <v/>
      </c>
      <c r="BZ790" s="108"/>
    </row>
    <row r="791" spans="1:78" x14ac:dyDescent="0.25">
      <c r="A791" s="27"/>
      <c r="B791" s="27"/>
      <c r="C791" s="27"/>
      <c r="D791" s="27"/>
      <c r="E791" s="28" t="str">
        <f>+IF(C791&lt;&gt;"",VLOOKUP(MID(C791,18,5),NIVELES!$A$133:$B$213,2,0),"")</f>
        <v/>
      </c>
      <c r="F791" s="88"/>
      <c r="G791" s="28" t="str">
        <f>IF(F791&lt;&gt;"",VLOOKUP(F791,NIVELES!$A$246:$C$464,3,0),"")</f>
        <v/>
      </c>
      <c r="H791" s="27"/>
      <c r="I791" s="27"/>
      <c r="J791" s="27"/>
      <c r="K791" s="107"/>
      <c r="L791" s="27"/>
      <c r="M791" s="46"/>
      <c r="N791" s="46"/>
      <c r="O791" s="46"/>
      <c r="P791" s="46"/>
      <c r="Q791" s="46"/>
      <c r="R791" s="46"/>
      <c r="S791" s="46"/>
      <c r="T791" s="46"/>
      <c r="U791" s="46"/>
      <c r="V791" s="46"/>
      <c r="W791" s="46"/>
      <c r="X791" s="46"/>
      <c r="Y791" s="41" t="str">
        <f>IF(A791&lt;&gt;"",IF(D791="DIRECCIÓN_DE_TRANSFERENCIAS","280 0031",VLOOKUP(C791,NIVELES!$A$14:$B$105,2,0)),"")</f>
        <v/>
      </c>
      <c r="Z791" s="106"/>
      <c r="AA791" s="43" t="str">
        <f>+IF(D791&lt;&gt;"",VLOOKUP(D791,NIVELES!$D$19:$H$25,2,0),"")</f>
        <v/>
      </c>
      <c r="AB791" s="28" t="str">
        <f>+IF(D791&lt;&gt;"",VLOOKUP(D791,NIVELES!$D$19:$H$25,3,0),"")</f>
        <v/>
      </c>
      <c r="AC791" s="28" t="str">
        <f>+IF(D791&lt;&gt;"",VLOOKUP(D791,NIVELES!$D$19:$H$25,4,0),"")</f>
        <v/>
      </c>
      <c r="AD791" s="28" t="str">
        <f>+IF(D791&lt;&gt;"",VLOOKUP(D791,NIVELES!$D$19:$H$25,5,0),"")</f>
        <v/>
      </c>
      <c r="AE791" s="44" t="str">
        <f>IF(AF791&lt;&gt;"",VLOOKUP(AF791,NIVELES!$F$495:$G$540,2,0),"")</f>
        <v/>
      </c>
      <c r="AF791" s="27"/>
      <c r="AG791" s="27"/>
      <c r="AH791" s="28" t="str">
        <f>+IF(AG791&lt;&gt;"",VLOOKUP(AG791,NIVELES!$A$800:$B$876,2,0),"")</f>
        <v/>
      </c>
      <c r="AI791" s="27"/>
      <c r="AJ791" s="27"/>
      <c r="AK791" s="28" t="str">
        <f>IF(AJ791&lt;&gt;"",+VLOOKUP(AJ791,NIVELES!$A$890:$B$1237,2,0),"")</f>
        <v/>
      </c>
      <c r="AL791" s="29"/>
      <c r="AM791" s="29"/>
      <c r="AN791" s="29"/>
      <c r="AO791" s="29"/>
      <c r="AP791" s="29"/>
      <c r="AQ791" s="29"/>
      <c r="AR791" s="29"/>
      <c r="AS791" s="29"/>
      <c r="AT791" s="29"/>
      <c r="AU791" s="29"/>
      <c r="AV791" s="29"/>
      <c r="AW791" s="29"/>
      <c r="AX791" s="29"/>
      <c r="AY791" s="31">
        <f t="shared" si="97"/>
        <v>0</v>
      </c>
      <c r="AZ791" s="30" t="str">
        <f t="shared" si="98"/>
        <v xml:space="preserve"> </v>
      </c>
      <c r="BA791" s="35" t="str">
        <f t="shared" si="99"/>
        <v xml:space="preserve"> </v>
      </c>
      <c r="BB791" s="108"/>
      <c r="BC791" s="108"/>
      <c r="BD791" s="108"/>
      <c r="BE791" s="136" t="str">
        <f t="shared" si="100"/>
        <v/>
      </c>
      <c r="BF791" s="108"/>
      <c r="BG791" s="110"/>
      <c r="BH791" s="110"/>
      <c r="BI791" s="110"/>
      <c r="BJ791" s="137" t="str">
        <f t="shared" si="101"/>
        <v/>
      </c>
      <c r="BK791" s="110"/>
      <c r="BL791" s="108"/>
      <c r="BM791" s="108"/>
      <c r="BN791" s="108"/>
      <c r="BO791" s="135" t="str">
        <f t="shared" si="102"/>
        <v/>
      </c>
      <c r="BP791" s="108"/>
      <c r="BQ791" s="108"/>
      <c r="BR791" s="108"/>
      <c r="BS791" s="108"/>
      <c r="BT791" s="135" t="str">
        <f t="shared" si="103"/>
        <v/>
      </c>
      <c r="BU791" s="108"/>
      <c r="BV791" s="108"/>
      <c r="BW791" s="108"/>
      <c r="BX791" s="108"/>
      <c r="BY791" s="135" t="str">
        <f t="shared" si="104"/>
        <v/>
      </c>
      <c r="BZ791" s="108"/>
    </row>
    <row r="792" spans="1:78" x14ac:dyDescent="0.25">
      <c r="A792" s="27"/>
      <c r="B792" s="27"/>
      <c r="C792" s="27"/>
      <c r="D792" s="27"/>
      <c r="E792" s="28" t="str">
        <f>+IF(C792&lt;&gt;"",VLOOKUP(MID(C792,18,5),NIVELES!$A$133:$B$213,2,0),"")</f>
        <v/>
      </c>
      <c r="F792" s="88"/>
      <c r="G792" s="28" t="str">
        <f>IF(F792&lt;&gt;"",VLOOKUP(F792,NIVELES!$A$246:$C$464,3,0),"")</f>
        <v/>
      </c>
      <c r="H792" s="27"/>
      <c r="I792" s="27"/>
      <c r="J792" s="27"/>
      <c r="K792" s="107"/>
      <c r="L792" s="27"/>
      <c r="M792" s="46"/>
      <c r="N792" s="46"/>
      <c r="O792" s="46"/>
      <c r="P792" s="46"/>
      <c r="Q792" s="46"/>
      <c r="R792" s="46"/>
      <c r="S792" s="46"/>
      <c r="T792" s="46"/>
      <c r="U792" s="46"/>
      <c r="V792" s="46"/>
      <c r="W792" s="46"/>
      <c r="X792" s="46"/>
      <c r="Y792" s="41" t="str">
        <f>IF(A792&lt;&gt;"",IF(D792="DIRECCIÓN_DE_TRANSFERENCIAS","280 0031",VLOOKUP(C792,NIVELES!$A$14:$B$105,2,0)),"")</f>
        <v/>
      </c>
      <c r="Z792" s="106"/>
      <c r="AA792" s="43" t="str">
        <f>+IF(D792&lt;&gt;"",VLOOKUP(D792,NIVELES!$D$19:$H$25,2,0),"")</f>
        <v/>
      </c>
      <c r="AB792" s="28" t="str">
        <f>+IF(D792&lt;&gt;"",VLOOKUP(D792,NIVELES!$D$19:$H$25,3,0),"")</f>
        <v/>
      </c>
      <c r="AC792" s="28" t="str">
        <f>+IF(D792&lt;&gt;"",VLOOKUP(D792,NIVELES!$D$19:$H$25,4,0),"")</f>
        <v/>
      </c>
      <c r="AD792" s="28" t="str">
        <f>+IF(D792&lt;&gt;"",VLOOKUP(D792,NIVELES!$D$19:$H$25,5,0),"")</f>
        <v/>
      </c>
      <c r="AE792" s="44" t="str">
        <f>IF(AF792&lt;&gt;"",VLOOKUP(AF792,NIVELES!$F$495:$G$540,2,0),"")</f>
        <v/>
      </c>
      <c r="AF792" s="27"/>
      <c r="AG792" s="27"/>
      <c r="AH792" s="28" t="str">
        <f>+IF(AG792&lt;&gt;"",VLOOKUP(AG792,NIVELES!$A$800:$B$876,2,0),"")</f>
        <v/>
      </c>
      <c r="AI792" s="27"/>
      <c r="AJ792" s="27"/>
      <c r="AK792" s="28" t="str">
        <f>IF(AJ792&lt;&gt;"",+VLOOKUP(AJ792,NIVELES!$A$890:$B$1237,2,0),"")</f>
        <v/>
      </c>
      <c r="AL792" s="29"/>
      <c r="AM792" s="29"/>
      <c r="AN792" s="29"/>
      <c r="AO792" s="29"/>
      <c r="AP792" s="29"/>
      <c r="AQ792" s="29"/>
      <c r="AR792" s="29"/>
      <c r="AS792" s="29"/>
      <c r="AT792" s="29"/>
      <c r="AU792" s="29"/>
      <c r="AV792" s="29"/>
      <c r="AW792" s="29"/>
      <c r="AX792" s="29"/>
      <c r="AY792" s="31">
        <f t="shared" si="97"/>
        <v>0</v>
      </c>
      <c r="AZ792" s="30" t="str">
        <f t="shared" si="98"/>
        <v xml:space="preserve"> </v>
      </c>
      <c r="BA792" s="35" t="str">
        <f t="shared" si="99"/>
        <v xml:space="preserve"> </v>
      </c>
      <c r="BB792" s="108"/>
      <c r="BC792" s="108"/>
      <c r="BD792" s="108"/>
      <c r="BE792" s="136" t="str">
        <f t="shared" si="100"/>
        <v/>
      </c>
      <c r="BF792" s="108"/>
      <c r="BG792" s="110"/>
      <c r="BH792" s="110"/>
      <c r="BI792" s="110"/>
      <c r="BJ792" s="137" t="str">
        <f t="shared" si="101"/>
        <v/>
      </c>
      <c r="BK792" s="110"/>
      <c r="BL792" s="108"/>
      <c r="BM792" s="108"/>
      <c r="BN792" s="108"/>
      <c r="BO792" s="135" t="str">
        <f t="shared" si="102"/>
        <v/>
      </c>
      <c r="BP792" s="108"/>
      <c r="BQ792" s="108"/>
      <c r="BR792" s="108"/>
      <c r="BS792" s="108"/>
      <c r="BT792" s="135" t="str">
        <f t="shared" si="103"/>
        <v/>
      </c>
      <c r="BU792" s="108"/>
      <c r="BV792" s="108"/>
      <c r="BW792" s="108"/>
      <c r="BX792" s="108"/>
      <c r="BY792" s="135" t="str">
        <f t="shared" si="104"/>
        <v/>
      </c>
      <c r="BZ792" s="108"/>
    </row>
    <row r="793" spans="1:78" x14ac:dyDescent="0.25">
      <c r="A793" s="27"/>
      <c r="B793" s="27"/>
      <c r="C793" s="27"/>
      <c r="D793" s="27"/>
      <c r="E793" s="28" t="str">
        <f>+IF(C793&lt;&gt;"",VLOOKUP(MID(C793,18,5),NIVELES!$A$133:$B$213,2,0),"")</f>
        <v/>
      </c>
      <c r="F793" s="88"/>
      <c r="G793" s="28" t="str">
        <f>IF(F793&lt;&gt;"",VLOOKUP(F793,NIVELES!$A$246:$C$464,3,0),"")</f>
        <v/>
      </c>
      <c r="H793" s="27"/>
      <c r="I793" s="27"/>
      <c r="J793" s="27"/>
      <c r="K793" s="107"/>
      <c r="L793" s="27"/>
      <c r="M793" s="46"/>
      <c r="N793" s="46"/>
      <c r="O793" s="46"/>
      <c r="P793" s="46"/>
      <c r="Q793" s="46"/>
      <c r="R793" s="46"/>
      <c r="S793" s="46"/>
      <c r="T793" s="46"/>
      <c r="U793" s="46"/>
      <c r="V793" s="46"/>
      <c r="W793" s="46"/>
      <c r="X793" s="46"/>
      <c r="Y793" s="41" t="str">
        <f>IF(A793&lt;&gt;"",IF(D793="DIRECCIÓN_DE_TRANSFERENCIAS","280 0031",VLOOKUP(C793,NIVELES!$A$14:$B$105,2,0)),"")</f>
        <v/>
      </c>
      <c r="Z793" s="106"/>
      <c r="AA793" s="43" t="str">
        <f>+IF(D793&lt;&gt;"",VLOOKUP(D793,NIVELES!$D$19:$H$25,2,0),"")</f>
        <v/>
      </c>
      <c r="AB793" s="28" t="str">
        <f>+IF(D793&lt;&gt;"",VLOOKUP(D793,NIVELES!$D$19:$H$25,3,0),"")</f>
        <v/>
      </c>
      <c r="AC793" s="28" t="str">
        <f>+IF(D793&lt;&gt;"",VLOOKUP(D793,NIVELES!$D$19:$H$25,4,0),"")</f>
        <v/>
      </c>
      <c r="AD793" s="28" t="str">
        <f>+IF(D793&lt;&gt;"",VLOOKUP(D793,NIVELES!$D$19:$H$25,5,0),"")</f>
        <v/>
      </c>
      <c r="AE793" s="44" t="str">
        <f>IF(AF793&lt;&gt;"",VLOOKUP(AF793,NIVELES!$F$495:$G$540,2,0),"")</f>
        <v/>
      </c>
      <c r="AF793" s="27"/>
      <c r="AG793" s="27"/>
      <c r="AH793" s="28" t="str">
        <f>+IF(AG793&lt;&gt;"",VLOOKUP(AG793,NIVELES!$A$800:$B$876,2,0),"")</f>
        <v/>
      </c>
      <c r="AI793" s="27"/>
      <c r="AJ793" s="27"/>
      <c r="AK793" s="28" t="str">
        <f>IF(AJ793&lt;&gt;"",+VLOOKUP(AJ793,NIVELES!$A$890:$B$1237,2,0),"")</f>
        <v/>
      </c>
      <c r="AL793" s="29"/>
      <c r="AM793" s="29"/>
      <c r="AN793" s="29"/>
      <c r="AO793" s="29"/>
      <c r="AP793" s="29"/>
      <c r="AQ793" s="29"/>
      <c r="AR793" s="29"/>
      <c r="AS793" s="29"/>
      <c r="AT793" s="29"/>
      <c r="AU793" s="29"/>
      <c r="AV793" s="29"/>
      <c r="AW793" s="29"/>
      <c r="AX793" s="29"/>
      <c r="AY793" s="31">
        <f t="shared" si="97"/>
        <v>0</v>
      </c>
      <c r="AZ793" s="30" t="str">
        <f t="shared" si="98"/>
        <v xml:space="preserve"> </v>
      </c>
      <c r="BA793" s="35" t="str">
        <f t="shared" si="99"/>
        <v xml:space="preserve"> </v>
      </c>
      <c r="BB793" s="108"/>
      <c r="BC793" s="108"/>
      <c r="BD793" s="108"/>
      <c r="BE793" s="136" t="str">
        <f t="shared" si="100"/>
        <v/>
      </c>
      <c r="BF793" s="108"/>
      <c r="BG793" s="110"/>
      <c r="BH793" s="110"/>
      <c r="BI793" s="110"/>
      <c r="BJ793" s="137" t="str">
        <f t="shared" si="101"/>
        <v/>
      </c>
      <c r="BK793" s="110"/>
      <c r="BL793" s="108"/>
      <c r="BM793" s="108"/>
      <c r="BN793" s="108"/>
      <c r="BO793" s="135" t="str">
        <f t="shared" si="102"/>
        <v/>
      </c>
      <c r="BP793" s="108"/>
      <c r="BQ793" s="108"/>
      <c r="BR793" s="108"/>
      <c r="BS793" s="108"/>
      <c r="BT793" s="135" t="str">
        <f t="shared" si="103"/>
        <v/>
      </c>
      <c r="BU793" s="108"/>
      <c r="BV793" s="108"/>
      <c r="BW793" s="108"/>
      <c r="BX793" s="108"/>
      <c r="BY793" s="135" t="str">
        <f t="shared" si="104"/>
        <v/>
      </c>
      <c r="BZ793" s="108"/>
    </row>
    <row r="794" spans="1:78" x14ac:dyDescent="0.25">
      <c r="A794" s="27"/>
      <c r="B794" s="27"/>
      <c r="C794" s="27"/>
      <c r="D794" s="27"/>
      <c r="E794" s="28" t="str">
        <f>+IF(C794&lt;&gt;"",VLOOKUP(MID(C794,18,5),NIVELES!$A$133:$B$213,2,0),"")</f>
        <v/>
      </c>
      <c r="F794" s="88"/>
      <c r="G794" s="28" t="str">
        <f>IF(F794&lt;&gt;"",VLOOKUP(F794,NIVELES!$A$246:$C$464,3,0),"")</f>
        <v/>
      </c>
      <c r="H794" s="27"/>
      <c r="I794" s="27"/>
      <c r="J794" s="27"/>
      <c r="K794" s="107"/>
      <c r="L794" s="27"/>
      <c r="M794" s="46"/>
      <c r="N794" s="46"/>
      <c r="O794" s="46"/>
      <c r="P794" s="46"/>
      <c r="Q794" s="46"/>
      <c r="R794" s="46"/>
      <c r="S794" s="46"/>
      <c r="T794" s="46"/>
      <c r="U794" s="46"/>
      <c r="V794" s="46"/>
      <c r="W794" s="46"/>
      <c r="X794" s="46"/>
      <c r="Y794" s="41" t="str">
        <f>IF(A794&lt;&gt;"",IF(D794="DIRECCIÓN_DE_TRANSFERENCIAS","280 0031",VLOOKUP(C794,NIVELES!$A$14:$B$105,2,0)),"")</f>
        <v/>
      </c>
      <c r="Z794" s="106"/>
      <c r="AA794" s="43" t="str">
        <f>+IF(D794&lt;&gt;"",VLOOKUP(D794,NIVELES!$D$19:$H$25,2,0),"")</f>
        <v/>
      </c>
      <c r="AB794" s="28" t="str">
        <f>+IF(D794&lt;&gt;"",VLOOKUP(D794,NIVELES!$D$19:$H$25,3,0),"")</f>
        <v/>
      </c>
      <c r="AC794" s="28" t="str">
        <f>+IF(D794&lt;&gt;"",VLOOKUP(D794,NIVELES!$D$19:$H$25,4,0),"")</f>
        <v/>
      </c>
      <c r="AD794" s="28" t="str">
        <f>+IF(D794&lt;&gt;"",VLOOKUP(D794,NIVELES!$D$19:$H$25,5,0),"")</f>
        <v/>
      </c>
      <c r="AE794" s="44" t="str">
        <f>IF(AF794&lt;&gt;"",VLOOKUP(AF794,NIVELES!$F$495:$G$540,2,0),"")</f>
        <v/>
      </c>
      <c r="AF794" s="27"/>
      <c r="AG794" s="27"/>
      <c r="AH794" s="28" t="str">
        <f>+IF(AG794&lt;&gt;"",VLOOKUP(AG794,NIVELES!$A$800:$B$876,2,0),"")</f>
        <v/>
      </c>
      <c r="AI794" s="27"/>
      <c r="AJ794" s="27"/>
      <c r="AK794" s="28" t="str">
        <f>IF(AJ794&lt;&gt;"",+VLOOKUP(AJ794,NIVELES!$A$890:$B$1237,2,0),"")</f>
        <v/>
      </c>
      <c r="AL794" s="29"/>
      <c r="AM794" s="29"/>
      <c r="AN794" s="29"/>
      <c r="AO794" s="29"/>
      <c r="AP794" s="29"/>
      <c r="AQ794" s="29"/>
      <c r="AR794" s="29"/>
      <c r="AS794" s="29"/>
      <c r="AT794" s="29"/>
      <c r="AU794" s="29"/>
      <c r="AV794" s="29"/>
      <c r="AW794" s="29"/>
      <c r="AX794" s="29"/>
      <c r="AY794" s="31">
        <f t="shared" si="97"/>
        <v>0</v>
      </c>
      <c r="AZ794" s="30" t="str">
        <f t="shared" si="98"/>
        <v xml:space="preserve"> </v>
      </c>
      <c r="BA794" s="35" t="str">
        <f t="shared" si="99"/>
        <v xml:space="preserve"> </v>
      </c>
      <c r="BB794" s="108"/>
      <c r="BC794" s="108"/>
      <c r="BD794" s="108"/>
      <c r="BE794" s="136" t="str">
        <f t="shared" si="100"/>
        <v/>
      </c>
      <c r="BF794" s="108"/>
      <c r="BG794" s="110"/>
      <c r="BH794" s="110"/>
      <c r="BI794" s="110"/>
      <c r="BJ794" s="137" t="str">
        <f t="shared" si="101"/>
        <v/>
      </c>
      <c r="BK794" s="110"/>
      <c r="BL794" s="108"/>
      <c r="BM794" s="108"/>
      <c r="BN794" s="108"/>
      <c r="BO794" s="135" t="str">
        <f t="shared" si="102"/>
        <v/>
      </c>
      <c r="BP794" s="108"/>
      <c r="BQ794" s="108"/>
      <c r="BR794" s="108"/>
      <c r="BS794" s="108"/>
      <c r="BT794" s="135" t="str">
        <f t="shared" si="103"/>
        <v/>
      </c>
      <c r="BU794" s="108"/>
      <c r="BV794" s="108"/>
      <c r="BW794" s="108"/>
      <c r="BX794" s="108"/>
      <c r="BY794" s="135" t="str">
        <f t="shared" si="104"/>
        <v/>
      </c>
      <c r="BZ794" s="108"/>
    </row>
    <row r="795" spans="1:78" x14ac:dyDescent="0.25">
      <c r="A795" s="27"/>
      <c r="B795" s="27"/>
      <c r="C795" s="27"/>
      <c r="D795" s="27"/>
      <c r="E795" s="28" t="str">
        <f>+IF(C795&lt;&gt;"",VLOOKUP(MID(C795,18,5),NIVELES!$A$133:$B$213,2,0),"")</f>
        <v/>
      </c>
      <c r="F795" s="88"/>
      <c r="G795" s="28" t="str">
        <f>IF(F795&lt;&gt;"",VLOOKUP(F795,NIVELES!$A$246:$C$464,3,0),"")</f>
        <v/>
      </c>
      <c r="H795" s="27"/>
      <c r="I795" s="27"/>
      <c r="J795" s="27"/>
      <c r="K795" s="107"/>
      <c r="L795" s="27"/>
      <c r="M795" s="46"/>
      <c r="N795" s="46"/>
      <c r="O795" s="46"/>
      <c r="P795" s="46"/>
      <c r="Q795" s="46"/>
      <c r="R795" s="46"/>
      <c r="S795" s="46"/>
      <c r="T795" s="46"/>
      <c r="U795" s="46"/>
      <c r="V795" s="46"/>
      <c r="W795" s="46"/>
      <c r="X795" s="46"/>
      <c r="Y795" s="41" t="str">
        <f>IF(A795&lt;&gt;"",IF(D795="DIRECCIÓN_DE_TRANSFERENCIAS","280 0031",VLOOKUP(C795,NIVELES!$A$14:$B$105,2,0)),"")</f>
        <v/>
      </c>
      <c r="Z795" s="106"/>
      <c r="AA795" s="43" t="str">
        <f>+IF(D795&lt;&gt;"",VLOOKUP(D795,NIVELES!$D$19:$H$25,2,0),"")</f>
        <v/>
      </c>
      <c r="AB795" s="28" t="str">
        <f>+IF(D795&lt;&gt;"",VLOOKUP(D795,NIVELES!$D$19:$H$25,3,0),"")</f>
        <v/>
      </c>
      <c r="AC795" s="28" t="str">
        <f>+IF(D795&lt;&gt;"",VLOOKUP(D795,NIVELES!$D$19:$H$25,4,0),"")</f>
        <v/>
      </c>
      <c r="AD795" s="28" t="str">
        <f>+IF(D795&lt;&gt;"",VLOOKUP(D795,NIVELES!$D$19:$H$25,5,0),"")</f>
        <v/>
      </c>
      <c r="AE795" s="44" t="str">
        <f>IF(AF795&lt;&gt;"",VLOOKUP(AF795,NIVELES!$F$495:$G$540,2,0),"")</f>
        <v/>
      </c>
      <c r="AF795" s="27"/>
      <c r="AG795" s="27"/>
      <c r="AH795" s="28" t="str">
        <f>+IF(AG795&lt;&gt;"",VLOOKUP(AG795,NIVELES!$A$800:$B$876,2,0),"")</f>
        <v/>
      </c>
      <c r="AI795" s="27"/>
      <c r="AJ795" s="27"/>
      <c r="AK795" s="28" t="str">
        <f>IF(AJ795&lt;&gt;"",+VLOOKUP(AJ795,NIVELES!$A$890:$B$1237,2,0),"")</f>
        <v/>
      </c>
      <c r="AL795" s="29"/>
      <c r="AM795" s="29"/>
      <c r="AN795" s="29"/>
      <c r="AO795" s="29"/>
      <c r="AP795" s="29"/>
      <c r="AQ795" s="29"/>
      <c r="AR795" s="29"/>
      <c r="AS795" s="29"/>
      <c r="AT795" s="29"/>
      <c r="AU795" s="29"/>
      <c r="AV795" s="29"/>
      <c r="AW795" s="29"/>
      <c r="AX795" s="29"/>
      <c r="AY795" s="31">
        <f t="shared" si="97"/>
        <v>0</v>
      </c>
      <c r="AZ795" s="30" t="str">
        <f t="shared" si="98"/>
        <v xml:space="preserve"> </v>
      </c>
      <c r="BA795" s="35" t="str">
        <f t="shared" si="99"/>
        <v xml:space="preserve"> </v>
      </c>
      <c r="BB795" s="108"/>
      <c r="BC795" s="108"/>
      <c r="BD795" s="108"/>
      <c r="BE795" s="136" t="str">
        <f t="shared" si="100"/>
        <v/>
      </c>
      <c r="BF795" s="108"/>
      <c r="BG795" s="110"/>
      <c r="BH795" s="110"/>
      <c r="BI795" s="110"/>
      <c r="BJ795" s="137" t="str">
        <f t="shared" si="101"/>
        <v/>
      </c>
      <c r="BK795" s="110"/>
      <c r="BL795" s="108"/>
      <c r="BM795" s="108"/>
      <c r="BN795" s="108"/>
      <c r="BO795" s="135" t="str">
        <f t="shared" si="102"/>
        <v/>
      </c>
      <c r="BP795" s="108"/>
      <c r="BQ795" s="108"/>
      <c r="BR795" s="108"/>
      <c r="BS795" s="108"/>
      <c r="BT795" s="135" t="str">
        <f t="shared" si="103"/>
        <v/>
      </c>
      <c r="BU795" s="108"/>
      <c r="BV795" s="108"/>
      <c r="BW795" s="108"/>
      <c r="BX795" s="108"/>
      <c r="BY795" s="135" t="str">
        <f t="shared" si="104"/>
        <v/>
      </c>
      <c r="BZ795" s="108"/>
    </row>
    <row r="796" spans="1:78" x14ac:dyDescent="0.25">
      <c r="A796" s="27"/>
      <c r="B796" s="27"/>
      <c r="C796" s="27"/>
      <c r="D796" s="27"/>
      <c r="E796" s="28" t="str">
        <f>+IF(C796&lt;&gt;"",VLOOKUP(MID(C796,18,5),NIVELES!$A$133:$B$213,2,0),"")</f>
        <v/>
      </c>
      <c r="F796" s="88"/>
      <c r="G796" s="28" t="str">
        <f>IF(F796&lt;&gt;"",VLOOKUP(F796,NIVELES!$A$246:$C$464,3,0),"")</f>
        <v/>
      </c>
      <c r="H796" s="27"/>
      <c r="I796" s="27"/>
      <c r="J796" s="27"/>
      <c r="K796" s="107"/>
      <c r="L796" s="27"/>
      <c r="M796" s="46"/>
      <c r="N796" s="46"/>
      <c r="O796" s="46"/>
      <c r="P796" s="46"/>
      <c r="Q796" s="46"/>
      <c r="R796" s="46"/>
      <c r="S796" s="46"/>
      <c r="T796" s="46"/>
      <c r="U796" s="46"/>
      <c r="V796" s="46"/>
      <c r="W796" s="46"/>
      <c r="X796" s="46"/>
      <c r="Y796" s="41" t="str">
        <f>IF(A796&lt;&gt;"",IF(D796="DIRECCIÓN_DE_TRANSFERENCIAS","280 0031",VLOOKUP(C796,NIVELES!$A$14:$B$105,2,0)),"")</f>
        <v/>
      </c>
      <c r="Z796" s="106"/>
      <c r="AA796" s="43" t="str">
        <f>+IF(D796&lt;&gt;"",VLOOKUP(D796,NIVELES!$D$19:$H$25,2,0),"")</f>
        <v/>
      </c>
      <c r="AB796" s="28" t="str">
        <f>+IF(D796&lt;&gt;"",VLOOKUP(D796,NIVELES!$D$19:$H$25,3,0),"")</f>
        <v/>
      </c>
      <c r="AC796" s="28" t="str">
        <f>+IF(D796&lt;&gt;"",VLOOKUP(D796,NIVELES!$D$19:$H$25,4,0),"")</f>
        <v/>
      </c>
      <c r="AD796" s="28" t="str">
        <f>+IF(D796&lt;&gt;"",VLOOKUP(D796,NIVELES!$D$19:$H$25,5,0),"")</f>
        <v/>
      </c>
      <c r="AE796" s="44" t="str">
        <f>IF(AF796&lt;&gt;"",VLOOKUP(AF796,NIVELES!$F$495:$G$540,2,0),"")</f>
        <v/>
      </c>
      <c r="AF796" s="27"/>
      <c r="AG796" s="27"/>
      <c r="AH796" s="28" t="str">
        <f>+IF(AG796&lt;&gt;"",VLOOKUP(AG796,NIVELES!$A$800:$B$876,2,0),"")</f>
        <v/>
      </c>
      <c r="AI796" s="27"/>
      <c r="AJ796" s="27"/>
      <c r="AK796" s="28" t="str">
        <f>IF(AJ796&lt;&gt;"",+VLOOKUP(AJ796,NIVELES!$A$890:$B$1237,2,0),"")</f>
        <v/>
      </c>
      <c r="AL796" s="29"/>
      <c r="AM796" s="29"/>
      <c r="AN796" s="29"/>
      <c r="AO796" s="29"/>
      <c r="AP796" s="29"/>
      <c r="AQ796" s="29"/>
      <c r="AR796" s="29"/>
      <c r="AS796" s="29"/>
      <c r="AT796" s="29"/>
      <c r="AU796" s="29"/>
      <c r="AV796" s="29"/>
      <c r="AW796" s="29"/>
      <c r="AX796" s="29"/>
      <c r="AY796" s="31">
        <f t="shared" si="97"/>
        <v>0</v>
      </c>
      <c r="AZ796" s="30" t="str">
        <f t="shared" si="98"/>
        <v xml:space="preserve"> </v>
      </c>
      <c r="BA796" s="35" t="str">
        <f t="shared" si="99"/>
        <v xml:space="preserve"> </v>
      </c>
      <c r="BB796" s="108"/>
      <c r="BC796" s="108"/>
      <c r="BD796" s="108"/>
      <c r="BE796" s="136" t="str">
        <f t="shared" si="100"/>
        <v/>
      </c>
      <c r="BF796" s="108"/>
      <c r="BG796" s="110"/>
      <c r="BH796" s="110"/>
      <c r="BI796" s="110"/>
      <c r="BJ796" s="137" t="str">
        <f t="shared" si="101"/>
        <v/>
      </c>
      <c r="BK796" s="110"/>
      <c r="BL796" s="108"/>
      <c r="BM796" s="108"/>
      <c r="BN796" s="108"/>
      <c r="BO796" s="135" t="str">
        <f t="shared" si="102"/>
        <v/>
      </c>
      <c r="BP796" s="108"/>
      <c r="BQ796" s="108"/>
      <c r="BR796" s="108"/>
      <c r="BS796" s="108"/>
      <c r="BT796" s="135" t="str">
        <f t="shared" si="103"/>
        <v/>
      </c>
      <c r="BU796" s="108"/>
      <c r="BV796" s="108"/>
      <c r="BW796" s="108"/>
      <c r="BX796" s="108"/>
      <c r="BY796" s="135" t="str">
        <f t="shared" si="104"/>
        <v/>
      </c>
      <c r="BZ796" s="108"/>
    </row>
    <row r="797" spans="1:78" x14ac:dyDescent="0.25">
      <c r="A797" s="27"/>
      <c r="B797" s="27"/>
      <c r="C797" s="27"/>
      <c r="D797" s="27"/>
      <c r="E797" s="28" t="str">
        <f>+IF(C797&lt;&gt;"",VLOOKUP(MID(C797,18,5),NIVELES!$A$133:$B$213,2,0),"")</f>
        <v/>
      </c>
      <c r="F797" s="88"/>
      <c r="G797" s="28" t="str">
        <f>IF(F797&lt;&gt;"",VLOOKUP(F797,NIVELES!$A$246:$C$464,3,0),"")</f>
        <v/>
      </c>
      <c r="H797" s="27"/>
      <c r="I797" s="27"/>
      <c r="J797" s="27"/>
      <c r="K797" s="107"/>
      <c r="L797" s="27"/>
      <c r="M797" s="46"/>
      <c r="N797" s="46"/>
      <c r="O797" s="46"/>
      <c r="P797" s="46"/>
      <c r="Q797" s="46"/>
      <c r="R797" s="46"/>
      <c r="S797" s="46"/>
      <c r="T797" s="46"/>
      <c r="U797" s="46"/>
      <c r="V797" s="46"/>
      <c r="W797" s="46"/>
      <c r="X797" s="46"/>
      <c r="Y797" s="41" t="str">
        <f>IF(A797&lt;&gt;"",IF(D797="DIRECCIÓN_DE_TRANSFERENCIAS","280 0031",VLOOKUP(C797,NIVELES!$A$14:$B$105,2,0)),"")</f>
        <v/>
      </c>
      <c r="Z797" s="106"/>
      <c r="AA797" s="43" t="str">
        <f>+IF(D797&lt;&gt;"",VLOOKUP(D797,NIVELES!$D$19:$H$25,2,0),"")</f>
        <v/>
      </c>
      <c r="AB797" s="28" t="str">
        <f>+IF(D797&lt;&gt;"",VLOOKUP(D797,NIVELES!$D$19:$H$25,3,0),"")</f>
        <v/>
      </c>
      <c r="AC797" s="28" t="str">
        <f>+IF(D797&lt;&gt;"",VLOOKUP(D797,NIVELES!$D$19:$H$25,4,0),"")</f>
        <v/>
      </c>
      <c r="AD797" s="28" t="str">
        <f>+IF(D797&lt;&gt;"",VLOOKUP(D797,NIVELES!$D$19:$H$25,5,0),"")</f>
        <v/>
      </c>
      <c r="AE797" s="44" t="str">
        <f>IF(AF797&lt;&gt;"",VLOOKUP(AF797,NIVELES!$F$495:$G$540,2,0),"")</f>
        <v/>
      </c>
      <c r="AF797" s="27"/>
      <c r="AG797" s="27"/>
      <c r="AH797" s="28" t="str">
        <f>+IF(AG797&lt;&gt;"",VLOOKUP(AG797,NIVELES!$A$800:$B$876,2,0),"")</f>
        <v/>
      </c>
      <c r="AI797" s="27"/>
      <c r="AJ797" s="27"/>
      <c r="AK797" s="28" t="str">
        <f>IF(AJ797&lt;&gt;"",+VLOOKUP(AJ797,NIVELES!$A$890:$B$1237,2,0),"")</f>
        <v/>
      </c>
      <c r="AL797" s="29"/>
      <c r="AM797" s="29"/>
      <c r="AN797" s="29"/>
      <c r="AO797" s="29"/>
      <c r="AP797" s="29"/>
      <c r="AQ797" s="29"/>
      <c r="AR797" s="29"/>
      <c r="AS797" s="29"/>
      <c r="AT797" s="29"/>
      <c r="AU797" s="29"/>
      <c r="AV797" s="29"/>
      <c r="AW797" s="29"/>
      <c r="AX797" s="29"/>
      <c r="AY797" s="31">
        <f t="shared" si="97"/>
        <v>0</v>
      </c>
      <c r="AZ797" s="30" t="str">
        <f t="shared" si="98"/>
        <v xml:space="preserve"> </v>
      </c>
      <c r="BA797" s="35" t="str">
        <f t="shared" si="99"/>
        <v xml:space="preserve"> </v>
      </c>
      <c r="BB797" s="108"/>
      <c r="BC797" s="108"/>
      <c r="BD797" s="108"/>
      <c r="BE797" s="136" t="str">
        <f t="shared" si="100"/>
        <v/>
      </c>
      <c r="BF797" s="108"/>
      <c r="BG797" s="110"/>
      <c r="BH797" s="110"/>
      <c r="BI797" s="110"/>
      <c r="BJ797" s="137" t="str">
        <f t="shared" si="101"/>
        <v/>
      </c>
      <c r="BK797" s="110"/>
      <c r="BL797" s="108"/>
      <c r="BM797" s="108"/>
      <c r="BN797" s="108"/>
      <c r="BO797" s="135" t="str">
        <f t="shared" si="102"/>
        <v/>
      </c>
      <c r="BP797" s="108"/>
      <c r="BQ797" s="108"/>
      <c r="BR797" s="108"/>
      <c r="BS797" s="108"/>
      <c r="BT797" s="135" t="str">
        <f t="shared" si="103"/>
        <v/>
      </c>
      <c r="BU797" s="108"/>
      <c r="BV797" s="108"/>
      <c r="BW797" s="108"/>
      <c r="BX797" s="108"/>
      <c r="BY797" s="135" t="str">
        <f t="shared" si="104"/>
        <v/>
      </c>
      <c r="BZ797" s="108"/>
    </row>
    <row r="798" spans="1:78" x14ac:dyDescent="0.25">
      <c r="A798" s="27"/>
      <c r="B798" s="27"/>
      <c r="C798" s="27"/>
      <c r="D798" s="27"/>
      <c r="E798" s="28" t="str">
        <f>+IF(C798&lt;&gt;"",VLOOKUP(MID(C798,18,5),NIVELES!$A$133:$B$213,2,0),"")</f>
        <v/>
      </c>
      <c r="F798" s="88"/>
      <c r="G798" s="28" t="str">
        <f>IF(F798&lt;&gt;"",VLOOKUP(F798,NIVELES!$A$246:$C$464,3,0),"")</f>
        <v/>
      </c>
      <c r="H798" s="27"/>
      <c r="I798" s="27"/>
      <c r="J798" s="27"/>
      <c r="K798" s="107"/>
      <c r="L798" s="27"/>
      <c r="M798" s="46"/>
      <c r="N798" s="46"/>
      <c r="O798" s="46"/>
      <c r="P798" s="46"/>
      <c r="Q798" s="46"/>
      <c r="R798" s="46"/>
      <c r="S798" s="46"/>
      <c r="T798" s="46"/>
      <c r="U798" s="46"/>
      <c r="V798" s="46"/>
      <c r="W798" s="46"/>
      <c r="X798" s="46"/>
      <c r="Y798" s="41" t="str">
        <f>IF(A798&lt;&gt;"",IF(D798="DIRECCIÓN_DE_TRANSFERENCIAS","280 0031",VLOOKUP(C798,NIVELES!$A$14:$B$105,2,0)),"")</f>
        <v/>
      </c>
      <c r="Z798" s="106"/>
      <c r="AA798" s="43" t="str">
        <f>+IF(D798&lt;&gt;"",VLOOKUP(D798,NIVELES!$D$19:$H$25,2,0),"")</f>
        <v/>
      </c>
      <c r="AB798" s="28" t="str">
        <f>+IF(D798&lt;&gt;"",VLOOKUP(D798,NIVELES!$D$19:$H$25,3,0),"")</f>
        <v/>
      </c>
      <c r="AC798" s="28" t="str">
        <f>+IF(D798&lt;&gt;"",VLOOKUP(D798,NIVELES!$D$19:$H$25,4,0),"")</f>
        <v/>
      </c>
      <c r="AD798" s="28" t="str">
        <f>+IF(D798&lt;&gt;"",VLOOKUP(D798,NIVELES!$D$19:$H$25,5,0),"")</f>
        <v/>
      </c>
      <c r="AE798" s="44" t="str">
        <f>IF(AF798&lt;&gt;"",VLOOKUP(AF798,NIVELES!$F$495:$G$540,2,0),"")</f>
        <v/>
      </c>
      <c r="AF798" s="27"/>
      <c r="AG798" s="27"/>
      <c r="AH798" s="28" t="str">
        <f>+IF(AG798&lt;&gt;"",VLOOKUP(AG798,NIVELES!$A$800:$B$876,2,0),"")</f>
        <v/>
      </c>
      <c r="AI798" s="27"/>
      <c r="AJ798" s="27"/>
      <c r="AK798" s="28" t="str">
        <f>IF(AJ798&lt;&gt;"",+VLOOKUP(AJ798,NIVELES!$A$890:$B$1237,2,0),"")</f>
        <v/>
      </c>
      <c r="AL798" s="29"/>
      <c r="AM798" s="29"/>
      <c r="AN798" s="29"/>
      <c r="AO798" s="29"/>
      <c r="AP798" s="29"/>
      <c r="AQ798" s="29"/>
      <c r="AR798" s="29"/>
      <c r="AS798" s="29"/>
      <c r="AT798" s="29"/>
      <c r="AU798" s="29"/>
      <c r="AV798" s="29"/>
      <c r="AW798" s="29"/>
      <c r="AX798" s="29"/>
      <c r="AY798" s="31">
        <f t="shared" si="97"/>
        <v>0</v>
      </c>
      <c r="AZ798" s="30" t="str">
        <f t="shared" si="98"/>
        <v xml:space="preserve"> </v>
      </c>
      <c r="BA798" s="35" t="str">
        <f t="shared" si="99"/>
        <v xml:space="preserve"> </v>
      </c>
      <c r="BB798" s="108"/>
      <c r="BC798" s="108"/>
      <c r="BD798" s="108"/>
      <c r="BE798" s="136" t="str">
        <f t="shared" si="100"/>
        <v/>
      </c>
      <c r="BF798" s="108"/>
      <c r="BG798" s="110"/>
      <c r="BH798" s="110"/>
      <c r="BI798" s="110"/>
      <c r="BJ798" s="137" t="str">
        <f t="shared" si="101"/>
        <v/>
      </c>
      <c r="BK798" s="110"/>
      <c r="BL798" s="108"/>
      <c r="BM798" s="108"/>
      <c r="BN798" s="108"/>
      <c r="BO798" s="135" t="str">
        <f t="shared" si="102"/>
        <v/>
      </c>
      <c r="BP798" s="108"/>
      <c r="BQ798" s="108"/>
      <c r="BR798" s="108"/>
      <c r="BS798" s="108"/>
      <c r="BT798" s="135" t="str">
        <f t="shared" si="103"/>
        <v/>
      </c>
      <c r="BU798" s="108"/>
      <c r="BV798" s="108"/>
      <c r="BW798" s="108"/>
      <c r="BX798" s="108"/>
      <c r="BY798" s="135" t="str">
        <f t="shared" si="104"/>
        <v/>
      </c>
      <c r="BZ798" s="108"/>
    </row>
    <row r="799" spans="1:78" x14ac:dyDescent="0.25">
      <c r="A799" s="27"/>
      <c r="B799" s="27"/>
      <c r="C799" s="27"/>
      <c r="D799" s="27"/>
      <c r="E799" s="28" t="str">
        <f>+IF(C799&lt;&gt;"",VLOOKUP(MID(C799,18,5),NIVELES!$A$133:$B$213,2,0),"")</f>
        <v/>
      </c>
      <c r="F799" s="88"/>
      <c r="G799" s="28" t="str">
        <f>IF(F799&lt;&gt;"",VLOOKUP(F799,NIVELES!$A$246:$C$464,3,0),"")</f>
        <v/>
      </c>
      <c r="H799" s="27"/>
      <c r="I799" s="27"/>
      <c r="J799" s="27"/>
      <c r="K799" s="107"/>
      <c r="L799" s="27"/>
      <c r="M799" s="46"/>
      <c r="N799" s="46"/>
      <c r="O799" s="46"/>
      <c r="P799" s="46"/>
      <c r="Q799" s="46"/>
      <c r="R799" s="46"/>
      <c r="S799" s="46"/>
      <c r="T799" s="46"/>
      <c r="U799" s="46"/>
      <c r="V799" s="46"/>
      <c r="W799" s="46"/>
      <c r="X799" s="46"/>
      <c r="Y799" s="41" t="str">
        <f>IF(A799&lt;&gt;"",IF(D799="DIRECCIÓN_DE_TRANSFERENCIAS","280 0031",VLOOKUP(C799,NIVELES!$A$14:$B$105,2,0)),"")</f>
        <v/>
      </c>
      <c r="Z799" s="106"/>
      <c r="AA799" s="43" t="str">
        <f>+IF(D799&lt;&gt;"",VLOOKUP(D799,NIVELES!$D$19:$H$25,2,0),"")</f>
        <v/>
      </c>
      <c r="AB799" s="28" t="str">
        <f>+IF(D799&lt;&gt;"",VLOOKUP(D799,NIVELES!$D$19:$H$25,3,0),"")</f>
        <v/>
      </c>
      <c r="AC799" s="28" t="str">
        <f>+IF(D799&lt;&gt;"",VLOOKUP(D799,NIVELES!$D$19:$H$25,4,0),"")</f>
        <v/>
      </c>
      <c r="AD799" s="28" t="str">
        <f>+IF(D799&lt;&gt;"",VLOOKUP(D799,NIVELES!$D$19:$H$25,5,0),"")</f>
        <v/>
      </c>
      <c r="AE799" s="44" t="str">
        <f>IF(AF799&lt;&gt;"",VLOOKUP(AF799,NIVELES!$F$495:$G$540,2,0),"")</f>
        <v/>
      </c>
      <c r="AF799" s="27"/>
      <c r="AG799" s="27"/>
      <c r="AH799" s="28" t="str">
        <f>+IF(AG799&lt;&gt;"",VLOOKUP(AG799,NIVELES!$A$800:$B$876,2,0),"")</f>
        <v/>
      </c>
      <c r="AI799" s="27"/>
      <c r="AJ799" s="27"/>
      <c r="AK799" s="28" t="str">
        <f>IF(AJ799&lt;&gt;"",+VLOOKUP(AJ799,NIVELES!$A$890:$B$1237,2,0),"")</f>
        <v/>
      </c>
      <c r="AL799" s="29"/>
      <c r="AM799" s="29"/>
      <c r="AN799" s="29"/>
      <c r="AO799" s="29"/>
      <c r="AP799" s="29"/>
      <c r="AQ799" s="29"/>
      <c r="AR799" s="29"/>
      <c r="AS799" s="29"/>
      <c r="AT799" s="29"/>
      <c r="AU799" s="29"/>
      <c r="AV799" s="29"/>
      <c r="AW799" s="29"/>
      <c r="AX799" s="29"/>
      <c r="AY799" s="31">
        <f t="shared" si="97"/>
        <v>0</v>
      </c>
      <c r="AZ799" s="30" t="str">
        <f t="shared" si="98"/>
        <v xml:space="preserve"> </v>
      </c>
      <c r="BA799" s="35" t="str">
        <f t="shared" si="99"/>
        <v xml:space="preserve"> </v>
      </c>
      <c r="BB799" s="108"/>
      <c r="BC799" s="108"/>
      <c r="BD799" s="108"/>
      <c r="BE799" s="136" t="str">
        <f t="shared" si="100"/>
        <v/>
      </c>
      <c r="BF799" s="108"/>
      <c r="BG799" s="110"/>
      <c r="BH799" s="110"/>
      <c r="BI799" s="110"/>
      <c r="BJ799" s="137" t="str">
        <f t="shared" si="101"/>
        <v/>
      </c>
      <c r="BK799" s="110"/>
      <c r="BL799" s="108"/>
      <c r="BM799" s="108"/>
      <c r="BN799" s="108"/>
      <c r="BO799" s="135" t="str">
        <f t="shared" si="102"/>
        <v/>
      </c>
      <c r="BP799" s="108"/>
      <c r="BQ799" s="108"/>
      <c r="BR799" s="108"/>
      <c r="BS799" s="108"/>
      <c r="BT799" s="135" t="str">
        <f t="shared" si="103"/>
        <v/>
      </c>
      <c r="BU799" s="108"/>
      <c r="BV799" s="108"/>
      <c r="BW799" s="108"/>
      <c r="BX799" s="108"/>
      <c r="BY799" s="135" t="str">
        <f t="shared" si="104"/>
        <v/>
      </c>
      <c r="BZ799" s="108"/>
    </row>
    <row r="800" spans="1:78" x14ac:dyDescent="0.25">
      <c r="A800" s="27"/>
      <c r="B800" s="27"/>
      <c r="C800" s="27"/>
      <c r="D800" s="27"/>
      <c r="E800" s="28" t="str">
        <f>+IF(C800&lt;&gt;"",VLOOKUP(MID(C800,18,5),NIVELES!$A$133:$B$213,2,0),"")</f>
        <v/>
      </c>
      <c r="F800" s="88"/>
      <c r="G800" s="28" t="str">
        <f>IF(F800&lt;&gt;"",VLOOKUP(F800,NIVELES!$A$246:$C$464,3,0),"")</f>
        <v/>
      </c>
      <c r="H800" s="27"/>
      <c r="I800" s="27"/>
      <c r="J800" s="27"/>
      <c r="K800" s="107"/>
      <c r="L800" s="27"/>
      <c r="M800" s="46"/>
      <c r="N800" s="46"/>
      <c r="O800" s="46"/>
      <c r="P800" s="46"/>
      <c r="Q800" s="46"/>
      <c r="R800" s="46"/>
      <c r="S800" s="46"/>
      <c r="T800" s="46"/>
      <c r="U800" s="46"/>
      <c r="V800" s="46"/>
      <c r="W800" s="46"/>
      <c r="X800" s="46"/>
      <c r="Y800" s="41" t="str">
        <f>IF(A800&lt;&gt;"",IF(D800="DIRECCIÓN_DE_TRANSFERENCIAS","280 0031",VLOOKUP(C800,NIVELES!$A$14:$B$105,2,0)),"")</f>
        <v/>
      </c>
      <c r="Z800" s="106"/>
      <c r="AA800" s="43" t="str">
        <f>+IF(D800&lt;&gt;"",VLOOKUP(D800,NIVELES!$D$19:$H$25,2,0),"")</f>
        <v/>
      </c>
      <c r="AB800" s="28" t="str">
        <f>+IF(D800&lt;&gt;"",VLOOKUP(D800,NIVELES!$D$19:$H$25,3,0),"")</f>
        <v/>
      </c>
      <c r="AC800" s="28" t="str">
        <f>+IF(D800&lt;&gt;"",VLOOKUP(D800,NIVELES!$D$19:$H$25,4,0),"")</f>
        <v/>
      </c>
      <c r="AD800" s="28" t="str">
        <f>+IF(D800&lt;&gt;"",VLOOKUP(D800,NIVELES!$D$19:$H$25,5,0),"")</f>
        <v/>
      </c>
      <c r="AE800" s="44" t="str">
        <f>IF(AF800&lt;&gt;"",VLOOKUP(AF800,NIVELES!$F$495:$G$540,2,0),"")</f>
        <v/>
      </c>
      <c r="AF800" s="27"/>
      <c r="AG800" s="27"/>
      <c r="AH800" s="28" t="str">
        <f>+IF(AG800&lt;&gt;"",VLOOKUP(AG800,NIVELES!$A$800:$B$876,2,0),"")</f>
        <v/>
      </c>
      <c r="AI800" s="27"/>
      <c r="AJ800" s="27"/>
      <c r="AK800" s="28" t="str">
        <f>IF(AJ800&lt;&gt;"",+VLOOKUP(AJ800,NIVELES!$A$890:$B$1237,2,0),"")</f>
        <v/>
      </c>
      <c r="AL800" s="29"/>
      <c r="AM800" s="29"/>
      <c r="AN800" s="29"/>
      <c r="AO800" s="29"/>
      <c r="AP800" s="29"/>
      <c r="AQ800" s="29"/>
      <c r="AR800" s="29"/>
      <c r="AS800" s="29"/>
      <c r="AT800" s="29"/>
      <c r="AU800" s="29"/>
      <c r="AV800" s="29"/>
      <c r="AW800" s="29"/>
      <c r="AX800" s="29"/>
      <c r="AY800" s="31">
        <f t="shared" si="97"/>
        <v>0</v>
      </c>
      <c r="AZ800" s="30" t="str">
        <f t="shared" si="98"/>
        <v xml:space="preserve"> </v>
      </c>
      <c r="BA800" s="35" t="str">
        <f t="shared" si="99"/>
        <v xml:space="preserve"> </v>
      </c>
      <c r="BB800" s="108"/>
      <c r="BC800" s="108"/>
      <c r="BD800" s="108"/>
      <c r="BE800" s="136" t="str">
        <f t="shared" si="100"/>
        <v/>
      </c>
      <c r="BF800" s="108"/>
      <c r="BG800" s="110"/>
      <c r="BH800" s="110"/>
      <c r="BI800" s="110"/>
      <c r="BJ800" s="137" t="str">
        <f t="shared" si="101"/>
        <v/>
      </c>
      <c r="BK800" s="110"/>
      <c r="BL800" s="108"/>
      <c r="BM800" s="108"/>
      <c r="BN800" s="108"/>
      <c r="BO800" s="135" t="str">
        <f t="shared" si="102"/>
        <v/>
      </c>
      <c r="BP800" s="108"/>
      <c r="BQ800" s="108"/>
      <c r="BR800" s="108"/>
      <c r="BS800" s="108"/>
      <c r="BT800" s="135" t="str">
        <f t="shared" si="103"/>
        <v/>
      </c>
      <c r="BU800" s="108"/>
      <c r="BV800" s="108"/>
      <c r="BW800" s="108"/>
      <c r="BX800" s="108"/>
      <c r="BY800" s="135" t="str">
        <f t="shared" si="104"/>
        <v/>
      </c>
      <c r="BZ800" s="108"/>
    </row>
    <row r="801" spans="1:78" x14ac:dyDescent="0.25">
      <c r="A801" s="27"/>
      <c r="B801" s="27"/>
      <c r="C801" s="27"/>
      <c r="D801" s="27"/>
      <c r="E801" s="28" t="str">
        <f>+IF(C801&lt;&gt;"",VLOOKUP(MID(C801,18,5),NIVELES!$A$133:$B$213,2,0),"")</f>
        <v/>
      </c>
      <c r="F801" s="88"/>
      <c r="G801" s="28" t="str">
        <f>IF(F801&lt;&gt;"",VLOOKUP(F801,NIVELES!$A$246:$C$464,3,0),"")</f>
        <v/>
      </c>
      <c r="H801" s="27"/>
      <c r="I801" s="27"/>
      <c r="J801" s="27"/>
      <c r="K801" s="107"/>
      <c r="L801" s="27"/>
      <c r="M801" s="46"/>
      <c r="N801" s="46"/>
      <c r="O801" s="46"/>
      <c r="P801" s="46"/>
      <c r="Q801" s="46"/>
      <c r="R801" s="46"/>
      <c r="S801" s="46"/>
      <c r="T801" s="46"/>
      <c r="U801" s="46"/>
      <c r="V801" s="46"/>
      <c r="W801" s="46"/>
      <c r="X801" s="46"/>
      <c r="Y801" s="41" t="str">
        <f>IF(A801&lt;&gt;"",IF(D801="DIRECCIÓN_DE_TRANSFERENCIAS","280 0031",VLOOKUP(C801,NIVELES!$A$14:$B$105,2,0)),"")</f>
        <v/>
      </c>
      <c r="Z801" s="106"/>
      <c r="AA801" s="43" t="str">
        <f>+IF(D801&lt;&gt;"",VLOOKUP(D801,NIVELES!$D$19:$H$25,2,0),"")</f>
        <v/>
      </c>
      <c r="AB801" s="28" t="str">
        <f>+IF(D801&lt;&gt;"",VLOOKUP(D801,NIVELES!$D$19:$H$25,3,0),"")</f>
        <v/>
      </c>
      <c r="AC801" s="28" t="str">
        <f>+IF(D801&lt;&gt;"",VLOOKUP(D801,NIVELES!$D$19:$H$25,4,0),"")</f>
        <v/>
      </c>
      <c r="AD801" s="28" t="str">
        <f>+IF(D801&lt;&gt;"",VLOOKUP(D801,NIVELES!$D$19:$H$25,5,0),"")</f>
        <v/>
      </c>
      <c r="AE801" s="44" t="str">
        <f>IF(AF801&lt;&gt;"",VLOOKUP(AF801,NIVELES!$F$495:$G$540,2,0),"")</f>
        <v/>
      </c>
      <c r="AF801" s="27"/>
      <c r="AG801" s="27"/>
      <c r="AH801" s="28" t="str">
        <f>+IF(AG801&lt;&gt;"",VLOOKUP(AG801,NIVELES!$A$800:$B$876,2,0),"")</f>
        <v/>
      </c>
      <c r="AI801" s="27"/>
      <c r="AJ801" s="27"/>
      <c r="AK801" s="28" t="str">
        <f>IF(AJ801&lt;&gt;"",+VLOOKUP(AJ801,NIVELES!$A$890:$B$1237,2,0),"")</f>
        <v/>
      </c>
      <c r="AL801" s="29"/>
      <c r="AM801" s="29"/>
      <c r="AN801" s="29"/>
      <c r="AO801" s="29"/>
      <c r="AP801" s="29"/>
      <c r="AQ801" s="29"/>
      <c r="AR801" s="29"/>
      <c r="AS801" s="29"/>
      <c r="AT801" s="29"/>
      <c r="AU801" s="29"/>
      <c r="AV801" s="29"/>
      <c r="AW801" s="29"/>
      <c r="AX801" s="29"/>
      <c r="AY801" s="31">
        <f t="shared" si="97"/>
        <v>0</v>
      </c>
      <c r="AZ801" s="30" t="str">
        <f t="shared" si="98"/>
        <v xml:space="preserve"> </v>
      </c>
      <c r="BA801" s="35" t="str">
        <f t="shared" si="99"/>
        <v xml:space="preserve"> </v>
      </c>
      <c r="BB801" s="108"/>
      <c r="BC801" s="108"/>
      <c r="BD801" s="108"/>
      <c r="BE801" s="136" t="str">
        <f t="shared" si="100"/>
        <v/>
      </c>
      <c r="BF801" s="108"/>
      <c r="BG801" s="110"/>
      <c r="BH801" s="110"/>
      <c r="BI801" s="110"/>
      <c r="BJ801" s="137" t="str">
        <f t="shared" si="101"/>
        <v/>
      </c>
      <c r="BK801" s="110"/>
      <c r="BL801" s="108"/>
      <c r="BM801" s="108"/>
      <c r="BN801" s="108"/>
      <c r="BO801" s="135" t="str">
        <f t="shared" si="102"/>
        <v/>
      </c>
      <c r="BP801" s="108"/>
      <c r="BQ801" s="108"/>
      <c r="BR801" s="108"/>
      <c r="BS801" s="108"/>
      <c r="BT801" s="135" t="str">
        <f t="shared" si="103"/>
        <v/>
      </c>
      <c r="BU801" s="108"/>
      <c r="BV801" s="108"/>
      <c r="BW801" s="108"/>
      <c r="BX801" s="108"/>
      <c r="BY801" s="135" t="str">
        <f t="shared" si="104"/>
        <v/>
      </c>
      <c r="BZ801" s="108"/>
    </row>
    <row r="802" spans="1:78" x14ac:dyDescent="0.25">
      <c r="A802" s="27"/>
      <c r="B802" s="27"/>
      <c r="C802" s="27"/>
      <c r="D802" s="27"/>
      <c r="E802" s="28" t="str">
        <f>+IF(C802&lt;&gt;"",VLOOKUP(MID(C802,18,5),NIVELES!$A$133:$B$213,2,0),"")</f>
        <v/>
      </c>
      <c r="F802" s="88"/>
      <c r="G802" s="28" t="str">
        <f>IF(F802&lt;&gt;"",VLOOKUP(F802,NIVELES!$A$246:$C$464,3,0),"")</f>
        <v/>
      </c>
      <c r="H802" s="27"/>
      <c r="I802" s="27"/>
      <c r="J802" s="27"/>
      <c r="K802" s="107"/>
      <c r="L802" s="27"/>
      <c r="M802" s="46"/>
      <c r="N802" s="46"/>
      <c r="O802" s="46"/>
      <c r="P802" s="46"/>
      <c r="Q802" s="46"/>
      <c r="R802" s="46"/>
      <c r="S802" s="46"/>
      <c r="T802" s="46"/>
      <c r="U802" s="46"/>
      <c r="V802" s="46"/>
      <c r="W802" s="46"/>
      <c r="X802" s="46"/>
      <c r="Y802" s="41" t="str">
        <f>IF(A802&lt;&gt;"",IF(D802="DIRECCIÓN_DE_TRANSFERENCIAS","280 0031",VLOOKUP(C802,NIVELES!$A$14:$B$105,2,0)),"")</f>
        <v/>
      </c>
      <c r="Z802" s="106"/>
      <c r="AA802" s="43" t="str">
        <f>+IF(D802&lt;&gt;"",VLOOKUP(D802,NIVELES!$D$19:$H$25,2,0),"")</f>
        <v/>
      </c>
      <c r="AB802" s="28" t="str">
        <f>+IF(D802&lt;&gt;"",VLOOKUP(D802,NIVELES!$D$19:$H$25,3,0),"")</f>
        <v/>
      </c>
      <c r="AC802" s="28" t="str">
        <f>+IF(D802&lt;&gt;"",VLOOKUP(D802,NIVELES!$D$19:$H$25,4,0),"")</f>
        <v/>
      </c>
      <c r="AD802" s="28" t="str">
        <f>+IF(D802&lt;&gt;"",VLOOKUP(D802,NIVELES!$D$19:$H$25,5,0),"")</f>
        <v/>
      </c>
      <c r="AE802" s="44" t="str">
        <f>IF(AF802&lt;&gt;"",VLOOKUP(AF802,NIVELES!$F$495:$G$540,2,0),"")</f>
        <v/>
      </c>
      <c r="AF802" s="27"/>
      <c r="AG802" s="27"/>
      <c r="AH802" s="28" t="str">
        <f>+IF(AG802&lt;&gt;"",VLOOKUP(AG802,NIVELES!$A$800:$B$876,2,0),"")</f>
        <v/>
      </c>
      <c r="AI802" s="27"/>
      <c r="AJ802" s="27"/>
      <c r="AK802" s="28" t="str">
        <f>IF(AJ802&lt;&gt;"",+VLOOKUP(AJ802,NIVELES!$A$890:$B$1237,2,0),"")</f>
        <v/>
      </c>
      <c r="AL802" s="29"/>
      <c r="AM802" s="29"/>
      <c r="AN802" s="29"/>
      <c r="AO802" s="29"/>
      <c r="AP802" s="29"/>
      <c r="AQ802" s="29"/>
      <c r="AR802" s="29"/>
      <c r="AS802" s="29"/>
      <c r="AT802" s="29"/>
      <c r="AU802" s="29"/>
      <c r="AV802" s="29"/>
      <c r="AW802" s="29"/>
      <c r="AX802" s="29"/>
      <c r="AY802" s="31">
        <f t="shared" si="97"/>
        <v>0</v>
      </c>
      <c r="AZ802" s="30" t="str">
        <f t="shared" si="98"/>
        <v xml:space="preserve"> </v>
      </c>
      <c r="BA802" s="35" t="str">
        <f t="shared" si="99"/>
        <v xml:space="preserve"> </v>
      </c>
      <c r="BB802" s="108"/>
      <c r="BC802" s="108"/>
      <c r="BD802" s="108"/>
      <c r="BE802" s="136" t="str">
        <f t="shared" si="100"/>
        <v/>
      </c>
      <c r="BF802" s="108"/>
      <c r="BG802" s="110"/>
      <c r="BH802" s="110"/>
      <c r="BI802" s="110"/>
      <c r="BJ802" s="137" t="str">
        <f t="shared" si="101"/>
        <v/>
      </c>
      <c r="BK802" s="110"/>
      <c r="BL802" s="108"/>
      <c r="BM802" s="108"/>
      <c r="BN802" s="108"/>
      <c r="BO802" s="135" t="str">
        <f t="shared" si="102"/>
        <v/>
      </c>
      <c r="BP802" s="108"/>
      <c r="BQ802" s="108"/>
      <c r="BR802" s="108"/>
      <c r="BS802" s="108"/>
      <c r="BT802" s="135" t="str">
        <f t="shared" si="103"/>
        <v/>
      </c>
      <c r="BU802" s="108"/>
      <c r="BV802" s="108"/>
      <c r="BW802" s="108"/>
      <c r="BX802" s="108"/>
      <c r="BY802" s="135" t="str">
        <f t="shared" si="104"/>
        <v/>
      </c>
      <c r="BZ802" s="108"/>
    </row>
    <row r="803" spans="1:78" x14ac:dyDescent="0.25">
      <c r="A803" s="27"/>
      <c r="B803" s="27"/>
      <c r="C803" s="27"/>
      <c r="D803" s="27"/>
      <c r="E803" s="28" t="str">
        <f>+IF(C803&lt;&gt;"",VLOOKUP(MID(C803,18,5),NIVELES!$A$133:$B$213,2,0),"")</f>
        <v/>
      </c>
      <c r="F803" s="88"/>
      <c r="G803" s="28" t="str">
        <f>IF(F803&lt;&gt;"",VLOOKUP(F803,NIVELES!$A$246:$C$464,3,0),"")</f>
        <v/>
      </c>
      <c r="H803" s="27"/>
      <c r="I803" s="27"/>
      <c r="J803" s="27"/>
      <c r="K803" s="107"/>
      <c r="L803" s="27"/>
      <c r="M803" s="46"/>
      <c r="N803" s="46"/>
      <c r="O803" s="46"/>
      <c r="P803" s="46"/>
      <c r="Q803" s="46"/>
      <c r="R803" s="46"/>
      <c r="S803" s="46"/>
      <c r="T803" s="46"/>
      <c r="U803" s="46"/>
      <c r="V803" s="46"/>
      <c r="W803" s="46"/>
      <c r="X803" s="46"/>
      <c r="Y803" s="41" t="str">
        <f>IF(A803&lt;&gt;"",IF(D803="DIRECCIÓN_DE_TRANSFERENCIAS","280 0031",VLOOKUP(C803,NIVELES!$A$14:$B$105,2,0)),"")</f>
        <v/>
      </c>
      <c r="Z803" s="106"/>
      <c r="AA803" s="43" t="str">
        <f>+IF(D803&lt;&gt;"",VLOOKUP(D803,NIVELES!$D$19:$H$25,2,0),"")</f>
        <v/>
      </c>
      <c r="AB803" s="28" t="str">
        <f>+IF(D803&lt;&gt;"",VLOOKUP(D803,NIVELES!$D$19:$H$25,3,0),"")</f>
        <v/>
      </c>
      <c r="AC803" s="28" t="str">
        <f>+IF(D803&lt;&gt;"",VLOOKUP(D803,NIVELES!$D$19:$H$25,4,0),"")</f>
        <v/>
      </c>
      <c r="AD803" s="28" t="str">
        <f>+IF(D803&lt;&gt;"",VLOOKUP(D803,NIVELES!$D$19:$H$25,5,0),"")</f>
        <v/>
      </c>
      <c r="AE803" s="44" t="str">
        <f>IF(AF803&lt;&gt;"",VLOOKUP(AF803,NIVELES!$F$495:$G$540,2,0),"")</f>
        <v/>
      </c>
      <c r="AF803" s="27"/>
      <c r="AG803" s="27"/>
      <c r="AH803" s="28" t="str">
        <f>+IF(AG803&lt;&gt;"",VLOOKUP(AG803,NIVELES!$A$800:$B$876,2,0),"")</f>
        <v/>
      </c>
      <c r="AI803" s="27"/>
      <c r="AJ803" s="27"/>
      <c r="AK803" s="28" t="str">
        <f>IF(AJ803&lt;&gt;"",+VLOOKUP(AJ803,NIVELES!$A$890:$B$1237,2,0),"")</f>
        <v/>
      </c>
      <c r="AL803" s="29"/>
      <c r="AM803" s="29"/>
      <c r="AN803" s="29"/>
      <c r="AO803" s="29"/>
      <c r="AP803" s="29"/>
      <c r="AQ803" s="29"/>
      <c r="AR803" s="29"/>
      <c r="AS803" s="29"/>
      <c r="AT803" s="29"/>
      <c r="AU803" s="29"/>
      <c r="AV803" s="29"/>
      <c r="AW803" s="29"/>
      <c r="AX803" s="29"/>
      <c r="AY803" s="31">
        <f t="shared" si="97"/>
        <v>0</v>
      </c>
      <c r="AZ803" s="30" t="str">
        <f t="shared" si="98"/>
        <v xml:space="preserve"> </v>
      </c>
      <c r="BA803" s="35" t="str">
        <f t="shared" si="99"/>
        <v xml:space="preserve"> </v>
      </c>
      <c r="BB803" s="108"/>
      <c r="BC803" s="108"/>
      <c r="BD803" s="108"/>
      <c r="BE803" s="136" t="str">
        <f t="shared" si="100"/>
        <v/>
      </c>
      <c r="BF803" s="108"/>
      <c r="BG803" s="110"/>
      <c r="BH803" s="110"/>
      <c r="BI803" s="110"/>
      <c r="BJ803" s="137" t="str">
        <f t="shared" si="101"/>
        <v/>
      </c>
      <c r="BK803" s="110"/>
      <c r="BL803" s="108"/>
      <c r="BM803" s="108"/>
      <c r="BN803" s="108"/>
      <c r="BO803" s="135" t="str">
        <f t="shared" si="102"/>
        <v/>
      </c>
      <c r="BP803" s="108"/>
      <c r="BQ803" s="108"/>
      <c r="BR803" s="108"/>
      <c r="BS803" s="108"/>
      <c r="BT803" s="135" t="str">
        <f t="shared" si="103"/>
        <v/>
      </c>
      <c r="BU803" s="108"/>
      <c r="BV803" s="108"/>
      <c r="BW803" s="108"/>
      <c r="BX803" s="108"/>
      <c r="BY803" s="135" t="str">
        <f t="shared" si="104"/>
        <v/>
      </c>
      <c r="BZ803" s="108"/>
    </row>
    <row r="804" spans="1:78" x14ac:dyDescent="0.25">
      <c r="A804" s="27"/>
      <c r="B804" s="27"/>
      <c r="C804" s="27"/>
      <c r="D804" s="27"/>
      <c r="E804" s="28" t="str">
        <f>+IF(C804&lt;&gt;"",VLOOKUP(MID(C804,18,5),NIVELES!$A$133:$B$213,2,0),"")</f>
        <v/>
      </c>
      <c r="F804" s="88"/>
      <c r="G804" s="28" t="str">
        <f>IF(F804&lt;&gt;"",VLOOKUP(F804,NIVELES!$A$246:$C$464,3,0),"")</f>
        <v/>
      </c>
      <c r="H804" s="27"/>
      <c r="I804" s="27"/>
      <c r="J804" s="27"/>
      <c r="K804" s="107"/>
      <c r="L804" s="27"/>
      <c r="M804" s="46"/>
      <c r="N804" s="46"/>
      <c r="O804" s="46"/>
      <c r="P804" s="46"/>
      <c r="Q804" s="46"/>
      <c r="R804" s="46"/>
      <c r="S804" s="46"/>
      <c r="T804" s="46"/>
      <c r="U804" s="46"/>
      <c r="V804" s="46"/>
      <c r="W804" s="46"/>
      <c r="X804" s="46"/>
      <c r="Y804" s="41" t="str">
        <f>IF(A804&lt;&gt;"",IF(D804="DIRECCIÓN_DE_TRANSFERENCIAS","280 0031",VLOOKUP(C804,NIVELES!$A$14:$B$105,2,0)),"")</f>
        <v/>
      </c>
      <c r="Z804" s="106"/>
      <c r="AA804" s="43" t="str">
        <f>+IF(D804&lt;&gt;"",VLOOKUP(D804,NIVELES!$D$19:$H$25,2,0),"")</f>
        <v/>
      </c>
      <c r="AB804" s="28" t="str">
        <f>+IF(D804&lt;&gt;"",VLOOKUP(D804,NIVELES!$D$19:$H$25,3,0),"")</f>
        <v/>
      </c>
      <c r="AC804" s="28" t="str">
        <f>+IF(D804&lt;&gt;"",VLOOKUP(D804,NIVELES!$D$19:$H$25,4,0),"")</f>
        <v/>
      </c>
      <c r="AD804" s="28" t="str">
        <f>+IF(D804&lt;&gt;"",VLOOKUP(D804,NIVELES!$D$19:$H$25,5,0),"")</f>
        <v/>
      </c>
      <c r="AE804" s="44" t="str">
        <f>IF(AF804&lt;&gt;"",VLOOKUP(AF804,NIVELES!$F$495:$G$540,2,0),"")</f>
        <v/>
      </c>
      <c r="AF804" s="27"/>
      <c r="AG804" s="27"/>
      <c r="AH804" s="28" t="str">
        <f>+IF(AG804&lt;&gt;"",VLOOKUP(AG804,NIVELES!$A$800:$B$876,2,0),"")</f>
        <v/>
      </c>
      <c r="AI804" s="27"/>
      <c r="AJ804" s="27"/>
      <c r="AK804" s="28" t="str">
        <f>IF(AJ804&lt;&gt;"",+VLOOKUP(AJ804,NIVELES!$A$890:$B$1237,2,0),"")</f>
        <v/>
      </c>
      <c r="AL804" s="29"/>
      <c r="AM804" s="29"/>
      <c r="AN804" s="29"/>
      <c r="AO804" s="29"/>
      <c r="AP804" s="29"/>
      <c r="AQ804" s="29"/>
      <c r="AR804" s="29"/>
      <c r="AS804" s="29"/>
      <c r="AT804" s="29"/>
      <c r="AU804" s="29"/>
      <c r="AV804" s="29"/>
      <c r="AW804" s="29"/>
      <c r="AX804" s="29"/>
      <c r="AY804" s="31">
        <f t="shared" si="97"/>
        <v>0</v>
      </c>
      <c r="AZ804" s="30" t="str">
        <f t="shared" si="98"/>
        <v xml:space="preserve"> </v>
      </c>
      <c r="BA804" s="35" t="str">
        <f t="shared" si="99"/>
        <v xml:space="preserve"> </v>
      </c>
      <c r="BB804" s="108"/>
      <c r="BC804" s="108"/>
      <c r="BD804" s="108"/>
      <c r="BE804" s="136" t="str">
        <f t="shared" si="100"/>
        <v/>
      </c>
      <c r="BF804" s="108"/>
      <c r="BG804" s="110"/>
      <c r="BH804" s="110"/>
      <c r="BI804" s="110"/>
      <c r="BJ804" s="137" t="str">
        <f t="shared" si="101"/>
        <v/>
      </c>
      <c r="BK804" s="110"/>
      <c r="BL804" s="108"/>
      <c r="BM804" s="108"/>
      <c r="BN804" s="108"/>
      <c r="BO804" s="135" t="str">
        <f t="shared" si="102"/>
        <v/>
      </c>
      <c r="BP804" s="108"/>
      <c r="BQ804" s="108"/>
      <c r="BR804" s="108"/>
      <c r="BS804" s="108"/>
      <c r="BT804" s="135" t="str">
        <f t="shared" si="103"/>
        <v/>
      </c>
      <c r="BU804" s="108"/>
      <c r="BV804" s="108"/>
      <c r="BW804" s="108"/>
      <c r="BX804" s="108"/>
      <c r="BY804" s="135" t="str">
        <f t="shared" si="104"/>
        <v/>
      </c>
      <c r="BZ804" s="108"/>
    </row>
    <row r="805" spans="1:78" x14ac:dyDescent="0.25">
      <c r="A805" s="27"/>
      <c r="B805" s="27"/>
      <c r="C805" s="27"/>
      <c r="D805" s="27"/>
      <c r="E805" s="28" t="str">
        <f>+IF(C805&lt;&gt;"",VLOOKUP(MID(C805,18,5),NIVELES!$A$133:$B$213,2,0),"")</f>
        <v/>
      </c>
      <c r="F805" s="88"/>
      <c r="G805" s="28" t="str">
        <f>IF(F805&lt;&gt;"",VLOOKUP(F805,NIVELES!$A$246:$C$464,3,0),"")</f>
        <v/>
      </c>
      <c r="H805" s="27"/>
      <c r="I805" s="27"/>
      <c r="J805" s="27"/>
      <c r="K805" s="107"/>
      <c r="L805" s="27"/>
      <c r="M805" s="46"/>
      <c r="N805" s="46"/>
      <c r="O805" s="46"/>
      <c r="P805" s="46"/>
      <c r="Q805" s="46"/>
      <c r="R805" s="46"/>
      <c r="S805" s="46"/>
      <c r="T805" s="46"/>
      <c r="U805" s="46"/>
      <c r="V805" s="46"/>
      <c r="W805" s="46"/>
      <c r="X805" s="46"/>
      <c r="Y805" s="41" t="str">
        <f>IF(A805&lt;&gt;"",IF(D805="DIRECCIÓN_DE_TRANSFERENCIAS","280 0031",VLOOKUP(C805,NIVELES!$A$14:$B$105,2,0)),"")</f>
        <v/>
      </c>
      <c r="Z805" s="106"/>
      <c r="AA805" s="43" t="str">
        <f>+IF(D805&lt;&gt;"",VLOOKUP(D805,NIVELES!$D$19:$H$25,2,0),"")</f>
        <v/>
      </c>
      <c r="AB805" s="28" t="str">
        <f>+IF(D805&lt;&gt;"",VLOOKUP(D805,NIVELES!$D$19:$H$25,3,0),"")</f>
        <v/>
      </c>
      <c r="AC805" s="28" t="str">
        <f>+IF(D805&lt;&gt;"",VLOOKUP(D805,NIVELES!$D$19:$H$25,4,0),"")</f>
        <v/>
      </c>
      <c r="AD805" s="28" t="str">
        <f>+IF(D805&lt;&gt;"",VLOOKUP(D805,NIVELES!$D$19:$H$25,5,0),"")</f>
        <v/>
      </c>
      <c r="AE805" s="44" t="str">
        <f>IF(AF805&lt;&gt;"",VLOOKUP(AF805,NIVELES!$F$495:$G$540,2,0),"")</f>
        <v/>
      </c>
      <c r="AF805" s="27"/>
      <c r="AG805" s="27"/>
      <c r="AH805" s="28" t="str">
        <f>+IF(AG805&lt;&gt;"",VLOOKUP(AG805,NIVELES!$A$800:$B$876,2,0),"")</f>
        <v/>
      </c>
      <c r="AI805" s="27"/>
      <c r="AJ805" s="27"/>
      <c r="AK805" s="28" t="str">
        <f>IF(AJ805&lt;&gt;"",+VLOOKUP(AJ805,NIVELES!$A$890:$B$1237,2,0),"")</f>
        <v/>
      </c>
      <c r="AL805" s="29"/>
      <c r="AM805" s="29"/>
      <c r="AN805" s="29"/>
      <c r="AO805" s="29"/>
      <c r="AP805" s="29"/>
      <c r="AQ805" s="29"/>
      <c r="AR805" s="29"/>
      <c r="AS805" s="29"/>
      <c r="AT805" s="29"/>
      <c r="AU805" s="29"/>
      <c r="AV805" s="29"/>
      <c r="AW805" s="29"/>
      <c r="AX805" s="29"/>
      <c r="AY805" s="31">
        <f t="shared" si="97"/>
        <v>0</v>
      </c>
      <c r="AZ805" s="30" t="str">
        <f t="shared" si="98"/>
        <v xml:space="preserve"> </v>
      </c>
      <c r="BA805" s="35" t="str">
        <f t="shared" si="99"/>
        <v xml:space="preserve"> </v>
      </c>
      <c r="BB805" s="108"/>
      <c r="BC805" s="108"/>
      <c r="BD805" s="108"/>
      <c r="BE805" s="136" t="str">
        <f t="shared" si="100"/>
        <v/>
      </c>
      <c r="BF805" s="108"/>
      <c r="BG805" s="110"/>
      <c r="BH805" s="110"/>
      <c r="BI805" s="110"/>
      <c r="BJ805" s="137" t="str">
        <f t="shared" si="101"/>
        <v/>
      </c>
      <c r="BK805" s="110"/>
      <c r="BL805" s="108"/>
      <c r="BM805" s="108"/>
      <c r="BN805" s="108"/>
      <c r="BO805" s="135" t="str">
        <f t="shared" si="102"/>
        <v/>
      </c>
      <c r="BP805" s="108"/>
      <c r="BQ805" s="108"/>
      <c r="BR805" s="108"/>
      <c r="BS805" s="108"/>
      <c r="BT805" s="135" t="str">
        <f t="shared" si="103"/>
        <v/>
      </c>
      <c r="BU805" s="108"/>
      <c r="BV805" s="108"/>
      <c r="BW805" s="108"/>
      <c r="BX805" s="108"/>
      <c r="BY805" s="135" t="str">
        <f t="shared" si="104"/>
        <v/>
      </c>
      <c r="BZ805" s="108"/>
    </row>
    <row r="806" spans="1:78" x14ac:dyDescent="0.25">
      <c r="A806" s="27"/>
      <c r="B806" s="27"/>
      <c r="C806" s="27"/>
      <c r="D806" s="27"/>
      <c r="E806" s="28" t="str">
        <f>+IF(C806&lt;&gt;"",VLOOKUP(MID(C806,18,5),NIVELES!$A$133:$B$213,2,0),"")</f>
        <v/>
      </c>
      <c r="F806" s="88"/>
      <c r="G806" s="28" t="str">
        <f>IF(F806&lt;&gt;"",VLOOKUP(F806,NIVELES!$A$246:$C$464,3,0),"")</f>
        <v/>
      </c>
      <c r="H806" s="27"/>
      <c r="I806" s="27"/>
      <c r="J806" s="27"/>
      <c r="K806" s="107"/>
      <c r="L806" s="27"/>
      <c r="M806" s="46"/>
      <c r="N806" s="46"/>
      <c r="O806" s="46"/>
      <c r="P806" s="46"/>
      <c r="Q806" s="46"/>
      <c r="R806" s="46"/>
      <c r="S806" s="46"/>
      <c r="T806" s="46"/>
      <c r="U806" s="46"/>
      <c r="V806" s="46"/>
      <c r="W806" s="46"/>
      <c r="X806" s="46"/>
      <c r="Y806" s="41" t="str">
        <f>IF(A806&lt;&gt;"",IF(D806="DIRECCIÓN_DE_TRANSFERENCIAS","280 0031",VLOOKUP(C806,NIVELES!$A$14:$B$105,2,0)),"")</f>
        <v/>
      </c>
      <c r="Z806" s="106"/>
      <c r="AA806" s="43" t="str">
        <f>+IF(D806&lt;&gt;"",VLOOKUP(D806,NIVELES!$D$19:$H$25,2,0),"")</f>
        <v/>
      </c>
      <c r="AB806" s="28" t="str">
        <f>+IF(D806&lt;&gt;"",VLOOKUP(D806,NIVELES!$D$19:$H$25,3,0),"")</f>
        <v/>
      </c>
      <c r="AC806" s="28" t="str">
        <f>+IF(D806&lt;&gt;"",VLOOKUP(D806,NIVELES!$D$19:$H$25,4,0),"")</f>
        <v/>
      </c>
      <c r="AD806" s="28" t="str">
        <f>+IF(D806&lt;&gt;"",VLOOKUP(D806,NIVELES!$D$19:$H$25,5,0),"")</f>
        <v/>
      </c>
      <c r="AE806" s="44" t="str">
        <f>IF(AF806&lt;&gt;"",VLOOKUP(AF806,NIVELES!$F$495:$G$540,2,0),"")</f>
        <v/>
      </c>
      <c r="AF806" s="27"/>
      <c r="AG806" s="27"/>
      <c r="AH806" s="28" t="str">
        <f>+IF(AG806&lt;&gt;"",VLOOKUP(AG806,NIVELES!$A$800:$B$876,2,0),"")</f>
        <v/>
      </c>
      <c r="AI806" s="27"/>
      <c r="AJ806" s="27"/>
      <c r="AK806" s="28" t="str">
        <f>IF(AJ806&lt;&gt;"",+VLOOKUP(AJ806,NIVELES!$A$890:$B$1237,2,0),"")</f>
        <v/>
      </c>
      <c r="AL806" s="29"/>
      <c r="AM806" s="29"/>
      <c r="AN806" s="29"/>
      <c r="AO806" s="29"/>
      <c r="AP806" s="29"/>
      <c r="AQ806" s="29"/>
      <c r="AR806" s="29"/>
      <c r="AS806" s="29"/>
      <c r="AT806" s="29"/>
      <c r="AU806" s="29"/>
      <c r="AV806" s="29"/>
      <c r="AW806" s="29"/>
      <c r="AX806" s="29"/>
      <c r="AY806" s="31">
        <f t="shared" si="97"/>
        <v>0</v>
      </c>
      <c r="AZ806" s="30" t="str">
        <f t="shared" si="98"/>
        <v xml:space="preserve"> </v>
      </c>
      <c r="BA806" s="35" t="str">
        <f t="shared" si="99"/>
        <v xml:space="preserve"> </v>
      </c>
      <c r="BB806" s="108"/>
      <c r="BC806" s="108"/>
      <c r="BD806" s="108"/>
      <c r="BE806" s="136" t="str">
        <f t="shared" si="100"/>
        <v/>
      </c>
      <c r="BF806" s="108"/>
      <c r="BG806" s="110"/>
      <c r="BH806" s="110"/>
      <c r="BI806" s="110"/>
      <c r="BJ806" s="137" t="str">
        <f t="shared" si="101"/>
        <v/>
      </c>
      <c r="BK806" s="110"/>
      <c r="BL806" s="108"/>
      <c r="BM806" s="108"/>
      <c r="BN806" s="108"/>
      <c r="BO806" s="135" t="str">
        <f t="shared" si="102"/>
        <v/>
      </c>
      <c r="BP806" s="108"/>
      <c r="BQ806" s="108"/>
      <c r="BR806" s="108"/>
      <c r="BS806" s="108"/>
      <c r="BT806" s="135" t="str">
        <f t="shared" si="103"/>
        <v/>
      </c>
      <c r="BU806" s="108"/>
      <c r="BV806" s="108"/>
      <c r="BW806" s="108"/>
      <c r="BX806" s="108"/>
      <c r="BY806" s="135" t="str">
        <f t="shared" si="104"/>
        <v/>
      </c>
      <c r="BZ806" s="108"/>
    </row>
    <row r="807" spans="1:78" x14ac:dyDescent="0.25">
      <c r="A807" s="27"/>
      <c r="B807" s="27"/>
      <c r="C807" s="27"/>
      <c r="D807" s="27"/>
      <c r="E807" s="28" t="str">
        <f>+IF(C807&lt;&gt;"",VLOOKUP(MID(C807,18,5),NIVELES!$A$133:$B$213,2,0),"")</f>
        <v/>
      </c>
      <c r="F807" s="88"/>
      <c r="G807" s="28" t="str">
        <f>IF(F807&lt;&gt;"",VLOOKUP(F807,NIVELES!$A$246:$C$464,3,0),"")</f>
        <v/>
      </c>
      <c r="H807" s="27"/>
      <c r="I807" s="27"/>
      <c r="J807" s="27"/>
      <c r="K807" s="107"/>
      <c r="L807" s="27"/>
      <c r="M807" s="46"/>
      <c r="N807" s="46"/>
      <c r="O807" s="46"/>
      <c r="P807" s="46"/>
      <c r="Q807" s="46"/>
      <c r="R807" s="46"/>
      <c r="S807" s="46"/>
      <c r="T807" s="46"/>
      <c r="U807" s="46"/>
      <c r="V807" s="46"/>
      <c r="W807" s="46"/>
      <c r="X807" s="46"/>
      <c r="Y807" s="41" t="str">
        <f>IF(A807&lt;&gt;"",IF(D807="DIRECCIÓN_DE_TRANSFERENCIAS","280 0031",VLOOKUP(C807,NIVELES!$A$14:$B$105,2,0)),"")</f>
        <v/>
      </c>
      <c r="Z807" s="106"/>
      <c r="AA807" s="43" t="str">
        <f>+IF(D807&lt;&gt;"",VLOOKUP(D807,NIVELES!$D$19:$H$25,2,0),"")</f>
        <v/>
      </c>
      <c r="AB807" s="28" t="str">
        <f>+IF(D807&lt;&gt;"",VLOOKUP(D807,NIVELES!$D$19:$H$25,3,0),"")</f>
        <v/>
      </c>
      <c r="AC807" s="28" t="str">
        <f>+IF(D807&lt;&gt;"",VLOOKUP(D807,NIVELES!$D$19:$H$25,4,0),"")</f>
        <v/>
      </c>
      <c r="AD807" s="28" t="str">
        <f>+IF(D807&lt;&gt;"",VLOOKUP(D807,NIVELES!$D$19:$H$25,5,0),"")</f>
        <v/>
      </c>
      <c r="AE807" s="44" t="str">
        <f>IF(AF807&lt;&gt;"",VLOOKUP(AF807,NIVELES!$F$495:$G$540,2,0),"")</f>
        <v/>
      </c>
      <c r="AF807" s="27"/>
      <c r="AG807" s="27"/>
      <c r="AH807" s="28" t="str">
        <f>+IF(AG807&lt;&gt;"",VLOOKUP(AG807,NIVELES!$A$800:$B$876,2,0),"")</f>
        <v/>
      </c>
      <c r="AI807" s="27"/>
      <c r="AJ807" s="27"/>
      <c r="AK807" s="28" t="str">
        <f>IF(AJ807&lt;&gt;"",+VLOOKUP(AJ807,NIVELES!$A$890:$B$1237,2,0),"")</f>
        <v/>
      </c>
      <c r="AL807" s="29"/>
      <c r="AM807" s="29"/>
      <c r="AN807" s="29"/>
      <c r="AO807" s="29"/>
      <c r="AP807" s="29"/>
      <c r="AQ807" s="29"/>
      <c r="AR807" s="29"/>
      <c r="AS807" s="29"/>
      <c r="AT807" s="29"/>
      <c r="AU807" s="29"/>
      <c r="AV807" s="29"/>
      <c r="AW807" s="29"/>
      <c r="AX807" s="29"/>
      <c r="AY807" s="31">
        <f t="shared" si="97"/>
        <v>0</v>
      </c>
      <c r="AZ807" s="30" t="str">
        <f t="shared" si="98"/>
        <v xml:space="preserve"> </v>
      </c>
      <c r="BA807" s="35" t="str">
        <f t="shared" si="99"/>
        <v xml:space="preserve"> </v>
      </c>
      <c r="BB807" s="108"/>
      <c r="BC807" s="108"/>
      <c r="BD807" s="108"/>
      <c r="BE807" s="136" t="str">
        <f t="shared" si="100"/>
        <v/>
      </c>
      <c r="BF807" s="108"/>
      <c r="BG807" s="110"/>
      <c r="BH807" s="110"/>
      <c r="BI807" s="110"/>
      <c r="BJ807" s="137" t="str">
        <f t="shared" si="101"/>
        <v/>
      </c>
      <c r="BK807" s="110"/>
      <c r="BL807" s="108"/>
      <c r="BM807" s="108"/>
      <c r="BN807" s="108"/>
      <c r="BO807" s="135" t="str">
        <f t="shared" si="102"/>
        <v/>
      </c>
      <c r="BP807" s="108"/>
      <c r="BQ807" s="108"/>
      <c r="BR807" s="108"/>
      <c r="BS807" s="108"/>
      <c r="BT807" s="135" t="str">
        <f t="shared" si="103"/>
        <v/>
      </c>
      <c r="BU807" s="108"/>
      <c r="BV807" s="108"/>
      <c r="BW807" s="108"/>
      <c r="BX807" s="108"/>
      <c r="BY807" s="135" t="str">
        <f t="shared" si="104"/>
        <v/>
      </c>
      <c r="BZ807" s="108"/>
    </row>
    <row r="808" spans="1:78" x14ac:dyDescent="0.25">
      <c r="A808" s="27"/>
      <c r="B808" s="27"/>
      <c r="C808" s="27"/>
      <c r="D808" s="27"/>
      <c r="E808" s="28" t="str">
        <f>+IF(C808&lt;&gt;"",VLOOKUP(MID(C808,18,5),NIVELES!$A$133:$B$213,2,0),"")</f>
        <v/>
      </c>
      <c r="F808" s="88"/>
      <c r="G808" s="28" t="str">
        <f>IF(F808&lt;&gt;"",VLOOKUP(F808,NIVELES!$A$246:$C$464,3,0),"")</f>
        <v/>
      </c>
      <c r="H808" s="27"/>
      <c r="I808" s="27"/>
      <c r="J808" s="27"/>
      <c r="K808" s="107"/>
      <c r="L808" s="27"/>
      <c r="M808" s="46"/>
      <c r="N808" s="46"/>
      <c r="O808" s="46"/>
      <c r="P808" s="46"/>
      <c r="Q808" s="46"/>
      <c r="R808" s="46"/>
      <c r="S808" s="46"/>
      <c r="T808" s="46"/>
      <c r="U808" s="46"/>
      <c r="V808" s="46"/>
      <c r="W808" s="46"/>
      <c r="X808" s="46"/>
      <c r="Y808" s="41" t="str">
        <f>IF(A808&lt;&gt;"",IF(D808="DIRECCIÓN_DE_TRANSFERENCIAS","280 0031",VLOOKUP(C808,NIVELES!$A$14:$B$105,2,0)),"")</f>
        <v/>
      </c>
      <c r="Z808" s="106"/>
      <c r="AA808" s="43" t="str">
        <f>+IF(D808&lt;&gt;"",VLOOKUP(D808,NIVELES!$D$19:$H$25,2,0),"")</f>
        <v/>
      </c>
      <c r="AB808" s="28" t="str">
        <f>+IF(D808&lt;&gt;"",VLOOKUP(D808,NIVELES!$D$19:$H$25,3,0),"")</f>
        <v/>
      </c>
      <c r="AC808" s="28" t="str">
        <f>+IF(D808&lt;&gt;"",VLOOKUP(D808,NIVELES!$D$19:$H$25,4,0),"")</f>
        <v/>
      </c>
      <c r="AD808" s="28" t="str">
        <f>+IF(D808&lt;&gt;"",VLOOKUP(D808,NIVELES!$D$19:$H$25,5,0),"")</f>
        <v/>
      </c>
      <c r="AE808" s="44" t="str">
        <f>IF(AF808&lt;&gt;"",VLOOKUP(AF808,NIVELES!$F$495:$G$540,2,0),"")</f>
        <v/>
      </c>
      <c r="AF808" s="27"/>
      <c r="AG808" s="27"/>
      <c r="AH808" s="28" t="str">
        <f>+IF(AG808&lt;&gt;"",VLOOKUP(AG808,NIVELES!$A$800:$B$876,2,0),"")</f>
        <v/>
      </c>
      <c r="AI808" s="27"/>
      <c r="AJ808" s="27"/>
      <c r="AK808" s="28" t="str">
        <f>IF(AJ808&lt;&gt;"",+VLOOKUP(AJ808,NIVELES!$A$890:$B$1237,2,0),"")</f>
        <v/>
      </c>
      <c r="AL808" s="29"/>
      <c r="AM808" s="29"/>
      <c r="AN808" s="29"/>
      <c r="AO808" s="29"/>
      <c r="AP808" s="29"/>
      <c r="AQ808" s="29"/>
      <c r="AR808" s="29"/>
      <c r="AS808" s="29"/>
      <c r="AT808" s="29"/>
      <c r="AU808" s="29"/>
      <c r="AV808" s="29"/>
      <c r="AW808" s="29"/>
      <c r="AX808" s="29"/>
      <c r="AY808" s="31">
        <f t="shared" si="97"/>
        <v>0</v>
      </c>
      <c r="AZ808" s="30" t="str">
        <f t="shared" si="98"/>
        <v xml:space="preserve"> </v>
      </c>
      <c r="BA808" s="35" t="str">
        <f t="shared" si="99"/>
        <v xml:space="preserve"> </v>
      </c>
      <c r="BB808" s="108"/>
      <c r="BC808" s="108"/>
      <c r="BD808" s="108"/>
      <c r="BE808" s="136" t="str">
        <f t="shared" si="100"/>
        <v/>
      </c>
      <c r="BF808" s="108"/>
      <c r="BG808" s="110"/>
      <c r="BH808" s="110"/>
      <c r="BI808" s="110"/>
      <c r="BJ808" s="137" t="str">
        <f t="shared" si="101"/>
        <v/>
      </c>
      <c r="BK808" s="110"/>
      <c r="BL808" s="108"/>
      <c r="BM808" s="108"/>
      <c r="BN808" s="108"/>
      <c r="BO808" s="135" t="str">
        <f t="shared" si="102"/>
        <v/>
      </c>
      <c r="BP808" s="108"/>
      <c r="BQ808" s="108"/>
      <c r="BR808" s="108"/>
      <c r="BS808" s="108"/>
      <c r="BT808" s="135" t="str">
        <f t="shared" si="103"/>
        <v/>
      </c>
      <c r="BU808" s="108"/>
      <c r="BV808" s="108"/>
      <c r="BW808" s="108"/>
      <c r="BX808" s="108"/>
      <c r="BY808" s="135" t="str">
        <f t="shared" si="104"/>
        <v/>
      </c>
      <c r="BZ808" s="108"/>
    </row>
    <row r="809" spans="1:78" x14ac:dyDescent="0.25">
      <c r="A809" s="27"/>
      <c r="B809" s="27"/>
      <c r="C809" s="27"/>
      <c r="D809" s="27"/>
      <c r="E809" s="28" t="str">
        <f>+IF(C809&lt;&gt;"",VLOOKUP(MID(C809,18,5),NIVELES!$A$133:$B$213,2,0),"")</f>
        <v/>
      </c>
      <c r="F809" s="88"/>
      <c r="G809" s="28" t="str">
        <f>IF(F809&lt;&gt;"",VLOOKUP(F809,NIVELES!$A$246:$C$464,3,0),"")</f>
        <v/>
      </c>
      <c r="H809" s="27"/>
      <c r="I809" s="27"/>
      <c r="J809" s="27"/>
      <c r="K809" s="107"/>
      <c r="L809" s="27"/>
      <c r="M809" s="46"/>
      <c r="N809" s="46"/>
      <c r="O809" s="46"/>
      <c r="P809" s="46"/>
      <c r="Q809" s="46"/>
      <c r="R809" s="46"/>
      <c r="S809" s="46"/>
      <c r="T809" s="46"/>
      <c r="U809" s="46"/>
      <c r="V809" s="46"/>
      <c r="W809" s="46"/>
      <c r="X809" s="46"/>
      <c r="Y809" s="41" t="str">
        <f>IF(A809&lt;&gt;"",IF(D809="DIRECCIÓN_DE_TRANSFERENCIAS","280 0031",VLOOKUP(C809,NIVELES!$A$14:$B$105,2,0)),"")</f>
        <v/>
      </c>
      <c r="Z809" s="106"/>
      <c r="AA809" s="43" t="str">
        <f>+IF(D809&lt;&gt;"",VLOOKUP(D809,NIVELES!$D$19:$H$25,2,0),"")</f>
        <v/>
      </c>
      <c r="AB809" s="28" t="str">
        <f>+IF(D809&lt;&gt;"",VLOOKUP(D809,NIVELES!$D$19:$H$25,3,0),"")</f>
        <v/>
      </c>
      <c r="AC809" s="28" t="str">
        <f>+IF(D809&lt;&gt;"",VLOOKUP(D809,NIVELES!$D$19:$H$25,4,0),"")</f>
        <v/>
      </c>
      <c r="AD809" s="28" t="str">
        <f>+IF(D809&lt;&gt;"",VLOOKUP(D809,NIVELES!$D$19:$H$25,5,0),"")</f>
        <v/>
      </c>
      <c r="AE809" s="44" t="str">
        <f>IF(AF809&lt;&gt;"",VLOOKUP(AF809,NIVELES!$F$495:$G$540,2,0),"")</f>
        <v/>
      </c>
      <c r="AF809" s="27"/>
      <c r="AG809" s="27"/>
      <c r="AH809" s="28" t="str">
        <f>+IF(AG809&lt;&gt;"",VLOOKUP(AG809,NIVELES!$A$800:$B$876,2,0),"")</f>
        <v/>
      </c>
      <c r="AI809" s="27"/>
      <c r="AJ809" s="27"/>
      <c r="AK809" s="28" t="str">
        <f>IF(AJ809&lt;&gt;"",+VLOOKUP(AJ809,NIVELES!$A$890:$B$1237,2,0),"")</f>
        <v/>
      </c>
      <c r="AL809" s="29"/>
      <c r="AM809" s="29"/>
      <c r="AN809" s="29"/>
      <c r="AO809" s="29"/>
      <c r="AP809" s="29"/>
      <c r="AQ809" s="29"/>
      <c r="AR809" s="29"/>
      <c r="AS809" s="29"/>
      <c r="AT809" s="29"/>
      <c r="AU809" s="29"/>
      <c r="AV809" s="29"/>
      <c r="AW809" s="29"/>
      <c r="AX809" s="29"/>
      <c r="AY809" s="31">
        <f t="shared" si="97"/>
        <v>0</v>
      </c>
      <c r="AZ809" s="30" t="str">
        <f t="shared" si="98"/>
        <v xml:space="preserve"> </v>
      </c>
      <c r="BA809" s="35" t="str">
        <f t="shared" si="99"/>
        <v xml:space="preserve"> </v>
      </c>
      <c r="BB809" s="108"/>
      <c r="BC809" s="108"/>
      <c r="BD809" s="108"/>
      <c r="BE809" s="136" t="str">
        <f t="shared" si="100"/>
        <v/>
      </c>
      <c r="BF809" s="108"/>
      <c r="BG809" s="110"/>
      <c r="BH809" s="110"/>
      <c r="BI809" s="110"/>
      <c r="BJ809" s="137" t="str">
        <f t="shared" si="101"/>
        <v/>
      </c>
      <c r="BK809" s="110"/>
      <c r="BL809" s="108"/>
      <c r="BM809" s="108"/>
      <c r="BN809" s="108"/>
      <c r="BO809" s="135" t="str">
        <f t="shared" si="102"/>
        <v/>
      </c>
      <c r="BP809" s="108"/>
      <c r="BQ809" s="108"/>
      <c r="BR809" s="108"/>
      <c r="BS809" s="108"/>
      <c r="BT809" s="135" t="str">
        <f t="shared" si="103"/>
        <v/>
      </c>
      <c r="BU809" s="108"/>
      <c r="BV809" s="108"/>
      <c r="BW809" s="108"/>
      <c r="BX809" s="108"/>
      <c r="BY809" s="135" t="str">
        <f t="shared" si="104"/>
        <v/>
      </c>
      <c r="BZ809" s="108"/>
    </row>
    <row r="810" spans="1:78" x14ac:dyDescent="0.25">
      <c r="A810" s="27"/>
      <c r="B810" s="27"/>
      <c r="C810" s="27"/>
      <c r="D810" s="27"/>
      <c r="E810" s="28" t="str">
        <f>+IF(C810&lt;&gt;"",VLOOKUP(MID(C810,18,5),NIVELES!$A$133:$B$213,2,0),"")</f>
        <v/>
      </c>
      <c r="F810" s="88"/>
      <c r="G810" s="28" t="str">
        <f>IF(F810&lt;&gt;"",VLOOKUP(F810,NIVELES!$A$246:$C$464,3,0),"")</f>
        <v/>
      </c>
      <c r="H810" s="27"/>
      <c r="I810" s="27"/>
      <c r="J810" s="27"/>
      <c r="K810" s="107"/>
      <c r="L810" s="27"/>
      <c r="M810" s="46"/>
      <c r="N810" s="46"/>
      <c r="O810" s="46"/>
      <c r="P810" s="46"/>
      <c r="Q810" s="46"/>
      <c r="R810" s="46"/>
      <c r="S810" s="46"/>
      <c r="T810" s="46"/>
      <c r="U810" s="46"/>
      <c r="V810" s="46"/>
      <c r="W810" s="46"/>
      <c r="X810" s="46"/>
      <c r="Y810" s="41" t="str">
        <f>IF(A810&lt;&gt;"",IF(D810="DIRECCIÓN_DE_TRANSFERENCIAS","280 0031",VLOOKUP(C810,NIVELES!$A$14:$B$105,2,0)),"")</f>
        <v/>
      </c>
      <c r="Z810" s="106"/>
      <c r="AA810" s="43" t="str">
        <f>+IF(D810&lt;&gt;"",VLOOKUP(D810,NIVELES!$D$19:$H$25,2,0),"")</f>
        <v/>
      </c>
      <c r="AB810" s="28" t="str">
        <f>+IF(D810&lt;&gt;"",VLOOKUP(D810,NIVELES!$D$19:$H$25,3,0),"")</f>
        <v/>
      </c>
      <c r="AC810" s="28" t="str">
        <f>+IF(D810&lt;&gt;"",VLOOKUP(D810,NIVELES!$D$19:$H$25,4,0),"")</f>
        <v/>
      </c>
      <c r="AD810" s="28" t="str">
        <f>+IF(D810&lt;&gt;"",VLOOKUP(D810,NIVELES!$D$19:$H$25,5,0),"")</f>
        <v/>
      </c>
      <c r="AE810" s="44" t="str">
        <f>IF(AF810&lt;&gt;"",VLOOKUP(AF810,NIVELES!$F$495:$G$540,2,0),"")</f>
        <v/>
      </c>
      <c r="AF810" s="27"/>
      <c r="AG810" s="27"/>
      <c r="AH810" s="28" t="str">
        <f>+IF(AG810&lt;&gt;"",VLOOKUP(AG810,NIVELES!$A$800:$B$876,2,0),"")</f>
        <v/>
      </c>
      <c r="AI810" s="27"/>
      <c r="AJ810" s="27"/>
      <c r="AK810" s="28" t="str">
        <f>IF(AJ810&lt;&gt;"",+VLOOKUP(AJ810,NIVELES!$A$890:$B$1237,2,0),"")</f>
        <v/>
      </c>
      <c r="AL810" s="29"/>
      <c r="AM810" s="29"/>
      <c r="AN810" s="29"/>
      <c r="AO810" s="29"/>
      <c r="AP810" s="29"/>
      <c r="AQ810" s="29"/>
      <c r="AR810" s="29"/>
      <c r="AS810" s="29"/>
      <c r="AT810" s="29"/>
      <c r="AU810" s="29"/>
      <c r="AV810" s="29"/>
      <c r="AW810" s="29"/>
      <c r="AX810" s="29"/>
      <c r="AY810" s="31">
        <f t="shared" si="97"/>
        <v>0</v>
      </c>
      <c r="AZ810" s="30" t="str">
        <f t="shared" si="98"/>
        <v xml:space="preserve"> </v>
      </c>
      <c r="BA810" s="35" t="str">
        <f t="shared" si="99"/>
        <v xml:space="preserve"> </v>
      </c>
      <c r="BB810" s="108"/>
      <c r="BC810" s="108"/>
      <c r="BD810" s="108"/>
      <c r="BE810" s="136" t="str">
        <f t="shared" si="100"/>
        <v/>
      </c>
      <c r="BF810" s="108"/>
      <c r="BG810" s="110"/>
      <c r="BH810" s="110"/>
      <c r="BI810" s="110"/>
      <c r="BJ810" s="137" t="str">
        <f t="shared" si="101"/>
        <v/>
      </c>
      <c r="BK810" s="110"/>
      <c r="BL810" s="108"/>
      <c r="BM810" s="108"/>
      <c r="BN810" s="108"/>
      <c r="BO810" s="135" t="str">
        <f t="shared" si="102"/>
        <v/>
      </c>
      <c r="BP810" s="108"/>
      <c r="BQ810" s="108"/>
      <c r="BR810" s="108"/>
      <c r="BS810" s="108"/>
      <c r="BT810" s="135" t="str">
        <f t="shared" si="103"/>
        <v/>
      </c>
      <c r="BU810" s="108"/>
      <c r="BV810" s="108"/>
      <c r="BW810" s="108"/>
      <c r="BX810" s="108"/>
      <c r="BY810" s="135" t="str">
        <f t="shared" si="104"/>
        <v/>
      </c>
      <c r="BZ810" s="108"/>
    </row>
    <row r="811" spans="1:78" x14ac:dyDescent="0.25">
      <c r="A811" s="27"/>
      <c r="B811" s="27"/>
      <c r="C811" s="27"/>
      <c r="D811" s="27"/>
      <c r="E811" s="28" t="str">
        <f>+IF(C811&lt;&gt;"",VLOOKUP(MID(C811,18,5),NIVELES!$A$133:$B$213,2,0),"")</f>
        <v/>
      </c>
      <c r="F811" s="88"/>
      <c r="G811" s="28" t="str">
        <f>IF(F811&lt;&gt;"",VLOOKUP(F811,NIVELES!$A$246:$C$464,3,0),"")</f>
        <v/>
      </c>
      <c r="H811" s="27"/>
      <c r="I811" s="27"/>
      <c r="J811" s="27"/>
      <c r="K811" s="107"/>
      <c r="L811" s="27"/>
      <c r="M811" s="46"/>
      <c r="N811" s="46"/>
      <c r="O811" s="46"/>
      <c r="P811" s="46"/>
      <c r="Q811" s="46"/>
      <c r="R811" s="46"/>
      <c r="S811" s="46"/>
      <c r="T811" s="46"/>
      <c r="U811" s="46"/>
      <c r="V811" s="46"/>
      <c r="W811" s="46"/>
      <c r="X811" s="46"/>
      <c r="Y811" s="41" t="str">
        <f>IF(A811&lt;&gt;"",IF(D811="DIRECCIÓN_DE_TRANSFERENCIAS","280 0031",VLOOKUP(C811,NIVELES!$A$14:$B$105,2,0)),"")</f>
        <v/>
      </c>
      <c r="Z811" s="106"/>
      <c r="AA811" s="43" t="str">
        <f>+IF(D811&lt;&gt;"",VLOOKUP(D811,NIVELES!$D$19:$H$25,2,0),"")</f>
        <v/>
      </c>
      <c r="AB811" s="28" t="str">
        <f>+IF(D811&lt;&gt;"",VLOOKUP(D811,NIVELES!$D$19:$H$25,3,0),"")</f>
        <v/>
      </c>
      <c r="AC811" s="28" t="str">
        <f>+IF(D811&lt;&gt;"",VLOOKUP(D811,NIVELES!$D$19:$H$25,4,0),"")</f>
        <v/>
      </c>
      <c r="AD811" s="28" t="str">
        <f>+IF(D811&lt;&gt;"",VLOOKUP(D811,NIVELES!$D$19:$H$25,5,0),"")</f>
        <v/>
      </c>
      <c r="AE811" s="44" t="str">
        <f>IF(AF811&lt;&gt;"",VLOOKUP(AF811,NIVELES!$F$495:$G$540,2,0),"")</f>
        <v/>
      </c>
      <c r="AF811" s="27"/>
      <c r="AG811" s="27"/>
      <c r="AH811" s="28" t="str">
        <f>+IF(AG811&lt;&gt;"",VLOOKUP(AG811,NIVELES!$A$800:$B$876,2,0),"")</f>
        <v/>
      </c>
      <c r="AI811" s="27"/>
      <c r="AJ811" s="27"/>
      <c r="AK811" s="28" t="str">
        <f>IF(AJ811&lt;&gt;"",+VLOOKUP(AJ811,NIVELES!$A$890:$B$1237,2,0),"")</f>
        <v/>
      </c>
      <c r="AL811" s="29"/>
      <c r="AM811" s="29"/>
      <c r="AN811" s="29"/>
      <c r="AO811" s="29"/>
      <c r="AP811" s="29"/>
      <c r="AQ811" s="29"/>
      <c r="AR811" s="29"/>
      <c r="AS811" s="29"/>
      <c r="AT811" s="29"/>
      <c r="AU811" s="29"/>
      <c r="AV811" s="29"/>
      <c r="AW811" s="29"/>
      <c r="AX811" s="29"/>
      <c r="AY811" s="31">
        <f t="shared" si="97"/>
        <v>0</v>
      </c>
      <c r="AZ811" s="30" t="str">
        <f t="shared" si="98"/>
        <v xml:space="preserve"> </v>
      </c>
      <c r="BA811" s="35" t="str">
        <f t="shared" si="99"/>
        <v xml:space="preserve"> </v>
      </c>
      <c r="BB811" s="108"/>
      <c r="BC811" s="108"/>
      <c r="BD811" s="108"/>
      <c r="BE811" s="136" t="str">
        <f t="shared" si="100"/>
        <v/>
      </c>
      <c r="BF811" s="108"/>
      <c r="BG811" s="110"/>
      <c r="BH811" s="110"/>
      <c r="BI811" s="110"/>
      <c r="BJ811" s="137" t="str">
        <f t="shared" si="101"/>
        <v/>
      </c>
      <c r="BK811" s="110"/>
      <c r="BL811" s="108"/>
      <c r="BM811" s="108"/>
      <c r="BN811" s="108"/>
      <c r="BO811" s="135" t="str">
        <f t="shared" si="102"/>
        <v/>
      </c>
      <c r="BP811" s="108"/>
      <c r="BQ811" s="108"/>
      <c r="BR811" s="108"/>
      <c r="BS811" s="108"/>
      <c r="BT811" s="135" t="str">
        <f t="shared" si="103"/>
        <v/>
      </c>
      <c r="BU811" s="108"/>
      <c r="BV811" s="108"/>
      <c r="BW811" s="108"/>
      <c r="BX811" s="108"/>
      <c r="BY811" s="135" t="str">
        <f t="shared" si="104"/>
        <v/>
      </c>
      <c r="BZ811" s="108"/>
    </row>
    <row r="812" spans="1:78" x14ac:dyDescent="0.25">
      <c r="A812" s="27"/>
      <c r="B812" s="27"/>
      <c r="C812" s="27"/>
      <c r="D812" s="27"/>
      <c r="E812" s="28" t="str">
        <f>+IF(C812&lt;&gt;"",VLOOKUP(MID(C812,18,5),NIVELES!$A$133:$B$213,2,0),"")</f>
        <v/>
      </c>
      <c r="F812" s="88"/>
      <c r="G812" s="28" t="str">
        <f>IF(F812&lt;&gt;"",VLOOKUP(F812,NIVELES!$A$246:$C$464,3,0),"")</f>
        <v/>
      </c>
      <c r="H812" s="27"/>
      <c r="I812" s="27"/>
      <c r="J812" s="27"/>
      <c r="K812" s="107"/>
      <c r="L812" s="27"/>
      <c r="M812" s="46"/>
      <c r="N812" s="46"/>
      <c r="O812" s="46"/>
      <c r="P812" s="46"/>
      <c r="Q812" s="46"/>
      <c r="R812" s="46"/>
      <c r="S812" s="46"/>
      <c r="T812" s="46"/>
      <c r="U812" s="46"/>
      <c r="V812" s="46"/>
      <c r="W812" s="46"/>
      <c r="X812" s="46"/>
      <c r="Y812" s="41" t="str">
        <f>IF(A812&lt;&gt;"",IF(D812="DIRECCIÓN_DE_TRANSFERENCIAS","280 0031",VLOOKUP(C812,NIVELES!$A$14:$B$105,2,0)),"")</f>
        <v/>
      </c>
      <c r="Z812" s="106"/>
      <c r="AA812" s="43" t="str">
        <f>+IF(D812&lt;&gt;"",VLOOKUP(D812,NIVELES!$D$19:$H$25,2,0),"")</f>
        <v/>
      </c>
      <c r="AB812" s="28" t="str">
        <f>+IF(D812&lt;&gt;"",VLOOKUP(D812,NIVELES!$D$19:$H$25,3,0),"")</f>
        <v/>
      </c>
      <c r="AC812" s="28" t="str">
        <f>+IF(D812&lt;&gt;"",VLOOKUP(D812,NIVELES!$D$19:$H$25,4,0),"")</f>
        <v/>
      </c>
      <c r="AD812" s="28" t="str">
        <f>+IF(D812&lt;&gt;"",VLOOKUP(D812,NIVELES!$D$19:$H$25,5,0),"")</f>
        <v/>
      </c>
      <c r="AE812" s="44" t="str">
        <f>IF(AF812&lt;&gt;"",VLOOKUP(AF812,NIVELES!$F$495:$G$540,2,0),"")</f>
        <v/>
      </c>
      <c r="AF812" s="27"/>
      <c r="AG812" s="27"/>
      <c r="AH812" s="28" t="str">
        <f>+IF(AG812&lt;&gt;"",VLOOKUP(AG812,NIVELES!$A$800:$B$876,2,0),"")</f>
        <v/>
      </c>
      <c r="AI812" s="27"/>
      <c r="AJ812" s="27"/>
      <c r="AK812" s="28" t="str">
        <f>IF(AJ812&lt;&gt;"",+VLOOKUP(AJ812,NIVELES!$A$890:$B$1237,2,0),"")</f>
        <v/>
      </c>
      <c r="AL812" s="29"/>
      <c r="AM812" s="29"/>
      <c r="AN812" s="29"/>
      <c r="AO812" s="29"/>
      <c r="AP812" s="29"/>
      <c r="AQ812" s="29"/>
      <c r="AR812" s="29"/>
      <c r="AS812" s="29"/>
      <c r="AT812" s="29"/>
      <c r="AU812" s="29"/>
      <c r="AV812" s="29"/>
      <c r="AW812" s="29"/>
      <c r="AX812" s="29"/>
      <c r="AY812" s="31">
        <f t="shared" si="97"/>
        <v>0</v>
      </c>
      <c r="AZ812" s="30" t="str">
        <f t="shared" si="98"/>
        <v xml:space="preserve"> </v>
      </c>
      <c r="BA812" s="35" t="str">
        <f t="shared" si="99"/>
        <v xml:space="preserve"> </v>
      </c>
      <c r="BB812" s="108"/>
      <c r="BC812" s="108"/>
      <c r="BD812" s="108"/>
      <c r="BE812" s="136" t="str">
        <f t="shared" si="100"/>
        <v/>
      </c>
      <c r="BF812" s="108"/>
      <c r="BG812" s="110"/>
      <c r="BH812" s="110"/>
      <c r="BI812" s="110"/>
      <c r="BJ812" s="137" t="str">
        <f t="shared" si="101"/>
        <v/>
      </c>
      <c r="BK812" s="110"/>
      <c r="BL812" s="108"/>
      <c r="BM812" s="108"/>
      <c r="BN812" s="108"/>
      <c r="BO812" s="135" t="str">
        <f t="shared" si="102"/>
        <v/>
      </c>
      <c r="BP812" s="108"/>
      <c r="BQ812" s="108"/>
      <c r="BR812" s="108"/>
      <c r="BS812" s="108"/>
      <c r="BT812" s="135" t="str">
        <f t="shared" si="103"/>
        <v/>
      </c>
      <c r="BU812" s="108"/>
      <c r="BV812" s="108"/>
      <c r="BW812" s="108"/>
      <c r="BX812" s="108"/>
      <c r="BY812" s="135" t="str">
        <f t="shared" si="104"/>
        <v/>
      </c>
      <c r="BZ812" s="108"/>
    </row>
    <row r="813" spans="1:78" x14ac:dyDescent="0.25">
      <c r="A813" s="27"/>
      <c r="B813" s="27"/>
      <c r="C813" s="27"/>
      <c r="D813" s="27"/>
      <c r="E813" s="28" t="str">
        <f>+IF(C813&lt;&gt;"",VLOOKUP(MID(C813,18,5),NIVELES!$A$133:$B$213,2,0),"")</f>
        <v/>
      </c>
      <c r="F813" s="88"/>
      <c r="G813" s="28" t="str">
        <f>IF(F813&lt;&gt;"",VLOOKUP(F813,NIVELES!$A$246:$C$464,3,0),"")</f>
        <v/>
      </c>
      <c r="H813" s="27"/>
      <c r="I813" s="27"/>
      <c r="J813" s="27"/>
      <c r="K813" s="107"/>
      <c r="L813" s="27"/>
      <c r="M813" s="46"/>
      <c r="N813" s="46"/>
      <c r="O813" s="46"/>
      <c r="P813" s="46"/>
      <c r="Q813" s="46"/>
      <c r="R813" s="46"/>
      <c r="S813" s="46"/>
      <c r="T813" s="46"/>
      <c r="U813" s="46"/>
      <c r="V813" s="46"/>
      <c r="W813" s="46"/>
      <c r="X813" s="46"/>
      <c r="Y813" s="41" t="str">
        <f>IF(A813&lt;&gt;"",IF(D813="DIRECCIÓN_DE_TRANSFERENCIAS","280 0031",VLOOKUP(C813,NIVELES!$A$14:$B$105,2,0)),"")</f>
        <v/>
      </c>
      <c r="Z813" s="106"/>
      <c r="AA813" s="43" t="str">
        <f>+IF(D813&lt;&gt;"",VLOOKUP(D813,NIVELES!$D$19:$H$25,2,0),"")</f>
        <v/>
      </c>
      <c r="AB813" s="28" t="str">
        <f>+IF(D813&lt;&gt;"",VLOOKUP(D813,NIVELES!$D$19:$H$25,3,0),"")</f>
        <v/>
      </c>
      <c r="AC813" s="28" t="str">
        <f>+IF(D813&lt;&gt;"",VLOOKUP(D813,NIVELES!$D$19:$H$25,4,0),"")</f>
        <v/>
      </c>
      <c r="AD813" s="28" t="str">
        <f>+IF(D813&lt;&gt;"",VLOOKUP(D813,NIVELES!$D$19:$H$25,5,0),"")</f>
        <v/>
      </c>
      <c r="AE813" s="44" t="str">
        <f>IF(AF813&lt;&gt;"",VLOOKUP(AF813,NIVELES!$F$495:$G$540,2,0),"")</f>
        <v/>
      </c>
      <c r="AF813" s="27"/>
      <c r="AG813" s="27"/>
      <c r="AH813" s="28" t="str">
        <f>+IF(AG813&lt;&gt;"",VLOOKUP(AG813,NIVELES!$A$800:$B$876,2,0),"")</f>
        <v/>
      </c>
      <c r="AI813" s="27"/>
      <c r="AJ813" s="27"/>
      <c r="AK813" s="28" t="str">
        <f>IF(AJ813&lt;&gt;"",+VLOOKUP(AJ813,NIVELES!$A$890:$B$1237,2,0),"")</f>
        <v/>
      </c>
      <c r="AL813" s="29"/>
      <c r="AM813" s="29"/>
      <c r="AN813" s="29"/>
      <c r="AO813" s="29"/>
      <c r="AP813" s="29"/>
      <c r="AQ813" s="29"/>
      <c r="AR813" s="29"/>
      <c r="AS813" s="29"/>
      <c r="AT813" s="29"/>
      <c r="AU813" s="29"/>
      <c r="AV813" s="29"/>
      <c r="AW813" s="29"/>
      <c r="AX813" s="29"/>
      <c r="AY813" s="31">
        <f t="shared" si="97"/>
        <v>0</v>
      </c>
      <c r="AZ813" s="30" t="str">
        <f t="shared" si="98"/>
        <v xml:space="preserve"> </v>
      </c>
      <c r="BA813" s="35" t="str">
        <f t="shared" si="99"/>
        <v xml:space="preserve"> </v>
      </c>
      <c r="BB813" s="108"/>
      <c r="BC813" s="108"/>
      <c r="BD813" s="108"/>
      <c r="BE813" s="136" t="str">
        <f t="shared" si="100"/>
        <v/>
      </c>
      <c r="BF813" s="108"/>
      <c r="BG813" s="110"/>
      <c r="BH813" s="110"/>
      <c r="BI813" s="110"/>
      <c r="BJ813" s="137" t="str">
        <f t="shared" si="101"/>
        <v/>
      </c>
      <c r="BK813" s="110"/>
      <c r="BL813" s="108"/>
      <c r="BM813" s="108"/>
      <c r="BN813" s="108"/>
      <c r="BO813" s="135" t="str">
        <f t="shared" si="102"/>
        <v/>
      </c>
      <c r="BP813" s="108"/>
      <c r="BQ813" s="108"/>
      <c r="BR813" s="108"/>
      <c r="BS813" s="108"/>
      <c r="BT813" s="135" t="str">
        <f t="shared" si="103"/>
        <v/>
      </c>
      <c r="BU813" s="108"/>
      <c r="BV813" s="108"/>
      <c r="BW813" s="108"/>
      <c r="BX813" s="108"/>
      <c r="BY813" s="135" t="str">
        <f t="shared" si="104"/>
        <v/>
      </c>
      <c r="BZ813" s="108"/>
    </row>
    <row r="814" spans="1:78" x14ac:dyDescent="0.25">
      <c r="A814" s="27"/>
      <c r="B814" s="27"/>
      <c r="C814" s="27"/>
      <c r="D814" s="27"/>
      <c r="E814" s="28" t="str">
        <f>+IF(C814&lt;&gt;"",VLOOKUP(MID(C814,18,5),NIVELES!$A$133:$B$213,2,0),"")</f>
        <v/>
      </c>
      <c r="F814" s="88"/>
      <c r="G814" s="28" t="str">
        <f>IF(F814&lt;&gt;"",VLOOKUP(F814,NIVELES!$A$246:$C$464,3,0),"")</f>
        <v/>
      </c>
      <c r="H814" s="27"/>
      <c r="I814" s="27"/>
      <c r="J814" s="27"/>
      <c r="K814" s="107"/>
      <c r="L814" s="27"/>
      <c r="M814" s="46"/>
      <c r="N814" s="46"/>
      <c r="O814" s="46"/>
      <c r="P814" s="46"/>
      <c r="Q814" s="46"/>
      <c r="R814" s="46"/>
      <c r="S814" s="46"/>
      <c r="T814" s="46"/>
      <c r="U814" s="46"/>
      <c r="V814" s="46"/>
      <c r="W814" s="46"/>
      <c r="X814" s="46"/>
      <c r="Y814" s="41" t="str">
        <f>IF(A814&lt;&gt;"",IF(D814="DIRECCIÓN_DE_TRANSFERENCIAS","280 0031",VLOOKUP(C814,NIVELES!$A$14:$B$105,2,0)),"")</f>
        <v/>
      </c>
      <c r="Z814" s="106"/>
      <c r="AA814" s="43" t="str">
        <f>+IF(D814&lt;&gt;"",VLOOKUP(D814,NIVELES!$D$19:$H$25,2,0),"")</f>
        <v/>
      </c>
      <c r="AB814" s="28" t="str">
        <f>+IF(D814&lt;&gt;"",VLOOKUP(D814,NIVELES!$D$19:$H$25,3,0),"")</f>
        <v/>
      </c>
      <c r="AC814" s="28" t="str">
        <f>+IF(D814&lt;&gt;"",VLOOKUP(D814,NIVELES!$D$19:$H$25,4,0),"")</f>
        <v/>
      </c>
      <c r="AD814" s="28" t="str">
        <f>+IF(D814&lt;&gt;"",VLOOKUP(D814,NIVELES!$D$19:$H$25,5,0),"")</f>
        <v/>
      </c>
      <c r="AE814" s="44" t="str">
        <f>IF(AF814&lt;&gt;"",VLOOKUP(AF814,NIVELES!$F$495:$G$540,2,0),"")</f>
        <v/>
      </c>
      <c r="AF814" s="27"/>
      <c r="AG814" s="27"/>
      <c r="AH814" s="28" t="str">
        <f>+IF(AG814&lt;&gt;"",VLOOKUP(AG814,NIVELES!$A$800:$B$876,2,0),"")</f>
        <v/>
      </c>
      <c r="AI814" s="27"/>
      <c r="AJ814" s="27"/>
      <c r="AK814" s="28" t="str">
        <f>IF(AJ814&lt;&gt;"",+VLOOKUP(AJ814,NIVELES!$A$890:$B$1237,2,0),"")</f>
        <v/>
      </c>
      <c r="AL814" s="29"/>
      <c r="AM814" s="29"/>
      <c r="AN814" s="29"/>
      <c r="AO814" s="29"/>
      <c r="AP814" s="29"/>
      <c r="AQ814" s="29"/>
      <c r="AR814" s="29"/>
      <c r="AS814" s="29"/>
      <c r="AT814" s="29"/>
      <c r="AU814" s="29"/>
      <c r="AV814" s="29"/>
      <c r="AW814" s="29"/>
      <c r="AX814" s="29"/>
      <c r="AY814" s="31">
        <f t="shared" si="97"/>
        <v>0</v>
      </c>
      <c r="AZ814" s="30" t="str">
        <f t="shared" si="98"/>
        <v xml:space="preserve"> </v>
      </c>
      <c r="BA814" s="35" t="str">
        <f t="shared" si="99"/>
        <v xml:space="preserve"> </v>
      </c>
      <c r="BB814" s="108"/>
      <c r="BC814" s="108"/>
      <c r="BD814" s="108"/>
      <c r="BE814" s="136" t="str">
        <f t="shared" si="100"/>
        <v/>
      </c>
      <c r="BF814" s="108"/>
      <c r="BG814" s="110"/>
      <c r="BH814" s="110"/>
      <c r="BI814" s="110"/>
      <c r="BJ814" s="137" t="str">
        <f t="shared" si="101"/>
        <v/>
      </c>
      <c r="BK814" s="110"/>
      <c r="BL814" s="108"/>
      <c r="BM814" s="108"/>
      <c r="BN814" s="108"/>
      <c r="BO814" s="135" t="str">
        <f t="shared" si="102"/>
        <v/>
      </c>
      <c r="BP814" s="108"/>
      <c r="BQ814" s="108"/>
      <c r="BR814" s="108"/>
      <c r="BS814" s="108"/>
      <c r="BT814" s="135" t="str">
        <f t="shared" si="103"/>
        <v/>
      </c>
      <c r="BU814" s="108"/>
      <c r="BV814" s="108"/>
      <c r="BW814" s="108"/>
      <c r="BX814" s="108"/>
      <c r="BY814" s="135" t="str">
        <f t="shared" si="104"/>
        <v/>
      </c>
      <c r="BZ814" s="108"/>
    </row>
    <row r="815" spans="1:78" x14ac:dyDescent="0.25">
      <c r="A815" s="27"/>
      <c r="B815" s="27"/>
      <c r="C815" s="27"/>
      <c r="D815" s="27"/>
      <c r="E815" s="28" t="str">
        <f>+IF(C815&lt;&gt;"",VLOOKUP(MID(C815,18,5),NIVELES!$A$133:$B$213,2,0),"")</f>
        <v/>
      </c>
      <c r="F815" s="88"/>
      <c r="G815" s="28" t="str">
        <f>IF(F815&lt;&gt;"",VLOOKUP(F815,NIVELES!$A$246:$C$464,3,0),"")</f>
        <v/>
      </c>
      <c r="H815" s="27"/>
      <c r="I815" s="27"/>
      <c r="J815" s="27"/>
      <c r="K815" s="107"/>
      <c r="L815" s="27"/>
      <c r="M815" s="46"/>
      <c r="N815" s="46"/>
      <c r="O815" s="46"/>
      <c r="P815" s="46"/>
      <c r="Q815" s="46"/>
      <c r="R815" s="46"/>
      <c r="S815" s="46"/>
      <c r="T815" s="46"/>
      <c r="U815" s="46"/>
      <c r="V815" s="46"/>
      <c r="W815" s="46"/>
      <c r="X815" s="46"/>
      <c r="Y815" s="41" t="str">
        <f>IF(A815&lt;&gt;"",IF(D815="DIRECCIÓN_DE_TRANSFERENCIAS","280 0031",VLOOKUP(C815,NIVELES!$A$14:$B$105,2,0)),"")</f>
        <v/>
      </c>
      <c r="Z815" s="106"/>
      <c r="AA815" s="43" t="str">
        <f>+IF(D815&lt;&gt;"",VLOOKUP(D815,NIVELES!$D$19:$H$25,2,0),"")</f>
        <v/>
      </c>
      <c r="AB815" s="28" t="str">
        <f>+IF(D815&lt;&gt;"",VLOOKUP(D815,NIVELES!$D$19:$H$25,3,0),"")</f>
        <v/>
      </c>
      <c r="AC815" s="28" t="str">
        <f>+IF(D815&lt;&gt;"",VLOOKUP(D815,NIVELES!$D$19:$H$25,4,0),"")</f>
        <v/>
      </c>
      <c r="AD815" s="28" t="str">
        <f>+IF(D815&lt;&gt;"",VLOOKUP(D815,NIVELES!$D$19:$H$25,5,0),"")</f>
        <v/>
      </c>
      <c r="AE815" s="44" t="str">
        <f>IF(AF815&lt;&gt;"",VLOOKUP(AF815,NIVELES!$F$495:$G$540,2,0),"")</f>
        <v/>
      </c>
      <c r="AF815" s="27"/>
      <c r="AG815" s="27"/>
      <c r="AH815" s="28" t="str">
        <f>+IF(AG815&lt;&gt;"",VLOOKUP(AG815,NIVELES!$A$800:$B$876,2,0),"")</f>
        <v/>
      </c>
      <c r="AI815" s="27"/>
      <c r="AJ815" s="27"/>
      <c r="AK815" s="28" t="str">
        <f>IF(AJ815&lt;&gt;"",+VLOOKUP(AJ815,NIVELES!$A$890:$B$1237,2,0),"")</f>
        <v/>
      </c>
      <c r="AL815" s="29"/>
      <c r="AM815" s="29"/>
      <c r="AN815" s="29"/>
      <c r="AO815" s="29"/>
      <c r="AP815" s="29"/>
      <c r="AQ815" s="29"/>
      <c r="AR815" s="29"/>
      <c r="AS815" s="29"/>
      <c r="AT815" s="29"/>
      <c r="AU815" s="29"/>
      <c r="AV815" s="29"/>
      <c r="AW815" s="29"/>
      <c r="AX815" s="29"/>
      <c r="AY815" s="31">
        <f t="shared" si="97"/>
        <v>0</v>
      </c>
      <c r="AZ815" s="30" t="str">
        <f t="shared" si="98"/>
        <v xml:space="preserve"> </v>
      </c>
      <c r="BA815" s="35" t="str">
        <f t="shared" si="99"/>
        <v xml:space="preserve"> </v>
      </c>
      <c r="BB815" s="108"/>
      <c r="BC815" s="108"/>
      <c r="BD815" s="108"/>
      <c r="BE815" s="136" t="str">
        <f t="shared" si="100"/>
        <v/>
      </c>
      <c r="BF815" s="108"/>
      <c r="BG815" s="110"/>
      <c r="BH815" s="110"/>
      <c r="BI815" s="110"/>
      <c r="BJ815" s="137" t="str">
        <f t="shared" si="101"/>
        <v/>
      </c>
      <c r="BK815" s="110"/>
      <c r="BL815" s="108"/>
      <c r="BM815" s="108"/>
      <c r="BN815" s="108"/>
      <c r="BO815" s="135" t="str">
        <f t="shared" si="102"/>
        <v/>
      </c>
      <c r="BP815" s="108"/>
      <c r="BQ815" s="108"/>
      <c r="BR815" s="108"/>
      <c r="BS815" s="108"/>
      <c r="BT815" s="135" t="str">
        <f t="shared" si="103"/>
        <v/>
      </c>
      <c r="BU815" s="108"/>
      <c r="BV815" s="108"/>
      <c r="BW815" s="108"/>
      <c r="BX815" s="108"/>
      <c r="BY815" s="135" t="str">
        <f t="shared" si="104"/>
        <v/>
      </c>
      <c r="BZ815" s="108"/>
    </row>
    <row r="816" spans="1:78" x14ac:dyDescent="0.25">
      <c r="A816" s="27"/>
      <c r="B816" s="27"/>
      <c r="C816" s="27"/>
      <c r="D816" s="27"/>
      <c r="E816" s="28" t="str">
        <f>+IF(C816&lt;&gt;"",VLOOKUP(MID(C816,18,5),NIVELES!$A$133:$B$213,2,0),"")</f>
        <v/>
      </c>
      <c r="F816" s="88"/>
      <c r="G816" s="28" t="str">
        <f>IF(F816&lt;&gt;"",VLOOKUP(F816,NIVELES!$A$246:$C$464,3,0),"")</f>
        <v/>
      </c>
      <c r="H816" s="27"/>
      <c r="I816" s="27"/>
      <c r="J816" s="27"/>
      <c r="K816" s="107"/>
      <c r="L816" s="27"/>
      <c r="M816" s="46"/>
      <c r="N816" s="46"/>
      <c r="O816" s="46"/>
      <c r="P816" s="46"/>
      <c r="Q816" s="46"/>
      <c r="R816" s="46"/>
      <c r="S816" s="46"/>
      <c r="T816" s="46"/>
      <c r="U816" s="46"/>
      <c r="V816" s="46"/>
      <c r="W816" s="46"/>
      <c r="X816" s="46"/>
      <c r="Y816" s="41" t="str">
        <f>IF(A816&lt;&gt;"",IF(D816="DIRECCIÓN_DE_TRANSFERENCIAS","280 0031",VLOOKUP(C816,NIVELES!$A$14:$B$105,2,0)),"")</f>
        <v/>
      </c>
      <c r="Z816" s="106"/>
      <c r="AA816" s="43" t="str">
        <f>+IF(D816&lt;&gt;"",VLOOKUP(D816,NIVELES!$D$19:$H$25,2,0),"")</f>
        <v/>
      </c>
      <c r="AB816" s="28" t="str">
        <f>+IF(D816&lt;&gt;"",VLOOKUP(D816,NIVELES!$D$19:$H$25,3,0),"")</f>
        <v/>
      </c>
      <c r="AC816" s="28" t="str">
        <f>+IF(D816&lt;&gt;"",VLOOKUP(D816,NIVELES!$D$19:$H$25,4,0),"")</f>
        <v/>
      </c>
      <c r="AD816" s="28" t="str">
        <f>+IF(D816&lt;&gt;"",VLOOKUP(D816,NIVELES!$D$19:$H$25,5,0),"")</f>
        <v/>
      </c>
      <c r="AE816" s="44" t="str">
        <f>IF(AF816&lt;&gt;"",VLOOKUP(AF816,NIVELES!$F$495:$G$540,2,0),"")</f>
        <v/>
      </c>
      <c r="AF816" s="27"/>
      <c r="AG816" s="27"/>
      <c r="AH816" s="28" t="str">
        <f>+IF(AG816&lt;&gt;"",VLOOKUP(AG816,NIVELES!$A$800:$B$876,2,0),"")</f>
        <v/>
      </c>
      <c r="AI816" s="27"/>
      <c r="AJ816" s="27"/>
      <c r="AK816" s="28" t="str">
        <f>IF(AJ816&lt;&gt;"",+VLOOKUP(AJ816,NIVELES!$A$890:$B$1237,2,0),"")</f>
        <v/>
      </c>
      <c r="AL816" s="29"/>
      <c r="AM816" s="29"/>
      <c r="AN816" s="29"/>
      <c r="AO816" s="29"/>
      <c r="AP816" s="29"/>
      <c r="AQ816" s="29"/>
      <c r="AR816" s="29"/>
      <c r="AS816" s="29"/>
      <c r="AT816" s="29"/>
      <c r="AU816" s="29"/>
      <c r="AV816" s="29"/>
      <c r="AW816" s="29"/>
      <c r="AX816" s="29"/>
      <c r="AY816" s="31">
        <f t="shared" si="97"/>
        <v>0</v>
      </c>
      <c r="AZ816" s="30" t="str">
        <f t="shared" si="98"/>
        <v xml:space="preserve"> </v>
      </c>
      <c r="BA816" s="35" t="str">
        <f t="shared" si="99"/>
        <v xml:space="preserve"> </v>
      </c>
      <c r="BB816" s="108"/>
      <c r="BC816" s="108"/>
      <c r="BD816" s="108"/>
      <c r="BE816" s="136" t="str">
        <f t="shared" si="100"/>
        <v/>
      </c>
      <c r="BF816" s="108"/>
      <c r="BG816" s="110"/>
      <c r="BH816" s="110"/>
      <c r="BI816" s="110"/>
      <c r="BJ816" s="137" t="str">
        <f t="shared" si="101"/>
        <v/>
      </c>
      <c r="BK816" s="110"/>
      <c r="BL816" s="108"/>
      <c r="BM816" s="108"/>
      <c r="BN816" s="108"/>
      <c r="BO816" s="135" t="str">
        <f t="shared" si="102"/>
        <v/>
      </c>
      <c r="BP816" s="108"/>
      <c r="BQ816" s="108"/>
      <c r="BR816" s="108"/>
      <c r="BS816" s="108"/>
      <c r="BT816" s="135" t="str">
        <f t="shared" si="103"/>
        <v/>
      </c>
      <c r="BU816" s="108"/>
      <c r="BV816" s="108"/>
      <c r="BW816" s="108"/>
      <c r="BX816" s="108"/>
      <c r="BY816" s="135" t="str">
        <f t="shared" si="104"/>
        <v/>
      </c>
      <c r="BZ816" s="108"/>
    </row>
    <row r="817" spans="1:78" x14ac:dyDescent="0.25">
      <c r="A817" s="27"/>
      <c r="B817" s="27"/>
      <c r="C817" s="27"/>
      <c r="D817" s="27"/>
      <c r="E817" s="28" t="str">
        <f>+IF(C817&lt;&gt;"",VLOOKUP(MID(C817,18,5),NIVELES!$A$133:$B$213,2,0),"")</f>
        <v/>
      </c>
      <c r="F817" s="88"/>
      <c r="G817" s="28" t="str">
        <f>IF(F817&lt;&gt;"",VLOOKUP(F817,NIVELES!$A$246:$C$464,3,0),"")</f>
        <v/>
      </c>
      <c r="H817" s="27"/>
      <c r="I817" s="27"/>
      <c r="J817" s="27"/>
      <c r="K817" s="107"/>
      <c r="L817" s="27"/>
      <c r="M817" s="46"/>
      <c r="N817" s="46"/>
      <c r="O817" s="46"/>
      <c r="P817" s="46"/>
      <c r="Q817" s="46"/>
      <c r="R817" s="46"/>
      <c r="S817" s="46"/>
      <c r="T817" s="46"/>
      <c r="U817" s="46"/>
      <c r="V817" s="46"/>
      <c r="W817" s="46"/>
      <c r="X817" s="46"/>
      <c r="Y817" s="41" t="str">
        <f>IF(A817&lt;&gt;"",IF(D817="DIRECCIÓN_DE_TRANSFERENCIAS","280 0031",VLOOKUP(C817,NIVELES!$A$14:$B$105,2,0)),"")</f>
        <v/>
      </c>
      <c r="Z817" s="106"/>
      <c r="AA817" s="43" t="str">
        <f>+IF(D817&lt;&gt;"",VLOOKUP(D817,NIVELES!$D$19:$H$25,2,0),"")</f>
        <v/>
      </c>
      <c r="AB817" s="28" t="str">
        <f>+IF(D817&lt;&gt;"",VLOOKUP(D817,NIVELES!$D$19:$H$25,3,0),"")</f>
        <v/>
      </c>
      <c r="AC817" s="28" t="str">
        <f>+IF(D817&lt;&gt;"",VLOOKUP(D817,NIVELES!$D$19:$H$25,4,0),"")</f>
        <v/>
      </c>
      <c r="AD817" s="28" t="str">
        <f>+IF(D817&lt;&gt;"",VLOOKUP(D817,NIVELES!$D$19:$H$25,5,0),"")</f>
        <v/>
      </c>
      <c r="AE817" s="44" t="str">
        <f>IF(AF817&lt;&gt;"",VLOOKUP(AF817,NIVELES!$F$495:$G$540,2,0),"")</f>
        <v/>
      </c>
      <c r="AF817" s="27"/>
      <c r="AG817" s="27"/>
      <c r="AH817" s="28" t="str">
        <f>+IF(AG817&lt;&gt;"",VLOOKUP(AG817,NIVELES!$A$800:$B$876,2,0),"")</f>
        <v/>
      </c>
      <c r="AI817" s="27"/>
      <c r="AJ817" s="27"/>
      <c r="AK817" s="28" t="str">
        <f>IF(AJ817&lt;&gt;"",+VLOOKUP(AJ817,NIVELES!$A$890:$B$1237,2,0),"")</f>
        <v/>
      </c>
      <c r="AL817" s="29"/>
      <c r="AM817" s="29"/>
      <c r="AN817" s="29"/>
      <c r="AO817" s="29"/>
      <c r="AP817" s="29"/>
      <c r="AQ817" s="29"/>
      <c r="AR817" s="29"/>
      <c r="AS817" s="29"/>
      <c r="AT817" s="29"/>
      <c r="AU817" s="29"/>
      <c r="AV817" s="29"/>
      <c r="AW817" s="29"/>
      <c r="AX817" s="29"/>
      <c r="AY817" s="31">
        <f t="shared" si="97"/>
        <v>0</v>
      </c>
      <c r="AZ817" s="30" t="str">
        <f t="shared" si="98"/>
        <v xml:space="preserve"> </v>
      </c>
      <c r="BA817" s="35" t="str">
        <f t="shared" si="99"/>
        <v xml:space="preserve"> </v>
      </c>
      <c r="BB817" s="108"/>
      <c r="BC817" s="108"/>
      <c r="BD817" s="108"/>
      <c r="BE817" s="136" t="str">
        <f t="shared" si="100"/>
        <v/>
      </c>
      <c r="BF817" s="108"/>
      <c r="BG817" s="110"/>
      <c r="BH817" s="110"/>
      <c r="BI817" s="110"/>
      <c r="BJ817" s="137" t="str">
        <f t="shared" si="101"/>
        <v/>
      </c>
      <c r="BK817" s="110"/>
      <c r="BL817" s="108"/>
      <c r="BM817" s="108"/>
      <c r="BN817" s="108"/>
      <c r="BO817" s="135" t="str">
        <f t="shared" si="102"/>
        <v/>
      </c>
      <c r="BP817" s="108"/>
      <c r="BQ817" s="108"/>
      <c r="BR817" s="108"/>
      <c r="BS817" s="108"/>
      <c r="BT817" s="135" t="str">
        <f t="shared" si="103"/>
        <v/>
      </c>
      <c r="BU817" s="108"/>
      <c r="BV817" s="108"/>
      <c r="BW817" s="108"/>
      <c r="BX817" s="108"/>
      <c r="BY817" s="135" t="str">
        <f t="shared" si="104"/>
        <v/>
      </c>
      <c r="BZ817" s="108"/>
    </row>
    <row r="818" spans="1:78" x14ac:dyDescent="0.25">
      <c r="A818" s="27"/>
      <c r="B818" s="27"/>
      <c r="C818" s="27"/>
      <c r="D818" s="27"/>
      <c r="E818" s="28" t="str">
        <f>+IF(C818&lt;&gt;"",VLOOKUP(MID(C818,18,5),NIVELES!$A$133:$B$213,2,0),"")</f>
        <v/>
      </c>
      <c r="F818" s="88"/>
      <c r="G818" s="28" t="str">
        <f>IF(F818&lt;&gt;"",VLOOKUP(F818,NIVELES!$A$246:$C$464,3,0),"")</f>
        <v/>
      </c>
      <c r="H818" s="27"/>
      <c r="I818" s="27"/>
      <c r="J818" s="27"/>
      <c r="K818" s="107"/>
      <c r="L818" s="27"/>
      <c r="M818" s="46"/>
      <c r="N818" s="46"/>
      <c r="O818" s="46"/>
      <c r="P818" s="46"/>
      <c r="Q818" s="46"/>
      <c r="R818" s="46"/>
      <c r="S818" s="46"/>
      <c r="T818" s="46"/>
      <c r="U818" s="46"/>
      <c r="V818" s="46"/>
      <c r="W818" s="46"/>
      <c r="X818" s="46"/>
      <c r="Y818" s="41" t="str">
        <f>IF(A818&lt;&gt;"",IF(D818="DIRECCIÓN_DE_TRANSFERENCIAS","280 0031",VLOOKUP(C818,NIVELES!$A$14:$B$105,2,0)),"")</f>
        <v/>
      </c>
      <c r="Z818" s="106"/>
      <c r="AA818" s="43" t="str">
        <f>+IF(D818&lt;&gt;"",VLOOKUP(D818,NIVELES!$D$19:$H$25,2,0),"")</f>
        <v/>
      </c>
      <c r="AB818" s="28" t="str">
        <f>+IF(D818&lt;&gt;"",VLOOKUP(D818,NIVELES!$D$19:$H$25,3,0),"")</f>
        <v/>
      </c>
      <c r="AC818" s="28" t="str">
        <f>+IF(D818&lt;&gt;"",VLOOKUP(D818,NIVELES!$D$19:$H$25,4,0),"")</f>
        <v/>
      </c>
      <c r="AD818" s="28" t="str">
        <f>+IF(D818&lt;&gt;"",VLOOKUP(D818,NIVELES!$D$19:$H$25,5,0),"")</f>
        <v/>
      </c>
      <c r="AE818" s="44" t="str">
        <f>IF(AF818&lt;&gt;"",VLOOKUP(AF818,NIVELES!$F$495:$G$540,2,0),"")</f>
        <v/>
      </c>
      <c r="AF818" s="27"/>
      <c r="AG818" s="27"/>
      <c r="AH818" s="28" t="str">
        <f>+IF(AG818&lt;&gt;"",VLOOKUP(AG818,NIVELES!$A$800:$B$876,2,0),"")</f>
        <v/>
      </c>
      <c r="AI818" s="27"/>
      <c r="AJ818" s="27"/>
      <c r="AK818" s="28" t="str">
        <f>IF(AJ818&lt;&gt;"",+VLOOKUP(AJ818,NIVELES!$A$890:$B$1237,2,0),"")</f>
        <v/>
      </c>
      <c r="AL818" s="29"/>
      <c r="AM818" s="29"/>
      <c r="AN818" s="29"/>
      <c r="AO818" s="29"/>
      <c r="AP818" s="29"/>
      <c r="AQ818" s="29"/>
      <c r="AR818" s="29"/>
      <c r="AS818" s="29"/>
      <c r="AT818" s="29"/>
      <c r="AU818" s="29"/>
      <c r="AV818" s="29"/>
      <c r="AW818" s="29"/>
      <c r="AX818" s="29"/>
      <c r="AY818" s="31">
        <f t="shared" si="97"/>
        <v>0</v>
      </c>
      <c r="AZ818" s="30" t="str">
        <f t="shared" si="98"/>
        <v xml:space="preserve"> </v>
      </c>
      <c r="BA818" s="35" t="str">
        <f t="shared" si="99"/>
        <v xml:space="preserve"> </v>
      </c>
      <c r="BB818" s="108"/>
      <c r="BC818" s="108"/>
      <c r="BD818" s="108"/>
      <c r="BE818" s="136" t="str">
        <f t="shared" si="100"/>
        <v/>
      </c>
      <c r="BF818" s="108"/>
      <c r="BG818" s="110"/>
      <c r="BH818" s="110"/>
      <c r="BI818" s="110"/>
      <c r="BJ818" s="137" t="str">
        <f t="shared" si="101"/>
        <v/>
      </c>
      <c r="BK818" s="110"/>
      <c r="BL818" s="108"/>
      <c r="BM818" s="108"/>
      <c r="BN818" s="108"/>
      <c r="BO818" s="135" t="str">
        <f t="shared" si="102"/>
        <v/>
      </c>
      <c r="BP818" s="108"/>
      <c r="BQ818" s="108"/>
      <c r="BR818" s="108"/>
      <c r="BS818" s="108"/>
      <c r="BT818" s="135" t="str">
        <f t="shared" si="103"/>
        <v/>
      </c>
      <c r="BU818" s="108"/>
      <c r="BV818" s="108"/>
      <c r="BW818" s="108"/>
      <c r="BX818" s="108"/>
      <c r="BY818" s="135" t="str">
        <f t="shared" si="104"/>
        <v/>
      </c>
      <c r="BZ818" s="108"/>
    </row>
    <row r="819" spans="1:78" x14ac:dyDescent="0.25">
      <c r="A819" s="27"/>
      <c r="B819" s="27"/>
      <c r="C819" s="27"/>
      <c r="D819" s="27"/>
      <c r="E819" s="28" t="str">
        <f>+IF(C819&lt;&gt;"",VLOOKUP(MID(C819,18,5),NIVELES!$A$133:$B$213,2,0),"")</f>
        <v/>
      </c>
      <c r="F819" s="88"/>
      <c r="G819" s="28" t="str">
        <f>IF(F819&lt;&gt;"",VLOOKUP(F819,NIVELES!$A$246:$C$464,3,0),"")</f>
        <v/>
      </c>
      <c r="H819" s="27"/>
      <c r="I819" s="27"/>
      <c r="J819" s="27"/>
      <c r="K819" s="107"/>
      <c r="L819" s="27"/>
      <c r="M819" s="46"/>
      <c r="N819" s="46"/>
      <c r="O819" s="46"/>
      <c r="P819" s="46"/>
      <c r="Q819" s="46"/>
      <c r="R819" s="46"/>
      <c r="S819" s="46"/>
      <c r="T819" s="46"/>
      <c r="U819" s="46"/>
      <c r="V819" s="46"/>
      <c r="W819" s="46"/>
      <c r="X819" s="46"/>
      <c r="Y819" s="41" t="str">
        <f>IF(A819&lt;&gt;"",IF(D819="DIRECCIÓN_DE_TRANSFERENCIAS","280 0031",VLOOKUP(C819,NIVELES!$A$14:$B$105,2,0)),"")</f>
        <v/>
      </c>
      <c r="Z819" s="106"/>
      <c r="AA819" s="43" t="str">
        <f>+IF(D819&lt;&gt;"",VLOOKUP(D819,NIVELES!$D$19:$H$25,2,0),"")</f>
        <v/>
      </c>
      <c r="AB819" s="28" t="str">
        <f>+IF(D819&lt;&gt;"",VLOOKUP(D819,NIVELES!$D$19:$H$25,3,0),"")</f>
        <v/>
      </c>
      <c r="AC819" s="28" t="str">
        <f>+IF(D819&lt;&gt;"",VLOOKUP(D819,NIVELES!$D$19:$H$25,4,0),"")</f>
        <v/>
      </c>
      <c r="AD819" s="28" t="str">
        <f>+IF(D819&lt;&gt;"",VLOOKUP(D819,NIVELES!$D$19:$H$25,5,0),"")</f>
        <v/>
      </c>
      <c r="AE819" s="44" t="str">
        <f>IF(AF819&lt;&gt;"",VLOOKUP(AF819,NIVELES!$F$495:$G$540,2,0),"")</f>
        <v/>
      </c>
      <c r="AF819" s="27"/>
      <c r="AG819" s="27"/>
      <c r="AH819" s="28" t="str">
        <f>+IF(AG819&lt;&gt;"",VLOOKUP(AG819,NIVELES!$A$800:$B$876,2,0),"")</f>
        <v/>
      </c>
      <c r="AI819" s="27"/>
      <c r="AJ819" s="27"/>
      <c r="AK819" s="28" t="str">
        <f>IF(AJ819&lt;&gt;"",+VLOOKUP(AJ819,NIVELES!$A$890:$B$1237,2,0),"")</f>
        <v/>
      </c>
      <c r="AL819" s="29"/>
      <c r="AM819" s="29"/>
      <c r="AN819" s="29"/>
      <c r="AO819" s="29"/>
      <c r="AP819" s="29"/>
      <c r="AQ819" s="29"/>
      <c r="AR819" s="29"/>
      <c r="AS819" s="29"/>
      <c r="AT819" s="29"/>
      <c r="AU819" s="29"/>
      <c r="AV819" s="29"/>
      <c r="AW819" s="29"/>
      <c r="AX819" s="29"/>
      <c r="AY819" s="31">
        <f t="shared" si="97"/>
        <v>0</v>
      </c>
      <c r="AZ819" s="30" t="str">
        <f t="shared" si="98"/>
        <v xml:space="preserve"> </v>
      </c>
      <c r="BA819" s="35" t="str">
        <f t="shared" si="99"/>
        <v xml:space="preserve"> </v>
      </c>
      <c r="BB819" s="108"/>
      <c r="BC819" s="108"/>
      <c r="BD819" s="108"/>
      <c r="BE819" s="136" t="str">
        <f t="shared" si="100"/>
        <v/>
      </c>
      <c r="BF819" s="108"/>
      <c r="BG819" s="110"/>
      <c r="BH819" s="110"/>
      <c r="BI819" s="110"/>
      <c r="BJ819" s="137" t="str">
        <f t="shared" si="101"/>
        <v/>
      </c>
      <c r="BK819" s="110"/>
      <c r="BL819" s="108"/>
      <c r="BM819" s="108"/>
      <c r="BN819" s="108"/>
      <c r="BO819" s="135" t="str">
        <f t="shared" si="102"/>
        <v/>
      </c>
      <c r="BP819" s="108"/>
      <c r="BQ819" s="108"/>
      <c r="BR819" s="108"/>
      <c r="BS819" s="108"/>
      <c r="BT819" s="135" t="str">
        <f t="shared" si="103"/>
        <v/>
      </c>
      <c r="BU819" s="108"/>
      <c r="BV819" s="108"/>
      <c r="BW819" s="108"/>
      <c r="BX819" s="108"/>
      <c r="BY819" s="135" t="str">
        <f t="shared" si="104"/>
        <v/>
      </c>
      <c r="BZ819" s="108"/>
    </row>
    <row r="820" spans="1:78" x14ac:dyDescent="0.25">
      <c r="A820" s="27"/>
      <c r="B820" s="27"/>
      <c r="C820" s="27"/>
      <c r="D820" s="27"/>
      <c r="E820" s="28" t="str">
        <f>+IF(C820&lt;&gt;"",VLOOKUP(MID(C820,18,5),NIVELES!$A$133:$B$213,2,0),"")</f>
        <v/>
      </c>
      <c r="F820" s="88"/>
      <c r="G820" s="28" t="str">
        <f>IF(F820&lt;&gt;"",VLOOKUP(F820,NIVELES!$A$246:$C$464,3,0),"")</f>
        <v/>
      </c>
      <c r="H820" s="27"/>
      <c r="I820" s="27"/>
      <c r="J820" s="27"/>
      <c r="K820" s="107"/>
      <c r="L820" s="27"/>
      <c r="M820" s="46"/>
      <c r="N820" s="46"/>
      <c r="O820" s="46"/>
      <c r="P820" s="46"/>
      <c r="Q820" s="46"/>
      <c r="R820" s="46"/>
      <c r="S820" s="46"/>
      <c r="T820" s="46"/>
      <c r="U820" s="46"/>
      <c r="V820" s="46"/>
      <c r="W820" s="46"/>
      <c r="X820" s="46"/>
      <c r="Y820" s="41" t="str">
        <f>IF(A820&lt;&gt;"",IF(D820="DIRECCIÓN_DE_TRANSFERENCIAS","280 0031",VLOOKUP(C820,NIVELES!$A$14:$B$105,2,0)),"")</f>
        <v/>
      </c>
      <c r="Z820" s="106"/>
      <c r="AA820" s="43" t="str">
        <f>+IF(D820&lt;&gt;"",VLOOKUP(D820,NIVELES!$D$19:$H$25,2,0),"")</f>
        <v/>
      </c>
      <c r="AB820" s="28" t="str">
        <f>+IF(D820&lt;&gt;"",VLOOKUP(D820,NIVELES!$D$19:$H$25,3,0),"")</f>
        <v/>
      </c>
      <c r="AC820" s="28" t="str">
        <f>+IF(D820&lt;&gt;"",VLOOKUP(D820,NIVELES!$D$19:$H$25,4,0),"")</f>
        <v/>
      </c>
      <c r="AD820" s="28" t="str">
        <f>+IF(D820&lt;&gt;"",VLOOKUP(D820,NIVELES!$D$19:$H$25,5,0),"")</f>
        <v/>
      </c>
      <c r="AE820" s="44" t="str">
        <f>IF(AF820&lt;&gt;"",VLOOKUP(AF820,NIVELES!$F$495:$G$540,2,0),"")</f>
        <v/>
      </c>
      <c r="AF820" s="27"/>
      <c r="AG820" s="27"/>
      <c r="AH820" s="28" t="str">
        <f>+IF(AG820&lt;&gt;"",VLOOKUP(AG820,NIVELES!$A$800:$B$876,2,0),"")</f>
        <v/>
      </c>
      <c r="AI820" s="27"/>
      <c r="AJ820" s="27"/>
      <c r="AK820" s="28" t="str">
        <f>IF(AJ820&lt;&gt;"",+VLOOKUP(AJ820,NIVELES!$A$890:$B$1237,2,0),"")</f>
        <v/>
      </c>
      <c r="AL820" s="29"/>
      <c r="AM820" s="29"/>
      <c r="AN820" s="29"/>
      <c r="AO820" s="29"/>
      <c r="AP820" s="29"/>
      <c r="AQ820" s="29"/>
      <c r="AR820" s="29"/>
      <c r="AS820" s="29"/>
      <c r="AT820" s="29"/>
      <c r="AU820" s="29"/>
      <c r="AV820" s="29"/>
      <c r="AW820" s="29"/>
      <c r="AX820" s="29"/>
      <c r="AY820" s="31">
        <f t="shared" si="97"/>
        <v>0</v>
      </c>
      <c r="AZ820" s="30" t="str">
        <f t="shared" si="98"/>
        <v xml:space="preserve"> </v>
      </c>
      <c r="BA820" s="35" t="str">
        <f t="shared" si="99"/>
        <v xml:space="preserve"> </v>
      </c>
      <c r="BB820" s="108"/>
      <c r="BC820" s="108"/>
      <c r="BD820" s="108"/>
      <c r="BE820" s="136" t="str">
        <f t="shared" si="100"/>
        <v/>
      </c>
      <c r="BF820" s="108"/>
      <c r="BG820" s="110"/>
      <c r="BH820" s="110"/>
      <c r="BI820" s="110"/>
      <c r="BJ820" s="137" t="str">
        <f t="shared" si="101"/>
        <v/>
      </c>
      <c r="BK820" s="110"/>
      <c r="BL820" s="108"/>
      <c r="BM820" s="108"/>
      <c r="BN820" s="108"/>
      <c r="BO820" s="135" t="str">
        <f t="shared" si="102"/>
        <v/>
      </c>
      <c r="BP820" s="108"/>
      <c r="BQ820" s="108"/>
      <c r="BR820" s="108"/>
      <c r="BS820" s="108"/>
      <c r="BT820" s="135" t="str">
        <f t="shared" si="103"/>
        <v/>
      </c>
      <c r="BU820" s="108"/>
      <c r="BV820" s="108"/>
      <c r="BW820" s="108"/>
      <c r="BX820" s="108"/>
      <c r="BY820" s="135" t="str">
        <f t="shared" si="104"/>
        <v/>
      </c>
      <c r="BZ820" s="108"/>
    </row>
    <row r="821" spans="1:78" x14ac:dyDescent="0.25">
      <c r="A821" s="27"/>
      <c r="B821" s="27"/>
      <c r="C821" s="27"/>
      <c r="D821" s="27"/>
      <c r="E821" s="28" t="str">
        <f>+IF(C821&lt;&gt;"",VLOOKUP(MID(C821,18,5),NIVELES!$A$133:$B$213,2,0),"")</f>
        <v/>
      </c>
      <c r="F821" s="88"/>
      <c r="G821" s="28" t="str">
        <f>IF(F821&lt;&gt;"",VLOOKUP(F821,NIVELES!$A$246:$C$464,3,0),"")</f>
        <v/>
      </c>
      <c r="H821" s="27"/>
      <c r="I821" s="27"/>
      <c r="J821" s="27"/>
      <c r="K821" s="107"/>
      <c r="L821" s="27"/>
      <c r="M821" s="46"/>
      <c r="N821" s="46"/>
      <c r="O821" s="46"/>
      <c r="P821" s="46"/>
      <c r="Q821" s="46"/>
      <c r="R821" s="46"/>
      <c r="S821" s="46"/>
      <c r="T821" s="46"/>
      <c r="U821" s="46"/>
      <c r="V821" s="46"/>
      <c r="W821" s="46"/>
      <c r="X821" s="46"/>
      <c r="Y821" s="41" t="str">
        <f>IF(A821&lt;&gt;"",IF(D821="DIRECCIÓN_DE_TRANSFERENCIAS","280 0031",VLOOKUP(C821,NIVELES!$A$14:$B$105,2,0)),"")</f>
        <v/>
      </c>
      <c r="Z821" s="106"/>
      <c r="AA821" s="43" t="str">
        <f>+IF(D821&lt;&gt;"",VLOOKUP(D821,NIVELES!$D$19:$H$25,2,0),"")</f>
        <v/>
      </c>
      <c r="AB821" s="28" t="str">
        <f>+IF(D821&lt;&gt;"",VLOOKUP(D821,NIVELES!$D$19:$H$25,3,0),"")</f>
        <v/>
      </c>
      <c r="AC821" s="28" t="str">
        <f>+IF(D821&lt;&gt;"",VLOOKUP(D821,NIVELES!$D$19:$H$25,4,0),"")</f>
        <v/>
      </c>
      <c r="AD821" s="28" t="str">
        <f>+IF(D821&lt;&gt;"",VLOOKUP(D821,NIVELES!$D$19:$H$25,5,0),"")</f>
        <v/>
      </c>
      <c r="AE821" s="44" t="str">
        <f>IF(AF821&lt;&gt;"",VLOOKUP(AF821,NIVELES!$F$495:$G$540,2,0),"")</f>
        <v/>
      </c>
      <c r="AF821" s="27"/>
      <c r="AG821" s="27"/>
      <c r="AH821" s="28" t="str">
        <f>+IF(AG821&lt;&gt;"",VLOOKUP(AG821,NIVELES!$A$800:$B$876,2,0),"")</f>
        <v/>
      </c>
      <c r="AI821" s="27"/>
      <c r="AJ821" s="27"/>
      <c r="AK821" s="28" t="str">
        <f>IF(AJ821&lt;&gt;"",+VLOOKUP(AJ821,NIVELES!$A$890:$B$1237,2,0),"")</f>
        <v/>
      </c>
      <c r="AL821" s="29"/>
      <c r="AM821" s="29"/>
      <c r="AN821" s="29"/>
      <c r="AO821" s="29"/>
      <c r="AP821" s="29"/>
      <c r="AQ821" s="29"/>
      <c r="AR821" s="29"/>
      <c r="AS821" s="29"/>
      <c r="AT821" s="29"/>
      <c r="AU821" s="29"/>
      <c r="AV821" s="29"/>
      <c r="AW821" s="29"/>
      <c r="AX821" s="29"/>
      <c r="AY821" s="31">
        <f t="shared" si="97"/>
        <v>0</v>
      </c>
      <c r="AZ821" s="30" t="str">
        <f t="shared" si="98"/>
        <v xml:space="preserve"> </v>
      </c>
      <c r="BA821" s="35" t="str">
        <f t="shared" si="99"/>
        <v xml:space="preserve"> </v>
      </c>
      <c r="BB821" s="108"/>
      <c r="BC821" s="108"/>
      <c r="BD821" s="108"/>
      <c r="BE821" s="136" t="str">
        <f t="shared" si="100"/>
        <v/>
      </c>
      <c r="BF821" s="108"/>
      <c r="BG821" s="110"/>
      <c r="BH821" s="110"/>
      <c r="BI821" s="110"/>
      <c r="BJ821" s="137" t="str">
        <f t="shared" si="101"/>
        <v/>
      </c>
      <c r="BK821" s="110"/>
      <c r="BL821" s="108"/>
      <c r="BM821" s="108"/>
      <c r="BN821" s="108"/>
      <c r="BO821" s="135" t="str">
        <f t="shared" si="102"/>
        <v/>
      </c>
      <c r="BP821" s="108"/>
      <c r="BQ821" s="108"/>
      <c r="BR821" s="108"/>
      <c r="BS821" s="108"/>
      <c r="BT821" s="135" t="str">
        <f t="shared" si="103"/>
        <v/>
      </c>
      <c r="BU821" s="108"/>
      <c r="BV821" s="108"/>
      <c r="BW821" s="108"/>
      <c r="BX821" s="108"/>
      <c r="BY821" s="135" t="str">
        <f t="shared" si="104"/>
        <v/>
      </c>
      <c r="BZ821" s="108"/>
    </row>
    <row r="822" spans="1:78" x14ac:dyDescent="0.25">
      <c r="A822" s="27"/>
      <c r="B822" s="27"/>
      <c r="C822" s="27"/>
      <c r="D822" s="27"/>
      <c r="E822" s="28" t="str">
        <f>+IF(C822&lt;&gt;"",VLOOKUP(MID(C822,18,5),NIVELES!$A$133:$B$213,2,0),"")</f>
        <v/>
      </c>
      <c r="F822" s="88"/>
      <c r="G822" s="28" t="str">
        <f>IF(F822&lt;&gt;"",VLOOKUP(F822,NIVELES!$A$246:$C$464,3,0),"")</f>
        <v/>
      </c>
      <c r="H822" s="27"/>
      <c r="I822" s="27"/>
      <c r="J822" s="27"/>
      <c r="K822" s="107"/>
      <c r="L822" s="27"/>
      <c r="M822" s="46"/>
      <c r="N822" s="46"/>
      <c r="O822" s="46"/>
      <c r="P822" s="46"/>
      <c r="Q822" s="46"/>
      <c r="R822" s="46"/>
      <c r="S822" s="46"/>
      <c r="T822" s="46"/>
      <c r="U822" s="46"/>
      <c r="V822" s="46"/>
      <c r="W822" s="46"/>
      <c r="X822" s="46"/>
      <c r="Y822" s="41" t="str">
        <f>IF(A822&lt;&gt;"",IF(D822="DIRECCIÓN_DE_TRANSFERENCIAS","280 0031",VLOOKUP(C822,NIVELES!$A$14:$B$105,2,0)),"")</f>
        <v/>
      </c>
      <c r="Z822" s="106"/>
      <c r="AA822" s="43" t="str">
        <f>+IF(D822&lt;&gt;"",VLOOKUP(D822,NIVELES!$D$19:$H$25,2,0),"")</f>
        <v/>
      </c>
      <c r="AB822" s="28" t="str">
        <f>+IF(D822&lt;&gt;"",VLOOKUP(D822,NIVELES!$D$19:$H$25,3,0),"")</f>
        <v/>
      </c>
      <c r="AC822" s="28" t="str">
        <f>+IF(D822&lt;&gt;"",VLOOKUP(D822,NIVELES!$D$19:$H$25,4,0),"")</f>
        <v/>
      </c>
      <c r="AD822" s="28" t="str">
        <f>+IF(D822&lt;&gt;"",VLOOKUP(D822,NIVELES!$D$19:$H$25,5,0),"")</f>
        <v/>
      </c>
      <c r="AE822" s="44" t="str">
        <f>IF(AF822&lt;&gt;"",VLOOKUP(AF822,NIVELES!$F$495:$G$540,2,0),"")</f>
        <v/>
      </c>
      <c r="AF822" s="27"/>
      <c r="AG822" s="27"/>
      <c r="AH822" s="28" t="str">
        <f>+IF(AG822&lt;&gt;"",VLOOKUP(AG822,NIVELES!$A$800:$B$876,2,0),"")</f>
        <v/>
      </c>
      <c r="AI822" s="27"/>
      <c r="AJ822" s="27"/>
      <c r="AK822" s="28" t="str">
        <f>IF(AJ822&lt;&gt;"",+VLOOKUP(AJ822,NIVELES!$A$890:$B$1237,2,0),"")</f>
        <v/>
      </c>
      <c r="AL822" s="29"/>
      <c r="AM822" s="29"/>
      <c r="AN822" s="29"/>
      <c r="AO822" s="29"/>
      <c r="AP822" s="29"/>
      <c r="AQ822" s="29"/>
      <c r="AR822" s="29"/>
      <c r="AS822" s="29"/>
      <c r="AT822" s="29"/>
      <c r="AU822" s="29"/>
      <c r="AV822" s="29"/>
      <c r="AW822" s="29"/>
      <c r="AX822" s="29"/>
      <c r="AY822" s="31">
        <f t="shared" si="97"/>
        <v>0</v>
      </c>
      <c r="AZ822" s="30" t="str">
        <f t="shared" si="98"/>
        <v xml:space="preserve"> </v>
      </c>
      <c r="BA822" s="35" t="str">
        <f t="shared" si="99"/>
        <v xml:space="preserve"> </v>
      </c>
      <c r="BB822" s="108"/>
      <c r="BC822" s="108"/>
      <c r="BD822" s="108"/>
      <c r="BE822" s="136" t="str">
        <f t="shared" si="100"/>
        <v/>
      </c>
      <c r="BF822" s="108"/>
      <c r="BG822" s="110"/>
      <c r="BH822" s="110"/>
      <c r="BI822" s="110"/>
      <c r="BJ822" s="137" t="str">
        <f t="shared" si="101"/>
        <v/>
      </c>
      <c r="BK822" s="110"/>
      <c r="BL822" s="108"/>
      <c r="BM822" s="108"/>
      <c r="BN822" s="108"/>
      <c r="BO822" s="135" t="str">
        <f t="shared" si="102"/>
        <v/>
      </c>
      <c r="BP822" s="108"/>
      <c r="BQ822" s="108"/>
      <c r="BR822" s="108"/>
      <c r="BS822" s="108"/>
      <c r="BT822" s="135" t="str">
        <f t="shared" si="103"/>
        <v/>
      </c>
      <c r="BU822" s="108"/>
      <c r="BV822" s="108"/>
      <c r="BW822" s="108"/>
      <c r="BX822" s="108"/>
      <c r="BY822" s="135" t="str">
        <f t="shared" si="104"/>
        <v/>
      </c>
      <c r="BZ822" s="108"/>
    </row>
    <row r="823" spans="1:78" x14ac:dyDescent="0.25">
      <c r="A823" s="27"/>
      <c r="B823" s="27"/>
      <c r="C823" s="27"/>
      <c r="D823" s="27"/>
      <c r="E823" s="28" t="str">
        <f>+IF(C823&lt;&gt;"",VLOOKUP(MID(C823,18,5),NIVELES!$A$133:$B$213,2,0),"")</f>
        <v/>
      </c>
      <c r="F823" s="88"/>
      <c r="G823" s="28" t="str">
        <f>IF(F823&lt;&gt;"",VLOOKUP(F823,NIVELES!$A$246:$C$464,3,0),"")</f>
        <v/>
      </c>
      <c r="H823" s="27"/>
      <c r="I823" s="27"/>
      <c r="J823" s="27"/>
      <c r="K823" s="107"/>
      <c r="L823" s="27"/>
      <c r="M823" s="46"/>
      <c r="N823" s="46"/>
      <c r="O823" s="46"/>
      <c r="P823" s="46"/>
      <c r="Q823" s="46"/>
      <c r="R823" s="46"/>
      <c r="S823" s="46"/>
      <c r="T823" s="46"/>
      <c r="U823" s="46"/>
      <c r="V823" s="46"/>
      <c r="W823" s="46"/>
      <c r="X823" s="46"/>
      <c r="Y823" s="41" t="str">
        <f>IF(A823&lt;&gt;"",IF(D823="DIRECCIÓN_DE_TRANSFERENCIAS","280 0031",VLOOKUP(C823,NIVELES!$A$14:$B$105,2,0)),"")</f>
        <v/>
      </c>
      <c r="Z823" s="106"/>
      <c r="AA823" s="43" t="str">
        <f>+IF(D823&lt;&gt;"",VLOOKUP(D823,NIVELES!$D$19:$H$25,2,0),"")</f>
        <v/>
      </c>
      <c r="AB823" s="28" t="str">
        <f>+IF(D823&lt;&gt;"",VLOOKUP(D823,NIVELES!$D$19:$H$25,3,0),"")</f>
        <v/>
      </c>
      <c r="AC823" s="28" t="str">
        <f>+IF(D823&lt;&gt;"",VLOOKUP(D823,NIVELES!$D$19:$H$25,4,0),"")</f>
        <v/>
      </c>
      <c r="AD823" s="28" t="str">
        <f>+IF(D823&lt;&gt;"",VLOOKUP(D823,NIVELES!$D$19:$H$25,5,0),"")</f>
        <v/>
      </c>
      <c r="AE823" s="44" t="str">
        <f>IF(AF823&lt;&gt;"",VLOOKUP(AF823,NIVELES!$F$495:$G$540,2,0),"")</f>
        <v/>
      </c>
      <c r="AF823" s="27"/>
      <c r="AG823" s="27"/>
      <c r="AH823" s="28" t="str">
        <f>+IF(AG823&lt;&gt;"",VLOOKUP(AG823,NIVELES!$A$800:$B$876,2,0),"")</f>
        <v/>
      </c>
      <c r="AI823" s="27"/>
      <c r="AJ823" s="27"/>
      <c r="AK823" s="28" t="str">
        <f>IF(AJ823&lt;&gt;"",+VLOOKUP(AJ823,NIVELES!$A$890:$B$1237,2,0),"")</f>
        <v/>
      </c>
      <c r="AL823" s="29"/>
      <c r="AM823" s="29"/>
      <c r="AN823" s="29"/>
      <c r="AO823" s="29"/>
      <c r="AP823" s="29"/>
      <c r="AQ823" s="29"/>
      <c r="AR823" s="29"/>
      <c r="AS823" s="29"/>
      <c r="AT823" s="29"/>
      <c r="AU823" s="29"/>
      <c r="AV823" s="29"/>
      <c r="AW823" s="29"/>
      <c r="AX823" s="29"/>
      <c r="AY823" s="31">
        <f t="shared" si="97"/>
        <v>0</v>
      </c>
      <c r="AZ823" s="30" t="str">
        <f t="shared" si="98"/>
        <v xml:space="preserve"> </v>
      </c>
      <c r="BA823" s="35" t="str">
        <f t="shared" si="99"/>
        <v xml:space="preserve"> </v>
      </c>
      <c r="BB823" s="108"/>
      <c r="BC823" s="108"/>
      <c r="BD823" s="108"/>
      <c r="BE823" s="136" t="str">
        <f t="shared" si="100"/>
        <v/>
      </c>
      <c r="BF823" s="108"/>
      <c r="BG823" s="110"/>
      <c r="BH823" s="110"/>
      <c r="BI823" s="110"/>
      <c r="BJ823" s="137" t="str">
        <f t="shared" si="101"/>
        <v/>
      </c>
      <c r="BK823" s="110"/>
      <c r="BL823" s="108"/>
      <c r="BM823" s="108"/>
      <c r="BN823" s="108"/>
      <c r="BO823" s="135" t="str">
        <f t="shared" si="102"/>
        <v/>
      </c>
      <c r="BP823" s="108"/>
      <c r="BQ823" s="108"/>
      <c r="BR823" s="108"/>
      <c r="BS823" s="108"/>
      <c r="BT823" s="135" t="str">
        <f t="shared" si="103"/>
        <v/>
      </c>
      <c r="BU823" s="108"/>
      <c r="BV823" s="108"/>
      <c r="BW823" s="108"/>
      <c r="BX823" s="108"/>
      <c r="BY823" s="135" t="str">
        <f t="shared" si="104"/>
        <v/>
      </c>
      <c r="BZ823" s="108"/>
    </row>
    <row r="824" spans="1:78" x14ac:dyDescent="0.25">
      <c r="A824" s="27"/>
      <c r="B824" s="27"/>
      <c r="C824" s="27"/>
      <c r="D824" s="27"/>
      <c r="E824" s="28" t="str">
        <f>+IF(C824&lt;&gt;"",VLOOKUP(MID(C824,18,5),NIVELES!$A$133:$B$213,2,0),"")</f>
        <v/>
      </c>
      <c r="F824" s="88"/>
      <c r="G824" s="28" t="str">
        <f>IF(F824&lt;&gt;"",VLOOKUP(F824,NIVELES!$A$246:$C$464,3,0),"")</f>
        <v/>
      </c>
      <c r="H824" s="27"/>
      <c r="I824" s="27"/>
      <c r="J824" s="27"/>
      <c r="K824" s="107"/>
      <c r="L824" s="27"/>
      <c r="M824" s="46"/>
      <c r="N824" s="46"/>
      <c r="O824" s="46"/>
      <c r="P824" s="46"/>
      <c r="Q824" s="46"/>
      <c r="R824" s="46"/>
      <c r="S824" s="46"/>
      <c r="T824" s="46"/>
      <c r="U824" s="46"/>
      <c r="V824" s="46"/>
      <c r="W824" s="46"/>
      <c r="X824" s="46"/>
      <c r="Y824" s="41" t="str">
        <f>IF(A824&lt;&gt;"",IF(D824="DIRECCIÓN_DE_TRANSFERENCIAS","280 0031",VLOOKUP(C824,NIVELES!$A$14:$B$105,2,0)),"")</f>
        <v/>
      </c>
      <c r="Z824" s="106"/>
      <c r="AA824" s="43" t="str">
        <f>+IF(D824&lt;&gt;"",VLOOKUP(D824,NIVELES!$D$19:$H$25,2,0),"")</f>
        <v/>
      </c>
      <c r="AB824" s="28" t="str">
        <f>+IF(D824&lt;&gt;"",VLOOKUP(D824,NIVELES!$D$19:$H$25,3,0),"")</f>
        <v/>
      </c>
      <c r="AC824" s="28" t="str">
        <f>+IF(D824&lt;&gt;"",VLOOKUP(D824,NIVELES!$D$19:$H$25,4,0),"")</f>
        <v/>
      </c>
      <c r="AD824" s="28" t="str">
        <f>+IF(D824&lt;&gt;"",VLOOKUP(D824,NIVELES!$D$19:$H$25,5,0),"")</f>
        <v/>
      </c>
      <c r="AE824" s="44" t="str">
        <f>IF(AF824&lt;&gt;"",VLOOKUP(AF824,NIVELES!$F$495:$G$540,2,0),"")</f>
        <v/>
      </c>
      <c r="AF824" s="27"/>
      <c r="AG824" s="27"/>
      <c r="AH824" s="28" t="str">
        <f>+IF(AG824&lt;&gt;"",VLOOKUP(AG824,NIVELES!$A$800:$B$876,2,0),"")</f>
        <v/>
      </c>
      <c r="AI824" s="27"/>
      <c r="AJ824" s="27"/>
      <c r="AK824" s="28" t="str">
        <f>IF(AJ824&lt;&gt;"",+VLOOKUP(AJ824,NIVELES!$A$890:$B$1237,2,0),"")</f>
        <v/>
      </c>
      <c r="AL824" s="29"/>
      <c r="AM824" s="29"/>
      <c r="AN824" s="29"/>
      <c r="AO824" s="29"/>
      <c r="AP824" s="29"/>
      <c r="AQ824" s="29"/>
      <c r="AR824" s="29"/>
      <c r="AS824" s="29"/>
      <c r="AT824" s="29"/>
      <c r="AU824" s="29"/>
      <c r="AV824" s="29"/>
      <c r="AW824" s="29"/>
      <c r="AX824" s="29"/>
      <c r="AY824" s="31">
        <f t="shared" si="97"/>
        <v>0</v>
      </c>
      <c r="AZ824" s="30" t="str">
        <f t="shared" si="98"/>
        <v xml:space="preserve"> </v>
      </c>
      <c r="BA824" s="35" t="str">
        <f t="shared" si="99"/>
        <v xml:space="preserve"> </v>
      </c>
      <c r="BB824" s="108"/>
      <c r="BC824" s="108"/>
      <c r="BD824" s="108"/>
      <c r="BE824" s="136" t="str">
        <f t="shared" si="100"/>
        <v/>
      </c>
      <c r="BF824" s="108"/>
      <c r="BG824" s="110"/>
      <c r="BH824" s="110"/>
      <c r="BI824" s="110"/>
      <c r="BJ824" s="137" t="str">
        <f t="shared" si="101"/>
        <v/>
      </c>
      <c r="BK824" s="110"/>
      <c r="BL824" s="108"/>
      <c r="BM824" s="108"/>
      <c r="BN824" s="108"/>
      <c r="BO824" s="135" t="str">
        <f t="shared" si="102"/>
        <v/>
      </c>
      <c r="BP824" s="108"/>
      <c r="BQ824" s="108"/>
      <c r="BR824" s="108"/>
      <c r="BS824" s="108"/>
      <c r="BT824" s="135" t="str">
        <f t="shared" si="103"/>
        <v/>
      </c>
      <c r="BU824" s="108"/>
      <c r="BV824" s="108"/>
      <c r="BW824" s="108"/>
      <c r="BX824" s="108"/>
      <c r="BY824" s="135" t="str">
        <f t="shared" si="104"/>
        <v/>
      </c>
      <c r="BZ824" s="108"/>
    </row>
    <row r="825" spans="1:78" x14ac:dyDescent="0.25">
      <c r="A825" s="27"/>
      <c r="B825" s="27"/>
      <c r="C825" s="27"/>
      <c r="D825" s="27"/>
      <c r="E825" s="28" t="str">
        <f>+IF(C825&lt;&gt;"",VLOOKUP(MID(C825,18,5),NIVELES!$A$133:$B$213,2,0),"")</f>
        <v/>
      </c>
      <c r="F825" s="88"/>
      <c r="G825" s="28" t="str">
        <f>IF(F825&lt;&gt;"",VLOOKUP(F825,NIVELES!$A$246:$C$464,3,0),"")</f>
        <v/>
      </c>
      <c r="H825" s="27"/>
      <c r="I825" s="27"/>
      <c r="J825" s="27"/>
      <c r="K825" s="107"/>
      <c r="L825" s="27"/>
      <c r="M825" s="46"/>
      <c r="N825" s="46"/>
      <c r="O825" s="46"/>
      <c r="P825" s="46"/>
      <c r="Q825" s="46"/>
      <c r="R825" s="46"/>
      <c r="S825" s="46"/>
      <c r="T825" s="46"/>
      <c r="U825" s="46"/>
      <c r="V825" s="46"/>
      <c r="W825" s="46"/>
      <c r="X825" s="46"/>
      <c r="Y825" s="41" t="str">
        <f>IF(A825&lt;&gt;"",IF(D825="DIRECCIÓN_DE_TRANSFERENCIAS","280 0031",VLOOKUP(C825,NIVELES!$A$14:$B$105,2,0)),"")</f>
        <v/>
      </c>
      <c r="Z825" s="106"/>
      <c r="AA825" s="43" t="str">
        <f>+IF(D825&lt;&gt;"",VLOOKUP(D825,NIVELES!$D$19:$H$25,2,0),"")</f>
        <v/>
      </c>
      <c r="AB825" s="28" t="str">
        <f>+IF(D825&lt;&gt;"",VLOOKUP(D825,NIVELES!$D$19:$H$25,3,0),"")</f>
        <v/>
      </c>
      <c r="AC825" s="28" t="str">
        <f>+IF(D825&lt;&gt;"",VLOOKUP(D825,NIVELES!$D$19:$H$25,4,0),"")</f>
        <v/>
      </c>
      <c r="AD825" s="28" t="str">
        <f>+IF(D825&lt;&gt;"",VLOOKUP(D825,NIVELES!$D$19:$H$25,5,0),"")</f>
        <v/>
      </c>
      <c r="AE825" s="44" t="str">
        <f>IF(AF825&lt;&gt;"",VLOOKUP(AF825,NIVELES!$F$495:$G$540,2,0),"")</f>
        <v/>
      </c>
      <c r="AF825" s="27"/>
      <c r="AG825" s="27"/>
      <c r="AH825" s="28" t="str">
        <f>+IF(AG825&lt;&gt;"",VLOOKUP(AG825,NIVELES!$A$800:$B$876,2,0),"")</f>
        <v/>
      </c>
      <c r="AI825" s="27"/>
      <c r="AJ825" s="27"/>
      <c r="AK825" s="28" t="str">
        <f>IF(AJ825&lt;&gt;"",+VLOOKUP(AJ825,NIVELES!$A$890:$B$1237,2,0),"")</f>
        <v/>
      </c>
      <c r="AL825" s="29"/>
      <c r="AM825" s="29"/>
      <c r="AN825" s="29"/>
      <c r="AO825" s="29"/>
      <c r="AP825" s="29"/>
      <c r="AQ825" s="29"/>
      <c r="AR825" s="29"/>
      <c r="AS825" s="29"/>
      <c r="AT825" s="29"/>
      <c r="AU825" s="29"/>
      <c r="AV825" s="29"/>
      <c r="AW825" s="29"/>
      <c r="AX825" s="29"/>
      <c r="AY825" s="31">
        <f t="shared" si="97"/>
        <v>0</v>
      </c>
      <c r="AZ825" s="30" t="str">
        <f t="shared" si="98"/>
        <v xml:space="preserve"> </v>
      </c>
      <c r="BA825" s="35" t="str">
        <f t="shared" si="99"/>
        <v xml:space="preserve"> </v>
      </c>
      <c r="BB825" s="108"/>
      <c r="BC825" s="108"/>
      <c r="BD825" s="108"/>
      <c r="BE825" s="136" t="str">
        <f t="shared" si="100"/>
        <v/>
      </c>
      <c r="BF825" s="108"/>
      <c r="BG825" s="110"/>
      <c r="BH825" s="110"/>
      <c r="BI825" s="110"/>
      <c r="BJ825" s="137" t="str">
        <f t="shared" si="101"/>
        <v/>
      </c>
      <c r="BK825" s="110"/>
      <c r="BL825" s="108"/>
      <c r="BM825" s="108"/>
      <c r="BN825" s="108"/>
      <c r="BO825" s="135" t="str">
        <f t="shared" si="102"/>
        <v/>
      </c>
      <c r="BP825" s="108"/>
      <c r="BQ825" s="108"/>
      <c r="BR825" s="108"/>
      <c r="BS825" s="108"/>
      <c r="BT825" s="135" t="str">
        <f t="shared" si="103"/>
        <v/>
      </c>
      <c r="BU825" s="108"/>
      <c r="BV825" s="108"/>
      <c r="BW825" s="108"/>
      <c r="BX825" s="108"/>
      <c r="BY825" s="135" t="str">
        <f t="shared" si="104"/>
        <v/>
      </c>
      <c r="BZ825" s="108"/>
    </row>
    <row r="826" spans="1:78" x14ac:dyDescent="0.25">
      <c r="A826" s="27"/>
      <c r="B826" s="27"/>
      <c r="C826" s="27"/>
      <c r="D826" s="27"/>
      <c r="E826" s="28" t="str">
        <f>+IF(C826&lt;&gt;"",VLOOKUP(MID(C826,18,5),NIVELES!$A$133:$B$213,2,0),"")</f>
        <v/>
      </c>
      <c r="F826" s="88"/>
      <c r="G826" s="28" t="str">
        <f>IF(F826&lt;&gt;"",VLOOKUP(F826,NIVELES!$A$246:$C$464,3,0),"")</f>
        <v/>
      </c>
      <c r="H826" s="27"/>
      <c r="I826" s="27"/>
      <c r="J826" s="27"/>
      <c r="K826" s="107"/>
      <c r="L826" s="27"/>
      <c r="M826" s="46"/>
      <c r="N826" s="46"/>
      <c r="O826" s="46"/>
      <c r="P826" s="46"/>
      <c r="Q826" s="46"/>
      <c r="R826" s="46"/>
      <c r="S826" s="46"/>
      <c r="T826" s="46"/>
      <c r="U826" s="46"/>
      <c r="V826" s="46"/>
      <c r="W826" s="46"/>
      <c r="X826" s="46"/>
      <c r="Y826" s="41" t="str">
        <f>IF(A826&lt;&gt;"",IF(D826="DIRECCIÓN_DE_TRANSFERENCIAS","280 0031",VLOOKUP(C826,NIVELES!$A$14:$B$105,2,0)),"")</f>
        <v/>
      </c>
      <c r="Z826" s="106"/>
      <c r="AA826" s="43" t="str">
        <f>+IF(D826&lt;&gt;"",VLOOKUP(D826,NIVELES!$D$19:$H$25,2,0),"")</f>
        <v/>
      </c>
      <c r="AB826" s="28" t="str">
        <f>+IF(D826&lt;&gt;"",VLOOKUP(D826,NIVELES!$D$19:$H$25,3,0),"")</f>
        <v/>
      </c>
      <c r="AC826" s="28" t="str">
        <f>+IF(D826&lt;&gt;"",VLOOKUP(D826,NIVELES!$D$19:$H$25,4,0),"")</f>
        <v/>
      </c>
      <c r="AD826" s="28" t="str">
        <f>+IF(D826&lt;&gt;"",VLOOKUP(D826,NIVELES!$D$19:$H$25,5,0),"")</f>
        <v/>
      </c>
      <c r="AE826" s="44" t="str">
        <f>IF(AF826&lt;&gt;"",VLOOKUP(AF826,NIVELES!$F$495:$G$540,2,0),"")</f>
        <v/>
      </c>
      <c r="AF826" s="27"/>
      <c r="AG826" s="27"/>
      <c r="AH826" s="28" t="str">
        <f>+IF(AG826&lt;&gt;"",VLOOKUP(AG826,NIVELES!$A$800:$B$876,2,0),"")</f>
        <v/>
      </c>
      <c r="AI826" s="27"/>
      <c r="AJ826" s="27"/>
      <c r="AK826" s="28" t="str">
        <f>IF(AJ826&lt;&gt;"",+VLOOKUP(AJ826,NIVELES!$A$890:$B$1237,2,0),"")</f>
        <v/>
      </c>
      <c r="AL826" s="29"/>
      <c r="AM826" s="29"/>
      <c r="AN826" s="29"/>
      <c r="AO826" s="29"/>
      <c r="AP826" s="29"/>
      <c r="AQ826" s="29"/>
      <c r="AR826" s="29"/>
      <c r="AS826" s="29"/>
      <c r="AT826" s="29"/>
      <c r="AU826" s="29"/>
      <c r="AV826" s="29"/>
      <c r="AW826" s="29"/>
      <c r="AX826" s="29"/>
      <c r="AY826" s="31">
        <f t="shared" si="97"/>
        <v>0</v>
      </c>
      <c r="AZ826" s="30" t="str">
        <f t="shared" si="98"/>
        <v xml:space="preserve"> </v>
      </c>
      <c r="BA826" s="35" t="str">
        <f t="shared" si="99"/>
        <v xml:space="preserve"> </v>
      </c>
      <c r="BB826" s="108"/>
      <c r="BC826" s="108"/>
      <c r="BD826" s="108"/>
      <c r="BE826" s="136" t="str">
        <f t="shared" si="100"/>
        <v/>
      </c>
      <c r="BF826" s="108"/>
      <c r="BG826" s="110"/>
      <c r="BH826" s="110"/>
      <c r="BI826" s="110"/>
      <c r="BJ826" s="137" t="str">
        <f t="shared" si="101"/>
        <v/>
      </c>
      <c r="BK826" s="110"/>
      <c r="BL826" s="108"/>
      <c r="BM826" s="108"/>
      <c r="BN826" s="108"/>
      <c r="BO826" s="135" t="str">
        <f t="shared" si="102"/>
        <v/>
      </c>
      <c r="BP826" s="108"/>
      <c r="BQ826" s="108"/>
      <c r="BR826" s="108"/>
      <c r="BS826" s="108"/>
      <c r="BT826" s="135" t="str">
        <f t="shared" si="103"/>
        <v/>
      </c>
      <c r="BU826" s="108"/>
      <c r="BV826" s="108"/>
      <c r="BW826" s="108"/>
      <c r="BX826" s="108"/>
      <c r="BY826" s="135" t="str">
        <f t="shared" si="104"/>
        <v/>
      </c>
      <c r="BZ826" s="108"/>
    </row>
    <row r="827" spans="1:78" x14ac:dyDescent="0.25">
      <c r="A827" s="27"/>
      <c r="B827" s="27"/>
      <c r="C827" s="27"/>
      <c r="D827" s="27"/>
      <c r="E827" s="28" t="str">
        <f>+IF(C827&lt;&gt;"",VLOOKUP(MID(C827,18,5),NIVELES!$A$133:$B$213,2,0),"")</f>
        <v/>
      </c>
      <c r="F827" s="88"/>
      <c r="G827" s="28" t="str">
        <f>IF(F827&lt;&gt;"",VLOOKUP(F827,NIVELES!$A$246:$C$464,3,0),"")</f>
        <v/>
      </c>
      <c r="H827" s="27"/>
      <c r="I827" s="27"/>
      <c r="J827" s="27"/>
      <c r="K827" s="107"/>
      <c r="L827" s="27"/>
      <c r="M827" s="46"/>
      <c r="N827" s="46"/>
      <c r="O827" s="46"/>
      <c r="P827" s="46"/>
      <c r="Q827" s="46"/>
      <c r="R827" s="46"/>
      <c r="S827" s="46"/>
      <c r="T827" s="46"/>
      <c r="U827" s="46"/>
      <c r="V827" s="46"/>
      <c r="W827" s="46"/>
      <c r="X827" s="46"/>
      <c r="Y827" s="41" t="str">
        <f>IF(A827&lt;&gt;"",IF(D827="DIRECCIÓN_DE_TRANSFERENCIAS","280 0031",VLOOKUP(C827,NIVELES!$A$14:$B$105,2,0)),"")</f>
        <v/>
      </c>
      <c r="Z827" s="106"/>
      <c r="AA827" s="43" t="str">
        <f>+IF(D827&lt;&gt;"",VLOOKUP(D827,NIVELES!$D$19:$H$25,2,0),"")</f>
        <v/>
      </c>
      <c r="AB827" s="28" t="str">
        <f>+IF(D827&lt;&gt;"",VLOOKUP(D827,NIVELES!$D$19:$H$25,3,0),"")</f>
        <v/>
      </c>
      <c r="AC827" s="28" t="str">
        <f>+IF(D827&lt;&gt;"",VLOOKUP(D827,NIVELES!$D$19:$H$25,4,0),"")</f>
        <v/>
      </c>
      <c r="AD827" s="28" t="str">
        <f>+IF(D827&lt;&gt;"",VLOOKUP(D827,NIVELES!$D$19:$H$25,5,0),"")</f>
        <v/>
      </c>
      <c r="AE827" s="44" t="str">
        <f>IF(AF827&lt;&gt;"",VLOOKUP(AF827,NIVELES!$F$495:$G$540,2,0),"")</f>
        <v/>
      </c>
      <c r="AF827" s="27"/>
      <c r="AG827" s="27"/>
      <c r="AH827" s="28" t="str">
        <f>+IF(AG827&lt;&gt;"",VLOOKUP(AG827,NIVELES!$A$800:$B$876,2,0),"")</f>
        <v/>
      </c>
      <c r="AI827" s="27"/>
      <c r="AJ827" s="27"/>
      <c r="AK827" s="28" t="str">
        <f>IF(AJ827&lt;&gt;"",+VLOOKUP(AJ827,NIVELES!$A$890:$B$1237,2,0),"")</f>
        <v/>
      </c>
      <c r="AL827" s="29"/>
      <c r="AM827" s="29"/>
      <c r="AN827" s="29"/>
      <c r="AO827" s="29"/>
      <c r="AP827" s="29"/>
      <c r="AQ827" s="29"/>
      <c r="AR827" s="29"/>
      <c r="AS827" s="29"/>
      <c r="AT827" s="29"/>
      <c r="AU827" s="29"/>
      <c r="AV827" s="29"/>
      <c r="AW827" s="29"/>
      <c r="AX827" s="29"/>
      <c r="AY827" s="31">
        <f t="shared" si="97"/>
        <v>0</v>
      </c>
      <c r="AZ827" s="30" t="str">
        <f t="shared" si="98"/>
        <v xml:space="preserve"> </v>
      </c>
      <c r="BA827" s="35" t="str">
        <f t="shared" si="99"/>
        <v xml:space="preserve"> </v>
      </c>
      <c r="BB827" s="108"/>
      <c r="BC827" s="108"/>
      <c r="BD827" s="108"/>
      <c r="BE827" s="136" t="str">
        <f t="shared" si="100"/>
        <v/>
      </c>
      <c r="BF827" s="108"/>
      <c r="BG827" s="110"/>
      <c r="BH827" s="110"/>
      <c r="BI827" s="110"/>
      <c r="BJ827" s="137" t="str">
        <f t="shared" si="101"/>
        <v/>
      </c>
      <c r="BK827" s="110"/>
      <c r="BL827" s="108"/>
      <c r="BM827" s="108"/>
      <c r="BN827" s="108"/>
      <c r="BO827" s="135" t="str">
        <f t="shared" si="102"/>
        <v/>
      </c>
      <c r="BP827" s="108"/>
      <c r="BQ827" s="108"/>
      <c r="BR827" s="108"/>
      <c r="BS827" s="108"/>
      <c r="BT827" s="135" t="str">
        <f t="shared" si="103"/>
        <v/>
      </c>
      <c r="BU827" s="108"/>
      <c r="BV827" s="108"/>
      <c r="BW827" s="108"/>
      <c r="BX827" s="108"/>
      <c r="BY827" s="135" t="str">
        <f t="shared" si="104"/>
        <v/>
      </c>
      <c r="BZ827" s="108"/>
    </row>
    <row r="828" spans="1:78" x14ac:dyDescent="0.25">
      <c r="A828" s="27"/>
      <c r="B828" s="27"/>
      <c r="C828" s="27"/>
      <c r="D828" s="27"/>
      <c r="E828" s="28" t="str">
        <f>+IF(C828&lt;&gt;"",VLOOKUP(MID(C828,18,5),NIVELES!$A$133:$B$213,2,0),"")</f>
        <v/>
      </c>
      <c r="F828" s="88"/>
      <c r="G828" s="28" t="str">
        <f>IF(F828&lt;&gt;"",VLOOKUP(F828,NIVELES!$A$246:$C$464,3,0),"")</f>
        <v/>
      </c>
      <c r="H828" s="27"/>
      <c r="I828" s="27"/>
      <c r="J828" s="27"/>
      <c r="K828" s="107"/>
      <c r="L828" s="27"/>
      <c r="M828" s="46"/>
      <c r="N828" s="46"/>
      <c r="O828" s="46"/>
      <c r="P828" s="46"/>
      <c r="Q828" s="46"/>
      <c r="R828" s="46"/>
      <c r="S828" s="46"/>
      <c r="T828" s="46"/>
      <c r="U828" s="46"/>
      <c r="V828" s="46"/>
      <c r="W828" s="46"/>
      <c r="X828" s="46"/>
      <c r="Y828" s="41" t="str">
        <f>IF(A828&lt;&gt;"",IF(D828="DIRECCIÓN_DE_TRANSFERENCIAS","280 0031",VLOOKUP(C828,NIVELES!$A$14:$B$105,2,0)),"")</f>
        <v/>
      </c>
      <c r="Z828" s="106"/>
      <c r="AA828" s="43" t="str">
        <f>+IF(D828&lt;&gt;"",VLOOKUP(D828,NIVELES!$D$19:$H$25,2,0),"")</f>
        <v/>
      </c>
      <c r="AB828" s="28" t="str">
        <f>+IF(D828&lt;&gt;"",VLOOKUP(D828,NIVELES!$D$19:$H$25,3,0),"")</f>
        <v/>
      </c>
      <c r="AC828" s="28" t="str">
        <f>+IF(D828&lt;&gt;"",VLOOKUP(D828,NIVELES!$D$19:$H$25,4,0),"")</f>
        <v/>
      </c>
      <c r="AD828" s="28" t="str">
        <f>+IF(D828&lt;&gt;"",VLOOKUP(D828,NIVELES!$D$19:$H$25,5,0),"")</f>
        <v/>
      </c>
      <c r="AE828" s="44" t="str">
        <f>IF(AF828&lt;&gt;"",VLOOKUP(AF828,NIVELES!$F$495:$G$540,2,0),"")</f>
        <v/>
      </c>
      <c r="AF828" s="27"/>
      <c r="AG828" s="27"/>
      <c r="AH828" s="28" t="str">
        <f>+IF(AG828&lt;&gt;"",VLOOKUP(AG828,NIVELES!$A$800:$B$876,2,0),"")</f>
        <v/>
      </c>
      <c r="AI828" s="27"/>
      <c r="AJ828" s="27"/>
      <c r="AK828" s="28" t="str">
        <f>IF(AJ828&lt;&gt;"",+VLOOKUP(AJ828,NIVELES!$A$890:$B$1237,2,0),"")</f>
        <v/>
      </c>
      <c r="AL828" s="29"/>
      <c r="AM828" s="29"/>
      <c r="AN828" s="29"/>
      <c r="AO828" s="29"/>
      <c r="AP828" s="29"/>
      <c r="AQ828" s="29"/>
      <c r="AR828" s="29"/>
      <c r="AS828" s="29"/>
      <c r="AT828" s="29"/>
      <c r="AU828" s="29"/>
      <c r="AV828" s="29"/>
      <c r="AW828" s="29"/>
      <c r="AX828" s="29"/>
      <c r="AY828" s="31">
        <f t="shared" si="97"/>
        <v>0</v>
      </c>
      <c r="AZ828" s="30" t="str">
        <f t="shared" si="98"/>
        <v xml:space="preserve"> </v>
      </c>
      <c r="BA828" s="35" t="str">
        <f t="shared" si="99"/>
        <v xml:space="preserve"> </v>
      </c>
      <c r="BB828" s="108"/>
      <c r="BC828" s="108"/>
      <c r="BD828" s="108"/>
      <c r="BE828" s="136" t="str">
        <f t="shared" si="100"/>
        <v/>
      </c>
      <c r="BF828" s="108"/>
      <c r="BG828" s="110"/>
      <c r="BH828" s="110"/>
      <c r="BI828" s="110"/>
      <c r="BJ828" s="137" t="str">
        <f t="shared" si="101"/>
        <v/>
      </c>
      <c r="BK828" s="110"/>
      <c r="BL828" s="108"/>
      <c r="BM828" s="108"/>
      <c r="BN828" s="108"/>
      <c r="BO828" s="135" t="str">
        <f t="shared" si="102"/>
        <v/>
      </c>
      <c r="BP828" s="108"/>
      <c r="BQ828" s="108"/>
      <c r="BR828" s="108"/>
      <c r="BS828" s="108"/>
      <c r="BT828" s="135" t="str">
        <f t="shared" si="103"/>
        <v/>
      </c>
      <c r="BU828" s="108"/>
      <c r="BV828" s="108"/>
      <c r="BW828" s="108"/>
      <c r="BX828" s="108"/>
      <c r="BY828" s="135" t="str">
        <f t="shared" si="104"/>
        <v/>
      </c>
      <c r="BZ828" s="108"/>
    </row>
    <row r="829" spans="1:78" x14ac:dyDescent="0.25">
      <c r="A829" s="27"/>
      <c r="B829" s="27"/>
      <c r="C829" s="27"/>
      <c r="D829" s="27"/>
      <c r="E829" s="28" t="str">
        <f>+IF(C829&lt;&gt;"",VLOOKUP(MID(C829,18,5),NIVELES!$A$133:$B$213,2,0),"")</f>
        <v/>
      </c>
      <c r="F829" s="88"/>
      <c r="G829" s="28" t="str">
        <f>IF(F829&lt;&gt;"",VLOOKUP(F829,NIVELES!$A$246:$C$464,3,0),"")</f>
        <v/>
      </c>
      <c r="H829" s="27"/>
      <c r="I829" s="27"/>
      <c r="J829" s="27"/>
      <c r="K829" s="107"/>
      <c r="L829" s="27"/>
      <c r="M829" s="46"/>
      <c r="N829" s="46"/>
      <c r="O829" s="46"/>
      <c r="P829" s="46"/>
      <c r="Q829" s="46"/>
      <c r="R829" s="46"/>
      <c r="S829" s="46"/>
      <c r="T829" s="46"/>
      <c r="U829" s="46"/>
      <c r="V829" s="46"/>
      <c r="W829" s="46"/>
      <c r="X829" s="46"/>
      <c r="Y829" s="41" t="str">
        <f>IF(A829&lt;&gt;"",IF(D829="DIRECCIÓN_DE_TRANSFERENCIAS","280 0031",VLOOKUP(C829,NIVELES!$A$14:$B$105,2,0)),"")</f>
        <v/>
      </c>
      <c r="Z829" s="106"/>
      <c r="AA829" s="43" t="str">
        <f>+IF(D829&lt;&gt;"",VLOOKUP(D829,NIVELES!$D$19:$H$25,2,0),"")</f>
        <v/>
      </c>
      <c r="AB829" s="28" t="str">
        <f>+IF(D829&lt;&gt;"",VLOOKUP(D829,NIVELES!$D$19:$H$25,3,0),"")</f>
        <v/>
      </c>
      <c r="AC829" s="28" t="str">
        <f>+IF(D829&lt;&gt;"",VLOOKUP(D829,NIVELES!$D$19:$H$25,4,0),"")</f>
        <v/>
      </c>
      <c r="AD829" s="28" t="str">
        <f>+IF(D829&lt;&gt;"",VLOOKUP(D829,NIVELES!$D$19:$H$25,5,0),"")</f>
        <v/>
      </c>
      <c r="AE829" s="44" t="str">
        <f>IF(AF829&lt;&gt;"",VLOOKUP(AF829,NIVELES!$F$495:$G$540,2,0),"")</f>
        <v/>
      </c>
      <c r="AF829" s="27"/>
      <c r="AG829" s="27"/>
      <c r="AH829" s="28" t="str">
        <f>+IF(AG829&lt;&gt;"",VLOOKUP(AG829,NIVELES!$A$800:$B$876,2,0),"")</f>
        <v/>
      </c>
      <c r="AI829" s="27"/>
      <c r="AJ829" s="27"/>
      <c r="AK829" s="28" t="str">
        <f>IF(AJ829&lt;&gt;"",+VLOOKUP(AJ829,NIVELES!$A$890:$B$1237,2,0),"")</f>
        <v/>
      </c>
      <c r="AL829" s="29"/>
      <c r="AM829" s="29"/>
      <c r="AN829" s="29"/>
      <c r="AO829" s="29"/>
      <c r="AP829" s="29"/>
      <c r="AQ829" s="29"/>
      <c r="AR829" s="29"/>
      <c r="AS829" s="29"/>
      <c r="AT829" s="29"/>
      <c r="AU829" s="29"/>
      <c r="AV829" s="29"/>
      <c r="AW829" s="29"/>
      <c r="AX829" s="29"/>
      <c r="AY829" s="31">
        <f t="shared" si="97"/>
        <v>0</v>
      </c>
      <c r="AZ829" s="30" t="str">
        <f t="shared" si="98"/>
        <v xml:space="preserve"> </v>
      </c>
      <c r="BA829" s="35" t="str">
        <f t="shared" si="99"/>
        <v xml:space="preserve"> </v>
      </c>
      <c r="BB829" s="108"/>
      <c r="BC829" s="108"/>
      <c r="BD829" s="108"/>
      <c r="BE829" s="136" t="str">
        <f t="shared" si="100"/>
        <v/>
      </c>
      <c r="BF829" s="108"/>
      <c r="BG829" s="110"/>
      <c r="BH829" s="110"/>
      <c r="BI829" s="110"/>
      <c r="BJ829" s="137" t="str">
        <f t="shared" si="101"/>
        <v/>
      </c>
      <c r="BK829" s="110"/>
      <c r="BL829" s="108"/>
      <c r="BM829" s="108"/>
      <c r="BN829" s="108"/>
      <c r="BO829" s="135" t="str">
        <f t="shared" si="102"/>
        <v/>
      </c>
      <c r="BP829" s="108"/>
      <c r="BQ829" s="108"/>
      <c r="BR829" s="108"/>
      <c r="BS829" s="108"/>
      <c r="BT829" s="135" t="str">
        <f t="shared" si="103"/>
        <v/>
      </c>
      <c r="BU829" s="108"/>
      <c r="BV829" s="108"/>
      <c r="BW829" s="108"/>
      <c r="BX829" s="108"/>
      <c r="BY829" s="135" t="str">
        <f t="shared" si="104"/>
        <v/>
      </c>
      <c r="BZ829" s="108"/>
    </row>
    <row r="830" spans="1:78" x14ac:dyDescent="0.25">
      <c r="A830" s="27"/>
      <c r="B830" s="27"/>
      <c r="C830" s="27"/>
      <c r="D830" s="27"/>
      <c r="E830" s="28" t="str">
        <f>+IF(C830&lt;&gt;"",VLOOKUP(MID(C830,18,5),NIVELES!$A$133:$B$213,2,0),"")</f>
        <v/>
      </c>
      <c r="F830" s="88"/>
      <c r="G830" s="28" t="str">
        <f>IF(F830&lt;&gt;"",VLOOKUP(F830,NIVELES!$A$246:$C$464,3,0),"")</f>
        <v/>
      </c>
      <c r="H830" s="27"/>
      <c r="I830" s="27"/>
      <c r="J830" s="27"/>
      <c r="K830" s="107"/>
      <c r="L830" s="27"/>
      <c r="M830" s="46"/>
      <c r="N830" s="46"/>
      <c r="O830" s="46"/>
      <c r="P830" s="46"/>
      <c r="Q830" s="46"/>
      <c r="R830" s="46"/>
      <c r="S830" s="46"/>
      <c r="T830" s="46"/>
      <c r="U830" s="46"/>
      <c r="V830" s="46"/>
      <c r="W830" s="46"/>
      <c r="X830" s="46"/>
      <c r="Y830" s="41" t="str">
        <f>IF(A830&lt;&gt;"",IF(D830="DIRECCIÓN_DE_TRANSFERENCIAS","280 0031",VLOOKUP(C830,NIVELES!$A$14:$B$105,2,0)),"")</f>
        <v/>
      </c>
      <c r="Z830" s="106"/>
      <c r="AA830" s="43" t="str">
        <f>+IF(D830&lt;&gt;"",VLOOKUP(D830,NIVELES!$D$19:$H$25,2,0),"")</f>
        <v/>
      </c>
      <c r="AB830" s="28" t="str">
        <f>+IF(D830&lt;&gt;"",VLOOKUP(D830,NIVELES!$D$19:$H$25,3,0),"")</f>
        <v/>
      </c>
      <c r="AC830" s="28" t="str">
        <f>+IF(D830&lt;&gt;"",VLOOKUP(D830,NIVELES!$D$19:$H$25,4,0),"")</f>
        <v/>
      </c>
      <c r="AD830" s="28" t="str">
        <f>+IF(D830&lt;&gt;"",VLOOKUP(D830,NIVELES!$D$19:$H$25,5,0),"")</f>
        <v/>
      </c>
      <c r="AE830" s="44" t="str">
        <f>IF(AF830&lt;&gt;"",VLOOKUP(AF830,NIVELES!$F$495:$G$540,2,0),"")</f>
        <v/>
      </c>
      <c r="AF830" s="27"/>
      <c r="AG830" s="27"/>
      <c r="AH830" s="28" t="str">
        <f>+IF(AG830&lt;&gt;"",VLOOKUP(AG830,NIVELES!$A$800:$B$876,2,0),"")</f>
        <v/>
      </c>
      <c r="AI830" s="27"/>
      <c r="AJ830" s="27"/>
      <c r="AK830" s="28" t="str">
        <f>IF(AJ830&lt;&gt;"",+VLOOKUP(AJ830,NIVELES!$A$890:$B$1237,2,0),"")</f>
        <v/>
      </c>
      <c r="AL830" s="29"/>
      <c r="AM830" s="29"/>
      <c r="AN830" s="29"/>
      <c r="AO830" s="29"/>
      <c r="AP830" s="29"/>
      <c r="AQ830" s="29"/>
      <c r="AR830" s="29"/>
      <c r="AS830" s="29"/>
      <c r="AT830" s="29"/>
      <c r="AU830" s="29"/>
      <c r="AV830" s="29"/>
      <c r="AW830" s="29"/>
      <c r="AX830" s="29"/>
      <c r="AY830" s="31">
        <f t="shared" si="97"/>
        <v>0</v>
      </c>
      <c r="AZ830" s="30" t="str">
        <f t="shared" si="98"/>
        <v xml:space="preserve"> </v>
      </c>
      <c r="BA830" s="35" t="str">
        <f t="shared" si="99"/>
        <v xml:space="preserve"> </v>
      </c>
      <c r="BB830" s="108"/>
      <c r="BC830" s="108"/>
      <c r="BD830" s="108"/>
      <c r="BE830" s="136" t="str">
        <f t="shared" si="100"/>
        <v/>
      </c>
      <c r="BF830" s="108"/>
      <c r="BG830" s="110"/>
      <c r="BH830" s="110"/>
      <c r="BI830" s="110"/>
      <c r="BJ830" s="137" t="str">
        <f t="shared" si="101"/>
        <v/>
      </c>
      <c r="BK830" s="110"/>
      <c r="BL830" s="108"/>
      <c r="BM830" s="108"/>
      <c r="BN830" s="108"/>
      <c r="BO830" s="135" t="str">
        <f t="shared" si="102"/>
        <v/>
      </c>
      <c r="BP830" s="108"/>
      <c r="BQ830" s="108"/>
      <c r="BR830" s="108"/>
      <c r="BS830" s="108"/>
      <c r="BT830" s="135" t="str">
        <f t="shared" si="103"/>
        <v/>
      </c>
      <c r="BU830" s="108"/>
      <c r="BV830" s="108"/>
      <c r="BW830" s="108"/>
      <c r="BX830" s="108"/>
      <c r="BY830" s="135" t="str">
        <f t="shared" si="104"/>
        <v/>
      </c>
      <c r="BZ830" s="108"/>
    </row>
    <row r="831" spans="1:78" x14ac:dyDescent="0.25">
      <c r="A831" s="27"/>
      <c r="B831" s="27"/>
      <c r="C831" s="27"/>
      <c r="D831" s="27"/>
      <c r="E831" s="28" t="str">
        <f>+IF(C831&lt;&gt;"",VLOOKUP(MID(C831,18,5),NIVELES!$A$133:$B$213,2,0),"")</f>
        <v/>
      </c>
      <c r="F831" s="88"/>
      <c r="G831" s="28" t="str">
        <f>IF(F831&lt;&gt;"",VLOOKUP(F831,NIVELES!$A$246:$C$464,3,0),"")</f>
        <v/>
      </c>
      <c r="H831" s="27"/>
      <c r="I831" s="27"/>
      <c r="J831" s="27"/>
      <c r="K831" s="107"/>
      <c r="L831" s="27"/>
      <c r="M831" s="46"/>
      <c r="N831" s="46"/>
      <c r="O831" s="46"/>
      <c r="P831" s="46"/>
      <c r="Q831" s="46"/>
      <c r="R831" s="46"/>
      <c r="S831" s="46"/>
      <c r="T831" s="46"/>
      <c r="U831" s="46"/>
      <c r="V831" s="46"/>
      <c r="W831" s="46"/>
      <c r="X831" s="46"/>
      <c r="Y831" s="41" t="str">
        <f>IF(A831&lt;&gt;"",IF(D831="DIRECCIÓN_DE_TRANSFERENCIAS","280 0031",VLOOKUP(C831,NIVELES!$A$14:$B$105,2,0)),"")</f>
        <v/>
      </c>
      <c r="Z831" s="106"/>
      <c r="AA831" s="43" t="str">
        <f>+IF(D831&lt;&gt;"",VLOOKUP(D831,NIVELES!$D$19:$H$25,2,0),"")</f>
        <v/>
      </c>
      <c r="AB831" s="28" t="str">
        <f>+IF(D831&lt;&gt;"",VLOOKUP(D831,NIVELES!$D$19:$H$25,3,0),"")</f>
        <v/>
      </c>
      <c r="AC831" s="28" t="str">
        <f>+IF(D831&lt;&gt;"",VLOOKUP(D831,NIVELES!$D$19:$H$25,4,0),"")</f>
        <v/>
      </c>
      <c r="AD831" s="28" t="str">
        <f>+IF(D831&lt;&gt;"",VLOOKUP(D831,NIVELES!$D$19:$H$25,5,0),"")</f>
        <v/>
      </c>
      <c r="AE831" s="44" t="str">
        <f>IF(AF831&lt;&gt;"",VLOOKUP(AF831,NIVELES!$F$495:$G$540,2,0),"")</f>
        <v/>
      </c>
      <c r="AF831" s="27"/>
      <c r="AG831" s="27"/>
      <c r="AH831" s="28" t="str">
        <f>+IF(AG831&lt;&gt;"",VLOOKUP(AG831,NIVELES!$A$800:$B$876,2,0),"")</f>
        <v/>
      </c>
      <c r="AI831" s="27"/>
      <c r="AJ831" s="27"/>
      <c r="AK831" s="28" t="str">
        <f>IF(AJ831&lt;&gt;"",+VLOOKUP(AJ831,NIVELES!$A$890:$B$1237,2,0),"")</f>
        <v/>
      </c>
      <c r="AL831" s="29"/>
      <c r="AM831" s="29"/>
      <c r="AN831" s="29"/>
      <c r="AO831" s="29"/>
      <c r="AP831" s="29"/>
      <c r="AQ831" s="29"/>
      <c r="AR831" s="29"/>
      <c r="AS831" s="29"/>
      <c r="AT831" s="29"/>
      <c r="AU831" s="29"/>
      <c r="AV831" s="29"/>
      <c r="AW831" s="29"/>
      <c r="AX831" s="29"/>
      <c r="AY831" s="31">
        <f t="shared" si="97"/>
        <v>0</v>
      </c>
      <c r="AZ831" s="30" t="str">
        <f t="shared" si="98"/>
        <v xml:space="preserve"> </v>
      </c>
      <c r="BA831" s="35" t="str">
        <f t="shared" si="99"/>
        <v xml:space="preserve"> </v>
      </c>
      <c r="BB831" s="108"/>
      <c r="BC831" s="108"/>
      <c r="BD831" s="108"/>
      <c r="BE831" s="136" t="str">
        <f t="shared" si="100"/>
        <v/>
      </c>
      <c r="BF831" s="108"/>
      <c r="BG831" s="110"/>
      <c r="BH831" s="110"/>
      <c r="BI831" s="110"/>
      <c r="BJ831" s="137" t="str">
        <f t="shared" si="101"/>
        <v/>
      </c>
      <c r="BK831" s="110"/>
      <c r="BL831" s="108"/>
      <c r="BM831" s="108"/>
      <c r="BN831" s="108"/>
      <c r="BO831" s="135" t="str">
        <f t="shared" si="102"/>
        <v/>
      </c>
      <c r="BP831" s="108"/>
      <c r="BQ831" s="108"/>
      <c r="BR831" s="108"/>
      <c r="BS831" s="108"/>
      <c r="BT831" s="135" t="str">
        <f t="shared" si="103"/>
        <v/>
      </c>
      <c r="BU831" s="108"/>
      <c r="BV831" s="108"/>
      <c r="BW831" s="108"/>
      <c r="BX831" s="108"/>
      <c r="BY831" s="135" t="str">
        <f t="shared" si="104"/>
        <v/>
      </c>
      <c r="BZ831" s="108"/>
    </row>
    <row r="832" spans="1:78" x14ac:dyDescent="0.25">
      <c r="A832" s="27"/>
      <c r="B832" s="27"/>
      <c r="C832" s="27"/>
      <c r="D832" s="27"/>
      <c r="E832" s="28" t="str">
        <f>+IF(C832&lt;&gt;"",VLOOKUP(MID(C832,18,5),NIVELES!$A$133:$B$213,2,0),"")</f>
        <v/>
      </c>
      <c r="F832" s="88"/>
      <c r="G832" s="28" t="str">
        <f>IF(F832&lt;&gt;"",VLOOKUP(F832,NIVELES!$A$246:$C$464,3,0),"")</f>
        <v/>
      </c>
      <c r="H832" s="27"/>
      <c r="I832" s="27"/>
      <c r="J832" s="27"/>
      <c r="K832" s="107"/>
      <c r="L832" s="27"/>
      <c r="M832" s="46"/>
      <c r="N832" s="46"/>
      <c r="O832" s="46"/>
      <c r="P832" s="46"/>
      <c r="Q832" s="46"/>
      <c r="R832" s="46"/>
      <c r="S832" s="46"/>
      <c r="T832" s="46"/>
      <c r="U832" s="46"/>
      <c r="V832" s="46"/>
      <c r="W832" s="46"/>
      <c r="X832" s="46"/>
      <c r="Y832" s="41" t="str">
        <f>IF(A832&lt;&gt;"",IF(D832="DIRECCIÓN_DE_TRANSFERENCIAS","280 0031",VLOOKUP(C832,NIVELES!$A$14:$B$105,2,0)),"")</f>
        <v/>
      </c>
      <c r="Z832" s="106"/>
      <c r="AA832" s="43" t="str">
        <f>+IF(D832&lt;&gt;"",VLOOKUP(D832,NIVELES!$D$19:$H$25,2,0),"")</f>
        <v/>
      </c>
      <c r="AB832" s="28" t="str">
        <f>+IF(D832&lt;&gt;"",VLOOKUP(D832,NIVELES!$D$19:$H$25,3,0),"")</f>
        <v/>
      </c>
      <c r="AC832" s="28" t="str">
        <f>+IF(D832&lt;&gt;"",VLOOKUP(D832,NIVELES!$D$19:$H$25,4,0),"")</f>
        <v/>
      </c>
      <c r="AD832" s="28" t="str">
        <f>+IF(D832&lt;&gt;"",VLOOKUP(D832,NIVELES!$D$19:$H$25,5,0),"")</f>
        <v/>
      </c>
      <c r="AE832" s="44" t="str">
        <f>IF(AF832&lt;&gt;"",VLOOKUP(AF832,NIVELES!$F$495:$G$540,2,0),"")</f>
        <v/>
      </c>
      <c r="AF832" s="27"/>
      <c r="AG832" s="27"/>
      <c r="AH832" s="28" t="str">
        <f>+IF(AG832&lt;&gt;"",VLOOKUP(AG832,NIVELES!$A$800:$B$876,2,0),"")</f>
        <v/>
      </c>
      <c r="AI832" s="27"/>
      <c r="AJ832" s="27"/>
      <c r="AK832" s="28" t="str">
        <f>IF(AJ832&lt;&gt;"",+VLOOKUP(AJ832,NIVELES!$A$890:$B$1237,2,0),"")</f>
        <v/>
      </c>
      <c r="AL832" s="29"/>
      <c r="AM832" s="29"/>
      <c r="AN832" s="29"/>
      <c r="AO832" s="29"/>
      <c r="AP832" s="29"/>
      <c r="AQ832" s="29"/>
      <c r="AR832" s="29"/>
      <c r="AS832" s="29"/>
      <c r="AT832" s="29"/>
      <c r="AU832" s="29"/>
      <c r="AV832" s="29"/>
      <c r="AW832" s="29"/>
      <c r="AX832" s="29"/>
      <c r="AY832" s="31">
        <f t="shared" si="97"/>
        <v>0</v>
      </c>
      <c r="AZ832" s="30" t="str">
        <f t="shared" si="98"/>
        <v xml:space="preserve"> </v>
      </c>
      <c r="BA832" s="35" t="str">
        <f t="shared" si="99"/>
        <v xml:space="preserve"> </v>
      </c>
      <c r="BB832" s="108"/>
      <c r="BC832" s="108"/>
      <c r="BD832" s="108"/>
      <c r="BE832" s="136" t="str">
        <f t="shared" si="100"/>
        <v/>
      </c>
      <c r="BF832" s="108"/>
      <c r="BG832" s="110"/>
      <c r="BH832" s="110"/>
      <c r="BI832" s="110"/>
      <c r="BJ832" s="137" t="str">
        <f t="shared" si="101"/>
        <v/>
      </c>
      <c r="BK832" s="110"/>
      <c r="BL832" s="108"/>
      <c r="BM832" s="108"/>
      <c r="BN832" s="108"/>
      <c r="BO832" s="135" t="str">
        <f t="shared" si="102"/>
        <v/>
      </c>
      <c r="BP832" s="108"/>
      <c r="BQ832" s="108"/>
      <c r="BR832" s="108"/>
      <c r="BS832" s="108"/>
      <c r="BT832" s="135" t="str">
        <f t="shared" si="103"/>
        <v/>
      </c>
      <c r="BU832" s="108"/>
      <c r="BV832" s="108"/>
      <c r="BW832" s="108"/>
      <c r="BX832" s="108"/>
      <c r="BY832" s="135" t="str">
        <f t="shared" si="104"/>
        <v/>
      </c>
      <c r="BZ832" s="108"/>
    </row>
    <row r="833" spans="1:78" x14ac:dyDescent="0.25">
      <c r="A833" s="27"/>
      <c r="B833" s="27"/>
      <c r="C833" s="27"/>
      <c r="D833" s="27"/>
      <c r="E833" s="28" t="str">
        <f>+IF(C833&lt;&gt;"",VLOOKUP(MID(C833,18,5),NIVELES!$A$133:$B$213,2,0),"")</f>
        <v/>
      </c>
      <c r="F833" s="88"/>
      <c r="G833" s="28" t="str">
        <f>IF(F833&lt;&gt;"",VLOOKUP(F833,NIVELES!$A$246:$C$464,3,0),"")</f>
        <v/>
      </c>
      <c r="H833" s="27"/>
      <c r="I833" s="27"/>
      <c r="J833" s="27"/>
      <c r="K833" s="107"/>
      <c r="L833" s="27"/>
      <c r="M833" s="46"/>
      <c r="N833" s="46"/>
      <c r="O833" s="46"/>
      <c r="P833" s="46"/>
      <c r="Q833" s="46"/>
      <c r="R833" s="46"/>
      <c r="S833" s="46"/>
      <c r="T833" s="46"/>
      <c r="U833" s="46"/>
      <c r="V833" s="46"/>
      <c r="W833" s="46"/>
      <c r="X833" s="46"/>
      <c r="Y833" s="41" t="str">
        <f>IF(A833&lt;&gt;"",IF(D833="DIRECCIÓN_DE_TRANSFERENCIAS","280 0031",VLOOKUP(C833,NIVELES!$A$14:$B$105,2,0)),"")</f>
        <v/>
      </c>
      <c r="Z833" s="106"/>
      <c r="AA833" s="43" t="str">
        <f>+IF(D833&lt;&gt;"",VLOOKUP(D833,NIVELES!$D$19:$H$25,2,0),"")</f>
        <v/>
      </c>
      <c r="AB833" s="28" t="str">
        <f>+IF(D833&lt;&gt;"",VLOOKUP(D833,NIVELES!$D$19:$H$25,3,0),"")</f>
        <v/>
      </c>
      <c r="AC833" s="28" t="str">
        <f>+IF(D833&lt;&gt;"",VLOOKUP(D833,NIVELES!$D$19:$H$25,4,0),"")</f>
        <v/>
      </c>
      <c r="AD833" s="28" t="str">
        <f>+IF(D833&lt;&gt;"",VLOOKUP(D833,NIVELES!$D$19:$H$25,5,0),"")</f>
        <v/>
      </c>
      <c r="AE833" s="44" t="str">
        <f>IF(AF833&lt;&gt;"",VLOOKUP(AF833,NIVELES!$F$495:$G$540,2,0),"")</f>
        <v/>
      </c>
      <c r="AF833" s="27"/>
      <c r="AG833" s="27"/>
      <c r="AH833" s="28" t="str">
        <f>+IF(AG833&lt;&gt;"",VLOOKUP(AG833,NIVELES!$A$800:$B$876,2,0),"")</f>
        <v/>
      </c>
      <c r="AI833" s="27"/>
      <c r="AJ833" s="27"/>
      <c r="AK833" s="28" t="str">
        <f>IF(AJ833&lt;&gt;"",+VLOOKUP(AJ833,NIVELES!$A$890:$B$1237,2,0),"")</f>
        <v/>
      </c>
      <c r="AL833" s="29"/>
      <c r="AM833" s="29"/>
      <c r="AN833" s="29"/>
      <c r="AO833" s="29"/>
      <c r="AP833" s="29"/>
      <c r="AQ833" s="29"/>
      <c r="AR833" s="29"/>
      <c r="AS833" s="29"/>
      <c r="AT833" s="29"/>
      <c r="AU833" s="29"/>
      <c r="AV833" s="29"/>
      <c r="AW833" s="29"/>
      <c r="AX833" s="29"/>
      <c r="AY833" s="31">
        <f t="shared" si="97"/>
        <v>0</v>
      </c>
      <c r="AZ833" s="30" t="str">
        <f t="shared" si="98"/>
        <v xml:space="preserve"> </v>
      </c>
      <c r="BA833" s="35" t="str">
        <f t="shared" si="99"/>
        <v xml:space="preserve"> </v>
      </c>
      <c r="BB833" s="108"/>
      <c r="BC833" s="108"/>
      <c r="BD833" s="108"/>
      <c r="BE833" s="136" t="str">
        <f t="shared" si="100"/>
        <v/>
      </c>
      <c r="BF833" s="108"/>
      <c r="BG833" s="110"/>
      <c r="BH833" s="110"/>
      <c r="BI833" s="110"/>
      <c r="BJ833" s="137" t="str">
        <f t="shared" si="101"/>
        <v/>
      </c>
      <c r="BK833" s="110"/>
      <c r="BL833" s="108"/>
      <c r="BM833" s="108"/>
      <c r="BN833" s="108"/>
      <c r="BO833" s="135" t="str">
        <f t="shared" si="102"/>
        <v/>
      </c>
      <c r="BP833" s="108"/>
      <c r="BQ833" s="108"/>
      <c r="BR833" s="108"/>
      <c r="BS833" s="108"/>
      <c r="BT833" s="135" t="str">
        <f t="shared" si="103"/>
        <v/>
      </c>
      <c r="BU833" s="108"/>
      <c r="BV833" s="108"/>
      <c r="BW833" s="108"/>
      <c r="BX833" s="108"/>
      <c r="BY833" s="135" t="str">
        <f t="shared" si="104"/>
        <v/>
      </c>
      <c r="BZ833" s="108"/>
    </row>
    <row r="834" spans="1:78" x14ac:dyDescent="0.25">
      <c r="A834" s="27"/>
      <c r="B834" s="27"/>
      <c r="C834" s="27"/>
      <c r="D834" s="27"/>
      <c r="E834" s="28" t="str">
        <f>+IF(C834&lt;&gt;"",VLOOKUP(MID(C834,18,5),NIVELES!$A$133:$B$213,2,0),"")</f>
        <v/>
      </c>
      <c r="F834" s="88"/>
      <c r="G834" s="28" t="str">
        <f>IF(F834&lt;&gt;"",VLOOKUP(F834,NIVELES!$A$246:$C$464,3,0),"")</f>
        <v/>
      </c>
      <c r="H834" s="27"/>
      <c r="I834" s="27"/>
      <c r="J834" s="27"/>
      <c r="K834" s="107"/>
      <c r="L834" s="27"/>
      <c r="M834" s="46"/>
      <c r="N834" s="46"/>
      <c r="O834" s="46"/>
      <c r="P834" s="46"/>
      <c r="Q834" s="46"/>
      <c r="R834" s="46"/>
      <c r="S834" s="46"/>
      <c r="T834" s="46"/>
      <c r="U834" s="46"/>
      <c r="V834" s="46"/>
      <c r="W834" s="46"/>
      <c r="X834" s="46"/>
      <c r="Y834" s="41" t="str">
        <f>IF(A834&lt;&gt;"",IF(D834="DIRECCIÓN_DE_TRANSFERENCIAS","280 0031",VLOOKUP(C834,NIVELES!$A$14:$B$105,2,0)),"")</f>
        <v/>
      </c>
      <c r="Z834" s="106"/>
      <c r="AA834" s="43" t="str">
        <f>+IF(D834&lt;&gt;"",VLOOKUP(D834,NIVELES!$D$19:$H$25,2,0),"")</f>
        <v/>
      </c>
      <c r="AB834" s="28" t="str">
        <f>+IF(D834&lt;&gt;"",VLOOKUP(D834,NIVELES!$D$19:$H$25,3,0),"")</f>
        <v/>
      </c>
      <c r="AC834" s="28" t="str">
        <f>+IF(D834&lt;&gt;"",VLOOKUP(D834,NIVELES!$D$19:$H$25,4,0),"")</f>
        <v/>
      </c>
      <c r="AD834" s="28" t="str">
        <f>+IF(D834&lt;&gt;"",VLOOKUP(D834,NIVELES!$D$19:$H$25,5,0),"")</f>
        <v/>
      </c>
      <c r="AE834" s="44" t="str">
        <f>IF(AF834&lt;&gt;"",VLOOKUP(AF834,NIVELES!$F$495:$G$540,2,0),"")</f>
        <v/>
      </c>
      <c r="AF834" s="27"/>
      <c r="AG834" s="27"/>
      <c r="AH834" s="28" t="str">
        <f>+IF(AG834&lt;&gt;"",VLOOKUP(AG834,NIVELES!$A$800:$B$876,2,0),"")</f>
        <v/>
      </c>
      <c r="AI834" s="27"/>
      <c r="AJ834" s="27"/>
      <c r="AK834" s="28" t="str">
        <f>IF(AJ834&lt;&gt;"",+VLOOKUP(AJ834,NIVELES!$A$890:$B$1237,2,0),"")</f>
        <v/>
      </c>
      <c r="AL834" s="29"/>
      <c r="AM834" s="29"/>
      <c r="AN834" s="29"/>
      <c r="AO834" s="29"/>
      <c r="AP834" s="29"/>
      <c r="AQ834" s="29"/>
      <c r="AR834" s="29"/>
      <c r="AS834" s="29"/>
      <c r="AT834" s="29"/>
      <c r="AU834" s="29"/>
      <c r="AV834" s="29"/>
      <c r="AW834" s="29"/>
      <c r="AX834" s="29"/>
      <c r="AY834" s="31">
        <f t="shared" si="97"/>
        <v>0</v>
      </c>
      <c r="AZ834" s="30" t="str">
        <f t="shared" si="98"/>
        <v xml:space="preserve"> </v>
      </c>
      <c r="BA834" s="35" t="str">
        <f t="shared" si="99"/>
        <v xml:space="preserve"> </v>
      </c>
      <c r="BB834" s="108"/>
      <c r="BC834" s="108"/>
      <c r="BD834" s="108"/>
      <c r="BE834" s="136" t="str">
        <f t="shared" si="100"/>
        <v/>
      </c>
      <c r="BF834" s="108"/>
      <c r="BG834" s="110"/>
      <c r="BH834" s="110"/>
      <c r="BI834" s="110"/>
      <c r="BJ834" s="137" t="str">
        <f t="shared" si="101"/>
        <v/>
      </c>
      <c r="BK834" s="110"/>
      <c r="BL834" s="108"/>
      <c r="BM834" s="108"/>
      <c r="BN834" s="108"/>
      <c r="BO834" s="135" t="str">
        <f t="shared" si="102"/>
        <v/>
      </c>
      <c r="BP834" s="108"/>
      <c r="BQ834" s="108"/>
      <c r="BR834" s="108"/>
      <c r="BS834" s="108"/>
      <c r="BT834" s="135" t="str">
        <f t="shared" si="103"/>
        <v/>
      </c>
      <c r="BU834" s="108"/>
      <c r="BV834" s="108"/>
      <c r="BW834" s="108"/>
      <c r="BX834" s="108"/>
      <c r="BY834" s="135" t="str">
        <f t="shared" si="104"/>
        <v/>
      </c>
      <c r="BZ834" s="108"/>
    </row>
    <row r="835" spans="1:78" x14ac:dyDescent="0.25">
      <c r="A835" s="27"/>
      <c r="B835" s="27"/>
      <c r="C835" s="27"/>
      <c r="D835" s="27"/>
      <c r="E835" s="28" t="str">
        <f>+IF(C835&lt;&gt;"",VLOOKUP(MID(C835,18,5),NIVELES!$A$133:$B$213,2,0),"")</f>
        <v/>
      </c>
      <c r="F835" s="88"/>
      <c r="G835" s="28" t="str">
        <f>IF(F835&lt;&gt;"",VLOOKUP(F835,NIVELES!$A$246:$C$464,3,0),"")</f>
        <v/>
      </c>
      <c r="H835" s="27"/>
      <c r="I835" s="27"/>
      <c r="J835" s="27"/>
      <c r="K835" s="107"/>
      <c r="L835" s="27"/>
      <c r="M835" s="46"/>
      <c r="N835" s="46"/>
      <c r="O835" s="46"/>
      <c r="P835" s="46"/>
      <c r="Q835" s="46"/>
      <c r="R835" s="46"/>
      <c r="S835" s="46"/>
      <c r="T835" s="46"/>
      <c r="U835" s="46"/>
      <c r="V835" s="46"/>
      <c r="W835" s="46"/>
      <c r="X835" s="46"/>
      <c r="Y835" s="41" t="str">
        <f>IF(A835&lt;&gt;"",IF(D835="DIRECCIÓN_DE_TRANSFERENCIAS","280 0031",VLOOKUP(C835,NIVELES!$A$14:$B$105,2,0)),"")</f>
        <v/>
      </c>
      <c r="Z835" s="106"/>
      <c r="AA835" s="43" t="str">
        <f>+IF(D835&lt;&gt;"",VLOOKUP(D835,NIVELES!$D$19:$H$25,2,0),"")</f>
        <v/>
      </c>
      <c r="AB835" s="28" t="str">
        <f>+IF(D835&lt;&gt;"",VLOOKUP(D835,NIVELES!$D$19:$H$25,3,0),"")</f>
        <v/>
      </c>
      <c r="AC835" s="28" t="str">
        <f>+IF(D835&lt;&gt;"",VLOOKUP(D835,NIVELES!$D$19:$H$25,4,0),"")</f>
        <v/>
      </c>
      <c r="AD835" s="28" t="str">
        <f>+IF(D835&lt;&gt;"",VLOOKUP(D835,NIVELES!$D$19:$H$25,5,0),"")</f>
        <v/>
      </c>
      <c r="AE835" s="44" t="str">
        <f>IF(AF835&lt;&gt;"",VLOOKUP(AF835,NIVELES!$F$495:$G$540,2,0),"")</f>
        <v/>
      </c>
      <c r="AF835" s="27"/>
      <c r="AG835" s="27"/>
      <c r="AH835" s="28" t="str">
        <f>+IF(AG835&lt;&gt;"",VLOOKUP(AG835,NIVELES!$A$800:$B$876,2,0),"")</f>
        <v/>
      </c>
      <c r="AI835" s="27"/>
      <c r="AJ835" s="27"/>
      <c r="AK835" s="28" t="str">
        <f>IF(AJ835&lt;&gt;"",+VLOOKUP(AJ835,NIVELES!$A$890:$B$1237,2,0),"")</f>
        <v/>
      </c>
      <c r="AL835" s="29"/>
      <c r="AM835" s="29"/>
      <c r="AN835" s="29"/>
      <c r="AO835" s="29"/>
      <c r="AP835" s="29"/>
      <c r="AQ835" s="29"/>
      <c r="AR835" s="29"/>
      <c r="AS835" s="29"/>
      <c r="AT835" s="29"/>
      <c r="AU835" s="29"/>
      <c r="AV835" s="29"/>
      <c r="AW835" s="29"/>
      <c r="AX835" s="29"/>
      <c r="AY835" s="31">
        <f t="shared" si="97"/>
        <v>0</v>
      </c>
      <c r="AZ835" s="30" t="str">
        <f t="shared" si="98"/>
        <v xml:space="preserve"> </v>
      </c>
      <c r="BA835" s="35" t="str">
        <f t="shared" si="99"/>
        <v xml:space="preserve"> </v>
      </c>
      <c r="BB835" s="108"/>
      <c r="BC835" s="108"/>
      <c r="BD835" s="108"/>
      <c r="BE835" s="136" t="str">
        <f t="shared" si="100"/>
        <v/>
      </c>
      <c r="BF835" s="108"/>
      <c r="BG835" s="110"/>
      <c r="BH835" s="110"/>
      <c r="BI835" s="110"/>
      <c r="BJ835" s="137" t="str">
        <f t="shared" si="101"/>
        <v/>
      </c>
      <c r="BK835" s="110"/>
      <c r="BL835" s="108"/>
      <c r="BM835" s="108"/>
      <c r="BN835" s="108"/>
      <c r="BO835" s="135" t="str">
        <f t="shared" si="102"/>
        <v/>
      </c>
      <c r="BP835" s="108"/>
      <c r="BQ835" s="108"/>
      <c r="BR835" s="108"/>
      <c r="BS835" s="108"/>
      <c r="BT835" s="135" t="str">
        <f t="shared" si="103"/>
        <v/>
      </c>
      <c r="BU835" s="108"/>
      <c r="BV835" s="108"/>
      <c r="BW835" s="108"/>
      <c r="BX835" s="108"/>
      <c r="BY835" s="135" t="str">
        <f t="shared" si="104"/>
        <v/>
      </c>
      <c r="BZ835" s="108"/>
    </row>
    <row r="836" spans="1:78" x14ac:dyDescent="0.25">
      <c r="A836" s="27"/>
      <c r="B836" s="27"/>
      <c r="C836" s="27"/>
      <c r="D836" s="27"/>
      <c r="E836" s="28" t="str">
        <f>+IF(C836&lt;&gt;"",VLOOKUP(MID(C836,18,5),NIVELES!$A$133:$B$213,2,0),"")</f>
        <v/>
      </c>
      <c r="F836" s="88"/>
      <c r="G836" s="28" t="str">
        <f>IF(F836&lt;&gt;"",VLOOKUP(F836,NIVELES!$A$246:$C$464,3,0),"")</f>
        <v/>
      </c>
      <c r="H836" s="27"/>
      <c r="I836" s="27"/>
      <c r="J836" s="27"/>
      <c r="K836" s="107"/>
      <c r="L836" s="27"/>
      <c r="M836" s="46"/>
      <c r="N836" s="46"/>
      <c r="O836" s="46"/>
      <c r="P836" s="46"/>
      <c r="Q836" s="46"/>
      <c r="R836" s="46"/>
      <c r="S836" s="46"/>
      <c r="T836" s="46"/>
      <c r="U836" s="46"/>
      <c r="V836" s="46"/>
      <c r="W836" s="46"/>
      <c r="X836" s="46"/>
      <c r="Y836" s="41" t="str">
        <f>IF(A836&lt;&gt;"",IF(D836="DIRECCIÓN_DE_TRANSFERENCIAS","280 0031",VLOOKUP(C836,NIVELES!$A$14:$B$105,2,0)),"")</f>
        <v/>
      </c>
      <c r="Z836" s="106"/>
      <c r="AA836" s="43" t="str">
        <f>+IF(D836&lt;&gt;"",VLOOKUP(D836,NIVELES!$D$19:$H$25,2,0),"")</f>
        <v/>
      </c>
      <c r="AB836" s="28" t="str">
        <f>+IF(D836&lt;&gt;"",VLOOKUP(D836,NIVELES!$D$19:$H$25,3,0),"")</f>
        <v/>
      </c>
      <c r="AC836" s="28" t="str">
        <f>+IF(D836&lt;&gt;"",VLOOKUP(D836,NIVELES!$D$19:$H$25,4,0),"")</f>
        <v/>
      </c>
      <c r="AD836" s="28" t="str">
        <f>+IF(D836&lt;&gt;"",VLOOKUP(D836,NIVELES!$D$19:$H$25,5,0),"")</f>
        <v/>
      </c>
      <c r="AE836" s="44" t="str">
        <f>IF(AF836&lt;&gt;"",VLOOKUP(AF836,NIVELES!$F$495:$G$540,2,0),"")</f>
        <v/>
      </c>
      <c r="AF836" s="27"/>
      <c r="AG836" s="27"/>
      <c r="AH836" s="28" t="str">
        <f>+IF(AG836&lt;&gt;"",VLOOKUP(AG836,NIVELES!$A$800:$B$876,2,0),"")</f>
        <v/>
      </c>
      <c r="AI836" s="27"/>
      <c r="AJ836" s="27"/>
      <c r="AK836" s="28" t="str">
        <f>IF(AJ836&lt;&gt;"",+VLOOKUP(AJ836,NIVELES!$A$890:$B$1237,2,0),"")</f>
        <v/>
      </c>
      <c r="AL836" s="29"/>
      <c r="AM836" s="29"/>
      <c r="AN836" s="29"/>
      <c r="AO836" s="29"/>
      <c r="AP836" s="29"/>
      <c r="AQ836" s="29"/>
      <c r="AR836" s="29"/>
      <c r="AS836" s="29"/>
      <c r="AT836" s="29"/>
      <c r="AU836" s="29"/>
      <c r="AV836" s="29"/>
      <c r="AW836" s="29"/>
      <c r="AX836" s="29"/>
      <c r="AY836" s="31">
        <f t="shared" si="97"/>
        <v>0</v>
      </c>
      <c r="AZ836" s="30" t="str">
        <f t="shared" si="98"/>
        <v xml:space="preserve"> </v>
      </c>
      <c r="BA836" s="35" t="str">
        <f t="shared" si="99"/>
        <v xml:space="preserve"> </v>
      </c>
      <c r="BB836" s="108"/>
      <c r="BC836" s="108"/>
      <c r="BD836" s="108"/>
      <c r="BE836" s="136" t="str">
        <f t="shared" si="100"/>
        <v/>
      </c>
      <c r="BF836" s="108"/>
      <c r="BG836" s="110"/>
      <c r="BH836" s="110"/>
      <c r="BI836" s="110"/>
      <c r="BJ836" s="137" t="str">
        <f t="shared" si="101"/>
        <v/>
      </c>
      <c r="BK836" s="110"/>
      <c r="BL836" s="108"/>
      <c r="BM836" s="108"/>
      <c r="BN836" s="108"/>
      <c r="BO836" s="135" t="str">
        <f t="shared" si="102"/>
        <v/>
      </c>
      <c r="BP836" s="108"/>
      <c r="BQ836" s="108"/>
      <c r="BR836" s="108"/>
      <c r="BS836" s="108"/>
      <c r="BT836" s="135" t="str">
        <f t="shared" si="103"/>
        <v/>
      </c>
      <c r="BU836" s="108"/>
      <c r="BV836" s="108"/>
      <c r="BW836" s="108"/>
      <c r="BX836" s="108"/>
      <c r="BY836" s="135" t="str">
        <f t="shared" si="104"/>
        <v/>
      </c>
      <c r="BZ836" s="108"/>
    </row>
    <row r="837" spans="1:78" x14ac:dyDescent="0.25">
      <c r="A837" s="27"/>
      <c r="B837" s="27"/>
      <c r="C837" s="27"/>
      <c r="D837" s="27"/>
      <c r="E837" s="28" t="str">
        <f>+IF(C837&lt;&gt;"",VLOOKUP(MID(C837,18,5),NIVELES!$A$133:$B$213,2,0),"")</f>
        <v/>
      </c>
      <c r="F837" s="88"/>
      <c r="G837" s="28" t="str">
        <f>IF(F837&lt;&gt;"",VLOOKUP(F837,NIVELES!$A$246:$C$464,3,0),"")</f>
        <v/>
      </c>
      <c r="H837" s="27"/>
      <c r="I837" s="27"/>
      <c r="J837" s="27"/>
      <c r="K837" s="107"/>
      <c r="L837" s="27"/>
      <c r="M837" s="46"/>
      <c r="N837" s="46"/>
      <c r="O837" s="46"/>
      <c r="P837" s="46"/>
      <c r="Q837" s="46"/>
      <c r="R837" s="46"/>
      <c r="S837" s="46"/>
      <c r="T837" s="46"/>
      <c r="U837" s="46"/>
      <c r="V837" s="46"/>
      <c r="W837" s="46"/>
      <c r="X837" s="46"/>
      <c r="Y837" s="41" t="str">
        <f>IF(A837&lt;&gt;"",IF(D837="DIRECCIÓN_DE_TRANSFERENCIAS","280 0031",VLOOKUP(C837,NIVELES!$A$14:$B$105,2,0)),"")</f>
        <v/>
      </c>
      <c r="Z837" s="106"/>
      <c r="AA837" s="43" t="str">
        <f>+IF(D837&lt;&gt;"",VLOOKUP(D837,NIVELES!$D$19:$H$25,2,0),"")</f>
        <v/>
      </c>
      <c r="AB837" s="28" t="str">
        <f>+IF(D837&lt;&gt;"",VLOOKUP(D837,NIVELES!$D$19:$H$25,3,0),"")</f>
        <v/>
      </c>
      <c r="AC837" s="28" t="str">
        <f>+IF(D837&lt;&gt;"",VLOOKUP(D837,NIVELES!$D$19:$H$25,4,0),"")</f>
        <v/>
      </c>
      <c r="AD837" s="28" t="str">
        <f>+IF(D837&lt;&gt;"",VLOOKUP(D837,NIVELES!$D$19:$H$25,5,0),"")</f>
        <v/>
      </c>
      <c r="AE837" s="44" t="str">
        <f>IF(AF837&lt;&gt;"",VLOOKUP(AF837,NIVELES!$F$495:$G$540,2,0),"")</f>
        <v/>
      </c>
      <c r="AF837" s="27"/>
      <c r="AG837" s="27"/>
      <c r="AH837" s="28" t="str">
        <f>+IF(AG837&lt;&gt;"",VLOOKUP(AG837,NIVELES!$A$800:$B$876,2,0),"")</f>
        <v/>
      </c>
      <c r="AI837" s="27"/>
      <c r="AJ837" s="27"/>
      <c r="AK837" s="28" t="str">
        <f>IF(AJ837&lt;&gt;"",+VLOOKUP(AJ837,NIVELES!$A$890:$B$1237,2,0),"")</f>
        <v/>
      </c>
      <c r="AL837" s="29"/>
      <c r="AM837" s="29"/>
      <c r="AN837" s="29"/>
      <c r="AO837" s="29"/>
      <c r="AP837" s="29"/>
      <c r="AQ837" s="29"/>
      <c r="AR837" s="29"/>
      <c r="AS837" s="29"/>
      <c r="AT837" s="29"/>
      <c r="AU837" s="29"/>
      <c r="AV837" s="29"/>
      <c r="AW837" s="29"/>
      <c r="AX837" s="29"/>
      <c r="AY837" s="31">
        <f t="shared" si="97"/>
        <v>0</v>
      </c>
      <c r="AZ837" s="30" t="str">
        <f t="shared" si="98"/>
        <v xml:space="preserve"> </v>
      </c>
      <c r="BA837" s="35" t="str">
        <f t="shared" si="99"/>
        <v xml:space="preserve"> </v>
      </c>
      <c r="BB837" s="108"/>
      <c r="BC837" s="108"/>
      <c r="BD837" s="108"/>
      <c r="BE837" s="136" t="str">
        <f t="shared" si="100"/>
        <v/>
      </c>
      <c r="BF837" s="108"/>
      <c r="BG837" s="110"/>
      <c r="BH837" s="110"/>
      <c r="BI837" s="110"/>
      <c r="BJ837" s="137" t="str">
        <f t="shared" si="101"/>
        <v/>
      </c>
      <c r="BK837" s="110"/>
      <c r="BL837" s="108"/>
      <c r="BM837" s="108"/>
      <c r="BN837" s="108"/>
      <c r="BO837" s="135" t="str">
        <f t="shared" si="102"/>
        <v/>
      </c>
      <c r="BP837" s="108"/>
      <c r="BQ837" s="108"/>
      <c r="BR837" s="108"/>
      <c r="BS837" s="108"/>
      <c r="BT837" s="135" t="str">
        <f t="shared" si="103"/>
        <v/>
      </c>
      <c r="BU837" s="108"/>
      <c r="BV837" s="108"/>
      <c r="BW837" s="108"/>
      <c r="BX837" s="108"/>
      <c r="BY837" s="135" t="str">
        <f t="shared" si="104"/>
        <v/>
      </c>
      <c r="BZ837" s="108"/>
    </row>
    <row r="838" spans="1:78" x14ac:dyDescent="0.25">
      <c r="A838" s="27"/>
      <c r="B838" s="27"/>
      <c r="C838" s="27"/>
      <c r="D838" s="27"/>
      <c r="E838" s="28" t="str">
        <f>+IF(C838&lt;&gt;"",VLOOKUP(MID(C838,18,5),NIVELES!$A$133:$B$213,2,0),"")</f>
        <v/>
      </c>
      <c r="F838" s="88"/>
      <c r="G838" s="28" t="str">
        <f>IF(F838&lt;&gt;"",VLOOKUP(F838,NIVELES!$A$246:$C$464,3,0),"")</f>
        <v/>
      </c>
      <c r="H838" s="27"/>
      <c r="I838" s="27"/>
      <c r="J838" s="27"/>
      <c r="K838" s="107"/>
      <c r="L838" s="27"/>
      <c r="M838" s="46"/>
      <c r="N838" s="46"/>
      <c r="O838" s="46"/>
      <c r="P838" s="46"/>
      <c r="Q838" s="46"/>
      <c r="R838" s="46"/>
      <c r="S838" s="46"/>
      <c r="T838" s="46"/>
      <c r="U838" s="46"/>
      <c r="V838" s="46"/>
      <c r="W838" s="46"/>
      <c r="X838" s="46"/>
      <c r="Y838" s="41" t="str">
        <f>IF(A838&lt;&gt;"",IF(D838="DIRECCIÓN_DE_TRANSFERENCIAS","280 0031",VLOOKUP(C838,NIVELES!$A$14:$B$105,2,0)),"")</f>
        <v/>
      </c>
      <c r="Z838" s="106"/>
      <c r="AA838" s="43" t="str">
        <f>+IF(D838&lt;&gt;"",VLOOKUP(D838,NIVELES!$D$19:$H$25,2,0),"")</f>
        <v/>
      </c>
      <c r="AB838" s="28" t="str">
        <f>+IF(D838&lt;&gt;"",VLOOKUP(D838,NIVELES!$D$19:$H$25,3,0),"")</f>
        <v/>
      </c>
      <c r="AC838" s="28" t="str">
        <f>+IF(D838&lt;&gt;"",VLOOKUP(D838,NIVELES!$D$19:$H$25,4,0),"")</f>
        <v/>
      </c>
      <c r="AD838" s="28" t="str">
        <f>+IF(D838&lt;&gt;"",VLOOKUP(D838,NIVELES!$D$19:$H$25,5,0),"")</f>
        <v/>
      </c>
      <c r="AE838" s="44" t="str">
        <f>IF(AF838&lt;&gt;"",VLOOKUP(AF838,NIVELES!$F$495:$G$540,2,0),"")</f>
        <v/>
      </c>
      <c r="AF838" s="27"/>
      <c r="AG838" s="27"/>
      <c r="AH838" s="28" t="str">
        <f>+IF(AG838&lt;&gt;"",VLOOKUP(AG838,NIVELES!$A$800:$B$876,2,0),"")</f>
        <v/>
      </c>
      <c r="AI838" s="27"/>
      <c r="AJ838" s="27"/>
      <c r="AK838" s="28" t="str">
        <f>IF(AJ838&lt;&gt;"",+VLOOKUP(AJ838,NIVELES!$A$890:$B$1237,2,0),"")</f>
        <v/>
      </c>
      <c r="AL838" s="29"/>
      <c r="AM838" s="29"/>
      <c r="AN838" s="29"/>
      <c r="AO838" s="29"/>
      <c r="AP838" s="29"/>
      <c r="AQ838" s="29"/>
      <c r="AR838" s="29"/>
      <c r="AS838" s="29"/>
      <c r="AT838" s="29"/>
      <c r="AU838" s="29"/>
      <c r="AV838" s="29"/>
      <c r="AW838" s="29"/>
      <c r="AX838" s="29"/>
      <c r="AY838" s="31">
        <f t="shared" si="97"/>
        <v>0</v>
      </c>
      <c r="AZ838" s="30" t="str">
        <f t="shared" si="98"/>
        <v xml:space="preserve"> </v>
      </c>
      <c r="BA838" s="35" t="str">
        <f t="shared" si="99"/>
        <v xml:space="preserve"> </v>
      </c>
      <c r="BB838" s="108"/>
      <c r="BC838" s="108"/>
      <c r="BD838" s="108"/>
      <c r="BE838" s="136" t="str">
        <f t="shared" si="100"/>
        <v/>
      </c>
      <c r="BF838" s="108"/>
      <c r="BG838" s="110"/>
      <c r="BH838" s="110"/>
      <c r="BI838" s="110"/>
      <c r="BJ838" s="137" t="str">
        <f t="shared" si="101"/>
        <v/>
      </c>
      <c r="BK838" s="110"/>
      <c r="BL838" s="108"/>
      <c r="BM838" s="108"/>
      <c r="BN838" s="108"/>
      <c r="BO838" s="135" t="str">
        <f t="shared" si="102"/>
        <v/>
      </c>
      <c r="BP838" s="108"/>
      <c r="BQ838" s="108"/>
      <c r="BR838" s="108"/>
      <c r="BS838" s="108"/>
      <c r="BT838" s="135" t="str">
        <f t="shared" si="103"/>
        <v/>
      </c>
      <c r="BU838" s="108"/>
      <c r="BV838" s="108"/>
      <c r="BW838" s="108"/>
      <c r="BX838" s="108"/>
      <c r="BY838" s="135" t="str">
        <f t="shared" si="104"/>
        <v/>
      </c>
      <c r="BZ838" s="108"/>
    </row>
    <row r="839" spans="1:78" x14ac:dyDescent="0.25">
      <c r="A839" s="27"/>
      <c r="B839" s="27"/>
      <c r="C839" s="27"/>
      <c r="D839" s="27"/>
      <c r="E839" s="28" t="str">
        <f>+IF(C839&lt;&gt;"",VLOOKUP(MID(C839,18,5),NIVELES!$A$133:$B$213,2,0),"")</f>
        <v/>
      </c>
      <c r="F839" s="88"/>
      <c r="G839" s="28" t="str">
        <f>IF(F839&lt;&gt;"",VLOOKUP(F839,NIVELES!$A$246:$C$464,3,0),"")</f>
        <v/>
      </c>
      <c r="H839" s="27"/>
      <c r="I839" s="27"/>
      <c r="J839" s="27"/>
      <c r="K839" s="107"/>
      <c r="L839" s="27"/>
      <c r="M839" s="46"/>
      <c r="N839" s="46"/>
      <c r="O839" s="46"/>
      <c r="P839" s="46"/>
      <c r="Q839" s="46"/>
      <c r="R839" s="46"/>
      <c r="S839" s="46"/>
      <c r="T839" s="46"/>
      <c r="U839" s="46"/>
      <c r="V839" s="46"/>
      <c r="W839" s="46"/>
      <c r="X839" s="46"/>
      <c r="Y839" s="41" t="str">
        <f>IF(A839&lt;&gt;"",IF(D839="DIRECCIÓN_DE_TRANSFERENCIAS","280 0031",VLOOKUP(C839,NIVELES!$A$14:$B$105,2,0)),"")</f>
        <v/>
      </c>
      <c r="Z839" s="106"/>
      <c r="AA839" s="43" t="str">
        <f>+IF(D839&lt;&gt;"",VLOOKUP(D839,NIVELES!$D$19:$H$25,2,0),"")</f>
        <v/>
      </c>
      <c r="AB839" s="28" t="str">
        <f>+IF(D839&lt;&gt;"",VLOOKUP(D839,NIVELES!$D$19:$H$25,3,0),"")</f>
        <v/>
      </c>
      <c r="AC839" s="28" t="str">
        <f>+IF(D839&lt;&gt;"",VLOOKUP(D839,NIVELES!$D$19:$H$25,4,0),"")</f>
        <v/>
      </c>
      <c r="AD839" s="28" t="str">
        <f>+IF(D839&lt;&gt;"",VLOOKUP(D839,NIVELES!$D$19:$H$25,5,0),"")</f>
        <v/>
      </c>
      <c r="AE839" s="44" t="str">
        <f>IF(AF839&lt;&gt;"",VLOOKUP(AF839,NIVELES!$F$495:$G$540,2,0),"")</f>
        <v/>
      </c>
      <c r="AF839" s="27"/>
      <c r="AG839" s="27"/>
      <c r="AH839" s="28" t="str">
        <f>+IF(AG839&lt;&gt;"",VLOOKUP(AG839,NIVELES!$A$800:$B$876,2,0),"")</f>
        <v/>
      </c>
      <c r="AI839" s="27"/>
      <c r="AJ839" s="27"/>
      <c r="AK839" s="28" t="str">
        <f>IF(AJ839&lt;&gt;"",+VLOOKUP(AJ839,NIVELES!$A$890:$B$1237,2,0),"")</f>
        <v/>
      </c>
      <c r="AL839" s="29"/>
      <c r="AM839" s="29"/>
      <c r="AN839" s="29"/>
      <c r="AO839" s="29"/>
      <c r="AP839" s="29"/>
      <c r="AQ839" s="29"/>
      <c r="AR839" s="29"/>
      <c r="AS839" s="29"/>
      <c r="AT839" s="29"/>
      <c r="AU839" s="29"/>
      <c r="AV839" s="29"/>
      <c r="AW839" s="29"/>
      <c r="AX839" s="29"/>
      <c r="AY839" s="31">
        <f t="shared" si="97"/>
        <v>0</v>
      </c>
      <c r="AZ839" s="30" t="str">
        <f t="shared" si="98"/>
        <v xml:space="preserve"> </v>
      </c>
      <c r="BA839" s="35" t="str">
        <f t="shared" si="99"/>
        <v xml:space="preserve"> </v>
      </c>
      <c r="BB839" s="108"/>
      <c r="BC839" s="108"/>
      <c r="BD839" s="108"/>
      <c r="BE839" s="136" t="str">
        <f t="shared" si="100"/>
        <v/>
      </c>
      <c r="BF839" s="108"/>
      <c r="BG839" s="110"/>
      <c r="BH839" s="110"/>
      <c r="BI839" s="110"/>
      <c r="BJ839" s="137" t="str">
        <f t="shared" si="101"/>
        <v/>
      </c>
      <c r="BK839" s="110"/>
      <c r="BL839" s="108"/>
      <c r="BM839" s="108"/>
      <c r="BN839" s="108"/>
      <c r="BO839" s="135" t="str">
        <f t="shared" si="102"/>
        <v/>
      </c>
      <c r="BP839" s="108"/>
      <c r="BQ839" s="108"/>
      <c r="BR839" s="108"/>
      <c r="BS839" s="108"/>
      <c r="BT839" s="135" t="str">
        <f t="shared" si="103"/>
        <v/>
      </c>
      <c r="BU839" s="108"/>
      <c r="BV839" s="108"/>
      <c r="BW839" s="108"/>
      <c r="BX839" s="108"/>
      <c r="BY839" s="135" t="str">
        <f t="shared" si="104"/>
        <v/>
      </c>
      <c r="BZ839" s="108"/>
    </row>
    <row r="840" spans="1:78" x14ac:dyDescent="0.25">
      <c r="A840" s="27"/>
      <c r="B840" s="27"/>
      <c r="C840" s="27"/>
      <c r="D840" s="27"/>
      <c r="E840" s="28" t="str">
        <f>+IF(C840&lt;&gt;"",VLOOKUP(MID(C840,18,5),NIVELES!$A$133:$B$213,2,0),"")</f>
        <v/>
      </c>
      <c r="F840" s="88"/>
      <c r="G840" s="28" t="str">
        <f>IF(F840&lt;&gt;"",VLOOKUP(F840,NIVELES!$A$246:$C$464,3,0),"")</f>
        <v/>
      </c>
      <c r="H840" s="27"/>
      <c r="I840" s="27"/>
      <c r="J840" s="27"/>
      <c r="K840" s="107"/>
      <c r="L840" s="27"/>
      <c r="M840" s="46"/>
      <c r="N840" s="46"/>
      <c r="O840" s="46"/>
      <c r="P840" s="46"/>
      <c r="Q840" s="46"/>
      <c r="R840" s="46"/>
      <c r="S840" s="46"/>
      <c r="T840" s="46"/>
      <c r="U840" s="46"/>
      <c r="V840" s="46"/>
      <c r="W840" s="46"/>
      <c r="X840" s="46"/>
      <c r="Y840" s="41" t="str">
        <f>IF(A840&lt;&gt;"",IF(D840="DIRECCIÓN_DE_TRANSFERENCIAS","280 0031",VLOOKUP(C840,NIVELES!$A$14:$B$105,2,0)),"")</f>
        <v/>
      </c>
      <c r="Z840" s="106"/>
      <c r="AA840" s="43" t="str">
        <f>+IF(D840&lt;&gt;"",VLOOKUP(D840,NIVELES!$D$19:$H$25,2,0),"")</f>
        <v/>
      </c>
      <c r="AB840" s="28" t="str">
        <f>+IF(D840&lt;&gt;"",VLOOKUP(D840,NIVELES!$D$19:$H$25,3,0),"")</f>
        <v/>
      </c>
      <c r="AC840" s="28" t="str">
        <f>+IF(D840&lt;&gt;"",VLOOKUP(D840,NIVELES!$D$19:$H$25,4,0),"")</f>
        <v/>
      </c>
      <c r="AD840" s="28" t="str">
        <f>+IF(D840&lt;&gt;"",VLOOKUP(D840,NIVELES!$D$19:$H$25,5,0),"")</f>
        <v/>
      </c>
      <c r="AE840" s="44" t="str">
        <f>IF(AF840&lt;&gt;"",VLOOKUP(AF840,NIVELES!$F$495:$G$540,2,0),"")</f>
        <v/>
      </c>
      <c r="AF840" s="27"/>
      <c r="AG840" s="27"/>
      <c r="AH840" s="28" t="str">
        <f>+IF(AG840&lt;&gt;"",VLOOKUP(AG840,NIVELES!$A$800:$B$876,2,0),"")</f>
        <v/>
      </c>
      <c r="AI840" s="27"/>
      <c r="AJ840" s="27"/>
      <c r="AK840" s="28" t="str">
        <f>IF(AJ840&lt;&gt;"",+VLOOKUP(AJ840,NIVELES!$A$890:$B$1237,2,0),"")</f>
        <v/>
      </c>
      <c r="AL840" s="29"/>
      <c r="AM840" s="29"/>
      <c r="AN840" s="29"/>
      <c r="AO840" s="29"/>
      <c r="AP840" s="29"/>
      <c r="AQ840" s="29"/>
      <c r="AR840" s="29"/>
      <c r="AS840" s="29"/>
      <c r="AT840" s="29"/>
      <c r="AU840" s="29"/>
      <c r="AV840" s="29"/>
      <c r="AW840" s="29"/>
      <c r="AX840" s="29"/>
      <c r="AY840" s="31">
        <f t="shared" si="97"/>
        <v>0</v>
      </c>
      <c r="AZ840" s="30" t="str">
        <f t="shared" si="98"/>
        <v xml:space="preserve"> </v>
      </c>
      <c r="BA840" s="35" t="str">
        <f t="shared" si="99"/>
        <v xml:space="preserve"> </v>
      </c>
      <c r="BB840" s="108"/>
      <c r="BC840" s="108"/>
      <c r="BD840" s="108"/>
      <c r="BE840" s="136" t="str">
        <f t="shared" si="100"/>
        <v/>
      </c>
      <c r="BF840" s="108"/>
      <c r="BG840" s="110"/>
      <c r="BH840" s="110"/>
      <c r="BI840" s="110"/>
      <c r="BJ840" s="137" t="str">
        <f t="shared" si="101"/>
        <v/>
      </c>
      <c r="BK840" s="110"/>
      <c r="BL840" s="108"/>
      <c r="BM840" s="108"/>
      <c r="BN840" s="108"/>
      <c r="BO840" s="135" t="str">
        <f t="shared" si="102"/>
        <v/>
      </c>
      <c r="BP840" s="108"/>
      <c r="BQ840" s="108"/>
      <c r="BR840" s="108"/>
      <c r="BS840" s="108"/>
      <c r="BT840" s="135" t="str">
        <f t="shared" si="103"/>
        <v/>
      </c>
      <c r="BU840" s="108"/>
      <c r="BV840" s="108"/>
      <c r="BW840" s="108"/>
      <c r="BX840" s="108"/>
      <c r="BY840" s="135" t="str">
        <f t="shared" si="104"/>
        <v/>
      </c>
      <c r="BZ840" s="108"/>
    </row>
    <row r="841" spans="1:78" x14ac:dyDescent="0.25">
      <c r="A841" s="27"/>
      <c r="B841" s="27"/>
      <c r="C841" s="27"/>
      <c r="D841" s="27"/>
      <c r="E841" s="28" t="str">
        <f>+IF(C841&lt;&gt;"",VLOOKUP(MID(C841,18,5),NIVELES!$A$133:$B$213,2,0),"")</f>
        <v/>
      </c>
      <c r="F841" s="88"/>
      <c r="G841" s="28" t="str">
        <f>IF(F841&lt;&gt;"",VLOOKUP(F841,NIVELES!$A$246:$C$464,3,0),"")</f>
        <v/>
      </c>
      <c r="H841" s="27"/>
      <c r="I841" s="27"/>
      <c r="J841" s="27"/>
      <c r="K841" s="107"/>
      <c r="L841" s="27"/>
      <c r="M841" s="46"/>
      <c r="N841" s="46"/>
      <c r="O841" s="46"/>
      <c r="P841" s="46"/>
      <c r="Q841" s="46"/>
      <c r="R841" s="46"/>
      <c r="S841" s="46"/>
      <c r="T841" s="46"/>
      <c r="U841" s="46"/>
      <c r="V841" s="46"/>
      <c r="W841" s="46"/>
      <c r="X841" s="46"/>
      <c r="Y841" s="41" t="str">
        <f>IF(A841&lt;&gt;"",IF(D841="DIRECCIÓN_DE_TRANSFERENCIAS","280 0031",VLOOKUP(C841,NIVELES!$A$14:$B$105,2,0)),"")</f>
        <v/>
      </c>
      <c r="Z841" s="106"/>
      <c r="AA841" s="43" t="str">
        <f>+IF(D841&lt;&gt;"",VLOOKUP(D841,NIVELES!$D$19:$H$25,2,0),"")</f>
        <v/>
      </c>
      <c r="AB841" s="28" t="str">
        <f>+IF(D841&lt;&gt;"",VLOOKUP(D841,NIVELES!$D$19:$H$25,3,0),"")</f>
        <v/>
      </c>
      <c r="AC841" s="28" t="str">
        <f>+IF(D841&lt;&gt;"",VLOOKUP(D841,NIVELES!$D$19:$H$25,4,0),"")</f>
        <v/>
      </c>
      <c r="AD841" s="28" t="str">
        <f>+IF(D841&lt;&gt;"",VLOOKUP(D841,NIVELES!$D$19:$H$25,5,0),"")</f>
        <v/>
      </c>
      <c r="AE841" s="44" t="str">
        <f>IF(AF841&lt;&gt;"",VLOOKUP(AF841,NIVELES!$F$495:$G$540,2,0),"")</f>
        <v/>
      </c>
      <c r="AF841" s="27"/>
      <c r="AG841" s="27"/>
      <c r="AH841" s="28" t="str">
        <f>+IF(AG841&lt;&gt;"",VLOOKUP(AG841,NIVELES!$A$800:$B$876,2,0),"")</f>
        <v/>
      </c>
      <c r="AI841" s="27"/>
      <c r="AJ841" s="27"/>
      <c r="AK841" s="28" t="str">
        <f>IF(AJ841&lt;&gt;"",+VLOOKUP(AJ841,NIVELES!$A$890:$B$1237,2,0),"")</f>
        <v/>
      </c>
      <c r="AL841" s="29"/>
      <c r="AM841" s="29"/>
      <c r="AN841" s="29"/>
      <c r="AO841" s="29"/>
      <c r="AP841" s="29"/>
      <c r="AQ841" s="29"/>
      <c r="AR841" s="29"/>
      <c r="AS841" s="29"/>
      <c r="AT841" s="29"/>
      <c r="AU841" s="29"/>
      <c r="AV841" s="29"/>
      <c r="AW841" s="29"/>
      <c r="AX841" s="29"/>
      <c r="AY841" s="31">
        <f t="shared" si="97"/>
        <v>0</v>
      </c>
      <c r="AZ841" s="30" t="str">
        <f t="shared" si="98"/>
        <v xml:space="preserve"> </v>
      </c>
      <c r="BA841" s="35" t="str">
        <f t="shared" si="99"/>
        <v xml:space="preserve"> </v>
      </c>
      <c r="BB841" s="108"/>
      <c r="BC841" s="108"/>
      <c r="BD841" s="108"/>
      <c r="BE841" s="136" t="str">
        <f t="shared" si="100"/>
        <v/>
      </c>
      <c r="BF841" s="108"/>
      <c r="BG841" s="110"/>
      <c r="BH841" s="110"/>
      <c r="BI841" s="110"/>
      <c r="BJ841" s="137" t="str">
        <f t="shared" si="101"/>
        <v/>
      </c>
      <c r="BK841" s="110"/>
      <c r="BL841" s="108"/>
      <c r="BM841" s="108"/>
      <c r="BN841" s="108"/>
      <c r="BO841" s="135" t="str">
        <f t="shared" si="102"/>
        <v/>
      </c>
      <c r="BP841" s="108"/>
      <c r="BQ841" s="108"/>
      <c r="BR841" s="108"/>
      <c r="BS841" s="108"/>
      <c r="BT841" s="135" t="str">
        <f t="shared" si="103"/>
        <v/>
      </c>
      <c r="BU841" s="108"/>
      <c r="BV841" s="108"/>
      <c r="BW841" s="108"/>
      <c r="BX841" s="108"/>
      <c r="BY841" s="135" t="str">
        <f t="shared" si="104"/>
        <v/>
      </c>
      <c r="BZ841" s="108"/>
    </row>
    <row r="842" spans="1:78" x14ac:dyDescent="0.25">
      <c r="A842" s="27"/>
      <c r="B842" s="27"/>
      <c r="C842" s="27"/>
      <c r="D842" s="27"/>
      <c r="E842" s="28" t="str">
        <f>+IF(C842&lt;&gt;"",VLOOKUP(MID(C842,18,5),NIVELES!$A$133:$B$213,2,0),"")</f>
        <v/>
      </c>
      <c r="F842" s="88"/>
      <c r="G842" s="28" t="str">
        <f>IF(F842&lt;&gt;"",VLOOKUP(F842,NIVELES!$A$246:$C$464,3,0),"")</f>
        <v/>
      </c>
      <c r="H842" s="27"/>
      <c r="I842" s="27"/>
      <c r="J842" s="27"/>
      <c r="K842" s="107"/>
      <c r="L842" s="27"/>
      <c r="M842" s="46"/>
      <c r="N842" s="46"/>
      <c r="O842" s="46"/>
      <c r="P842" s="46"/>
      <c r="Q842" s="46"/>
      <c r="R842" s="46"/>
      <c r="S842" s="46"/>
      <c r="T842" s="46"/>
      <c r="U842" s="46"/>
      <c r="V842" s="46"/>
      <c r="W842" s="46"/>
      <c r="X842" s="46"/>
      <c r="Y842" s="41" t="str">
        <f>IF(A842&lt;&gt;"",IF(D842="DIRECCIÓN_DE_TRANSFERENCIAS","280 0031",VLOOKUP(C842,NIVELES!$A$14:$B$105,2,0)),"")</f>
        <v/>
      </c>
      <c r="Z842" s="106"/>
      <c r="AA842" s="43" t="str">
        <f>+IF(D842&lt;&gt;"",VLOOKUP(D842,NIVELES!$D$19:$H$25,2,0),"")</f>
        <v/>
      </c>
      <c r="AB842" s="28" t="str">
        <f>+IF(D842&lt;&gt;"",VLOOKUP(D842,NIVELES!$D$19:$H$25,3,0),"")</f>
        <v/>
      </c>
      <c r="AC842" s="28" t="str">
        <f>+IF(D842&lt;&gt;"",VLOOKUP(D842,NIVELES!$D$19:$H$25,4,0),"")</f>
        <v/>
      </c>
      <c r="AD842" s="28" t="str">
        <f>+IF(D842&lt;&gt;"",VLOOKUP(D842,NIVELES!$D$19:$H$25,5,0),"")</f>
        <v/>
      </c>
      <c r="AE842" s="44" t="str">
        <f>IF(AF842&lt;&gt;"",VLOOKUP(AF842,NIVELES!$F$495:$G$540,2,0),"")</f>
        <v/>
      </c>
      <c r="AF842" s="27"/>
      <c r="AG842" s="27"/>
      <c r="AH842" s="28" t="str">
        <f>+IF(AG842&lt;&gt;"",VLOOKUP(AG842,NIVELES!$A$800:$B$876,2,0),"")</f>
        <v/>
      </c>
      <c r="AI842" s="27"/>
      <c r="AJ842" s="27"/>
      <c r="AK842" s="28" t="str">
        <f>IF(AJ842&lt;&gt;"",+VLOOKUP(AJ842,NIVELES!$A$890:$B$1237,2,0),"")</f>
        <v/>
      </c>
      <c r="AL842" s="29"/>
      <c r="AM842" s="29"/>
      <c r="AN842" s="29"/>
      <c r="AO842" s="29"/>
      <c r="AP842" s="29"/>
      <c r="AQ842" s="29"/>
      <c r="AR842" s="29"/>
      <c r="AS842" s="29"/>
      <c r="AT842" s="29"/>
      <c r="AU842" s="29"/>
      <c r="AV842" s="29"/>
      <c r="AW842" s="29"/>
      <c r="AX842" s="29"/>
      <c r="AY842" s="31">
        <f t="shared" ref="AY842:AY905" si="105">SUM(AM842:AX842)</f>
        <v>0</v>
      </c>
      <c r="AZ842" s="30" t="str">
        <f t="shared" ref="AZ842:AZ905" si="106">IF(A842&lt;&gt;"",IF(AL842&lt;&gt;"",IF(AL842=AY842,"OK",AL842-AY842),IF(AND(AL842="",AY842=""),"",AL842-AY842))," ")</f>
        <v xml:space="preserve"> </v>
      </c>
      <c r="BA842" s="35" t="str">
        <f t="shared" ref="BA842:BA905" si="107">IF(A842&lt;&gt;"",IF(A842="","Escoger Nivel 0",)&amp;" "&amp;(IF(B842="","Escoger Nivel  1",)&amp;" "&amp;(IF(C842="","Escoger Nivel 2",)&amp;" "&amp;(IF(D842="","Escoger Nivel 3",)&amp;" "&amp;(IF(F842="","Escoger Cantón",)&amp;" "&amp;(IF(H842="","Escoger Obj. Estratégico Institucional N1",)&amp;" "&amp;(IF(I842="","Escoger Obj. Especifico N2",)&amp;" "&amp;(IF(Z842="","Escoger Fuente de Financiamiento",)&amp;" "&amp;(IF(J842="","Llenar Actividad",)&amp;" "&amp;(IF(K842="","Llenar Metas",)&amp;" "&amp;(IF(L842="","Llenar Indicador",)&amp;" "&amp;(IF(AA842="","Escoger Nro. programa",)&amp;" "&amp;(IF(AE842="","Escoger Nro. Actividad e-Sigef",)&amp;" "&amp;(IF(AH842="","Escoger direccionamiento de gasto",)&amp;" "&amp;(IF(AI842="","Escoger Grupo de Gasto",)&amp;" "&amp;(IF(AJ842="","Escoger Item Presupuestario",)&amp;" "&amp;(IF(AL842="","Llenar valor de actividad",)))))))))))))))))," ")</f>
        <v xml:space="preserve"> </v>
      </c>
      <c r="BB842" s="108"/>
      <c r="BC842" s="108"/>
      <c r="BD842" s="108"/>
      <c r="BE842" s="136" t="str">
        <f t="shared" ref="BE842:BE905" si="108">IF(BD842&lt;&gt;"",AL842-BD842,"")</f>
        <v/>
      </c>
      <c r="BF842" s="108"/>
      <c r="BG842" s="110"/>
      <c r="BH842" s="110"/>
      <c r="BI842" s="110"/>
      <c r="BJ842" s="137" t="str">
        <f t="shared" ref="BJ842:BJ905" si="109">IF(BI842&lt;&gt;"",BE842-BI842,"")</f>
        <v/>
      </c>
      <c r="BK842" s="110"/>
      <c r="BL842" s="108"/>
      <c r="BM842" s="108"/>
      <c r="BN842" s="108"/>
      <c r="BO842" s="135" t="str">
        <f t="shared" ref="BO842:BO905" si="110">IF(BN842&lt;&gt;"",BJ842-BN842,"")</f>
        <v/>
      </c>
      <c r="BP842" s="108"/>
      <c r="BQ842" s="108"/>
      <c r="BR842" s="108"/>
      <c r="BS842" s="108"/>
      <c r="BT842" s="135" t="str">
        <f t="shared" ref="BT842:BT905" si="111">IF(BS842&lt;&gt;"",BO842-BS842,"")</f>
        <v/>
      </c>
      <c r="BU842" s="108"/>
      <c r="BV842" s="108"/>
      <c r="BW842" s="108"/>
      <c r="BX842" s="108"/>
      <c r="BY842" s="135" t="str">
        <f t="shared" ref="BY842:BY905" si="112">IF(BX842&lt;&gt;"",BT842-BX842,"")</f>
        <v/>
      </c>
      <c r="BZ842" s="108"/>
    </row>
    <row r="843" spans="1:78" x14ac:dyDescent="0.25">
      <c r="A843" s="27"/>
      <c r="B843" s="27"/>
      <c r="C843" s="27"/>
      <c r="D843" s="27"/>
      <c r="E843" s="28" t="str">
        <f>+IF(C843&lt;&gt;"",VLOOKUP(MID(C843,18,5),NIVELES!$A$133:$B$213,2,0),"")</f>
        <v/>
      </c>
      <c r="F843" s="88"/>
      <c r="G843" s="28" t="str">
        <f>IF(F843&lt;&gt;"",VLOOKUP(F843,NIVELES!$A$246:$C$464,3,0),"")</f>
        <v/>
      </c>
      <c r="H843" s="27"/>
      <c r="I843" s="27"/>
      <c r="J843" s="27"/>
      <c r="K843" s="107"/>
      <c r="L843" s="27"/>
      <c r="M843" s="46"/>
      <c r="N843" s="46"/>
      <c r="O843" s="46"/>
      <c r="P843" s="46"/>
      <c r="Q843" s="46"/>
      <c r="R843" s="46"/>
      <c r="S843" s="46"/>
      <c r="T843" s="46"/>
      <c r="U843" s="46"/>
      <c r="V843" s="46"/>
      <c r="W843" s="46"/>
      <c r="X843" s="46"/>
      <c r="Y843" s="41" t="str">
        <f>IF(A843&lt;&gt;"",IF(D843="DIRECCIÓN_DE_TRANSFERENCIAS","280 0031",VLOOKUP(C843,NIVELES!$A$14:$B$105,2,0)),"")</f>
        <v/>
      </c>
      <c r="Z843" s="106"/>
      <c r="AA843" s="43" t="str">
        <f>+IF(D843&lt;&gt;"",VLOOKUP(D843,NIVELES!$D$19:$H$25,2,0),"")</f>
        <v/>
      </c>
      <c r="AB843" s="28" t="str">
        <f>+IF(D843&lt;&gt;"",VLOOKUP(D843,NIVELES!$D$19:$H$25,3,0),"")</f>
        <v/>
      </c>
      <c r="AC843" s="28" t="str">
        <f>+IF(D843&lt;&gt;"",VLOOKUP(D843,NIVELES!$D$19:$H$25,4,0),"")</f>
        <v/>
      </c>
      <c r="AD843" s="28" t="str">
        <f>+IF(D843&lt;&gt;"",VLOOKUP(D843,NIVELES!$D$19:$H$25,5,0),"")</f>
        <v/>
      </c>
      <c r="AE843" s="44" t="str">
        <f>IF(AF843&lt;&gt;"",VLOOKUP(AF843,NIVELES!$F$495:$G$540,2,0),"")</f>
        <v/>
      </c>
      <c r="AF843" s="27"/>
      <c r="AG843" s="27"/>
      <c r="AH843" s="28" t="str">
        <f>+IF(AG843&lt;&gt;"",VLOOKUP(AG843,NIVELES!$A$800:$B$876,2,0),"")</f>
        <v/>
      </c>
      <c r="AI843" s="27"/>
      <c r="AJ843" s="27"/>
      <c r="AK843" s="28" t="str">
        <f>IF(AJ843&lt;&gt;"",+VLOOKUP(AJ843,NIVELES!$A$890:$B$1237,2,0),"")</f>
        <v/>
      </c>
      <c r="AL843" s="29"/>
      <c r="AM843" s="29"/>
      <c r="AN843" s="29"/>
      <c r="AO843" s="29"/>
      <c r="AP843" s="29"/>
      <c r="AQ843" s="29"/>
      <c r="AR843" s="29"/>
      <c r="AS843" s="29"/>
      <c r="AT843" s="29"/>
      <c r="AU843" s="29"/>
      <c r="AV843" s="29"/>
      <c r="AW843" s="29"/>
      <c r="AX843" s="29"/>
      <c r="AY843" s="31">
        <f t="shared" si="105"/>
        <v>0</v>
      </c>
      <c r="AZ843" s="30" t="str">
        <f t="shared" si="106"/>
        <v xml:space="preserve"> </v>
      </c>
      <c r="BA843" s="35" t="str">
        <f t="shared" si="107"/>
        <v xml:space="preserve"> </v>
      </c>
      <c r="BB843" s="108"/>
      <c r="BC843" s="108"/>
      <c r="BD843" s="108"/>
      <c r="BE843" s="136" t="str">
        <f t="shared" si="108"/>
        <v/>
      </c>
      <c r="BF843" s="108"/>
      <c r="BG843" s="110"/>
      <c r="BH843" s="110"/>
      <c r="BI843" s="110"/>
      <c r="BJ843" s="137" t="str">
        <f t="shared" si="109"/>
        <v/>
      </c>
      <c r="BK843" s="110"/>
      <c r="BL843" s="108"/>
      <c r="BM843" s="108"/>
      <c r="BN843" s="108"/>
      <c r="BO843" s="135" t="str">
        <f t="shared" si="110"/>
        <v/>
      </c>
      <c r="BP843" s="108"/>
      <c r="BQ843" s="108"/>
      <c r="BR843" s="108"/>
      <c r="BS843" s="108"/>
      <c r="BT843" s="135" t="str">
        <f t="shared" si="111"/>
        <v/>
      </c>
      <c r="BU843" s="108"/>
      <c r="BV843" s="108"/>
      <c r="BW843" s="108"/>
      <c r="BX843" s="108"/>
      <c r="BY843" s="135" t="str">
        <f t="shared" si="112"/>
        <v/>
      </c>
      <c r="BZ843" s="108"/>
    </row>
    <row r="844" spans="1:78" x14ac:dyDescent="0.25">
      <c r="A844" s="27"/>
      <c r="B844" s="27"/>
      <c r="C844" s="27"/>
      <c r="D844" s="27"/>
      <c r="E844" s="28" t="str">
        <f>+IF(C844&lt;&gt;"",VLOOKUP(MID(C844,18,5),NIVELES!$A$133:$B$213,2,0),"")</f>
        <v/>
      </c>
      <c r="F844" s="88"/>
      <c r="G844" s="28" t="str">
        <f>IF(F844&lt;&gt;"",VLOOKUP(F844,NIVELES!$A$246:$C$464,3,0),"")</f>
        <v/>
      </c>
      <c r="H844" s="27"/>
      <c r="I844" s="27"/>
      <c r="J844" s="27"/>
      <c r="K844" s="107"/>
      <c r="L844" s="27"/>
      <c r="M844" s="46"/>
      <c r="N844" s="46"/>
      <c r="O844" s="46"/>
      <c r="P844" s="46"/>
      <c r="Q844" s="46"/>
      <c r="R844" s="46"/>
      <c r="S844" s="46"/>
      <c r="T844" s="46"/>
      <c r="U844" s="46"/>
      <c r="V844" s="46"/>
      <c r="W844" s="46"/>
      <c r="X844" s="46"/>
      <c r="Y844" s="41" t="str">
        <f>IF(A844&lt;&gt;"",IF(D844="DIRECCIÓN_DE_TRANSFERENCIAS","280 0031",VLOOKUP(C844,NIVELES!$A$14:$B$105,2,0)),"")</f>
        <v/>
      </c>
      <c r="Z844" s="106"/>
      <c r="AA844" s="43" t="str">
        <f>+IF(D844&lt;&gt;"",VLOOKUP(D844,NIVELES!$D$19:$H$25,2,0),"")</f>
        <v/>
      </c>
      <c r="AB844" s="28" t="str">
        <f>+IF(D844&lt;&gt;"",VLOOKUP(D844,NIVELES!$D$19:$H$25,3,0),"")</f>
        <v/>
      </c>
      <c r="AC844" s="28" t="str">
        <f>+IF(D844&lt;&gt;"",VLOOKUP(D844,NIVELES!$D$19:$H$25,4,0),"")</f>
        <v/>
      </c>
      <c r="AD844" s="28" t="str">
        <f>+IF(D844&lt;&gt;"",VLOOKUP(D844,NIVELES!$D$19:$H$25,5,0),"")</f>
        <v/>
      </c>
      <c r="AE844" s="44" t="str">
        <f>IF(AF844&lt;&gt;"",VLOOKUP(AF844,NIVELES!$F$495:$G$540,2,0),"")</f>
        <v/>
      </c>
      <c r="AF844" s="27"/>
      <c r="AG844" s="27"/>
      <c r="AH844" s="28" t="str">
        <f>+IF(AG844&lt;&gt;"",VLOOKUP(AG844,NIVELES!$A$800:$B$876,2,0),"")</f>
        <v/>
      </c>
      <c r="AI844" s="27"/>
      <c r="AJ844" s="27"/>
      <c r="AK844" s="28" t="str">
        <f>IF(AJ844&lt;&gt;"",+VLOOKUP(AJ844,NIVELES!$A$890:$B$1237,2,0),"")</f>
        <v/>
      </c>
      <c r="AL844" s="29"/>
      <c r="AM844" s="29"/>
      <c r="AN844" s="29"/>
      <c r="AO844" s="29"/>
      <c r="AP844" s="29"/>
      <c r="AQ844" s="29"/>
      <c r="AR844" s="29"/>
      <c r="AS844" s="29"/>
      <c r="AT844" s="29"/>
      <c r="AU844" s="29"/>
      <c r="AV844" s="29"/>
      <c r="AW844" s="29"/>
      <c r="AX844" s="29"/>
      <c r="AY844" s="31">
        <f t="shared" si="105"/>
        <v>0</v>
      </c>
      <c r="AZ844" s="30" t="str">
        <f t="shared" si="106"/>
        <v xml:space="preserve"> </v>
      </c>
      <c r="BA844" s="35" t="str">
        <f t="shared" si="107"/>
        <v xml:space="preserve"> </v>
      </c>
      <c r="BB844" s="108"/>
      <c r="BC844" s="108"/>
      <c r="BD844" s="108"/>
      <c r="BE844" s="136" t="str">
        <f t="shared" si="108"/>
        <v/>
      </c>
      <c r="BF844" s="108"/>
      <c r="BG844" s="110"/>
      <c r="BH844" s="110"/>
      <c r="BI844" s="110"/>
      <c r="BJ844" s="137" t="str">
        <f t="shared" si="109"/>
        <v/>
      </c>
      <c r="BK844" s="110"/>
      <c r="BL844" s="108"/>
      <c r="BM844" s="108"/>
      <c r="BN844" s="108"/>
      <c r="BO844" s="135" t="str">
        <f t="shared" si="110"/>
        <v/>
      </c>
      <c r="BP844" s="108"/>
      <c r="BQ844" s="108"/>
      <c r="BR844" s="108"/>
      <c r="BS844" s="108"/>
      <c r="BT844" s="135" t="str">
        <f t="shared" si="111"/>
        <v/>
      </c>
      <c r="BU844" s="108"/>
      <c r="BV844" s="108"/>
      <c r="BW844" s="108"/>
      <c r="BX844" s="108"/>
      <c r="BY844" s="135" t="str">
        <f t="shared" si="112"/>
        <v/>
      </c>
      <c r="BZ844" s="108"/>
    </row>
    <row r="845" spans="1:78" x14ac:dyDescent="0.25">
      <c r="A845" s="27"/>
      <c r="B845" s="27"/>
      <c r="C845" s="27"/>
      <c r="D845" s="27"/>
      <c r="E845" s="28" t="str">
        <f>+IF(C845&lt;&gt;"",VLOOKUP(MID(C845,18,5),NIVELES!$A$133:$B$213,2,0),"")</f>
        <v/>
      </c>
      <c r="F845" s="88"/>
      <c r="G845" s="28" t="str">
        <f>IF(F845&lt;&gt;"",VLOOKUP(F845,NIVELES!$A$246:$C$464,3,0),"")</f>
        <v/>
      </c>
      <c r="H845" s="27"/>
      <c r="I845" s="27"/>
      <c r="J845" s="27"/>
      <c r="K845" s="107"/>
      <c r="L845" s="27"/>
      <c r="M845" s="46"/>
      <c r="N845" s="46"/>
      <c r="O845" s="46"/>
      <c r="P845" s="46"/>
      <c r="Q845" s="46"/>
      <c r="R845" s="46"/>
      <c r="S845" s="46"/>
      <c r="T845" s="46"/>
      <c r="U845" s="46"/>
      <c r="V845" s="46"/>
      <c r="W845" s="46"/>
      <c r="X845" s="46"/>
      <c r="Y845" s="41" t="str">
        <f>IF(A845&lt;&gt;"",IF(D845="DIRECCIÓN_DE_TRANSFERENCIAS","280 0031",VLOOKUP(C845,NIVELES!$A$14:$B$105,2,0)),"")</f>
        <v/>
      </c>
      <c r="Z845" s="106"/>
      <c r="AA845" s="43" t="str">
        <f>+IF(D845&lt;&gt;"",VLOOKUP(D845,NIVELES!$D$19:$H$25,2,0),"")</f>
        <v/>
      </c>
      <c r="AB845" s="28" t="str">
        <f>+IF(D845&lt;&gt;"",VLOOKUP(D845,NIVELES!$D$19:$H$25,3,0),"")</f>
        <v/>
      </c>
      <c r="AC845" s="28" t="str">
        <f>+IF(D845&lt;&gt;"",VLOOKUP(D845,NIVELES!$D$19:$H$25,4,0),"")</f>
        <v/>
      </c>
      <c r="AD845" s="28" t="str">
        <f>+IF(D845&lt;&gt;"",VLOOKUP(D845,NIVELES!$D$19:$H$25,5,0),"")</f>
        <v/>
      </c>
      <c r="AE845" s="44" t="str">
        <f>IF(AF845&lt;&gt;"",VLOOKUP(AF845,NIVELES!$F$495:$G$540,2,0),"")</f>
        <v/>
      </c>
      <c r="AF845" s="27"/>
      <c r="AG845" s="27"/>
      <c r="AH845" s="28" t="str">
        <f>+IF(AG845&lt;&gt;"",VLOOKUP(AG845,NIVELES!$A$800:$B$876,2,0),"")</f>
        <v/>
      </c>
      <c r="AI845" s="27"/>
      <c r="AJ845" s="27"/>
      <c r="AK845" s="28" t="str">
        <f>IF(AJ845&lt;&gt;"",+VLOOKUP(AJ845,NIVELES!$A$890:$B$1237,2,0),"")</f>
        <v/>
      </c>
      <c r="AL845" s="29"/>
      <c r="AM845" s="29"/>
      <c r="AN845" s="29"/>
      <c r="AO845" s="29"/>
      <c r="AP845" s="29"/>
      <c r="AQ845" s="29"/>
      <c r="AR845" s="29"/>
      <c r="AS845" s="29"/>
      <c r="AT845" s="29"/>
      <c r="AU845" s="29"/>
      <c r="AV845" s="29"/>
      <c r="AW845" s="29"/>
      <c r="AX845" s="29"/>
      <c r="AY845" s="31">
        <f t="shared" si="105"/>
        <v>0</v>
      </c>
      <c r="AZ845" s="30" t="str">
        <f t="shared" si="106"/>
        <v xml:space="preserve"> </v>
      </c>
      <c r="BA845" s="35" t="str">
        <f t="shared" si="107"/>
        <v xml:space="preserve"> </v>
      </c>
      <c r="BB845" s="108"/>
      <c r="BC845" s="108"/>
      <c r="BD845" s="108"/>
      <c r="BE845" s="136" t="str">
        <f t="shared" si="108"/>
        <v/>
      </c>
      <c r="BF845" s="108"/>
      <c r="BG845" s="110"/>
      <c r="BH845" s="110"/>
      <c r="BI845" s="110"/>
      <c r="BJ845" s="137" t="str">
        <f t="shared" si="109"/>
        <v/>
      </c>
      <c r="BK845" s="110"/>
      <c r="BL845" s="108"/>
      <c r="BM845" s="108"/>
      <c r="BN845" s="108"/>
      <c r="BO845" s="135" t="str">
        <f t="shared" si="110"/>
        <v/>
      </c>
      <c r="BP845" s="108"/>
      <c r="BQ845" s="108"/>
      <c r="BR845" s="108"/>
      <c r="BS845" s="108"/>
      <c r="BT845" s="135" t="str">
        <f t="shared" si="111"/>
        <v/>
      </c>
      <c r="BU845" s="108"/>
      <c r="BV845" s="108"/>
      <c r="BW845" s="108"/>
      <c r="BX845" s="108"/>
      <c r="BY845" s="135" t="str">
        <f t="shared" si="112"/>
        <v/>
      </c>
      <c r="BZ845" s="108"/>
    </row>
    <row r="846" spans="1:78" x14ac:dyDescent="0.25">
      <c r="A846" s="27"/>
      <c r="B846" s="27"/>
      <c r="C846" s="27"/>
      <c r="D846" s="27"/>
      <c r="E846" s="28" t="str">
        <f>+IF(C846&lt;&gt;"",VLOOKUP(MID(C846,18,5),NIVELES!$A$133:$B$213,2,0),"")</f>
        <v/>
      </c>
      <c r="F846" s="88"/>
      <c r="G846" s="28" t="str">
        <f>IF(F846&lt;&gt;"",VLOOKUP(F846,NIVELES!$A$246:$C$464,3,0),"")</f>
        <v/>
      </c>
      <c r="H846" s="27"/>
      <c r="I846" s="27"/>
      <c r="J846" s="27"/>
      <c r="K846" s="107"/>
      <c r="L846" s="27"/>
      <c r="M846" s="46"/>
      <c r="N846" s="46"/>
      <c r="O846" s="46"/>
      <c r="P846" s="46"/>
      <c r="Q846" s="46"/>
      <c r="R846" s="46"/>
      <c r="S846" s="46"/>
      <c r="T846" s="46"/>
      <c r="U846" s="46"/>
      <c r="V846" s="46"/>
      <c r="W846" s="46"/>
      <c r="X846" s="46"/>
      <c r="Y846" s="41" t="str">
        <f>IF(A846&lt;&gt;"",IF(D846="DIRECCIÓN_DE_TRANSFERENCIAS","280 0031",VLOOKUP(C846,NIVELES!$A$14:$B$105,2,0)),"")</f>
        <v/>
      </c>
      <c r="Z846" s="106"/>
      <c r="AA846" s="43" t="str">
        <f>+IF(D846&lt;&gt;"",VLOOKUP(D846,NIVELES!$D$19:$H$25,2,0),"")</f>
        <v/>
      </c>
      <c r="AB846" s="28" t="str">
        <f>+IF(D846&lt;&gt;"",VLOOKUP(D846,NIVELES!$D$19:$H$25,3,0),"")</f>
        <v/>
      </c>
      <c r="AC846" s="28" t="str">
        <f>+IF(D846&lt;&gt;"",VLOOKUP(D846,NIVELES!$D$19:$H$25,4,0),"")</f>
        <v/>
      </c>
      <c r="AD846" s="28" t="str">
        <f>+IF(D846&lt;&gt;"",VLOOKUP(D846,NIVELES!$D$19:$H$25,5,0),"")</f>
        <v/>
      </c>
      <c r="AE846" s="44" t="str">
        <f>IF(AF846&lt;&gt;"",VLOOKUP(AF846,NIVELES!$F$495:$G$540,2,0),"")</f>
        <v/>
      </c>
      <c r="AF846" s="27"/>
      <c r="AG846" s="27"/>
      <c r="AH846" s="28" t="str">
        <f>+IF(AG846&lt;&gt;"",VLOOKUP(AG846,NIVELES!$A$800:$B$876,2,0),"")</f>
        <v/>
      </c>
      <c r="AI846" s="27"/>
      <c r="AJ846" s="27"/>
      <c r="AK846" s="28" t="str">
        <f>IF(AJ846&lt;&gt;"",+VLOOKUP(AJ846,NIVELES!$A$890:$B$1237,2,0),"")</f>
        <v/>
      </c>
      <c r="AL846" s="29"/>
      <c r="AM846" s="29"/>
      <c r="AN846" s="29"/>
      <c r="AO846" s="29"/>
      <c r="AP846" s="29"/>
      <c r="AQ846" s="29"/>
      <c r="AR846" s="29"/>
      <c r="AS846" s="29"/>
      <c r="AT846" s="29"/>
      <c r="AU846" s="29"/>
      <c r="AV846" s="29"/>
      <c r="AW846" s="29"/>
      <c r="AX846" s="29"/>
      <c r="AY846" s="31">
        <f t="shared" si="105"/>
        <v>0</v>
      </c>
      <c r="AZ846" s="30" t="str">
        <f t="shared" si="106"/>
        <v xml:space="preserve"> </v>
      </c>
      <c r="BA846" s="35" t="str">
        <f t="shared" si="107"/>
        <v xml:space="preserve"> </v>
      </c>
      <c r="BB846" s="108"/>
      <c r="BC846" s="108"/>
      <c r="BD846" s="108"/>
      <c r="BE846" s="136" t="str">
        <f t="shared" si="108"/>
        <v/>
      </c>
      <c r="BF846" s="108"/>
      <c r="BG846" s="110"/>
      <c r="BH846" s="110"/>
      <c r="BI846" s="110"/>
      <c r="BJ846" s="137" t="str">
        <f t="shared" si="109"/>
        <v/>
      </c>
      <c r="BK846" s="110"/>
      <c r="BL846" s="108"/>
      <c r="BM846" s="108"/>
      <c r="BN846" s="108"/>
      <c r="BO846" s="135" t="str">
        <f t="shared" si="110"/>
        <v/>
      </c>
      <c r="BP846" s="108"/>
      <c r="BQ846" s="108"/>
      <c r="BR846" s="108"/>
      <c r="BS846" s="108"/>
      <c r="BT846" s="135" t="str">
        <f t="shared" si="111"/>
        <v/>
      </c>
      <c r="BU846" s="108"/>
      <c r="BV846" s="108"/>
      <c r="BW846" s="108"/>
      <c r="BX846" s="108"/>
      <c r="BY846" s="135" t="str">
        <f t="shared" si="112"/>
        <v/>
      </c>
      <c r="BZ846" s="108"/>
    </row>
    <row r="847" spans="1:78" x14ac:dyDescent="0.25">
      <c r="A847" s="27"/>
      <c r="B847" s="27"/>
      <c r="C847" s="27"/>
      <c r="D847" s="27"/>
      <c r="E847" s="28" t="str">
        <f>+IF(C847&lt;&gt;"",VLOOKUP(MID(C847,18,5),NIVELES!$A$133:$B$213,2,0),"")</f>
        <v/>
      </c>
      <c r="F847" s="88"/>
      <c r="G847" s="28" t="str">
        <f>IF(F847&lt;&gt;"",VLOOKUP(F847,NIVELES!$A$246:$C$464,3,0),"")</f>
        <v/>
      </c>
      <c r="H847" s="27"/>
      <c r="I847" s="27"/>
      <c r="J847" s="27"/>
      <c r="K847" s="107"/>
      <c r="L847" s="27"/>
      <c r="M847" s="46"/>
      <c r="N847" s="46"/>
      <c r="O847" s="46"/>
      <c r="P847" s="46"/>
      <c r="Q847" s="46"/>
      <c r="R847" s="46"/>
      <c r="S847" s="46"/>
      <c r="T847" s="46"/>
      <c r="U847" s="46"/>
      <c r="V847" s="46"/>
      <c r="W847" s="46"/>
      <c r="X847" s="46"/>
      <c r="Y847" s="41" t="str">
        <f>IF(A847&lt;&gt;"",IF(D847="DIRECCIÓN_DE_TRANSFERENCIAS","280 0031",VLOOKUP(C847,NIVELES!$A$14:$B$105,2,0)),"")</f>
        <v/>
      </c>
      <c r="Z847" s="106"/>
      <c r="AA847" s="43" t="str">
        <f>+IF(D847&lt;&gt;"",VLOOKUP(D847,NIVELES!$D$19:$H$25,2,0),"")</f>
        <v/>
      </c>
      <c r="AB847" s="28" t="str">
        <f>+IF(D847&lt;&gt;"",VLOOKUP(D847,NIVELES!$D$19:$H$25,3,0),"")</f>
        <v/>
      </c>
      <c r="AC847" s="28" t="str">
        <f>+IF(D847&lt;&gt;"",VLOOKUP(D847,NIVELES!$D$19:$H$25,4,0),"")</f>
        <v/>
      </c>
      <c r="AD847" s="28" t="str">
        <f>+IF(D847&lt;&gt;"",VLOOKUP(D847,NIVELES!$D$19:$H$25,5,0),"")</f>
        <v/>
      </c>
      <c r="AE847" s="44" t="str">
        <f>IF(AF847&lt;&gt;"",VLOOKUP(AF847,NIVELES!$F$495:$G$540,2,0),"")</f>
        <v/>
      </c>
      <c r="AF847" s="27"/>
      <c r="AG847" s="27"/>
      <c r="AH847" s="28" t="str">
        <f>+IF(AG847&lt;&gt;"",VLOOKUP(AG847,NIVELES!$A$800:$B$876,2,0),"")</f>
        <v/>
      </c>
      <c r="AI847" s="27"/>
      <c r="AJ847" s="27"/>
      <c r="AK847" s="28" t="str">
        <f>IF(AJ847&lt;&gt;"",+VLOOKUP(AJ847,NIVELES!$A$890:$B$1237,2,0),"")</f>
        <v/>
      </c>
      <c r="AL847" s="29"/>
      <c r="AM847" s="29"/>
      <c r="AN847" s="29"/>
      <c r="AO847" s="29"/>
      <c r="AP847" s="29"/>
      <c r="AQ847" s="29"/>
      <c r="AR847" s="29"/>
      <c r="AS847" s="29"/>
      <c r="AT847" s="29"/>
      <c r="AU847" s="29"/>
      <c r="AV847" s="29"/>
      <c r="AW847" s="29"/>
      <c r="AX847" s="29"/>
      <c r="AY847" s="31">
        <f t="shared" si="105"/>
        <v>0</v>
      </c>
      <c r="AZ847" s="30" t="str">
        <f t="shared" si="106"/>
        <v xml:space="preserve"> </v>
      </c>
      <c r="BA847" s="35" t="str">
        <f t="shared" si="107"/>
        <v xml:space="preserve"> </v>
      </c>
      <c r="BB847" s="108"/>
      <c r="BC847" s="108"/>
      <c r="BD847" s="108"/>
      <c r="BE847" s="136" t="str">
        <f t="shared" si="108"/>
        <v/>
      </c>
      <c r="BF847" s="108"/>
      <c r="BG847" s="110"/>
      <c r="BH847" s="110"/>
      <c r="BI847" s="110"/>
      <c r="BJ847" s="137" t="str">
        <f t="shared" si="109"/>
        <v/>
      </c>
      <c r="BK847" s="110"/>
      <c r="BL847" s="108"/>
      <c r="BM847" s="108"/>
      <c r="BN847" s="108"/>
      <c r="BO847" s="135" t="str">
        <f t="shared" si="110"/>
        <v/>
      </c>
      <c r="BP847" s="108"/>
      <c r="BQ847" s="108"/>
      <c r="BR847" s="108"/>
      <c r="BS847" s="108"/>
      <c r="BT847" s="135" t="str">
        <f t="shared" si="111"/>
        <v/>
      </c>
      <c r="BU847" s="108"/>
      <c r="BV847" s="108"/>
      <c r="BW847" s="108"/>
      <c r="BX847" s="108"/>
      <c r="BY847" s="135" t="str">
        <f t="shared" si="112"/>
        <v/>
      </c>
      <c r="BZ847" s="108"/>
    </row>
    <row r="848" spans="1:78" x14ac:dyDescent="0.25">
      <c r="A848" s="27"/>
      <c r="B848" s="27"/>
      <c r="C848" s="27"/>
      <c r="D848" s="27"/>
      <c r="E848" s="28" t="str">
        <f>+IF(C848&lt;&gt;"",VLOOKUP(MID(C848,18,5),NIVELES!$A$133:$B$213,2,0),"")</f>
        <v/>
      </c>
      <c r="F848" s="88"/>
      <c r="G848" s="28" t="str">
        <f>IF(F848&lt;&gt;"",VLOOKUP(F848,NIVELES!$A$246:$C$464,3,0),"")</f>
        <v/>
      </c>
      <c r="H848" s="27"/>
      <c r="I848" s="27"/>
      <c r="J848" s="27"/>
      <c r="K848" s="107"/>
      <c r="L848" s="27"/>
      <c r="M848" s="46"/>
      <c r="N848" s="46"/>
      <c r="O848" s="46"/>
      <c r="P848" s="46"/>
      <c r="Q848" s="46"/>
      <c r="R848" s="46"/>
      <c r="S848" s="46"/>
      <c r="T848" s="46"/>
      <c r="U848" s="46"/>
      <c r="V848" s="46"/>
      <c r="W848" s="46"/>
      <c r="X848" s="46"/>
      <c r="Y848" s="41" t="str">
        <f>IF(A848&lt;&gt;"",IF(D848="DIRECCIÓN_DE_TRANSFERENCIAS","280 0031",VLOOKUP(C848,NIVELES!$A$14:$B$105,2,0)),"")</f>
        <v/>
      </c>
      <c r="Z848" s="106"/>
      <c r="AA848" s="43" t="str">
        <f>+IF(D848&lt;&gt;"",VLOOKUP(D848,NIVELES!$D$19:$H$25,2,0),"")</f>
        <v/>
      </c>
      <c r="AB848" s="28" t="str">
        <f>+IF(D848&lt;&gt;"",VLOOKUP(D848,NIVELES!$D$19:$H$25,3,0),"")</f>
        <v/>
      </c>
      <c r="AC848" s="28" t="str">
        <f>+IF(D848&lt;&gt;"",VLOOKUP(D848,NIVELES!$D$19:$H$25,4,0),"")</f>
        <v/>
      </c>
      <c r="AD848" s="28" t="str">
        <f>+IF(D848&lt;&gt;"",VLOOKUP(D848,NIVELES!$D$19:$H$25,5,0),"")</f>
        <v/>
      </c>
      <c r="AE848" s="44" t="str">
        <f>IF(AF848&lt;&gt;"",VLOOKUP(AF848,NIVELES!$F$495:$G$540,2,0),"")</f>
        <v/>
      </c>
      <c r="AF848" s="27"/>
      <c r="AG848" s="27"/>
      <c r="AH848" s="28" t="str">
        <f>+IF(AG848&lt;&gt;"",VLOOKUP(AG848,NIVELES!$A$800:$B$876,2,0),"")</f>
        <v/>
      </c>
      <c r="AI848" s="27"/>
      <c r="AJ848" s="27"/>
      <c r="AK848" s="28" t="str">
        <f>IF(AJ848&lt;&gt;"",+VLOOKUP(AJ848,NIVELES!$A$890:$B$1237,2,0),"")</f>
        <v/>
      </c>
      <c r="AL848" s="29"/>
      <c r="AM848" s="29"/>
      <c r="AN848" s="29"/>
      <c r="AO848" s="29"/>
      <c r="AP848" s="29"/>
      <c r="AQ848" s="29"/>
      <c r="AR848" s="29"/>
      <c r="AS848" s="29"/>
      <c r="AT848" s="29"/>
      <c r="AU848" s="29"/>
      <c r="AV848" s="29"/>
      <c r="AW848" s="29"/>
      <c r="AX848" s="29"/>
      <c r="AY848" s="31">
        <f t="shared" si="105"/>
        <v>0</v>
      </c>
      <c r="AZ848" s="30" t="str">
        <f t="shared" si="106"/>
        <v xml:space="preserve"> </v>
      </c>
      <c r="BA848" s="35" t="str">
        <f t="shared" si="107"/>
        <v xml:space="preserve"> </v>
      </c>
      <c r="BB848" s="108"/>
      <c r="BC848" s="108"/>
      <c r="BD848" s="108"/>
      <c r="BE848" s="136" t="str">
        <f t="shared" si="108"/>
        <v/>
      </c>
      <c r="BF848" s="108"/>
      <c r="BG848" s="110"/>
      <c r="BH848" s="110"/>
      <c r="BI848" s="110"/>
      <c r="BJ848" s="137" t="str">
        <f t="shared" si="109"/>
        <v/>
      </c>
      <c r="BK848" s="110"/>
      <c r="BL848" s="108"/>
      <c r="BM848" s="108"/>
      <c r="BN848" s="108"/>
      <c r="BO848" s="135" t="str">
        <f t="shared" si="110"/>
        <v/>
      </c>
      <c r="BP848" s="108"/>
      <c r="BQ848" s="108"/>
      <c r="BR848" s="108"/>
      <c r="BS848" s="108"/>
      <c r="BT848" s="135" t="str">
        <f t="shared" si="111"/>
        <v/>
      </c>
      <c r="BU848" s="108"/>
      <c r="BV848" s="108"/>
      <c r="BW848" s="108"/>
      <c r="BX848" s="108"/>
      <c r="BY848" s="135" t="str">
        <f t="shared" si="112"/>
        <v/>
      </c>
      <c r="BZ848" s="108"/>
    </row>
    <row r="849" spans="1:78" x14ac:dyDescent="0.25">
      <c r="A849" s="27"/>
      <c r="B849" s="27"/>
      <c r="C849" s="27"/>
      <c r="D849" s="27"/>
      <c r="E849" s="28" t="str">
        <f>+IF(C849&lt;&gt;"",VLOOKUP(MID(C849,18,5),NIVELES!$A$133:$B$213,2,0),"")</f>
        <v/>
      </c>
      <c r="F849" s="88"/>
      <c r="G849" s="28" t="str">
        <f>IF(F849&lt;&gt;"",VLOOKUP(F849,NIVELES!$A$246:$C$464,3,0),"")</f>
        <v/>
      </c>
      <c r="H849" s="27"/>
      <c r="I849" s="27"/>
      <c r="J849" s="27"/>
      <c r="K849" s="107"/>
      <c r="L849" s="27"/>
      <c r="M849" s="46"/>
      <c r="N849" s="46"/>
      <c r="O849" s="46"/>
      <c r="P849" s="46"/>
      <c r="Q849" s="46"/>
      <c r="R849" s="46"/>
      <c r="S849" s="46"/>
      <c r="T849" s="46"/>
      <c r="U849" s="46"/>
      <c r="V849" s="46"/>
      <c r="W849" s="46"/>
      <c r="X849" s="46"/>
      <c r="Y849" s="41" t="str">
        <f>IF(A849&lt;&gt;"",IF(D849="DIRECCIÓN_DE_TRANSFERENCIAS","280 0031",VLOOKUP(C849,NIVELES!$A$14:$B$105,2,0)),"")</f>
        <v/>
      </c>
      <c r="Z849" s="106"/>
      <c r="AA849" s="43" t="str">
        <f>+IF(D849&lt;&gt;"",VLOOKUP(D849,NIVELES!$D$19:$H$25,2,0),"")</f>
        <v/>
      </c>
      <c r="AB849" s="28" t="str">
        <f>+IF(D849&lt;&gt;"",VLOOKUP(D849,NIVELES!$D$19:$H$25,3,0),"")</f>
        <v/>
      </c>
      <c r="AC849" s="28" t="str">
        <f>+IF(D849&lt;&gt;"",VLOOKUP(D849,NIVELES!$D$19:$H$25,4,0),"")</f>
        <v/>
      </c>
      <c r="AD849" s="28" t="str">
        <f>+IF(D849&lt;&gt;"",VLOOKUP(D849,NIVELES!$D$19:$H$25,5,0),"")</f>
        <v/>
      </c>
      <c r="AE849" s="44" t="str">
        <f>IF(AF849&lt;&gt;"",VLOOKUP(AF849,NIVELES!$F$495:$G$540,2,0),"")</f>
        <v/>
      </c>
      <c r="AF849" s="27"/>
      <c r="AG849" s="27"/>
      <c r="AH849" s="28" t="str">
        <f>+IF(AG849&lt;&gt;"",VLOOKUP(AG849,NIVELES!$A$800:$B$876,2,0),"")</f>
        <v/>
      </c>
      <c r="AI849" s="27"/>
      <c r="AJ849" s="27"/>
      <c r="AK849" s="28" t="str">
        <f>IF(AJ849&lt;&gt;"",+VLOOKUP(AJ849,NIVELES!$A$890:$B$1237,2,0),"")</f>
        <v/>
      </c>
      <c r="AL849" s="29"/>
      <c r="AM849" s="29"/>
      <c r="AN849" s="29"/>
      <c r="AO849" s="29"/>
      <c r="AP849" s="29"/>
      <c r="AQ849" s="29"/>
      <c r="AR849" s="29"/>
      <c r="AS849" s="29"/>
      <c r="AT849" s="29"/>
      <c r="AU849" s="29"/>
      <c r="AV849" s="29"/>
      <c r="AW849" s="29"/>
      <c r="AX849" s="29"/>
      <c r="AY849" s="31">
        <f t="shared" si="105"/>
        <v>0</v>
      </c>
      <c r="AZ849" s="30" t="str">
        <f t="shared" si="106"/>
        <v xml:space="preserve"> </v>
      </c>
      <c r="BA849" s="35" t="str">
        <f t="shared" si="107"/>
        <v xml:space="preserve"> </v>
      </c>
      <c r="BB849" s="108"/>
      <c r="BC849" s="108"/>
      <c r="BD849" s="108"/>
      <c r="BE849" s="136" t="str">
        <f t="shared" si="108"/>
        <v/>
      </c>
      <c r="BF849" s="108"/>
      <c r="BG849" s="110"/>
      <c r="BH849" s="110"/>
      <c r="BI849" s="110"/>
      <c r="BJ849" s="137" t="str">
        <f t="shared" si="109"/>
        <v/>
      </c>
      <c r="BK849" s="110"/>
      <c r="BL849" s="108"/>
      <c r="BM849" s="108"/>
      <c r="BN849" s="108"/>
      <c r="BO849" s="135" t="str">
        <f t="shared" si="110"/>
        <v/>
      </c>
      <c r="BP849" s="108"/>
      <c r="BQ849" s="108"/>
      <c r="BR849" s="108"/>
      <c r="BS849" s="108"/>
      <c r="BT849" s="135" t="str">
        <f t="shared" si="111"/>
        <v/>
      </c>
      <c r="BU849" s="108"/>
      <c r="BV849" s="108"/>
      <c r="BW849" s="108"/>
      <c r="BX849" s="108"/>
      <c r="BY849" s="135" t="str">
        <f t="shared" si="112"/>
        <v/>
      </c>
      <c r="BZ849" s="108"/>
    </row>
    <row r="850" spans="1:78" x14ac:dyDescent="0.25">
      <c r="A850" s="27"/>
      <c r="B850" s="27"/>
      <c r="C850" s="27"/>
      <c r="D850" s="27"/>
      <c r="E850" s="28" t="str">
        <f>+IF(C850&lt;&gt;"",VLOOKUP(MID(C850,18,5),NIVELES!$A$133:$B$213,2,0),"")</f>
        <v/>
      </c>
      <c r="F850" s="88"/>
      <c r="G850" s="28" t="str">
        <f>IF(F850&lt;&gt;"",VLOOKUP(F850,NIVELES!$A$246:$C$464,3,0),"")</f>
        <v/>
      </c>
      <c r="H850" s="27"/>
      <c r="I850" s="27"/>
      <c r="J850" s="27"/>
      <c r="K850" s="107"/>
      <c r="L850" s="27"/>
      <c r="M850" s="46"/>
      <c r="N850" s="46"/>
      <c r="O850" s="46"/>
      <c r="P850" s="46"/>
      <c r="Q850" s="46"/>
      <c r="R850" s="46"/>
      <c r="S850" s="46"/>
      <c r="T850" s="46"/>
      <c r="U850" s="46"/>
      <c r="V850" s="46"/>
      <c r="W850" s="46"/>
      <c r="X850" s="46"/>
      <c r="Y850" s="41" t="str">
        <f>IF(A850&lt;&gt;"",IF(D850="DIRECCIÓN_DE_TRANSFERENCIAS","280 0031",VLOOKUP(C850,NIVELES!$A$14:$B$105,2,0)),"")</f>
        <v/>
      </c>
      <c r="Z850" s="106"/>
      <c r="AA850" s="43" t="str">
        <f>+IF(D850&lt;&gt;"",VLOOKUP(D850,NIVELES!$D$19:$H$25,2,0),"")</f>
        <v/>
      </c>
      <c r="AB850" s="28" t="str">
        <f>+IF(D850&lt;&gt;"",VLOOKUP(D850,NIVELES!$D$19:$H$25,3,0),"")</f>
        <v/>
      </c>
      <c r="AC850" s="28" t="str">
        <f>+IF(D850&lt;&gt;"",VLOOKUP(D850,NIVELES!$D$19:$H$25,4,0),"")</f>
        <v/>
      </c>
      <c r="AD850" s="28" t="str">
        <f>+IF(D850&lt;&gt;"",VLOOKUP(D850,NIVELES!$D$19:$H$25,5,0),"")</f>
        <v/>
      </c>
      <c r="AE850" s="44" t="str">
        <f>IF(AF850&lt;&gt;"",VLOOKUP(AF850,NIVELES!$F$495:$G$540,2,0),"")</f>
        <v/>
      </c>
      <c r="AF850" s="27"/>
      <c r="AG850" s="27"/>
      <c r="AH850" s="28" t="str">
        <f>+IF(AG850&lt;&gt;"",VLOOKUP(AG850,NIVELES!$A$800:$B$876,2,0),"")</f>
        <v/>
      </c>
      <c r="AI850" s="27"/>
      <c r="AJ850" s="27"/>
      <c r="AK850" s="28" t="str">
        <f>IF(AJ850&lt;&gt;"",+VLOOKUP(AJ850,NIVELES!$A$890:$B$1237,2,0),"")</f>
        <v/>
      </c>
      <c r="AL850" s="29"/>
      <c r="AM850" s="29"/>
      <c r="AN850" s="29"/>
      <c r="AO850" s="29"/>
      <c r="AP850" s="29"/>
      <c r="AQ850" s="29"/>
      <c r="AR850" s="29"/>
      <c r="AS850" s="29"/>
      <c r="AT850" s="29"/>
      <c r="AU850" s="29"/>
      <c r="AV850" s="29"/>
      <c r="AW850" s="29"/>
      <c r="AX850" s="29"/>
      <c r="AY850" s="31">
        <f t="shared" si="105"/>
        <v>0</v>
      </c>
      <c r="AZ850" s="30" t="str">
        <f t="shared" si="106"/>
        <v xml:space="preserve"> </v>
      </c>
      <c r="BA850" s="35" t="str">
        <f t="shared" si="107"/>
        <v xml:space="preserve"> </v>
      </c>
      <c r="BB850" s="108"/>
      <c r="BC850" s="108"/>
      <c r="BD850" s="108"/>
      <c r="BE850" s="136" t="str">
        <f t="shared" si="108"/>
        <v/>
      </c>
      <c r="BF850" s="108"/>
      <c r="BG850" s="110"/>
      <c r="BH850" s="110"/>
      <c r="BI850" s="110"/>
      <c r="BJ850" s="137" t="str">
        <f t="shared" si="109"/>
        <v/>
      </c>
      <c r="BK850" s="110"/>
      <c r="BL850" s="108"/>
      <c r="BM850" s="108"/>
      <c r="BN850" s="108"/>
      <c r="BO850" s="135" t="str">
        <f t="shared" si="110"/>
        <v/>
      </c>
      <c r="BP850" s="108"/>
      <c r="BQ850" s="108"/>
      <c r="BR850" s="108"/>
      <c r="BS850" s="108"/>
      <c r="BT850" s="135" t="str">
        <f t="shared" si="111"/>
        <v/>
      </c>
      <c r="BU850" s="108"/>
      <c r="BV850" s="108"/>
      <c r="BW850" s="108"/>
      <c r="BX850" s="108"/>
      <c r="BY850" s="135" t="str">
        <f t="shared" si="112"/>
        <v/>
      </c>
      <c r="BZ850" s="108"/>
    </row>
    <row r="851" spans="1:78" x14ac:dyDescent="0.25">
      <c r="A851" s="27"/>
      <c r="B851" s="27"/>
      <c r="C851" s="27"/>
      <c r="D851" s="27"/>
      <c r="E851" s="28" t="str">
        <f>+IF(C851&lt;&gt;"",VLOOKUP(MID(C851,18,5),NIVELES!$A$133:$B$213,2,0),"")</f>
        <v/>
      </c>
      <c r="F851" s="88"/>
      <c r="G851" s="28" t="str">
        <f>IF(F851&lt;&gt;"",VLOOKUP(F851,NIVELES!$A$246:$C$464,3,0),"")</f>
        <v/>
      </c>
      <c r="H851" s="27"/>
      <c r="I851" s="27"/>
      <c r="J851" s="27"/>
      <c r="K851" s="107"/>
      <c r="L851" s="27"/>
      <c r="M851" s="46"/>
      <c r="N851" s="46"/>
      <c r="O851" s="46"/>
      <c r="P851" s="46"/>
      <c r="Q851" s="46"/>
      <c r="R851" s="46"/>
      <c r="S851" s="46"/>
      <c r="T851" s="46"/>
      <c r="U851" s="46"/>
      <c r="V851" s="46"/>
      <c r="W851" s="46"/>
      <c r="X851" s="46"/>
      <c r="Y851" s="41" t="str">
        <f>IF(A851&lt;&gt;"",IF(D851="DIRECCIÓN_DE_TRANSFERENCIAS","280 0031",VLOOKUP(C851,NIVELES!$A$14:$B$105,2,0)),"")</f>
        <v/>
      </c>
      <c r="Z851" s="106"/>
      <c r="AA851" s="43" t="str">
        <f>+IF(D851&lt;&gt;"",VLOOKUP(D851,NIVELES!$D$19:$H$25,2,0),"")</f>
        <v/>
      </c>
      <c r="AB851" s="28" t="str">
        <f>+IF(D851&lt;&gt;"",VLOOKUP(D851,NIVELES!$D$19:$H$25,3,0),"")</f>
        <v/>
      </c>
      <c r="AC851" s="28" t="str">
        <f>+IF(D851&lt;&gt;"",VLOOKUP(D851,NIVELES!$D$19:$H$25,4,0),"")</f>
        <v/>
      </c>
      <c r="AD851" s="28" t="str">
        <f>+IF(D851&lt;&gt;"",VLOOKUP(D851,NIVELES!$D$19:$H$25,5,0),"")</f>
        <v/>
      </c>
      <c r="AE851" s="44" t="str">
        <f>IF(AF851&lt;&gt;"",VLOOKUP(AF851,NIVELES!$F$495:$G$540,2,0),"")</f>
        <v/>
      </c>
      <c r="AF851" s="27"/>
      <c r="AG851" s="27"/>
      <c r="AH851" s="28" t="str">
        <f>+IF(AG851&lt;&gt;"",VLOOKUP(AG851,NIVELES!$A$800:$B$876,2,0),"")</f>
        <v/>
      </c>
      <c r="AI851" s="27"/>
      <c r="AJ851" s="27"/>
      <c r="AK851" s="28" t="str">
        <f>IF(AJ851&lt;&gt;"",+VLOOKUP(AJ851,NIVELES!$A$890:$B$1237,2,0),"")</f>
        <v/>
      </c>
      <c r="AL851" s="29"/>
      <c r="AM851" s="29"/>
      <c r="AN851" s="29"/>
      <c r="AO851" s="29"/>
      <c r="AP851" s="29"/>
      <c r="AQ851" s="29"/>
      <c r="AR851" s="29"/>
      <c r="AS851" s="29"/>
      <c r="AT851" s="29"/>
      <c r="AU851" s="29"/>
      <c r="AV851" s="29"/>
      <c r="AW851" s="29"/>
      <c r="AX851" s="29"/>
      <c r="AY851" s="31">
        <f t="shared" si="105"/>
        <v>0</v>
      </c>
      <c r="AZ851" s="30" t="str">
        <f t="shared" si="106"/>
        <v xml:space="preserve"> </v>
      </c>
      <c r="BA851" s="35" t="str">
        <f t="shared" si="107"/>
        <v xml:space="preserve"> </v>
      </c>
      <c r="BB851" s="108"/>
      <c r="BC851" s="108"/>
      <c r="BD851" s="108"/>
      <c r="BE851" s="136" t="str">
        <f t="shared" si="108"/>
        <v/>
      </c>
      <c r="BF851" s="108"/>
      <c r="BG851" s="110"/>
      <c r="BH851" s="110"/>
      <c r="BI851" s="110"/>
      <c r="BJ851" s="137" t="str">
        <f t="shared" si="109"/>
        <v/>
      </c>
      <c r="BK851" s="110"/>
      <c r="BL851" s="108"/>
      <c r="BM851" s="108"/>
      <c r="BN851" s="108"/>
      <c r="BO851" s="135" t="str">
        <f t="shared" si="110"/>
        <v/>
      </c>
      <c r="BP851" s="108"/>
      <c r="BQ851" s="108"/>
      <c r="BR851" s="108"/>
      <c r="BS851" s="108"/>
      <c r="BT851" s="135" t="str">
        <f t="shared" si="111"/>
        <v/>
      </c>
      <c r="BU851" s="108"/>
      <c r="BV851" s="108"/>
      <c r="BW851" s="108"/>
      <c r="BX851" s="108"/>
      <c r="BY851" s="135" t="str">
        <f t="shared" si="112"/>
        <v/>
      </c>
      <c r="BZ851" s="108"/>
    </row>
    <row r="852" spans="1:78" x14ac:dyDescent="0.25">
      <c r="A852" s="27"/>
      <c r="B852" s="27"/>
      <c r="C852" s="27"/>
      <c r="D852" s="27"/>
      <c r="E852" s="28" t="str">
        <f>+IF(C852&lt;&gt;"",VLOOKUP(MID(C852,18,5),NIVELES!$A$133:$B$213,2,0),"")</f>
        <v/>
      </c>
      <c r="F852" s="88"/>
      <c r="G852" s="28" t="str">
        <f>IF(F852&lt;&gt;"",VLOOKUP(F852,NIVELES!$A$246:$C$464,3,0),"")</f>
        <v/>
      </c>
      <c r="H852" s="27"/>
      <c r="I852" s="27"/>
      <c r="J852" s="27"/>
      <c r="K852" s="107"/>
      <c r="L852" s="27"/>
      <c r="M852" s="46"/>
      <c r="N852" s="46"/>
      <c r="O852" s="46"/>
      <c r="P852" s="46"/>
      <c r="Q852" s="46"/>
      <c r="R852" s="46"/>
      <c r="S852" s="46"/>
      <c r="T852" s="46"/>
      <c r="U852" s="46"/>
      <c r="V852" s="46"/>
      <c r="W852" s="46"/>
      <c r="X852" s="46"/>
      <c r="Y852" s="41" t="str">
        <f>IF(A852&lt;&gt;"",IF(D852="DIRECCIÓN_DE_TRANSFERENCIAS","280 0031",VLOOKUP(C852,NIVELES!$A$14:$B$105,2,0)),"")</f>
        <v/>
      </c>
      <c r="Z852" s="106"/>
      <c r="AA852" s="43" t="str">
        <f>+IF(D852&lt;&gt;"",VLOOKUP(D852,NIVELES!$D$19:$H$25,2,0),"")</f>
        <v/>
      </c>
      <c r="AB852" s="28" t="str">
        <f>+IF(D852&lt;&gt;"",VLOOKUP(D852,NIVELES!$D$19:$H$25,3,0),"")</f>
        <v/>
      </c>
      <c r="AC852" s="28" t="str">
        <f>+IF(D852&lt;&gt;"",VLOOKUP(D852,NIVELES!$D$19:$H$25,4,0),"")</f>
        <v/>
      </c>
      <c r="AD852" s="28" t="str">
        <f>+IF(D852&lt;&gt;"",VLOOKUP(D852,NIVELES!$D$19:$H$25,5,0),"")</f>
        <v/>
      </c>
      <c r="AE852" s="44" t="str">
        <f>IF(AF852&lt;&gt;"",VLOOKUP(AF852,NIVELES!$F$495:$G$540,2,0),"")</f>
        <v/>
      </c>
      <c r="AF852" s="27"/>
      <c r="AG852" s="27"/>
      <c r="AH852" s="28" t="str">
        <f>+IF(AG852&lt;&gt;"",VLOOKUP(AG852,NIVELES!$A$800:$B$876,2,0),"")</f>
        <v/>
      </c>
      <c r="AI852" s="27"/>
      <c r="AJ852" s="27"/>
      <c r="AK852" s="28" t="str">
        <f>IF(AJ852&lt;&gt;"",+VLOOKUP(AJ852,NIVELES!$A$890:$B$1237,2,0),"")</f>
        <v/>
      </c>
      <c r="AL852" s="29"/>
      <c r="AM852" s="29"/>
      <c r="AN852" s="29"/>
      <c r="AO852" s="29"/>
      <c r="AP852" s="29"/>
      <c r="AQ852" s="29"/>
      <c r="AR852" s="29"/>
      <c r="AS852" s="29"/>
      <c r="AT852" s="29"/>
      <c r="AU852" s="29"/>
      <c r="AV852" s="29"/>
      <c r="AW852" s="29"/>
      <c r="AX852" s="29"/>
      <c r="AY852" s="31">
        <f t="shared" si="105"/>
        <v>0</v>
      </c>
      <c r="AZ852" s="30" t="str">
        <f t="shared" si="106"/>
        <v xml:space="preserve"> </v>
      </c>
      <c r="BA852" s="35" t="str">
        <f t="shared" si="107"/>
        <v xml:space="preserve"> </v>
      </c>
      <c r="BB852" s="108"/>
      <c r="BC852" s="108"/>
      <c r="BD852" s="108"/>
      <c r="BE852" s="136" t="str">
        <f t="shared" si="108"/>
        <v/>
      </c>
      <c r="BF852" s="108"/>
      <c r="BG852" s="110"/>
      <c r="BH852" s="110"/>
      <c r="BI852" s="110"/>
      <c r="BJ852" s="137" t="str">
        <f t="shared" si="109"/>
        <v/>
      </c>
      <c r="BK852" s="110"/>
      <c r="BL852" s="108"/>
      <c r="BM852" s="108"/>
      <c r="BN852" s="108"/>
      <c r="BO852" s="135" t="str">
        <f t="shared" si="110"/>
        <v/>
      </c>
      <c r="BP852" s="108"/>
      <c r="BQ852" s="108"/>
      <c r="BR852" s="108"/>
      <c r="BS852" s="108"/>
      <c r="BT852" s="135" t="str">
        <f t="shared" si="111"/>
        <v/>
      </c>
      <c r="BU852" s="108"/>
      <c r="BV852" s="108"/>
      <c r="BW852" s="108"/>
      <c r="BX852" s="108"/>
      <c r="BY852" s="135" t="str">
        <f t="shared" si="112"/>
        <v/>
      </c>
      <c r="BZ852" s="108"/>
    </row>
    <row r="853" spans="1:78" x14ac:dyDescent="0.25">
      <c r="A853" s="27"/>
      <c r="B853" s="27"/>
      <c r="C853" s="27"/>
      <c r="D853" s="27"/>
      <c r="E853" s="28" t="str">
        <f>+IF(C853&lt;&gt;"",VLOOKUP(MID(C853,18,5),NIVELES!$A$133:$B$213,2,0),"")</f>
        <v/>
      </c>
      <c r="F853" s="88"/>
      <c r="G853" s="28" t="str">
        <f>IF(F853&lt;&gt;"",VLOOKUP(F853,NIVELES!$A$246:$C$464,3,0),"")</f>
        <v/>
      </c>
      <c r="H853" s="27"/>
      <c r="I853" s="27"/>
      <c r="J853" s="27"/>
      <c r="K853" s="107"/>
      <c r="L853" s="27"/>
      <c r="M853" s="46"/>
      <c r="N853" s="46"/>
      <c r="O853" s="46"/>
      <c r="P853" s="46"/>
      <c r="Q853" s="46"/>
      <c r="R853" s="46"/>
      <c r="S853" s="46"/>
      <c r="T853" s="46"/>
      <c r="U853" s="46"/>
      <c r="V853" s="46"/>
      <c r="W853" s="46"/>
      <c r="X853" s="46"/>
      <c r="Y853" s="41" t="str">
        <f>IF(A853&lt;&gt;"",IF(D853="DIRECCIÓN_DE_TRANSFERENCIAS","280 0031",VLOOKUP(C853,NIVELES!$A$14:$B$105,2,0)),"")</f>
        <v/>
      </c>
      <c r="Z853" s="106"/>
      <c r="AA853" s="43" t="str">
        <f>+IF(D853&lt;&gt;"",VLOOKUP(D853,NIVELES!$D$19:$H$25,2,0),"")</f>
        <v/>
      </c>
      <c r="AB853" s="28" t="str">
        <f>+IF(D853&lt;&gt;"",VLOOKUP(D853,NIVELES!$D$19:$H$25,3,0),"")</f>
        <v/>
      </c>
      <c r="AC853" s="28" t="str">
        <f>+IF(D853&lt;&gt;"",VLOOKUP(D853,NIVELES!$D$19:$H$25,4,0),"")</f>
        <v/>
      </c>
      <c r="AD853" s="28" t="str">
        <f>+IF(D853&lt;&gt;"",VLOOKUP(D853,NIVELES!$D$19:$H$25,5,0),"")</f>
        <v/>
      </c>
      <c r="AE853" s="44" t="str">
        <f>IF(AF853&lt;&gt;"",VLOOKUP(AF853,NIVELES!$F$495:$G$540,2,0),"")</f>
        <v/>
      </c>
      <c r="AF853" s="27"/>
      <c r="AG853" s="27"/>
      <c r="AH853" s="28" t="str">
        <f>+IF(AG853&lt;&gt;"",VLOOKUP(AG853,NIVELES!$A$800:$B$876,2,0),"")</f>
        <v/>
      </c>
      <c r="AI853" s="27"/>
      <c r="AJ853" s="27"/>
      <c r="AK853" s="28" t="str">
        <f>IF(AJ853&lt;&gt;"",+VLOOKUP(AJ853,NIVELES!$A$890:$B$1237,2,0),"")</f>
        <v/>
      </c>
      <c r="AL853" s="29"/>
      <c r="AM853" s="29"/>
      <c r="AN853" s="29"/>
      <c r="AO853" s="29"/>
      <c r="AP853" s="29"/>
      <c r="AQ853" s="29"/>
      <c r="AR853" s="29"/>
      <c r="AS853" s="29"/>
      <c r="AT853" s="29"/>
      <c r="AU853" s="29"/>
      <c r="AV853" s="29"/>
      <c r="AW853" s="29"/>
      <c r="AX853" s="29"/>
      <c r="AY853" s="31">
        <f t="shared" si="105"/>
        <v>0</v>
      </c>
      <c r="AZ853" s="30" t="str">
        <f t="shared" si="106"/>
        <v xml:space="preserve"> </v>
      </c>
      <c r="BA853" s="35" t="str">
        <f t="shared" si="107"/>
        <v xml:space="preserve"> </v>
      </c>
      <c r="BB853" s="108"/>
      <c r="BC853" s="108"/>
      <c r="BD853" s="108"/>
      <c r="BE853" s="136" t="str">
        <f t="shared" si="108"/>
        <v/>
      </c>
      <c r="BF853" s="108"/>
      <c r="BG853" s="110"/>
      <c r="BH853" s="110"/>
      <c r="BI853" s="110"/>
      <c r="BJ853" s="137" t="str">
        <f t="shared" si="109"/>
        <v/>
      </c>
      <c r="BK853" s="110"/>
      <c r="BL853" s="108"/>
      <c r="BM853" s="108"/>
      <c r="BN853" s="108"/>
      <c r="BO853" s="135" t="str">
        <f t="shared" si="110"/>
        <v/>
      </c>
      <c r="BP853" s="108"/>
      <c r="BQ853" s="108"/>
      <c r="BR853" s="108"/>
      <c r="BS853" s="108"/>
      <c r="BT853" s="135" t="str">
        <f t="shared" si="111"/>
        <v/>
      </c>
      <c r="BU853" s="108"/>
      <c r="BV853" s="108"/>
      <c r="BW853" s="108"/>
      <c r="BX853" s="108"/>
      <c r="BY853" s="135" t="str">
        <f t="shared" si="112"/>
        <v/>
      </c>
      <c r="BZ853" s="108"/>
    </row>
    <row r="854" spans="1:78" x14ac:dyDescent="0.25">
      <c r="A854" s="27"/>
      <c r="B854" s="27"/>
      <c r="C854" s="27"/>
      <c r="D854" s="27"/>
      <c r="E854" s="28" t="str">
        <f>+IF(C854&lt;&gt;"",VLOOKUP(MID(C854,18,5),NIVELES!$A$133:$B$213,2,0),"")</f>
        <v/>
      </c>
      <c r="F854" s="88"/>
      <c r="G854" s="28" t="str">
        <f>IF(F854&lt;&gt;"",VLOOKUP(F854,NIVELES!$A$246:$C$464,3,0),"")</f>
        <v/>
      </c>
      <c r="H854" s="27"/>
      <c r="I854" s="27"/>
      <c r="J854" s="27"/>
      <c r="K854" s="107"/>
      <c r="L854" s="27"/>
      <c r="M854" s="46"/>
      <c r="N854" s="46"/>
      <c r="O854" s="46"/>
      <c r="P854" s="46"/>
      <c r="Q854" s="46"/>
      <c r="R854" s="46"/>
      <c r="S854" s="46"/>
      <c r="T854" s="46"/>
      <c r="U854" s="46"/>
      <c r="V854" s="46"/>
      <c r="W854" s="46"/>
      <c r="X854" s="46"/>
      <c r="Y854" s="41" t="str">
        <f>IF(A854&lt;&gt;"",IF(D854="DIRECCIÓN_DE_TRANSFERENCIAS","280 0031",VLOOKUP(C854,NIVELES!$A$14:$B$105,2,0)),"")</f>
        <v/>
      </c>
      <c r="Z854" s="106"/>
      <c r="AA854" s="43" t="str">
        <f>+IF(D854&lt;&gt;"",VLOOKUP(D854,NIVELES!$D$19:$H$25,2,0),"")</f>
        <v/>
      </c>
      <c r="AB854" s="28" t="str">
        <f>+IF(D854&lt;&gt;"",VLOOKUP(D854,NIVELES!$D$19:$H$25,3,0),"")</f>
        <v/>
      </c>
      <c r="AC854" s="28" t="str">
        <f>+IF(D854&lt;&gt;"",VLOOKUP(D854,NIVELES!$D$19:$H$25,4,0),"")</f>
        <v/>
      </c>
      <c r="AD854" s="28" t="str">
        <f>+IF(D854&lt;&gt;"",VLOOKUP(D854,NIVELES!$D$19:$H$25,5,0),"")</f>
        <v/>
      </c>
      <c r="AE854" s="44" t="str">
        <f>IF(AF854&lt;&gt;"",VLOOKUP(AF854,NIVELES!$F$495:$G$540,2,0),"")</f>
        <v/>
      </c>
      <c r="AF854" s="27"/>
      <c r="AG854" s="27"/>
      <c r="AH854" s="28" t="str">
        <f>+IF(AG854&lt;&gt;"",VLOOKUP(AG854,NIVELES!$A$800:$B$876,2,0),"")</f>
        <v/>
      </c>
      <c r="AI854" s="27"/>
      <c r="AJ854" s="27"/>
      <c r="AK854" s="28" t="str">
        <f>IF(AJ854&lt;&gt;"",+VLOOKUP(AJ854,NIVELES!$A$890:$B$1237,2,0),"")</f>
        <v/>
      </c>
      <c r="AL854" s="29"/>
      <c r="AM854" s="29"/>
      <c r="AN854" s="29"/>
      <c r="AO854" s="29"/>
      <c r="AP854" s="29"/>
      <c r="AQ854" s="29"/>
      <c r="AR854" s="29"/>
      <c r="AS854" s="29"/>
      <c r="AT854" s="29"/>
      <c r="AU854" s="29"/>
      <c r="AV854" s="29"/>
      <c r="AW854" s="29"/>
      <c r="AX854" s="29"/>
      <c r="AY854" s="31">
        <f t="shared" si="105"/>
        <v>0</v>
      </c>
      <c r="AZ854" s="30" t="str">
        <f t="shared" si="106"/>
        <v xml:space="preserve"> </v>
      </c>
      <c r="BA854" s="35" t="str">
        <f t="shared" si="107"/>
        <v xml:space="preserve"> </v>
      </c>
      <c r="BB854" s="108"/>
      <c r="BC854" s="108"/>
      <c r="BD854" s="108"/>
      <c r="BE854" s="136" t="str">
        <f t="shared" si="108"/>
        <v/>
      </c>
      <c r="BF854" s="108"/>
      <c r="BG854" s="110"/>
      <c r="BH854" s="110"/>
      <c r="BI854" s="110"/>
      <c r="BJ854" s="137" t="str">
        <f t="shared" si="109"/>
        <v/>
      </c>
      <c r="BK854" s="110"/>
      <c r="BL854" s="108"/>
      <c r="BM854" s="108"/>
      <c r="BN854" s="108"/>
      <c r="BO854" s="135" t="str">
        <f t="shared" si="110"/>
        <v/>
      </c>
      <c r="BP854" s="108"/>
      <c r="BQ854" s="108"/>
      <c r="BR854" s="108"/>
      <c r="BS854" s="108"/>
      <c r="BT854" s="135" t="str">
        <f t="shared" si="111"/>
        <v/>
      </c>
      <c r="BU854" s="108"/>
      <c r="BV854" s="108"/>
      <c r="BW854" s="108"/>
      <c r="BX854" s="108"/>
      <c r="BY854" s="135" t="str">
        <f t="shared" si="112"/>
        <v/>
      </c>
      <c r="BZ854" s="108"/>
    </row>
    <row r="855" spans="1:78" x14ac:dyDescent="0.25">
      <c r="A855" s="27"/>
      <c r="B855" s="27"/>
      <c r="C855" s="27"/>
      <c r="D855" s="27"/>
      <c r="E855" s="28" t="str">
        <f>+IF(C855&lt;&gt;"",VLOOKUP(MID(C855,18,5),NIVELES!$A$133:$B$213,2,0),"")</f>
        <v/>
      </c>
      <c r="F855" s="88"/>
      <c r="G855" s="28" t="str">
        <f>IF(F855&lt;&gt;"",VLOOKUP(F855,NIVELES!$A$246:$C$464,3,0),"")</f>
        <v/>
      </c>
      <c r="H855" s="27"/>
      <c r="I855" s="27"/>
      <c r="J855" s="27"/>
      <c r="K855" s="107"/>
      <c r="L855" s="27"/>
      <c r="M855" s="46"/>
      <c r="N855" s="46"/>
      <c r="O855" s="46"/>
      <c r="P855" s="46"/>
      <c r="Q855" s="46"/>
      <c r="R855" s="46"/>
      <c r="S855" s="46"/>
      <c r="T855" s="46"/>
      <c r="U855" s="46"/>
      <c r="V855" s="46"/>
      <c r="W855" s="46"/>
      <c r="X855" s="46"/>
      <c r="Y855" s="41" t="str">
        <f>IF(A855&lt;&gt;"",IF(D855="DIRECCIÓN_DE_TRANSFERENCIAS","280 0031",VLOOKUP(C855,NIVELES!$A$14:$B$105,2,0)),"")</f>
        <v/>
      </c>
      <c r="Z855" s="106"/>
      <c r="AA855" s="43" t="str">
        <f>+IF(D855&lt;&gt;"",VLOOKUP(D855,NIVELES!$D$19:$H$25,2,0),"")</f>
        <v/>
      </c>
      <c r="AB855" s="28" t="str">
        <f>+IF(D855&lt;&gt;"",VLOOKUP(D855,NIVELES!$D$19:$H$25,3,0),"")</f>
        <v/>
      </c>
      <c r="AC855" s="28" t="str">
        <f>+IF(D855&lt;&gt;"",VLOOKUP(D855,NIVELES!$D$19:$H$25,4,0),"")</f>
        <v/>
      </c>
      <c r="AD855" s="28" t="str">
        <f>+IF(D855&lt;&gt;"",VLOOKUP(D855,NIVELES!$D$19:$H$25,5,0),"")</f>
        <v/>
      </c>
      <c r="AE855" s="44" t="str">
        <f>IF(AF855&lt;&gt;"",VLOOKUP(AF855,NIVELES!$F$495:$G$540,2,0),"")</f>
        <v/>
      </c>
      <c r="AF855" s="27"/>
      <c r="AG855" s="27"/>
      <c r="AH855" s="28" t="str">
        <f>+IF(AG855&lt;&gt;"",VLOOKUP(AG855,NIVELES!$A$800:$B$876,2,0),"")</f>
        <v/>
      </c>
      <c r="AI855" s="27"/>
      <c r="AJ855" s="27"/>
      <c r="AK855" s="28" t="str">
        <f>IF(AJ855&lt;&gt;"",+VLOOKUP(AJ855,NIVELES!$A$890:$B$1237,2,0),"")</f>
        <v/>
      </c>
      <c r="AL855" s="29"/>
      <c r="AM855" s="29"/>
      <c r="AN855" s="29"/>
      <c r="AO855" s="29"/>
      <c r="AP855" s="29"/>
      <c r="AQ855" s="29"/>
      <c r="AR855" s="29"/>
      <c r="AS855" s="29"/>
      <c r="AT855" s="29"/>
      <c r="AU855" s="29"/>
      <c r="AV855" s="29"/>
      <c r="AW855" s="29"/>
      <c r="AX855" s="29"/>
      <c r="AY855" s="31">
        <f t="shared" si="105"/>
        <v>0</v>
      </c>
      <c r="AZ855" s="30" t="str">
        <f t="shared" si="106"/>
        <v xml:space="preserve"> </v>
      </c>
      <c r="BA855" s="35" t="str">
        <f t="shared" si="107"/>
        <v xml:space="preserve"> </v>
      </c>
      <c r="BB855" s="108"/>
      <c r="BC855" s="108"/>
      <c r="BD855" s="108"/>
      <c r="BE855" s="136" t="str">
        <f t="shared" si="108"/>
        <v/>
      </c>
      <c r="BF855" s="108"/>
      <c r="BG855" s="110"/>
      <c r="BH855" s="110"/>
      <c r="BI855" s="110"/>
      <c r="BJ855" s="137" t="str">
        <f t="shared" si="109"/>
        <v/>
      </c>
      <c r="BK855" s="110"/>
      <c r="BL855" s="108"/>
      <c r="BM855" s="108"/>
      <c r="BN855" s="108"/>
      <c r="BO855" s="135" t="str">
        <f t="shared" si="110"/>
        <v/>
      </c>
      <c r="BP855" s="108"/>
      <c r="BQ855" s="108"/>
      <c r="BR855" s="108"/>
      <c r="BS855" s="108"/>
      <c r="BT855" s="135" t="str">
        <f t="shared" si="111"/>
        <v/>
      </c>
      <c r="BU855" s="108"/>
      <c r="BV855" s="108"/>
      <c r="BW855" s="108"/>
      <c r="BX855" s="108"/>
      <c r="BY855" s="135" t="str">
        <f t="shared" si="112"/>
        <v/>
      </c>
      <c r="BZ855" s="108"/>
    </row>
    <row r="856" spans="1:78" x14ac:dyDescent="0.25">
      <c r="A856" s="27"/>
      <c r="B856" s="27"/>
      <c r="C856" s="27"/>
      <c r="D856" s="27"/>
      <c r="E856" s="28" t="str">
        <f>+IF(C856&lt;&gt;"",VLOOKUP(MID(C856,18,5),NIVELES!$A$133:$B$213,2,0),"")</f>
        <v/>
      </c>
      <c r="F856" s="88"/>
      <c r="G856" s="28" t="str">
        <f>IF(F856&lt;&gt;"",VLOOKUP(F856,NIVELES!$A$246:$C$464,3,0),"")</f>
        <v/>
      </c>
      <c r="H856" s="27"/>
      <c r="I856" s="27"/>
      <c r="J856" s="27"/>
      <c r="K856" s="107"/>
      <c r="L856" s="27"/>
      <c r="M856" s="46"/>
      <c r="N856" s="46"/>
      <c r="O856" s="46"/>
      <c r="P856" s="46"/>
      <c r="Q856" s="46"/>
      <c r="R856" s="46"/>
      <c r="S856" s="46"/>
      <c r="T856" s="46"/>
      <c r="U856" s="46"/>
      <c r="V856" s="46"/>
      <c r="W856" s="46"/>
      <c r="X856" s="46"/>
      <c r="Y856" s="41" t="str">
        <f>IF(A856&lt;&gt;"",IF(D856="DIRECCIÓN_DE_TRANSFERENCIAS","280 0031",VLOOKUP(C856,NIVELES!$A$14:$B$105,2,0)),"")</f>
        <v/>
      </c>
      <c r="Z856" s="106"/>
      <c r="AA856" s="43" t="str">
        <f>+IF(D856&lt;&gt;"",VLOOKUP(D856,NIVELES!$D$19:$H$25,2,0),"")</f>
        <v/>
      </c>
      <c r="AB856" s="28" t="str">
        <f>+IF(D856&lt;&gt;"",VLOOKUP(D856,NIVELES!$D$19:$H$25,3,0),"")</f>
        <v/>
      </c>
      <c r="AC856" s="28" t="str">
        <f>+IF(D856&lt;&gt;"",VLOOKUP(D856,NIVELES!$D$19:$H$25,4,0),"")</f>
        <v/>
      </c>
      <c r="AD856" s="28" t="str">
        <f>+IF(D856&lt;&gt;"",VLOOKUP(D856,NIVELES!$D$19:$H$25,5,0),"")</f>
        <v/>
      </c>
      <c r="AE856" s="44" t="str">
        <f>IF(AF856&lt;&gt;"",VLOOKUP(AF856,NIVELES!$F$495:$G$540,2,0),"")</f>
        <v/>
      </c>
      <c r="AF856" s="27"/>
      <c r="AG856" s="27"/>
      <c r="AH856" s="28" t="str">
        <f>+IF(AG856&lt;&gt;"",VLOOKUP(AG856,NIVELES!$A$800:$B$876,2,0),"")</f>
        <v/>
      </c>
      <c r="AI856" s="27"/>
      <c r="AJ856" s="27"/>
      <c r="AK856" s="28" t="str">
        <f>IF(AJ856&lt;&gt;"",+VLOOKUP(AJ856,NIVELES!$A$890:$B$1237,2,0),"")</f>
        <v/>
      </c>
      <c r="AL856" s="29"/>
      <c r="AM856" s="29"/>
      <c r="AN856" s="29"/>
      <c r="AO856" s="29"/>
      <c r="AP856" s="29"/>
      <c r="AQ856" s="29"/>
      <c r="AR856" s="29"/>
      <c r="AS856" s="29"/>
      <c r="AT856" s="29"/>
      <c r="AU856" s="29"/>
      <c r="AV856" s="29"/>
      <c r="AW856" s="29"/>
      <c r="AX856" s="29"/>
      <c r="AY856" s="31">
        <f t="shared" si="105"/>
        <v>0</v>
      </c>
      <c r="AZ856" s="30" t="str">
        <f t="shared" si="106"/>
        <v xml:space="preserve"> </v>
      </c>
      <c r="BA856" s="35" t="str">
        <f t="shared" si="107"/>
        <v xml:space="preserve"> </v>
      </c>
      <c r="BB856" s="108"/>
      <c r="BC856" s="108"/>
      <c r="BD856" s="108"/>
      <c r="BE856" s="136" t="str">
        <f t="shared" si="108"/>
        <v/>
      </c>
      <c r="BF856" s="108"/>
      <c r="BG856" s="110"/>
      <c r="BH856" s="110"/>
      <c r="BI856" s="110"/>
      <c r="BJ856" s="137" t="str">
        <f t="shared" si="109"/>
        <v/>
      </c>
      <c r="BK856" s="110"/>
      <c r="BL856" s="108"/>
      <c r="BM856" s="108"/>
      <c r="BN856" s="108"/>
      <c r="BO856" s="135" t="str">
        <f t="shared" si="110"/>
        <v/>
      </c>
      <c r="BP856" s="108"/>
      <c r="BQ856" s="108"/>
      <c r="BR856" s="108"/>
      <c r="BS856" s="108"/>
      <c r="BT856" s="135" t="str">
        <f t="shared" si="111"/>
        <v/>
      </c>
      <c r="BU856" s="108"/>
      <c r="BV856" s="108"/>
      <c r="BW856" s="108"/>
      <c r="BX856" s="108"/>
      <c r="BY856" s="135" t="str">
        <f t="shared" si="112"/>
        <v/>
      </c>
      <c r="BZ856" s="108"/>
    </row>
    <row r="857" spans="1:78" x14ac:dyDescent="0.25">
      <c r="A857" s="27"/>
      <c r="B857" s="27"/>
      <c r="C857" s="27"/>
      <c r="D857" s="27"/>
      <c r="E857" s="28" t="str">
        <f>+IF(C857&lt;&gt;"",VLOOKUP(MID(C857,18,5),NIVELES!$A$133:$B$213,2,0),"")</f>
        <v/>
      </c>
      <c r="F857" s="88"/>
      <c r="G857" s="28" t="str">
        <f>IF(F857&lt;&gt;"",VLOOKUP(F857,NIVELES!$A$246:$C$464,3,0),"")</f>
        <v/>
      </c>
      <c r="H857" s="27"/>
      <c r="I857" s="27"/>
      <c r="J857" s="27"/>
      <c r="K857" s="107"/>
      <c r="L857" s="27"/>
      <c r="M857" s="46"/>
      <c r="N857" s="46"/>
      <c r="O857" s="46"/>
      <c r="P857" s="46"/>
      <c r="Q857" s="46"/>
      <c r="R857" s="46"/>
      <c r="S857" s="46"/>
      <c r="T857" s="46"/>
      <c r="U857" s="46"/>
      <c r="V857" s="46"/>
      <c r="W857" s="46"/>
      <c r="X857" s="46"/>
      <c r="Y857" s="41" t="str">
        <f>IF(A857&lt;&gt;"",IF(D857="DIRECCIÓN_DE_TRANSFERENCIAS","280 0031",VLOOKUP(C857,NIVELES!$A$14:$B$105,2,0)),"")</f>
        <v/>
      </c>
      <c r="Z857" s="106"/>
      <c r="AA857" s="43" t="str">
        <f>+IF(D857&lt;&gt;"",VLOOKUP(D857,NIVELES!$D$19:$H$25,2,0),"")</f>
        <v/>
      </c>
      <c r="AB857" s="28" t="str">
        <f>+IF(D857&lt;&gt;"",VLOOKUP(D857,NIVELES!$D$19:$H$25,3,0),"")</f>
        <v/>
      </c>
      <c r="AC857" s="28" t="str">
        <f>+IF(D857&lt;&gt;"",VLOOKUP(D857,NIVELES!$D$19:$H$25,4,0),"")</f>
        <v/>
      </c>
      <c r="AD857" s="28" t="str">
        <f>+IF(D857&lt;&gt;"",VLOOKUP(D857,NIVELES!$D$19:$H$25,5,0),"")</f>
        <v/>
      </c>
      <c r="AE857" s="44" t="str">
        <f>IF(AF857&lt;&gt;"",VLOOKUP(AF857,NIVELES!$F$495:$G$540,2,0),"")</f>
        <v/>
      </c>
      <c r="AF857" s="27"/>
      <c r="AG857" s="27"/>
      <c r="AH857" s="28" t="str">
        <f>+IF(AG857&lt;&gt;"",VLOOKUP(AG857,NIVELES!$A$800:$B$876,2,0),"")</f>
        <v/>
      </c>
      <c r="AI857" s="27"/>
      <c r="AJ857" s="27"/>
      <c r="AK857" s="28" t="str">
        <f>IF(AJ857&lt;&gt;"",+VLOOKUP(AJ857,NIVELES!$A$890:$B$1237,2,0),"")</f>
        <v/>
      </c>
      <c r="AL857" s="29"/>
      <c r="AM857" s="29"/>
      <c r="AN857" s="29"/>
      <c r="AO857" s="29"/>
      <c r="AP857" s="29"/>
      <c r="AQ857" s="29"/>
      <c r="AR857" s="29"/>
      <c r="AS857" s="29"/>
      <c r="AT857" s="29"/>
      <c r="AU857" s="29"/>
      <c r="AV857" s="29"/>
      <c r="AW857" s="29"/>
      <c r="AX857" s="29"/>
      <c r="AY857" s="31">
        <f t="shared" si="105"/>
        <v>0</v>
      </c>
      <c r="AZ857" s="30" t="str">
        <f t="shared" si="106"/>
        <v xml:space="preserve"> </v>
      </c>
      <c r="BA857" s="35" t="str">
        <f t="shared" si="107"/>
        <v xml:space="preserve"> </v>
      </c>
      <c r="BB857" s="108"/>
      <c r="BC857" s="108"/>
      <c r="BD857" s="108"/>
      <c r="BE857" s="136" t="str">
        <f t="shared" si="108"/>
        <v/>
      </c>
      <c r="BF857" s="108"/>
      <c r="BG857" s="110"/>
      <c r="BH857" s="110"/>
      <c r="BI857" s="110"/>
      <c r="BJ857" s="137" t="str">
        <f t="shared" si="109"/>
        <v/>
      </c>
      <c r="BK857" s="110"/>
      <c r="BL857" s="108"/>
      <c r="BM857" s="108"/>
      <c r="BN857" s="108"/>
      <c r="BO857" s="135" t="str">
        <f t="shared" si="110"/>
        <v/>
      </c>
      <c r="BP857" s="108"/>
      <c r="BQ857" s="108"/>
      <c r="BR857" s="108"/>
      <c r="BS857" s="108"/>
      <c r="BT857" s="135" t="str">
        <f t="shared" si="111"/>
        <v/>
      </c>
      <c r="BU857" s="108"/>
      <c r="BV857" s="108"/>
      <c r="BW857" s="108"/>
      <c r="BX857" s="108"/>
      <c r="BY857" s="135" t="str">
        <f t="shared" si="112"/>
        <v/>
      </c>
      <c r="BZ857" s="108"/>
    </row>
    <row r="858" spans="1:78" x14ac:dyDescent="0.25">
      <c r="A858" s="27"/>
      <c r="B858" s="27"/>
      <c r="C858" s="27"/>
      <c r="D858" s="27"/>
      <c r="E858" s="28" t="str">
        <f>+IF(C858&lt;&gt;"",VLOOKUP(MID(C858,18,5),NIVELES!$A$133:$B$213,2,0),"")</f>
        <v/>
      </c>
      <c r="F858" s="88"/>
      <c r="G858" s="28" t="str">
        <f>IF(F858&lt;&gt;"",VLOOKUP(F858,NIVELES!$A$246:$C$464,3,0),"")</f>
        <v/>
      </c>
      <c r="H858" s="27"/>
      <c r="I858" s="27"/>
      <c r="J858" s="27"/>
      <c r="K858" s="107"/>
      <c r="L858" s="27"/>
      <c r="M858" s="46"/>
      <c r="N858" s="46"/>
      <c r="O858" s="46"/>
      <c r="P858" s="46"/>
      <c r="Q858" s="46"/>
      <c r="R858" s="46"/>
      <c r="S858" s="46"/>
      <c r="T858" s="46"/>
      <c r="U858" s="46"/>
      <c r="V858" s="46"/>
      <c r="W858" s="46"/>
      <c r="X858" s="46"/>
      <c r="Y858" s="41" t="str">
        <f>IF(A858&lt;&gt;"",IF(D858="DIRECCIÓN_DE_TRANSFERENCIAS","280 0031",VLOOKUP(C858,NIVELES!$A$14:$B$105,2,0)),"")</f>
        <v/>
      </c>
      <c r="Z858" s="106"/>
      <c r="AA858" s="43" t="str">
        <f>+IF(D858&lt;&gt;"",VLOOKUP(D858,NIVELES!$D$19:$H$25,2,0),"")</f>
        <v/>
      </c>
      <c r="AB858" s="28" t="str">
        <f>+IF(D858&lt;&gt;"",VLOOKUP(D858,NIVELES!$D$19:$H$25,3,0),"")</f>
        <v/>
      </c>
      <c r="AC858" s="28" t="str">
        <f>+IF(D858&lt;&gt;"",VLOOKUP(D858,NIVELES!$D$19:$H$25,4,0),"")</f>
        <v/>
      </c>
      <c r="AD858" s="28" t="str">
        <f>+IF(D858&lt;&gt;"",VLOOKUP(D858,NIVELES!$D$19:$H$25,5,0),"")</f>
        <v/>
      </c>
      <c r="AE858" s="44" t="str">
        <f>IF(AF858&lt;&gt;"",VLOOKUP(AF858,NIVELES!$F$495:$G$540,2,0),"")</f>
        <v/>
      </c>
      <c r="AF858" s="27"/>
      <c r="AG858" s="27"/>
      <c r="AH858" s="28" t="str">
        <f>+IF(AG858&lt;&gt;"",VLOOKUP(AG858,NIVELES!$A$800:$B$876,2,0),"")</f>
        <v/>
      </c>
      <c r="AI858" s="27"/>
      <c r="AJ858" s="27"/>
      <c r="AK858" s="28" t="str">
        <f>IF(AJ858&lt;&gt;"",+VLOOKUP(AJ858,NIVELES!$A$890:$B$1237,2,0),"")</f>
        <v/>
      </c>
      <c r="AL858" s="29"/>
      <c r="AM858" s="29"/>
      <c r="AN858" s="29"/>
      <c r="AO858" s="29"/>
      <c r="AP858" s="29"/>
      <c r="AQ858" s="29"/>
      <c r="AR858" s="29"/>
      <c r="AS858" s="29"/>
      <c r="AT858" s="29"/>
      <c r="AU858" s="29"/>
      <c r="AV858" s="29"/>
      <c r="AW858" s="29"/>
      <c r="AX858" s="29"/>
      <c r="AY858" s="31">
        <f t="shared" si="105"/>
        <v>0</v>
      </c>
      <c r="AZ858" s="30" t="str">
        <f t="shared" si="106"/>
        <v xml:space="preserve"> </v>
      </c>
      <c r="BA858" s="35" t="str">
        <f t="shared" si="107"/>
        <v xml:space="preserve"> </v>
      </c>
      <c r="BB858" s="108"/>
      <c r="BC858" s="108"/>
      <c r="BD858" s="108"/>
      <c r="BE858" s="136" t="str">
        <f t="shared" si="108"/>
        <v/>
      </c>
      <c r="BF858" s="108"/>
      <c r="BG858" s="110"/>
      <c r="BH858" s="110"/>
      <c r="BI858" s="110"/>
      <c r="BJ858" s="137" t="str">
        <f t="shared" si="109"/>
        <v/>
      </c>
      <c r="BK858" s="110"/>
      <c r="BL858" s="108"/>
      <c r="BM858" s="108"/>
      <c r="BN858" s="108"/>
      <c r="BO858" s="135" t="str">
        <f t="shared" si="110"/>
        <v/>
      </c>
      <c r="BP858" s="108"/>
      <c r="BQ858" s="108"/>
      <c r="BR858" s="108"/>
      <c r="BS858" s="108"/>
      <c r="BT858" s="135" t="str">
        <f t="shared" si="111"/>
        <v/>
      </c>
      <c r="BU858" s="108"/>
      <c r="BV858" s="108"/>
      <c r="BW858" s="108"/>
      <c r="BX858" s="108"/>
      <c r="BY858" s="135" t="str">
        <f t="shared" si="112"/>
        <v/>
      </c>
      <c r="BZ858" s="108"/>
    </row>
    <row r="859" spans="1:78" x14ac:dyDescent="0.25">
      <c r="A859" s="27"/>
      <c r="B859" s="27"/>
      <c r="C859" s="27"/>
      <c r="D859" s="27"/>
      <c r="E859" s="28" t="str">
        <f>+IF(C859&lt;&gt;"",VLOOKUP(MID(C859,18,5),NIVELES!$A$133:$B$213,2,0),"")</f>
        <v/>
      </c>
      <c r="F859" s="88"/>
      <c r="G859" s="28" t="str">
        <f>IF(F859&lt;&gt;"",VLOOKUP(F859,NIVELES!$A$246:$C$464,3,0),"")</f>
        <v/>
      </c>
      <c r="H859" s="27"/>
      <c r="I859" s="27"/>
      <c r="J859" s="27"/>
      <c r="K859" s="107"/>
      <c r="L859" s="27"/>
      <c r="M859" s="46"/>
      <c r="N859" s="46"/>
      <c r="O859" s="46"/>
      <c r="P859" s="46"/>
      <c r="Q859" s="46"/>
      <c r="R859" s="46"/>
      <c r="S859" s="46"/>
      <c r="T859" s="46"/>
      <c r="U859" s="46"/>
      <c r="V859" s="46"/>
      <c r="W859" s="46"/>
      <c r="X859" s="46"/>
      <c r="Y859" s="41" t="str">
        <f>IF(A859&lt;&gt;"",IF(D859="DIRECCIÓN_DE_TRANSFERENCIAS","280 0031",VLOOKUP(C859,NIVELES!$A$14:$B$105,2,0)),"")</f>
        <v/>
      </c>
      <c r="Z859" s="106"/>
      <c r="AA859" s="43" t="str">
        <f>+IF(D859&lt;&gt;"",VLOOKUP(D859,NIVELES!$D$19:$H$25,2,0),"")</f>
        <v/>
      </c>
      <c r="AB859" s="28" t="str">
        <f>+IF(D859&lt;&gt;"",VLOOKUP(D859,NIVELES!$D$19:$H$25,3,0),"")</f>
        <v/>
      </c>
      <c r="AC859" s="28" t="str">
        <f>+IF(D859&lt;&gt;"",VLOOKUP(D859,NIVELES!$D$19:$H$25,4,0),"")</f>
        <v/>
      </c>
      <c r="AD859" s="28" t="str">
        <f>+IF(D859&lt;&gt;"",VLOOKUP(D859,NIVELES!$D$19:$H$25,5,0),"")</f>
        <v/>
      </c>
      <c r="AE859" s="44" t="str">
        <f>IF(AF859&lt;&gt;"",VLOOKUP(AF859,NIVELES!$F$495:$G$540,2,0),"")</f>
        <v/>
      </c>
      <c r="AF859" s="27"/>
      <c r="AG859" s="27"/>
      <c r="AH859" s="28" t="str">
        <f>+IF(AG859&lt;&gt;"",VLOOKUP(AG859,NIVELES!$A$800:$B$876,2,0),"")</f>
        <v/>
      </c>
      <c r="AI859" s="27"/>
      <c r="AJ859" s="27"/>
      <c r="AK859" s="28" t="str">
        <f>IF(AJ859&lt;&gt;"",+VLOOKUP(AJ859,NIVELES!$A$890:$B$1237,2,0),"")</f>
        <v/>
      </c>
      <c r="AL859" s="29"/>
      <c r="AM859" s="29"/>
      <c r="AN859" s="29"/>
      <c r="AO859" s="29"/>
      <c r="AP859" s="29"/>
      <c r="AQ859" s="29"/>
      <c r="AR859" s="29"/>
      <c r="AS859" s="29"/>
      <c r="AT859" s="29"/>
      <c r="AU859" s="29"/>
      <c r="AV859" s="29"/>
      <c r="AW859" s="29"/>
      <c r="AX859" s="29"/>
      <c r="AY859" s="31">
        <f t="shared" si="105"/>
        <v>0</v>
      </c>
      <c r="AZ859" s="30" t="str">
        <f t="shared" si="106"/>
        <v xml:space="preserve"> </v>
      </c>
      <c r="BA859" s="35" t="str">
        <f t="shared" si="107"/>
        <v xml:space="preserve"> </v>
      </c>
      <c r="BB859" s="108"/>
      <c r="BC859" s="108"/>
      <c r="BD859" s="108"/>
      <c r="BE859" s="136" t="str">
        <f t="shared" si="108"/>
        <v/>
      </c>
      <c r="BF859" s="108"/>
      <c r="BG859" s="110"/>
      <c r="BH859" s="110"/>
      <c r="BI859" s="110"/>
      <c r="BJ859" s="137" t="str">
        <f t="shared" si="109"/>
        <v/>
      </c>
      <c r="BK859" s="110"/>
      <c r="BL859" s="108"/>
      <c r="BM859" s="108"/>
      <c r="BN859" s="108"/>
      <c r="BO859" s="135" t="str">
        <f t="shared" si="110"/>
        <v/>
      </c>
      <c r="BP859" s="108"/>
      <c r="BQ859" s="108"/>
      <c r="BR859" s="108"/>
      <c r="BS859" s="108"/>
      <c r="BT859" s="135" t="str">
        <f t="shared" si="111"/>
        <v/>
      </c>
      <c r="BU859" s="108"/>
      <c r="BV859" s="108"/>
      <c r="BW859" s="108"/>
      <c r="BX859" s="108"/>
      <c r="BY859" s="135" t="str">
        <f t="shared" si="112"/>
        <v/>
      </c>
      <c r="BZ859" s="108"/>
    </row>
    <row r="860" spans="1:78" x14ac:dyDescent="0.25">
      <c r="A860" s="27"/>
      <c r="B860" s="27"/>
      <c r="C860" s="27"/>
      <c r="D860" s="27"/>
      <c r="E860" s="28" t="str">
        <f>+IF(C860&lt;&gt;"",VLOOKUP(MID(C860,18,5),NIVELES!$A$133:$B$213,2,0),"")</f>
        <v/>
      </c>
      <c r="F860" s="88"/>
      <c r="G860" s="28" t="str">
        <f>IF(F860&lt;&gt;"",VLOOKUP(F860,NIVELES!$A$246:$C$464,3,0),"")</f>
        <v/>
      </c>
      <c r="H860" s="27"/>
      <c r="I860" s="27"/>
      <c r="J860" s="27"/>
      <c r="K860" s="107"/>
      <c r="L860" s="27"/>
      <c r="M860" s="46"/>
      <c r="N860" s="46"/>
      <c r="O860" s="46"/>
      <c r="P860" s="46"/>
      <c r="Q860" s="46"/>
      <c r="R860" s="46"/>
      <c r="S860" s="46"/>
      <c r="T860" s="46"/>
      <c r="U860" s="46"/>
      <c r="V860" s="46"/>
      <c r="W860" s="46"/>
      <c r="X860" s="46"/>
      <c r="Y860" s="41" t="str">
        <f>IF(A860&lt;&gt;"",IF(D860="DIRECCIÓN_DE_TRANSFERENCIAS","280 0031",VLOOKUP(C860,NIVELES!$A$14:$B$105,2,0)),"")</f>
        <v/>
      </c>
      <c r="Z860" s="106"/>
      <c r="AA860" s="43" t="str">
        <f>+IF(D860&lt;&gt;"",VLOOKUP(D860,NIVELES!$D$19:$H$25,2,0),"")</f>
        <v/>
      </c>
      <c r="AB860" s="28" t="str">
        <f>+IF(D860&lt;&gt;"",VLOOKUP(D860,NIVELES!$D$19:$H$25,3,0),"")</f>
        <v/>
      </c>
      <c r="AC860" s="28" t="str">
        <f>+IF(D860&lt;&gt;"",VLOOKUP(D860,NIVELES!$D$19:$H$25,4,0),"")</f>
        <v/>
      </c>
      <c r="AD860" s="28" t="str">
        <f>+IF(D860&lt;&gt;"",VLOOKUP(D860,NIVELES!$D$19:$H$25,5,0),"")</f>
        <v/>
      </c>
      <c r="AE860" s="44" t="str">
        <f>IF(AF860&lt;&gt;"",VLOOKUP(AF860,NIVELES!$F$495:$G$540,2,0),"")</f>
        <v/>
      </c>
      <c r="AF860" s="27"/>
      <c r="AG860" s="27"/>
      <c r="AH860" s="28" t="str">
        <f>+IF(AG860&lt;&gt;"",VLOOKUP(AG860,NIVELES!$A$800:$B$876,2,0),"")</f>
        <v/>
      </c>
      <c r="AI860" s="27"/>
      <c r="AJ860" s="27"/>
      <c r="AK860" s="28" t="str">
        <f>IF(AJ860&lt;&gt;"",+VLOOKUP(AJ860,NIVELES!$A$890:$B$1237,2,0),"")</f>
        <v/>
      </c>
      <c r="AL860" s="29"/>
      <c r="AM860" s="29"/>
      <c r="AN860" s="29"/>
      <c r="AO860" s="29"/>
      <c r="AP860" s="29"/>
      <c r="AQ860" s="29"/>
      <c r="AR860" s="29"/>
      <c r="AS860" s="29"/>
      <c r="AT860" s="29"/>
      <c r="AU860" s="29"/>
      <c r="AV860" s="29"/>
      <c r="AW860" s="29"/>
      <c r="AX860" s="29"/>
      <c r="AY860" s="31">
        <f t="shared" si="105"/>
        <v>0</v>
      </c>
      <c r="AZ860" s="30" t="str">
        <f t="shared" si="106"/>
        <v xml:space="preserve"> </v>
      </c>
      <c r="BA860" s="35" t="str">
        <f t="shared" si="107"/>
        <v xml:space="preserve"> </v>
      </c>
      <c r="BB860" s="108"/>
      <c r="BC860" s="108"/>
      <c r="BD860" s="108"/>
      <c r="BE860" s="136" t="str">
        <f t="shared" si="108"/>
        <v/>
      </c>
      <c r="BF860" s="108"/>
      <c r="BG860" s="110"/>
      <c r="BH860" s="110"/>
      <c r="BI860" s="110"/>
      <c r="BJ860" s="137" t="str">
        <f t="shared" si="109"/>
        <v/>
      </c>
      <c r="BK860" s="110"/>
      <c r="BL860" s="108"/>
      <c r="BM860" s="108"/>
      <c r="BN860" s="108"/>
      <c r="BO860" s="135" t="str">
        <f t="shared" si="110"/>
        <v/>
      </c>
      <c r="BP860" s="108"/>
      <c r="BQ860" s="108"/>
      <c r="BR860" s="108"/>
      <c r="BS860" s="108"/>
      <c r="BT860" s="135" t="str">
        <f t="shared" si="111"/>
        <v/>
      </c>
      <c r="BU860" s="108"/>
      <c r="BV860" s="108"/>
      <c r="BW860" s="108"/>
      <c r="BX860" s="108"/>
      <c r="BY860" s="135" t="str">
        <f t="shared" si="112"/>
        <v/>
      </c>
      <c r="BZ860" s="108"/>
    </row>
    <row r="861" spans="1:78" x14ac:dyDescent="0.25">
      <c r="A861" s="27"/>
      <c r="B861" s="27"/>
      <c r="C861" s="27"/>
      <c r="D861" s="27"/>
      <c r="E861" s="28" t="str">
        <f>+IF(C861&lt;&gt;"",VLOOKUP(MID(C861,18,5),NIVELES!$A$133:$B$213,2,0),"")</f>
        <v/>
      </c>
      <c r="F861" s="88"/>
      <c r="G861" s="28" t="str">
        <f>IF(F861&lt;&gt;"",VLOOKUP(F861,NIVELES!$A$246:$C$464,3,0),"")</f>
        <v/>
      </c>
      <c r="H861" s="27"/>
      <c r="I861" s="27"/>
      <c r="J861" s="27"/>
      <c r="K861" s="107"/>
      <c r="L861" s="27"/>
      <c r="M861" s="46"/>
      <c r="N861" s="46"/>
      <c r="O861" s="46"/>
      <c r="P861" s="46"/>
      <c r="Q861" s="46"/>
      <c r="R861" s="46"/>
      <c r="S861" s="46"/>
      <c r="T861" s="46"/>
      <c r="U861" s="46"/>
      <c r="V861" s="46"/>
      <c r="W861" s="46"/>
      <c r="X861" s="46"/>
      <c r="Y861" s="41" t="str">
        <f>IF(A861&lt;&gt;"",IF(D861="DIRECCIÓN_DE_TRANSFERENCIAS","280 0031",VLOOKUP(C861,NIVELES!$A$14:$B$105,2,0)),"")</f>
        <v/>
      </c>
      <c r="Z861" s="106"/>
      <c r="AA861" s="43" t="str">
        <f>+IF(D861&lt;&gt;"",VLOOKUP(D861,NIVELES!$D$19:$H$25,2,0),"")</f>
        <v/>
      </c>
      <c r="AB861" s="28" t="str">
        <f>+IF(D861&lt;&gt;"",VLOOKUP(D861,NIVELES!$D$19:$H$25,3,0),"")</f>
        <v/>
      </c>
      <c r="AC861" s="28" t="str">
        <f>+IF(D861&lt;&gt;"",VLOOKUP(D861,NIVELES!$D$19:$H$25,4,0),"")</f>
        <v/>
      </c>
      <c r="AD861" s="28" t="str">
        <f>+IF(D861&lt;&gt;"",VLOOKUP(D861,NIVELES!$D$19:$H$25,5,0),"")</f>
        <v/>
      </c>
      <c r="AE861" s="44" t="str">
        <f>IF(AF861&lt;&gt;"",VLOOKUP(AF861,NIVELES!$F$495:$G$540,2,0),"")</f>
        <v/>
      </c>
      <c r="AF861" s="27"/>
      <c r="AG861" s="27"/>
      <c r="AH861" s="28" t="str">
        <f>+IF(AG861&lt;&gt;"",VLOOKUP(AG861,NIVELES!$A$800:$B$876,2,0),"")</f>
        <v/>
      </c>
      <c r="AI861" s="27"/>
      <c r="AJ861" s="27"/>
      <c r="AK861" s="28" t="str">
        <f>IF(AJ861&lt;&gt;"",+VLOOKUP(AJ861,NIVELES!$A$890:$B$1237,2,0),"")</f>
        <v/>
      </c>
      <c r="AL861" s="29"/>
      <c r="AM861" s="29"/>
      <c r="AN861" s="29"/>
      <c r="AO861" s="29"/>
      <c r="AP861" s="29"/>
      <c r="AQ861" s="29"/>
      <c r="AR861" s="29"/>
      <c r="AS861" s="29"/>
      <c r="AT861" s="29"/>
      <c r="AU861" s="29"/>
      <c r="AV861" s="29"/>
      <c r="AW861" s="29"/>
      <c r="AX861" s="29"/>
      <c r="AY861" s="31">
        <f t="shared" si="105"/>
        <v>0</v>
      </c>
      <c r="AZ861" s="30" t="str">
        <f t="shared" si="106"/>
        <v xml:space="preserve"> </v>
      </c>
      <c r="BA861" s="35" t="str">
        <f t="shared" si="107"/>
        <v xml:space="preserve"> </v>
      </c>
      <c r="BB861" s="108"/>
      <c r="BC861" s="108"/>
      <c r="BD861" s="108"/>
      <c r="BE861" s="136" t="str">
        <f t="shared" si="108"/>
        <v/>
      </c>
      <c r="BF861" s="108"/>
      <c r="BG861" s="110"/>
      <c r="BH861" s="110"/>
      <c r="BI861" s="110"/>
      <c r="BJ861" s="137" t="str">
        <f t="shared" si="109"/>
        <v/>
      </c>
      <c r="BK861" s="110"/>
      <c r="BL861" s="108"/>
      <c r="BM861" s="108"/>
      <c r="BN861" s="108"/>
      <c r="BO861" s="135" t="str">
        <f t="shared" si="110"/>
        <v/>
      </c>
      <c r="BP861" s="108"/>
      <c r="BQ861" s="108"/>
      <c r="BR861" s="108"/>
      <c r="BS861" s="108"/>
      <c r="BT861" s="135" t="str">
        <f t="shared" si="111"/>
        <v/>
      </c>
      <c r="BU861" s="108"/>
      <c r="BV861" s="108"/>
      <c r="BW861" s="108"/>
      <c r="BX861" s="108"/>
      <c r="BY861" s="135" t="str">
        <f t="shared" si="112"/>
        <v/>
      </c>
      <c r="BZ861" s="108"/>
    </row>
    <row r="862" spans="1:78" x14ac:dyDescent="0.25">
      <c r="A862" s="27"/>
      <c r="B862" s="27"/>
      <c r="C862" s="27"/>
      <c r="D862" s="27"/>
      <c r="E862" s="28" t="str">
        <f>+IF(C862&lt;&gt;"",VLOOKUP(MID(C862,18,5),NIVELES!$A$133:$B$213,2,0),"")</f>
        <v/>
      </c>
      <c r="F862" s="88"/>
      <c r="G862" s="28" t="str">
        <f>IF(F862&lt;&gt;"",VLOOKUP(F862,NIVELES!$A$246:$C$464,3,0),"")</f>
        <v/>
      </c>
      <c r="H862" s="27"/>
      <c r="I862" s="27"/>
      <c r="J862" s="27"/>
      <c r="K862" s="107"/>
      <c r="L862" s="27"/>
      <c r="M862" s="46"/>
      <c r="N862" s="46"/>
      <c r="O862" s="46"/>
      <c r="P862" s="46"/>
      <c r="Q862" s="46"/>
      <c r="R862" s="46"/>
      <c r="S862" s="46"/>
      <c r="T862" s="46"/>
      <c r="U862" s="46"/>
      <c r="V862" s="46"/>
      <c r="W862" s="46"/>
      <c r="X862" s="46"/>
      <c r="Y862" s="41" t="str">
        <f>IF(A862&lt;&gt;"",IF(D862="DIRECCIÓN_DE_TRANSFERENCIAS","280 0031",VLOOKUP(C862,NIVELES!$A$14:$B$105,2,0)),"")</f>
        <v/>
      </c>
      <c r="Z862" s="106"/>
      <c r="AA862" s="43" t="str">
        <f>+IF(D862&lt;&gt;"",VLOOKUP(D862,NIVELES!$D$19:$H$25,2,0),"")</f>
        <v/>
      </c>
      <c r="AB862" s="28" t="str">
        <f>+IF(D862&lt;&gt;"",VLOOKUP(D862,NIVELES!$D$19:$H$25,3,0),"")</f>
        <v/>
      </c>
      <c r="AC862" s="28" t="str">
        <f>+IF(D862&lt;&gt;"",VLOOKUP(D862,NIVELES!$D$19:$H$25,4,0),"")</f>
        <v/>
      </c>
      <c r="AD862" s="28" t="str">
        <f>+IF(D862&lt;&gt;"",VLOOKUP(D862,NIVELES!$D$19:$H$25,5,0),"")</f>
        <v/>
      </c>
      <c r="AE862" s="44" t="str">
        <f>IF(AF862&lt;&gt;"",VLOOKUP(AF862,NIVELES!$F$495:$G$540,2,0),"")</f>
        <v/>
      </c>
      <c r="AF862" s="27"/>
      <c r="AG862" s="27"/>
      <c r="AH862" s="28" t="str">
        <f>+IF(AG862&lt;&gt;"",VLOOKUP(AG862,NIVELES!$A$800:$B$876,2,0),"")</f>
        <v/>
      </c>
      <c r="AI862" s="27"/>
      <c r="AJ862" s="27"/>
      <c r="AK862" s="28" t="str">
        <f>IF(AJ862&lt;&gt;"",+VLOOKUP(AJ862,NIVELES!$A$890:$B$1237,2,0),"")</f>
        <v/>
      </c>
      <c r="AL862" s="29"/>
      <c r="AM862" s="29"/>
      <c r="AN862" s="29"/>
      <c r="AO862" s="29"/>
      <c r="AP862" s="29"/>
      <c r="AQ862" s="29"/>
      <c r="AR862" s="29"/>
      <c r="AS862" s="29"/>
      <c r="AT862" s="29"/>
      <c r="AU862" s="29"/>
      <c r="AV862" s="29"/>
      <c r="AW862" s="29"/>
      <c r="AX862" s="29"/>
      <c r="AY862" s="31">
        <f t="shared" si="105"/>
        <v>0</v>
      </c>
      <c r="AZ862" s="30" t="str">
        <f t="shared" si="106"/>
        <v xml:space="preserve"> </v>
      </c>
      <c r="BA862" s="35" t="str">
        <f t="shared" si="107"/>
        <v xml:space="preserve"> </v>
      </c>
      <c r="BB862" s="108"/>
      <c r="BC862" s="108"/>
      <c r="BD862" s="108"/>
      <c r="BE862" s="136" t="str">
        <f t="shared" si="108"/>
        <v/>
      </c>
      <c r="BF862" s="108"/>
      <c r="BG862" s="110"/>
      <c r="BH862" s="110"/>
      <c r="BI862" s="110"/>
      <c r="BJ862" s="137" t="str">
        <f t="shared" si="109"/>
        <v/>
      </c>
      <c r="BK862" s="110"/>
      <c r="BL862" s="108"/>
      <c r="BM862" s="108"/>
      <c r="BN862" s="108"/>
      <c r="BO862" s="135" t="str">
        <f t="shared" si="110"/>
        <v/>
      </c>
      <c r="BP862" s="108"/>
      <c r="BQ862" s="108"/>
      <c r="BR862" s="108"/>
      <c r="BS862" s="108"/>
      <c r="BT862" s="135" t="str">
        <f t="shared" si="111"/>
        <v/>
      </c>
      <c r="BU862" s="108"/>
      <c r="BV862" s="108"/>
      <c r="BW862" s="108"/>
      <c r="BX862" s="108"/>
      <c r="BY862" s="135" t="str">
        <f t="shared" si="112"/>
        <v/>
      </c>
      <c r="BZ862" s="108"/>
    </row>
    <row r="863" spans="1:78" x14ac:dyDescent="0.25">
      <c r="A863" s="27"/>
      <c r="B863" s="27"/>
      <c r="C863" s="27"/>
      <c r="D863" s="27"/>
      <c r="E863" s="28" t="str">
        <f>+IF(C863&lt;&gt;"",VLOOKUP(MID(C863,18,5),NIVELES!$A$133:$B$213,2,0),"")</f>
        <v/>
      </c>
      <c r="F863" s="88"/>
      <c r="G863" s="28" t="str">
        <f>IF(F863&lt;&gt;"",VLOOKUP(F863,NIVELES!$A$246:$C$464,3,0),"")</f>
        <v/>
      </c>
      <c r="H863" s="27"/>
      <c r="I863" s="27"/>
      <c r="J863" s="27"/>
      <c r="K863" s="107"/>
      <c r="L863" s="27"/>
      <c r="M863" s="46"/>
      <c r="N863" s="46"/>
      <c r="O863" s="46"/>
      <c r="P863" s="46"/>
      <c r="Q863" s="46"/>
      <c r="R863" s="46"/>
      <c r="S863" s="46"/>
      <c r="T863" s="46"/>
      <c r="U863" s="46"/>
      <c r="V863" s="46"/>
      <c r="W863" s="46"/>
      <c r="X863" s="46"/>
      <c r="Y863" s="41" t="str">
        <f>IF(A863&lt;&gt;"",IF(D863="DIRECCIÓN_DE_TRANSFERENCIAS","280 0031",VLOOKUP(C863,NIVELES!$A$14:$B$105,2,0)),"")</f>
        <v/>
      </c>
      <c r="Z863" s="106"/>
      <c r="AA863" s="43" t="str">
        <f>+IF(D863&lt;&gt;"",VLOOKUP(D863,NIVELES!$D$19:$H$25,2,0),"")</f>
        <v/>
      </c>
      <c r="AB863" s="28" t="str">
        <f>+IF(D863&lt;&gt;"",VLOOKUP(D863,NIVELES!$D$19:$H$25,3,0),"")</f>
        <v/>
      </c>
      <c r="AC863" s="28" t="str">
        <f>+IF(D863&lt;&gt;"",VLOOKUP(D863,NIVELES!$D$19:$H$25,4,0),"")</f>
        <v/>
      </c>
      <c r="AD863" s="28" t="str">
        <f>+IF(D863&lt;&gt;"",VLOOKUP(D863,NIVELES!$D$19:$H$25,5,0),"")</f>
        <v/>
      </c>
      <c r="AE863" s="44" t="str">
        <f>IF(AF863&lt;&gt;"",VLOOKUP(AF863,NIVELES!$F$495:$G$540,2,0),"")</f>
        <v/>
      </c>
      <c r="AF863" s="27"/>
      <c r="AG863" s="27"/>
      <c r="AH863" s="28" t="str">
        <f>+IF(AG863&lt;&gt;"",VLOOKUP(AG863,NIVELES!$A$800:$B$876,2,0),"")</f>
        <v/>
      </c>
      <c r="AI863" s="27"/>
      <c r="AJ863" s="27"/>
      <c r="AK863" s="28" t="str">
        <f>IF(AJ863&lt;&gt;"",+VLOOKUP(AJ863,NIVELES!$A$890:$B$1237,2,0),"")</f>
        <v/>
      </c>
      <c r="AL863" s="29"/>
      <c r="AM863" s="29"/>
      <c r="AN863" s="29"/>
      <c r="AO863" s="29"/>
      <c r="AP863" s="29"/>
      <c r="AQ863" s="29"/>
      <c r="AR863" s="29"/>
      <c r="AS863" s="29"/>
      <c r="AT863" s="29"/>
      <c r="AU863" s="29"/>
      <c r="AV863" s="29"/>
      <c r="AW863" s="29"/>
      <c r="AX863" s="29"/>
      <c r="AY863" s="31">
        <f t="shared" si="105"/>
        <v>0</v>
      </c>
      <c r="AZ863" s="30" t="str">
        <f t="shared" si="106"/>
        <v xml:space="preserve"> </v>
      </c>
      <c r="BA863" s="35" t="str">
        <f t="shared" si="107"/>
        <v xml:space="preserve"> </v>
      </c>
      <c r="BB863" s="108"/>
      <c r="BC863" s="108"/>
      <c r="BD863" s="108"/>
      <c r="BE863" s="136" t="str">
        <f t="shared" si="108"/>
        <v/>
      </c>
      <c r="BF863" s="108"/>
      <c r="BG863" s="110"/>
      <c r="BH863" s="110"/>
      <c r="BI863" s="110"/>
      <c r="BJ863" s="137" t="str">
        <f t="shared" si="109"/>
        <v/>
      </c>
      <c r="BK863" s="110"/>
      <c r="BL863" s="108"/>
      <c r="BM863" s="108"/>
      <c r="BN863" s="108"/>
      <c r="BO863" s="135" t="str">
        <f t="shared" si="110"/>
        <v/>
      </c>
      <c r="BP863" s="108"/>
      <c r="BQ863" s="108"/>
      <c r="BR863" s="108"/>
      <c r="BS863" s="108"/>
      <c r="BT863" s="135" t="str">
        <f t="shared" si="111"/>
        <v/>
      </c>
      <c r="BU863" s="108"/>
      <c r="BV863" s="108"/>
      <c r="BW863" s="108"/>
      <c r="BX863" s="108"/>
      <c r="BY863" s="135" t="str">
        <f t="shared" si="112"/>
        <v/>
      </c>
      <c r="BZ863" s="108"/>
    </row>
    <row r="864" spans="1:78" x14ac:dyDescent="0.25">
      <c r="A864" s="27"/>
      <c r="B864" s="27"/>
      <c r="C864" s="27"/>
      <c r="D864" s="27"/>
      <c r="E864" s="28" t="str">
        <f>+IF(C864&lt;&gt;"",VLOOKUP(MID(C864,18,5),NIVELES!$A$133:$B$213,2,0),"")</f>
        <v/>
      </c>
      <c r="F864" s="88"/>
      <c r="G864" s="28" t="str">
        <f>IF(F864&lt;&gt;"",VLOOKUP(F864,NIVELES!$A$246:$C$464,3,0),"")</f>
        <v/>
      </c>
      <c r="H864" s="27"/>
      <c r="I864" s="27"/>
      <c r="J864" s="27"/>
      <c r="K864" s="107"/>
      <c r="L864" s="27"/>
      <c r="M864" s="46"/>
      <c r="N864" s="46"/>
      <c r="O864" s="46"/>
      <c r="P864" s="46"/>
      <c r="Q864" s="46"/>
      <c r="R864" s="46"/>
      <c r="S864" s="46"/>
      <c r="T864" s="46"/>
      <c r="U864" s="46"/>
      <c r="V864" s="46"/>
      <c r="W864" s="46"/>
      <c r="X864" s="46"/>
      <c r="Y864" s="41" t="str">
        <f>IF(A864&lt;&gt;"",IF(D864="DIRECCIÓN_DE_TRANSFERENCIAS","280 0031",VLOOKUP(C864,NIVELES!$A$14:$B$105,2,0)),"")</f>
        <v/>
      </c>
      <c r="Z864" s="106"/>
      <c r="AA864" s="43" t="str">
        <f>+IF(D864&lt;&gt;"",VLOOKUP(D864,NIVELES!$D$19:$H$25,2,0),"")</f>
        <v/>
      </c>
      <c r="AB864" s="28" t="str">
        <f>+IF(D864&lt;&gt;"",VLOOKUP(D864,NIVELES!$D$19:$H$25,3,0),"")</f>
        <v/>
      </c>
      <c r="AC864" s="28" t="str">
        <f>+IF(D864&lt;&gt;"",VLOOKUP(D864,NIVELES!$D$19:$H$25,4,0),"")</f>
        <v/>
      </c>
      <c r="AD864" s="28" t="str">
        <f>+IF(D864&lt;&gt;"",VLOOKUP(D864,NIVELES!$D$19:$H$25,5,0),"")</f>
        <v/>
      </c>
      <c r="AE864" s="44" t="str">
        <f>IF(AF864&lt;&gt;"",VLOOKUP(AF864,NIVELES!$F$495:$G$540,2,0),"")</f>
        <v/>
      </c>
      <c r="AF864" s="27"/>
      <c r="AG864" s="27"/>
      <c r="AH864" s="28" t="str">
        <f>+IF(AG864&lt;&gt;"",VLOOKUP(AG864,NIVELES!$A$800:$B$876,2,0),"")</f>
        <v/>
      </c>
      <c r="AI864" s="27"/>
      <c r="AJ864" s="27"/>
      <c r="AK864" s="28" t="str">
        <f>IF(AJ864&lt;&gt;"",+VLOOKUP(AJ864,NIVELES!$A$890:$B$1237,2,0),"")</f>
        <v/>
      </c>
      <c r="AL864" s="29"/>
      <c r="AM864" s="29"/>
      <c r="AN864" s="29"/>
      <c r="AO864" s="29"/>
      <c r="AP864" s="29"/>
      <c r="AQ864" s="29"/>
      <c r="AR864" s="29"/>
      <c r="AS864" s="29"/>
      <c r="AT864" s="29"/>
      <c r="AU864" s="29"/>
      <c r="AV864" s="29"/>
      <c r="AW864" s="29"/>
      <c r="AX864" s="29"/>
      <c r="AY864" s="31">
        <f t="shared" si="105"/>
        <v>0</v>
      </c>
      <c r="AZ864" s="30" t="str">
        <f t="shared" si="106"/>
        <v xml:space="preserve"> </v>
      </c>
      <c r="BA864" s="35" t="str">
        <f t="shared" si="107"/>
        <v xml:space="preserve"> </v>
      </c>
      <c r="BB864" s="108"/>
      <c r="BC864" s="108"/>
      <c r="BD864" s="108"/>
      <c r="BE864" s="136" t="str">
        <f t="shared" si="108"/>
        <v/>
      </c>
      <c r="BF864" s="108"/>
      <c r="BG864" s="110"/>
      <c r="BH864" s="110"/>
      <c r="BI864" s="110"/>
      <c r="BJ864" s="137" t="str">
        <f t="shared" si="109"/>
        <v/>
      </c>
      <c r="BK864" s="110"/>
      <c r="BL864" s="108"/>
      <c r="BM864" s="108"/>
      <c r="BN864" s="108"/>
      <c r="BO864" s="135" t="str">
        <f t="shared" si="110"/>
        <v/>
      </c>
      <c r="BP864" s="108"/>
      <c r="BQ864" s="108"/>
      <c r="BR864" s="108"/>
      <c r="BS864" s="108"/>
      <c r="BT864" s="135" t="str">
        <f t="shared" si="111"/>
        <v/>
      </c>
      <c r="BU864" s="108"/>
      <c r="BV864" s="108"/>
      <c r="BW864" s="108"/>
      <c r="BX864" s="108"/>
      <c r="BY864" s="135" t="str">
        <f t="shared" si="112"/>
        <v/>
      </c>
      <c r="BZ864" s="108"/>
    </row>
    <row r="865" spans="1:78" x14ac:dyDescent="0.25">
      <c r="A865" s="27"/>
      <c r="B865" s="27"/>
      <c r="C865" s="27"/>
      <c r="D865" s="27"/>
      <c r="E865" s="28" t="str">
        <f>+IF(C865&lt;&gt;"",VLOOKUP(MID(C865,18,5),NIVELES!$A$133:$B$213,2,0),"")</f>
        <v/>
      </c>
      <c r="F865" s="88"/>
      <c r="G865" s="28" t="str">
        <f>IF(F865&lt;&gt;"",VLOOKUP(F865,NIVELES!$A$246:$C$464,3,0),"")</f>
        <v/>
      </c>
      <c r="H865" s="27"/>
      <c r="I865" s="27"/>
      <c r="J865" s="27"/>
      <c r="K865" s="107"/>
      <c r="L865" s="27"/>
      <c r="M865" s="46"/>
      <c r="N865" s="46"/>
      <c r="O865" s="46"/>
      <c r="P865" s="46"/>
      <c r="Q865" s="46"/>
      <c r="R865" s="46"/>
      <c r="S865" s="46"/>
      <c r="T865" s="46"/>
      <c r="U865" s="46"/>
      <c r="V865" s="46"/>
      <c r="W865" s="46"/>
      <c r="X865" s="46"/>
      <c r="Y865" s="41" t="str">
        <f>IF(A865&lt;&gt;"",IF(D865="DIRECCIÓN_DE_TRANSFERENCIAS","280 0031",VLOOKUP(C865,NIVELES!$A$14:$B$105,2,0)),"")</f>
        <v/>
      </c>
      <c r="Z865" s="106"/>
      <c r="AA865" s="43" t="str">
        <f>+IF(D865&lt;&gt;"",VLOOKUP(D865,NIVELES!$D$19:$H$25,2,0),"")</f>
        <v/>
      </c>
      <c r="AB865" s="28" t="str">
        <f>+IF(D865&lt;&gt;"",VLOOKUP(D865,NIVELES!$D$19:$H$25,3,0),"")</f>
        <v/>
      </c>
      <c r="AC865" s="28" t="str">
        <f>+IF(D865&lt;&gt;"",VLOOKUP(D865,NIVELES!$D$19:$H$25,4,0),"")</f>
        <v/>
      </c>
      <c r="AD865" s="28" t="str">
        <f>+IF(D865&lt;&gt;"",VLOOKUP(D865,NIVELES!$D$19:$H$25,5,0),"")</f>
        <v/>
      </c>
      <c r="AE865" s="44" t="str">
        <f>IF(AF865&lt;&gt;"",VLOOKUP(AF865,NIVELES!$F$495:$G$540,2,0),"")</f>
        <v/>
      </c>
      <c r="AF865" s="27"/>
      <c r="AG865" s="27"/>
      <c r="AH865" s="28" t="str">
        <f>+IF(AG865&lt;&gt;"",VLOOKUP(AG865,NIVELES!$A$800:$B$876,2,0),"")</f>
        <v/>
      </c>
      <c r="AI865" s="27"/>
      <c r="AJ865" s="27"/>
      <c r="AK865" s="28" t="str">
        <f>IF(AJ865&lt;&gt;"",+VLOOKUP(AJ865,NIVELES!$A$890:$B$1237,2,0),"")</f>
        <v/>
      </c>
      <c r="AL865" s="29"/>
      <c r="AM865" s="29"/>
      <c r="AN865" s="29"/>
      <c r="AO865" s="29"/>
      <c r="AP865" s="29"/>
      <c r="AQ865" s="29"/>
      <c r="AR865" s="29"/>
      <c r="AS865" s="29"/>
      <c r="AT865" s="29"/>
      <c r="AU865" s="29"/>
      <c r="AV865" s="29"/>
      <c r="AW865" s="29"/>
      <c r="AX865" s="29"/>
      <c r="AY865" s="31">
        <f t="shared" si="105"/>
        <v>0</v>
      </c>
      <c r="AZ865" s="30" t="str">
        <f t="shared" si="106"/>
        <v xml:space="preserve"> </v>
      </c>
      <c r="BA865" s="35" t="str">
        <f t="shared" si="107"/>
        <v xml:space="preserve"> </v>
      </c>
      <c r="BB865" s="108"/>
      <c r="BC865" s="108"/>
      <c r="BD865" s="108"/>
      <c r="BE865" s="136" t="str">
        <f t="shared" si="108"/>
        <v/>
      </c>
      <c r="BF865" s="108"/>
      <c r="BG865" s="110"/>
      <c r="BH865" s="110"/>
      <c r="BI865" s="110"/>
      <c r="BJ865" s="137" t="str">
        <f t="shared" si="109"/>
        <v/>
      </c>
      <c r="BK865" s="110"/>
      <c r="BL865" s="108"/>
      <c r="BM865" s="108"/>
      <c r="BN865" s="108"/>
      <c r="BO865" s="135" t="str">
        <f t="shared" si="110"/>
        <v/>
      </c>
      <c r="BP865" s="108"/>
      <c r="BQ865" s="108"/>
      <c r="BR865" s="108"/>
      <c r="BS865" s="108"/>
      <c r="BT865" s="135" t="str">
        <f t="shared" si="111"/>
        <v/>
      </c>
      <c r="BU865" s="108"/>
      <c r="BV865" s="108"/>
      <c r="BW865" s="108"/>
      <c r="BX865" s="108"/>
      <c r="BY865" s="135" t="str">
        <f t="shared" si="112"/>
        <v/>
      </c>
      <c r="BZ865" s="108"/>
    </row>
    <row r="866" spans="1:78" x14ac:dyDescent="0.25">
      <c r="A866" s="27"/>
      <c r="B866" s="27"/>
      <c r="C866" s="27"/>
      <c r="D866" s="27"/>
      <c r="E866" s="28" t="str">
        <f>+IF(C866&lt;&gt;"",VLOOKUP(MID(C866,18,5),NIVELES!$A$133:$B$213,2,0),"")</f>
        <v/>
      </c>
      <c r="F866" s="88"/>
      <c r="G866" s="28" t="str">
        <f>IF(F866&lt;&gt;"",VLOOKUP(F866,NIVELES!$A$246:$C$464,3,0),"")</f>
        <v/>
      </c>
      <c r="H866" s="27"/>
      <c r="I866" s="27"/>
      <c r="J866" s="27"/>
      <c r="K866" s="107"/>
      <c r="L866" s="27"/>
      <c r="M866" s="46"/>
      <c r="N866" s="46"/>
      <c r="O866" s="46"/>
      <c r="P866" s="46"/>
      <c r="Q866" s="46"/>
      <c r="R866" s="46"/>
      <c r="S866" s="46"/>
      <c r="T866" s="46"/>
      <c r="U866" s="46"/>
      <c r="V866" s="46"/>
      <c r="W866" s="46"/>
      <c r="X866" s="46"/>
      <c r="Y866" s="41" t="str">
        <f>IF(A866&lt;&gt;"",IF(D866="DIRECCIÓN_DE_TRANSFERENCIAS","280 0031",VLOOKUP(C866,NIVELES!$A$14:$B$105,2,0)),"")</f>
        <v/>
      </c>
      <c r="Z866" s="106"/>
      <c r="AA866" s="43" t="str">
        <f>+IF(D866&lt;&gt;"",VLOOKUP(D866,NIVELES!$D$19:$H$25,2,0),"")</f>
        <v/>
      </c>
      <c r="AB866" s="28" t="str">
        <f>+IF(D866&lt;&gt;"",VLOOKUP(D866,NIVELES!$D$19:$H$25,3,0),"")</f>
        <v/>
      </c>
      <c r="AC866" s="28" t="str">
        <f>+IF(D866&lt;&gt;"",VLOOKUP(D866,NIVELES!$D$19:$H$25,4,0),"")</f>
        <v/>
      </c>
      <c r="AD866" s="28" t="str">
        <f>+IF(D866&lt;&gt;"",VLOOKUP(D866,NIVELES!$D$19:$H$25,5,0),"")</f>
        <v/>
      </c>
      <c r="AE866" s="44" t="str">
        <f>IF(AF866&lt;&gt;"",VLOOKUP(AF866,NIVELES!$F$495:$G$540,2,0),"")</f>
        <v/>
      </c>
      <c r="AF866" s="27"/>
      <c r="AG866" s="27"/>
      <c r="AH866" s="28" t="str">
        <f>+IF(AG866&lt;&gt;"",VLOOKUP(AG866,NIVELES!$A$800:$B$876,2,0),"")</f>
        <v/>
      </c>
      <c r="AI866" s="27"/>
      <c r="AJ866" s="27"/>
      <c r="AK866" s="28" t="str">
        <f>IF(AJ866&lt;&gt;"",+VLOOKUP(AJ866,NIVELES!$A$890:$B$1237,2,0),"")</f>
        <v/>
      </c>
      <c r="AL866" s="29"/>
      <c r="AM866" s="29"/>
      <c r="AN866" s="29"/>
      <c r="AO866" s="29"/>
      <c r="AP866" s="29"/>
      <c r="AQ866" s="29"/>
      <c r="AR866" s="29"/>
      <c r="AS866" s="29"/>
      <c r="AT866" s="29"/>
      <c r="AU866" s="29"/>
      <c r="AV866" s="29"/>
      <c r="AW866" s="29"/>
      <c r="AX866" s="29"/>
      <c r="AY866" s="31">
        <f t="shared" si="105"/>
        <v>0</v>
      </c>
      <c r="AZ866" s="30" t="str">
        <f t="shared" si="106"/>
        <v xml:space="preserve"> </v>
      </c>
      <c r="BA866" s="35" t="str">
        <f t="shared" si="107"/>
        <v xml:space="preserve"> </v>
      </c>
      <c r="BB866" s="108"/>
      <c r="BC866" s="108"/>
      <c r="BD866" s="108"/>
      <c r="BE866" s="136" t="str">
        <f t="shared" si="108"/>
        <v/>
      </c>
      <c r="BF866" s="108"/>
      <c r="BG866" s="110"/>
      <c r="BH866" s="110"/>
      <c r="BI866" s="110"/>
      <c r="BJ866" s="137" t="str">
        <f t="shared" si="109"/>
        <v/>
      </c>
      <c r="BK866" s="110"/>
      <c r="BL866" s="108"/>
      <c r="BM866" s="108"/>
      <c r="BN866" s="108"/>
      <c r="BO866" s="135" t="str">
        <f t="shared" si="110"/>
        <v/>
      </c>
      <c r="BP866" s="108"/>
      <c r="BQ866" s="108"/>
      <c r="BR866" s="108"/>
      <c r="BS866" s="108"/>
      <c r="BT866" s="135" t="str">
        <f t="shared" si="111"/>
        <v/>
      </c>
      <c r="BU866" s="108"/>
      <c r="BV866" s="108"/>
      <c r="BW866" s="108"/>
      <c r="BX866" s="108"/>
      <c r="BY866" s="135" t="str">
        <f t="shared" si="112"/>
        <v/>
      </c>
      <c r="BZ866" s="108"/>
    </row>
    <row r="867" spans="1:78" x14ac:dyDescent="0.25">
      <c r="A867" s="27"/>
      <c r="B867" s="27"/>
      <c r="C867" s="27"/>
      <c r="D867" s="27"/>
      <c r="E867" s="28" t="str">
        <f>+IF(C867&lt;&gt;"",VLOOKUP(MID(C867,18,5),NIVELES!$A$133:$B$213,2,0),"")</f>
        <v/>
      </c>
      <c r="F867" s="88"/>
      <c r="G867" s="28" t="str">
        <f>IF(F867&lt;&gt;"",VLOOKUP(F867,NIVELES!$A$246:$C$464,3,0),"")</f>
        <v/>
      </c>
      <c r="H867" s="27"/>
      <c r="I867" s="27"/>
      <c r="J867" s="27"/>
      <c r="K867" s="107"/>
      <c r="L867" s="27"/>
      <c r="M867" s="46"/>
      <c r="N867" s="46"/>
      <c r="O867" s="46"/>
      <c r="P867" s="46"/>
      <c r="Q867" s="46"/>
      <c r="R867" s="46"/>
      <c r="S867" s="46"/>
      <c r="T867" s="46"/>
      <c r="U867" s="46"/>
      <c r="V867" s="46"/>
      <c r="W867" s="46"/>
      <c r="X867" s="46"/>
      <c r="Y867" s="41" t="str">
        <f>IF(A867&lt;&gt;"",IF(D867="DIRECCIÓN_DE_TRANSFERENCIAS","280 0031",VLOOKUP(C867,NIVELES!$A$14:$B$105,2,0)),"")</f>
        <v/>
      </c>
      <c r="Z867" s="106"/>
      <c r="AA867" s="43" t="str">
        <f>+IF(D867&lt;&gt;"",VLOOKUP(D867,NIVELES!$D$19:$H$25,2,0),"")</f>
        <v/>
      </c>
      <c r="AB867" s="28" t="str">
        <f>+IF(D867&lt;&gt;"",VLOOKUP(D867,NIVELES!$D$19:$H$25,3,0),"")</f>
        <v/>
      </c>
      <c r="AC867" s="28" t="str">
        <f>+IF(D867&lt;&gt;"",VLOOKUP(D867,NIVELES!$D$19:$H$25,4,0),"")</f>
        <v/>
      </c>
      <c r="AD867" s="28" t="str">
        <f>+IF(D867&lt;&gt;"",VLOOKUP(D867,NIVELES!$D$19:$H$25,5,0),"")</f>
        <v/>
      </c>
      <c r="AE867" s="44" t="str">
        <f>IF(AF867&lt;&gt;"",VLOOKUP(AF867,NIVELES!$F$495:$G$540,2,0),"")</f>
        <v/>
      </c>
      <c r="AF867" s="27"/>
      <c r="AG867" s="27"/>
      <c r="AH867" s="28" t="str">
        <f>+IF(AG867&lt;&gt;"",VLOOKUP(AG867,NIVELES!$A$800:$B$876,2,0),"")</f>
        <v/>
      </c>
      <c r="AI867" s="27"/>
      <c r="AJ867" s="27"/>
      <c r="AK867" s="28" t="str">
        <f>IF(AJ867&lt;&gt;"",+VLOOKUP(AJ867,NIVELES!$A$890:$B$1237,2,0),"")</f>
        <v/>
      </c>
      <c r="AL867" s="29"/>
      <c r="AM867" s="29"/>
      <c r="AN867" s="29"/>
      <c r="AO867" s="29"/>
      <c r="AP867" s="29"/>
      <c r="AQ867" s="29"/>
      <c r="AR867" s="29"/>
      <c r="AS867" s="29"/>
      <c r="AT867" s="29"/>
      <c r="AU867" s="29"/>
      <c r="AV867" s="29"/>
      <c r="AW867" s="29"/>
      <c r="AX867" s="29"/>
      <c r="AY867" s="31">
        <f t="shared" si="105"/>
        <v>0</v>
      </c>
      <c r="AZ867" s="30" t="str">
        <f t="shared" si="106"/>
        <v xml:space="preserve"> </v>
      </c>
      <c r="BA867" s="35" t="str">
        <f t="shared" si="107"/>
        <v xml:space="preserve"> </v>
      </c>
      <c r="BB867" s="108"/>
      <c r="BC867" s="108"/>
      <c r="BD867" s="108"/>
      <c r="BE867" s="136" t="str">
        <f t="shared" si="108"/>
        <v/>
      </c>
      <c r="BF867" s="108"/>
      <c r="BG867" s="110"/>
      <c r="BH867" s="110"/>
      <c r="BI867" s="110"/>
      <c r="BJ867" s="137" t="str">
        <f t="shared" si="109"/>
        <v/>
      </c>
      <c r="BK867" s="110"/>
      <c r="BL867" s="108"/>
      <c r="BM867" s="108"/>
      <c r="BN867" s="108"/>
      <c r="BO867" s="135" t="str">
        <f t="shared" si="110"/>
        <v/>
      </c>
      <c r="BP867" s="108"/>
      <c r="BQ867" s="108"/>
      <c r="BR867" s="108"/>
      <c r="BS867" s="108"/>
      <c r="BT867" s="135" t="str">
        <f t="shared" si="111"/>
        <v/>
      </c>
      <c r="BU867" s="108"/>
      <c r="BV867" s="108"/>
      <c r="BW867" s="108"/>
      <c r="BX867" s="108"/>
      <c r="BY867" s="135" t="str">
        <f t="shared" si="112"/>
        <v/>
      </c>
      <c r="BZ867" s="108"/>
    </row>
    <row r="868" spans="1:78" x14ac:dyDescent="0.25">
      <c r="A868" s="27"/>
      <c r="B868" s="27"/>
      <c r="C868" s="27"/>
      <c r="D868" s="27"/>
      <c r="E868" s="28" t="str">
        <f>+IF(C868&lt;&gt;"",VLOOKUP(MID(C868,18,5),NIVELES!$A$133:$B$213,2,0),"")</f>
        <v/>
      </c>
      <c r="F868" s="88"/>
      <c r="G868" s="28" t="str">
        <f>IF(F868&lt;&gt;"",VLOOKUP(F868,NIVELES!$A$246:$C$464,3,0),"")</f>
        <v/>
      </c>
      <c r="H868" s="27"/>
      <c r="I868" s="27"/>
      <c r="J868" s="27"/>
      <c r="K868" s="107"/>
      <c r="L868" s="27"/>
      <c r="M868" s="46"/>
      <c r="N868" s="46"/>
      <c r="O868" s="46"/>
      <c r="P868" s="46"/>
      <c r="Q868" s="46"/>
      <c r="R868" s="46"/>
      <c r="S868" s="46"/>
      <c r="T868" s="46"/>
      <c r="U868" s="46"/>
      <c r="V868" s="46"/>
      <c r="W868" s="46"/>
      <c r="X868" s="46"/>
      <c r="Y868" s="41" t="str">
        <f>IF(A868&lt;&gt;"",IF(D868="DIRECCIÓN_DE_TRANSFERENCIAS","280 0031",VLOOKUP(C868,NIVELES!$A$14:$B$105,2,0)),"")</f>
        <v/>
      </c>
      <c r="Z868" s="106"/>
      <c r="AA868" s="43" t="str">
        <f>+IF(D868&lt;&gt;"",VLOOKUP(D868,NIVELES!$D$19:$H$25,2,0),"")</f>
        <v/>
      </c>
      <c r="AB868" s="28" t="str">
        <f>+IF(D868&lt;&gt;"",VLOOKUP(D868,NIVELES!$D$19:$H$25,3,0),"")</f>
        <v/>
      </c>
      <c r="AC868" s="28" t="str">
        <f>+IF(D868&lt;&gt;"",VLOOKUP(D868,NIVELES!$D$19:$H$25,4,0),"")</f>
        <v/>
      </c>
      <c r="AD868" s="28" t="str">
        <f>+IF(D868&lt;&gt;"",VLOOKUP(D868,NIVELES!$D$19:$H$25,5,0),"")</f>
        <v/>
      </c>
      <c r="AE868" s="44" t="str">
        <f>IF(AF868&lt;&gt;"",VLOOKUP(AF868,NIVELES!$F$495:$G$540,2,0),"")</f>
        <v/>
      </c>
      <c r="AF868" s="27"/>
      <c r="AG868" s="27"/>
      <c r="AH868" s="28" t="str">
        <f>+IF(AG868&lt;&gt;"",VLOOKUP(AG868,NIVELES!$A$800:$B$876,2,0),"")</f>
        <v/>
      </c>
      <c r="AI868" s="27"/>
      <c r="AJ868" s="27"/>
      <c r="AK868" s="28" t="str">
        <f>IF(AJ868&lt;&gt;"",+VLOOKUP(AJ868,NIVELES!$A$890:$B$1237,2,0),"")</f>
        <v/>
      </c>
      <c r="AL868" s="29"/>
      <c r="AM868" s="29"/>
      <c r="AN868" s="29"/>
      <c r="AO868" s="29"/>
      <c r="AP868" s="29"/>
      <c r="AQ868" s="29"/>
      <c r="AR868" s="29"/>
      <c r="AS868" s="29"/>
      <c r="AT868" s="29"/>
      <c r="AU868" s="29"/>
      <c r="AV868" s="29"/>
      <c r="AW868" s="29"/>
      <c r="AX868" s="29"/>
      <c r="AY868" s="31">
        <f t="shared" si="105"/>
        <v>0</v>
      </c>
      <c r="AZ868" s="30" t="str">
        <f t="shared" si="106"/>
        <v xml:space="preserve"> </v>
      </c>
      <c r="BA868" s="35" t="str">
        <f t="shared" si="107"/>
        <v xml:space="preserve"> </v>
      </c>
      <c r="BB868" s="108"/>
      <c r="BC868" s="108"/>
      <c r="BD868" s="108"/>
      <c r="BE868" s="136" t="str">
        <f t="shared" si="108"/>
        <v/>
      </c>
      <c r="BF868" s="108"/>
      <c r="BG868" s="110"/>
      <c r="BH868" s="110"/>
      <c r="BI868" s="110"/>
      <c r="BJ868" s="137" t="str">
        <f t="shared" si="109"/>
        <v/>
      </c>
      <c r="BK868" s="110"/>
      <c r="BL868" s="108"/>
      <c r="BM868" s="108"/>
      <c r="BN868" s="108"/>
      <c r="BO868" s="135" t="str">
        <f t="shared" si="110"/>
        <v/>
      </c>
      <c r="BP868" s="108"/>
      <c r="BQ868" s="108"/>
      <c r="BR868" s="108"/>
      <c r="BS868" s="108"/>
      <c r="BT868" s="135" t="str">
        <f t="shared" si="111"/>
        <v/>
      </c>
      <c r="BU868" s="108"/>
      <c r="BV868" s="108"/>
      <c r="BW868" s="108"/>
      <c r="BX868" s="108"/>
      <c r="BY868" s="135" t="str">
        <f t="shared" si="112"/>
        <v/>
      </c>
      <c r="BZ868" s="108"/>
    </row>
    <row r="869" spans="1:78" x14ac:dyDescent="0.25">
      <c r="A869" s="27"/>
      <c r="B869" s="27"/>
      <c r="C869" s="27"/>
      <c r="D869" s="27"/>
      <c r="E869" s="28" t="str">
        <f>+IF(C869&lt;&gt;"",VLOOKUP(MID(C869,18,5),NIVELES!$A$133:$B$213,2,0),"")</f>
        <v/>
      </c>
      <c r="F869" s="88"/>
      <c r="G869" s="28" t="str">
        <f>IF(F869&lt;&gt;"",VLOOKUP(F869,NIVELES!$A$246:$C$464,3,0),"")</f>
        <v/>
      </c>
      <c r="H869" s="27"/>
      <c r="I869" s="27"/>
      <c r="J869" s="27"/>
      <c r="K869" s="107"/>
      <c r="L869" s="27"/>
      <c r="M869" s="46"/>
      <c r="N869" s="46"/>
      <c r="O869" s="46"/>
      <c r="P869" s="46"/>
      <c r="Q869" s="46"/>
      <c r="R869" s="46"/>
      <c r="S869" s="46"/>
      <c r="T869" s="46"/>
      <c r="U869" s="46"/>
      <c r="V869" s="46"/>
      <c r="W869" s="46"/>
      <c r="X869" s="46"/>
      <c r="Y869" s="41" t="str">
        <f>IF(A869&lt;&gt;"",IF(D869="DIRECCIÓN_DE_TRANSFERENCIAS","280 0031",VLOOKUP(C869,NIVELES!$A$14:$B$105,2,0)),"")</f>
        <v/>
      </c>
      <c r="Z869" s="106"/>
      <c r="AA869" s="43" t="str">
        <f>+IF(D869&lt;&gt;"",VLOOKUP(D869,NIVELES!$D$19:$H$25,2,0),"")</f>
        <v/>
      </c>
      <c r="AB869" s="28" t="str">
        <f>+IF(D869&lt;&gt;"",VLOOKUP(D869,NIVELES!$D$19:$H$25,3,0),"")</f>
        <v/>
      </c>
      <c r="AC869" s="28" t="str">
        <f>+IF(D869&lt;&gt;"",VLOOKUP(D869,NIVELES!$D$19:$H$25,4,0),"")</f>
        <v/>
      </c>
      <c r="AD869" s="28" t="str">
        <f>+IF(D869&lt;&gt;"",VLOOKUP(D869,NIVELES!$D$19:$H$25,5,0),"")</f>
        <v/>
      </c>
      <c r="AE869" s="44" t="str">
        <f>IF(AF869&lt;&gt;"",VLOOKUP(AF869,NIVELES!$F$495:$G$540,2,0),"")</f>
        <v/>
      </c>
      <c r="AF869" s="27"/>
      <c r="AG869" s="27"/>
      <c r="AH869" s="28" t="str">
        <f>+IF(AG869&lt;&gt;"",VLOOKUP(AG869,NIVELES!$A$800:$B$876,2,0),"")</f>
        <v/>
      </c>
      <c r="AI869" s="27"/>
      <c r="AJ869" s="27"/>
      <c r="AK869" s="28" t="str">
        <f>IF(AJ869&lt;&gt;"",+VLOOKUP(AJ869,NIVELES!$A$890:$B$1237,2,0),"")</f>
        <v/>
      </c>
      <c r="AL869" s="29"/>
      <c r="AM869" s="29"/>
      <c r="AN869" s="29"/>
      <c r="AO869" s="29"/>
      <c r="AP869" s="29"/>
      <c r="AQ869" s="29"/>
      <c r="AR869" s="29"/>
      <c r="AS869" s="29"/>
      <c r="AT869" s="29"/>
      <c r="AU869" s="29"/>
      <c r="AV869" s="29"/>
      <c r="AW869" s="29"/>
      <c r="AX869" s="29"/>
      <c r="AY869" s="31">
        <f t="shared" si="105"/>
        <v>0</v>
      </c>
      <c r="AZ869" s="30" t="str">
        <f t="shared" si="106"/>
        <v xml:space="preserve"> </v>
      </c>
      <c r="BA869" s="35" t="str">
        <f t="shared" si="107"/>
        <v xml:space="preserve"> </v>
      </c>
      <c r="BB869" s="108"/>
      <c r="BC869" s="108"/>
      <c r="BD869" s="108"/>
      <c r="BE869" s="136" t="str">
        <f t="shared" si="108"/>
        <v/>
      </c>
      <c r="BF869" s="108"/>
      <c r="BG869" s="110"/>
      <c r="BH869" s="110"/>
      <c r="BI869" s="110"/>
      <c r="BJ869" s="137" t="str">
        <f t="shared" si="109"/>
        <v/>
      </c>
      <c r="BK869" s="110"/>
      <c r="BL869" s="108"/>
      <c r="BM869" s="108"/>
      <c r="BN869" s="108"/>
      <c r="BO869" s="135" t="str">
        <f t="shared" si="110"/>
        <v/>
      </c>
      <c r="BP869" s="108"/>
      <c r="BQ869" s="108"/>
      <c r="BR869" s="108"/>
      <c r="BS869" s="108"/>
      <c r="BT869" s="135" t="str">
        <f t="shared" si="111"/>
        <v/>
      </c>
      <c r="BU869" s="108"/>
      <c r="BV869" s="108"/>
      <c r="BW869" s="108"/>
      <c r="BX869" s="108"/>
      <c r="BY869" s="135" t="str">
        <f t="shared" si="112"/>
        <v/>
      </c>
      <c r="BZ869" s="108"/>
    </row>
    <row r="870" spans="1:78" x14ac:dyDescent="0.25">
      <c r="A870" s="27"/>
      <c r="B870" s="27"/>
      <c r="C870" s="27"/>
      <c r="D870" s="27"/>
      <c r="E870" s="28" t="str">
        <f>+IF(C870&lt;&gt;"",VLOOKUP(MID(C870,18,5),NIVELES!$A$133:$B$213,2,0),"")</f>
        <v/>
      </c>
      <c r="F870" s="88"/>
      <c r="G870" s="28" t="str">
        <f>IF(F870&lt;&gt;"",VLOOKUP(F870,NIVELES!$A$246:$C$464,3,0),"")</f>
        <v/>
      </c>
      <c r="H870" s="27"/>
      <c r="I870" s="27"/>
      <c r="J870" s="27"/>
      <c r="K870" s="107"/>
      <c r="L870" s="27"/>
      <c r="M870" s="46"/>
      <c r="N870" s="46"/>
      <c r="O870" s="46"/>
      <c r="P870" s="46"/>
      <c r="Q870" s="46"/>
      <c r="R870" s="46"/>
      <c r="S870" s="46"/>
      <c r="T870" s="46"/>
      <c r="U870" s="46"/>
      <c r="V870" s="46"/>
      <c r="W870" s="46"/>
      <c r="X870" s="46"/>
      <c r="Y870" s="41" t="str">
        <f>IF(A870&lt;&gt;"",IF(D870="DIRECCIÓN_DE_TRANSFERENCIAS","280 0031",VLOOKUP(C870,NIVELES!$A$14:$B$105,2,0)),"")</f>
        <v/>
      </c>
      <c r="Z870" s="106"/>
      <c r="AA870" s="43" t="str">
        <f>+IF(D870&lt;&gt;"",VLOOKUP(D870,NIVELES!$D$19:$H$25,2,0),"")</f>
        <v/>
      </c>
      <c r="AB870" s="28" t="str">
        <f>+IF(D870&lt;&gt;"",VLOOKUP(D870,NIVELES!$D$19:$H$25,3,0),"")</f>
        <v/>
      </c>
      <c r="AC870" s="28" t="str">
        <f>+IF(D870&lt;&gt;"",VLOOKUP(D870,NIVELES!$D$19:$H$25,4,0),"")</f>
        <v/>
      </c>
      <c r="AD870" s="28" t="str">
        <f>+IF(D870&lt;&gt;"",VLOOKUP(D870,NIVELES!$D$19:$H$25,5,0),"")</f>
        <v/>
      </c>
      <c r="AE870" s="44" t="str">
        <f>IF(AF870&lt;&gt;"",VLOOKUP(AF870,NIVELES!$F$495:$G$540,2,0),"")</f>
        <v/>
      </c>
      <c r="AF870" s="27"/>
      <c r="AG870" s="27"/>
      <c r="AH870" s="28" t="str">
        <f>+IF(AG870&lt;&gt;"",VLOOKUP(AG870,NIVELES!$A$800:$B$876,2,0),"")</f>
        <v/>
      </c>
      <c r="AI870" s="27"/>
      <c r="AJ870" s="27"/>
      <c r="AK870" s="28" t="str">
        <f>IF(AJ870&lt;&gt;"",+VLOOKUP(AJ870,NIVELES!$A$890:$B$1237,2,0),"")</f>
        <v/>
      </c>
      <c r="AL870" s="29"/>
      <c r="AM870" s="29"/>
      <c r="AN870" s="29"/>
      <c r="AO870" s="29"/>
      <c r="AP870" s="29"/>
      <c r="AQ870" s="29"/>
      <c r="AR870" s="29"/>
      <c r="AS870" s="29"/>
      <c r="AT870" s="29"/>
      <c r="AU870" s="29"/>
      <c r="AV870" s="29"/>
      <c r="AW870" s="29"/>
      <c r="AX870" s="29"/>
      <c r="AY870" s="31">
        <f t="shared" si="105"/>
        <v>0</v>
      </c>
      <c r="AZ870" s="30" t="str">
        <f t="shared" si="106"/>
        <v xml:space="preserve"> </v>
      </c>
      <c r="BA870" s="35" t="str">
        <f t="shared" si="107"/>
        <v xml:space="preserve"> </v>
      </c>
      <c r="BB870" s="108"/>
      <c r="BC870" s="108"/>
      <c r="BD870" s="108"/>
      <c r="BE870" s="136" t="str">
        <f t="shared" si="108"/>
        <v/>
      </c>
      <c r="BF870" s="108"/>
      <c r="BG870" s="110"/>
      <c r="BH870" s="110"/>
      <c r="BI870" s="110"/>
      <c r="BJ870" s="137" t="str">
        <f t="shared" si="109"/>
        <v/>
      </c>
      <c r="BK870" s="110"/>
      <c r="BL870" s="108"/>
      <c r="BM870" s="108"/>
      <c r="BN870" s="108"/>
      <c r="BO870" s="135" t="str">
        <f t="shared" si="110"/>
        <v/>
      </c>
      <c r="BP870" s="108"/>
      <c r="BQ870" s="108"/>
      <c r="BR870" s="108"/>
      <c r="BS870" s="108"/>
      <c r="BT870" s="135" t="str">
        <f t="shared" si="111"/>
        <v/>
      </c>
      <c r="BU870" s="108"/>
      <c r="BV870" s="108"/>
      <c r="BW870" s="108"/>
      <c r="BX870" s="108"/>
      <c r="BY870" s="135" t="str">
        <f t="shared" si="112"/>
        <v/>
      </c>
      <c r="BZ870" s="108"/>
    </row>
    <row r="871" spans="1:78" x14ac:dyDescent="0.25">
      <c r="A871" s="27"/>
      <c r="B871" s="27"/>
      <c r="C871" s="27"/>
      <c r="D871" s="27"/>
      <c r="E871" s="28" t="str">
        <f>+IF(C871&lt;&gt;"",VLOOKUP(MID(C871,18,5),NIVELES!$A$133:$B$213,2,0),"")</f>
        <v/>
      </c>
      <c r="F871" s="88"/>
      <c r="G871" s="28" t="str">
        <f>IF(F871&lt;&gt;"",VLOOKUP(F871,NIVELES!$A$246:$C$464,3,0),"")</f>
        <v/>
      </c>
      <c r="H871" s="27"/>
      <c r="I871" s="27"/>
      <c r="J871" s="27"/>
      <c r="K871" s="107"/>
      <c r="L871" s="27"/>
      <c r="M871" s="46"/>
      <c r="N871" s="46"/>
      <c r="O871" s="46"/>
      <c r="P871" s="46"/>
      <c r="Q871" s="46"/>
      <c r="R871" s="46"/>
      <c r="S871" s="46"/>
      <c r="T871" s="46"/>
      <c r="U871" s="46"/>
      <c r="V871" s="46"/>
      <c r="W871" s="46"/>
      <c r="X871" s="46"/>
      <c r="Y871" s="41" t="str">
        <f>IF(A871&lt;&gt;"",IF(D871="DIRECCIÓN_DE_TRANSFERENCIAS","280 0031",VLOOKUP(C871,NIVELES!$A$14:$B$105,2,0)),"")</f>
        <v/>
      </c>
      <c r="Z871" s="106"/>
      <c r="AA871" s="43" t="str">
        <f>+IF(D871&lt;&gt;"",VLOOKUP(D871,NIVELES!$D$19:$H$25,2,0),"")</f>
        <v/>
      </c>
      <c r="AB871" s="28" t="str">
        <f>+IF(D871&lt;&gt;"",VLOOKUP(D871,NIVELES!$D$19:$H$25,3,0),"")</f>
        <v/>
      </c>
      <c r="AC871" s="28" t="str">
        <f>+IF(D871&lt;&gt;"",VLOOKUP(D871,NIVELES!$D$19:$H$25,4,0),"")</f>
        <v/>
      </c>
      <c r="AD871" s="28" t="str">
        <f>+IF(D871&lt;&gt;"",VLOOKUP(D871,NIVELES!$D$19:$H$25,5,0),"")</f>
        <v/>
      </c>
      <c r="AE871" s="44" t="str">
        <f>IF(AF871&lt;&gt;"",VLOOKUP(AF871,NIVELES!$F$495:$G$540,2,0),"")</f>
        <v/>
      </c>
      <c r="AF871" s="27"/>
      <c r="AG871" s="27"/>
      <c r="AH871" s="28" t="str">
        <f>+IF(AG871&lt;&gt;"",VLOOKUP(AG871,NIVELES!$A$800:$B$876,2,0),"")</f>
        <v/>
      </c>
      <c r="AI871" s="27"/>
      <c r="AJ871" s="27"/>
      <c r="AK871" s="28" t="str">
        <f>IF(AJ871&lt;&gt;"",+VLOOKUP(AJ871,NIVELES!$A$890:$B$1237,2,0),"")</f>
        <v/>
      </c>
      <c r="AL871" s="29"/>
      <c r="AM871" s="29"/>
      <c r="AN871" s="29"/>
      <c r="AO871" s="29"/>
      <c r="AP871" s="29"/>
      <c r="AQ871" s="29"/>
      <c r="AR871" s="29"/>
      <c r="AS871" s="29"/>
      <c r="AT871" s="29"/>
      <c r="AU871" s="29"/>
      <c r="AV871" s="29"/>
      <c r="AW871" s="29"/>
      <c r="AX871" s="29"/>
      <c r="AY871" s="31">
        <f t="shared" si="105"/>
        <v>0</v>
      </c>
      <c r="AZ871" s="30" t="str">
        <f t="shared" si="106"/>
        <v xml:space="preserve"> </v>
      </c>
      <c r="BA871" s="35" t="str">
        <f t="shared" si="107"/>
        <v xml:space="preserve"> </v>
      </c>
      <c r="BB871" s="108"/>
      <c r="BC871" s="108"/>
      <c r="BD871" s="108"/>
      <c r="BE871" s="136" t="str">
        <f t="shared" si="108"/>
        <v/>
      </c>
      <c r="BF871" s="108"/>
      <c r="BG871" s="110"/>
      <c r="BH871" s="110"/>
      <c r="BI871" s="110"/>
      <c r="BJ871" s="137" t="str">
        <f t="shared" si="109"/>
        <v/>
      </c>
      <c r="BK871" s="110"/>
      <c r="BL871" s="108"/>
      <c r="BM871" s="108"/>
      <c r="BN871" s="108"/>
      <c r="BO871" s="135" t="str">
        <f t="shared" si="110"/>
        <v/>
      </c>
      <c r="BP871" s="108"/>
      <c r="BQ871" s="108"/>
      <c r="BR871" s="108"/>
      <c r="BS871" s="108"/>
      <c r="BT871" s="135" t="str">
        <f t="shared" si="111"/>
        <v/>
      </c>
      <c r="BU871" s="108"/>
      <c r="BV871" s="108"/>
      <c r="BW871" s="108"/>
      <c r="BX871" s="108"/>
      <c r="BY871" s="135" t="str">
        <f t="shared" si="112"/>
        <v/>
      </c>
      <c r="BZ871" s="108"/>
    </row>
    <row r="872" spans="1:78" x14ac:dyDescent="0.25">
      <c r="A872" s="27"/>
      <c r="B872" s="27"/>
      <c r="C872" s="27"/>
      <c r="D872" s="27"/>
      <c r="E872" s="28" t="str">
        <f>+IF(C872&lt;&gt;"",VLOOKUP(MID(C872,18,5),NIVELES!$A$133:$B$213,2,0),"")</f>
        <v/>
      </c>
      <c r="F872" s="88"/>
      <c r="G872" s="28" t="str">
        <f>IF(F872&lt;&gt;"",VLOOKUP(F872,NIVELES!$A$246:$C$464,3,0),"")</f>
        <v/>
      </c>
      <c r="H872" s="27"/>
      <c r="I872" s="27"/>
      <c r="J872" s="27"/>
      <c r="K872" s="107"/>
      <c r="L872" s="27"/>
      <c r="M872" s="46"/>
      <c r="N872" s="46"/>
      <c r="O872" s="46"/>
      <c r="P872" s="46"/>
      <c r="Q872" s="46"/>
      <c r="R872" s="46"/>
      <c r="S872" s="46"/>
      <c r="T872" s="46"/>
      <c r="U872" s="46"/>
      <c r="V872" s="46"/>
      <c r="W872" s="46"/>
      <c r="X872" s="46"/>
      <c r="Y872" s="41" t="str">
        <f>IF(A872&lt;&gt;"",IF(D872="DIRECCIÓN_DE_TRANSFERENCIAS","280 0031",VLOOKUP(C872,NIVELES!$A$14:$B$105,2,0)),"")</f>
        <v/>
      </c>
      <c r="Z872" s="106"/>
      <c r="AA872" s="43" t="str">
        <f>+IF(D872&lt;&gt;"",VLOOKUP(D872,NIVELES!$D$19:$H$25,2,0),"")</f>
        <v/>
      </c>
      <c r="AB872" s="28" t="str">
        <f>+IF(D872&lt;&gt;"",VLOOKUP(D872,NIVELES!$D$19:$H$25,3,0),"")</f>
        <v/>
      </c>
      <c r="AC872" s="28" t="str">
        <f>+IF(D872&lt;&gt;"",VLOOKUP(D872,NIVELES!$D$19:$H$25,4,0),"")</f>
        <v/>
      </c>
      <c r="AD872" s="28" t="str">
        <f>+IF(D872&lt;&gt;"",VLOOKUP(D872,NIVELES!$D$19:$H$25,5,0),"")</f>
        <v/>
      </c>
      <c r="AE872" s="44" t="str">
        <f>IF(AF872&lt;&gt;"",VLOOKUP(AF872,NIVELES!$F$495:$G$540,2,0),"")</f>
        <v/>
      </c>
      <c r="AF872" s="27"/>
      <c r="AG872" s="27"/>
      <c r="AH872" s="28" t="str">
        <f>+IF(AG872&lt;&gt;"",VLOOKUP(AG872,NIVELES!$A$800:$B$876,2,0),"")</f>
        <v/>
      </c>
      <c r="AI872" s="27"/>
      <c r="AJ872" s="27"/>
      <c r="AK872" s="28" t="str">
        <f>IF(AJ872&lt;&gt;"",+VLOOKUP(AJ872,NIVELES!$A$890:$B$1237,2,0),"")</f>
        <v/>
      </c>
      <c r="AL872" s="29"/>
      <c r="AM872" s="29"/>
      <c r="AN872" s="29"/>
      <c r="AO872" s="29"/>
      <c r="AP872" s="29"/>
      <c r="AQ872" s="29"/>
      <c r="AR872" s="29"/>
      <c r="AS872" s="29"/>
      <c r="AT872" s="29"/>
      <c r="AU872" s="29"/>
      <c r="AV872" s="29"/>
      <c r="AW872" s="29"/>
      <c r="AX872" s="29"/>
      <c r="AY872" s="31">
        <f t="shared" si="105"/>
        <v>0</v>
      </c>
      <c r="AZ872" s="30" t="str">
        <f t="shared" si="106"/>
        <v xml:space="preserve"> </v>
      </c>
      <c r="BA872" s="35" t="str">
        <f t="shared" si="107"/>
        <v xml:space="preserve"> </v>
      </c>
      <c r="BB872" s="108"/>
      <c r="BC872" s="108"/>
      <c r="BD872" s="108"/>
      <c r="BE872" s="136" t="str">
        <f t="shared" si="108"/>
        <v/>
      </c>
      <c r="BF872" s="108"/>
      <c r="BG872" s="110"/>
      <c r="BH872" s="110"/>
      <c r="BI872" s="110"/>
      <c r="BJ872" s="137" t="str">
        <f t="shared" si="109"/>
        <v/>
      </c>
      <c r="BK872" s="110"/>
      <c r="BL872" s="108"/>
      <c r="BM872" s="108"/>
      <c r="BN872" s="108"/>
      <c r="BO872" s="135" t="str">
        <f t="shared" si="110"/>
        <v/>
      </c>
      <c r="BP872" s="108"/>
      <c r="BQ872" s="108"/>
      <c r="BR872" s="108"/>
      <c r="BS872" s="108"/>
      <c r="BT872" s="135" t="str">
        <f t="shared" si="111"/>
        <v/>
      </c>
      <c r="BU872" s="108"/>
      <c r="BV872" s="108"/>
      <c r="BW872" s="108"/>
      <c r="BX872" s="108"/>
      <c r="BY872" s="135" t="str">
        <f t="shared" si="112"/>
        <v/>
      </c>
      <c r="BZ872" s="108"/>
    </row>
    <row r="873" spans="1:78" x14ac:dyDescent="0.25">
      <c r="A873" s="27"/>
      <c r="B873" s="27"/>
      <c r="C873" s="27"/>
      <c r="D873" s="27"/>
      <c r="E873" s="28" t="str">
        <f>+IF(C873&lt;&gt;"",VLOOKUP(MID(C873,18,5),NIVELES!$A$133:$B$213,2,0),"")</f>
        <v/>
      </c>
      <c r="F873" s="88"/>
      <c r="G873" s="28" t="str">
        <f>IF(F873&lt;&gt;"",VLOOKUP(F873,NIVELES!$A$246:$C$464,3,0),"")</f>
        <v/>
      </c>
      <c r="H873" s="27"/>
      <c r="I873" s="27"/>
      <c r="J873" s="27"/>
      <c r="K873" s="107"/>
      <c r="L873" s="27"/>
      <c r="M873" s="46"/>
      <c r="N873" s="46"/>
      <c r="O873" s="46"/>
      <c r="P873" s="46"/>
      <c r="Q873" s="46"/>
      <c r="R873" s="46"/>
      <c r="S873" s="46"/>
      <c r="T873" s="46"/>
      <c r="U873" s="46"/>
      <c r="V873" s="46"/>
      <c r="W873" s="46"/>
      <c r="X873" s="46"/>
      <c r="Y873" s="41" t="str">
        <f>IF(A873&lt;&gt;"",IF(D873="DIRECCIÓN_DE_TRANSFERENCIAS","280 0031",VLOOKUP(C873,NIVELES!$A$14:$B$105,2,0)),"")</f>
        <v/>
      </c>
      <c r="Z873" s="106"/>
      <c r="AA873" s="43" t="str">
        <f>+IF(D873&lt;&gt;"",VLOOKUP(D873,NIVELES!$D$19:$H$25,2,0),"")</f>
        <v/>
      </c>
      <c r="AB873" s="28" t="str">
        <f>+IF(D873&lt;&gt;"",VLOOKUP(D873,NIVELES!$D$19:$H$25,3,0),"")</f>
        <v/>
      </c>
      <c r="AC873" s="28" t="str">
        <f>+IF(D873&lt;&gt;"",VLOOKUP(D873,NIVELES!$D$19:$H$25,4,0),"")</f>
        <v/>
      </c>
      <c r="AD873" s="28" t="str">
        <f>+IF(D873&lt;&gt;"",VLOOKUP(D873,NIVELES!$D$19:$H$25,5,0),"")</f>
        <v/>
      </c>
      <c r="AE873" s="44" t="str">
        <f>IF(AF873&lt;&gt;"",VLOOKUP(AF873,NIVELES!$F$495:$G$540,2,0),"")</f>
        <v/>
      </c>
      <c r="AF873" s="27"/>
      <c r="AG873" s="27"/>
      <c r="AH873" s="28" t="str">
        <f>+IF(AG873&lt;&gt;"",VLOOKUP(AG873,NIVELES!$A$800:$B$876,2,0),"")</f>
        <v/>
      </c>
      <c r="AI873" s="27"/>
      <c r="AJ873" s="27"/>
      <c r="AK873" s="28" t="str">
        <f>IF(AJ873&lt;&gt;"",+VLOOKUP(AJ873,NIVELES!$A$890:$B$1237,2,0),"")</f>
        <v/>
      </c>
      <c r="AL873" s="29"/>
      <c r="AM873" s="29"/>
      <c r="AN873" s="29"/>
      <c r="AO873" s="29"/>
      <c r="AP873" s="29"/>
      <c r="AQ873" s="29"/>
      <c r="AR873" s="29"/>
      <c r="AS873" s="29"/>
      <c r="AT873" s="29"/>
      <c r="AU873" s="29"/>
      <c r="AV873" s="29"/>
      <c r="AW873" s="29"/>
      <c r="AX873" s="29"/>
      <c r="AY873" s="31">
        <f t="shared" si="105"/>
        <v>0</v>
      </c>
      <c r="AZ873" s="30" t="str">
        <f t="shared" si="106"/>
        <v xml:space="preserve"> </v>
      </c>
      <c r="BA873" s="35" t="str">
        <f t="shared" si="107"/>
        <v xml:space="preserve"> </v>
      </c>
      <c r="BB873" s="108"/>
      <c r="BC873" s="108"/>
      <c r="BD873" s="108"/>
      <c r="BE873" s="136" t="str">
        <f t="shared" si="108"/>
        <v/>
      </c>
      <c r="BF873" s="108"/>
      <c r="BG873" s="110"/>
      <c r="BH873" s="110"/>
      <c r="BI873" s="110"/>
      <c r="BJ873" s="137" t="str">
        <f t="shared" si="109"/>
        <v/>
      </c>
      <c r="BK873" s="110"/>
      <c r="BL873" s="108"/>
      <c r="BM873" s="108"/>
      <c r="BN873" s="108"/>
      <c r="BO873" s="135" t="str">
        <f t="shared" si="110"/>
        <v/>
      </c>
      <c r="BP873" s="108"/>
      <c r="BQ873" s="108"/>
      <c r="BR873" s="108"/>
      <c r="BS873" s="108"/>
      <c r="BT873" s="135" t="str">
        <f t="shared" si="111"/>
        <v/>
      </c>
      <c r="BU873" s="108"/>
      <c r="BV873" s="108"/>
      <c r="BW873" s="108"/>
      <c r="BX873" s="108"/>
      <c r="BY873" s="135" t="str">
        <f t="shared" si="112"/>
        <v/>
      </c>
      <c r="BZ873" s="108"/>
    </row>
    <row r="874" spans="1:78" x14ac:dyDescent="0.25">
      <c r="A874" s="27"/>
      <c r="B874" s="27"/>
      <c r="C874" s="27"/>
      <c r="D874" s="27"/>
      <c r="E874" s="28" t="str">
        <f>+IF(C874&lt;&gt;"",VLOOKUP(MID(C874,18,5),NIVELES!$A$133:$B$213,2,0),"")</f>
        <v/>
      </c>
      <c r="F874" s="88"/>
      <c r="G874" s="28" t="str">
        <f>IF(F874&lt;&gt;"",VLOOKUP(F874,NIVELES!$A$246:$C$464,3,0),"")</f>
        <v/>
      </c>
      <c r="H874" s="27"/>
      <c r="I874" s="27"/>
      <c r="J874" s="27"/>
      <c r="K874" s="107"/>
      <c r="L874" s="27"/>
      <c r="M874" s="46"/>
      <c r="N874" s="46"/>
      <c r="O874" s="46"/>
      <c r="P874" s="46"/>
      <c r="Q874" s="46"/>
      <c r="R874" s="46"/>
      <c r="S874" s="46"/>
      <c r="T874" s="46"/>
      <c r="U874" s="46"/>
      <c r="V874" s="46"/>
      <c r="W874" s="46"/>
      <c r="X874" s="46"/>
      <c r="Y874" s="41" t="str">
        <f>IF(A874&lt;&gt;"",IF(D874="DIRECCIÓN_DE_TRANSFERENCIAS","280 0031",VLOOKUP(C874,NIVELES!$A$14:$B$105,2,0)),"")</f>
        <v/>
      </c>
      <c r="Z874" s="106"/>
      <c r="AA874" s="43" t="str">
        <f>+IF(D874&lt;&gt;"",VLOOKUP(D874,NIVELES!$D$19:$H$25,2,0),"")</f>
        <v/>
      </c>
      <c r="AB874" s="28" t="str">
        <f>+IF(D874&lt;&gt;"",VLOOKUP(D874,NIVELES!$D$19:$H$25,3,0),"")</f>
        <v/>
      </c>
      <c r="AC874" s="28" t="str">
        <f>+IF(D874&lt;&gt;"",VLOOKUP(D874,NIVELES!$D$19:$H$25,4,0),"")</f>
        <v/>
      </c>
      <c r="AD874" s="28" t="str">
        <f>+IF(D874&lt;&gt;"",VLOOKUP(D874,NIVELES!$D$19:$H$25,5,0),"")</f>
        <v/>
      </c>
      <c r="AE874" s="44" t="str">
        <f>IF(AF874&lt;&gt;"",VLOOKUP(AF874,NIVELES!$F$495:$G$540,2,0),"")</f>
        <v/>
      </c>
      <c r="AF874" s="27"/>
      <c r="AG874" s="27"/>
      <c r="AH874" s="28" t="str">
        <f>+IF(AG874&lt;&gt;"",VLOOKUP(AG874,NIVELES!$A$800:$B$876,2,0),"")</f>
        <v/>
      </c>
      <c r="AI874" s="27"/>
      <c r="AJ874" s="27"/>
      <c r="AK874" s="28" t="str">
        <f>IF(AJ874&lt;&gt;"",+VLOOKUP(AJ874,NIVELES!$A$890:$B$1237,2,0),"")</f>
        <v/>
      </c>
      <c r="AL874" s="29"/>
      <c r="AM874" s="29"/>
      <c r="AN874" s="29"/>
      <c r="AO874" s="29"/>
      <c r="AP874" s="29"/>
      <c r="AQ874" s="29"/>
      <c r="AR874" s="29"/>
      <c r="AS874" s="29"/>
      <c r="AT874" s="29"/>
      <c r="AU874" s="29"/>
      <c r="AV874" s="29"/>
      <c r="AW874" s="29"/>
      <c r="AX874" s="29"/>
      <c r="AY874" s="31">
        <f t="shared" si="105"/>
        <v>0</v>
      </c>
      <c r="AZ874" s="30" t="str">
        <f t="shared" si="106"/>
        <v xml:space="preserve"> </v>
      </c>
      <c r="BA874" s="35" t="str">
        <f t="shared" si="107"/>
        <v xml:space="preserve"> </v>
      </c>
      <c r="BB874" s="108"/>
      <c r="BC874" s="108"/>
      <c r="BD874" s="108"/>
      <c r="BE874" s="136" t="str">
        <f t="shared" si="108"/>
        <v/>
      </c>
      <c r="BF874" s="108"/>
      <c r="BG874" s="110"/>
      <c r="BH874" s="110"/>
      <c r="BI874" s="110"/>
      <c r="BJ874" s="137" t="str">
        <f t="shared" si="109"/>
        <v/>
      </c>
      <c r="BK874" s="110"/>
      <c r="BL874" s="108"/>
      <c r="BM874" s="108"/>
      <c r="BN874" s="108"/>
      <c r="BO874" s="135" t="str">
        <f t="shared" si="110"/>
        <v/>
      </c>
      <c r="BP874" s="108"/>
      <c r="BQ874" s="108"/>
      <c r="BR874" s="108"/>
      <c r="BS874" s="108"/>
      <c r="BT874" s="135" t="str">
        <f t="shared" si="111"/>
        <v/>
      </c>
      <c r="BU874" s="108"/>
      <c r="BV874" s="108"/>
      <c r="BW874" s="108"/>
      <c r="BX874" s="108"/>
      <c r="BY874" s="135" t="str">
        <f t="shared" si="112"/>
        <v/>
      </c>
      <c r="BZ874" s="108"/>
    </row>
    <row r="875" spans="1:78" x14ac:dyDescent="0.25">
      <c r="A875" s="27"/>
      <c r="B875" s="27"/>
      <c r="C875" s="27"/>
      <c r="D875" s="27"/>
      <c r="E875" s="28" t="str">
        <f>+IF(C875&lt;&gt;"",VLOOKUP(MID(C875,18,5),NIVELES!$A$133:$B$213,2,0),"")</f>
        <v/>
      </c>
      <c r="F875" s="88"/>
      <c r="G875" s="28" t="str">
        <f>IF(F875&lt;&gt;"",VLOOKUP(F875,NIVELES!$A$246:$C$464,3,0),"")</f>
        <v/>
      </c>
      <c r="H875" s="27"/>
      <c r="I875" s="27"/>
      <c r="J875" s="27"/>
      <c r="K875" s="107"/>
      <c r="L875" s="27"/>
      <c r="M875" s="46"/>
      <c r="N875" s="46"/>
      <c r="O875" s="46"/>
      <c r="P875" s="46"/>
      <c r="Q875" s="46"/>
      <c r="R875" s="46"/>
      <c r="S875" s="46"/>
      <c r="T875" s="46"/>
      <c r="U875" s="46"/>
      <c r="V875" s="46"/>
      <c r="W875" s="46"/>
      <c r="X875" s="46"/>
      <c r="Y875" s="41" t="str">
        <f>IF(A875&lt;&gt;"",IF(D875="DIRECCIÓN_DE_TRANSFERENCIAS","280 0031",VLOOKUP(C875,NIVELES!$A$14:$B$105,2,0)),"")</f>
        <v/>
      </c>
      <c r="Z875" s="106"/>
      <c r="AA875" s="43" t="str">
        <f>+IF(D875&lt;&gt;"",VLOOKUP(D875,NIVELES!$D$19:$H$25,2,0),"")</f>
        <v/>
      </c>
      <c r="AB875" s="28" t="str">
        <f>+IF(D875&lt;&gt;"",VLOOKUP(D875,NIVELES!$D$19:$H$25,3,0),"")</f>
        <v/>
      </c>
      <c r="AC875" s="28" t="str">
        <f>+IF(D875&lt;&gt;"",VLOOKUP(D875,NIVELES!$D$19:$H$25,4,0),"")</f>
        <v/>
      </c>
      <c r="AD875" s="28" t="str">
        <f>+IF(D875&lt;&gt;"",VLOOKUP(D875,NIVELES!$D$19:$H$25,5,0),"")</f>
        <v/>
      </c>
      <c r="AE875" s="44" t="str">
        <f>IF(AF875&lt;&gt;"",VLOOKUP(AF875,NIVELES!$F$495:$G$540,2,0),"")</f>
        <v/>
      </c>
      <c r="AF875" s="27"/>
      <c r="AG875" s="27"/>
      <c r="AH875" s="28" t="str">
        <f>+IF(AG875&lt;&gt;"",VLOOKUP(AG875,NIVELES!$A$800:$B$876,2,0),"")</f>
        <v/>
      </c>
      <c r="AI875" s="27"/>
      <c r="AJ875" s="27"/>
      <c r="AK875" s="28" t="str">
        <f>IF(AJ875&lt;&gt;"",+VLOOKUP(AJ875,NIVELES!$A$890:$B$1237,2,0),"")</f>
        <v/>
      </c>
      <c r="AL875" s="29"/>
      <c r="AM875" s="29"/>
      <c r="AN875" s="29"/>
      <c r="AO875" s="29"/>
      <c r="AP875" s="29"/>
      <c r="AQ875" s="29"/>
      <c r="AR875" s="29"/>
      <c r="AS875" s="29"/>
      <c r="AT875" s="29"/>
      <c r="AU875" s="29"/>
      <c r="AV875" s="29"/>
      <c r="AW875" s="29"/>
      <c r="AX875" s="29"/>
      <c r="AY875" s="31">
        <f t="shared" si="105"/>
        <v>0</v>
      </c>
      <c r="AZ875" s="30" t="str">
        <f t="shared" si="106"/>
        <v xml:space="preserve"> </v>
      </c>
      <c r="BA875" s="35" t="str">
        <f t="shared" si="107"/>
        <v xml:space="preserve"> </v>
      </c>
      <c r="BB875" s="108"/>
      <c r="BC875" s="108"/>
      <c r="BD875" s="108"/>
      <c r="BE875" s="136" t="str">
        <f t="shared" si="108"/>
        <v/>
      </c>
      <c r="BF875" s="108"/>
      <c r="BG875" s="110"/>
      <c r="BH875" s="110"/>
      <c r="BI875" s="110"/>
      <c r="BJ875" s="137" t="str">
        <f t="shared" si="109"/>
        <v/>
      </c>
      <c r="BK875" s="110"/>
      <c r="BL875" s="108"/>
      <c r="BM875" s="108"/>
      <c r="BN875" s="108"/>
      <c r="BO875" s="135" t="str">
        <f t="shared" si="110"/>
        <v/>
      </c>
      <c r="BP875" s="108"/>
      <c r="BQ875" s="108"/>
      <c r="BR875" s="108"/>
      <c r="BS875" s="108"/>
      <c r="BT875" s="135" t="str">
        <f t="shared" si="111"/>
        <v/>
      </c>
      <c r="BU875" s="108"/>
      <c r="BV875" s="108"/>
      <c r="BW875" s="108"/>
      <c r="BX875" s="108"/>
      <c r="BY875" s="135" t="str">
        <f t="shared" si="112"/>
        <v/>
      </c>
      <c r="BZ875" s="108"/>
    </row>
    <row r="876" spans="1:78" x14ac:dyDescent="0.25">
      <c r="A876" s="27"/>
      <c r="B876" s="27"/>
      <c r="C876" s="27"/>
      <c r="D876" s="27"/>
      <c r="E876" s="28" t="str">
        <f>+IF(C876&lt;&gt;"",VLOOKUP(MID(C876,18,5),NIVELES!$A$133:$B$213,2,0),"")</f>
        <v/>
      </c>
      <c r="F876" s="88"/>
      <c r="G876" s="28" t="str">
        <f>IF(F876&lt;&gt;"",VLOOKUP(F876,NIVELES!$A$246:$C$464,3,0),"")</f>
        <v/>
      </c>
      <c r="H876" s="27"/>
      <c r="I876" s="27"/>
      <c r="J876" s="27"/>
      <c r="K876" s="107"/>
      <c r="L876" s="27"/>
      <c r="M876" s="46"/>
      <c r="N876" s="46"/>
      <c r="O876" s="46"/>
      <c r="P876" s="46"/>
      <c r="Q876" s="46"/>
      <c r="R876" s="46"/>
      <c r="S876" s="46"/>
      <c r="T876" s="46"/>
      <c r="U876" s="46"/>
      <c r="V876" s="46"/>
      <c r="W876" s="46"/>
      <c r="X876" s="46"/>
      <c r="Y876" s="41" t="str">
        <f>IF(A876&lt;&gt;"",IF(D876="DIRECCIÓN_DE_TRANSFERENCIAS","280 0031",VLOOKUP(C876,NIVELES!$A$14:$B$105,2,0)),"")</f>
        <v/>
      </c>
      <c r="Z876" s="106"/>
      <c r="AA876" s="43" t="str">
        <f>+IF(D876&lt;&gt;"",VLOOKUP(D876,NIVELES!$D$19:$H$25,2,0),"")</f>
        <v/>
      </c>
      <c r="AB876" s="28" t="str">
        <f>+IF(D876&lt;&gt;"",VLOOKUP(D876,NIVELES!$D$19:$H$25,3,0),"")</f>
        <v/>
      </c>
      <c r="AC876" s="28" t="str">
        <f>+IF(D876&lt;&gt;"",VLOOKUP(D876,NIVELES!$D$19:$H$25,4,0),"")</f>
        <v/>
      </c>
      <c r="AD876" s="28" t="str">
        <f>+IF(D876&lt;&gt;"",VLOOKUP(D876,NIVELES!$D$19:$H$25,5,0),"")</f>
        <v/>
      </c>
      <c r="AE876" s="44" t="str">
        <f>IF(AF876&lt;&gt;"",VLOOKUP(AF876,NIVELES!$F$495:$G$540,2,0),"")</f>
        <v/>
      </c>
      <c r="AF876" s="27"/>
      <c r="AG876" s="27"/>
      <c r="AH876" s="28" t="str">
        <f>+IF(AG876&lt;&gt;"",VLOOKUP(AG876,NIVELES!$A$800:$B$876,2,0),"")</f>
        <v/>
      </c>
      <c r="AI876" s="27"/>
      <c r="AJ876" s="27"/>
      <c r="AK876" s="28" t="str">
        <f>IF(AJ876&lt;&gt;"",+VLOOKUP(AJ876,NIVELES!$A$890:$B$1237,2,0),"")</f>
        <v/>
      </c>
      <c r="AL876" s="29"/>
      <c r="AM876" s="29"/>
      <c r="AN876" s="29"/>
      <c r="AO876" s="29"/>
      <c r="AP876" s="29"/>
      <c r="AQ876" s="29"/>
      <c r="AR876" s="29"/>
      <c r="AS876" s="29"/>
      <c r="AT876" s="29"/>
      <c r="AU876" s="29"/>
      <c r="AV876" s="29"/>
      <c r="AW876" s="29"/>
      <c r="AX876" s="29"/>
      <c r="AY876" s="31">
        <f t="shared" si="105"/>
        <v>0</v>
      </c>
      <c r="AZ876" s="30" t="str">
        <f t="shared" si="106"/>
        <v xml:space="preserve"> </v>
      </c>
      <c r="BA876" s="35" t="str">
        <f t="shared" si="107"/>
        <v xml:space="preserve"> </v>
      </c>
      <c r="BB876" s="108"/>
      <c r="BC876" s="108"/>
      <c r="BD876" s="108"/>
      <c r="BE876" s="136" t="str">
        <f t="shared" si="108"/>
        <v/>
      </c>
      <c r="BF876" s="108"/>
      <c r="BG876" s="110"/>
      <c r="BH876" s="110"/>
      <c r="BI876" s="110"/>
      <c r="BJ876" s="137" t="str">
        <f t="shared" si="109"/>
        <v/>
      </c>
      <c r="BK876" s="110"/>
      <c r="BL876" s="108"/>
      <c r="BM876" s="108"/>
      <c r="BN876" s="108"/>
      <c r="BO876" s="135" t="str">
        <f t="shared" si="110"/>
        <v/>
      </c>
      <c r="BP876" s="108"/>
      <c r="BQ876" s="108"/>
      <c r="BR876" s="108"/>
      <c r="BS876" s="108"/>
      <c r="BT876" s="135" t="str">
        <f t="shared" si="111"/>
        <v/>
      </c>
      <c r="BU876" s="108"/>
      <c r="BV876" s="108"/>
      <c r="BW876" s="108"/>
      <c r="BX876" s="108"/>
      <c r="BY876" s="135" t="str">
        <f t="shared" si="112"/>
        <v/>
      </c>
      <c r="BZ876" s="108"/>
    </row>
    <row r="877" spans="1:78" x14ac:dyDescent="0.25">
      <c r="A877" s="27"/>
      <c r="B877" s="27"/>
      <c r="C877" s="27"/>
      <c r="D877" s="27"/>
      <c r="E877" s="28" t="str">
        <f>+IF(C877&lt;&gt;"",VLOOKUP(MID(C877,18,5),NIVELES!$A$133:$B$213,2,0),"")</f>
        <v/>
      </c>
      <c r="F877" s="88"/>
      <c r="G877" s="28" t="str">
        <f>IF(F877&lt;&gt;"",VLOOKUP(F877,NIVELES!$A$246:$C$464,3,0),"")</f>
        <v/>
      </c>
      <c r="H877" s="27"/>
      <c r="I877" s="27"/>
      <c r="J877" s="27"/>
      <c r="K877" s="107"/>
      <c r="L877" s="27"/>
      <c r="M877" s="46"/>
      <c r="N877" s="46"/>
      <c r="O877" s="46"/>
      <c r="P877" s="46"/>
      <c r="Q877" s="46"/>
      <c r="R877" s="46"/>
      <c r="S877" s="46"/>
      <c r="T877" s="46"/>
      <c r="U877" s="46"/>
      <c r="V877" s="46"/>
      <c r="W877" s="46"/>
      <c r="X877" s="46"/>
      <c r="Y877" s="41" t="str">
        <f>IF(A877&lt;&gt;"",IF(D877="DIRECCIÓN_DE_TRANSFERENCIAS","280 0031",VLOOKUP(C877,NIVELES!$A$14:$B$105,2,0)),"")</f>
        <v/>
      </c>
      <c r="Z877" s="106"/>
      <c r="AA877" s="43" t="str">
        <f>+IF(D877&lt;&gt;"",VLOOKUP(D877,NIVELES!$D$19:$H$25,2,0),"")</f>
        <v/>
      </c>
      <c r="AB877" s="28" t="str">
        <f>+IF(D877&lt;&gt;"",VLOOKUP(D877,NIVELES!$D$19:$H$25,3,0),"")</f>
        <v/>
      </c>
      <c r="AC877" s="28" t="str">
        <f>+IF(D877&lt;&gt;"",VLOOKUP(D877,NIVELES!$D$19:$H$25,4,0),"")</f>
        <v/>
      </c>
      <c r="AD877" s="28" t="str">
        <f>+IF(D877&lt;&gt;"",VLOOKUP(D877,NIVELES!$D$19:$H$25,5,0),"")</f>
        <v/>
      </c>
      <c r="AE877" s="44" t="str">
        <f>IF(AF877&lt;&gt;"",VLOOKUP(AF877,NIVELES!$F$495:$G$540,2,0),"")</f>
        <v/>
      </c>
      <c r="AF877" s="27"/>
      <c r="AG877" s="27"/>
      <c r="AH877" s="28" t="str">
        <f>+IF(AG877&lt;&gt;"",VLOOKUP(AG877,NIVELES!$A$800:$B$876,2,0),"")</f>
        <v/>
      </c>
      <c r="AI877" s="27"/>
      <c r="AJ877" s="27"/>
      <c r="AK877" s="28" t="str">
        <f>IF(AJ877&lt;&gt;"",+VLOOKUP(AJ877,NIVELES!$A$890:$B$1237,2,0),"")</f>
        <v/>
      </c>
      <c r="AL877" s="29"/>
      <c r="AM877" s="29"/>
      <c r="AN877" s="29"/>
      <c r="AO877" s="29"/>
      <c r="AP877" s="29"/>
      <c r="AQ877" s="29"/>
      <c r="AR877" s="29"/>
      <c r="AS877" s="29"/>
      <c r="AT877" s="29"/>
      <c r="AU877" s="29"/>
      <c r="AV877" s="29"/>
      <c r="AW877" s="29"/>
      <c r="AX877" s="29"/>
      <c r="AY877" s="31">
        <f t="shared" si="105"/>
        <v>0</v>
      </c>
      <c r="AZ877" s="30" t="str">
        <f t="shared" si="106"/>
        <v xml:space="preserve"> </v>
      </c>
      <c r="BA877" s="35" t="str">
        <f t="shared" si="107"/>
        <v xml:space="preserve"> </v>
      </c>
      <c r="BB877" s="108"/>
      <c r="BC877" s="108"/>
      <c r="BD877" s="108"/>
      <c r="BE877" s="136" t="str">
        <f t="shared" si="108"/>
        <v/>
      </c>
      <c r="BF877" s="108"/>
      <c r="BG877" s="110"/>
      <c r="BH877" s="110"/>
      <c r="BI877" s="110"/>
      <c r="BJ877" s="137" t="str">
        <f t="shared" si="109"/>
        <v/>
      </c>
      <c r="BK877" s="110"/>
      <c r="BL877" s="108"/>
      <c r="BM877" s="108"/>
      <c r="BN877" s="108"/>
      <c r="BO877" s="135" t="str">
        <f t="shared" si="110"/>
        <v/>
      </c>
      <c r="BP877" s="108"/>
      <c r="BQ877" s="108"/>
      <c r="BR877" s="108"/>
      <c r="BS877" s="108"/>
      <c r="BT877" s="135" t="str">
        <f t="shared" si="111"/>
        <v/>
      </c>
      <c r="BU877" s="108"/>
      <c r="BV877" s="108"/>
      <c r="BW877" s="108"/>
      <c r="BX877" s="108"/>
      <c r="BY877" s="135" t="str">
        <f t="shared" si="112"/>
        <v/>
      </c>
      <c r="BZ877" s="108"/>
    </row>
    <row r="878" spans="1:78" x14ac:dyDescent="0.25">
      <c r="A878" s="27"/>
      <c r="B878" s="27"/>
      <c r="C878" s="27"/>
      <c r="D878" s="27"/>
      <c r="E878" s="28" t="str">
        <f>+IF(C878&lt;&gt;"",VLOOKUP(MID(C878,18,5),NIVELES!$A$133:$B$213,2,0),"")</f>
        <v/>
      </c>
      <c r="F878" s="88"/>
      <c r="G878" s="28" t="str">
        <f>IF(F878&lt;&gt;"",VLOOKUP(F878,NIVELES!$A$246:$C$464,3,0),"")</f>
        <v/>
      </c>
      <c r="H878" s="27"/>
      <c r="I878" s="27"/>
      <c r="J878" s="27"/>
      <c r="K878" s="107"/>
      <c r="L878" s="27"/>
      <c r="M878" s="46"/>
      <c r="N878" s="46"/>
      <c r="O878" s="46"/>
      <c r="P878" s="46"/>
      <c r="Q878" s="46"/>
      <c r="R878" s="46"/>
      <c r="S878" s="46"/>
      <c r="T878" s="46"/>
      <c r="U878" s="46"/>
      <c r="V878" s="46"/>
      <c r="W878" s="46"/>
      <c r="X878" s="46"/>
      <c r="Y878" s="41" t="str">
        <f>IF(A878&lt;&gt;"",IF(D878="DIRECCIÓN_DE_TRANSFERENCIAS","280 0031",VLOOKUP(C878,NIVELES!$A$14:$B$105,2,0)),"")</f>
        <v/>
      </c>
      <c r="Z878" s="106"/>
      <c r="AA878" s="43" t="str">
        <f>+IF(D878&lt;&gt;"",VLOOKUP(D878,NIVELES!$D$19:$H$25,2,0),"")</f>
        <v/>
      </c>
      <c r="AB878" s="28" t="str">
        <f>+IF(D878&lt;&gt;"",VLOOKUP(D878,NIVELES!$D$19:$H$25,3,0),"")</f>
        <v/>
      </c>
      <c r="AC878" s="28" t="str">
        <f>+IF(D878&lt;&gt;"",VLOOKUP(D878,NIVELES!$D$19:$H$25,4,0),"")</f>
        <v/>
      </c>
      <c r="AD878" s="28" t="str">
        <f>+IF(D878&lt;&gt;"",VLOOKUP(D878,NIVELES!$D$19:$H$25,5,0),"")</f>
        <v/>
      </c>
      <c r="AE878" s="44" t="str">
        <f>IF(AF878&lt;&gt;"",VLOOKUP(AF878,NIVELES!$F$495:$G$540,2,0),"")</f>
        <v/>
      </c>
      <c r="AF878" s="27"/>
      <c r="AG878" s="27"/>
      <c r="AH878" s="28" t="str">
        <f>+IF(AG878&lt;&gt;"",VLOOKUP(AG878,NIVELES!$A$800:$B$876,2,0),"")</f>
        <v/>
      </c>
      <c r="AI878" s="27"/>
      <c r="AJ878" s="27"/>
      <c r="AK878" s="28" t="str">
        <f>IF(AJ878&lt;&gt;"",+VLOOKUP(AJ878,NIVELES!$A$890:$B$1237,2,0),"")</f>
        <v/>
      </c>
      <c r="AL878" s="29"/>
      <c r="AM878" s="29"/>
      <c r="AN878" s="29"/>
      <c r="AO878" s="29"/>
      <c r="AP878" s="29"/>
      <c r="AQ878" s="29"/>
      <c r="AR878" s="29"/>
      <c r="AS878" s="29"/>
      <c r="AT878" s="29"/>
      <c r="AU878" s="29"/>
      <c r="AV878" s="29"/>
      <c r="AW878" s="29"/>
      <c r="AX878" s="29"/>
      <c r="AY878" s="31">
        <f t="shared" si="105"/>
        <v>0</v>
      </c>
      <c r="AZ878" s="30" t="str">
        <f t="shared" si="106"/>
        <v xml:space="preserve"> </v>
      </c>
      <c r="BA878" s="35" t="str">
        <f t="shared" si="107"/>
        <v xml:space="preserve"> </v>
      </c>
      <c r="BB878" s="108"/>
      <c r="BC878" s="108"/>
      <c r="BD878" s="108"/>
      <c r="BE878" s="136" t="str">
        <f t="shared" si="108"/>
        <v/>
      </c>
      <c r="BF878" s="108"/>
      <c r="BG878" s="110"/>
      <c r="BH878" s="110"/>
      <c r="BI878" s="110"/>
      <c r="BJ878" s="137" t="str">
        <f t="shared" si="109"/>
        <v/>
      </c>
      <c r="BK878" s="110"/>
      <c r="BL878" s="108"/>
      <c r="BM878" s="108"/>
      <c r="BN878" s="108"/>
      <c r="BO878" s="135" t="str">
        <f t="shared" si="110"/>
        <v/>
      </c>
      <c r="BP878" s="108"/>
      <c r="BQ878" s="108"/>
      <c r="BR878" s="108"/>
      <c r="BS878" s="108"/>
      <c r="BT878" s="135" t="str">
        <f t="shared" si="111"/>
        <v/>
      </c>
      <c r="BU878" s="108"/>
      <c r="BV878" s="108"/>
      <c r="BW878" s="108"/>
      <c r="BX878" s="108"/>
      <c r="BY878" s="135" t="str">
        <f t="shared" si="112"/>
        <v/>
      </c>
      <c r="BZ878" s="108"/>
    </row>
    <row r="879" spans="1:78" x14ac:dyDescent="0.25">
      <c r="A879" s="27"/>
      <c r="B879" s="27"/>
      <c r="C879" s="27"/>
      <c r="D879" s="27"/>
      <c r="E879" s="28" t="str">
        <f>+IF(C879&lt;&gt;"",VLOOKUP(MID(C879,18,5),NIVELES!$A$133:$B$213,2,0),"")</f>
        <v/>
      </c>
      <c r="F879" s="88"/>
      <c r="G879" s="28" t="str">
        <f>IF(F879&lt;&gt;"",VLOOKUP(F879,NIVELES!$A$246:$C$464,3,0),"")</f>
        <v/>
      </c>
      <c r="H879" s="27"/>
      <c r="I879" s="27"/>
      <c r="J879" s="27"/>
      <c r="K879" s="107"/>
      <c r="L879" s="27"/>
      <c r="M879" s="46"/>
      <c r="N879" s="46"/>
      <c r="O879" s="46"/>
      <c r="P879" s="46"/>
      <c r="Q879" s="46"/>
      <c r="R879" s="46"/>
      <c r="S879" s="46"/>
      <c r="T879" s="46"/>
      <c r="U879" s="46"/>
      <c r="V879" s="46"/>
      <c r="W879" s="46"/>
      <c r="X879" s="46"/>
      <c r="Y879" s="41" t="str">
        <f>IF(A879&lt;&gt;"",IF(D879="DIRECCIÓN_DE_TRANSFERENCIAS","280 0031",VLOOKUP(C879,NIVELES!$A$14:$B$105,2,0)),"")</f>
        <v/>
      </c>
      <c r="Z879" s="106"/>
      <c r="AA879" s="43" t="str">
        <f>+IF(D879&lt;&gt;"",VLOOKUP(D879,NIVELES!$D$19:$H$25,2,0),"")</f>
        <v/>
      </c>
      <c r="AB879" s="28" t="str">
        <f>+IF(D879&lt;&gt;"",VLOOKUP(D879,NIVELES!$D$19:$H$25,3,0),"")</f>
        <v/>
      </c>
      <c r="AC879" s="28" t="str">
        <f>+IF(D879&lt;&gt;"",VLOOKUP(D879,NIVELES!$D$19:$H$25,4,0),"")</f>
        <v/>
      </c>
      <c r="AD879" s="28" t="str">
        <f>+IF(D879&lt;&gt;"",VLOOKUP(D879,NIVELES!$D$19:$H$25,5,0),"")</f>
        <v/>
      </c>
      <c r="AE879" s="44" t="str">
        <f>IF(AF879&lt;&gt;"",VLOOKUP(AF879,NIVELES!$F$495:$G$540,2,0),"")</f>
        <v/>
      </c>
      <c r="AF879" s="27"/>
      <c r="AG879" s="27"/>
      <c r="AH879" s="28" t="str">
        <f>+IF(AG879&lt;&gt;"",VLOOKUP(AG879,NIVELES!$A$800:$B$876,2,0),"")</f>
        <v/>
      </c>
      <c r="AI879" s="27"/>
      <c r="AJ879" s="27"/>
      <c r="AK879" s="28" t="str">
        <f>IF(AJ879&lt;&gt;"",+VLOOKUP(AJ879,NIVELES!$A$890:$B$1237,2,0),"")</f>
        <v/>
      </c>
      <c r="AL879" s="29"/>
      <c r="AM879" s="29"/>
      <c r="AN879" s="29"/>
      <c r="AO879" s="29"/>
      <c r="AP879" s="29"/>
      <c r="AQ879" s="29"/>
      <c r="AR879" s="29"/>
      <c r="AS879" s="29"/>
      <c r="AT879" s="29"/>
      <c r="AU879" s="29"/>
      <c r="AV879" s="29"/>
      <c r="AW879" s="29"/>
      <c r="AX879" s="29"/>
      <c r="AY879" s="31">
        <f t="shared" si="105"/>
        <v>0</v>
      </c>
      <c r="AZ879" s="30" t="str">
        <f t="shared" si="106"/>
        <v xml:space="preserve"> </v>
      </c>
      <c r="BA879" s="35" t="str">
        <f t="shared" si="107"/>
        <v xml:space="preserve"> </v>
      </c>
      <c r="BB879" s="108"/>
      <c r="BC879" s="108"/>
      <c r="BD879" s="108"/>
      <c r="BE879" s="136" t="str">
        <f t="shared" si="108"/>
        <v/>
      </c>
      <c r="BF879" s="108"/>
      <c r="BG879" s="110"/>
      <c r="BH879" s="110"/>
      <c r="BI879" s="110"/>
      <c r="BJ879" s="137" t="str">
        <f t="shared" si="109"/>
        <v/>
      </c>
      <c r="BK879" s="110"/>
      <c r="BL879" s="108"/>
      <c r="BM879" s="108"/>
      <c r="BN879" s="108"/>
      <c r="BO879" s="135" t="str">
        <f t="shared" si="110"/>
        <v/>
      </c>
      <c r="BP879" s="108"/>
      <c r="BQ879" s="108"/>
      <c r="BR879" s="108"/>
      <c r="BS879" s="108"/>
      <c r="BT879" s="135" t="str">
        <f t="shared" si="111"/>
        <v/>
      </c>
      <c r="BU879" s="108"/>
      <c r="BV879" s="108"/>
      <c r="BW879" s="108"/>
      <c r="BX879" s="108"/>
      <c r="BY879" s="135" t="str">
        <f t="shared" si="112"/>
        <v/>
      </c>
      <c r="BZ879" s="108"/>
    </row>
    <row r="880" spans="1:78" x14ac:dyDescent="0.25">
      <c r="A880" s="27"/>
      <c r="B880" s="27"/>
      <c r="C880" s="27"/>
      <c r="D880" s="27"/>
      <c r="E880" s="28" t="str">
        <f>+IF(C880&lt;&gt;"",VLOOKUP(MID(C880,18,5),NIVELES!$A$133:$B$213,2,0),"")</f>
        <v/>
      </c>
      <c r="F880" s="88"/>
      <c r="G880" s="28" t="str">
        <f>IF(F880&lt;&gt;"",VLOOKUP(F880,NIVELES!$A$246:$C$464,3,0),"")</f>
        <v/>
      </c>
      <c r="H880" s="27"/>
      <c r="I880" s="27"/>
      <c r="J880" s="27"/>
      <c r="K880" s="107"/>
      <c r="L880" s="27"/>
      <c r="M880" s="46"/>
      <c r="N880" s="46"/>
      <c r="O880" s="46"/>
      <c r="P880" s="46"/>
      <c r="Q880" s="46"/>
      <c r="R880" s="46"/>
      <c r="S880" s="46"/>
      <c r="T880" s="46"/>
      <c r="U880" s="46"/>
      <c r="V880" s="46"/>
      <c r="W880" s="46"/>
      <c r="X880" s="46"/>
      <c r="Y880" s="41" t="str">
        <f>IF(A880&lt;&gt;"",IF(D880="DIRECCIÓN_DE_TRANSFERENCIAS","280 0031",VLOOKUP(C880,NIVELES!$A$14:$B$105,2,0)),"")</f>
        <v/>
      </c>
      <c r="Z880" s="106"/>
      <c r="AA880" s="43" t="str">
        <f>+IF(D880&lt;&gt;"",VLOOKUP(D880,NIVELES!$D$19:$H$25,2,0),"")</f>
        <v/>
      </c>
      <c r="AB880" s="28" t="str">
        <f>+IF(D880&lt;&gt;"",VLOOKUP(D880,NIVELES!$D$19:$H$25,3,0),"")</f>
        <v/>
      </c>
      <c r="AC880" s="28" t="str">
        <f>+IF(D880&lt;&gt;"",VLOOKUP(D880,NIVELES!$D$19:$H$25,4,0),"")</f>
        <v/>
      </c>
      <c r="AD880" s="28" t="str">
        <f>+IF(D880&lt;&gt;"",VLOOKUP(D880,NIVELES!$D$19:$H$25,5,0),"")</f>
        <v/>
      </c>
      <c r="AE880" s="44" t="str">
        <f>IF(AF880&lt;&gt;"",VLOOKUP(AF880,NIVELES!$F$495:$G$540,2,0),"")</f>
        <v/>
      </c>
      <c r="AF880" s="27"/>
      <c r="AG880" s="27"/>
      <c r="AH880" s="28" t="str">
        <f>+IF(AG880&lt;&gt;"",VLOOKUP(AG880,NIVELES!$A$800:$B$876,2,0),"")</f>
        <v/>
      </c>
      <c r="AI880" s="27"/>
      <c r="AJ880" s="27"/>
      <c r="AK880" s="28" t="str">
        <f>IF(AJ880&lt;&gt;"",+VLOOKUP(AJ880,NIVELES!$A$890:$B$1237,2,0),"")</f>
        <v/>
      </c>
      <c r="AL880" s="29"/>
      <c r="AM880" s="29"/>
      <c r="AN880" s="29"/>
      <c r="AO880" s="29"/>
      <c r="AP880" s="29"/>
      <c r="AQ880" s="29"/>
      <c r="AR880" s="29"/>
      <c r="AS880" s="29"/>
      <c r="AT880" s="29"/>
      <c r="AU880" s="29"/>
      <c r="AV880" s="29"/>
      <c r="AW880" s="29"/>
      <c r="AX880" s="29"/>
      <c r="AY880" s="31">
        <f t="shared" si="105"/>
        <v>0</v>
      </c>
      <c r="AZ880" s="30" t="str">
        <f t="shared" si="106"/>
        <v xml:space="preserve"> </v>
      </c>
      <c r="BA880" s="35" t="str">
        <f t="shared" si="107"/>
        <v xml:space="preserve"> </v>
      </c>
      <c r="BB880" s="108"/>
      <c r="BC880" s="108"/>
      <c r="BD880" s="108"/>
      <c r="BE880" s="136" t="str">
        <f t="shared" si="108"/>
        <v/>
      </c>
      <c r="BF880" s="108"/>
      <c r="BG880" s="110"/>
      <c r="BH880" s="110"/>
      <c r="BI880" s="110"/>
      <c r="BJ880" s="137" t="str">
        <f t="shared" si="109"/>
        <v/>
      </c>
      <c r="BK880" s="110"/>
      <c r="BL880" s="108"/>
      <c r="BM880" s="108"/>
      <c r="BN880" s="108"/>
      <c r="BO880" s="135" t="str">
        <f t="shared" si="110"/>
        <v/>
      </c>
      <c r="BP880" s="108"/>
      <c r="BQ880" s="108"/>
      <c r="BR880" s="108"/>
      <c r="BS880" s="108"/>
      <c r="BT880" s="135" t="str">
        <f t="shared" si="111"/>
        <v/>
      </c>
      <c r="BU880" s="108"/>
      <c r="BV880" s="108"/>
      <c r="BW880" s="108"/>
      <c r="BX880" s="108"/>
      <c r="BY880" s="135" t="str">
        <f t="shared" si="112"/>
        <v/>
      </c>
      <c r="BZ880" s="108"/>
    </row>
    <row r="881" spans="1:78" x14ac:dyDescent="0.25">
      <c r="A881" s="27"/>
      <c r="B881" s="27"/>
      <c r="C881" s="27"/>
      <c r="D881" s="27"/>
      <c r="E881" s="28" t="str">
        <f>+IF(C881&lt;&gt;"",VLOOKUP(MID(C881,18,5),NIVELES!$A$133:$B$213,2,0),"")</f>
        <v/>
      </c>
      <c r="F881" s="88"/>
      <c r="G881" s="28" t="str">
        <f>IF(F881&lt;&gt;"",VLOOKUP(F881,NIVELES!$A$246:$C$464,3,0),"")</f>
        <v/>
      </c>
      <c r="H881" s="27"/>
      <c r="I881" s="27"/>
      <c r="J881" s="27"/>
      <c r="K881" s="107"/>
      <c r="L881" s="27"/>
      <c r="M881" s="46"/>
      <c r="N881" s="46"/>
      <c r="O881" s="46"/>
      <c r="P881" s="46"/>
      <c r="Q881" s="46"/>
      <c r="R881" s="46"/>
      <c r="S881" s="46"/>
      <c r="T881" s="46"/>
      <c r="U881" s="46"/>
      <c r="V881" s="46"/>
      <c r="W881" s="46"/>
      <c r="X881" s="46"/>
      <c r="Y881" s="41" t="str">
        <f>IF(A881&lt;&gt;"",IF(D881="DIRECCIÓN_DE_TRANSFERENCIAS","280 0031",VLOOKUP(C881,NIVELES!$A$14:$B$105,2,0)),"")</f>
        <v/>
      </c>
      <c r="Z881" s="106"/>
      <c r="AA881" s="43" t="str">
        <f>+IF(D881&lt;&gt;"",VLOOKUP(D881,NIVELES!$D$19:$H$25,2,0),"")</f>
        <v/>
      </c>
      <c r="AB881" s="28" t="str">
        <f>+IF(D881&lt;&gt;"",VLOOKUP(D881,NIVELES!$D$19:$H$25,3,0),"")</f>
        <v/>
      </c>
      <c r="AC881" s="28" t="str">
        <f>+IF(D881&lt;&gt;"",VLOOKUP(D881,NIVELES!$D$19:$H$25,4,0),"")</f>
        <v/>
      </c>
      <c r="AD881" s="28" t="str">
        <f>+IF(D881&lt;&gt;"",VLOOKUP(D881,NIVELES!$D$19:$H$25,5,0),"")</f>
        <v/>
      </c>
      <c r="AE881" s="44" t="str">
        <f>IF(AF881&lt;&gt;"",VLOOKUP(AF881,NIVELES!$F$495:$G$540,2,0),"")</f>
        <v/>
      </c>
      <c r="AF881" s="27"/>
      <c r="AG881" s="27"/>
      <c r="AH881" s="28" t="str">
        <f>+IF(AG881&lt;&gt;"",VLOOKUP(AG881,NIVELES!$A$800:$B$876,2,0),"")</f>
        <v/>
      </c>
      <c r="AI881" s="27"/>
      <c r="AJ881" s="27"/>
      <c r="AK881" s="28" t="str">
        <f>IF(AJ881&lt;&gt;"",+VLOOKUP(AJ881,NIVELES!$A$890:$B$1237,2,0),"")</f>
        <v/>
      </c>
      <c r="AL881" s="29"/>
      <c r="AM881" s="29"/>
      <c r="AN881" s="29"/>
      <c r="AO881" s="29"/>
      <c r="AP881" s="29"/>
      <c r="AQ881" s="29"/>
      <c r="AR881" s="29"/>
      <c r="AS881" s="29"/>
      <c r="AT881" s="29"/>
      <c r="AU881" s="29"/>
      <c r="AV881" s="29"/>
      <c r="AW881" s="29"/>
      <c r="AX881" s="29"/>
      <c r="AY881" s="31">
        <f t="shared" si="105"/>
        <v>0</v>
      </c>
      <c r="AZ881" s="30" t="str">
        <f t="shared" si="106"/>
        <v xml:space="preserve"> </v>
      </c>
      <c r="BA881" s="35" t="str">
        <f t="shared" si="107"/>
        <v xml:space="preserve"> </v>
      </c>
      <c r="BB881" s="108"/>
      <c r="BC881" s="108"/>
      <c r="BD881" s="108"/>
      <c r="BE881" s="136" t="str">
        <f t="shared" si="108"/>
        <v/>
      </c>
      <c r="BF881" s="108"/>
      <c r="BG881" s="110"/>
      <c r="BH881" s="110"/>
      <c r="BI881" s="110"/>
      <c r="BJ881" s="137" t="str">
        <f t="shared" si="109"/>
        <v/>
      </c>
      <c r="BK881" s="110"/>
      <c r="BL881" s="108"/>
      <c r="BM881" s="108"/>
      <c r="BN881" s="108"/>
      <c r="BO881" s="135" t="str">
        <f t="shared" si="110"/>
        <v/>
      </c>
      <c r="BP881" s="108"/>
      <c r="BQ881" s="108"/>
      <c r="BR881" s="108"/>
      <c r="BS881" s="108"/>
      <c r="BT881" s="135" t="str">
        <f t="shared" si="111"/>
        <v/>
      </c>
      <c r="BU881" s="108"/>
      <c r="BV881" s="108"/>
      <c r="BW881" s="108"/>
      <c r="BX881" s="108"/>
      <c r="BY881" s="135" t="str">
        <f t="shared" si="112"/>
        <v/>
      </c>
      <c r="BZ881" s="108"/>
    </row>
    <row r="882" spans="1:78" x14ac:dyDescent="0.25">
      <c r="A882" s="27"/>
      <c r="B882" s="27"/>
      <c r="C882" s="27"/>
      <c r="D882" s="27"/>
      <c r="E882" s="28" t="str">
        <f>+IF(C882&lt;&gt;"",VLOOKUP(MID(C882,18,5),NIVELES!$A$133:$B$213,2,0),"")</f>
        <v/>
      </c>
      <c r="F882" s="88"/>
      <c r="G882" s="28" t="str">
        <f>IF(F882&lt;&gt;"",VLOOKUP(F882,NIVELES!$A$246:$C$464,3,0),"")</f>
        <v/>
      </c>
      <c r="H882" s="27"/>
      <c r="I882" s="27"/>
      <c r="J882" s="27"/>
      <c r="K882" s="107"/>
      <c r="L882" s="27"/>
      <c r="M882" s="46"/>
      <c r="N882" s="46"/>
      <c r="O882" s="46"/>
      <c r="P882" s="46"/>
      <c r="Q882" s="46"/>
      <c r="R882" s="46"/>
      <c r="S882" s="46"/>
      <c r="T882" s="46"/>
      <c r="U882" s="46"/>
      <c r="V882" s="46"/>
      <c r="W882" s="46"/>
      <c r="X882" s="46"/>
      <c r="Y882" s="41" t="str">
        <f>IF(A882&lt;&gt;"",IF(D882="DIRECCIÓN_DE_TRANSFERENCIAS","280 0031",VLOOKUP(C882,NIVELES!$A$14:$B$105,2,0)),"")</f>
        <v/>
      </c>
      <c r="Z882" s="106"/>
      <c r="AA882" s="43" t="str">
        <f>+IF(D882&lt;&gt;"",VLOOKUP(D882,NIVELES!$D$19:$H$25,2,0),"")</f>
        <v/>
      </c>
      <c r="AB882" s="28" t="str">
        <f>+IF(D882&lt;&gt;"",VLOOKUP(D882,NIVELES!$D$19:$H$25,3,0),"")</f>
        <v/>
      </c>
      <c r="AC882" s="28" t="str">
        <f>+IF(D882&lt;&gt;"",VLOOKUP(D882,NIVELES!$D$19:$H$25,4,0),"")</f>
        <v/>
      </c>
      <c r="AD882" s="28" t="str">
        <f>+IF(D882&lt;&gt;"",VLOOKUP(D882,NIVELES!$D$19:$H$25,5,0),"")</f>
        <v/>
      </c>
      <c r="AE882" s="44" t="str">
        <f>IF(AF882&lt;&gt;"",VLOOKUP(AF882,NIVELES!$F$495:$G$540,2,0),"")</f>
        <v/>
      </c>
      <c r="AF882" s="27"/>
      <c r="AG882" s="27"/>
      <c r="AH882" s="28" t="str">
        <f>+IF(AG882&lt;&gt;"",VLOOKUP(AG882,NIVELES!$A$800:$B$876,2,0),"")</f>
        <v/>
      </c>
      <c r="AI882" s="27"/>
      <c r="AJ882" s="27"/>
      <c r="AK882" s="28" t="str">
        <f>IF(AJ882&lt;&gt;"",+VLOOKUP(AJ882,NIVELES!$A$890:$B$1237,2,0),"")</f>
        <v/>
      </c>
      <c r="AL882" s="29"/>
      <c r="AM882" s="29"/>
      <c r="AN882" s="29"/>
      <c r="AO882" s="29"/>
      <c r="AP882" s="29"/>
      <c r="AQ882" s="29"/>
      <c r="AR882" s="29"/>
      <c r="AS882" s="29"/>
      <c r="AT882" s="29"/>
      <c r="AU882" s="29"/>
      <c r="AV882" s="29"/>
      <c r="AW882" s="29"/>
      <c r="AX882" s="29"/>
      <c r="AY882" s="31">
        <f t="shared" si="105"/>
        <v>0</v>
      </c>
      <c r="AZ882" s="30" t="str">
        <f t="shared" si="106"/>
        <v xml:space="preserve"> </v>
      </c>
      <c r="BA882" s="35" t="str">
        <f t="shared" si="107"/>
        <v xml:space="preserve"> </v>
      </c>
      <c r="BB882" s="108"/>
      <c r="BC882" s="108"/>
      <c r="BD882" s="108"/>
      <c r="BE882" s="136" t="str">
        <f t="shared" si="108"/>
        <v/>
      </c>
      <c r="BF882" s="108"/>
      <c r="BG882" s="110"/>
      <c r="BH882" s="110"/>
      <c r="BI882" s="110"/>
      <c r="BJ882" s="137" t="str">
        <f t="shared" si="109"/>
        <v/>
      </c>
      <c r="BK882" s="110"/>
      <c r="BL882" s="108"/>
      <c r="BM882" s="108"/>
      <c r="BN882" s="108"/>
      <c r="BO882" s="135" t="str">
        <f t="shared" si="110"/>
        <v/>
      </c>
      <c r="BP882" s="108"/>
      <c r="BQ882" s="108"/>
      <c r="BR882" s="108"/>
      <c r="BS882" s="108"/>
      <c r="BT882" s="135" t="str">
        <f t="shared" si="111"/>
        <v/>
      </c>
      <c r="BU882" s="108"/>
      <c r="BV882" s="108"/>
      <c r="BW882" s="108"/>
      <c r="BX882" s="108"/>
      <c r="BY882" s="135" t="str">
        <f t="shared" si="112"/>
        <v/>
      </c>
      <c r="BZ882" s="108"/>
    </row>
    <row r="883" spans="1:78" x14ac:dyDescent="0.25">
      <c r="A883" s="27"/>
      <c r="B883" s="27"/>
      <c r="C883" s="27"/>
      <c r="D883" s="27"/>
      <c r="E883" s="28" t="str">
        <f>+IF(C883&lt;&gt;"",VLOOKUP(MID(C883,18,5),NIVELES!$A$133:$B$213,2,0),"")</f>
        <v/>
      </c>
      <c r="F883" s="88"/>
      <c r="G883" s="28" t="str">
        <f>IF(F883&lt;&gt;"",VLOOKUP(F883,NIVELES!$A$246:$C$464,3,0),"")</f>
        <v/>
      </c>
      <c r="H883" s="27"/>
      <c r="I883" s="27"/>
      <c r="J883" s="27"/>
      <c r="K883" s="107"/>
      <c r="L883" s="27"/>
      <c r="M883" s="46"/>
      <c r="N883" s="46"/>
      <c r="O883" s="46"/>
      <c r="P883" s="46"/>
      <c r="Q883" s="46"/>
      <c r="R883" s="46"/>
      <c r="S883" s="46"/>
      <c r="T883" s="46"/>
      <c r="U883" s="46"/>
      <c r="V883" s="46"/>
      <c r="W883" s="46"/>
      <c r="X883" s="46"/>
      <c r="Y883" s="41" t="str">
        <f>IF(A883&lt;&gt;"",IF(D883="DIRECCIÓN_DE_TRANSFERENCIAS","280 0031",VLOOKUP(C883,NIVELES!$A$14:$B$105,2,0)),"")</f>
        <v/>
      </c>
      <c r="Z883" s="106"/>
      <c r="AA883" s="43" t="str">
        <f>+IF(D883&lt;&gt;"",VLOOKUP(D883,NIVELES!$D$19:$H$25,2,0),"")</f>
        <v/>
      </c>
      <c r="AB883" s="28" t="str">
        <f>+IF(D883&lt;&gt;"",VLOOKUP(D883,NIVELES!$D$19:$H$25,3,0),"")</f>
        <v/>
      </c>
      <c r="AC883" s="28" t="str">
        <f>+IF(D883&lt;&gt;"",VLOOKUP(D883,NIVELES!$D$19:$H$25,4,0),"")</f>
        <v/>
      </c>
      <c r="AD883" s="28" t="str">
        <f>+IF(D883&lt;&gt;"",VLOOKUP(D883,NIVELES!$D$19:$H$25,5,0),"")</f>
        <v/>
      </c>
      <c r="AE883" s="44" t="str">
        <f>IF(AF883&lt;&gt;"",VLOOKUP(AF883,NIVELES!$F$495:$G$540,2,0),"")</f>
        <v/>
      </c>
      <c r="AF883" s="27"/>
      <c r="AG883" s="27"/>
      <c r="AH883" s="28" t="str">
        <f>+IF(AG883&lt;&gt;"",VLOOKUP(AG883,NIVELES!$A$800:$B$876,2,0),"")</f>
        <v/>
      </c>
      <c r="AI883" s="27"/>
      <c r="AJ883" s="27"/>
      <c r="AK883" s="28" t="str">
        <f>IF(AJ883&lt;&gt;"",+VLOOKUP(AJ883,NIVELES!$A$890:$B$1237,2,0),"")</f>
        <v/>
      </c>
      <c r="AL883" s="29"/>
      <c r="AM883" s="29"/>
      <c r="AN883" s="29"/>
      <c r="AO883" s="29"/>
      <c r="AP883" s="29"/>
      <c r="AQ883" s="29"/>
      <c r="AR883" s="29"/>
      <c r="AS883" s="29"/>
      <c r="AT883" s="29"/>
      <c r="AU883" s="29"/>
      <c r="AV883" s="29"/>
      <c r="AW883" s="29"/>
      <c r="AX883" s="29"/>
      <c r="AY883" s="31">
        <f t="shared" si="105"/>
        <v>0</v>
      </c>
      <c r="AZ883" s="30" t="str">
        <f t="shared" si="106"/>
        <v xml:space="preserve"> </v>
      </c>
      <c r="BA883" s="35" t="str">
        <f t="shared" si="107"/>
        <v xml:space="preserve"> </v>
      </c>
      <c r="BB883" s="108"/>
      <c r="BC883" s="108"/>
      <c r="BD883" s="108"/>
      <c r="BE883" s="136" t="str">
        <f t="shared" si="108"/>
        <v/>
      </c>
      <c r="BF883" s="108"/>
      <c r="BG883" s="110"/>
      <c r="BH883" s="110"/>
      <c r="BI883" s="110"/>
      <c r="BJ883" s="137" t="str">
        <f t="shared" si="109"/>
        <v/>
      </c>
      <c r="BK883" s="110"/>
      <c r="BL883" s="108"/>
      <c r="BM883" s="108"/>
      <c r="BN883" s="108"/>
      <c r="BO883" s="135" t="str">
        <f t="shared" si="110"/>
        <v/>
      </c>
      <c r="BP883" s="108"/>
      <c r="BQ883" s="108"/>
      <c r="BR883" s="108"/>
      <c r="BS883" s="108"/>
      <c r="BT883" s="135" t="str">
        <f t="shared" si="111"/>
        <v/>
      </c>
      <c r="BU883" s="108"/>
      <c r="BV883" s="108"/>
      <c r="BW883" s="108"/>
      <c r="BX883" s="108"/>
      <c r="BY883" s="135" t="str">
        <f t="shared" si="112"/>
        <v/>
      </c>
      <c r="BZ883" s="108"/>
    </row>
    <row r="884" spans="1:78" x14ac:dyDescent="0.25">
      <c r="A884" s="27"/>
      <c r="B884" s="27"/>
      <c r="C884" s="27"/>
      <c r="D884" s="27"/>
      <c r="E884" s="28" t="str">
        <f>+IF(C884&lt;&gt;"",VLOOKUP(MID(C884,18,5),NIVELES!$A$133:$B$213,2,0),"")</f>
        <v/>
      </c>
      <c r="F884" s="88"/>
      <c r="G884" s="28" t="str">
        <f>IF(F884&lt;&gt;"",VLOOKUP(F884,NIVELES!$A$246:$C$464,3,0),"")</f>
        <v/>
      </c>
      <c r="H884" s="27"/>
      <c r="I884" s="27"/>
      <c r="J884" s="27"/>
      <c r="K884" s="107"/>
      <c r="L884" s="27"/>
      <c r="M884" s="46"/>
      <c r="N884" s="46"/>
      <c r="O884" s="46"/>
      <c r="P884" s="46"/>
      <c r="Q884" s="46"/>
      <c r="R884" s="46"/>
      <c r="S884" s="46"/>
      <c r="T884" s="46"/>
      <c r="U884" s="46"/>
      <c r="V884" s="46"/>
      <c r="W884" s="46"/>
      <c r="X884" s="46"/>
      <c r="Y884" s="41" t="str">
        <f>IF(A884&lt;&gt;"",IF(D884="DIRECCIÓN_DE_TRANSFERENCIAS","280 0031",VLOOKUP(C884,NIVELES!$A$14:$B$105,2,0)),"")</f>
        <v/>
      </c>
      <c r="Z884" s="106"/>
      <c r="AA884" s="43" t="str">
        <f>+IF(D884&lt;&gt;"",VLOOKUP(D884,NIVELES!$D$19:$H$25,2,0),"")</f>
        <v/>
      </c>
      <c r="AB884" s="28" t="str">
        <f>+IF(D884&lt;&gt;"",VLOOKUP(D884,NIVELES!$D$19:$H$25,3,0),"")</f>
        <v/>
      </c>
      <c r="AC884" s="28" t="str">
        <f>+IF(D884&lt;&gt;"",VLOOKUP(D884,NIVELES!$D$19:$H$25,4,0),"")</f>
        <v/>
      </c>
      <c r="AD884" s="28" t="str">
        <f>+IF(D884&lt;&gt;"",VLOOKUP(D884,NIVELES!$D$19:$H$25,5,0),"")</f>
        <v/>
      </c>
      <c r="AE884" s="44" t="str">
        <f>IF(AF884&lt;&gt;"",VLOOKUP(AF884,NIVELES!$F$495:$G$540,2,0),"")</f>
        <v/>
      </c>
      <c r="AF884" s="27"/>
      <c r="AG884" s="27"/>
      <c r="AH884" s="28" t="str">
        <f>+IF(AG884&lt;&gt;"",VLOOKUP(AG884,NIVELES!$A$800:$B$876,2,0),"")</f>
        <v/>
      </c>
      <c r="AI884" s="27"/>
      <c r="AJ884" s="27"/>
      <c r="AK884" s="28" t="str">
        <f>IF(AJ884&lt;&gt;"",+VLOOKUP(AJ884,NIVELES!$A$890:$B$1237,2,0),"")</f>
        <v/>
      </c>
      <c r="AL884" s="29"/>
      <c r="AM884" s="29"/>
      <c r="AN884" s="29"/>
      <c r="AO884" s="29"/>
      <c r="AP884" s="29"/>
      <c r="AQ884" s="29"/>
      <c r="AR884" s="29"/>
      <c r="AS884" s="29"/>
      <c r="AT884" s="29"/>
      <c r="AU884" s="29"/>
      <c r="AV884" s="29"/>
      <c r="AW884" s="29"/>
      <c r="AX884" s="29"/>
      <c r="AY884" s="31">
        <f t="shared" si="105"/>
        <v>0</v>
      </c>
      <c r="AZ884" s="30" t="str">
        <f t="shared" si="106"/>
        <v xml:space="preserve"> </v>
      </c>
      <c r="BA884" s="35" t="str">
        <f t="shared" si="107"/>
        <v xml:space="preserve"> </v>
      </c>
      <c r="BB884" s="108"/>
      <c r="BC884" s="108"/>
      <c r="BD884" s="108"/>
      <c r="BE884" s="136" t="str">
        <f t="shared" si="108"/>
        <v/>
      </c>
      <c r="BF884" s="108"/>
      <c r="BG884" s="110"/>
      <c r="BH884" s="110"/>
      <c r="BI884" s="110"/>
      <c r="BJ884" s="137" t="str">
        <f t="shared" si="109"/>
        <v/>
      </c>
      <c r="BK884" s="110"/>
      <c r="BL884" s="108"/>
      <c r="BM884" s="108"/>
      <c r="BN884" s="108"/>
      <c r="BO884" s="135" t="str">
        <f t="shared" si="110"/>
        <v/>
      </c>
      <c r="BP884" s="108"/>
      <c r="BQ884" s="108"/>
      <c r="BR884" s="108"/>
      <c r="BS884" s="108"/>
      <c r="BT884" s="135" t="str">
        <f t="shared" si="111"/>
        <v/>
      </c>
      <c r="BU884" s="108"/>
      <c r="BV884" s="108"/>
      <c r="BW884" s="108"/>
      <c r="BX884" s="108"/>
      <c r="BY884" s="135" t="str">
        <f t="shared" si="112"/>
        <v/>
      </c>
      <c r="BZ884" s="108"/>
    </row>
    <row r="885" spans="1:78" x14ac:dyDescent="0.25">
      <c r="A885" s="27"/>
      <c r="B885" s="27"/>
      <c r="C885" s="27"/>
      <c r="D885" s="27"/>
      <c r="E885" s="28" t="str">
        <f>+IF(C885&lt;&gt;"",VLOOKUP(MID(C885,18,5),NIVELES!$A$133:$B$213,2,0),"")</f>
        <v/>
      </c>
      <c r="F885" s="88"/>
      <c r="G885" s="28" t="str">
        <f>IF(F885&lt;&gt;"",VLOOKUP(F885,NIVELES!$A$246:$C$464,3,0),"")</f>
        <v/>
      </c>
      <c r="H885" s="27"/>
      <c r="I885" s="27"/>
      <c r="J885" s="27"/>
      <c r="K885" s="107"/>
      <c r="L885" s="27"/>
      <c r="M885" s="46"/>
      <c r="N885" s="46"/>
      <c r="O885" s="46"/>
      <c r="P885" s="46"/>
      <c r="Q885" s="46"/>
      <c r="R885" s="46"/>
      <c r="S885" s="46"/>
      <c r="T885" s="46"/>
      <c r="U885" s="46"/>
      <c r="V885" s="46"/>
      <c r="W885" s="46"/>
      <c r="X885" s="46"/>
      <c r="Y885" s="41" t="str">
        <f>IF(A885&lt;&gt;"",IF(D885="DIRECCIÓN_DE_TRANSFERENCIAS","280 0031",VLOOKUP(C885,NIVELES!$A$14:$B$105,2,0)),"")</f>
        <v/>
      </c>
      <c r="Z885" s="106"/>
      <c r="AA885" s="43" t="str">
        <f>+IF(D885&lt;&gt;"",VLOOKUP(D885,NIVELES!$D$19:$H$25,2,0),"")</f>
        <v/>
      </c>
      <c r="AB885" s="28" t="str">
        <f>+IF(D885&lt;&gt;"",VLOOKUP(D885,NIVELES!$D$19:$H$25,3,0),"")</f>
        <v/>
      </c>
      <c r="AC885" s="28" t="str">
        <f>+IF(D885&lt;&gt;"",VLOOKUP(D885,NIVELES!$D$19:$H$25,4,0),"")</f>
        <v/>
      </c>
      <c r="AD885" s="28" t="str">
        <f>+IF(D885&lt;&gt;"",VLOOKUP(D885,NIVELES!$D$19:$H$25,5,0),"")</f>
        <v/>
      </c>
      <c r="AE885" s="44" t="str">
        <f>IF(AF885&lt;&gt;"",VLOOKUP(AF885,NIVELES!$F$495:$G$540,2,0),"")</f>
        <v/>
      </c>
      <c r="AF885" s="27"/>
      <c r="AG885" s="27"/>
      <c r="AH885" s="28" t="str">
        <f>+IF(AG885&lt;&gt;"",VLOOKUP(AG885,NIVELES!$A$800:$B$876,2,0),"")</f>
        <v/>
      </c>
      <c r="AI885" s="27"/>
      <c r="AJ885" s="27"/>
      <c r="AK885" s="28" t="str">
        <f>IF(AJ885&lt;&gt;"",+VLOOKUP(AJ885,NIVELES!$A$890:$B$1237,2,0),"")</f>
        <v/>
      </c>
      <c r="AL885" s="29"/>
      <c r="AM885" s="29"/>
      <c r="AN885" s="29"/>
      <c r="AO885" s="29"/>
      <c r="AP885" s="29"/>
      <c r="AQ885" s="29"/>
      <c r="AR885" s="29"/>
      <c r="AS885" s="29"/>
      <c r="AT885" s="29"/>
      <c r="AU885" s="29"/>
      <c r="AV885" s="29"/>
      <c r="AW885" s="29"/>
      <c r="AX885" s="29"/>
      <c r="AY885" s="31">
        <f t="shared" si="105"/>
        <v>0</v>
      </c>
      <c r="AZ885" s="30" t="str">
        <f t="shared" si="106"/>
        <v xml:space="preserve"> </v>
      </c>
      <c r="BA885" s="35" t="str">
        <f t="shared" si="107"/>
        <v xml:space="preserve"> </v>
      </c>
      <c r="BB885" s="108"/>
      <c r="BC885" s="108"/>
      <c r="BD885" s="108"/>
      <c r="BE885" s="136" t="str">
        <f t="shared" si="108"/>
        <v/>
      </c>
      <c r="BF885" s="108"/>
      <c r="BG885" s="110"/>
      <c r="BH885" s="110"/>
      <c r="BI885" s="110"/>
      <c r="BJ885" s="137" t="str">
        <f t="shared" si="109"/>
        <v/>
      </c>
      <c r="BK885" s="110"/>
      <c r="BL885" s="108"/>
      <c r="BM885" s="108"/>
      <c r="BN885" s="108"/>
      <c r="BO885" s="135" t="str">
        <f t="shared" si="110"/>
        <v/>
      </c>
      <c r="BP885" s="108"/>
      <c r="BQ885" s="108"/>
      <c r="BR885" s="108"/>
      <c r="BS885" s="108"/>
      <c r="BT885" s="135" t="str">
        <f t="shared" si="111"/>
        <v/>
      </c>
      <c r="BU885" s="108"/>
      <c r="BV885" s="108"/>
      <c r="BW885" s="108"/>
      <c r="BX885" s="108"/>
      <c r="BY885" s="135" t="str">
        <f t="shared" si="112"/>
        <v/>
      </c>
      <c r="BZ885" s="108"/>
    </row>
    <row r="886" spans="1:78" x14ac:dyDescent="0.25">
      <c r="A886" s="27"/>
      <c r="B886" s="27"/>
      <c r="C886" s="27"/>
      <c r="D886" s="27"/>
      <c r="E886" s="28" t="str">
        <f>+IF(C886&lt;&gt;"",VLOOKUP(MID(C886,18,5),NIVELES!$A$133:$B$213,2,0),"")</f>
        <v/>
      </c>
      <c r="F886" s="88"/>
      <c r="G886" s="28" t="str">
        <f>IF(F886&lt;&gt;"",VLOOKUP(F886,NIVELES!$A$246:$C$464,3,0),"")</f>
        <v/>
      </c>
      <c r="H886" s="27"/>
      <c r="I886" s="27"/>
      <c r="J886" s="27"/>
      <c r="K886" s="107"/>
      <c r="L886" s="27"/>
      <c r="M886" s="46"/>
      <c r="N886" s="46"/>
      <c r="O886" s="46"/>
      <c r="P886" s="46"/>
      <c r="Q886" s="46"/>
      <c r="R886" s="46"/>
      <c r="S886" s="46"/>
      <c r="T886" s="46"/>
      <c r="U886" s="46"/>
      <c r="V886" s="46"/>
      <c r="W886" s="46"/>
      <c r="X886" s="46"/>
      <c r="Y886" s="41" t="str">
        <f>IF(A886&lt;&gt;"",IF(D886="DIRECCIÓN_DE_TRANSFERENCIAS","280 0031",VLOOKUP(C886,NIVELES!$A$14:$B$105,2,0)),"")</f>
        <v/>
      </c>
      <c r="Z886" s="106"/>
      <c r="AA886" s="43" t="str">
        <f>+IF(D886&lt;&gt;"",VLOOKUP(D886,NIVELES!$D$19:$H$25,2,0),"")</f>
        <v/>
      </c>
      <c r="AB886" s="28" t="str">
        <f>+IF(D886&lt;&gt;"",VLOOKUP(D886,NIVELES!$D$19:$H$25,3,0),"")</f>
        <v/>
      </c>
      <c r="AC886" s="28" t="str">
        <f>+IF(D886&lt;&gt;"",VLOOKUP(D886,NIVELES!$D$19:$H$25,4,0),"")</f>
        <v/>
      </c>
      <c r="AD886" s="28" t="str">
        <f>+IF(D886&lt;&gt;"",VLOOKUP(D886,NIVELES!$D$19:$H$25,5,0),"")</f>
        <v/>
      </c>
      <c r="AE886" s="44" t="str">
        <f>IF(AF886&lt;&gt;"",VLOOKUP(AF886,NIVELES!$F$495:$G$540,2,0),"")</f>
        <v/>
      </c>
      <c r="AF886" s="27"/>
      <c r="AG886" s="27"/>
      <c r="AH886" s="28" t="str">
        <f>+IF(AG886&lt;&gt;"",VLOOKUP(AG886,NIVELES!$A$800:$B$876,2,0),"")</f>
        <v/>
      </c>
      <c r="AI886" s="27"/>
      <c r="AJ886" s="27"/>
      <c r="AK886" s="28" t="str">
        <f>IF(AJ886&lt;&gt;"",+VLOOKUP(AJ886,NIVELES!$A$890:$B$1237,2,0),"")</f>
        <v/>
      </c>
      <c r="AL886" s="29"/>
      <c r="AM886" s="29"/>
      <c r="AN886" s="29"/>
      <c r="AO886" s="29"/>
      <c r="AP886" s="29"/>
      <c r="AQ886" s="29"/>
      <c r="AR886" s="29"/>
      <c r="AS886" s="29"/>
      <c r="AT886" s="29"/>
      <c r="AU886" s="29"/>
      <c r="AV886" s="29"/>
      <c r="AW886" s="29"/>
      <c r="AX886" s="29"/>
      <c r="AY886" s="31">
        <f t="shared" si="105"/>
        <v>0</v>
      </c>
      <c r="AZ886" s="30" t="str">
        <f t="shared" si="106"/>
        <v xml:space="preserve"> </v>
      </c>
      <c r="BA886" s="35" t="str">
        <f t="shared" si="107"/>
        <v xml:space="preserve"> </v>
      </c>
      <c r="BB886" s="108"/>
      <c r="BC886" s="108"/>
      <c r="BD886" s="108"/>
      <c r="BE886" s="136" t="str">
        <f t="shared" si="108"/>
        <v/>
      </c>
      <c r="BF886" s="108"/>
      <c r="BG886" s="110"/>
      <c r="BH886" s="110"/>
      <c r="BI886" s="110"/>
      <c r="BJ886" s="137" t="str">
        <f t="shared" si="109"/>
        <v/>
      </c>
      <c r="BK886" s="110"/>
      <c r="BL886" s="108"/>
      <c r="BM886" s="108"/>
      <c r="BN886" s="108"/>
      <c r="BO886" s="135" t="str">
        <f t="shared" si="110"/>
        <v/>
      </c>
      <c r="BP886" s="108"/>
      <c r="BQ886" s="108"/>
      <c r="BR886" s="108"/>
      <c r="BS886" s="108"/>
      <c r="BT886" s="135" t="str">
        <f t="shared" si="111"/>
        <v/>
      </c>
      <c r="BU886" s="108"/>
      <c r="BV886" s="108"/>
      <c r="BW886" s="108"/>
      <c r="BX886" s="108"/>
      <c r="BY886" s="135" t="str">
        <f t="shared" si="112"/>
        <v/>
      </c>
      <c r="BZ886" s="108"/>
    </row>
    <row r="887" spans="1:78" x14ac:dyDescent="0.25">
      <c r="A887" s="27"/>
      <c r="B887" s="27"/>
      <c r="C887" s="27"/>
      <c r="D887" s="27"/>
      <c r="E887" s="28" t="str">
        <f>+IF(C887&lt;&gt;"",VLOOKUP(MID(C887,18,5),NIVELES!$A$133:$B$213,2,0),"")</f>
        <v/>
      </c>
      <c r="F887" s="88"/>
      <c r="G887" s="28" t="str">
        <f>IF(F887&lt;&gt;"",VLOOKUP(F887,NIVELES!$A$246:$C$464,3,0),"")</f>
        <v/>
      </c>
      <c r="H887" s="27"/>
      <c r="I887" s="27"/>
      <c r="J887" s="27"/>
      <c r="K887" s="107"/>
      <c r="L887" s="27"/>
      <c r="M887" s="46"/>
      <c r="N887" s="46"/>
      <c r="O887" s="46"/>
      <c r="P887" s="46"/>
      <c r="Q887" s="46"/>
      <c r="R887" s="46"/>
      <c r="S887" s="46"/>
      <c r="T887" s="46"/>
      <c r="U887" s="46"/>
      <c r="V887" s="46"/>
      <c r="W887" s="46"/>
      <c r="X887" s="46"/>
      <c r="Y887" s="41" t="str">
        <f>IF(A887&lt;&gt;"",IF(D887="DIRECCIÓN_DE_TRANSFERENCIAS","280 0031",VLOOKUP(C887,NIVELES!$A$14:$B$105,2,0)),"")</f>
        <v/>
      </c>
      <c r="Z887" s="106"/>
      <c r="AA887" s="43" t="str">
        <f>+IF(D887&lt;&gt;"",VLOOKUP(D887,NIVELES!$D$19:$H$25,2,0),"")</f>
        <v/>
      </c>
      <c r="AB887" s="28" t="str">
        <f>+IF(D887&lt;&gt;"",VLOOKUP(D887,NIVELES!$D$19:$H$25,3,0),"")</f>
        <v/>
      </c>
      <c r="AC887" s="28" t="str">
        <f>+IF(D887&lt;&gt;"",VLOOKUP(D887,NIVELES!$D$19:$H$25,4,0),"")</f>
        <v/>
      </c>
      <c r="AD887" s="28" t="str">
        <f>+IF(D887&lt;&gt;"",VLOOKUP(D887,NIVELES!$D$19:$H$25,5,0),"")</f>
        <v/>
      </c>
      <c r="AE887" s="44" t="str">
        <f>IF(AF887&lt;&gt;"",VLOOKUP(AF887,NIVELES!$F$495:$G$540,2,0),"")</f>
        <v/>
      </c>
      <c r="AF887" s="27"/>
      <c r="AG887" s="27"/>
      <c r="AH887" s="28" t="str">
        <f>+IF(AG887&lt;&gt;"",VLOOKUP(AG887,NIVELES!$A$800:$B$876,2,0),"")</f>
        <v/>
      </c>
      <c r="AI887" s="27"/>
      <c r="AJ887" s="27"/>
      <c r="AK887" s="28" t="str">
        <f>IF(AJ887&lt;&gt;"",+VLOOKUP(AJ887,NIVELES!$A$890:$B$1237,2,0),"")</f>
        <v/>
      </c>
      <c r="AL887" s="29"/>
      <c r="AM887" s="29"/>
      <c r="AN887" s="29"/>
      <c r="AO887" s="29"/>
      <c r="AP887" s="29"/>
      <c r="AQ887" s="29"/>
      <c r="AR887" s="29"/>
      <c r="AS887" s="29"/>
      <c r="AT887" s="29"/>
      <c r="AU887" s="29"/>
      <c r="AV887" s="29"/>
      <c r="AW887" s="29"/>
      <c r="AX887" s="29"/>
      <c r="AY887" s="31">
        <f t="shared" si="105"/>
        <v>0</v>
      </c>
      <c r="AZ887" s="30" t="str">
        <f t="shared" si="106"/>
        <v xml:space="preserve"> </v>
      </c>
      <c r="BA887" s="35" t="str">
        <f t="shared" si="107"/>
        <v xml:space="preserve"> </v>
      </c>
      <c r="BB887" s="108"/>
      <c r="BC887" s="108"/>
      <c r="BD887" s="108"/>
      <c r="BE887" s="136" t="str">
        <f t="shared" si="108"/>
        <v/>
      </c>
      <c r="BF887" s="108"/>
      <c r="BG887" s="110"/>
      <c r="BH887" s="110"/>
      <c r="BI887" s="110"/>
      <c r="BJ887" s="137" t="str">
        <f t="shared" si="109"/>
        <v/>
      </c>
      <c r="BK887" s="110"/>
      <c r="BL887" s="108"/>
      <c r="BM887" s="108"/>
      <c r="BN887" s="108"/>
      <c r="BO887" s="135" t="str">
        <f t="shared" si="110"/>
        <v/>
      </c>
      <c r="BP887" s="108"/>
      <c r="BQ887" s="108"/>
      <c r="BR887" s="108"/>
      <c r="BS887" s="108"/>
      <c r="BT887" s="135" t="str">
        <f t="shared" si="111"/>
        <v/>
      </c>
      <c r="BU887" s="108"/>
      <c r="BV887" s="108"/>
      <c r="BW887" s="108"/>
      <c r="BX887" s="108"/>
      <c r="BY887" s="135" t="str">
        <f t="shared" si="112"/>
        <v/>
      </c>
      <c r="BZ887" s="108"/>
    </row>
    <row r="888" spans="1:78" x14ac:dyDescent="0.25">
      <c r="A888" s="27"/>
      <c r="B888" s="27"/>
      <c r="C888" s="27"/>
      <c r="D888" s="27"/>
      <c r="E888" s="28" t="str">
        <f>+IF(C888&lt;&gt;"",VLOOKUP(MID(C888,18,5),NIVELES!$A$133:$B$213,2,0),"")</f>
        <v/>
      </c>
      <c r="F888" s="88"/>
      <c r="G888" s="28" t="str">
        <f>IF(F888&lt;&gt;"",VLOOKUP(F888,NIVELES!$A$246:$C$464,3,0),"")</f>
        <v/>
      </c>
      <c r="H888" s="27"/>
      <c r="I888" s="27"/>
      <c r="J888" s="27"/>
      <c r="K888" s="107"/>
      <c r="L888" s="27"/>
      <c r="M888" s="46"/>
      <c r="N888" s="46"/>
      <c r="O888" s="46"/>
      <c r="P888" s="46"/>
      <c r="Q888" s="46"/>
      <c r="R888" s="46"/>
      <c r="S888" s="46"/>
      <c r="T888" s="46"/>
      <c r="U888" s="46"/>
      <c r="V888" s="46"/>
      <c r="W888" s="46"/>
      <c r="X888" s="46"/>
      <c r="Y888" s="41" t="str">
        <f>IF(A888&lt;&gt;"",IF(D888="DIRECCIÓN_DE_TRANSFERENCIAS","280 0031",VLOOKUP(C888,NIVELES!$A$14:$B$105,2,0)),"")</f>
        <v/>
      </c>
      <c r="Z888" s="106"/>
      <c r="AA888" s="43" t="str">
        <f>+IF(D888&lt;&gt;"",VLOOKUP(D888,NIVELES!$D$19:$H$25,2,0),"")</f>
        <v/>
      </c>
      <c r="AB888" s="28" t="str">
        <f>+IF(D888&lt;&gt;"",VLOOKUP(D888,NIVELES!$D$19:$H$25,3,0),"")</f>
        <v/>
      </c>
      <c r="AC888" s="28" t="str">
        <f>+IF(D888&lt;&gt;"",VLOOKUP(D888,NIVELES!$D$19:$H$25,4,0),"")</f>
        <v/>
      </c>
      <c r="AD888" s="28" t="str">
        <f>+IF(D888&lt;&gt;"",VLOOKUP(D888,NIVELES!$D$19:$H$25,5,0),"")</f>
        <v/>
      </c>
      <c r="AE888" s="44" t="str">
        <f>IF(AF888&lt;&gt;"",VLOOKUP(AF888,NIVELES!$F$495:$G$540,2,0),"")</f>
        <v/>
      </c>
      <c r="AF888" s="27"/>
      <c r="AG888" s="27"/>
      <c r="AH888" s="28" t="str">
        <f>+IF(AG888&lt;&gt;"",VLOOKUP(AG888,NIVELES!$A$800:$B$876,2,0),"")</f>
        <v/>
      </c>
      <c r="AI888" s="27"/>
      <c r="AJ888" s="27"/>
      <c r="AK888" s="28" t="str">
        <f>IF(AJ888&lt;&gt;"",+VLOOKUP(AJ888,NIVELES!$A$890:$B$1237,2,0),"")</f>
        <v/>
      </c>
      <c r="AL888" s="29"/>
      <c r="AM888" s="29"/>
      <c r="AN888" s="29"/>
      <c r="AO888" s="29"/>
      <c r="AP888" s="29"/>
      <c r="AQ888" s="29"/>
      <c r="AR888" s="29"/>
      <c r="AS888" s="29"/>
      <c r="AT888" s="29"/>
      <c r="AU888" s="29"/>
      <c r="AV888" s="29"/>
      <c r="AW888" s="29"/>
      <c r="AX888" s="29"/>
      <c r="AY888" s="31">
        <f t="shared" si="105"/>
        <v>0</v>
      </c>
      <c r="AZ888" s="30" t="str">
        <f t="shared" si="106"/>
        <v xml:space="preserve"> </v>
      </c>
      <c r="BA888" s="35" t="str">
        <f t="shared" si="107"/>
        <v xml:space="preserve"> </v>
      </c>
      <c r="BB888" s="108"/>
      <c r="BC888" s="108"/>
      <c r="BD888" s="108"/>
      <c r="BE888" s="136" t="str">
        <f t="shared" si="108"/>
        <v/>
      </c>
      <c r="BF888" s="108"/>
      <c r="BG888" s="110"/>
      <c r="BH888" s="110"/>
      <c r="BI888" s="110"/>
      <c r="BJ888" s="137" t="str">
        <f t="shared" si="109"/>
        <v/>
      </c>
      <c r="BK888" s="110"/>
      <c r="BL888" s="108"/>
      <c r="BM888" s="108"/>
      <c r="BN888" s="108"/>
      <c r="BO888" s="135" t="str">
        <f t="shared" si="110"/>
        <v/>
      </c>
      <c r="BP888" s="108"/>
      <c r="BQ888" s="108"/>
      <c r="BR888" s="108"/>
      <c r="BS888" s="108"/>
      <c r="BT888" s="135" t="str">
        <f t="shared" si="111"/>
        <v/>
      </c>
      <c r="BU888" s="108"/>
      <c r="BV888" s="108"/>
      <c r="BW888" s="108"/>
      <c r="BX888" s="108"/>
      <c r="BY888" s="135" t="str">
        <f t="shared" si="112"/>
        <v/>
      </c>
      <c r="BZ888" s="108"/>
    </row>
    <row r="889" spans="1:78" x14ac:dyDescent="0.25">
      <c r="A889" s="27"/>
      <c r="B889" s="27"/>
      <c r="C889" s="27"/>
      <c r="D889" s="27"/>
      <c r="E889" s="28" t="str">
        <f>+IF(C889&lt;&gt;"",VLOOKUP(MID(C889,18,5),NIVELES!$A$133:$B$213,2,0),"")</f>
        <v/>
      </c>
      <c r="F889" s="88"/>
      <c r="G889" s="28" t="str">
        <f>IF(F889&lt;&gt;"",VLOOKUP(F889,NIVELES!$A$246:$C$464,3,0),"")</f>
        <v/>
      </c>
      <c r="H889" s="27"/>
      <c r="I889" s="27"/>
      <c r="J889" s="27"/>
      <c r="K889" s="107"/>
      <c r="L889" s="27"/>
      <c r="M889" s="46"/>
      <c r="N889" s="46"/>
      <c r="O889" s="46"/>
      <c r="P889" s="46"/>
      <c r="Q889" s="46"/>
      <c r="R889" s="46"/>
      <c r="S889" s="46"/>
      <c r="T889" s="46"/>
      <c r="U889" s="46"/>
      <c r="V889" s="46"/>
      <c r="W889" s="46"/>
      <c r="X889" s="46"/>
      <c r="Y889" s="41" t="str">
        <f>IF(A889&lt;&gt;"",IF(D889="DIRECCIÓN_DE_TRANSFERENCIAS","280 0031",VLOOKUP(C889,NIVELES!$A$14:$B$105,2,0)),"")</f>
        <v/>
      </c>
      <c r="Z889" s="106"/>
      <c r="AA889" s="43" t="str">
        <f>+IF(D889&lt;&gt;"",VLOOKUP(D889,NIVELES!$D$19:$H$25,2,0),"")</f>
        <v/>
      </c>
      <c r="AB889" s="28" t="str">
        <f>+IF(D889&lt;&gt;"",VLOOKUP(D889,NIVELES!$D$19:$H$25,3,0),"")</f>
        <v/>
      </c>
      <c r="AC889" s="28" t="str">
        <f>+IF(D889&lt;&gt;"",VLOOKUP(D889,NIVELES!$D$19:$H$25,4,0),"")</f>
        <v/>
      </c>
      <c r="AD889" s="28" t="str">
        <f>+IF(D889&lt;&gt;"",VLOOKUP(D889,NIVELES!$D$19:$H$25,5,0),"")</f>
        <v/>
      </c>
      <c r="AE889" s="44" t="str">
        <f>IF(AF889&lt;&gt;"",VLOOKUP(AF889,NIVELES!$F$495:$G$540,2,0),"")</f>
        <v/>
      </c>
      <c r="AF889" s="27"/>
      <c r="AG889" s="27"/>
      <c r="AH889" s="28" t="str">
        <f>+IF(AG889&lt;&gt;"",VLOOKUP(AG889,NIVELES!$A$800:$B$876,2,0),"")</f>
        <v/>
      </c>
      <c r="AI889" s="27"/>
      <c r="AJ889" s="27"/>
      <c r="AK889" s="28" t="str">
        <f>IF(AJ889&lt;&gt;"",+VLOOKUP(AJ889,NIVELES!$A$890:$B$1237,2,0),"")</f>
        <v/>
      </c>
      <c r="AL889" s="29"/>
      <c r="AM889" s="29"/>
      <c r="AN889" s="29"/>
      <c r="AO889" s="29"/>
      <c r="AP889" s="29"/>
      <c r="AQ889" s="29"/>
      <c r="AR889" s="29"/>
      <c r="AS889" s="29"/>
      <c r="AT889" s="29"/>
      <c r="AU889" s="29"/>
      <c r="AV889" s="29"/>
      <c r="AW889" s="29"/>
      <c r="AX889" s="29"/>
      <c r="AY889" s="31">
        <f t="shared" si="105"/>
        <v>0</v>
      </c>
      <c r="AZ889" s="30" t="str">
        <f t="shared" si="106"/>
        <v xml:space="preserve"> </v>
      </c>
      <c r="BA889" s="35" t="str">
        <f t="shared" si="107"/>
        <v xml:space="preserve"> </v>
      </c>
      <c r="BB889" s="108"/>
      <c r="BC889" s="108"/>
      <c r="BD889" s="108"/>
      <c r="BE889" s="136" t="str">
        <f t="shared" si="108"/>
        <v/>
      </c>
      <c r="BF889" s="108"/>
      <c r="BG889" s="110"/>
      <c r="BH889" s="110"/>
      <c r="BI889" s="110"/>
      <c r="BJ889" s="137" t="str">
        <f t="shared" si="109"/>
        <v/>
      </c>
      <c r="BK889" s="110"/>
      <c r="BL889" s="108"/>
      <c r="BM889" s="108"/>
      <c r="BN889" s="108"/>
      <c r="BO889" s="135" t="str">
        <f t="shared" si="110"/>
        <v/>
      </c>
      <c r="BP889" s="108"/>
      <c r="BQ889" s="108"/>
      <c r="BR889" s="108"/>
      <c r="BS889" s="108"/>
      <c r="BT889" s="135" t="str">
        <f t="shared" si="111"/>
        <v/>
      </c>
      <c r="BU889" s="108"/>
      <c r="BV889" s="108"/>
      <c r="BW889" s="108"/>
      <c r="BX889" s="108"/>
      <c r="BY889" s="135" t="str">
        <f t="shared" si="112"/>
        <v/>
      </c>
      <c r="BZ889" s="108"/>
    </row>
    <row r="890" spans="1:78" x14ac:dyDescent="0.25">
      <c r="A890" s="27"/>
      <c r="B890" s="27"/>
      <c r="C890" s="27"/>
      <c r="D890" s="27"/>
      <c r="E890" s="28" t="str">
        <f>+IF(C890&lt;&gt;"",VLOOKUP(MID(C890,18,5),NIVELES!$A$133:$B$213,2,0),"")</f>
        <v/>
      </c>
      <c r="F890" s="88"/>
      <c r="G890" s="28" t="str">
        <f>IF(F890&lt;&gt;"",VLOOKUP(F890,NIVELES!$A$246:$C$464,3,0),"")</f>
        <v/>
      </c>
      <c r="H890" s="27"/>
      <c r="I890" s="27"/>
      <c r="J890" s="27"/>
      <c r="K890" s="107"/>
      <c r="L890" s="27"/>
      <c r="M890" s="46"/>
      <c r="N890" s="46"/>
      <c r="O890" s="46"/>
      <c r="P890" s="46"/>
      <c r="Q890" s="46"/>
      <c r="R890" s="46"/>
      <c r="S890" s="46"/>
      <c r="T890" s="46"/>
      <c r="U890" s="46"/>
      <c r="V890" s="46"/>
      <c r="W890" s="46"/>
      <c r="X890" s="46"/>
      <c r="Y890" s="41" t="str">
        <f>IF(A890&lt;&gt;"",IF(D890="DIRECCIÓN_DE_TRANSFERENCIAS","280 0031",VLOOKUP(C890,NIVELES!$A$14:$B$105,2,0)),"")</f>
        <v/>
      </c>
      <c r="Z890" s="106"/>
      <c r="AA890" s="43" t="str">
        <f>+IF(D890&lt;&gt;"",VLOOKUP(D890,NIVELES!$D$19:$H$25,2,0),"")</f>
        <v/>
      </c>
      <c r="AB890" s="28" t="str">
        <f>+IF(D890&lt;&gt;"",VLOOKUP(D890,NIVELES!$D$19:$H$25,3,0),"")</f>
        <v/>
      </c>
      <c r="AC890" s="28" t="str">
        <f>+IF(D890&lt;&gt;"",VLOOKUP(D890,NIVELES!$D$19:$H$25,4,0),"")</f>
        <v/>
      </c>
      <c r="AD890" s="28" t="str">
        <f>+IF(D890&lt;&gt;"",VLOOKUP(D890,NIVELES!$D$19:$H$25,5,0),"")</f>
        <v/>
      </c>
      <c r="AE890" s="44" t="str">
        <f>IF(AF890&lt;&gt;"",VLOOKUP(AF890,NIVELES!$F$495:$G$540,2,0),"")</f>
        <v/>
      </c>
      <c r="AF890" s="27"/>
      <c r="AG890" s="27"/>
      <c r="AH890" s="28" t="str">
        <f>+IF(AG890&lt;&gt;"",VLOOKUP(AG890,NIVELES!$A$800:$B$876,2,0),"")</f>
        <v/>
      </c>
      <c r="AI890" s="27"/>
      <c r="AJ890" s="27"/>
      <c r="AK890" s="28" t="str">
        <f>IF(AJ890&lt;&gt;"",+VLOOKUP(AJ890,NIVELES!$A$890:$B$1237,2,0),"")</f>
        <v/>
      </c>
      <c r="AL890" s="29"/>
      <c r="AM890" s="29"/>
      <c r="AN890" s="29"/>
      <c r="AO890" s="29"/>
      <c r="AP890" s="29"/>
      <c r="AQ890" s="29"/>
      <c r="AR890" s="29"/>
      <c r="AS890" s="29"/>
      <c r="AT890" s="29"/>
      <c r="AU890" s="29"/>
      <c r="AV890" s="29"/>
      <c r="AW890" s="29"/>
      <c r="AX890" s="29"/>
      <c r="AY890" s="31">
        <f t="shared" si="105"/>
        <v>0</v>
      </c>
      <c r="AZ890" s="30" t="str">
        <f t="shared" si="106"/>
        <v xml:space="preserve"> </v>
      </c>
      <c r="BA890" s="35" t="str">
        <f t="shared" si="107"/>
        <v xml:space="preserve"> </v>
      </c>
      <c r="BB890" s="108"/>
      <c r="BC890" s="108"/>
      <c r="BD890" s="108"/>
      <c r="BE890" s="136" t="str">
        <f t="shared" si="108"/>
        <v/>
      </c>
      <c r="BF890" s="108"/>
      <c r="BG890" s="110"/>
      <c r="BH890" s="110"/>
      <c r="BI890" s="110"/>
      <c r="BJ890" s="137" t="str">
        <f t="shared" si="109"/>
        <v/>
      </c>
      <c r="BK890" s="110"/>
      <c r="BL890" s="108"/>
      <c r="BM890" s="108"/>
      <c r="BN890" s="108"/>
      <c r="BO890" s="135" t="str">
        <f t="shared" si="110"/>
        <v/>
      </c>
      <c r="BP890" s="108"/>
      <c r="BQ890" s="108"/>
      <c r="BR890" s="108"/>
      <c r="BS890" s="108"/>
      <c r="BT890" s="135" t="str">
        <f t="shared" si="111"/>
        <v/>
      </c>
      <c r="BU890" s="108"/>
      <c r="BV890" s="108"/>
      <c r="BW890" s="108"/>
      <c r="BX890" s="108"/>
      <c r="BY890" s="135" t="str">
        <f t="shared" si="112"/>
        <v/>
      </c>
      <c r="BZ890" s="108"/>
    </row>
    <row r="891" spans="1:78" x14ac:dyDescent="0.25">
      <c r="A891" s="27"/>
      <c r="B891" s="27"/>
      <c r="C891" s="27"/>
      <c r="D891" s="27"/>
      <c r="E891" s="28" t="str">
        <f>+IF(C891&lt;&gt;"",VLOOKUP(MID(C891,18,5),NIVELES!$A$133:$B$213,2,0),"")</f>
        <v/>
      </c>
      <c r="F891" s="88"/>
      <c r="G891" s="28" t="str">
        <f>IF(F891&lt;&gt;"",VLOOKUP(F891,NIVELES!$A$246:$C$464,3,0),"")</f>
        <v/>
      </c>
      <c r="H891" s="27"/>
      <c r="I891" s="27"/>
      <c r="J891" s="27"/>
      <c r="K891" s="107"/>
      <c r="L891" s="27"/>
      <c r="M891" s="46"/>
      <c r="N891" s="46"/>
      <c r="O891" s="46"/>
      <c r="P891" s="46"/>
      <c r="Q891" s="46"/>
      <c r="R891" s="46"/>
      <c r="S891" s="46"/>
      <c r="T891" s="46"/>
      <c r="U891" s="46"/>
      <c r="V891" s="46"/>
      <c r="W891" s="46"/>
      <c r="X891" s="46"/>
      <c r="Y891" s="41" t="str">
        <f>IF(A891&lt;&gt;"",IF(D891="DIRECCIÓN_DE_TRANSFERENCIAS","280 0031",VLOOKUP(C891,NIVELES!$A$14:$B$105,2,0)),"")</f>
        <v/>
      </c>
      <c r="Z891" s="106"/>
      <c r="AA891" s="43" t="str">
        <f>+IF(D891&lt;&gt;"",VLOOKUP(D891,NIVELES!$D$19:$H$25,2,0),"")</f>
        <v/>
      </c>
      <c r="AB891" s="28" t="str">
        <f>+IF(D891&lt;&gt;"",VLOOKUP(D891,NIVELES!$D$19:$H$25,3,0),"")</f>
        <v/>
      </c>
      <c r="AC891" s="28" t="str">
        <f>+IF(D891&lt;&gt;"",VLOOKUP(D891,NIVELES!$D$19:$H$25,4,0),"")</f>
        <v/>
      </c>
      <c r="AD891" s="28" t="str">
        <f>+IF(D891&lt;&gt;"",VLOOKUP(D891,NIVELES!$D$19:$H$25,5,0),"")</f>
        <v/>
      </c>
      <c r="AE891" s="44" t="str">
        <f>IF(AF891&lt;&gt;"",VLOOKUP(AF891,NIVELES!$F$495:$G$540,2,0),"")</f>
        <v/>
      </c>
      <c r="AF891" s="27"/>
      <c r="AG891" s="27"/>
      <c r="AH891" s="28" t="str">
        <f>+IF(AG891&lt;&gt;"",VLOOKUP(AG891,NIVELES!$A$800:$B$876,2,0),"")</f>
        <v/>
      </c>
      <c r="AI891" s="27"/>
      <c r="AJ891" s="27"/>
      <c r="AK891" s="28" t="str">
        <f>IF(AJ891&lt;&gt;"",+VLOOKUP(AJ891,NIVELES!$A$890:$B$1237,2,0),"")</f>
        <v/>
      </c>
      <c r="AL891" s="29"/>
      <c r="AM891" s="29"/>
      <c r="AN891" s="29"/>
      <c r="AO891" s="29"/>
      <c r="AP891" s="29"/>
      <c r="AQ891" s="29"/>
      <c r="AR891" s="29"/>
      <c r="AS891" s="29"/>
      <c r="AT891" s="29"/>
      <c r="AU891" s="29"/>
      <c r="AV891" s="29"/>
      <c r="AW891" s="29"/>
      <c r="AX891" s="29"/>
      <c r="AY891" s="31">
        <f t="shared" si="105"/>
        <v>0</v>
      </c>
      <c r="AZ891" s="30" t="str">
        <f t="shared" si="106"/>
        <v xml:space="preserve"> </v>
      </c>
      <c r="BA891" s="35" t="str">
        <f t="shared" si="107"/>
        <v xml:space="preserve"> </v>
      </c>
      <c r="BB891" s="108"/>
      <c r="BC891" s="108"/>
      <c r="BD891" s="108"/>
      <c r="BE891" s="136" t="str">
        <f t="shared" si="108"/>
        <v/>
      </c>
      <c r="BF891" s="108"/>
      <c r="BG891" s="110"/>
      <c r="BH891" s="110"/>
      <c r="BI891" s="110"/>
      <c r="BJ891" s="137" t="str">
        <f t="shared" si="109"/>
        <v/>
      </c>
      <c r="BK891" s="110"/>
      <c r="BL891" s="108"/>
      <c r="BM891" s="108"/>
      <c r="BN891" s="108"/>
      <c r="BO891" s="135" t="str">
        <f t="shared" si="110"/>
        <v/>
      </c>
      <c r="BP891" s="108"/>
      <c r="BQ891" s="108"/>
      <c r="BR891" s="108"/>
      <c r="BS891" s="108"/>
      <c r="BT891" s="135" t="str">
        <f t="shared" si="111"/>
        <v/>
      </c>
      <c r="BU891" s="108"/>
      <c r="BV891" s="108"/>
      <c r="BW891" s="108"/>
      <c r="BX891" s="108"/>
      <c r="BY891" s="135" t="str">
        <f t="shared" si="112"/>
        <v/>
      </c>
      <c r="BZ891" s="108"/>
    </row>
    <row r="892" spans="1:78" x14ac:dyDescent="0.25">
      <c r="A892" s="27"/>
      <c r="B892" s="27"/>
      <c r="C892" s="27"/>
      <c r="D892" s="27"/>
      <c r="E892" s="28" t="str">
        <f>+IF(C892&lt;&gt;"",VLOOKUP(MID(C892,18,5),NIVELES!$A$133:$B$213,2,0),"")</f>
        <v/>
      </c>
      <c r="F892" s="88"/>
      <c r="G892" s="28" t="str">
        <f>IF(F892&lt;&gt;"",VLOOKUP(F892,NIVELES!$A$246:$C$464,3,0),"")</f>
        <v/>
      </c>
      <c r="H892" s="27"/>
      <c r="I892" s="27"/>
      <c r="J892" s="27"/>
      <c r="K892" s="107"/>
      <c r="L892" s="27"/>
      <c r="M892" s="46"/>
      <c r="N892" s="46"/>
      <c r="O892" s="46"/>
      <c r="P892" s="46"/>
      <c r="Q892" s="46"/>
      <c r="R892" s="46"/>
      <c r="S892" s="46"/>
      <c r="T892" s="46"/>
      <c r="U892" s="46"/>
      <c r="V892" s="46"/>
      <c r="W892" s="46"/>
      <c r="X892" s="46"/>
      <c r="Y892" s="41" t="str">
        <f>IF(A892&lt;&gt;"",IF(D892="DIRECCIÓN_DE_TRANSFERENCIAS","280 0031",VLOOKUP(C892,NIVELES!$A$14:$B$105,2,0)),"")</f>
        <v/>
      </c>
      <c r="Z892" s="106"/>
      <c r="AA892" s="43" t="str">
        <f>+IF(D892&lt;&gt;"",VLOOKUP(D892,NIVELES!$D$19:$H$25,2,0),"")</f>
        <v/>
      </c>
      <c r="AB892" s="28" t="str">
        <f>+IF(D892&lt;&gt;"",VLOOKUP(D892,NIVELES!$D$19:$H$25,3,0),"")</f>
        <v/>
      </c>
      <c r="AC892" s="28" t="str">
        <f>+IF(D892&lt;&gt;"",VLOOKUP(D892,NIVELES!$D$19:$H$25,4,0),"")</f>
        <v/>
      </c>
      <c r="AD892" s="28" t="str">
        <f>+IF(D892&lt;&gt;"",VLOOKUP(D892,NIVELES!$D$19:$H$25,5,0),"")</f>
        <v/>
      </c>
      <c r="AE892" s="44" t="str">
        <f>IF(AF892&lt;&gt;"",VLOOKUP(AF892,NIVELES!$F$495:$G$540,2,0),"")</f>
        <v/>
      </c>
      <c r="AF892" s="27"/>
      <c r="AG892" s="27"/>
      <c r="AH892" s="28" t="str">
        <f>+IF(AG892&lt;&gt;"",VLOOKUP(AG892,NIVELES!$A$800:$B$876,2,0),"")</f>
        <v/>
      </c>
      <c r="AI892" s="27"/>
      <c r="AJ892" s="27"/>
      <c r="AK892" s="28" t="str">
        <f>IF(AJ892&lt;&gt;"",+VLOOKUP(AJ892,NIVELES!$A$890:$B$1237,2,0),"")</f>
        <v/>
      </c>
      <c r="AL892" s="29"/>
      <c r="AM892" s="29"/>
      <c r="AN892" s="29"/>
      <c r="AO892" s="29"/>
      <c r="AP892" s="29"/>
      <c r="AQ892" s="29"/>
      <c r="AR892" s="29"/>
      <c r="AS892" s="29"/>
      <c r="AT892" s="29"/>
      <c r="AU892" s="29"/>
      <c r="AV892" s="29"/>
      <c r="AW892" s="29"/>
      <c r="AX892" s="29"/>
      <c r="AY892" s="31">
        <f t="shared" si="105"/>
        <v>0</v>
      </c>
      <c r="AZ892" s="30" t="str">
        <f t="shared" si="106"/>
        <v xml:space="preserve"> </v>
      </c>
      <c r="BA892" s="35" t="str">
        <f t="shared" si="107"/>
        <v xml:space="preserve"> </v>
      </c>
      <c r="BB892" s="108"/>
      <c r="BC892" s="108"/>
      <c r="BD892" s="108"/>
      <c r="BE892" s="136" t="str">
        <f t="shared" si="108"/>
        <v/>
      </c>
      <c r="BF892" s="108"/>
      <c r="BG892" s="110"/>
      <c r="BH892" s="110"/>
      <c r="BI892" s="110"/>
      <c r="BJ892" s="137" t="str">
        <f t="shared" si="109"/>
        <v/>
      </c>
      <c r="BK892" s="110"/>
      <c r="BL892" s="108"/>
      <c r="BM892" s="108"/>
      <c r="BN892" s="108"/>
      <c r="BO892" s="135" t="str">
        <f t="shared" si="110"/>
        <v/>
      </c>
      <c r="BP892" s="108"/>
      <c r="BQ892" s="108"/>
      <c r="BR892" s="108"/>
      <c r="BS892" s="108"/>
      <c r="BT892" s="135" t="str">
        <f t="shared" si="111"/>
        <v/>
      </c>
      <c r="BU892" s="108"/>
      <c r="BV892" s="108"/>
      <c r="BW892" s="108"/>
      <c r="BX892" s="108"/>
      <c r="BY892" s="135" t="str">
        <f t="shared" si="112"/>
        <v/>
      </c>
      <c r="BZ892" s="108"/>
    </row>
    <row r="893" spans="1:78" x14ac:dyDescent="0.25">
      <c r="A893" s="27"/>
      <c r="B893" s="27"/>
      <c r="C893" s="27"/>
      <c r="D893" s="27"/>
      <c r="E893" s="28" t="str">
        <f>+IF(C893&lt;&gt;"",VLOOKUP(MID(C893,18,5),NIVELES!$A$133:$B$213,2,0),"")</f>
        <v/>
      </c>
      <c r="F893" s="88"/>
      <c r="G893" s="28" t="str">
        <f>IF(F893&lt;&gt;"",VLOOKUP(F893,NIVELES!$A$246:$C$464,3,0),"")</f>
        <v/>
      </c>
      <c r="H893" s="27"/>
      <c r="I893" s="27"/>
      <c r="J893" s="27"/>
      <c r="K893" s="107"/>
      <c r="L893" s="27"/>
      <c r="M893" s="46"/>
      <c r="N893" s="46"/>
      <c r="O893" s="46"/>
      <c r="P893" s="46"/>
      <c r="Q893" s="46"/>
      <c r="R893" s="46"/>
      <c r="S893" s="46"/>
      <c r="T893" s="46"/>
      <c r="U893" s="46"/>
      <c r="V893" s="46"/>
      <c r="W893" s="46"/>
      <c r="X893" s="46"/>
      <c r="Y893" s="41" t="str">
        <f>IF(A893&lt;&gt;"",IF(D893="DIRECCIÓN_DE_TRANSFERENCIAS","280 0031",VLOOKUP(C893,NIVELES!$A$14:$B$105,2,0)),"")</f>
        <v/>
      </c>
      <c r="Z893" s="106"/>
      <c r="AA893" s="43" t="str">
        <f>+IF(D893&lt;&gt;"",VLOOKUP(D893,NIVELES!$D$19:$H$25,2,0),"")</f>
        <v/>
      </c>
      <c r="AB893" s="28" t="str">
        <f>+IF(D893&lt;&gt;"",VLOOKUP(D893,NIVELES!$D$19:$H$25,3,0),"")</f>
        <v/>
      </c>
      <c r="AC893" s="28" t="str">
        <f>+IF(D893&lt;&gt;"",VLOOKUP(D893,NIVELES!$D$19:$H$25,4,0),"")</f>
        <v/>
      </c>
      <c r="AD893" s="28" t="str">
        <f>+IF(D893&lt;&gt;"",VLOOKUP(D893,NIVELES!$D$19:$H$25,5,0),"")</f>
        <v/>
      </c>
      <c r="AE893" s="44" t="str">
        <f>IF(AF893&lt;&gt;"",VLOOKUP(AF893,NIVELES!$F$495:$G$540,2,0),"")</f>
        <v/>
      </c>
      <c r="AF893" s="27"/>
      <c r="AG893" s="27"/>
      <c r="AH893" s="28" t="str">
        <f>+IF(AG893&lt;&gt;"",VLOOKUP(AG893,NIVELES!$A$800:$B$876,2,0),"")</f>
        <v/>
      </c>
      <c r="AI893" s="27"/>
      <c r="AJ893" s="27"/>
      <c r="AK893" s="28" t="str">
        <f>IF(AJ893&lt;&gt;"",+VLOOKUP(AJ893,NIVELES!$A$890:$B$1237,2,0),"")</f>
        <v/>
      </c>
      <c r="AL893" s="29"/>
      <c r="AM893" s="29"/>
      <c r="AN893" s="29"/>
      <c r="AO893" s="29"/>
      <c r="AP893" s="29"/>
      <c r="AQ893" s="29"/>
      <c r="AR893" s="29"/>
      <c r="AS893" s="29"/>
      <c r="AT893" s="29"/>
      <c r="AU893" s="29"/>
      <c r="AV893" s="29"/>
      <c r="AW893" s="29"/>
      <c r="AX893" s="29"/>
      <c r="AY893" s="31">
        <f t="shared" si="105"/>
        <v>0</v>
      </c>
      <c r="AZ893" s="30" t="str">
        <f t="shared" si="106"/>
        <v xml:space="preserve"> </v>
      </c>
      <c r="BA893" s="35" t="str">
        <f t="shared" si="107"/>
        <v xml:space="preserve"> </v>
      </c>
      <c r="BB893" s="108"/>
      <c r="BC893" s="108"/>
      <c r="BD893" s="108"/>
      <c r="BE893" s="136" t="str">
        <f t="shared" si="108"/>
        <v/>
      </c>
      <c r="BF893" s="108"/>
      <c r="BG893" s="110"/>
      <c r="BH893" s="110"/>
      <c r="BI893" s="110"/>
      <c r="BJ893" s="137" t="str">
        <f t="shared" si="109"/>
        <v/>
      </c>
      <c r="BK893" s="110"/>
      <c r="BL893" s="108"/>
      <c r="BM893" s="108"/>
      <c r="BN893" s="108"/>
      <c r="BO893" s="135" t="str">
        <f t="shared" si="110"/>
        <v/>
      </c>
      <c r="BP893" s="108"/>
      <c r="BQ893" s="108"/>
      <c r="BR893" s="108"/>
      <c r="BS893" s="108"/>
      <c r="BT893" s="135" t="str">
        <f t="shared" si="111"/>
        <v/>
      </c>
      <c r="BU893" s="108"/>
      <c r="BV893" s="108"/>
      <c r="BW893" s="108"/>
      <c r="BX893" s="108"/>
      <c r="BY893" s="135" t="str">
        <f t="shared" si="112"/>
        <v/>
      </c>
      <c r="BZ893" s="108"/>
    </row>
    <row r="894" spans="1:78" x14ac:dyDescent="0.25">
      <c r="A894" s="27"/>
      <c r="B894" s="27"/>
      <c r="C894" s="27"/>
      <c r="D894" s="27"/>
      <c r="E894" s="28" t="str">
        <f>+IF(C894&lt;&gt;"",VLOOKUP(MID(C894,18,5),NIVELES!$A$133:$B$213,2,0),"")</f>
        <v/>
      </c>
      <c r="F894" s="88"/>
      <c r="G894" s="28" t="str">
        <f>IF(F894&lt;&gt;"",VLOOKUP(F894,NIVELES!$A$246:$C$464,3,0),"")</f>
        <v/>
      </c>
      <c r="H894" s="27"/>
      <c r="I894" s="27"/>
      <c r="J894" s="27"/>
      <c r="K894" s="107"/>
      <c r="L894" s="27"/>
      <c r="M894" s="46"/>
      <c r="N894" s="46"/>
      <c r="O894" s="46"/>
      <c r="P894" s="46"/>
      <c r="Q894" s="46"/>
      <c r="R894" s="46"/>
      <c r="S894" s="46"/>
      <c r="T894" s="46"/>
      <c r="U894" s="46"/>
      <c r="V894" s="46"/>
      <c r="W894" s="46"/>
      <c r="X894" s="46"/>
      <c r="Y894" s="41" t="str">
        <f>IF(A894&lt;&gt;"",IF(D894="DIRECCIÓN_DE_TRANSFERENCIAS","280 0031",VLOOKUP(C894,NIVELES!$A$14:$B$105,2,0)),"")</f>
        <v/>
      </c>
      <c r="Z894" s="106"/>
      <c r="AA894" s="43" t="str">
        <f>+IF(D894&lt;&gt;"",VLOOKUP(D894,NIVELES!$D$19:$H$25,2,0),"")</f>
        <v/>
      </c>
      <c r="AB894" s="28" t="str">
        <f>+IF(D894&lt;&gt;"",VLOOKUP(D894,NIVELES!$D$19:$H$25,3,0),"")</f>
        <v/>
      </c>
      <c r="AC894" s="28" t="str">
        <f>+IF(D894&lt;&gt;"",VLOOKUP(D894,NIVELES!$D$19:$H$25,4,0),"")</f>
        <v/>
      </c>
      <c r="AD894" s="28" t="str">
        <f>+IF(D894&lt;&gt;"",VLOOKUP(D894,NIVELES!$D$19:$H$25,5,0),"")</f>
        <v/>
      </c>
      <c r="AE894" s="44" t="str">
        <f>IF(AF894&lt;&gt;"",VLOOKUP(AF894,NIVELES!$F$495:$G$540,2,0),"")</f>
        <v/>
      </c>
      <c r="AF894" s="27"/>
      <c r="AG894" s="27"/>
      <c r="AH894" s="28" t="str">
        <f>+IF(AG894&lt;&gt;"",VLOOKUP(AG894,NIVELES!$A$800:$B$876,2,0),"")</f>
        <v/>
      </c>
      <c r="AI894" s="27"/>
      <c r="AJ894" s="27"/>
      <c r="AK894" s="28" t="str">
        <f>IF(AJ894&lt;&gt;"",+VLOOKUP(AJ894,NIVELES!$A$890:$B$1237,2,0),"")</f>
        <v/>
      </c>
      <c r="AL894" s="29"/>
      <c r="AM894" s="29"/>
      <c r="AN894" s="29"/>
      <c r="AO894" s="29"/>
      <c r="AP894" s="29"/>
      <c r="AQ894" s="29"/>
      <c r="AR894" s="29"/>
      <c r="AS894" s="29"/>
      <c r="AT894" s="29"/>
      <c r="AU894" s="29"/>
      <c r="AV894" s="29"/>
      <c r="AW894" s="29"/>
      <c r="AX894" s="29"/>
      <c r="AY894" s="31">
        <f t="shared" si="105"/>
        <v>0</v>
      </c>
      <c r="AZ894" s="30" t="str">
        <f t="shared" si="106"/>
        <v xml:space="preserve"> </v>
      </c>
      <c r="BA894" s="35" t="str">
        <f t="shared" si="107"/>
        <v xml:space="preserve"> </v>
      </c>
      <c r="BB894" s="108"/>
      <c r="BC894" s="108"/>
      <c r="BD894" s="108"/>
      <c r="BE894" s="136" t="str">
        <f t="shared" si="108"/>
        <v/>
      </c>
      <c r="BF894" s="108"/>
      <c r="BG894" s="110"/>
      <c r="BH894" s="110"/>
      <c r="BI894" s="110"/>
      <c r="BJ894" s="137" t="str">
        <f t="shared" si="109"/>
        <v/>
      </c>
      <c r="BK894" s="110"/>
      <c r="BL894" s="108"/>
      <c r="BM894" s="108"/>
      <c r="BN894" s="108"/>
      <c r="BO894" s="135" t="str">
        <f t="shared" si="110"/>
        <v/>
      </c>
      <c r="BP894" s="108"/>
      <c r="BQ894" s="108"/>
      <c r="BR894" s="108"/>
      <c r="BS894" s="108"/>
      <c r="BT894" s="135" t="str">
        <f t="shared" si="111"/>
        <v/>
      </c>
      <c r="BU894" s="108"/>
      <c r="BV894" s="108"/>
      <c r="BW894" s="108"/>
      <c r="BX894" s="108"/>
      <c r="BY894" s="135" t="str">
        <f t="shared" si="112"/>
        <v/>
      </c>
      <c r="BZ894" s="108"/>
    </row>
    <row r="895" spans="1:78" x14ac:dyDescent="0.25">
      <c r="A895" s="27"/>
      <c r="B895" s="27"/>
      <c r="C895" s="27"/>
      <c r="D895" s="27"/>
      <c r="E895" s="28" t="str">
        <f>+IF(C895&lt;&gt;"",VLOOKUP(MID(C895,18,5),NIVELES!$A$133:$B$213,2,0),"")</f>
        <v/>
      </c>
      <c r="F895" s="88"/>
      <c r="G895" s="28" t="str">
        <f>IF(F895&lt;&gt;"",VLOOKUP(F895,NIVELES!$A$246:$C$464,3,0),"")</f>
        <v/>
      </c>
      <c r="H895" s="27"/>
      <c r="I895" s="27"/>
      <c r="J895" s="27"/>
      <c r="K895" s="107"/>
      <c r="L895" s="27"/>
      <c r="M895" s="46"/>
      <c r="N895" s="46"/>
      <c r="O895" s="46"/>
      <c r="P895" s="46"/>
      <c r="Q895" s="46"/>
      <c r="R895" s="46"/>
      <c r="S895" s="46"/>
      <c r="T895" s="46"/>
      <c r="U895" s="46"/>
      <c r="V895" s="46"/>
      <c r="W895" s="46"/>
      <c r="X895" s="46"/>
      <c r="Y895" s="41" t="str">
        <f>IF(A895&lt;&gt;"",IF(D895="DIRECCIÓN_DE_TRANSFERENCIAS","280 0031",VLOOKUP(C895,NIVELES!$A$14:$B$105,2,0)),"")</f>
        <v/>
      </c>
      <c r="Z895" s="106"/>
      <c r="AA895" s="43" t="str">
        <f>+IF(D895&lt;&gt;"",VLOOKUP(D895,NIVELES!$D$19:$H$25,2,0),"")</f>
        <v/>
      </c>
      <c r="AB895" s="28" t="str">
        <f>+IF(D895&lt;&gt;"",VLOOKUP(D895,NIVELES!$D$19:$H$25,3,0),"")</f>
        <v/>
      </c>
      <c r="AC895" s="28" t="str">
        <f>+IF(D895&lt;&gt;"",VLOOKUP(D895,NIVELES!$D$19:$H$25,4,0),"")</f>
        <v/>
      </c>
      <c r="AD895" s="28" t="str">
        <f>+IF(D895&lt;&gt;"",VLOOKUP(D895,NIVELES!$D$19:$H$25,5,0),"")</f>
        <v/>
      </c>
      <c r="AE895" s="44" t="str">
        <f>IF(AF895&lt;&gt;"",VLOOKUP(AF895,NIVELES!$F$495:$G$540,2,0),"")</f>
        <v/>
      </c>
      <c r="AF895" s="27"/>
      <c r="AG895" s="27"/>
      <c r="AH895" s="28" t="str">
        <f>+IF(AG895&lt;&gt;"",VLOOKUP(AG895,NIVELES!$A$800:$B$876,2,0),"")</f>
        <v/>
      </c>
      <c r="AI895" s="27"/>
      <c r="AJ895" s="27"/>
      <c r="AK895" s="28" t="str">
        <f>IF(AJ895&lt;&gt;"",+VLOOKUP(AJ895,NIVELES!$A$890:$B$1237,2,0),"")</f>
        <v/>
      </c>
      <c r="AL895" s="29"/>
      <c r="AM895" s="29"/>
      <c r="AN895" s="29"/>
      <c r="AO895" s="29"/>
      <c r="AP895" s="29"/>
      <c r="AQ895" s="29"/>
      <c r="AR895" s="29"/>
      <c r="AS895" s="29"/>
      <c r="AT895" s="29"/>
      <c r="AU895" s="29"/>
      <c r="AV895" s="29"/>
      <c r="AW895" s="29"/>
      <c r="AX895" s="29"/>
      <c r="AY895" s="31">
        <f t="shared" si="105"/>
        <v>0</v>
      </c>
      <c r="AZ895" s="30" t="str">
        <f t="shared" si="106"/>
        <v xml:space="preserve"> </v>
      </c>
      <c r="BA895" s="35" t="str">
        <f t="shared" si="107"/>
        <v xml:space="preserve"> </v>
      </c>
      <c r="BB895" s="108"/>
      <c r="BC895" s="108"/>
      <c r="BD895" s="108"/>
      <c r="BE895" s="136" t="str">
        <f t="shared" si="108"/>
        <v/>
      </c>
      <c r="BF895" s="108"/>
      <c r="BG895" s="110"/>
      <c r="BH895" s="110"/>
      <c r="BI895" s="110"/>
      <c r="BJ895" s="137" t="str">
        <f t="shared" si="109"/>
        <v/>
      </c>
      <c r="BK895" s="110"/>
      <c r="BL895" s="108"/>
      <c r="BM895" s="108"/>
      <c r="BN895" s="108"/>
      <c r="BO895" s="135" t="str">
        <f t="shared" si="110"/>
        <v/>
      </c>
      <c r="BP895" s="108"/>
      <c r="BQ895" s="108"/>
      <c r="BR895" s="108"/>
      <c r="BS895" s="108"/>
      <c r="BT895" s="135" t="str">
        <f t="shared" si="111"/>
        <v/>
      </c>
      <c r="BU895" s="108"/>
      <c r="BV895" s="108"/>
      <c r="BW895" s="108"/>
      <c r="BX895" s="108"/>
      <c r="BY895" s="135" t="str">
        <f t="shared" si="112"/>
        <v/>
      </c>
      <c r="BZ895" s="108"/>
    </row>
    <row r="896" spans="1:78" x14ac:dyDescent="0.25">
      <c r="A896" s="27"/>
      <c r="B896" s="27"/>
      <c r="C896" s="27"/>
      <c r="D896" s="27"/>
      <c r="E896" s="28" t="str">
        <f>+IF(C896&lt;&gt;"",VLOOKUP(MID(C896,18,5),NIVELES!$A$133:$B$213,2,0),"")</f>
        <v/>
      </c>
      <c r="F896" s="88"/>
      <c r="G896" s="28" t="str">
        <f>IF(F896&lt;&gt;"",VLOOKUP(F896,NIVELES!$A$246:$C$464,3,0),"")</f>
        <v/>
      </c>
      <c r="H896" s="27"/>
      <c r="I896" s="27"/>
      <c r="J896" s="27"/>
      <c r="K896" s="107"/>
      <c r="L896" s="27"/>
      <c r="M896" s="46"/>
      <c r="N896" s="46"/>
      <c r="O896" s="46"/>
      <c r="P896" s="46"/>
      <c r="Q896" s="46"/>
      <c r="R896" s="46"/>
      <c r="S896" s="46"/>
      <c r="T896" s="46"/>
      <c r="U896" s="46"/>
      <c r="V896" s="46"/>
      <c r="W896" s="46"/>
      <c r="X896" s="46"/>
      <c r="Y896" s="41" t="str">
        <f>IF(A896&lt;&gt;"",IF(D896="DIRECCIÓN_DE_TRANSFERENCIAS","280 0031",VLOOKUP(C896,NIVELES!$A$14:$B$105,2,0)),"")</f>
        <v/>
      </c>
      <c r="Z896" s="106"/>
      <c r="AA896" s="43" t="str">
        <f>+IF(D896&lt;&gt;"",VLOOKUP(D896,NIVELES!$D$19:$H$25,2,0),"")</f>
        <v/>
      </c>
      <c r="AB896" s="28" t="str">
        <f>+IF(D896&lt;&gt;"",VLOOKUP(D896,NIVELES!$D$19:$H$25,3,0),"")</f>
        <v/>
      </c>
      <c r="AC896" s="28" t="str">
        <f>+IF(D896&lt;&gt;"",VLOOKUP(D896,NIVELES!$D$19:$H$25,4,0),"")</f>
        <v/>
      </c>
      <c r="AD896" s="28" t="str">
        <f>+IF(D896&lt;&gt;"",VLOOKUP(D896,NIVELES!$D$19:$H$25,5,0),"")</f>
        <v/>
      </c>
      <c r="AE896" s="44" t="str">
        <f>IF(AF896&lt;&gt;"",VLOOKUP(AF896,NIVELES!$F$495:$G$540,2,0),"")</f>
        <v/>
      </c>
      <c r="AF896" s="27"/>
      <c r="AG896" s="27"/>
      <c r="AH896" s="28" t="str">
        <f>+IF(AG896&lt;&gt;"",VLOOKUP(AG896,NIVELES!$A$800:$B$876,2,0),"")</f>
        <v/>
      </c>
      <c r="AI896" s="27"/>
      <c r="AJ896" s="27"/>
      <c r="AK896" s="28" t="str">
        <f>IF(AJ896&lt;&gt;"",+VLOOKUP(AJ896,NIVELES!$A$890:$B$1237,2,0),"")</f>
        <v/>
      </c>
      <c r="AL896" s="29"/>
      <c r="AM896" s="29"/>
      <c r="AN896" s="29"/>
      <c r="AO896" s="29"/>
      <c r="AP896" s="29"/>
      <c r="AQ896" s="29"/>
      <c r="AR896" s="29"/>
      <c r="AS896" s="29"/>
      <c r="AT896" s="29"/>
      <c r="AU896" s="29"/>
      <c r="AV896" s="29"/>
      <c r="AW896" s="29"/>
      <c r="AX896" s="29"/>
      <c r="AY896" s="31">
        <f t="shared" si="105"/>
        <v>0</v>
      </c>
      <c r="AZ896" s="30" t="str">
        <f t="shared" si="106"/>
        <v xml:space="preserve"> </v>
      </c>
      <c r="BA896" s="35" t="str">
        <f t="shared" si="107"/>
        <v xml:space="preserve"> </v>
      </c>
      <c r="BB896" s="108"/>
      <c r="BC896" s="108"/>
      <c r="BD896" s="108"/>
      <c r="BE896" s="136" t="str">
        <f t="shared" si="108"/>
        <v/>
      </c>
      <c r="BF896" s="108"/>
      <c r="BG896" s="110"/>
      <c r="BH896" s="110"/>
      <c r="BI896" s="110"/>
      <c r="BJ896" s="137" t="str">
        <f t="shared" si="109"/>
        <v/>
      </c>
      <c r="BK896" s="110"/>
      <c r="BL896" s="108"/>
      <c r="BM896" s="108"/>
      <c r="BN896" s="108"/>
      <c r="BO896" s="135" t="str">
        <f t="shared" si="110"/>
        <v/>
      </c>
      <c r="BP896" s="108"/>
      <c r="BQ896" s="108"/>
      <c r="BR896" s="108"/>
      <c r="BS896" s="108"/>
      <c r="BT896" s="135" t="str">
        <f t="shared" si="111"/>
        <v/>
      </c>
      <c r="BU896" s="108"/>
      <c r="BV896" s="108"/>
      <c r="BW896" s="108"/>
      <c r="BX896" s="108"/>
      <c r="BY896" s="135" t="str">
        <f t="shared" si="112"/>
        <v/>
      </c>
      <c r="BZ896" s="108"/>
    </row>
    <row r="897" spans="1:78" x14ac:dyDescent="0.25">
      <c r="A897" s="27"/>
      <c r="B897" s="27"/>
      <c r="C897" s="27"/>
      <c r="D897" s="27"/>
      <c r="E897" s="28" t="str">
        <f>+IF(C897&lt;&gt;"",VLOOKUP(MID(C897,18,5),NIVELES!$A$133:$B$213,2,0),"")</f>
        <v/>
      </c>
      <c r="F897" s="88"/>
      <c r="G897" s="28" t="str">
        <f>IF(F897&lt;&gt;"",VLOOKUP(F897,NIVELES!$A$246:$C$464,3,0),"")</f>
        <v/>
      </c>
      <c r="H897" s="27"/>
      <c r="I897" s="27"/>
      <c r="J897" s="27"/>
      <c r="K897" s="107"/>
      <c r="L897" s="27"/>
      <c r="M897" s="46"/>
      <c r="N897" s="46"/>
      <c r="O897" s="46"/>
      <c r="P897" s="46"/>
      <c r="Q897" s="46"/>
      <c r="R897" s="46"/>
      <c r="S897" s="46"/>
      <c r="T897" s="46"/>
      <c r="U897" s="46"/>
      <c r="V897" s="46"/>
      <c r="W897" s="46"/>
      <c r="X897" s="46"/>
      <c r="Y897" s="41" t="str">
        <f>IF(A897&lt;&gt;"",IF(D897="DIRECCIÓN_DE_TRANSFERENCIAS","280 0031",VLOOKUP(C897,NIVELES!$A$14:$B$105,2,0)),"")</f>
        <v/>
      </c>
      <c r="Z897" s="106"/>
      <c r="AA897" s="43" t="str">
        <f>+IF(D897&lt;&gt;"",VLOOKUP(D897,NIVELES!$D$19:$H$25,2,0),"")</f>
        <v/>
      </c>
      <c r="AB897" s="28" t="str">
        <f>+IF(D897&lt;&gt;"",VLOOKUP(D897,NIVELES!$D$19:$H$25,3,0),"")</f>
        <v/>
      </c>
      <c r="AC897" s="28" t="str">
        <f>+IF(D897&lt;&gt;"",VLOOKUP(D897,NIVELES!$D$19:$H$25,4,0),"")</f>
        <v/>
      </c>
      <c r="AD897" s="28" t="str">
        <f>+IF(D897&lt;&gt;"",VLOOKUP(D897,NIVELES!$D$19:$H$25,5,0),"")</f>
        <v/>
      </c>
      <c r="AE897" s="44" t="str">
        <f>IF(AF897&lt;&gt;"",VLOOKUP(AF897,NIVELES!$F$495:$G$540,2,0),"")</f>
        <v/>
      </c>
      <c r="AF897" s="27"/>
      <c r="AG897" s="27"/>
      <c r="AH897" s="28" t="str">
        <f>+IF(AG897&lt;&gt;"",VLOOKUP(AG897,NIVELES!$A$800:$B$876,2,0),"")</f>
        <v/>
      </c>
      <c r="AI897" s="27"/>
      <c r="AJ897" s="27"/>
      <c r="AK897" s="28" t="str">
        <f>IF(AJ897&lt;&gt;"",+VLOOKUP(AJ897,NIVELES!$A$890:$B$1237,2,0),"")</f>
        <v/>
      </c>
      <c r="AL897" s="29"/>
      <c r="AM897" s="29"/>
      <c r="AN897" s="29"/>
      <c r="AO897" s="29"/>
      <c r="AP897" s="29"/>
      <c r="AQ897" s="29"/>
      <c r="AR897" s="29"/>
      <c r="AS897" s="29"/>
      <c r="AT897" s="29"/>
      <c r="AU897" s="29"/>
      <c r="AV897" s="29"/>
      <c r="AW897" s="29"/>
      <c r="AX897" s="29"/>
      <c r="AY897" s="31">
        <f t="shared" si="105"/>
        <v>0</v>
      </c>
      <c r="AZ897" s="30" t="str">
        <f t="shared" si="106"/>
        <v xml:space="preserve"> </v>
      </c>
      <c r="BA897" s="35" t="str">
        <f t="shared" si="107"/>
        <v xml:space="preserve"> </v>
      </c>
      <c r="BB897" s="108"/>
      <c r="BC897" s="108"/>
      <c r="BD897" s="108"/>
      <c r="BE897" s="136" t="str">
        <f t="shared" si="108"/>
        <v/>
      </c>
      <c r="BF897" s="108"/>
      <c r="BG897" s="110"/>
      <c r="BH897" s="110"/>
      <c r="BI897" s="110"/>
      <c r="BJ897" s="137" t="str">
        <f t="shared" si="109"/>
        <v/>
      </c>
      <c r="BK897" s="110"/>
      <c r="BL897" s="108"/>
      <c r="BM897" s="108"/>
      <c r="BN897" s="108"/>
      <c r="BO897" s="135" t="str">
        <f t="shared" si="110"/>
        <v/>
      </c>
      <c r="BP897" s="108"/>
      <c r="BQ897" s="108"/>
      <c r="BR897" s="108"/>
      <c r="BS897" s="108"/>
      <c r="BT897" s="135" t="str">
        <f t="shared" si="111"/>
        <v/>
      </c>
      <c r="BU897" s="108"/>
      <c r="BV897" s="108"/>
      <c r="BW897" s="108"/>
      <c r="BX897" s="108"/>
      <c r="BY897" s="135" t="str">
        <f t="shared" si="112"/>
        <v/>
      </c>
      <c r="BZ897" s="108"/>
    </row>
    <row r="898" spans="1:78" x14ac:dyDescent="0.25">
      <c r="A898" s="27"/>
      <c r="B898" s="27"/>
      <c r="C898" s="27"/>
      <c r="D898" s="27"/>
      <c r="E898" s="28" t="str">
        <f>+IF(C898&lt;&gt;"",VLOOKUP(MID(C898,18,5),NIVELES!$A$133:$B$213,2,0),"")</f>
        <v/>
      </c>
      <c r="F898" s="88"/>
      <c r="G898" s="28" t="str">
        <f>IF(F898&lt;&gt;"",VLOOKUP(F898,NIVELES!$A$246:$C$464,3,0),"")</f>
        <v/>
      </c>
      <c r="H898" s="27"/>
      <c r="I898" s="27"/>
      <c r="J898" s="27"/>
      <c r="K898" s="107"/>
      <c r="L898" s="27"/>
      <c r="M898" s="46"/>
      <c r="N898" s="46"/>
      <c r="O898" s="46"/>
      <c r="P898" s="46"/>
      <c r="Q898" s="46"/>
      <c r="R898" s="46"/>
      <c r="S898" s="46"/>
      <c r="T898" s="46"/>
      <c r="U898" s="46"/>
      <c r="V898" s="46"/>
      <c r="W898" s="46"/>
      <c r="X898" s="46"/>
      <c r="Y898" s="41" t="str">
        <f>IF(A898&lt;&gt;"",IF(D898="DIRECCIÓN_DE_TRANSFERENCIAS","280 0031",VLOOKUP(C898,NIVELES!$A$14:$B$105,2,0)),"")</f>
        <v/>
      </c>
      <c r="Z898" s="106"/>
      <c r="AA898" s="43" t="str">
        <f>+IF(D898&lt;&gt;"",VLOOKUP(D898,NIVELES!$D$19:$H$25,2,0),"")</f>
        <v/>
      </c>
      <c r="AB898" s="28" t="str">
        <f>+IF(D898&lt;&gt;"",VLOOKUP(D898,NIVELES!$D$19:$H$25,3,0),"")</f>
        <v/>
      </c>
      <c r="AC898" s="28" t="str">
        <f>+IF(D898&lt;&gt;"",VLOOKUP(D898,NIVELES!$D$19:$H$25,4,0),"")</f>
        <v/>
      </c>
      <c r="AD898" s="28" t="str">
        <f>+IF(D898&lt;&gt;"",VLOOKUP(D898,NIVELES!$D$19:$H$25,5,0),"")</f>
        <v/>
      </c>
      <c r="AE898" s="44" t="str">
        <f>IF(AF898&lt;&gt;"",VLOOKUP(AF898,NIVELES!$F$495:$G$540,2,0),"")</f>
        <v/>
      </c>
      <c r="AF898" s="27"/>
      <c r="AG898" s="27"/>
      <c r="AH898" s="28" t="str">
        <f>+IF(AG898&lt;&gt;"",VLOOKUP(AG898,NIVELES!$A$800:$B$876,2,0),"")</f>
        <v/>
      </c>
      <c r="AI898" s="27"/>
      <c r="AJ898" s="27"/>
      <c r="AK898" s="28" t="str">
        <f>IF(AJ898&lt;&gt;"",+VLOOKUP(AJ898,NIVELES!$A$890:$B$1237,2,0),"")</f>
        <v/>
      </c>
      <c r="AL898" s="29"/>
      <c r="AM898" s="29"/>
      <c r="AN898" s="29"/>
      <c r="AO898" s="29"/>
      <c r="AP898" s="29"/>
      <c r="AQ898" s="29"/>
      <c r="AR898" s="29"/>
      <c r="AS898" s="29"/>
      <c r="AT898" s="29"/>
      <c r="AU898" s="29"/>
      <c r="AV898" s="29"/>
      <c r="AW898" s="29"/>
      <c r="AX898" s="29"/>
      <c r="AY898" s="31">
        <f t="shared" si="105"/>
        <v>0</v>
      </c>
      <c r="AZ898" s="30" t="str">
        <f t="shared" si="106"/>
        <v xml:space="preserve"> </v>
      </c>
      <c r="BA898" s="35" t="str">
        <f t="shared" si="107"/>
        <v xml:space="preserve"> </v>
      </c>
      <c r="BB898" s="108"/>
      <c r="BC898" s="108"/>
      <c r="BD898" s="108"/>
      <c r="BE898" s="136" t="str">
        <f t="shared" si="108"/>
        <v/>
      </c>
      <c r="BF898" s="108"/>
      <c r="BG898" s="110"/>
      <c r="BH898" s="110"/>
      <c r="BI898" s="110"/>
      <c r="BJ898" s="137" t="str">
        <f t="shared" si="109"/>
        <v/>
      </c>
      <c r="BK898" s="110"/>
      <c r="BL898" s="108"/>
      <c r="BM898" s="108"/>
      <c r="BN898" s="108"/>
      <c r="BO898" s="135" t="str">
        <f t="shared" si="110"/>
        <v/>
      </c>
      <c r="BP898" s="108"/>
      <c r="BQ898" s="108"/>
      <c r="BR898" s="108"/>
      <c r="BS898" s="108"/>
      <c r="BT898" s="135" t="str">
        <f t="shared" si="111"/>
        <v/>
      </c>
      <c r="BU898" s="108"/>
      <c r="BV898" s="108"/>
      <c r="BW898" s="108"/>
      <c r="BX898" s="108"/>
      <c r="BY898" s="135" t="str">
        <f t="shared" si="112"/>
        <v/>
      </c>
      <c r="BZ898" s="108"/>
    </row>
    <row r="899" spans="1:78" x14ac:dyDescent="0.25">
      <c r="A899" s="27"/>
      <c r="B899" s="27"/>
      <c r="C899" s="27"/>
      <c r="D899" s="27"/>
      <c r="E899" s="28" t="str">
        <f>+IF(C899&lt;&gt;"",VLOOKUP(MID(C899,18,5),NIVELES!$A$133:$B$213,2,0),"")</f>
        <v/>
      </c>
      <c r="F899" s="88"/>
      <c r="G899" s="28" t="str">
        <f>IF(F899&lt;&gt;"",VLOOKUP(F899,NIVELES!$A$246:$C$464,3,0),"")</f>
        <v/>
      </c>
      <c r="H899" s="27"/>
      <c r="I899" s="27"/>
      <c r="J899" s="27"/>
      <c r="K899" s="107"/>
      <c r="L899" s="27"/>
      <c r="M899" s="46"/>
      <c r="N899" s="46"/>
      <c r="O899" s="46"/>
      <c r="P899" s="46"/>
      <c r="Q899" s="46"/>
      <c r="R899" s="46"/>
      <c r="S899" s="46"/>
      <c r="T899" s="46"/>
      <c r="U899" s="46"/>
      <c r="V899" s="46"/>
      <c r="W899" s="46"/>
      <c r="X899" s="46"/>
      <c r="Y899" s="41" t="str">
        <f>IF(A899&lt;&gt;"",IF(D899="DIRECCIÓN_DE_TRANSFERENCIAS","280 0031",VLOOKUP(C899,NIVELES!$A$14:$B$105,2,0)),"")</f>
        <v/>
      </c>
      <c r="Z899" s="106"/>
      <c r="AA899" s="43" t="str">
        <f>+IF(D899&lt;&gt;"",VLOOKUP(D899,NIVELES!$D$19:$H$25,2,0),"")</f>
        <v/>
      </c>
      <c r="AB899" s="28" t="str">
        <f>+IF(D899&lt;&gt;"",VLOOKUP(D899,NIVELES!$D$19:$H$25,3,0),"")</f>
        <v/>
      </c>
      <c r="AC899" s="28" t="str">
        <f>+IF(D899&lt;&gt;"",VLOOKUP(D899,NIVELES!$D$19:$H$25,4,0),"")</f>
        <v/>
      </c>
      <c r="AD899" s="28" t="str">
        <f>+IF(D899&lt;&gt;"",VLOOKUP(D899,NIVELES!$D$19:$H$25,5,0),"")</f>
        <v/>
      </c>
      <c r="AE899" s="44" t="str">
        <f>IF(AF899&lt;&gt;"",VLOOKUP(AF899,NIVELES!$F$495:$G$540,2,0),"")</f>
        <v/>
      </c>
      <c r="AF899" s="27"/>
      <c r="AG899" s="27"/>
      <c r="AH899" s="28" t="str">
        <f>+IF(AG899&lt;&gt;"",VLOOKUP(AG899,NIVELES!$A$800:$B$876,2,0),"")</f>
        <v/>
      </c>
      <c r="AI899" s="27"/>
      <c r="AJ899" s="27"/>
      <c r="AK899" s="28" t="str">
        <f>IF(AJ899&lt;&gt;"",+VLOOKUP(AJ899,NIVELES!$A$890:$B$1237,2,0),"")</f>
        <v/>
      </c>
      <c r="AL899" s="29"/>
      <c r="AM899" s="29"/>
      <c r="AN899" s="29"/>
      <c r="AO899" s="29"/>
      <c r="AP899" s="29"/>
      <c r="AQ899" s="29"/>
      <c r="AR899" s="29"/>
      <c r="AS899" s="29"/>
      <c r="AT899" s="29"/>
      <c r="AU899" s="29"/>
      <c r="AV899" s="29"/>
      <c r="AW899" s="29"/>
      <c r="AX899" s="29"/>
      <c r="AY899" s="31">
        <f t="shared" si="105"/>
        <v>0</v>
      </c>
      <c r="AZ899" s="30" t="str">
        <f t="shared" si="106"/>
        <v xml:space="preserve"> </v>
      </c>
      <c r="BA899" s="35" t="str">
        <f t="shared" si="107"/>
        <v xml:space="preserve"> </v>
      </c>
      <c r="BB899" s="108"/>
      <c r="BC899" s="108"/>
      <c r="BD899" s="108"/>
      <c r="BE899" s="136" t="str">
        <f t="shared" si="108"/>
        <v/>
      </c>
      <c r="BF899" s="108"/>
      <c r="BG899" s="110"/>
      <c r="BH899" s="110"/>
      <c r="BI899" s="110"/>
      <c r="BJ899" s="137" t="str">
        <f t="shared" si="109"/>
        <v/>
      </c>
      <c r="BK899" s="110"/>
      <c r="BL899" s="108"/>
      <c r="BM899" s="108"/>
      <c r="BN899" s="108"/>
      <c r="BO899" s="135" t="str">
        <f t="shared" si="110"/>
        <v/>
      </c>
      <c r="BP899" s="108"/>
      <c r="BQ899" s="108"/>
      <c r="BR899" s="108"/>
      <c r="BS899" s="108"/>
      <c r="BT899" s="135" t="str">
        <f t="shared" si="111"/>
        <v/>
      </c>
      <c r="BU899" s="108"/>
      <c r="BV899" s="108"/>
      <c r="BW899" s="108"/>
      <c r="BX899" s="108"/>
      <c r="BY899" s="135" t="str">
        <f t="shared" si="112"/>
        <v/>
      </c>
      <c r="BZ899" s="108"/>
    </row>
    <row r="900" spans="1:78" x14ac:dyDescent="0.25">
      <c r="A900" s="27"/>
      <c r="B900" s="27"/>
      <c r="C900" s="27"/>
      <c r="D900" s="27"/>
      <c r="E900" s="28" t="str">
        <f>+IF(C900&lt;&gt;"",VLOOKUP(MID(C900,18,5),NIVELES!$A$133:$B$213,2,0),"")</f>
        <v/>
      </c>
      <c r="F900" s="88"/>
      <c r="G900" s="28" t="str">
        <f>IF(F900&lt;&gt;"",VLOOKUP(F900,NIVELES!$A$246:$C$464,3,0),"")</f>
        <v/>
      </c>
      <c r="H900" s="27"/>
      <c r="I900" s="27"/>
      <c r="J900" s="27"/>
      <c r="K900" s="107"/>
      <c r="L900" s="27"/>
      <c r="M900" s="46"/>
      <c r="N900" s="46"/>
      <c r="O900" s="46"/>
      <c r="P900" s="46"/>
      <c r="Q900" s="46"/>
      <c r="R900" s="46"/>
      <c r="S900" s="46"/>
      <c r="T900" s="46"/>
      <c r="U900" s="46"/>
      <c r="V900" s="46"/>
      <c r="W900" s="46"/>
      <c r="X900" s="46"/>
      <c r="Y900" s="41" t="str">
        <f>IF(A900&lt;&gt;"",IF(D900="DIRECCIÓN_DE_TRANSFERENCIAS","280 0031",VLOOKUP(C900,NIVELES!$A$14:$B$105,2,0)),"")</f>
        <v/>
      </c>
      <c r="Z900" s="106"/>
      <c r="AA900" s="43" t="str">
        <f>+IF(D900&lt;&gt;"",VLOOKUP(D900,NIVELES!$D$19:$H$25,2,0),"")</f>
        <v/>
      </c>
      <c r="AB900" s="28" t="str">
        <f>+IF(D900&lt;&gt;"",VLOOKUP(D900,NIVELES!$D$19:$H$25,3,0),"")</f>
        <v/>
      </c>
      <c r="AC900" s="28" t="str">
        <f>+IF(D900&lt;&gt;"",VLOOKUP(D900,NIVELES!$D$19:$H$25,4,0),"")</f>
        <v/>
      </c>
      <c r="AD900" s="28" t="str">
        <f>+IF(D900&lt;&gt;"",VLOOKUP(D900,NIVELES!$D$19:$H$25,5,0),"")</f>
        <v/>
      </c>
      <c r="AE900" s="44" t="str">
        <f>IF(AF900&lt;&gt;"",VLOOKUP(AF900,NIVELES!$F$495:$G$540,2,0),"")</f>
        <v/>
      </c>
      <c r="AF900" s="27"/>
      <c r="AG900" s="27"/>
      <c r="AH900" s="28" t="str">
        <f>+IF(AG900&lt;&gt;"",VLOOKUP(AG900,NIVELES!$A$800:$B$876,2,0),"")</f>
        <v/>
      </c>
      <c r="AI900" s="27"/>
      <c r="AJ900" s="27"/>
      <c r="AK900" s="28" t="str">
        <f>IF(AJ900&lt;&gt;"",+VLOOKUP(AJ900,NIVELES!$A$890:$B$1237,2,0),"")</f>
        <v/>
      </c>
      <c r="AL900" s="29"/>
      <c r="AM900" s="29"/>
      <c r="AN900" s="29"/>
      <c r="AO900" s="29"/>
      <c r="AP900" s="29"/>
      <c r="AQ900" s="29"/>
      <c r="AR900" s="29"/>
      <c r="AS900" s="29"/>
      <c r="AT900" s="29"/>
      <c r="AU900" s="29"/>
      <c r="AV900" s="29"/>
      <c r="AW900" s="29"/>
      <c r="AX900" s="29"/>
      <c r="AY900" s="31">
        <f t="shared" si="105"/>
        <v>0</v>
      </c>
      <c r="AZ900" s="30" t="str">
        <f t="shared" si="106"/>
        <v xml:space="preserve"> </v>
      </c>
      <c r="BA900" s="35" t="str">
        <f t="shared" si="107"/>
        <v xml:space="preserve"> </v>
      </c>
      <c r="BB900" s="108"/>
      <c r="BC900" s="108"/>
      <c r="BD900" s="108"/>
      <c r="BE900" s="136" t="str">
        <f t="shared" si="108"/>
        <v/>
      </c>
      <c r="BF900" s="108"/>
      <c r="BG900" s="110"/>
      <c r="BH900" s="110"/>
      <c r="BI900" s="110"/>
      <c r="BJ900" s="137" t="str">
        <f t="shared" si="109"/>
        <v/>
      </c>
      <c r="BK900" s="110"/>
      <c r="BL900" s="108"/>
      <c r="BM900" s="108"/>
      <c r="BN900" s="108"/>
      <c r="BO900" s="135" t="str">
        <f t="shared" si="110"/>
        <v/>
      </c>
      <c r="BP900" s="108"/>
      <c r="BQ900" s="108"/>
      <c r="BR900" s="108"/>
      <c r="BS900" s="108"/>
      <c r="BT900" s="135" t="str">
        <f t="shared" si="111"/>
        <v/>
      </c>
      <c r="BU900" s="108"/>
      <c r="BV900" s="108"/>
      <c r="BW900" s="108"/>
      <c r="BX900" s="108"/>
      <c r="BY900" s="135" t="str">
        <f t="shared" si="112"/>
        <v/>
      </c>
      <c r="BZ900" s="108"/>
    </row>
    <row r="901" spans="1:78" x14ac:dyDescent="0.25">
      <c r="A901" s="27"/>
      <c r="B901" s="27"/>
      <c r="C901" s="27"/>
      <c r="D901" s="27"/>
      <c r="E901" s="28" t="str">
        <f>+IF(C901&lt;&gt;"",VLOOKUP(MID(C901,18,5),NIVELES!$A$133:$B$213,2,0),"")</f>
        <v/>
      </c>
      <c r="F901" s="88"/>
      <c r="G901" s="28" t="str">
        <f>IF(F901&lt;&gt;"",VLOOKUP(F901,NIVELES!$A$246:$C$464,3,0),"")</f>
        <v/>
      </c>
      <c r="H901" s="27"/>
      <c r="I901" s="27"/>
      <c r="J901" s="27"/>
      <c r="K901" s="107"/>
      <c r="L901" s="27"/>
      <c r="M901" s="46"/>
      <c r="N901" s="46"/>
      <c r="O901" s="46"/>
      <c r="P901" s="46"/>
      <c r="Q901" s="46"/>
      <c r="R901" s="46"/>
      <c r="S901" s="46"/>
      <c r="T901" s="46"/>
      <c r="U901" s="46"/>
      <c r="V901" s="46"/>
      <c r="W901" s="46"/>
      <c r="X901" s="46"/>
      <c r="Y901" s="41" t="str">
        <f>IF(A901&lt;&gt;"",IF(D901="DIRECCIÓN_DE_TRANSFERENCIAS","280 0031",VLOOKUP(C901,NIVELES!$A$14:$B$105,2,0)),"")</f>
        <v/>
      </c>
      <c r="Z901" s="106"/>
      <c r="AA901" s="43" t="str">
        <f>+IF(D901&lt;&gt;"",VLOOKUP(D901,NIVELES!$D$19:$H$25,2,0),"")</f>
        <v/>
      </c>
      <c r="AB901" s="28" t="str">
        <f>+IF(D901&lt;&gt;"",VLOOKUP(D901,NIVELES!$D$19:$H$25,3,0),"")</f>
        <v/>
      </c>
      <c r="AC901" s="28" t="str">
        <f>+IF(D901&lt;&gt;"",VLOOKUP(D901,NIVELES!$D$19:$H$25,4,0),"")</f>
        <v/>
      </c>
      <c r="AD901" s="28" t="str">
        <f>+IF(D901&lt;&gt;"",VLOOKUP(D901,NIVELES!$D$19:$H$25,5,0),"")</f>
        <v/>
      </c>
      <c r="AE901" s="44" t="str">
        <f>IF(AF901&lt;&gt;"",VLOOKUP(AF901,NIVELES!$F$495:$G$540,2,0),"")</f>
        <v/>
      </c>
      <c r="AF901" s="27"/>
      <c r="AG901" s="27"/>
      <c r="AH901" s="28" t="str">
        <f>+IF(AG901&lt;&gt;"",VLOOKUP(AG901,NIVELES!$A$800:$B$876,2,0),"")</f>
        <v/>
      </c>
      <c r="AI901" s="27"/>
      <c r="AJ901" s="27"/>
      <c r="AK901" s="28" t="str">
        <f>IF(AJ901&lt;&gt;"",+VLOOKUP(AJ901,NIVELES!$A$890:$B$1237,2,0),"")</f>
        <v/>
      </c>
      <c r="AL901" s="29"/>
      <c r="AM901" s="29"/>
      <c r="AN901" s="29"/>
      <c r="AO901" s="29"/>
      <c r="AP901" s="29"/>
      <c r="AQ901" s="29"/>
      <c r="AR901" s="29"/>
      <c r="AS901" s="29"/>
      <c r="AT901" s="29"/>
      <c r="AU901" s="29"/>
      <c r="AV901" s="29"/>
      <c r="AW901" s="29"/>
      <c r="AX901" s="29"/>
      <c r="AY901" s="31">
        <f t="shared" si="105"/>
        <v>0</v>
      </c>
      <c r="AZ901" s="30" t="str">
        <f t="shared" si="106"/>
        <v xml:space="preserve"> </v>
      </c>
      <c r="BA901" s="35" t="str">
        <f t="shared" si="107"/>
        <v xml:space="preserve"> </v>
      </c>
      <c r="BB901" s="108"/>
      <c r="BC901" s="108"/>
      <c r="BD901" s="108"/>
      <c r="BE901" s="136" t="str">
        <f t="shared" si="108"/>
        <v/>
      </c>
      <c r="BF901" s="108"/>
      <c r="BG901" s="110"/>
      <c r="BH901" s="110"/>
      <c r="BI901" s="110"/>
      <c r="BJ901" s="137" t="str">
        <f t="shared" si="109"/>
        <v/>
      </c>
      <c r="BK901" s="110"/>
      <c r="BL901" s="108"/>
      <c r="BM901" s="108"/>
      <c r="BN901" s="108"/>
      <c r="BO901" s="135" t="str">
        <f t="shared" si="110"/>
        <v/>
      </c>
      <c r="BP901" s="108"/>
      <c r="BQ901" s="108"/>
      <c r="BR901" s="108"/>
      <c r="BS901" s="108"/>
      <c r="BT901" s="135" t="str">
        <f t="shared" si="111"/>
        <v/>
      </c>
      <c r="BU901" s="108"/>
      <c r="BV901" s="108"/>
      <c r="BW901" s="108"/>
      <c r="BX901" s="108"/>
      <c r="BY901" s="135" t="str">
        <f t="shared" si="112"/>
        <v/>
      </c>
      <c r="BZ901" s="108"/>
    </row>
    <row r="902" spans="1:78" x14ac:dyDescent="0.25">
      <c r="A902" s="27"/>
      <c r="B902" s="27"/>
      <c r="C902" s="27"/>
      <c r="D902" s="27"/>
      <c r="E902" s="28" t="str">
        <f>+IF(C902&lt;&gt;"",VLOOKUP(MID(C902,18,5),NIVELES!$A$133:$B$213,2,0),"")</f>
        <v/>
      </c>
      <c r="F902" s="88"/>
      <c r="G902" s="28" t="str">
        <f>IF(F902&lt;&gt;"",VLOOKUP(F902,NIVELES!$A$246:$C$464,3,0),"")</f>
        <v/>
      </c>
      <c r="H902" s="27"/>
      <c r="I902" s="27"/>
      <c r="J902" s="27"/>
      <c r="K902" s="107"/>
      <c r="L902" s="27"/>
      <c r="M902" s="46"/>
      <c r="N902" s="46"/>
      <c r="O902" s="46"/>
      <c r="P902" s="46"/>
      <c r="Q902" s="46"/>
      <c r="R902" s="46"/>
      <c r="S902" s="46"/>
      <c r="T902" s="46"/>
      <c r="U902" s="46"/>
      <c r="V902" s="46"/>
      <c r="W902" s="46"/>
      <c r="X902" s="46"/>
      <c r="Y902" s="41" t="str">
        <f>IF(A902&lt;&gt;"",IF(D902="DIRECCIÓN_DE_TRANSFERENCIAS","280 0031",VLOOKUP(C902,NIVELES!$A$14:$B$105,2,0)),"")</f>
        <v/>
      </c>
      <c r="Z902" s="106"/>
      <c r="AA902" s="43" t="str">
        <f>+IF(D902&lt;&gt;"",VLOOKUP(D902,NIVELES!$D$19:$H$25,2,0),"")</f>
        <v/>
      </c>
      <c r="AB902" s="28" t="str">
        <f>+IF(D902&lt;&gt;"",VLOOKUP(D902,NIVELES!$D$19:$H$25,3,0),"")</f>
        <v/>
      </c>
      <c r="AC902" s="28" t="str">
        <f>+IF(D902&lt;&gt;"",VLOOKUP(D902,NIVELES!$D$19:$H$25,4,0),"")</f>
        <v/>
      </c>
      <c r="AD902" s="28" t="str">
        <f>+IF(D902&lt;&gt;"",VLOOKUP(D902,NIVELES!$D$19:$H$25,5,0),"")</f>
        <v/>
      </c>
      <c r="AE902" s="44" t="str">
        <f>IF(AF902&lt;&gt;"",VLOOKUP(AF902,NIVELES!$F$495:$G$540,2,0),"")</f>
        <v/>
      </c>
      <c r="AF902" s="27"/>
      <c r="AG902" s="27"/>
      <c r="AH902" s="28" t="str">
        <f>+IF(AG902&lt;&gt;"",VLOOKUP(AG902,NIVELES!$A$800:$B$876,2,0),"")</f>
        <v/>
      </c>
      <c r="AI902" s="27"/>
      <c r="AJ902" s="27"/>
      <c r="AK902" s="28" t="str">
        <f>IF(AJ902&lt;&gt;"",+VLOOKUP(AJ902,NIVELES!$A$890:$B$1237,2,0),"")</f>
        <v/>
      </c>
      <c r="AL902" s="29"/>
      <c r="AM902" s="29"/>
      <c r="AN902" s="29"/>
      <c r="AO902" s="29"/>
      <c r="AP902" s="29"/>
      <c r="AQ902" s="29"/>
      <c r="AR902" s="29"/>
      <c r="AS902" s="29"/>
      <c r="AT902" s="29"/>
      <c r="AU902" s="29"/>
      <c r="AV902" s="29"/>
      <c r="AW902" s="29"/>
      <c r="AX902" s="29"/>
      <c r="AY902" s="31">
        <f t="shared" si="105"/>
        <v>0</v>
      </c>
      <c r="AZ902" s="30" t="str">
        <f t="shared" si="106"/>
        <v xml:space="preserve"> </v>
      </c>
      <c r="BA902" s="35" t="str">
        <f t="shared" si="107"/>
        <v xml:space="preserve"> </v>
      </c>
      <c r="BB902" s="108"/>
      <c r="BC902" s="108"/>
      <c r="BD902" s="108"/>
      <c r="BE902" s="136" t="str">
        <f t="shared" si="108"/>
        <v/>
      </c>
      <c r="BF902" s="108"/>
      <c r="BG902" s="110"/>
      <c r="BH902" s="110"/>
      <c r="BI902" s="110"/>
      <c r="BJ902" s="137" t="str">
        <f t="shared" si="109"/>
        <v/>
      </c>
      <c r="BK902" s="110"/>
      <c r="BL902" s="108"/>
      <c r="BM902" s="108"/>
      <c r="BN902" s="108"/>
      <c r="BO902" s="135" t="str">
        <f t="shared" si="110"/>
        <v/>
      </c>
      <c r="BP902" s="108"/>
      <c r="BQ902" s="108"/>
      <c r="BR902" s="108"/>
      <c r="BS902" s="108"/>
      <c r="BT902" s="135" t="str">
        <f t="shared" si="111"/>
        <v/>
      </c>
      <c r="BU902" s="108"/>
      <c r="BV902" s="108"/>
      <c r="BW902" s="108"/>
      <c r="BX902" s="108"/>
      <c r="BY902" s="135" t="str">
        <f t="shared" si="112"/>
        <v/>
      </c>
      <c r="BZ902" s="108"/>
    </row>
    <row r="903" spans="1:78" x14ac:dyDescent="0.25">
      <c r="A903" s="27"/>
      <c r="B903" s="27"/>
      <c r="C903" s="27"/>
      <c r="D903" s="27"/>
      <c r="E903" s="28" t="str">
        <f>+IF(C903&lt;&gt;"",VLOOKUP(MID(C903,18,5),NIVELES!$A$133:$B$213,2,0),"")</f>
        <v/>
      </c>
      <c r="F903" s="88"/>
      <c r="G903" s="28" t="str">
        <f>IF(F903&lt;&gt;"",VLOOKUP(F903,NIVELES!$A$246:$C$464,3,0),"")</f>
        <v/>
      </c>
      <c r="H903" s="27"/>
      <c r="I903" s="27"/>
      <c r="J903" s="27"/>
      <c r="K903" s="107"/>
      <c r="L903" s="27"/>
      <c r="M903" s="46"/>
      <c r="N903" s="46"/>
      <c r="O903" s="46"/>
      <c r="P903" s="46"/>
      <c r="Q903" s="46"/>
      <c r="R903" s="46"/>
      <c r="S903" s="46"/>
      <c r="T903" s="46"/>
      <c r="U903" s="46"/>
      <c r="V903" s="46"/>
      <c r="W903" s="46"/>
      <c r="X903" s="46"/>
      <c r="Y903" s="41" t="str">
        <f>IF(A903&lt;&gt;"",IF(D903="DIRECCIÓN_DE_TRANSFERENCIAS","280 0031",VLOOKUP(C903,NIVELES!$A$14:$B$105,2,0)),"")</f>
        <v/>
      </c>
      <c r="Z903" s="106"/>
      <c r="AA903" s="43" t="str">
        <f>+IF(D903&lt;&gt;"",VLOOKUP(D903,NIVELES!$D$19:$H$25,2,0),"")</f>
        <v/>
      </c>
      <c r="AB903" s="28" t="str">
        <f>+IF(D903&lt;&gt;"",VLOOKUP(D903,NIVELES!$D$19:$H$25,3,0),"")</f>
        <v/>
      </c>
      <c r="AC903" s="28" t="str">
        <f>+IF(D903&lt;&gt;"",VLOOKUP(D903,NIVELES!$D$19:$H$25,4,0),"")</f>
        <v/>
      </c>
      <c r="AD903" s="28" t="str">
        <f>+IF(D903&lt;&gt;"",VLOOKUP(D903,NIVELES!$D$19:$H$25,5,0),"")</f>
        <v/>
      </c>
      <c r="AE903" s="44" t="str">
        <f>IF(AF903&lt;&gt;"",VLOOKUP(AF903,NIVELES!$F$495:$G$540,2,0),"")</f>
        <v/>
      </c>
      <c r="AF903" s="27"/>
      <c r="AG903" s="27"/>
      <c r="AH903" s="28" t="str">
        <f>+IF(AG903&lt;&gt;"",VLOOKUP(AG903,NIVELES!$A$800:$B$876,2,0),"")</f>
        <v/>
      </c>
      <c r="AI903" s="27"/>
      <c r="AJ903" s="27"/>
      <c r="AK903" s="28" t="str">
        <f>IF(AJ903&lt;&gt;"",+VLOOKUP(AJ903,NIVELES!$A$890:$B$1237,2,0),"")</f>
        <v/>
      </c>
      <c r="AL903" s="29"/>
      <c r="AM903" s="29"/>
      <c r="AN903" s="29"/>
      <c r="AO903" s="29"/>
      <c r="AP903" s="29"/>
      <c r="AQ903" s="29"/>
      <c r="AR903" s="29"/>
      <c r="AS903" s="29"/>
      <c r="AT903" s="29"/>
      <c r="AU903" s="29"/>
      <c r="AV903" s="29"/>
      <c r="AW903" s="29"/>
      <c r="AX903" s="29"/>
      <c r="AY903" s="31">
        <f t="shared" si="105"/>
        <v>0</v>
      </c>
      <c r="AZ903" s="30" t="str">
        <f t="shared" si="106"/>
        <v xml:space="preserve"> </v>
      </c>
      <c r="BA903" s="35" t="str">
        <f t="shared" si="107"/>
        <v xml:space="preserve"> </v>
      </c>
      <c r="BB903" s="108"/>
      <c r="BC903" s="108"/>
      <c r="BD903" s="108"/>
      <c r="BE903" s="136" t="str">
        <f t="shared" si="108"/>
        <v/>
      </c>
      <c r="BF903" s="108"/>
      <c r="BG903" s="110"/>
      <c r="BH903" s="110"/>
      <c r="BI903" s="110"/>
      <c r="BJ903" s="137" t="str">
        <f t="shared" si="109"/>
        <v/>
      </c>
      <c r="BK903" s="110"/>
      <c r="BL903" s="108"/>
      <c r="BM903" s="108"/>
      <c r="BN903" s="108"/>
      <c r="BO903" s="135" t="str">
        <f t="shared" si="110"/>
        <v/>
      </c>
      <c r="BP903" s="108"/>
      <c r="BQ903" s="108"/>
      <c r="BR903" s="108"/>
      <c r="BS903" s="108"/>
      <c r="BT903" s="135" t="str">
        <f t="shared" si="111"/>
        <v/>
      </c>
      <c r="BU903" s="108"/>
      <c r="BV903" s="108"/>
      <c r="BW903" s="108"/>
      <c r="BX903" s="108"/>
      <c r="BY903" s="135" t="str">
        <f t="shared" si="112"/>
        <v/>
      </c>
      <c r="BZ903" s="108"/>
    </row>
    <row r="904" spans="1:78" x14ac:dyDescent="0.25">
      <c r="A904" s="27"/>
      <c r="B904" s="27"/>
      <c r="C904" s="27"/>
      <c r="D904" s="27"/>
      <c r="E904" s="28" t="str">
        <f>+IF(C904&lt;&gt;"",VLOOKUP(MID(C904,18,5),NIVELES!$A$133:$B$213,2,0),"")</f>
        <v/>
      </c>
      <c r="F904" s="88"/>
      <c r="G904" s="28" t="str">
        <f>IF(F904&lt;&gt;"",VLOOKUP(F904,NIVELES!$A$246:$C$464,3,0),"")</f>
        <v/>
      </c>
      <c r="H904" s="27"/>
      <c r="I904" s="27"/>
      <c r="J904" s="27"/>
      <c r="K904" s="107"/>
      <c r="L904" s="27"/>
      <c r="M904" s="46"/>
      <c r="N904" s="46"/>
      <c r="O904" s="46"/>
      <c r="P904" s="46"/>
      <c r="Q904" s="46"/>
      <c r="R904" s="46"/>
      <c r="S904" s="46"/>
      <c r="T904" s="46"/>
      <c r="U904" s="46"/>
      <c r="V904" s="46"/>
      <c r="W904" s="46"/>
      <c r="X904" s="46"/>
      <c r="Y904" s="41" t="str">
        <f>IF(A904&lt;&gt;"",IF(D904="DIRECCIÓN_DE_TRANSFERENCIAS","280 0031",VLOOKUP(C904,NIVELES!$A$14:$B$105,2,0)),"")</f>
        <v/>
      </c>
      <c r="Z904" s="106"/>
      <c r="AA904" s="43" t="str">
        <f>+IF(D904&lt;&gt;"",VLOOKUP(D904,NIVELES!$D$19:$H$25,2,0),"")</f>
        <v/>
      </c>
      <c r="AB904" s="28" t="str">
        <f>+IF(D904&lt;&gt;"",VLOOKUP(D904,NIVELES!$D$19:$H$25,3,0),"")</f>
        <v/>
      </c>
      <c r="AC904" s="28" t="str">
        <f>+IF(D904&lt;&gt;"",VLOOKUP(D904,NIVELES!$D$19:$H$25,4,0),"")</f>
        <v/>
      </c>
      <c r="AD904" s="28" t="str">
        <f>+IF(D904&lt;&gt;"",VLOOKUP(D904,NIVELES!$D$19:$H$25,5,0),"")</f>
        <v/>
      </c>
      <c r="AE904" s="44" t="str">
        <f>IF(AF904&lt;&gt;"",VLOOKUP(AF904,NIVELES!$F$495:$G$540,2,0),"")</f>
        <v/>
      </c>
      <c r="AF904" s="27"/>
      <c r="AG904" s="27"/>
      <c r="AH904" s="28" t="str">
        <f>+IF(AG904&lt;&gt;"",VLOOKUP(AG904,NIVELES!$A$800:$B$876,2,0),"")</f>
        <v/>
      </c>
      <c r="AI904" s="27"/>
      <c r="AJ904" s="27"/>
      <c r="AK904" s="28" t="str">
        <f>IF(AJ904&lt;&gt;"",+VLOOKUP(AJ904,NIVELES!$A$890:$B$1237,2,0),"")</f>
        <v/>
      </c>
      <c r="AL904" s="29"/>
      <c r="AM904" s="29"/>
      <c r="AN904" s="29"/>
      <c r="AO904" s="29"/>
      <c r="AP904" s="29"/>
      <c r="AQ904" s="29"/>
      <c r="AR904" s="29"/>
      <c r="AS904" s="29"/>
      <c r="AT904" s="29"/>
      <c r="AU904" s="29"/>
      <c r="AV904" s="29"/>
      <c r="AW904" s="29"/>
      <c r="AX904" s="29"/>
      <c r="AY904" s="31">
        <f t="shared" si="105"/>
        <v>0</v>
      </c>
      <c r="AZ904" s="30" t="str">
        <f t="shared" si="106"/>
        <v xml:space="preserve"> </v>
      </c>
      <c r="BA904" s="35" t="str">
        <f t="shared" si="107"/>
        <v xml:space="preserve"> </v>
      </c>
      <c r="BB904" s="108"/>
      <c r="BC904" s="108"/>
      <c r="BD904" s="108"/>
      <c r="BE904" s="136" t="str">
        <f t="shared" si="108"/>
        <v/>
      </c>
      <c r="BF904" s="108"/>
      <c r="BG904" s="110"/>
      <c r="BH904" s="110"/>
      <c r="BI904" s="110"/>
      <c r="BJ904" s="137" t="str">
        <f t="shared" si="109"/>
        <v/>
      </c>
      <c r="BK904" s="110"/>
      <c r="BL904" s="108"/>
      <c r="BM904" s="108"/>
      <c r="BN904" s="108"/>
      <c r="BO904" s="135" t="str">
        <f t="shared" si="110"/>
        <v/>
      </c>
      <c r="BP904" s="108"/>
      <c r="BQ904" s="108"/>
      <c r="BR904" s="108"/>
      <c r="BS904" s="108"/>
      <c r="BT904" s="135" t="str">
        <f t="shared" si="111"/>
        <v/>
      </c>
      <c r="BU904" s="108"/>
      <c r="BV904" s="108"/>
      <c r="BW904" s="108"/>
      <c r="BX904" s="108"/>
      <c r="BY904" s="135" t="str">
        <f t="shared" si="112"/>
        <v/>
      </c>
      <c r="BZ904" s="108"/>
    </row>
    <row r="905" spans="1:78" x14ac:dyDescent="0.25">
      <c r="A905" s="27"/>
      <c r="B905" s="27"/>
      <c r="C905" s="27"/>
      <c r="D905" s="27"/>
      <c r="E905" s="28" t="str">
        <f>+IF(C905&lt;&gt;"",VLOOKUP(MID(C905,18,5),NIVELES!$A$133:$B$213,2,0),"")</f>
        <v/>
      </c>
      <c r="F905" s="88"/>
      <c r="G905" s="28" t="str">
        <f>IF(F905&lt;&gt;"",VLOOKUP(F905,NIVELES!$A$246:$C$464,3,0),"")</f>
        <v/>
      </c>
      <c r="H905" s="27"/>
      <c r="I905" s="27"/>
      <c r="J905" s="27"/>
      <c r="K905" s="107"/>
      <c r="L905" s="27"/>
      <c r="M905" s="46"/>
      <c r="N905" s="46"/>
      <c r="O905" s="46"/>
      <c r="P905" s="46"/>
      <c r="Q905" s="46"/>
      <c r="R905" s="46"/>
      <c r="S905" s="46"/>
      <c r="T905" s="46"/>
      <c r="U905" s="46"/>
      <c r="V905" s="46"/>
      <c r="W905" s="46"/>
      <c r="X905" s="46"/>
      <c r="Y905" s="41" t="str">
        <f>IF(A905&lt;&gt;"",IF(D905="DIRECCIÓN_DE_TRANSFERENCIAS","280 0031",VLOOKUP(C905,NIVELES!$A$14:$B$105,2,0)),"")</f>
        <v/>
      </c>
      <c r="Z905" s="106"/>
      <c r="AA905" s="43" t="str">
        <f>+IF(D905&lt;&gt;"",VLOOKUP(D905,NIVELES!$D$19:$H$25,2,0),"")</f>
        <v/>
      </c>
      <c r="AB905" s="28" t="str">
        <f>+IF(D905&lt;&gt;"",VLOOKUP(D905,NIVELES!$D$19:$H$25,3,0),"")</f>
        <v/>
      </c>
      <c r="AC905" s="28" t="str">
        <f>+IF(D905&lt;&gt;"",VLOOKUP(D905,NIVELES!$D$19:$H$25,4,0),"")</f>
        <v/>
      </c>
      <c r="AD905" s="28" t="str">
        <f>+IF(D905&lt;&gt;"",VLOOKUP(D905,NIVELES!$D$19:$H$25,5,0),"")</f>
        <v/>
      </c>
      <c r="AE905" s="44" t="str">
        <f>IF(AF905&lt;&gt;"",VLOOKUP(AF905,NIVELES!$F$495:$G$540,2,0),"")</f>
        <v/>
      </c>
      <c r="AF905" s="27"/>
      <c r="AG905" s="27"/>
      <c r="AH905" s="28" t="str">
        <f>+IF(AG905&lt;&gt;"",VLOOKUP(AG905,NIVELES!$A$800:$B$876,2,0),"")</f>
        <v/>
      </c>
      <c r="AI905" s="27"/>
      <c r="AJ905" s="27"/>
      <c r="AK905" s="28" t="str">
        <f>IF(AJ905&lt;&gt;"",+VLOOKUP(AJ905,NIVELES!$A$890:$B$1237,2,0),"")</f>
        <v/>
      </c>
      <c r="AL905" s="29"/>
      <c r="AM905" s="29"/>
      <c r="AN905" s="29"/>
      <c r="AO905" s="29"/>
      <c r="AP905" s="29"/>
      <c r="AQ905" s="29"/>
      <c r="AR905" s="29"/>
      <c r="AS905" s="29"/>
      <c r="AT905" s="29"/>
      <c r="AU905" s="29"/>
      <c r="AV905" s="29"/>
      <c r="AW905" s="29"/>
      <c r="AX905" s="29"/>
      <c r="AY905" s="31">
        <f t="shared" si="105"/>
        <v>0</v>
      </c>
      <c r="AZ905" s="30" t="str">
        <f t="shared" si="106"/>
        <v xml:space="preserve"> </v>
      </c>
      <c r="BA905" s="35" t="str">
        <f t="shared" si="107"/>
        <v xml:space="preserve"> </v>
      </c>
      <c r="BB905" s="108"/>
      <c r="BC905" s="108"/>
      <c r="BD905" s="108"/>
      <c r="BE905" s="136" t="str">
        <f t="shared" si="108"/>
        <v/>
      </c>
      <c r="BF905" s="108"/>
      <c r="BG905" s="110"/>
      <c r="BH905" s="110"/>
      <c r="BI905" s="110"/>
      <c r="BJ905" s="137" t="str">
        <f t="shared" si="109"/>
        <v/>
      </c>
      <c r="BK905" s="110"/>
      <c r="BL905" s="108"/>
      <c r="BM905" s="108"/>
      <c r="BN905" s="108"/>
      <c r="BO905" s="135" t="str">
        <f t="shared" si="110"/>
        <v/>
      </c>
      <c r="BP905" s="108"/>
      <c r="BQ905" s="108"/>
      <c r="BR905" s="108"/>
      <c r="BS905" s="108"/>
      <c r="BT905" s="135" t="str">
        <f t="shared" si="111"/>
        <v/>
      </c>
      <c r="BU905" s="108"/>
      <c r="BV905" s="108"/>
      <c r="BW905" s="108"/>
      <c r="BX905" s="108"/>
      <c r="BY905" s="135" t="str">
        <f t="shared" si="112"/>
        <v/>
      </c>
      <c r="BZ905" s="108"/>
    </row>
    <row r="906" spans="1:78" x14ac:dyDescent="0.25">
      <c r="A906" s="27"/>
      <c r="B906" s="27"/>
      <c r="C906" s="27"/>
      <c r="D906" s="27"/>
      <c r="E906" s="28" t="str">
        <f>+IF(C906&lt;&gt;"",VLOOKUP(MID(C906,18,5),NIVELES!$A$133:$B$213,2,0),"")</f>
        <v/>
      </c>
      <c r="F906" s="88"/>
      <c r="G906" s="28" t="str">
        <f>IF(F906&lt;&gt;"",VLOOKUP(F906,NIVELES!$A$246:$C$464,3,0),"")</f>
        <v/>
      </c>
      <c r="H906" s="27"/>
      <c r="I906" s="27"/>
      <c r="J906" s="27"/>
      <c r="K906" s="107"/>
      <c r="L906" s="27"/>
      <c r="M906" s="46"/>
      <c r="N906" s="46"/>
      <c r="O906" s="46"/>
      <c r="P906" s="46"/>
      <c r="Q906" s="46"/>
      <c r="R906" s="46"/>
      <c r="S906" s="46"/>
      <c r="T906" s="46"/>
      <c r="U906" s="46"/>
      <c r="V906" s="46"/>
      <c r="W906" s="46"/>
      <c r="X906" s="46"/>
      <c r="Y906" s="41" t="str">
        <f>IF(A906&lt;&gt;"",IF(D906="DIRECCIÓN_DE_TRANSFERENCIAS","280 0031",VLOOKUP(C906,NIVELES!$A$14:$B$105,2,0)),"")</f>
        <v/>
      </c>
      <c r="Z906" s="106"/>
      <c r="AA906" s="43" t="str">
        <f>+IF(D906&lt;&gt;"",VLOOKUP(D906,NIVELES!$D$19:$H$25,2,0),"")</f>
        <v/>
      </c>
      <c r="AB906" s="28" t="str">
        <f>+IF(D906&lt;&gt;"",VLOOKUP(D906,NIVELES!$D$19:$H$25,3,0),"")</f>
        <v/>
      </c>
      <c r="AC906" s="28" t="str">
        <f>+IF(D906&lt;&gt;"",VLOOKUP(D906,NIVELES!$D$19:$H$25,4,0),"")</f>
        <v/>
      </c>
      <c r="AD906" s="28" t="str">
        <f>+IF(D906&lt;&gt;"",VLOOKUP(D906,NIVELES!$D$19:$H$25,5,0),"")</f>
        <v/>
      </c>
      <c r="AE906" s="44" t="str">
        <f>IF(AF906&lt;&gt;"",VLOOKUP(AF906,NIVELES!$F$495:$G$540,2,0),"")</f>
        <v/>
      </c>
      <c r="AF906" s="27"/>
      <c r="AG906" s="27"/>
      <c r="AH906" s="28" t="str">
        <f>+IF(AG906&lt;&gt;"",VLOOKUP(AG906,NIVELES!$A$800:$B$876,2,0),"")</f>
        <v/>
      </c>
      <c r="AI906" s="27"/>
      <c r="AJ906" s="27"/>
      <c r="AK906" s="28" t="str">
        <f>IF(AJ906&lt;&gt;"",+VLOOKUP(AJ906,NIVELES!$A$890:$B$1237,2,0),"")</f>
        <v/>
      </c>
      <c r="AL906" s="29"/>
      <c r="AM906" s="29"/>
      <c r="AN906" s="29"/>
      <c r="AO906" s="29"/>
      <c r="AP906" s="29"/>
      <c r="AQ906" s="29"/>
      <c r="AR906" s="29"/>
      <c r="AS906" s="29"/>
      <c r="AT906" s="29"/>
      <c r="AU906" s="29"/>
      <c r="AV906" s="29"/>
      <c r="AW906" s="29"/>
      <c r="AX906" s="29"/>
      <c r="AY906" s="31">
        <f t="shared" ref="AY906:AY969" si="113">SUM(AM906:AX906)</f>
        <v>0</v>
      </c>
      <c r="AZ906" s="30" t="str">
        <f t="shared" ref="AZ906:AZ969" si="114">IF(A906&lt;&gt;"",IF(AL906&lt;&gt;"",IF(AL906=AY906,"OK",AL906-AY906),IF(AND(AL906="",AY906=""),"",AL906-AY906))," ")</f>
        <v xml:space="preserve"> </v>
      </c>
      <c r="BA906" s="35" t="str">
        <f t="shared" ref="BA906:BA969" si="115">IF(A906&lt;&gt;"",IF(A906="","Escoger Nivel 0",)&amp;" "&amp;(IF(B906="","Escoger Nivel  1",)&amp;" "&amp;(IF(C906="","Escoger Nivel 2",)&amp;" "&amp;(IF(D906="","Escoger Nivel 3",)&amp;" "&amp;(IF(F906="","Escoger Cantón",)&amp;" "&amp;(IF(H906="","Escoger Obj. Estratégico Institucional N1",)&amp;" "&amp;(IF(I906="","Escoger Obj. Especifico N2",)&amp;" "&amp;(IF(Z906="","Escoger Fuente de Financiamiento",)&amp;" "&amp;(IF(J906="","Llenar Actividad",)&amp;" "&amp;(IF(K906="","Llenar Metas",)&amp;" "&amp;(IF(L906="","Llenar Indicador",)&amp;" "&amp;(IF(AA906="","Escoger Nro. programa",)&amp;" "&amp;(IF(AE906="","Escoger Nro. Actividad e-Sigef",)&amp;" "&amp;(IF(AH906="","Escoger direccionamiento de gasto",)&amp;" "&amp;(IF(AI906="","Escoger Grupo de Gasto",)&amp;" "&amp;(IF(AJ906="","Escoger Item Presupuestario",)&amp;" "&amp;(IF(AL906="","Llenar valor de actividad",)))))))))))))))))," ")</f>
        <v xml:space="preserve"> </v>
      </c>
      <c r="BB906" s="108"/>
      <c r="BC906" s="108"/>
      <c r="BD906" s="108"/>
      <c r="BE906" s="136" t="str">
        <f t="shared" ref="BE906:BE969" si="116">IF(BD906&lt;&gt;"",AL906-BD906,"")</f>
        <v/>
      </c>
      <c r="BF906" s="108"/>
      <c r="BG906" s="110"/>
      <c r="BH906" s="110"/>
      <c r="BI906" s="110"/>
      <c r="BJ906" s="137" t="str">
        <f t="shared" ref="BJ906:BJ969" si="117">IF(BI906&lt;&gt;"",BE906-BI906,"")</f>
        <v/>
      </c>
      <c r="BK906" s="110"/>
      <c r="BL906" s="108"/>
      <c r="BM906" s="108"/>
      <c r="BN906" s="108"/>
      <c r="BO906" s="135" t="str">
        <f t="shared" ref="BO906:BO969" si="118">IF(BN906&lt;&gt;"",BJ906-BN906,"")</f>
        <v/>
      </c>
      <c r="BP906" s="108"/>
      <c r="BQ906" s="108"/>
      <c r="BR906" s="108"/>
      <c r="BS906" s="108"/>
      <c r="BT906" s="135" t="str">
        <f t="shared" ref="BT906:BT969" si="119">IF(BS906&lt;&gt;"",BO906-BS906,"")</f>
        <v/>
      </c>
      <c r="BU906" s="108"/>
      <c r="BV906" s="108"/>
      <c r="BW906" s="108"/>
      <c r="BX906" s="108"/>
      <c r="BY906" s="135" t="str">
        <f t="shared" ref="BY906:BY969" si="120">IF(BX906&lt;&gt;"",BT906-BX906,"")</f>
        <v/>
      </c>
      <c r="BZ906" s="108"/>
    </row>
    <row r="907" spans="1:78" x14ac:dyDescent="0.25">
      <c r="A907" s="27"/>
      <c r="B907" s="27"/>
      <c r="C907" s="27"/>
      <c r="D907" s="27"/>
      <c r="E907" s="28" t="str">
        <f>+IF(C907&lt;&gt;"",VLOOKUP(MID(C907,18,5),NIVELES!$A$133:$B$213,2,0),"")</f>
        <v/>
      </c>
      <c r="F907" s="88"/>
      <c r="G907" s="28" t="str">
        <f>IF(F907&lt;&gt;"",VLOOKUP(F907,NIVELES!$A$246:$C$464,3,0),"")</f>
        <v/>
      </c>
      <c r="H907" s="27"/>
      <c r="I907" s="27"/>
      <c r="J907" s="27"/>
      <c r="K907" s="107"/>
      <c r="L907" s="27"/>
      <c r="M907" s="46"/>
      <c r="N907" s="46"/>
      <c r="O907" s="46"/>
      <c r="P907" s="46"/>
      <c r="Q907" s="46"/>
      <c r="R907" s="46"/>
      <c r="S907" s="46"/>
      <c r="T907" s="46"/>
      <c r="U907" s="46"/>
      <c r="V907" s="46"/>
      <c r="W907" s="46"/>
      <c r="X907" s="46"/>
      <c r="Y907" s="41" t="str">
        <f>IF(A907&lt;&gt;"",IF(D907="DIRECCIÓN_DE_TRANSFERENCIAS","280 0031",VLOOKUP(C907,NIVELES!$A$14:$B$105,2,0)),"")</f>
        <v/>
      </c>
      <c r="Z907" s="106"/>
      <c r="AA907" s="43" t="str">
        <f>+IF(D907&lt;&gt;"",VLOOKUP(D907,NIVELES!$D$19:$H$25,2,0),"")</f>
        <v/>
      </c>
      <c r="AB907" s="28" t="str">
        <f>+IF(D907&lt;&gt;"",VLOOKUP(D907,NIVELES!$D$19:$H$25,3,0),"")</f>
        <v/>
      </c>
      <c r="AC907" s="28" t="str">
        <f>+IF(D907&lt;&gt;"",VLOOKUP(D907,NIVELES!$D$19:$H$25,4,0),"")</f>
        <v/>
      </c>
      <c r="AD907" s="28" t="str">
        <f>+IF(D907&lt;&gt;"",VLOOKUP(D907,NIVELES!$D$19:$H$25,5,0),"")</f>
        <v/>
      </c>
      <c r="AE907" s="44" t="str">
        <f>IF(AF907&lt;&gt;"",VLOOKUP(AF907,NIVELES!$F$495:$G$540,2,0),"")</f>
        <v/>
      </c>
      <c r="AF907" s="27"/>
      <c r="AG907" s="27"/>
      <c r="AH907" s="28" t="str">
        <f>+IF(AG907&lt;&gt;"",VLOOKUP(AG907,NIVELES!$A$800:$B$876,2,0),"")</f>
        <v/>
      </c>
      <c r="AI907" s="27"/>
      <c r="AJ907" s="27"/>
      <c r="AK907" s="28" t="str">
        <f>IF(AJ907&lt;&gt;"",+VLOOKUP(AJ907,NIVELES!$A$890:$B$1237,2,0),"")</f>
        <v/>
      </c>
      <c r="AL907" s="29"/>
      <c r="AM907" s="29"/>
      <c r="AN907" s="29"/>
      <c r="AO907" s="29"/>
      <c r="AP907" s="29"/>
      <c r="AQ907" s="29"/>
      <c r="AR907" s="29"/>
      <c r="AS907" s="29"/>
      <c r="AT907" s="29"/>
      <c r="AU907" s="29"/>
      <c r="AV907" s="29"/>
      <c r="AW907" s="29"/>
      <c r="AX907" s="29"/>
      <c r="AY907" s="31">
        <f t="shared" si="113"/>
        <v>0</v>
      </c>
      <c r="AZ907" s="30" t="str">
        <f t="shared" si="114"/>
        <v xml:space="preserve"> </v>
      </c>
      <c r="BA907" s="35" t="str">
        <f t="shared" si="115"/>
        <v xml:space="preserve"> </v>
      </c>
      <c r="BB907" s="108"/>
      <c r="BC907" s="108"/>
      <c r="BD907" s="108"/>
      <c r="BE907" s="136" t="str">
        <f t="shared" si="116"/>
        <v/>
      </c>
      <c r="BF907" s="108"/>
      <c r="BG907" s="110"/>
      <c r="BH907" s="110"/>
      <c r="BI907" s="110"/>
      <c r="BJ907" s="137" t="str">
        <f t="shared" si="117"/>
        <v/>
      </c>
      <c r="BK907" s="110"/>
      <c r="BL907" s="108"/>
      <c r="BM907" s="108"/>
      <c r="BN907" s="108"/>
      <c r="BO907" s="135" t="str">
        <f t="shared" si="118"/>
        <v/>
      </c>
      <c r="BP907" s="108"/>
      <c r="BQ907" s="108"/>
      <c r="BR907" s="108"/>
      <c r="BS907" s="108"/>
      <c r="BT907" s="135" t="str">
        <f t="shared" si="119"/>
        <v/>
      </c>
      <c r="BU907" s="108"/>
      <c r="BV907" s="108"/>
      <c r="BW907" s="108"/>
      <c r="BX907" s="108"/>
      <c r="BY907" s="135" t="str">
        <f t="shared" si="120"/>
        <v/>
      </c>
      <c r="BZ907" s="108"/>
    </row>
    <row r="908" spans="1:78" x14ac:dyDescent="0.25">
      <c r="A908" s="27"/>
      <c r="B908" s="27"/>
      <c r="C908" s="27"/>
      <c r="D908" s="27"/>
      <c r="E908" s="28" t="str">
        <f>+IF(C908&lt;&gt;"",VLOOKUP(MID(C908,18,5),NIVELES!$A$133:$B$213,2,0),"")</f>
        <v/>
      </c>
      <c r="F908" s="88"/>
      <c r="G908" s="28" t="str">
        <f>IF(F908&lt;&gt;"",VLOOKUP(F908,NIVELES!$A$246:$C$464,3,0),"")</f>
        <v/>
      </c>
      <c r="H908" s="27"/>
      <c r="I908" s="27"/>
      <c r="J908" s="27"/>
      <c r="K908" s="107"/>
      <c r="L908" s="27"/>
      <c r="M908" s="46"/>
      <c r="N908" s="46"/>
      <c r="O908" s="46"/>
      <c r="P908" s="46"/>
      <c r="Q908" s="46"/>
      <c r="R908" s="46"/>
      <c r="S908" s="46"/>
      <c r="T908" s="46"/>
      <c r="U908" s="46"/>
      <c r="V908" s="46"/>
      <c r="W908" s="46"/>
      <c r="X908" s="46"/>
      <c r="Y908" s="41" t="str">
        <f>IF(A908&lt;&gt;"",IF(D908="DIRECCIÓN_DE_TRANSFERENCIAS","280 0031",VLOOKUP(C908,NIVELES!$A$14:$B$105,2,0)),"")</f>
        <v/>
      </c>
      <c r="Z908" s="106"/>
      <c r="AA908" s="43" t="str">
        <f>+IF(D908&lt;&gt;"",VLOOKUP(D908,NIVELES!$D$19:$H$25,2,0),"")</f>
        <v/>
      </c>
      <c r="AB908" s="28" t="str">
        <f>+IF(D908&lt;&gt;"",VLOOKUP(D908,NIVELES!$D$19:$H$25,3,0),"")</f>
        <v/>
      </c>
      <c r="AC908" s="28" t="str">
        <f>+IF(D908&lt;&gt;"",VLOOKUP(D908,NIVELES!$D$19:$H$25,4,0),"")</f>
        <v/>
      </c>
      <c r="AD908" s="28" t="str">
        <f>+IF(D908&lt;&gt;"",VLOOKUP(D908,NIVELES!$D$19:$H$25,5,0),"")</f>
        <v/>
      </c>
      <c r="AE908" s="44" t="str">
        <f>IF(AF908&lt;&gt;"",VLOOKUP(AF908,NIVELES!$F$495:$G$540,2,0),"")</f>
        <v/>
      </c>
      <c r="AF908" s="27"/>
      <c r="AG908" s="27"/>
      <c r="AH908" s="28" t="str">
        <f>+IF(AG908&lt;&gt;"",VLOOKUP(AG908,NIVELES!$A$800:$B$876,2,0),"")</f>
        <v/>
      </c>
      <c r="AI908" s="27"/>
      <c r="AJ908" s="27"/>
      <c r="AK908" s="28" t="str">
        <f>IF(AJ908&lt;&gt;"",+VLOOKUP(AJ908,NIVELES!$A$890:$B$1237,2,0),"")</f>
        <v/>
      </c>
      <c r="AL908" s="29"/>
      <c r="AM908" s="29"/>
      <c r="AN908" s="29"/>
      <c r="AO908" s="29"/>
      <c r="AP908" s="29"/>
      <c r="AQ908" s="29"/>
      <c r="AR908" s="29"/>
      <c r="AS908" s="29"/>
      <c r="AT908" s="29"/>
      <c r="AU908" s="29"/>
      <c r="AV908" s="29"/>
      <c r="AW908" s="29"/>
      <c r="AX908" s="29"/>
      <c r="AY908" s="31">
        <f t="shared" si="113"/>
        <v>0</v>
      </c>
      <c r="AZ908" s="30" t="str">
        <f t="shared" si="114"/>
        <v xml:space="preserve"> </v>
      </c>
      <c r="BA908" s="35" t="str">
        <f t="shared" si="115"/>
        <v xml:space="preserve"> </v>
      </c>
      <c r="BB908" s="108"/>
      <c r="BC908" s="108"/>
      <c r="BD908" s="108"/>
      <c r="BE908" s="136" t="str">
        <f t="shared" si="116"/>
        <v/>
      </c>
      <c r="BF908" s="108"/>
      <c r="BG908" s="110"/>
      <c r="BH908" s="110"/>
      <c r="BI908" s="110"/>
      <c r="BJ908" s="137" t="str">
        <f t="shared" si="117"/>
        <v/>
      </c>
      <c r="BK908" s="110"/>
      <c r="BL908" s="108"/>
      <c r="BM908" s="108"/>
      <c r="BN908" s="108"/>
      <c r="BO908" s="135" t="str">
        <f t="shared" si="118"/>
        <v/>
      </c>
      <c r="BP908" s="108"/>
      <c r="BQ908" s="108"/>
      <c r="BR908" s="108"/>
      <c r="BS908" s="108"/>
      <c r="BT908" s="135" t="str">
        <f t="shared" si="119"/>
        <v/>
      </c>
      <c r="BU908" s="108"/>
      <c r="BV908" s="108"/>
      <c r="BW908" s="108"/>
      <c r="BX908" s="108"/>
      <c r="BY908" s="135" t="str">
        <f t="shared" si="120"/>
        <v/>
      </c>
      <c r="BZ908" s="108"/>
    </row>
    <row r="909" spans="1:78" x14ac:dyDescent="0.25">
      <c r="A909" s="27"/>
      <c r="B909" s="27"/>
      <c r="C909" s="27"/>
      <c r="D909" s="27"/>
      <c r="E909" s="28" t="str">
        <f>+IF(C909&lt;&gt;"",VLOOKUP(MID(C909,18,5),NIVELES!$A$133:$B$213,2,0),"")</f>
        <v/>
      </c>
      <c r="F909" s="88"/>
      <c r="G909" s="28" t="str">
        <f>IF(F909&lt;&gt;"",VLOOKUP(F909,NIVELES!$A$246:$C$464,3,0),"")</f>
        <v/>
      </c>
      <c r="H909" s="27"/>
      <c r="I909" s="27"/>
      <c r="J909" s="27"/>
      <c r="K909" s="107"/>
      <c r="L909" s="27"/>
      <c r="M909" s="46"/>
      <c r="N909" s="46"/>
      <c r="O909" s="46"/>
      <c r="P909" s="46"/>
      <c r="Q909" s="46"/>
      <c r="R909" s="46"/>
      <c r="S909" s="46"/>
      <c r="T909" s="46"/>
      <c r="U909" s="46"/>
      <c r="V909" s="46"/>
      <c r="W909" s="46"/>
      <c r="X909" s="46"/>
      <c r="Y909" s="41" t="str">
        <f>IF(A909&lt;&gt;"",IF(D909="DIRECCIÓN_DE_TRANSFERENCIAS","280 0031",VLOOKUP(C909,NIVELES!$A$14:$B$105,2,0)),"")</f>
        <v/>
      </c>
      <c r="Z909" s="106"/>
      <c r="AA909" s="43" t="str">
        <f>+IF(D909&lt;&gt;"",VLOOKUP(D909,NIVELES!$D$19:$H$25,2,0),"")</f>
        <v/>
      </c>
      <c r="AB909" s="28" t="str">
        <f>+IF(D909&lt;&gt;"",VLOOKUP(D909,NIVELES!$D$19:$H$25,3,0),"")</f>
        <v/>
      </c>
      <c r="AC909" s="28" t="str">
        <f>+IF(D909&lt;&gt;"",VLOOKUP(D909,NIVELES!$D$19:$H$25,4,0),"")</f>
        <v/>
      </c>
      <c r="AD909" s="28" t="str">
        <f>+IF(D909&lt;&gt;"",VLOOKUP(D909,NIVELES!$D$19:$H$25,5,0),"")</f>
        <v/>
      </c>
      <c r="AE909" s="44" t="str">
        <f>IF(AF909&lt;&gt;"",VLOOKUP(AF909,NIVELES!$F$495:$G$540,2,0),"")</f>
        <v/>
      </c>
      <c r="AF909" s="27"/>
      <c r="AG909" s="27"/>
      <c r="AH909" s="28" t="str">
        <f>+IF(AG909&lt;&gt;"",VLOOKUP(AG909,NIVELES!$A$800:$B$876,2,0),"")</f>
        <v/>
      </c>
      <c r="AI909" s="27"/>
      <c r="AJ909" s="27"/>
      <c r="AK909" s="28" t="str">
        <f>IF(AJ909&lt;&gt;"",+VLOOKUP(AJ909,NIVELES!$A$890:$B$1237,2,0),"")</f>
        <v/>
      </c>
      <c r="AL909" s="29"/>
      <c r="AM909" s="29"/>
      <c r="AN909" s="29"/>
      <c r="AO909" s="29"/>
      <c r="AP909" s="29"/>
      <c r="AQ909" s="29"/>
      <c r="AR909" s="29"/>
      <c r="AS909" s="29"/>
      <c r="AT909" s="29"/>
      <c r="AU909" s="29"/>
      <c r="AV909" s="29"/>
      <c r="AW909" s="29"/>
      <c r="AX909" s="29"/>
      <c r="AY909" s="31">
        <f t="shared" si="113"/>
        <v>0</v>
      </c>
      <c r="AZ909" s="30" t="str">
        <f t="shared" si="114"/>
        <v xml:space="preserve"> </v>
      </c>
      <c r="BA909" s="35" t="str">
        <f t="shared" si="115"/>
        <v xml:space="preserve"> </v>
      </c>
      <c r="BB909" s="108"/>
      <c r="BC909" s="108"/>
      <c r="BD909" s="108"/>
      <c r="BE909" s="136" t="str">
        <f t="shared" si="116"/>
        <v/>
      </c>
      <c r="BF909" s="108"/>
      <c r="BG909" s="110"/>
      <c r="BH909" s="110"/>
      <c r="BI909" s="110"/>
      <c r="BJ909" s="137" t="str">
        <f t="shared" si="117"/>
        <v/>
      </c>
      <c r="BK909" s="110"/>
      <c r="BL909" s="108"/>
      <c r="BM909" s="108"/>
      <c r="BN909" s="108"/>
      <c r="BO909" s="135" t="str">
        <f t="shared" si="118"/>
        <v/>
      </c>
      <c r="BP909" s="108"/>
      <c r="BQ909" s="108"/>
      <c r="BR909" s="108"/>
      <c r="BS909" s="108"/>
      <c r="BT909" s="135" t="str">
        <f t="shared" si="119"/>
        <v/>
      </c>
      <c r="BU909" s="108"/>
      <c r="BV909" s="108"/>
      <c r="BW909" s="108"/>
      <c r="BX909" s="108"/>
      <c r="BY909" s="135" t="str">
        <f t="shared" si="120"/>
        <v/>
      </c>
      <c r="BZ909" s="108"/>
    </row>
    <row r="910" spans="1:78" x14ac:dyDescent="0.25">
      <c r="A910" s="27"/>
      <c r="B910" s="27"/>
      <c r="C910" s="27"/>
      <c r="D910" s="27"/>
      <c r="E910" s="28" t="str">
        <f>+IF(C910&lt;&gt;"",VLOOKUP(MID(C910,18,5),NIVELES!$A$133:$B$213,2,0),"")</f>
        <v/>
      </c>
      <c r="F910" s="88"/>
      <c r="G910" s="28" t="str">
        <f>IF(F910&lt;&gt;"",VLOOKUP(F910,NIVELES!$A$246:$C$464,3,0),"")</f>
        <v/>
      </c>
      <c r="H910" s="27"/>
      <c r="I910" s="27"/>
      <c r="J910" s="27"/>
      <c r="K910" s="107"/>
      <c r="L910" s="27"/>
      <c r="M910" s="46"/>
      <c r="N910" s="46"/>
      <c r="O910" s="46"/>
      <c r="P910" s="46"/>
      <c r="Q910" s="46"/>
      <c r="R910" s="46"/>
      <c r="S910" s="46"/>
      <c r="T910" s="46"/>
      <c r="U910" s="46"/>
      <c r="V910" s="46"/>
      <c r="W910" s="46"/>
      <c r="X910" s="46"/>
      <c r="Y910" s="41" t="str">
        <f>IF(A910&lt;&gt;"",IF(D910="DIRECCIÓN_DE_TRANSFERENCIAS","280 0031",VLOOKUP(C910,NIVELES!$A$14:$B$105,2,0)),"")</f>
        <v/>
      </c>
      <c r="Z910" s="106"/>
      <c r="AA910" s="43" t="str">
        <f>+IF(D910&lt;&gt;"",VLOOKUP(D910,NIVELES!$D$19:$H$25,2,0),"")</f>
        <v/>
      </c>
      <c r="AB910" s="28" t="str">
        <f>+IF(D910&lt;&gt;"",VLOOKUP(D910,NIVELES!$D$19:$H$25,3,0),"")</f>
        <v/>
      </c>
      <c r="AC910" s="28" t="str">
        <f>+IF(D910&lt;&gt;"",VLOOKUP(D910,NIVELES!$D$19:$H$25,4,0),"")</f>
        <v/>
      </c>
      <c r="AD910" s="28" t="str">
        <f>+IF(D910&lt;&gt;"",VLOOKUP(D910,NIVELES!$D$19:$H$25,5,0),"")</f>
        <v/>
      </c>
      <c r="AE910" s="44" t="str">
        <f>IF(AF910&lt;&gt;"",VLOOKUP(AF910,NIVELES!$F$495:$G$540,2,0),"")</f>
        <v/>
      </c>
      <c r="AF910" s="27"/>
      <c r="AG910" s="27"/>
      <c r="AH910" s="28" t="str">
        <f>+IF(AG910&lt;&gt;"",VLOOKUP(AG910,NIVELES!$A$800:$B$876,2,0),"")</f>
        <v/>
      </c>
      <c r="AI910" s="27"/>
      <c r="AJ910" s="27"/>
      <c r="AK910" s="28" t="str">
        <f>IF(AJ910&lt;&gt;"",+VLOOKUP(AJ910,NIVELES!$A$890:$B$1237,2,0),"")</f>
        <v/>
      </c>
      <c r="AL910" s="29"/>
      <c r="AM910" s="29"/>
      <c r="AN910" s="29"/>
      <c r="AO910" s="29"/>
      <c r="AP910" s="29"/>
      <c r="AQ910" s="29"/>
      <c r="AR910" s="29"/>
      <c r="AS910" s="29"/>
      <c r="AT910" s="29"/>
      <c r="AU910" s="29"/>
      <c r="AV910" s="29"/>
      <c r="AW910" s="29"/>
      <c r="AX910" s="29"/>
      <c r="AY910" s="31">
        <f t="shared" si="113"/>
        <v>0</v>
      </c>
      <c r="AZ910" s="30" t="str">
        <f t="shared" si="114"/>
        <v xml:space="preserve"> </v>
      </c>
      <c r="BA910" s="35" t="str">
        <f t="shared" si="115"/>
        <v xml:space="preserve"> </v>
      </c>
      <c r="BB910" s="108"/>
      <c r="BC910" s="108"/>
      <c r="BD910" s="108"/>
      <c r="BE910" s="136" t="str">
        <f t="shared" si="116"/>
        <v/>
      </c>
      <c r="BF910" s="108"/>
      <c r="BG910" s="110"/>
      <c r="BH910" s="110"/>
      <c r="BI910" s="110"/>
      <c r="BJ910" s="137" t="str">
        <f t="shared" si="117"/>
        <v/>
      </c>
      <c r="BK910" s="110"/>
      <c r="BL910" s="108"/>
      <c r="BM910" s="108"/>
      <c r="BN910" s="108"/>
      <c r="BO910" s="135" t="str">
        <f t="shared" si="118"/>
        <v/>
      </c>
      <c r="BP910" s="108"/>
      <c r="BQ910" s="108"/>
      <c r="BR910" s="108"/>
      <c r="BS910" s="108"/>
      <c r="BT910" s="135" t="str">
        <f t="shared" si="119"/>
        <v/>
      </c>
      <c r="BU910" s="108"/>
      <c r="BV910" s="108"/>
      <c r="BW910" s="108"/>
      <c r="BX910" s="108"/>
      <c r="BY910" s="135" t="str">
        <f t="shared" si="120"/>
        <v/>
      </c>
      <c r="BZ910" s="108"/>
    </row>
    <row r="911" spans="1:78" x14ac:dyDescent="0.25">
      <c r="A911" s="27"/>
      <c r="B911" s="27"/>
      <c r="C911" s="27"/>
      <c r="D911" s="27"/>
      <c r="E911" s="28" t="str">
        <f>+IF(C911&lt;&gt;"",VLOOKUP(MID(C911,18,5),NIVELES!$A$133:$B$213,2,0),"")</f>
        <v/>
      </c>
      <c r="F911" s="88"/>
      <c r="G911" s="28" t="str">
        <f>IF(F911&lt;&gt;"",VLOOKUP(F911,NIVELES!$A$246:$C$464,3,0),"")</f>
        <v/>
      </c>
      <c r="H911" s="27"/>
      <c r="I911" s="27"/>
      <c r="J911" s="27"/>
      <c r="K911" s="107"/>
      <c r="L911" s="27"/>
      <c r="M911" s="46"/>
      <c r="N911" s="46"/>
      <c r="O911" s="46"/>
      <c r="P911" s="46"/>
      <c r="Q911" s="46"/>
      <c r="R911" s="46"/>
      <c r="S911" s="46"/>
      <c r="T911" s="46"/>
      <c r="U911" s="46"/>
      <c r="V911" s="46"/>
      <c r="W911" s="46"/>
      <c r="X911" s="46"/>
      <c r="Y911" s="41" t="str">
        <f>IF(A911&lt;&gt;"",IF(D911="DIRECCIÓN_DE_TRANSFERENCIAS","280 0031",VLOOKUP(C911,NIVELES!$A$14:$B$105,2,0)),"")</f>
        <v/>
      </c>
      <c r="Z911" s="106"/>
      <c r="AA911" s="43" t="str">
        <f>+IF(D911&lt;&gt;"",VLOOKUP(D911,NIVELES!$D$19:$H$25,2,0),"")</f>
        <v/>
      </c>
      <c r="AB911" s="28" t="str">
        <f>+IF(D911&lt;&gt;"",VLOOKUP(D911,NIVELES!$D$19:$H$25,3,0),"")</f>
        <v/>
      </c>
      <c r="AC911" s="28" t="str">
        <f>+IF(D911&lt;&gt;"",VLOOKUP(D911,NIVELES!$D$19:$H$25,4,0),"")</f>
        <v/>
      </c>
      <c r="AD911" s="28" t="str">
        <f>+IF(D911&lt;&gt;"",VLOOKUP(D911,NIVELES!$D$19:$H$25,5,0),"")</f>
        <v/>
      </c>
      <c r="AE911" s="44" t="str">
        <f>IF(AF911&lt;&gt;"",VLOOKUP(AF911,NIVELES!$F$495:$G$540,2,0),"")</f>
        <v/>
      </c>
      <c r="AF911" s="27"/>
      <c r="AG911" s="27"/>
      <c r="AH911" s="28" t="str">
        <f>+IF(AG911&lt;&gt;"",VLOOKUP(AG911,NIVELES!$A$800:$B$876,2,0),"")</f>
        <v/>
      </c>
      <c r="AI911" s="27"/>
      <c r="AJ911" s="27"/>
      <c r="AK911" s="28" t="str">
        <f>IF(AJ911&lt;&gt;"",+VLOOKUP(AJ911,NIVELES!$A$890:$B$1237,2,0),"")</f>
        <v/>
      </c>
      <c r="AL911" s="29"/>
      <c r="AM911" s="29"/>
      <c r="AN911" s="29"/>
      <c r="AO911" s="29"/>
      <c r="AP911" s="29"/>
      <c r="AQ911" s="29"/>
      <c r="AR911" s="29"/>
      <c r="AS911" s="29"/>
      <c r="AT911" s="29"/>
      <c r="AU911" s="29"/>
      <c r="AV911" s="29"/>
      <c r="AW911" s="29"/>
      <c r="AX911" s="29"/>
      <c r="AY911" s="31">
        <f t="shared" si="113"/>
        <v>0</v>
      </c>
      <c r="AZ911" s="30" t="str">
        <f t="shared" si="114"/>
        <v xml:space="preserve"> </v>
      </c>
      <c r="BA911" s="35" t="str">
        <f t="shared" si="115"/>
        <v xml:space="preserve"> </v>
      </c>
      <c r="BB911" s="108"/>
      <c r="BC911" s="108"/>
      <c r="BD911" s="108"/>
      <c r="BE911" s="136" t="str">
        <f t="shared" si="116"/>
        <v/>
      </c>
      <c r="BF911" s="108"/>
      <c r="BG911" s="110"/>
      <c r="BH911" s="110"/>
      <c r="BI911" s="110"/>
      <c r="BJ911" s="137" t="str">
        <f t="shared" si="117"/>
        <v/>
      </c>
      <c r="BK911" s="110"/>
      <c r="BL911" s="108"/>
      <c r="BM911" s="108"/>
      <c r="BN911" s="108"/>
      <c r="BO911" s="135" t="str">
        <f t="shared" si="118"/>
        <v/>
      </c>
      <c r="BP911" s="108"/>
      <c r="BQ911" s="108"/>
      <c r="BR911" s="108"/>
      <c r="BS911" s="108"/>
      <c r="BT911" s="135" t="str">
        <f t="shared" si="119"/>
        <v/>
      </c>
      <c r="BU911" s="108"/>
      <c r="BV911" s="108"/>
      <c r="BW911" s="108"/>
      <c r="BX911" s="108"/>
      <c r="BY911" s="135" t="str">
        <f t="shared" si="120"/>
        <v/>
      </c>
      <c r="BZ911" s="108"/>
    </row>
    <row r="912" spans="1:78" x14ac:dyDescent="0.25">
      <c r="A912" s="27"/>
      <c r="B912" s="27"/>
      <c r="C912" s="27"/>
      <c r="D912" s="27"/>
      <c r="E912" s="28" t="str">
        <f>+IF(C912&lt;&gt;"",VLOOKUP(MID(C912,18,5),NIVELES!$A$133:$B$213,2,0),"")</f>
        <v/>
      </c>
      <c r="F912" s="88"/>
      <c r="G912" s="28" t="str">
        <f>IF(F912&lt;&gt;"",VLOOKUP(F912,NIVELES!$A$246:$C$464,3,0),"")</f>
        <v/>
      </c>
      <c r="H912" s="27"/>
      <c r="I912" s="27"/>
      <c r="J912" s="27"/>
      <c r="K912" s="107"/>
      <c r="L912" s="27"/>
      <c r="M912" s="46"/>
      <c r="N912" s="46"/>
      <c r="O912" s="46"/>
      <c r="P912" s="46"/>
      <c r="Q912" s="46"/>
      <c r="R912" s="46"/>
      <c r="S912" s="46"/>
      <c r="T912" s="46"/>
      <c r="U912" s="46"/>
      <c r="V912" s="46"/>
      <c r="W912" s="46"/>
      <c r="X912" s="46"/>
      <c r="Y912" s="41" t="str">
        <f>IF(A912&lt;&gt;"",IF(D912="DIRECCIÓN_DE_TRANSFERENCIAS","280 0031",VLOOKUP(C912,NIVELES!$A$14:$B$105,2,0)),"")</f>
        <v/>
      </c>
      <c r="Z912" s="106"/>
      <c r="AA912" s="43" t="str">
        <f>+IF(D912&lt;&gt;"",VLOOKUP(D912,NIVELES!$D$19:$H$25,2,0),"")</f>
        <v/>
      </c>
      <c r="AB912" s="28" t="str">
        <f>+IF(D912&lt;&gt;"",VLOOKUP(D912,NIVELES!$D$19:$H$25,3,0),"")</f>
        <v/>
      </c>
      <c r="AC912" s="28" t="str">
        <f>+IF(D912&lt;&gt;"",VLOOKUP(D912,NIVELES!$D$19:$H$25,4,0),"")</f>
        <v/>
      </c>
      <c r="AD912" s="28" t="str">
        <f>+IF(D912&lt;&gt;"",VLOOKUP(D912,NIVELES!$D$19:$H$25,5,0),"")</f>
        <v/>
      </c>
      <c r="AE912" s="44" t="str">
        <f>IF(AF912&lt;&gt;"",VLOOKUP(AF912,NIVELES!$F$495:$G$540,2,0),"")</f>
        <v/>
      </c>
      <c r="AF912" s="27"/>
      <c r="AG912" s="27"/>
      <c r="AH912" s="28" t="str">
        <f>+IF(AG912&lt;&gt;"",VLOOKUP(AG912,NIVELES!$A$800:$B$876,2,0),"")</f>
        <v/>
      </c>
      <c r="AI912" s="27"/>
      <c r="AJ912" s="27"/>
      <c r="AK912" s="28" t="str">
        <f>IF(AJ912&lt;&gt;"",+VLOOKUP(AJ912,NIVELES!$A$890:$B$1237,2,0),"")</f>
        <v/>
      </c>
      <c r="AL912" s="29"/>
      <c r="AM912" s="29"/>
      <c r="AN912" s="29"/>
      <c r="AO912" s="29"/>
      <c r="AP912" s="29"/>
      <c r="AQ912" s="29"/>
      <c r="AR912" s="29"/>
      <c r="AS912" s="29"/>
      <c r="AT912" s="29"/>
      <c r="AU912" s="29"/>
      <c r="AV912" s="29"/>
      <c r="AW912" s="29"/>
      <c r="AX912" s="29"/>
      <c r="AY912" s="31">
        <f t="shared" si="113"/>
        <v>0</v>
      </c>
      <c r="AZ912" s="30" t="str">
        <f t="shared" si="114"/>
        <v xml:space="preserve"> </v>
      </c>
      <c r="BA912" s="35" t="str">
        <f t="shared" si="115"/>
        <v xml:space="preserve"> </v>
      </c>
      <c r="BB912" s="108"/>
      <c r="BC912" s="108"/>
      <c r="BD912" s="108"/>
      <c r="BE912" s="136" t="str">
        <f t="shared" si="116"/>
        <v/>
      </c>
      <c r="BF912" s="108"/>
      <c r="BG912" s="110"/>
      <c r="BH912" s="110"/>
      <c r="BI912" s="110"/>
      <c r="BJ912" s="137" t="str">
        <f t="shared" si="117"/>
        <v/>
      </c>
      <c r="BK912" s="110"/>
      <c r="BL912" s="108"/>
      <c r="BM912" s="108"/>
      <c r="BN912" s="108"/>
      <c r="BO912" s="135" t="str">
        <f t="shared" si="118"/>
        <v/>
      </c>
      <c r="BP912" s="108"/>
      <c r="BQ912" s="108"/>
      <c r="BR912" s="108"/>
      <c r="BS912" s="108"/>
      <c r="BT912" s="135" t="str">
        <f t="shared" si="119"/>
        <v/>
      </c>
      <c r="BU912" s="108"/>
      <c r="BV912" s="108"/>
      <c r="BW912" s="108"/>
      <c r="BX912" s="108"/>
      <c r="BY912" s="135" t="str">
        <f t="shared" si="120"/>
        <v/>
      </c>
      <c r="BZ912" s="108"/>
    </row>
    <row r="913" spans="1:78" x14ac:dyDescent="0.25">
      <c r="A913" s="27"/>
      <c r="B913" s="27"/>
      <c r="C913" s="27"/>
      <c r="D913" s="27"/>
      <c r="E913" s="28" t="str">
        <f>+IF(C913&lt;&gt;"",VLOOKUP(MID(C913,18,5),NIVELES!$A$133:$B$213,2,0),"")</f>
        <v/>
      </c>
      <c r="F913" s="88"/>
      <c r="G913" s="28" t="str">
        <f>IF(F913&lt;&gt;"",VLOOKUP(F913,NIVELES!$A$246:$C$464,3,0),"")</f>
        <v/>
      </c>
      <c r="H913" s="27"/>
      <c r="I913" s="27"/>
      <c r="J913" s="27"/>
      <c r="K913" s="107"/>
      <c r="L913" s="27"/>
      <c r="M913" s="46"/>
      <c r="N913" s="46"/>
      <c r="O913" s="46"/>
      <c r="P913" s="46"/>
      <c r="Q913" s="46"/>
      <c r="R913" s="46"/>
      <c r="S913" s="46"/>
      <c r="T913" s="46"/>
      <c r="U913" s="46"/>
      <c r="V913" s="46"/>
      <c r="W913" s="46"/>
      <c r="X913" s="46"/>
      <c r="Y913" s="41" t="str">
        <f>IF(A913&lt;&gt;"",IF(D913="DIRECCIÓN_DE_TRANSFERENCIAS","280 0031",VLOOKUP(C913,NIVELES!$A$14:$B$105,2,0)),"")</f>
        <v/>
      </c>
      <c r="Z913" s="106"/>
      <c r="AA913" s="43" t="str">
        <f>+IF(D913&lt;&gt;"",VLOOKUP(D913,NIVELES!$D$19:$H$25,2,0),"")</f>
        <v/>
      </c>
      <c r="AB913" s="28" t="str">
        <f>+IF(D913&lt;&gt;"",VLOOKUP(D913,NIVELES!$D$19:$H$25,3,0),"")</f>
        <v/>
      </c>
      <c r="AC913" s="28" t="str">
        <f>+IF(D913&lt;&gt;"",VLOOKUP(D913,NIVELES!$D$19:$H$25,4,0),"")</f>
        <v/>
      </c>
      <c r="AD913" s="28" t="str">
        <f>+IF(D913&lt;&gt;"",VLOOKUP(D913,NIVELES!$D$19:$H$25,5,0),"")</f>
        <v/>
      </c>
      <c r="AE913" s="44" t="str">
        <f>IF(AF913&lt;&gt;"",VLOOKUP(AF913,NIVELES!$F$495:$G$540,2,0),"")</f>
        <v/>
      </c>
      <c r="AF913" s="27"/>
      <c r="AG913" s="27"/>
      <c r="AH913" s="28" t="str">
        <f>+IF(AG913&lt;&gt;"",VLOOKUP(AG913,NIVELES!$A$800:$B$876,2,0),"")</f>
        <v/>
      </c>
      <c r="AI913" s="27"/>
      <c r="AJ913" s="27"/>
      <c r="AK913" s="28" t="str">
        <f>IF(AJ913&lt;&gt;"",+VLOOKUP(AJ913,NIVELES!$A$890:$B$1237,2,0),"")</f>
        <v/>
      </c>
      <c r="AL913" s="29"/>
      <c r="AM913" s="29"/>
      <c r="AN913" s="29"/>
      <c r="AO913" s="29"/>
      <c r="AP913" s="29"/>
      <c r="AQ913" s="29"/>
      <c r="AR913" s="29"/>
      <c r="AS913" s="29"/>
      <c r="AT913" s="29"/>
      <c r="AU913" s="29"/>
      <c r="AV913" s="29"/>
      <c r="AW913" s="29"/>
      <c r="AX913" s="29"/>
      <c r="AY913" s="31">
        <f t="shared" si="113"/>
        <v>0</v>
      </c>
      <c r="AZ913" s="30" t="str">
        <f t="shared" si="114"/>
        <v xml:space="preserve"> </v>
      </c>
      <c r="BA913" s="35" t="str">
        <f t="shared" si="115"/>
        <v xml:space="preserve"> </v>
      </c>
      <c r="BB913" s="108"/>
      <c r="BC913" s="108"/>
      <c r="BD913" s="108"/>
      <c r="BE913" s="136" t="str">
        <f t="shared" si="116"/>
        <v/>
      </c>
      <c r="BF913" s="108"/>
      <c r="BG913" s="110"/>
      <c r="BH913" s="110"/>
      <c r="BI913" s="110"/>
      <c r="BJ913" s="137" t="str">
        <f t="shared" si="117"/>
        <v/>
      </c>
      <c r="BK913" s="110"/>
      <c r="BL913" s="108"/>
      <c r="BM913" s="108"/>
      <c r="BN913" s="108"/>
      <c r="BO913" s="135" t="str">
        <f t="shared" si="118"/>
        <v/>
      </c>
      <c r="BP913" s="108"/>
      <c r="BQ913" s="108"/>
      <c r="BR913" s="108"/>
      <c r="BS913" s="108"/>
      <c r="BT913" s="135" t="str">
        <f t="shared" si="119"/>
        <v/>
      </c>
      <c r="BU913" s="108"/>
      <c r="BV913" s="108"/>
      <c r="BW913" s="108"/>
      <c r="BX913" s="108"/>
      <c r="BY913" s="135" t="str">
        <f t="shared" si="120"/>
        <v/>
      </c>
      <c r="BZ913" s="108"/>
    </row>
    <row r="914" spans="1:78" x14ac:dyDescent="0.25">
      <c r="A914" s="27"/>
      <c r="B914" s="27"/>
      <c r="C914" s="27"/>
      <c r="D914" s="27"/>
      <c r="E914" s="28" t="str">
        <f>+IF(C914&lt;&gt;"",VLOOKUP(MID(C914,18,5),NIVELES!$A$133:$B$213,2,0),"")</f>
        <v/>
      </c>
      <c r="F914" s="88"/>
      <c r="G914" s="28" t="str">
        <f>IF(F914&lt;&gt;"",VLOOKUP(F914,NIVELES!$A$246:$C$464,3,0),"")</f>
        <v/>
      </c>
      <c r="H914" s="27"/>
      <c r="I914" s="27"/>
      <c r="J914" s="27"/>
      <c r="K914" s="107"/>
      <c r="L914" s="27"/>
      <c r="M914" s="46"/>
      <c r="N914" s="46"/>
      <c r="O914" s="46"/>
      <c r="P914" s="46"/>
      <c r="Q914" s="46"/>
      <c r="R914" s="46"/>
      <c r="S914" s="46"/>
      <c r="T914" s="46"/>
      <c r="U914" s="46"/>
      <c r="V914" s="46"/>
      <c r="W914" s="46"/>
      <c r="X914" s="46"/>
      <c r="Y914" s="41" t="str">
        <f>IF(A914&lt;&gt;"",IF(D914="DIRECCIÓN_DE_TRANSFERENCIAS","280 0031",VLOOKUP(C914,NIVELES!$A$14:$B$105,2,0)),"")</f>
        <v/>
      </c>
      <c r="Z914" s="106"/>
      <c r="AA914" s="43" t="str">
        <f>+IF(D914&lt;&gt;"",VLOOKUP(D914,NIVELES!$D$19:$H$25,2,0),"")</f>
        <v/>
      </c>
      <c r="AB914" s="28" t="str">
        <f>+IF(D914&lt;&gt;"",VLOOKUP(D914,NIVELES!$D$19:$H$25,3,0),"")</f>
        <v/>
      </c>
      <c r="AC914" s="28" t="str">
        <f>+IF(D914&lt;&gt;"",VLOOKUP(D914,NIVELES!$D$19:$H$25,4,0),"")</f>
        <v/>
      </c>
      <c r="AD914" s="28" t="str">
        <f>+IF(D914&lt;&gt;"",VLOOKUP(D914,NIVELES!$D$19:$H$25,5,0),"")</f>
        <v/>
      </c>
      <c r="AE914" s="44" t="str">
        <f>IF(AF914&lt;&gt;"",VLOOKUP(AF914,NIVELES!$F$495:$G$540,2,0),"")</f>
        <v/>
      </c>
      <c r="AF914" s="27"/>
      <c r="AG914" s="27"/>
      <c r="AH914" s="28" t="str">
        <f>+IF(AG914&lt;&gt;"",VLOOKUP(AG914,NIVELES!$A$800:$B$876,2,0),"")</f>
        <v/>
      </c>
      <c r="AI914" s="27"/>
      <c r="AJ914" s="27"/>
      <c r="AK914" s="28" t="str">
        <f>IF(AJ914&lt;&gt;"",+VLOOKUP(AJ914,NIVELES!$A$890:$B$1237,2,0),"")</f>
        <v/>
      </c>
      <c r="AL914" s="29"/>
      <c r="AM914" s="29"/>
      <c r="AN914" s="29"/>
      <c r="AO914" s="29"/>
      <c r="AP914" s="29"/>
      <c r="AQ914" s="29"/>
      <c r="AR914" s="29"/>
      <c r="AS914" s="29"/>
      <c r="AT914" s="29"/>
      <c r="AU914" s="29"/>
      <c r="AV914" s="29"/>
      <c r="AW914" s="29"/>
      <c r="AX914" s="29"/>
      <c r="AY914" s="31">
        <f t="shared" si="113"/>
        <v>0</v>
      </c>
      <c r="AZ914" s="30" t="str">
        <f t="shared" si="114"/>
        <v xml:space="preserve"> </v>
      </c>
      <c r="BA914" s="35" t="str">
        <f t="shared" si="115"/>
        <v xml:space="preserve"> </v>
      </c>
      <c r="BB914" s="108"/>
      <c r="BC914" s="108"/>
      <c r="BD914" s="108"/>
      <c r="BE914" s="136" t="str">
        <f t="shared" si="116"/>
        <v/>
      </c>
      <c r="BF914" s="108"/>
      <c r="BG914" s="110"/>
      <c r="BH914" s="110"/>
      <c r="BI914" s="110"/>
      <c r="BJ914" s="137" t="str">
        <f t="shared" si="117"/>
        <v/>
      </c>
      <c r="BK914" s="110"/>
      <c r="BL914" s="108"/>
      <c r="BM914" s="108"/>
      <c r="BN914" s="108"/>
      <c r="BO914" s="135" t="str">
        <f t="shared" si="118"/>
        <v/>
      </c>
      <c r="BP914" s="108"/>
      <c r="BQ914" s="108"/>
      <c r="BR914" s="108"/>
      <c r="BS914" s="108"/>
      <c r="BT914" s="135" t="str">
        <f t="shared" si="119"/>
        <v/>
      </c>
      <c r="BU914" s="108"/>
      <c r="BV914" s="108"/>
      <c r="BW914" s="108"/>
      <c r="BX914" s="108"/>
      <c r="BY914" s="135" t="str">
        <f t="shared" si="120"/>
        <v/>
      </c>
      <c r="BZ914" s="108"/>
    </row>
    <row r="915" spans="1:78" x14ac:dyDescent="0.25">
      <c r="A915" s="27"/>
      <c r="B915" s="27"/>
      <c r="C915" s="27"/>
      <c r="D915" s="27"/>
      <c r="E915" s="28" t="str">
        <f>+IF(C915&lt;&gt;"",VLOOKUP(MID(C915,18,5),NIVELES!$A$133:$B$213,2,0),"")</f>
        <v/>
      </c>
      <c r="F915" s="88"/>
      <c r="G915" s="28" t="str">
        <f>IF(F915&lt;&gt;"",VLOOKUP(F915,NIVELES!$A$246:$C$464,3,0),"")</f>
        <v/>
      </c>
      <c r="H915" s="27"/>
      <c r="I915" s="27"/>
      <c r="J915" s="27"/>
      <c r="K915" s="107"/>
      <c r="L915" s="27"/>
      <c r="M915" s="46"/>
      <c r="N915" s="46"/>
      <c r="O915" s="46"/>
      <c r="P915" s="46"/>
      <c r="Q915" s="46"/>
      <c r="R915" s="46"/>
      <c r="S915" s="46"/>
      <c r="T915" s="46"/>
      <c r="U915" s="46"/>
      <c r="V915" s="46"/>
      <c r="W915" s="46"/>
      <c r="X915" s="46"/>
      <c r="Y915" s="41" t="str">
        <f>IF(A915&lt;&gt;"",IF(D915="DIRECCIÓN_DE_TRANSFERENCIAS","280 0031",VLOOKUP(C915,NIVELES!$A$14:$B$105,2,0)),"")</f>
        <v/>
      </c>
      <c r="Z915" s="106"/>
      <c r="AA915" s="43" t="str">
        <f>+IF(D915&lt;&gt;"",VLOOKUP(D915,NIVELES!$D$19:$H$25,2,0),"")</f>
        <v/>
      </c>
      <c r="AB915" s="28" t="str">
        <f>+IF(D915&lt;&gt;"",VLOOKUP(D915,NIVELES!$D$19:$H$25,3,0),"")</f>
        <v/>
      </c>
      <c r="AC915" s="28" t="str">
        <f>+IF(D915&lt;&gt;"",VLOOKUP(D915,NIVELES!$D$19:$H$25,4,0),"")</f>
        <v/>
      </c>
      <c r="AD915" s="28" t="str">
        <f>+IF(D915&lt;&gt;"",VLOOKUP(D915,NIVELES!$D$19:$H$25,5,0),"")</f>
        <v/>
      </c>
      <c r="AE915" s="44" t="str">
        <f>IF(AF915&lt;&gt;"",VLOOKUP(AF915,NIVELES!$F$495:$G$540,2,0),"")</f>
        <v/>
      </c>
      <c r="AF915" s="27"/>
      <c r="AG915" s="27"/>
      <c r="AH915" s="28" t="str">
        <f>+IF(AG915&lt;&gt;"",VLOOKUP(AG915,NIVELES!$A$800:$B$876,2,0),"")</f>
        <v/>
      </c>
      <c r="AI915" s="27"/>
      <c r="AJ915" s="27"/>
      <c r="AK915" s="28" t="str">
        <f>IF(AJ915&lt;&gt;"",+VLOOKUP(AJ915,NIVELES!$A$890:$B$1237,2,0),"")</f>
        <v/>
      </c>
      <c r="AL915" s="29"/>
      <c r="AM915" s="29"/>
      <c r="AN915" s="29"/>
      <c r="AO915" s="29"/>
      <c r="AP915" s="29"/>
      <c r="AQ915" s="29"/>
      <c r="AR915" s="29"/>
      <c r="AS915" s="29"/>
      <c r="AT915" s="29"/>
      <c r="AU915" s="29"/>
      <c r="AV915" s="29"/>
      <c r="AW915" s="29"/>
      <c r="AX915" s="29"/>
      <c r="AY915" s="31">
        <f t="shared" si="113"/>
        <v>0</v>
      </c>
      <c r="AZ915" s="30" t="str">
        <f t="shared" si="114"/>
        <v xml:space="preserve"> </v>
      </c>
      <c r="BA915" s="35" t="str">
        <f t="shared" si="115"/>
        <v xml:space="preserve"> </v>
      </c>
      <c r="BB915" s="108"/>
      <c r="BC915" s="108"/>
      <c r="BD915" s="108"/>
      <c r="BE915" s="136" t="str">
        <f t="shared" si="116"/>
        <v/>
      </c>
      <c r="BF915" s="108"/>
      <c r="BG915" s="110"/>
      <c r="BH915" s="110"/>
      <c r="BI915" s="110"/>
      <c r="BJ915" s="137" t="str">
        <f t="shared" si="117"/>
        <v/>
      </c>
      <c r="BK915" s="110"/>
      <c r="BL915" s="108"/>
      <c r="BM915" s="108"/>
      <c r="BN915" s="108"/>
      <c r="BO915" s="135" t="str">
        <f t="shared" si="118"/>
        <v/>
      </c>
      <c r="BP915" s="108"/>
      <c r="BQ915" s="108"/>
      <c r="BR915" s="108"/>
      <c r="BS915" s="108"/>
      <c r="BT915" s="135" t="str">
        <f t="shared" si="119"/>
        <v/>
      </c>
      <c r="BU915" s="108"/>
      <c r="BV915" s="108"/>
      <c r="BW915" s="108"/>
      <c r="BX915" s="108"/>
      <c r="BY915" s="135" t="str">
        <f t="shared" si="120"/>
        <v/>
      </c>
      <c r="BZ915" s="108"/>
    </row>
    <row r="916" spans="1:78" x14ac:dyDescent="0.25">
      <c r="A916" s="27"/>
      <c r="B916" s="27"/>
      <c r="C916" s="27"/>
      <c r="D916" s="27"/>
      <c r="E916" s="28" t="str">
        <f>+IF(C916&lt;&gt;"",VLOOKUP(MID(C916,18,5),NIVELES!$A$133:$B$213,2,0),"")</f>
        <v/>
      </c>
      <c r="F916" s="88"/>
      <c r="G916" s="28" t="str">
        <f>IF(F916&lt;&gt;"",VLOOKUP(F916,NIVELES!$A$246:$C$464,3,0),"")</f>
        <v/>
      </c>
      <c r="H916" s="27"/>
      <c r="I916" s="27"/>
      <c r="J916" s="27"/>
      <c r="K916" s="107"/>
      <c r="L916" s="27"/>
      <c r="M916" s="46"/>
      <c r="N916" s="46"/>
      <c r="O916" s="46"/>
      <c r="P916" s="46"/>
      <c r="Q916" s="46"/>
      <c r="R916" s="46"/>
      <c r="S916" s="46"/>
      <c r="T916" s="46"/>
      <c r="U916" s="46"/>
      <c r="V916" s="46"/>
      <c r="W916" s="46"/>
      <c r="X916" s="46"/>
      <c r="Y916" s="41" t="str">
        <f>IF(A916&lt;&gt;"",IF(D916="DIRECCIÓN_DE_TRANSFERENCIAS","280 0031",VLOOKUP(C916,NIVELES!$A$14:$B$105,2,0)),"")</f>
        <v/>
      </c>
      <c r="Z916" s="106"/>
      <c r="AA916" s="43" t="str">
        <f>+IF(D916&lt;&gt;"",VLOOKUP(D916,NIVELES!$D$19:$H$25,2,0),"")</f>
        <v/>
      </c>
      <c r="AB916" s="28" t="str">
        <f>+IF(D916&lt;&gt;"",VLOOKUP(D916,NIVELES!$D$19:$H$25,3,0),"")</f>
        <v/>
      </c>
      <c r="AC916" s="28" t="str">
        <f>+IF(D916&lt;&gt;"",VLOOKUP(D916,NIVELES!$D$19:$H$25,4,0),"")</f>
        <v/>
      </c>
      <c r="AD916" s="28" t="str">
        <f>+IF(D916&lt;&gt;"",VLOOKUP(D916,NIVELES!$D$19:$H$25,5,0),"")</f>
        <v/>
      </c>
      <c r="AE916" s="44" t="str">
        <f>IF(AF916&lt;&gt;"",VLOOKUP(AF916,NIVELES!$F$495:$G$540,2,0),"")</f>
        <v/>
      </c>
      <c r="AF916" s="27"/>
      <c r="AG916" s="27"/>
      <c r="AH916" s="28" t="str">
        <f>+IF(AG916&lt;&gt;"",VLOOKUP(AG916,NIVELES!$A$800:$B$876,2,0),"")</f>
        <v/>
      </c>
      <c r="AI916" s="27"/>
      <c r="AJ916" s="27"/>
      <c r="AK916" s="28" t="str">
        <f>IF(AJ916&lt;&gt;"",+VLOOKUP(AJ916,NIVELES!$A$890:$B$1237,2,0),"")</f>
        <v/>
      </c>
      <c r="AL916" s="29"/>
      <c r="AM916" s="29"/>
      <c r="AN916" s="29"/>
      <c r="AO916" s="29"/>
      <c r="AP916" s="29"/>
      <c r="AQ916" s="29"/>
      <c r="AR916" s="29"/>
      <c r="AS916" s="29"/>
      <c r="AT916" s="29"/>
      <c r="AU916" s="29"/>
      <c r="AV916" s="29"/>
      <c r="AW916" s="29"/>
      <c r="AX916" s="29"/>
      <c r="AY916" s="31">
        <f t="shared" si="113"/>
        <v>0</v>
      </c>
      <c r="AZ916" s="30" t="str">
        <f t="shared" si="114"/>
        <v xml:space="preserve"> </v>
      </c>
      <c r="BA916" s="35" t="str">
        <f t="shared" si="115"/>
        <v xml:space="preserve"> </v>
      </c>
      <c r="BB916" s="108"/>
      <c r="BC916" s="108"/>
      <c r="BD916" s="108"/>
      <c r="BE916" s="136" t="str">
        <f t="shared" si="116"/>
        <v/>
      </c>
      <c r="BF916" s="108"/>
      <c r="BG916" s="110"/>
      <c r="BH916" s="110"/>
      <c r="BI916" s="110"/>
      <c r="BJ916" s="137" t="str">
        <f t="shared" si="117"/>
        <v/>
      </c>
      <c r="BK916" s="110"/>
      <c r="BL916" s="108"/>
      <c r="BM916" s="108"/>
      <c r="BN916" s="108"/>
      <c r="BO916" s="135" t="str">
        <f t="shared" si="118"/>
        <v/>
      </c>
      <c r="BP916" s="108"/>
      <c r="BQ916" s="108"/>
      <c r="BR916" s="108"/>
      <c r="BS916" s="108"/>
      <c r="BT916" s="135" t="str">
        <f t="shared" si="119"/>
        <v/>
      </c>
      <c r="BU916" s="108"/>
      <c r="BV916" s="108"/>
      <c r="BW916" s="108"/>
      <c r="BX916" s="108"/>
      <c r="BY916" s="135" t="str">
        <f t="shared" si="120"/>
        <v/>
      </c>
      <c r="BZ916" s="108"/>
    </row>
    <row r="917" spans="1:78" x14ac:dyDescent="0.25">
      <c r="A917" s="27"/>
      <c r="B917" s="27"/>
      <c r="C917" s="27"/>
      <c r="D917" s="27"/>
      <c r="E917" s="28" t="str">
        <f>+IF(C917&lt;&gt;"",VLOOKUP(MID(C917,18,5),NIVELES!$A$133:$B$213,2,0),"")</f>
        <v/>
      </c>
      <c r="F917" s="88"/>
      <c r="G917" s="28" t="str">
        <f>IF(F917&lt;&gt;"",VLOOKUP(F917,NIVELES!$A$246:$C$464,3,0),"")</f>
        <v/>
      </c>
      <c r="H917" s="27"/>
      <c r="I917" s="27"/>
      <c r="J917" s="27"/>
      <c r="K917" s="107"/>
      <c r="L917" s="27"/>
      <c r="M917" s="46"/>
      <c r="N917" s="46"/>
      <c r="O917" s="46"/>
      <c r="P917" s="46"/>
      <c r="Q917" s="46"/>
      <c r="R917" s="46"/>
      <c r="S917" s="46"/>
      <c r="T917" s="46"/>
      <c r="U917" s="46"/>
      <c r="V917" s="46"/>
      <c r="W917" s="46"/>
      <c r="X917" s="46"/>
      <c r="Y917" s="41" t="str">
        <f>IF(A917&lt;&gt;"",IF(D917="DIRECCIÓN_DE_TRANSFERENCIAS","280 0031",VLOOKUP(C917,NIVELES!$A$14:$B$105,2,0)),"")</f>
        <v/>
      </c>
      <c r="Z917" s="106"/>
      <c r="AA917" s="43" t="str">
        <f>+IF(D917&lt;&gt;"",VLOOKUP(D917,NIVELES!$D$19:$H$25,2,0),"")</f>
        <v/>
      </c>
      <c r="AB917" s="28" t="str">
        <f>+IF(D917&lt;&gt;"",VLOOKUP(D917,NIVELES!$D$19:$H$25,3,0),"")</f>
        <v/>
      </c>
      <c r="AC917" s="28" t="str">
        <f>+IF(D917&lt;&gt;"",VLOOKUP(D917,NIVELES!$D$19:$H$25,4,0),"")</f>
        <v/>
      </c>
      <c r="AD917" s="28" t="str">
        <f>+IF(D917&lt;&gt;"",VLOOKUP(D917,NIVELES!$D$19:$H$25,5,0),"")</f>
        <v/>
      </c>
      <c r="AE917" s="44" t="str">
        <f>IF(AF917&lt;&gt;"",VLOOKUP(AF917,NIVELES!$F$495:$G$540,2,0),"")</f>
        <v/>
      </c>
      <c r="AF917" s="27"/>
      <c r="AG917" s="27"/>
      <c r="AH917" s="28" t="str">
        <f>+IF(AG917&lt;&gt;"",VLOOKUP(AG917,NIVELES!$A$800:$B$876,2,0),"")</f>
        <v/>
      </c>
      <c r="AI917" s="27"/>
      <c r="AJ917" s="27"/>
      <c r="AK917" s="28" t="str">
        <f>IF(AJ917&lt;&gt;"",+VLOOKUP(AJ917,NIVELES!$A$890:$B$1237,2,0),"")</f>
        <v/>
      </c>
      <c r="AL917" s="29"/>
      <c r="AM917" s="29"/>
      <c r="AN917" s="29"/>
      <c r="AO917" s="29"/>
      <c r="AP917" s="29"/>
      <c r="AQ917" s="29"/>
      <c r="AR917" s="29"/>
      <c r="AS917" s="29"/>
      <c r="AT917" s="29"/>
      <c r="AU917" s="29"/>
      <c r="AV917" s="29"/>
      <c r="AW917" s="29"/>
      <c r="AX917" s="29"/>
      <c r="AY917" s="31">
        <f t="shared" si="113"/>
        <v>0</v>
      </c>
      <c r="AZ917" s="30" t="str">
        <f t="shared" si="114"/>
        <v xml:space="preserve"> </v>
      </c>
      <c r="BA917" s="35" t="str">
        <f t="shared" si="115"/>
        <v xml:space="preserve"> </v>
      </c>
      <c r="BB917" s="108"/>
      <c r="BC917" s="108"/>
      <c r="BD917" s="108"/>
      <c r="BE917" s="136" t="str">
        <f t="shared" si="116"/>
        <v/>
      </c>
      <c r="BF917" s="108"/>
      <c r="BG917" s="110"/>
      <c r="BH917" s="110"/>
      <c r="BI917" s="110"/>
      <c r="BJ917" s="137" t="str">
        <f t="shared" si="117"/>
        <v/>
      </c>
      <c r="BK917" s="110"/>
      <c r="BL917" s="108"/>
      <c r="BM917" s="108"/>
      <c r="BN917" s="108"/>
      <c r="BO917" s="135" t="str">
        <f t="shared" si="118"/>
        <v/>
      </c>
      <c r="BP917" s="108"/>
      <c r="BQ917" s="108"/>
      <c r="BR917" s="108"/>
      <c r="BS917" s="108"/>
      <c r="BT917" s="135" t="str">
        <f t="shared" si="119"/>
        <v/>
      </c>
      <c r="BU917" s="108"/>
      <c r="BV917" s="108"/>
      <c r="BW917" s="108"/>
      <c r="BX917" s="108"/>
      <c r="BY917" s="135" t="str">
        <f t="shared" si="120"/>
        <v/>
      </c>
      <c r="BZ917" s="108"/>
    </row>
    <row r="918" spans="1:78" x14ac:dyDescent="0.25">
      <c r="A918" s="27"/>
      <c r="B918" s="27"/>
      <c r="C918" s="27"/>
      <c r="D918" s="27"/>
      <c r="E918" s="28" t="str">
        <f>+IF(C918&lt;&gt;"",VLOOKUP(MID(C918,18,5),NIVELES!$A$133:$B$213,2,0),"")</f>
        <v/>
      </c>
      <c r="F918" s="88"/>
      <c r="G918" s="28" t="str">
        <f>IF(F918&lt;&gt;"",VLOOKUP(F918,NIVELES!$A$246:$C$464,3,0),"")</f>
        <v/>
      </c>
      <c r="H918" s="27"/>
      <c r="I918" s="27"/>
      <c r="J918" s="27"/>
      <c r="K918" s="107"/>
      <c r="L918" s="27"/>
      <c r="M918" s="46"/>
      <c r="N918" s="46"/>
      <c r="O918" s="46"/>
      <c r="P918" s="46"/>
      <c r="Q918" s="46"/>
      <c r="R918" s="46"/>
      <c r="S918" s="46"/>
      <c r="T918" s="46"/>
      <c r="U918" s="46"/>
      <c r="V918" s="46"/>
      <c r="W918" s="46"/>
      <c r="X918" s="46"/>
      <c r="Y918" s="41" t="str">
        <f>IF(A918&lt;&gt;"",IF(D918="DIRECCIÓN_DE_TRANSFERENCIAS","280 0031",VLOOKUP(C918,NIVELES!$A$14:$B$105,2,0)),"")</f>
        <v/>
      </c>
      <c r="Z918" s="106"/>
      <c r="AA918" s="43" t="str">
        <f>+IF(D918&lt;&gt;"",VLOOKUP(D918,NIVELES!$D$19:$H$25,2,0),"")</f>
        <v/>
      </c>
      <c r="AB918" s="28" t="str">
        <f>+IF(D918&lt;&gt;"",VLOOKUP(D918,NIVELES!$D$19:$H$25,3,0),"")</f>
        <v/>
      </c>
      <c r="AC918" s="28" t="str">
        <f>+IF(D918&lt;&gt;"",VLOOKUP(D918,NIVELES!$D$19:$H$25,4,0),"")</f>
        <v/>
      </c>
      <c r="AD918" s="28" t="str">
        <f>+IF(D918&lt;&gt;"",VLOOKUP(D918,NIVELES!$D$19:$H$25,5,0),"")</f>
        <v/>
      </c>
      <c r="AE918" s="44" t="str">
        <f>IF(AF918&lt;&gt;"",VLOOKUP(AF918,NIVELES!$F$495:$G$540,2,0),"")</f>
        <v/>
      </c>
      <c r="AF918" s="27"/>
      <c r="AG918" s="27"/>
      <c r="AH918" s="28" t="str">
        <f>+IF(AG918&lt;&gt;"",VLOOKUP(AG918,NIVELES!$A$800:$B$876,2,0),"")</f>
        <v/>
      </c>
      <c r="AI918" s="27"/>
      <c r="AJ918" s="27"/>
      <c r="AK918" s="28" t="str">
        <f>IF(AJ918&lt;&gt;"",+VLOOKUP(AJ918,NIVELES!$A$890:$B$1237,2,0),"")</f>
        <v/>
      </c>
      <c r="AL918" s="29"/>
      <c r="AM918" s="29"/>
      <c r="AN918" s="29"/>
      <c r="AO918" s="29"/>
      <c r="AP918" s="29"/>
      <c r="AQ918" s="29"/>
      <c r="AR918" s="29"/>
      <c r="AS918" s="29"/>
      <c r="AT918" s="29"/>
      <c r="AU918" s="29"/>
      <c r="AV918" s="29"/>
      <c r="AW918" s="29"/>
      <c r="AX918" s="29"/>
      <c r="AY918" s="31">
        <f t="shared" si="113"/>
        <v>0</v>
      </c>
      <c r="AZ918" s="30" t="str">
        <f t="shared" si="114"/>
        <v xml:space="preserve"> </v>
      </c>
      <c r="BA918" s="35" t="str">
        <f t="shared" si="115"/>
        <v xml:space="preserve"> </v>
      </c>
      <c r="BB918" s="108"/>
      <c r="BC918" s="108"/>
      <c r="BD918" s="108"/>
      <c r="BE918" s="136" t="str">
        <f t="shared" si="116"/>
        <v/>
      </c>
      <c r="BF918" s="108"/>
      <c r="BG918" s="110"/>
      <c r="BH918" s="110"/>
      <c r="BI918" s="110"/>
      <c r="BJ918" s="137" t="str">
        <f t="shared" si="117"/>
        <v/>
      </c>
      <c r="BK918" s="110"/>
      <c r="BL918" s="108"/>
      <c r="BM918" s="108"/>
      <c r="BN918" s="108"/>
      <c r="BO918" s="135" t="str">
        <f t="shared" si="118"/>
        <v/>
      </c>
      <c r="BP918" s="108"/>
      <c r="BQ918" s="108"/>
      <c r="BR918" s="108"/>
      <c r="BS918" s="108"/>
      <c r="BT918" s="135" t="str">
        <f t="shared" si="119"/>
        <v/>
      </c>
      <c r="BU918" s="108"/>
      <c r="BV918" s="108"/>
      <c r="BW918" s="108"/>
      <c r="BX918" s="108"/>
      <c r="BY918" s="135" t="str">
        <f t="shared" si="120"/>
        <v/>
      </c>
      <c r="BZ918" s="108"/>
    </row>
    <row r="919" spans="1:78" x14ac:dyDescent="0.25">
      <c r="A919" s="27"/>
      <c r="B919" s="27"/>
      <c r="C919" s="27"/>
      <c r="D919" s="27"/>
      <c r="E919" s="28" t="str">
        <f>+IF(C919&lt;&gt;"",VLOOKUP(MID(C919,18,5),NIVELES!$A$133:$B$213,2,0),"")</f>
        <v/>
      </c>
      <c r="F919" s="88"/>
      <c r="G919" s="28" t="str">
        <f>IF(F919&lt;&gt;"",VLOOKUP(F919,NIVELES!$A$246:$C$464,3,0),"")</f>
        <v/>
      </c>
      <c r="H919" s="27"/>
      <c r="I919" s="27"/>
      <c r="J919" s="27"/>
      <c r="K919" s="107"/>
      <c r="L919" s="27"/>
      <c r="M919" s="46"/>
      <c r="N919" s="46"/>
      <c r="O919" s="46"/>
      <c r="P919" s="46"/>
      <c r="Q919" s="46"/>
      <c r="R919" s="46"/>
      <c r="S919" s="46"/>
      <c r="T919" s="46"/>
      <c r="U919" s="46"/>
      <c r="V919" s="46"/>
      <c r="W919" s="46"/>
      <c r="X919" s="46"/>
      <c r="Y919" s="41" t="str">
        <f>IF(A919&lt;&gt;"",IF(D919="DIRECCIÓN_DE_TRANSFERENCIAS","280 0031",VLOOKUP(C919,NIVELES!$A$14:$B$105,2,0)),"")</f>
        <v/>
      </c>
      <c r="Z919" s="106"/>
      <c r="AA919" s="43" t="str">
        <f>+IF(D919&lt;&gt;"",VLOOKUP(D919,NIVELES!$D$19:$H$25,2,0),"")</f>
        <v/>
      </c>
      <c r="AB919" s="28" t="str">
        <f>+IF(D919&lt;&gt;"",VLOOKUP(D919,NIVELES!$D$19:$H$25,3,0),"")</f>
        <v/>
      </c>
      <c r="AC919" s="28" t="str">
        <f>+IF(D919&lt;&gt;"",VLOOKUP(D919,NIVELES!$D$19:$H$25,4,0),"")</f>
        <v/>
      </c>
      <c r="AD919" s="28" t="str">
        <f>+IF(D919&lt;&gt;"",VLOOKUP(D919,NIVELES!$D$19:$H$25,5,0),"")</f>
        <v/>
      </c>
      <c r="AE919" s="44" t="str">
        <f>IF(AF919&lt;&gt;"",VLOOKUP(AF919,NIVELES!$F$495:$G$540,2,0),"")</f>
        <v/>
      </c>
      <c r="AF919" s="27"/>
      <c r="AG919" s="27"/>
      <c r="AH919" s="28" t="str">
        <f>+IF(AG919&lt;&gt;"",VLOOKUP(AG919,NIVELES!$A$800:$B$876,2,0),"")</f>
        <v/>
      </c>
      <c r="AI919" s="27"/>
      <c r="AJ919" s="27"/>
      <c r="AK919" s="28" t="str">
        <f>IF(AJ919&lt;&gt;"",+VLOOKUP(AJ919,NIVELES!$A$890:$B$1237,2,0),"")</f>
        <v/>
      </c>
      <c r="AL919" s="29"/>
      <c r="AM919" s="29"/>
      <c r="AN919" s="29"/>
      <c r="AO919" s="29"/>
      <c r="AP919" s="29"/>
      <c r="AQ919" s="29"/>
      <c r="AR919" s="29"/>
      <c r="AS919" s="29"/>
      <c r="AT919" s="29"/>
      <c r="AU919" s="29"/>
      <c r="AV919" s="29"/>
      <c r="AW919" s="29"/>
      <c r="AX919" s="29"/>
      <c r="AY919" s="31">
        <f t="shared" si="113"/>
        <v>0</v>
      </c>
      <c r="AZ919" s="30" t="str">
        <f t="shared" si="114"/>
        <v xml:space="preserve"> </v>
      </c>
      <c r="BA919" s="35" t="str">
        <f t="shared" si="115"/>
        <v xml:space="preserve"> </v>
      </c>
      <c r="BB919" s="108"/>
      <c r="BC919" s="108"/>
      <c r="BD919" s="108"/>
      <c r="BE919" s="136" t="str">
        <f t="shared" si="116"/>
        <v/>
      </c>
      <c r="BF919" s="108"/>
      <c r="BG919" s="110"/>
      <c r="BH919" s="110"/>
      <c r="BI919" s="110"/>
      <c r="BJ919" s="137" t="str">
        <f t="shared" si="117"/>
        <v/>
      </c>
      <c r="BK919" s="110"/>
      <c r="BL919" s="108"/>
      <c r="BM919" s="108"/>
      <c r="BN919" s="108"/>
      <c r="BO919" s="135" t="str">
        <f t="shared" si="118"/>
        <v/>
      </c>
      <c r="BP919" s="108"/>
      <c r="BQ919" s="108"/>
      <c r="BR919" s="108"/>
      <c r="BS919" s="108"/>
      <c r="BT919" s="135" t="str">
        <f t="shared" si="119"/>
        <v/>
      </c>
      <c r="BU919" s="108"/>
      <c r="BV919" s="108"/>
      <c r="BW919" s="108"/>
      <c r="BX919" s="108"/>
      <c r="BY919" s="135" t="str">
        <f t="shared" si="120"/>
        <v/>
      </c>
      <c r="BZ919" s="108"/>
    </row>
    <row r="920" spans="1:78" x14ac:dyDescent="0.25">
      <c r="A920" s="27"/>
      <c r="B920" s="27"/>
      <c r="C920" s="27"/>
      <c r="D920" s="27"/>
      <c r="E920" s="28" t="str">
        <f>+IF(C920&lt;&gt;"",VLOOKUP(MID(C920,18,5),NIVELES!$A$133:$B$213,2,0),"")</f>
        <v/>
      </c>
      <c r="F920" s="88"/>
      <c r="G920" s="28" t="str">
        <f>IF(F920&lt;&gt;"",VLOOKUP(F920,NIVELES!$A$246:$C$464,3,0),"")</f>
        <v/>
      </c>
      <c r="H920" s="27"/>
      <c r="I920" s="27"/>
      <c r="J920" s="27"/>
      <c r="K920" s="107"/>
      <c r="L920" s="27"/>
      <c r="M920" s="46"/>
      <c r="N920" s="46"/>
      <c r="O920" s="46"/>
      <c r="P920" s="46"/>
      <c r="Q920" s="46"/>
      <c r="R920" s="46"/>
      <c r="S920" s="46"/>
      <c r="T920" s="46"/>
      <c r="U920" s="46"/>
      <c r="V920" s="46"/>
      <c r="W920" s="46"/>
      <c r="X920" s="46"/>
      <c r="Y920" s="41" t="str">
        <f>IF(A920&lt;&gt;"",IF(D920="DIRECCIÓN_DE_TRANSFERENCIAS","280 0031",VLOOKUP(C920,NIVELES!$A$14:$B$105,2,0)),"")</f>
        <v/>
      </c>
      <c r="Z920" s="106"/>
      <c r="AA920" s="43" t="str">
        <f>+IF(D920&lt;&gt;"",VLOOKUP(D920,NIVELES!$D$19:$H$25,2,0),"")</f>
        <v/>
      </c>
      <c r="AB920" s="28" t="str">
        <f>+IF(D920&lt;&gt;"",VLOOKUP(D920,NIVELES!$D$19:$H$25,3,0),"")</f>
        <v/>
      </c>
      <c r="AC920" s="28" t="str">
        <f>+IF(D920&lt;&gt;"",VLOOKUP(D920,NIVELES!$D$19:$H$25,4,0),"")</f>
        <v/>
      </c>
      <c r="AD920" s="28" t="str">
        <f>+IF(D920&lt;&gt;"",VLOOKUP(D920,NIVELES!$D$19:$H$25,5,0),"")</f>
        <v/>
      </c>
      <c r="AE920" s="44" t="str">
        <f>IF(AF920&lt;&gt;"",VLOOKUP(AF920,NIVELES!$F$495:$G$540,2,0),"")</f>
        <v/>
      </c>
      <c r="AF920" s="27"/>
      <c r="AG920" s="27"/>
      <c r="AH920" s="28" t="str">
        <f>+IF(AG920&lt;&gt;"",VLOOKUP(AG920,NIVELES!$A$800:$B$876,2,0),"")</f>
        <v/>
      </c>
      <c r="AI920" s="27"/>
      <c r="AJ920" s="27"/>
      <c r="AK920" s="28" t="str">
        <f>IF(AJ920&lt;&gt;"",+VLOOKUP(AJ920,NIVELES!$A$890:$B$1237,2,0),"")</f>
        <v/>
      </c>
      <c r="AL920" s="29"/>
      <c r="AM920" s="29"/>
      <c r="AN920" s="29"/>
      <c r="AO920" s="29"/>
      <c r="AP920" s="29"/>
      <c r="AQ920" s="29"/>
      <c r="AR920" s="29"/>
      <c r="AS920" s="29"/>
      <c r="AT920" s="29"/>
      <c r="AU920" s="29"/>
      <c r="AV920" s="29"/>
      <c r="AW920" s="29"/>
      <c r="AX920" s="29"/>
      <c r="AY920" s="31">
        <f t="shared" si="113"/>
        <v>0</v>
      </c>
      <c r="AZ920" s="30" t="str">
        <f t="shared" si="114"/>
        <v xml:space="preserve"> </v>
      </c>
      <c r="BA920" s="35" t="str">
        <f t="shared" si="115"/>
        <v xml:space="preserve"> </v>
      </c>
      <c r="BB920" s="108"/>
      <c r="BC920" s="108"/>
      <c r="BD920" s="108"/>
      <c r="BE920" s="136" t="str">
        <f t="shared" si="116"/>
        <v/>
      </c>
      <c r="BF920" s="108"/>
      <c r="BG920" s="110"/>
      <c r="BH920" s="110"/>
      <c r="BI920" s="110"/>
      <c r="BJ920" s="137" t="str">
        <f t="shared" si="117"/>
        <v/>
      </c>
      <c r="BK920" s="110"/>
      <c r="BL920" s="108"/>
      <c r="BM920" s="108"/>
      <c r="BN920" s="108"/>
      <c r="BO920" s="135" t="str">
        <f t="shared" si="118"/>
        <v/>
      </c>
      <c r="BP920" s="108"/>
      <c r="BQ920" s="108"/>
      <c r="BR920" s="108"/>
      <c r="BS920" s="108"/>
      <c r="BT920" s="135" t="str">
        <f t="shared" si="119"/>
        <v/>
      </c>
      <c r="BU920" s="108"/>
      <c r="BV920" s="108"/>
      <c r="BW920" s="108"/>
      <c r="BX920" s="108"/>
      <c r="BY920" s="135" t="str">
        <f t="shared" si="120"/>
        <v/>
      </c>
      <c r="BZ920" s="108"/>
    </row>
    <row r="921" spans="1:78" x14ac:dyDescent="0.25">
      <c r="A921" s="27"/>
      <c r="B921" s="27"/>
      <c r="C921" s="27"/>
      <c r="D921" s="27"/>
      <c r="E921" s="28" t="str">
        <f>+IF(C921&lt;&gt;"",VLOOKUP(MID(C921,18,5),NIVELES!$A$133:$B$213,2,0),"")</f>
        <v/>
      </c>
      <c r="F921" s="88"/>
      <c r="G921" s="28" t="str">
        <f>IF(F921&lt;&gt;"",VLOOKUP(F921,NIVELES!$A$246:$C$464,3,0),"")</f>
        <v/>
      </c>
      <c r="H921" s="27"/>
      <c r="I921" s="27"/>
      <c r="J921" s="27"/>
      <c r="K921" s="107"/>
      <c r="L921" s="27"/>
      <c r="M921" s="46"/>
      <c r="N921" s="46"/>
      <c r="O921" s="46"/>
      <c r="P921" s="46"/>
      <c r="Q921" s="46"/>
      <c r="R921" s="46"/>
      <c r="S921" s="46"/>
      <c r="T921" s="46"/>
      <c r="U921" s="46"/>
      <c r="V921" s="46"/>
      <c r="W921" s="46"/>
      <c r="X921" s="46"/>
      <c r="Y921" s="41" t="str">
        <f>IF(A921&lt;&gt;"",IF(D921="DIRECCIÓN_DE_TRANSFERENCIAS","280 0031",VLOOKUP(C921,NIVELES!$A$14:$B$105,2,0)),"")</f>
        <v/>
      </c>
      <c r="Z921" s="106"/>
      <c r="AA921" s="43" t="str">
        <f>+IF(D921&lt;&gt;"",VLOOKUP(D921,NIVELES!$D$19:$H$25,2,0),"")</f>
        <v/>
      </c>
      <c r="AB921" s="28" t="str">
        <f>+IF(D921&lt;&gt;"",VLOOKUP(D921,NIVELES!$D$19:$H$25,3,0),"")</f>
        <v/>
      </c>
      <c r="AC921" s="28" t="str">
        <f>+IF(D921&lt;&gt;"",VLOOKUP(D921,NIVELES!$D$19:$H$25,4,0),"")</f>
        <v/>
      </c>
      <c r="AD921" s="28" t="str">
        <f>+IF(D921&lt;&gt;"",VLOOKUP(D921,NIVELES!$D$19:$H$25,5,0),"")</f>
        <v/>
      </c>
      <c r="AE921" s="44" t="str">
        <f>IF(AF921&lt;&gt;"",VLOOKUP(AF921,NIVELES!$F$495:$G$540,2,0),"")</f>
        <v/>
      </c>
      <c r="AF921" s="27"/>
      <c r="AG921" s="27"/>
      <c r="AH921" s="28" t="str">
        <f>+IF(AG921&lt;&gt;"",VLOOKUP(AG921,NIVELES!$A$800:$B$876,2,0),"")</f>
        <v/>
      </c>
      <c r="AI921" s="27"/>
      <c r="AJ921" s="27"/>
      <c r="AK921" s="28" t="str">
        <f>IF(AJ921&lt;&gt;"",+VLOOKUP(AJ921,NIVELES!$A$890:$B$1237,2,0),"")</f>
        <v/>
      </c>
      <c r="AL921" s="29"/>
      <c r="AM921" s="29"/>
      <c r="AN921" s="29"/>
      <c r="AO921" s="29"/>
      <c r="AP921" s="29"/>
      <c r="AQ921" s="29"/>
      <c r="AR921" s="29"/>
      <c r="AS921" s="29"/>
      <c r="AT921" s="29"/>
      <c r="AU921" s="29"/>
      <c r="AV921" s="29"/>
      <c r="AW921" s="29"/>
      <c r="AX921" s="29"/>
      <c r="AY921" s="31">
        <f t="shared" si="113"/>
        <v>0</v>
      </c>
      <c r="AZ921" s="30" t="str">
        <f t="shared" si="114"/>
        <v xml:space="preserve"> </v>
      </c>
      <c r="BA921" s="35" t="str">
        <f t="shared" si="115"/>
        <v xml:space="preserve"> </v>
      </c>
      <c r="BB921" s="108"/>
      <c r="BC921" s="108"/>
      <c r="BD921" s="108"/>
      <c r="BE921" s="136" t="str">
        <f t="shared" si="116"/>
        <v/>
      </c>
      <c r="BF921" s="108"/>
      <c r="BG921" s="110"/>
      <c r="BH921" s="110"/>
      <c r="BI921" s="110"/>
      <c r="BJ921" s="137" t="str">
        <f t="shared" si="117"/>
        <v/>
      </c>
      <c r="BK921" s="110"/>
      <c r="BL921" s="108"/>
      <c r="BM921" s="108"/>
      <c r="BN921" s="108"/>
      <c r="BO921" s="135" t="str">
        <f t="shared" si="118"/>
        <v/>
      </c>
      <c r="BP921" s="108"/>
      <c r="BQ921" s="108"/>
      <c r="BR921" s="108"/>
      <c r="BS921" s="108"/>
      <c r="BT921" s="135" t="str">
        <f t="shared" si="119"/>
        <v/>
      </c>
      <c r="BU921" s="108"/>
      <c r="BV921" s="108"/>
      <c r="BW921" s="108"/>
      <c r="BX921" s="108"/>
      <c r="BY921" s="135" t="str">
        <f t="shared" si="120"/>
        <v/>
      </c>
      <c r="BZ921" s="108"/>
    </row>
    <row r="922" spans="1:78" x14ac:dyDescent="0.25">
      <c r="A922" s="27"/>
      <c r="B922" s="27"/>
      <c r="C922" s="27"/>
      <c r="D922" s="27"/>
      <c r="E922" s="28" t="str">
        <f>+IF(C922&lt;&gt;"",VLOOKUP(MID(C922,18,5),NIVELES!$A$133:$B$213,2,0),"")</f>
        <v/>
      </c>
      <c r="F922" s="88"/>
      <c r="G922" s="28" t="str">
        <f>IF(F922&lt;&gt;"",VLOOKUP(F922,NIVELES!$A$246:$C$464,3,0),"")</f>
        <v/>
      </c>
      <c r="H922" s="27"/>
      <c r="I922" s="27"/>
      <c r="J922" s="27"/>
      <c r="K922" s="107"/>
      <c r="L922" s="27"/>
      <c r="M922" s="46"/>
      <c r="N922" s="46"/>
      <c r="O922" s="46"/>
      <c r="P922" s="46"/>
      <c r="Q922" s="46"/>
      <c r="R922" s="46"/>
      <c r="S922" s="46"/>
      <c r="T922" s="46"/>
      <c r="U922" s="46"/>
      <c r="V922" s="46"/>
      <c r="W922" s="46"/>
      <c r="X922" s="46"/>
      <c r="Y922" s="41" t="str">
        <f>IF(A922&lt;&gt;"",IF(D922="DIRECCIÓN_DE_TRANSFERENCIAS","280 0031",VLOOKUP(C922,NIVELES!$A$14:$B$105,2,0)),"")</f>
        <v/>
      </c>
      <c r="Z922" s="106"/>
      <c r="AA922" s="43" t="str">
        <f>+IF(D922&lt;&gt;"",VLOOKUP(D922,NIVELES!$D$19:$H$25,2,0),"")</f>
        <v/>
      </c>
      <c r="AB922" s="28" t="str">
        <f>+IF(D922&lt;&gt;"",VLOOKUP(D922,NIVELES!$D$19:$H$25,3,0),"")</f>
        <v/>
      </c>
      <c r="AC922" s="28" t="str">
        <f>+IF(D922&lt;&gt;"",VLOOKUP(D922,NIVELES!$D$19:$H$25,4,0),"")</f>
        <v/>
      </c>
      <c r="AD922" s="28" t="str">
        <f>+IF(D922&lt;&gt;"",VLOOKUP(D922,NIVELES!$D$19:$H$25,5,0),"")</f>
        <v/>
      </c>
      <c r="AE922" s="44" t="str">
        <f>IF(AF922&lt;&gt;"",VLOOKUP(AF922,NIVELES!$F$495:$G$540,2,0),"")</f>
        <v/>
      </c>
      <c r="AF922" s="27"/>
      <c r="AG922" s="27"/>
      <c r="AH922" s="28" t="str">
        <f>+IF(AG922&lt;&gt;"",VLOOKUP(AG922,NIVELES!$A$800:$B$876,2,0),"")</f>
        <v/>
      </c>
      <c r="AI922" s="27"/>
      <c r="AJ922" s="27"/>
      <c r="AK922" s="28" t="str">
        <f>IF(AJ922&lt;&gt;"",+VLOOKUP(AJ922,NIVELES!$A$890:$B$1237,2,0),"")</f>
        <v/>
      </c>
      <c r="AL922" s="29"/>
      <c r="AM922" s="29"/>
      <c r="AN922" s="29"/>
      <c r="AO922" s="29"/>
      <c r="AP922" s="29"/>
      <c r="AQ922" s="29"/>
      <c r="AR922" s="29"/>
      <c r="AS922" s="29"/>
      <c r="AT922" s="29"/>
      <c r="AU922" s="29"/>
      <c r="AV922" s="29"/>
      <c r="AW922" s="29"/>
      <c r="AX922" s="29"/>
      <c r="AY922" s="31">
        <f t="shared" si="113"/>
        <v>0</v>
      </c>
      <c r="AZ922" s="30" t="str">
        <f t="shared" si="114"/>
        <v xml:space="preserve"> </v>
      </c>
      <c r="BA922" s="35" t="str">
        <f t="shared" si="115"/>
        <v xml:space="preserve"> </v>
      </c>
      <c r="BB922" s="108"/>
      <c r="BC922" s="108"/>
      <c r="BD922" s="108"/>
      <c r="BE922" s="136" t="str">
        <f t="shared" si="116"/>
        <v/>
      </c>
      <c r="BF922" s="108"/>
      <c r="BG922" s="110"/>
      <c r="BH922" s="110"/>
      <c r="BI922" s="110"/>
      <c r="BJ922" s="137" t="str">
        <f t="shared" si="117"/>
        <v/>
      </c>
      <c r="BK922" s="110"/>
      <c r="BL922" s="108"/>
      <c r="BM922" s="108"/>
      <c r="BN922" s="108"/>
      <c r="BO922" s="135" t="str">
        <f t="shared" si="118"/>
        <v/>
      </c>
      <c r="BP922" s="108"/>
      <c r="BQ922" s="108"/>
      <c r="BR922" s="108"/>
      <c r="BS922" s="108"/>
      <c r="BT922" s="135" t="str">
        <f t="shared" si="119"/>
        <v/>
      </c>
      <c r="BU922" s="108"/>
      <c r="BV922" s="108"/>
      <c r="BW922" s="108"/>
      <c r="BX922" s="108"/>
      <c r="BY922" s="135" t="str">
        <f t="shared" si="120"/>
        <v/>
      </c>
      <c r="BZ922" s="108"/>
    </row>
    <row r="923" spans="1:78" x14ac:dyDescent="0.25">
      <c r="A923" s="27"/>
      <c r="B923" s="27"/>
      <c r="C923" s="27"/>
      <c r="D923" s="27"/>
      <c r="E923" s="28" t="str">
        <f>+IF(C923&lt;&gt;"",VLOOKUP(MID(C923,18,5),NIVELES!$A$133:$B$213,2,0),"")</f>
        <v/>
      </c>
      <c r="F923" s="88"/>
      <c r="G923" s="28" t="str">
        <f>IF(F923&lt;&gt;"",VLOOKUP(F923,NIVELES!$A$246:$C$464,3,0),"")</f>
        <v/>
      </c>
      <c r="H923" s="27"/>
      <c r="I923" s="27"/>
      <c r="J923" s="27"/>
      <c r="K923" s="107"/>
      <c r="L923" s="27"/>
      <c r="M923" s="46"/>
      <c r="N923" s="46"/>
      <c r="O923" s="46"/>
      <c r="P923" s="46"/>
      <c r="Q923" s="46"/>
      <c r="R923" s="46"/>
      <c r="S923" s="46"/>
      <c r="T923" s="46"/>
      <c r="U923" s="46"/>
      <c r="V923" s="46"/>
      <c r="W923" s="46"/>
      <c r="X923" s="46"/>
      <c r="Y923" s="41" t="str">
        <f>IF(A923&lt;&gt;"",IF(D923="DIRECCIÓN_DE_TRANSFERENCIAS","280 0031",VLOOKUP(C923,NIVELES!$A$14:$B$105,2,0)),"")</f>
        <v/>
      </c>
      <c r="Z923" s="106"/>
      <c r="AA923" s="43" t="str">
        <f>+IF(D923&lt;&gt;"",VLOOKUP(D923,NIVELES!$D$19:$H$25,2,0),"")</f>
        <v/>
      </c>
      <c r="AB923" s="28" t="str">
        <f>+IF(D923&lt;&gt;"",VLOOKUP(D923,NIVELES!$D$19:$H$25,3,0),"")</f>
        <v/>
      </c>
      <c r="AC923" s="28" t="str">
        <f>+IF(D923&lt;&gt;"",VLOOKUP(D923,NIVELES!$D$19:$H$25,4,0),"")</f>
        <v/>
      </c>
      <c r="AD923" s="28" t="str">
        <f>+IF(D923&lt;&gt;"",VLOOKUP(D923,NIVELES!$D$19:$H$25,5,0),"")</f>
        <v/>
      </c>
      <c r="AE923" s="44" t="str">
        <f>IF(AF923&lt;&gt;"",VLOOKUP(AF923,NIVELES!$F$495:$G$540,2,0),"")</f>
        <v/>
      </c>
      <c r="AF923" s="27"/>
      <c r="AG923" s="27"/>
      <c r="AH923" s="28" t="str">
        <f>+IF(AG923&lt;&gt;"",VLOOKUP(AG923,NIVELES!$A$800:$B$876,2,0),"")</f>
        <v/>
      </c>
      <c r="AI923" s="27"/>
      <c r="AJ923" s="27"/>
      <c r="AK923" s="28" t="str">
        <f>IF(AJ923&lt;&gt;"",+VLOOKUP(AJ923,NIVELES!$A$890:$B$1237,2,0),"")</f>
        <v/>
      </c>
      <c r="AL923" s="29"/>
      <c r="AM923" s="29"/>
      <c r="AN923" s="29"/>
      <c r="AO923" s="29"/>
      <c r="AP923" s="29"/>
      <c r="AQ923" s="29"/>
      <c r="AR923" s="29"/>
      <c r="AS923" s="29"/>
      <c r="AT923" s="29"/>
      <c r="AU923" s="29"/>
      <c r="AV923" s="29"/>
      <c r="AW923" s="29"/>
      <c r="AX923" s="29"/>
      <c r="AY923" s="31">
        <f t="shared" si="113"/>
        <v>0</v>
      </c>
      <c r="AZ923" s="30" t="str">
        <f t="shared" si="114"/>
        <v xml:space="preserve"> </v>
      </c>
      <c r="BA923" s="35" t="str">
        <f t="shared" si="115"/>
        <v xml:space="preserve"> </v>
      </c>
      <c r="BB923" s="108"/>
      <c r="BC923" s="108"/>
      <c r="BD923" s="108"/>
      <c r="BE923" s="136" t="str">
        <f t="shared" si="116"/>
        <v/>
      </c>
      <c r="BF923" s="108"/>
      <c r="BG923" s="110"/>
      <c r="BH923" s="110"/>
      <c r="BI923" s="110"/>
      <c r="BJ923" s="137" t="str">
        <f t="shared" si="117"/>
        <v/>
      </c>
      <c r="BK923" s="110"/>
      <c r="BL923" s="108"/>
      <c r="BM923" s="108"/>
      <c r="BN923" s="108"/>
      <c r="BO923" s="135" t="str">
        <f t="shared" si="118"/>
        <v/>
      </c>
      <c r="BP923" s="108"/>
      <c r="BQ923" s="108"/>
      <c r="BR923" s="108"/>
      <c r="BS923" s="108"/>
      <c r="BT923" s="135" t="str">
        <f t="shared" si="119"/>
        <v/>
      </c>
      <c r="BU923" s="108"/>
      <c r="BV923" s="108"/>
      <c r="BW923" s="108"/>
      <c r="BX923" s="108"/>
      <c r="BY923" s="135" t="str">
        <f t="shared" si="120"/>
        <v/>
      </c>
      <c r="BZ923" s="108"/>
    </row>
    <row r="924" spans="1:78" x14ac:dyDescent="0.25">
      <c r="A924" s="27"/>
      <c r="B924" s="27"/>
      <c r="C924" s="27"/>
      <c r="D924" s="27"/>
      <c r="E924" s="28" t="str">
        <f>+IF(C924&lt;&gt;"",VLOOKUP(MID(C924,18,5),NIVELES!$A$133:$B$213,2,0),"")</f>
        <v/>
      </c>
      <c r="F924" s="88"/>
      <c r="G924" s="28" t="str">
        <f>IF(F924&lt;&gt;"",VLOOKUP(F924,NIVELES!$A$246:$C$464,3,0),"")</f>
        <v/>
      </c>
      <c r="H924" s="27"/>
      <c r="I924" s="27"/>
      <c r="J924" s="27"/>
      <c r="K924" s="107"/>
      <c r="L924" s="27"/>
      <c r="M924" s="46"/>
      <c r="N924" s="46"/>
      <c r="O924" s="46"/>
      <c r="P924" s="46"/>
      <c r="Q924" s="46"/>
      <c r="R924" s="46"/>
      <c r="S924" s="46"/>
      <c r="T924" s="46"/>
      <c r="U924" s="46"/>
      <c r="V924" s="46"/>
      <c r="W924" s="46"/>
      <c r="X924" s="46"/>
      <c r="Y924" s="41" t="str">
        <f>IF(A924&lt;&gt;"",IF(D924="DIRECCIÓN_DE_TRANSFERENCIAS","280 0031",VLOOKUP(C924,NIVELES!$A$14:$B$105,2,0)),"")</f>
        <v/>
      </c>
      <c r="Z924" s="106"/>
      <c r="AA924" s="43" t="str">
        <f>+IF(D924&lt;&gt;"",VLOOKUP(D924,NIVELES!$D$19:$H$25,2,0),"")</f>
        <v/>
      </c>
      <c r="AB924" s="28" t="str">
        <f>+IF(D924&lt;&gt;"",VLOOKUP(D924,NIVELES!$D$19:$H$25,3,0),"")</f>
        <v/>
      </c>
      <c r="AC924" s="28" t="str">
        <f>+IF(D924&lt;&gt;"",VLOOKUP(D924,NIVELES!$D$19:$H$25,4,0),"")</f>
        <v/>
      </c>
      <c r="AD924" s="28" t="str">
        <f>+IF(D924&lt;&gt;"",VLOOKUP(D924,NIVELES!$D$19:$H$25,5,0),"")</f>
        <v/>
      </c>
      <c r="AE924" s="44" t="str">
        <f>IF(AF924&lt;&gt;"",VLOOKUP(AF924,NIVELES!$F$495:$G$540,2,0),"")</f>
        <v/>
      </c>
      <c r="AF924" s="27"/>
      <c r="AG924" s="27"/>
      <c r="AH924" s="28" t="str">
        <f>+IF(AG924&lt;&gt;"",VLOOKUP(AG924,NIVELES!$A$800:$B$876,2,0),"")</f>
        <v/>
      </c>
      <c r="AI924" s="27"/>
      <c r="AJ924" s="27"/>
      <c r="AK924" s="28" t="str">
        <f>IF(AJ924&lt;&gt;"",+VLOOKUP(AJ924,NIVELES!$A$890:$B$1237,2,0),"")</f>
        <v/>
      </c>
      <c r="AL924" s="29"/>
      <c r="AM924" s="29"/>
      <c r="AN924" s="29"/>
      <c r="AO924" s="29"/>
      <c r="AP924" s="29"/>
      <c r="AQ924" s="29"/>
      <c r="AR924" s="29"/>
      <c r="AS924" s="29"/>
      <c r="AT924" s="29"/>
      <c r="AU924" s="29"/>
      <c r="AV924" s="29"/>
      <c r="AW924" s="29"/>
      <c r="AX924" s="29"/>
      <c r="AY924" s="31">
        <f t="shared" si="113"/>
        <v>0</v>
      </c>
      <c r="AZ924" s="30" t="str">
        <f t="shared" si="114"/>
        <v xml:space="preserve"> </v>
      </c>
      <c r="BA924" s="35" t="str">
        <f t="shared" si="115"/>
        <v xml:space="preserve"> </v>
      </c>
      <c r="BB924" s="108"/>
      <c r="BC924" s="108"/>
      <c r="BD924" s="108"/>
      <c r="BE924" s="136" t="str">
        <f t="shared" si="116"/>
        <v/>
      </c>
      <c r="BF924" s="108"/>
      <c r="BG924" s="110"/>
      <c r="BH924" s="110"/>
      <c r="BI924" s="110"/>
      <c r="BJ924" s="137" t="str">
        <f t="shared" si="117"/>
        <v/>
      </c>
      <c r="BK924" s="110"/>
      <c r="BL924" s="108"/>
      <c r="BM924" s="108"/>
      <c r="BN924" s="108"/>
      <c r="BO924" s="135" t="str">
        <f t="shared" si="118"/>
        <v/>
      </c>
      <c r="BP924" s="108"/>
      <c r="BQ924" s="108"/>
      <c r="BR924" s="108"/>
      <c r="BS924" s="108"/>
      <c r="BT924" s="135" t="str">
        <f t="shared" si="119"/>
        <v/>
      </c>
      <c r="BU924" s="108"/>
      <c r="BV924" s="108"/>
      <c r="BW924" s="108"/>
      <c r="BX924" s="108"/>
      <c r="BY924" s="135" t="str">
        <f t="shared" si="120"/>
        <v/>
      </c>
      <c r="BZ924" s="108"/>
    </row>
    <row r="925" spans="1:78" x14ac:dyDescent="0.25">
      <c r="A925" s="27"/>
      <c r="B925" s="27"/>
      <c r="C925" s="27"/>
      <c r="D925" s="27"/>
      <c r="E925" s="28" t="str">
        <f>+IF(C925&lt;&gt;"",VLOOKUP(MID(C925,18,5),NIVELES!$A$133:$B$213,2,0),"")</f>
        <v/>
      </c>
      <c r="F925" s="88"/>
      <c r="G925" s="28" t="str">
        <f>IF(F925&lt;&gt;"",VLOOKUP(F925,NIVELES!$A$246:$C$464,3,0),"")</f>
        <v/>
      </c>
      <c r="H925" s="27"/>
      <c r="I925" s="27"/>
      <c r="J925" s="27"/>
      <c r="K925" s="107"/>
      <c r="L925" s="27"/>
      <c r="M925" s="46"/>
      <c r="N925" s="46"/>
      <c r="O925" s="46"/>
      <c r="P925" s="46"/>
      <c r="Q925" s="46"/>
      <c r="R925" s="46"/>
      <c r="S925" s="46"/>
      <c r="T925" s="46"/>
      <c r="U925" s="46"/>
      <c r="V925" s="46"/>
      <c r="W925" s="46"/>
      <c r="X925" s="46"/>
      <c r="Y925" s="41" t="str">
        <f>IF(A925&lt;&gt;"",IF(D925="DIRECCIÓN_DE_TRANSFERENCIAS","280 0031",VLOOKUP(C925,NIVELES!$A$14:$B$105,2,0)),"")</f>
        <v/>
      </c>
      <c r="Z925" s="106"/>
      <c r="AA925" s="43" t="str">
        <f>+IF(D925&lt;&gt;"",VLOOKUP(D925,NIVELES!$D$19:$H$25,2,0),"")</f>
        <v/>
      </c>
      <c r="AB925" s="28" t="str">
        <f>+IF(D925&lt;&gt;"",VLOOKUP(D925,NIVELES!$D$19:$H$25,3,0),"")</f>
        <v/>
      </c>
      <c r="AC925" s="28" t="str">
        <f>+IF(D925&lt;&gt;"",VLOOKUP(D925,NIVELES!$D$19:$H$25,4,0),"")</f>
        <v/>
      </c>
      <c r="AD925" s="28" t="str">
        <f>+IF(D925&lt;&gt;"",VLOOKUP(D925,NIVELES!$D$19:$H$25,5,0),"")</f>
        <v/>
      </c>
      <c r="AE925" s="44" t="str">
        <f>IF(AF925&lt;&gt;"",VLOOKUP(AF925,NIVELES!$F$495:$G$540,2,0),"")</f>
        <v/>
      </c>
      <c r="AF925" s="27"/>
      <c r="AG925" s="27"/>
      <c r="AH925" s="28" t="str">
        <f>+IF(AG925&lt;&gt;"",VLOOKUP(AG925,NIVELES!$A$800:$B$876,2,0),"")</f>
        <v/>
      </c>
      <c r="AI925" s="27"/>
      <c r="AJ925" s="27"/>
      <c r="AK925" s="28" t="str">
        <f>IF(AJ925&lt;&gt;"",+VLOOKUP(AJ925,NIVELES!$A$890:$B$1237,2,0),"")</f>
        <v/>
      </c>
      <c r="AL925" s="29"/>
      <c r="AM925" s="29"/>
      <c r="AN925" s="29"/>
      <c r="AO925" s="29"/>
      <c r="AP925" s="29"/>
      <c r="AQ925" s="29"/>
      <c r="AR925" s="29"/>
      <c r="AS925" s="29"/>
      <c r="AT925" s="29"/>
      <c r="AU925" s="29"/>
      <c r="AV925" s="29"/>
      <c r="AW925" s="29"/>
      <c r="AX925" s="29"/>
      <c r="AY925" s="31">
        <f t="shared" si="113"/>
        <v>0</v>
      </c>
      <c r="AZ925" s="30" t="str">
        <f t="shared" si="114"/>
        <v xml:space="preserve"> </v>
      </c>
      <c r="BA925" s="35" t="str">
        <f t="shared" si="115"/>
        <v xml:space="preserve"> </v>
      </c>
      <c r="BB925" s="108"/>
      <c r="BC925" s="108"/>
      <c r="BD925" s="108"/>
      <c r="BE925" s="136" t="str">
        <f t="shared" si="116"/>
        <v/>
      </c>
      <c r="BF925" s="108"/>
      <c r="BG925" s="110"/>
      <c r="BH925" s="110"/>
      <c r="BI925" s="110"/>
      <c r="BJ925" s="137" t="str">
        <f t="shared" si="117"/>
        <v/>
      </c>
      <c r="BK925" s="110"/>
      <c r="BL925" s="108"/>
      <c r="BM925" s="108"/>
      <c r="BN925" s="108"/>
      <c r="BO925" s="135" t="str">
        <f t="shared" si="118"/>
        <v/>
      </c>
      <c r="BP925" s="108"/>
      <c r="BQ925" s="108"/>
      <c r="BR925" s="108"/>
      <c r="BS925" s="108"/>
      <c r="BT925" s="135" t="str">
        <f t="shared" si="119"/>
        <v/>
      </c>
      <c r="BU925" s="108"/>
      <c r="BV925" s="108"/>
      <c r="BW925" s="108"/>
      <c r="BX925" s="108"/>
      <c r="BY925" s="135" t="str">
        <f t="shared" si="120"/>
        <v/>
      </c>
      <c r="BZ925" s="108"/>
    </row>
    <row r="926" spans="1:78" x14ac:dyDescent="0.25">
      <c r="A926" s="27"/>
      <c r="B926" s="27"/>
      <c r="C926" s="27"/>
      <c r="D926" s="27"/>
      <c r="E926" s="28" t="str">
        <f>+IF(C926&lt;&gt;"",VLOOKUP(MID(C926,18,5),NIVELES!$A$133:$B$213,2,0),"")</f>
        <v/>
      </c>
      <c r="F926" s="88"/>
      <c r="G926" s="28" t="str">
        <f>IF(F926&lt;&gt;"",VLOOKUP(F926,NIVELES!$A$246:$C$464,3,0),"")</f>
        <v/>
      </c>
      <c r="H926" s="27"/>
      <c r="I926" s="27"/>
      <c r="J926" s="27"/>
      <c r="K926" s="107"/>
      <c r="L926" s="27"/>
      <c r="M926" s="46"/>
      <c r="N926" s="46"/>
      <c r="O926" s="46"/>
      <c r="P926" s="46"/>
      <c r="Q926" s="46"/>
      <c r="R926" s="46"/>
      <c r="S926" s="46"/>
      <c r="T926" s="46"/>
      <c r="U926" s="46"/>
      <c r="V926" s="46"/>
      <c r="W926" s="46"/>
      <c r="X926" s="46"/>
      <c r="Y926" s="41" t="str">
        <f>IF(A926&lt;&gt;"",IF(D926="DIRECCIÓN_DE_TRANSFERENCIAS","280 0031",VLOOKUP(C926,NIVELES!$A$14:$B$105,2,0)),"")</f>
        <v/>
      </c>
      <c r="Z926" s="106"/>
      <c r="AA926" s="43" t="str">
        <f>+IF(D926&lt;&gt;"",VLOOKUP(D926,NIVELES!$D$19:$H$25,2,0),"")</f>
        <v/>
      </c>
      <c r="AB926" s="28" t="str">
        <f>+IF(D926&lt;&gt;"",VLOOKUP(D926,NIVELES!$D$19:$H$25,3,0),"")</f>
        <v/>
      </c>
      <c r="AC926" s="28" t="str">
        <f>+IF(D926&lt;&gt;"",VLOOKUP(D926,NIVELES!$D$19:$H$25,4,0),"")</f>
        <v/>
      </c>
      <c r="AD926" s="28" t="str">
        <f>+IF(D926&lt;&gt;"",VLOOKUP(D926,NIVELES!$D$19:$H$25,5,0),"")</f>
        <v/>
      </c>
      <c r="AE926" s="44" t="str">
        <f>IF(AF926&lt;&gt;"",VLOOKUP(AF926,NIVELES!$F$495:$G$540,2,0),"")</f>
        <v/>
      </c>
      <c r="AF926" s="27"/>
      <c r="AG926" s="27"/>
      <c r="AH926" s="28" t="str">
        <f>+IF(AG926&lt;&gt;"",VLOOKUP(AG926,NIVELES!$A$800:$B$876,2,0),"")</f>
        <v/>
      </c>
      <c r="AI926" s="27"/>
      <c r="AJ926" s="27"/>
      <c r="AK926" s="28" t="str">
        <f>IF(AJ926&lt;&gt;"",+VLOOKUP(AJ926,NIVELES!$A$890:$B$1237,2,0),"")</f>
        <v/>
      </c>
      <c r="AL926" s="29"/>
      <c r="AM926" s="29"/>
      <c r="AN926" s="29"/>
      <c r="AO926" s="29"/>
      <c r="AP926" s="29"/>
      <c r="AQ926" s="29"/>
      <c r="AR926" s="29"/>
      <c r="AS926" s="29"/>
      <c r="AT926" s="29"/>
      <c r="AU926" s="29"/>
      <c r="AV926" s="29"/>
      <c r="AW926" s="29"/>
      <c r="AX926" s="29"/>
      <c r="AY926" s="31">
        <f t="shared" si="113"/>
        <v>0</v>
      </c>
      <c r="AZ926" s="30" t="str">
        <f t="shared" si="114"/>
        <v xml:space="preserve"> </v>
      </c>
      <c r="BA926" s="35" t="str">
        <f t="shared" si="115"/>
        <v xml:space="preserve"> </v>
      </c>
      <c r="BB926" s="108"/>
      <c r="BC926" s="108"/>
      <c r="BD926" s="108"/>
      <c r="BE926" s="136" t="str">
        <f t="shared" si="116"/>
        <v/>
      </c>
      <c r="BF926" s="108"/>
      <c r="BG926" s="110"/>
      <c r="BH926" s="110"/>
      <c r="BI926" s="110"/>
      <c r="BJ926" s="137" t="str">
        <f t="shared" si="117"/>
        <v/>
      </c>
      <c r="BK926" s="110"/>
      <c r="BL926" s="108"/>
      <c r="BM926" s="108"/>
      <c r="BN926" s="108"/>
      <c r="BO926" s="135" t="str">
        <f t="shared" si="118"/>
        <v/>
      </c>
      <c r="BP926" s="108"/>
      <c r="BQ926" s="108"/>
      <c r="BR926" s="108"/>
      <c r="BS926" s="108"/>
      <c r="BT926" s="135" t="str">
        <f t="shared" si="119"/>
        <v/>
      </c>
      <c r="BU926" s="108"/>
      <c r="BV926" s="108"/>
      <c r="BW926" s="108"/>
      <c r="BX926" s="108"/>
      <c r="BY926" s="135" t="str">
        <f t="shared" si="120"/>
        <v/>
      </c>
      <c r="BZ926" s="108"/>
    </row>
    <row r="927" spans="1:78" x14ac:dyDescent="0.25">
      <c r="A927" s="27"/>
      <c r="B927" s="27"/>
      <c r="C927" s="27"/>
      <c r="D927" s="27"/>
      <c r="E927" s="28" t="str">
        <f>+IF(C927&lt;&gt;"",VLOOKUP(MID(C927,18,5),NIVELES!$A$133:$B$213,2,0),"")</f>
        <v/>
      </c>
      <c r="F927" s="88"/>
      <c r="G927" s="28" t="str">
        <f>IF(F927&lt;&gt;"",VLOOKUP(F927,NIVELES!$A$246:$C$464,3,0),"")</f>
        <v/>
      </c>
      <c r="H927" s="27"/>
      <c r="I927" s="27"/>
      <c r="J927" s="27"/>
      <c r="K927" s="107"/>
      <c r="L927" s="27"/>
      <c r="M927" s="46"/>
      <c r="N927" s="46"/>
      <c r="O927" s="46"/>
      <c r="P927" s="46"/>
      <c r="Q927" s="46"/>
      <c r="R927" s="46"/>
      <c r="S927" s="46"/>
      <c r="T927" s="46"/>
      <c r="U927" s="46"/>
      <c r="V927" s="46"/>
      <c r="W927" s="46"/>
      <c r="X927" s="46"/>
      <c r="Y927" s="41" t="str">
        <f>IF(A927&lt;&gt;"",IF(D927="DIRECCIÓN_DE_TRANSFERENCIAS","280 0031",VLOOKUP(C927,NIVELES!$A$14:$B$105,2,0)),"")</f>
        <v/>
      </c>
      <c r="Z927" s="106"/>
      <c r="AA927" s="43" t="str">
        <f>+IF(D927&lt;&gt;"",VLOOKUP(D927,NIVELES!$D$19:$H$25,2,0),"")</f>
        <v/>
      </c>
      <c r="AB927" s="28" t="str">
        <f>+IF(D927&lt;&gt;"",VLOOKUP(D927,NIVELES!$D$19:$H$25,3,0),"")</f>
        <v/>
      </c>
      <c r="AC927" s="28" t="str">
        <f>+IF(D927&lt;&gt;"",VLOOKUP(D927,NIVELES!$D$19:$H$25,4,0),"")</f>
        <v/>
      </c>
      <c r="AD927" s="28" t="str">
        <f>+IF(D927&lt;&gt;"",VLOOKUP(D927,NIVELES!$D$19:$H$25,5,0),"")</f>
        <v/>
      </c>
      <c r="AE927" s="44" t="str">
        <f>IF(AF927&lt;&gt;"",VLOOKUP(AF927,NIVELES!$F$495:$G$540,2,0),"")</f>
        <v/>
      </c>
      <c r="AF927" s="27"/>
      <c r="AG927" s="27"/>
      <c r="AH927" s="28" t="str">
        <f>+IF(AG927&lt;&gt;"",VLOOKUP(AG927,NIVELES!$A$800:$B$876,2,0),"")</f>
        <v/>
      </c>
      <c r="AI927" s="27"/>
      <c r="AJ927" s="27"/>
      <c r="AK927" s="28" t="str">
        <f>IF(AJ927&lt;&gt;"",+VLOOKUP(AJ927,NIVELES!$A$890:$B$1237,2,0),"")</f>
        <v/>
      </c>
      <c r="AL927" s="29"/>
      <c r="AM927" s="29"/>
      <c r="AN927" s="29"/>
      <c r="AO927" s="29"/>
      <c r="AP927" s="29"/>
      <c r="AQ927" s="29"/>
      <c r="AR927" s="29"/>
      <c r="AS927" s="29"/>
      <c r="AT927" s="29"/>
      <c r="AU927" s="29"/>
      <c r="AV927" s="29"/>
      <c r="AW927" s="29"/>
      <c r="AX927" s="29"/>
      <c r="AY927" s="31">
        <f t="shared" si="113"/>
        <v>0</v>
      </c>
      <c r="AZ927" s="30" t="str">
        <f t="shared" si="114"/>
        <v xml:space="preserve"> </v>
      </c>
      <c r="BA927" s="35" t="str">
        <f t="shared" si="115"/>
        <v xml:space="preserve"> </v>
      </c>
      <c r="BB927" s="108"/>
      <c r="BC927" s="108"/>
      <c r="BD927" s="108"/>
      <c r="BE927" s="136" t="str">
        <f t="shared" si="116"/>
        <v/>
      </c>
      <c r="BF927" s="108"/>
      <c r="BG927" s="110"/>
      <c r="BH927" s="110"/>
      <c r="BI927" s="110"/>
      <c r="BJ927" s="137" t="str">
        <f t="shared" si="117"/>
        <v/>
      </c>
      <c r="BK927" s="110"/>
      <c r="BL927" s="108"/>
      <c r="BM927" s="108"/>
      <c r="BN927" s="108"/>
      <c r="BO927" s="135" t="str">
        <f t="shared" si="118"/>
        <v/>
      </c>
      <c r="BP927" s="108"/>
      <c r="BQ927" s="108"/>
      <c r="BR927" s="108"/>
      <c r="BS927" s="108"/>
      <c r="BT927" s="135" t="str">
        <f t="shared" si="119"/>
        <v/>
      </c>
      <c r="BU927" s="108"/>
      <c r="BV927" s="108"/>
      <c r="BW927" s="108"/>
      <c r="BX927" s="108"/>
      <c r="BY927" s="135" t="str">
        <f t="shared" si="120"/>
        <v/>
      </c>
      <c r="BZ927" s="108"/>
    </row>
    <row r="928" spans="1:78" x14ac:dyDescent="0.25">
      <c r="A928" s="27"/>
      <c r="B928" s="27"/>
      <c r="C928" s="27"/>
      <c r="D928" s="27"/>
      <c r="E928" s="28" t="str">
        <f>+IF(C928&lt;&gt;"",VLOOKUP(MID(C928,18,5),NIVELES!$A$133:$B$213,2,0),"")</f>
        <v/>
      </c>
      <c r="F928" s="88"/>
      <c r="G928" s="28" t="str">
        <f>IF(F928&lt;&gt;"",VLOOKUP(F928,NIVELES!$A$246:$C$464,3,0),"")</f>
        <v/>
      </c>
      <c r="H928" s="27"/>
      <c r="I928" s="27"/>
      <c r="J928" s="27"/>
      <c r="K928" s="107"/>
      <c r="L928" s="27"/>
      <c r="M928" s="46"/>
      <c r="N928" s="46"/>
      <c r="O928" s="46"/>
      <c r="P928" s="46"/>
      <c r="Q928" s="46"/>
      <c r="R928" s="46"/>
      <c r="S928" s="46"/>
      <c r="T928" s="46"/>
      <c r="U928" s="46"/>
      <c r="V928" s="46"/>
      <c r="W928" s="46"/>
      <c r="X928" s="46"/>
      <c r="Y928" s="41" t="str">
        <f>IF(A928&lt;&gt;"",IF(D928="DIRECCIÓN_DE_TRANSFERENCIAS","280 0031",VLOOKUP(C928,NIVELES!$A$14:$B$105,2,0)),"")</f>
        <v/>
      </c>
      <c r="Z928" s="106"/>
      <c r="AA928" s="43" t="str">
        <f>+IF(D928&lt;&gt;"",VLOOKUP(D928,NIVELES!$D$19:$H$25,2,0),"")</f>
        <v/>
      </c>
      <c r="AB928" s="28" t="str">
        <f>+IF(D928&lt;&gt;"",VLOOKUP(D928,NIVELES!$D$19:$H$25,3,0),"")</f>
        <v/>
      </c>
      <c r="AC928" s="28" t="str">
        <f>+IF(D928&lt;&gt;"",VLOOKUP(D928,NIVELES!$D$19:$H$25,4,0),"")</f>
        <v/>
      </c>
      <c r="AD928" s="28" t="str">
        <f>+IF(D928&lt;&gt;"",VLOOKUP(D928,NIVELES!$D$19:$H$25,5,0),"")</f>
        <v/>
      </c>
      <c r="AE928" s="44" t="str">
        <f>IF(AF928&lt;&gt;"",VLOOKUP(AF928,NIVELES!$F$495:$G$540,2,0),"")</f>
        <v/>
      </c>
      <c r="AF928" s="27"/>
      <c r="AG928" s="27"/>
      <c r="AH928" s="28" t="str">
        <f>+IF(AG928&lt;&gt;"",VLOOKUP(AG928,NIVELES!$A$800:$B$876,2,0),"")</f>
        <v/>
      </c>
      <c r="AI928" s="27"/>
      <c r="AJ928" s="27"/>
      <c r="AK928" s="28" t="str">
        <f>IF(AJ928&lt;&gt;"",+VLOOKUP(AJ928,NIVELES!$A$890:$B$1237,2,0),"")</f>
        <v/>
      </c>
      <c r="AL928" s="29"/>
      <c r="AM928" s="29"/>
      <c r="AN928" s="29"/>
      <c r="AO928" s="29"/>
      <c r="AP928" s="29"/>
      <c r="AQ928" s="29"/>
      <c r="AR928" s="29"/>
      <c r="AS928" s="29"/>
      <c r="AT928" s="29"/>
      <c r="AU928" s="29"/>
      <c r="AV928" s="29"/>
      <c r="AW928" s="29"/>
      <c r="AX928" s="29"/>
      <c r="AY928" s="31">
        <f t="shared" si="113"/>
        <v>0</v>
      </c>
      <c r="AZ928" s="30" t="str">
        <f t="shared" si="114"/>
        <v xml:space="preserve"> </v>
      </c>
      <c r="BA928" s="35" t="str">
        <f t="shared" si="115"/>
        <v xml:space="preserve"> </v>
      </c>
      <c r="BB928" s="108"/>
      <c r="BC928" s="108"/>
      <c r="BD928" s="108"/>
      <c r="BE928" s="136" t="str">
        <f t="shared" si="116"/>
        <v/>
      </c>
      <c r="BF928" s="108"/>
      <c r="BG928" s="110"/>
      <c r="BH928" s="110"/>
      <c r="BI928" s="110"/>
      <c r="BJ928" s="137" t="str">
        <f t="shared" si="117"/>
        <v/>
      </c>
      <c r="BK928" s="110"/>
      <c r="BL928" s="108"/>
      <c r="BM928" s="108"/>
      <c r="BN928" s="108"/>
      <c r="BO928" s="135" t="str">
        <f t="shared" si="118"/>
        <v/>
      </c>
      <c r="BP928" s="108"/>
      <c r="BQ928" s="108"/>
      <c r="BR928" s="108"/>
      <c r="BS928" s="108"/>
      <c r="BT928" s="135" t="str">
        <f t="shared" si="119"/>
        <v/>
      </c>
      <c r="BU928" s="108"/>
      <c r="BV928" s="108"/>
      <c r="BW928" s="108"/>
      <c r="BX928" s="108"/>
      <c r="BY928" s="135" t="str">
        <f t="shared" si="120"/>
        <v/>
      </c>
      <c r="BZ928" s="108"/>
    </row>
    <row r="929" spans="1:78" x14ac:dyDescent="0.25">
      <c r="A929" s="27"/>
      <c r="B929" s="27"/>
      <c r="C929" s="27"/>
      <c r="D929" s="27"/>
      <c r="E929" s="28" t="str">
        <f>+IF(C929&lt;&gt;"",VLOOKUP(MID(C929,18,5),NIVELES!$A$133:$B$213,2,0),"")</f>
        <v/>
      </c>
      <c r="F929" s="88"/>
      <c r="G929" s="28" t="str">
        <f>IF(F929&lt;&gt;"",VLOOKUP(F929,NIVELES!$A$246:$C$464,3,0),"")</f>
        <v/>
      </c>
      <c r="H929" s="27"/>
      <c r="I929" s="27"/>
      <c r="J929" s="27"/>
      <c r="K929" s="107"/>
      <c r="L929" s="27"/>
      <c r="M929" s="46"/>
      <c r="N929" s="46"/>
      <c r="O929" s="46"/>
      <c r="P929" s="46"/>
      <c r="Q929" s="46"/>
      <c r="R929" s="46"/>
      <c r="S929" s="46"/>
      <c r="T929" s="46"/>
      <c r="U929" s="46"/>
      <c r="V929" s="46"/>
      <c r="W929" s="46"/>
      <c r="X929" s="46"/>
      <c r="Y929" s="41" t="str">
        <f>IF(A929&lt;&gt;"",IF(D929="DIRECCIÓN_DE_TRANSFERENCIAS","280 0031",VLOOKUP(C929,NIVELES!$A$14:$B$105,2,0)),"")</f>
        <v/>
      </c>
      <c r="Z929" s="106"/>
      <c r="AA929" s="43" t="str">
        <f>+IF(D929&lt;&gt;"",VLOOKUP(D929,NIVELES!$D$19:$H$25,2,0),"")</f>
        <v/>
      </c>
      <c r="AB929" s="28" t="str">
        <f>+IF(D929&lt;&gt;"",VLOOKUP(D929,NIVELES!$D$19:$H$25,3,0),"")</f>
        <v/>
      </c>
      <c r="AC929" s="28" t="str">
        <f>+IF(D929&lt;&gt;"",VLOOKUP(D929,NIVELES!$D$19:$H$25,4,0),"")</f>
        <v/>
      </c>
      <c r="AD929" s="28" t="str">
        <f>+IF(D929&lt;&gt;"",VLOOKUP(D929,NIVELES!$D$19:$H$25,5,0),"")</f>
        <v/>
      </c>
      <c r="AE929" s="44" t="str">
        <f>IF(AF929&lt;&gt;"",VLOOKUP(AF929,NIVELES!$F$495:$G$540,2,0),"")</f>
        <v/>
      </c>
      <c r="AF929" s="27"/>
      <c r="AG929" s="27"/>
      <c r="AH929" s="28" t="str">
        <f>+IF(AG929&lt;&gt;"",VLOOKUP(AG929,NIVELES!$A$800:$B$876,2,0),"")</f>
        <v/>
      </c>
      <c r="AI929" s="27"/>
      <c r="AJ929" s="27"/>
      <c r="AK929" s="28" t="str">
        <f>IF(AJ929&lt;&gt;"",+VLOOKUP(AJ929,NIVELES!$A$890:$B$1237,2,0),"")</f>
        <v/>
      </c>
      <c r="AL929" s="29"/>
      <c r="AM929" s="29"/>
      <c r="AN929" s="29"/>
      <c r="AO929" s="29"/>
      <c r="AP929" s="29"/>
      <c r="AQ929" s="29"/>
      <c r="AR929" s="29"/>
      <c r="AS929" s="29"/>
      <c r="AT929" s="29"/>
      <c r="AU929" s="29"/>
      <c r="AV929" s="29"/>
      <c r="AW929" s="29"/>
      <c r="AX929" s="29"/>
      <c r="AY929" s="31">
        <f t="shared" si="113"/>
        <v>0</v>
      </c>
      <c r="AZ929" s="30" t="str">
        <f t="shared" si="114"/>
        <v xml:space="preserve"> </v>
      </c>
      <c r="BA929" s="35" t="str">
        <f t="shared" si="115"/>
        <v xml:space="preserve"> </v>
      </c>
      <c r="BB929" s="108"/>
      <c r="BC929" s="108"/>
      <c r="BD929" s="108"/>
      <c r="BE929" s="136" t="str">
        <f t="shared" si="116"/>
        <v/>
      </c>
      <c r="BF929" s="108"/>
      <c r="BG929" s="110"/>
      <c r="BH929" s="110"/>
      <c r="BI929" s="110"/>
      <c r="BJ929" s="137" t="str">
        <f t="shared" si="117"/>
        <v/>
      </c>
      <c r="BK929" s="110"/>
      <c r="BL929" s="108"/>
      <c r="BM929" s="108"/>
      <c r="BN929" s="108"/>
      <c r="BO929" s="135" t="str">
        <f t="shared" si="118"/>
        <v/>
      </c>
      <c r="BP929" s="108"/>
      <c r="BQ929" s="108"/>
      <c r="BR929" s="108"/>
      <c r="BS929" s="108"/>
      <c r="BT929" s="135" t="str">
        <f t="shared" si="119"/>
        <v/>
      </c>
      <c r="BU929" s="108"/>
      <c r="BV929" s="108"/>
      <c r="BW929" s="108"/>
      <c r="BX929" s="108"/>
      <c r="BY929" s="135" t="str">
        <f t="shared" si="120"/>
        <v/>
      </c>
      <c r="BZ929" s="108"/>
    </row>
    <row r="930" spans="1:78" x14ac:dyDescent="0.25">
      <c r="A930" s="27"/>
      <c r="B930" s="27"/>
      <c r="C930" s="27"/>
      <c r="D930" s="27"/>
      <c r="E930" s="28" t="str">
        <f>+IF(C930&lt;&gt;"",VLOOKUP(MID(C930,18,5),NIVELES!$A$133:$B$213,2,0),"")</f>
        <v/>
      </c>
      <c r="F930" s="88"/>
      <c r="G930" s="28" t="str">
        <f>IF(F930&lt;&gt;"",VLOOKUP(F930,NIVELES!$A$246:$C$464,3,0),"")</f>
        <v/>
      </c>
      <c r="H930" s="27"/>
      <c r="I930" s="27"/>
      <c r="J930" s="27"/>
      <c r="K930" s="107"/>
      <c r="L930" s="27"/>
      <c r="M930" s="46"/>
      <c r="N930" s="46"/>
      <c r="O930" s="46"/>
      <c r="P930" s="46"/>
      <c r="Q930" s="46"/>
      <c r="R930" s="46"/>
      <c r="S930" s="46"/>
      <c r="T930" s="46"/>
      <c r="U930" s="46"/>
      <c r="V930" s="46"/>
      <c r="W930" s="46"/>
      <c r="X930" s="46"/>
      <c r="Y930" s="41" t="str">
        <f>IF(A930&lt;&gt;"",IF(D930="DIRECCIÓN_DE_TRANSFERENCIAS","280 0031",VLOOKUP(C930,NIVELES!$A$14:$B$105,2,0)),"")</f>
        <v/>
      </c>
      <c r="Z930" s="106"/>
      <c r="AA930" s="43" t="str">
        <f>+IF(D930&lt;&gt;"",VLOOKUP(D930,NIVELES!$D$19:$H$25,2,0),"")</f>
        <v/>
      </c>
      <c r="AB930" s="28" t="str">
        <f>+IF(D930&lt;&gt;"",VLOOKUP(D930,NIVELES!$D$19:$H$25,3,0),"")</f>
        <v/>
      </c>
      <c r="AC930" s="28" t="str">
        <f>+IF(D930&lt;&gt;"",VLOOKUP(D930,NIVELES!$D$19:$H$25,4,0),"")</f>
        <v/>
      </c>
      <c r="AD930" s="28" t="str">
        <f>+IF(D930&lt;&gt;"",VLOOKUP(D930,NIVELES!$D$19:$H$25,5,0),"")</f>
        <v/>
      </c>
      <c r="AE930" s="44" t="str">
        <f>IF(AF930&lt;&gt;"",VLOOKUP(AF930,NIVELES!$F$495:$G$540,2,0),"")</f>
        <v/>
      </c>
      <c r="AF930" s="27"/>
      <c r="AG930" s="27"/>
      <c r="AH930" s="28" t="str">
        <f>+IF(AG930&lt;&gt;"",VLOOKUP(AG930,NIVELES!$A$800:$B$876,2,0),"")</f>
        <v/>
      </c>
      <c r="AI930" s="27"/>
      <c r="AJ930" s="27"/>
      <c r="AK930" s="28" t="str">
        <f>IF(AJ930&lt;&gt;"",+VLOOKUP(AJ930,NIVELES!$A$890:$B$1237,2,0),"")</f>
        <v/>
      </c>
      <c r="AL930" s="29"/>
      <c r="AM930" s="29"/>
      <c r="AN930" s="29"/>
      <c r="AO930" s="29"/>
      <c r="AP930" s="29"/>
      <c r="AQ930" s="29"/>
      <c r="AR930" s="29"/>
      <c r="AS930" s="29"/>
      <c r="AT930" s="29"/>
      <c r="AU930" s="29"/>
      <c r="AV930" s="29"/>
      <c r="AW930" s="29"/>
      <c r="AX930" s="29"/>
      <c r="AY930" s="31">
        <f t="shared" si="113"/>
        <v>0</v>
      </c>
      <c r="AZ930" s="30" t="str">
        <f t="shared" si="114"/>
        <v xml:space="preserve"> </v>
      </c>
      <c r="BA930" s="35" t="str">
        <f t="shared" si="115"/>
        <v xml:space="preserve"> </v>
      </c>
      <c r="BB930" s="108"/>
      <c r="BC930" s="108"/>
      <c r="BD930" s="108"/>
      <c r="BE930" s="136" t="str">
        <f t="shared" si="116"/>
        <v/>
      </c>
      <c r="BF930" s="108"/>
      <c r="BG930" s="110"/>
      <c r="BH930" s="110"/>
      <c r="BI930" s="110"/>
      <c r="BJ930" s="137" t="str">
        <f t="shared" si="117"/>
        <v/>
      </c>
      <c r="BK930" s="110"/>
      <c r="BL930" s="108"/>
      <c r="BM930" s="108"/>
      <c r="BN930" s="108"/>
      <c r="BO930" s="135" t="str">
        <f t="shared" si="118"/>
        <v/>
      </c>
      <c r="BP930" s="108"/>
      <c r="BQ930" s="108"/>
      <c r="BR930" s="108"/>
      <c r="BS930" s="108"/>
      <c r="BT930" s="135" t="str">
        <f t="shared" si="119"/>
        <v/>
      </c>
      <c r="BU930" s="108"/>
      <c r="BV930" s="108"/>
      <c r="BW930" s="108"/>
      <c r="BX930" s="108"/>
      <c r="BY930" s="135" t="str">
        <f t="shared" si="120"/>
        <v/>
      </c>
      <c r="BZ930" s="108"/>
    </row>
    <row r="931" spans="1:78" x14ac:dyDescent="0.25">
      <c r="A931" s="27"/>
      <c r="B931" s="27"/>
      <c r="C931" s="27"/>
      <c r="D931" s="27"/>
      <c r="E931" s="28" t="str">
        <f>+IF(C931&lt;&gt;"",VLOOKUP(MID(C931,18,5),NIVELES!$A$133:$B$213,2,0),"")</f>
        <v/>
      </c>
      <c r="F931" s="88"/>
      <c r="G931" s="28" t="str">
        <f>IF(F931&lt;&gt;"",VLOOKUP(F931,NIVELES!$A$246:$C$464,3,0),"")</f>
        <v/>
      </c>
      <c r="H931" s="27"/>
      <c r="I931" s="27"/>
      <c r="J931" s="27"/>
      <c r="K931" s="107"/>
      <c r="L931" s="27"/>
      <c r="M931" s="46"/>
      <c r="N931" s="46"/>
      <c r="O931" s="46"/>
      <c r="P931" s="46"/>
      <c r="Q931" s="46"/>
      <c r="R931" s="46"/>
      <c r="S931" s="46"/>
      <c r="T931" s="46"/>
      <c r="U931" s="46"/>
      <c r="V931" s="46"/>
      <c r="W931" s="46"/>
      <c r="X931" s="46"/>
      <c r="Y931" s="41" t="str">
        <f>IF(A931&lt;&gt;"",IF(D931="DIRECCIÓN_DE_TRANSFERENCIAS","280 0031",VLOOKUP(C931,NIVELES!$A$14:$B$105,2,0)),"")</f>
        <v/>
      </c>
      <c r="Z931" s="106"/>
      <c r="AA931" s="43" t="str">
        <f>+IF(D931&lt;&gt;"",VLOOKUP(D931,NIVELES!$D$19:$H$25,2,0),"")</f>
        <v/>
      </c>
      <c r="AB931" s="28" t="str">
        <f>+IF(D931&lt;&gt;"",VLOOKUP(D931,NIVELES!$D$19:$H$25,3,0),"")</f>
        <v/>
      </c>
      <c r="AC931" s="28" t="str">
        <f>+IF(D931&lt;&gt;"",VLOOKUP(D931,NIVELES!$D$19:$H$25,4,0),"")</f>
        <v/>
      </c>
      <c r="AD931" s="28" t="str">
        <f>+IF(D931&lt;&gt;"",VLOOKUP(D931,NIVELES!$D$19:$H$25,5,0),"")</f>
        <v/>
      </c>
      <c r="AE931" s="44" t="str">
        <f>IF(AF931&lt;&gt;"",VLOOKUP(AF931,NIVELES!$F$495:$G$540,2,0),"")</f>
        <v/>
      </c>
      <c r="AF931" s="27"/>
      <c r="AG931" s="27"/>
      <c r="AH931" s="28" t="str">
        <f>+IF(AG931&lt;&gt;"",VLOOKUP(AG931,NIVELES!$A$800:$B$876,2,0),"")</f>
        <v/>
      </c>
      <c r="AI931" s="27"/>
      <c r="AJ931" s="27"/>
      <c r="AK931" s="28" t="str">
        <f>IF(AJ931&lt;&gt;"",+VLOOKUP(AJ931,NIVELES!$A$890:$B$1237,2,0),"")</f>
        <v/>
      </c>
      <c r="AL931" s="29"/>
      <c r="AM931" s="29"/>
      <c r="AN931" s="29"/>
      <c r="AO931" s="29"/>
      <c r="AP931" s="29"/>
      <c r="AQ931" s="29"/>
      <c r="AR931" s="29"/>
      <c r="AS931" s="29"/>
      <c r="AT931" s="29"/>
      <c r="AU931" s="29"/>
      <c r="AV931" s="29"/>
      <c r="AW931" s="29"/>
      <c r="AX931" s="29"/>
      <c r="AY931" s="31">
        <f t="shared" si="113"/>
        <v>0</v>
      </c>
      <c r="AZ931" s="30" t="str">
        <f t="shared" si="114"/>
        <v xml:space="preserve"> </v>
      </c>
      <c r="BA931" s="35" t="str">
        <f t="shared" si="115"/>
        <v xml:space="preserve"> </v>
      </c>
      <c r="BB931" s="108"/>
      <c r="BC931" s="108"/>
      <c r="BD931" s="108"/>
      <c r="BE931" s="136" t="str">
        <f t="shared" si="116"/>
        <v/>
      </c>
      <c r="BF931" s="108"/>
      <c r="BG931" s="110"/>
      <c r="BH931" s="110"/>
      <c r="BI931" s="110"/>
      <c r="BJ931" s="137" t="str">
        <f t="shared" si="117"/>
        <v/>
      </c>
      <c r="BK931" s="110"/>
      <c r="BL931" s="108"/>
      <c r="BM931" s="108"/>
      <c r="BN931" s="108"/>
      <c r="BO931" s="135" t="str">
        <f t="shared" si="118"/>
        <v/>
      </c>
      <c r="BP931" s="108"/>
      <c r="BQ931" s="108"/>
      <c r="BR931" s="108"/>
      <c r="BS931" s="108"/>
      <c r="BT931" s="135" t="str">
        <f t="shared" si="119"/>
        <v/>
      </c>
      <c r="BU931" s="108"/>
      <c r="BV931" s="108"/>
      <c r="BW931" s="108"/>
      <c r="BX931" s="108"/>
      <c r="BY931" s="135" t="str">
        <f t="shared" si="120"/>
        <v/>
      </c>
      <c r="BZ931" s="108"/>
    </row>
    <row r="932" spans="1:78" x14ac:dyDescent="0.25">
      <c r="A932" s="27"/>
      <c r="B932" s="27"/>
      <c r="C932" s="27"/>
      <c r="D932" s="27"/>
      <c r="E932" s="28" t="str">
        <f>+IF(C932&lt;&gt;"",VLOOKUP(MID(C932,18,5),NIVELES!$A$133:$B$213,2,0),"")</f>
        <v/>
      </c>
      <c r="F932" s="88"/>
      <c r="G932" s="28" t="str">
        <f>IF(F932&lt;&gt;"",VLOOKUP(F932,NIVELES!$A$246:$C$464,3,0),"")</f>
        <v/>
      </c>
      <c r="H932" s="27"/>
      <c r="I932" s="27"/>
      <c r="J932" s="27"/>
      <c r="K932" s="107"/>
      <c r="L932" s="27"/>
      <c r="M932" s="46"/>
      <c r="N932" s="46"/>
      <c r="O932" s="46"/>
      <c r="P932" s="46"/>
      <c r="Q932" s="46"/>
      <c r="R932" s="46"/>
      <c r="S932" s="46"/>
      <c r="T932" s="46"/>
      <c r="U932" s="46"/>
      <c r="V932" s="46"/>
      <c r="W932" s="46"/>
      <c r="X932" s="46"/>
      <c r="Y932" s="41" t="str">
        <f>IF(A932&lt;&gt;"",IF(D932="DIRECCIÓN_DE_TRANSFERENCIAS","280 0031",VLOOKUP(C932,NIVELES!$A$14:$B$105,2,0)),"")</f>
        <v/>
      </c>
      <c r="Z932" s="106"/>
      <c r="AA932" s="43" t="str">
        <f>+IF(D932&lt;&gt;"",VLOOKUP(D932,NIVELES!$D$19:$H$25,2,0),"")</f>
        <v/>
      </c>
      <c r="AB932" s="28" t="str">
        <f>+IF(D932&lt;&gt;"",VLOOKUP(D932,NIVELES!$D$19:$H$25,3,0),"")</f>
        <v/>
      </c>
      <c r="AC932" s="28" t="str">
        <f>+IF(D932&lt;&gt;"",VLOOKUP(D932,NIVELES!$D$19:$H$25,4,0),"")</f>
        <v/>
      </c>
      <c r="AD932" s="28" t="str">
        <f>+IF(D932&lt;&gt;"",VLOOKUP(D932,NIVELES!$D$19:$H$25,5,0),"")</f>
        <v/>
      </c>
      <c r="AE932" s="44" t="str">
        <f>IF(AF932&lt;&gt;"",VLOOKUP(AF932,NIVELES!$F$495:$G$540,2,0),"")</f>
        <v/>
      </c>
      <c r="AF932" s="27"/>
      <c r="AG932" s="27"/>
      <c r="AH932" s="28" t="str">
        <f>+IF(AG932&lt;&gt;"",VLOOKUP(AG932,NIVELES!$A$800:$B$876,2,0),"")</f>
        <v/>
      </c>
      <c r="AI932" s="27"/>
      <c r="AJ932" s="27"/>
      <c r="AK932" s="28" t="str">
        <f>IF(AJ932&lt;&gt;"",+VLOOKUP(AJ932,NIVELES!$A$890:$B$1237,2,0),"")</f>
        <v/>
      </c>
      <c r="AL932" s="29"/>
      <c r="AM932" s="29"/>
      <c r="AN932" s="29"/>
      <c r="AO932" s="29"/>
      <c r="AP932" s="29"/>
      <c r="AQ932" s="29"/>
      <c r="AR932" s="29"/>
      <c r="AS932" s="29"/>
      <c r="AT932" s="29"/>
      <c r="AU932" s="29"/>
      <c r="AV932" s="29"/>
      <c r="AW932" s="29"/>
      <c r="AX932" s="29"/>
      <c r="AY932" s="31">
        <f t="shared" si="113"/>
        <v>0</v>
      </c>
      <c r="AZ932" s="30" t="str">
        <f t="shared" si="114"/>
        <v xml:space="preserve"> </v>
      </c>
      <c r="BA932" s="35" t="str">
        <f t="shared" si="115"/>
        <v xml:space="preserve"> </v>
      </c>
      <c r="BB932" s="108"/>
      <c r="BC932" s="108"/>
      <c r="BD932" s="108"/>
      <c r="BE932" s="136" t="str">
        <f t="shared" si="116"/>
        <v/>
      </c>
      <c r="BF932" s="108"/>
      <c r="BG932" s="110"/>
      <c r="BH932" s="110"/>
      <c r="BI932" s="110"/>
      <c r="BJ932" s="137" t="str">
        <f t="shared" si="117"/>
        <v/>
      </c>
      <c r="BK932" s="110"/>
      <c r="BL932" s="108"/>
      <c r="BM932" s="108"/>
      <c r="BN932" s="108"/>
      <c r="BO932" s="135" t="str">
        <f t="shared" si="118"/>
        <v/>
      </c>
      <c r="BP932" s="108"/>
      <c r="BQ932" s="108"/>
      <c r="BR932" s="108"/>
      <c r="BS932" s="108"/>
      <c r="BT932" s="135" t="str">
        <f t="shared" si="119"/>
        <v/>
      </c>
      <c r="BU932" s="108"/>
      <c r="BV932" s="108"/>
      <c r="BW932" s="108"/>
      <c r="BX932" s="108"/>
      <c r="BY932" s="135" t="str">
        <f t="shared" si="120"/>
        <v/>
      </c>
      <c r="BZ932" s="108"/>
    </row>
    <row r="933" spans="1:78" x14ac:dyDescent="0.25">
      <c r="A933" s="27"/>
      <c r="B933" s="27"/>
      <c r="C933" s="27"/>
      <c r="D933" s="27"/>
      <c r="E933" s="28" t="str">
        <f>+IF(C933&lt;&gt;"",VLOOKUP(MID(C933,18,5),NIVELES!$A$133:$B$213,2,0),"")</f>
        <v/>
      </c>
      <c r="F933" s="88"/>
      <c r="G933" s="28" t="str">
        <f>IF(F933&lt;&gt;"",VLOOKUP(F933,NIVELES!$A$246:$C$464,3,0),"")</f>
        <v/>
      </c>
      <c r="H933" s="27"/>
      <c r="I933" s="27"/>
      <c r="J933" s="27"/>
      <c r="K933" s="107"/>
      <c r="L933" s="27"/>
      <c r="M933" s="46"/>
      <c r="N933" s="46"/>
      <c r="O933" s="46"/>
      <c r="P933" s="46"/>
      <c r="Q933" s="46"/>
      <c r="R933" s="46"/>
      <c r="S933" s="46"/>
      <c r="T933" s="46"/>
      <c r="U933" s="46"/>
      <c r="V933" s="46"/>
      <c r="W933" s="46"/>
      <c r="X933" s="46"/>
      <c r="Y933" s="41" t="str">
        <f>IF(A933&lt;&gt;"",IF(D933="DIRECCIÓN_DE_TRANSFERENCIAS","280 0031",VLOOKUP(C933,NIVELES!$A$14:$B$105,2,0)),"")</f>
        <v/>
      </c>
      <c r="Z933" s="106"/>
      <c r="AA933" s="43" t="str">
        <f>+IF(D933&lt;&gt;"",VLOOKUP(D933,NIVELES!$D$19:$H$25,2,0),"")</f>
        <v/>
      </c>
      <c r="AB933" s="28" t="str">
        <f>+IF(D933&lt;&gt;"",VLOOKUP(D933,NIVELES!$D$19:$H$25,3,0),"")</f>
        <v/>
      </c>
      <c r="AC933" s="28" t="str">
        <f>+IF(D933&lt;&gt;"",VLOOKUP(D933,NIVELES!$D$19:$H$25,4,0),"")</f>
        <v/>
      </c>
      <c r="AD933" s="28" t="str">
        <f>+IF(D933&lt;&gt;"",VLOOKUP(D933,NIVELES!$D$19:$H$25,5,0),"")</f>
        <v/>
      </c>
      <c r="AE933" s="44" t="str">
        <f>IF(AF933&lt;&gt;"",VLOOKUP(AF933,NIVELES!$F$495:$G$540,2,0),"")</f>
        <v/>
      </c>
      <c r="AF933" s="27"/>
      <c r="AG933" s="27"/>
      <c r="AH933" s="28" t="str">
        <f>+IF(AG933&lt;&gt;"",VLOOKUP(AG933,NIVELES!$A$800:$B$876,2,0),"")</f>
        <v/>
      </c>
      <c r="AI933" s="27"/>
      <c r="AJ933" s="27"/>
      <c r="AK933" s="28" t="str">
        <f>IF(AJ933&lt;&gt;"",+VLOOKUP(AJ933,NIVELES!$A$890:$B$1237,2,0),"")</f>
        <v/>
      </c>
      <c r="AL933" s="29"/>
      <c r="AM933" s="29"/>
      <c r="AN933" s="29"/>
      <c r="AO933" s="29"/>
      <c r="AP933" s="29"/>
      <c r="AQ933" s="29"/>
      <c r="AR933" s="29"/>
      <c r="AS933" s="29"/>
      <c r="AT933" s="29"/>
      <c r="AU933" s="29"/>
      <c r="AV933" s="29"/>
      <c r="AW933" s="29"/>
      <c r="AX933" s="29"/>
      <c r="AY933" s="31">
        <f t="shared" si="113"/>
        <v>0</v>
      </c>
      <c r="AZ933" s="30" t="str">
        <f t="shared" si="114"/>
        <v xml:space="preserve"> </v>
      </c>
      <c r="BA933" s="35" t="str">
        <f t="shared" si="115"/>
        <v xml:space="preserve"> </v>
      </c>
      <c r="BB933" s="108"/>
      <c r="BC933" s="108"/>
      <c r="BD933" s="108"/>
      <c r="BE933" s="136" t="str">
        <f t="shared" si="116"/>
        <v/>
      </c>
      <c r="BF933" s="108"/>
      <c r="BG933" s="110"/>
      <c r="BH933" s="110"/>
      <c r="BI933" s="110"/>
      <c r="BJ933" s="137" t="str">
        <f t="shared" si="117"/>
        <v/>
      </c>
      <c r="BK933" s="110"/>
      <c r="BL933" s="108"/>
      <c r="BM933" s="108"/>
      <c r="BN933" s="108"/>
      <c r="BO933" s="135" t="str">
        <f t="shared" si="118"/>
        <v/>
      </c>
      <c r="BP933" s="108"/>
      <c r="BQ933" s="108"/>
      <c r="BR933" s="108"/>
      <c r="BS933" s="108"/>
      <c r="BT933" s="135" t="str">
        <f t="shared" si="119"/>
        <v/>
      </c>
      <c r="BU933" s="108"/>
      <c r="BV933" s="108"/>
      <c r="BW933" s="108"/>
      <c r="BX933" s="108"/>
      <c r="BY933" s="135" t="str">
        <f t="shared" si="120"/>
        <v/>
      </c>
      <c r="BZ933" s="108"/>
    </row>
    <row r="934" spans="1:78" x14ac:dyDescent="0.25">
      <c r="A934" s="27"/>
      <c r="B934" s="27"/>
      <c r="C934" s="27"/>
      <c r="D934" s="27"/>
      <c r="E934" s="28" t="str">
        <f>+IF(C934&lt;&gt;"",VLOOKUP(MID(C934,18,5),NIVELES!$A$133:$B$213,2,0),"")</f>
        <v/>
      </c>
      <c r="F934" s="88"/>
      <c r="G934" s="28" t="str">
        <f>IF(F934&lt;&gt;"",VLOOKUP(F934,NIVELES!$A$246:$C$464,3,0),"")</f>
        <v/>
      </c>
      <c r="H934" s="27"/>
      <c r="I934" s="27"/>
      <c r="J934" s="27"/>
      <c r="K934" s="107"/>
      <c r="L934" s="27"/>
      <c r="M934" s="46"/>
      <c r="N934" s="46"/>
      <c r="O934" s="46"/>
      <c r="P934" s="46"/>
      <c r="Q934" s="46"/>
      <c r="R934" s="46"/>
      <c r="S934" s="46"/>
      <c r="T934" s="46"/>
      <c r="U934" s="46"/>
      <c r="V934" s="46"/>
      <c r="W934" s="46"/>
      <c r="X934" s="46"/>
      <c r="Y934" s="41" t="str">
        <f>IF(A934&lt;&gt;"",IF(D934="DIRECCIÓN_DE_TRANSFERENCIAS","280 0031",VLOOKUP(C934,NIVELES!$A$14:$B$105,2,0)),"")</f>
        <v/>
      </c>
      <c r="Z934" s="106"/>
      <c r="AA934" s="43" t="str">
        <f>+IF(D934&lt;&gt;"",VLOOKUP(D934,NIVELES!$D$19:$H$25,2,0),"")</f>
        <v/>
      </c>
      <c r="AB934" s="28" t="str">
        <f>+IF(D934&lt;&gt;"",VLOOKUP(D934,NIVELES!$D$19:$H$25,3,0),"")</f>
        <v/>
      </c>
      <c r="AC934" s="28" t="str">
        <f>+IF(D934&lt;&gt;"",VLOOKUP(D934,NIVELES!$D$19:$H$25,4,0),"")</f>
        <v/>
      </c>
      <c r="AD934" s="28" t="str">
        <f>+IF(D934&lt;&gt;"",VLOOKUP(D934,NIVELES!$D$19:$H$25,5,0),"")</f>
        <v/>
      </c>
      <c r="AE934" s="44" t="str">
        <f>IF(AF934&lt;&gt;"",VLOOKUP(AF934,NIVELES!$F$495:$G$540,2,0),"")</f>
        <v/>
      </c>
      <c r="AF934" s="27"/>
      <c r="AG934" s="27"/>
      <c r="AH934" s="28" t="str">
        <f>+IF(AG934&lt;&gt;"",VLOOKUP(AG934,NIVELES!$A$800:$B$876,2,0),"")</f>
        <v/>
      </c>
      <c r="AI934" s="27"/>
      <c r="AJ934" s="27"/>
      <c r="AK934" s="28" t="str">
        <f>IF(AJ934&lt;&gt;"",+VLOOKUP(AJ934,NIVELES!$A$890:$B$1237,2,0),"")</f>
        <v/>
      </c>
      <c r="AL934" s="29"/>
      <c r="AM934" s="29"/>
      <c r="AN934" s="29"/>
      <c r="AO934" s="29"/>
      <c r="AP934" s="29"/>
      <c r="AQ934" s="29"/>
      <c r="AR934" s="29"/>
      <c r="AS934" s="29"/>
      <c r="AT934" s="29"/>
      <c r="AU934" s="29"/>
      <c r="AV934" s="29"/>
      <c r="AW934" s="29"/>
      <c r="AX934" s="29"/>
      <c r="AY934" s="31">
        <f t="shared" si="113"/>
        <v>0</v>
      </c>
      <c r="AZ934" s="30" t="str">
        <f t="shared" si="114"/>
        <v xml:space="preserve"> </v>
      </c>
      <c r="BA934" s="35" t="str">
        <f t="shared" si="115"/>
        <v xml:space="preserve"> </v>
      </c>
      <c r="BB934" s="108"/>
      <c r="BC934" s="108"/>
      <c r="BD934" s="108"/>
      <c r="BE934" s="136" t="str">
        <f t="shared" si="116"/>
        <v/>
      </c>
      <c r="BF934" s="108"/>
      <c r="BG934" s="110"/>
      <c r="BH934" s="110"/>
      <c r="BI934" s="110"/>
      <c r="BJ934" s="137" t="str">
        <f t="shared" si="117"/>
        <v/>
      </c>
      <c r="BK934" s="110"/>
      <c r="BL934" s="108"/>
      <c r="BM934" s="108"/>
      <c r="BN934" s="108"/>
      <c r="BO934" s="135" t="str">
        <f t="shared" si="118"/>
        <v/>
      </c>
      <c r="BP934" s="108"/>
      <c r="BQ934" s="108"/>
      <c r="BR934" s="108"/>
      <c r="BS934" s="108"/>
      <c r="BT934" s="135" t="str">
        <f t="shared" si="119"/>
        <v/>
      </c>
      <c r="BU934" s="108"/>
      <c r="BV934" s="108"/>
      <c r="BW934" s="108"/>
      <c r="BX934" s="108"/>
      <c r="BY934" s="135" t="str">
        <f t="shared" si="120"/>
        <v/>
      </c>
      <c r="BZ934" s="108"/>
    </row>
    <row r="935" spans="1:78" x14ac:dyDescent="0.25">
      <c r="A935" s="27"/>
      <c r="B935" s="27"/>
      <c r="C935" s="27"/>
      <c r="D935" s="27"/>
      <c r="E935" s="28" t="str">
        <f>+IF(C935&lt;&gt;"",VLOOKUP(MID(C935,18,5),NIVELES!$A$133:$B$213,2,0),"")</f>
        <v/>
      </c>
      <c r="F935" s="88"/>
      <c r="G935" s="28" t="str">
        <f>IF(F935&lt;&gt;"",VLOOKUP(F935,NIVELES!$A$246:$C$464,3,0),"")</f>
        <v/>
      </c>
      <c r="H935" s="27"/>
      <c r="I935" s="27"/>
      <c r="J935" s="27"/>
      <c r="K935" s="107"/>
      <c r="L935" s="27"/>
      <c r="M935" s="46"/>
      <c r="N935" s="46"/>
      <c r="O935" s="46"/>
      <c r="P935" s="46"/>
      <c r="Q935" s="46"/>
      <c r="R935" s="46"/>
      <c r="S935" s="46"/>
      <c r="T935" s="46"/>
      <c r="U935" s="46"/>
      <c r="V935" s="46"/>
      <c r="W935" s="46"/>
      <c r="X935" s="46"/>
      <c r="Y935" s="41" t="str">
        <f>IF(A935&lt;&gt;"",IF(D935="DIRECCIÓN_DE_TRANSFERENCIAS","280 0031",VLOOKUP(C935,NIVELES!$A$14:$B$105,2,0)),"")</f>
        <v/>
      </c>
      <c r="Z935" s="106"/>
      <c r="AA935" s="43" t="str">
        <f>+IF(D935&lt;&gt;"",VLOOKUP(D935,NIVELES!$D$19:$H$25,2,0),"")</f>
        <v/>
      </c>
      <c r="AB935" s="28" t="str">
        <f>+IF(D935&lt;&gt;"",VLOOKUP(D935,NIVELES!$D$19:$H$25,3,0),"")</f>
        <v/>
      </c>
      <c r="AC935" s="28" t="str">
        <f>+IF(D935&lt;&gt;"",VLOOKUP(D935,NIVELES!$D$19:$H$25,4,0),"")</f>
        <v/>
      </c>
      <c r="AD935" s="28" t="str">
        <f>+IF(D935&lt;&gt;"",VLOOKUP(D935,NIVELES!$D$19:$H$25,5,0),"")</f>
        <v/>
      </c>
      <c r="AE935" s="44" t="str">
        <f>IF(AF935&lt;&gt;"",VLOOKUP(AF935,NIVELES!$F$495:$G$540,2,0),"")</f>
        <v/>
      </c>
      <c r="AF935" s="27"/>
      <c r="AG935" s="27"/>
      <c r="AH935" s="28" t="str">
        <f>+IF(AG935&lt;&gt;"",VLOOKUP(AG935,NIVELES!$A$800:$B$876,2,0),"")</f>
        <v/>
      </c>
      <c r="AI935" s="27"/>
      <c r="AJ935" s="27"/>
      <c r="AK935" s="28" t="str">
        <f>IF(AJ935&lt;&gt;"",+VLOOKUP(AJ935,NIVELES!$A$890:$B$1237,2,0),"")</f>
        <v/>
      </c>
      <c r="AL935" s="29"/>
      <c r="AM935" s="29"/>
      <c r="AN935" s="29"/>
      <c r="AO935" s="29"/>
      <c r="AP935" s="29"/>
      <c r="AQ935" s="29"/>
      <c r="AR935" s="29"/>
      <c r="AS935" s="29"/>
      <c r="AT935" s="29"/>
      <c r="AU935" s="29"/>
      <c r="AV935" s="29"/>
      <c r="AW935" s="29"/>
      <c r="AX935" s="29"/>
      <c r="AY935" s="31">
        <f t="shared" si="113"/>
        <v>0</v>
      </c>
      <c r="AZ935" s="30" t="str">
        <f t="shared" si="114"/>
        <v xml:space="preserve"> </v>
      </c>
      <c r="BA935" s="35" t="str">
        <f t="shared" si="115"/>
        <v xml:space="preserve"> </v>
      </c>
      <c r="BB935" s="108"/>
      <c r="BC935" s="108"/>
      <c r="BD935" s="108"/>
      <c r="BE935" s="136" t="str">
        <f t="shared" si="116"/>
        <v/>
      </c>
      <c r="BF935" s="108"/>
      <c r="BG935" s="110"/>
      <c r="BH935" s="110"/>
      <c r="BI935" s="110"/>
      <c r="BJ935" s="137" t="str">
        <f t="shared" si="117"/>
        <v/>
      </c>
      <c r="BK935" s="110"/>
      <c r="BL935" s="108"/>
      <c r="BM935" s="108"/>
      <c r="BN935" s="108"/>
      <c r="BO935" s="135" t="str">
        <f t="shared" si="118"/>
        <v/>
      </c>
      <c r="BP935" s="108"/>
      <c r="BQ935" s="108"/>
      <c r="BR935" s="108"/>
      <c r="BS935" s="108"/>
      <c r="BT935" s="135" t="str">
        <f t="shared" si="119"/>
        <v/>
      </c>
      <c r="BU935" s="108"/>
      <c r="BV935" s="108"/>
      <c r="BW935" s="108"/>
      <c r="BX935" s="108"/>
      <c r="BY935" s="135" t="str">
        <f t="shared" si="120"/>
        <v/>
      </c>
      <c r="BZ935" s="108"/>
    </row>
    <row r="936" spans="1:78" x14ac:dyDescent="0.25">
      <c r="A936" s="27"/>
      <c r="B936" s="27"/>
      <c r="C936" s="27"/>
      <c r="D936" s="27"/>
      <c r="E936" s="28" t="str">
        <f>+IF(C936&lt;&gt;"",VLOOKUP(MID(C936,18,5),NIVELES!$A$133:$B$213,2,0),"")</f>
        <v/>
      </c>
      <c r="F936" s="88"/>
      <c r="G936" s="28" t="str">
        <f>IF(F936&lt;&gt;"",VLOOKUP(F936,NIVELES!$A$246:$C$464,3,0),"")</f>
        <v/>
      </c>
      <c r="H936" s="27"/>
      <c r="I936" s="27"/>
      <c r="J936" s="27"/>
      <c r="K936" s="107"/>
      <c r="L936" s="27"/>
      <c r="M936" s="46"/>
      <c r="N936" s="46"/>
      <c r="O936" s="46"/>
      <c r="P936" s="46"/>
      <c r="Q936" s="46"/>
      <c r="R936" s="46"/>
      <c r="S936" s="46"/>
      <c r="T936" s="46"/>
      <c r="U936" s="46"/>
      <c r="V936" s="46"/>
      <c r="W936" s="46"/>
      <c r="X936" s="46"/>
      <c r="Y936" s="41" t="str">
        <f>IF(A936&lt;&gt;"",IF(D936="DIRECCIÓN_DE_TRANSFERENCIAS","280 0031",VLOOKUP(C936,NIVELES!$A$14:$B$105,2,0)),"")</f>
        <v/>
      </c>
      <c r="Z936" s="106"/>
      <c r="AA936" s="43" t="str">
        <f>+IF(D936&lt;&gt;"",VLOOKUP(D936,NIVELES!$D$19:$H$25,2,0),"")</f>
        <v/>
      </c>
      <c r="AB936" s="28" t="str">
        <f>+IF(D936&lt;&gt;"",VLOOKUP(D936,NIVELES!$D$19:$H$25,3,0),"")</f>
        <v/>
      </c>
      <c r="AC936" s="28" t="str">
        <f>+IF(D936&lt;&gt;"",VLOOKUP(D936,NIVELES!$D$19:$H$25,4,0),"")</f>
        <v/>
      </c>
      <c r="AD936" s="28" t="str">
        <f>+IF(D936&lt;&gt;"",VLOOKUP(D936,NIVELES!$D$19:$H$25,5,0),"")</f>
        <v/>
      </c>
      <c r="AE936" s="44" t="str">
        <f>IF(AF936&lt;&gt;"",VLOOKUP(AF936,NIVELES!$F$495:$G$540,2,0),"")</f>
        <v/>
      </c>
      <c r="AF936" s="27"/>
      <c r="AG936" s="27"/>
      <c r="AH936" s="28" t="str">
        <f>+IF(AG936&lt;&gt;"",VLOOKUP(AG936,NIVELES!$A$800:$B$876,2,0),"")</f>
        <v/>
      </c>
      <c r="AI936" s="27"/>
      <c r="AJ936" s="27"/>
      <c r="AK936" s="28" t="str">
        <f>IF(AJ936&lt;&gt;"",+VLOOKUP(AJ936,NIVELES!$A$890:$B$1237,2,0),"")</f>
        <v/>
      </c>
      <c r="AL936" s="29"/>
      <c r="AM936" s="29"/>
      <c r="AN936" s="29"/>
      <c r="AO936" s="29"/>
      <c r="AP936" s="29"/>
      <c r="AQ936" s="29"/>
      <c r="AR936" s="29"/>
      <c r="AS936" s="29"/>
      <c r="AT936" s="29"/>
      <c r="AU936" s="29"/>
      <c r="AV936" s="29"/>
      <c r="AW936" s="29"/>
      <c r="AX936" s="29"/>
      <c r="AY936" s="31">
        <f t="shared" si="113"/>
        <v>0</v>
      </c>
      <c r="AZ936" s="30" t="str">
        <f t="shared" si="114"/>
        <v xml:space="preserve"> </v>
      </c>
      <c r="BA936" s="35" t="str">
        <f t="shared" si="115"/>
        <v xml:space="preserve"> </v>
      </c>
      <c r="BB936" s="108"/>
      <c r="BC936" s="108"/>
      <c r="BD936" s="108"/>
      <c r="BE936" s="136" t="str">
        <f t="shared" si="116"/>
        <v/>
      </c>
      <c r="BF936" s="108"/>
      <c r="BG936" s="110"/>
      <c r="BH936" s="110"/>
      <c r="BI936" s="110"/>
      <c r="BJ936" s="137" t="str">
        <f t="shared" si="117"/>
        <v/>
      </c>
      <c r="BK936" s="110"/>
      <c r="BL936" s="108"/>
      <c r="BM936" s="108"/>
      <c r="BN936" s="108"/>
      <c r="BO936" s="135" t="str">
        <f t="shared" si="118"/>
        <v/>
      </c>
      <c r="BP936" s="108"/>
      <c r="BQ936" s="108"/>
      <c r="BR936" s="108"/>
      <c r="BS936" s="108"/>
      <c r="BT936" s="135" t="str">
        <f t="shared" si="119"/>
        <v/>
      </c>
      <c r="BU936" s="108"/>
      <c r="BV936" s="108"/>
      <c r="BW936" s="108"/>
      <c r="BX936" s="108"/>
      <c r="BY936" s="135" t="str">
        <f t="shared" si="120"/>
        <v/>
      </c>
      <c r="BZ936" s="108"/>
    </row>
    <row r="937" spans="1:78" x14ac:dyDescent="0.25">
      <c r="A937" s="27"/>
      <c r="B937" s="27"/>
      <c r="C937" s="27"/>
      <c r="D937" s="27"/>
      <c r="E937" s="28" t="str">
        <f>+IF(C937&lt;&gt;"",VLOOKUP(MID(C937,18,5),NIVELES!$A$133:$B$213,2,0),"")</f>
        <v/>
      </c>
      <c r="F937" s="88"/>
      <c r="G937" s="28" t="str">
        <f>IF(F937&lt;&gt;"",VLOOKUP(F937,NIVELES!$A$246:$C$464,3,0),"")</f>
        <v/>
      </c>
      <c r="H937" s="27"/>
      <c r="I937" s="27"/>
      <c r="J937" s="27"/>
      <c r="K937" s="107"/>
      <c r="L937" s="27"/>
      <c r="M937" s="46"/>
      <c r="N937" s="46"/>
      <c r="O937" s="46"/>
      <c r="P937" s="46"/>
      <c r="Q937" s="46"/>
      <c r="R937" s="46"/>
      <c r="S937" s="46"/>
      <c r="T937" s="46"/>
      <c r="U937" s="46"/>
      <c r="V937" s="46"/>
      <c r="W937" s="46"/>
      <c r="X937" s="46"/>
      <c r="Y937" s="41" t="str">
        <f>IF(A937&lt;&gt;"",IF(D937="DIRECCIÓN_DE_TRANSFERENCIAS","280 0031",VLOOKUP(C937,NIVELES!$A$14:$B$105,2,0)),"")</f>
        <v/>
      </c>
      <c r="Z937" s="106"/>
      <c r="AA937" s="43" t="str">
        <f>+IF(D937&lt;&gt;"",VLOOKUP(D937,NIVELES!$D$19:$H$25,2,0),"")</f>
        <v/>
      </c>
      <c r="AB937" s="28" t="str">
        <f>+IF(D937&lt;&gt;"",VLOOKUP(D937,NIVELES!$D$19:$H$25,3,0),"")</f>
        <v/>
      </c>
      <c r="AC937" s="28" t="str">
        <f>+IF(D937&lt;&gt;"",VLOOKUP(D937,NIVELES!$D$19:$H$25,4,0),"")</f>
        <v/>
      </c>
      <c r="AD937" s="28" t="str">
        <f>+IF(D937&lt;&gt;"",VLOOKUP(D937,NIVELES!$D$19:$H$25,5,0),"")</f>
        <v/>
      </c>
      <c r="AE937" s="44" t="str">
        <f>IF(AF937&lt;&gt;"",VLOOKUP(AF937,NIVELES!$F$495:$G$540,2,0),"")</f>
        <v/>
      </c>
      <c r="AF937" s="27"/>
      <c r="AG937" s="27"/>
      <c r="AH937" s="28" t="str">
        <f>+IF(AG937&lt;&gt;"",VLOOKUP(AG937,NIVELES!$A$800:$B$876,2,0),"")</f>
        <v/>
      </c>
      <c r="AI937" s="27"/>
      <c r="AJ937" s="27"/>
      <c r="AK937" s="28" t="str">
        <f>IF(AJ937&lt;&gt;"",+VLOOKUP(AJ937,NIVELES!$A$890:$B$1237,2,0),"")</f>
        <v/>
      </c>
      <c r="AL937" s="29"/>
      <c r="AM937" s="29"/>
      <c r="AN937" s="29"/>
      <c r="AO937" s="29"/>
      <c r="AP937" s="29"/>
      <c r="AQ937" s="29"/>
      <c r="AR937" s="29"/>
      <c r="AS937" s="29"/>
      <c r="AT937" s="29"/>
      <c r="AU937" s="29"/>
      <c r="AV937" s="29"/>
      <c r="AW937" s="29"/>
      <c r="AX937" s="29"/>
      <c r="AY937" s="31">
        <f t="shared" si="113"/>
        <v>0</v>
      </c>
      <c r="AZ937" s="30" t="str">
        <f t="shared" si="114"/>
        <v xml:space="preserve"> </v>
      </c>
      <c r="BA937" s="35" t="str">
        <f t="shared" si="115"/>
        <v xml:space="preserve"> </v>
      </c>
      <c r="BB937" s="108"/>
      <c r="BC937" s="108"/>
      <c r="BD937" s="108"/>
      <c r="BE937" s="136" t="str">
        <f t="shared" si="116"/>
        <v/>
      </c>
      <c r="BF937" s="108"/>
      <c r="BG937" s="110"/>
      <c r="BH937" s="110"/>
      <c r="BI937" s="110"/>
      <c r="BJ937" s="137" t="str">
        <f t="shared" si="117"/>
        <v/>
      </c>
      <c r="BK937" s="110"/>
      <c r="BL937" s="108"/>
      <c r="BM937" s="108"/>
      <c r="BN937" s="108"/>
      <c r="BO937" s="135" t="str">
        <f t="shared" si="118"/>
        <v/>
      </c>
      <c r="BP937" s="108"/>
      <c r="BQ937" s="108"/>
      <c r="BR937" s="108"/>
      <c r="BS937" s="108"/>
      <c r="BT937" s="135" t="str">
        <f t="shared" si="119"/>
        <v/>
      </c>
      <c r="BU937" s="108"/>
      <c r="BV937" s="108"/>
      <c r="BW937" s="108"/>
      <c r="BX937" s="108"/>
      <c r="BY937" s="135" t="str">
        <f t="shared" si="120"/>
        <v/>
      </c>
      <c r="BZ937" s="108"/>
    </row>
    <row r="938" spans="1:78" x14ac:dyDescent="0.25">
      <c r="A938" s="27"/>
      <c r="B938" s="27"/>
      <c r="C938" s="27"/>
      <c r="D938" s="27"/>
      <c r="E938" s="28" t="str">
        <f>+IF(C938&lt;&gt;"",VLOOKUP(MID(C938,18,5),NIVELES!$A$133:$B$213,2,0),"")</f>
        <v/>
      </c>
      <c r="F938" s="88"/>
      <c r="G938" s="28" t="str">
        <f>IF(F938&lt;&gt;"",VLOOKUP(F938,NIVELES!$A$246:$C$464,3,0),"")</f>
        <v/>
      </c>
      <c r="H938" s="27"/>
      <c r="I938" s="27"/>
      <c r="J938" s="27"/>
      <c r="K938" s="107"/>
      <c r="L938" s="27"/>
      <c r="M938" s="46"/>
      <c r="N938" s="46"/>
      <c r="O938" s="46"/>
      <c r="P938" s="46"/>
      <c r="Q938" s="46"/>
      <c r="R938" s="46"/>
      <c r="S938" s="46"/>
      <c r="T938" s="46"/>
      <c r="U938" s="46"/>
      <c r="V938" s="46"/>
      <c r="W938" s="46"/>
      <c r="X938" s="46"/>
      <c r="Y938" s="41" t="str">
        <f>IF(A938&lt;&gt;"",IF(D938="DIRECCIÓN_DE_TRANSFERENCIAS","280 0031",VLOOKUP(C938,NIVELES!$A$14:$B$105,2,0)),"")</f>
        <v/>
      </c>
      <c r="Z938" s="106"/>
      <c r="AA938" s="43" t="str">
        <f>+IF(D938&lt;&gt;"",VLOOKUP(D938,NIVELES!$D$19:$H$25,2,0),"")</f>
        <v/>
      </c>
      <c r="AB938" s="28" t="str">
        <f>+IF(D938&lt;&gt;"",VLOOKUP(D938,NIVELES!$D$19:$H$25,3,0),"")</f>
        <v/>
      </c>
      <c r="AC938" s="28" t="str">
        <f>+IF(D938&lt;&gt;"",VLOOKUP(D938,NIVELES!$D$19:$H$25,4,0),"")</f>
        <v/>
      </c>
      <c r="AD938" s="28" t="str">
        <f>+IF(D938&lt;&gt;"",VLOOKUP(D938,NIVELES!$D$19:$H$25,5,0),"")</f>
        <v/>
      </c>
      <c r="AE938" s="44" t="str">
        <f>IF(AF938&lt;&gt;"",VLOOKUP(AF938,NIVELES!$F$495:$G$540,2,0),"")</f>
        <v/>
      </c>
      <c r="AF938" s="27"/>
      <c r="AG938" s="27"/>
      <c r="AH938" s="28" t="str">
        <f>+IF(AG938&lt;&gt;"",VLOOKUP(AG938,NIVELES!$A$800:$B$876,2,0),"")</f>
        <v/>
      </c>
      <c r="AI938" s="27"/>
      <c r="AJ938" s="27"/>
      <c r="AK938" s="28" t="str">
        <f>IF(AJ938&lt;&gt;"",+VLOOKUP(AJ938,NIVELES!$A$890:$B$1237,2,0),"")</f>
        <v/>
      </c>
      <c r="AL938" s="29"/>
      <c r="AM938" s="29"/>
      <c r="AN938" s="29"/>
      <c r="AO938" s="29"/>
      <c r="AP938" s="29"/>
      <c r="AQ938" s="29"/>
      <c r="AR938" s="29"/>
      <c r="AS938" s="29"/>
      <c r="AT938" s="29"/>
      <c r="AU938" s="29"/>
      <c r="AV938" s="29"/>
      <c r="AW938" s="29"/>
      <c r="AX938" s="29"/>
      <c r="AY938" s="31">
        <f t="shared" si="113"/>
        <v>0</v>
      </c>
      <c r="AZ938" s="30" t="str">
        <f t="shared" si="114"/>
        <v xml:space="preserve"> </v>
      </c>
      <c r="BA938" s="35" t="str">
        <f t="shared" si="115"/>
        <v xml:space="preserve"> </v>
      </c>
      <c r="BB938" s="108"/>
      <c r="BC938" s="108"/>
      <c r="BD938" s="108"/>
      <c r="BE938" s="136" t="str">
        <f t="shared" si="116"/>
        <v/>
      </c>
      <c r="BF938" s="108"/>
      <c r="BG938" s="110"/>
      <c r="BH938" s="110"/>
      <c r="BI938" s="110"/>
      <c r="BJ938" s="137" t="str">
        <f t="shared" si="117"/>
        <v/>
      </c>
      <c r="BK938" s="110"/>
      <c r="BL938" s="108"/>
      <c r="BM938" s="108"/>
      <c r="BN938" s="108"/>
      <c r="BO938" s="135" t="str">
        <f t="shared" si="118"/>
        <v/>
      </c>
      <c r="BP938" s="108"/>
      <c r="BQ938" s="108"/>
      <c r="BR938" s="108"/>
      <c r="BS938" s="108"/>
      <c r="BT938" s="135" t="str">
        <f t="shared" si="119"/>
        <v/>
      </c>
      <c r="BU938" s="108"/>
      <c r="BV938" s="108"/>
      <c r="BW938" s="108"/>
      <c r="BX938" s="108"/>
      <c r="BY938" s="135" t="str">
        <f t="shared" si="120"/>
        <v/>
      </c>
      <c r="BZ938" s="108"/>
    </row>
    <row r="939" spans="1:78" x14ac:dyDescent="0.25">
      <c r="A939" s="27"/>
      <c r="B939" s="27"/>
      <c r="C939" s="27"/>
      <c r="D939" s="27"/>
      <c r="E939" s="28" t="str">
        <f>+IF(C939&lt;&gt;"",VLOOKUP(MID(C939,18,5),NIVELES!$A$133:$B$213,2,0),"")</f>
        <v/>
      </c>
      <c r="F939" s="88"/>
      <c r="G939" s="28" t="str">
        <f>IF(F939&lt;&gt;"",VLOOKUP(F939,NIVELES!$A$246:$C$464,3,0),"")</f>
        <v/>
      </c>
      <c r="H939" s="27"/>
      <c r="I939" s="27"/>
      <c r="J939" s="27"/>
      <c r="K939" s="107"/>
      <c r="L939" s="27"/>
      <c r="M939" s="46"/>
      <c r="N939" s="46"/>
      <c r="O939" s="46"/>
      <c r="P939" s="46"/>
      <c r="Q939" s="46"/>
      <c r="R939" s="46"/>
      <c r="S939" s="46"/>
      <c r="T939" s="46"/>
      <c r="U939" s="46"/>
      <c r="V939" s="46"/>
      <c r="W939" s="46"/>
      <c r="X939" s="46"/>
      <c r="Y939" s="41" t="str">
        <f>IF(A939&lt;&gt;"",IF(D939="DIRECCIÓN_DE_TRANSFERENCIAS","280 0031",VLOOKUP(C939,NIVELES!$A$14:$B$105,2,0)),"")</f>
        <v/>
      </c>
      <c r="Z939" s="106"/>
      <c r="AA939" s="43" t="str">
        <f>+IF(D939&lt;&gt;"",VLOOKUP(D939,NIVELES!$D$19:$H$25,2,0),"")</f>
        <v/>
      </c>
      <c r="AB939" s="28" t="str">
        <f>+IF(D939&lt;&gt;"",VLOOKUP(D939,NIVELES!$D$19:$H$25,3,0),"")</f>
        <v/>
      </c>
      <c r="AC939" s="28" t="str">
        <f>+IF(D939&lt;&gt;"",VLOOKUP(D939,NIVELES!$D$19:$H$25,4,0),"")</f>
        <v/>
      </c>
      <c r="AD939" s="28" t="str">
        <f>+IF(D939&lt;&gt;"",VLOOKUP(D939,NIVELES!$D$19:$H$25,5,0),"")</f>
        <v/>
      </c>
      <c r="AE939" s="44" t="str">
        <f>IF(AF939&lt;&gt;"",VLOOKUP(AF939,NIVELES!$F$495:$G$540,2,0),"")</f>
        <v/>
      </c>
      <c r="AF939" s="27"/>
      <c r="AG939" s="27"/>
      <c r="AH939" s="28" t="str">
        <f>+IF(AG939&lt;&gt;"",VLOOKUP(AG939,NIVELES!$A$800:$B$876,2,0),"")</f>
        <v/>
      </c>
      <c r="AI939" s="27"/>
      <c r="AJ939" s="27"/>
      <c r="AK939" s="28" t="str">
        <f>IF(AJ939&lt;&gt;"",+VLOOKUP(AJ939,NIVELES!$A$890:$B$1237,2,0),"")</f>
        <v/>
      </c>
      <c r="AL939" s="29"/>
      <c r="AM939" s="29"/>
      <c r="AN939" s="29"/>
      <c r="AO939" s="29"/>
      <c r="AP939" s="29"/>
      <c r="AQ939" s="29"/>
      <c r="AR939" s="29"/>
      <c r="AS939" s="29"/>
      <c r="AT939" s="29"/>
      <c r="AU939" s="29"/>
      <c r="AV939" s="29"/>
      <c r="AW939" s="29"/>
      <c r="AX939" s="29"/>
      <c r="AY939" s="31">
        <f t="shared" si="113"/>
        <v>0</v>
      </c>
      <c r="AZ939" s="30" t="str">
        <f t="shared" si="114"/>
        <v xml:space="preserve"> </v>
      </c>
      <c r="BA939" s="35" t="str">
        <f t="shared" si="115"/>
        <v xml:space="preserve"> </v>
      </c>
      <c r="BB939" s="108"/>
      <c r="BC939" s="108"/>
      <c r="BD939" s="108"/>
      <c r="BE939" s="136" t="str">
        <f t="shared" si="116"/>
        <v/>
      </c>
      <c r="BF939" s="108"/>
      <c r="BG939" s="110"/>
      <c r="BH939" s="110"/>
      <c r="BI939" s="110"/>
      <c r="BJ939" s="137" t="str">
        <f t="shared" si="117"/>
        <v/>
      </c>
      <c r="BK939" s="110"/>
      <c r="BL939" s="108"/>
      <c r="BM939" s="108"/>
      <c r="BN939" s="108"/>
      <c r="BO939" s="135" t="str">
        <f t="shared" si="118"/>
        <v/>
      </c>
      <c r="BP939" s="108"/>
      <c r="BQ939" s="108"/>
      <c r="BR939" s="108"/>
      <c r="BS939" s="108"/>
      <c r="BT939" s="135" t="str">
        <f t="shared" si="119"/>
        <v/>
      </c>
      <c r="BU939" s="108"/>
      <c r="BV939" s="108"/>
      <c r="BW939" s="108"/>
      <c r="BX939" s="108"/>
      <c r="BY939" s="135" t="str">
        <f t="shared" si="120"/>
        <v/>
      </c>
      <c r="BZ939" s="108"/>
    </row>
    <row r="940" spans="1:78" x14ac:dyDescent="0.25">
      <c r="A940" s="27"/>
      <c r="B940" s="27"/>
      <c r="C940" s="27"/>
      <c r="D940" s="27"/>
      <c r="E940" s="28" t="str">
        <f>+IF(C940&lt;&gt;"",VLOOKUP(MID(C940,18,5),NIVELES!$A$133:$B$213,2,0),"")</f>
        <v/>
      </c>
      <c r="F940" s="88"/>
      <c r="G940" s="28" t="str">
        <f>IF(F940&lt;&gt;"",VLOOKUP(F940,NIVELES!$A$246:$C$464,3,0),"")</f>
        <v/>
      </c>
      <c r="H940" s="27"/>
      <c r="I940" s="27"/>
      <c r="J940" s="27"/>
      <c r="K940" s="107"/>
      <c r="L940" s="27"/>
      <c r="M940" s="46"/>
      <c r="N940" s="46"/>
      <c r="O940" s="46"/>
      <c r="P940" s="46"/>
      <c r="Q940" s="46"/>
      <c r="R940" s="46"/>
      <c r="S940" s="46"/>
      <c r="T940" s="46"/>
      <c r="U940" s="46"/>
      <c r="V940" s="46"/>
      <c r="W940" s="46"/>
      <c r="X940" s="46"/>
      <c r="Y940" s="41" t="str">
        <f>IF(A940&lt;&gt;"",IF(D940="DIRECCIÓN_DE_TRANSFERENCIAS","280 0031",VLOOKUP(C940,NIVELES!$A$14:$B$105,2,0)),"")</f>
        <v/>
      </c>
      <c r="Z940" s="106"/>
      <c r="AA940" s="43" t="str">
        <f>+IF(D940&lt;&gt;"",VLOOKUP(D940,NIVELES!$D$19:$H$25,2,0),"")</f>
        <v/>
      </c>
      <c r="AB940" s="28" t="str">
        <f>+IF(D940&lt;&gt;"",VLOOKUP(D940,NIVELES!$D$19:$H$25,3,0),"")</f>
        <v/>
      </c>
      <c r="AC940" s="28" t="str">
        <f>+IF(D940&lt;&gt;"",VLOOKUP(D940,NIVELES!$D$19:$H$25,4,0),"")</f>
        <v/>
      </c>
      <c r="AD940" s="28" t="str">
        <f>+IF(D940&lt;&gt;"",VLOOKUP(D940,NIVELES!$D$19:$H$25,5,0),"")</f>
        <v/>
      </c>
      <c r="AE940" s="44" t="str">
        <f>IF(AF940&lt;&gt;"",VLOOKUP(AF940,NIVELES!$F$495:$G$540,2,0),"")</f>
        <v/>
      </c>
      <c r="AF940" s="27"/>
      <c r="AG940" s="27"/>
      <c r="AH940" s="28" t="str">
        <f>+IF(AG940&lt;&gt;"",VLOOKUP(AG940,NIVELES!$A$800:$B$876,2,0),"")</f>
        <v/>
      </c>
      <c r="AI940" s="27"/>
      <c r="AJ940" s="27"/>
      <c r="AK940" s="28" t="str">
        <f>IF(AJ940&lt;&gt;"",+VLOOKUP(AJ940,NIVELES!$A$890:$B$1237,2,0),"")</f>
        <v/>
      </c>
      <c r="AL940" s="29"/>
      <c r="AM940" s="29"/>
      <c r="AN940" s="29"/>
      <c r="AO940" s="29"/>
      <c r="AP940" s="29"/>
      <c r="AQ940" s="29"/>
      <c r="AR940" s="29"/>
      <c r="AS940" s="29"/>
      <c r="AT940" s="29"/>
      <c r="AU940" s="29"/>
      <c r="AV940" s="29"/>
      <c r="AW940" s="29"/>
      <c r="AX940" s="29"/>
      <c r="AY940" s="31">
        <f t="shared" si="113"/>
        <v>0</v>
      </c>
      <c r="AZ940" s="30" t="str">
        <f t="shared" si="114"/>
        <v xml:space="preserve"> </v>
      </c>
      <c r="BA940" s="35" t="str">
        <f t="shared" si="115"/>
        <v xml:space="preserve"> </v>
      </c>
      <c r="BB940" s="108"/>
      <c r="BC940" s="108"/>
      <c r="BD940" s="108"/>
      <c r="BE940" s="136" t="str">
        <f t="shared" si="116"/>
        <v/>
      </c>
      <c r="BF940" s="108"/>
      <c r="BG940" s="110"/>
      <c r="BH940" s="110"/>
      <c r="BI940" s="110"/>
      <c r="BJ940" s="137" t="str">
        <f t="shared" si="117"/>
        <v/>
      </c>
      <c r="BK940" s="110"/>
      <c r="BL940" s="108"/>
      <c r="BM940" s="108"/>
      <c r="BN940" s="108"/>
      <c r="BO940" s="135" t="str">
        <f t="shared" si="118"/>
        <v/>
      </c>
      <c r="BP940" s="108"/>
      <c r="BQ940" s="108"/>
      <c r="BR940" s="108"/>
      <c r="BS940" s="108"/>
      <c r="BT940" s="135" t="str">
        <f t="shared" si="119"/>
        <v/>
      </c>
      <c r="BU940" s="108"/>
      <c r="BV940" s="108"/>
      <c r="BW940" s="108"/>
      <c r="BX940" s="108"/>
      <c r="BY940" s="135" t="str">
        <f t="shared" si="120"/>
        <v/>
      </c>
      <c r="BZ940" s="108"/>
    </row>
    <row r="941" spans="1:78" x14ac:dyDescent="0.25">
      <c r="A941" s="27"/>
      <c r="B941" s="27"/>
      <c r="C941" s="27"/>
      <c r="D941" s="27"/>
      <c r="E941" s="28" t="str">
        <f>+IF(C941&lt;&gt;"",VLOOKUP(MID(C941,18,5),NIVELES!$A$133:$B$213,2,0),"")</f>
        <v/>
      </c>
      <c r="F941" s="88"/>
      <c r="G941" s="28" t="str">
        <f>IF(F941&lt;&gt;"",VLOOKUP(F941,NIVELES!$A$246:$C$464,3,0),"")</f>
        <v/>
      </c>
      <c r="H941" s="27"/>
      <c r="I941" s="27"/>
      <c r="J941" s="27"/>
      <c r="K941" s="107"/>
      <c r="L941" s="27"/>
      <c r="M941" s="46"/>
      <c r="N941" s="46"/>
      <c r="O941" s="46"/>
      <c r="P941" s="46"/>
      <c r="Q941" s="46"/>
      <c r="R941" s="46"/>
      <c r="S941" s="46"/>
      <c r="T941" s="46"/>
      <c r="U941" s="46"/>
      <c r="V941" s="46"/>
      <c r="W941" s="46"/>
      <c r="X941" s="46"/>
      <c r="Y941" s="41" t="str">
        <f>IF(A941&lt;&gt;"",IF(D941="DIRECCIÓN_DE_TRANSFERENCIAS","280 0031",VLOOKUP(C941,NIVELES!$A$14:$B$105,2,0)),"")</f>
        <v/>
      </c>
      <c r="Z941" s="106"/>
      <c r="AA941" s="43" t="str">
        <f>+IF(D941&lt;&gt;"",VLOOKUP(D941,NIVELES!$D$19:$H$25,2,0),"")</f>
        <v/>
      </c>
      <c r="AB941" s="28" t="str">
        <f>+IF(D941&lt;&gt;"",VLOOKUP(D941,NIVELES!$D$19:$H$25,3,0),"")</f>
        <v/>
      </c>
      <c r="AC941" s="28" t="str">
        <f>+IF(D941&lt;&gt;"",VLOOKUP(D941,NIVELES!$D$19:$H$25,4,0),"")</f>
        <v/>
      </c>
      <c r="AD941" s="28" t="str">
        <f>+IF(D941&lt;&gt;"",VLOOKUP(D941,NIVELES!$D$19:$H$25,5,0),"")</f>
        <v/>
      </c>
      <c r="AE941" s="44" t="str">
        <f>IF(AF941&lt;&gt;"",VLOOKUP(AF941,NIVELES!$F$495:$G$540,2,0),"")</f>
        <v/>
      </c>
      <c r="AF941" s="27"/>
      <c r="AG941" s="27"/>
      <c r="AH941" s="28" t="str">
        <f>+IF(AG941&lt;&gt;"",VLOOKUP(AG941,NIVELES!$A$800:$B$876,2,0),"")</f>
        <v/>
      </c>
      <c r="AI941" s="27"/>
      <c r="AJ941" s="27"/>
      <c r="AK941" s="28" t="str">
        <f>IF(AJ941&lt;&gt;"",+VLOOKUP(AJ941,NIVELES!$A$890:$B$1237,2,0),"")</f>
        <v/>
      </c>
      <c r="AL941" s="29"/>
      <c r="AM941" s="29"/>
      <c r="AN941" s="29"/>
      <c r="AO941" s="29"/>
      <c r="AP941" s="29"/>
      <c r="AQ941" s="29"/>
      <c r="AR941" s="29"/>
      <c r="AS941" s="29"/>
      <c r="AT941" s="29"/>
      <c r="AU941" s="29"/>
      <c r="AV941" s="29"/>
      <c r="AW941" s="29"/>
      <c r="AX941" s="29"/>
      <c r="AY941" s="31">
        <f t="shared" si="113"/>
        <v>0</v>
      </c>
      <c r="AZ941" s="30" t="str">
        <f t="shared" si="114"/>
        <v xml:space="preserve"> </v>
      </c>
      <c r="BA941" s="35" t="str">
        <f t="shared" si="115"/>
        <v xml:space="preserve"> </v>
      </c>
      <c r="BB941" s="108"/>
      <c r="BC941" s="108"/>
      <c r="BD941" s="108"/>
      <c r="BE941" s="136" t="str">
        <f t="shared" si="116"/>
        <v/>
      </c>
      <c r="BF941" s="108"/>
      <c r="BG941" s="110"/>
      <c r="BH941" s="110"/>
      <c r="BI941" s="110"/>
      <c r="BJ941" s="137" t="str">
        <f t="shared" si="117"/>
        <v/>
      </c>
      <c r="BK941" s="110"/>
      <c r="BL941" s="108"/>
      <c r="BM941" s="108"/>
      <c r="BN941" s="108"/>
      <c r="BO941" s="135" t="str">
        <f t="shared" si="118"/>
        <v/>
      </c>
      <c r="BP941" s="108"/>
      <c r="BQ941" s="108"/>
      <c r="BR941" s="108"/>
      <c r="BS941" s="108"/>
      <c r="BT941" s="135" t="str">
        <f t="shared" si="119"/>
        <v/>
      </c>
      <c r="BU941" s="108"/>
      <c r="BV941" s="108"/>
      <c r="BW941" s="108"/>
      <c r="BX941" s="108"/>
      <c r="BY941" s="135" t="str">
        <f t="shared" si="120"/>
        <v/>
      </c>
      <c r="BZ941" s="108"/>
    </row>
    <row r="942" spans="1:78" x14ac:dyDescent="0.25">
      <c r="A942" s="27"/>
      <c r="B942" s="27"/>
      <c r="C942" s="27"/>
      <c r="D942" s="27"/>
      <c r="E942" s="28" t="str">
        <f>+IF(C942&lt;&gt;"",VLOOKUP(MID(C942,18,5),NIVELES!$A$133:$B$213,2,0),"")</f>
        <v/>
      </c>
      <c r="F942" s="88"/>
      <c r="G942" s="28" t="str">
        <f>IF(F942&lt;&gt;"",VLOOKUP(F942,NIVELES!$A$246:$C$464,3,0),"")</f>
        <v/>
      </c>
      <c r="H942" s="27"/>
      <c r="I942" s="27"/>
      <c r="J942" s="27"/>
      <c r="K942" s="107"/>
      <c r="L942" s="27"/>
      <c r="M942" s="46"/>
      <c r="N942" s="46"/>
      <c r="O942" s="46"/>
      <c r="P942" s="46"/>
      <c r="Q942" s="46"/>
      <c r="R942" s="46"/>
      <c r="S942" s="46"/>
      <c r="T942" s="46"/>
      <c r="U942" s="46"/>
      <c r="V942" s="46"/>
      <c r="W942" s="46"/>
      <c r="X942" s="46"/>
      <c r="Y942" s="41" t="str">
        <f>IF(A942&lt;&gt;"",IF(D942="DIRECCIÓN_DE_TRANSFERENCIAS","280 0031",VLOOKUP(C942,NIVELES!$A$14:$B$105,2,0)),"")</f>
        <v/>
      </c>
      <c r="Z942" s="106"/>
      <c r="AA942" s="43" t="str">
        <f>+IF(D942&lt;&gt;"",VLOOKUP(D942,NIVELES!$D$19:$H$25,2,0),"")</f>
        <v/>
      </c>
      <c r="AB942" s="28" t="str">
        <f>+IF(D942&lt;&gt;"",VLOOKUP(D942,NIVELES!$D$19:$H$25,3,0),"")</f>
        <v/>
      </c>
      <c r="AC942" s="28" t="str">
        <f>+IF(D942&lt;&gt;"",VLOOKUP(D942,NIVELES!$D$19:$H$25,4,0),"")</f>
        <v/>
      </c>
      <c r="AD942" s="28" t="str">
        <f>+IF(D942&lt;&gt;"",VLOOKUP(D942,NIVELES!$D$19:$H$25,5,0),"")</f>
        <v/>
      </c>
      <c r="AE942" s="44" t="str">
        <f>IF(AF942&lt;&gt;"",VLOOKUP(AF942,NIVELES!$F$495:$G$540,2,0),"")</f>
        <v/>
      </c>
      <c r="AF942" s="27"/>
      <c r="AG942" s="27"/>
      <c r="AH942" s="28" t="str">
        <f>+IF(AG942&lt;&gt;"",VLOOKUP(AG942,NIVELES!$A$800:$B$876,2,0),"")</f>
        <v/>
      </c>
      <c r="AI942" s="27"/>
      <c r="AJ942" s="27"/>
      <c r="AK942" s="28" t="str">
        <f>IF(AJ942&lt;&gt;"",+VLOOKUP(AJ942,NIVELES!$A$890:$B$1237,2,0),"")</f>
        <v/>
      </c>
      <c r="AL942" s="29"/>
      <c r="AM942" s="29"/>
      <c r="AN942" s="29"/>
      <c r="AO942" s="29"/>
      <c r="AP942" s="29"/>
      <c r="AQ942" s="29"/>
      <c r="AR942" s="29"/>
      <c r="AS942" s="29"/>
      <c r="AT942" s="29"/>
      <c r="AU942" s="29"/>
      <c r="AV942" s="29"/>
      <c r="AW942" s="29"/>
      <c r="AX942" s="29"/>
      <c r="AY942" s="31">
        <f t="shared" si="113"/>
        <v>0</v>
      </c>
      <c r="AZ942" s="30" t="str">
        <f t="shared" si="114"/>
        <v xml:space="preserve"> </v>
      </c>
      <c r="BA942" s="35" t="str">
        <f t="shared" si="115"/>
        <v xml:space="preserve"> </v>
      </c>
      <c r="BB942" s="108"/>
      <c r="BC942" s="108"/>
      <c r="BD942" s="108"/>
      <c r="BE942" s="136" t="str">
        <f t="shared" si="116"/>
        <v/>
      </c>
      <c r="BF942" s="108"/>
      <c r="BG942" s="110"/>
      <c r="BH942" s="110"/>
      <c r="BI942" s="110"/>
      <c r="BJ942" s="137" t="str">
        <f t="shared" si="117"/>
        <v/>
      </c>
      <c r="BK942" s="110"/>
      <c r="BL942" s="108"/>
      <c r="BM942" s="108"/>
      <c r="BN942" s="108"/>
      <c r="BO942" s="135" t="str">
        <f t="shared" si="118"/>
        <v/>
      </c>
      <c r="BP942" s="108"/>
      <c r="BQ942" s="108"/>
      <c r="BR942" s="108"/>
      <c r="BS942" s="108"/>
      <c r="BT942" s="135" t="str">
        <f t="shared" si="119"/>
        <v/>
      </c>
      <c r="BU942" s="108"/>
      <c r="BV942" s="108"/>
      <c r="BW942" s="108"/>
      <c r="BX942" s="108"/>
      <c r="BY942" s="135" t="str">
        <f t="shared" si="120"/>
        <v/>
      </c>
      <c r="BZ942" s="108"/>
    </row>
    <row r="943" spans="1:78" x14ac:dyDescent="0.25">
      <c r="A943" s="27"/>
      <c r="B943" s="27"/>
      <c r="C943" s="27"/>
      <c r="D943" s="27"/>
      <c r="E943" s="28" t="str">
        <f>+IF(C943&lt;&gt;"",VLOOKUP(MID(C943,18,5),NIVELES!$A$133:$B$213,2,0),"")</f>
        <v/>
      </c>
      <c r="F943" s="88"/>
      <c r="G943" s="28" t="str">
        <f>IF(F943&lt;&gt;"",VLOOKUP(F943,NIVELES!$A$246:$C$464,3,0),"")</f>
        <v/>
      </c>
      <c r="H943" s="27"/>
      <c r="I943" s="27"/>
      <c r="J943" s="27"/>
      <c r="K943" s="107"/>
      <c r="L943" s="27"/>
      <c r="M943" s="46"/>
      <c r="N943" s="46"/>
      <c r="O943" s="46"/>
      <c r="P943" s="46"/>
      <c r="Q943" s="46"/>
      <c r="R943" s="46"/>
      <c r="S943" s="46"/>
      <c r="T943" s="46"/>
      <c r="U943" s="46"/>
      <c r="V943" s="46"/>
      <c r="W943" s="46"/>
      <c r="X943" s="46"/>
      <c r="Y943" s="41" t="str">
        <f>IF(A943&lt;&gt;"",IF(D943="DIRECCIÓN_DE_TRANSFERENCIAS","280 0031",VLOOKUP(C943,NIVELES!$A$14:$B$105,2,0)),"")</f>
        <v/>
      </c>
      <c r="Z943" s="106"/>
      <c r="AA943" s="43" t="str">
        <f>+IF(D943&lt;&gt;"",VLOOKUP(D943,NIVELES!$D$19:$H$25,2,0),"")</f>
        <v/>
      </c>
      <c r="AB943" s="28" t="str">
        <f>+IF(D943&lt;&gt;"",VLOOKUP(D943,NIVELES!$D$19:$H$25,3,0),"")</f>
        <v/>
      </c>
      <c r="AC943" s="28" t="str">
        <f>+IF(D943&lt;&gt;"",VLOOKUP(D943,NIVELES!$D$19:$H$25,4,0),"")</f>
        <v/>
      </c>
      <c r="AD943" s="28" t="str">
        <f>+IF(D943&lt;&gt;"",VLOOKUP(D943,NIVELES!$D$19:$H$25,5,0),"")</f>
        <v/>
      </c>
      <c r="AE943" s="44" t="str">
        <f>IF(AF943&lt;&gt;"",VLOOKUP(AF943,NIVELES!$F$495:$G$540,2,0),"")</f>
        <v/>
      </c>
      <c r="AF943" s="27"/>
      <c r="AG943" s="27"/>
      <c r="AH943" s="28" t="str">
        <f>+IF(AG943&lt;&gt;"",VLOOKUP(AG943,NIVELES!$A$800:$B$876,2,0),"")</f>
        <v/>
      </c>
      <c r="AI943" s="27"/>
      <c r="AJ943" s="27"/>
      <c r="AK943" s="28" t="str">
        <f>IF(AJ943&lt;&gt;"",+VLOOKUP(AJ943,NIVELES!$A$890:$B$1237,2,0),"")</f>
        <v/>
      </c>
      <c r="AL943" s="29"/>
      <c r="AM943" s="29"/>
      <c r="AN943" s="29"/>
      <c r="AO943" s="29"/>
      <c r="AP943" s="29"/>
      <c r="AQ943" s="29"/>
      <c r="AR943" s="29"/>
      <c r="AS943" s="29"/>
      <c r="AT943" s="29"/>
      <c r="AU943" s="29"/>
      <c r="AV943" s="29"/>
      <c r="AW943" s="29"/>
      <c r="AX943" s="29"/>
      <c r="AY943" s="31">
        <f t="shared" si="113"/>
        <v>0</v>
      </c>
      <c r="AZ943" s="30" t="str">
        <f t="shared" si="114"/>
        <v xml:space="preserve"> </v>
      </c>
      <c r="BA943" s="35" t="str">
        <f t="shared" si="115"/>
        <v xml:space="preserve"> </v>
      </c>
      <c r="BB943" s="108"/>
      <c r="BC943" s="108"/>
      <c r="BD943" s="108"/>
      <c r="BE943" s="136" t="str">
        <f t="shared" si="116"/>
        <v/>
      </c>
      <c r="BF943" s="108"/>
      <c r="BG943" s="110"/>
      <c r="BH943" s="110"/>
      <c r="BI943" s="110"/>
      <c r="BJ943" s="137" t="str">
        <f t="shared" si="117"/>
        <v/>
      </c>
      <c r="BK943" s="110"/>
      <c r="BL943" s="108"/>
      <c r="BM943" s="108"/>
      <c r="BN943" s="108"/>
      <c r="BO943" s="135" t="str">
        <f t="shared" si="118"/>
        <v/>
      </c>
      <c r="BP943" s="108"/>
      <c r="BQ943" s="108"/>
      <c r="BR943" s="108"/>
      <c r="BS943" s="108"/>
      <c r="BT943" s="135" t="str">
        <f t="shared" si="119"/>
        <v/>
      </c>
      <c r="BU943" s="108"/>
      <c r="BV943" s="108"/>
      <c r="BW943" s="108"/>
      <c r="BX943" s="108"/>
      <c r="BY943" s="135" t="str">
        <f t="shared" si="120"/>
        <v/>
      </c>
      <c r="BZ943" s="108"/>
    </row>
    <row r="944" spans="1:78" x14ac:dyDescent="0.25">
      <c r="A944" s="27"/>
      <c r="B944" s="27"/>
      <c r="C944" s="27"/>
      <c r="D944" s="27"/>
      <c r="E944" s="28" t="str">
        <f>+IF(C944&lt;&gt;"",VLOOKUP(MID(C944,18,5),NIVELES!$A$133:$B$213,2,0),"")</f>
        <v/>
      </c>
      <c r="F944" s="88"/>
      <c r="G944" s="28" t="str">
        <f>IF(F944&lt;&gt;"",VLOOKUP(F944,NIVELES!$A$246:$C$464,3,0),"")</f>
        <v/>
      </c>
      <c r="H944" s="27"/>
      <c r="I944" s="27"/>
      <c r="J944" s="27"/>
      <c r="K944" s="107"/>
      <c r="L944" s="27"/>
      <c r="M944" s="46"/>
      <c r="N944" s="46"/>
      <c r="O944" s="46"/>
      <c r="P944" s="46"/>
      <c r="Q944" s="46"/>
      <c r="R944" s="46"/>
      <c r="S944" s="46"/>
      <c r="T944" s="46"/>
      <c r="U944" s="46"/>
      <c r="V944" s="46"/>
      <c r="W944" s="46"/>
      <c r="X944" s="46"/>
      <c r="Y944" s="41" t="str">
        <f>IF(A944&lt;&gt;"",IF(D944="DIRECCIÓN_DE_TRANSFERENCIAS","280 0031",VLOOKUP(C944,NIVELES!$A$14:$B$105,2,0)),"")</f>
        <v/>
      </c>
      <c r="Z944" s="106"/>
      <c r="AA944" s="43" t="str">
        <f>+IF(D944&lt;&gt;"",VLOOKUP(D944,NIVELES!$D$19:$H$25,2,0),"")</f>
        <v/>
      </c>
      <c r="AB944" s="28" t="str">
        <f>+IF(D944&lt;&gt;"",VLOOKUP(D944,NIVELES!$D$19:$H$25,3,0),"")</f>
        <v/>
      </c>
      <c r="AC944" s="28" t="str">
        <f>+IF(D944&lt;&gt;"",VLOOKUP(D944,NIVELES!$D$19:$H$25,4,0),"")</f>
        <v/>
      </c>
      <c r="AD944" s="28" t="str">
        <f>+IF(D944&lt;&gt;"",VLOOKUP(D944,NIVELES!$D$19:$H$25,5,0),"")</f>
        <v/>
      </c>
      <c r="AE944" s="44" t="str">
        <f>IF(AF944&lt;&gt;"",VLOOKUP(AF944,NIVELES!$F$495:$G$540,2,0),"")</f>
        <v/>
      </c>
      <c r="AF944" s="27"/>
      <c r="AG944" s="27"/>
      <c r="AH944" s="28" t="str">
        <f>+IF(AG944&lt;&gt;"",VLOOKUP(AG944,NIVELES!$A$800:$B$876,2,0),"")</f>
        <v/>
      </c>
      <c r="AI944" s="27"/>
      <c r="AJ944" s="27"/>
      <c r="AK944" s="28" t="str">
        <f>IF(AJ944&lt;&gt;"",+VLOOKUP(AJ944,NIVELES!$A$890:$B$1237,2,0),"")</f>
        <v/>
      </c>
      <c r="AL944" s="29"/>
      <c r="AM944" s="29"/>
      <c r="AN944" s="29"/>
      <c r="AO944" s="29"/>
      <c r="AP944" s="29"/>
      <c r="AQ944" s="29"/>
      <c r="AR944" s="29"/>
      <c r="AS944" s="29"/>
      <c r="AT944" s="29"/>
      <c r="AU944" s="29"/>
      <c r="AV944" s="29"/>
      <c r="AW944" s="29"/>
      <c r="AX944" s="29"/>
      <c r="AY944" s="31">
        <f t="shared" si="113"/>
        <v>0</v>
      </c>
      <c r="AZ944" s="30" t="str">
        <f t="shared" si="114"/>
        <v xml:space="preserve"> </v>
      </c>
      <c r="BA944" s="35" t="str">
        <f t="shared" si="115"/>
        <v xml:space="preserve"> </v>
      </c>
      <c r="BB944" s="108"/>
      <c r="BC944" s="108"/>
      <c r="BD944" s="108"/>
      <c r="BE944" s="136" t="str">
        <f t="shared" si="116"/>
        <v/>
      </c>
      <c r="BF944" s="108"/>
      <c r="BG944" s="110"/>
      <c r="BH944" s="110"/>
      <c r="BI944" s="110"/>
      <c r="BJ944" s="137" t="str">
        <f t="shared" si="117"/>
        <v/>
      </c>
      <c r="BK944" s="110"/>
      <c r="BL944" s="108"/>
      <c r="BM944" s="108"/>
      <c r="BN944" s="108"/>
      <c r="BO944" s="135" t="str">
        <f t="shared" si="118"/>
        <v/>
      </c>
      <c r="BP944" s="108"/>
      <c r="BQ944" s="108"/>
      <c r="BR944" s="108"/>
      <c r="BS944" s="108"/>
      <c r="BT944" s="135" t="str">
        <f t="shared" si="119"/>
        <v/>
      </c>
      <c r="BU944" s="108"/>
      <c r="BV944" s="108"/>
      <c r="BW944" s="108"/>
      <c r="BX944" s="108"/>
      <c r="BY944" s="135" t="str">
        <f t="shared" si="120"/>
        <v/>
      </c>
      <c r="BZ944" s="108"/>
    </row>
    <row r="945" spans="1:78" x14ac:dyDescent="0.25">
      <c r="A945" s="27"/>
      <c r="B945" s="27"/>
      <c r="C945" s="27"/>
      <c r="D945" s="27"/>
      <c r="E945" s="28" t="str">
        <f>+IF(C945&lt;&gt;"",VLOOKUP(MID(C945,18,5),NIVELES!$A$133:$B$213,2,0),"")</f>
        <v/>
      </c>
      <c r="F945" s="88"/>
      <c r="G945" s="28" t="str">
        <f>IF(F945&lt;&gt;"",VLOOKUP(F945,NIVELES!$A$246:$C$464,3,0),"")</f>
        <v/>
      </c>
      <c r="H945" s="27"/>
      <c r="I945" s="27"/>
      <c r="J945" s="27"/>
      <c r="K945" s="107"/>
      <c r="L945" s="27"/>
      <c r="M945" s="46"/>
      <c r="N945" s="46"/>
      <c r="O945" s="46"/>
      <c r="P945" s="46"/>
      <c r="Q945" s="46"/>
      <c r="R945" s="46"/>
      <c r="S945" s="46"/>
      <c r="T945" s="46"/>
      <c r="U945" s="46"/>
      <c r="V945" s="46"/>
      <c r="W945" s="46"/>
      <c r="X945" s="46"/>
      <c r="Y945" s="41" t="str">
        <f>IF(A945&lt;&gt;"",IF(D945="DIRECCIÓN_DE_TRANSFERENCIAS","280 0031",VLOOKUP(C945,NIVELES!$A$14:$B$105,2,0)),"")</f>
        <v/>
      </c>
      <c r="Z945" s="106"/>
      <c r="AA945" s="43" t="str">
        <f>+IF(D945&lt;&gt;"",VLOOKUP(D945,NIVELES!$D$19:$H$25,2,0),"")</f>
        <v/>
      </c>
      <c r="AB945" s="28" t="str">
        <f>+IF(D945&lt;&gt;"",VLOOKUP(D945,NIVELES!$D$19:$H$25,3,0),"")</f>
        <v/>
      </c>
      <c r="AC945" s="28" t="str">
        <f>+IF(D945&lt;&gt;"",VLOOKUP(D945,NIVELES!$D$19:$H$25,4,0),"")</f>
        <v/>
      </c>
      <c r="AD945" s="28" t="str">
        <f>+IF(D945&lt;&gt;"",VLOOKUP(D945,NIVELES!$D$19:$H$25,5,0),"")</f>
        <v/>
      </c>
      <c r="AE945" s="44" t="str">
        <f>IF(AF945&lt;&gt;"",VLOOKUP(AF945,NIVELES!$F$495:$G$540,2,0),"")</f>
        <v/>
      </c>
      <c r="AF945" s="27"/>
      <c r="AG945" s="27"/>
      <c r="AH945" s="28" t="str">
        <f>+IF(AG945&lt;&gt;"",VLOOKUP(AG945,NIVELES!$A$800:$B$876,2,0),"")</f>
        <v/>
      </c>
      <c r="AI945" s="27"/>
      <c r="AJ945" s="27"/>
      <c r="AK945" s="28" t="str">
        <f>IF(AJ945&lt;&gt;"",+VLOOKUP(AJ945,NIVELES!$A$890:$B$1237,2,0),"")</f>
        <v/>
      </c>
      <c r="AL945" s="29"/>
      <c r="AM945" s="29"/>
      <c r="AN945" s="29"/>
      <c r="AO945" s="29"/>
      <c r="AP945" s="29"/>
      <c r="AQ945" s="29"/>
      <c r="AR945" s="29"/>
      <c r="AS945" s="29"/>
      <c r="AT945" s="29"/>
      <c r="AU945" s="29"/>
      <c r="AV945" s="29"/>
      <c r="AW945" s="29"/>
      <c r="AX945" s="29"/>
      <c r="AY945" s="31">
        <f t="shared" si="113"/>
        <v>0</v>
      </c>
      <c r="AZ945" s="30" t="str">
        <f t="shared" si="114"/>
        <v xml:space="preserve"> </v>
      </c>
      <c r="BA945" s="35" t="str">
        <f t="shared" si="115"/>
        <v xml:space="preserve"> </v>
      </c>
      <c r="BB945" s="108"/>
      <c r="BC945" s="108"/>
      <c r="BD945" s="108"/>
      <c r="BE945" s="136" t="str">
        <f t="shared" si="116"/>
        <v/>
      </c>
      <c r="BF945" s="108"/>
      <c r="BG945" s="110"/>
      <c r="BH945" s="110"/>
      <c r="BI945" s="110"/>
      <c r="BJ945" s="137" t="str">
        <f t="shared" si="117"/>
        <v/>
      </c>
      <c r="BK945" s="110"/>
      <c r="BL945" s="108"/>
      <c r="BM945" s="108"/>
      <c r="BN945" s="108"/>
      <c r="BO945" s="135" t="str">
        <f t="shared" si="118"/>
        <v/>
      </c>
      <c r="BP945" s="108"/>
      <c r="BQ945" s="108"/>
      <c r="BR945" s="108"/>
      <c r="BS945" s="108"/>
      <c r="BT945" s="135" t="str">
        <f t="shared" si="119"/>
        <v/>
      </c>
      <c r="BU945" s="108"/>
      <c r="BV945" s="108"/>
      <c r="BW945" s="108"/>
      <c r="BX945" s="108"/>
      <c r="BY945" s="135" t="str">
        <f t="shared" si="120"/>
        <v/>
      </c>
      <c r="BZ945" s="108"/>
    </row>
    <row r="946" spans="1:78" x14ac:dyDescent="0.25">
      <c r="A946" s="27"/>
      <c r="B946" s="27"/>
      <c r="C946" s="27"/>
      <c r="D946" s="27"/>
      <c r="E946" s="28" t="str">
        <f>+IF(C946&lt;&gt;"",VLOOKUP(MID(C946,18,5),NIVELES!$A$133:$B$213,2,0),"")</f>
        <v/>
      </c>
      <c r="F946" s="88"/>
      <c r="G946" s="28" t="str">
        <f>IF(F946&lt;&gt;"",VLOOKUP(F946,NIVELES!$A$246:$C$464,3,0),"")</f>
        <v/>
      </c>
      <c r="H946" s="27"/>
      <c r="I946" s="27"/>
      <c r="J946" s="27"/>
      <c r="K946" s="107"/>
      <c r="L946" s="27"/>
      <c r="M946" s="46"/>
      <c r="N946" s="46"/>
      <c r="O946" s="46"/>
      <c r="P946" s="46"/>
      <c r="Q946" s="46"/>
      <c r="R946" s="46"/>
      <c r="S946" s="46"/>
      <c r="T946" s="46"/>
      <c r="U946" s="46"/>
      <c r="V946" s="46"/>
      <c r="W946" s="46"/>
      <c r="X946" s="46"/>
      <c r="Y946" s="41" t="str">
        <f>IF(A946&lt;&gt;"",IF(D946="DIRECCIÓN_DE_TRANSFERENCIAS","280 0031",VLOOKUP(C946,NIVELES!$A$14:$B$105,2,0)),"")</f>
        <v/>
      </c>
      <c r="Z946" s="106"/>
      <c r="AA946" s="43" t="str">
        <f>+IF(D946&lt;&gt;"",VLOOKUP(D946,NIVELES!$D$19:$H$25,2,0),"")</f>
        <v/>
      </c>
      <c r="AB946" s="28" t="str">
        <f>+IF(D946&lt;&gt;"",VLOOKUP(D946,NIVELES!$D$19:$H$25,3,0),"")</f>
        <v/>
      </c>
      <c r="AC946" s="28" t="str">
        <f>+IF(D946&lt;&gt;"",VLOOKUP(D946,NIVELES!$D$19:$H$25,4,0),"")</f>
        <v/>
      </c>
      <c r="AD946" s="28" t="str">
        <f>+IF(D946&lt;&gt;"",VLOOKUP(D946,NIVELES!$D$19:$H$25,5,0),"")</f>
        <v/>
      </c>
      <c r="AE946" s="44" t="str">
        <f>IF(AF946&lt;&gt;"",VLOOKUP(AF946,NIVELES!$F$495:$G$540,2,0),"")</f>
        <v/>
      </c>
      <c r="AF946" s="27"/>
      <c r="AG946" s="27"/>
      <c r="AH946" s="28" t="str">
        <f>+IF(AG946&lt;&gt;"",VLOOKUP(AG946,NIVELES!$A$800:$B$876,2,0),"")</f>
        <v/>
      </c>
      <c r="AI946" s="27"/>
      <c r="AJ946" s="27"/>
      <c r="AK946" s="28" t="str">
        <f>IF(AJ946&lt;&gt;"",+VLOOKUP(AJ946,NIVELES!$A$890:$B$1237,2,0),"")</f>
        <v/>
      </c>
      <c r="AL946" s="29"/>
      <c r="AM946" s="29"/>
      <c r="AN946" s="29"/>
      <c r="AO946" s="29"/>
      <c r="AP946" s="29"/>
      <c r="AQ946" s="29"/>
      <c r="AR946" s="29"/>
      <c r="AS946" s="29"/>
      <c r="AT946" s="29"/>
      <c r="AU946" s="29"/>
      <c r="AV946" s="29"/>
      <c r="AW946" s="29"/>
      <c r="AX946" s="29"/>
      <c r="AY946" s="31">
        <f t="shared" si="113"/>
        <v>0</v>
      </c>
      <c r="AZ946" s="30" t="str">
        <f t="shared" si="114"/>
        <v xml:space="preserve"> </v>
      </c>
      <c r="BA946" s="35" t="str">
        <f t="shared" si="115"/>
        <v xml:space="preserve"> </v>
      </c>
      <c r="BB946" s="108"/>
      <c r="BC946" s="108"/>
      <c r="BD946" s="108"/>
      <c r="BE946" s="136" t="str">
        <f t="shared" si="116"/>
        <v/>
      </c>
      <c r="BF946" s="108"/>
      <c r="BG946" s="110"/>
      <c r="BH946" s="110"/>
      <c r="BI946" s="110"/>
      <c r="BJ946" s="137" t="str">
        <f t="shared" si="117"/>
        <v/>
      </c>
      <c r="BK946" s="110"/>
      <c r="BL946" s="108"/>
      <c r="BM946" s="108"/>
      <c r="BN946" s="108"/>
      <c r="BO946" s="135" t="str">
        <f t="shared" si="118"/>
        <v/>
      </c>
      <c r="BP946" s="108"/>
      <c r="BQ946" s="108"/>
      <c r="BR946" s="108"/>
      <c r="BS946" s="108"/>
      <c r="BT946" s="135" t="str">
        <f t="shared" si="119"/>
        <v/>
      </c>
      <c r="BU946" s="108"/>
      <c r="BV946" s="108"/>
      <c r="BW946" s="108"/>
      <c r="BX946" s="108"/>
      <c r="BY946" s="135" t="str">
        <f t="shared" si="120"/>
        <v/>
      </c>
      <c r="BZ946" s="108"/>
    </row>
    <row r="947" spans="1:78" x14ac:dyDescent="0.25">
      <c r="A947" s="27"/>
      <c r="B947" s="27"/>
      <c r="C947" s="27"/>
      <c r="D947" s="27"/>
      <c r="E947" s="28" t="str">
        <f>+IF(C947&lt;&gt;"",VLOOKUP(MID(C947,18,5),NIVELES!$A$133:$B$213,2,0),"")</f>
        <v/>
      </c>
      <c r="F947" s="88"/>
      <c r="G947" s="28" t="str">
        <f>IF(F947&lt;&gt;"",VLOOKUP(F947,NIVELES!$A$246:$C$464,3,0),"")</f>
        <v/>
      </c>
      <c r="H947" s="27"/>
      <c r="I947" s="27"/>
      <c r="J947" s="27"/>
      <c r="K947" s="107"/>
      <c r="L947" s="27"/>
      <c r="M947" s="46"/>
      <c r="N947" s="46"/>
      <c r="O947" s="46"/>
      <c r="P947" s="46"/>
      <c r="Q947" s="46"/>
      <c r="R947" s="46"/>
      <c r="S947" s="46"/>
      <c r="T947" s="46"/>
      <c r="U947" s="46"/>
      <c r="V947" s="46"/>
      <c r="W947" s="46"/>
      <c r="X947" s="46"/>
      <c r="Y947" s="41" t="str">
        <f>IF(A947&lt;&gt;"",IF(D947="DIRECCIÓN_DE_TRANSFERENCIAS","280 0031",VLOOKUP(C947,NIVELES!$A$14:$B$105,2,0)),"")</f>
        <v/>
      </c>
      <c r="Z947" s="106"/>
      <c r="AA947" s="43" t="str">
        <f>+IF(D947&lt;&gt;"",VLOOKUP(D947,NIVELES!$D$19:$H$25,2,0),"")</f>
        <v/>
      </c>
      <c r="AB947" s="28" t="str">
        <f>+IF(D947&lt;&gt;"",VLOOKUP(D947,NIVELES!$D$19:$H$25,3,0),"")</f>
        <v/>
      </c>
      <c r="AC947" s="28" t="str">
        <f>+IF(D947&lt;&gt;"",VLOOKUP(D947,NIVELES!$D$19:$H$25,4,0),"")</f>
        <v/>
      </c>
      <c r="AD947" s="28" t="str">
        <f>+IF(D947&lt;&gt;"",VLOOKUP(D947,NIVELES!$D$19:$H$25,5,0),"")</f>
        <v/>
      </c>
      <c r="AE947" s="44" t="str">
        <f>IF(AF947&lt;&gt;"",VLOOKUP(AF947,NIVELES!$F$495:$G$540,2,0),"")</f>
        <v/>
      </c>
      <c r="AF947" s="27"/>
      <c r="AG947" s="27"/>
      <c r="AH947" s="28" t="str">
        <f>+IF(AG947&lt;&gt;"",VLOOKUP(AG947,NIVELES!$A$800:$B$876,2,0),"")</f>
        <v/>
      </c>
      <c r="AI947" s="27"/>
      <c r="AJ947" s="27"/>
      <c r="AK947" s="28" t="str">
        <f>IF(AJ947&lt;&gt;"",+VLOOKUP(AJ947,NIVELES!$A$890:$B$1237,2,0),"")</f>
        <v/>
      </c>
      <c r="AL947" s="29"/>
      <c r="AM947" s="29"/>
      <c r="AN947" s="29"/>
      <c r="AO947" s="29"/>
      <c r="AP947" s="29"/>
      <c r="AQ947" s="29"/>
      <c r="AR947" s="29"/>
      <c r="AS947" s="29"/>
      <c r="AT947" s="29"/>
      <c r="AU947" s="29"/>
      <c r="AV947" s="29"/>
      <c r="AW947" s="29"/>
      <c r="AX947" s="29"/>
      <c r="AY947" s="31">
        <f t="shared" si="113"/>
        <v>0</v>
      </c>
      <c r="AZ947" s="30" t="str">
        <f t="shared" si="114"/>
        <v xml:space="preserve"> </v>
      </c>
      <c r="BA947" s="35" t="str">
        <f t="shared" si="115"/>
        <v xml:space="preserve"> </v>
      </c>
      <c r="BB947" s="108"/>
      <c r="BC947" s="108"/>
      <c r="BD947" s="108"/>
      <c r="BE947" s="136" t="str">
        <f t="shared" si="116"/>
        <v/>
      </c>
      <c r="BF947" s="108"/>
      <c r="BG947" s="110"/>
      <c r="BH947" s="110"/>
      <c r="BI947" s="110"/>
      <c r="BJ947" s="137" t="str">
        <f t="shared" si="117"/>
        <v/>
      </c>
      <c r="BK947" s="110"/>
      <c r="BL947" s="108"/>
      <c r="BM947" s="108"/>
      <c r="BN947" s="108"/>
      <c r="BO947" s="135" t="str">
        <f t="shared" si="118"/>
        <v/>
      </c>
      <c r="BP947" s="108"/>
      <c r="BQ947" s="108"/>
      <c r="BR947" s="108"/>
      <c r="BS947" s="108"/>
      <c r="BT947" s="135" t="str">
        <f t="shared" si="119"/>
        <v/>
      </c>
      <c r="BU947" s="108"/>
      <c r="BV947" s="108"/>
      <c r="BW947" s="108"/>
      <c r="BX947" s="108"/>
      <c r="BY947" s="135" t="str">
        <f t="shared" si="120"/>
        <v/>
      </c>
      <c r="BZ947" s="108"/>
    </row>
    <row r="948" spans="1:78" x14ac:dyDescent="0.25">
      <c r="A948" s="27"/>
      <c r="B948" s="27"/>
      <c r="C948" s="27"/>
      <c r="D948" s="27"/>
      <c r="E948" s="28" t="str">
        <f>+IF(C948&lt;&gt;"",VLOOKUP(MID(C948,18,5),NIVELES!$A$133:$B$213,2,0),"")</f>
        <v/>
      </c>
      <c r="F948" s="88"/>
      <c r="G948" s="28" t="str">
        <f>IF(F948&lt;&gt;"",VLOOKUP(F948,NIVELES!$A$246:$C$464,3,0),"")</f>
        <v/>
      </c>
      <c r="H948" s="27"/>
      <c r="I948" s="27"/>
      <c r="J948" s="27"/>
      <c r="K948" s="107"/>
      <c r="L948" s="27"/>
      <c r="M948" s="46"/>
      <c r="N948" s="46"/>
      <c r="O948" s="46"/>
      <c r="P948" s="46"/>
      <c r="Q948" s="46"/>
      <c r="R948" s="46"/>
      <c r="S948" s="46"/>
      <c r="T948" s="46"/>
      <c r="U948" s="46"/>
      <c r="V948" s="46"/>
      <c r="W948" s="46"/>
      <c r="X948" s="46"/>
      <c r="Y948" s="41" t="str">
        <f>IF(A948&lt;&gt;"",IF(D948="DIRECCIÓN_DE_TRANSFERENCIAS","280 0031",VLOOKUP(C948,NIVELES!$A$14:$B$105,2,0)),"")</f>
        <v/>
      </c>
      <c r="Z948" s="106"/>
      <c r="AA948" s="43" t="str">
        <f>+IF(D948&lt;&gt;"",VLOOKUP(D948,NIVELES!$D$19:$H$25,2,0),"")</f>
        <v/>
      </c>
      <c r="AB948" s="28" t="str">
        <f>+IF(D948&lt;&gt;"",VLOOKUP(D948,NIVELES!$D$19:$H$25,3,0),"")</f>
        <v/>
      </c>
      <c r="AC948" s="28" t="str">
        <f>+IF(D948&lt;&gt;"",VLOOKUP(D948,NIVELES!$D$19:$H$25,4,0),"")</f>
        <v/>
      </c>
      <c r="AD948" s="28" t="str">
        <f>+IF(D948&lt;&gt;"",VLOOKUP(D948,NIVELES!$D$19:$H$25,5,0),"")</f>
        <v/>
      </c>
      <c r="AE948" s="44" t="str">
        <f>IF(AF948&lt;&gt;"",VLOOKUP(AF948,NIVELES!$F$495:$G$540,2,0),"")</f>
        <v/>
      </c>
      <c r="AF948" s="27"/>
      <c r="AG948" s="27"/>
      <c r="AH948" s="28" t="str">
        <f>+IF(AG948&lt;&gt;"",VLOOKUP(AG948,NIVELES!$A$800:$B$876,2,0),"")</f>
        <v/>
      </c>
      <c r="AI948" s="27"/>
      <c r="AJ948" s="27"/>
      <c r="AK948" s="28" t="str">
        <f>IF(AJ948&lt;&gt;"",+VLOOKUP(AJ948,NIVELES!$A$890:$B$1237,2,0),"")</f>
        <v/>
      </c>
      <c r="AL948" s="29"/>
      <c r="AM948" s="29"/>
      <c r="AN948" s="29"/>
      <c r="AO948" s="29"/>
      <c r="AP948" s="29"/>
      <c r="AQ948" s="29"/>
      <c r="AR948" s="29"/>
      <c r="AS948" s="29"/>
      <c r="AT948" s="29"/>
      <c r="AU948" s="29"/>
      <c r="AV948" s="29"/>
      <c r="AW948" s="29"/>
      <c r="AX948" s="29"/>
      <c r="AY948" s="31">
        <f t="shared" si="113"/>
        <v>0</v>
      </c>
      <c r="AZ948" s="30" t="str">
        <f t="shared" si="114"/>
        <v xml:space="preserve"> </v>
      </c>
      <c r="BA948" s="35" t="str">
        <f t="shared" si="115"/>
        <v xml:space="preserve"> </v>
      </c>
      <c r="BB948" s="108"/>
      <c r="BC948" s="108"/>
      <c r="BD948" s="108"/>
      <c r="BE948" s="136" t="str">
        <f t="shared" si="116"/>
        <v/>
      </c>
      <c r="BF948" s="108"/>
      <c r="BG948" s="110"/>
      <c r="BH948" s="110"/>
      <c r="BI948" s="110"/>
      <c r="BJ948" s="137" t="str">
        <f t="shared" si="117"/>
        <v/>
      </c>
      <c r="BK948" s="110"/>
      <c r="BL948" s="108"/>
      <c r="BM948" s="108"/>
      <c r="BN948" s="108"/>
      <c r="BO948" s="135" t="str">
        <f t="shared" si="118"/>
        <v/>
      </c>
      <c r="BP948" s="108"/>
      <c r="BQ948" s="108"/>
      <c r="BR948" s="108"/>
      <c r="BS948" s="108"/>
      <c r="BT948" s="135" t="str">
        <f t="shared" si="119"/>
        <v/>
      </c>
      <c r="BU948" s="108"/>
      <c r="BV948" s="108"/>
      <c r="BW948" s="108"/>
      <c r="BX948" s="108"/>
      <c r="BY948" s="135" t="str">
        <f t="shared" si="120"/>
        <v/>
      </c>
      <c r="BZ948" s="108"/>
    </row>
    <row r="949" spans="1:78" x14ac:dyDescent="0.25">
      <c r="A949" s="27"/>
      <c r="B949" s="27"/>
      <c r="C949" s="27"/>
      <c r="D949" s="27"/>
      <c r="E949" s="28" t="str">
        <f>+IF(C949&lt;&gt;"",VLOOKUP(MID(C949,18,5),NIVELES!$A$133:$B$213,2,0),"")</f>
        <v/>
      </c>
      <c r="F949" s="88"/>
      <c r="G949" s="28" t="str">
        <f>IF(F949&lt;&gt;"",VLOOKUP(F949,NIVELES!$A$246:$C$464,3,0),"")</f>
        <v/>
      </c>
      <c r="H949" s="27"/>
      <c r="I949" s="27"/>
      <c r="J949" s="27"/>
      <c r="K949" s="107"/>
      <c r="L949" s="27"/>
      <c r="M949" s="46"/>
      <c r="N949" s="46"/>
      <c r="O949" s="46"/>
      <c r="P949" s="46"/>
      <c r="Q949" s="46"/>
      <c r="R949" s="46"/>
      <c r="S949" s="46"/>
      <c r="T949" s="46"/>
      <c r="U949" s="46"/>
      <c r="V949" s="46"/>
      <c r="W949" s="46"/>
      <c r="X949" s="46"/>
      <c r="Y949" s="41" t="str">
        <f>IF(A949&lt;&gt;"",IF(D949="DIRECCIÓN_DE_TRANSFERENCIAS","280 0031",VLOOKUP(C949,NIVELES!$A$14:$B$105,2,0)),"")</f>
        <v/>
      </c>
      <c r="Z949" s="106"/>
      <c r="AA949" s="43" t="str">
        <f>+IF(D949&lt;&gt;"",VLOOKUP(D949,NIVELES!$D$19:$H$25,2,0),"")</f>
        <v/>
      </c>
      <c r="AB949" s="28" t="str">
        <f>+IF(D949&lt;&gt;"",VLOOKUP(D949,NIVELES!$D$19:$H$25,3,0),"")</f>
        <v/>
      </c>
      <c r="AC949" s="28" t="str">
        <f>+IF(D949&lt;&gt;"",VLOOKUP(D949,NIVELES!$D$19:$H$25,4,0),"")</f>
        <v/>
      </c>
      <c r="AD949" s="28" t="str">
        <f>+IF(D949&lt;&gt;"",VLOOKUP(D949,NIVELES!$D$19:$H$25,5,0),"")</f>
        <v/>
      </c>
      <c r="AE949" s="44" t="str">
        <f>IF(AF949&lt;&gt;"",VLOOKUP(AF949,NIVELES!$F$495:$G$540,2,0),"")</f>
        <v/>
      </c>
      <c r="AF949" s="27"/>
      <c r="AG949" s="27"/>
      <c r="AH949" s="28" t="str">
        <f>+IF(AG949&lt;&gt;"",VLOOKUP(AG949,NIVELES!$A$800:$B$876,2,0),"")</f>
        <v/>
      </c>
      <c r="AI949" s="27"/>
      <c r="AJ949" s="27"/>
      <c r="AK949" s="28" t="str">
        <f>IF(AJ949&lt;&gt;"",+VLOOKUP(AJ949,NIVELES!$A$890:$B$1237,2,0),"")</f>
        <v/>
      </c>
      <c r="AL949" s="29"/>
      <c r="AM949" s="29"/>
      <c r="AN949" s="29"/>
      <c r="AO949" s="29"/>
      <c r="AP949" s="29"/>
      <c r="AQ949" s="29"/>
      <c r="AR949" s="29"/>
      <c r="AS949" s="29"/>
      <c r="AT949" s="29"/>
      <c r="AU949" s="29"/>
      <c r="AV949" s="29"/>
      <c r="AW949" s="29"/>
      <c r="AX949" s="29"/>
      <c r="AY949" s="31">
        <f t="shared" si="113"/>
        <v>0</v>
      </c>
      <c r="AZ949" s="30" t="str">
        <f t="shared" si="114"/>
        <v xml:space="preserve"> </v>
      </c>
      <c r="BA949" s="35" t="str">
        <f t="shared" si="115"/>
        <v xml:space="preserve"> </v>
      </c>
      <c r="BB949" s="108"/>
      <c r="BC949" s="108"/>
      <c r="BD949" s="108"/>
      <c r="BE949" s="136" t="str">
        <f t="shared" si="116"/>
        <v/>
      </c>
      <c r="BF949" s="108"/>
      <c r="BG949" s="110"/>
      <c r="BH949" s="110"/>
      <c r="BI949" s="110"/>
      <c r="BJ949" s="137" t="str">
        <f t="shared" si="117"/>
        <v/>
      </c>
      <c r="BK949" s="110"/>
      <c r="BL949" s="108"/>
      <c r="BM949" s="108"/>
      <c r="BN949" s="108"/>
      <c r="BO949" s="135" t="str">
        <f t="shared" si="118"/>
        <v/>
      </c>
      <c r="BP949" s="108"/>
      <c r="BQ949" s="108"/>
      <c r="BR949" s="108"/>
      <c r="BS949" s="108"/>
      <c r="BT949" s="135" t="str">
        <f t="shared" si="119"/>
        <v/>
      </c>
      <c r="BU949" s="108"/>
      <c r="BV949" s="108"/>
      <c r="BW949" s="108"/>
      <c r="BX949" s="108"/>
      <c r="BY949" s="135" t="str">
        <f t="shared" si="120"/>
        <v/>
      </c>
      <c r="BZ949" s="108"/>
    </row>
    <row r="950" spans="1:78" x14ac:dyDescent="0.25">
      <c r="A950" s="27"/>
      <c r="B950" s="27"/>
      <c r="C950" s="27"/>
      <c r="D950" s="27"/>
      <c r="E950" s="28" t="str">
        <f>+IF(C950&lt;&gt;"",VLOOKUP(MID(C950,18,5),NIVELES!$A$133:$B$213,2,0),"")</f>
        <v/>
      </c>
      <c r="F950" s="88"/>
      <c r="G950" s="28" t="str">
        <f>IF(F950&lt;&gt;"",VLOOKUP(F950,NIVELES!$A$246:$C$464,3,0),"")</f>
        <v/>
      </c>
      <c r="H950" s="27"/>
      <c r="I950" s="27"/>
      <c r="J950" s="27"/>
      <c r="K950" s="107"/>
      <c r="L950" s="27"/>
      <c r="M950" s="46"/>
      <c r="N950" s="46"/>
      <c r="O950" s="46"/>
      <c r="P950" s="46"/>
      <c r="Q950" s="46"/>
      <c r="R950" s="46"/>
      <c r="S950" s="46"/>
      <c r="T950" s="46"/>
      <c r="U950" s="46"/>
      <c r="V950" s="46"/>
      <c r="W950" s="46"/>
      <c r="X950" s="46"/>
      <c r="Y950" s="41" t="str">
        <f>IF(A950&lt;&gt;"",IF(D950="DIRECCIÓN_DE_TRANSFERENCIAS","280 0031",VLOOKUP(C950,NIVELES!$A$14:$B$105,2,0)),"")</f>
        <v/>
      </c>
      <c r="Z950" s="106"/>
      <c r="AA950" s="43" t="str">
        <f>+IF(D950&lt;&gt;"",VLOOKUP(D950,NIVELES!$D$19:$H$25,2,0),"")</f>
        <v/>
      </c>
      <c r="AB950" s="28" t="str">
        <f>+IF(D950&lt;&gt;"",VLOOKUP(D950,NIVELES!$D$19:$H$25,3,0),"")</f>
        <v/>
      </c>
      <c r="AC950" s="28" t="str">
        <f>+IF(D950&lt;&gt;"",VLOOKUP(D950,NIVELES!$D$19:$H$25,4,0),"")</f>
        <v/>
      </c>
      <c r="AD950" s="28" t="str">
        <f>+IF(D950&lt;&gt;"",VLOOKUP(D950,NIVELES!$D$19:$H$25,5,0),"")</f>
        <v/>
      </c>
      <c r="AE950" s="44" t="str">
        <f>IF(AF950&lt;&gt;"",VLOOKUP(AF950,NIVELES!$F$495:$G$540,2,0),"")</f>
        <v/>
      </c>
      <c r="AF950" s="27"/>
      <c r="AG950" s="27"/>
      <c r="AH950" s="28" t="str">
        <f>+IF(AG950&lt;&gt;"",VLOOKUP(AG950,NIVELES!$A$800:$B$876,2,0),"")</f>
        <v/>
      </c>
      <c r="AI950" s="27"/>
      <c r="AJ950" s="27"/>
      <c r="AK950" s="28" t="str">
        <f>IF(AJ950&lt;&gt;"",+VLOOKUP(AJ950,NIVELES!$A$890:$B$1237,2,0),"")</f>
        <v/>
      </c>
      <c r="AL950" s="29"/>
      <c r="AM950" s="29"/>
      <c r="AN950" s="29"/>
      <c r="AO950" s="29"/>
      <c r="AP950" s="29"/>
      <c r="AQ950" s="29"/>
      <c r="AR950" s="29"/>
      <c r="AS950" s="29"/>
      <c r="AT950" s="29"/>
      <c r="AU950" s="29"/>
      <c r="AV950" s="29"/>
      <c r="AW950" s="29"/>
      <c r="AX950" s="29"/>
      <c r="AY950" s="31">
        <f t="shared" si="113"/>
        <v>0</v>
      </c>
      <c r="AZ950" s="30" t="str">
        <f t="shared" si="114"/>
        <v xml:space="preserve"> </v>
      </c>
      <c r="BA950" s="35" t="str">
        <f t="shared" si="115"/>
        <v xml:space="preserve"> </v>
      </c>
      <c r="BB950" s="108"/>
      <c r="BC950" s="108"/>
      <c r="BD950" s="108"/>
      <c r="BE950" s="136" t="str">
        <f t="shared" si="116"/>
        <v/>
      </c>
      <c r="BF950" s="108"/>
      <c r="BG950" s="110"/>
      <c r="BH950" s="110"/>
      <c r="BI950" s="110"/>
      <c r="BJ950" s="137" t="str">
        <f t="shared" si="117"/>
        <v/>
      </c>
      <c r="BK950" s="110"/>
      <c r="BL950" s="108"/>
      <c r="BM950" s="108"/>
      <c r="BN950" s="108"/>
      <c r="BO950" s="135" t="str">
        <f t="shared" si="118"/>
        <v/>
      </c>
      <c r="BP950" s="108"/>
      <c r="BQ950" s="108"/>
      <c r="BR950" s="108"/>
      <c r="BS950" s="108"/>
      <c r="BT950" s="135" t="str">
        <f t="shared" si="119"/>
        <v/>
      </c>
      <c r="BU950" s="108"/>
      <c r="BV950" s="108"/>
      <c r="BW950" s="108"/>
      <c r="BX950" s="108"/>
      <c r="BY950" s="135" t="str">
        <f t="shared" si="120"/>
        <v/>
      </c>
      <c r="BZ950" s="108"/>
    </row>
    <row r="951" spans="1:78" x14ac:dyDescent="0.25">
      <c r="A951" s="27"/>
      <c r="B951" s="27"/>
      <c r="C951" s="27"/>
      <c r="D951" s="27"/>
      <c r="E951" s="28" t="str">
        <f>+IF(C951&lt;&gt;"",VLOOKUP(MID(C951,18,5),NIVELES!$A$133:$B$213,2,0),"")</f>
        <v/>
      </c>
      <c r="F951" s="88"/>
      <c r="G951" s="28" t="str">
        <f>IF(F951&lt;&gt;"",VLOOKUP(F951,NIVELES!$A$246:$C$464,3,0),"")</f>
        <v/>
      </c>
      <c r="H951" s="27"/>
      <c r="I951" s="27"/>
      <c r="J951" s="27"/>
      <c r="K951" s="107"/>
      <c r="L951" s="27"/>
      <c r="M951" s="46"/>
      <c r="N951" s="46"/>
      <c r="O951" s="46"/>
      <c r="P951" s="46"/>
      <c r="Q951" s="46"/>
      <c r="R951" s="46"/>
      <c r="S951" s="46"/>
      <c r="T951" s="46"/>
      <c r="U951" s="46"/>
      <c r="V951" s="46"/>
      <c r="W951" s="46"/>
      <c r="X951" s="46"/>
      <c r="Y951" s="41" t="str">
        <f>IF(A951&lt;&gt;"",IF(D951="DIRECCIÓN_DE_TRANSFERENCIAS","280 0031",VLOOKUP(C951,NIVELES!$A$14:$B$105,2,0)),"")</f>
        <v/>
      </c>
      <c r="Z951" s="106"/>
      <c r="AA951" s="43" t="str">
        <f>+IF(D951&lt;&gt;"",VLOOKUP(D951,NIVELES!$D$19:$H$25,2,0),"")</f>
        <v/>
      </c>
      <c r="AB951" s="28" t="str">
        <f>+IF(D951&lt;&gt;"",VLOOKUP(D951,NIVELES!$D$19:$H$25,3,0),"")</f>
        <v/>
      </c>
      <c r="AC951" s="28" t="str">
        <f>+IF(D951&lt;&gt;"",VLOOKUP(D951,NIVELES!$D$19:$H$25,4,0),"")</f>
        <v/>
      </c>
      <c r="AD951" s="28" t="str">
        <f>+IF(D951&lt;&gt;"",VLOOKUP(D951,NIVELES!$D$19:$H$25,5,0),"")</f>
        <v/>
      </c>
      <c r="AE951" s="44" t="str">
        <f>IF(AF951&lt;&gt;"",VLOOKUP(AF951,NIVELES!$F$495:$G$540,2,0),"")</f>
        <v/>
      </c>
      <c r="AF951" s="27"/>
      <c r="AG951" s="27"/>
      <c r="AH951" s="28" t="str">
        <f>+IF(AG951&lt;&gt;"",VLOOKUP(AG951,NIVELES!$A$800:$B$876,2,0),"")</f>
        <v/>
      </c>
      <c r="AI951" s="27"/>
      <c r="AJ951" s="27"/>
      <c r="AK951" s="28" t="str">
        <f>IF(AJ951&lt;&gt;"",+VLOOKUP(AJ951,NIVELES!$A$890:$B$1237,2,0),"")</f>
        <v/>
      </c>
      <c r="AL951" s="29"/>
      <c r="AM951" s="29"/>
      <c r="AN951" s="29"/>
      <c r="AO951" s="29"/>
      <c r="AP951" s="29"/>
      <c r="AQ951" s="29"/>
      <c r="AR951" s="29"/>
      <c r="AS951" s="29"/>
      <c r="AT951" s="29"/>
      <c r="AU951" s="29"/>
      <c r="AV951" s="29"/>
      <c r="AW951" s="29"/>
      <c r="AX951" s="29"/>
      <c r="AY951" s="31">
        <f t="shared" si="113"/>
        <v>0</v>
      </c>
      <c r="AZ951" s="30" t="str">
        <f t="shared" si="114"/>
        <v xml:space="preserve"> </v>
      </c>
      <c r="BA951" s="35" t="str">
        <f t="shared" si="115"/>
        <v xml:space="preserve"> </v>
      </c>
      <c r="BB951" s="108"/>
      <c r="BC951" s="108"/>
      <c r="BD951" s="108"/>
      <c r="BE951" s="136" t="str">
        <f t="shared" si="116"/>
        <v/>
      </c>
      <c r="BF951" s="108"/>
      <c r="BG951" s="110"/>
      <c r="BH951" s="110"/>
      <c r="BI951" s="110"/>
      <c r="BJ951" s="137" t="str">
        <f t="shared" si="117"/>
        <v/>
      </c>
      <c r="BK951" s="110"/>
      <c r="BL951" s="108"/>
      <c r="BM951" s="108"/>
      <c r="BN951" s="108"/>
      <c r="BO951" s="135" t="str">
        <f t="shared" si="118"/>
        <v/>
      </c>
      <c r="BP951" s="108"/>
      <c r="BQ951" s="108"/>
      <c r="BR951" s="108"/>
      <c r="BS951" s="108"/>
      <c r="BT951" s="135" t="str">
        <f t="shared" si="119"/>
        <v/>
      </c>
      <c r="BU951" s="108"/>
      <c r="BV951" s="108"/>
      <c r="BW951" s="108"/>
      <c r="BX951" s="108"/>
      <c r="BY951" s="135" t="str">
        <f t="shared" si="120"/>
        <v/>
      </c>
      <c r="BZ951" s="108"/>
    </row>
    <row r="952" spans="1:78" x14ac:dyDescent="0.25">
      <c r="A952" s="27"/>
      <c r="B952" s="27"/>
      <c r="C952" s="27"/>
      <c r="D952" s="27"/>
      <c r="E952" s="28" t="str">
        <f>+IF(C952&lt;&gt;"",VLOOKUP(MID(C952,18,5),NIVELES!$A$133:$B$213,2,0),"")</f>
        <v/>
      </c>
      <c r="F952" s="88"/>
      <c r="G952" s="28" t="str">
        <f>IF(F952&lt;&gt;"",VLOOKUP(F952,NIVELES!$A$246:$C$464,3,0),"")</f>
        <v/>
      </c>
      <c r="H952" s="27"/>
      <c r="I952" s="27"/>
      <c r="J952" s="27"/>
      <c r="K952" s="107"/>
      <c r="L952" s="27"/>
      <c r="M952" s="46"/>
      <c r="N952" s="46"/>
      <c r="O952" s="46"/>
      <c r="P952" s="46"/>
      <c r="Q952" s="46"/>
      <c r="R952" s="46"/>
      <c r="S952" s="46"/>
      <c r="T952" s="46"/>
      <c r="U952" s="46"/>
      <c r="V952" s="46"/>
      <c r="W952" s="46"/>
      <c r="X952" s="46"/>
      <c r="Y952" s="41" t="str">
        <f>IF(A952&lt;&gt;"",IF(D952="DIRECCIÓN_DE_TRANSFERENCIAS","280 0031",VLOOKUP(C952,NIVELES!$A$14:$B$105,2,0)),"")</f>
        <v/>
      </c>
      <c r="Z952" s="106"/>
      <c r="AA952" s="43" t="str">
        <f>+IF(D952&lt;&gt;"",VLOOKUP(D952,NIVELES!$D$19:$H$25,2,0),"")</f>
        <v/>
      </c>
      <c r="AB952" s="28" t="str">
        <f>+IF(D952&lt;&gt;"",VLOOKUP(D952,NIVELES!$D$19:$H$25,3,0),"")</f>
        <v/>
      </c>
      <c r="AC952" s="28" t="str">
        <f>+IF(D952&lt;&gt;"",VLOOKUP(D952,NIVELES!$D$19:$H$25,4,0),"")</f>
        <v/>
      </c>
      <c r="AD952" s="28" t="str">
        <f>+IF(D952&lt;&gt;"",VLOOKUP(D952,NIVELES!$D$19:$H$25,5,0),"")</f>
        <v/>
      </c>
      <c r="AE952" s="44" t="str">
        <f>IF(AF952&lt;&gt;"",VLOOKUP(AF952,NIVELES!$F$495:$G$540,2,0),"")</f>
        <v/>
      </c>
      <c r="AF952" s="27"/>
      <c r="AG952" s="27"/>
      <c r="AH952" s="28" t="str">
        <f>+IF(AG952&lt;&gt;"",VLOOKUP(AG952,NIVELES!$A$800:$B$876,2,0),"")</f>
        <v/>
      </c>
      <c r="AI952" s="27"/>
      <c r="AJ952" s="27"/>
      <c r="AK952" s="28" t="str">
        <f>IF(AJ952&lt;&gt;"",+VLOOKUP(AJ952,NIVELES!$A$890:$B$1237,2,0),"")</f>
        <v/>
      </c>
      <c r="AL952" s="29"/>
      <c r="AM952" s="29"/>
      <c r="AN952" s="29"/>
      <c r="AO952" s="29"/>
      <c r="AP952" s="29"/>
      <c r="AQ952" s="29"/>
      <c r="AR952" s="29"/>
      <c r="AS952" s="29"/>
      <c r="AT952" s="29"/>
      <c r="AU952" s="29"/>
      <c r="AV952" s="29"/>
      <c r="AW952" s="29"/>
      <c r="AX952" s="29"/>
      <c r="AY952" s="31">
        <f t="shared" si="113"/>
        <v>0</v>
      </c>
      <c r="AZ952" s="30" t="str">
        <f t="shared" si="114"/>
        <v xml:space="preserve"> </v>
      </c>
      <c r="BA952" s="35" t="str">
        <f t="shared" si="115"/>
        <v xml:space="preserve"> </v>
      </c>
      <c r="BB952" s="108"/>
      <c r="BC952" s="108"/>
      <c r="BD952" s="108"/>
      <c r="BE952" s="136" t="str">
        <f t="shared" si="116"/>
        <v/>
      </c>
      <c r="BF952" s="108"/>
      <c r="BG952" s="110"/>
      <c r="BH952" s="110"/>
      <c r="BI952" s="110"/>
      <c r="BJ952" s="137" t="str">
        <f t="shared" si="117"/>
        <v/>
      </c>
      <c r="BK952" s="110"/>
      <c r="BL952" s="108"/>
      <c r="BM952" s="108"/>
      <c r="BN952" s="108"/>
      <c r="BO952" s="135" t="str">
        <f t="shared" si="118"/>
        <v/>
      </c>
      <c r="BP952" s="108"/>
      <c r="BQ952" s="108"/>
      <c r="BR952" s="108"/>
      <c r="BS952" s="108"/>
      <c r="BT952" s="135" t="str">
        <f t="shared" si="119"/>
        <v/>
      </c>
      <c r="BU952" s="108"/>
      <c r="BV952" s="108"/>
      <c r="BW952" s="108"/>
      <c r="BX952" s="108"/>
      <c r="BY952" s="135" t="str">
        <f t="shared" si="120"/>
        <v/>
      </c>
      <c r="BZ952" s="108"/>
    </row>
    <row r="953" spans="1:78" x14ac:dyDescent="0.25">
      <c r="A953" s="27"/>
      <c r="B953" s="27"/>
      <c r="C953" s="27"/>
      <c r="D953" s="27"/>
      <c r="E953" s="28" t="str">
        <f>+IF(C953&lt;&gt;"",VLOOKUP(MID(C953,18,5),NIVELES!$A$133:$B$213,2,0),"")</f>
        <v/>
      </c>
      <c r="F953" s="88"/>
      <c r="G953" s="28" t="str">
        <f>IF(F953&lt;&gt;"",VLOOKUP(F953,NIVELES!$A$246:$C$464,3,0),"")</f>
        <v/>
      </c>
      <c r="H953" s="27"/>
      <c r="I953" s="27"/>
      <c r="J953" s="27"/>
      <c r="K953" s="107"/>
      <c r="L953" s="27"/>
      <c r="M953" s="46"/>
      <c r="N953" s="46"/>
      <c r="O953" s="46"/>
      <c r="P953" s="46"/>
      <c r="Q953" s="46"/>
      <c r="R953" s="46"/>
      <c r="S953" s="46"/>
      <c r="T953" s="46"/>
      <c r="U953" s="46"/>
      <c r="V953" s="46"/>
      <c r="W953" s="46"/>
      <c r="X953" s="46"/>
      <c r="Y953" s="41" t="str">
        <f>IF(A953&lt;&gt;"",IF(D953="DIRECCIÓN_DE_TRANSFERENCIAS","280 0031",VLOOKUP(C953,NIVELES!$A$14:$B$105,2,0)),"")</f>
        <v/>
      </c>
      <c r="Z953" s="106"/>
      <c r="AA953" s="43" t="str">
        <f>+IF(D953&lt;&gt;"",VLOOKUP(D953,NIVELES!$D$19:$H$25,2,0),"")</f>
        <v/>
      </c>
      <c r="AB953" s="28" t="str">
        <f>+IF(D953&lt;&gt;"",VLOOKUP(D953,NIVELES!$D$19:$H$25,3,0),"")</f>
        <v/>
      </c>
      <c r="AC953" s="28" t="str">
        <f>+IF(D953&lt;&gt;"",VLOOKUP(D953,NIVELES!$D$19:$H$25,4,0),"")</f>
        <v/>
      </c>
      <c r="AD953" s="28" t="str">
        <f>+IF(D953&lt;&gt;"",VLOOKUP(D953,NIVELES!$D$19:$H$25,5,0),"")</f>
        <v/>
      </c>
      <c r="AE953" s="44" t="str">
        <f>IF(AF953&lt;&gt;"",VLOOKUP(AF953,NIVELES!$F$495:$G$540,2,0),"")</f>
        <v/>
      </c>
      <c r="AF953" s="27"/>
      <c r="AG953" s="27"/>
      <c r="AH953" s="28" t="str">
        <f>+IF(AG953&lt;&gt;"",VLOOKUP(AG953,NIVELES!$A$800:$B$876,2,0),"")</f>
        <v/>
      </c>
      <c r="AI953" s="27"/>
      <c r="AJ953" s="27"/>
      <c r="AK953" s="28" t="str">
        <f>IF(AJ953&lt;&gt;"",+VLOOKUP(AJ953,NIVELES!$A$890:$B$1237,2,0),"")</f>
        <v/>
      </c>
      <c r="AL953" s="29"/>
      <c r="AM953" s="29"/>
      <c r="AN953" s="29"/>
      <c r="AO953" s="29"/>
      <c r="AP953" s="29"/>
      <c r="AQ953" s="29"/>
      <c r="AR953" s="29"/>
      <c r="AS953" s="29"/>
      <c r="AT953" s="29"/>
      <c r="AU953" s="29"/>
      <c r="AV953" s="29"/>
      <c r="AW953" s="29"/>
      <c r="AX953" s="29"/>
      <c r="AY953" s="31">
        <f t="shared" si="113"/>
        <v>0</v>
      </c>
      <c r="AZ953" s="30" t="str">
        <f t="shared" si="114"/>
        <v xml:space="preserve"> </v>
      </c>
      <c r="BA953" s="35" t="str">
        <f t="shared" si="115"/>
        <v xml:space="preserve"> </v>
      </c>
      <c r="BB953" s="108"/>
      <c r="BC953" s="108"/>
      <c r="BD953" s="108"/>
      <c r="BE953" s="136" t="str">
        <f t="shared" si="116"/>
        <v/>
      </c>
      <c r="BF953" s="108"/>
      <c r="BG953" s="110"/>
      <c r="BH953" s="110"/>
      <c r="BI953" s="110"/>
      <c r="BJ953" s="137" t="str">
        <f t="shared" si="117"/>
        <v/>
      </c>
      <c r="BK953" s="110"/>
      <c r="BL953" s="108"/>
      <c r="BM953" s="108"/>
      <c r="BN953" s="108"/>
      <c r="BO953" s="135" t="str">
        <f t="shared" si="118"/>
        <v/>
      </c>
      <c r="BP953" s="108"/>
      <c r="BQ953" s="108"/>
      <c r="BR953" s="108"/>
      <c r="BS953" s="108"/>
      <c r="BT953" s="135" t="str">
        <f t="shared" si="119"/>
        <v/>
      </c>
      <c r="BU953" s="108"/>
      <c r="BV953" s="108"/>
      <c r="BW953" s="108"/>
      <c r="BX953" s="108"/>
      <c r="BY953" s="135" t="str">
        <f t="shared" si="120"/>
        <v/>
      </c>
      <c r="BZ953" s="108"/>
    </row>
    <row r="954" spans="1:78" x14ac:dyDescent="0.25">
      <c r="A954" s="27"/>
      <c r="B954" s="27"/>
      <c r="C954" s="27"/>
      <c r="D954" s="27"/>
      <c r="E954" s="28" t="str">
        <f>+IF(C954&lt;&gt;"",VLOOKUP(MID(C954,18,5),NIVELES!$A$133:$B$213,2,0),"")</f>
        <v/>
      </c>
      <c r="F954" s="88"/>
      <c r="G954" s="28" t="str">
        <f>IF(F954&lt;&gt;"",VLOOKUP(F954,NIVELES!$A$246:$C$464,3,0),"")</f>
        <v/>
      </c>
      <c r="H954" s="27"/>
      <c r="I954" s="27"/>
      <c r="J954" s="27"/>
      <c r="K954" s="107"/>
      <c r="L954" s="27"/>
      <c r="M954" s="46"/>
      <c r="N954" s="46"/>
      <c r="O954" s="46"/>
      <c r="P954" s="46"/>
      <c r="Q954" s="46"/>
      <c r="R954" s="46"/>
      <c r="S954" s="46"/>
      <c r="T954" s="46"/>
      <c r="U954" s="46"/>
      <c r="V954" s="46"/>
      <c r="W954" s="46"/>
      <c r="X954" s="46"/>
      <c r="Y954" s="41" t="str">
        <f>IF(A954&lt;&gt;"",IF(D954="DIRECCIÓN_DE_TRANSFERENCIAS","280 0031",VLOOKUP(C954,NIVELES!$A$14:$B$105,2,0)),"")</f>
        <v/>
      </c>
      <c r="Z954" s="106"/>
      <c r="AA954" s="43" t="str">
        <f>+IF(D954&lt;&gt;"",VLOOKUP(D954,NIVELES!$D$19:$H$25,2,0),"")</f>
        <v/>
      </c>
      <c r="AB954" s="28" t="str">
        <f>+IF(D954&lt;&gt;"",VLOOKUP(D954,NIVELES!$D$19:$H$25,3,0),"")</f>
        <v/>
      </c>
      <c r="AC954" s="28" t="str">
        <f>+IF(D954&lt;&gt;"",VLOOKUP(D954,NIVELES!$D$19:$H$25,4,0),"")</f>
        <v/>
      </c>
      <c r="AD954" s="28" t="str">
        <f>+IF(D954&lt;&gt;"",VLOOKUP(D954,NIVELES!$D$19:$H$25,5,0),"")</f>
        <v/>
      </c>
      <c r="AE954" s="44" t="str">
        <f>IF(AF954&lt;&gt;"",VLOOKUP(AF954,NIVELES!$F$495:$G$540,2,0),"")</f>
        <v/>
      </c>
      <c r="AF954" s="27"/>
      <c r="AG954" s="27"/>
      <c r="AH954" s="28" t="str">
        <f>+IF(AG954&lt;&gt;"",VLOOKUP(AG954,NIVELES!$A$800:$B$876,2,0),"")</f>
        <v/>
      </c>
      <c r="AI954" s="27"/>
      <c r="AJ954" s="27"/>
      <c r="AK954" s="28" t="str">
        <f>IF(AJ954&lt;&gt;"",+VLOOKUP(AJ954,NIVELES!$A$890:$B$1237,2,0),"")</f>
        <v/>
      </c>
      <c r="AL954" s="29"/>
      <c r="AM954" s="29"/>
      <c r="AN954" s="29"/>
      <c r="AO954" s="29"/>
      <c r="AP954" s="29"/>
      <c r="AQ954" s="29"/>
      <c r="AR954" s="29"/>
      <c r="AS954" s="29"/>
      <c r="AT954" s="29"/>
      <c r="AU954" s="29"/>
      <c r="AV954" s="29"/>
      <c r="AW954" s="29"/>
      <c r="AX954" s="29"/>
      <c r="AY954" s="31">
        <f t="shared" si="113"/>
        <v>0</v>
      </c>
      <c r="AZ954" s="30" t="str">
        <f t="shared" si="114"/>
        <v xml:space="preserve"> </v>
      </c>
      <c r="BA954" s="35" t="str">
        <f t="shared" si="115"/>
        <v xml:space="preserve"> </v>
      </c>
      <c r="BB954" s="108"/>
      <c r="BC954" s="108"/>
      <c r="BD954" s="108"/>
      <c r="BE954" s="136" t="str">
        <f t="shared" si="116"/>
        <v/>
      </c>
      <c r="BF954" s="108"/>
      <c r="BG954" s="110"/>
      <c r="BH954" s="110"/>
      <c r="BI954" s="110"/>
      <c r="BJ954" s="137" t="str">
        <f t="shared" si="117"/>
        <v/>
      </c>
      <c r="BK954" s="110"/>
      <c r="BL954" s="108"/>
      <c r="BM954" s="108"/>
      <c r="BN954" s="108"/>
      <c r="BO954" s="135" t="str">
        <f t="shared" si="118"/>
        <v/>
      </c>
      <c r="BP954" s="108"/>
      <c r="BQ954" s="108"/>
      <c r="BR954" s="108"/>
      <c r="BS954" s="108"/>
      <c r="BT954" s="135" t="str">
        <f t="shared" si="119"/>
        <v/>
      </c>
      <c r="BU954" s="108"/>
      <c r="BV954" s="108"/>
      <c r="BW954" s="108"/>
      <c r="BX954" s="108"/>
      <c r="BY954" s="135" t="str">
        <f t="shared" si="120"/>
        <v/>
      </c>
      <c r="BZ954" s="108"/>
    </row>
    <row r="955" spans="1:78" x14ac:dyDescent="0.25">
      <c r="A955" s="27"/>
      <c r="B955" s="27"/>
      <c r="C955" s="27"/>
      <c r="D955" s="27"/>
      <c r="E955" s="28" t="str">
        <f>+IF(C955&lt;&gt;"",VLOOKUP(MID(C955,18,5),NIVELES!$A$133:$B$213,2,0),"")</f>
        <v/>
      </c>
      <c r="F955" s="88"/>
      <c r="G955" s="28" t="str">
        <f>IF(F955&lt;&gt;"",VLOOKUP(F955,NIVELES!$A$246:$C$464,3,0),"")</f>
        <v/>
      </c>
      <c r="H955" s="27"/>
      <c r="I955" s="27"/>
      <c r="J955" s="27"/>
      <c r="K955" s="107"/>
      <c r="L955" s="27"/>
      <c r="M955" s="46"/>
      <c r="N955" s="46"/>
      <c r="O955" s="46"/>
      <c r="P955" s="46"/>
      <c r="Q955" s="46"/>
      <c r="R955" s="46"/>
      <c r="S955" s="46"/>
      <c r="T955" s="46"/>
      <c r="U955" s="46"/>
      <c r="V955" s="46"/>
      <c r="W955" s="46"/>
      <c r="X955" s="46"/>
      <c r="Y955" s="41" t="str">
        <f>IF(A955&lt;&gt;"",IF(D955="DIRECCIÓN_DE_TRANSFERENCIAS","280 0031",VLOOKUP(C955,NIVELES!$A$14:$B$105,2,0)),"")</f>
        <v/>
      </c>
      <c r="Z955" s="106"/>
      <c r="AA955" s="43" t="str">
        <f>+IF(D955&lt;&gt;"",VLOOKUP(D955,NIVELES!$D$19:$H$25,2,0),"")</f>
        <v/>
      </c>
      <c r="AB955" s="28" t="str">
        <f>+IF(D955&lt;&gt;"",VLOOKUP(D955,NIVELES!$D$19:$H$25,3,0),"")</f>
        <v/>
      </c>
      <c r="AC955" s="28" t="str">
        <f>+IF(D955&lt;&gt;"",VLOOKUP(D955,NIVELES!$D$19:$H$25,4,0),"")</f>
        <v/>
      </c>
      <c r="AD955" s="28" t="str">
        <f>+IF(D955&lt;&gt;"",VLOOKUP(D955,NIVELES!$D$19:$H$25,5,0),"")</f>
        <v/>
      </c>
      <c r="AE955" s="44" t="str">
        <f>IF(AF955&lt;&gt;"",VLOOKUP(AF955,NIVELES!$F$495:$G$540,2,0),"")</f>
        <v/>
      </c>
      <c r="AF955" s="27"/>
      <c r="AG955" s="27"/>
      <c r="AH955" s="28" t="str">
        <f>+IF(AG955&lt;&gt;"",VLOOKUP(AG955,NIVELES!$A$800:$B$876,2,0),"")</f>
        <v/>
      </c>
      <c r="AI955" s="27"/>
      <c r="AJ955" s="27"/>
      <c r="AK955" s="28" t="str">
        <f>IF(AJ955&lt;&gt;"",+VLOOKUP(AJ955,NIVELES!$A$890:$B$1237,2,0),"")</f>
        <v/>
      </c>
      <c r="AL955" s="29"/>
      <c r="AM955" s="29"/>
      <c r="AN955" s="29"/>
      <c r="AO955" s="29"/>
      <c r="AP955" s="29"/>
      <c r="AQ955" s="29"/>
      <c r="AR955" s="29"/>
      <c r="AS955" s="29"/>
      <c r="AT955" s="29"/>
      <c r="AU955" s="29"/>
      <c r="AV955" s="29"/>
      <c r="AW955" s="29"/>
      <c r="AX955" s="29"/>
      <c r="AY955" s="31">
        <f t="shared" si="113"/>
        <v>0</v>
      </c>
      <c r="AZ955" s="30" t="str">
        <f t="shared" si="114"/>
        <v xml:space="preserve"> </v>
      </c>
      <c r="BA955" s="35" t="str">
        <f t="shared" si="115"/>
        <v xml:space="preserve"> </v>
      </c>
      <c r="BB955" s="108"/>
      <c r="BC955" s="108"/>
      <c r="BD955" s="108"/>
      <c r="BE955" s="136" t="str">
        <f t="shared" si="116"/>
        <v/>
      </c>
      <c r="BF955" s="108"/>
      <c r="BG955" s="110"/>
      <c r="BH955" s="110"/>
      <c r="BI955" s="110"/>
      <c r="BJ955" s="137" t="str">
        <f t="shared" si="117"/>
        <v/>
      </c>
      <c r="BK955" s="110"/>
      <c r="BL955" s="108"/>
      <c r="BM955" s="108"/>
      <c r="BN955" s="108"/>
      <c r="BO955" s="135" t="str">
        <f t="shared" si="118"/>
        <v/>
      </c>
      <c r="BP955" s="108"/>
      <c r="BQ955" s="108"/>
      <c r="BR955" s="108"/>
      <c r="BS955" s="108"/>
      <c r="BT955" s="135" t="str">
        <f t="shared" si="119"/>
        <v/>
      </c>
      <c r="BU955" s="108"/>
      <c r="BV955" s="108"/>
      <c r="BW955" s="108"/>
      <c r="BX955" s="108"/>
      <c r="BY955" s="135" t="str">
        <f t="shared" si="120"/>
        <v/>
      </c>
      <c r="BZ955" s="108"/>
    </row>
    <row r="956" spans="1:78" x14ac:dyDescent="0.25">
      <c r="A956" s="27"/>
      <c r="B956" s="27"/>
      <c r="C956" s="27"/>
      <c r="D956" s="27"/>
      <c r="E956" s="28" t="str">
        <f>+IF(C956&lt;&gt;"",VLOOKUP(MID(C956,18,5),NIVELES!$A$133:$B$213,2,0),"")</f>
        <v/>
      </c>
      <c r="F956" s="88"/>
      <c r="G956" s="28" t="str">
        <f>IF(F956&lt;&gt;"",VLOOKUP(F956,NIVELES!$A$246:$C$464,3,0),"")</f>
        <v/>
      </c>
      <c r="H956" s="27"/>
      <c r="I956" s="27"/>
      <c r="J956" s="27"/>
      <c r="K956" s="107"/>
      <c r="L956" s="27"/>
      <c r="M956" s="46"/>
      <c r="N956" s="46"/>
      <c r="O956" s="46"/>
      <c r="P956" s="46"/>
      <c r="Q956" s="46"/>
      <c r="R956" s="46"/>
      <c r="S956" s="46"/>
      <c r="T956" s="46"/>
      <c r="U956" s="46"/>
      <c r="V956" s="46"/>
      <c r="W956" s="46"/>
      <c r="X956" s="46"/>
      <c r="Y956" s="41" t="str">
        <f>IF(A956&lt;&gt;"",IF(D956="DIRECCIÓN_DE_TRANSFERENCIAS","280 0031",VLOOKUP(C956,NIVELES!$A$14:$B$105,2,0)),"")</f>
        <v/>
      </c>
      <c r="Z956" s="106"/>
      <c r="AA956" s="43" t="str">
        <f>+IF(D956&lt;&gt;"",VLOOKUP(D956,NIVELES!$D$19:$H$25,2,0),"")</f>
        <v/>
      </c>
      <c r="AB956" s="28" t="str">
        <f>+IF(D956&lt;&gt;"",VLOOKUP(D956,NIVELES!$D$19:$H$25,3,0),"")</f>
        <v/>
      </c>
      <c r="AC956" s="28" t="str">
        <f>+IF(D956&lt;&gt;"",VLOOKUP(D956,NIVELES!$D$19:$H$25,4,0),"")</f>
        <v/>
      </c>
      <c r="AD956" s="28" t="str">
        <f>+IF(D956&lt;&gt;"",VLOOKUP(D956,NIVELES!$D$19:$H$25,5,0),"")</f>
        <v/>
      </c>
      <c r="AE956" s="44" t="str">
        <f>IF(AF956&lt;&gt;"",VLOOKUP(AF956,NIVELES!$F$495:$G$540,2,0),"")</f>
        <v/>
      </c>
      <c r="AF956" s="27"/>
      <c r="AG956" s="27"/>
      <c r="AH956" s="28" t="str">
        <f>+IF(AG956&lt;&gt;"",VLOOKUP(AG956,NIVELES!$A$800:$B$876,2,0),"")</f>
        <v/>
      </c>
      <c r="AI956" s="27"/>
      <c r="AJ956" s="27"/>
      <c r="AK956" s="28" t="str">
        <f>IF(AJ956&lt;&gt;"",+VLOOKUP(AJ956,NIVELES!$A$890:$B$1237,2,0),"")</f>
        <v/>
      </c>
      <c r="AL956" s="29"/>
      <c r="AM956" s="29"/>
      <c r="AN956" s="29"/>
      <c r="AO956" s="29"/>
      <c r="AP956" s="29"/>
      <c r="AQ956" s="29"/>
      <c r="AR956" s="29"/>
      <c r="AS956" s="29"/>
      <c r="AT956" s="29"/>
      <c r="AU956" s="29"/>
      <c r="AV956" s="29"/>
      <c r="AW956" s="29"/>
      <c r="AX956" s="29"/>
      <c r="AY956" s="31">
        <f t="shared" si="113"/>
        <v>0</v>
      </c>
      <c r="AZ956" s="30" t="str">
        <f t="shared" si="114"/>
        <v xml:space="preserve"> </v>
      </c>
      <c r="BA956" s="35" t="str">
        <f t="shared" si="115"/>
        <v xml:space="preserve"> </v>
      </c>
      <c r="BB956" s="108"/>
      <c r="BC956" s="108"/>
      <c r="BD956" s="108"/>
      <c r="BE956" s="136" t="str">
        <f t="shared" si="116"/>
        <v/>
      </c>
      <c r="BF956" s="108"/>
      <c r="BG956" s="110"/>
      <c r="BH956" s="110"/>
      <c r="BI956" s="110"/>
      <c r="BJ956" s="137" t="str">
        <f t="shared" si="117"/>
        <v/>
      </c>
      <c r="BK956" s="110"/>
      <c r="BL956" s="108"/>
      <c r="BM956" s="108"/>
      <c r="BN956" s="108"/>
      <c r="BO956" s="135" t="str">
        <f t="shared" si="118"/>
        <v/>
      </c>
      <c r="BP956" s="108"/>
      <c r="BQ956" s="108"/>
      <c r="BR956" s="108"/>
      <c r="BS956" s="108"/>
      <c r="BT956" s="135" t="str">
        <f t="shared" si="119"/>
        <v/>
      </c>
      <c r="BU956" s="108"/>
      <c r="BV956" s="108"/>
      <c r="BW956" s="108"/>
      <c r="BX956" s="108"/>
      <c r="BY956" s="135" t="str">
        <f t="shared" si="120"/>
        <v/>
      </c>
      <c r="BZ956" s="108"/>
    </row>
    <row r="957" spans="1:78" x14ac:dyDescent="0.25">
      <c r="A957" s="27"/>
      <c r="B957" s="27"/>
      <c r="C957" s="27"/>
      <c r="D957" s="27"/>
      <c r="E957" s="28" t="str">
        <f>+IF(C957&lt;&gt;"",VLOOKUP(MID(C957,18,5),NIVELES!$A$133:$B$213,2,0),"")</f>
        <v/>
      </c>
      <c r="F957" s="88"/>
      <c r="G957" s="28" t="str">
        <f>IF(F957&lt;&gt;"",VLOOKUP(F957,NIVELES!$A$246:$C$464,3,0),"")</f>
        <v/>
      </c>
      <c r="H957" s="27"/>
      <c r="I957" s="27"/>
      <c r="J957" s="27"/>
      <c r="K957" s="107"/>
      <c r="L957" s="27"/>
      <c r="M957" s="46"/>
      <c r="N957" s="46"/>
      <c r="O957" s="46"/>
      <c r="P957" s="46"/>
      <c r="Q957" s="46"/>
      <c r="R957" s="46"/>
      <c r="S957" s="46"/>
      <c r="T957" s="46"/>
      <c r="U957" s="46"/>
      <c r="V957" s="46"/>
      <c r="W957" s="46"/>
      <c r="X957" s="46"/>
      <c r="Y957" s="41" t="str">
        <f>IF(A957&lt;&gt;"",IF(D957="DIRECCIÓN_DE_TRANSFERENCIAS","280 0031",VLOOKUP(C957,NIVELES!$A$14:$B$105,2,0)),"")</f>
        <v/>
      </c>
      <c r="Z957" s="106"/>
      <c r="AA957" s="43" t="str">
        <f>+IF(D957&lt;&gt;"",VLOOKUP(D957,NIVELES!$D$19:$H$25,2,0),"")</f>
        <v/>
      </c>
      <c r="AB957" s="28" t="str">
        <f>+IF(D957&lt;&gt;"",VLOOKUP(D957,NIVELES!$D$19:$H$25,3,0),"")</f>
        <v/>
      </c>
      <c r="AC957" s="28" t="str">
        <f>+IF(D957&lt;&gt;"",VLOOKUP(D957,NIVELES!$D$19:$H$25,4,0),"")</f>
        <v/>
      </c>
      <c r="AD957" s="28" t="str">
        <f>+IF(D957&lt;&gt;"",VLOOKUP(D957,NIVELES!$D$19:$H$25,5,0),"")</f>
        <v/>
      </c>
      <c r="AE957" s="44" t="str">
        <f>IF(AF957&lt;&gt;"",VLOOKUP(AF957,NIVELES!$F$495:$G$540,2,0),"")</f>
        <v/>
      </c>
      <c r="AF957" s="27"/>
      <c r="AG957" s="27"/>
      <c r="AH957" s="28" t="str">
        <f>+IF(AG957&lt;&gt;"",VLOOKUP(AG957,NIVELES!$A$800:$B$876,2,0),"")</f>
        <v/>
      </c>
      <c r="AI957" s="27"/>
      <c r="AJ957" s="27"/>
      <c r="AK957" s="28" t="str">
        <f>IF(AJ957&lt;&gt;"",+VLOOKUP(AJ957,NIVELES!$A$890:$B$1237,2,0),"")</f>
        <v/>
      </c>
      <c r="AL957" s="29"/>
      <c r="AM957" s="29"/>
      <c r="AN957" s="29"/>
      <c r="AO957" s="29"/>
      <c r="AP957" s="29"/>
      <c r="AQ957" s="29"/>
      <c r="AR957" s="29"/>
      <c r="AS957" s="29"/>
      <c r="AT957" s="29"/>
      <c r="AU957" s="29"/>
      <c r="AV957" s="29"/>
      <c r="AW957" s="29"/>
      <c r="AX957" s="29"/>
      <c r="AY957" s="31">
        <f t="shared" si="113"/>
        <v>0</v>
      </c>
      <c r="AZ957" s="30" t="str">
        <f t="shared" si="114"/>
        <v xml:space="preserve"> </v>
      </c>
      <c r="BA957" s="35" t="str">
        <f t="shared" si="115"/>
        <v xml:space="preserve"> </v>
      </c>
      <c r="BB957" s="108"/>
      <c r="BC957" s="108"/>
      <c r="BD957" s="108"/>
      <c r="BE957" s="136" t="str">
        <f t="shared" si="116"/>
        <v/>
      </c>
      <c r="BF957" s="108"/>
      <c r="BG957" s="110"/>
      <c r="BH957" s="110"/>
      <c r="BI957" s="110"/>
      <c r="BJ957" s="137" t="str">
        <f t="shared" si="117"/>
        <v/>
      </c>
      <c r="BK957" s="110"/>
      <c r="BL957" s="108"/>
      <c r="BM957" s="108"/>
      <c r="BN957" s="108"/>
      <c r="BO957" s="135" t="str">
        <f t="shared" si="118"/>
        <v/>
      </c>
      <c r="BP957" s="108"/>
      <c r="BQ957" s="108"/>
      <c r="BR957" s="108"/>
      <c r="BS957" s="108"/>
      <c r="BT957" s="135" t="str">
        <f t="shared" si="119"/>
        <v/>
      </c>
      <c r="BU957" s="108"/>
      <c r="BV957" s="108"/>
      <c r="BW957" s="108"/>
      <c r="BX957" s="108"/>
      <c r="BY957" s="135" t="str">
        <f t="shared" si="120"/>
        <v/>
      </c>
      <c r="BZ957" s="108"/>
    </row>
    <row r="958" spans="1:78" x14ac:dyDescent="0.25">
      <c r="A958" s="27"/>
      <c r="B958" s="27"/>
      <c r="C958" s="27"/>
      <c r="D958" s="27"/>
      <c r="E958" s="28" t="str">
        <f>+IF(C958&lt;&gt;"",VLOOKUP(MID(C958,18,5),NIVELES!$A$133:$B$213,2,0),"")</f>
        <v/>
      </c>
      <c r="F958" s="88"/>
      <c r="G958" s="28" t="str">
        <f>IF(F958&lt;&gt;"",VLOOKUP(F958,NIVELES!$A$246:$C$464,3,0),"")</f>
        <v/>
      </c>
      <c r="H958" s="27"/>
      <c r="I958" s="27"/>
      <c r="J958" s="27"/>
      <c r="K958" s="107"/>
      <c r="L958" s="27"/>
      <c r="M958" s="46"/>
      <c r="N958" s="46"/>
      <c r="O958" s="46"/>
      <c r="P958" s="46"/>
      <c r="Q958" s="46"/>
      <c r="R958" s="46"/>
      <c r="S958" s="46"/>
      <c r="T958" s="46"/>
      <c r="U958" s="46"/>
      <c r="V958" s="46"/>
      <c r="W958" s="46"/>
      <c r="X958" s="46"/>
      <c r="Y958" s="41" t="str">
        <f>IF(A958&lt;&gt;"",IF(D958="DIRECCIÓN_DE_TRANSFERENCIAS","280 0031",VLOOKUP(C958,NIVELES!$A$14:$B$105,2,0)),"")</f>
        <v/>
      </c>
      <c r="Z958" s="106"/>
      <c r="AA958" s="43" t="str">
        <f>+IF(D958&lt;&gt;"",VLOOKUP(D958,NIVELES!$D$19:$H$25,2,0),"")</f>
        <v/>
      </c>
      <c r="AB958" s="28" t="str">
        <f>+IF(D958&lt;&gt;"",VLOOKUP(D958,NIVELES!$D$19:$H$25,3,0),"")</f>
        <v/>
      </c>
      <c r="AC958" s="28" t="str">
        <f>+IF(D958&lt;&gt;"",VLOOKUP(D958,NIVELES!$D$19:$H$25,4,0),"")</f>
        <v/>
      </c>
      <c r="AD958" s="28" t="str">
        <f>+IF(D958&lt;&gt;"",VLOOKUP(D958,NIVELES!$D$19:$H$25,5,0),"")</f>
        <v/>
      </c>
      <c r="AE958" s="44" t="str">
        <f>IF(AF958&lt;&gt;"",VLOOKUP(AF958,NIVELES!$F$495:$G$540,2,0),"")</f>
        <v/>
      </c>
      <c r="AF958" s="27"/>
      <c r="AG958" s="27"/>
      <c r="AH958" s="28" t="str">
        <f>+IF(AG958&lt;&gt;"",VLOOKUP(AG958,NIVELES!$A$800:$B$876,2,0),"")</f>
        <v/>
      </c>
      <c r="AI958" s="27"/>
      <c r="AJ958" s="27"/>
      <c r="AK958" s="28" t="str">
        <f>IF(AJ958&lt;&gt;"",+VLOOKUP(AJ958,NIVELES!$A$890:$B$1237,2,0),"")</f>
        <v/>
      </c>
      <c r="AL958" s="29"/>
      <c r="AM958" s="29"/>
      <c r="AN958" s="29"/>
      <c r="AO958" s="29"/>
      <c r="AP958" s="29"/>
      <c r="AQ958" s="29"/>
      <c r="AR958" s="29"/>
      <c r="AS958" s="29"/>
      <c r="AT958" s="29"/>
      <c r="AU958" s="29"/>
      <c r="AV958" s="29"/>
      <c r="AW958" s="29"/>
      <c r="AX958" s="29"/>
      <c r="AY958" s="31">
        <f t="shared" si="113"/>
        <v>0</v>
      </c>
      <c r="AZ958" s="30" t="str">
        <f t="shared" si="114"/>
        <v xml:space="preserve"> </v>
      </c>
      <c r="BA958" s="35" t="str">
        <f t="shared" si="115"/>
        <v xml:space="preserve"> </v>
      </c>
      <c r="BB958" s="108"/>
      <c r="BC958" s="108"/>
      <c r="BD958" s="108"/>
      <c r="BE958" s="136" t="str">
        <f t="shared" si="116"/>
        <v/>
      </c>
      <c r="BF958" s="108"/>
      <c r="BG958" s="110"/>
      <c r="BH958" s="110"/>
      <c r="BI958" s="110"/>
      <c r="BJ958" s="137" t="str">
        <f t="shared" si="117"/>
        <v/>
      </c>
      <c r="BK958" s="110"/>
      <c r="BL958" s="108"/>
      <c r="BM958" s="108"/>
      <c r="BN958" s="108"/>
      <c r="BO958" s="135" t="str">
        <f t="shared" si="118"/>
        <v/>
      </c>
      <c r="BP958" s="108"/>
      <c r="BQ958" s="108"/>
      <c r="BR958" s="108"/>
      <c r="BS958" s="108"/>
      <c r="BT958" s="135" t="str">
        <f t="shared" si="119"/>
        <v/>
      </c>
      <c r="BU958" s="108"/>
      <c r="BV958" s="108"/>
      <c r="BW958" s="108"/>
      <c r="BX958" s="108"/>
      <c r="BY958" s="135" t="str">
        <f t="shared" si="120"/>
        <v/>
      </c>
      <c r="BZ958" s="108"/>
    </row>
    <row r="959" spans="1:78" x14ac:dyDescent="0.25">
      <c r="A959" s="27"/>
      <c r="B959" s="27"/>
      <c r="C959" s="27"/>
      <c r="D959" s="27"/>
      <c r="E959" s="28" t="str">
        <f>+IF(C959&lt;&gt;"",VLOOKUP(MID(C959,18,5),NIVELES!$A$133:$B$213,2,0),"")</f>
        <v/>
      </c>
      <c r="F959" s="88"/>
      <c r="G959" s="28" t="str">
        <f>IF(F959&lt;&gt;"",VLOOKUP(F959,NIVELES!$A$246:$C$464,3,0),"")</f>
        <v/>
      </c>
      <c r="H959" s="27"/>
      <c r="I959" s="27"/>
      <c r="J959" s="27"/>
      <c r="K959" s="107"/>
      <c r="L959" s="27"/>
      <c r="M959" s="46"/>
      <c r="N959" s="46"/>
      <c r="O959" s="46"/>
      <c r="P959" s="46"/>
      <c r="Q959" s="46"/>
      <c r="R959" s="46"/>
      <c r="S959" s="46"/>
      <c r="T959" s="46"/>
      <c r="U959" s="46"/>
      <c r="V959" s="46"/>
      <c r="W959" s="46"/>
      <c r="X959" s="46"/>
      <c r="Y959" s="41" t="str">
        <f>IF(A959&lt;&gt;"",IF(D959="DIRECCIÓN_DE_TRANSFERENCIAS","280 0031",VLOOKUP(C959,NIVELES!$A$14:$B$105,2,0)),"")</f>
        <v/>
      </c>
      <c r="Z959" s="106"/>
      <c r="AA959" s="43" t="str">
        <f>+IF(D959&lt;&gt;"",VLOOKUP(D959,NIVELES!$D$19:$H$25,2,0),"")</f>
        <v/>
      </c>
      <c r="AB959" s="28" t="str">
        <f>+IF(D959&lt;&gt;"",VLOOKUP(D959,NIVELES!$D$19:$H$25,3,0),"")</f>
        <v/>
      </c>
      <c r="AC959" s="28" t="str">
        <f>+IF(D959&lt;&gt;"",VLOOKUP(D959,NIVELES!$D$19:$H$25,4,0),"")</f>
        <v/>
      </c>
      <c r="AD959" s="28" t="str">
        <f>+IF(D959&lt;&gt;"",VLOOKUP(D959,NIVELES!$D$19:$H$25,5,0),"")</f>
        <v/>
      </c>
      <c r="AE959" s="44" t="str">
        <f>IF(AF959&lt;&gt;"",VLOOKUP(AF959,NIVELES!$F$495:$G$540,2,0),"")</f>
        <v/>
      </c>
      <c r="AF959" s="27"/>
      <c r="AG959" s="27"/>
      <c r="AH959" s="28" t="str">
        <f>+IF(AG959&lt;&gt;"",VLOOKUP(AG959,NIVELES!$A$800:$B$876,2,0),"")</f>
        <v/>
      </c>
      <c r="AI959" s="27"/>
      <c r="AJ959" s="27"/>
      <c r="AK959" s="28" t="str">
        <f>IF(AJ959&lt;&gt;"",+VLOOKUP(AJ959,NIVELES!$A$890:$B$1237,2,0),"")</f>
        <v/>
      </c>
      <c r="AL959" s="29"/>
      <c r="AM959" s="29"/>
      <c r="AN959" s="29"/>
      <c r="AO959" s="29"/>
      <c r="AP959" s="29"/>
      <c r="AQ959" s="29"/>
      <c r="AR959" s="29"/>
      <c r="AS959" s="29"/>
      <c r="AT959" s="29"/>
      <c r="AU959" s="29"/>
      <c r="AV959" s="29"/>
      <c r="AW959" s="29"/>
      <c r="AX959" s="29"/>
      <c r="AY959" s="31">
        <f t="shared" si="113"/>
        <v>0</v>
      </c>
      <c r="AZ959" s="30" t="str">
        <f t="shared" si="114"/>
        <v xml:space="preserve"> </v>
      </c>
      <c r="BA959" s="35" t="str">
        <f t="shared" si="115"/>
        <v xml:space="preserve"> </v>
      </c>
      <c r="BB959" s="108"/>
      <c r="BC959" s="108"/>
      <c r="BD959" s="108"/>
      <c r="BE959" s="136" t="str">
        <f t="shared" si="116"/>
        <v/>
      </c>
      <c r="BF959" s="108"/>
      <c r="BG959" s="110"/>
      <c r="BH959" s="110"/>
      <c r="BI959" s="110"/>
      <c r="BJ959" s="137" t="str">
        <f t="shared" si="117"/>
        <v/>
      </c>
      <c r="BK959" s="110"/>
      <c r="BL959" s="108"/>
      <c r="BM959" s="108"/>
      <c r="BN959" s="108"/>
      <c r="BO959" s="135" t="str">
        <f t="shared" si="118"/>
        <v/>
      </c>
      <c r="BP959" s="108"/>
      <c r="BQ959" s="108"/>
      <c r="BR959" s="108"/>
      <c r="BS959" s="108"/>
      <c r="BT959" s="135" t="str">
        <f t="shared" si="119"/>
        <v/>
      </c>
      <c r="BU959" s="108"/>
      <c r="BV959" s="108"/>
      <c r="BW959" s="108"/>
      <c r="BX959" s="108"/>
      <c r="BY959" s="135" t="str">
        <f t="shared" si="120"/>
        <v/>
      </c>
      <c r="BZ959" s="108"/>
    </row>
    <row r="960" spans="1:78" x14ac:dyDescent="0.25">
      <c r="A960" s="27"/>
      <c r="B960" s="27"/>
      <c r="C960" s="27"/>
      <c r="D960" s="27"/>
      <c r="E960" s="28" t="str">
        <f>+IF(C960&lt;&gt;"",VLOOKUP(MID(C960,18,5),NIVELES!$A$133:$B$213,2,0),"")</f>
        <v/>
      </c>
      <c r="F960" s="88"/>
      <c r="G960" s="28" t="str">
        <f>IF(F960&lt;&gt;"",VLOOKUP(F960,NIVELES!$A$246:$C$464,3,0),"")</f>
        <v/>
      </c>
      <c r="H960" s="27"/>
      <c r="I960" s="27"/>
      <c r="J960" s="27"/>
      <c r="K960" s="107"/>
      <c r="L960" s="27"/>
      <c r="M960" s="46"/>
      <c r="N960" s="46"/>
      <c r="O960" s="46"/>
      <c r="P960" s="46"/>
      <c r="Q960" s="46"/>
      <c r="R960" s="46"/>
      <c r="S960" s="46"/>
      <c r="T960" s="46"/>
      <c r="U960" s="46"/>
      <c r="V960" s="46"/>
      <c r="W960" s="46"/>
      <c r="X960" s="46"/>
      <c r="Y960" s="41" t="str">
        <f>IF(A960&lt;&gt;"",IF(D960="DIRECCIÓN_DE_TRANSFERENCIAS","280 0031",VLOOKUP(C960,NIVELES!$A$14:$B$105,2,0)),"")</f>
        <v/>
      </c>
      <c r="Z960" s="106"/>
      <c r="AA960" s="43" t="str">
        <f>+IF(D960&lt;&gt;"",VLOOKUP(D960,NIVELES!$D$19:$H$25,2,0),"")</f>
        <v/>
      </c>
      <c r="AB960" s="28" t="str">
        <f>+IF(D960&lt;&gt;"",VLOOKUP(D960,NIVELES!$D$19:$H$25,3,0),"")</f>
        <v/>
      </c>
      <c r="AC960" s="28" t="str">
        <f>+IF(D960&lt;&gt;"",VLOOKUP(D960,NIVELES!$D$19:$H$25,4,0),"")</f>
        <v/>
      </c>
      <c r="AD960" s="28" t="str">
        <f>+IF(D960&lt;&gt;"",VLOOKUP(D960,NIVELES!$D$19:$H$25,5,0),"")</f>
        <v/>
      </c>
      <c r="AE960" s="44" t="str">
        <f>IF(AF960&lt;&gt;"",VLOOKUP(AF960,NIVELES!$F$495:$G$540,2,0),"")</f>
        <v/>
      </c>
      <c r="AF960" s="27"/>
      <c r="AG960" s="27"/>
      <c r="AH960" s="28" t="str">
        <f>+IF(AG960&lt;&gt;"",VLOOKUP(AG960,NIVELES!$A$800:$B$876,2,0),"")</f>
        <v/>
      </c>
      <c r="AI960" s="27"/>
      <c r="AJ960" s="27"/>
      <c r="AK960" s="28" t="str">
        <f>IF(AJ960&lt;&gt;"",+VLOOKUP(AJ960,NIVELES!$A$890:$B$1237,2,0),"")</f>
        <v/>
      </c>
      <c r="AL960" s="29"/>
      <c r="AM960" s="29"/>
      <c r="AN960" s="29"/>
      <c r="AO960" s="29"/>
      <c r="AP960" s="29"/>
      <c r="AQ960" s="29"/>
      <c r="AR960" s="29"/>
      <c r="AS960" s="29"/>
      <c r="AT960" s="29"/>
      <c r="AU960" s="29"/>
      <c r="AV960" s="29"/>
      <c r="AW960" s="29"/>
      <c r="AX960" s="29"/>
      <c r="AY960" s="31">
        <f t="shared" si="113"/>
        <v>0</v>
      </c>
      <c r="AZ960" s="30" t="str">
        <f t="shared" si="114"/>
        <v xml:space="preserve"> </v>
      </c>
      <c r="BA960" s="35" t="str">
        <f t="shared" si="115"/>
        <v xml:space="preserve"> </v>
      </c>
      <c r="BB960" s="108"/>
      <c r="BC960" s="108"/>
      <c r="BD960" s="108"/>
      <c r="BE960" s="136" t="str">
        <f t="shared" si="116"/>
        <v/>
      </c>
      <c r="BF960" s="108"/>
      <c r="BG960" s="110"/>
      <c r="BH960" s="110"/>
      <c r="BI960" s="110"/>
      <c r="BJ960" s="137" t="str">
        <f t="shared" si="117"/>
        <v/>
      </c>
      <c r="BK960" s="110"/>
      <c r="BL960" s="108"/>
      <c r="BM960" s="108"/>
      <c r="BN960" s="108"/>
      <c r="BO960" s="135" t="str">
        <f t="shared" si="118"/>
        <v/>
      </c>
      <c r="BP960" s="108"/>
      <c r="BQ960" s="108"/>
      <c r="BR960" s="108"/>
      <c r="BS960" s="108"/>
      <c r="BT960" s="135" t="str">
        <f t="shared" si="119"/>
        <v/>
      </c>
      <c r="BU960" s="108"/>
      <c r="BV960" s="108"/>
      <c r="BW960" s="108"/>
      <c r="BX960" s="108"/>
      <c r="BY960" s="135" t="str">
        <f t="shared" si="120"/>
        <v/>
      </c>
      <c r="BZ960" s="108"/>
    </row>
    <row r="961" spans="1:78" x14ac:dyDescent="0.25">
      <c r="A961" s="27"/>
      <c r="B961" s="27"/>
      <c r="C961" s="27"/>
      <c r="D961" s="27"/>
      <c r="E961" s="28" t="str">
        <f>+IF(C961&lt;&gt;"",VLOOKUP(MID(C961,18,5),NIVELES!$A$133:$B$213,2,0),"")</f>
        <v/>
      </c>
      <c r="F961" s="88"/>
      <c r="G961" s="28" t="str">
        <f>IF(F961&lt;&gt;"",VLOOKUP(F961,NIVELES!$A$246:$C$464,3,0),"")</f>
        <v/>
      </c>
      <c r="H961" s="27"/>
      <c r="I961" s="27"/>
      <c r="J961" s="27"/>
      <c r="K961" s="107"/>
      <c r="L961" s="27"/>
      <c r="M961" s="46"/>
      <c r="N961" s="46"/>
      <c r="O961" s="46"/>
      <c r="P961" s="46"/>
      <c r="Q961" s="46"/>
      <c r="R961" s="46"/>
      <c r="S961" s="46"/>
      <c r="T961" s="46"/>
      <c r="U961" s="46"/>
      <c r="V961" s="46"/>
      <c r="W961" s="46"/>
      <c r="X961" s="46"/>
      <c r="Y961" s="41" t="str">
        <f>IF(A961&lt;&gt;"",IF(D961="DIRECCIÓN_DE_TRANSFERENCIAS","280 0031",VLOOKUP(C961,NIVELES!$A$14:$B$105,2,0)),"")</f>
        <v/>
      </c>
      <c r="Z961" s="106"/>
      <c r="AA961" s="43" t="str">
        <f>+IF(D961&lt;&gt;"",VLOOKUP(D961,NIVELES!$D$19:$H$25,2,0),"")</f>
        <v/>
      </c>
      <c r="AB961" s="28" t="str">
        <f>+IF(D961&lt;&gt;"",VLOOKUP(D961,NIVELES!$D$19:$H$25,3,0),"")</f>
        <v/>
      </c>
      <c r="AC961" s="28" t="str">
        <f>+IF(D961&lt;&gt;"",VLOOKUP(D961,NIVELES!$D$19:$H$25,4,0),"")</f>
        <v/>
      </c>
      <c r="AD961" s="28" t="str">
        <f>+IF(D961&lt;&gt;"",VLOOKUP(D961,NIVELES!$D$19:$H$25,5,0),"")</f>
        <v/>
      </c>
      <c r="AE961" s="44" t="str">
        <f>IF(AF961&lt;&gt;"",VLOOKUP(AF961,NIVELES!$F$495:$G$540,2,0),"")</f>
        <v/>
      </c>
      <c r="AF961" s="27"/>
      <c r="AG961" s="27"/>
      <c r="AH961" s="28" t="str">
        <f>+IF(AG961&lt;&gt;"",VLOOKUP(AG961,NIVELES!$A$800:$B$876,2,0),"")</f>
        <v/>
      </c>
      <c r="AI961" s="27"/>
      <c r="AJ961" s="27"/>
      <c r="AK961" s="28" t="str">
        <f>IF(AJ961&lt;&gt;"",+VLOOKUP(AJ961,NIVELES!$A$890:$B$1237,2,0),"")</f>
        <v/>
      </c>
      <c r="AL961" s="29"/>
      <c r="AM961" s="29"/>
      <c r="AN961" s="29"/>
      <c r="AO961" s="29"/>
      <c r="AP961" s="29"/>
      <c r="AQ961" s="29"/>
      <c r="AR961" s="29"/>
      <c r="AS961" s="29"/>
      <c r="AT961" s="29"/>
      <c r="AU961" s="29"/>
      <c r="AV961" s="29"/>
      <c r="AW961" s="29"/>
      <c r="AX961" s="29"/>
      <c r="AY961" s="31">
        <f t="shared" si="113"/>
        <v>0</v>
      </c>
      <c r="AZ961" s="30" t="str">
        <f t="shared" si="114"/>
        <v xml:space="preserve"> </v>
      </c>
      <c r="BA961" s="35" t="str">
        <f t="shared" si="115"/>
        <v xml:space="preserve"> </v>
      </c>
      <c r="BB961" s="108"/>
      <c r="BC961" s="108"/>
      <c r="BD961" s="108"/>
      <c r="BE961" s="136" t="str">
        <f t="shared" si="116"/>
        <v/>
      </c>
      <c r="BF961" s="108"/>
      <c r="BG961" s="110"/>
      <c r="BH961" s="110"/>
      <c r="BI961" s="110"/>
      <c r="BJ961" s="137" t="str">
        <f t="shared" si="117"/>
        <v/>
      </c>
      <c r="BK961" s="110"/>
      <c r="BL961" s="108"/>
      <c r="BM961" s="108"/>
      <c r="BN961" s="108"/>
      <c r="BO961" s="135" t="str">
        <f t="shared" si="118"/>
        <v/>
      </c>
      <c r="BP961" s="108"/>
      <c r="BQ961" s="108"/>
      <c r="BR961" s="108"/>
      <c r="BS961" s="108"/>
      <c r="BT961" s="135" t="str">
        <f t="shared" si="119"/>
        <v/>
      </c>
      <c r="BU961" s="108"/>
      <c r="BV961" s="108"/>
      <c r="BW961" s="108"/>
      <c r="BX961" s="108"/>
      <c r="BY961" s="135" t="str">
        <f t="shared" si="120"/>
        <v/>
      </c>
      <c r="BZ961" s="108"/>
    </row>
    <row r="962" spans="1:78" x14ac:dyDescent="0.25">
      <c r="A962" s="27"/>
      <c r="B962" s="27"/>
      <c r="C962" s="27"/>
      <c r="D962" s="27"/>
      <c r="E962" s="28" t="str">
        <f>+IF(C962&lt;&gt;"",VLOOKUP(MID(C962,18,5),NIVELES!$A$133:$B$213,2,0),"")</f>
        <v/>
      </c>
      <c r="F962" s="88"/>
      <c r="G962" s="28" t="str">
        <f>IF(F962&lt;&gt;"",VLOOKUP(F962,NIVELES!$A$246:$C$464,3,0),"")</f>
        <v/>
      </c>
      <c r="H962" s="27"/>
      <c r="I962" s="27"/>
      <c r="J962" s="27"/>
      <c r="K962" s="107"/>
      <c r="L962" s="27"/>
      <c r="M962" s="46"/>
      <c r="N962" s="46"/>
      <c r="O962" s="46"/>
      <c r="P962" s="46"/>
      <c r="Q962" s="46"/>
      <c r="R962" s="46"/>
      <c r="S962" s="46"/>
      <c r="T962" s="46"/>
      <c r="U962" s="46"/>
      <c r="V962" s="46"/>
      <c r="W962" s="46"/>
      <c r="X962" s="46"/>
      <c r="Y962" s="41" t="str">
        <f>IF(A962&lt;&gt;"",IF(D962="DIRECCIÓN_DE_TRANSFERENCIAS","280 0031",VLOOKUP(C962,NIVELES!$A$14:$B$105,2,0)),"")</f>
        <v/>
      </c>
      <c r="Z962" s="106"/>
      <c r="AA962" s="43" t="str">
        <f>+IF(D962&lt;&gt;"",VLOOKUP(D962,NIVELES!$D$19:$H$25,2,0),"")</f>
        <v/>
      </c>
      <c r="AB962" s="28" t="str">
        <f>+IF(D962&lt;&gt;"",VLOOKUP(D962,NIVELES!$D$19:$H$25,3,0),"")</f>
        <v/>
      </c>
      <c r="AC962" s="28" t="str">
        <f>+IF(D962&lt;&gt;"",VLOOKUP(D962,NIVELES!$D$19:$H$25,4,0),"")</f>
        <v/>
      </c>
      <c r="AD962" s="28" t="str">
        <f>+IF(D962&lt;&gt;"",VLOOKUP(D962,NIVELES!$D$19:$H$25,5,0),"")</f>
        <v/>
      </c>
      <c r="AE962" s="44" t="str">
        <f>IF(AF962&lt;&gt;"",VLOOKUP(AF962,NIVELES!$F$495:$G$540,2,0),"")</f>
        <v/>
      </c>
      <c r="AF962" s="27"/>
      <c r="AG962" s="27"/>
      <c r="AH962" s="28" t="str">
        <f>+IF(AG962&lt;&gt;"",VLOOKUP(AG962,NIVELES!$A$800:$B$876,2,0),"")</f>
        <v/>
      </c>
      <c r="AI962" s="27"/>
      <c r="AJ962" s="27"/>
      <c r="AK962" s="28" t="str">
        <f>IF(AJ962&lt;&gt;"",+VLOOKUP(AJ962,NIVELES!$A$890:$B$1237,2,0),"")</f>
        <v/>
      </c>
      <c r="AL962" s="29"/>
      <c r="AM962" s="29"/>
      <c r="AN962" s="29"/>
      <c r="AO962" s="29"/>
      <c r="AP962" s="29"/>
      <c r="AQ962" s="29"/>
      <c r="AR962" s="29"/>
      <c r="AS962" s="29"/>
      <c r="AT962" s="29"/>
      <c r="AU962" s="29"/>
      <c r="AV962" s="29"/>
      <c r="AW962" s="29"/>
      <c r="AX962" s="29"/>
      <c r="AY962" s="31">
        <f t="shared" si="113"/>
        <v>0</v>
      </c>
      <c r="AZ962" s="30" t="str">
        <f t="shared" si="114"/>
        <v xml:space="preserve"> </v>
      </c>
      <c r="BA962" s="35" t="str">
        <f t="shared" si="115"/>
        <v xml:space="preserve"> </v>
      </c>
      <c r="BB962" s="108"/>
      <c r="BC962" s="108"/>
      <c r="BD962" s="108"/>
      <c r="BE962" s="136" t="str">
        <f t="shared" si="116"/>
        <v/>
      </c>
      <c r="BF962" s="108"/>
      <c r="BG962" s="110"/>
      <c r="BH962" s="110"/>
      <c r="BI962" s="110"/>
      <c r="BJ962" s="137" t="str">
        <f t="shared" si="117"/>
        <v/>
      </c>
      <c r="BK962" s="110"/>
      <c r="BL962" s="108"/>
      <c r="BM962" s="108"/>
      <c r="BN962" s="108"/>
      <c r="BO962" s="135" t="str">
        <f t="shared" si="118"/>
        <v/>
      </c>
      <c r="BP962" s="108"/>
      <c r="BQ962" s="108"/>
      <c r="BR962" s="108"/>
      <c r="BS962" s="108"/>
      <c r="BT962" s="135" t="str">
        <f t="shared" si="119"/>
        <v/>
      </c>
      <c r="BU962" s="108"/>
      <c r="BV962" s="108"/>
      <c r="BW962" s="108"/>
      <c r="BX962" s="108"/>
      <c r="BY962" s="135" t="str">
        <f t="shared" si="120"/>
        <v/>
      </c>
      <c r="BZ962" s="108"/>
    </row>
    <row r="963" spans="1:78" x14ac:dyDescent="0.25">
      <c r="A963" s="27"/>
      <c r="B963" s="27"/>
      <c r="C963" s="27"/>
      <c r="D963" s="27"/>
      <c r="E963" s="28" t="str">
        <f>+IF(C963&lt;&gt;"",VLOOKUP(MID(C963,18,5),NIVELES!$A$133:$B$213,2,0),"")</f>
        <v/>
      </c>
      <c r="F963" s="88"/>
      <c r="G963" s="28" t="str">
        <f>IF(F963&lt;&gt;"",VLOOKUP(F963,NIVELES!$A$246:$C$464,3,0),"")</f>
        <v/>
      </c>
      <c r="H963" s="27"/>
      <c r="I963" s="27"/>
      <c r="J963" s="27"/>
      <c r="K963" s="107"/>
      <c r="L963" s="27"/>
      <c r="M963" s="46"/>
      <c r="N963" s="46"/>
      <c r="O963" s="46"/>
      <c r="P963" s="46"/>
      <c r="Q963" s="46"/>
      <c r="R963" s="46"/>
      <c r="S963" s="46"/>
      <c r="T963" s="46"/>
      <c r="U963" s="46"/>
      <c r="V963" s="46"/>
      <c r="W963" s="46"/>
      <c r="X963" s="46"/>
      <c r="Y963" s="41" t="str">
        <f>IF(A963&lt;&gt;"",IF(D963="DIRECCIÓN_DE_TRANSFERENCIAS","280 0031",VLOOKUP(C963,NIVELES!$A$14:$B$105,2,0)),"")</f>
        <v/>
      </c>
      <c r="Z963" s="106"/>
      <c r="AA963" s="43" t="str">
        <f>+IF(D963&lt;&gt;"",VLOOKUP(D963,NIVELES!$D$19:$H$25,2,0),"")</f>
        <v/>
      </c>
      <c r="AB963" s="28" t="str">
        <f>+IF(D963&lt;&gt;"",VLOOKUP(D963,NIVELES!$D$19:$H$25,3,0),"")</f>
        <v/>
      </c>
      <c r="AC963" s="28" t="str">
        <f>+IF(D963&lt;&gt;"",VLOOKUP(D963,NIVELES!$D$19:$H$25,4,0),"")</f>
        <v/>
      </c>
      <c r="AD963" s="28" t="str">
        <f>+IF(D963&lt;&gt;"",VLOOKUP(D963,NIVELES!$D$19:$H$25,5,0),"")</f>
        <v/>
      </c>
      <c r="AE963" s="44" t="str">
        <f>IF(AF963&lt;&gt;"",VLOOKUP(AF963,NIVELES!$F$495:$G$540,2,0),"")</f>
        <v/>
      </c>
      <c r="AF963" s="27"/>
      <c r="AG963" s="27"/>
      <c r="AH963" s="28" t="str">
        <f>+IF(AG963&lt;&gt;"",VLOOKUP(AG963,NIVELES!$A$800:$B$876,2,0),"")</f>
        <v/>
      </c>
      <c r="AI963" s="27"/>
      <c r="AJ963" s="27"/>
      <c r="AK963" s="28" t="str">
        <f>IF(AJ963&lt;&gt;"",+VLOOKUP(AJ963,NIVELES!$A$890:$B$1237,2,0),"")</f>
        <v/>
      </c>
      <c r="AL963" s="29"/>
      <c r="AM963" s="29"/>
      <c r="AN963" s="29"/>
      <c r="AO963" s="29"/>
      <c r="AP963" s="29"/>
      <c r="AQ963" s="29"/>
      <c r="AR963" s="29"/>
      <c r="AS963" s="29"/>
      <c r="AT963" s="29"/>
      <c r="AU963" s="29"/>
      <c r="AV963" s="29"/>
      <c r="AW963" s="29"/>
      <c r="AX963" s="29"/>
      <c r="AY963" s="31">
        <f t="shared" si="113"/>
        <v>0</v>
      </c>
      <c r="AZ963" s="30" t="str">
        <f t="shared" si="114"/>
        <v xml:space="preserve"> </v>
      </c>
      <c r="BA963" s="35" t="str">
        <f t="shared" si="115"/>
        <v xml:space="preserve"> </v>
      </c>
      <c r="BB963" s="108"/>
      <c r="BC963" s="108"/>
      <c r="BD963" s="108"/>
      <c r="BE963" s="136" t="str">
        <f t="shared" si="116"/>
        <v/>
      </c>
      <c r="BF963" s="108"/>
      <c r="BG963" s="110"/>
      <c r="BH963" s="110"/>
      <c r="BI963" s="110"/>
      <c r="BJ963" s="137" t="str">
        <f t="shared" si="117"/>
        <v/>
      </c>
      <c r="BK963" s="110"/>
      <c r="BL963" s="108"/>
      <c r="BM963" s="108"/>
      <c r="BN963" s="108"/>
      <c r="BO963" s="135" t="str">
        <f t="shared" si="118"/>
        <v/>
      </c>
      <c r="BP963" s="108"/>
      <c r="BQ963" s="108"/>
      <c r="BR963" s="108"/>
      <c r="BS963" s="108"/>
      <c r="BT963" s="135" t="str">
        <f t="shared" si="119"/>
        <v/>
      </c>
      <c r="BU963" s="108"/>
      <c r="BV963" s="108"/>
      <c r="BW963" s="108"/>
      <c r="BX963" s="108"/>
      <c r="BY963" s="135" t="str">
        <f t="shared" si="120"/>
        <v/>
      </c>
      <c r="BZ963" s="108"/>
    </row>
    <row r="964" spans="1:78" x14ac:dyDescent="0.25">
      <c r="A964" s="27"/>
      <c r="B964" s="27"/>
      <c r="C964" s="27"/>
      <c r="D964" s="27"/>
      <c r="E964" s="28" t="str">
        <f>+IF(C964&lt;&gt;"",VLOOKUP(MID(C964,18,5),NIVELES!$A$133:$B$213,2,0),"")</f>
        <v/>
      </c>
      <c r="F964" s="88"/>
      <c r="G964" s="28" t="str">
        <f>IF(F964&lt;&gt;"",VLOOKUP(F964,NIVELES!$A$246:$C$464,3,0),"")</f>
        <v/>
      </c>
      <c r="H964" s="27"/>
      <c r="I964" s="27"/>
      <c r="J964" s="27"/>
      <c r="K964" s="107"/>
      <c r="L964" s="27"/>
      <c r="M964" s="46"/>
      <c r="N964" s="46"/>
      <c r="O964" s="46"/>
      <c r="P964" s="46"/>
      <c r="Q964" s="46"/>
      <c r="R964" s="46"/>
      <c r="S964" s="46"/>
      <c r="T964" s="46"/>
      <c r="U964" s="46"/>
      <c r="V964" s="46"/>
      <c r="W964" s="46"/>
      <c r="X964" s="46"/>
      <c r="Y964" s="41" t="str">
        <f>IF(A964&lt;&gt;"",IF(D964="DIRECCIÓN_DE_TRANSFERENCIAS","280 0031",VLOOKUP(C964,NIVELES!$A$14:$B$105,2,0)),"")</f>
        <v/>
      </c>
      <c r="Z964" s="106"/>
      <c r="AA964" s="43" t="str">
        <f>+IF(D964&lt;&gt;"",VLOOKUP(D964,NIVELES!$D$19:$H$25,2,0),"")</f>
        <v/>
      </c>
      <c r="AB964" s="28" t="str">
        <f>+IF(D964&lt;&gt;"",VLOOKUP(D964,NIVELES!$D$19:$H$25,3,0),"")</f>
        <v/>
      </c>
      <c r="AC964" s="28" t="str">
        <f>+IF(D964&lt;&gt;"",VLOOKUP(D964,NIVELES!$D$19:$H$25,4,0),"")</f>
        <v/>
      </c>
      <c r="AD964" s="28" t="str">
        <f>+IF(D964&lt;&gt;"",VLOOKUP(D964,NIVELES!$D$19:$H$25,5,0),"")</f>
        <v/>
      </c>
      <c r="AE964" s="44" t="str">
        <f>IF(AF964&lt;&gt;"",VLOOKUP(AF964,NIVELES!$F$495:$G$540,2,0),"")</f>
        <v/>
      </c>
      <c r="AF964" s="27"/>
      <c r="AG964" s="27"/>
      <c r="AH964" s="28" t="str">
        <f>+IF(AG964&lt;&gt;"",VLOOKUP(AG964,NIVELES!$A$800:$B$876,2,0),"")</f>
        <v/>
      </c>
      <c r="AI964" s="27"/>
      <c r="AJ964" s="27"/>
      <c r="AK964" s="28" t="str">
        <f>IF(AJ964&lt;&gt;"",+VLOOKUP(AJ964,NIVELES!$A$890:$B$1237,2,0),"")</f>
        <v/>
      </c>
      <c r="AL964" s="29"/>
      <c r="AM964" s="29"/>
      <c r="AN964" s="29"/>
      <c r="AO964" s="29"/>
      <c r="AP964" s="29"/>
      <c r="AQ964" s="29"/>
      <c r="AR964" s="29"/>
      <c r="AS964" s="29"/>
      <c r="AT964" s="29"/>
      <c r="AU964" s="29"/>
      <c r="AV964" s="29"/>
      <c r="AW964" s="29"/>
      <c r="AX964" s="29"/>
      <c r="AY964" s="31">
        <f t="shared" si="113"/>
        <v>0</v>
      </c>
      <c r="AZ964" s="30" t="str">
        <f t="shared" si="114"/>
        <v xml:space="preserve"> </v>
      </c>
      <c r="BA964" s="35" t="str">
        <f t="shared" si="115"/>
        <v xml:space="preserve"> </v>
      </c>
      <c r="BB964" s="108"/>
      <c r="BC964" s="108"/>
      <c r="BD964" s="108"/>
      <c r="BE964" s="136" t="str">
        <f t="shared" si="116"/>
        <v/>
      </c>
      <c r="BF964" s="108"/>
      <c r="BG964" s="110"/>
      <c r="BH964" s="110"/>
      <c r="BI964" s="110"/>
      <c r="BJ964" s="137" t="str">
        <f t="shared" si="117"/>
        <v/>
      </c>
      <c r="BK964" s="110"/>
      <c r="BL964" s="108"/>
      <c r="BM964" s="108"/>
      <c r="BN964" s="108"/>
      <c r="BO964" s="135" t="str">
        <f t="shared" si="118"/>
        <v/>
      </c>
      <c r="BP964" s="108"/>
      <c r="BQ964" s="108"/>
      <c r="BR964" s="108"/>
      <c r="BS964" s="108"/>
      <c r="BT964" s="135" t="str">
        <f t="shared" si="119"/>
        <v/>
      </c>
      <c r="BU964" s="108"/>
      <c r="BV964" s="108"/>
      <c r="BW964" s="108"/>
      <c r="BX964" s="108"/>
      <c r="BY964" s="135" t="str">
        <f t="shared" si="120"/>
        <v/>
      </c>
      <c r="BZ964" s="108"/>
    </row>
    <row r="965" spans="1:78" x14ac:dyDescent="0.25">
      <c r="A965" s="27"/>
      <c r="B965" s="27"/>
      <c r="C965" s="27"/>
      <c r="D965" s="27"/>
      <c r="E965" s="28" t="str">
        <f>+IF(C965&lt;&gt;"",VLOOKUP(MID(C965,18,5),NIVELES!$A$133:$B$213,2,0),"")</f>
        <v/>
      </c>
      <c r="F965" s="88"/>
      <c r="G965" s="28" t="str">
        <f>IF(F965&lt;&gt;"",VLOOKUP(F965,NIVELES!$A$246:$C$464,3,0),"")</f>
        <v/>
      </c>
      <c r="H965" s="27"/>
      <c r="I965" s="27"/>
      <c r="J965" s="27"/>
      <c r="K965" s="107"/>
      <c r="L965" s="27"/>
      <c r="M965" s="46"/>
      <c r="N965" s="46"/>
      <c r="O965" s="46"/>
      <c r="P965" s="46"/>
      <c r="Q965" s="46"/>
      <c r="R965" s="46"/>
      <c r="S965" s="46"/>
      <c r="T965" s="46"/>
      <c r="U965" s="46"/>
      <c r="V965" s="46"/>
      <c r="W965" s="46"/>
      <c r="X965" s="46"/>
      <c r="Y965" s="41" t="str">
        <f>IF(A965&lt;&gt;"",IF(D965="DIRECCIÓN_DE_TRANSFERENCIAS","280 0031",VLOOKUP(C965,NIVELES!$A$14:$B$105,2,0)),"")</f>
        <v/>
      </c>
      <c r="Z965" s="106"/>
      <c r="AA965" s="43" t="str">
        <f>+IF(D965&lt;&gt;"",VLOOKUP(D965,NIVELES!$D$19:$H$25,2,0),"")</f>
        <v/>
      </c>
      <c r="AB965" s="28" t="str">
        <f>+IF(D965&lt;&gt;"",VLOOKUP(D965,NIVELES!$D$19:$H$25,3,0),"")</f>
        <v/>
      </c>
      <c r="AC965" s="28" t="str">
        <f>+IF(D965&lt;&gt;"",VLOOKUP(D965,NIVELES!$D$19:$H$25,4,0),"")</f>
        <v/>
      </c>
      <c r="AD965" s="28" t="str">
        <f>+IF(D965&lt;&gt;"",VLOOKUP(D965,NIVELES!$D$19:$H$25,5,0),"")</f>
        <v/>
      </c>
      <c r="AE965" s="44" t="str">
        <f>IF(AF965&lt;&gt;"",VLOOKUP(AF965,NIVELES!$F$495:$G$540,2,0),"")</f>
        <v/>
      </c>
      <c r="AF965" s="27"/>
      <c r="AG965" s="27"/>
      <c r="AH965" s="28" t="str">
        <f>+IF(AG965&lt;&gt;"",VLOOKUP(AG965,NIVELES!$A$800:$B$876,2,0),"")</f>
        <v/>
      </c>
      <c r="AI965" s="27"/>
      <c r="AJ965" s="27"/>
      <c r="AK965" s="28" t="str">
        <f>IF(AJ965&lt;&gt;"",+VLOOKUP(AJ965,NIVELES!$A$890:$B$1237,2,0),"")</f>
        <v/>
      </c>
      <c r="AL965" s="29"/>
      <c r="AM965" s="29"/>
      <c r="AN965" s="29"/>
      <c r="AO965" s="29"/>
      <c r="AP965" s="29"/>
      <c r="AQ965" s="29"/>
      <c r="AR965" s="29"/>
      <c r="AS965" s="29"/>
      <c r="AT965" s="29"/>
      <c r="AU965" s="29"/>
      <c r="AV965" s="29"/>
      <c r="AW965" s="29"/>
      <c r="AX965" s="29"/>
      <c r="AY965" s="31">
        <f t="shared" si="113"/>
        <v>0</v>
      </c>
      <c r="AZ965" s="30" t="str">
        <f t="shared" si="114"/>
        <v xml:space="preserve"> </v>
      </c>
      <c r="BA965" s="35" t="str">
        <f t="shared" si="115"/>
        <v xml:space="preserve"> </v>
      </c>
      <c r="BB965" s="108"/>
      <c r="BC965" s="108"/>
      <c r="BD965" s="108"/>
      <c r="BE965" s="136" t="str">
        <f t="shared" si="116"/>
        <v/>
      </c>
      <c r="BF965" s="108"/>
      <c r="BG965" s="110"/>
      <c r="BH965" s="110"/>
      <c r="BI965" s="110"/>
      <c r="BJ965" s="137" t="str">
        <f t="shared" si="117"/>
        <v/>
      </c>
      <c r="BK965" s="110"/>
      <c r="BL965" s="108"/>
      <c r="BM965" s="108"/>
      <c r="BN965" s="108"/>
      <c r="BO965" s="135" t="str">
        <f t="shared" si="118"/>
        <v/>
      </c>
      <c r="BP965" s="108"/>
      <c r="BQ965" s="108"/>
      <c r="BR965" s="108"/>
      <c r="BS965" s="108"/>
      <c r="BT965" s="135" t="str">
        <f t="shared" si="119"/>
        <v/>
      </c>
      <c r="BU965" s="108"/>
      <c r="BV965" s="108"/>
      <c r="BW965" s="108"/>
      <c r="BX965" s="108"/>
      <c r="BY965" s="135" t="str">
        <f t="shared" si="120"/>
        <v/>
      </c>
      <c r="BZ965" s="108"/>
    </row>
    <row r="966" spans="1:78" x14ac:dyDescent="0.25">
      <c r="A966" s="27"/>
      <c r="B966" s="27"/>
      <c r="C966" s="27"/>
      <c r="D966" s="27"/>
      <c r="E966" s="28" t="str">
        <f>+IF(C966&lt;&gt;"",VLOOKUP(MID(C966,18,5),NIVELES!$A$133:$B$213,2,0),"")</f>
        <v/>
      </c>
      <c r="F966" s="88"/>
      <c r="G966" s="28" t="str">
        <f>IF(F966&lt;&gt;"",VLOOKUP(F966,NIVELES!$A$246:$C$464,3,0),"")</f>
        <v/>
      </c>
      <c r="H966" s="27"/>
      <c r="I966" s="27"/>
      <c r="J966" s="27"/>
      <c r="K966" s="107"/>
      <c r="L966" s="27"/>
      <c r="M966" s="46"/>
      <c r="N966" s="46"/>
      <c r="O966" s="46"/>
      <c r="P966" s="46"/>
      <c r="Q966" s="46"/>
      <c r="R966" s="46"/>
      <c r="S966" s="46"/>
      <c r="T966" s="46"/>
      <c r="U966" s="46"/>
      <c r="V966" s="46"/>
      <c r="W966" s="46"/>
      <c r="X966" s="46"/>
      <c r="Y966" s="41" t="str">
        <f>IF(A966&lt;&gt;"",IF(D966="DIRECCIÓN_DE_TRANSFERENCIAS","280 0031",VLOOKUP(C966,NIVELES!$A$14:$B$105,2,0)),"")</f>
        <v/>
      </c>
      <c r="Z966" s="106"/>
      <c r="AA966" s="43" t="str">
        <f>+IF(D966&lt;&gt;"",VLOOKUP(D966,NIVELES!$D$19:$H$25,2,0),"")</f>
        <v/>
      </c>
      <c r="AB966" s="28" t="str">
        <f>+IF(D966&lt;&gt;"",VLOOKUP(D966,NIVELES!$D$19:$H$25,3,0),"")</f>
        <v/>
      </c>
      <c r="AC966" s="28" t="str">
        <f>+IF(D966&lt;&gt;"",VLOOKUP(D966,NIVELES!$D$19:$H$25,4,0),"")</f>
        <v/>
      </c>
      <c r="AD966" s="28" t="str">
        <f>+IF(D966&lt;&gt;"",VLOOKUP(D966,NIVELES!$D$19:$H$25,5,0),"")</f>
        <v/>
      </c>
      <c r="AE966" s="44" t="str">
        <f>IF(AF966&lt;&gt;"",VLOOKUP(AF966,NIVELES!$F$495:$G$540,2,0),"")</f>
        <v/>
      </c>
      <c r="AF966" s="27"/>
      <c r="AG966" s="27"/>
      <c r="AH966" s="28" t="str">
        <f>+IF(AG966&lt;&gt;"",VLOOKUP(AG966,NIVELES!$A$800:$B$876,2,0),"")</f>
        <v/>
      </c>
      <c r="AI966" s="27"/>
      <c r="AJ966" s="27"/>
      <c r="AK966" s="28" t="str">
        <f>IF(AJ966&lt;&gt;"",+VLOOKUP(AJ966,NIVELES!$A$890:$B$1237,2,0),"")</f>
        <v/>
      </c>
      <c r="AL966" s="29"/>
      <c r="AM966" s="29"/>
      <c r="AN966" s="29"/>
      <c r="AO966" s="29"/>
      <c r="AP966" s="29"/>
      <c r="AQ966" s="29"/>
      <c r="AR966" s="29"/>
      <c r="AS966" s="29"/>
      <c r="AT966" s="29"/>
      <c r="AU966" s="29"/>
      <c r="AV966" s="29"/>
      <c r="AW966" s="29"/>
      <c r="AX966" s="29"/>
      <c r="AY966" s="31">
        <f t="shared" si="113"/>
        <v>0</v>
      </c>
      <c r="AZ966" s="30" t="str">
        <f t="shared" si="114"/>
        <v xml:space="preserve"> </v>
      </c>
      <c r="BA966" s="35" t="str">
        <f t="shared" si="115"/>
        <v xml:space="preserve"> </v>
      </c>
      <c r="BB966" s="108"/>
      <c r="BC966" s="108"/>
      <c r="BD966" s="108"/>
      <c r="BE966" s="136" t="str">
        <f t="shared" si="116"/>
        <v/>
      </c>
      <c r="BF966" s="108"/>
      <c r="BG966" s="110"/>
      <c r="BH966" s="110"/>
      <c r="BI966" s="110"/>
      <c r="BJ966" s="137" t="str">
        <f t="shared" si="117"/>
        <v/>
      </c>
      <c r="BK966" s="110"/>
      <c r="BL966" s="108"/>
      <c r="BM966" s="108"/>
      <c r="BN966" s="108"/>
      <c r="BO966" s="135" t="str">
        <f t="shared" si="118"/>
        <v/>
      </c>
      <c r="BP966" s="108"/>
      <c r="BQ966" s="108"/>
      <c r="BR966" s="108"/>
      <c r="BS966" s="108"/>
      <c r="BT966" s="135" t="str">
        <f t="shared" si="119"/>
        <v/>
      </c>
      <c r="BU966" s="108"/>
      <c r="BV966" s="108"/>
      <c r="BW966" s="108"/>
      <c r="BX966" s="108"/>
      <c r="BY966" s="135" t="str">
        <f t="shared" si="120"/>
        <v/>
      </c>
      <c r="BZ966" s="108"/>
    </row>
    <row r="967" spans="1:78" x14ac:dyDescent="0.25">
      <c r="A967" s="27"/>
      <c r="B967" s="27"/>
      <c r="C967" s="27"/>
      <c r="D967" s="27"/>
      <c r="E967" s="28" t="str">
        <f>+IF(C967&lt;&gt;"",VLOOKUP(MID(C967,18,5),NIVELES!$A$133:$B$213,2,0),"")</f>
        <v/>
      </c>
      <c r="F967" s="88"/>
      <c r="G967" s="28" t="str">
        <f>IF(F967&lt;&gt;"",VLOOKUP(F967,NIVELES!$A$246:$C$464,3,0),"")</f>
        <v/>
      </c>
      <c r="H967" s="27"/>
      <c r="I967" s="27"/>
      <c r="J967" s="27"/>
      <c r="K967" s="107"/>
      <c r="L967" s="27"/>
      <c r="M967" s="46"/>
      <c r="N967" s="46"/>
      <c r="O967" s="46"/>
      <c r="P967" s="46"/>
      <c r="Q967" s="46"/>
      <c r="R967" s="46"/>
      <c r="S967" s="46"/>
      <c r="T967" s="46"/>
      <c r="U967" s="46"/>
      <c r="V967" s="46"/>
      <c r="W967" s="46"/>
      <c r="X967" s="46"/>
      <c r="Y967" s="41" t="str">
        <f>IF(A967&lt;&gt;"",IF(D967="DIRECCIÓN_DE_TRANSFERENCIAS","280 0031",VLOOKUP(C967,NIVELES!$A$14:$B$105,2,0)),"")</f>
        <v/>
      </c>
      <c r="Z967" s="106"/>
      <c r="AA967" s="43" t="str">
        <f>+IF(D967&lt;&gt;"",VLOOKUP(D967,NIVELES!$D$19:$H$25,2,0),"")</f>
        <v/>
      </c>
      <c r="AB967" s="28" t="str">
        <f>+IF(D967&lt;&gt;"",VLOOKUP(D967,NIVELES!$D$19:$H$25,3,0),"")</f>
        <v/>
      </c>
      <c r="AC967" s="28" t="str">
        <f>+IF(D967&lt;&gt;"",VLOOKUP(D967,NIVELES!$D$19:$H$25,4,0),"")</f>
        <v/>
      </c>
      <c r="AD967" s="28" t="str">
        <f>+IF(D967&lt;&gt;"",VLOOKUP(D967,NIVELES!$D$19:$H$25,5,0),"")</f>
        <v/>
      </c>
      <c r="AE967" s="44" t="str">
        <f>IF(AF967&lt;&gt;"",VLOOKUP(AF967,NIVELES!$F$495:$G$540,2,0),"")</f>
        <v/>
      </c>
      <c r="AF967" s="27"/>
      <c r="AG967" s="27"/>
      <c r="AH967" s="28" t="str">
        <f>+IF(AG967&lt;&gt;"",VLOOKUP(AG967,NIVELES!$A$800:$B$876,2,0),"")</f>
        <v/>
      </c>
      <c r="AI967" s="27"/>
      <c r="AJ967" s="27"/>
      <c r="AK967" s="28" t="str">
        <f>IF(AJ967&lt;&gt;"",+VLOOKUP(AJ967,NIVELES!$A$890:$B$1237,2,0),"")</f>
        <v/>
      </c>
      <c r="AL967" s="29"/>
      <c r="AM967" s="29"/>
      <c r="AN967" s="29"/>
      <c r="AO967" s="29"/>
      <c r="AP967" s="29"/>
      <c r="AQ967" s="29"/>
      <c r="AR967" s="29"/>
      <c r="AS967" s="29"/>
      <c r="AT967" s="29"/>
      <c r="AU967" s="29"/>
      <c r="AV967" s="29"/>
      <c r="AW967" s="29"/>
      <c r="AX967" s="29"/>
      <c r="AY967" s="31">
        <f t="shared" si="113"/>
        <v>0</v>
      </c>
      <c r="AZ967" s="30" t="str">
        <f t="shared" si="114"/>
        <v xml:space="preserve"> </v>
      </c>
      <c r="BA967" s="35" t="str">
        <f t="shared" si="115"/>
        <v xml:space="preserve"> </v>
      </c>
      <c r="BB967" s="108"/>
      <c r="BC967" s="108"/>
      <c r="BD967" s="108"/>
      <c r="BE967" s="136" t="str">
        <f t="shared" si="116"/>
        <v/>
      </c>
      <c r="BF967" s="108"/>
      <c r="BG967" s="110"/>
      <c r="BH967" s="110"/>
      <c r="BI967" s="110"/>
      <c r="BJ967" s="137" t="str">
        <f t="shared" si="117"/>
        <v/>
      </c>
      <c r="BK967" s="110"/>
      <c r="BL967" s="108"/>
      <c r="BM967" s="108"/>
      <c r="BN967" s="108"/>
      <c r="BO967" s="135" t="str">
        <f t="shared" si="118"/>
        <v/>
      </c>
      <c r="BP967" s="108"/>
      <c r="BQ967" s="108"/>
      <c r="BR967" s="108"/>
      <c r="BS967" s="108"/>
      <c r="BT967" s="135" t="str">
        <f t="shared" si="119"/>
        <v/>
      </c>
      <c r="BU967" s="108"/>
      <c r="BV967" s="108"/>
      <c r="BW967" s="108"/>
      <c r="BX967" s="108"/>
      <c r="BY967" s="135" t="str">
        <f t="shared" si="120"/>
        <v/>
      </c>
      <c r="BZ967" s="108"/>
    </row>
    <row r="968" spans="1:78" x14ac:dyDescent="0.25">
      <c r="A968" s="27"/>
      <c r="B968" s="27"/>
      <c r="C968" s="27"/>
      <c r="D968" s="27"/>
      <c r="E968" s="28" t="str">
        <f>+IF(C968&lt;&gt;"",VLOOKUP(MID(C968,18,5),NIVELES!$A$133:$B$213,2,0),"")</f>
        <v/>
      </c>
      <c r="F968" s="88"/>
      <c r="G968" s="28" t="str">
        <f>IF(F968&lt;&gt;"",VLOOKUP(F968,NIVELES!$A$246:$C$464,3,0),"")</f>
        <v/>
      </c>
      <c r="H968" s="27"/>
      <c r="I968" s="27"/>
      <c r="J968" s="27"/>
      <c r="K968" s="107"/>
      <c r="L968" s="27"/>
      <c r="M968" s="46"/>
      <c r="N968" s="46"/>
      <c r="O968" s="46"/>
      <c r="P968" s="46"/>
      <c r="Q968" s="46"/>
      <c r="R968" s="46"/>
      <c r="S968" s="46"/>
      <c r="T968" s="46"/>
      <c r="U968" s="46"/>
      <c r="V968" s="46"/>
      <c r="W968" s="46"/>
      <c r="X968" s="46"/>
      <c r="Y968" s="41" t="str">
        <f>IF(A968&lt;&gt;"",IF(D968="DIRECCIÓN_DE_TRANSFERENCIAS","280 0031",VLOOKUP(C968,NIVELES!$A$14:$B$105,2,0)),"")</f>
        <v/>
      </c>
      <c r="Z968" s="106"/>
      <c r="AA968" s="43" t="str">
        <f>+IF(D968&lt;&gt;"",VLOOKUP(D968,NIVELES!$D$19:$H$25,2,0),"")</f>
        <v/>
      </c>
      <c r="AB968" s="28" t="str">
        <f>+IF(D968&lt;&gt;"",VLOOKUP(D968,NIVELES!$D$19:$H$25,3,0),"")</f>
        <v/>
      </c>
      <c r="AC968" s="28" t="str">
        <f>+IF(D968&lt;&gt;"",VLOOKUP(D968,NIVELES!$D$19:$H$25,4,0),"")</f>
        <v/>
      </c>
      <c r="AD968" s="28" t="str">
        <f>+IF(D968&lt;&gt;"",VLOOKUP(D968,NIVELES!$D$19:$H$25,5,0),"")</f>
        <v/>
      </c>
      <c r="AE968" s="44" t="str">
        <f>IF(AF968&lt;&gt;"",VLOOKUP(AF968,NIVELES!$F$495:$G$540,2,0),"")</f>
        <v/>
      </c>
      <c r="AF968" s="27"/>
      <c r="AG968" s="27"/>
      <c r="AH968" s="28" t="str">
        <f>+IF(AG968&lt;&gt;"",VLOOKUP(AG968,NIVELES!$A$800:$B$876,2,0),"")</f>
        <v/>
      </c>
      <c r="AI968" s="27"/>
      <c r="AJ968" s="27"/>
      <c r="AK968" s="28" t="str">
        <f>IF(AJ968&lt;&gt;"",+VLOOKUP(AJ968,NIVELES!$A$890:$B$1237,2,0),"")</f>
        <v/>
      </c>
      <c r="AL968" s="29"/>
      <c r="AM968" s="29"/>
      <c r="AN968" s="29"/>
      <c r="AO968" s="29"/>
      <c r="AP968" s="29"/>
      <c r="AQ968" s="29"/>
      <c r="AR968" s="29"/>
      <c r="AS968" s="29"/>
      <c r="AT968" s="29"/>
      <c r="AU968" s="29"/>
      <c r="AV968" s="29"/>
      <c r="AW968" s="29"/>
      <c r="AX968" s="29"/>
      <c r="AY968" s="31">
        <f t="shared" si="113"/>
        <v>0</v>
      </c>
      <c r="AZ968" s="30" t="str">
        <f t="shared" si="114"/>
        <v xml:space="preserve"> </v>
      </c>
      <c r="BA968" s="35" t="str">
        <f t="shared" si="115"/>
        <v xml:space="preserve"> </v>
      </c>
      <c r="BB968" s="108"/>
      <c r="BC968" s="108"/>
      <c r="BD968" s="108"/>
      <c r="BE968" s="136" t="str">
        <f t="shared" si="116"/>
        <v/>
      </c>
      <c r="BF968" s="108"/>
      <c r="BG968" s="110"/>
      <c r="BH968" s="110"/>
      <c r="BI968" s="110"/>
      <c r="BJ968" s="137" t="str">
        <f t="shared" si="117"/>
        <v/>
      </c>
      <c r="BK968" s="110"/>
      <c r="BL968" s="108"/>
      <c r="BM968" s="108"/>
      <c r="BN968" s="108"/>
      <c r="BO968" s="135" t="str">
        <f t="shared" si="118"/>
        <v/>
      </c>
      <c r="BP968" s="108"/>
      <c r="BQ968" s="108"/>
      <c r="BR968" s="108"/>
      <c r="BS968" s="108"/>
      <c r="BT968" s="135" t="str">
        <f t="shared" si="119"/>
        <v/>
      </c>
      <c r="BU968" s="108"/>
      <c r="BV968" s="108"/>
      <c r="BW968" s="108"/>
      <c r="BX968" s="108"/>
      <c r="BY968" s="135" t="str">
        <f t="shared" si="120"/>
        <v/>
      </c>
      <c r="BZ968" s="108"/>
    </row>
    <row r="969" spans="1:78" x14ac:dyDescent="0.25">
      <c r="A969" s="27"/>
      <c r="B969" s="27"/>
      <c r="C969" s="27"/>
      <c r="D969" s="27"/>
      <c r="E969" s="28" t="str">
        <f>+IF(C969&lt;&gt;"",VLOOKUP(MID(C969,18,5),NIVELES!$A$133:$B$213,2,0),"")</f>
        <v/>
      </c>
      <c r="F969" s="88"/>
      <c r="G969" s="28" t="str">
        <f>IF(F969&lt;&gt;"",VLOOKUP(F969,NIVELES!$A$246:$C$464,3,0),"")</f>
        <v/>
      </c>
      <c r="H969" s="27"/>
      <c r="I969" s="27"/>
      <c r="J969" s="27"/>
      <c r="K969" s="107"/>
      <c r="L969" s="27"/>
      <c r="M969" s="46"/>
      <c r="N969" s="46"/>
      <c r="O969" s="46"/>
      <c r="P969" s="46"/>
      <c r="Q969" s="46"/>
      <c r="R969" s="46"/>
      <c r="S969" s="46"/>
      <c r="T969" s="46"/>
      <c r="U969" s="46"/>
      <c r="V969" s="46"/>
      <c r="W969" s="46"/>
      <c r="X969" s="46"/>
      <c r="Y969" s="41" t="str">
        <f>IF(A969&lt;&gt;"",IF(D969="DIRECCIÓN_DE_TRANSFERENCIAS","280 0031",VLOOKUP(C969,NIVELES!$A$14:$B$105,2,0)),"")</f>
        <v/>
      </c>
      <c r="Z969" s="106"/>
      <c r="AA969" s="43" t="str">
        <f>+IF(D969&lt;&gt;"",VLOOKUP(D969,NIVELES!$D$19:$H$25,2,0),"")</f>
        <v/>
      </c>
      <c r="AB969" s="28" t="str">
        <f>+IF(D969&lt;&gt;"",VLOOKUP(D969,NIVELES!$D$19:$H$25,3,0),"")</f>
        <v/>
      </c>
      <c r="AC969" s="28" t="str">
        <f>+IF(D969&lt;&gt;"",VLOOKUP(D969,NIVELES!$D$19:$H$25,4,0),"")</f>
        <v/>
      </c>
      <c r="AD969" s="28" t="str">
        <f>+IF(D969&lt;&gt;"",VLOOKUP(D969,NIVELES!$D$19:$H$25,5,0),"")</f>
        <v/>
      </c>
      <c r="AE969" s="44" t="str">
        <f>IF(AF969&lt;&gt;"",VLOOKUP(AF969,NIVELES!$F$495:$G$540,2,0),"")</f>
        <v/>
      </c>
      <c r="AF969" s="27"/>
      <c r="AG969" s="27"/>
      <c r="AH969" s="28" t="str">
        <f>+IF(AG969&lt;&gt;"",VLOOKUP(AG969,NIVELES!$A$800:$B$876,2,0),"")</f>
        <v/>
      </c>
      <c r="AI969" s="27"/>
      <c r="AJ969" s="27"/>
      <c r="AK969" s="28" t="str">
        <f>IF(AJ969&lt;&gt;"",+VLOOKUP(AJ969,NIVELES!$A$890:$B$1237,2,0),"")</f>
        <v/>
      </c>
      <c r="AL969" s="29"/>
      <c r="AM969" s="29"/>
      <c r="AN969" s="29"/>
      <c r="AO969" s="29"/>
      <c r="AP969" s="29"/>
      <c r="AQ969" s="29"/>
      <c r="AR969" s="29"/>
      <c r="AS969" s="29"/>
      <c r="AT969" s="29"/>
      <c r="AU969" s="29"/>
      <c r="AV969" s="29"/>
      <c r="AW969" s="29"/>
      <c r="AX969" s="29"/>
      <c r="AY969" s="31">
        <f t="shared" si="113"/>
        <v>0</v>
      </c>
      <c r="AZ969" s="30" t="str">
        <f t="shared" si="114"/>
        <v xml:space="preserve"> </v>
      </c>
      <c r="BA969" s="35" t="str">
        <f t="shared" si="115"/>
        <v xml:space="preserve"> </v>
      </c>
      <c r="BB969" s="108"/>
      <c r="BC969" s="108"/>
      <c r="BD969" s="108"/>
      <c r="BE969" s="136" t="str">
        <f t="shared" si="116"/>
        <v/>
      </c>
      <c r="BF969" s="108"/>
      <c r="BG969" s="110"/>
      <c r="BH969" s="110"/>
      <c r="BI969" s="110"/>
      <c r="BJ969" s="137" t="str">
        <f t="shared" si="117"/>
        <v/>
      </c>
      <c r="BK969" s="110"/>
      <c r="BL969" s="108"/>
      <c r="BM969" s="108"/>
      <c r="BN969" s="108"/>
      <c r="BO969" s="135" t="str">
        <f t="shared" si="118"/>
        <v/>
      </c>
      <c r="BP969" s="108"/>
      <c r="BQ969" s="108"/>
      <c r="BR969" s="108"/>
      <c r="BS969" s="108"/>
      <c r="BT969" s="135" t="str">
        <f t="shared" si="119"/>
        <v/>
      </c>
      <c r="BU969" s="108"/>
      <c r="BV969" s="108"/>
      <c r="BW969" s="108"/>
      <c r="BX969" s="108"/>
      <c r="BY969" s="135" t="str">
        <f t="shared" si="120"/>
        <v/>
      </c>
      <c r="BZ969" s="108"/>
    </row>
    <row r="970" spans="1:78" x14ac:dyDescent="0.25">
      <c r="A970" s="27"/>
      <c r="B970" s="27"/>
      <c r="C970" s="27"/>
      <c r="D970" s="27"/>
      <c r="E970" s="28" t="str">
        <f>+IF(C970&lt;&gt;"",VLOOKUP(MID(C970,18,5),NIVELES!$A$133:$B$213,2,0),"")</f>
        <v/>
      </c>
      <c r="F970" s="88"/>
      <c r="G970" s="28" t="str">
        <f>IF(F970&lt;&gt;"",VLOOKUP(F970,NIVELES!$A$246:$C$464,3,0),"")</f>
        <v/>
      </c>
      <c r="H970" s="27"/>
      <c r="I970" s="27"/>
      <c r="J970" s="27"/>
      <c r="K970" s="107"/>
      <c r="L970" s="27"/>
      <c r="M970" s="46"/>
      <c r="N970" s="46"/>
      <c r="O970" s="46"/>
      <c r="P970" s="46"/>
      <c r="Q970" s="46"/>
      <c r="R970" s="46"/>
      <c r="S970" s="46"/>
      <c r="T970" s="46"/>
      <c r="U970" s="46"/>
      <c r="V970" s="46"/>
      <c r="W970" s="46"/>
      <c r="X970" s="46"/>
      <c r="Y970" s="41" t="str">
        <f>IF(A970&lt;&gt;"",IF(D970="DIRECCIÓN_DE_TRANSFERENCIAS","280 0031",VLOOKUP(C970,NIVELES!$A$14:$B$105,2,0)),"")</f>
        <v/>
      </c>
      <c r="Z970" s="106"/>
      <c r="AA970" s="43" t="str">
        <f>+IF(D970&lt;&gt;"",VLOOKUP(D970,NIVELES!$D$19:$H$25,2,0),"")</f>
        <v/>
      </c>
      <c r="AB970" s="28" t="str">
        <f>+IF(D970&lt;&gt;"",VLOOKUP(D970,NIVELES!$D$19:$H$25,3,0),"")</f>
        <v/>
      </c>
      <c r="AC970" s="28" t="str">
        <f>+IF(D970&lt;&gt;"",VLOOKUP(D970,NIVELES!$D$19:$H$25,4,0),"")</f>
        <v/>
      </c>
      <c r="AD970" s="28" t="str">
        <f>+IF(D970&lt;&gt;"",VLOOKUP(D970,NIVELES!$D$19:$H$25,5,0),"")</f>
        <v/>
      </c>
      <c r="AE970" s="44" t="str">
        <f>IF(AF970&lt;&gt;"",VLOOKUP(AF970,NIVELES!$F$495:$G$540,2,0),"")</f>
        <v/>
      </c>
      <c r="AF970" s="27"/>
      <c r="AG970" s="27"/>
      <c r="AH970" s="28" t="str">
        <f>+IF(AG970&lt;&gt;"",VLOOKUP(AG970,NIVELES!$A$800:$B$876,2,0),"")</f>
        <v/>
      </c>
      <c r="AI970" s="27"/>
      <c r="AJ970" s="27"/>
      <c r="AK970" s="28" t="str">
        <f>IF(AJ970&lt;&gt;"",+VLOOKUP(AJ970,NIVELES!$A$890:$B$1237,2,0),"")</f>
        <v/>
      </c>
      <c r="AL970" s="29"/>
      <c r="AM970" s="29"/>
      <c r="AN970" s="29"/>
      <c r="AO970" s="29"/>
      <c r="AP970" s="29"/>
      <c r="AQ970" s="29"/>
      <c r="AR970" s="29"/>
      <c r="AS970" s="29"/>
      <c r="AT970" s="29"/>
      <c r="AU970" s="29"/>
      <c r="AV970" s="29"/>
      <c r="AW970" s="29"/>
      <c r="AX970" s="29"/>
      <c r="AY970" s="31">
        <f t="shared" ref="AY970:AY1000" si="121">SUM(AM970:AX970)</f>
        <v>0</v>
      </c>
      <c r="AZ970" s="30" t="str">
        <f t="shared" ref="AZ970:AZ1000" si="122">IF(A970&lt;&gt;"",IF(AL970&lt;&gt;"",IF(AL970=AY970,"OK",AL970-AY970),IF(AND(AL970="",AY970=""),"",AL970-AY970))," ")</f>
        <v xml:space="preserve"> </v>
      </c>
      <c r="BA970" s="35" t="str">
        <f t="shared" ref="BA970:BA1000" si="123">IF(A970&lt;&gt;"",IF(A970="","Escoger Nivel 0",)&amp;" "&amp;(IF(B970="","Escoger Nivel  1",)&amp;" "&amp;(IF(C970="","Escoger Nivel 2",)&amp;" "&amp;(IF(D970="","Escoger Nivel 3",)&amp;" "&amp;(IF(F970="","Escoger Cantón",)&amp;" "&amp;(IF(H970="","Escoger Obj. Estratégico Institucional N1",)&amp;" "&amp;(IF(I970="","Escoger Obj. Especifico N2",)&amp;" "&amp;(IF(Z970="","Escoger Fuente de Financiamiento",)&amp;" "&amp;(IF(J970="","Llenar Actividad",)&amp;" "&amp;(IF(K970="","Llenar Metas",)&amp;" "&amp;(IF(L970="","Llenar Indicador",)&amp;" "&amp;(IF(AA970="","Escoger Nro. programa",)&amp;" "&amp;(IF(AE970="","Escoger Nro. Actividad e-Sigef",)&amp;" "&amp;(IF(AH970="","Escoger direccionamiento de gasto",)&amp;" "&amp;(IF(AI970="","Escoger Grupo de Gasto",)&amp;" "&amp;(IF(AJ970="","Escoger Item Presupuestario",)&amp;" "&amp;(IF(AL970="","Llenar valor de actividad",)))))))))))))))))," ")</f>
        <v xml:space="preserve"> </v>
      </c>
      <c r="BB970" s="108"/>
      <c r="BC970" s="108"/>
      <c r="BD970" s="108"/>
      <c r="BE970" s="136" t="str">
        <f t="shared" ref="BE970:BE1000" si="124">IF(BD970&lt;&gt;"",AL970-BD970,"")</f>
        <v/>
      </c>
      <c r="BF970" s="108"/>
      <c r="BG970" s="110"/>
      <c r="BH970" s="110"/>
      <c r="BI970" s="110"/>
      <c r="BJ970" s="137" t="str">
        <f t="shared" ref="BJ970:BJ1000" si="125">IF(BI970&lt;&gt;"",BE970-BI970,"")</f>
        <v/>
      </c>
      <c r="BK970" s="110"/>
      <c r="BL970" s="108"/>
      <c r="BM970" s="108"/>
      <c r="BN970" s="108"/>
      <c r="BO970" s="135" t="str">
        <f t="shared" ref="BO970:BO1000" si="126">IF(BN970&lt;&gt;"",BJ970-BN970,"")</f>
        <v/>
      </c>
      <c r="BP970" s="108"/>
      <c r="BQ970" s="108"/>
      <c r="BR970" s="108"/>
      <c r="BS970" s="108"/>
      <c r="BT970" s="135" t="str">
        <f t="shared" ref="BT970:BT1000" si="127">IF(BS970&lt;&gt;"",BO970-BS970,"")</f>
        <v/>
      </c>
      <c r="BU970" s="108"/>
      <c r="BV970" s="108"/>
      <c r="BW970" s="108"/>
      <c r="BX970" s="108"/>
      <c r="BY970" s="135" t="str">
        <f t="shared" ref="BY970:BY1000" si="128">IF(BX970&lt;&gt;"",BT970-BX970,"")</f>
        <v/>
      </c>
      <c r="BZ970" s="108"/>
    </row>
    <row r="971" spans="1:78" x14ac:dyDescent="0.25">
      <c r="A971" s="27"/>
      <c r="B971" s="27"/>
      <c r="C971" s="27"/>
      <c r="D971" s="27"/>
      <c r="E971" s="28" t="str">
        <f>+IF(C971&lt;&gt;"",VLOOKUP(MID(C971,18,5),NIVELES!$A$133:$B$213,2,0),"")</f>
        <v/>
      </c>
      <c r="F971" s="88"/>
      <c r="G971" s="28" t="str">
        <f>IF(F971&lt;&gt;"",VLOOKUP(F971,NIVELES!$A$246:$C$464,3,0),"")</f>
        <v/>
      </c>
      <c r="H971" s="27"/>
      <c r="I971" s="27"/>
      <c r="J971" s="27"/>
      <c r="K971" s="107"/>
      <c r="L971" s="27"/>
      <c r="M971" s="46"/>
      <c r="N971" s="46"/>
      <c r="O971" s="46"/>
      <c r="P971" s="46"/>
      <c r="Q971" s="46"/>
      <c r="R971" s="46"/>
      <c r="S971" s="46"/>
      <c r="T971" s="46"/>
      <c r="U971" s="46"/>
      <c r="V971" s="46"/>
      <c r="W971" s="46"/>
      <c r="X971" s="46"/>
      <c r="Y971" s="41" t="str">
        <f>IF(A971&lt;&gt;"",IF(D971="DIRECCIÓN_DE_TRANSFERENCIAS","280 0031",VLOOKUP(C971,NIVELES!$A$14:$B$105,2,0)),"")</f>
        <v/>
      </c>
      <c r="Z971" s="106"/>
      <c r="AA971" s="43" t="str">
        <f>+IF(D971&lt;&gt;"",VLOOKUP(D971,NIVELES!$D$19:$H$25,2,0),"")</f>
        <v/>
      </c>
      <c r="AB971" s="28" t="str">
        <f>+IF(D971&lt;&gt;"",VLOOKUP(D971,NIVELES!$D$19:$H$25,3,0),"")</f>
        <v/>
      </c>
      <c r="AC971" s="28" t="str">
        <f>+IF(D971&lt;&gt;"",VLOOKUP(D971,NIVELES!$D$19:$H$25,4,0),"")</f>
        <v/>
      </c>
      <c r="AD971" s="28" t="str">
        <f>+IF(D971&lt;&gt;"",VLOOKUP(D971,NIVELES!$D$19:$H$25,5,0),"")</f>
        <v/>
      </c>
      <c r="AE971" s="44" t="str">
        <f>IF(AF971&lt;&gt;"",VLOOKUP(AF971,NIVELES!$F$495:$G$540,2,0),"")</f>
        <v/>
      </c>
      <c r="AF971" s="27"/>
      <c r="AG971" s="27"/>
      <c r="AH971" s="28" t="str">
        <f>+IF(AG971&lt;&gt;"",VLOOKUP(AG971,NIVELES!$A$800:$B$876,2,0),"")</f>
        <v/>
      </c>
      <c r="AI971" s="27"/>
      <c r="AJ971" s="27"/>
      <c r="AK971" s="28" t="str">
        <f>IF(AJ971&lt;&gt;"",+VLOOKUP(AJ971,NIVELES!$A$890:$B$1237,2,0),"")</f>
        <v/>
      </c>
      <c r="AL971" s="29"/>
      <c r="AM971" s="29"/>
      <c r="AN971" s="29"/>
      <c r="AO971" s="29"/>
      <c r="AP971" s="29"/>
      <c r="AQ971" s="29"/>
      <c r="AR971" s="29"/>
      <c r="AS971" s="29"/>
      <c r="AT971" s="29"/>
      <c r="AU971" s="29"/>
      <c r="AV971" s="29"/>
      <c r="AW971" s="29"/>
      <c r="AX971" s="29"/>
      <c r="AY971" s="31">
        <f t="shared" si="121"/>
        <v>0</v>
      </c>
      <c r="AZ971" s="30" t="str">
        <f t="shared" si="122"/>
        <v xml:space="preserve"> </v>
      </c>
      <c r="BA971" s="35" t="str">
        <f t="shared" si="123"/>
        <v xml:space="preserve"> </v>
      </c>
      <c r="BB971" s="108"/>
      <c r="BC971" s="108"/>
      <c r="BD971" s="108"/>
      <c r="BE971" s="136" t="str">
        <f t="shared" si="124"/>
        <v/>
      </c>
      <c r="BF971" s="108"/>
      <c r="BG971" s="110"/>
      <c r="BH971" s="110"/>
      <c r="BI971" s="110"/>
      <c r="BJ971" s="137" t="str">
        <f t="shared" si="125"/>
        <v/>
      </c>
      <c r="BK971" s="110"/>
      <c r="BL971" s="108"/>
      <c r="BM971" s="108"/>
      <c r="BN971" s="108"/>
      <c r="BO971" s="135" t="str">
        <f t="shared" si="126"/>
        <v/>
      </c>
      <c r="BP971" s="108"/>
      <c r="BQ971" s="108"/>
      <c r="BR971" s="108"/>
      <c r="BS971" s="108"/>
      <c r="BT971" s="135" t="str">
        <f t="shared" si="127"/>
        <v/>
      </c>
      <c r="BU971" s="108"/>
      <c r="BV971" s="108"/>
      <c r="BW971" s="108"/>
      <c r="BX971" s="108"/>
      <c r="BY971" s="135" t="str">
        <f t="shared" si="128"/>
        <v/>
      </c>
      <c r="BZ971" s="108"/>
    </row>
    <row r="972" spans="1:78" x14ac:dyDescent="0.25">
      <c r="A972" s="27"/>
      <c r="B972" s="27"/>
      <c r="C972" s="27"/>
      <c r="D972" s="27"/>
      <c r="E972" s="28" t="str">
        <f>+IF(C972&lt;&gt;"",VLOOKUP(MID(C972,18,5),NIVELES!$A$133:$B$213,2,0),"")</f>
        <v/>
      </c>
      <c r="F972" s="88"/>
      <c r="G972" s="28" t="str">
        <f>IF(F972&lt;&gt;"",VLOOKUP(F972,NIVELES!$A$246:$C$464,3,0),"")</f>
        <v/>
      </c>
      <c r="H972" s="27"/>
      <c r="I972" s="27"/>
      <c r="J972" s="27"/>
      <c r="K972" s="107"/>
      <c r="L972" s="27"/>
      <c r="M972" s="46"/>
      <c r="N972" s="46"/>
      <c r="O972" s="46"/>
      <c r="P972" s="46"/>
      <c r="Q972" s="46"/>
      <c r="R972" s="46"/>
      <c r="S972" s="46"/>
      <c r="T972" s="46"/>
      <c r="U972" s="46"/>
      <c r="V972" s="46"/>
      <c r="W972" s="46"/>
      <c r="X972" s="46"/>
      <c r="Y972" s="41" t="str">
        <f>IF(A972&lt;&gt;"",IF(D972="DIRECCIÓN_DE_TRANSFERENCIAS","280 0031",VLOOKUP(C972,NIVELES!$A$14:$B$105,2,0)),"")</f>
        <v/>
      </c>
      <c r="Z972" s="106"/>
      <c r="AA972" s="43" t="str">
        <f>+IF(D972&lt;&gt;"",VLOOKUP(D972,NIVELES!$D$19:$H$25,2,0),"")</f>
        <v/>
      </c>
      <c r="AB972" s="28" t="str">
        <f>+IF(D972&lt;&gt;"",VLOOKUP(D972,NIVELES!$D$19:$H$25,3,0),"")</f>
        <v/>
      </c>
      <c r="AC972" s="28" t="str">
        <f>+IF(D972&lt;&gt;"",VLOOKUP(D972,NIVELES!$D$19:$H$25,4,0),"")</f>
        <v/>
      </c>
      <c r="AD972" s="28" t="str">
        <f>+IF(D972&lt;&gt;"",VLOOKUP(D972,NIVELES!$D$19:$H$25,5,0),"")</f>
        <v/>
      </c>
      <c r="AE972" s="44" t="str">
        <f>IF(AF972&lt;&gt;"",VLOOKUP(AF972,NIVELES!$F$495:$G$540,2,0),"")</f>
        <v/>
      </c>
      <c r="AF972" s="27"/>
      <c r="AG972" s="27"/>
      <c r="AH972" s="28" t="str">
        <f>+IF(AG972&lt;&gt;"",VLOOKUP(AG972,NIVELES!$A$800:$B$876,2,0),"")</f>
        <v/>
      </c>
      <c r="AI972" s="27"/>
      <c r="AJ972" s="27"/>
      <c r="AK972" s="28" t="str">
        <f>IF(AJ972&lt;&gt;"",+VLOOKUP(AJ972,NIVELES!$A$890:$B$1237,2,0),"")</f>
        <v/>
      </c>
      <c r="AL972" s="29"/>
      <c r="AM972" s="29"/>
      <c r="AN972" s="29"/>
      <c r="AO972" s="29"/>
      <c r="AP972" s="29"/>
      <c r="AQ972" s="29"/>
      <c r="AR972" s="29"/>
      <c r="AS972" s="29"/>
      <c r="AT972" s="29"/>
      <c r="AU972" s="29"/>
      <c r="AV972" s="29"/>
      <c r="AW972" s="29"/>
      <c r="AX972" s="29"/>
      <c r="AY972" s="31">
        <f t="shared" si="121"/>
        <v>0</v>
      </c>
      <c r="AZ972" s="30" t="str">
        <f t="shared" si="122"/>
        <v xml:space="preserve"> </v>
      </c>
      <c r="BA972" s="35" t="str">
        <f t="shared" si="123"/>
        <v xml:space="preserve"> </v>
      </c>
      <c r="BB972" s="108"/>
      <c r="BC972" s="108"/>
      <c r="BD972" s="108"/>
      <c r="BE972" s="136" t="str">
        <f t="shared" si="124"/>
        <v/>
      </c>
      <c r="BF972" s="108"/>
      <c r="BG972" s="110"/>
      <c r="BH972" s="110"/>
      <c r="BI972" s="110"/>
      <c r="BJ972" s="137" t="str">
        <f t="shared" si="125"/>
        <v/>
      </c>
      <c r="BK972" s="110"/>
      <c r="BL972" s="108"/>
      <c r="BM972" s="108"/>
      <c r="BN972" s="108"/>
      <c r="BO972" s="135" t="str">
        <f t="shared" si="126"/>
        <v/>
      </c>
      <c r="BP972" s="108"/>
      <c r="BQ972" s="108"/>
      <c r="BR972" s="108"/>
      <c r="BS972" s="108"/>
      <c r="BT972" s="135" t="str">
        <f t="shared" si="127"/>
        <v/>
      </c>
      <c r="BU972" s="108"/>
      <c r="BV972" s="108"/>
      <c r="BW972" s="108"/>
      <c r="BX972" s="108"/>
      <c r="BY972" s="135" t="str">
        <f t="shared" si="128"/>
        <v/>
      </c>
      <c r="BZ972" s="108"/>
    </row>
    <row r="973" spans="1:78" x14ac:dyDescent="0.25">
      <c r="A973" s="27"/>
      <c r="B973" s="27"/>
      <c r="C973" s="27"/>
      <c r="D973" s="27"/>
      <c r="E973" s="28" t="str">
        <f>+IF(C973&lt;&gt;"",VLOOKUP(MID(C973,18,5),NIVELES!$A$133:$B$213,2,0),"")</f>
        <v/>
      </c>
      <c r="F973" s="88"/>
      <c r="G973" s="28" t="str">
        <f>IF(F973&lt;&gt;"",VLOOKUP(F973,NIVELES!$A$246:$C$464,3,0),"")</f>
        <v/>
      </c>
      <c r="H973" s="27"/>
      <c r="I973" s="27"/>
      <c r="J973" s="27"/>
      <c r="K973" s="107"/>
      <c r="L973" s="27"/>
      <c r="M973" s="46"/>
      <c r="N973" s="46"/>
      <c r="O973" s="46"/>
      <c r="P973" s="46"/>
      <c r="Q973" s="46"/>
      <c r="R973" s="46"/>
      <c r="S973" s="46"/>
      <c r="T973" s="46"/>
      <c r="U973" s="46"/>
      <c r="V973" s="46"/>
      <c r="W973" s="46"/>
      <c r="X973" s="46"/>
      <c r="Y973" s="41" t="str">
        <f>IF(A973&lt;&gt;"",IF(D973="DIRECCIÓN_DE_TRANSFERENCIAS","280 0031",VLOOKUP(C973,NIVELES!$A$14:$B$105,2,0)),"")</f>
        <v/>
      </c>
      <c r="Z973" s="106"/>
      <c r="AA973" s="43" t="str">
        <f>+IF(D973&lt;&gt;"",VLOOKUP(D973,NIVELES!$D$19:$H$25,2,0),"")</f>
        <v/>
      </c>
      <c r="AB973" s="28" t="str">
        <f>+IF(D973&lt;&gt;"",VLOOKUP(D973,NIVELES!$D$19:$H$25,3,0),"")</f>
        <v/>
      </c>
      <c r="AC973" s="28" t="str">
        <f>+IF(D973&lt;&gt;"",VLOOKUP(D973,NIVELES!$D$19:$H$25,4,0),"")</f>
        <v/>
      </c>
      <c r="AD973" s="28" t="str">
        <f>+IF(D973&lt;&gt;"",VLOOKUP(D973,NIVELES!$D$19:$H$25,5,0),"")</f>
        <v/>
      </c>
      <c r="AE973" s="44" t="str">
        <f>IF(AF973&lt;&gt;"",VLOOKUP(AF973,NIVELES!$F$495:$G$540,2,0),"")</f>
        <v/>
      </c>
      <c r="AF973" s="27"/>
      <c r="AG973" s="27"/>
      <c r="AH973" s="28" t="str">
        <f>+IF(AG973&lt;&gt;"",VLOOKUP(AG973,NIVELES!$A$800:$B$876,2,0),"")</f>
        <v/>
      </c>
      <c r="AI973" s="27"/>
      <c r="AJ973" s="27"/>
      <c r="AK973" s="28" t="str">
        <f>IF(AJ973&lt;&gt;"",+VLOOKUP(AJ973,NIVELES!$A$890:$B$1237,2,0),"")</f>
        <v/>
      </c>
      <c r="AL973" s="29"/>
      <c r="AM973" s="29"/>
      <c r="AN973" s="29"/>
      <c r="AO973" s="29"/>
      <c r="AP973" s="29"/>
      <c r="AQ973" s="29"/>
      <c r="AR973" s="29"/>
      <c r="AS973" s="29"/>
      <c r="AT973" s="29"/>
      <c r="AU973" s="29"/>
      <c r="AV973" s="29"/>
      <c r="AW973" s="29"/>
      <c r="AX973" s="29"/>
      <c r="AY973" s="31">
        <f t="shared" si="121"/>
        <v>0</v>
      </c>
      <c r="AZ973" s="30" t="str">
        <f t="shared" si="122"/>
        <v xml:space="preserve"> </v>
      </c>
      <c r="BA973" s="35" t="str">
        <f t="shared" si="123"/>
        <v xml:space="preserve"> </v>
      </c>
      <c r="BB973" s="108"/>
      <c r="BC973" s="108"/>
      <c r="BD973" s="108"/>
      <c r="BE973" s="136" t="str">
        <f t="shared" si="124"/>
        <v/>
      </c>
      <c r="BF973" s="108"/>
      <c r="BG973" s="110"/>
      <c r="BH973" s="110"/>
      <c r="BI973" s="110"/>
      <c r="BJ973" s="137" t="str">
        <f t="shared" si="125"/>
        <v/>
      </c>
      <c r="BK973" s="110"/>
      <c r="BL973" s="108"/>
      <c r="BM973" s="108"/>
      <c r="BN973" s="108"/>
      <c r="BO973" s="135" t="str">
        <f t="shared" si="126"/>
        <v/>
      </c>
      <c r="BP973" s="108"/>
      <c r="BQ973" s="108"/>
      <c r="BR973" s="108"/>
      <c r="BS973" s="108"/>
      <c r="BT973" s="135" t="str">
        <f t="shared" si="127"/>
        <v/>
      </c>
      <c r="BU973" s="108"/>
      <c r="BV973" s="108"/>
      <c r="BW973" s="108"/>
      <c r="BX973" s="108"/>
      <c r="BY973" s="135" t="str">
        <f t="shared" si="128"/>
        <v/>
      </c>
      <c r="BZ973" s="108"/>
    </row>
    <row r="974" spans="1:78" x14ac:dyDescent="0.25">
      <c r="A974" s="27"/>
      <c r="B974" s="27"/>
      <c r="C974" s="27"/>
      <c r="D974" s="27"/>
      <c r="E974" s="28" t="str">
        <f>+IF(C974&lt;&gt;"",VLOOKUP(MID(C974,18,5),NIVELES!$A$133:$B$213,2,0),"")</f>
        <v/>
      </c>
      <c r="F974" s="88"/>
      <c r="G974" s="28" t="str">
        <f>IF(F974&lt;&gt;"",VLOOKUP(F974,NIVELES!$A$246:$C$464,3,0),"")</f>
        <v/>
      </c>
      <c r="H974" s="27"/>
      <c r="I974" s="27"/>
      <c r="J974" s="27"/>
      <c r="K974" s="107"/>
      <c r="L974" s="27"/>
      <c r="M974" s="46"/>
      <c r="N974" s="46"/>
      <c r="O974" s="46"/>
      <c r="P974" s="46"/>
      <c r="Q974" s="46"/>
      <c r="R974" s="46"/>
      <c r="S974" s="46"/>
      <c r="T974" s="46"/>
      <c r="U974" s="46"/>
      <c r="V974" s="46"/>
      <c r="W974" s="46"/>
      <c r="X974" s="46"/>
      <c r="Y974" s="41" t="str">
        <f>IF(A974&lt;&gt;"",IF(D974="DIRECCIÓN_DE_TRANSFERENCIAS","280 0031",VLOOKUP(C974,NIVELES!$A$14:$B$105,2,0)),"")</f>
        <v/>
      </c>
      <c r="Z974" s="106"/>
      <c r="AA974" s="43" t="str">
        <f>+IF(D974&lt;&gt;"",VLOOKUP(D974,NIVELES!$D$19:$H$25,2,0),"")</f>
        <v/>
      </c>
      <c r="AB974" s="28" t="str">
        <f>+IF(D974&lt;&gt;"",VLOOKUP(D974,NIVELES!$D$19:$H$25,3,0),"")</f>
        <v/>
      </c>
      <c r="AC974" s="28" t="str">
        <f>+IF(D974&lt;&gt;"",VLOOKUP(D974,NIVELES!$D$19:$H$25,4,0),"")</f>
        <v/>
      </c>
      <c r="AD974" s="28" t="str">
        <f>+IF(D974&lt;&gt;"",VLOOKUP(D974,NIVELES!$D$19:$H$25,5,0),"")</f>
        <v/>
      </c>
      <c r="AE974" s="44" t="str">
        <f>IF(AF974&lt;&gt;"",VLOOKUP(AF974,NIVELES!$F$495:$G$540,2,0),"")</f>
        <v/>
      </c>
      <c r="AF974" s="27"/>
      <c r="AG974" s="27"/>
      <c r="AH974" s="28" t="str">
        <f>+IF(AG974&lt;&gt;"",VLOOKUP(AG974,NIVELES!$A$800:$B$876,2,0),"")</f>
        <v/>
      </c>
      <c r="AI974" s="27"/>
      <c r="AJ974" s="27"/>
      <c r="AK974" s="28" t="str">
        <f>IF(AJ974&lt;&gt;"",+VLOOKUP(AJ974,NIVELES!$A$890:$B$1237,2,0),"")</f>
        <v/>
      </c>
      <c r="AL974" s="29"/>
      <c r="AM974" s="29"/>
      <c r="AN974" s="29"/>
      <c r="AO974" s="29"/>
      <c r="AP974" s="29"/>
      <c r="AQ974" s="29"/>
      <c r="AR974" s="29"/>
      <c r="AS974" s="29"/>
      <c r="AT974" s="29"/>
      <c r="AU974" s="29"/>
      <c r="AV974" s="29"/>
      <c r="AW974" s="29"/>
      <c r="AX974" s="29"/>
      <c r="AY974" s="31">
        <f t="shared" si="121"/>
        <v>0</v>
      </c>
      <c r="AZ974" s="30" t="str">
        <f t="shared" si="122"/>
        <v xml:space="preserve"> </v>
      </c>
      <c r="BA974" s="35" t="str">
        <f t="shared" si="123"/>
        <v xml:space="preserve"> </v>
      </c>
      <c r="BB974" s="108"/>
      <c r="BC974" s="108"/>
      <c r="BD974" s="108"/>
      <c r="BE974" s="136" t="str">
        <f t="shared" si="124"/>
        <v/>
      </c>
      <c r="BF974" s="108"/>
      <c r="BG974" s="110"/>
      <c r="BH974" s="110"/>
      <c r="BI974" s="110"/>
      <c r="BJ974" s="137" t="str">
        <f t="shared" si="125"/>
        <v/>
      </c>
      <c r="BK974" s="110"/>
      <c r="BL974" s="108"/>
      <c r="BM974" s="108"/>
      <c r="BN974" s="108"/>
      <c r="BO974" s="135" t="str">
        <f t="shared" si="126"/>
        <v/>
      </c>
      <c r="BP974" s="108"/>
      <c r="BQ974" s="108"/>
      <c r="BR974" s="108"/>
      <c r="BS974" s="108"/>
      <c r="BT974" s="135" t="str">
        <f t="shared" si="127"/>
        <v/>
      </c>
      <c r="BU974" s="108"/>
      <c r="BV974" s="108"/>
      <c r="BW974" s="108"/>
      <c r="BX974" s="108"/>
      <c r="BY974" s="135" t="str">
        <f t="shared" si="128"/>
        <v/>
      </c>
      <c r="BZ974" s="108"/>
    </row>
    <row r="975" spans="1:78" x14ac:dyDescent="0.25">
      <c r="A975" s="27"/>
      <c r="B975" s="27"/>
      <c r="C975" s="27"/>
      <c r="D975" s="27"/>
      <c r="E975" s="28" t="str">
        <f>+IF(C975&lt;&gt;"",VLOOKUP(MID(C975,18,5),NIVELES!$A$133:$B$213,2,0),"")</f>
        <v/>
      </c>
      <c r="F975" s="88"/>
      <c r="G975" s="28" t="str">
        <f>IF(F975&lt;&gt;"",VLOOKUP(F975,NIVELES!$A$246:$C$464,3,0),"")</f>
        <v/>
      </c>
      <c r="H975" s="27"/>
      <c r="I975" s="27"/>
      <c r="J975" s="27"/>
      <c r="K975" s="107"/>
      <c r="L975" s="27"/>
      <c r="M975" s="46"/>
      <c r="N975" s="46"/>
      <c r="O975" s="46"/>
      <c r="P975" s="46"/>
      <c r="Q975" s="46"/>
      <c r="R975" s="46"/>
      <c r="S975" s="46"/>
      <c r="T975" s="46"/>
      <c r="U975" s="46"/>
      <c r="V975" s="46"/>
      <c r="W975" s="46"/>
      <c r="X975" s="46"/>
      <c r="Y975" s="41" t="str">
        <f>IF(A975&lt;&gt;"",IF(D975="DIRECCIÓN_DE_TRANSFERENCIAS","280 0031",VLOOKUP(C975,NIVELES!$A$14:$B$105,2,0)),"")</f>
        <v/>
      </c>
      <c r="Z975" s="106"/>
      <c r="AA975" s="43" t="str">
        <f>+IF(D975&lt;&gt;"",VLOOKUP(D975,NIVELES!$D$19:$H$25,2,0),"")</f>
        <v/>
      </c>
      <c r="AB975" s="28" t="str">
        <f>+IF(D975&lt;&gt;"",VLOOKUP(D975,NIVELES!$D$19:$H$25,3,0),"")</f>
        <v/>
      </c>
      <c r="AC975" s="28" t="str">
        <f>+IF(D975&lt;&gt;"",VLOOKUP(D975,NIVELES!$D$19:$H$25,4,0),"")</f>
        <v/>
      </c>
      <c r="AD975" s="28" t="str">
        <f>+IF(D975&lt;&gt;"",VLOOKUP(D975,NIVELES!$D$19:$H$25,5,0),"")</f>
        <v/>
      </c>
      <c r="AE975" s="44" t="str">
        <f>IF(AF975&lt;&gt;"",VLOOKUP(AF975,NIVELES!$F$495:$G$540,2,0),"")</f>
        <v/>
      </c>
      <c r="AF975" s="27"/>
      <c r="AG975" s="27"/>
      <c r="AH975" s="28" t="str">
        <f>+IF(AG975&lt;&gt;"",VLOOKUP(AG975,NIVELES!$A$800:$B$876,2,0),"")</f>
        <v/>
      </c>
      <c r="AI975" s="27"/>
      <c r="AJ975" s="27"/>
      <c r="AK975" s="28" t="str">
        <f>IF(AJ975&lt;&gt;"",+VLOOKUP(AJ975,NIVELES!$A$890:$B$1237,2,0),"")</f>
        <v/>
      </c>
      <c r="AL975" s="29"/>
      <c r="AM975" s="29"/>
      <c r="AN975" s="29"/>
      <c r="AO975" s="29"/>
      <c r="AP975" s="29"/>
      <c r="AQ975" s="29"/>
      <c r="AR975" s="29"/>
      <c r="AS975" s="29"/>
      <c r="AT975" s="29"/>
      <c r="AU975" s="29"/>
      <c r="AV975" s="29"/>
      <c r="AW975" s="29"/>
      <c r="AX975" s="29"/>
      <c r="AY975" s="31">
        <f t="shared" si="121"/>
        <v>0</v>
      </c>
      <c r="AZ975" s="30" t="str">
        <f t="shared" si="122"/>
        <v xml:space="preserve"> </v>
      </c>
      <c r="BA975" s="35" t="str">
        <f t="shared" si="123"/>
        <v xml:space="preserve"> </v>
      </c>
      <c r="BB975" s="108"/>
      <c r="BC975" s="108"/>
      <c r="BD975" s="108"/>
      <c r="BE975" s="136" t="str">
        <f t="shared" si="124"/>
        <v/>
      </c>
      <c r="BF975" s="108"/>
      <c r="BG975" s="110"/>
      <c r="BH975" s="110"/>
      <c r="BI975" s="110"/>
      <c r="BJ975" s="137" t="str">
        <f t="shared" si="125"/>
        <v/>
      </c>
      <c r="BK975" s="110"/>
      <c r="BL975" s="108"/>
      <c r="BM975" s="108"/>
      <c r="BN975" s="108"/>
      <c r="BO975" s="135" t="str">
        <f t="shared" si="126"/>
        <v/>
      </c>
      <c r="BP975" s="108"/>
      <c r="BQ975" s="108"/>
      <c r="BR975" s="108"/>
      <c r="BS975" s="108"/>
      <c r="BT975" s="135" t="str">
        <f t="shared" si="127"/>
        <v/>
      </c>
      <c r="BU975" s="108"/>
      <c r="BV975" s="108"/>
      <c r="BW975" s="108"/>
      <c r="BX975" s="108"/>
      <c r="BY975" s="135" t="str">
        <f t="shared" si="128"/>
        <v/>
      </c>
      <c r="BZ975" s="108"/>
    </row>
    <row r="976" spans="1:78" x14ac:dyDescent="0.25">
      <c r="A976" s="27"/>
      <c r="B976" s="27"/>
      <c r="C976" s="27"/>
      <c r="D976" s="27"/>
      <c r="E976" s="28" t="str">
        <f>+IF(C976&lt;&gt;"",VLOOKUP(MID(C976,18,5),NIVELES!$A$133:$B$213,2,0),"")</f>
        <v/>
      </c>
      <c r="F976" s="88"/>
      <c r="G976" s="28" t="str">
        <f>IF(F976&lt;&gt;"",VLOOKUP(F976,NIVELES!$A$246:$C$464,3,0),"")</f>
        <v/>
      </c>
      <c r="H976" s="27"/>
      <c r="I976" s="27"/>
      <c r="J976" s="27"/>
      <c r="K976" s="107"/>
      <c r="L976" s="27"/>
      <c r="M976" s="46"/>
      <c r="N976" s="46"/>
      <c r="O976" s="46"/>
      <c r="P976" s="46"/>
      <c r="Q976" s="46"/>
      <c r="R976" s="46"/>
      <c r="S976" s="46"/>
      <c r="T976" s="46"/>
      <c r="U976" s="46"/>
      <c r="V976" s="46"/>
      <c r="W976" s="46"/>
      <c r="X976" s="46"/>
      <c r="Y976" s="41" t="str">
        <f>IF(A976&lt;&gt;"",IF(D976="DIRECCIÓN_DE_TRANSFERENCIAS","280 0031",VLOOKUP(C976,NIVELES!$A$14:$B$105,2,0)),"")</f>
        <v/>
      </c>
      <c r="Z976" s="106"/>
      <c r="AA976" s="43" t="str">
        <f>+IF(D976&lt;&gt;"",VLOOKUP(D976,NIVELES!$D$19:$H$25,2,0),"")</f>
        <v/>
      </c>
      <c r="AB976" s="28" t="str">
        <f>+IF(D976&lt;&gt;"",VLOOKUP(D976,NIVELES!$D$19:$H$25,3,0),"")</f>
        <v/>
      </c>
      <c r="AC976" s="28" t="str">
        <f>+IF(D976&lt;&gt;"",VLOOKUP(D976,NIVELES!$D$19:$H$25,4,0),"")</f>
        <v/>
      </c>
      <c r="AD976" s="28" t="str">
        <f>+IF(D976&lt;&gt;"",VLOOKUP(D976,NIVELES!$D$19:$H$25,5,0),"")</f>
        <v/>
      </c>
      <c r="AE976" s="44" t="str">
        <f>IF(AF976&lt;&gt;"",VLOOKUP(AF976,NIVELES!$F$495:$G$540,2,0),"")</f>
        <v/>
      </c>
      <c r="AF976" s="27"/>
      <c r="AG976" s="27"/>
      <c r="AH976" s="28" t="str">
        <f>+IF(AG976&lt;&gt;"",VLOOKUP(AG976,NIVELES!$A$800:$B$876,2,0),"")</f>
        <v/>
      </c>
      <c r="AI976" s="27"/>
      <c r="AJ976" s="27"/>
      <c r="AK976" s="28" t="str">
        <f>IF(AJ976&lt;&gt;"",+VLOOKUP(AJ976,NIVELES!$A$890:$B$1237,2,0),"")</f>
        <v/>
      </c>
      <c r="AL976" s="29"/>
      <c r="AM976" s="29"/>
      <c r="AN976" s="29"/>
      <c r="AO976" s="29"/>
      <c r="AP976" s="29"/>
      <c r="AQ976" s="29"/>
      <c r="AR976" s="29"/>
      <c r="AS976" s="29"/>
      <c r="AT976" s="29"/>
      <c r="AU976" s="29"/>
      <c r="AV976" s="29"/>
      <c r="AW976" s="29"/>
      <c r="AX976" s="29"/>
      <c r="AY976" s="31">
        <f t="shared" si="121"/>
        <v>0</v>
      </c>
      <c r="AZ976" s="30" t="str">
        <f t="shared" si="122"/>
        <v xml:space="preserve"> </v>
      </c>
      <c r="BA976" s="35" t="str">
        <f t="shared" si="123"/>
        <v xml:space="preserve"> </v>
      </c>
      <c r="BB976" s="108"/>
      <c r="BC976" s="108"/>
      <c r="BD976" s="108"/>
      <c r="BE976" s="136" t="str">
        <f t="shared" si="124"/>
        <v/>
      </c>
      <c r="BF976" s="108"/>
      <c r="BG976" s="110"/>
      <c r="BH976" s="110"/>
      <c r="BI976" s="110"/>
      <c r="BJ976" s="137" t="str">
        <f t="shared" si="125"/>
        <v/>
      </c>
      <c r="BK976" s="110"/>
      <c r="BL976" s="108"/>
      <c r="BM976" s="108"/>
      <c r="BN976" s="108"/>
      <c r="BO976" s="135" t="str">
        <f t="shared" si="126"/>
        <v/>
      </c>
      <c r="BP976" s="108"/>
      <c r="BQ976" s="108"/>
      <c r="BR976" s="108"/>
      <c r="BS976" s="108"/>
      <c r="BT976" s="135" t="str">
        <f t="shared" si="127"/>
        <v/>
      </c>
      <c r="BU976" s="108"/>
      <c r="BV976" s="108"/>
      <c r="BW976" s="108"/>
      <c r="BX976" s="108"/>
      <c r="BY976" s="135" t="str">
        <f t="shared" si="128"/>
        <v/>
      </c>
      <c r="BZ976" s="108"/>
    </row>
    <row r="977" spans="1:78" x14ac:dyDescent="0.25">
      <c r="A977" s="27"/>
      <c r="B977" s="27"/>
      <c r="C977" s="27"/>
      <c r="D977" s="27"/>
      <c r="E977" s="28" t="str">
        <f>+IF(C977&lt;&gt;"",VLOOKUP(MID(C977,18,5),NIVELES!$A$133:$B$213,2,0),"")</f>
        <v/>
      </c>
      <c r="F977" s="88"/>
      <c r="G977" s="28" t="str">
        <f>IF(F977&lt;&gt;"",VLOOKUP(F977,NIVELES!$A$246:$C$464,3,0),"")</f>
        <v/>
      </c>
      <c r="H977" s="27"/>
      <c r="I977" s="27"/>
      <c r="J977" s="27"/>
      <c r="K977" s="107"/>
      <c r="L977" s="27"/>
      <c r="M977" s="46"/>
      <c r="N977" s="46"/>
      <c r="O977" s="46"/>
      <c r="P977" s="46"/>
      <c r="Q977" s="46"/>
      <c r="R977" s="46"/>
      <c r="S977" s="46"/>
      <c r="T977" s="46"/>
      <c r="U977" s="46"/>
      <c r="V977" s="46"/>
      <c r="W977" s="46"/>
      <c r="X977" s="46"/>
      <c r="Y977" s="41" t="str">
        <f>IF(A977&lt;&gt;"",IF(D977="DIRECCIÓN_DE_TRANSFERENCIAS","280 0031",VLOOKUP(C977,NIVELES!$A$14:$B$105,2,0)),"")</f>
        <v/>
      </c>
      <c r="Z977" s="106"/>
      <c r="AA977" s="43" t="str">
        <f>+IF(D977&lt;&gt;"",VLOOKUP(D977,NIVELES!$D$19:$H$25,2,0),"")</f>
        <v/>
      </c>
      <c r="AB977" s="28" t="str">
        <f>+IF(D977&lt;&gt;"",VLOOKUP(D977,NIVELES!$D$19:$H$25,3,0),"")</f>
        <v/>
      </c>
      <c r="AC977" s="28" t="str">
        <f>+IF(D977&lt;&gt;"",VLOOKUP(D977,NIVELES!$D$19:$H$25,4,0),"")</f>
        <v/>
      </c>
      <c r="AD977" s="28" t="str">
        <f>+IF(D977&lt;&gt;"",VLOOKUP(D977,NIVELES!$D$19:$H$25,5,0),"")</f>
        <v/>
      </c>
      <c r="AE977" s="44" t="str">
        <f>IF(AF977&lt;&gt;"",VLOOKUP(AF977,NIVELES!$F$495:$G$540,2,0),"")</f>
        <v/>
      </c>
      <c r="AF977" s="27"/>
      <c r="AG977" s="27"/>
      <c r="AH977" s="28" t="str">
        <f>+IF(AG977&lt;&gt;"",VLOOKUP(AG977,NIVELES!$A$800:$B$876,2,0),"")</f>
        <v/>
      </c>
      <c r="AI977" s="27"/>
      <c r="AJ977" s="27"/>
      <c r="AK977" s="28" t="str">
        <f>IF(AJ977&lt;&gt;"",+VLOOKUP(AJ977,NIVELES!$A$890:$B$1237,2,0),"")</f>
        <v/>
      </c>
      <c r="AL977" s="29"/>
      <c r="AM977" s="29"/>
      <c r="AN977" s="29"/>
      <c r="AO977" s="29"/>
      <c r="AP977" s="29"/>
      <c r="AQ977" s="29"/>
      <c r="AR977" s="29"/>
      <c r="AS977" s="29"/>
      <c r="AT977" s="29"/>
      <c r="AU977" s="29"/>
      <c r="AV977" s="29"/>
      <c r="AW977" s="29"/>
      <c r="AX977" s="29"/>
      <c r="AY977" s="31">
        <f t="shared" si="121"/>
        <v>0</v>
      </c>
      <c r="AZ977" s="30" t="str">
        <f t="shared" si="122"/>
        <v xml:space="preserve"> </v>
      </c>
      <c r="BA977" s="35" t="str">
        <f t="shared" si="123"/>
        <v xml:space="preserve"> </v>
      </c>
      <c r="BB977" s="108"/>
      <c r="BC977" s="108"/>
      <c r="BD977" s="108"/>
      <c r="BE977" s="136" t="str">
        <f t="shared" si="124"/>
        <v/>
      </c>
      <c r="BF977" s="108"/>
      <c r="BG977" s="110"/>
      <c r="BH977" s="110"/>
      <c r="BI977" s="110"/>
      <c r="BJ977" s="137" t="str">
        <f t="shared" si="125"/>
        <v/>
      </c>
      <c r="BK977" s="110"/>
      <c r="BL977" s="108"/>
      <c r="BM977" s="108"/>
      <c r="BN977" s="108"/>
      <c r="BO977" s="135" t="str">
        <f t="shared" si="126"/>
        <v/>
      </c>
      <c r="BP977" s="108"/>
      <c r="BQ977" s="108"/>
      <c r="BR977" s="108"/>
      <c r="BS977" s="108"/>
      <c r="BT977" s="135" t="str">
        <f t="shared" si="127"/>
        <v/>
      </c>
      <c r="BU977" s="108"/>
      <c r="BV977" s="108"/>
      <c r="BW977" s="108"/>
      <c r="BX977" s="108"/>
      <c r="BY977" s="135" t="str">
        <f t="shared" si="128"/>
        <v/>
      </c>
      <c r="BZ977" s="108"/>
    </row>
    <row r="978" spans="1:78" x14ac:dyDescent="0.25">
      <c r="A978" s="27"/>
      <c r="B978" s="27"/>
      <c r="C978" s="27"/>
      <c r="D978" s="27"/>
      <c r="E978" s="28" t="str">
        <f>+IF(C978&lt;&gt;"",VLOOKUP(MID(C978,18,5),NIVELES!$A$133:$B$213,2,0),"")</f>
        <v/>
      </c>
      <c r="F978" s="88"/>
      <c r="G978" s="28" t="str">
        <f>IF(F978&lt;&gt;"",VLOOKUP(F978,NIVELES!$A$246:$C$464,3,0),"")</f>
        <v/>
      </c>
      <c r="H978" s="27"/>
      <c r="I978" s="27"/>
      <c r="J978" s="27"/>
      <c r="K978" s="107"/>
      <c r="L978" s="27"/>
      <c r="M978" s="46"/>
      <c r="N978" s="46"/>
      <c r="O978" s="46"/>
      <c r="P978" s="46"/>
      <c r="Q978" s="46"/>
      <c r="R978" s="46"/>
      <c r="S978" s="46"/>
      <c r="T978" s="46"/>
      <c r="U978" s="46"/>
      <c r="V978" s="46"/>
      <c r="W978" s="46"/>
      <c r="X978" s="46"/>
      <c r="Y978" s="41" t="str">
        <f>IF(A978&lt;&gt;"",IF(D978="DIRECCIÓN_DE_TRANSFERENCIAS","280 0031",VLOOKUP(C978,NIVELES!$A$14:$B$105,2,0)),"")</f>
        <v/>
      </c>
      <c r="Z978" s="106"/>
      <c r="AA978" s="43" t="str">
        <f>+IF(D978&lt;&gt;"",VLOOKUP(D978,NIVELES!$D$19:$H$25,2,0),"")</f>
        <v/>
      </c>
      <c r="AB978" s="28" t="str">
        <f>+IF(D978&lt;&gt;"",VLOOKUP(D978,NIVELES!$D$19:$H$25,3,0),"")</f>
        <v/>
      </c>
      <c r="AC978" s="28" t="str">
        <f>+IF(D978&lt;&gt;"",VLOOKUP(D978,NIVELES!$D$19:$H$25,4,0),"")</f>
        <v/>
      </c>
      <c r="AD978" s="28" t="str">
        <f>+IF(D978&lt;&gt;"",VLOOKUP(D978,NIVELES!$D$19:$H$25,5,0),"")</f>
        <v/>
      </c>
      <c r="AE978" s="44" t="str">
        <f>IF(AF978&lt;&gt;"",VLOOKUP(AF978,NIVELES!$F$495:$G$540,2,0),"")</f>
        <v/>
      </c>
      <c r="AF978" s="27"/>
      <c r="AG978" s="27"/>
      <c r="AH978" s="28" t="str">
        <f>+IF(AG978&lt;&gt;"",VLOOKUP(AG978,NIVELES!$A$800:$B$876,2,0),"")</f>
        <v/>
      </c>
      <c r="AI978" s="27"/>
      <c r="AJ978" s="27"/>
      <c r="AK978" s="28" t="str">
        <f>IF(AJ978&lt;&gt;"",+VLOOKUP(AJ978,NIVELES!$A$890:$B$1237,2,0),"")</f>
        <v/>
      </c>
      <c r="AL978" s="29"/>
      <c r="AM978" s="29"/>
      <c r="AN978" s="29"/>
      <c r="AO978" s="29"/>
      <c r="AP978" s="29"/>
      <c r="AQ978" s="29"/>
      <c r="AR978" s="29"/>
      <c r="AS978" s="29"/>
      <c r="AT978" s="29"/>
      <c r="AU978" s="29"/>
      <c r="AV978" s="29"/>
      <c r="AW978" s="29"/>
      <c r="AX978" s="29"/>
      <c r="AY978" s="31">
        <f t="shared" si="121"/>
        <v>0</v>
      </c>
      <c r="AZ978" s="30" t="str">
        <f t="shared" si="122"/>
        <v xml:space="preserve"> </v>
      </c>
      <c r="BA978" s="35" t="str">
        <f t="shared" si="123"/>
        <v xml:space="preserve"> </v>
      </c>
      <c r="BB978" s="108"/>
      <c r="BC978" s="108"/>
      <c r="BD978" s="108"/>
      <c r="BE978" s="136" t="str">
        <f t="shared" si="124"/>
        <v/>
      </c>
      <c r="BF978" s="108"/>
      <c r="BG978" s="110"/>
      <c r="BH978" s="110"/>
      <c r="BI978" s="110"/>
      <c r="BJ978" s="137" t="str">
        <f t="shared" si="125"/>
        <v/>
      </c>
      <c r="BK978" s="110"/>
      <c r="BL978" s="108"/>
      <c r="BM978" s="108"/>
      <c r="BN978" s="108"/>
      <c r="BO978" s="135" t="str">
        <f t="shared" si="126"/>
        <v/>
      </c>
      <c r="BP978" s="108"/>
      <c r="BQ978" s="108"/>
      <c r="BR978" s="108"/>
      <c r="BS978" s="108"/>
      <c r="BT978" s="135" t="str">
        <f t="shared" si="127"/>
        <v/>
      </c>
      <c r="BU978" s="108"/>
      <c r="BV978" s="108"/>
      <c r="BW978" s="108"/>
      <c r="BX978" s="108"/>
      <c r="BY978" s="135" t="str">
        <f t="shared" si="128"/>
        <v/>
      </c>
      <c r="BZ978" s="108"/>
    </row>
    <row r="979" spans="1:78" x14ac:dyDescent="0.25">
      <c r="A979" s="27"/>
      <c r="B979" s="27"/>
      <c r="C979" s="27"/>
      <c r="D979" s="27"/>
      <c r="E979" s="28" t="str">
        <f>+IF(C979&lt;&gt;"",VLOOKUP(MID(C979,18,5),NIVELES!$A$133:$B$213,2,0),"")</f>
        <v/>
      </c>
      <c r="F979" s="88"/>
      <c r="G979" s="28" t="str">
        <f>IF(F979&lt;&gt;"",VLOOKUP(F979,NIVELES!$A$246:$C$464,3,0),"")</f>
        <v/>
      </c>
      <c r="H979" s="27"/>
      <c r="I979" s="27"/>
      <c r="J979" s="27"/>
      <c r="K979" s="107"/>
      <c r="L979" s="27"/>
      <c r="M979" s="46"/>
      <c r="N979" s="46"/>
      <c r="O979" s="46"/>
      <c r="P979" s="46"/>
      <c r="Q979" s="46"/>
      <c r="R979" s="46"/>
      <c r="S979" s="46"/>
      <c r="T979" s="46"/>
      <c r="U979" s="46"/>
      <c r="V979" s="46"/>
      <c r="W979" s="46"/>
      <c r="X979" s="46"/>
      <c r="Y979" s="41" t="str">
        <f>IF(A979&lt;&gt;"",IF(D979="DIRECCIÓN_DE_TRANSFERENCIAS","280 0031",VLOOKUP(C979,NIVELES!$A$14:$B$105,2,0)),"")</f>
        <v/>
      </c>
      <c r="Z979" s="106"/>
      <c r="AA979" s="43" t="str">
        <f>+IF(D979&lt;&gt;"",VLOOKUP(D979,NIVELES!$D$19:$H$25,2,0),"")</f>
        <v/>
      </c>
      <c r="AB979" s="28" t="str">
        <f>+IF(D979&lt;&gt;"",VLOOKUP(D979,NIVELES!$D$19:$H$25,3,0),"")</f>
        <v/>
      </c>
      <c r="AC979" s="28" t="str">
        <f>+IF(D979&lt;&gt;"",VLOOKUP(D979,NIVELES!$D$19:$H$25,4,0),"")</f>
        <v/>
      </c>
      <c r="AD979" s="28" t="str">
        <f>+IF(D979&lt;&gt;"",VLOOKUP(D979,NIVELES!$D$19:$H$25,5,0),"")</f>
        <v/>
      </c>
      <c r="AE979" s="44" t="str">
        <f>IF(AF979&lt;&gt;"",VLOOKUP(AF979,NIVELES!$F$495:$G$540,2,0),"")</f>
        <v/>
      </c>
      <c r="AF979" s="27"/>
      <c r="AG979" s="27"/>
      <c r="AH979" s="28" t="str">
        <f>+IF(AG979&lt;&gt;"",VLOOKUP(AG979,NIVELES!$A$800:$B$876,2,0),"")</f>
        <v/>
      </c>
      <c r="AI979" s="27"/>
      <c r="AJ979" s="27"/>
      <c r="AK979" s="28" t="str">
        <f>IF(AJ979&lt;&gt;"",+VLOOKUP(AJ979,NIVELES!$A$890:$B$1237,2,0),"")</f>
        <v/>
      </c>
      <c r="AL979" s="29"/>
      <c r="AM979" s="29"/>
      <c r="AN979" s="29"/>
      <c r="AO979" s="29"/>
      <c r="AP979" s="29"/>
      <c r="AQ979" s="29"/>
      <c r="AR979" s="29"/>
      <c r="AS979" s="29"/>
      <c r="AT979" s="29"/>
      <c r="AU979" s="29"/>
      <c r="AV979" s="29"/>
      <c r="AW979" s="29"/>
      <c r="AX979" s="29"/>
      <c r="AY979" s="31">
        <f t="shared" si="121"/>
        <v>0</v>
      </c>
      <c r="AZ979" s="30" t="str">
        <f t="shared" si="122"/>
        <v xml:space="preserve"> </v>
      </c>
      <c r="BA979" s="35" t="str">
        <f t="shared" si="123"/>
        <v xml:space="preserve"> </v>
      </c>
      <c r="BB979" s="108"/>
      <c r="BC979" s="108"/>
      <c r="BD979" s="108"/>
      <c r="BE979" s="136" t="str">
        <f t="shared" si="124"/>
        <v/>
      </c>
      <c r="BF979" s="108"/>
      <c r="BG979" s="110"/>
      <c r="BH979" s="110"/>
      <c r="BI979" s="110"/>
      <c r="BJ979" s="137" t="str">
        <f t="shared" si="125"/>
        <v/>
      </c>
      <c r="BK979" s="110"/>
      <c r="BL979" s="108"/>
      <c r="BM979" s="108"/>
      <c r="BN979" s="108"/>
      <c r="BO979" s="135" t="str">
        <f t="shared" si="126"/>
        <v/>
      </c>
      <c r="BP979" s="108"/>
      <c r="BQ979" s="108"/>
      <c r="BR979" s="108"/>
      <c r="BS979" s="108"/>
      <c r="BT979" s="135" t="str">
        <f t="shared" si="127"/>
        <v/>
      </c>
      <c r="BU979" s="108"/>
      <c r="BV979" s="108"/>
      <c r="BW979" s="108"/>
      <c r="BX979" s="108"/>
      <c r="BY979" s="135" t="str">
        <f t="shared" si="128"/>
        <v/>
      </c>
      <c r="BZ979" s="108"/>
    </row>
    <row r="980" spans="1:78" x14ac:dyDescent="0.25">
      <c r="A980" s="27"/>
      <c r="B980" s="27"/>
      <c r="C980" s="27"/>
      <c r="D980" s="27"/>
      <c r="E980" s="28" t="str">
        <f>+IF(C980&lt;&gt;"",VLOOKUP(MID(C980,18,5),NIVELES!$A$133:$B$213,2,0),"")</f>
        <v/>
      </c>
      <c r="F980" s="88"/>
      <c r="G980" s="28" t="str">
        <f>IF(F980&lt;&gt;"",VLOOKUP(F980,NIVELES!$A$246:$C$464,3,0),"")</f>
        <v/>
      </c>
      <c r="H980" s="27"/>
      <c r="I980" s="27"/>
      <c r="J980" s="27"/>
      <c r="K980" s="107"/>
      <c r="L980" s="27"/>
      <c r="M980" s="46"/>
      <c r="N980" s="46"/>
      <c r="O980" s="46"/>
      <c r="P980" s="46"/>
      <c r="Q980" s="46"/>
      <c r="R980" s="46"/>
      <c r="S980" s="46"/>
      <c r="T980" s="46"/>
      <c r="U980" s="46"/>
      <c r="V980" s="46"/>
      <c r="W980" s="46"/>
      <c r="X980" s="46"/>
      <c r="Y980" s="41" t="str">
        <f>IF(A980&lt;&gt;"",IF(D980="DIRECCIÓN_DE_TRANSFERENCIAS","280 0031",VLOOKUP(C980,NIVELES!$A$14:$B$105,2,0)),"")</f>
        <v/>
      </c>
      <c r="Z980" s="106"/>
      <c r="AA980" s="43" t="str">
        <f>+IF(D980&lt;&gt;"",VLOOKUP(D980,NIVELES!$D$19:$H$25,2,0),"")</f>
        <v/>
      </c>
      <c r="AB980" s="28" t="str">
        <f>+IF(D980&lt;&gt;"",VLOOKUP(D980,NIVELES!$D$19:$H$25,3,0),"")</f>
        <v/>
      </c>
      <c r="AC980" s="28" t="str">
        <f>+IF(D980&lt;&gt;"",VLOOKUP(D980,NIVELES!$D$19:$H$25,4,0),"")</f>
        <v/>
      </c>
      <c r="AD980" s="28" t="str">
        <f>+IF(D980&lt;&gt;"",VLOOKUP(D980,NIVELES!$D$19:$H$25,5,0),"")</f>
        <v/>
      </c>
      <c r="AE980" s="44" t="str">
        <f>IF(AF980&lt;&gt;"",VLOOKUP(AF980,NIVELES!$F$495:$G$540,2,0),"")</f>
        <v/>
      </c>
      <c r="AF980" s="27"/>
      <c r="AG980" s="27"/>
      <c r="AH980" s="28" t="str">
        <f>+IF(AG980&lt;&gt;"",VLOOKUP(AG980,NIVELES!$A$800:$B$876,2,0),"")</f>
        <v/>
      </c>
      <c r="AI980" s="27"/>
      <c r="AJ980" s="27"/>
      <c r="AK980" s="28" t="str">
        <f>IF(AJ980&lt;&gt;"",+VLOOKUP(AJ980,NIVELES!$A$890:$B$1237,2,0),"")</f>
        <v/>
      </c>
      <c r="AL980" s="29"/>
      <c r="AM980" s="29"/>
      <c r="AN980" s="29"/>
      <c r="AO980" s="29"/>
      <c r="AP980" s="29"/>
      <c r="AQ980" s="29"/>
      <c r="AR980" s="29"/>
      <c r="AS980" s="29"/>
      <c r="AT980" s="29"/>
      <c r="AU980" s="29"/>
      <c r="AV980" s="29"/>
      <c r="AW980" s="29"/>
      <c r="AX980" s="29"/>
      <c r="AY980" s="31">
        <f t="shared" si="121"/>
        <v>0</v>
      </c>
      <c r="AZ980" s="30" t="str">
        <f t="shared" si="122"/>
        <v xml:space="preserve"> </v>
      </c>
      <c r="BA980" s="35" t="str">
        <f t="shared" si="123"/>
        <v xml:space="preserve"> </v>
      </c>
      <c r="BB980" s="108"/>
      <c r="BC980" s="108"/>
      <c r="BD980" s="108"/>
      <c r="BE980" s="136" t="str">
        <f t="shared" si="124"/>
        <v/>
      </c>
      <c r="BF980" s="108"/>
      <c r="BG980" s="110"/>
      <c r="BH980" s="110"/>
      <c r="BI980" s="110"/>
      <c r="BJ980" s="137" t="str">
        <f t="shared" si="125"/>
        <v/>
      </c>
      <c r="BK980" s="110"/>
      <c r="BL980" s="108"/>
      <c r="BM980" s="108"/>
      <c r="BN980" s="108"/>
      <c r="BO980" s="135" t="str">
        <f t="shared" si="126"/>
        <v/>
      </c>
      <c r="BP980" s="108"/>
      <c r="BQ980" s="108"/>
      <c r="BR980" s="108"/>
      <c r="BS980" s="108"/>
      <c r="BT980" s="135" t="str">
        <f t="shared" si="127"/>
        <v/>
      </c>
      <c r="BU980" s="108"/>
      <c r="BV980" s="108"/>
      <c r="BW980" s="108"/>
      <c r="BX980" s="108"/>
      <c r="BY980" s="135" t="str">
        <f t="shared" si="128"/>
        <v/>
      </c>
      <c r="BZ980" s="108"/>
    </row>
    <row r="981" spans="1:78" x14ac:dyDescent="0.25">
      <c r="A981" s="27"/>
      <c r="B981" s="27"/>
      <c r="C981" s="27"/>
      <c r="D981" s="27"/>
      <c r="E981" s="28" t="str">
        <f>+IF(C981&lt;&gt;"",VLOOKUP(MID(C981,18,5),NIVELES!$A$133:$B$213,2,0),"")</f>
        <v/>
      </c>
      <c r="F981" s="88"/>
      <c r="G981" s="28" t="str">
        <f>IF(F981&lt;&gt;"",VLOOKUP(F981,NIVELES!$A$246:$C$464,3,0),"")</f>
        <v/>
      </c>
      <c r="H981" s="27"/>
      <c r="I981" s="27"/>
      <c r="J981" s="27"/>
      <c r="K981" s="107"/>
      <c r="L981" s="27"/>
      <c r="M981" s="46"/>
      <c r="N981" s="46"/>
      <c r="O981" s="46"/>
      <c r="P981" s="46"/>
      <c r="Q981" s="46"/>
      <c r="R981" s="46"/>
      <c r="S981" s="46"/>
      <c r="T981" s="46"/>
      <c r="U981" s="46"/>
      <c r="V981" s="46"/>
      <c r="W981" s="46"/>
      <c r="X981" s="46"/>
      <c r="Y981" s="41" t="str">
        <f>IF(A981&lt;&gt;"",IF(D981="DIRECCIÓN_DE_TRANSFERENCIAS","280 0031",VLOOKUP(C981,NIVELES!$A$14:$B$105,2,0)),"")</f>
        <v/>
      </c>
      <c r="Z981" s="106"/>
      <c r="AA981" s="43" t="str">
        <f>+IF(D981&lt;&gt;"",VLOOKUP(D981,NIVELES!$D$19:$H$25,2,0),"")</f>
        <v/>
      </c>
      <c r="AB981" s="28" t="str">
        <f>+IF(D981&lt;&gt;"",VLOOKUP(D981,NIVELES!$D$19:$H$25,3,0),"")</f>
        <v/>
      </c>
      <c r="AC981" s="28" t="str">
        <f>+IF(D981&lt;&gt;"",VLOOKUP(D981,NIVELES!$D$19:$H$25,4,0),"")</f>
        <v/>
      </c>
      <c r="AD981" s="28" t="str">
        <f>+IF(D981&lt;&gt;"",VLOOKUP(D981,NIVELES!$D$19:$H$25,5,0),"")</f>
        <v/>
      </c>
      <c r="AE981" s="44" t="str">
        <f>IF(AF981&lt;&gt;"",VLOOKUP(AF981,NIVELES!$F$495:$G$540,2,0),"")</f>
        <v/>
      </c>
      <c r="AF981" s="27"/>
      <c r="AG981" s="27"/>
      <c r="AH981" s="28" t="str">
        <f>+IF(AG981&lt;&gt;"",VLOOKUP(AG981,NIVELES!$A$800:$B$876,2,0),"")</f>
        <v/>
      </c>
      <c r="AI981" s="27"/>
      <c r="AJ981" s="27"/>
      <c r="AK981" s="28" t="str">
        <f>IF(AJ981&lt;&gt;"",+VLOOKUP(AJ981,NIVELES!$A$890:$B$1237,2,0),"")</f>
        <v/>
      </c>
      <c r="AL981" s="29"/>
      <c r="AM981" s="29"/>
      <c r="AN981" s="29"/>
      <c r="AO981" s="29"/>
      <c r="AP981" s="29"/>
      <c r="AQ981" s="29"/>
      <c r="AR981" s="29"/>
      <c r="AS981" s="29"/>
      <c r="AT981" s="29"/>
      <c r="AU981" s="29"/>
      <c r="AV981" s="29"/>
      <c r="AW981" s="29"/>
      <c r="AX981" s="29"/>
      <c r="AY981" s="31">
        <f t="shared" si="121"/>
        <v>0</v>
      </c>
      <c r="AZ981" s="30" t="str">
        <f t="shared" si="122"/>
        <v xml:space="preserve"> </v>
      </c>
      <c r="BA981" s="35" t="str">
        <f t="shared" si="123"/>
        <v xml:space="preserve"> </v>
      </c>
      <c r="BB981" s="108"/>
      <c r="BC981" s="108"/>
      <c r="BD981" s="108"/>
      <c r="BE981" s="136" t="str">
        <f t="shared" si="124"/>
        <v/>
      </c>
      <c r="BF981" s="108"/>
      <c r="BG981" s="110"/>
      <c r="BH981" s="110"/>
      <c r="BI981" s="110"/>
      <c r="BJ981" s="137" t="str">
        <f t="shared" si="125"/>
        <v/>
      </c>
      <c r="BK981" s="110"/>
      <c r="BL981" s="108"/>
      <c r="BM981" s="108"/>
      <c r="BN981" s="108"/>
      <c r="BO981" s="135" t="str">
        <f t="shared" si="126"/>
        <v/>
      </c>
      <c r="BP981" s="108"/>
      <c r="BQ981" s="108"/>
      <c r="BR981" s="108"/>
      <c r="BS981" s="108"/>
      <c r="BT981" s="135" t="str">
        <f t="shared" si="127"/>
        <v/>
      </c>
      <c r="BU981" s="108"/>
      <c r="BV981" s="108"/>
      <c r="BW981" s="108"/>
      <c r="BX981" s="108"/>
      <c r="BY981" s="135" t="str">
        <f t="shared" si="128"/>
        <v/>
      </c>
      <c r="BZ981" s="108"/>
    </row>
    <row r="982" spans="1:78" x14ac:dyDescent="0.25">
      <c r="A982" s="27"/>
      <c r="B982" s="27"/>
      <c r="C982" s="27"/>
      <c r="D982" s="27"/>
      <c r="E982" s="28" t="str">
        <f>+IF(C982&lt;&gt;"",VLOOKUP(MID(C982,18,5),NIVELES!$A$133:$B$213,2,0),"")</f>
        <v/>
      </c>
      <c r="F982" s="88"/>
      <c r="G982" s="28" t="str">
        <f>IF(F982&lt;&gt;"",VLOOKUP(F982,NIVELES!$A$246:$C$464,3,0),"")</f>
        <v/>
      </c>
      <c r="H982" s="27"/>
      <c r="I982" s="27"/>
      <c r="J982" s="27"/>
      <c r="K982" s="107"/>
      <c r="L982" s="27"/>
      <c r="M982" s="46"/>
      <c r="N982" s="46"/>
      <c r="O982" s="46"/>
      <c r="P982" s="46"/>
      <c r="Q982" s="46"/>
      <c r="R982" s="46"/>
      <c r="S982" s="46"/>
      <c r="T982" s="46"/>
      <c r="U982" s="46"/>
      <c r="V982" s="46"/>
      <c r="W982" s="46"/>
      <c r="X982" s="46"/>
      <c r="Y982" s="41" t="str">
        <f>IF(A982&lt;&gt;"",IF(D982="DIRECCIÓN_DE_TRANSFERENCIAS","280 0031",VLOOKUP(C982,NIVELES!$A$14:$B$105,2,0)),"")</f>
        <v/>
      </c>
      <c r="Z982" s="106"/>
      <c r="AA982" s="43" t="str">
        <f>+IF(D982&lt;&gt;"",VLOOKUP(D982,NIVELES!$D$19:$H$25,2,0),"")</f>
        <v/>
      </c>
      <c r="AB982" s="28" t="str">
        <f>+IF(D982&lt;&gt;"",VLOOKUP(D982,NIVELES!$D$19:$H$25,3,0),"")</f>
        <v/>
      </c>
      <c r="AC982" s="28" t="str">
        <f>+IF(D982&lt;&gt;"",VLOOKUP(D982,NIVELES!$D$19:$H$25,4,0),"")</f>
        <v/>
      </c>
      <c r="AD982" s="28" t="str">
        <f>+IF(D982&lt;&gt;"",VLOOKUP(D982,NIVELES!$D$19:$H$25,5,0),"")</f>
        <v/>
      </c>
      <c r="AE982" s="44" t="str">
        <f>IF(AF982&lt;&gt;"",VLOOKUP(AF982,NIVELES!$F$495:$G$540,2,0),"")</f>
        <v/>
      </c>
      <c r="AF982" s="27"/>
      <c r="AG982" s="27"/>
      <c r="AH982" s="28" t="str">
        <f>+IF(AG982&lt;&gt;"",VLOOKUP(AG982,NIVELES!$A$800:$B$876,2,0),"")</f>
        <v/>
      </c>
      <c r="AI982" s="27"/>
      <c r="AJ982" s="27"/>
      <c r="AK982" s="28" t="str">
        <f>IF(AJ982&lt;&gt;"",+VLOOKUP(AJ982,NIVELES!$A$890:$B$1237,2,0),"")</f>
        <v/>
      </c>
      <c r="AL982" s="29"/>
      <c r="AM982" s="29"/>
      <c r="AN982" s="29"/>
      <c r="AO982" s="29"/>
      <c r="AP982" s="29"/>
      <c r="AQ982" s="29"/>
      <c r="AR982" s="29"/>
      <c r="AS982" s="29"/>
      <c r="AT982" s="29"/>
      <c r="AU982" s="29"/>
      <c r="AV982" s="29"/>
      <c r="AW982" s="29"/>
      <c r="AX982" s="29"/>
      <c r="AY982" s="31">
        <f t="shared" si="121"/>
        <v>0</v>
      </c>
      <c r="AZ982" s="30" t="str">
        <f t="shared" si="122"/>
        <v xml:space="preserve"> </v>
      </c>
      <c r="BA982" s="35" t="str">
        <f t="shared" si="123"/>
        <v xml:space="preserve"> </v>
      </c>
      <c r="BB982" s="108"/>
      <c r="BC982" s="108"/>
      <c r="BD982" s="108"/>
      <c r="BE982" s="136" t="str">
        <f t="shared" si="124"/>
        <v/>
      </c>
      <c r="BF982" s="108"/>
      <c r="BG982" s="110"/>
      <c r="BH982" s="110"/>
      <c r="BI982" s="110"/>
      <c r="BJ982" s="137" t="str">
        <f t="shared" si="125"/>
        <v/>
      </c>
      <c r="BK982" s="110"/>
      <c r="BL982" s="108"/>
      <c r="BM982" s="108"/>
      <c r="BN982" s="108"/>
      <c r="BO982" s="135" t="str">
        <f t="shared" si="126"/>
        <v/>
      </c>
      <c r="BP982" s="108"/>
      <c r="BQ982" s="108"/>
      <c r="BR982" s="108"/>
      <c r="BS982" s="108"/>
      <c r="BT982" s="135" t="str">
        <f t="shared" si="127"/>
        <v/>
      </c>
      <c r="BU982" s="108"/>
      <c r="BV982" s="108"/>
      <c r="BW982" s="108"/>
      <c r="BX982" s="108"/>
      <c r="BY982" s="135" t="str">
        <f t="shared" si="128"/>
        <v/>
      </c>
      <c r="BZ982" s="108"/>
    </row>
    <row r="983" spans="1:78" x14ac:dyDescent="0.25">
      <c r="A983" s="27"/>
      <c r="B983" s="27"/>
      <c r="C983" s="27"/>
      <c r="D983" s="27"/>
      <c r="E983" s="28" t="str">
        <f>+IF(C983&lt;&gt;"",VLOOKUP(MID(C983,18,5),NIVELES!$A$133:$B$213,2,0),"")</f>
        <v/>
      </c>
      <c r="F983" s="88"/>
      <c r="G983" s="28" t="str">
        <f>IF(F983&lt;&gt;"",VLOOKUP(F983,NIVELES!$A$246:$C$464,3,0),"")</f>
        <v/>
      </c>
      <c r="H983" s="27"/>
      <c r="I983" s="27"/>
      <c r="J983" s="27"/>
      <c r="K983" s="107"/>
      <c r="L983" s="27"/>
      <c r="M983" s="46"/>
      <c r="N983" s="46"/>
      <c r="O983" s="46"/>
      <c r="P983" s="46"/>
      <c r="Q983" s="46"/>
      <c r="R983" s="46"/>
      <c r="S983" s="46"/>
      <c r="T983" s="46"/>
      <c r="U983" s="46"/>
      <c r="V983" s="46"/>
      <c r="W983" s="46"/>
      <c r="X983" s="46"/>
      <c r="Y983" s="41" t="str">
        <f>IF(A983&lt;&gt;"",IF(D983="DIRECCIÓN_DE_TRANSFERENCIAS","280 0031",VLOOKUP(C983,NIVELES!$A$14:$B$105,2,0)),"")</f>
        <v/>
      </c>
      <c r="Z983" s="106"/>
      <c r="AA983" s="43" t="str">
        <f>+IF(D983&lt;&gt;"",VLOOKUP(D983,NIVELES!$D$19:$H$25,2,0),"")</f>
        <v/>
      </c>
      <c r="AB983" s="28" t="str">
        <f>+IF(D983&lt;&gt;"",VLOOKUP(D983,NIVELES!$D$19:$H$25,3,0),"")</f>
        <v/>
      </c>
      <c r="AC983" s="28" t="str">
        <f>+IF(D983&lt;&gt;"",VLOOKUP(D983,NIVELES!$D$19:$H$25,4,0),"")</f>
        <v/>
      </c>
      <c r="AD983" s="28" t="str">
        <f>+IF(D983&lt;&gt;"",VLOOKUP(D983,NIVELES!$D$19:$H$25,5,0),"")</f>
        <v/>
      </c>
      <c r="AE983" s="44" t="str">
        <f>IF(AF983&lt;&gt;"",VLOOKUP(AF983,NIVELES!$F$495:$G$540,2,0),"")</f>
        <v/>
      </c>
      <c r="AF983" s="27"/>
      <c r="AG983" s="27"/>
      <c r="AH983" s="28" t="str">
        <f>+IF(AG983&lt;&gt;"",VLOOKUP(AG983,NIVELES!$A$800:$B$876,2,0),"")</f>
        <v/>
      </c>
      <c r="AI983" s="27"/>
      <c r="AJ983" s="27"/>
      <c r="AK983" s="28" t="str">
        <f>IF(AJ983&lt;&gt;"",+VLOOKUP(AJ983,NIVELES!$A$890:$B$1237,2,0),"")</f>
        <v/>
      </c>
      <c r="AL983" s="29"/>
      <c r="AM983" s="29"/>
      <c r="AN983" s="29"/>
      <c r="AO983" s="29"/>
      <c r="AP983" s="29"/>
      <c r="AQ983" s="29"/>
      <c r="AR983" s="29"/>
      <c r="AS983" s="29"/>
      <c r="AT983" s="29"/>
      <c r="AU983" s="29"/>
      <c r="AV983" s="29"/>
      <c r="AW983" s="29"/>
      <c r="AX983" s="29"/>
      <c r="AY983" s="31">
        <f t="shared" si="121"/>
        <v>0</v>
      </c>
      <c r="AZ983" s="30" t="str">
        <f t="shared" si="122"/>
        <v xml:space="preserve"> </v>
      </c>
      <c r="BA983" s="35" t="str">
        <f t="shared" si="123"/>
        <v xml:space="preserve"> </v>
      </c>
      <c r="BB983" s="108"/>
      <c r="BC983" s="108"/>
      <c r="BD983" s="108"/>
      <c r="BE983" s="136" t="str">
        <f t="shared" si="124"/>
        <v/>
      </c>
      <c r="BF983" s="108"/>
      <c r="BG983" s="110"/>
      <c r="BH983" s="110"/>
      <c r="BI983" s="110"/>
      <c r="BJ983" s="137" t="str">
        <f t="shared" si="125"/>
        <v/>
      </c>
      <c r="BK983" s="110"/>
      <c r="BL983" s="108"/>
      <c r="BM983" s="108"/>
      <c r="BN983" s="108"/>
      <c r="BO983" s="135" t="str">
        <f t="shared" si="126"/>
        <v/>
      </c>
      <c r="BP983" s="108"/>
      <c r="BQ983" s="108"/>
      <c r="BR983" s="108"/>
      <c r="BS983" s="108"/>
      <c r="BT983" s="135" t="str">
        <f t="shared" si="127"/>
        <v/>
      </c>
      <c r="BU983" s="108"/>
      <c r="BV983" s="108"/>
      <c r="BW983" s="108"/>
      <c r="BX983" s="108"/>
      <c r="BY983" s="135" t="str">
        <f t="shared" si="128"/>
        <v/>
      </c>
      <c r="BZ983" s="108"/>
    </row>
    <row r="984" spans="1:78" x14ac:dyDescent="0.25">
      <c r="A984" s="27"/>
      <c r="B984" s="27"/>
      <c r="C984" s="27"/>
      <c r="D984" s="27"/>
      <c r="E984" s="28" t="str">
        <f>+IF(C984&lt;&gt;"",VLOOKUP(MID(C984,18,5),NIVELES!$A$133:$B$213,2,0),"")</f>
        <v/>
      </c>
      <c r="F984" s="88"/>
      <c r="G984" s="28" t="str">
        <f>IF(F984&lt;&gt;"",VLOOKUP(F984,NIVELES!$A$246:$C$464,3,0),"")</f>
        <v/>
      </c>
      <c r="H984" s="27"/>
      <c r="I984" s="27"/>
      <c r="J984" s="27"/>
      <c r="K984" s="107"/>
      <c r="L984" s="27"/>
      <c r="M984" s="46"/>
      <c r="N984" s="46"/>
      <c r="O984" s="46"/>
      <c r="P984" s="46"/>
      <c r="Q984" s="46"/>
      <c r="R984" s="46"/>
      <c r="S984" s="46"/>
      <c r="T984" s="46"/>
      <c r="U984" s="46"/>
      <c r="V984" s="46"/>
      <c r="W984" s="46"/>
      <c r="X984" s="46"/>
      <c r="Y984" s="41" t="str">
        <f>IF(A984&lt;&gt;"",IF(D984="DIRECCIÓN_DE_TRANSFERENCIAS","280 0031",VLOOKUP(C984,NIVELES!$A$14:$B$105,2,0)),"")</f>
        <v/>
      </c>
      <c r="Z984" s="106"/>
      <c r="AA984" s="43" t="str">
        <f>+IF(D984&lt;&gt;"",VLOOKUP(D984,NIVELES!$D$19:$H$25,2,0),"")</f>
        <v/>
      </c>
      <c r="AB984" s="28" t="str">
        <f>+IF(D984&lt;&gt;"",VLOOKUP(D984,NIVELES!$D$19:$H$25,3,0),"")</f>
        <v/>
      </c>
      <c r="AC984" s="28" t="str">
        <f>+IF(D984&lt;&gt;"",VLOOKUP(D984,NIVELES!$D$19:$H$25,4,0),"")</f>
        <v/>
      </c>
      <c r="AD984" s="28" t="str">
        <f>+IF(D984&lt;&gt;"",VLOOKUP(D984,NIVELES!$D$19:$H$25,5,0),"")</f>
        <v/>
      </c>
      <c r="AE984" s="44" t="str">
        <f>IF(AF984&lt;&gt;"",VLOOKUP(AF984,NIVELES!$F$495:$G$540,2,0),"")</f>
        <v/>
      </c>
      <c r="AF984" s="27"/>
      <c r="AG984" s="27"/>
      <c r="AH984" s="28" t="str">
        <f>+IF(AG984&lt;&gt;"",VLOOKUP(AG984,NIVELES!$A$800:$B$876,2,0),"")</f>
        <v/>
      </c>
      <c r="AI984" s="27"/>
      <c r="AJ984" s="27"/>
      <c r="AK984" s="28" t="str">
        <f>IF(AJ984&lt;&gt;"",+VLOOKUP(AJ984,NIVELES!$A$890:$B$1237,2,0),"")</f>
        <v/>
      </c>
      <c r="AL984" s="29"/>
      <c r="AM984" s="29"/>
      <c r="AN984" s="29"/>
      <c r="AO984" s="29"/>
      <c r="AP984" s="29"/>
      <c r="AQ984" s="29"/>
      <c r="AR984" s="29"/>
      <c r="AS984" s="29"/>
      <c r="AT984" s="29"/>
      <c r="AU984" s="29"/>
      <c r="AV984" s="29"/>
      <c r="AW984" s="29"/>
      <c r="AX984" s="29"/>
      <c r="AY984" s="31">
        <f t="shared" si="121"/>
        <v>0</v>
      </c>
      <c r="AZ984" s="30" t="str">
        <f t="shared" si="122"/>
        <v xml:space="preserve"> </v>
      </c>
      <c r="BA984" s="35" t="str">
        <f t="shared" si="123"/>
        <v xml:space="preserve"> </v>
      </c>
      <c r="BB984" s="108"/>
      <c r="BC984" s="108"/>
      <c r="BD984" s="108"/>
      <c r="BE984" s="136" t="str">
        <f t="shared" si="124"/>
        <v/>
      </c>
      <c r="BF984" s="108"/>
      <c r="BG984" s="110"/>
      <c r="BH984" s="110"/>
      <c r="BI984" s="110"/>
      <c r="BJ984" s="137" t="str">
        <f t="shared" si="125"/>
        <v/>
      </c>
      <c r="BK984" s="110"/>
      <c r="BL984" s="108"/>
      <c r="BM984" s="108"/>
      <c r="BN984" s="108"/>
      <c r="BO984" s="135" t="str">
        <f t="shared" si="126"/>
        <v/>
      </c>
      <c r="BP984" s="108"/>
      <c r="BQ984" s="108"/>
      <c r="BR984" s="108"/>
      <c r="BS984" s="108"/>
      <c r="BT984" s="135" t="str">
        <f t="shared" si="127"/>
        <v/>
      </c>
      <c r="BU984" s="108"/>
      <c r="BV984" s="108"/>
      <c r="BW984" s="108"/>
      <c r="BX984" s="108"/>
      <c r="BY984" s="135" t="str">
        <f t="shared" si="128"/>
        <v/>
      </c>
      <c r="BZ984" s="108"/>
    </row>
    <row r="985" spans="1:78" x14ac:dyDescent="0.25">
      <c r="A985" s="27"/>
      <c r="B985" s="27"/>
      <c r="C985" s="27"/>
      <c r="D985" s="27"/>
      <c r="E985" s="28" t="str">
        <f>+IF(C985&lt;&gt;"",VLOOKUP(MID(C985,18,5),NIVELES!$A$133:$B$213,2,0),"")</f>
        <v/>
      </c>
      <c r="F985" s="88"/>
      <c r="G985" s="28" t="str">
        <f>IF(F985&lt;&gt;"",VLOOKUP(F985,NIVELES!$A$246:$C$464,3,0),"")</f>
        <v/>
      </c>
      <c r="H985" s="27"/>
      <c r="I985" s="27"/>
      <c r="J985" s="27"/>
      <c r="K985" s="107"/>
      <c r="L985" s="27"/>
      <c r="M985" s="46"/>
      <c r="N985" s="46"/>
      <c r="O985" s="46"/>
      <c r="P985" s="46"/>
      <c r="Q985" s="46"/>
      <c r="R985" s="46"/>
      <c r="S985" s="46"/>
      <c r="T985" s="46"/>
      <c r="U985" s="46"/>
      <c r="V985" s="46"/>
      <c r="W985" s="46"/>
      <c r="X985" s="46"/>
      <c r="Y985" s="41" t="str">
        <f>IF(A985&lt;&gt;"",IF(D985="DIRECCIÓN_DE_TRANSFERENCIAS","280 0031",VLOOKUP(C985,NIVELES!$A$14:$B$105,2,0)),"")</f>
        <v/>
      </c>
      <c r="Z985" s="106"/>
      <c r="AA985" s="43" t="str">
        <f>+IF(D985&lt;&gt;"",VLOOKUP(D985,NIVELES!$D$19:$H$25,2,0),"")</f>
        <v/>
      </c>
      <c r="AB985" s="28" t="str">
        <f>+IF(D985&lt;&gt;"",VLOOKUP(D985,NIVELES!$D$19:$H$25,3,0),"")</f>
        <v/>
      </c>
      <c r="AC985" s="28" t="str">
        <f>+IF(D985&lt;&gt;"",VLOOKUP(D985,NIVELES!$D$19:$H$25,4,0),"")</f>
        <v/>
      </c>
      <c r="AD985" s="28" t="str">
        <f>+IF(D985&lt;&gt;"",VLOOKUP(D985,NIVELES!$D$19:$H$25,5,0),"")</f>
        <v/>
      </c>
      <c r="AE985" s="44" t="str">
        <f>IF(AF985&lt;&gt;"",VLOOKUP(AF985,NIVELES!$F$495:$G$540,2,0),"")</f>
        <v/>
      </c>
      <c r="AF985" s="27"/>
      <c r="AG985" s="27"/>
      <c r="AH985" s="28" t="str">
        <f>+IF(AG985&lt;&gt;"",VLOOKUP(AG985,NIVELES!$A$800:$B$876,2,0),"")</f>
        <v/>
      </c>
      <c r="AI985" s="27"/>
      <c r="AJ985" s="27"/>
      <c r="AK985" s="28" t="str">
        <f>IF(AJ985&lt;&gt;"",+VLOOKUP(AJ985,NIVELES!$A$890:$B$1237,2,0),"")</f>
        <v/>
      </c>
      <c r="AL985" s="29"/>
      <c r="AM985" s="29"/>
      <c r="AN985" s="29"/>
      <c r="AO985" s="29"/>
      <c r="AP985" s="29"/>
      <c r="AQ985" s="29"/>
      <c r="AR985" s="29"/>
      <c r="AS985" s="29"/>
      <c r="AT985" s="29"/>
      <c r="AU985" s="29"/>
      <c r="AV985" s="29"/>
      <c r="AW985" s="29"/>
      <c r="AX985" s="29"/>
      <c r="AY985" s="31">
        <f t="shared" si="121"/>
        <v>0</v>
      </c>
      <c r="AZ985" s="30" t="str">
        <f t="shared" si="122"/>
        <v xml:space="preserve"> </v>
      </c>
      <c r="BA985" s="35" t="str">
        <f t="shared" si="123"/>
        <v xml:space="preserve"> </v>
      </c>
      <c r="BB985" s="108"/>
      <c r="BC985" s="108"/>
      <c r="BD985" s="108"/>
      <c r="BE985" s="136" t="str">
        <f t="shared" si="124"/>
        <v/>
      </c>
      <c r="BF985" s="108"/>
      <c r="BG985" s="110"/>
      <c r="BH985" s="110"/>
      <c r="BI985" s="110"/>
      <c r="BJ985" s="137" t="str">
        <f t="shared" si="125"/>
        <v/>
      </c>
      <c r="BK985" s="110"/>
      <c r="BL985" s="108"/>
      <c r="BM985" s="108"/>
      <c r="BN985" s="108"/>
      <c r="BO985" s="135" t="str">
        <f t="shared" si="126"/>
        <v/>
      </c>
      <c r="BP985" s="108"/>
      <c r="BQ985" s="108"/>
      <c r="BR985" s="108"/>
      <c r="BS985" s="108"/>
      <c r="BT985" s="135" t="str">
        <f t="shared" si="127"/>
        <v/>
      </c>
      <c r="BU985" s="108"/>
      <c r="BV985" s="108"/>
      <c r="BW985" s="108"/>
      <c r="BX985" s="108"/>
      <c r="BY985" s="135" t="str">
        <f t="shared" si="128"/>
        <v/>
      </c>
      <c r="BZ985" s="108"/>
    </row>
    <row r="986" spans="1:78" x14ac:dyDescent="0.25">
      <c r="A986" s="27"/>
      <c r="B986" s="27"/>
      <c r="C986" s="27"/>
      <c r="D986" s="27"/>
      <c r="E986" s="28" t="str">
        <f>+IF(C986&lt;&gt;"",VLOOKUP(MID(C986,18,5),NIVELES!$A$133:$B$213,2,0),"")</f>
        <v/>
      </c>
      <c r="F986" s="88"/>
      <c r="G986" s="28" t="str">
        <f>IF(F986&lt;&gt;"",VLOOKUP(F986,NIVELES!$A$246:$C$464,3,0),"")</f>
        <v/>
      </c>
      <c r="H986" s="27"/>
      <c r="I986" s="27"/>
      <c r="J986" s="27"/>
      <c r="K986" s="107"/>
      <c r="L986" s="27"/>
      <c r="M986" s="46"/>
      <c r="N986" s="46"/>
      <c r="O986" s="46"/>
      <c r="P986" s="46"/>
      <c r="Q986" s="46"/>
      <c r="R986" s="46"/>
      <c r="S986" s="46"/>
      <c r="T986" s="46"/>
      <c r="U986" s="46"/>
      <c r="V986" s="46"/>
      <c r="W986" s="46"/>
      <c r="X986" s="46"/>
      <c r="Y986" s="41" t="str">
        <f>IF(A986&lt;&gt;"",IF(D986="DIRECCIÓN_DE_TRANSFERENCIAS","280 0031",VLOOKUP(C986,NIVELES!$A$14:$B$105,2,0)),"")</f>
        <v/>
      </c>
      <c r="Z986" s="106"/>
      <c r="AA986" s="43" t="str">
        <f>+IF(D986&lt;&gt;"",VLOOKUP(D986,NIVELES!$D$19:$H$25,2,0),"")</f>
        <v/>
      </c>
      <c r="AB986" s="28" t="str">
        <f>+IF(D986&lt;&gt;"",VLOOKUP(D986,NIVELES!$D$19:$H$25,3,0),"")</f>
        <v/>
      </c>
      <c r="AC986" s="28" t="str">
        <f>+IF(D986&lt;&gt;"",VLOOKUP(D986,NIVELES!$D$19:$H$25,4,0),"")</f>
        <v/>
      </c>
      <c r="AD986" s="28" t="str">
        <f>+IF(D986&lt;&gt;"",VLOOKUP(D986,NIVELES!$D$19:$H$25,5,0),"")</f>
        <v/>
      </c>
      <c r="AE986" s="44" t="str">
        <f>IF(AF986&lt;&gt;"",VLOOKUP(AF986,NIVELES!$F$495:$G$540,2,0),"")</f>
        <v/>
      </c>
      <c r="AF986" s="27"/>
      <c r="AG986" s="27"/>
      <c r="AH986" s="28" t="str">
        <f>+IF(AG986&lt;&gt;"",VLOOKUP(AG986,NIVELES!$A$800:$B$876,2,0),"")</f>
        <v/>
      </c>
      <c r="AI986" s="27"/>
      <c r="AJ986" s="27"/>
      <c r="AK986" s="28" t="str">
        <f>IF(AJ986&lt;&gt;"",+VLOOKUP(AJ986,NIVELES!$A$890:$B$1237,2,0),"")</f>
        <v/>
      </c>
      <c r="AL986" s="29"/>
      <c r="AM986" s="29"/>
      <c r="AN986" s="29"/>
      <c r="AO986" s="29"/>
      <c r="AP986" s="29"/>
      <c r="AQ986" s="29"/>
      <c r="AR986" s="29"/>
      <c r="AS986" s="29"/>
      <c r="AT986" s="29"/>
      <c r="AU986" s="29"/>
      <c r="AV986" s="29"/>
      <c r="AW986" s="29"/>
      <c r="AX986" s="29"/>
      <c r="AY986" s="31">
        <f t="shared" si="121"/>
        <v>0</v>
      </c>
      <c r="AZ986" s="30" t="str">
        <f t="shared" si="122"/>
        <v xml:space="preserve"> </v>
      </c>
      <c r="BA986" s="35" t="str">
        <f t="shared" si="123"/>
        <v xml:space="preserve"> </v>
      </c>
      <c r="BB986" s="108"/>
      <c r="BC986" s="108"/>
      <c r="BD986" s="108"/>
      <c r="BE986" s="136" t="str">
        <f t="shared" si="124"/>
        <v/>
      </c>
      <c r="BF986" s="108"/>
      <c r="BG986" s="110"/>
      <c r="BH986" s="110"/>
      <c r="BI986" s="110"/>
      <c r="BJ986" s="137" t="str">
        <f t="shared" si="125"/>
        <v/>
      </c>
      <c r="BK986" s="110"/>
      <c r="BL986" s="108"/>
      <c r="BM986" s="108"/>
      <c r="BN986" s="108"/>
      <c r="BO986" s="135" t="str">
        <f t="shared" si="126"/>
        <v/>
      </c>
      <c r="BP986" s="108"/>
      <c r="BQ986" s="108"/>
      <c r="BR986" s="108"/>
      <c r="BS986" s="108"/>
      <c r="BT986" s="135" t="str">
        <f t="shared" si="127"/>
        <v/>
      </c>
      <c r="BU986" s="108"/>
      <c r="BV986" s="108"/>
      <c r="BW986" s="108"/>
      <c r="BX986" s="108"/>
      <c r="BY986" s="135" t="str">
        <f t="shared" si="128"/>
        <v/>
      </c>
      <c r="BZ986" s="108"/>
    </row>
    <row r="987" spans="1:78" x14ac:dyDescent="0.25">
      <c r="A987" s="27"/>
      <c r="B987" s="27"/>
      <c r="C987" s="27"/>
      <c r="D987" s="27"/>
      <c r="E987" s="28" t="str">
        <f>+IF(C987&lt;&gt;"",VLOOKUP(MID(C987,18,5),NIVELES!$A$133:$B$213,2,0),"")</f>
        <v/>
      </c>
      <c r="F987" s="88"/>
      <c r="G987" s="28" t="str">
        <f>IF(F987&lt;&gt;"",VLOOKUP(F987,NIVELES!$A$246:$C$464,3,0),"")</f>
        <v/>
      </c>
      <c r="H987" s="27"/>
      <c r="I987" s="27"/>
      <c r="J987" s="27"/>
      <c r="K987" s="107"/>
      <c r="L987" s="27"/>
      <c r="M987" s="46"/>
      <c r="N987" s="46"/>
      <c r="O987" s="46"/>
      <c r="P987" s="46"/>
      <c r="Q987" s="46"/>
      <c r="R987" s="46"/>
      <c r="S987" s="46"/>
      <c r="T987" s="46"/>
      <c r="U987" s="46"/>
      <c r="V987" s="46"/>
      <c r="W987" s="46"/>
      <c r="X987" s="46"/>
      <c r="Y987" s="41" t="str">
        <f>IF(A987&lt;&gt;"",IF(D987="DIRECCIÓN_DE_TRANSFERENCIAS","280 0031",VLOOKUP(C987,NIVELES!$A$14:$B$105,2,0)),"")</f>
        <v/>
      </c>
      <c r="Z987" s="106"/>
      <c r="AA987" s="43" t="str">
        <f>+IF(D987&lt;&gt;"",VLOOKUP(D987,NIVELES!$D$19:$H$25,2,0),"")</f>
        <v/>
      </c>
      <c r="AB987" s="28" t="str">
        <f>+IF(D987&lt;&gt;"",VLOOKUP(D987,NIVELES!$D$19:$H$25,3,0),"")</f>
        <v/>
      </c>
      <c r="AC987" s="28" t="str">
        <f>+IF(D987&lt;&gt;"",VLOOKUP(D987,NIVELES!$D$19:$H$25,4,0),"")</f>
        <v/>
      </c>
      <c r="AD987" s="28" t="str">
        <f>+IF(D987&lt;&gt;"",VLOOKUP(D987,NIVELES!$D$19:$H$25,5,0),"")</f>
        <v/>
      </c>
      <c r="AE987" s="44" t="str">
        <f>IF(AF987&lt;&gt;"",VLOOKUP(AF987,NIVELES!$F$495:$G$540,2,0),"")</f>
        <v/>
      </c>
      <c r="AF987" s="27"/>
      <c r="AG987" s="27"/>
      <c r="AH987" s="28" t="str">
        <f>+IF(AG987&lt;&gt;"",VLOOKUP(AG987,NIVELES!$A$800:$B$876,2,0),"")</f>
        <v/>
      </c>
      <c r="AI987" s="27"/>
      <c r="AJ987" s="27"/>
      <c r="AK987" s="28" t="str">
        <f>IF(AJ987&lt;&gt;"",+VLOOKUP(AJ987,NIVELES!$A$890:$B$1237,2,0),"")</f>
        <v/>
      </c>
      <c r="AL987" s="29"/>
      <c r="AM987" s="29"/>
      <c r="AN987" s="29"/>
      <c r="AO987" s="29"/>
      <c r="AP987" s="29"/>
      <c r="AQ987" s="29"/>
      <c r="AR987" s="29"/>
      <c r="AS987" s="29"/>
      <c r="AT987" s="29"/>
      <c r="AU987" s="29"/>
      <c r="AV987" s="29"/>
      <c r="AW987" s="29"/>
      <c r="AX987" s="29"/>
      <c r="AY987" s="31">
        <f t="shared" si="121"/>
        <v>0</v>
      </c>
      <c r="AZ987" s="30" t="str">
        <f t="shared" si="122"/>
        <v xml:space="preserve"> </v>
      </c>
      <c r="BA987" s="35" t="str">
        <f t="shared" si="123"/>
        <v xml:space="preserve"> </v>
      </c>
      <c r="BB987" s="108"/>
      <c r="BC987" s="108"/>
      <c r="BD987" s="108"/>
      <c r="BE987" s="136" t="str">
        <f t="shared" si="124"/>
        <v/>
      </c>
      <c r="BF987" s="108"/>
      <c r="BG987" s="110"/>
      <c r="BH987" s="110"/>
      <c r="BI987" s="110"/>
      <c r="BJ987" s="137" t="str">
        <f t="shared" si="125"/>
        <v/>
      </c>
      <c r="BK987" s="110"/>
      <c r="BL987" s="108"/>
      <c r="BM987" s="108"/>
      <c r="BN987" s="108"/>
      <c r="BO987" s="135" t="str">
        <f t="shared" si="126"/>
        <v/>
      </c>
      <c r="BP987" s="108"/>
      <c r="BQ987" s="108"/>
      <c r="BR987" s="108"/>
      <c r="BS987" s="108"/>
      <c r="BT987" s="135" t="str">
        <f t="shared" si="127"/>
        <v/>
      </c>
      <c r="BU987" s="108"/>
      <c r="BV987" s="108"/>
      <c r="BW987" s="108"/>
      <c r="BX987" s="108"/>
      <c r="BY987" s="135" t="str">
        <f t="shared" si="128"/>
        <v/>
      </c>
      <c r="BZ987" s="108"/>
    </row>
    <row r="988" spans="1:78" x14ac:dyDescent="0.25">
      <c r="A988" s="27"/>
      <c r="B988" s="27"/>
      <c r="C988" s="27"/>
      <c r="D988" s="27"/>
      <c r="E988" s="28" t="str">
        <f>+IF(C988&lt;&gt;"",VLOOKUP(MID(C988,18,5),NIVELES!$A$133:$B$213,2,0),"")</f>
        <v/>
      </c>
      <c r="F988" s="88"/>
      <c r="G988" s="28" t="str">
        <f>IF(F988&lt;&gt;"",VLOOKUP(F988,NIVELES!$A$246:$C$464,3,0),"")</f>
        <v/>
      </c>
      <c r="H988" s="27"/>
      <c r="I988" s="27"/>
      <c r="J988" s="27"/>
      <c r="K988" s="107"/>
      <c r="L988" s="27"/>
      <c r="M988" s="46"/>
      <c r="N988" s="46"/>
      <c r="O988" s="46"/>
      <c r="P988" s="46"/>
      <c r="Q988" s="46"/>
      <c r="R988" s="46"/>
      <c r="S988" s="46"/>
      <c r="T988" s="46"/>
      <c r="U988" s="46"/>
      <c r="V988" s="46"/>
      <c r="W988" s="46"/>
      <c r="X988" s="46"/>
      <c r="Y988" s="41" t="str">
        <f>IF(A988&lt;&gt;"",IF(D988="DIRECCIÓN_DE_TRANSFERENCIAS","280 0031",VLOOKUP(C988,NIVELES!$A$14:$B$105,2,0)),"")</f>
        <v/>
      </c>
      <c r="Z988" s="106"/>
      <c r="AA988" s="43" t="str">
        <f>+IF(D988&lt;&gt;"",VLOOKUP(D988,NIVELES!$D$19:$H$25,2,0),"")</f>
        <v/>
      </c>
      <c r="AB988" s="28" t="str">
        <f>+IF(D988&lt;&gt;"",VLOOKUP(D988,NIVELES!$D$19:$H$25,3,0),"")</f>
        <v/>
      </c>
      <c r="AC988" s="28" t="str">
        <f>+IF(D988&lt;&gt;"",VLOOKUP(D988,NIVELES!$D$19:$H$25,4,0),"")</f>
        <v/>
      </c>
      <c r="AD988" s="28" t="str">
        <f>+IF(D988&lt;&gt;"",VLOOKUP(D988,NIVELES!$D$19:$H$25,5,0),"")</f>
        <v/>
      </c>
      <c r="AE988" s="44" t="str">
        <f>IF(AF988&lt;&gt;"",VLOOKUP(AF988,NIVELES!$F$495:$G$540,2,0),"")</f>
        <v/>
      </c>
      <c r="AF988" s="27"/>
      <c r="AG988" s="27"/>
      <c r="AH988" s="28" t="str">
        <f>+IF(AG988&lt;&gt;"",VLOOKUP(AG988,NIVELES!$A$800:$B$876,2,0),"")</f>
        <v/>
      </c>
      <c r="AI988" s="27"/>
      <c r="AJ988" s="27"/>
      <c r="AK988" s="28" t="str">
        <f>IF(AJ988&lt;&gt;"",+VLOOKUP(AJ988,NIVELES!$A$890:$B$1237,2,0),"")</f>
        <v/>
      </c>
      <c r="AL988" s="29"/>
      <c r="AM988" s="29"/>
      <c r="AN988" s="29"/>
      <c r="AO988" s="29"/>
      <c r="AP988" s="29"/>
      <c r="AQ988" s="29"/>
      <c r="AR988" s="29"/>
      <c r="AS988" s="29"/>
      <c r="AT988" s="29"/>
      <c r="AU988" s="29"/>
      <c r="AV988" s="29"/>
      <c r="AW988" s="29"/>
      <c r="AX988" s="29"/>
      <c r="AY988" s="31">
        <f t="shared" si="121"/>
        <v>0</v>
      </c>
      <c r="AZ988" s="30" t="str">
        <f t="shared" si="122"/>
        <v xml:space="preserve"> </v>
      </c>
      <c r="BA988" s="35" t="str">
        <f t="shared" si="123"/>
        <v xml:space="preserve"> </v>
      </c>
      <c r="BB988" s="108"/>
      <c r="BC988" s="108"/>
      <c r="BD988" s="108"/>
      <c r="BE988" s="136" t="str">
        <f t="shared" si="124"/>
        <v/>
      </c>
      <c r="BF988" s="108"/>
      <c r="BG988" s="110"/>
      <c r="BH988" s="110"/>
      <c r="BI988" s="110"/>
      <c r="BJ988" s="137" t="str">
        <f t="shared" si="125"/>
        <v/>
      </c>
      <c r="BK988" s="110"/>
      <c r="BL988" s="108"/>
      <c r="BM988" s="108"/>
      <c r="BN988" s="108"/>
      <c r="BO988" s="135" t="str">
        <f t="shared" si="126"/>
        <v/>
      </c>
      <c r="BP988" s="108"/>
      <c r="BQ988" s="108"/>
      <c r="BR988" s="108"/>
      <c r="BS988" s="108"/>
      <c r="BT988" s="135" t="str">
        <f t="shared" si="127"/>
        <v/>
      </c>
      <c r="BU988" s="108"/>
      <c r="BV988" s="108"/>
      <c r="BW988" s="108"/>
      <c r="BX988" s="108"/>
      <c r="BY988" s="135" t="str">
        <f t="shared" si="128"/>
        <v/>
      </c>
      <c r="BZ988" s="108"/>
    </row>
    <row r="989" spans="1:78" x14ac:dyDescent="0.25">
      <c r="A989" s="27"/>
      <c r="B989" s="27"/>
      <c r="C989" s="27"/>
      <c r="D989" s="27"/>
      <c r="E989" s="28" t="str">
        <f>+IF(C989&lt;&gt;"",VLOOKUP(MID(C989,18,5),NIVELES!$A$133:$B$213,2,0),"")</f>
        <v/>
      </c>
      <c r="F989" s="88"/>
      <c r="G989" s="28" t="str">
        <f>IF(F989&lt;&gt;"",VLOOKUP(F989,NIVELES!$A$246:$C$464,3,0),"")</f>
        <v/>
      </c>
      <c r="H989" s="27"/>
      <c r="I989" s="27"/>
      <c r="J989" s="27"/>
      <c r="K989" s="107"/>
      <c r="L989" s="27"/>
      <c r="M989" s="46"/>
      <c r="N989" s="46"/>
      <c r="O989" s="46"/>
      <c r="P989" s="46"/>
      <c r="Q989" s="46"/>
      <c r="R989" s="46"/>
      <c r="S989" s="46"/>
      <c r="T989" s="46"/>
      <c r="U989" s="46"/>
      <c r="V989" s="46"/>
      <c r="W989" s="46"/>
      <c r="X989" s="46"/>
      <c r="Y989" s="41" t="str">
        <f>IF(A989&lt;&gt;"",IF(D989="DIRECCIÓN_DE_TRANSFERENCIAS","280 0031",VLOOKUP(C989,NIVELES!$A$14:$B$105,2,0)),"")</f>
        <v/>
      </c>
      <c r="Z989" s="106"/>
      <c r="AA989" s="43" t="str">
        <f>+IF(D989&lt;&gt;"",VLOOKUP(D989,NIVELES!$D$19:$H$25,2,0),"")</f>
        <v/>
      </c>
      <c r="AB989" s="28" t="str">
        <f>+IF(D989&lt;&gt;"",VLOOKUP(D989,NIVELES!$D$19:$H$25,3,0),"")</f>
        <v/>
      </c>
      <c r="AC989" s="28" t="str">
        <f>+IF(D989&lt;&gt;"",VLOOKUP(D989,NIVELES!$D$19:$H$25,4,0),"")</f>
        <v/>
      </c>
      <c r="AD989" s="28" t="str">
        <f>+IF(D989&lt;&gt;"",VLOOKUP(D989,NIVELES!$D$19:$H$25,5,0),"")</f>
        <v/>
      </c>
      <c r="AE989" s="44" t="str">
        <f>IF(AF989&lt;&gt;"",VLOOKUP(AF989,NIVELES!$F$495:$G$540,2,0),"")</f>
        <v/>
      </c>
      <c r="AF989" s="27"/>
      <c r="AG989" s="27"/>
      <c r="AH989" s="28" t="str">
        <f>+IF(AG989&lt;&gt;"",VLOOKUP(AG989,NIVELES!$A$800:$B$876,2,0),"")</f>
        <v/>
      </c>
      <c r="AI989" s="27"/>
      <c r="AJ989" s="27"/>
      <c r="AK989" s="28" t="str">
        <f>IF(AJ989&lt;&gt;"",+VLOOKUP(AJ989,NIVELES!$A$890:$B$1237,2,0),"")</f>
        <v/>
      </c>
      <c r="AL989" s="29"/>
      <c r="AM989" s="29"/>
      <c r="AN989" s="29"/>
      <c r="AO989" s="29"/>
      <c r="AP989" s="29"/>
      <c r="AQ989" s="29"/>
      <c r="AR989" s="29"/>
      <c r="AS989" s="29"/>
      <c r="AT989" s="29"/>
      <c r="AU989" s="29"/>
      <c r="AV989" s="29"/>
      <c r="AW989" s="29"/>
      <c r="AX989" s="29"/>
      <c r="AY989" s="31">
        <f t="shared" si="121"/>
        <v>0</v>
      </c>
      <c r="AZ989" s="30" t="str">
        <f t="shared" si="122"/>
        <v xml:space="preserve"> </v>
      </c>
      <c r="BA989" s="35" t="str">
        <f t="shared" si="123"/>
        <v xml:space="preserve"> </v>
      </c>
      <c r="BB989" s="108"/>
      <c r="BC989" s="108"/>
      <c r="BD989" s="108"/>
      <c r="BE989" s="136" t="str">
        <f t="shared" si="124"/>
        <v/>
      </c>
      <c r="BF989" s="108"/>
      <c r="BG989" s="110"/>
      <c r="BH989" s="110"/>
      <c r="BI989" s="110"/>
      <c r="BJ989" s="137" t="str">
        <f t="shared" si="125"/>
        <v/>
      </c>
      <c r="BK989" s="110"/>
      <c r="BL989" s="108"/>
      <c r="BM989" s="108"/>
      <c r="BN989" s="108"/>
      <c r="BO989" s="135" t="str">
        <f t="shared" si="126"/>
        <v/>
      </c>
      <c r="BP989" s="108"/>
      <c r="BQ989" s="108"/>
      <c r="BR989" s="108"/>
      <c r="BS989" s="108"/>
      <c r="BT989" s="135" t="str">
        <f t="shared" si="127"/>
        <v/>
      </c>
      <c r="BU989" s="108"/>
      <c r="BV989" s="108"/>
      <c r="BW989" s="108"/>
      <c r="BX989" s="108"/>
      <c r="BY989" s="135" t="str">
        <f t="shared" si="128"/>
        <v/>
      </c>
      <c r="BZ989" s="108"/>
    </row>
    <row r="990" spans="1:78" x14ac:dyDescent="0.25">
      <c r="A990" s="27"/>
      <c r="B990" s="27"/>
      <c r="C990" s="27"/>
      <c r="D990" s="27"/>
      <c r="E990" s="28" t="str">
        <f>+IF(C990&lt;&gt;"",VLOOKUP(MID(C990,18,5),NIVELES!$A$133:$B$213,2,0),"")</f>
        <v/>
      </c>
      <c r="F990" s="88"/>
      <c r="G990" s="28" t="str">
        <f>IF(F990&lt;&gt;"",VLOOKUP(F990,NIVELES!$A$246:$C$464,3,0),"")</f>
        <v/>
      </c>
      <c r="H990" s="27"/>
      <c r="I990" s="27"/>
      <c r="J990" s="27"/>
      <c r="K990" s="107"/>
      <c r="L990" s="27"/>
      <c r="M990" s="46"/>
      <c r="N990" s="46"/>
      <c r="O990" s="46"/>
      <c r="P990" s="46"/>
      <c r="Q990" s="46"/>
      <c r="R990" s="46"/>
      <c r="S990" s="46"/>
      <c r="T990" s="46"/>
      <c r="U990" s="46"/>
      <c r="V990" s="46"/>
      <c r="W990" s="46"/>
      <c r="X990" s="46"/>
      <c r="Y990" s="41" t="str">
        <f>IF(A990&lt;&gt;"",IF(D990="DIRECCIÓN_DE_TRANSFERENCIAS","280 0031",VLOOKUP(C990,NIVELES!$A$14:$B$105,2,0)),"")</f>
        <v/>
      </c>
      <c r="Z990" s="106"/>
      <c r="AA990" s="43" t="str">
        <f>+IF(D990&lt;&gt;"",VLOOKUP(D990,NIVELES!$D$19:$H$25,2,0),"")</f>
        <v/>
      </c>
      <c r="AB990" s="28" t="str">
        <f>+IF(D990&lt;&gt;"",VLOOKUP(D990,NIVELES!$D$19:$H$25,3,0),"")</f>
        <v/>
      </c>
      <c r="AC990" s="28" t="str">
        <f>+IF(D990&lt;&gt;"",VLOOKUP(D990,NIVELES!$D$19:$H$25,4,0),"")</f>
        <v/>
      </c>
      <c r="AD990" s="28" t="str">
        <f>+IF(D990&lt;&gt;"",VLOOKUP(D990,NIVELES!$D$19:$H$25,5,0),"")</f>
        <v/>
      </c>
      <c r="AE990" s="44" t="str">
        <f>IF(AF990&lt;&gt;"",VLOOKUP(AF990,NIVELES!$F$495:$G$540,2,0),"")</f>
        <v/>
      </c>
      <c r="AF990" s="27"/>
      <c r="AG990" s="27"/>
      <c r="AH990" s="28" t="str">
        <f>+IF(AG990&lt;&gt;"",VLOOKUP(AG990,NIVELES!$A$800:$B$876,2,0),"")</f>
        <v/>
      </c>
      <c r="AI990" s="27"/>
      <c r="AJ990" s="27"/>
      <c r="AK990" s="28" t="str">
        <f>IF(AJ990&lt;&gt;"",+VLOOKUP(AJ990,NIVELES!$A$890:$B$1237,2,0),"")</f>
        <v/>
      </c>
      <c r="AL990" s="29"/>
      <c r="AM990" s="29"/>
      <c r="AN990" s="29"/>
      <c r="AO990" s="29"/>
      <c r="AP990" s="29"/>
      <c r="AQ990" s="29"/>
      <c r="AR990" s="29"/>
      <c r="AS990" s="29"/>
      <c r="AT990" s="29"/>
      <c r="AU990" s="29"/>
      <c r="AV990" s="29"/>
      <c r="AW990" s="29"/>
      <c r="AX990" s="29"/>
      <c r="AY990" s="31">
        <f t="shared" si="121"/>
        <v>0</v>
      </c>
      <c r="AZ990" s="30" t="str">
        <f t="shared" si="122"/>
        <v xml:space="preserve"> </v>
      </c>
      <c r="BA990" s="35" t="str">
        <f t="shared" si="123"/>
        <v xml:space="preserve"> </v>
      </c>
      <c r="BB990" s="108"/>
      <c r="BC990" s="108"/>
      <c r="BD990" s="108"/>
      <c r="BE990" s="136" t="str">
        <f t="shared" si="124"/>
        <v/>
      </c>
      <c r="BF990" s="108"/>
      <c r="BG990" s="110"/>
      <c r="BH990" s="110"/>
      <c r="BI990" s="110"/>
      <c r="BJ990" s="137" t="str">
        <f t="shared" si="125"/>
        <v/>
      </c>
      <c r="BK990" s="110"/>
      <c r="BL990" s="108"/>
      <c r="BM990" s="108"/>
      <c r="BN990" s="108"/>
      <c r="BO990" s="135" t="str">
        <f t="shared" si="126"/>
        <v/>
      </c>
      <c r="BP990" s="108"/>
      <c r="BQ990" s="108"/>
      <c r="BR990" s="108"/>
      <c r="BS990" s="108"/>
      <c r="BT990" s="135" t="str">
        <f t="shared" si="127"/>
        <v/>
      </c>
      <c r="BU990" s="108"/>
      <c r="BV990" s="108"/>
      <c r="BW990" s="108"/>
      <c r="BX990" s="108"/>
      <c r="BY990" s="135" t="str">
        <f t="shared" si="128"/>
        <v/>
      </c>
      <c r="BZ990" s="108"/>
    </row>
    <row r="991" spans="1:78" x14ac:dyDescent="0.25">
      <c r="A991" s="27"/>
      <c r="B991" s="27"/>
      <c r="C991" s="27"/>
      <c r="D991" s="27"/>
      <c r="E991" s="28" t="str">
        <f>+IF(C991&lt;&gt;"",VLOOKUP(MID(C991,18,5),NIVELES!$A$133:$B$213,2,0),"")</f>
        <v/>
      </c>
      <c r="F991" s="88"/>
      <c r="G991" s="28" t="str">
        <f>IF(F991&lt;&gt;"",VLOOKUP(F991,NIVELES!$A$246:$C$464,3,0),"")</f>
        <v/>
      </c>
      <c r="H991" s="27"/>
      <c r="I991" s="27"/>
      <c r="J991" s="27"/>
      <c r="K991" s="107"/>
      <c r="L991" s="27"/>
      <c r="M991" s="46"/>
      <c r="N991" s="46"/>
      <c r="O991" s="46"/>
      <c r="P991" s="46"/>
      <c r="Q991" s="46"/>
      <c r="R991" s="46"/>
      <c r="S991" s="46"/>
      <c r="T991" s="46"/>
      <c r="U991" s="46"/>
      <c r="V991" s="46"/>
      <c r="W991" s="46"/>
      <c r="X991" s="46"/>
      <c r="Y991" s="41" t="str">
        <f>IF(A991&lt;&gt;"",IF(D991="DIRECCIÓN_DE_TRANSFERENCIAS","280 0031",VLOOKUP(C991,NIVELES!$A$14:$B$105,2,0)),"")</f>
        <v/>
      </c>
      <c r="Z991" s="106"/>
      <c r="AA991" s="43" t="str">
        <f>+IF(D991&lt;&gt;"",VLOOKUP(D991,NIVELES!$D$19:$H$25,2,0),"")</f>
        <v/>
      </c>
      <c r="AB991" s="28" t="str">
        <f>+IF(D991&lt;&gt;"",VLOOKUP(D991,NIVELES!$D$19:$H$25,3,0),"")</f>
        <v/>
      </c>
      <c r="AC991" s="28" t="str">
        <f>+IF(D991&lt;&gt;"",VLOOKUP(D991,NIVELES!$D$19:$H$25,4,0),"")</f>
        <v/>
      </c>
      <c r="AD991" s="28" t="str">
        <f>+IF(D991&lt;&gt;"",VLOOKUP(D991,NIVELES!$D$19:$H$25,5,0),"")</f>
        <v/>
      </c>
      <c r="AE991" s="44" t="str">
        <f>IF(AF991&lt;&gt;"",VLOOKUP(AF991,NIVELES!$F$495:$G$540,2,0),"")</f>
        <v/>
      </c>
      <c r="AF991" s="27"/>
      <c r="AG991" s="27"/>
      <c r="AH991" s="28" t="str">
        <f>+IF(AG991&lt;&gt;"",VLOOKUP(AG991,NIVELES!$A$800:$B$876,2,0),"")</f>
        <v/>
      </c>
      <c r="AI991" s="27"/>
      <c r="AJ991" s="27"/>
      <c r="AK991" s="28" t="str">
        <f>IF(AJ991&lt;&gt;"",+VLOOKUP(AJ991,NIVELES!$A$890:$B$1237,2,0),"")</f>
        <v/>
      </c>
      <c r="AL991" s="29"/>
      <c r="AM991" s="29"/>
      <c r="AN991" s="29"/>
      <c r="AO991" s="29"/>
      <c r="AP991" s="29"/>
      <c r="AQ991" s="29"/>
      <c r="AR991" s="29"/>
      <c r="AS991" s="29"/>
      <c r="AT991" s="29"/>
      <c r="AU991" s="29"/>
      <c r="AV991" s="29"/>
      <c r="AW991" s="29"/>
      <c r="AX991" s="29"/>
      <c r="AY991" s="31">
        <f t="shared" si="121"/>
        <v>0</v>
      </c>
      <c r="AZ991" s="30" t="str">
        <f t="shared" si="122"/>
        <v xml:space="preserve"> </v>
      </c>
      <c r="BA991" s="35" t="str">
        <f t="shared" si="123"/>
        <v xml:space="preserve"> </v>
      </c>
      <c r="BB991" s="108"/>
      <c r="BC991" s="108"/>
      <c r="BD991" s="108"/>
      <c r="BE991" s="136" t="str">
        <f t="shared" si="124"/>
        <v/>
      </c>
      <c r="BF991" s="108"/>
      <c r="BG991" s="110"/>
      <c r="BH991" s="110"/>
      <c r="BI991" s="110"/>
      <c r="BJ991" s="137" t="str">
        <f t="shared" si="125"/>
        <v/>
      </c>
      <c r="BK991" s="110"/>
      <c r="BL991" s="108"/>
      <c r="BM991" s="108"/>
      <c r="BN991" s="108"/>
      <c r="BO991" s="135" t="str">
        <f t="shared" si="126"/>
        <v/>
      </c>
      <c r="BP991" s="108"/>
      <c r="BQ991" s="108"/>
      <c r="BR991" s="108"/>
      <c r="BS991" s="108"/>
      <c r="BT991" s="135" t="str">
        <f t="shared" si="127"/>
        <v/>
      </c>
      <c r="BU991" s="108"/>
      <c r="BV991" s="108"/>
      <c r="BW991" s="108"/>
      <c r="BX991" s="108"/>
      <c r="BY991" s="135" t="str">
        <f t="shared" si="128"/>
        <v/>
      </c>
      <c r="BZ991" s="108"/>
    </row>
    <row r="992" spans="1:78" x14ac:dyDescent="0.25">
      <c r="A992" s="27"/>
      <c r="B992" s="27"/>
      <c r="C992" s="27"/>
      <c r="D992" s="27"/>
      <c r="E992" s="28" t="str">
        <f>+IF(C992&lt;&gt;"",VLOOKUP(MID(C992,18,5),NIVELES!$A$133:$B$213,2,0),"")</f>
        <v/>
      </c>
      <c r="F992" s="88"/>
      <c r="G992" s="28" t="str">
        <f>IF(F992&lt;&gt;"",VLOOKUP(F992,NIVELES!$A$246:$C$464,3,0),"")</f>
        <v/>
      </c>
      <c r="H992" s="27"/>
      <c r="I992" s="27"/>
      <c r="J992" s="27"/>
      <c r="K992" s="107"/>
      <c r="L992" s="27"/>
      <c r="M992" s="46"/>
      <c r="N992" s="46"/>
      <c r="O992" s="46"/>
      <c r="P992" s="46"/>
      <c r="Q992" s="46"/>
      <c r="R992" s="46"/>
      <c r="S992" s="46"/>
      <c r="T992" s="46"/>
      <c r="U992" s="46"/>
      <c r="V992" s="46"/>
      <c r="W992" s="46"/>
      <c r="X992" s="46"/>
      <c r="Y992" s="41" t="str">
        <f>IF(A992&lt;&gt;"",IF(D992="DIRECCIÓN_DE_TRANSFERENCIAS","280 0031",VLOOKUP(C992,NIVELES!$A$14:$B$105,2,0)),"")</f>
        <v/>
      </c>
      <c r="Z992" s="106"/>
      <c r="AA992" s="43" t="str">
        <f>+IF(D992&lt;&gt;"",VLOOKUP(D992,NIVELES!$D$19:$H$25,2,0),"")</f>
        <v/>
      </c>
      <c r="AB992" s="28" t="str">
        <f>+IF(D992&lt;&gt;"",VLOOKUP(D992,NIVELES!$D$19:$H$25,3,0),"")</f>
        <v/>
      </c>
      <c r="AC992" s="28" t="str">
        <f>+IF(D992&lt;&gt;"",VLOOKUP(D992,NIVELES!$D$19:$H$25,4,0),"")</f>
        <v/>
      </c>
      <c r="AD992" s="28" t="str">
        <f>+IF(D992&lt;&gt;"",VLOOKUP(D992,NIVELES!$D$19:$H$25,5,0),"")</f>
        <v/>
      </c>
      <c r="AE992" s="44" t="str">
        <f>IF(AF992&lt;&gt;"",VLOOKUP(AF992,NIVELES!$F$495:$G$540,2,0),"")</f>
        <v/>
      </c>
      <c r="AF992" s="27"/>
      <c r="AG992" s="27"/>
      <c r="AH992" s="28" t="str">
        <f>+IF(AG992&lt;&gt;"",VLOOKUP(AG992,NIVELES!$A$800:$B$876,2,0),"")</f>
        <v/>
      </c>
      <c r="AI992" s="27"/>
      <c r="AJ992" s="27"/>
      <c r="AK992" s="28" t="str">
        <f>IF(AJ992&lt;&gt;"",+VLOOKUP(AJ992,NIVELES!$A$890:$B$1237,2,0),"")</f>
        <v/>
      </c>
      <c r="AL992" s="29"/>
      <c r="AM992" s="29"/>
      <c r="AN992" s="29"/>
      <c r="AO992" s="29"/>
      <c r="AP992" s="29"/>
      <c r="AQ992" s="29"/>
      <c r="AR992" s="29"/>
      <c r="AS992" s="29"/>
      <c r="AT992" s="29"/>
      <c r="AU992" s="29"/>
      <c r="AV992" s="29"/>
      <c r="AW992" s="29"/>
      <c r="AX992" s="29"/>
      <c r="AY992" s="31">
        <f t="shared" si="121"/>
        <v>0</v>
      </c>
      <c r="AZ992" s="30" t="str">
        <f t="shared" si="122"/>
        <v xml:space="preserve"> </v>
      </c>
      <c r="BA992" s="35" t="str">
        <f t="shared" si="123"/>
        <v xml:space="preserve"> </v>
      </c>
      <c r="BB992" s="108"/>
      <c r="BC992" s="108"/>
      <c r="BD992" s="108"/>
      <c r="BE992" s="136" t="str">
        <f t="shared" si="124"/>
        <v/>
      </c>
      <c r="BF992" s="108"/>
      <c r="BG992" s="110"/>
      <c r="BH992" s="110"/>
      <c r="BI992" s="110"/>
      <c r="BJ992" s="137" t="str">
        <f t="shared" si="125"/>
        <v/>
      </c>
      <c r="BK992" s="110"/>
      <c r="BL992" s="108"/>
      <c r="BM992" s="108"/>
      <c r="BN992" s="108"/>
      <c r="BO992" s="135" t="str">
        <f t="shared" si="126"/>
        <v/>
      </c>
      <c r="BP992" s="108"/>
      <c r="BQ992" s="108"/>
      <c r="BR992" s="108"/>
      <c r="BS992" s="108"/>
      <c r="BT992" s="135" t="str">
        <f t="shared" si="127"/>
        <v/>
      </c>
      <c r="BU992" s="108"/>
      <c r="BV992" s="108"/>
      <c r="BW992" s="108"/>
      <c r="BX992" s="108"/>
      <c r="BY992" s="135" t="str">
        <f t="shared" si="128"/>
        <v/>
      </c>
      <c r="BZ992" s="108"/>
    </row>
    <row r="993" spans="1:79" x14ac:dyDescent="0.25">
      <c r="A993" s="27"/>
      <c r="B993" s="27"/>
      <c r="C993" s="27"/>
      <c r="D993" s="27"/>
      <c r="E993" s="28" t="str">
        <f>+IF(C993&lt;&gt;"",VLOOKUP(MID(C993,18,5),NIVELES!$A$133:$B$213,2,0),"")</f>
        <v/>
      </c>
      <c r="F993" s="88"/>
      <c r="G993" s="28" t="str">
        <f>IF(F993&lt;&gt;"",VLOOKUP(F993,NIVELES!$A$246:$C$464,3,0),"")</f>
        <v/>
      </c>
      <c r="H993" s="27"/>
      <c r="I993" s="27"/>
      <c r="J993" s="27"/>
      <c r="K993" s="107"/>
      <c r="L993" s="27"/>
      <c r="M993" s="46"/>
      <c r="N993" s="46"/>
      <c r="O993" s="46"/>
      <c r="P993" s="46"/>
      <c r="Q993" s="46"/>
      <c r="R993" s="46"/>
      <c r="S993" s="46"/>
      <c r="T993" s="46"/>
      <c r="U993" s="46"/>
      <c r="V993" s="46"/>
      <c r="W993" s="46"/>
      <c r="X993" s="46"/>
      <c r="Y993" s="41" t="str">
        <f>IF(A993&lt;&gt;"",IF(D993="DIRECCIÓN_DE_TRANSFERENCIAS","280 0031",VLOOKUP(C993,NIVELES!$A$14:$B$105,2,0)),"")</f>
        <v/>
      </c>
      <c r="Z993" s="106"/>
      <c r="AA993" s="43" t="str">
        <f>+IF(D993&lt;&gt;"",VLOOKUP(D993,NIVELES!$D$19:$H$25,2,0),"")</f>
        <v/>
      </c>
      <c r="AB993" s="28" t="str">
        <f>+IF(D993&lt;&gt;"",VLOOKUP(D993,NIVELES!$D$19:$H$25,3,0),"")</f>
        <v/>
      </c>
      <c r="AC993" s="28" t="str">
        <f>+IF(D993&lt;&gt;"",VLOOKUP(D993,NIVELES!$D$19:$H$25,4,0),"")</f>
        <v/>
      </c>
      <c r="AD993" s="28" t="str">
        <f>+IF(D993&lt;&gt;"",VLOOKUP(D993,NIVELES!$D$19:$H$25,5,0),"")</f>
        <v/>
      </c>
      <c r="AE993" s="44" t="str">
        <f>IF(AF993&lt;&gt;"",VLOOKUP(AF993,NIVELES!$F$495:$G$540,2,0),"")</f>
        <v/>
      </c>
      <c r="AF993" s="27"/>
      <c r="AG993" s="27"/>
      <c r="AH993" s="28" t="str">
        <f>+IF(AG993&lt;&gt;"",VLOOKUP(AG993,NIVELES!$A$800:$B$876,2,0),"")</f>
        <v/>
      </c>
      <c r="AI993" s="27"/>
      <c r="AJ993" s="27"/>
      <c r="AK993" s="28" t="str">
        <f>IF(AJ993&lt;&gt;"",+VLOOKUP(AJ993,NIVELES!$A$890:$B$1237,2,0),"")</f>
        <v/>
      </c>
      <c r="AL993" s="29"/>
      <c r="AM993" s="29"/>
      <c r="AN993" s="29"/>
      <c r="AO993" s="29"/>
      <c r="AP993" s="29"/>
      <c r="AQ993" s="29"/>
      <c r="AR993" s="29"/>
      <c r="AS993" s="29"/>
      <c r="AT993" s="29"/>
      <c r="AU993" s="29"/>
      <c r="AV993" s="29"/>
      <c r="AW993" s="29"/>
      <c r="AX993" s="29"/>
      <c r="AY993" s="31">
        <f t="shared" si="121"/>
        <v>0</v>
      </c>
      <c r="AZ993" s="30" t="str">
        <f t="shared" si="122"/>
        <v xml:space="preserve"> </v>
      </c>
      <c r="BA993" s="35" t="str">
        <f t="shared" si="123"/>
        <v xml:space="preserve"> </v>
      </c>
      <c r="BB993" s="108"/>
      <c r="BC993" s="108"/>
      <c r="BD993" s="108"/>
      <c r="BE993" s="136" t="str">
        <f t="shared" si="124"/>
        <v/>
      </c>
      <c r="BF993" s="108"/>
      <c r="BG993" s="110"/>
      <c r="BH993" s="110"/>
      <c r="BI993" s="110"/>
      <c r="BJ993" s="137" t="str">
        <f t="shared" si="125"/>
        <v/>
      </c>
      <c r="BK993" s="110"/>
      <c r="BL993" s="108"/>
      <c r="BM993" s="108"/>
      <c r="BN993" s="108"/>
      <c r="BO993" s="135" t="str">
        <f t="shared" si="126"/>
        <v/>
      </c>
      <c r="BP993" s="108"/>
      <c r="BQ993" s="108"/>
      <c r="BR993" s="108"/>
      <c r="BS993" s="108"/>
      <c r="BT993" s="135" t="str">
        <f t="shared" si="127"/>
        <v/>
      </c>
      <c r="BU993" s="108"/>
      <c r="BV993" s="108"/>
      <c r="BW993" s="108"/>
      <c r="BX993" s="108"/>
      <c r="BY993" s="135" t="str">
        <f t="shared" si="128"/>
        <v/>
      </c>
      <c r="BZ993" s="108"/>
    </row>
    <row r="994" spans="1:79" x14ac:dyDescent="0.25">
      <c r="A994" s="27"/>
      <c r="B994" s="27"/>
      <c r="C994" s="27"/>
      <c r="D994" s="27"/>
      <c r="E994" s="28" t="str">
        <f>+IF(C994&lt;&gt;"",VLOOKUP(MID(C994,18,5),NIVELES!$A$133:$B$213,2,0),"")</f>
        <v/>
      </c>
      <c r="F994" s="88"/>
      <c r="G994" s="28" t="str">
        <f>IF(F994&lt;&gt;"",VLOOKUP(F994,NIVELES!$A$246:$C$464,3,0),"")</f>
        <v/>
      </c>
      <c r="H994" s="27"/>
      <c r="I994" s="27"/>
      <c r="J994" s="27"/>
      <c r="K994" s="107"/>
      <c r="L994" s="27"/>
      <c r="M994" s="46"/>
      <c r="N994" s="46"/>
      <c r="O994" s="46"/>
      <c r="P994" s="46"/>
      <c r="Q994" s="46"/>
      <c r="R994" s="46"/>
      <c r="S994" s="46"/>
      <c r="T994" s="46"/>
      <c r="U994" s="46"/>
      <c r="V994" s="46"/>
      <c r="W994" s="46"/>
      <c r="X994" s="46"/>
      <c r="Y994" s="41" t="str">
        <f>IF(A994&lt;&gt;"",IF(D994="DIRECCIÓN_DE_TRANSFERENCIAS","280 0031",VLOOKUP(C994,NIVELES!$A$14:$B$105,2,0)),"")</f>
        <v/>
      </c>
      <c r="Z994" s="106"/>
      <c r="AA994" s="43" t="str">
        <f>+IF(D994&lt;&gt;"",VLOOKUP(D994,NIVELES!$D$19:$H$25,2,0),"")</f>
        <v/>
      </c>
      <c r="AB994" s="28" t="str">
        <f>+IF(D994&lt;&gt;"",VLOOKUP(D994,NIVELES!$D$19:$H$25,3,0),"")</f>
        <v/>
      </c>
      <c r="AC994" s="28" t="str">
        <f>+IF(D994&lt;&gt;"",VLOOKUP(D994,NIVELES!$D$19:$H$25,4,0),"")</f>
        <v/>
      </c>
      <c r="AD994" s="28" t="str">
        <f>+IF(D994&lt;&gt;"",VLOOKUP(D994,NIVELES!$D$19:$H$25,5,0),"")</f>
        <v/>
      </c>
      <c r="AE994" s="44" t="str">
        <f>IF(AF994&lt;&gt;"",VLOOKUP(AF994,NIVELES!$F$495:$G$540,2,0),"")</f>
        <v/>
      </c>
      <c r="AF994" s="27"/>
      <c r="AG994" s="27"/>
      <c r="AH994" s="28" t="str">
        <f>+IF(AG994&lt;&gt;"",VLOOKUP(AG994,NIVELES!$A$800:$B$876,2,0),"")</f>
        <v/>
      </c>
      <c r="AI994" s="27"/>
      <c r="AJ994" s="27"/>
      <c r="AK994" s="28" t="str">
        <f>IF(AJ994&lt;&gt;"",+VLOOKUP(AJ994,NIVELES!$A$890:$B$1237,2,0),"")</f>
        <v/>
      </c>
      <c r="AL994" s="29"/>
      <c r="AM994" s="29"/>
      <c r="AN994" s="29"/>
      <c r="AO994" s="29"/>
      <c r="AP994" s="29"/>
      <c r="AQ994" s="29"/>
      <c r="AR994" s="29"/>
      <c r="AS994" s="29"/>
      <c r="AT994" s="29"/>
      <c r="AU994" s="29"/>
      <c r="AV994" s="29"/>
      <c r="AW994" s="29"/>
      <c r="AX994" s="29"/>
      <c r="AY994" s="31">
        <f t="shared" si="121"/>
        <v>0</v>
      </c>
      <c r="AZ994" s="30" t="str">
        <f t="shared" si="122"/>
        <v xml:space="preserve"> </v>
      </c>
      <c r="BA994" s="35" t="str">
        <f t="shared" si="123"/>
        <v xml:space="preserve"> </v>
      </c>
      <c r="BB994" s="108"/>
      <c r="BC994" s="108"/>
      <c r="BD994" s="108"/>
      <c r="BE994" s="136" t="str">
        <f t="shared" si="124"/>
        <v/>
      </c>
      <c r="BF994" s="108"/>
      <c r="BG994" s="110"/>
      <c r="BH994" s="110"/>
      <c r="BI994" s="110"/>
      <c r="BJ994" s="137" t="str">
        <f t="shared" si="125"/>
        <v/>
      </c>
      <c r="BK994" s="110"/>
      <c r="BL994" s="108"/>
      <c r="BM994" s="108"/>
      <c r="BN994" s="108"/>
      <c r="BO994" s="135" t="str">
        <f t="shared" si="126"/>
        <v/>
      </c>
      <c r="BP994" s="108"/>
      <c r="BQ994" s="108"/>
      <c r="BR994" s="108"/>
      <c r="BS994" s="108"/>
      <c r="BT994" s="135" t="str">
        <f t="shared" si="127"/>
        <v/>
      </c>
      <c r="BU994" s="108"/>
      <c r="BV994" s="108"/>
      <c r="BW994" s="108"/>
      <c r="BX994" s="108"/>
      <c r="BY994" s="135" t="str">
        <f t="shared" si="128"/>
        <v/>
      </c>
      <c r="BZ994" s="108"/>
    </row>
    <row r="995" spans="1:79" x14ac:dyDescent="0.25">
      <c r="A995" s="27"/>
      <c r="B995" s="27"/>
      <c r="C995" s="27"/>
      <c r="D995" s="27"/>
      <c r="E995" s="28" t="str">
        <f>+IF(C995&lt;&gt;"",VLOOKUP(MID(C995,18,5),NIVELES!$A$133:$B$213,2,0),"")</f>
        <v/>
      </c>
      <c r="F995" s="88"/>
      <c r="G995" s="28" t="str">
        <f>IF(F995&lt;&gt;"",VLOOKUP(F995,NIVELES!$A$246:$C$464,3,0),"")</f>
        <v/>
      </c>
      <c r="H995" s="27"/>
      <c r="I995" s="27"/>
      <c r="J995" s="27"/>
      <c r="K995" s="107"/>
      <c r="L995" s="27"/>
      <c r="M995" s="46"/>
      <c r="N995" s="46"/>
      <c r="O995" s="46"/>
      <c r="P995" s="46"/>
      <c r="Q995" s="46"/>
      <c r="R995" s="46"/>
      <c r="S995" s="46"/>
      <c r="T995" s="46"/>
      <c r="U995" s="46"/>
      <c r="V995" s="46"/>
      <c r="W995" s="46"/>
      <c r="X995" s="46"/>
      <c r="Y995" s="41" t="str">
        <f>IF(A995&lt;&gt;"",IF(D995="DIRECCIÓN_DE_TRANSFERENCIAS","280 0031",VLOOKUP(C995,NIVELES!$A$14:$B$105,2,0)),"")</f>
        <v/>
      </c>
      <c r="Z995" s="106"/>
      <c r="AA995" s="43" t="str">
        <f>+IF(D995&lt;&gt;"",VLOOKUP(D995,NIVELES!$D$19:$H$25,2,0),"")</f>
        <v/>
      </c>
      <c r="AB995" s="28" t="str">
        <f>+IF(D995&lt;&gt;"",VLOOKUP(D995,NIVELES!$D$19:$H$25,3,0),"")</f>
        <v/>
      </c>
      <c r="AC995" s="28" t="str">
        <f>+IF(D995&lt;&gt;"",VLOOKUP(D995,NIVELES!$D$19:$H$25,4,0),"")</f>
        <v/>
      </c>
      <c r="AD995" s="28" t="str">
        <f>+IF(D995&lt;&gt;"",VLOOKUP(D995,NIVELES!$D$19:$H$25,5,0),"")</f>
        <v/>
      </c>
      <c r="AE995" s="44" t="str">
        <f>IF(AF995&lt;&gt;"",VLOOKUP(AF995,NIVELES!$F$495:$G$540,2,0),"")</f>
        <v/>
      </c>
      <c r="AF995" s="27"/>
      <c r="AG995" s="27"/>
      <c r="AH995" s="28" t="str">
        <f>+IF(AG995&lt;&gt;"",VLOOKUP(AG995,NIVELES!$A$800:$B$876,2,0),"")</f>
        <v/>
      </c>
      <c r="AI995" s="27"/>
      <c r="AJ995" s="27"/>
      <c r="AK995" s="28" t="str">
        <f>IF(AJ995&lt;&gt;"",+VLOOKUP(AJ995,NIVELES!$A$890:$B$1237,2,0),"")</f>
        <v/>
      </c>
      <c r="AL995" s="29"/>
      <c r="AM995" s="29"/>
      <c r="AN995" s="29"/>
      <c r="AO995" s="29"/>
      <c r="AP995" s="29"/>
      <c r="AQ995" s="29"/>
      <c r="AR995" s="29"/>
      <c r="AS995" s="29"/>
      <c r="AT995" s="29"/>
      <c r="AU995" s="29"/>
      <c r="AV995" s="29"/>
      <c r="AW995" s="29"/>
      <c r="AX995" s="29"/>
      <c r="AY995" s="31">
        <f t="shared" si="121"/>
        <v>0</v>
      </c>
      <c r="AZ995" s="30" t="str">
        <f t="shared" si="122"/>
        <v xml:space="preserve"> </v>
      </c>
      <c r="BA995" s="35" t="str">
        <f t="shared" si="123"/>
        <v xml:space="preserve"> </v>
      </c>
      <c r="BB995" s="108"/>
      <c r="BC995" s="108"/>
      <c r="BD995" s="108"/>
      <c r="BE995" s="136" t="str">
        <f t="shared" si="124"/>
        <v/>
      </c>
      <c r="BF995" s="108"/>
      <c r="BG995" s="110"/>
      <c r="BH995" s="110"/>
      <c r="BI995" s="110"/>
      <c r="BJ995" s="137" t="str">
        <f t="shared" si="125"/>
        <v/>
      </c>
      <c r="BK995" s="110"/>
      <c r="BL995" s="108"/>
      <c r="BM995" s="108"/>
      <c r="BN995" s="108"/>
      <c r="BO995" s="135" t="str">
        <f t="shared" si="126"/>
        <v/>
      </c>
      <c r="BP995" s="108"/>
      <c r="BQ995" s="108"/>
      <c r="BR995" s="108"/>
      <c r="BS995" s="108"/>
      <c r="BT995" s="135" t="str">
        <f t="shared" si="127"/>
        <v/>
      </c>
      <c r="BU995" s="108"/>
      <c r="BV995" s="108"/>
      <c r="BW995" s="108"/>
      <c r="BX995" s="108"/>
      <c r="BY995" s="135" t="str">
        <f t="shared" si="128"/>
        <v/>
      </c>
      <c r="BZ995" s="108"/>
    </row>
    <row r="996" spans="1:79" x14ac:dyDescent="0.25">
      <c r="A996" s="27"/>
      <c r="B996" s="27"/>
      <c r="C996" s="27"/>
      <c r="D996" s="27"/>
      <c r="E996" s="28" t="str">
        <f>+IF(C996&lt;&gt;"",VLOOKUP(MID(C996,18,5),NIVELES!$A$133:$B$213,2,0),"")</f>
        <v/>
      </c>
      <c r="F996" s="88"/>
      <c r="G996" s="28" t="str">
        <f>IF(F996&lt;&gt;"",VLOOKUP(F996,NIVELES!$A$246:$C$464,3,0),"")</f>
        <v/>
      </c>
      <c r="H996" s="27"/>
      <c r="I996" s="27"/>
      <c r="J996" s="27"/>
      <c r="K996" s="107"/>
      <c r="L996" s="27"/>
      <c r="M996" s="46"/>
      <c r="N996" s="46"/>
      <c r="O996" s="46"/>
      <c r="P996" s="46"/>
      <c r="Q996" s="46"/>
      <c r="R996" s="46"/>
      <c r="S996" s="46"/>
      <c r="T996" s="46"/>
      <c r="U996" s="46"/>
      <c r="V996" s="46"/>
      <c r="W996" s="46"/>
      <c r="X996" s="46"/>
      <c r="Y996" s="41" t="str">
        <f>IF(A996&lt;&gt;"",IF(D996="DIRECCIÓN_DE_TRANSFERENCIAS","280 0031",VLOOKUP(C996,NIVELES!$A$14:$B$105,2,0)),"")</f>
        <v/>
      </c>
      <c r="Z996" s="106"/>
      <c r="AA996" s="43" t="str">
        <f>+IF(D996&lt;&gt;"",VLOOKUP(D996,NIVELES!$D$19:$H$25,2,0),"")</f>
        <v/>
      </c>
      <c r="AB996" s="28" t="str">
        <f>+IF(D996&lt;&gt;"",VLOOKUP(D996,NIVELES!$D$19:$H$25,3,0),"")</f>
        <v/>
      </c>
      <c r="AC996" s="28" t="str">
        <f>+IF(D996&lt;&gt;"",VLOOKUP(D996,NIVELES!$D$19:$H$25,4,0),"")</f>
        <v/>
      </c>
      <c r="AD996" s="28" t="str">
        <f>+IF(D996&lt;&gt;"",VLOOKUP(D996,NIVELES!$D$19:$H$25,5,0),"")</f>
        <v/>
      </c>
      <c r="AE996" s="44" t="str">
        <f>IF(AF996&lt;&gt;"",VLOOKUP(AF996,NIVELES!$F$495:$G$540,2,0),"")</f>
        <v/>
      </c>
      <c r="AF996" s="27"/>
      <c r="AG996" s="27"/>
      <c r="AH996" s="28" t="str">
        <f>+IF(AG996&lt;&gt;"",VLOOKUP(AG996,NIVELES!$A$800:$B$876,2,0),"")</f>
        <v/>
      </c>
      <c r="AI996" s="27"/>
      <c r="AJ996" s="27"/>
      <c r="AK996" s="28" t="str">
        <f>IF(AJ996&lt;&gt;"",+VLOOKUP(AJ996,NIVELES!$A$890:$B$1237,2,0),"")</f>
        <v/>
      </c>
      <c r="AL996" s="29"/>
      <c r="AM996" s="29"/>
      <c r="AN996" s="29"/>
      <c r="AO996" s="29"/>
      <c r="AP996" s="29"/>
      <c r="AQ996" s="29"/>
      <c r="AR996" s="29"/>
      <c r="AS996" s="29"/>
      <c r="AT996" s="29"/>
      <c r="AU996" s="29"/>
      <c r="AV996" s="29"/>
      <c r="AW996" s="29"/>
      <c r="AX996" s="29"/>
      <c r="AY996" s="31">
        <f t="shared" si="121"/>
        <v>0</v>
      </c>
      <c r="AZ996" s="30" t="str">
        <f t="shared" si="122"/>
        <v xml:space="preserve"> </v>
      </c>
      <c r="BA996" s="35" t="str">
        <f t="shared" si="123"/>
        <v xml:space="preserve"> </v>
      </c>
      <c r="BB996" s="108"/>
      <c r="BC996" s="108"/>
      <c r="BD996" s="108"/>
      <c r="BE996" s="136" t="str">
        <f t="shared" si="124"/>
        <v/>
      </c>
      <c r="BF996" s="108"/>
      <c r="BG996" s="110"/>
      <c r="BH996" s="110"/>
      <c r="BI996" s="110"/>
      <c r="BJ996" s="137" t="str">
        <f t="shared" si="125"/>
        <v/>
      </c>
      <c r="BK996" s="110"/>
      <c r="BL996" s="108"/>
      <c r="BM996" s="108"/>
      <c r="BN996" s="108"/>
      <c r="BO996" s="135" t="str">
        <f t="shared" si="126"/>
        <v/>
      </c>
      <c r="BP996" s="108"/>
      <c r="BQ996" s="108"/>
      <c r="BR996" s="108"/>
      <c r="BS996" s="108"/>
      <c r="BT996" s="135" t="str">
        <f t="shared" si="127"/>
        <v/>
      </c>
      <c r="BU996" s="108"/>
      <c r="BV996" s="108"/>
      <c r="BW996" s="108"/>
      <c r="BX996" s="108"/>
      <c r="BY996" s="135" t="str">
        <f t="shared" si="128"/>
        <v/>
      </c>
      <c r="BZ996" s="108"/>
    </row>
    <row r="997" spans="1:79" x14ac:dyDescent="0.25">
      <c r="A997" s="27"/>
      <c r="B997" s="27"/>
      <c r="C997" s="27"/>
      <c r="D997" s="27"/>
      <c r="E997" s="28" t="str">
        <f>+IF(C997&lt;&gt;"",VLOOKUP(MID(C997,18,5),NIVELES!$A$133:$B$213,2,0),"")</f>
        <v/>
      </c>
      <c r="F997" s="88"/>
      <c r="G997" s="28" t="str">
        <f>IF(F997&lt;&gt;"",VLOOKUP(F997,NIVELES!$A$246:$C$464,3,0),"")</f>
        <v/>
      </c>
      <c r="H997" s="27"/>
      <c r="I997" s="27"/>
      <c r="J997" s="27"/>
      <c r="K997" s="107"/>
      <c r="L997" s="27"/>
      <c r="M997" s="46"/>
      <c r="N997" s="46"/>
      <c r="O997" s="46"/>
      <c r="P997" s="46"/>
      <c r="Q997" s="46"/>
      <c r="R997" s="46"/>
      <c r="S997" s="46"/>
      <c r="T997" s="46"/>
      <c r="U997" s="46"/>
      <c r="V997" s="46"/>
      <c r="W997" s="46"/>
      <c r="X997" s="46"/>
      <c r="Y997" s="41" t="str">
        <f>IF(A997&lt;&gt;"",IF(D997="DIRECCIÓN_DE_TRANSFERENCIAS","280 0031",VLOOKUP(C997,NIVELES!$A$14:$B$105,2,0)),"")</f>
        <v/>
      </c>
      <c r="Z997" s="106"/>
      <c r="AA997" s="43" t="str">
        <f>+IF(D997&lt;&gt;"",VLOOKUP(D997,NIVELES!$D$19:$H$25,2,0),"")</f>
        <v/>
      </c>
      <c r="AB997" s="28" t="str">
        <f>+IF(D997&lt;&gt;"",VLOOKUP(D997,NIVELES!$D$19:$H$25,3,0),"")</f>
        <v/>
      </c>
      <c r="AC997" s="28" t="str">
        <f>+IF(D997&lt;&gt;"",VLOOKUP(D997,NIVELES!$D$19:$H$25,4,0),"")</f>
        <v/>
      </c>
      <c r="AD997" s="28" t="str">
        <f>+IF(D997&lt;&gt;"",VLOOKUP(D997,NIVELES!$D$19:$H$25,5,0),"")</f>
        <v/>
      </c>
      <c r="AE997" s="44" t="str">
        <f>IF(AF997&lt;&gt;"",VLOOKUP(AF997,NIVELES!$F$495:$G$540,2,0),"")</f>
        <v/>
      </c>
      <c r="AF997" s="27"/>
      <c r="AG997" s="27"/>
      <c r="AH997" s="28" t="str">
        <f>+IF(AG997&lt;&gt;"",VLOOKUP(AG997,NIVELES!$A$800:$B$876,2,0),"")</f>
        <v/>
      </c>
      <c r="AI997" s="27"/>
      <c r="AJ997" s="27"/>
      <c r="AK997" s="28" t="str">
        <f>IF(AJ997&lt;&gt;"",+VLOOKUP(AJ997,NIVELES!$A$890:$B$1237,2,0),"")</f>
        <v/>
      </c>
      <c r="AL997" s="29"/>
      <c r="AM997" s="29"/>
      <c r="AN997" s="29"/>
      <c r="AO997" s="29"/>
      <c r="AP997" s="29"/>
      <c r="AQ997" s="29"/>
      <c r="AR997" s="29"/>
      <c r="AS997" s="29"/>
      <c r="AT997" s="29"/>
      <c r="AU997" s="29"/>
      <c r="AV997" s="29"/>
      <c r="AW997" s="29"/>
      <c r="AX997" s="29"/>
      <c r="AY997" s="31">
        <f t="shared" si="121"/>
        <v>0</v>
      </c>
      <c r="AZ997" s="30" t="str">
        <f t="shared" si="122"/>
        <v xml:space="preserve"> </v>
      </c>
      <c r="BA997" s="35" t="str">
        <f t="shared" si="123"/>
        <v xml:space="preserve"> </v>
      </c>
      <c r="BB997" s="108"/>
      <c r="BC997" s="108"/>
      <c r="BD997" s="108"/>
      <c r="BE997" s="136" t="str">
        <f t="shared" si="124"/>
        <v/>
      </c>
      <c r="BF997" s="108"/>
      <c r="BG997" s="110"/>
      <c r="BH997" s="110"/>
      <c r="BI997" s="110"/>
      <c r="BJ997" s="137" t="str">
        <f t="shared" si="125"/>
        <v/>
      </c>
      <c r="BK997" s="110"/>
      <c r="BL997" s="108"/>
      <c r="BM997" s="108"/>
      <c r="BN997" s="108"/>
      <c r="BO997" s="135" t="str">
        <f t="shared" si="126"/>
        <v/>
      </c>
      <c r="BP997" s="108"/>
      <c r="BQ997" s="108"/>
      <c r="BR997" s="108"/>
      <c r="BS997" s="108"/>
      <c r="BT997" s="135" t="str">
        <f t="shared" si="127"/>
        <v/>
      </c>
      <c r="BU997" s="108"/>
      <c r="BV997" s="108"/>
      <c r="BW997" s="108"/>
      <c r="BX997" s="108"/>
      <c r="BY997" s="135" t="str">
        <f t="shared" si="128"/>
        <v/>
      </c>
      <c r="BZ997" s="108"/>
    </row>
    <row r="998" spans="1:79" x14ac:dyDescent="0.25">
      <c r="A998" s="27"/>
      <c r="B998" s="27"/>
      <c r="C998" s="27"/>
      <c r="D998" s="27"/>
      <c r="E998" s="28" t="str">
        <f>+IF(C998&lt;&gt;"",VLOOKUP(MID(C998,18,5),NIVELES!$A$133:$B$213,2,0),"")</f>
        <v/>
      </c>
      <c r="F998" s="88"/>
      <c r="G998" s="28" t="str">
        <f>IF(F998&lt;&gt;"",VLOOKUP(F998,NIVELES!$A$246:$C$464,3,0),"")</f>
        <v/>
      </c>
      <c r="H998" s="27"/>
      <c r="I998" s="27"/>
      <c r="J998" s="27"/>
      <c r="K998" s="107"/>
      <c r="L998" s="27"/>
      <c r="M998" s="46"/>
      <c r="N998" s="46"/>
      <c r="O998" s="46"/>
      <c r="P998" s="46"/>
      <c r="Q998" s="46"/>
      <c r="R998" s="46"/>
      <c r="S998" s="46"/>
      <c r="T998" s="46"/>
      <c r="U998" s="46"/>
      <c r="V998" s="46"/>
      <c r="W998" s="46"/>
      <c r="X998" s="46"/>
      <c r="Y998" s="41" t="str">
        <f>IF(A998&lt;&gt;"",IF(D998="DIRECCIÓN_DE_TRANSFERENCIAS","280 0031",VLOOKUP(C998,NIVELES!$A$14:$B$105,2,0)),"")</f>
        <v/>
      </c>
      <c r="Z998" s="106"/>
      <c r="AA998" s="43" t="str">
        <f>+IF(D998&lt;&gt;"",VLOOKUP(D998,NIVELES!$D$19:$H$25,2,0),"")</f>
        <v/>
      </c>
      <c r="AB998" s="28" t="str">
        <f>+IF(D998&lt;&gt;"",VLOOKUP(D998,NIVELES!$D$19:$H$25,3,0),"")</f>
        <v/>
      </c>
      <c r="AC998" s="28" t="str">
        <f>+IF(D998&lt;&gt;"",VLOOKUP(D998,NIVELES!$D$19:$H$25,4,0),"")</f>
        <v/>
      </c>
      <c r="AD998" s="28" t="str">
        <f>+IF(D998&lt;&gt;"",VLOOKUP(D998,NIVELES!$D$19:$H$25,5,0),"")</f>
        <v/>
      </c>
      <c r="AE998" s="44" t="str">
        <f>IF(AF998&lt;&gt;"",VLOOKUP(AF998,NIVELES!$F$495:$G$540,2,0),"")</f>
        <v/>
      </c>
      <c r="AF998" s="27"/>
      <c r="AG998" s="27"/>
      <c r="AH998" s="28" t="str">
        <f>+IF(AG998&lt;&gt;"",VLOOKUP(AG998,NIVELES!$A$800:$B$876,2,0),"")</f>
        <v/>
      </c>
      <c r="AI998" s="27"/>
      <c r="AJ998" s="27"/>
      <c r="AK998" s="28" t="str">
        <f>IF(AJ998&lt;&gt;"",+VLOOKUP(AJ998,NIVELES!$A$890:$B$1237,2,0),"")</f>
        <v/>
      </c>
      <c r="AL998" s="29"/>
      <c r="AM998" s="29"/>
      <c r="AN998" s="29"/>
      <c r="AO998" s="29"/>
      <c r="AP998" s="29"/>
      <c r="AQ998" s="29"/>
      <c r="AR998" s="29"/>
      <c r="AS998" s="29"/>
      <c r="AT998" s="29"/>
      <c r="AU998" s="29"/>
      <c r="AV998" s="29"/>
      <c r="AW998" s="29"/>
      <c r="AX998" s="29"/>
      <c r="AY998" s="31">
        <f t="shared" si="121"/>
        <v>0</v>
      </c>
      <c r="AZ998" s="30" t="str">
        <f t="shared" si="122"/>
        <v xml:space="preserve"> </v>
      </c>
      <c r="BA998" s="35" t="str">
        <f t="shared" si="123"/>
        <v xml:space="preserve"> </v>
      </c>
      <c r="BB998" s="108"/>
      <c r="BC998" s="108"/>
      <c r="BD998" s="108"/>
      <c r="BE998" s="136" t="str">
        <f t="shared" si="124"/>
        <v/>
      </c>
      <c r="BF998" s="108"/>
      <c r="BG998" s="110"/>
      <c r="BH998" s="110"/>
      <c r="BI998" s="110"/>
      <c r="BJ998" s="137" t="str">
        <f t="shared" si="125"/>
        <v/>
      </c>
      <c r="BK998" s="110"/>
      <c r="BL998" s="108"/>
      <c r="BM998" s="108"/>
      <c r="BN998" s="108"/>
      <c r="BO998" s="135" t="str">
        <f t="shared" si="126"/>
        <v/>
      </c>
      <c r="BP998" s="108"/>
      <c r="BQ998" s="108"/>
      <c r="BR998" s="108"/>
      <c r="BS998" s="108"/>
      <c r="BT998" s="135" t="str">
        <f t="shared" si="127"/>
        <v/>
      </c>
      <c r="BU998" s="108"/>
      <c r="BV998" s="108"/>
      <c r="BW998" s="108"/>
      <c r="BX998" s="108"/>
      <c r="BY998" s="135" t="str">
        <f t="shared" si="128"/>
        <v/>
      </c>
      <c r="BZ998" s="108"/>
    </row>
    <row r="999" spans="1:79" x14ac:dyDescent="0.25">
      <c r="A999" s="27"/>
      <c r="B999" s="27"/>
      <c r="C999" s="27"/>
      <c r="D999" s="27"/>
      <c r="E999" s="28" t="str">
        <f>+IF(C999&lt;&gt;"",VLOOKUP(MID(C999,18,5),NIVELES!$A$133:$B$213,2,0),"")</f>
        <v/>
      </c>
      <c r="F999" s="88"/>
      <c r="G999" s="28" t="str">
        <f>IF(F999&lt;&gt;"",VLOOKUP(F999,NIVELES!$A$246:$C$464,3,0),"")</f>
        <v/>
      </c>
      <c r="H999" s="27"/>
      <c r="I999" s="27"/>
      <c r="J999" s="27"/>
      <c r="K999" s="107"/>
      <c r="L999" s="27"/>
      <c r="M999" s="46"/>
      <c r="N999" s="46"/>
      <c r="O999" s="46"/>
      <c r="P999" s="46"/>
      <c r="Q999" s="46"/>
      <c r="R999" s="46"/>
      <c r="S999" s="46"/>
      <c r="T999" s="46"/>
      <c r="U999" s="46"/>
      <c r="V999" s="46"/>
      <c r="W999" s="46"/>
      <c r="X999" s="46"/>
      <c r="Y999" s="41" t="str">
        <f>IF(A999&lt;&gt;"",IF(D999="DIRECCIÓN_DE_TRANSFERENCIAS","280 0031",VLOOKUP(C999,NIVELES!$A$14:$B$105,2,0)),"")</f>
        <v/>
      </c>
      <c r="Z999" s="106"/>
      <c r="AA999" s="43" t="str">
        <f>+IF(D999&lt;&gt;"",VLOOKUP(D999,NIVELES!$D$19:$H$25,2,0),"")</f>
        <v/>
      </c>
      <c r="AB999" s="28" t="str">
        <f>+IF(D999&lt;&gt;"",VLOOKUP(D999,NIVELES!$D$19:$H$25,3,0),"")</f>
        <v/>
      </c>
      <c r="AC999" s="28" t="str">
        <f>+IF(D999&lt;&gt;"",VLOOKUP(D999,NIVELES!$D$19:$H$25,4,0),"")</f>
        <v/>
      </c>
      <c r="AD999" s="28" t="str">
        <f>+IF(D999&lt;&gt;"",VLOOKUP(D999,NIVELES!$D$19:$H$25,5,0),"")</f>
        <v/>
      </c>
      <c r="AE999" s="44" t="str">
        <f>IF(AF999&lt;&gt;"",VLOOKUP(AF999,NIVELES!$F$495:$G$540,2,0),"")</f>
        <v/>
      </c>
      <c r="AF999" s="27"/>
      <c r="AG999" s="27"/>
      <c r="AH999" s="28" t="str">
        <f>+IF(AG999&lt;&gt;"",VLOOKUP(AG999,NIVELES!$A$800:$B$876,2,0),"")</f>
        <v/>
      </c>
      <c r="AI999" s="27"/>
      <c r="AJ999" s="27"/>
      <c r="AK999" s="28" t="str">
        <f>IF(AJ999&lt;&gt;"",+VLOOKUP(AJ999,NIVELES!$A$890:$B$1237,2,0),"")</f>
        <v/>
      </c>
      <c r="AL999" s="29"/>
      <c r="AM999" s="29"/>
      <c r="AN999" s="29"/>
      <c r="AO999" s="29"/>
      <c r="AP999" s="29"/>
      <c r="AQ999" s="29"/>
      <c r="AR999" s="29"/>
      <c r="AS999" s="29"/>
      <c r="AT999" s="29"/>
      <c r="AU999" s="29"/>
      <c r="AV999" s="29"/>
      <c r="AW999" s="29"/>
      <c r="AX999" s="29"/>
      <c r="AY999" s="31">
        <f t="shared" si="121"/>
        <v>0</v>
      </c>
      <c r="AZ999" s="30" t="str">
        <f t="shared" si="122"/>
        <v xml:space="preserve"> </v>
      </c>
      <c r="BA999" s="35" t="str">
        <f t="shared" si="123"/>
        <v xml:space="preserve"> </v>
      </c>
      <c r="BB999" s="108"/>
      <c r="BC999" s="108"/>
      <c r="BD999" s="108"/>
      <c r="BE999" s="136" t="str">
        <f t="shared" si="124"/>
        <v/>
      </c>
      <c r="BF999" s="108"/>
      <c r="BG999" s="110"/>
      <c r="BH999" s="110"/>
      <c r="BI999" s="110"/>
      <c r="BJ999" s="137" t="str">
        <f t="shared" si="125"/>
        <v/>
      </c>
      <c r="BK999" s="110"/>
      <c r="BL999" s="108"/>
      <c r="BM999" s="108"/>
      <c r="BN999" s="108"/>
      <c r="BO999" s="135" t="str">
        <f t="shared" si="126"/>
        <v/>
      </c>
      <c r="BP999" s="108"/>
      <c r="BQ999" s="108"/>
      <c r="BR999" s="108"/>
      <c r="BS999" s="108"/>
      <c r="BT999" s="135" t="str">
        <f t="shared" si="127"/>
        <v/>
      </c>
      <c r="BU999" s="108"/>
      <c r="BV999" s="108"/>
      <c r="BW999" s="108"/>
      <c r="BX999" s="108"/>
      <c r="BY999" s="135" t="str">
        <f t="shared" si="128"/>
        <v/>
      </c>
      <c r="BZ999" s="108"/>
    </row>
    <row r="1000" spans="1:79" x14ac:dyDescent="0.25">
      <c r="A1000" s="27"/>
      <c r="B1000" s="27"/>
      <c r="C1000" s="27"/>
      <c r="D1000" s="27"/>
      <c r="E1000" s="28" t="str">
        <f>+IF(C1000&lt;&gt;"",VLOOKUP(MID(C1000,18,5),NIVELES!$A$133:$B$213,2,0),"")</f>
        <v/>
      </c>
      <c r="F1000" s="88"/>
      <c r="G1000" s="28" t="str">
        <f>IF(F1000&lt;&gt;"",VLOOKUP(F1000,NIVELES!$A$246:$C$464,3,0),"")</f>
        <v/>
      </c>
      <c r="H1000" s="27"/>
      <c r="I1000" s="27"/>
      <c r="J1000" s="27"/>
      <c r="K1000" s="107"/>
      <c r="L1000" s="27"/>
      <c r="M1000" s="46"/>
      <c r="N1000" s="46"/>
      <c r="O1000" s="46"/>
      <c r="P1000" s="46"/>
      <c r="Q1000" s="46"/>
      <c r="R1000" s="46"/>
      <c r="S1000" s="46"/>
      <c r="T1000" s="46"/>
      <c r="U1000" s="46"/>
      <c r="V1000" s="46"/>
      <c r="W1000" s="46"/>
      <c r="X1000" s="46"/>
      <c r="Y1000" s="41" t="str">
        <f>IF(A1000&lt;&gt;"",IF(D1000="DIRECCIÓN_DE_TRANSFERENCIAS","280 0031",VLOOKUP(C1000,NIVELES!$A$14:$B$105,2,0)),"")</f>
        <v/>
      </c>
      <c r="Z1000" s="106"/>
      <c r="AA1000" s="43" t="str">
        <f>+IF(D1000&lt;&gt;"",VLOOKUP(D1000,NIVELES!$D$19:$H$25,2,0),"")</f>
        <v/>
      </c>
      <c r="AB1000" s="28" t="str">
        <f>+IF(D1000&lt;&gt;"",VLOOKUP(D1000,NIVELES!$D$19:$H$25,3,0),"")</f>
        <v/>
      </c>
      <c r="AC1000" s="28" t="str">
        <f>+IF(D1000&lt;&gt;"",VLOOKUP(D1000,NIVELES!$D$19:$H$25,4,0),"")</f>
        <v/>
      </c>
      <c r="AD1000" s="28" t="str">
        <f>+IF(D1000&lt;&gt;"",VLOOKUP(D1000,NIVELES!$D$19:$H$25,5,0),"")</f>
        <v/>
      </c>
      <c r="AE1000" s="44" t="str">
        <f>IF(AF1000&lt;&gt;"",VLOOKUP(AF1000,NIVELES!$F$495:$G$540,2,0),"")</f>
        <v/>
      </c>
      <c r="AF1000" s="27"/>
      <c r="AG1000" s="27"/>
      <c r="AH1000" s="28" t="str">
        <f>+IF(AG1000&lt;&gt;"",VLOOKUP(AG1000,NIVELES!$A$800:$B$876,2,0),"")</f>
        <v/>
      </c>
      <c r="AI1000" s="27"/>
      <c r="AJ1000" s="27"/>
      <c r="AK1000" s="28" t="str">
        <f>IF(AJ1000&lt;&gt;"",+VLOOKUP(AJ1000,NIVELES!A1881:B2221,2,0),"")</f>
        <v/>
      </c>
      <c r="AL1000" s="29"/>
      <c r="AM1000" s="29"/>
      <c r="AN1000" s="29"/>
      <c r="AO1000" s="29"/>
      <c r="AP1000" s="29"/>
      <c r="AQ1000" s="29"/>
      <c r="AR1000" s="29"/>
      <c r="AS1000" s="29"/>
      <c r="AT1000" s="29"/>
      <c r="AU1000" s="29"/>
      <c r="AV1000" s="29"/>
      <c r="AW1000" s="29"/>
      <c r="AX1000" s="29"/>
      <c r="AY1000" s="31">
        <f t="shared" si="121"/>
        <v>0</v>
      </c>
      <c r="AZ1000" s="30" t="str">
        <f t="shared" si="122"/>
        <v xml:space="preserve"> </v>
      </c>
      <c r="BA1000" s="35" t="str">
        <f t="shared" si="123"/>
        <v xml:space="preserve"> </v>
      </c>
      <c r="BB1000" s="108"/>
      <c r="BC1000" s="108"/>
      <c r="BD1000" s="108"/>
      <c r="BE1000" s="136" t="str">
        <f t="shared" si="124"/>
        <v/>
      </c>
      <c r="BF1000" s="108"/>
      <c r="BG1000" s="110"/>
      <c r="BH1000" s="110"/>
      <c r="BI1000" s="110"/>
      <c r="BJ1000" s="137" t="str">
        <f t="shared" si="125"/>
        <v/>
      </c>
      <c r="BK1000" s="110"/>
      <c r="BL1000" s="108"/>
      <c r="BM1000" s="108"/>
      <c r="BN1000" s="108"/>
      <c r="BO1000" s="135" t="str">
        <f t="shared" si="126"/>
        <v/>
      </c>
      <c r="BP1000" s="108"/>
      <c r="BQ1000" s="108"/>
      <c r="BR1000" s="108"/>
      <c r="BS1000" s="108"/>
      <c r="BT1000" s="135" t="str">
        <f t="shared" si="127"/>
        <v/>
      </c>
      <c r="BU1000" s="108"/>
      <c r="BV1000" s="108"/>
      <c r="BW1000" s="108"/>
      <c r="BX1000" s="108"/>
      <c r="BY1000" s="135" t="str">
        <f t="shared" si="128"/>
        <v/>
      </c>
      <c r="BZ1000" s="108"/>
    </row>
    <row r="1001" spans="1:79" x14ac:dyDescent="0.25">
      <c r="A1001" s="27"/>
      <c r="B1001" s="27"/>
      <c r="C1001" s="27"/>
      <c r="D1001" s="27"/>
      <c r="E1001" s="27"/>
      <c r="F1001" s="27"/>
      <c r="G1001" s="27"/>
      <c r="H1001" s="27"/>
      <c r="I1001" s="27"/>
      <c r="J1001" s="27"/>
      <c r="K1001" s="27"/>
      <c r="L1001" s="27"/>
      <c r="M1001" s="42"/>
      <c r="N1001" s="42"/>
      <c r="O1001" s="42"/>
      <c r="P1001" s="42"/>
      <c r="Q1001" s="42"/>
      <c r="R1001" s="42"/>
      <c r="S1001" s="42"/>
      <c r="T1001" s="42"/>
      <c r="U1001" s="42"/>
      <c r="V1001" s="42"/>
      <c r="W1001" s="42"/>
      <c r="X1001" s="42"/>
      <c r="Y1001" s="41"/>
      <c r="Z1001" s="41"/>
      <c r="AA1001" s="43"/>
      <c r="AB1001" s="27"/>
      <c r="AC1001" s="27"/>
      <c r="AD1001" s="27"/>
      <c r="AE1001" s="44"/>
      <c r="AF1001" s="27"/>
      <c r="AG1001" s="28"/>
      <c r="AH1001" s="27"/>
      <c r="AI1001" s="27"/>
      <c r="AJ1001" s="27"/>
      <c r="AK1001" s="28"/>
      <c r="AL1001" s="183">
        <f>+SUBTOTAL(9,AL9:AL1000)</f>
        <v>10246712.210000005</v>
      </c>
      <c r="AM1001" s="113">
        <f t="shared" ref="AM1001:AY1001" si="129">+SUBTOTAL(9,AM9:AM1000)</f>
        <v>14784.62</v>
      </c>
      <c r="AN1001" s="113">
        <f t="shared" si="129"/>
        <v>2219394.0450000009</v>
      </c>
      <c r="AO1001" s="113">
        <f t="shared" si="129"/>
        <v>240886.21000000002</v>
      </c>
      <c r="AP1001" s="113">
        <f t="shared" si="129"/>
        <v>2534723.9700000002</v>
      </c>
      <c r="AQ1001" s="113">
        <f t="shared" si="129"/>
        <v>78312.05</v>
      </c>
      <c r="AR1001" s="113">
        <f t="shared" si="129"/>
        <v>23998.63</v>
      </c>
      <c r="AS1001" s="113">
        <f t="shared" si="129"/>
        <v>2565077.5550000002</v>
      </c>
      <c r="AT1001" s="113">
        <f t="shared" si="129"/>
        <v>18651.349999999999</v>
      </c>
      <c r="AU1001" s="113">
        <f t="shared" si="129"/>
        <v>30683.8</v>
      </c>
      <c r="AV1001" s="113">
        <f t="shared" si="129"/>
        <v>2458916.3400000003</v>
      </c>
      <c r="AW1001" s="113">
        <f t="shared" si="129"/>
        <v>39868.93</v>
      </c>
      <c r="AX1001" s="113">
        <f t="shared" si="129"/>
        <v>21414.710000000003</v>
      </c>
      <c r="AY1001" s="113">
        <f t="shared" si="129"/>
        <v>10246712.210000005</v>
      </c>
      <c r="AZ1001" s="30"/>
      <c r="BA1001" s="35"/>
    </row>
    <row r="1002" spans="1:79" x14ac:dyDescent="0.25">
      <c r="A1002" s="36" t="s">
        <v>670</v>
      </c>
      <c r="B1002" s="36" t="s">
        <v>670</v>
      </c>
      <c r="C1002" s="36" t="s">
        <v>670</v>
      </c>
      <c r="D1002" s="36" t="s">
        <v>670</v>
      </c>
      <c r="E1002" s="36" t="s">
        <v>670</v>
      </c>
      <c r="F1002" s="36" t="s">
        <v>670</v>
      </c>
      <c r="G1002" s="36" t="s">
        <v>670</v>
      </c>
      <c r="H1002" s="36" t="s">
        <v>670</v>
      </c>
      <c r="I1002" s="36" t="s">
        <v>670</v>
      </c>
      <c r="J1002" s="36" t="s">
        <v>670</v>
      </c>
      <c r="K1002" s="36" t="s">
        <v>670</v>
      </c>
      <c r="L1002" s="36" t="s">
        <v>670</v>
      </c>
      <c r="M1002" s="36" t="s">
        <v>670</v>
      </c>
      <c r="N1002" s="36" t="s">
        <v>670</v>
      </c>
      <c r="O1002" s="36" t="s">
        <v>670</v>
      </c>
      <c r="P1002" s="36" t="s">
        <v>670</v>
      </c>
      <c r="Q1002" s="36" t="s">
        <v>670</v>
      </c>
      <c r="R1002" s="36" t="s">
        <v>670</v>
      </c>
      <c r="S1002" s="36" t="s">
        <v>670</v>
      </c>
      <c r="T1002" s="36" t="s">
        <v>670</v>
      </c>
      <c r="U1002" s="36" t="s">
        <v>670</v>
      </c>
      <c r="V1002" s="36" t="s">
        <v>670</v>
      </c>
      <c r="W1002" s="36" t="s">
        <v>670</v>
      </c>
      <c r="X1002" s="36" t="s">
        <v>670</v>
      </c>
      <c r="Y1002" s="36" t="s">
        <v>670</v>
      </c>
      <c r="Z1002" s="36"/>
      <c r="AA1002" s="36" t="s">
        <v>670</v>
      </c>
      <c r="AB1002" s="36" t="s">
        <v>670</v>
      </c>
      <c r="AC1002" s="36"/>
      <c r="AD1002" s="36"/>
      <c r="AE1002" s="36" t="s">
        <v>670</v>
      </c>
      <c r="AF1002" s="36" t="s">
        <v>670</v>
      </c>
      <c r="AG1002" s="36" t="s">
        <v>670</v>
      </c>
      <c r="AH1002" s="36" t="s">
        <v>670</v>
      </c>
      <c r="AI1002" s="36" t="s">
        <v>670</v>
      </c>
      <c r="AJ1002" s="36" t="s">
        <v>670</v>
      </c>
      <c r="AK1002" s="36" t="s">
        <v>670</v>
      </c>
      <c r="AL1002" s="184" t="s">
        <v>670</v>
      </c>
      <c r="AM1002" s="36" t="s">
        <v>670</v>
      </c>
      <c r="AN1002" s="36" t="s">
        <v>670</v>
      </c>
      <c r="AO1002" s="36" t="s">
        <v>670</v>
      </c>
      <c r="AP1002" s="36" t="s">
        <v>670</v>
      </c>
      <c r="AQ1002" s="36" t="s">
        <v>670</v>
      </c>
      <c r="AR1002" s="36" t="s">
        <v>670</v>
      </c>
      <c r="AS1002" s="36" t="s">
        <v>670</v>
      </c>
      <c r="AT1002" s="36" t="s">
        <v>670</v>
      </c>
      <c r="AU1002" s="36" t="s">
        <v>670</v>
      </c>
      <c r="AV1002" s="36" t="s">
        <v>670</v>
      </c>
      <c r="AW1002" s="36" t="s">
        <v>670</v>
      </c>
      <c r="AX1002" s="36" t="s">
        <v>670</v>
      </c>
      <c r="AY1002" s="36" t="s">
        <v>670</v>
      </c>
      <c r="AZ1002" s="36" t="s">
        <v>670</v>
      </c>
      <c r="BA1002" s="36" t="s">
        <v>670</v>
      </c>
      <c r="BB1002" s="36" t="s">
        <v>670</v>
      </c>
      <c r="BC1002" s="36"/>
      <c r="BD1002" s="36" t="s">
        <v>670</v>
      </c>
      <c r="BE1002" s="36"/>
      <c r="BF1002" s="36" t="s">
        <v>670</v>
      </c>
      <c r="BG1002" s="36" t="s">
        <v>670</v>
      </c>
      <c r="BH1002" s="36" t="s">
        <v>670</v>
      </c>
      <c r="BI1002" s="36" t="s">
        <v>670</v>
      </c>
      <c r="BJ1002" s="36"/>
      <c r="BK1002" s="36" t="s">
        <v>670</v>
      </c>
      <c r="BL1002" s="36" t="s">
        <v>670</v>
      </c>
      <c r="BM1002" s="36" t="s">
        <v>670</v>
      </c>
      <c r="BN1002" s="36" t="s">
        <v>670</v>
      </c>
      <c r="BO1002" s="36"/>
      <c r="BP1002" s="36" t="s">
        <v>670</v>
      </c>
      <c r="BQ1002" s="36" t="s">
        <v>670</v>
      </c>
      <c r="BR1002" s="36" t="s">
        <v>670</v>
      </c>
      <c r="BS1002" s="36" t="s">
        <v>670</v>
      </c>
      <c r="BT1002" s="36"/>
      <c r="BU1002" s="36" t="s">
        <v>670</v>
      </c>
      <c r="BV1002" s="36" t="s">
        <v>670</v>
      </c>
      <c r="BW1002" s="36" t="s">
        <v>670</v>
      </c>
      <c r="BX1002" s="36" t="s">
        <v>670</v>
      </c>
      <c r="BY1002" s="36"/>
      <c r="BZ1002" s="36" t="s">
        <v>670</v>
      </c>
      <c r="CA1002" s="36" t="s">
        <v>670</v>
      </c>
    </row>
    <row r="1003" spans="1:79" x14ac:dyDescent="0.25">
      <c r="A1003" s="27"/>
      <c r="B1003" s="27"/>
      <c r="C1003" s="27"/>
      <c r="D1003" s="27"/>
      <c r="E1003" s="28"/>
      <c r="F1003" s="88"/>
      <c r="G1003" s="28"/>
      <c r="H1003" s="27"/>
      <c r="I1003" s="27"/>
      <c r="J1003" s="27"/>
      <c r="K1003" s="107"/>
      <c r="L1003" s="27"/>
      <c r="M1003" s="46"/>
      <c r="N1003" s="46"/>
      <c r="O1003" s="46"/>
      <c r="P1003" s="46"/>
      <c r="Q1003" s="46"/>
      <c r="R1003" s="46"/>
      <c r="S1003" s="46"/>
      <c r="T1003" s="46"/>
      <c r="U1003" s="46"/>
      <c r="V1003" s="46"/>
      <c r="W1003" s="46"/>
      <c r="X1003" s="46"/>
      <c r="Y1003" s="41"/>
      <c r="Z1003" s="106"/>
      <c r="AA1003" s="43"/>
      <c r="AB1003" s="28"/>
      <c r="AC1003" s="28"/>
      <c r="AD1003" s="28"/>
      <c r="AE1003" s="44"/>
      <c r="AF1003" s="27"/>
      <c r="AG1003" s="27"/>
      <c r="AH1003" s="28"/>
      <c r="AI1003" s="27"/>
      <c r="AJ1003" s="27"/>
      <c r="AK1003" s="28"/>
      <c r="AL1003" s="29"/>
      <c r="AM1003" s="29"/>
      <c r="AN1003" s="29"/>
      <c r="AO1003" s="29"/>
      <c r="AP1003" s="29"/>
      <c r="AQ1003" s="29"/>
      <c r="AR1003" s="29"/>
      <c r="AS1003" s="29"/>
      <c r="AT1003" s="29"/>
      <c r="AU1003" s="29"/>
      <c r="AV1003" s="29"/>
      <c r="AW1003" s="29"/>
      <c r="AX1003" s="29"/>
      <c r="AY1003" s="31"/>
      <c r="AZ1003" s="30"/>
      <c r="BA1003" s="35"/>
      <c r="BB1003" s="108"/>
      <c r="BC1003" s="108"/>
      <c r="BD1003" s="108"/>
      <c r="BE1003" s="136"/>
      <c r="BF1003" s="108"/>
      <c r="BG1003" s="110"/>
      <c r="BH1003" s="110"/>
      <c r="BI1003" s="110"/>
      <c r="BJ1003" s="137"/>
      <c r="BK1003" s="110"/>
      <c r="BL1003" s="108"/>
      <c r="BM1003" s="108"/>
      <c r="BN1003" s="108"/>
      <c r="BO1003" s="135"/>
      <c r="BP1003" s="108"/>
      <c r="BQ1003" s="108"/>
      <c r="BR1003" s="108"/>
      <c r="BS1003" s="108"/>
      <c r="BT1003" s="135"/>
      <c r="BU1003" s="108"/>
      <c r="BV1003" s="108"/>
      <c r="BW1003" s="108"/>
      <c r="BX1003" s="108"/>
      <c r="BY1003" s="135"/>
      <c r="BZ1003" s="108"/>
    </row>
    <row r="1004" spans="1:79" x14ac:dyDescent="0.25">
      <c r="A1004" s="27"/>
      <c r="B1004" s="27"/>
      <c r="C1004" s="27"/>
      <c r="D1004" s="27"/>
      <c r="E1004" s="28"/>
      <c r="F1004" s="88"/>
      <c r="G1004" s="28"/>
      <c r="H1004" s="27"/>
      <c r="I1004" s="27"/>
      <c r="J1004" s="27"/>
      <c r="K1004" s="107"/>
      <c r="L1004" s="27"/>
      <c r="M1004" s="46"/>
      <c r="N1004" s="46"/>
      <c r="O1004" s="46"/>
      <c r="P1004" s="46"/>
      <c r="Q1004" s="46"/>
      <c r="R1004" s="46"/>
      <c r="S1004" s="46"/>
      <c r="T1004" s="46"/>
      <c r="U1004" s="46"/>
      <c r="V1004" s="46"/>
      <c r="W1004" s="46"/>
      <c r="X1004" s="46"/>
      <c r="Y1004" s="41"/>
      <c r="Z1004" s="106"/>
      <c r="AA1004" s="43"/>
      <c r="AB1004" s="28"/>
      <c r="AC1004" s="28"/>
      <c r="AD1004" s="28"/>
      <c r="AE1004" s="44"/>
      <c r="AF1004" s="27"/>
      <c r="AG1004" s="27"/>
      <c r="AH1004" s="28"/>
      <c r="AI1004" s="27"/>
      <c r="AJ1004" s="27"/>
      <c r="AK1004" s="28"/>
      <c r="AL1004" s="29"/>
      <c r="AM1004" s="29"/>
      <c r="AN1004" s="29"/>
      <c r="AO1004" s="29"/>
      <c r="AP1004" s="29"/>
      <c r="AQ1004" s="29"/>
      <c r="AR1004" s="29"/>
      <c r="AS1004" s="29"/>
      <c r="AT1004" s="29"/>
      <c r="AU1004" s="29"/>
      <c r="AV1004" s="29"/>
      <c r="AW1004" s="29"/>
      <c r="AX1004" s="29"/>
      <c r="AY1004" s="31"/>
      <c r="AZ1004" s="30"/>
      <c r="BA1004" s="35"/>
      <c r="BB1004" s="108"/>
      <c r="BC1004" s="108"/>
      <c r="BD1004" s="108"/>
      <c r="BE1004" s="136"/>
      <c r="BF1004" s="108"/>
      <c r="BG1004" s="110"/>
      <c r="BH1004" s="110"/>
      <c r="BI1004" s="110"/>
      <c r="BJ1004" s="137"/>
      <c r="BK1004" s="110"/>
      <c r="BL1004" s="108"/>
      <c r="BM1004" s="108"/>
      <c r="BN1004" s="108"/>
      <c r="BO1004" s="135"/>
      <c r="BP1004" s="108"/>
      <c r="BQ1004" s="108"/>
      <c r="BR1004" s="108"/>
      <c r="BS1004" s="108"/>
      <c r="BT1004" s="135"/>
      <c r="BU1004" s="108"/>
      <c r="BV1004" s="108"/>
      <c r="BW1004" s="108"/>
      <c r="BX1004" s="108"/>
      <c r="BY1004" s="135"/>
      <c r="BZ1004" s="108"/>
    </row>
    <row r="1005" spans="1:79" x14ac:dyDescent="0.25">
      <c r="A1005" s="27"/>
      <c r="B1005" s="27"/>
      <c r="C1005" s="27"/>
      <c r="D1005" s="27"/>
      <c r="E1005" s="28"/>
      <c r="F1005" s="88"/>
      <c r="G1005" s="28"/>
      <c r="H1005" s="27"/>
      <c r="I1005" s="27"/>
      <c r="J1005" s="27"/>
      <c r="K1005" s="107"/>
      <c r="L1005" s="27"/>
      <c r="M1005" s="46"/>
      <c r="N1005" s="46"/>
      <c r="O1005" s="46"/>
      <c r="P1005" s="46"/>
      <c r="Q1005" s="46"/>
      <c r="R1005" s="46"/>
      <c r="S1005" s="46"/>
      <c r="T1005" s="46"/>
      <c r="U1005" s="46"/>
      <c r="V1005" s="46"/>
      <c r="W1005" s="46"/>
      <c r="X1005" s="46"/>
      <c r="Y1005" s="41"/>
      <c r="Z1005" s="106"/>
      <c r="AA1005" s="43"/>
      <c r="AB1005" s="28"/>
      <c r="AC1005" s="28"/>
      <c r="AD1005" s="28"/>
      <c r="AE1005" s="44"/>
      <c r="AF1005" s="27"/>
      <c r="AG1005" s="27"/>
      <c r="AH1005" s="28"/>
      <c r="AI1005" s="27"/>
      <c r="AJ1005" s="27"/>
      <c r="AK1005" s="28"/>
      <c r="AL1005" s="29"/>
      <c r="AM1005" s="29"/>
      <c r="AN1005" s="29"/>
      <c r="AO1005" s="29"/>
      <c r="AP1005" s="29"/>
      <c r="AQ1005" s="29"/>
      <c r="AR1005" s="29"/>
      <c r="AS1005" s="29"/>
      <c r="AT1005" s="29"/>
      <c r="AU1005" s="29"/>
      <c r="AV1005" s="29"/>
      <c r="AW1005" s="29"/>
      <c r="AX1005" s="29"/>
      <c r="AY1005" s="31"/>
      <c r="AZ1005" s="30"/>
      <c r="BA1005" s="35"/>
      <c r="BB1005" s="108"/>
      <c r="BC1005" s="108"/>
      <c r="BD1005" s="108"/>
      <c r="BE1005" s="136"/>
      <c r="BF1005" s="108"/>
      <c r="BG1005" s="110"/>
      <c r="BH1005" s="110"/>
      <c r="BI1005" s="110"/>
      <c r="BJ1005" s="137"/>
      <c r="BK1005" s="110"/>
      <c r="BL1005" s="108"/>
      <c r="BM1005" s="108"/>
      <c r="BN1005" s="108"/>
      <c r="BO1005" s="135"/>
      <c r="BP1005" s="108"/>
      <c r="BQ1005" s="108"/>
      <c r="BR1005" s="108"/>
      <c r="BS1005" s="108"/>
      <c r="BT1005" s="135"/>
      <c r="BU1005" s="108"/>
      <c r="BV1005" s="108"/>
      <c r="BW1005" s="108"/>
      <c r="BX1005" s="108"/>
      <c r="BY1005" s="135"/>
      <c r="BZ1005" s="108"/>
    </row>
    <row r="1006" spans="1:79" x14ac:dyDescent="0.25">
      <c r="A1006" s="27"/>
      <c r="B1006" s="27"/>
      <c r="C1006" s="27"/>
      <c r="D1006" s="27"/>
      <c r="E1006" s="28"/>
      <c r="F1006" s="88"/>
      <c r="G1006" s="28"/>
      <c r="H1006" s="27"/>
      <c r="I1006" s="27"/>
      <c r="J1006" s="27"/>
      <c r="K1006" s="107"/>
      <c r="L1006" s="27"/>
      <c r="M1006" s="46"/>
      <c r="N1006" s="46"/>
      <c r="O1006" s="46"/>
      <c r="P1006" s="46"/>
      <c r="Q1006" s="46"/>
      <c r="R1006" s="46"/>
      <c r="S1006" s="46"/>
      <c r="T1006" s="46"/>
      <c r="U1006" s="46"/>
      <c r="V1006" s="46"/>
      <c r="W1006" s="46"/>
      <c r="X1006" s="46"/>
      <c r="Y1006" s="41"/>
      <c r="Z1006" s="106"/>
      <c r="AA1006" s="43"/>
      <c r="AB1006" s="28"/>
      <c r="AC1006" s="28"/>
      <c r="AD1006" s="28"/>
      <c r="AE1006" s="44"/>
      <c r="AF1006" s="27"/>
      <c r="AG1006" s="27"/>
      <c r="AH1006" s="28"/>
      <c r="AI1006" s="27"/>
      <c r="AJ1006" s="27"/>
      <c r="AK1006" s="28"/>
      <c r="AL1006" s="29"/>
      <c r="AM1006" s="29"/>
      <c r="AN1006" s="29"/>
      <c r="AO1006" s="29"/>
      <c r="AP1006" s="29"/>
      <c r="AQ1006" s="29"/>
      <c r="AR1006" s="29"/>
      <c r="AS1006" s="29"/>
      <c r="AT1006" s="29"/>
      <c r="AU1006" s="29"/>
      <c r="AV1006" s="29"/>
      <c r="AW1006" s="29"/>
      <c r="AX1006" s="29"/>
      <c r="AY1006" s="31"/>
      <c r="AZ1006" s="30"/>
      <c r="BA1006" s="35"/>
      <c r="BB1006" s="108"/>
      <c r="BC1006" s="108"/>
      <c r="BD1006" s="108"/>
      <c r="BE1006" s="136"/>
      <c r="BF1006" s="108"/>
      <c r="BG1006" s="110"/>
      <c r="BH1006" s="110"/>
      <c r="BI1006" s="110"/>
      <c r="BJ1006" s="137"/>
      <c r="BK1006" s="110"/>
      <c r="BL1006" s="108"/>
      <c r="BM1006" s="108"/>
      <c r="BN1006" s="108"/>
      <c r="BO1006" s="135"/>
      <c r="BP1006" s="108"/>
      <c r="BQ1006" s="108"/>
      <c r="BR1006" s="108"/>
      <c r="BS1006" s="108"/>
      <c r="BT1006" s="135"/>
      <c r="BU1006" s="108"/>
      <c r="BV1006" s="108"/>
      <c r="BW1006" s="108"/>
      <c r="BX1006" s="108"/>
      <c r="BY1006" s="135"/>
      <c r="BZ1006" s="108"/>
    </row>
    <row r="1007" spans="1:79" x14ac:dyDescent="0.25">
      <c r="A1007" s="27"/>
      <c r="B1007" s="27"/>
      <c r="C1007" s="27"/>
      <c r="D1007" s="27"/>
      <c r="E1007" s="28"/>
      <c r="F1007" s="88"/>
      <c r="G1007" s="28"/>
      <c r="H1007" s="27"/>
      <c r="I1007" s="27"/>
      <c r="J1007" s="27"/>
      <c r="K1007" s="107"/>
      <c r="L1007" s="27"/>
      <c r="M1007" s="46"/>
      <c r="N1007" s="46"/>
      <c r="O1007" s="46"/>
      <c r="P1007" s="46"/>
      <c r="Q1007" s="46"/>
      <c r="R1007" s="46"/>
      <c r="S1007" s="46"/>
      <c r="T1007" s="46"/>
      <c r="U1007" s="46"/>
      <c r="V1007" s="46"/>
      <c r="W1007" s="46"/>
      <c r="X1007" s="46"/>
      <c r="Y1007" s="41"/>
      <c r="Z1007" s="106"/>
      <c r="AA1007" s="43"/>
      <c r="AB1007" s="28"/>
      <c r="AC1007" s="28"/>
      <c r="AD1007" s="28"/>
      <c r="AE1007" s="44"/>
      <c r="AF1007" s="27"/>
      <c r="AG1007" s="27"/>
      <c r="AH1007" s="28"/>
      <c r="AI1007" s="27"/>
      <c r="AJ1007" s="27"/>
      <c r="AK1007" s="28"/>
      <c r="AL1007" s="29"/>
      <c r="AM1007" s="29"/>
      <c r="AN1007" s="29"/>
      <c r="AO1007" s="29"/>
      <c r="AP1007" s="29"/>
      <c r="AQ1007" s="29"/>
      <c r="AR1007" s="29"/>
      <c r="AS1007" s="29"/>
      <c r="AT1007" s="29"/>
      <c r="AU1007" s="29"/>
      <c r="AV1007" s="29"/>
      <c r="AW1007" s="29"/>
      <c r="AX1007" s="29"/>
      <c r="AY1007" s="31"/>
      <c r="AZ1007" s="30"/>
      <c r="BA1007" s="35"/>
      <c r="BB1007" s="108"/>
      <c r="BC1007" s="108"/>
      <c r="BD1007" s="108"/>
      <c r="BE1007" s="136"/>
      <c r="BF1007" s="108"/>
      <c r="BG1007" s="110"/>
      <c r="BH1007" s="110"/>
      <c r="BI1007" s="110"/>
      <c r="BJ1007" s="137"/>
      <c r="BK1007" s="110"/>
      <c r="BL1007" s="108"/>
      <c r="BM1007" s="108"/>
      <c r="BN1007" s="108"/>
      <c r="BO1007" s="135"/>
      <c r="BP1007" s="108"/>
      <c r="BQ1007" s="108"/>
      <c r="BR1007" s="108"/>
      <c r="BS1007" s="108"/>
      <c r="BT1007" s="135"/>
      <c r="BU1007" s="108"/>
      <c r="BV1007" s="108"/>
      <c r="BW1007" s="108"/>
      <c r="BX1007" s="108"/>
      <c r="BY1007" s="135"/>
      <c r="BZ1007" s="108"/>
    </row>
    <row r="1008" spans="1:79" x14ac:dyDescent="0.25">
      <c r="A1008" s="27"/>
      <c r="B1008" s="27"/>
      <c r="C1008" s="27"/>
      <c r="D1008" s="27"/>
      <c r="E1008" s="28"/>
      <c r="F1008" s="88"/>
      <c r="G1008" s="28"/>
      <c r="H1008" s="27"/>
      <c r="I1008" s="27"/>
      <c r="J1008" s="27"/>
      <c r="K1008" s="107"/>
      <c r="L1008" s="27"/>
      <c r="M1008" s="46"/>
      <c r="N1008" s="46"/>
      <c r="O1008" s="46"/>
      <c r="P1008" s="46"/>
      <c r="Q1008" s="46"/>
      <c r="R1008" s="46"/>
      <c r="S1008" s="46"/>
      <c r="T1008" s="46"/>
      <c r="U1008" s="46"/>
      <c r="V1008" s="46"/>
      <c r="W1008" s="46"/>
      <c r="X1008" s="46"/>
      <c r="Y1008" s="41"/>
      <c r="Z1008" s="106"/>
      <c r="AA1008" s="43"/>
      <c r="AB1008" s="28"/>
      <c r="AC1008" s="28"/>
      <c r="AD1008" s="28"/>
      <c r="AE1008" s="44"/>
      <c r="AF1008" s="27"/>
      <c r="AG1008" s="27"/>
      <c r="AH1008" s="28"/>
      <c r="AI1008" s="27"/>
      <c r="AJ1008" s="27"/>
      <c r="AK1008" s="28"/>
      <c r="AL1008" s="29"/>
      <c r="AM1008" s="29"/>
      <c r="AN1008" s="29"/>
      <c r="AO1008" s="29"/>
      <c r="AP1008" s="29"/>
      <c r="AQ1008" s="29"/>
      <c r="AR1008" s="29"/>
      <c r="AS1008" s="29"/>
      <c r="AT1008" s="29"/>
      <c r="AU1008" s="29"/>
      <c r="AV1008" s="29"/>
      <c r="AW1008" s="29"/>
      <c r="AX1008" s="29"/>
      <c r="AY1008" s="31"/>
      <c r="AZ1008" s="30"/>
      <c r="BA1008" s="35"/>
      <c r="BB1008" s="108"/>
      <c r="BC1008" s="108"/>
      <c r="BD1008" s="108"/>
      <c r="BE1008" s="136"/>
      <c r="BF1008" s="108"/>
      <c r="BG1008" s="110"/>
      <c r="BH1008" s="110"/>
      <c r="BI1008" s="110"/>
      <c r="BJ1008" s="137"/>
      <c r="BK1008" s="110"/>
      <c r="BL1008" s="108"/>
      <c r="BM1008" s="108"/>
      <c r="BN1008" s="108"/>
      <c r="BO1008" s="135"/>
      <c r="BP1008" s="108"/>
      <c r="BQ1008" s="108"/>
      <c r="BR1008" s="108"/>
      <c r="BS1008" s="108"/>
      <c r="BT1008" s="135"/>
      <c r="BU1008" s="108"/>
      <c r="BV1008" s="108"/>
      <c r="BW1008" s="108"/>
      <c r="BX1008" s="108"/>
      <c r="BY1008" s="135"/>
      <c r="BZ1008" s="108"/>
    </row>
    <row r="1009" spans="1:78" x14ac:dyDescent="0.25">
      <c r="A1009" s="27"/>
      <c r="B1009" s="27"/>
      <c r="C1009" s="27"/>
      <c r="D1009" s="27"/>
      <c r="E1009" s="28"/>
      <c r="F1009" s="88"/>
      <c r="G1009" s="28"/>
      <c r="H1009" s="27"/>
      <c r="I1009" s="27"/>
      <c r="J1009" s="27"/>
      <c r="K1009" s="107"/>
      <c r="L1009" s="27"/>
      <c r="M1009" s="46"/>
      <c r="N1009" s="46"/>
      <c r="O1009" s="46"/>
      <c r="P1009" s="46"/>
      <c r="Q1009" s="46"/>
      <c r="R1009" s="46"/>
      <c r="S1009" s="46"/>
      <c r="T1009" s="46"/>
      <c r="U1009" s="46"/>
      <c r="V1009" s="46"/>
      <c r="W1009" s="46"/>
      <c r="X1009" s="46"/>
      <c r="Y1009" s="41"/>
      <c r="Z1009" s="106"/>
      <c r="AA1009" s="43"/>
      <c r="AB1009" s="28"/>
      <c r="AC1009" s="28"/>
      <c r="AD1009" s="28"/>
      <c r="AE1009" s="44"/>
      <c r="AF1009" s="27"/>
      <c r="AG1009" s="27"/>
      <c r="AH1009" s="28"/>
      <c r="AI1009" s="27"/>
      <c r="AJ1009" s="27"/>
      <c r="AK1009" s="28"/>
      <c r="AL1009" s="29"/>
      <c r="AM1009" s="29"/>
      <c r="AN1009" s="29"/>
      <c r="AO1009" s="29"/>
      <c r="AP1009" s="29"/>
      <c r="AQ1009" s="29"/>
      <c r="AR1009" s="29"/>
      <c r="AS1009" s="29"/>
      <c r="AT1009" s="29"/>
      <c r="AU1009" s="29"/>
      <c r="AV1009" s="29"/>
      <c r="AW1009" s="29"/>
      <c r="AX1009" s="29"/>
      <c r="AY1009" s="31"/>
      <c r="AZ1009" s="30"/>
      <c r="BA1009" s="35"/>
      <c r="BB1009" s="108"/>
      <c r="BC1009" s="108"/>
      <c r="BD1009" s="108"/>
      <c r="BE1009" s="136"/>
      <c r="BF1009" s="108"/>
      <c r="BG1009" s="110"/>
      <c r="BH1009" s="110"/>
      <c r="BI1009" s="110"/>
      <c r="BJ1009" s="137"/>
      <c r="BK1009" s="110"/>
      <c r="BL1009" s="108"/>
      <c r="BM1009" s="108"/>
      <c r="BN1009" s="108"/>
      <c r="BO1009" s="135"/>
      <c r="BP1009" s="108"/>
      <c r="BQ1009" s="108"/>
      <c r="BR1009" s="108"/>
      <c r="BS1009" s="108"/>
      <c r="BT1009" s="135"/>
      <c r="BU1009" s="108"/>
      <c r="BV1009" s="108"/>
      <c r="BW1009" s="108"/>
      <c r="BX1009" s="108"/>
      <c r="BY1009" s="135"/>
      <c r="BZ1009" s="108"/>
    </row>
    <row r="1010" spans="1:78" x14ac:dyDescent="0.25">
      <c r="A1010" s="27"/>
      <c r="B1010" s="27"/>
      <c r="C1010" s="27"/>
      <c r="D1010" s="27"/>
      <c r="E1010" s="28"/>
      <c r="F1010" s="88"/>
      <c r="G1010" s="28"/>
      <c r="H1010" s="27"/>
      <c r="I1010" s="27"/>
      <c r="J1010" s="27"/>
      <c r="K1010" s="107"/>
      <c r="L1010" s="27"/>
      <c r="M1010" s="46"/>
      <c r="N1010" s="46"/>
      <c r="O1010" s="46"/>
      <c r="P1010" s="46"/>
      <c r="Q1010" s="46"/>
      <c r="R1010" s="46"/>
      <c r="S1010" s="46"/>
      <c r="T1010" s="46"/>
      <c r="U1010" s="46"/>
      <c r="V1010" s="46"/>
      <c r="W1010" s="46"/>
      <c r="X1010" s="46"/>
      <c r="Y1010" s="41"/>
      <c r="Z1010" s="106"/>
      <c r="AA1010" s="43"/>
      <c r="AB1010" s="28"/>
      <c r="AC1010" s="28"/>
      <c r="AD1010" s="28"/>
      <c r="AE1010" s="44"/>
      <c r="AF1010" s="27"/>
      <c r="AG1010" s="27"/>
      <c r="AH1010" s="28"/>
      <c r="AI1010" s="27"/>
      <c r="AJ1010" s="27"/>
      <c r="AK1010" s="28"/>
      <c r="AL1010" s="29"/>
      <c r="AM1010" s="29"/>
      <c r="AN1010" s="29"/>
      <c r="AO1010" s="29"/>
      <c r="AP1010" s="29"/>
      <c r="AQ1010" s="29"/>
      <c r="AR1010" s="29"/>
      <c r="AS1010" s="29"/>
      <c r="AT1010" s="29"/>
      <c r="AU1010" s="29"/>
      <c r="AV1010" s="29"/>
      <c r="AW1010" s="29"/>
      <c r="AX1010" s="29"/>
      <c r="AY1010" s="31"/>
      <c r="AZ1010" s="30"/>
      <c r="BA1010" s="35"/>
      <c r="BB1010" s="108"/>
      <c r="BC1010" s="108"/>
      <c r="BD1010" s="108"/>
      <c r="BE1010" s="136"/>
      <c r="BF1010" s="108"/>
      <c r="BG1010" s="110"/>
      <c r="BH1010" s="110"/>
      <c r="BI1010" s="110"/>
      <c r="BJ1010" s="137"/>
      <c r="BK1010" s="110"/>
      <c r="BL1010" s="108"/>
      <c r="BM1010" s="108"/>
      <c r="BN1010" s="108"/>
      <c r="BO1010" s="135"/>
      <c r="BP1010" s="108"/>
      <c r="BQ1010" s="108"/>
      <c r="BR1010" s="108"/>
      <c r="BS1010" s="108"/>
      <c r="BT1010" s="135"/>
      <c r="BU1010" s="108"/>
      <c r="BV1010" s="108"/>
      <c r="BW1010" s="108"/>
      <c r="BX1010" s="108"/>
      <c r="BY1010" s="135"/>
      <c r="BZ1010" s="108"/>
    </row>
    <row r="1011" spans="1:78" x14ac:dyDescent="0.25">
      <c r="A1011" s="27"/>
      <c r="B1011" s="27"/>
      <c r="C1011" s="27"/>
      <c r="D1011" s="27"/>
      <c r="E1011" s="28"/>
      <c r="F1011" s="88"/>
      <c r="G1011" s="28"/>
      <c r="H1011" s="27"/>
      <c r="I1011" s="27"/>
      <c r="J1011" s="27"/>
      <c r="K1011" s="107"/>
      <c r="L1011" s="27"/>
      <c r="M1011" s="46"/>
      <c r="N1011" s="46"/>
      <c r="O1011" s="46"/>
      <c r="P1011" s="46"/>
      <c r="Q1011" s="46"/>
      <c r="R1011" s="46"/>
      <c r="S1011" s="46"/>
      <c r="T1011" s="46"/>
      <c r="U1011" s="46"/>
      <c r="V1011" s="46"/>
      <c r="W1011" s="46"/>
      <c r="X1011" s="46"/>
      <c r="Y1011" s="41"/>
      <c r="Z1011" s="106"/>
      <c r="AA1011" s="43"/>
      <c r="AB1011" s="28"/>
      <c r="AC1011" s="28"/>
      <c r="AD1011" s="28"/>
      <c r="AE1011" s="44"/>
      <c r="AF1011" s="27"/>
      <c r="AG1011" s="27"/>
      <c r="AH1011" s="28"/>
      <c r="AI1011" s="27"/>
      <c r="AJ1011" s="27"/>
      <c r="AK1011" s="28"/>
      <c r="AL1011" s="29"/>
      <c r="AM1011" s="29"/>
      <c r="AN1011" s="29"/>
      <c r="AO1011" s="29"/>
      <c r="AP1011" s="29"/>
      <c r="AQ1011" s="29"/>
      <c r="AR1011" s="29"/>
      <c r="AS1011" s="29"/>
      <c r="AT1011" s="29"/>
      <c r="AU1011" s="29"/>
      <c r="AV1011" s="29"/>
      <c r="AW1011" s="29"/>
      <c r="AX1011" s="29"/>
      <c r="AY1011" s="31"/>
      <c r="AZ1011" s="30"/>
      <c r="BA1011" s="35"/>
      <c r="BB1011" s="108"/>
      <c r="BC1011" s="108"/>
      <c r="BD1011" s="108"/>
      <c r="BE1011" s="136"/>
      <c r="BF1011" s="108"/>
      <c r="BG1011" s="110"/>
      <c r="BH1011" s="110"/>
      <c r="BI1011" s="110"/>
      <c r="BJ1011" s="137"/>
      <c r="BK1011" s="110"/>
      <c r="BL1011" s="108"/>
      <c r="BM1011" s="108"/>
      <c r="BN1011" s="108"/>
      <c r="BO1011" s="135"/>
      <c r="BP1011" s="108"/>
      <c r="BQ1011" s="108"/>
      <c r="BR1011" s="108"/>
      <c r="BS1011" s="108"/>
      <c r="BT1011" s="135"/>
      <c r="BU1011" s="108"/>
      <c r="BV1011" s="108"/>
      <c r="BW1011" s="108"/>
      <c r="BX1011" s="108"/>
      <c r="BY1011" s="135"/>
      <c r="BZ1011" s="108"/>
    </row>
    <row r="1012" spans="1:78" x14ac:dyDescent="0.25">
      <c r="A1012" s="27"/>
      <c r="B1012" s="27"/>
      <c r="C1012" s="27"/>
      <c r="D1012" s="27"/>
      <c r="E1012" s="28"/>
      <c r="F1012" s="88"/>
      <c r="G1012" s="28"/>
      <c r="H1012" s="27"/>
      <c r="I1012" s="27"/>
      <c r="J1012" s="27"/>
      <c r="K1012" s="107"/>
      <c r="L1012" s="27"/>
      <c r="M1012" s="46"/>
      <c r="N1012" s="46"/>
      <c r="O1012" s="46"/>
      <c r="P1012" s="46"/>
      <c r="Q1012" s="46"/>
      <c r="R1012" s="46"/>
      <c r="S1012" s="46"/>
      <c r="T1012" s="46"/>
      <c r="U1012" s="46"/>
      <c r="V1012" s="46"/>
      <c r="W1012" s="46"/>
      <c r="X1012" s="46"/>
      <c r="Y1012" s="41"/>
      <c r="Z1012" s="106"/>
      <c r="AA1012" s="43"/>
      <c r="AB1012" s="28"/>
      <c r="AC1012" s="28"/>
      <c r="AD1012" s="28"/>
      <c r="AE1012" s="44"/>
      <c r="AF1012" s="27"/>
      <c r="AG1012" s="27"/>
      <c r="AH1012" s="28"/>
      <c r="AI1012" s="27"/>
      <c r="AJ1012" s="27"/>
      <c r="AK1012" s="28"/>
      <c r="AL1012" s="29"/>
      <c r="AM1012" s="29"/>
      <c r="AN1012" s="29"/>
      <c r="AO1012" s="29"/>
      <c r="AP1012" s="29"/>
      <c r="AQ1012" s="29"/>
      <c r="AR1012" s="29"/>
      <c r="AS1012" s="29"/>
      <c r="AT1012" s="29"/>
      <c r="AU1012" s="29"/>
      <c r="AV1012" s="29"/>
      <c r="AW1012" s="29"/>
      <c r="AX1012" s="29"/>
      <c r="AY1012" s="31"/>
      <c r="AZ1012" s="30"/>
      <c r="BA1012" s="35"/>
      <c r="BB1012" s="108"/>
      <c r="BC1012" s="108"/>
      <c r="BD1012" s="108"/>
      <c r="BE1012" s="136"/>
      <c r="BF1012" s="108"/>
      <c r="BG1012" s="110"/>
      <c r="BH1012" s="110"/>
      <c r="BI1012" s="110"/>
      <c r="BJ1012" s="137"/>
      <c r="BK1012" s="110"/>
      <c r="BL1012" s="108"/>
      <c r="BM1012" s="108"/>
      <c r="BN1012" s="108"/>
      <c r="BO1012" s="135"/>
      <c r="BP1012" s="108"/>
      <c r="BQ1012" s="108"/>
      <c r="BR1012" s="108"/>
      <c r="BS1012" s="108"/>
      <c r="BT1012" s="135"/>
      <c r="BU1012" s="108"/>
      <c r="BV1012" s="108"/>
      <c r="BW1012" s="108"/>
      <c r="BX1012" s="108"/>
      <c r="BY1012" s="135"/>
      <c r="BZ1012" s="108"/>
    </row>
    <row r="1013" spans="1:78" x14ac:dyDescent="0.25">
      <c r="A1013" s="27"/>
      <c r="B1013" s="27"/>
      <c r="C1013" s="27"/>
      <c r="D1013" s="27"/>
      <c r="E1013" s="28"/>
      <c r="F1013" s="88"/>
      <c r="G1013" s="28"/>
      <c r="H1013" s="27"/>
      <c r="I1013" s="27"/>
      <c r="J1013" s="27"/>
      <c r="K1013" s="107"/>
      <c r="L1013" s="27"/>
      <c r="M1013" s="46"/>
      <c r="N1013" s="46"/>
      <c r="O1013" s="46"/>
      <c r="P1013" s="46"/>
      <c r="Q1013" s="46"/>
      <c r="R1013" s="46"/>
      <c r="S1013" s="46"/>
      <c r="T1013" s="46"/>
      <c r="U1013" s="46"/>
      <c r="V1013" s="46"/>
      <c r="W1013" s="46"/>
      <c r="X1013" s="46"/>
      <c r="Y1013" s="41"/>
      <c r="Z1013" s="106"/>
      <c r="AA1013" s="43"/>
      <c r="AB1013" s="28"/>
      <c r="AC1013" s="28"/>
      <c r="AD1013" s="28"/>
      <c r="AE1013" s="44"/>
      <c r="AF1013" s="27"/>
      <c r="AG1013" s="27"/>
      <c r="AH1013" s="28"/>
      <c r="AI1013" s="27"/>
      <c r="AJ1013" s="27"/>
      <c r="AK1013" s="28"/>
      <c r="AL1013" s="29"/>
      <c r="AM1013" s="29"/>
      <c r="AN1013" s="29"/>
      <c r="AO1013" s="29"/>
      <c r="AP1013" s="29"/>
      <c r="AQ1013" s="29"/>
      <c r="AR1013" s="29"/>
      <c r="AS1013" s="29"/>
      <c r="AT1013" s="29"/>
      <c r="AU1013" s="29"/>
      <c r="AV1013" s="29"/>
      <c r="AW1013" s="29"/>
      <c r="AX1013" s="29"/>
      <c r="AY1013" s="31"/>
      <c r="AZ1013" s="30"/>
      <c r="BA1013" s="35"/>
      <c r="BB1013" s="108"/>
      <c r="BC1013" s="108"/>
      <c r="BD1013" s="108"/>
      <c r="BE1013" s="136"/>
      <c r="BF1013" s="108"/>
      <c r="BG1013" s="110"/>
      <c r="BH1013" s="110"/>
      <c r="BI1013" s="110"/>
      <c r="BJ1013" s="137"/>
      <c r="BK1013" s="110"/>
      <c r="BL1013" s="108"/>
      <c r="BM1013" s="108"/>
      <c r="BN1013" s="108"/>
      <c r="BO1013" s="135"/>
      <c r="BP1013" s="108"/>
      <c r="BQ1013" s="108"/>
      <c r="BR1013" s="108"/>
      <c r="BS1013" s="108"/>
      <c r="BT1013" s="135"/>
      <c r="BU1013" s="108"/>
      <c r="BV1013" s="108"/>
      <c r="BW1013" s="108"/>
      <c r="BX1013" s="108"/>
      <c r="BY1013" s="135"/>
      <c r="BZ1013" s="108"/>
    </row>
    <row r="1014" spans="1:78" x14ac:dyDescent="0.25">
      <c r="A1014" s="27"/>
      <c r="B1014" s="27"/>
      <c r="C1014" s="27"/>
      <c r="D1014" s="27"/>
      <c r="E1014" s="28"/>
      <c r="F1014" s="88"/>
      <c r="G1014" s="28"/>
      <c r="H1014" s="27"/>
      <c r="I1014" s="27"/>
      <c r="J1014" s="27"/>
      <c r="K1014" s="107"/>
      <c r="L1014" s="27"/>
      <c r="M1014" s="46"/>
      <c r="N1014" s="46"/>
      <c r="O1014" s="46"/>
      <c r="P1014" s="46"/>
      <c r="Q1014" s="46"/>
      <c r="R1014" s="46"/>
      <c r="S1014" s="46"/>
      <c r="T1014" s="46"/>
      <c r="U1014" s="46"/>
      <c r="V1014" s="46"/>
      <c r="W1014" s="46"/>
      <c r="X1014" s="46"/>
      <c r="Y1014" s="41"/>
      <c r="Z1014" s="106"/>
      <c r="AA1014" s="43"/>
      <c r="AB1014" s="28"/>
      <c r="AC1014" s="28"/>
      <c r="AD1014" s="28"/>
      <c r="AE1014" s="44"/>
      <c r="AF1014" s="27"/>
      <c r="AG1014" s="27"/>
      <c r="AH1014" s="28"/>
      <c r="AI1014" s="27"/>
      <c r="AJ1014" s="27"/>
      <c r="AK1014" s="28"/>
      <c r="AL1014" s="29"/>
      <c r="AM1014" s="29"/>
      <c r="AN1014" s="29"/>
      <c r="AO1014" s="29"/>
      <c r="AP1014" s="29"/>
      <c r="AQ1014" s="29"/>
      <c r="AR1014" s="29"/>
      <c r="AS1014" s="29"/>
      <c r="AT1014" s="29"/>
      <c r="AU1014" s="29"/>
      <c r="AV1014" s="29"/>
      <c r="AW1014" s="29"/>
      <c r="AX1014" s="29"/>
      <c r="AY1014" s="31"/>
      <c r="AZ1014" s="30"/>
      <c r="BA1014" s="35"/>
      <c r="BB1014" s="108"/>
      <c r="BC1014" s="108"/>
      <c r="BD1014" s="108"/>
      <c r="BE1014" s="136"/>
      <c r="BF1014" s="108"/>
      <c r="BG1014" s="110"/>
      <c r="BH1014" s="110"/>
      <c r="BI1014" s="110"/>
      <c r="BJ1014" s="137"/>
      <c r="BK1014" s="110"/>
      <c r="BL1014" s="108"/>
      <c r="BM1014" s="108"/>
      <c r="BN1014" s="108"/>
      <c r="BO1014" s="135"/>
      <c r="BP1014" s="108"/>
      <c r="BQ1014" s="108"/>
      <c r="BR1014" s="108"/>
      <c r="BS1014" s="108"/>
      <c r="BT1014" s="135"/>
      <c r="BU1014" s="108"/>
      <c r="BV1014" s="108"/>
      <c r="BW1014" s="108"/>
      <c r="BX1014" s="108"/>
      <c r="BY1014" s="135"/>
      <c r="BZ1014" s="108"/>
    </row>
    <row r="1015" spans="1:78" x14ac:dyDescent="0.25">
      <c r="A1015" s="27"/>
      <c r="B1015" s="27"/>
      <c r="C1015" s="27"/>
      <c r="D1015" s="27"/>
      <c r="E1015" s="28"/>
      <c r="F1015" s="88"/>
      <c r="G1015" s="28"/>
      <c r="H1015" s="27"/>
      <c r="I1015" s="27"/>
      <c r="J1015" s="27"/>
      <c r="K1015" s="107"/>
      <c r="L1015" s="27"/>
      <c r="M1015" s="46"/>
      <c r="N1015" s="46"/>
      <c r="O1015" s="46"/>
      <c r="P1015" s="46"/>
      <c r="Q1015" s="46"/>
      <c r="R1015" s="46"/>
      <c r="S1015" s="46"/>
      <c r="T1015" s="46"/>
      <c r="U1015" s="46"/>
      <c r="V1015" s="46"/>
      <c r="W1015" s="46"/>
      <c r="X1015" s="46"/>
      <c r="Y1015" s="41"/>
      <c r="Z1015" s="106"/>
      <c r="AA1015" s="43"/>
      <c r="AB1015" s="28"/>
      <c r="AC1015" s="28"/>
      <c r="AD1015" s="28"/>
      <c r="AE1015" s="44"/>
      <c r="AF1015" s="27"/>
      <c r="AG1015" s="27"/>
      <c r="AH1015" s="28"/>
      <c r="AI1015" s="27"/>
      <c r="AJ1015" s="27"/>
      <c r="AK1015" s="28"/>
      <c r="AL1015" s="29"/>
      <c r="AM1015" s="29"/>
      <c r="AN1015" s="29"/>
      <c r="AO1015" s="29"/>
      <c r="AP1015" s="29"/>
      <c r="AQ1015" s="29"/>
      <c r="AR1015" s="29"/>
      <c r="AS1015" s="29"/>
      <c r="AT1015" s="29"/>
      <c r="AU1015" s="29"/>
      <c r="AV1015" s="29"/>
      <c r="AW1015" s="29"/>
      <c r="AX1015" s="29"/>
      <c r="AY1015" s="31"/>
      <c r="AZ1015" s="30"/>
      <c r="BA1015" s="35"/>
      <c r="BB1015" s="108"/>
      <c r="BC1015" s="108"/>
      <c r="BD1015" s="108"/>
      <c r="BE1015" s="136"/>
      <c r="BF1015" s="108"/>
      <c r="BG1015" s="110"/>
      <c r="BH1015" s="110"/>
      <c r="BI1015" s="110"/>
      <c r="BJ1015" s="137"/>
      <c r="BK1015" s="110"/>
      <c r="BL1015" s="108"/>
      <c r="BM1015" s="108"/>
      <c r="BN1015" s="108"/>
      <c r="BO1015" s="135"/>
      <c r="BP1015" s="108"/>
      <c r="BQ1015" s="108"/>
      <c r="BR1015" s="108"/>
      <c r="BS1015" s="108"/>
      <c r="BT1015" s="135"/>
      <c r="BU1015" s="108"/>
      <c r="BV1015" s="108"/>
      <c r="BW1015" s="108"/>
      <c r="BX1015" s="108"/>
      <c r="BY1015" s="135"/>
      <c r="BZ1015" s="108"/>
    </row>
    <row r="1016" spans="1:78" x14ac:dyDescent="0.25">
      <c r="A1016" s="27"/>
      <c r="B1016" s="27"/>
      <c r="C1016" s="27"/>
      <c r="D1016" s="27"/>
      <c r="E1016" s="28"/>
      <c r="F1016" s="88"/>
      <c r="G1016" s="28"/>
      <c r="H1016" s="27"/>
      <c r="I1016" s="27"/>
      <c r="J1016" s="27"/>
      <c r="K1016" s="107"/>
      <c r="L1016" s="27"/>
      <c r="M1016" s="46"/>
      <c r="N1016" s="46"/>
      <c r="O1016" s="46"/>
      <c r="P1016" s="46"/>
      <c r="Q1016" s="46"/>
      <c r="R1016" s="46"/>
      <c r="S1016" s="46"/>
      <c r="T1016" s="46"/>
      <c r="U1016" s="46"/>
      <c r="V1016" s="46"/>
      <c r="W1016" s="46"/>
      <c r="X1016" s="46"/>
      <c r="Y1016" s="41"/>
      <c r="Z1016" s="106"/>
      <c r="AA1016" s="43"/>
      <c r="AB1016" s="28"/>
      <c r="AC1016" s="28"/>
      <c r="AD1016" s="28"/>
      <c r="AE1016" s="44"/>
      <c r="AF1016" s="27"/>
      <c r="AG1016" s="27"/>
      <c r="AH1016" s="28"/>
      <c r="AI1016" s="27"/>
      <c r="AJ1016" s="27"/>
      <c r="AK1016" s="28"/>
      <c r="AL1016" s="29"/>
      <c r="AM1016" s="29"/>
      <c r="AN1016" s="29"/>
      <c r="AO1016" s="29"/>
      <c r="AP1016" s="29"/>
      <c r="AQ1016" s="29"/>
      <c r="AR1016" s="29"/>
      <c r="AS1016" s="29"/>
      <c r="AT1016" s="29"/>
      <c r="AU1016" s="29"/>
      <c r="AV1016" s="29"/>
      <c r="AW1016" s="29"/>
      <c r="AX1016" s="29"/>
      <c r="AY1016" s="31"/>
      <c r="AZ1016" s="30"/>
      <c r="BA1016" s="35"/>
      <c r="BB1016" s="108"/>
      <c r="BC1016" s="108"/>
      <c r="BD1016" s="108"/>
      <c r="BE1016" s="136"/>
      <c r="BF1016" s="108"/>
      <c r="BG1016" s="110"/>
      <c r="BH1016" s="110"/>
      <c r="BI1016" s="110"/>
      <c r="BJ1016" s="137"/>
      <c r="BK1016" s="110"/>
      <c r="BL1016" s="108"/>
      <c r="BM1016" s="108"/>
      <c r="BN1016" s="108"/>
      <c r="BO1016" s="135"/>
      <c r="BP1016" s="108"/>
      <c r="BQ1016" s="108"/>
      <c r="BR1016" s="108"/>
      <c r="BS1016" s="108"/>
      <c r="BT1016" s="135"/>
      <c r="BU1016" s="108"/>
      <c r="BV1016" s="108"/>
      <c r="BW1016" s="108"/>
      <c r="BX1016" s="108"/>
      <c r="BY1016" s="135"/>
      <c r="BZ1016" s="108"/>
    </row>
    <row r="1017" spans="1:78" x14ac:dyDescent="0.25">
      <c r="A1017" s="27"/>
      <c r="B1017" s="27"/>
      <c r="C1017" s="27"/>
      <c r="D1017" s="27"/>
      <c r="E1017" s="28"/>
      <c r="F1017" s="88"/>
      <c r="G1017" s="28"/>
      <c r="H1017" s="27"/>
      <c r="I1017" s="27"/>
      <c r="J1017" s="27"/>
      <c r="K1017" s="107"/>
      <c r="L1017" s="27"/>
      <c r="M1017" s="46"/>
      <c r="N1017" s="46"/>
      <c r="O1017" s="46"/>
      <c r="P1017" s="46"/>
      <c r="Q1017" s="46"/>
      <c r="R1017" s="46"/>
      <c r="S1017" s="46"/>
      <c r="T1017" s="46"/>
      <c r="U1017" s="46"/>
      <c r="V1017" s="46"/>
      <c r="W1017" s="46"/>
      <c r="X1017" s="46"/>
      <c r="Y1017" s="41"/>
      <c r="Z1017" s="106"/>
      <c r="AA1017" s="43"/>
      <c r="AB1017" s="28"/>
      <c r="AC1017" s="28"/>
      <c r="AD1017" s="28"/>
      <c r="AE1017" s="44"/>
      <c r="AF1017" s="27"/>
      <c r="AG1017" s="27"/>
      <c r="AH1017" s="28"/>
      <c r="AI1017" s="27"/>
      <c r="AJ1017" s="27"/>
      <c r="AK1017" s="28"/>
      <c r="AL1017" s="29"/>
      <c r="AM1017" s="29"/>
      <c r="AN1017" s="29"/>
      <c r="AO1017" s="29"/>
      <c r="AP1017" s="29"/>
      <c r="AQ1017" s="29"/>
      <c r="AR1017" s="29"/>
      <c r="AS1017" s="29"/>
      <c r="AT1017" s="29"/>
      <c r="AU1017" s="29"/>
      <c r="AV1017" s="29"/>
      <c r="AW1017" s="29"/>
      <c r="AX1017" s="29"/>
      <c r="AY1017" s="31"/>
      <c r="AZ1017" s="30"/>
      <c r="BA1017" s="35"/>
      <c r="BB1017" s="108"/>
      <c r="BC1017" s="108"/>
      <c r="BD1017" s="108"/>
      <c r="BE1017" s="136"/>
      <c r="BF1017" s="108"/>
      <c r="BG1017" s="110"/>
      <c r="BH1017" s="110"/>
      <c r="BI1017" s="110"/>
      <c r="BJ1017" s="137"/>
      <c r="BK1017" s="110"/>
      <c r="BL1017" s="108"/>
      <c r="BM1017" s="108"/>
      <c r="BN1017" s="108"/>
      <c r="BO1017" s="135"/>
      <c r="BP1017" s="108"/>
      <c r="BQ1017" s="108"/>
      <c r="BR1017" s="108"/>
      <c r="BS1017" s="108"/>
      <c r="BT1017" s="135"/>
      <c r="BU1017" s="108"/>
      <c r="BV1017" s="108"/>
      <c r="BW1017" s="108"/>
      <c r="BX1017" s="108"/>
      <c r="BY1017" s="135"/>
      <c r="BZ1017" s="108"/>
    </row>
    <row r="1018" spans="1:78" x14ac:dyDescent="0.25">
      <c r="A1018" s="27"/>
      <c r="B1018" s="27"/>
      <c r="C1018" s="27"/>
      <c r="D1018" s="27"/>
      <c r="E1018" s="28"/>
      <c r="F1018" s="88"/>
      <c r="G1018" s="28"/>
      <c r="H1018" s="27"/>
      <c r="I1018" s="27"/>
      <c r="J1018" s="27"/>
      <c r="K1018" s="107"/>
      <c r="L1018" s="27"/>
      <c r="M1018" s="46"/>
      <c r="N1018" s="46"/>
      <c r="O1018" s="46"/>
      <c r="P1018" s="46"/>
      <c r="Q1018" s="46"/>
      <c r="R1018" s="46"/>
      <c r="S1018" s="46"/>
      <c r="T1018" s="46"/>
      <c r="U1018" s="46"/>
      <c r="V1018" s="46"/>
      <c r="W1018" s="46"/>
      <c r="X1018" s="46"/>
      <c r="Y1018" s="41"/>
      <c r="Z1018" s="106"/>
      <c r="AA1018" s="43"/>
      <c r="AB1018" s="28"/>
      <c r="AC1018" s="28"/>
      <c r="AD1018" s="28"/>
      <c r="AE1018" s="44"/>
      <c r="AF1018" s="27"/>
      <c r="AG1018" s="27"/>
      <c r="AH1018" s="28"/>
      <c r="AI1018" s="27"/>
      <c r="AJ1018" s="27"/>
      <c r="AK1018" s="28"/>
      <c r="AL1018" s="29"/>
      <c r="AM1018" s="29"/>
      <c r="AN1018" s="29"/>
      <c r="AO1018" s="29"/>
      <c r="AP1018" s="29"/>
      <c r="AQ1018" s="29"/>
      <c r="AR1018" s="29"/>
      <c r="AS1018" s="29"/>
      <c r="AT1018" s="29"/>
      <c r="AU1018" s="29"/>
      <c r="AV1018" s="29"/>
      <c r="AW1018" s="29"/>
      <c r="AX1018" s="29"/>
      <c r="AY1018" s="31"/>
      <c r="AZ1018" s="30"/>
      <c r="BA1018" s="35"/>
      <c r="BB1018" s="108"/>
      <c r="BC1018" s="108"/>
      <c r="BD1018" s="108"/>
      <c r="BE1018" s="136"/>
      <c r="BF1018" s="108"/>
      <c r="BG1018" s="110"/>
      <c r="BH1018" s="110"/>
      <c r="BI1018" s="110"/>
      <c r="BJ1018" s="137"/>
      <c r="BK1018" s="110"/>
      <c r="BL1018" s="108"/>
      <c r="BM1018" s="108"/>
      <c r="BN1018" s="108"/>
      <c r="BO1018" s="135"/>
      <c r="BP1018" s="108"/>
      <c r="BQ1018" s="108"/>
      <c r="BR1018" s="108"/>
      <c r="BS1018" s="108"/>
      <c r="BT1018" s="135"/>
      <c r="BU1018" s="108"/>
      <c r="BV1018" s="108"/>
      <c r="BW1018" s="108"/>
      <c r="BX1018" s="108"/>
      <c r="BY1018" s="135"/>
      <c r="BZ1018" s="108"/>
    </row>
    <row r="1019" spans="1:78" x14ac:dyDescent="0.25">
      <c r="A1019" s="27"/>
      <c r="B1019" s="27"/>
      <c r="C1019" s="27"/>
      <c r="D1019" s="27"/>
      <c r="E1019" s="28"/>
      <c r="F1019" s="88"/>
      <c r="G1019" s="28"/>
      <c r="H1019" s="27"/>
      <c r="I1019" s="27"/>
      <c r="J1019" s="27"/>
      <c r="K1019" s="107"/>
      <c r="L1019" s="27"/>
      <c r="M1019" s="46"/>
      <c r="N1019" s="46"/>
      <c r="O1019" s="46"/>
      <c r="P1019" s="46"/>
      <c r="Q1019" s="46"/>
      <c r="R1019" s="46"/>
      <c r="S1019" s="46"/>
      <c r="T1019" s="46"/>
      <c r="U1019" s="46"/>
      <c r="V1019" s="46"/>
      <c r="W1019" s="46"/>
      <c r="X1019" s="46"/>
      <c r="Y1019" s="41"/>
      <c r="Z1019" s="106"/>
      <c r="AA1019" s="43"/>
      <c r="AB1019" s="28"/>
      <c r="AC1019" s="28"/>
      <c r="AD1019" s="28"/>
      <c r="AE1019" s="44"/>
      <c r="AF1019" s="27"/>
      <c r="AG1019" s="27"/>
      <c r="AH1019" s="28"/>
      <c r="AI1019" s="27"/>
      <c r="AJ1019" s="27"/>
      <c r="AK1019" s="28"/>
      <c r="AL1019" s="29"/>
      <c r="AM1019" s="29"/>
      <c r="AN1019" s="29"/>
      <c r="AO1019" s="29"/>
      <c r="AP1019" s="29"/>
      <c r="AQ1019" s="29"/>
      <c r="AR1019" s="29"/>
      <c r="AS1019" s="29"/>
      <c r="AT1019" s="29"/>
      <c r="AU1019" s="29"/>
      <c r="AV1019" s="29"/>
      <c r="AW1019" s="29"/>
      <c r="AX1019" s="29"/>
      <c r="AY1019" s="31"/>
      <c r="AZ1019" s="30"/>
      <c r="BA1019" s="35"/>
      <c r="BB1019" s="108"/>
      <c r="BC1019" s="108"/>
      <c r="BD1019" s="108"/>
      <c r="BE1019" s="136"/>
      <c r="BF1019" s="108"/>
      <c r="BG1019" s="110"/>
      <c r="BH1019" s="110"/>
      <c r="BI1019" s="110"/>
      <c r="BJ1019" s="137"/>
      <c r="BK1019" s="110"/>
      <c r="BL1019" s="108"/>
      <c r="BM1019" s="108"/>
      <c r="BN1019" s="108"/>
      <c r="BO1019" s="135"/>
      <c r="BP1019" s="108"/>
      <c r="BQ1019" s="108"/>
      <c r="BR1019" s="108"/>
      <c r="BS1019" s="108"/>
      <c r="BT1019" s="135"/>
      <c r="BU1019" s="108"/>
      <c r="BV1019" s="108"/>
      <c r="BW1019" s="108"/>
      <c r="BX1019" s="108"/>
      <c r="BY1019" s="135"/>
      <c r="BZ1019" s="108"/>
    </row>
    <row r="1020" spans="1:78" x14ac:dyDescent="0.25">
      <c r="A1020" s="27"/>
      <c r="B1020" s="27"/>
      <c r="C1020" s="27"/>
      <c r="D1020" s="27"/>
      <c r="E1020" s="28"/>
      <c r="F1020" s="88"/>
      <c r="G1020" s="28"/>
      <c r="H1020" s="27"/>
      <c r="I1020" s="27"/>
      <c r="J1020" s="27"/>
      <c r="K1020" s="107"/>
      <c r="L1020" s="27"/>
      <c r="M1020" s="46"/>
      <c r="N1020" s="46"/>
      <c r="O1020" s="46"/>
      <c r="P1020" s="46"/>
      <c r="Q1020" s="46"/>
      <c r="R1020" s="46"/>
      <c r="S1020" s="46"/>
      <c r="T1020" s="46"/>
      <c r="U1020" s="46"/>
      <c r="V1020" s="46"/>
      <c r="W1020" s="46"/>
      <c r="X1020" s="46"/>
      <c r="Y1020" s="41"/>
      <c r="Z1020" s="106"/>
      <c r="AA1020" s="43"/>
      <c r="AB1020" s="28"/>
      <c r="AC1020" s="28"/>
      <c r="AD1020" s="28"/>
      <c r="AE1020" s="44"/>
      <c r="AF1020" s="27"/>
      <c r="AG1020" s="27"/>
      <c r="AH1020" s="28"/>
      <c r="AI1020" s="27"/>
      <c r="AJ1020" s="27"/>
      <c r="AK1020" s="28"/>
      <c r="AL1020" s="29"/>
      <c r="AM1020" s="29"/>
      <c r="AN1020" s="29"/>
      <c r="AO1020" s="29"/>
      <c r="AP1020" s="29"/>
      <c r="AQ1020" s="29"/>
      <c r="AR1020" s="29"/>
      <c r="AS1020" s="29"/>
      <c r="AT1020" s="29"/>
      <c r="AU1020" s="29"/>
      <c r="AV1020" s="29"/>
      <c r="AW1020" s="29"/>
      <c r="AX1020" s="29"/>
      <c r="AY1020" s="31"/>
      <c r="AZ1020" s="30"/>
      <c r="BA1020" s="35"/>
      <c r="BB1020" s="108"/>
      <c r="BC1020" s="108"/>
      <c r="BD1020" s="108"/>
      <c r="BE1020" s="136"/>
      <c r="BF1020" s="108"/>
      <c r="BG1020" s="110"/>
      <c r="BH1020" s="110"/>
      <c r="BI1020" s="110"/>
      <c r="BJ1020" s="137"/>
      <c r="BK1020" s="110"/>
      <c r="BL1020" s="108"/>
      <c r="BM1020" s="108"/>
      <c r="BN1020" s="108"/>
      <c r="BO1020" s="135"/>
      <c r="BP1020" s="108"/>
      <c r="BQ1020" s="108"/>
      <c r="BR1020" s="108"/>
      <c r="BS1020" s="108"/>
      <c r="BT1020" s="135"/>
      <c r="BU1020" s="108"/>
      <c r="BV1020" s="108"/>
      <c r="BW1020" s="108"/>
      <c r="BX1020" s="108"/>
      <c r="BY1020" s="135"/>
      <c r="BZ1020" s="108"/>
    </row>
    <row r="1021" spans="1:78" x14ac:dyDescent="0.25">
      <c r="A1021" s="27"/>
      <c r="B1021" s="27"/>
      <c r="C1021" s="27"/>
      <c r="D1021" s="27"/>
      <c r="E1021" s="28"/>
      <c r="F1021" s="88"/>
      <c r="G1021" s="28"/>
      <c r="H1021" s="27"/>
      <c r="I1021" s="27"/>
      <c r="J1021" s="27"/>
      <c r="K1021" s="107"/>
      <c r="L1021" s="27"/>
      <c r="M1021" s="46"/>
      <c r="N1021" s="46"/>
      <c r="O1021" s="46"/>
      <c r="P1021" s="46"/>
      <c r="Q1021" s="46"/>
      <c r="R1021" s="46"/>
      <c r="S1021" s="46"/>
      <c r="T1021" s="46"/>
      <c r="U1021" s="46"/>
      <c r="V1021" s="46"/>
      <c r="W1021" s="46"/>
      <c r="X1021" s="46"/>
      <c r="Y1021" s="41"/>
      <c r="Z1021" s="106"/>
      <c r="AA1021" s="43"/>
      <c r="AB1021" s="28"/>
      <c r="AC1021" s="28"/>
      <c r="AD1021" s="28"/>
      <c r="AE1021" s="44"/>
      <c r="AF1021" s="27"/>
      <c r="AG1021" s="27"/>
      <c r="AH1021" s="28"/>
      <c r="AI1021" s="27"/>
      <c r="AJ1021" s="27"/>
      <c r="AK1021" s="28"/>
      <c r="AL1021" s="29"/>
      <c r="AM1021" s="29"/>
      <c r="AN1021" s="29"/>
      <c r="AO1021" s="29"/>
      <c r="AP1021" s="29"/>
      <c r="AQ1021" s="29"/>
      <c r="AR1021" s="29"/>
      <c r="AS1021" s="29"/>
      <c r="AT1021" s="29"/>
      <c r="AU1021" s="29"/>
      <c r="AV1021" s="29"/>
      <c r="AW1021" s="29"/>
      <c r="AX1021" s="29"/>
      <c r="AY1021" s="31"/>
      <c r="AZ1021" s="30"/>
      <c r="BA1021" s="35"/>
      <c r="BB1021" s="108"/>
      <c r="BC1021" s="108"/>
      <c r="BD1021" s="108"/>
      <c r="BE1021" s="136"/>
      <c r="BF1021" s="108"/>
      <c r="BG1021" s="110"/>
      <c r="BH1021" s="110"/>
      <c r="BI1021" s="110"/>
      <c r="BJ1021" s="137"/>
      <c r="BK1021" s="110"/>
      <c r="BL1021" s="108"/>
      <c r="BM1021" s="108"/>
      <c r="BN1021" s="108"/>
      <c r="BO1021" s="135"/>
      <c r="BP1021" s="108"/>
      <c r="BQ1021" s="108"/>
      <c r="BR1021" s="108"/>
      <c r="BS1021" s="108"/>
      <c r="BT1021" s="135"/>
      <c r="BU1021" s="108"/>
      <c r="BV1021" s="108"/>
      <c r="BW1021" s="108"/>
      <c r="BX1021" s="108"/>
      <c r="BY1021" s="135"/>
      <c r="BZ1021" s="108"/>
    </row>
    <row r="1022" spans="1:78" x14ac:dyDescent="0.25">
      <c r="A1022" s="27"/>
      <c r="B1022" s="27"/>
      <c r="C1022" s="27"/>
      <c r="D1022" s="27"/>
      <c r="E1022" s="28"/>
      <c r="F1022" s="88"/>
      <c r="G1022" s="28"/>
      <c r="H1022" s="27"/>
      <c r="I1022" s="27"/>
      <c r="J1022" s="27"/>
      <c r="K1022" s="107"/>
      <c r="L1022" s="27"/>
      <c r="M1022" s="46"/>
      <c r="N1022" s="46"/>
      <c r="O1022" s="46"/>
      <c r="P1022" s="46"/>
      <c r="Q1022" s="46"/>
      <c r="R1022" s="46"/>
      <c r="S1022" s="46"/>
      <c r="T1022" s="46"/>
      <c r="U1022" s="46"/>
      <c r="V1022" s="46"/>
      <c r="W1022" s="46"/>
      <c r="X1022" s="46"/>
      <c r="Y1022" s="41"/>
      <c r="Z1022" s="106"/>
      <c r="AA1022" s="43"/>
      <c r="AB1022" s="28"/>
      <c r="AC1022" s="28"/>
      <c r="AD1022" s="28"/>
      <c r="AE1022" s="44"/>
      <c r="AF1022" s="27"/>
      <c r="AG1022" s="27"/>
      <c r="AH1022" s="28"/>
      <c r="AI1022" s="27"/>
      <c r="AJ1022" s="27"/>
      <c r="AK1022" s="28"/>
      <c r="AL1022" s="29"/>
      <c r="AM1022" s="29"/>
      <c r="AN1022" s="29"/>
      <c r="AO1022" s="29"/>
      <c r="AP1022" s="29"/>
      <c r="AQ1022" s="29"/>
      <c r="AR1022" s="29"/>
      <c r="AS1022" s="29"/>
      <c r="AT1022" s="29"/>
      <c r="AU1022" s="29"/>
      <c r="AV1022" s="29"/>
      <c r="AW1022" s="29"/>
      <c r="AX1022" s="29"/>
      <c r="AY1022" s="31"/>
      <c r="AZ1022" s="30"/>
      <c r="BA1022" s="35"/>
      <c r="BB1022" s="108"/>
      <c r="BC1022" s="108"/>
      <c r="BD1022" s="108"/>
      <c r="BE1022" s="136"/>
      <c r="BF1022" s="108"/>
      <c r="BG1022" s="110"/>
      <c r="BH1022" s="110"/>
      <c r="BI1022" s="110"/>
      <c r="BJ1022" s="137"/>
      <c r="BK1022" s="110"/>
      <c r="BL1022" s="108"/>
      <c r="BM1022" s="108"/>
      <c r="BN1022" s="108"/>
      <c r="BO1022" s="135"/>
      <c r="BP1022" s="108"/>
      <c r="BQ1022" s="108"/>
      <c r="BR1022" s="108"/>
      <c r="BS1022" s="108"/>
      <c r="BT1022" s="135"/>
      <c r="BU1022" s="108"/>
      <c r="BV1022" s="108"/>
      <c r="BW1022" s="108"/>
      <c r="BX1022" s="108"/>
      <c r="BY1022" s="135"/>
      <c r="BZ1022" s="108"/>
    </row>
    <row r="1023" spans="1:78" x14ac:dyDescent="0.25">
      <c r="A1023" s="27"/>
      <c r="B1023" s="27"/>
      <c r="C1023" s="27"/>
      <c r="D1023" s="27"/>
      <c r="E1023" s="28"/>
      <c r="F1023" s="88"/>
      <c r="G1023" s="28"/>
      <c r="H1023" s="27"/>
      <c r="I1023" s="27"/>
      <c r="J1023" s="27"/>
      <c r="K1023" s="107"/>
      <c r="L1023" s="27"/>
      <c r="M1023" s="46"/>
      <c r="N1023" s="46"/>
      <c r="O1023" s="46"/>
      <c r="P1023" s="46"/>
      <c r="Q1023" s="46"/>
      <c r="R1023" s="46"/>
      <c r="S1023" s="46"/>
      <c r="T1023" s="46"/>
      <c r="U1023" s="46"/>
      <c r="V1023" s="46"/>
      <c r="W1023" s="46"/>
      <c r="X1023" s="46"/>
      <c r="Y1023" s="41"/>
      <c r="Z1023" s="106"/>
      <c r="AA1023" s="43"/>
      <c r="AB1023" s="28"/>
      <c r="AC1023" s="28"/>
      <c r="AD1023" s="28"/>
      <c r="AE1023" s="44"/>
      <c r="AF1023" s="27"/>
      <c r="AG1023" s="27"/>
      <c r="AH1023" s="28"/>
      <c r="AI1023" s="27"/>
      <c r="AJ1023" s="27"/>
      <c r="AK1023" s="28"/>
      <c r="AL1023" s="29"/>
      <c r="AM1023" s="29"/>
      <c r="AN1023" s="29"/>
      <c r="AO1023" s="29"/>
      <c r="AP1023" s="29"/>
      <c r="AQ1023" s="29"/>
      <c r="AR1023" s="29"/>
      <c r="AS1023" s="29"/>
      <c r="AT1023" s="29"/>
      <c r="AU1023" s="29"/>
      <c r="AV1023" s="29"/>
      <c r="AW1023" s="29"/>
      <c r="AX1023" s="29"/>
      <c r="AY1023" s="31"/>
      <c r="AZ1023" s="30"/>
      <c r="BA1023" s="35"/>
      <c r="BB1023" s="108"/>
      <c r="BC1023" s="108"/>
      <c r="BD1023" s="108"/>
      <c r="BE1023" s="136"/>
      <c r="BF1023" s="108"/>
      <c r="BG1023" s="110"/>
      <c r="BH1023" s="110"/>
      <c r="BI1023" s="110"/>
      <c r="BJ1023" s="137"/>
      <c r="BK1023" s="110"/>
      <c r="BL1023" s="108"/>
      <c r="BM1023" s="108"/>
      <c r="BN1023" s="108"/>
      <c r="BO1023" s="135"/>
      <c r="BP1023" s="108"/>
      <c r="BQ1023" s="108"/>
      <c r="BR1023" s="108"/>
      <c r="BS1023" s="108"/>
      <c r="BT1023" s="135"/>
      <c r="BU1023" s="108"/>
      <c r="BV1023" s="108"/>
      <c r="BW1023" s="108"/>
      <c r="BX1023" s="108"/>
      <c r="BY1023" s="135"/>
      <c r="BZ1023" s="108"/>
    </row>
    <row r="1024" spans="1:78" x14ac:dyDescent="0.25">
      <c r="A1024" s="27"/>
      <c r="B1024" s="27"/>
      <c r="C1024" s="27"/>
      <c r="D1024" s="27"/>
      <c r="E1024" s="28"/>
      <c r="F1024" s="88"/>
      <c r="G1024" s="28"/>
      <c r="H1024" s="27"/>
      <c r="I1024" s="27"/>
      <c r="J1024" s="27"/>
      <c r="K1024" s="107"/>
      <c r="L1024" s="27"/>
      <c r="M1024" s="46"/>
      <c r="N1024" s="46"/>
      <c r="O1024" s="46"/>
      <c r="P1024" s="46"/>
      <c r="Q1024" s="46"/>
      <c r="R1024" s="46"/>
      <c r="S1024" s="46"/>
      <c r="T1024" s="46"/>
      <c r="U1024" s="46"/>
      <c r="V1024" s="46"/>
      <c r="W1024" s="46"/>
      <c r="X1024" s="46"/>
      <c r="Y1024" s="41"/>
      <c r="Z1024" s="106"/>
      <c r="AA1024" s="43"/>
      <c r="AB1024" s="28"/>
      <c r="AC1024" s="28"/>
      <c r="AD1024" s="28"/>
      <c r="AE1024" s="44"/>
      <c r="AF1024" s="27"/>
      <c r="AG1024" s="27"/>
      <c r="AH1024" s="28"/>
      <c r="AI1024" s="27"/>
      <c r="AJ1024" s="27"/>
      <c r="AK1024" s="28"/>
      <c r="AL1024" s="29"/>
      <c r="AM1024" s="29"/>
      <c r="AN1024" s="29"/>
      <c r="AO1024" s="29"/>
      <c r="AP1024" s="29"/>
      <c r="AQ1024" s="29"/>
      <c r="AR1024" s="29"/>
      <c r="AS1024" s="29"/>
      <c r="AT1024" s="29"/>
      <c r="AU1024" s="29"/>
      <c r="AV1024" s="29"/>
      <c r="AW1024" s="29"/>
      <c r="AX1024" s="29"/>
      <c r="AY1024" s="31"/>
      <c r="AZ1024" s="30"/>
      <c r="BA1024" s="35"/>
      <c r="BB1024" s="108"/>
      <c r="BC1024" s="108"/>
      <c r="BD1024" s="108"/>
      <c r="BE1024" s="136"/>
      <c r="BF1024" s="108"/>
      <c r="BG1024" s="110"/>
      <c r="BH1024" s="110"/>
      <c r="BI1024" s="110"/>
      <c r="BJ1024" s="137"/>
      <c r="BK1024" s="110"/>
      <c r="BL1024" s="108"/>
      <c r="BM1024" s="108"/>
      <c r="BN1024" s="108"/>
      <c r="BO1024" s="135"/>
      <c r="BP1024" s="108"/>
      <c r="BQ1024" s="108"/>
      <c r="BR1024" s="108"/>
      <c r="BS1024" s="108"/>
      <c r="BT1024" s="135"/>
      <c r="BU1024" s="108"/>
      <c r="BV1024" s="108"/>
      <c r="BW1024" s="108"/>
      <c r="BX1024" s="108"/>
      <c r="BY1024" s="135"/>
      <c r="BZ1024" s="108"/>
    </row>
    <row r="1025" spans="1:78" x14ac:dyDescent="0.25">
      <c r="A1025" s="27"/>
      <c r="B1025" s="27"/>
      <c r="C1025" s="27"/>
      <c r="D1025" s="27"/>
      <c r="E1025" s="28"/>
      <c r="F1025" s="88"/>
      <c r="G1025" s="28"/>
      <c r="H1025" s="27"/>
      <c r="I1025" s="27"/>
      <c r="J1025" s="27"/>
      <c r="K1025" s="107"/>
      <c r="L1025" s="27"/>
      <c r="M1025" s="46"/>
      <c r="N1025" s="46"/>
      <c r="O1025" s="46"/>
      <c r="P1025" s="46"/>
      <c r="Q1025" s="46"/>
      <c r="R1025" s="46"/>
      <c r="S1025" s="46"/>
      <c r="T1025" s="46"/>
      <c r="U1025" s="46"/>
      <c r="V1025" s="46"/>
      <c r="W1025" s="46"/>
      <c r="X1025" s="46"/>
      <c r="Y1025" s="41"/>
      <c r="Z1025" s="106"/>
      <c r="AA1025" s="43"/>
      <c r="AB1025" s="28"/>
      <c r="AC1025" s="28"/>
      <c r="AD1025" s="28"/>
      <c r="AE1025" s="44"/>
      <c r="AF1025" s="27"/>
      <c r="AG1025" s="27"/>
      <c r="AH1025" s="28"/>
      <c r="AI1025" s="27"/>
      <c r="AJ1025" s="27"/>
      <c r="AK1025" s="28"/>
      <c r="AL1025" s="29"/>
      <c r="AM1025" s="29"/>
      <c r="AN1025" s="29"/>
      <c r="AO1025" s="29"/>
      <c r="AP1025" s="29"/>
      <c r="AQ1025" s="29"/>
      <c r="AR1025" s="29"/>
      <c r="AS1025" s="29"/>
      <c r="AT1025" s="29"/>
      <c r="AU1025" s="29"/>
      <c r="AV1025" s="29"/>
      <c r="AW1025" s="29"/>
      <c r="AX1025" s="29"/>
      <c r="AY1025" s="31"/>
      <c r="AZ1025" s="30"/>
      <c r="BA1025" s="35"/>
      <c r="BB1025" s="108"/>
      <c r="BC1025" s="108"/>
      <c r="BD1025" s="108"/>
      <c r="BE1025" s="136"/>
      <c r="BF1025" s="108"/>
      <c r="BG1025" s="110"/>
      <c r="BH1025" s="110"/>
      <c r="BI1025" s="110"/>
      <c r="BJ1025" s="137"/>
      <c r="BK1025" s="110"/>
      <c r="BL1025" s="108"/>
      <c r="BM1025" s="108"/>
      <c r="BN1025" s="108"/>
      <c r="BO1025" s="135"/>
      <c r="BP1025" s="108"/>
      <c r="BQ1025" s="108"/>
      <c r="BR1025" s="108"/>
      <c r="BS1025" s="108"/>
      <c r="BT1025" s="135"/>
      <c r="BU1025" s="108"/>
      <c r="BV1025" s="108"/>
      <c r="BW1025" s="108"/>
      <c r="BX1025" s="108"/>
      <c r="BY1025" s="135"/>
      <c r="BZ1025" s="108"/>
    </row>
    <row r="1026" spans="1:78" x14ac:dyDescent="0.25">
      <c r="A1026" s="27"/>
      <c r="B1026" s="27"/>
      <c r="C1026" s="27"/>
      <c r="D1026" s="27"/>
      <c r="E1026" s="28"/>
      <c r="F1026" s="88"/>
      <c r="G1026" s="28"/>
      <c r="H1026" s="27"/>
      <c r="I1026" s="27"/>
      <c r="J1026" s="27"/>
      <c r="K1026" s="107"/>
      <c r="L1026" s="27"/>
      <c r="M1026" s="46"/>
      <c r="N1026" s="46"/>
      <c r="O1026" s="46"/>
      <c r="P1026" s="46"/>
      <c r="Q1026" s="46"/>
      <c r="R1026" s="46"/>
      <c r="S1026" s="46"/>
      <c r="T1026" s="46"/>
      <c r="U1026" s="46"/>
      <c r="V1026" s="46"/>
      <c r="W1026" s="46"/>
      <c r="X1026" s="46"/>
      <c r="Y1026" s="41"/>
      <c r="Z1026" s="106"/>
      <c r="AA1026" s="43"/>
      <c r="AB1026" s="28"/>
      <c r="AC1026" s="28"/>
      <c r="AD1026" s="28"/>
      <c r="AE1026" s="44"/>
      <c r="AF1026" s="27"/>
      <c r="AG1026" s="27"/>
      <c r="AH1026" s="28"/>
      <c r="AI1026" s="27"/>
      <c r="AJ1026" s="27"/>
      <c r="AK1026" s="28"/>
      <c r="AL1026" s="29"/>
      <c r="AM1026" s="29"/>
      <c r="AN1026" s="29"/>
      <c r="AO1026" s="29"/>
      <c r="AP1026" s="29"/>
      <c r="AQ1026" s="29"/>
      <c r="AR1026" s="29"/>
      <c r="AS1026" s="29"/>
      <c r="AT1026" s="29"/>
      <c r="AU1026" s="29"/>
      <c r="AV1026" s="29"/>
      <c r="AW1026" s="29"/>
      <c r="AX1026" s="29"/>
      <c r="AY1026" s="31"/>
      <c r="AZ1026" s="30"/>
      <c r="BA1026" s="35"/>
      <c r="BB1026" s="108"/>
      <c r="BC1026" s="108"/>
      <c r="BD1026" s="108"/>
      <c r="BE1026" s="136"/>
      <c r="BF1026" s="108"/>
      <c r="BG1026" s="110"/>
      <c r="BH1026" s="110"/>
      <c r="BI1026" s="110"/>
      <c r="BJ1026" s="137"/>
      <c r="BK1026" s="110"/>
      <c r="BL1026" s="108"/>
      <c r="BM1026" s="108"/>
      <c r="BN1026" s="108"/>
      <c r="BO1026" s="135"/>
      <c r="BP1026" s="108"/>
      <c r="BQ1026" s="108"/>
      <c r="BR1026" s="108"/>
      <c r="BS1026" s="108"/>
      <c r="BT1026" s="135"/>
      <c r="BU1026" s="108"/>
      <c r="BV1026" s="108"/>
      <c r="BW1026" s="108"/>
      <c r="BX1026" s="108"/>
      <c r="BY1026" s="135"/>
      <c r="BZ1026" s="108"/>
    </row>
    <row r="1027" spans="1:78" x14ac:dyDescent="0.25">
      <c r="A1027" s="27"/>
      <c r="B1027" s="27"/>
      <c r="C1027" s="27"/>
      <c r="D1027" s="27"/>
      <c r="E1027" s="28"/>
      <c r="F1027" s="88"/>
      <c r="G1027" s="28"/>
      <c r="H1027" s="27"/>
      <c r="I1027" s="27"/>
      <c r="J1027" s="27"/>
      <c r="K1027" s="107"/>
      <c r="L1027" s="27"/>
      <c r="M1027" s="46"/>
      <c r="N1027" s="46"/>
      <c r="O1027" s="46"/>
      <c r="P1027" s="46"/>
      <c r="Q1027" s="46"/>
      <c r="R1027" s="46"/>
      <c r="S1027" s="46"/>
      <c r="T1027" s="46"/>
      <c r="U1027" s="46"/>
      <c r="V1027" s="46"/>
      <c r="W1027" s="46"/>
      <c r="X1027" s="46"/>
      <c r="Y1027" s="41"/>
      <c r="Z1027" s="106"/>
      <c r="AA1027" s="43"/>
      <c r="AB1027" s="28"/>
      <c r="AC1027" s="28"/>
      <c r="AD1027" s="28"/>
      <c r="AE1027" s="44"/>
      <c r="AF1027" s="27"/>
      <c r="AG1027" s="27"/>
      <c r="AH1027" s="28"/>
      <c r="AI1027" s="27"/>
      <c r="AJ1027" s="27"/>
      <c r="AK1027" s="28"/>
      <c r="AL1027" s="29"/>
      <c r="AM1027" s="29"/>
      <c r="AN1027" s="29"/>
      <c r="AO1027" s="29"/>
      <c r="AP1027" s="29"/>
      <c r="AQ1027" s="29"/>
      <c r="AR1027" s="29"/>
      <c r="AS1027" s="29"/>
      <c r="AT1027" s="29"/>
      <c r="AU1027" s="29"/>
      <c r="AV1027" s="29"/>
      <c r="AW1027" s="29"/>
      <c r="AX1027" s="29"/>
      <c r="AY1027" s="31"/>
      <c r="AZ1027" s="30"/>
      <c r="BA1027" s="35"/>
      <c r="BB1027" s="108"/>
      <c r="BC1027" s="108"/>
      <c r="BD1027" s="108"/>
      <c r="BE1027" s="136"/>
      <c r="BF1027" s="108"/>
      <c r="BG1027" s="110"/>
      <c r="BH1027" s="110"/>
      <c r="BI1027" s="110"/>
      <c r="BJ1027" s="137"/>
      <c r="BK1027" s="110"/>
      <c r="BL1027" s="108"/>
      <c r="BM1027" s="108"/>
      <c r="BN1027" s="108"/>
      <c r="BO1027" s="135"/>
      <c r="BP1027" s="108"/>
      <c r="BQ1027" s="108"/>
      <c r="BR1027" s="108"/>
      <c r="BS1027" s="108"/>
      <c r="BT1027" s="135"/>
      <c r="BU1027" s="108"/>
      <c r="BV1027" s="108"/>
      <c r="BW1027" s="108"/>
      <c r="BX1027" s="108"/>
      <c r="BY1027" s="135"/>
      <c r="BZ1027" s="108"/>
    </row>
    <row r="1028" spans="1:78" x14ac:dyDescent="0.25">
      <c r="A1028" s="27"/>
      <c r="B1028" s="27"/>
      <c r="C1028" s="27"/>
      <c r="D1028" s="27"/>
      <c r="E1028" s="28"/>
      <c r="F1028" s="88"/>
      <c r="G1028" s="28"/>
      <c r="H1028" s="27"/>
      <c r="I1028" s="27"/>
      <c r="J1028" s="27"/>
      <c r="K1028" s="107"/>
      <c r="L1028" s="27"/>
      <c r="M1028" s="46"/>
      <c r="N1028" s="46"/>
      <c r="O1028" s="46"/>
      <c r="P1028" s="46"/>
      <c r="Q1028" s="46"/>
      <c r="R1028" s="46"/>
      <c r="S1028" s="46"/>
      <c r="T1028" s="46"/>
      <c r="U1028" s="46"/>
      <c r="V1028" s="46"/>
      <c r="W1028" s="46"/>
      <c r="X1028" s="46"/>
      <c r="Y1028" s="41"/>
      <c r="Z1028" s="106"/>
      <c r="AA1028" s="43"/>
      <c r="AB1028" s="28"/>
      <c r="AC1028" s="28"/>
      <c r="AD1028" s="28"/>
      <c r="AE1028" s="44"/>
      <c r="AF1028" s="27"/>
      <c r="AG1028" s="27"/>
      <c r="AH1028" s="28"/>
      <c r="AI1028" s="27"/>
      <c r="AJ1028" s="27"/>
      <c r="AK1028" s="28"/>
      <c r="AL1028" s="29"/>
      <c r="AM1028" s="29"/>
      <c r="AN1028" s="29"/>
      <c r="AO1028" s="29"/>
      <c r="AP1028" s="29"/>
      <c r="AQ1028" s="29"/>
      <c r="AR1028" s="29"/>
      <c r="AS1028" s="29"/>
      <c r="AT1028" s="29"/>
      <c r="AU1028" s="29"/>
      <c r="AV1028" s="29"/>
      <c r="AW1028" s="29"/>
      <c r="AX1028" s="29"/>
      <c r="AY1028" s="31"/>
      <c r="AZ1028" s="30"/>
      <c r="BA1028" s="35"/>
      <c r="BB1028" s="108"/>
      <c r="BC1028" s="108"/>
      <c r="BD1028" s="108"/>
      <c r="BE1028" s="136"/>
      <c r="BF1028" s="108"/>
      <c r="BG1028" s="110"/>
      <c r="BH1028" s="110"/>
      <c r="BI1028" s="110"/>
      <c r="BJ1028" s="137"/>
      <c r="BK1028" s="110"/>
      <c r="BL1028" s="108"/>
      <c r="BM1028" s="108"/>
      <c r="BN1028" s="108"/>
      <c r="BO1028" s="135"/>
      <c r="BP1028" s="108"/>
      <c r="BQ1028" s="108"/>
      <c r="BR1028" s="108"/>
      <c r="BS1028" s="108"/>
      <c r="BT1028" s="135"/>
      <c r="BU1028" s="108"/>
      <c r="BV1028" s="108"/>
      <c r="BW1028" s="108"/>
      <c r="BX1028" s="108"/>
      <c r="BY1028" s="135"/>
      <c r="BZ1028" s="108"/>
    </row>
    <row r="1029" spans="1:78" x14ac:dyDescent="0.25">
      <c r="A1029" s="27"/>
      <c r="B1029" s="27"/>
      <c r="C1029" s="27"/>
      <c r="D1029" s="27"/>
      <c r="E1029" s="28"/>
      <c r="F1029" s="88"/>
      <c r="G1029" s="28"/>
      <c r="H1029" s="27"/>
      <c r="I1029" s="27"/>
      <c r="J1029" s="27"/>
      <c r="K1029" s="107"/>
      <c r="L1029" s="27"/>
      <c r="M1029" s="46"/>
      <c r="N1029" s="46"/>
      <c r="O1029" s="46"/>
      <c r="P1029" s="46"/>
      <c r="Q1029" s="46"/>
      <c r="R1029" s="46"/>
      <c r="S1029" s="46"/>
      <c r="T1029" s="46"/>
      <c r="U1029" s="46"/>
      <c r="V1029" s="46"/>
      <c r="W1029" s="46"/>
      <c r="X1029" s="46"/>
      <c r="Y1029" s="41"/>
      <c r="Z1029" s="106"/>
      <c r="AA1029" s="43"/>
      <c r="AB1029" s="28"/>
      <c r="AC1029" s="28"/>
      <c r="AD1029" s="28"/>
      <c r="AE1029" s="44"/>
      <c r="AF1029" s="27"/>
      <c r="AG1029" s="27"/>
      <c r="AH1029" s="28"/>
      <c r="AI1029" s="27"/>
      <c r="AJ1029" s="27"/>
      <c r="AK1029" s="28"/>
      <c r="AL1029" s="29"/>
      <c r="AM1029" s="29"/>
      <c r="AN1029" s="29"/>
      <c r="AO1029" s="29"/>
      <c r="AP1029" s="29"/>
      <c r="AQ1029" s="29"/>
      <c r="AR1029" s="29"/>
      <c r="AS1029" s="29"/>
      <c r="AT1029" s="29"/>
      <c r="AU1029" s="29"/>
      <c r="AV1029" s="29"/>
      <c r="AW1029" s="29"/>
      <c r="AX1029" s="29"/>
      <c r="AY1029" s="31"/>
      <c r="AZ1029" s="30"/>
      <c r="BA1029" s="35"/>
      <c r="BB1029" s="108"/>
      <c r="BC1029" s="108"/>
      <c r="BD1029" s="108"/>
      <c r="BE1029" s="136"/>
      <c r="BF1029" s="108"/>
      <c r="BG1029" s="110"/>
      <c r="BH1029" s="110"/>
      <c r="BI1029" s="110"/>
      <c r="BJ1029" s="137"/>
      <c r="BK1029" s="110"/>
      <c r="BL1029" s="108"/>
      <c r="BM1029" s="108"/>
      <c r="BN1029" s="108"/>
      <c r="BO1029" s="135"/>
      <c r="BP1029" s="108"/>
      <c r="BQ1029" s="108"/>
      <c r="BR1029" s="108"/>
      <c r="BS1029" s="108"/>
      <c r="BT1029" s="135"/>
      <c r="BU1029" s="108"/>
      <c r="BV1029" s="108"/>
      <c r="BW1029" s="108"/>
      <c r="BX1029" s="108"/>
      <c r="BY1029" s="135"/>
      <c r="BZ1029" s="108"/>
    </row>
    <row r="1030" spans="1:78" x14ac:dyDescent="0.25">
      <c r="A1030" s="27"/>
      <c r="B1030" s="27"/>
      <c r="C1030" s="27"/>
      <c r="D1030" s="27"/>
      <c r="E1030" s="28"/>
      <c r="F1030" s="88"/>
      <c r="G1030" s="28"/>
      <c r="H1030" s="27"/>
      <c r="I1030" s="27"/>
      <c r="J1030" s="27"/>
      <c r="K1030" s="107"/>
      <c r="L1030" s="27"/>
      <c r="M1030" s="46"/>
      <c r="N1030" s="46"/>
      <c r="O1030" s="46"/>
      <c r="P1030" s="46"/>
      <c r="Q1030" s="46"/>
      <c r="R1030" s="46"/>
      <c r="S1030" s="46"/>
      <c r="T1030" s="46"/>
      <c r="U1030" s="46"/>
      <c r="V1030" s="46"/>
      <c r="W1030" s="46"/>
      <c r="X1030" s="46"/>
      <c r="Y1030" s="41"/>
      <c r="Z1030" s="106"/>
      <c r="AA1030" s="43"/>
      <c r="AB1030" s="28"/>
      <c r="AC1030" s="28"/>
      <c r="AD1030" s="28"/>
      <c r="AE1030" s="44"/>
      <c r="AF1030" s="27"/>
      <c r="AG1030" s="27"/>
      <c r="AH1030" s="28"/>
      <c r="AI1030" s="27"/>
      <c r="AJ1030" s="27"/>
      <c r="AK1030" s="28"/>
      <c r="AL1030" s="29"/>
      <c r="AM1030" s="29"/>
      <c r="AN1030" s="29"/>
      <c r="AO1030" s="29"/>
      <c r="AP1030" s="29"/>
      <c r="AQ1030" s="29"/>
      <c r="AR1030" s="29"/>
      <c r="AS1030" s="29"/>
      <c r="AT1030" s="29"/>
      <c r="AU1030" s="29"/>
      <c r="AV1030" s="29"/>
      <c r="AW1030" s="29"/>
      <c r="AX1030" s="29"/>
      <c r="AY1030" s="31"/>
      <c r="AZ1030" s="30"/>
      <c r="BA1030" s="35"/>
      <c r="BB1030" s="108"/>
      <c r="BC1030" s="108"/>
      <c r="BD1030" s="108"/>
      <c r="BE1030" s="136"/>
      <c r="BF1030" s="108"/>
      <c r="BG1030" s="110"/>
      <c r="BH1030" s="110"/>
      <c r="BI1030" s="110"/>
      <c r="BJ1030" s="137"/>
      <c r="BK1030" s="110"/>
      <c r="BL1030" s="108"/>
      <c r="BM1030" s="108"/>
      <c r="BN1030" s="108"/>
      <c r="BO1030" s="135"/>
      <c r="BP1030" s="108"/>
      <c r="BQ1030" s="108"/>
      <c r="BR1030" s="108"/>
      <c r="BS1030" s="108"/>
      <c r="BT1030" s="135"/>
      <c r="BU1030" s="108"/>
      <c r="BV1030" s="108"/>
      <c r="BW1030" s="108"/>
      <c r="BX1030" s="108"/>
      <c r="BY1030" s="135"/>
      <c r="BZ1030" s="108"/>
    </row>
    <row r="1031" spans="1:78" x14ac:dyDescent="0.25">
      <c r="A1031" s="27"/>
      <c r="B1031" s="27"/>
      <c r="C1031" s="27"/>
      <c r="D1031" s="27"/>
      <c r="E1031" s="28"/>
      <c r="F1031" s="88"/>
      <c r="G1031" s="28"/>
      <c r="H1031" s="27"/>
      <c r="I1031" s="27"/>
      <c r="J1031" s="27"/>
      <c r="K1031" s="107"/>
      <c r="L1031" s="27"/>
      <c r="M1031" s="46"/>
      <c r="N1031" s="46"/>
      <c r="O1031" s="46"/>
      <c r="P1031" s="46"/>
      <c r="Q1031" s="46"/>
      <c r="R1031" s="46"/>
      <c r="S1031" s="46"/>
      <c r="T1031" s="46"/>
      <c r="U1031" s="46"/>
      <c r="V1031" s="46"/>
      <c r="W1031" s="46"/>
      <c r="X1031" s="46"/>
      <c r="Y1031" s="41"/>
      <c r="Z1031" s="106"/>
      <c r="AA1031" s="43"/>
      <c r="AB1031" s="28"/>
      <c r="AC1031" s="28"/>
      <c r="AD1031" s="28"/>
      <c r="AE1031" s="44"/>
      <c r="AF1031" s="27"/>
      <c r="AG1031" s="27"/>
      <c r="AH1031" s="28"/>
      <c r="AI1031" s="27"/>
      <c r="AJ1031" s="27"/>
      <c r="AK1031" s="28"/>
      <c r="AL1031" s="29"/>
      <c r="AM1031" s="29"/>
      <c r="AN1031" s="29"/>
      <c r="AO1031" s="29"/>
      <c r="AP1031" s="29"/>
      <c r="AQ1031" s="29"/>
      <c r="AR1031" s="29"/>
      <c r="AS1031" s="29"/>
      <c r="AT1031" s="29"/>
      <c r="AU1031" s="29"/>
      <c r="AV1031" s="29"/>
      <c r="AW1031" s="29"/>
      <c r="AX1031" s="29"/>
      <c r="AY1031" s="31"/>
      <c r="AZ1031" s="30"/>
      <c r="BA1031" s="35"/>
      <c r="BB1031" s="108"/>
      <c r="BC1031" s="108"/>
      <c r="BD1031" s="108"/>
      <c r="BE1031" s="136"/>
      <c r="BF1031" s="108"/>
      <c r="BG1031" s="110"/>
      <c r="BH1031" s="110"/>
      <c r="BI1031" s="110"/>
      <c r="BJ1031" s="137"/>
      <c r="BK1031" s="110"/>
      <c r="BL1031" s="108"/>
      <c r="BM1031" s="108"/>
      <c r="BN1031" s="108"/>
      <c r="BO1031" s="135"/>
      <c r="BP1031" s="108"/>
      <c r="BQ1031" s="108"/>
      <c r="BR1031" s="108"/>
      <c r="BS1031" s="108"/>
      <c r="BT1031" s="135"/>
      <c r="BU1031" s="108"/>
      <c r="BV1031" s="108"/>
      <c r="BW1031" s="108"/>
      <c r="BX1031" s="108"/>
      <c r="BY1031" s="135"/>
      <c r="BZ1031" s="108"/>
    </row>
    <row r="1032" spans="1:78" x14ac:dyDescent="0.25">
      <c r="A1032" s="27"/>
      <c r="B1032" s="27"/>
      <c r="C1032" s="27"/>
      <c r="D1032" s="27"/>
      <c r="E1032" s="28"/>
      <c r="F1032" s="88"/>
      <c r="G1032" s="28"/>
      <c r="H1032" s="27"/>
      <c r="I1032" s="27"/>
      <c r="J1032" s="27"/>
      <c r="K1032" s="107"/>
      <c r="L1032" s="27"/>
      <c r="M1032" s="46"/>
      <c r="N1032" s="46"/>
      <c r="O1032" s="46"/>
      <c r="P1032" s="46"/>
      <c r="Q1032" s="46"/>
      <c r="R1032" s="46"/>
      <c r="S1032" s="46"/>
      <c r="T1032" s="46"/>
      <c r="U1032" s="46"/>
      <c r="V1032" s="46"/>
      <c r="W1032" s="46"/>
      <c r="X1032" s="46"/>
      <c r="Y1032" s="41"/>
      <c r="Z1032" s="106"/>
      <c r="AA1032" s="43"/>
      <c r="AB1032" s="28"/>
      <c r="AC1032" s="28"/>
      <c r="AD1032" s="28"/>
      <c r="AE1032" s="44"/>
      <c r="AF1032" s="27"/>
      <c r="AG1032" s="27"/>
      <c r="AH1032" s="28"/>
      <c r="AI1032" s="27"/>
      <c r="AJ1032" s="27"/>
      <c r="AK1032" s="28"/>
      <c r="AL1032" s="29"/>
      <c r="AM1032" s="29"/>
      <c r="AN1032" s="29"/>
      <c r="AO1032" s="29"/>
      <c r="AP1032" s="29"/>
      <c r="AQ1032" s="29"/>
      <c r="AR1032" s="29"/>
      <c r="AS1032" s="29"/>
      <c r="AT1032" s="29"/>
      <c r="AU1032" s="29"/>
      <c r="AV1032" s="29"/>
      <c r="AW1032" s="29"/>
      <c r="AX1032" s="29"/>
      <c r="AY1032" s="31"/>
      <c r="AZ1032" s="30"/>
      <c r="BA1032" s="35"/>
      <c r="BB1032" s="108"/>
      <c r="BC1032" s="108"/>
      <c r="BD1032" s="108"/>
      <c r="BE1032" s="136"/>
      <c r="BF1032" s="108"/>
      <c r="BG1032" s="110"/>
      <c r="BH1032" s="110"/>
      <c r="BI1032" s="110"/>
      <c r="BJ1032" s="137"/>
      <c r="BK1032" s="110"/>
      <c r="BL1032" s="108"/>
      <c r="BM1032" s="108"/>
      <c r="BN1032" s="108"/>
      <c r="BO1032" s="135"/>
      <c r="BP1032" s="108"/>
      <c r="BQ1032" s="108"/>
      <c r="BR1032" s="108"/>
      <c r="BS1032" s="108"/>
      <c r="BT1032" s="135"/>
      <c r="BU1032" s="108"/>
      <c r="BV1032" s="108"/>
      <c r="BW1032" s="108"/>
      <c r="BX1032" s="108"/>
      <c r="BY1032" s="135"/>
      <c r="BZ1032" s="108"/>
    </row>
    <row r="1033" spans="1:78" x14ac:dyDescent="0.25">
      <c r="A1033" s="27"/>
      <c r="B1033" s="27"/>
      <c r="C1033" s="27"/>
      <c r="D1033" s="27"/>
      <c r="E1033" s="28"/>
      <c r="F1033" s="88"/>
      <c r="G1033" s="28"/>
      <c r="H1033" s="27"/>
      <c r="I1033" s="27"/>
      <c r="J1033" s="27"/>
      <c r="K1033" s="107"/>
      <c r="L1033" s="27"/>
      <c r="M1033" s="46"/>
      <c r="N1033" s="46"/>
      <c r="O1033" s="46"/>
      <c r="P1033" s="46"/>
      <c r="Q1033" s="46"/>
      <c r="R1033" s="46"/>
      <c r="S1033" s="46"/>
      <c r="T1033" s="46"/>
      <c r="U1033" s="46"/>
      <c r="V1033" s="46"/>
      <c r="W1033" s="46"/>
      <c r="X1033" s="46"/>
      <c r="Y1033" s="41"/>
      <c r="Z1033" s="106"/>
      <c r="AA1033" s="43"/>
      <c r="AB1033" s="28"/>
      <c r="AC1033" s="28"/>
      <c r="AD1033" s="28"/>
      <c r="AE1033" s="44"/>
      <c r="AF1033" s="27"/>
      <c r="AG1033" s="27"/>
      <c r="AH1033" s="28"/>
      <c r="AI1033" s="27"/>
      <c r="AJ1033" s="27"/>
      <c r="AK1033" s="28"/>
      <c r="AL1033" s="29"/>
      <c r="AM1033" s="29"/>
      <c r="AN1033" s="29"/>
      <c r="AO1033" s="29"/>
      <c r="AP1033" s="29"/>
      <c r="AQ1033" s="29"/>
      <c r="AR1033" s="29"/>
      <c r="AS1033" s="29"/>
      <c r="AT1033" s="29"/>
      <c r="AU1033" s="29"/>
      <c r="AV1033" s="29"/>
      <c r="AW1033" s="29"/>
      <c r="AX1033" s="29"/>
      <c r="AY1033" s="31"/>
      <c r="AZ1033" s="30"/>
      <c r="BA1033" s="35"/>
      <c r="BB1033" s="108"/>
      <c r="BC1033" s="108"/>
      <c r="BD1033" s="108"/>
      <c r="BE1033" s="136"/>
      <c r="BF1033" s="108"/>
      <c r="BG1033" s="110"/>
      <c r="BH1033" s="110"/>
      <c r="BI1033" s="110"/>
      <c r="BJ1033" s="137"/>
      <c r="BK1033" s="110"/>
      <c r="BL1033" s="108"/>
      <c r="BM1033" s="108"/>
      <c r="BN1033" s="108"/>
      <c r="BO1033" s="135"/>
      <c r="BP1033" s="108"/>
      <c r="BQ1033" s="108"/>
      <c r="BR1033" s="108"/>
      <c r="BS1033" s="108"/>
      <c r="BT1033" s="135"/>
      <c r="BU1033" s="108"/>
      <c r="BV1033" s="108"/>
      <c r="BW1033" s="108"/>
      <c r="BX1033" s="108"/>
      <c r="BY1033" s="135"/>
      <c r="BZ1033" s="108"/>
    </row>
    <row r="1034" spans="1:78" x14ac:dyDescent="0.25">
      <c r="A1034" s="27"/>
      <c r="B1034" s="27"/>
      <c r="C1034" s="27"/>
      <c r="D1034" s="27"/>
      <c r="E1034" s="28"/>
      <c r="F1034" s="88"/>
      <c r="G1034" s="28"/>
      <c r="H1034" s="27"/>
      <c r="I1034" s="27"/>
      <c r="J1034" s="27"/>
      <c r="K1034" s="107"/>
      <c r="L1034" s="27"/>
      <c r="M1034" s="46"/>
      <c r="N1034" s="46"/>
      <c r="O1034" s="46"/>
      <c r="P1034" s="46"/>
      <c r="Q1034" s="46"/>
      <c r="R1034" s="46"/>
      <c r="S1034" s="46"/>
      <c r="T1034" s="46"/>
      <c r="U1034" s="46"/>
      <c r="V1034" s="46"/>
      <c r="W1034" s="46"/>
      <c r="X1034" s="46"/>
      <c r="Y1034" s="41"/>
      <c r="Z1034" s="106"/>
      <c r="AA1034" s="43"/>
      <c r="AB1034" s="28"/>
      <c r="AC1034" s="28"/>
      <c r="AD1034" s="28"/>
      <c r="AE1034" s="44"/>
      <c r="AF1034" s="27"/>
      <c r="AG1034" s="27"/>
      <c r="AH1034" s="28"/>
      <c r="AI1034" s="27"/>
      <c r="AJ1034" s="27"/>
      <c r="AK1034" s="28"/>
      <c r="AL1034" s="29"/>
      <c r="AM1034" s="29"/>
      <c r="AN1034" s="29"/>
      <c r="AO1034" s="29"/>
      <c r="AP1034" s="29"/>
      <c r="AQ1034" s="29"/>
      <c r="AR1034" s="29"/>
      <c r="AS1034" s="29"/>
      <c r="AT1034" s="29"/>
      <c r="AU1034" s="29"/>
      <c r="AV1034" s="29"/>
      <c r="AW1034" s="29"/>
      <c r="AX1034" s="29"/>
      <c r="AY1034" s="31"/>
      <c r="AZ1034" s="30"/>
      <c r="BA1034" s="35"/>
      <c r="BB1034" s="108"/>
      <c r="BC1034" s="108"/>
      <c r="BD1034" s="108"/>
      <c r="BE1034" s="136"/>
      <c r="BF1034" s="108"/>
      <c r="BG1034" s="110"/>
      <c r="BH1034" s="110"/>
      <c r="BI1034" s="110"/>
      <c r="BJ1034" s="137"/>
      <c r="BK1034" s="110"/>
      <c r="BL1034" s="108"/>
      <c r="BM1034" s="108"/>
      <c r="BN1034" s="108"/>
      <c r="BO1034" s="135"/>
      <c r="BP1034" s="108"/>
      <c r="BQ1034" s="108"/>
      <c r="BR1034" s="108"/>
      <c r="BS1034" s="108"/>
      <c r="BT1034" s="135"/>
      <c r="BU1034" s="108"/>
      <c r="BV1034" s="108"/>
      <c r="BW1034" s="108"/>
      <c r="BX1034" s="108"/>
      <c r="BY1034" s="135"/>
      <c r="BZ1034" s="108"/>
    </row>
    <row r="1035" spans="1:78" x14ac:dyDescent="0.25">
      <c r="A1035" s="27"/>
      <c r="B1035" s="27"/>
      <c r="C1035" s="27"/>
      <c r="D1035" s="27"/>
      <c r="E1035" s="28"/>
      <c r="F1035" s="88"/>
      <c r="G1035" s="28"/>
      <c r="H1035" s="27"/>
      <c r="I1035" s="27"/>
      <c r="J1035" s="27"/>
      <c r="K1035" s="107"/>
      <c r="L1035" s="27"/>
      <c r="M1035" s="46"/>
      <c r="N1035" s="46"/>
      <c r="O1035" s="46"/>
      <c r="P1035" s="46"/>
      <c r="Q1035" s="46"/>
      <c r="R1035" s="46"/>
      <c r="S1035" s="46"/>
      <c r="T1035" s="46"/>
      <c r="U1035" s="46"/>
      <c r="V1035" s="46"/>
      <c r="W1035" s="46"/>
      <c r="X1035" s="46"/>
      <c r="Y1035" s="41"/>
      <c r="Z1035" s="106"/>
      <c r="AA1035" s="43"/>
      <c r="AB1035" s="28"/>
      <c r="AC1035" s="28"/>
      <c r="AD1035" s="28"/>
      <c r="AE1035" s="44"/>
      <c r="AF1035" s="27"/>
      <c r="AG1035" s="27"/>
      <c r="AH1035" s="28"/>
      <c r="AI1035" s="27"/>
      <c r="AJ1035" s="27"/>
      <c r="AK1035" s="28"/>
      <c r="AL1035" s="29"/>
      <c r="AM1035" s="29"/>
      <c r="AN1035" s="29"/>
      <c r="AO1035" s="29"/>
      <c r="AP1035" s="29"/>
      <c r="AQ1035" s="29"/>
      <c r="AR1035" s="29"/>
      <c r="AS1035" s="29"/>
      <c r="AT1035" s="29"/>
      <c r="AU1035" s="29"/>
      <c r="AV1035" s="29"/>
      <c r="AW1035" s="29"/>
      <c r="AX1035" s="29"/>
      <c r="AY1035" s="31"/>
      <c r="AZ1035" s="30"/>
      <c r="BA1035" s="35"/>
      <c r="BB1035" s="108"/>
      <c r="BC1035" s="108"/>
      <c r="BD1035" s="108"/>
      <c r="BE1035" s="136"/>
      <c r="BF1035" s="108"/>
      <c r="BG1035" s="110"/>
      <c r="BH1035" s="110"/>
      <c r="BI1035" s="110"/>
      <c r="BJ1035" s="137"/>
      <c r="BK1035" s="110"/>
      <c r="BL1035" s="108"/>
      <c r="BM1035" s="108"/>
      <c r="BN1035" s="108"/>
      <c r="BO1035" s="135"/>
      <c r="BP1035" s="108"/>
      <c r="BQ1035" s="108"/>
      <c r="BR1035" s="108"/>
      <c r="BS1035" s="108"/>
      <c r="BT1035" s="135"/>
      <c r="BU1035" s="108"/>
      <c r="BV1035" s="108"/>
      <c r="BW1035" s="108"/>
      <c r="BX1035" s="108"/>
      <c r="BY1035" s="135"/>
      <c r="BZ1035" s="108"/>
    </row>
    <row r="1036" spans="1:78" x14ac:dyDescent="0.25">
      <c r="A1036" s="27"/>
      <c r="B1036" s="27"/>
      <c r="C1036" s="27"/>
      <c r="D1036" s="27"/>
      <c r="E1036" s="28"/>
      <c r="F1036" s="88"/>
      <c r="G1036" s="28"/>
      <c r="H1036" s="27"/>
      <c r="I1036" s="27"/>
      <c r="J1036" s="27"/>
      <c r="K1036" s="107"/>
      <c r="L1036" s="27"/>
      <c r="M1036" s="46"/>
      <c r="N1036" s="46"/>
      <c r="O1036" s="46"/>
      <c r="P1036" s="46"/>
      <c r="Q1036" s="46"/>
      <c r="R1036" s="46"/>
      <c r="S1036" s="46"/>
      <c r="T1036" s="46"/>
      <c r="U1036" s="46"/>
      <c r="V1036" s="46"/>
      <c r="W1036" s="46"/>
      <c r="X1036" s="46"/>
      <c r="Y1036" s="41"/>
      <c r="Z1036" s="106"/>
      <c r="AA1036" s="43"/>
      <c r="AB1036" s="28"/>
      <c r="AC1036" s="28"/>
      <c r="AD1036" s="28"/>
      <c r="AE1036" s="44"/>
      <c r="AF1036" s="27"/>
      <c r="AG1036" s="27"/>
      <c r="AH1036" s="28"/>
      <c r="AI1036" s="27"/>
      <c r="AJ1036" s="27"/>
      <c r="AK1036" s="28"/>
      <c r="AL1036" s="29"/>
      <c r="AM1036" s="29"/>
      <c r="AN1036" s="29"/>
      <c r="AO1036" s="29"/>
      <c r="AP1036" s="29"/>
      <c r="AQ1036" s="29"/>
      <c r="AR1036" s="29"/>
      <c r="AS1036" s="29"/>
      <c r="AT1036" s="29"/>
      <c r="AU1036" s="29"/>
      <c r="AV1036" s="29"/>
      <c r="AW1036" s="29"/>
      <c r="AX1036" s="29"/>
      <c r="AY1036" s="31"/>
      <c r="AZ1036" s="30"/>
      <c r="BA1036" s="35"/>
      <c r="BB1036" s="108"/>
      <c r="BC1036" s="108"/>
      <c r="BD1036" s="108"/>
      <c r="BE1036" s="136"/>
      <c r="BF1036" s="108"/>
      <c r="BG1036" s="110"/>
      <c r="BH1036" s="110"/>
      <c r="BI1036" s="110"/>
      <c r="BJ1036" s="137"/>
      <c r="BK1036" s="110"/>
      <c r="BL1036" s="108"/>
      <c r="BM1036" s="108"/>
      <c r="BN1036" s="108"/>
      <c r="BO1036" s="135"/>
      <c r="BP1036" s="108"/>
      <c r="BQ1036" s="108"/>
      <c r="BR1036" s="108"/>
      <c r="BS1036" s="108"/>
      <c r="BT1036" s="135"/>
      <c r="BU1036" s="108"/>
      <c r="BV1036" s="108"/>
      <c r="BW1036" s="108"/>
      <c r="BX1036" s="108"/>
      <c r="BY1036" s="135"/>
      <c r="BZ1036" s="108"/>
    </row>
    <row r="1037" spans="1:78" x14ac:dyDescent="0.25">
      <c r="A1037" s="27"/>
      <c r="B1037" s="27"/>
      <c r="C1037" s="27"/>
      <c r="D1037" s="27"/>
      <c r="E1037" s="28"/>
      <c r="F1037" s="88"/>
      <c r="G1037" s="28"/>
      <c r="H1037" s="27"/>
      <c r="I1037" s="27"/>
      <c r="J1037" s="27"/>
      <c r="K1037" s="107"/>
      <c r="L1037" s="27"/>
      <c r="M1037" s="46"/>
      <c r="N1037" s="46"/>
      <c r="O1037" s="46"/>
      <c r="P1037" s="46"/>
      <c r="Q1037" s="46"/>
      <c r="R1037" s="46"/>
      <c r="S1037" s="46"/>
      <c r="T1037" s="46"/>
      <c r="U1037" s="46"/>
      <c r="V1037" s="46"/>
      <c r="W1037" s="46"/>
      <c r="X1037" s="46"/>
      <c r="Y1037" s="41"/>
      <c r="Z1037" s="106"/>
      <c r="AA1037" s="43"/>
      <c r="AB1037" s="28"/>
      <c r="AC1037" s="28"/>
      <c r="AD1037" s="28"/>
      <c r="AE1037" s="44"/>
      <c r="AF1037" s="27"/>
      <c r="AG1037" s="27"/>
      <c r="AH1037" s="28"/>
      <c r="AI1037" s="27"/>
      <c r="AJ1037" s="27"/>
      <c r="AK1037" s="28"/>
      <c r="AL1037" s="29"/>
      <c r="AM1037" s="29"/>
      <c r="AN1037" s="29"/>
      <c r="AO1037" s="29"/>
      <c r="AP1037" s="29"/>
      <c r="AQ1037" s="29"/>
      <c r="AR1037" s="29"/>
      <c r="AS1037" s="29"/>
      <c r="AT1037" s="29"/>
      <c r="AU1037" s="29"/>
      <c r="AV1037" s="29"/>
      <c r="AW1037" s="29"/>
      <c r="AX1037" s="29"/>
      <c r="AY1037" s="31"/>
      <c r="AZ1037" s="30"/>
      <c r="BA1037" s="35"/>
      <c r="BB1037" s="108"/>
      <c r="BC1037" s="108"/>
      <c r="BD1037" s="108"/>
      <c r="BE1037" s="136"/>
      <c r="BF1037" s="108"/>
      <c r="BG1037" s="110"/>
      <c r="BH1037" s="110"/>
      <c r="BI1037" s="110"/>
      <c r="BJ1037" s="137"/>
      <c r="BK1037" s="110"/>
      <c r="BL1037" s="108"/>
      <c r="BM1037" s="108"/>
      <c r="BN1037" s="108"/>
      <c r="BO1037" s="135"/>
      <c r="BP1037" s="108"/>
      <c r="BQ1037" s="108"/>
      <c r="BR1037" s="108"/>
      <c r="BS1037" s="108"/>
      <c r="BT1037" s="135"/>
      <c r="BU1037" s="108"/>
      <c r="BV1037" s="108"/>
      <c r="BW1037" s="108"/>
      <c r="BX1037" s="108"/>
      <c r="BY1037" s="135"/>
      <c r="BZ1037" s="108"/>
    </row>
    <row r="1038" spans="1:78" x14ac:dyDescent="0.25">
      <c r="A1038" s="27"/>
      <c r="B1038" s="27"/>
      <c r="C1038" s="27"/>
      <c r="D1038" s="27"/>
      <c r="E1038" s="28"/>
      <c r="F1038" s="88"/>
      <c r="G1038" s="28"/>
      <c r="H1038" s="27"/>
      <c r="I1038" s="27"/>
      <c r="J1038" s="27"/>
      <c r="K1038" s="107"/>
      <c r="L1038" s="27"/>
      <c r="M1038" s="46"/>
      <c r="N1038" s="46"/>
      <c r="O1038" s="46"/>
      <c r="P1038" s="46"/>
      <c r="Q1038" s="46"/>
      <c r="R1038" s="46"/>
      <c r="S1038" s="46"/>
      <c r="T1038" s="46"/>
      <c r="U1038" s="46"/>
      <c r="V1038" s="46"/>
      <c r="W1038" s="46"/>
      <c r="X1038" s="46"/>
      <c r="Y1038" s="41"/>
      <c r="Z1038" s="106"/>
      <c r="AA1038" s="43"/>
      <c r="AB1038" s="28"/>
      <c r="AC1038" s="28"/>
      <c r="AD1038" s="28"/>
      <c r="AE1038" s="44"/>
      <c r="AF1038" s="27"/>
      <c r="AG1038" s="27"/>
      <c r="AH1038" s="28"/>
      <c r="AI1038" s="27"/>
      <c r="AJ1038" s="27"/>
      <c r="AK1038" s="28"/>
      <c r="AL1038" s="29"/>
      <c r="AM1038" s="29"/>
      <c r="AN1038" s="29"/>
      <c r="AO1038" s="29"/>
      <c r="AP1038" s="29"/>
      <c r="AQ1038" s="29"/>
      <c r="AR1038" s="29"/>
      <c r="AS1038" s="29"/>
      <c r="AT1038" s="29"/>
      <c r="AU1038" s="29"/>
      <c r="AV1038" s="29"/>
      <c r="AW1038" s="29"/>
      <c r="AX1038" s="29"/>
      <c r="AY1038" s="31"/>
      <c r="AZ1038" s="30"/>
      <c r="BA1038" s="35"/>
      <c r="BB1038" s="108"/>
      <c r="BC1038" s="108"/>
      <c r="BD1038" s="108"/>
      <c r="BE1038" s="136"/>
      <c r="BF1038" s="108"/>
      <c r="BG1038" s="110"/>
      <c r="BH1038" s="110"/>
      <c r="BI1038" s="110"/>
      <c r="BJ1038" s="137"/>
      <c r="BK1038" s="110"/>
      <c r="BL1038" s="108"/>
      <c r="BM1038" s="108"/>
      <c r="BN1038" s="108"/>
      <c r="BO1038" s="135"/>
      <c r="BP1038" s="108"/>
      <c r="BQ1038" s="108"/>
      <c r="BR1038" s="108"/>
      <c r="BS1038" s="108"/>
      <c r="BT1038" s="135"/>
      <c r="BU1038" s="108"/>
      <c r="BV1038" s="108"/>
      <c r="BW1038" s="108"/>
      <c r="BX1038" s="108"/>
      <c r="BY1038" s="135"/>
      <c r="BZ1038" s="108"/>
    </row>
    <row r="1039" spans="1:78" x14ac:dyDescent="0.25">
      <c r="A1039" s="27"/>
      <c r="B1039" s="27"/>
      <c r="C1039" s="27"/>
      <c r="D1039" s="27"/>
      <c r="E1039" s="28"/>
      <c r="F1039" s="88"/>
      <c r="G1039" s="28"/>
      <c r="H1039" s="27"/>
      <c r="I1039" s="27"/>
      <c r="J1039" s="27"/>
      <c r="K1039" s="107"/>
      <c r="L1039" s="27"/>
      <c r="M1039" s="46"/>
      <c r="N1039" s="46"/>
      <c r="O1039" s="46"/>
      <c r="P1039" s="46"/>
      <c r="Q1039" s="46"/>
      <c r="R1039" s="46"/>
      <c r="S1039" s="46"/>
      <c r="T1039" s="46"/>
      <c r="U1039" s="46"/>
      <c r="V1039" s="46"/>
      <c r="W1039" s="46"/>
      <c r="X1039" s="46"/>
      <c r="Y1039" s="41"/>
      <c r="Z1039" s="106"/>
      <c r="AA1039" s="43"/>
      <c r="AB1039" s="28"/>
      <c r="AC1039" s="28"/>
      <c r="AD1039" s="28"/>
      <c r="AE1039" s="44"/>
      <c r="AF1039" s="27"/>
      <c r="AG1039" s="27"/>
      <c r="AH1039" s="28"/>
      <c r="AI1039" s="27"/>
      <c r="AJ1039" s="27"/>
      <c r="AK1039" s="28"/>
      <c r="AL1039" s="29"/>
      <c r="AM1039" s="29"/>
      <c r="AN1039" s="29"/>
      <c r="AO1039" s="29"/>
      <c r="AP1039" s="29"/>
      <c r="AQ1039" s="29"/>
      <c r="AR1039" s="29"/>
      <c r="AS1039" s="29"/>
      <c r="AT1039" s="29"/>
      <c r="AU1039" s="29"/>
      <c r="AV1039" s="29"/>
      <c r="AW1039" s="29"/>
      <c r="AX1039" s="29"/>
      <c r="AY1039" s="31"/>
      <c r="AZ1039" s="30"/>
      <c r="BA1039" s="35"/>
      <c r="BB1039" s="108"/>
      <c r="BC1039" s="108"/>
      <c r="BD1039" s="108"/>
      <c r="BE1039" s="136"/>
      <c r="BF1039" s="108"/>
      <c r="BG1039" s="110"/>
      <c r="BH1039" s="110"/>
      <c r="BI1039" s="110"/>
      <c r="BJ1039" s="137"/>
      <c r="BK1039" s="110"/>
      <c r="BL1039" s="108"/>
      <c r="BM1039" s="108"/>
      <c r="BN1039" s="108"/>
      <c r="BO1039" s="135"/>
      <c r="BP1039" s="108"/>
      <c r="BQ1039" s="108"/>
      <c r="BR1039" s="108"/>
      <c r="BS1039" s="108"/>
      <c r="BT1039" s="135"/>
      <c r="BU1039" s="108"/>
      <c r="BV1039" s="108"/>
      <c r="BW1039" s="108"/>
      <c r="BX1039" s="108"/>
      <c r="BY1039" s="135"/>
      <c r="BZ1039" s="108"/>
    </row>
    <row r="1040" spans="1:78" x14ac:dyDescent="0.25">
      <c r="A1040" s="27"/>
      <c r="B1040" s="27"/>
      <c r="C1040" s="27"/>
      <c r="D1040" s="27"/>
      <c r="E1040" s="28"/>
      <c r="F1040" s="88"/>
      <c r="G1040" s="28"/>
      <c r="H1040" s="27"/>
      <c r="I1040" s="27"/>
      <c r="J1040" s="27"/>
      <c r="K1040" s="107"/>
      <c r="L1040" s="27"/>
      <c r="M1040" s="46"/>
      <c r="N1040" s="46"/>
      <c r="O1040" s="46"/>
      <c r="P1040" s="46"/>
      <c r="Q1040" s="46"/>
      <c r="R1040" s="46"/>
      <c r="S1040" s="46"/>
      <c r="T1040" s="46"/>
      <c r="U1040" s="46"/>
      <c r="V1040" s="46"/>
      <c r="W1040" s="46"/>
      <c r="X1040" s="46"/>
      <c r="Y1040" s="41"/>
      <c r="Z1040" s="106"/>
      <c r="AA1040" s="43"/>
      <c r="AB1040" s="28"/>
      <c r="AC1040" s="28"/>
      <c r="AD1040" s="28"/>
      <c r="AE1040" s="44"/>
      <c r="AF1040" s="27"/>
      <c r="AG1040" s="27"/>
      <c r="AH1040" s="28"/>
      <c r="AI1040" s="27"/>
      <c r="AJ1040" s="27"/>
      <c r="AK1040" s="28"/>
      <c r="AL1040" s="29"/>
      <c r="AM1040" s="29"/>
      <c r="AN1040" s="29"/>
      <c r="AO1040" s="29"/>
      <c r="AP1040" s="29"/>
      <c r="AQ1040" s="29"/>
      <c r="AR1040" s="29"/>
      <c r="AS1040" s="29"/>
      <c r="AT1040" s="29"/>
      <c r="AU1040" s="29"/>
      <c r="AV1040" s="29"/>
      <c r="AW1040" s="29"/>
      <c r="AX1040" s="29"/>
      <c r="AY1040" s="31"/>
      <c r="AZ1040" s="30"/>
      <c r="BA1040" s="35"/>
      <c r="BB1040" s="108"/>
      <c r="BC1040" s="108"/>
      <c r="BD1040" s="108"/>
      <c r="BE1040" s="136"/>
      <c r="BF1040" s="108"/>
      <c r="BG1040" s="110"/>
      <c r="BH1040" s="110"/>
      <c r="BI1040" s="110"/>
      <c r="BJ1040" s="137"/>
      <c r="BK1040" s="110"/>
      <c r="BL1040" s="108"/>
      <c r="BM1040" s="108"/>
      <c r="BN1040" s="108"/>
      <c r="BO1040" s="135"/>
      <c r="BP1040" s="108"/>
      <c r="BQ1040" s="108"/>
      <c r="BR1040" s="108"/>
      <c r="BS1040" s="108"/>
      <c r="BT1040" s="135"/>
      <c r="BU1040" s="108"/>
      <c r="BV1040" s="108"/>
      <c r="BW1040" s="108"/>
      <c r="BX1040" s="108"/>
      <c r="BY1040" s="135"/>
      <c r="BZ1040" s="108"/>
    </row>
    <row r="1041" spans="1:78" x14ac:dyDescent="0.25">
      <c r="A1041" s="27"/>
      <c r="B1041" s="27"/>
      <c r="C1041" s="27"/>
      <c r="D1041" s="27"/>
      <c r="E1041" s="28"/>
      <c r="F1041" s="88"/>
      <c r="G1041" s="28"/>
      <c r="H1041" s="27"/>
      <c r="I1041" s="27"/>
      <c r="J1041" s="27"/>
      <c r="K1041" s="107"/>
      <c r="L1041" s="27"/>
      <c r="M1041" s="46"/>
      <c r="N1041" s="46"/>
      <c r="O1041" s="46"/>
      <c r="P1041" s="46"/>
      <c r="Q1041" s="46"/>
      <c r="R1041" s="46"/>
      <c r="S1041" s="46"/>
      <c r="T1041" s="46"/>
      <c r="U1041" s="46"/>
      <c r="V1041" s="46"/>
      <c r="W1041" s="46"/>
      <c r="X1041" s="46"/>
      <c r="Y1041" s="41"/>
      <c r="Z1041" s="106"/>
      <c r="AA1041" s="43"/>
      <c r="AB1041" s="28"/>
      <c r="AC1041" s="28"/>
      <c r="AD1041" s="28"/>
      <c r="AE1041" s="44"/>
      <c r="AF1041" s="27"/>
      <c r="AG1041" s="27"/>
      <c r="AH1041" s="28"/>
      <c r="AI1041" s="27"/>
      <c r="AJ1041" s="27"/>
      <c r="AK1041" s="28"/>
      <c r="AL1041" s="29"/>
      <c r="AM1041" s="29"/>
      <c r="AN1041" s="29"/>
      <c r="AO1041" s="29"/>
      <c r="AP1041" s="29"/>
      <c r="AQ1041" s="29"/>
      <c r="AR1041" s="29"/>
      <c r="AS1041" s="29"/>
      <c r="AT1041" s="29"/>
      <c r="AU1041" s="29"/>
      <c r="AV1041" s="29"/>
      <c r="AW1041" s="29"/>
      <c r="AX1041" s="29"/>
      <c r="AY1041" s="31"/>
      <c r="AZ1041" s="30"/>
      <c r="BA1041" s="35"/>
      <c r="BB1041" s="108"/>
      <c r="BC1041" s="108"/>
      <c r="BD1041" s="108"/>
      <c r="BE1041" s="136"/>
      <c r="BF1041" s="108"/>
      <c r="BG1041" s="110"/>
      <c r="BH1041" s="110"/>
      <c r="BI1041" s="110"/>
      <c r="BJ1041" s="137"/>
      <c r="BK1041" s="110"/>
      <c r="BL1041" s="108"/>
      <c r="BM1041" s="108"/>
      <c r="BN1041" s="108"/>
      <c r="BO1041" s="135"/>
      <c r="BP1041" s="108"/>
      <c r="BQ1041" s="108"/>
      <c r="BR1041" s="108"/>
      <c r="BS1041" s="108"/>
      <c r="BT1041" s="135"/>
      <c r="BU1041" s="108"/>
      <c r="BV1041" s="108"/>
      <c r="BW1041" s="108"/>
      <c r="BX1041" s="108"/>
      <c r="BY1041" s="135"/>
      <c r="BZ1041" s="108"/>
    </row>
    <row r="1042" spans="1:78" x14ac:dyDescent="0.25">
      <c r="A1042" s="27"/>
      <c r="B1042" s="27"/>
      <c r="C1042" s="27"/>
      <c r="D1042" s="27"/>
      <c r="E1042" s="28"/>
      <c r="F1042" s="88"/>
      <c r="G1042" s="28"/>
      <c r="H1042" s="27"/>
      <c r="I1042" s="27"/>
      <c r="J1042" s="27"/>
      <c r="K1042" s="107"/>
      <c r="L1042" s="27"/>
      <c r="M1042" s="46"/>
      <c r="N1042" s="46"/>
      <c r="O1042" s="46"/>
      <c r="P1042" s="46"/>
      <c r="Q1042" s="46"/>
      <c r="R1042" s="46"/>
      <c r="S1042" s="46"/>
      <c r="T1042" s="46"/>
      <c r="U1042" s="46"/>
      <c r="V1042" s="46"/>
      <c r="W1042" s="46"/>
      <c r="X1042" s="46"/>
      <c r="Y1042" s="41"/>
      <c r="Z1042" s="106"/>
      <c r="AA1042" s="43"/>
      <c r="AB1042" s="28"/>
      <c r="AC1042" s="28"/>
      <c r="AD1042" s="28"/>
      <c r="AE1042" s="44"/>
      <c r="AF1042" s="27"/>
      <c r="AG1042" s="27"/>
      <c r="AH1042" s="28"/>
      <c r="AI1042" s="27"/>
      <c r="AJ1042" s="27"/>
      <c r="AK1042" s="28"/>
      <c r="AL1042" s="29"/>
      <c r="AM1042" s="29"/>
      <c r="AN1042" s="29"/>
      <c r="AO1042" s="29"/>
      <c r="AP1042" s="29"/>
      <c r="AQ1042" s="29"/>
      <c r="AR1042" s="29"/>
      <c r="AS1042" s="29"/>
      <c r="AT1042" s="29"/>
      <c r="AU1042" s="29"/>
      <c r="AV1042" s="29"/>
      <c r="AW1042" s="29"/>
      <c r="AX1042" s="29"/>
      <c r="AY1042" s="31"/>
      <c r="AZ1042" s="30"/>
      <c r="BA1042" s="35"/>
      <c r="BB1042" s="108"/>
      <c r="BC1042" s="108"/>
      <c r="BD1042" s="108"/>
      <c r="BE1042" s="136"/>
      <c r="BF1042" s="108"/>
      <c r="BG1042" s="110"/>
      <c r="BH1042" s="110"/>
      <c r="BI1042" s="110"/>
      <c r="BJ1042" s="137"/>
      <c r="BK1042" s="110"/>
      <c r="BL1042" s="108"/>
      <c r="BM1042" s="108"/>
      <c r="BN1042" s="108"/>
      <c r="BO1042" s="135"/>
      <c r="BP1042" s="108"/>
      <c r="BQ1042" s="108"/>
      <c r="BR1042" s="108"/>
      <c r="BS1042" s="108"/>
      <c r="BT1042" s="135"/>
      <c r="BU1042" s="108"/>
      <c r="BV1042" s="108"/>
      <c r="BW1042" s="108"/>
      <c r="BX1042" s="108"/>
      <c r="BY1042" s="135"/>
      <c r="BZ1042" s="108"/>
    </row>
    <row r="1043" spans="1:78" x14ac:dyDescent="0.25">
      <c r="A1043" s="27"/>
      <c r="B1043" s="27"/>
      <c r="C1043" s="27"/>
      <c r="D1043" s="27"/>
      <c r="E1043" s="28"/>
      <c r="F1043" s="88"/>
      <c r="G1043" s="28"/>
      <c r="H1043" s="27"/>
      <c r="I1043" s="27"/>
      <c r="J1043" s="27"/>
      <c r="K1043" s="107"/>
      <c r="L1043" s="27"/>
      <c r="M1043" s="46"/>
      <c r="N1043" s="46"/>
      <c r="O1043" s="46"/>
      <c r="P1043" s="46"/>
      <c r="Q1043" s="46"/>
      <c r="R1043" s="46"/>
      <c r="S1043" s="46"/>
      <c r="T1043" s="46"/>
      <c r="U1043" s="46"/>
      <c r="V1043" s="46"/>
      <c r="W1043" s="46"/>
      <c r="X1043" s="46"/>
      <c r="Y1043" s="41"/>
      <c r="Z1043" s="106"/>
      <c r="AA1043" s="43"/>
      <c r="AB1043" s="28"/>
      <c r="AC1043" s="28"/>
      <c r="AD1043" s="28"/>
      <c r="AE1043" s="44"/>
      <c r="AF1043" s="27"/>
      <c r="AG1043" s="27"/>
      <c r="AH1043" s="28"/>
      <c r="AI1043" s="27"/>
      <c r="AJ1043" s="27"/>
      <c r="AK1043" s="28"/>
      <c r="AL1043" s="29"/>
      <c r="AM1043" s="29"/>
      <c r="AN1043" s="29"/>
      <c r="AO1043" s="29"/>
      <c r="AP1043" s="29"/>
      <c r="AQ1043" s="29"/>
      <c r="AR1043" s="29"/>
      <c r="AS1043" s="29"/>
      <c r="AT1043" s="29"/>
      <c r="AU1043" s="29"/>
      <c r="AV1043" s="29"/>
      <c r="AW1043" s="29"/>
      <c r="AX1043" s="29"/>
      <c r="AY1043" s="31"/>
      <c r="AZ1043" s="30"/>
      <c r="BA1043" s="35"/>
      <c r="BB1043" s="108"/>
      <c r="BC1043" s="108"/>
      <c r="BD1043" s="108"/>
      <c r="BE1043" s="136"/>
      <c r="BF1043" s="108"/>
      <c r="BG1043" s="110"/>
      <c r="BH1043" s="110"/>
      <c r="BI1043" s="110"/>
      <c r="BJ1043" s="137"/>
      <c r="BK1043" s="110"/>
      <c r="BL1043" s="108"/>
      <c r="BM1043" s="108"/>
      <c r="BN1043" s="108"/>
      <c r="BO1043" s="135"/>
      <c r="BP1043" s="108"/>
      <c r="BQ1043" s="108"/>
      <c r="BR1043" s="108"/>
      <c r="BS1043" s="108"/>
      <c r="BT1043" s="135"/>
      <c r="BU1043" s="108"/>
      <c r="BV1043" s="108"/>
      <c r="BW1043" s="108"/>
      <c r="BX1043" s="108"/>
      <c r="BY1043" s="135"/>
      <c r="BZ1043" s="108"/>
    </row>
    <row r="1044" spans="1:78" x14ac:dyDescent="0.25">
      <c r="A1044" s="27"/>
      <c r="B1044" s="27"/>
      <c r="C1044" s="27"/>
      <c r="D1044" s="27"/>
      <c r="E1044" s="28"/>
      <c r="F1044" s="88"/>
      <c r="G1044" s="28"/>
      <c r="H1044" s="27"/>
      <c r="I1044" s="27"/>
      <c r="J1044" s="27"/>
      <c r="K1044" s="107"/>
      <c r="L1044" s="27"/>
      <c r="M1044" s="46"/>
      <c r="N1044" s="46"/>
      <c r="O1044" s="46"/>
      <c r="P1044" s="46"/>
      <c r="Q1044" s="46"/>
      <c r="R1044" s="46"/>
      <c r="S1044" s="46"/>
      <c r="T1044" s="46"/>
      <c r="U1044" s="46"/>
      <c r="V1044" s="46"/>
      <c r="W1044" s="46"/>
      <c r="X1044" s="46"/>
      <c r="Y1044" s="41"/>
      <c r="Z1044" s="106"/>
      <c r="AA1044" s="43"/>
      <c r="AB1044" s="28"/>
      <c r="AC1044" s="28"/>
      <c r="AD1044" s="28"/>
      <c r="AE1044" s="44"/>
      <c r="AF1044" s="27"/>
      <c r="AG1044" s="27"/>
      <c r="AH1044" s="28"/>
      <c r="AI1044" s="27"/>
      <c r="AJ1044" s="27"/>
      <c r="AK1044" s="28"/>
      <c r="AL1044" s="29"/>
      <c r="AM1044" s="29"/>
      <c r="AN1044" s="29"/>
      <c r="AO1044" s="29"/>
      <c r="AP1044" s="29"/>
      <c r="AQ1044" s="29"/>
      <c r="AR1044" s="29"/>
      <c r="AS1044" s="29"/>
      <c r="AT1044" s="29"/>
      <c r="AU1044" s="29"/>
      <c r="AV1044" s="29"/>
      <c r="AW1044" s="29"/>
      <c r="AX1044" s="29"/>
      <c r="AY1044" s="31"/>
      <c r="AZ1044" s="30"/>
      <c r="BA1044" s="35"/>
      <c r="BB1044" s="108"/>
      <c r="BC1044" s="108"/>
      <c r="BD1044" s="108"/>
      <c r="BE1044" s="136"/>
      <c r="BF1044" s="108"/>
      <c r="BG1044" s="110"/>
      <c r="BH1044" s="110"/>
      <c r="BI1044" s="110"/>
      <c r="BJ1044" s="137"/>
      <c r="BK1044" s="110"/>
      <c r="BL1044" s="108"/>
      <c r="BM1044" s="108"/>
      <c r="BN1044" s="108"/>
      <c r="BO1044" s="135"/>
      <c r="BP1044" s="108"/>
      <c r="BQ1044" s="108"/>
      <c r="BR1044" s="108"/>
      <c r="BS1044" s="108"/>
      <c r="BT1044" s="135"/>
      <c r="BU1044" s="108"/>
      <c r="BV1044" s="108"/>
      <c r="BW1044" s="108"/>
      <c r="BX1044" s="108"/>
      <c r="BY1044" s="135"/>
      <c r="BZ1044" s="108"/>
    </row>
    <row r="1045" spans="1:78" x14ac:dyDescent="0.25">
      <c r="A1045" s="27"/>
      <c r="B1045" s="27"/>
      <c r="C1045" s="27"/>
      <c r="D1045" s="27"/>
      <c r="E1045" s="28"/>
      <c r="F1045" s="88"/>
      <c r="G1045" s="28"/>
      <c r="H1045" s="27"/>
      <c r="I1045" s="27"/>
      <c r="J1045" s="27"/>
      <c r="K1045" s="107"/>
      <c r="L1045" s="27"/>
      <c r="M1045" s="46"/>
      <c r="N1045" s="46"/>
      <c r="O1045" s="46"/>
      <c r="P1045" s="46"/>
      <c r="Q1045" s="46"/>
      <c r="R1045" s="46"/>
      <c r="S1045" s="46"/>
      <c r="T1045" s="46"/>
      <c r="U1045" s="46"/>
      <c r="V1045" s="46"/>
      <c r="W1045" s="46"/>
      <c r="X1045" s="46"/>
      <c r="Y1045" s="41"/>
      <c r="Z1045" s="106"/>
      <c r="AA1045" s="43"/>
      <c r="AB1045" s="28"/>
      <c r="AC1045" s="28"/>
      <c r="AD1045" s="28"/>
      <c r="AE1045" s="44"/>
      <c r="AF1045" s="27"/>
      <c r="AG1045" s="27"/>
      <c r="AH1045" s="28"/>
      <c r="AI1045" s="27"/>
      <c r="AJ1045" s="27"/>
      <c r="AK1045" s="28"/>
      <c r="AL1045" s="29"/>
      <c r="AM1045" s="29"/>
      <c r="AN1045" s="29"/>
      <c r="AO1045" s="29"/>
      <c r="AP1045" s="29"/>
      <c r="AQ1045" s="29"/>
      <c r="AR1045" s="29"/>
      <c r="AS1045" s="29"/>
      <c r="AT1045" s="29"/>
      <c r="AU1045" s="29"/>
      <c r="AV1045" s="29"/>
      <c r="AW1045" s="29"/>
      <c r="AX1045" s="29"/>
      <c r="AY1045" s="31"/>
      <c r="AZ1045" s="30"/>
      <c r="BA1045" s="35"/>
      <c r="BB1045" s="108"/>
      <c r="BC1045" s="108"/>
      <c r="BD1045" s="108"/>
      <c r="BE1045" s="136"/>
      <c r="BF1045" s="108"/>
      <c r="BG1045" s="110"/>
      <c r="BH1045" s="110"/>
      <c r="BI1045" s="110"/>
      <c r="BJ1045" s="137"/>
      <c r="BK1045" s="110"/>
      <c r="BL1045" s="108"/>
      <c r="BM1045" s="108"/>
      <c r="BN1045" s="108"/>
      <c r="BO1045" s="135"/>
      <c r="BP1045" s="108"/>
      <c r="BQ1045" s="108"/>
      <c r="BR1045" s="108"/>
      <c r="BS1045" s="108"/>
      <c r="BT1045" s="135"/>
      <c r="BU1045" s="108"/>
      <c r="BV1045" s="108"/>
      <c r="BW1045" s="108"/>
      <c r="BX1045" s="108"/>
      <c r="BY1045" s="135"/>
      <c r="BZ1045" s="108"/>
    </row>
    <row r="1046" spans="1:78" x14ac:dyDescent="0.25">
      <c r="A1046" s="27"/>
      <c r="B1046" s="27"/>
      <c r="C1046" s="27"/>
      <c r="D1046" s="27"/>
      <c r="E1046" s="28"/>
      <c r="F1046" s="88"/>
      <c r="G1046" s="28"/>
      <c r="H1046" s="27"/>
      <c r="I1046" s="27"/>
      <c r="J1046" s="27"/>
      <c r="K1046" s="107"/>
      <c r="L1046" s="27"/>
      <c r="M1046" s="46"/>
      <c r="N1046" s="46"/>
      <c r="O1046" s="46"/>
      <c r="P1046" s="46"/>
      <c r="Q1046" s="46"/>
      <c r="R1046" s="46"/>
      <c r="S1046" s="46"/>
      <c r="T1046" s="46"/>
      <c r="U1046" s="46"/>
      <c r="V1046" s="46"/>
      <c r="W1046" s="46"/>
      <c r="X1046" s="46"/>
      <c r="Y1046" s="41"/>
      <c r="Z1046" s="106"/>
      <c r="AA1046" s="43"/>
      <c r="AB1046" s="28"/>
      <c r="AC1046" s="28"/>
      <c r="AD1046" s="28"/>
      <c r="AE1046" s="44"/>
      <c r="AF1046" s="27"/>
      <c r="AG1046" s="27"/>
      <c r="AH1046" s="28"/>
      <c r="AI1046" s="27"/>
      <c r="AJ1046" s="27"/>
      <c r="AK1046" s="28"/>
      <c r="AL1046" s="29"/>
      <c r="AM1046" s="29"/>
      <c r="AN1046" s="29"/>
      <c r="AO1046" s="29"/>
      <c r="AP1046" s="29"/>
      <c r="AQ1046" s="29"/>
      <c r="AR1046" s="29"/>
      <c r="AS1046" s="29"/>
      <c r="AT1046" s="29"/>
      <c r="AU1046" s="29"/>
      <c r="AV1046" s="29"/>
      <c r="AW1046" s="29"/>
      <c r="AX1046" s="29"/>
      <c r="AY1046" s="31"/>
      <c r="AZ1046" s="30"/>
      <c r="BA1046" s="35"/>
      <c r="BB1046" s="108"/>
      <c r="BC1046" s="108"/>
      <c r="BD1046" s="108"/>
      <c r="BE1046" s="136"/>
      <c r="BF1046" s="108"/>
      <c r="BG1046" s="110"/>
      <c r="BH1046" s="110"/>
      <c r="BI1046" s="110"/>
      <c r="BJ1046" s="137"/>
      <c r="BK1046" s="110"/>
      <c r="BL1046" s="108"/>
      <c r="BM1046" s="108"/>
      <c r="BN1046" s="108"/>
      <c r="BO1046" s="135"/>
      <c r="BP1046" s="108"/>
      <c r="BQ1046" s="108"/>
      <c r="BR1046" s="108"/>
      <c r="BS1046" s="108"/>
      <c r="BT1046" s="135"/>
      <c r="BU1046" s="108"/>
      <c r="BV1046" s="108"/>
      <c r="BW1046" s="108"/>
      <c r="BX1046" s="108"/>
      <c r="BY1046" s="135"/>
      <c r="BZ1046" s="108"/>
    </row>
    <row r="1047" spans="1:78" x14ac:dyDescent="0.25">
      <c r="A1047" s="27"/>
      <c r="B1047" s="27"/>
      <c r="C1047" s="27"/>
      <c r="D1047" s="27"/>
      <c r="E1047" s="28"/>
      <c r="F1047" s="88"/>
      <c r="G1047" s="28"/>
      <c r="H1047" s="27"/>
      <c r="I1047" s="27"/>
      <c r="J1047" s="27"/>
      <c r="K1047" s="107"/>
      <c r="L1047" s="27"/>
      <c r="M1047" s="46"/>
      <c r="N1047" s="46"/>
      <c r="O1047" s="46"/>
      <c r="P1047" s="46"/>
      <c r="Q1047" s="46"/>
      <c r="R1047" s="46"/>
      <c r="S1047" s="46"/>
      <c r="T1047" s="46"/>
      <c r="U1047" s="46"/>
      <c r="V1047" s="46"/>
      <c r="W1047" s="46"/>
      <c r="X1047" s="46"/>
      <c r="Y1047" s="41"/>
      <c r="Z1047" s="106"/>
      <c r="AA1047" s="43"/>
      <c r="AB1047" s="28"/>
      <c r="AC1047" s="28"/>
      <c r="AD1047" s="28"/>
      <c r="AE1047" s="44"/>
      <c r="AF1047" s="27"/>
      <c r="AG1047" s="27"/>
      <c r="AH1047" s="28"/>
      <c r="AI1047" s="27"/>
      <c r="AJ1047" s="27"/>
      <c r="AK1047" s="28"/>
      <c r="AL1047" s="29"/>
      <c r="AM1047" s="29"/>
      <c r="AN1047" s="29"/>
      <c r="AO1047" s="29"/>
      <c r="AP1047" s="29"/>
      <c r="AQ1047" s="29"/>
      <c r="AR1047" s="29"/>
      <c r="AS1047" s="29"/>
      <c r="AT1047" s="29"/>
      <c r="AU1047" s="29"/>
      <c r="AV1047" s="29"/>
      <c r="AW1047" s="29"/>
      <c r="AX1047" s="29"/>
      <c r="AY1047" s="31"/>
      <c r="AZ1047" s="30"/>
      <c r="BA1047" s="35"/>
      <c r="BB1047" s="108"/>
      <c r="BC1047" s="108"/>
      <c r="BD1047" s="108"/>
      <c r="BE1047" s="136"/>
      <c r="BF1047" s="108"/>
      <c r="BG1047" s="110"/>
      <c r="BH1047" s="110"/>
      <c r="BI1047" s="110"/>
      <c r="BJ1047" s="137"/>
      <c r="BK1047" s="110"/>
      <c r="BL1047" s="108"/>
      <c r="BM1047" s="108"/>
      <c r="BN1047" s="108"/>
      <c r="BO1047" s="135"/>
      <c r="BP1047" s="108"/>
      <c r="BQ1047" s="108"/>
      <c r="BR1047" s="108"/>
      <c r="BS1047" s="108"/>
      <c r="BT1047" s="135"/>
      <c r="BU1047" s="108"/>
      <c r="BV1047" s="108"/>
      <c r="BW1047" s="108"/>
      <c r="BX1047" s="108"/>
      <c r="BY1047" s="135"/>
      <c r="BZ1047" s="108"/>
    </row>
    <row r="1048" spans="1:78" x14ac:dyDescent="0.25">
      <c r="A1048" s="27"/>
      <c r="B1048" s="27"/>
      <c r="C1048" s="27"/>
      <c r="D1048" s="27"/>
      <c r="E1048" s="28"/>
      <c r="F1048" s="88"/>
      <c r="G1048" s="28"/>
      <c r="H1048" s="27"/>
      <c r="I1048" s="27"/>
      <c r="J1048" s="27"/>
      <c r="K1048" s="107"/>
      <c r="L1048" s="27"/>
      <c r="M1048" s="46"/>
      <c r="N1048" s="46"/>
      <c r="O1048" s="46"/>
      <c r="P1048" s="46"/>
      <c r="Q1048" s="46"/>
      <c r="R1048" s="46"/>
      <c r="S1048" s="46"/>
      <c r="T1048" s="46"/>
      <c r="U1048" s="46"/>
      <c r="V1048" s="46"/>
      <c r="W1048" s="46"/>
      <c r="X1048" s="46"/>
      <c r="Y1048" s="41"/>
      <c r="Z1048" s="106"/>
      <c r="AA1048" s="43"/>
      <c r="AB1048" s="28"/>
      <c r="AC1048" s="28"/>
      <c r="AD1048" s="28"/>
      <c r="AE1048" s="44"/>
      <c r="AF1048" s="27"/>
      <c r="AG1048" s="27"/>
      <c r="AH1048" s="28"/>
      <c r="AI1048" s="27"/>
      <c r="AJ1048" s="27"/>
      <c r="AK1048" s="28"/>
      <c r="AL1048" s="29"/>
      <c r="AM1048" s="29"/>
      <c r="AN1048" s="29"/>
      <c r="AO1048" s="29"/>
      <c r="AP1048" s="29"/>
      <c r="AQ1048" s="29"/>
      <c r="AR1048" s="29"/>
      <c r="AS1048" s="29"/>
      <c r="AT1048" s="29"/>
      <c r="AU1048" s="29"/>
      <c r="AV1048" s="29"/>
      <c r="AW1048" s="29"/>
      <c r="AX1048" s="29"/>
      <c r="AY1048" s="31"/>
      <c r="AZ1048" s="30"/>
      <c r="BA1048" s="35"/>
      <c r="BB1048" s="108"/>
      <c r="BC1048" s="108"/>
      <c r="BD1048" s="108"/>
      <c r="BE1048" s="136"/>
      <c r="BF1048" s="108"/>
      <c r="BG1048" s="110"/>
      <c r="BH1048" s="110"/>
      <c r="BI1048" s="110"/>
      <c r="BJ1048" s="137"/>
      <c r="BK1048" s="110"/>
      <c r="BL1048" s="108"/>
      <c r="BM1048" s="108"/>
      <c r="BN1048" s="108"/>
      <c r="BO1048" s="135"/>
      <c r="BP1048" s="108"/>
      <c r="BQ1048" s="108"/>
      <c r="BR1048" s="108"/>
      <c r="BS1048" s="108"/>
      <c r="BT1048" s="135"/>
      <c r="BU1048" s="108"/>
      <c r="BV1048" s="108"/>
      <c r="BW1048" s="108"/>
      <c r="BX1048" s="108"/>
      <c r="BY1048" s="135"/>
      <c r="BZ1048" s="108"/>
    </row>
    <row r="1049" spans="1:78" x14ac:dyDescent="0.25">
      <c r="A1049" s="27"/>
      <c r="B1049" s="27"/>
      <c r="C1049" s="27"/>
      <c r="D1049" s="27"/>
      <c r="E1049" s="28"/>
      <c r="F1049" s="88"/>
      <c r="G1049" s="28"/>
      <c r="H1049" s="27"/>
      <c r="I1049" s="27"/>
      <c r="J1049" s="27"/>
      <c r="K1049" s="107"/>
      <c r="L1049" s="27"/>
      <c r="M1049" s="46"/>
      <c r="N1049" s="46"/>
      <c r="O1049" s="46"/>
      <c r="P1049" s="46"/>
      <c r="Q1049" s="46"/>
      <c r="R1049" s="46"/>
      <c r="S1049" s="46"/>
      <c r="T1049" s="46"/>
      <c r="U1049" s="46"/>
      <c r="V1049" s="46"/>
      <c r="W1049" s="46"/>
      <c r="X1049" s="46"/>
      <c r="Y1049" s="41"/>
      <c r="Z1049" s="106"/>
      <c r="AA1049" s="43"/>
      <c r="AB1049" s="28"/>
      <c r="AC1049" s="28"/>
      <c r="AD1049" s="28"/>
      <c r="AE1049" s="44"/>
      <c r="AF1049" s="27"/>
      <c r="AG1049" s="27"/>
      <c r="AH1049" s="28"/>
      <c r="AI1049" s="27"/>
      <c r="AJ1049" s="27"/>
      <c r="AK1049" s="28"/>
      <c r="AL1049" s="29"/>
      <c r="AM1049" s="29"/>
      <c r="AN1049" s="29"/>
      <c r="AO1049" s="29"/>
      <c r="AP1049" s="29"/>
      <c r="AQ1049" s="29"/>
      <c r="AR1049" s="29"/>
      <c r="AS1049" s="29"/>
      <c r="AT1049" s="29"/>
      <c r="AU1049" s="29"/>
      <c r="AV1049" s="29"/>
      <c r="AW1049" s="29"/>
      <c r="AX1049" s="29"/>
      <c r="AY1049" s="31"/>
      <c r="AZ1049" s="30"/>
      <c r="BA1049" s="35"/>
      <c r="BB1049" s="108"/>
      <c r="BC1049" s="108"/>
      <c r="BD1049" s="108"/>
      <c r="BE1049" s="136"/>
      <c r="BF1049" s="108"/>
      <c r="BG1049" s="110"/>
      <c r="BH1049" s="110"/>
      <c r="BI1049" s="110"/>
      <c r="BJ1049" s="137"/>
      <c r="BK1049" s="110"/>
      <c r="BL1049" s="108"/>
      <c r="BM1049" s="108"/>
      <c r="BN1049" s="108"/>
      <c r="BO1049" s="135"/>
      <c r="BP1049" s="108"/>
      <c r="BQ1049" s="108"/>
      <c r="BR1049" s="108"/>
      <c r="BS1049" s="108"/>
      <c r="BT1049" s="135"/>
      <c r="BU1049" s="108"/>
      <c r="BV1049" s="108"/>
      <c r="BW1049" s="108"/>
      <c r="BX1049" s="108"/>
      <c r="BY1049" s="135"/>
      <c r="BZ1049" s="108"/>
    </row>
    <row r="1050" spans="1:78" x14ac:dyDescent="0.25">
      <c r="A1050" s="27"/>
      <c r="B1050" s="27"/>
      <c r="C1050" s="27"/>
      <c r="D1050" s="27"/>
      <c r="E1050" s="28"/>
      <c r="F1050" s="88"/>
      <c r="G1050" s="28"/>
      <c r="H1050" s="27"/>
      <c r="I1050" s="27"/>
      <c r="J1050" s="27"/>
      <c r="K1050" s="107"/>
      <c r="L1050" s="27"/>
      <c r="M1050" s="46"/>
      <c r="N1050" s="46"/>
      <c r="O1050" s="46"/>
      <c r="P1050" s="46"/>
      <c r="Q1050" s="46"/>
      <c r="R1050" s="46"/>
      <c r="S1050" s="46"/>
      <c r="T1050" s="46"/>
      <c r="U1050" s="46"/>
      <c r="V1050" s="46"/>
      <c r="W1050" s="46"/>
      <c r="X1050" s="46"/>
      <c r="Y1050" s="41"/>
      <c r="Z1050" s="106"/>
      <c r="AA1050" s="43"/>
      <c r="AB1050" s="28"/>
      <c r="AC1050" s="28"/>
      <c r="AD1050" s="28"/>
      <c r="AE1050" s="44"/>
      <c r="AF1050" s="27"/>
      <c r="AG1050" s="27"/>
      <c r="AH1050" s="28"/>
      <c r="AI1050" s="27"/>
      <c r="AJ1050" s="27"/>
      <c r="AK1050" s="28"/>
      <c r="AL1050" s="29"/>
      <c r="AM1050" s="29"/>
      <c r="AN1050" s="29"/>
      <c r="AO1050" s="29"/>
      <c r="AP1050" s="29"/>
      <c r="AQ1050" s="29"/>
      <c r="AR1050" s="29"/>
      <c r="AS1050" s="29"/>
      <c r="AT1050" s="29"/>
      <c r="AU1050" s="29"/>
      <c r="AV1050" s="29"/>
      <c r="AW1050" s="29"/>
      <c r="AX1050" s="29"/>
      <c r="AY1050" s="31"/>
      <c r="AZ1050" s="30"/>
      <c r="BA1050" s="35"/>
      <c r="BB1050" s="108"/>
      <c r="BC1050" s="108"/>
      <c r="BD1050" s="108"/>
      <c r="BE1050" s="136"/>
      <c r="BF1050" s="108"/>
      <c r="BG1050" s="110"/>
      <c r="BH1050" s="110"/>
      <c r="BI1050" s="110"/>
      <c r="BJ1050" s="137"/>
      <c r="BK1050" s="110"/>
      <c r="BL1050" s="108"/>
      <c r="BM1050" s="108"/>
      <c r="BN1050" s="108"/>
      <c r="BO1050" s="135"/>
      <c r="BP1050" s="108"/>
      <c r="BQ1050" s="108"/>
      <c r="BR1050" s="108"/>
      <c r="BS1050" s="108"/>
      <c r="BT1050" s="135"/>
      <c r="BU1050" s="108"/>
      <c r="BV1050" s="108"/>
      <c r="BW1050" s="108"/>
      <c r="BX1050" s="108"/>
      <c r="BY1050" s="135"/>
      <c r="BZ1050" s="108"/>
    </row>
    <row r="1051" spans="1:78" x14ac:dyDescent="0.25">
      <c r="A1051" s="27"/>
      <c r="B1051" s="27"/>
      <c r="C1051" s="27"/>
      <c r="D1051" s="27"/>
      <c r="E1051" s="28"/>
      <c r="F1051" s="88"/>
      <c r="G1051" s="28"/>
      <c r="H1051" s="27"/>
      <c r="I1051" s="27"/>
      <c r="J1051" s="27"/>
      <c r="K1051" s="107"/>
      <c r="L1051" s="27"/>
      <c r="M1051" s="46"/>
      <c r="N1051" s="46"/>
      <c r="O1051" s="46"/>
      <c r="P1051" s="46"/>
      <c r="Q1051" s="46"/>
      <c r="R1051" s="46"/>
      <c r="S1051" s="46"/>
      <c r="T1051" s="46"/>
      <c r="U1051" s="46"/>
      <c r="V1051" s="46"/>
      <c r="W1051" s="46"/>
      <c r="X1051" s="46"/>
      <c r="Y1051" s="41"/>
      <c r="Z1051" s="106"/>
      <c r="AA1051" s="43"/>
      <c r="AB1051" s="28"/>
      <c r="AC1051" s="28"/>
      <c r="AD1051" s="28"/>
      <c r="AE1051" s="44"/>
      <c r="AF1051" s="27"/>
      <c r="AG1051" s="27"/>
      <c r="AH1051" s="28"/>
      <c r="AI1051" s="27"/>
      <c r="AJ1051" s="27"/>
      <c r="AK1051" s="28"/>
      <c r="AL1051" s="29"/>
      <c r="AM1051" s="29"/>
      <c r="AN1051" s="29"/>
      <c r="AO1051" s="29"/>
      <c r="AP1051" s="29"/>
      <c r="AQ1051" s="29"/>
      <c r="AR1051" s="29"/>
      <c r="AS1051" s="29"/>
      <c r="AT1051" s="29"/>
      <c r="AU1051" s="29"/>
      <c r="AV1051" s="29"/>
      <c r="AW1051" s="29"/>
      <c r="AX1051" s="29"/>
      <c r="AY1051" s="31"/>
      <c r="AZ1051" s="30"/>
      <c r="BA1051" s="35"/>
      <c r="BB1051" s="108"/>
      <c r="BC1051" s="108"/>
      <c r="BD1051" s="108"/>
      <c r="BE1051" s="136"/>
      <c r="BF1051" s="108"/>
      <c r="BG1051" s="110"/>
      <c r="BH1051" s="110"/>
      <c r="BI1051" s="110"/>
      <c r="BJ1051" s="137"/>
      <c r="BK1051" s="110"/>
      <c r="BL1051" s="108"/>
      <c r="BM1051" s="108"/>
      <c r="BN1051" s="108"/>
      <c r="BO1051" s="135"/>
      <c r="BP1051" s="108"/>
      <c r="BQ1051" s="108"/>
      <c r="BR1051" s="108"/>
      <c r="BS1051" s="108"/>
      <c r="BT1051" s="135"/>
      <c r="BU1051" s="108"/>
      <c r="BV1051" s="108"/>
      <c r="BW1051" s="108"/>
      <c r="BX1051" s="108"/>
      <c r="BY1051" s="135"/>
      <c r="BZ1051" s="108"/>
    </row>
    <row r="1052" spans="1:78" x14ac:dyDescent="0.25">
      <c r="A1052" s="27"/>
      <c r="B1052" s="27"/>
      <c r="C1052" s="27"/>
      <c r="D1052" s="27"/>
      <c r="E1052" s="28"/>
      <c r="F1052" s="88"/>
      <c r="G1052" s="28"/>
      <c r="H1052" s="27"/>
      <c r="I1052" s="27"/>
      <c r="J1052" s="27"/>
      <c r="K1052" s="107"/>
      <c r="L1052" s="27"/>
      <c r="M1052" s="46"/>
      <c r="N1052" s="46"/>
      <c r="O1052" s="46"/>
      <c r="P1052" s="46"/>
      <c r="Q1052" s="46"/>
      <c r="R1052" s="46"/>
      <c r="S1052" s="46"/>
      <c r="T1052" s="46"/>
      <c r="U1052" s="46"/>
      <c r="V1052" s="46"/>
      <c r="W1052" s="46"/>
      <c r="X1052" s="46"/>
      <c r="Y1052" s="41"/>
      <c r="Z1052" s="106"/>
      <c r="AA1052" s="43"/>
      <c r="AB1052" s="28"/>
      <c r="AC1052" s="28"/>
      <c r="AD1052" s="28"/>
      <c r="AE1052" s="44"/>
      <c r="AF1052" s="27"/>
      <c r="AG1052" s="27"/>
      <c r="AH1052" s="28"/>
      <c r="AI1052" s="27"/>
      <c r="AJ1052" s="27"/>
      <c r="AK1052" s="28"/>
      <c r="AL1052" s="29"/>
      <c r="AM1052" s="29"/>
      <c r="AN1052" s="29"/>
      <c r="AO1052" s="29"/>
      <c r="AP1052" s="29"/>
      <c r="AQ1052" s="29"/>
      <c r="AR1052" s="29"/>
      <c r="AS1052" s="29"/>
      <c r="AT1052" s="29"/>
      <c r="AU1052" s="29"/>
      <c r="AV1052" s="29"/>
      <c r="AW1052" s="29"/>
      <c r="AX1052" s="29"/>
      <c r="AY1052" s="31"/>
      <c r="AZ1052" s="30"/>
      <c r="BA1052" s="35"/>
      <c r="BB1052" s="108"/>
      <c r="BC1052" s="108"/>
      <c r="BD1052" s="108"/>
      <c r="BE1052" s="136"/>
      <c r="BF1052" s="108"/>
      <c r="BG1052" s="110"/>
      <c r="BH1052" s="110"/>
      <c r="BI1052" s="110"/>
      <c r="BJ1052" s="137"/>
      <c r="BK1052" s="110"/>
      <c r="BL1052" s="108"/>
      <c r="BM1052" s="108"/>
      <c r="BN1052" s="108"/>
      <c r="BO1052" s="135"/>
      <c r="BP1052" s="108"/>
      <c r="BQ1052" s="108"/>
      <c r="BR1052" s="108"/>
      <c r="BS1052" s="108"/>
      <c r="BT1052" s="135"/>
      <c r="BU1052" s="108"/>
      <c r="BV1052" s="108"/>
      <c r="BW1052" s="108"/>
      <c r="BX1052" s="108"/>
      <c r="BY1052" s="135"/>
      <c r="BZ1052" s="108"/>
    </row>
    <row r="1053" spans="1:78" x14ac:dyDescent="0.25">
      <c r="A1053" s="27"/>
      <c r="B1053" s="27"/>
      <c r="C1053" s="27"/>
      <c r="D1053" s="27"/>
      <c r="E1053" s="28"/>
      <c r="F1053" s="88"/>
      <c r="G1053" s="28"/>
      <c r="H1053" s="27"/>
      <c r="I1053" s="27"/>
      <c r="J1053" s="27"/>
      <c r="K1053" s="107"/>
      <c r="L1053" s="27"/>
      <c r="M1053" s="46"/>
      <c r="N1053" s="46"/>
      <c r="O1053" s="46"/>
      <c r="P1053" s="46"/>
      <c r="Q1053" s="46"/>
      <c r="R1053" s="46"/>
      <c r="S1053" s="46"/>
      <c r="T1053" s="46"/>
      <c r="U1053" s="46"/>
      <c r="V1053" s="46"/>
      <c r="W1053" s="46"/>
      <c r="X1053" s="46"/>
      <c r="Y1053" s="41"/>
      <c r="Z1053" s="106"/>
      <c r="AA1053" s="43"/>
      <c r="AB1053" s="28"/>
      <c r="AC1053" s="28"/>
      <c r="AD1053" s="28"/>
      <c r="AE1053" s="44"/>
      <c r="AF1053" s="27"/>
      <c r="AG1053" s="27"/>
      <c r="AH1053" s="28"/>
      <c r="AI1053" s="27"/>
      <c r="AJ1053" s="27"/>
      <c r="AK1053" s="28"/>
      <c r="AL1053" s="29"/>
      <c r="AM1053" s="29"/>
      <c r="AN1053" s="29"/>
      <c r="AO1053" s="29"/>
      <c r="AP1053" s="29"/>
      <c r="AQ1053" s="29"/>
      <c r="AR1053" s="29"/>
      <c r="AS1053" s="29"/>
      <c r="AT1053" s="29"/>
      <c r="AU1053" s="29"/>
      <c r="AV1053" s="29"/>
      <c r="AW1053" s="29"/>
      <c r="AX1053" s="29"/>
      <c r="AY1053" s="31"/>
      <c r="AZ1053" s="30"/>
      <c r="BA1053" s="35"/>
      <c r="BB1053" s="108"/>
      <c r="BC1053" s="108"/>
      <c r="BD1053" s="108"/>
      <c r="BE1053" s="136"/>
      <c r="BF1053" s="108"/>
      <c r="BG1053" s="110"/>
      <c r="BH1053" s="110"/>
      <c r="BI1053" s="110"/>
      <c r="BJ1053" s="137"/>
      <c r="BK1053" s="110"/>
      <c r="BL1053" s="108"/>
      <c r="BM1053" s="108"/>
      <c r="BN1053" s="108"/>
      <c r="BO1053" s="135"/>
      <c r="BP1053" s="108"/>
      <c r="BQ1053" s="108"/>
      <c r="BR1053" s="108"/>
      <c r="BS1053" s="108"/>
      <c r="BT1053" s="135"/>
      <c r="BU1053" s="108"/>
      <c r="BV1053" s="108"/>
      <c r="BW1053" s="108"/>
      <c r="BX1053" s="108"/>
      <c r="BY1053" s="135"/>
      <c r="BZ1053" s="108"/>
    </row>
    <row r="1054" spans="1:78" x14ac:dyDescent="0.25">
      <c r="A1054" s="27"/>
      <c r="B1054" s="27"/>
      <c r="C1054" s="27"/>
      <c r="D1054" s="27"/>
      <c r="E1054" s="28"/>
      <c r="F1054" s="88"/>
      <c r="G1054" s="28"/>
      <c r="H1054" s="27"/>
      <c r="I1054" s="27"/>
      <c r="J1054" s="27"/>
      <c r="K1054" s="107"/>
      <c r="L1054" s="27"/>
      <c r="M1054" s="46"/>
      <c r="N1054" s="46"/>
      <c r="O1054" s="46"/>
      <c r="P1054" s="46"/>
      <c r="Q1054" s="46"/>
      <c r="R1054" s="46"/>
      <c r="S1054" s="46"/>
      <c r="T1054" s="46"/>
      <c r="U1054" s="46"/>
      <c r="V1054" s="46"/>
      <c r="W1054" s="46"/>
      <c r="X1054" s="46"/>
      <c r="Y1054" s="41"/>
      <c r="Z1054" s="106"/>
      <c r="AA1054" s="43"/>
      <c r="AB1054" s="28"/>
      <c r="AC1054" s="28"/>
      <c r="AD1054" s="28"/>
      <c r="AE1054" s="44"/>
      <c r="AF1054" s="27"/>
      <c r="AG1054" s="27"/>
      <c r="AH1054" s="28"/>
      <c r="AI1054" s="27"/>
      <c r="AJ1054" s="27"/>
      <c r="AK1054" s="28"/>
      <c r="AL1054" s="29"/>
      <c r="AM1054" s="29"/>
      <c r="AN1054" s="29"/>
      <c r="AO1054" s="29"/>
      <c r="AP1054" s="29"/>
      <c r="AQ1054" s="29"/>
      <c r="AR1054" s="29"/>
      <c r="AS1054" s="29"/>
      <c r="AT1054" s="29"/>
      <c r="AU1054" s="29"/>
      <c r="AV1054" s="29"/>
      <c r="AW1054" s="29"/>
      <c r="AX1054" s="29"/>
      <c r="AY1054" s="31"/>
      <c r="AZ1054" s="30"/>
      <c r="BA1054" s="35"/>
      <c r="BB1054" s="108"/>
      <c r="BC1054" s="108"/>
      <c r="BD1054" s="108"/>
      <c r="BE1054" s="136"/>
      <c r="BF1054" s="108"/>
      <c r="BG1054" s="110"/>
      <c r="BH1054" s="110"/>
      <c r="BI1054" s="110"/>
      <c r="BJ1054" s="137"/>
      <c r="BK1054" s="110"/>
      <c r="BL1054" s="108"/>
      <c r="BM1054" s="108"/>
      <c r="BN1054" s="108"/>
      <c r="BO1054" s="135"/>
      <c r="BP1054" s="108"/>
      <c r="BQ1054" s="108"/>
      <c r="BR1054" s="108"/>
      <c r="BS1054" s="108"/>
      <c r="BT1054" s="135"/>
      <c r="BU1054" s="108"/>
      <c r="BV1054" s="108"/>
      <c r="BW1054" s="108"/>
      <c r="BX1054" s="108"/>
      <c r="BY1054" s="135"/>
      <c r="BZ1054" s="108"/>
    </row>
    <row r="1055" spans="1:78" x14ac:dyDescent="0.25">
      <c r="A1055" s="27"/>
      <c r="B1055" s="27"/>
      <c r="C1055" s="27"/>
      <c r="D1055" s="27"/>
      <c r="E1055" s="28"/>
      <c r="F1055" s="88"/>
      <c r="G1055" s="28"/>
      <c r="H1055" s="27"/>
      <c r="I1055" s="27"/>
      <c r="J1055" s="27"/>
      <c r="K1055" s="107"/>
      <c r="L1055" s="27"/>
      <c r="M1055" s="46"/>
      <c r="N1055" s="46"/>
      <c r="O1055" s="46"/>
      <c r="P1055" s="46"/>
      <c r="Q1055" s="46"/>
      <c r="R1055" s="46"/>
      <c r="S1055" s="46"/>
      <c r="T1055" s="46"/>
      <c r="U1055" s="46"/>
      <c r="V1055" s="46"/>
      <c r="W1055" s="46"/>
      <c r="X1055" s="46"/>
      <c r="Y1055" s="41"/>
      <c r="Z1055" s="106"/>
      <c r="AA1055" s="43"/>
      <c r="AB1055" s="28"/>
      <c r="AC1055" s="28"/>
      <c r="AD1055" s="28"/>
      <c r="AE1055" s="44"/>
      <c r="AF1055" s="27"/>
      <c r="AG1055" s="27"/>
      <c r="AH1055" s="28"/>
      <c r="AI1055" s="27"/>
      <c r="AJ1055" s="27"/>
      <c r="AK1055" s="28"/>
      <c r="AL1055" s="29"/>
      <c r="AM1055" s="29"/>
      <c r="AN1055" s="29"/>
      <c r="AO1055" s="29"/>
      <c r="AP1055" s="29"/>
      <c r="AQ1055" s="29"/>
      <c r="AR1055" s="29"/>
      <c r="AS1055" s="29"/>
      <c r="AT1055" s="29"/>
      <c r="AU1055" s="29"/>
      <c r="AV1055" s="29"/>
      <c r="AW1055" s="29"/>
      <c r="AX1055" s="29"/>
      <c r="AY1055" s="31"/>
      <c r="AZ1055" s="30"/>
      <c r="BA1055" s="35"/>
      <c r="BB1055" s="108"/>
      <c r="BC1055" s="108"/>
      <c r="BD1055" s="108"/>
      <c r="BE1055" s="136"/>
      <c r="BF1055" s="108"/>
      <c r="BG1055" s="110"/>
      <c r="BH1055" s="110"/>
      <c r="BI1055" s="110"/>
      <c r="BJ1055" s="137"/>
      <c r="BK1055" s="110"/>
      <c r="BL1055" s="108"/>
      <c r="BM1055" s="108"/>
      <c r="BN1055" s="108"/>
      <c r="BO1055" s="135"/>
      <c r="BP1055" s="108"/>
      <c r="BQ1055" s="108"/>
      <c r="BR1055" s="108"/>
      <c r="BS1055" s="108"/>
      <c r="BT1055" s="135"/>
      <c r="BU1055" s="108"/>
      <c r="BV1055" s="108"/>
      <c r="BW1055" s="108"/>
      <c r="BX1055" s="108"/>
      <c r="BY1055" s="135"/>
      <c r="BZ1055" s="108"/>
    </row>
    <row r="1056" spans="1:78" x14ac:dyDescent="0.25">
      <c r="A1056" s="27"/>
      <c r="B1056" s="27"/>
      <c r="C1056" s="27"/>
      <c r="D1056" s="27"/>
      <c r="E1056" s="28"/>
      <c r="F1056" s="88"/>
      <c r="G1056" s="28"/>
      <c r="H1056" s="27"/>
      <c r="I1056" s="27"/>
      <c r="J1056" s="27"/>
      <c r="K1056" s="107"/>
      <c r="L1056" s="27"/>
      <c r="M1056" s="46"/>
      <c r="N1056" s="46"/>
      <c r="O1056" s="46"/>
      <c r="P1056" s="46"/>
      <c r="Q1056" s="46"/>
      <c r="R1056" s="46"/>
      <c r="S1056" s="46"/>
      <c r="T1056" s="46"/>
      <c r="U1056" s="46"/>
      <c r="V1056" s="46"/>
      <c r="W1056" s="46"/>
      <c r="X1056" s="46"/>
      <c r="Y1056" s="41"/>
      <c r="Z1056" s="106"/>
      <c r="AA1056" s="43"/>
      <c r="AB1056" s="28"/>
      <c r="AC1056" s="28"/>
      <c r="AD1056" s="28"/>
      <c r="AE1056" s="44"/>
      <c r="AF1056" s="27"/>
      <c r="AG1056" s="27"/>
      <c r="AH1056" s="28"/>
      <c r="AI1056" s="27"/>
      <c r="AJ1056" s="27"/>
      <c r="AK1056" s="28"/>
      <c r="AL1056" s="29"/>
      <c r="AM1056" s="29"/>
      <c r="AN1056" s="29"/>
      <c r="AO1056" s="29"/>
      <c r="AP1056" s="29"/>
      <c r="AQ1056" s="29"/>
      <c r="AR1056" s="29"/>
      <c r="AS1056" s="29"/>
      <c r="AT1056" s="29"/>
      <c r="AU1056" s="29"/>
      <c r="AV1056" s="29"/>
      <c r="AW1056" s="29"/>
      <c r="AX1056" s="29"/>
      <c r="AY1056" s="31"/>
      <c r="AZ1056" s="30"/>
      <c r="BA1056" s="35"/>
      <c r="BB1056" s="108"/>
      <c r="BC1056" s="108"/>
      <c r="BD1056" s="108"/>
      <c r="BE1056" s="136"/>
      <c r="BF1056" s="108"/>
      <c r="BG1056" s="110"/>
      <c r="BH1056" s="110"/>
      <c r="BI1056" s="110"/>
      <c r="BJ1056" s="137"/>
      <c r="BK1056" s="110"/>
      <c r="BL1056" s="108"/>
      <c r="BM1056" s="108"/>
      <c r="BN1056" s="108"/>
      <c r="BO1056" s="135"/>
      <c r="BP1056" s="108"/>
      <c r="BQ1056" s="108"/>
      <c r="BR1056" s="108"/>
      <c r="BS1056" s="108"/>
      <c r="BT1056" s="135"/>
      <c r="BU1056" s="108"/>
      <c r="BV1056" s="108"/>
      <c r="BW1056" s="108"/>
      <c r="BX1056" s="108"/>
      <c r="BY1056" s="135"/>
      <c r="BZ1056" s="108"/>
    </row>
    <row r="1057" spans="1:78" x14ac:dyDescent="0.25">
      <c r="A1057" s="27"/>
      <c r="B1057" s="27"/>
      <c r="C1057" s="27"/>
      <c r="D1057" s="27"/>
      <c r="E1057" s="28"/>
      <c r="F1057" s="88"/>
      <c r="G1057" s="28"/>
      <c r="H1057" s="27"/>
      <c r="I1057" s="27"/>
      <c r="J1057" s="27"/>
      <c r="K1057" s="107"/>
      <c r="L1057" s="27"/>
      <c r="M1057" s="46"/>
      <c r="N1057" s="46"/>
      <c r="O1057" s="46"/>
      <c r="P1057" s="46"/>
      <c r="Q1057" s="46"/>
      <c r="R1057" s="46"/>
      <c r="S1057" s="46"/>
      <c r="T1057" s="46"/>
      <c r="U1057" s="46"/>
      <c r="V1057" s="46"/>
      <c r="W1057" s="46"/>
      <c r="X1057" s="46"/>
      <c r="Y1057" s="41"/>
      <c r="Z1057" s="106"/>
      <c r="AA1057" s="43"/>
      <c r="AB1057" s="28"/>
      <c r="AC1057" s="28"/>
      <c r="AD1057" s="28"/>
      <c r="AE1057" s="44"/>
      <c r="AF1057" s="27"/>
      <c r="AG1057" s="27"/>
      <c r="AH1057" s="28"/>
      <c r="AI1057" s="27"/>
      <c r="AJ1057" s="27"/>
      <c r="AK1057" s="28"/>
      <c r="AL1057" s="29"/>
      <c r="AM1057" s="29"/>
      <c r="AN1057" s="29"/>
      <c r="AO1057" s="29"/>
      <c r="AP1057" s="29"/>
      <c r="AQ1057" s="29"/>
      <c r="AR1057" s="29"/>
      <c r="AS1057" s="29"/>
      <c r="AT1057" s="29"/>
      <c r="AU1057" s="29"/>
      <c r="AV1057" s="29"/>
      <c r="AW1057" s="29"/>
      <c r="AX1057" s="29"/>
      <c r="AY1057" s="31"/>
      <c r="AZ1057" s="30"/>
      <c r="BA1057" s="35"/>
      <c r="BB1057" s="108"/>
      <c r="BC1057" s="108"/>
      <c r="BD1057" s="108"/>
      <c r="BE1057" s="136"/>
      <c r="BF1057" s="108"/>
      <c r="BG1057" s="110"/>
      <c r="BH1057" s="110"/>
      <c r="BI1057" s="110"/>
      <c r="BJ1057" s="137"/>
      <c r="BK1057" s="110"/>
      <c r="BL1057" s="108"/>
      <c r="BM1057" s="108"/>
      <c r="BN1057" s="108"/>
      <c r="BO1057" s="135"/>
      <c r="BP1057" s="108"/>
      <c r="BQ1057" s="108"/>
      <c r="BR1057" s="108"/>
      <c r="BS1057" s="108"/>
      <c r="BT1057" s="135"/>
      <c r="BU1057" s="108"/>
      <c r="BV1057" s="108"/>
      <c r="BW1057" s="108"/>
      <c r="BX1057" s="108"/>
      <c r="BY1057" s="135"/>
      <c r="BZ1057" s="108"/>
    </row>
    <row r="1058" spans="1:78" x14ac:dyDescent="0.25">
      <c r="A1058" s="27"/>
      <c r="B1058" s="27"/>
      <c r="C1058" s="27"/>
      <c r="D1058" s="27"/>
      <c r="E1058" s="28"/>
      <c r="F1058" s="88"/>
      <c r="G1058" s="28"/>
      <c r="H1058" s="27"/>
      <c r="I1058" s="27"/>
      <c r="J1058" s="27"/>
      <c r="K1058" s="107"/>
      <c r="L1058" s="27"/>
      <c r="M1058" s="46"/>
      <c r="N1058" s="46"/>
      <c r="O1058" s="46"/>
      <c r="P1058" s="46"/>
      <c r="Q1058" s="46"/>
      <c r="R1058" s="46"/>
      <c r="S1058" s="46"/>
      <c r="T1058" s="46"/>
      <c r="U1058" s="46"/>
      <c r="V1058" s="46"/>
      <c r="W1058" s="46"/>
      <c r="X1058" s="46"/>
      <c r="Y1058" s="41"/>
      <c r="Z1058" s="106"/>
      <c r="AA1058" s="43"/>
      <c r="AB1058" s="28"/>
      <c r="AC1058" s="28"/>
      <c r="AD1058" s="28"/>
      <c r="AE1058" s="44"/>
      <c r="AF1058" s="27"/>
      <c r="AG1058" s="27"/>
      <c r="AH1058" s="28"/>
      <c r="AI1058" s="27"/>
      <c r="AJ1058" s="27"/>
      <c r="AK1058" s="28"/>
      <c r="AL1058" s="29"/>
      <c r="AM1058" s="29"/>
      <c r="AN1058" s="29"/>
      <c r="AO1058" s="29"/>
      <c r="AP1058" s="29"/>
      <c r="AQ1058" s="29"/>
      <c r="AR1058" s="29"/>
      <c r="AS1058" s="29"/>
      <c r="AT1058" s="29"/>
      <c r="AU1058" s="29"/>
      <c r="AV1058" s="29"/>
      <c r="AW1058" s="29"/>
      <c r="AX1058" s="29"/>
      <c r="AY1058" s="31"/>
      <c r="AZ1058" s="30"/>
      <c r="BA1058" s="35"/>
      <c r="BB1058" s="108"/>
      <c r="BC1058" s="108"/>
      <c r="BD1058" s="108"/>
      <c r="BE1058" s="136"/>
      <c r="BF1058" s="108"/>
      <c r="BG1058" s="110"/>
      <c r="BH1058" s="110"/>
      <c r="BI1058" s="110"/>
      <c r="BJ1058" s="137"/>
      <c r="BK1058" s="110"/>
      <c r="BL1058" s="108"/>
      <c r="BM1058" s="108"/>
      <c r="BN1058" s="108"/>
      <c r="BO1058" s="135"/>
      <c r="BP1058" s="108"/>
      <c r="BQ1058" s="108"/>
      <c r="BR1058" s="108"/>
      <c r="BS1058" s="108"/>
      <c r="BT1058" s="135"/>
      <c r="BU1058" s="108"/>
      <c r="BV1058" s="108"/>
      <c r="BW1058" s="108"/>
      <c r="BX1058" s="108"/>
      <c r="BY1058" s="135"/>
      <c r="BZ1058" s="108"/>
    </row>
    <row r="1059" spans="1:78" x14ac:dyDescent="0.25">
      <c r="A1059" s="27"/>
      <c r="B1059" s="27"/>
      <c r="C1059" s="27"/>
      <c r="D1059" s="27"/>
      <c r="E1059" s="28"/>
      <c r="F1059" s="88"/>
      <c r="G1059" s="28"/>
      <c r="H1059" s="27"/>
      <c r="I1059" s="27"/>
      <c r="J1059" s="27"/>
      <c r="K1059" s="107"/>
      <c r="L1059" s="27"/>
      <c r="M1059" s="46"/>
      <c r="N1059" s="46"/>
      <c r="O1059" s="46"/>
      <c r="P1059" s="46"/>
      <c r="Q1059" s="46"/>
      <c r="R1059" s="46"/>
      <c r="S1059" s="46"/>
      <c r="T1059" s="46"/>
      <c r="U1059" s="46"/>
      <c r="V1059" s="46"/>
      <c r="W1059" s="46"/>
      <c r="X1059" s="46"/>
      <c r="Y1059" s="41"/>
      <c r="Z1059" s="106"/>
      <c r="AA1059" s="43"/>
      <c r="AB1059" s="28"/>
      <c r="AC1059" s="28"/>
      <c r="AD1059" s="28"/>
      <c r="AE1059" s="44"/>
      <c r="AF1059" s="27"/>
      <c r="AG1059" s="27"/>
      <c r="AH1059" s="28"/>
      <c r="AI1059" s="27"/>
      <c r="AJ1059" s="27"/>
      <c r="AK1059" s="28"/>
      <c r="AL1059" s="29"/>
      <c r="AM1059" s="29"/>
      <c r="AN1059" s="29"/>
      <c r="AO1059" s="29"/>
      <c r="AP1059" s="29"/>
      <c r="AQ1059" s="29"/>
      <c r="AR1059" s="29"/>
      <c r="AS1059" s="29"/>
      <c r="AT1059" s="29"/>
      <c r="AU1059" s="29"/>
      <c r="AV1059" s="29"/>
      <c r="AW1059" s="29"/>
      <c r="AX1059" s="29"/>
      <c r="AY1059" s="31"/>
      <c r="AZ1059" s="30"/>
      <c r="BA1059" s="35"/>
      <c r="BB1059" s="108"/>
      <c r="BC1059" s="108"/>
      <c r="BD1059" s="108"/>
      <c r="BE1059" s="136"/>
      <c r="BF1059" s="108"/>
      <c r="BG1059" s="110"/>
      <c r="BH1059" s="110"/>
      <c r="BI1059" s="110"/>
      <c r="BJ1059" s="137"/>
      <c r="BK1059" s="110"/>
      <c r="BL1059" s="108"/>
      <c r="BM1059" s="108"/>
      <c r="BN1059" s="108"/>
      <c r="BO1059" s="135"/>
      <c r="BP1059" s="108"/>
      <c r="BQ1059" s="108"/>
      <c r="BR1059" s="108"/>
      <c r="BS1059" s="108"/>
      <c r="BT1059" s="135"/>
      <c r="BU1059" s="108"/>
      <c r="BV1059" s="108"/>
      <c r="BW1059" s="108"/>
      <c r="BX1059" s="108"/>
      <c r="BY1059" s="135"/>
      <c r="BZ1059" s="108"/>
    </row>
    <row r="1060" spans="1:78" x14ac:dyDescent="0.25">
      <c r="A1060" s="27"/>
      <c r="B1060" s="27"/>
      <c r="C1060" s="27"/>
      <c r="D1060" s="27"/>
      <c r="E1060" s="28"/>
      <c r="F1060" s="88"/>
      <c r="G1060" s="28"/>
      <c r="H1060" s="27"/>
      <c r="I1060" s="27"/>
      <c r="J1060" s="27"/>
      <c r="K1060" s="107"/>
      <c r="L1060" s="27"/>
      <c r="M1060" s="46"/>
      <c r="N1060" s="46"/>
      <c r="O1060" s="46"/>
      <c r="P1060" s="46"/>
      <c r="Q1060" s="46"/>
      <c r="R1060" s="46"/>
      <c r="S1060" s="46"/>
      <c r="T1060" s="46"/>
      <c r="U1060" s="46"/>
      <c r="V1060" s="46"/>
      <c r="W1060" s="46"/>
      <c r="X1060" s="46"/>
      <c r="Y1060" s="41"/>
      <c r="Z1060" s="106"/>
      <c r="AA1060" s="43"/>
      <c r="AB1060" s="28"/>
      <c r="AC1060" s="28"/>
      <c r="AD1060" s="28"/>
      <c r="AE1060" s="44"/>
      <c r="AF1060" s="27"/>
      <c r="AG1060" s="27"/>
      <c r="AH1060" s="28"/>
      <c r="AI1060" s="27"/>
      <c r="AJ1060" s="27"/>
      <c r="AK1060" s="28"/>
      <c r="AL1060" s="29"/>
      <c r="AM1060" s="29"/>
      <c r="AN1060" s="29"/>
      <c r="AO1060" s="29"/>
      <c r="AP1060" s="29"/>
      <c r="AQ1060" s="29"/>
      <c r="AR1060" s="29"/>
      <c r="AS1060" s="29"/>
      <c r="AT1060" s="29"/>
      <c r="AU1060" s="29"/>
      <c r="AV1060" s="29"/>
      <c r="AW1060" s="29"/>
      <c r="AX1060" s="29"/>
      <c r="AY1060" s="31"/>
      <c r="AZ1060" s="30"/>
      <c r="BA1060" s="35"/>
      <c r="BB1060" s="108"/>
      <c r="BC1060" s="108"/>
      <c r="BD1060" s="108"/>
      <c r="BE1060" s="136"/>
      <c r="BF1060" s="108"/>
      <c r="BG1060" s="110"/>
      <c r="BH1060" s="110"/>
      <c r="BI1060" s="110"/>
      <c r="BJ1060" s="137"/>
      <c r="BK1060" s="110"/>
      <c r="BL1060" s="108"/>
      <c r="BM1060" s="108"/>
      <c r="BN1060" s="108"/>
      <c r="BO1060" s="135"/>
      <c r="BP1060" s="108"/>
      <c r="BQ1060" s="108"/>
      <c r="BR1060" s="108"/>
      <c r="BS1060" s="108"/>
      <c r="BT1060" s="135"/>
      <c r="BU1060" s="108"/>
      <c r="BV1060" s="108"/>
      <c r="BW1060" s="108"/>
      <c r="BX1060" s="108"/>
      <c r="BY1060" s="135"/>
      <c r="BZ1060" s="108"/>
    </row>
    <row r="1061" spans="1:78" x14ac:dyDescent="0.25">
      <c r="A1061" s="27"/>
      <c r="B1061" s="27"/>
      <c r="C1061" s="27"/>
      <c r="D1061" s="27"/>
      <c r="E1061" s="28"/>
      <c r="F1061" s="88"/>
      <c r="G1061" s="28"/>
      <c r="H1061" s="27"/>
      <c r="I1061" s="27"/>
      <c r="J1061" s="27"/>
      <c r="K1061" s="107"/>
      <c r="L1061" s="27"/>
      <c r="M1061" s="46"/>
      <c r="N1061" s="46"/>
      <c r="O1061" s="46"/>
      <c r="P1061" s="46"/>
      <c r="Q1061" s="46"/>
      <c r="R1061" s="46"/>
      <c r="S1061" s="46"/>
      <c r="T1061" s="46"/>
      <c r="U1061" s="46"/>
      <c r="V1061" s="46"/>
      <c r="W1061" s="46"/>
      <c r="X1061" s="46"/>
      <c r="Y1061" s="41"/>
      <c r="Z1061" s="106"/>
      <c r="AA1061" s="43"/>
      <c r="AB1061" s="28"/>
      <c r="AC1061" s="28"/>
      <c r="AD1061" s="28"/>
      <c r="AE1061" s="44"/>
      <c r="AF1061" s="27"/>
      <c r="AG1061" s="27"/>
      <c r="AH1061" s="28"/>
      <c r="AI1061" s="27"/>
      <c r="AJ1061" s="27"/>
      <c r="AK1061" s="28"/>
      <c r="AL1061" s="29"/>
      <c r="AM1061" s="29"/>
      <c r="AN1061" s="29"/>
      <c r="AO1061" s="29"/>
      <c r="AP1061" s="29"/>
      <c r="AQ1061" s="29"/>
      <c r="AR1061" s="29"/>
      <c r="AS1061" s="29"/>
      <c r="AT1061" s="29"/>
      <c r="AU1061" s="29"/>
      <c r="AV1061" s="29"/>
      <c r="AW1061" s="29"/>
      <c r="AX1061" s="29"/>
      <c r="AY1061" s="31"/>
      <c r="AZ1061" s="30"/>
      <c r="BA1061" s="35"/>
      <c r="BB1061" s="108"/>
      <c r="BC1061" s="108"/>
      <c r="BD1061" s="108"/>
      <c r="BE1061" s="136"/>
      <c r="BF1061" s="108"/>
      <c r="BG1061" s="110"/>
      <c r="BH1061" s="110"/>
      <c r="BI1061" s="110"/>
      <c r="BJ1061" s="137"/>
      <c r="BK1061" s="110"/>
      <c r="BL1061" s="108"/>
      <c r="BM1061" s="108"/>
      <c r="BN1061" s="108"/>
      <c r="BO1061" s="135"/>
      <c r="BP1061" s="108"/>
      <c r="BQ1061" s="108"/>
      <c r="BR1061" s="108"/>
      <c r="BS1061" s="108"/>
      <c r="BT1061" s="135"/>
      <c r="BU1061" s="108"/>
      <c r="BV1061" s="108"/>
      <c r="BW1061" s="108"/>
      <c r="BX1061" s="108"/>
      <c r="BY1061" s="135"/>
      <c r="BZ1061" s="108"/>
    </row>
    <row r="1062" spans="1:78" x14ac:dyDescent="0.25">
      <c r="A1062" s="27"/>
      <c r="B1062" s="27"/>
      <c r="C1062" s="27"/>
      <c r="D1062" s="27"/>
      <c r="E1062" s="28"/>
      <c r="F1062" s="88"/>
      <c r="G1062" s="28"/>
      <c r="H1062" s="27"/>
      <c r="I1062" s="27"/>
      <c r="J1062" s="27"/>
      <c r="K1062" s="107"/>
      <c r="L1062" s="27"/>
      <c r="M1062" s="46"/>
      <c r="N1062" s="46"/>
      <c r="O1062" s="46"/>
      <c r="P1062" s="46"/>
      <c r="Q1062" s="46"/>
      <c r="R1062" s="46"/>
      <c r="S1062" s="46"/>
      <c r="T1062" s="46"/>
      <c r="U1062" s="46"/>
      <c r="V1062" s="46"/>
      <c r="W1062" s="46"/>
      <c r="X1062" s="46"/>
      <c r="Y1062" s="41"/>
      <c r="Z1062" s="106"/>
      <c r="AA1062" s="43"/>
      <c r="AB1062" s="28"/>
      <c r="AC1062" s="28"/>
      <c r="AD1062" s="28"/>
      <c r="AE1062" s="44"/>
      <c r="AF1062" s="27"/>
      <c r="AG1062" s="27"/>
      <c r="AH1062" s="28"/>
      <c r="AI1062" s="27"/>
      <c r="AJ1062" s="27"/>
      <c r="AK1062" s="28"/>
      <c r="AL1062" s="29"/>
      <c r="AM1062" s="29"/>
      <c r="AN1062" s="29"/>
      <c r="AO1062" s="29"/>
      <c r="AP1062" s="29"/>
      <c r="AQ1062" s="29"/>
      <c r="AR1062" s="29"/>
      <c r="AS1062" s="29"/>
      <c r="AT1062" s="29"/>
      <c r="AU1062" s="29"/>
      <c r="AV1062" s="29"/>
      <c r="AW1062" s="29"/>
      <c r="AX1062" s="29"/>
      <c r="AY1062" s="31"/>
      <c r="AZ1062" s="30"/>
      <c r="BA1062" s="35"/>
      <c r="BB1062" s="108"/>
      <c r="BC1062" s="108"/>
      <c r="BD1062" s="108"/>
      <c r="BE1062" s="136"/>
      <c r="BF1062" s="108"/>
      <c r="BG1062" s="110"/>
      <c r="BH1062" s="110"/>
      <c r="BI1062" s="110"/>
      <c r="BJ1062" s="137"/>
      <c r="BK1062" s="110"/>
      <c r="BL1062" s="108"/>
      <c r="BM1062" s="108"/>
      <c r="BN1062" s="108"/>
      <c r="BO1062" s="135"/>
      <c r="BP1062" s="108"/>
      <c r="BQ1062" s="108"/>
      <c r="BR1062" s="108"/>
      <c r="BS1062" s="108"/>
      <c r="BT1062" s="135"/>
      <c r="BU1062" s="108"/>
      <c r="BV1062" s="108"/>
      <c r="BW1062" s="108"/>
      <c r="BX1062" s="108"/>
      <c r="BY1062" s="135"/>
      <c r="BZ1062" s="108"/>
    </row>
    <row r="1063" spans="1:78" x14ac:dyDescent="0.25">
      <c r="A1063" s="27"/>
      <c r="B1063" s="27"/>
      <c r="C1063" s="27"/>
      <c r="D1063" s="27"/>
      <c r="E1063" s="28"/>
      <c r="F1063" s="88"/>
      <c r="G1063" s="28"/>
      <c r="H1063" s="27"/>
      <c r="I1063" s="27"/>
      <c r="J1063" s="27"/>
      <c r="K1063" s="107"/>
      <c r="L1063" s="27"/>
      <c r="M1063" s="46"/>
      <c r="N1063" s="46"/>
      <c r="O1063" s="46"/>
      <c r="P1063" s="46"/>
      <c r="Q1063" s="46"/>
      <c r="R1063" s="46"/>
      <c r="S1063" s="46"/>
      <c r="T1063" s="46"/>
      <c r="U1063" s="46"/>
      <c r="V1063" s="46"/>
      <c r="W1063" s="46"/>
      <c r="X1063" s="46"/>
      <c r="Y1063" s="41"/>
      <c r="Z1063" s="106"/>
      <c r="AA1063" s="43"/>
      <c r="AB1063" s="28"/>
      <c r="AC1063" s="28"/>
      <c r="AD1063" s="28"/>
      <c r="AE1063" s="44"/>
      <c r="AF1063" s="27"/>
      <c r="AG1063" s="27"/>
      <c r="AH1063" s="28"/>
      <c r="AI1063" s="27"/>
      <c r="AJ1063" s="27"/>
      <c r="AK1063" s="28"/>
      <c r="AL1063" s="29"/>
      <c r="AM1063" s="29"/>
      <c r="AN1063" s="29"/>
      <c r="AO1063" s="29"/>
      <c r="AP1063" s="29"/>
      <c r="AQ1063" s="29"/>
      <c r="AR1063" s="29"/>
      <c r="AS1063" s="29"/>
      <c r="AT1063" s="29"/>
      <c r="AU1063" s="29"/>
      <c r="AV1063" s="29"/>
      <c r="AW1063" s="29"/>
      <c r="AX1063" s="29"/>
      <c r="AY1063" s="31"/>
      <c r="AZ1063" s="30"/>
      <c r="BA1063" s="35"/>
      <c r="BB1063" s="108"/>
      <c r="BC1063" s="108"/>
      <c r="BD1063" s="108"/>
      <c r="BE1063" s="136"/>
      <c r="BF1063" s="108"/>
      <c r="BG1063" s="110"/>
      <c r="BH1063" s="110"/>
      <c r="BI1063" s="110"/>
      <c r="BJ1063" s="137"/>
      <c r="BK1063" s="110"/>
      <c r="BL1063" s="108"/>
      <c r="BM1063" s="108"/>
      <c r="BN1063" s="108"/>
      <c r="BO1063" s="135"/>
      <c r="BP1063" s="108"/>
      <c r="BQ1063" s="108"/>
      <c r="BR1063" s="108"/>
      <c r="BS1063" s="108"/>
      <c r="BT1063" s="135"/>
      <c r="BU1063" s="108"/>
      <c r="BV1063" s="108"/>
      <c r="BW1063" s="108"/>
      <c r="BX1063" s="108"/>
      <c r="BY1063" s="135"/>
      <c r="BZ1063" s="108"/>
    </row>
    <row r="1064" spans="1:78" x14ac:dyDescent="0.25">
      <c r="A1064" s="27"/>
      <c r="B1064" s="27"/>
      <c r="C1064" s="27"/>
      <c r="D1064" s="27"/>
      <c r="E1064" s="28"/>
      <c r="F1064" s="88"/>
      <c r="G1064" s="28"/>
      <c r="H1064" s="27"/>
      <c r="I1064" s="27"/>
      <c r="J1064" s="27"/>
      <c r="K1064" s="107"/>
      <c r="L1064" s="27"/>
      <c r="M1064" s="46"/>
      <c r="N1064" s="46"/>
      <c r="O1064" s="46"/>
      <c r="P1064" s="46"/>
      <c r="Q1064" s="46"/>
      <c r="R1064" s="46"/>
      <c r="S1064" s="46"/>
      <c r="T1064" s="46"/>
      <c r="U1064" s="46"/>
      <c r="V1064" s="46"/>
      <c r="W1064" s="46"/>
      <c r="X1064" s="46"/>
      <c r="Y1064" s="41"/>
      <c r="Z1064" s="106"/>
      <c r="AA1064" s="43"/>
      <c r="AB1064" s="28"/>
      <c r="AC1064" s="28"/>
      <c r="AD1064" s="28"/>
      <c r="AE1064" s="44"/>
      <c r="AF1064" s="27"/>
      <c r="AG1064" s="27"/>
      <c r="AH1064" s="28"/>
      <c r="AI1064" s="27"/>
      <c r="AJ1064" s="27"/>
      <c r="AK1064" s="28"/>
      <c r="AL1064" s="29"/>
      <c r="AM1064" s="29"/>
      <c r="AN1064" s="29"/>
      <c r="AO1064" s="29"/>
      <c r="AP1064" s="29"/>
      <c r="AQ1064" s="29"/>
      <c r="AR1064" s="29"/>
      <c r="AS1064" s="29"/>
      <c r="AT1064" s="29"/>
      <c r="AU1064" s="29"/>
      <c r="AV1064" s="29"/>
      <c r="AW1064" s="29"/>
      <c r="AX1064" s="29"/>
      <c r="AY1064" s="31"/>
      <c r="AZ1064" s="30"/>
      <c r="BA1064" s="35"/>
      <c r="BB1064" s="108"/>
      <c r="BC1064" s="108"/>
      <c r="BD1064" s="108"/>
      <c r="BE1064" s="136"/>
      <c r="BF1064" s="108"/>
      <c r="BG1064" s="110"/>
      <c r="BH1064" s="110"/>
      <c r="BI1064" s="110"/>
      <c r="BJ1064" s="137"/>
      <c r="BK1064" s="110"/>
      <c r="BL1064" s="108"/>
      <c r="BM1064" s="108"/>
      <c r="BN1064" s="108"/>
      <c r="BO1064" s="135"/>
      <c r="BP1064" s="108"/>
      <c r="BQ1064" s="108"/>
      <c r="BR1064" s="108"/>
      <c r="BS1064" s="108"/>
      <c r="BT1064" s="135"/>
      <c r="BU1064" s="108"/>
      <c r="BV1064" s="108"/>
      <c r="BW1064" s="108"/>
      <c r="BX1064" s="108"/>
      <c r="BY1064" s="135"/>
      <c r="BZ1064" s="108"/>
    </row>
    <row r="1065" spans="1:78" x14ac:dyDescent="0.25">
      <c r="A1065" s="27"/>
      <c r="B1065" s="27"/>
      <c r="C1065" s="27"/>
      <c r="D1065" s="27"/>
      <c r="E1065" s="28"/>
      <c r="F1065" s="88"/>
      <c r="G1065" s="28"/>
      <c r="H1065" s="27"/>
      <c r="I1065" s="27"/>
      <c r="J1065" s="27"/>
      <c r="K1065" s="107"/>
      <c r="L1065" s="27"/>
      <c r="M1065" s="46"/>
      <c r="N1065" s="46"/>
      <c r="O1065" s="46"/>
      <c r="P1065" s="46"/>
      <c r="Q1065" s="46"/>
      <c r="R1065" s="46"/>
      <c r="S1065" s="46"/>
      <c r="T1065" s="46"/>
      <c r="U1065" s="46"/>
      <c r="V1065" s="46"/>
      <c r="W1065" s="46"/>
      <c r="X1065" s="46"/>
      <c r="Y1065" s="41"/>
      <c r="Z1065" s="106"/>
      <c r="AA1065" s="43"/>
      <c r="AB1065" s="28"/>
      <c r="AC1065" s="28"/>
      <c r="AD1065" s="28"/>
      <c r="AE1065" s="44"/>
      <c r="AF1065" s="27"/>
      <c r="AG1065" s="27"/>
      <c r="AH1065" s="28"/>
      <c r="AI1065" s="27"/>
      <c r="AJ1065" s="27"/>
      <c r="AK1065" s="28"/>
      <c r="AL1065" s="29"/>
      <c r="AM1065" s="29"/>
      <c r="AN1065" s="29"/>
      <c r="AO1065" s="29"/>
      <c r="AP1065" s="29"/>
      <c r="AQ1065" s="29"/>
      <c r="AR1065" s="29"/>
      <c r="AS1065" s="29"/>
      <c r="AT1065" s="29"/>
      <c r="AU1065" s="29"/>
      <c r="AV1065" s="29"/>
      <c r="AW1065" s="29"/>
      <c r="AX1065" s="29"/>
      <c r="AY1065" s="31"/>
      <c r="AZ1065" s="30"/>
      <c r="BA1065" s="35"/>
      <c r="BB1065" s="108"/>
      <c r="BC1065" s="108"/>
      <c r="BD1065" s="108"/>
      <c r="BE1065" s="136"/>
      <c r="BF1065" s="108"/>
      <c r="BG1065" s="110"/>
      <c r="BH1065" s="110"/>
      <c r="BI1065" s="110"/>
      <c r="BJ1065" s="137"/>
      <c r="BK1065" s="110"/>
      <c r="BL1065" s="108"/>
      <c r="BM1065" s="108"/>
      <c r="BN1065" s="108"/>
      <c r="BO1065" s="135"/>
      <c r="BP1065" s="108"/>
      <c r="BQ1065" s="108"/>
      <c r="BR1065" s="108"/>
      <c r="BS1065" s="108"/>
      <c r="BT1065" s="135"/>
      <c r="BU1065" s="108"/>
      <c r="BV1065" s="108"/>
      <c r="BW1065" s="108"/>
      <c r="BX1065" s="108"/>
      <c r="BY1065" s="135"/>
      <c r="BZ1065" s="108"/>
    </row>
    <row r="1066" spans="1:78" x14ac:dyDescent="0.25">
      <c r="A1066" s="27"/>
      <c r="B1066" s="27"/>
      <c r="C1066" s="27"/>
      <c r="D1066" s="27"/>
      <c r="E1066" s="28"/>
      <c r="F1066" s="88"/>
      <c r="G1066" s="28"/>
      <c r="H1066" s="27"/>
      <c r="I1066" s="27"/>
      <c r="J1066" s="27"/>
      <c r="K1066" s="107"/>
      <c r="L1066" s="27"/>
      <c r="M1066" s="46"/>
      <c r="N1066" s="46"/>
      <c r="O1066" s="46"/>
      <c r="P1066" s="46"/>
      <c r="Q1066" s="46"/>
      <c r="R1066" s="46"/>
      <c r="S1066" s="46"/>
      <c r="T1066" s="46"/>
      <c r="U1066" s="46"/>
      <c r="V1066" s="46"/>
      <c r="W1066" s="46"/>
      <c r="X1066" s="46"/>
      <c r="Y1066" s="41"/>
      <c r="Z1066" s="106"/>
      <c r="AA1066" s="43"/>
      <c r="AB1066" s="28"/>
      <c r="AC1066" s="28"/>
      <c r="AD1066" s="28"/>
      <c r="AE1066" s="44"/>
      <c r="AF1066" s="27"/>
      <c r="AG1066" s="27"/>
      <c r="AH1066" s="28"/>
      <c r="AI1066" s="27"/>
      <c r="AJ1066" s="27"/>
      <c r="AK1066" s="28"/>
      <c r="AL1066" s="29"/>
      <c r="AM1066" s="29"/>
      <c r="AN1066" s="29"/>
      <c r="AO1066" s="29"/>
      <c r="AP1066" s="29"/>
      <c r="AQ1066" s="29"/>
      <c r="AR1066" s="29"/>
      <c r="AS1066" s="29"/>
      <c r="AT1066" s="29"/>
      <c r="AU1066" s="29"/>
      <c r="AV1066" s="29"/>
      <c r="AW1066" s="29"/>
      <c r="AX1066" s="29"/>
      <c r="AY1066" s="31"/>
      <c r="AZ1066" s="30"/>
      <c r="BA1066" s="35"/>
      <c r="BB1066" s="108"/>
      <c r="BC1066" s="108"/>
      <c r="BD1066" s="108"/>
      <c r="BE1066" s="136"/>
      <c r="BF1066" s="108"/>
      <c r="BG1066" s="110"/>
      <c r="BH1066" s="110"/>
      <c r="BI1066" s="110"/>
      <c r="BJ1066" s="137"/>
      <c r="BK1066" s="110"/>
      <c r="BL1066" s="108"/>
      <c r="BM1066" s="108"/>
      <c r="BN1066" s="108"/>
      <c r="BO1066" s="135"/>
      <c r="BP1066" s="108"/>
      <c r="BQ1066" s="108"/>
      <c r="BR1066" s="108"/>
      <c r="BS1066" s="108"/>
      <c r="BT1066" s="135"/>
      <c r="BU1066" s="108"/>
      <c r="BV1066" s="108"/>
      <c r="BW1066" s="108"/>
      <c r="BX1066" s="108"/>
      <c r="BY1066" s="135"/>
      <c r="BZ1066" s="108"/>
    </row>
    <row r="1067" spans="1:78" x14ac:dyDescent="0.25">
      <c r="A1067" s="27"/>
      <c r="B1067" s="27"/>
      <c r="C1067" s="27"/>
      <c r="D1067" s="27"/>
      <c r="E1067" s="28"/>
      <c r="F1067" s="88"/>
      <c r="G1067" s="28"/>
      <c r="H1067" s="27"/>
      <c r="I1067" s="27"/>
      <c r="J1067" s="27"/>
      <c r="K1067" s="107"/>
      <c r="L1067" s="27"/>
      <c r="M1067" s="46"/>
      <c r="N1067" s="46"/>
      <c r="O1067" s="46"/>
      <c r="P1067" s="46"/>
      <c r="Q1067" s="46"/>
      <c r="R1067" s="46"/>
      <c r="S1067" s="46"/>
      <c r="T1067" s="46"/>
      <c r="U1067" s="46"/>
      <c r="V1067" s="46"/>
      <c r="W1067" s="46"/>
      <c r="X1067" s="46"/>
      <c r="Y1067" s="41"/>
      <c r="Z1067" s="106"/>
      <c r="AA1067" s="43"/>
      <c r="AB1067" s="28"/>
      <c r="AC1067" s="28"/>
      <c r="AD1067" s="28"/>
      <c r="AE1067" s="44"/>
      <c r="AF1067" s="27"/>
      <c r="AG1067" s="27"/>
      <c r="AH1067" s="28"/>
      <c r="AI1067" s="27"/>
      <c r="AJ1067" s="27"/>
      <c r="AK1067" s="28"/>
      <c r="AL1067" s="29"/>
      <c r="AM1067" s="29"/>
      <c r="AN1067" s="29"/>
      <c r="AO1067" s="29"/>
      <c r="AP1067" s="29"/>
      <c r="AQ1067" s="29"/>
      <c r="AR1067" s="29"/>
      <c r="AS1067" s="29"/>
      <c r="AT1067" s="29"/>
      <c r="AU1067" s="29"/>
      <c r="AV1067" s="29"/>
      <c r="AW1067" s="29"/>
      <c r="AX1067" s="29"/>
      <c r="AY1067" s="31"/>
      <c r="AZ1067" s="30"/>
      <c r="BA1067" s="35"/>
      <c r="BB1067" s="108"/>
      <c r="BC1067" s="108"/>
      <c r="BD1067" s="108"/>
      <c r="BE1067" s="136"/>
      <c r="BF1067" s="108"/>
      <c r="BG1067" s="110"/>
      <c r="BH1067" s="110"/>
      <c r="BI1067" s="110"/>
      <c r="BJ1067" s="137"/>
      <c r="BK1067" s="110"/>
      <c r="BL1067" s="108"/>
      <c r="BM1067" s="108"/>
      <c r="BN1067" s="108"/>
      <c r="BO1067" s="135"/>
      <c r="BP1067" s="108"/>
      <c r="BQ1067" s="108"/>
      <c r="BR1067" s="108"/>
      <c r="BS1067" s="108"/>
      <c r="BT1067" s="135"/>
      <c r="BU1067" s="108"/>
      <c r="BV1067" s="108"/>
      <c r="BW1067" s="108"/>
      <c r="BX1067" s="108"/>
      <c r="BY1067" s="135"/>
      <c r="BZ1067" s="108"/>
    </row>
    <row r="1068" spans="1:78" x14ac:dyDescent="0.25">
      <c r="A1068" s="27"/>
      <c r="B1068" s="27"/>
      <c r="C1068" s="27"/>
      <c r="D1068" s="27"/>
      <c r="E1068" s="28"/>
      <c r="F1068" s="88"/>
      <c r="G1068" s="28"/>
      <c r="H1068" s="27"/>
      <c r="I1068" s="27"/>
      <c r="J1068" s="27"/>
      <c r="K1068" s="107"/>
      <c r="L1068" s="27"/>
      <c r="M1068" s="46"/>
      <c r="N1068" s="46"/>
      <c r="O1068" s="46"/>
      <c r="P1068" s="46"/>
      <c r="Q1068" s="46"/>
      <c r="R1068" s="46"/>
      <c r="S1068" s="46"/>
      <c r="T1068" s="46"/>
      <c r="U1068" s="46"/>
      <c r="V1068" s="46"/>
      <c r="W1068" s="46"/>
      <c r="X1068" s="46"/>
      <c r="Y1068" s="41"/>
      <c r="Z1068" s="106"/>
      <c r="AA1068" s="43"/>
      <c r="AB1068" s="28"/>
      <c r="AC1068" s="28"/>
      <c r="AD1068" s="28"/>
      <c r="AE1068" s="44"/>
      <c r="AF1068" s="27"/>
      <c r="AG1068" s="27"/>
      <c r="AH1068" s="28"/>
      <c r="AI1068" s="27"/>
      <c r="AJ1068" s="27"/>
      <c r="AK1068" s="28"/>
      <c r="AL1068" s="29"/>
      <c r="AM1068" s="29"/>
      <c r="AN1068" s="29"/>
      <c r="AO1068" s="29"/>
      <c r="AP1068" s="29"/>
      <c r="AQ1068" s="29"/>
      <c r="AR1068" s="29"/>
      <c r="AS1068" s="29"/>
      <c r="AT1068" s="29"/>
      <c r="AU1068" s="29"/>
      <c r="AV1068" s="29"/>
      <c r="AW1068" s="29"/>
      <c r="AX1068" s="29"/>
      <c r="AY1068" s="31"/>
      <c r="AZ1068" s="30"/>
      <c r="BA1068" s="35"/>
      <c r="BB1068" s="108"/>
      <c r="BC1068" s="108"/>
      <c r="BD1068" s="108"/>
      <c r="BE1068" s="136"/>
      <c r="BF1068" s="108"/>
      <c r="BG1068" s="110"/>
      <c r="BH1068" s="110"/>
      <c r="BI1068" s="110"/>
      <c r="BJ1068" s="137"/>
      <c r="BK1068" s="110"/>
      <c r="BL1068" s="108"/>
      <c r="BM1068" s="108"/>
      <c r="BN1068" s="108"/>
      <c r="BO1068" s="135"/>
      <c r="BP1068" s="108"/>
      <c r="BQ1068" s="108"/>
      <c r="BR1068" s="108"/>
      <c r="BS1068" s="108"/>
      <c r="BT1068" s="135"/>
      <c r="BU1068" s="108"/>
      <c r="BV1068" s="108"/>
      <c r="BW1068" s="108"/>
      <c r="BX1068" s="108"/>
      <c r="BY1068" s="135"/>
      <c r="BZ1068" s="108"/>
    </row>
    <row r="1069" spans="1:78" x14ac:dyDescent="0.25">
      <c r="A1069" s="27"/>
      <c r="B1069" s="27"/>
      <c r="C1069" s="27"/>
      <c r="D1069" s="27"/>
      <c r="E1069" s="28"/>
      <c r="F1069" s="88"/>
      <c r="G1069" s="28"/>
      <c r="H1069" s="27"/>
      <c r="I1069" s="27"/>
      <c r="J1069" s="27"/>
      <c r="K1069" s="107"/>
      <c r="L1069" s="27"/>
      <c r="M1069" s="46"/>
      <c r="N1069" s="46"/>
      <c r="O1069" s="46"/>
      <c r="P1069" s="46"/>
      <c r="Q1069" s="46"/>
      <c r="R1069" s="46"/>
      <c r="S1069" s="46"/>
      <c r="T1069" s="46"/>
      <c r="U1069" s="46"/>
      <c r="V1069" s="46"/>
      <c r="W1069" s="46"/>
      <c r="X1069" s="46"/>
      <c r="Y1069" s="41"/>
      <c r="Z1069" s="106"/>
      <c r="AA1069" s="43"/>
      <c r="AB1069" s="28"/>
      <c r="AC1069" s="28"/>
      <c r="AD1069" s="28"/>
      <c r="AE1069" s="44"/>
      <c r="AF1069" s="27"/>
      <c r="AG1069" s="27"/>
      <c r="AH1069" s="28"/>
      <c r="AI1069" s="27"/>
      <c r="AJ1069" s="27"/>
      <c r="AK1069" s="28"/>
      <c r="AL1069" s="29"/>
      <c r="AM1069" s="29"/>
      <c r="AN1069" s="29"/>
      <c r="AO1069" s="29"/>
      <c r="AP1069" s="29"/>
      <c r="AQ1069" s="29"/>
      <c r="AR1069" s="29"/>
      <c r="AS1069" s="29"/>
      <c r="AT1069" s="29"/>
      <c r="AU1069" s="29"/>
      <c r="AV1069" s="29"/>
      <c r="AW1069" s="29"/>
      <c r="AX1069" s="29"/>
      <c r="AY1069" s="31"/>
      <c r="AZ1069" s="30"/>
      <c r="BA1069" s="35"/>
      <c r="BB1069" s="108"/>
      <c r="BC1069" s="108"/>
      <c r="BD1069" s="108"/>
      <c r="BE1069" s="136"/>
      <c r="BF1069" s="108"/>
      <c r="BG1069" s="110"/>
      <c r="BH1069" s="110"/>
      <c r="BI1069" s="110"/>
      <c r="BJ1069" s="137"/>
      <c r="BK1069" s="110"/>
      <c r="BL1069" s="108"/>
      <c r="BM1069" s="108"/>
      <c r="BN1069" s="108"/>
      <c r="BO1069" s="135"/>
      <c r="BP1069" s="108"/>
      <c r="BQ1069" s="108"/>
      <c r="BR1069" s="108"/>
      <c r="BS1069" s="108"/>
      <c r="BT1069" s="135"/>
      <c r="BU1069" s="108"/>
      <c r="BV1069" s="108"/>
      <c r="BW1069" s="108"/>
      <c r="BX1069" s="108"/>
      <c r="BY1069" s="135"/>
      <c r="BZ1069" s="108"/>
    </row>
    <row r="1070" spans="1:78" x14ac:dyDescent="0.25">
      <c r="A1070" s="27"/>
      <c r="B1070" s="27"/>
      <c r="C1070" s="27"/>
      <c r="D1070" s="27"/>
      <c r="E1070" s="28"/>
      <c r="F1070" s="88"/>
      <c r="G1070" s="28"/>
      <c r="H1070" s="27"/>
      <c r="I1070" s="27"/>
      <c r="J1070" s="27"/>
      <c r="K1070" s="107"/>
      <c r="L1070" s="27"/>
      <c r="M1070" s="46"/>
      <c r="N1070" s="46"/>
      <c r="O1070" s="46"/>
      <c r="P1070" s="46"/>
      <c r="Q1070" s="46"/>
      <c r="R1070" s="46"/>
      <c r="S1070" s="46"/>
      <c r="T1070" s="46"/>
      <c r="U1070" s="46"/>
      <c r="V1070" s="46"/>
      <c r="W1070" s="46"/>
      <c r="X1070" s="46"/>
      <c r="Y1070" s="41"/>
      <c r="Z1070" s="106"/>
      <c r="AA1070" s="43"/>
      <c r="AB1070" s="28"/>
      <c r="AC1070" s="28"/>
      <c r="AD1070" s="28"/>
      <c r="AE1070" s="44"/>
      <c r="AF1070" s="27"/>
      <c r="AG1070" s="27"/>
      <c r="AH1070" s="28"/>
      <c r="AI1070" s="27"/>
      <c r="AJ1070" s="27"/>
      <c r="AK1070" s="28"/>
      <c r="AL1070" s="29"/>
      <c r="AM1070" s="29"/>
      <c r="AN1070" s="29"/>
      <c r="AO1070" s="29"/>
      <c r="AP1070" s="29"/>
      <c r="AQ1070" s="29"/>
      <c r="AR1070" s="29"/>
      <c r="AS1070" s="29"/>
      <c r="AT1070" s="29"/>
      <c r="AU1070" s="29"/>
      <c r="AV1070" s="29"/>
      <c r="AW1070" s="29"/>
      <c r="AX1070" s="29"/>
      <c r="AY1070" s="31"/>
      <c r="AZ1070" s="30"/>
      <c r="BA1070" s="35"/>
      <c r="BB1070" s="108"/>
      <c r="BC1070" s="108"/>
      <c r="BD1070" s="108"/>
      <c r="BE1070" s="136"/>
      <c r="BF1070" s="108"/>
      <c r="BG1070" s="110"/>
      <c r="BH1070" s="110"/>
      <c r="BI1070" s="110"/>
      <c r="BJ1070" s="137"/>
      <c r="BK1070" s="110"/>
      <c r="BL1070" s="108"/>
      <c r="BM1070" s="108"/>
      <c r="BN1070" s="108"/>
      <c r="BO1070" s="135"/>
      <c r="BP1070" s="108"/>
      <c r="BQ1070" s="108"/>
      <c r="BR1070" s="108"/>
      <c r="BS1070" s="108"/>
      <c r="BT1070" s="135"/>
      <c r="BU1070" s="108"/>
      <c r="BV1070" s="108"/>
      <c r="BW1070" s="108"/>
      <c r="BX1070" s="108"/>
      <c r="BY1070" s="135"/>
      <c r="BZ1070" s="108"/>
    </row>
    <row r="1071" spans="1:78" x14ac:dyDescent="0.25">
      <c r="A1071" s="27"/>
      <c r="B1071" s="27"/>
      <c r="C1071" s="27"/>
      <c r="D1071" s="27"/>
      <c r="E1071" s="28"/>
      <c r="F1071" s="88"/>
      <c r="G1071" s="28"/>
      <c r="H1071" s="27"/>
      <c r="I1071" s="27"/>
      <c r="J1071" s="27"/>
      <c r="K1071" s="107"/>
      <c r="L1071" s="27"/>
      <c r="M1071" s="46"/>
      <c r="N1071" s="46"/>
      <c r="O1071" s="46"/>
      <c r="P1071" s="46"/>
      <c r="Q1071" s="46"/>
      <c r="R1071" s="46"/>
      <c r="S1071" s="46"/>
      <c r="T1071" s="46"/>
      <c r="U1071" s="46"/>
      <c r="V1071" s="46"/>
      <c r="W1071" s="46"/>
      <c r="X1071" s="46"/>
      <c r="Y1071" s="41"/>
      <c r="Z1071" s="106"/>
      <c r="AA1071" s="43"/>
      <c r="AB1071" s="28"/>
      <c r="AC1071" s="28"/>
      <c r="AD1071" s="28"/>
      <c r="AE1071" s="44"/>
      <c r="AF1071" s="27"/>
      <c r="AG1071" s="27"/>
      <c r="AH1071" s="28"/>
      <c r="AI1071" s="27"/>
      <c r="AJ1071" s="27"/>
      <c r="AK1071" s="28"/>
      <c r="AL1071" s="29"/>
      <c r="AM1071" s="29"/>
      <c r="AN1071" s="29"/>
      <c r="AO1071" s="29"/>
      <c r="AP1071" s="29"/>
      <c r="AQ1071" s="29"/>
      <c r="AR1071" s="29"/>
      <c r="AS1071" s="29"/>
      <c r="AT1071" s="29"/>
      <c r="AU1071" s="29"/>
      <c r="AV1071" s="29"/>
      <c r="AW1071" s="29"/>
      <c r="AX1071" s="29"/>
      <c r="AY1071" s="31"/>
      <c r="AZ1071" s="30"/>
      <c r="BA1071" s="35"/>
      <c r="BB1071" s="108"/>
      <c r="BC1071" s="108"/>
      <c r="BD1071" s="108"/>
      <c r="BE1071" s="136"/>
      <c r="BF1071" s="108"/>
      <c r="BG1071" s="110"/>
      <c r="BH1071" s="110"/>
      <c r="BI1071" s="110"/>
      <c r="BJ1071" s="137"/>
      <c r="BK1071" s="110"/>
      <c r="BL1071" s="108"/>
      <c r="BM1071" s="108"/>
      <c r="BN1071" s="108"/>
      <c r="BO1071" s="135"/>
      <c r="BP1071" s="108"/>
      <c r="BQ1071" s="108"/>
      <c r="BR1071" s="108"/>
      <c r="BS1071" s="108"/>
      <c r="BT1071" s="135"/>
      <c r="BU1071" s="108"/>
      <c r="BV1071" s="108"/>
      <c r="BW1071" s="108"/>
      <c r="BX1071" s="108"/>
      <c r="BY1071" s="135"/>
      <c r="BZ1071" s="108"/>
    </row>
    <row r="1072" spans="1:78" x14ac:dyDescent="0.25">
      <c r="A1072" s="27"/>
      <c r="B1072" s="27"/>
      <c r="C1072" s="27"/>
      <c r="D1072" s="27"/>
      <c r="E1072" s="28"/>
      <c r="F1072" s="88"/>
      <c r="G1072" s="28"/>
      <c r="H1072" s="27"/>
      <c r="I1072" s="27"/>
      <c r="J1072" s="27"/>
      <c r="K1072" s="107"/>
      <c r="L1072" s="27"/>
      <c r="M1072" s="46"/>
      <c r="N1072" s="46"/>
      <c r="O1072" s="46"/>
      <c r="P1072" s="46"/>
      <c r="Q1072" s="46"/>
      <c r="R1072" s="46"/>
      <c r="S1072" s="46"/>
      <c r="T1072" s="46"/>
      <c r="U1072" s="46"/>
      <c r="V1072" s="46"/>
      <c r="W1072" s="46"/>
      <c r="X1072" s="46"/>
      <c r="Y1072" s="41"/>
      <c r="Z1072" s="106"/>
      <c r="AA1072" s="43"/>
      <c r="AB1072" s="28"/>
      <c r="AC1072" s="28"/>
      <c r="AD1072" s="28"/>
      <c r="AE1072" s="44"/>
      <c r="AF1072" s="27"/>
      <c r="AG1072" s="27"/>
      <c r="AH1072" s="28"/>
      <c r="AI1072" s="27"/>
      <c r="AJ1072" s="27"/>
      <c r="AK1072" s="28"/>
      <c r="AL1072" s="29"/>
      <c r="AM1072" s="29"/>
      <c r="AN1072" s="29"/>
      <c r="AO1072" s="29"/>
      <c r="AP1072" s="29"/>
      <c r="AQ1072" s="29"/>
      <c r="AR1072" s="29"/>
      <c r="AS1072" s="29"/>
      <c r="AT1072" s="29"/>
      <c r="AU1072" s="29"/>
      <c r="AV1072" s="29"/>
      <c r="AW1072" s="29"/>
      <c r="AX1072" s="29"/>
      <c r="AY1072" s="31"/>
      <c r="AZ1072" s="30"/>
      <c r="BA1072" s="35"/>
      <c r="BB1072" s="108"/>
      <c r="BC1072" s="108"/>
      <c r="BD1072" s="108"/>
      <c r="BE1072" s="136"/>
      <c r="BF1072" s="108"/>
      <c r="BG1072" s="110"/>
      <c r="BH1072" s="110"/>
      <c r="BI1072" s="110"/>
      <c r="BJ1072" s="137"/>
      <c r="BK1072" s="110"/>
      <c r="BL1072" s="108"/>
      <c r="BM1072" s="108"/>
      <c r="BN1072" s="108"/>
      <c r="BO1072" s="135"/>
      <c r="BP1072" s="108"/>
      <c r="BQ1072" s="108"/>
      <c r="BR1072" s="108"/>
      <c r="BS1072" s="108"/>
      <c r="BT1072" s="135"/>
      <c r="BU1072" s="108"/>
      <c r="BV1072" s="108"/>
      <c r="BW1072" s="108"/>
      <c r="BX1072" s="108"/>
      <c r="BY1072" s="135"/>
      <c r="BZ1072" s="108"/>
    </row>
    <row r="1073" spans="1:78" x14ac:dyDescent="0.25">
      <c r="A1073" s="27"/>
      <c r="B1073" s="27"/>
      <c r="C1073" s="27"/>
      <c r="D1073" s="27"/>
      <c r="E1073" s="28"/>
      <c r="F1073" s="88"/>
      <c r="G1073" s="28"/>
      <c r="H1073" s="27"/>
      <c r="I1073" s="27"/>
      <c r="J1073" s="27"/>
      <c r="K1073" s="107"/>
      <c r="L1073" s="27"/>
      <c r="M1073" s="46"/>
      <c r="N1073" s="46"/>
      <c r="O1073" s="46"/>
      <c r="P1073" s="46"/>
      <c r="Q1073" s="46"/>
      <c r="R1073" s="46"/>
      <c r="S1073" s="46"/>
      <c r="T1073" s="46"/>
      <c r="U1073" s="46"/>
      <c r="V1073" s="46"/>
      <c r="W1073" s="46"/>
      <c r="X1073" s="46"/>
      <c r="Y1073" s="41"/>
      <c r="Z1073" s="106"/>
      <c r="AA1073" s="43"/>
      <c r="AB1073" s="28"/>
      <c r="AC1073" s="28"/>
      <c r="AD1073" s="28"/>
      <c r="AE1073" s="44"/>
      <c r="AF1073" s="27"/>
      <c r="AG1073" s="27"/>
      <c r="AH1073" s="28"/>
      <c r="AI1073" s="27"/>
      <c r="AJ1073" s="27"/>
      <c r="AK1073" s="28"/>
      <c r="AL1073" s="29"/>
      <c r="AM1073" s="29"/>
      <c r="AN1073" s="29"/>
      <c r="AO1073" s="29"/>
      <c r="AP1073" s="29"/>
      <c r="AQ1073" s="29"/>
      <c r="AR1073" s="29"/>
      <c r="AS1073" s="29"/>
      <c r="AT1073" s="29"/>
      <c r="AU1073" s="29"/>
      <c r="AV1073" s="29"/>
      <c r="AW1073" s="29"/>
      <c r="AX1073" s="29"/>
      <c r="AY1073" s="31"/>
      <c r="AZ1073" s="30"/>
      <c r="BA1073" s="35"/>
      <c r="BB1073" s="108"/>
      <c r="BC1073" s="108"/>
      <c r="BD1073" s="108"/>
      <c r="BE1073" s="136"/>
      <c r="BF1073" s="108"/>
      <c r="BG1073" s="110"/>
      <c r="BH1073" s="110"/>
      <c r="BI1073" s="110"/>
      <c r="BJ1073" s="137"/>
      <c r="BK1073" s="110"/>
      <c r="BL1073" s="108"/>
      <c r="BM1073" s="108"/>
      <c r="BN1073" s="108"/>
      <c r="BO1073" s="135"/>
      <c r="BP1073" s="108"/>
      <c r="BQ1073" s="108"/>
      <c r="BR1073" s="108"/>
      <c r="BS1073" s="108"/>
      <c r="BT1073" s="135"/>
      <c r="BU1073" s="108"/>
      <c r="BV1073" s="108"/>
      <c r="BW1073" s="108"/>
      <c r="BX1073" s="108"/>
      <c r="BY1073" s="135"/>
      <c r="BZ1073" s="108"/>
    </row>
    <row r="1074" spans="1:78" x14ac:dyDescent="0.25">
      <c r="A1074" s="27"/>
      <c r="B1074" s="27"/>
      <c r="C1074" s="27"/>
      <c r="D1074" s="27"/>
      <c r="E1074" s="28"/>
      <c r="F1074" s="88"/>
      <c r="G1074" s="28"/>
      <c r="H1074" s="27"/>
      <c r="I1074" s="27"/>
      <c r="J1074" s="27"/>
      <c r="K1074" s="107"/>
      <c r="L1074" s="27"/>
      <c r="M1074" s="46"/>
      <c r="N1074" s="46"/>
      <c r="O1074" s="46"/>
      <c r="P1074" s="46"/>
      <c r="Q1074" s="46"/>
      <c r="R1074" s="46"/>
      <c r="S1074" s="46"/>
      <c r="T1074" s="46"/>
      <c r="U1074" s="46"/>
      <c r="V1074" s="46"/>
      <c r="W1074" s="46"/>
      <c r="X1074" s="46"/>
      <c r="Y1074" s="41"/>
      <c r="Z1074" s="106"/>
      <c r="AA1074" s="43"/>
      <c r="AB1074" s="28"/>
      <c r="AC1074" s="28"/>
      <c r="AD1074" s="28"/>
      <c r="AE1074" s="44"/>
      <c r="AF1074" s="27"/>
      <c r="AG1074" s="27"/>
      <c r="AH1074" s="28"/>
      <c r="AI1074" s="27"/>
      <c r="AJ1074" s="27"/>
      <c r="AK1074" s="28"/>
      <c r="AL1074" s="29"/>
      <c r="AM1074" s="29"/>
      <c r="AN1074" s="29"/>
      <c r="AO1074" s="29"/>
      <c r="AP1074" s="29"/>
      <c r="AQ1074" s="29"/>
      <c r="AR1074" s="29"/>
      <c r="AS1074" s="29"/>
      <c r="AT1074" s="29"/>
      <c r="AU1074" s="29"/>
      <c r="AV1074" s="29"/>
      <c r="AW1074" s="29"/>
      <c r="AX1074" s="29"/>
      <c r="AY1074" s="31"/>
      <c r="AZ1074" s="30"/>
      <c r="BA1074" s="35"/>
      <c r="BB1074" s="108"/>
      <c r="BC1074" s="108"/>
      <c r="BD1074" s="108"/>
      <c r="BE1074" s="136"/>
      <c r="BF1074" s="108"/>
      <c r="BG1074" s="110"/>
      <c r="BH1074" s="110"/>
      <c r="BI1074" s="110"/>
      <c r="BJ1074" s="137"/>
      <c r="BK1074" s="110"/>
      <c r="BL1074" s="108"/>
      <c r="BM1074" s="108"/>
      <c r="BN1074" s="108"/>
      <c r="BO1074" s="135"/>
      <c r="BP1074" s="108"/>
      <c r="BQ1074" s="108"/>
      <c r="BR1074" s="108"/>
      <c r="BS1074" s="108"/>
      <c r="BT1074" s="135"/>
      <c r="BU1074" s="108"/>
      <c r="BV1074" s="108"/>
      <c r="BW1074" s="108"/>
      <c r="BX1074" s="108"/>
      <c r="BY1074" s="135"/>
      <c r="BZ1074" s="108"/>
    </row>
    <row r="1075" spans="1:78" x14ac:dyDescent="0.25">
      <c r="A1075" s="27"/>
      <c r="B1075" s="27"/>
      <c r="C1075" s="27"/>
      <c r="D1075" s="27"/>
      <c r="E1075" s="28"/>
      <c r="F1075" s="88"/>
      <c r="G1075" s="28"/>
      <c r="H1075" s="27"/>
      <c r="I1075" s="27"/>
      <c r="J1075" s="27"/>
      <c r="K1075" s="107"/>
      <c r="L1075" s="27"/>
      <c r="M1075" s="46"/>
      <c r="N1075" s="46"/>
      <c r="O1075" s="46"/>
      <c r="P1075" s="46"/>
      <c r="Q1075" s="46"/>
      <c r="R1075" s="46"/>
      <c r="S1075" s="46"/>
      <c r="T1075" s="46"/>
      <c r="U1075" s="46"/>
      <c r="V1075" s="46"/>
      <c r="W1075" s="46"/>
      <c r="X1075" s="46"/>
      <c r="Y1075" s="41"/>
      <c r="Z1075" s="106"/>
      <c r="AA1075" s="43"/>
      <c r="AB1075" s="28"/>
      <c r="AC1075" s="28"/>
      <c r="AD1075" s="28"/>
      <c r="AE1075" s="44"/>
      <c r="AF1075" s="27"/>
      <c r="AG1075" s="27"/>
      <c r="AH1075" s="28"/>
      <c r="AI1075" s="27"/>
      <c r="AJ1075" s="27"/>
      <c r="AK1075" s="28"/>
      <c r="AL1075" s="29"/>
      <c r="AM1075" s="29"/>
      <c r="AN1075" s="29"/>
      <c r="AO1075" s="29"/>
      <c r="AP1075" s="29"/>
      <c r="AQ1075" s="29"/>
      <c r="AR1075" s="29"/>
      <c r="AS1075" s="29"/>
      <c r="AT1075" s="29"/>
      <c r="AU1075" s="29"/>
      <c r="AV1075" s="29"/>
      <c r="AW1075" s="29"/>
      <c r="AX1075" s="29"/>
      <c r="AY1075" s="31"/>
      <c r="AZ1075" s="30"/>
      <c r="BA1075" s="35"/>
      <c r="BB1075" s="108"/>
      <c r="BC1075" s="108"/>
      <c r="BD1075" s="108"/>
      <c r="BE1075" s="136"/>
      <c r="BF1075" s="108"/>
      <c r="BG1075" s="110"/>
      <c r="BH1075" s="110"/>
      <c r="BI1075" s="110"/>
      <c r="BJ1075" s="137"/>
      <c r="BK1075" s="110"/>
      <c r="BL1075" s="108"/>
      <c r="BM1075" s="108"/>
      <c r="BN1075" s="108"/>
      <c r="BO1075" s="135"/>
      <c r="BP1075" s="108"/>
      <c r="BQ1075" s="108"/>
      <c r="BR1075" s="108"/>
      <c r="BS1075" s="108"/>
      <c r="BT1075" s="135"/>
      <c r="BU1075" s="108"/>
      <c r="BV1075" s="108"/>
      <c r="BW1075" s="108"/>
      <c r="BX1075" s="108"/>
      <c r="BY1075" s="135"/>
      <c r="BZ1075" s="108"/>
    </row>
    <row r="1076" spans="1:78" x14ac:dyDescent="0.25">
      <c r="A1076" s="27"/>
      <c r="B1076" s="27"/>
      <c r="C1076" s="27"/>
      <c r="D1076" s="27"/>
      <c r="E1076" s="28"/>
      <c r="F1076" s="88"/>
      <c r="G1076" s="28"/>
      <c r="H1076" s="27"/>
      <c r="I1076" s="27"/>
      <c r="J1076" s="27"/>
      <c r="K1076" s="107"/>
      <c r="L1076" s="27"/>
      <c r="M1076" s="46"/>
      <c r="N1076" s="46"/>
      <c r="O1076" s="46"/>
      <c r="P1076" s="46"/>
      <c r="Q1076" s="46"/>
      <c r="R1076" s="46"/>
      <c r="S1076" s="46"/>
      <c r="T1076" s="46"/>
      <c r="U1076" s="46"/>
      <c r="V1076" s="46"/>
      <c r="W1076" s="46"/>
      <c r="X1076" s="46"/>
      <c r="Y1076" s="41"/>
      <c r="Z1076" s="106"/>
      <c r="AA1076" s="43"/>
      <c r="AB1076" s="28"/>
      <c r="AC1076" s="28"/>
      <c r="AD1076" s="28"/>
      <c r="AE1076" s="44"/>
      <c r="AF1076" s="27"/>
      <c r="AG1076" s="27"/>
      <c r="AH1076" s="28"/>
      <c r="AI1076" s="27"/>
      <c r="AJ1076" s="27"/>
      <c r="AK1076" s="28"/>
      <c r="AL1076" s="29"/>
      <c r="AM1076" s="29"/>
      <c r="AN1076" s="29"/>
      <c r="AO1076" s="29"/>
      <c r="AP1076" s="29"/>
      <c r="AQ1076" s="29"/>
      <c r="AR1076" s="29"/>
      <c r="AS1076" s="29"/>
      <c r="AT1076" s="29"/>
      <c r="AU1076" s="29"/>
      <c r="AV1076" s="29"/>
      <c r="AW1076" s="29"/>
      <c r="AX1076" s="29"/>
      <c r="AY1076" s="31"/>
      <c r="AZ1076" s="30"/>
      <c r="BA1076" s="35"/>
      <c r="BB1076" s="108"/>
      <c r="BC1076" s="108"/>
      <c r="BD1076" s="108"/>
      <c r="BE1076" s="136"/>
      <c r="BF1076" s="108"/>
      <c r="BG1076" s="110"/>
      <c r="BH1076" s="110"/>
      <c r="BI1076" s="110"/>
      <c r="BJ1076" s="137"/>
      <c r="BK1076" s="110"/>
      <c r="BL1076" s="108"/>
      <c r="BM1076" s="108"/>
      <c r="BN1076" s="108"/>
      <c r="BO1076" s="135"/>
      <c r="BP1076" s="108"/>
      <c r="BQ1076" s="108"/>
      <c r="BR1076" s="108"/>
      <c r="BS1076" s="108"/>
      <c r="BT1076" s="135"/>
      <c r="BU1076" s="108"/>
      <c r="BV1076" s="108"/>
      <c r="BW1076" s="108"/>
      <c r="BX1076" s="108"/>
      <c r="BY1076" s="135"/>
      <c r="BZ1076" s="108"/>
    </row>
    <row r="1077" spans="1:78" x14ac:dyDescent="0.25">
      <c r="A1077" s="27"/>
      <c r="B1077" s="27"/>
      <c r="C1077" s="27"/>
      <c r="D1077" s="27"/>
      <c r="E1077" s="28"/>
      <c r="F1077" s="88"/>
      <c r="G1077" s="28"/>
      <c r="H1077" s="27"/>
      <c r="I1077" s="27"/>
      <c r="J1077" s="27"/>
      <c r="K1077" s="107"/>
      <c r="L1077" s="27"/>
      <c r="M1077" s="46"/>
      <c r="N1077" s="46"/>
      <c r="O1077" s="46"/>
      <c r="P1077" s="46"/>
      <c r="Q1077" s="46"/>
      <c r="R1077" s="46"/>
      <c r="S1077" s="46"/>
      <c r="T1077" s="46"/>
      <c r="U1077" s="46"/>
      <c r="V1077" s="46"/>
      <c r="W1077" s="46"/>
      <c r="X1077" s="46"/>
      <c r="Y1077" s="41"/>
      <c r="Z1077" s="106"/>
      <c r="AA1077" s="43"/>
      <c r="AB1077" s="28"/>
      <c r="AC1077" s="28"/>
      <c r="AD1077" s="28"/>
      <c r="AE1077" s="44"/>
      <c r="AF1077" s="27"/>
      <c r="AG1077" s="27"/>
      <c r="AH1077" s="28"/>
      <c r="AI1077" s="27"/>
      <c r="AJ1077" s="27"/>
      <c r="AK1077" s="28"/>
      <c r="AL1077" s="29"/>
      <c r="AM1077" s="29"/>
      <c r="AN1077" s="29"/>
      <c r="AO1077" s="29"/>
      <c r="AP1077" s="29"/>
      <c r="AQ1077" s="29"/>
      <c r="AR1077" s="29"/>
      <c r="AS1077" s="29"/>
      <c r="AT1077" s="29"/>
      <c r="AU1077" s="29"/>
      <c r="AV1077" s="29"/>
      <c r="AW1077" s="29"/>
      <c r="AX1077" s="29"/>
      <c r="AY1077" s="31"/>
      <c r="AZ1077" s="30"/>
      <c r="BA1077" s="35"/>
      <c r="BB1077" s="108"/>
      <c r="BC1077" s="108"/>
      <c r="BD1077" s="108"/>
      <c r="BE1077" s="136"/>
      <c r="BF1077" s="108"/>
      <c r="BG1077" s="110"/>
      <c r="BH1077" s="110"/>
      <c r="BI1077" s="110"/>
      <c r="BJ1077" s="137"/>
      <c r="BK1077" s="110"/>
      <c r="BL1077" s="108"/>
      <c r="BM1077" s="108"/>
      <c r="BN1077" s="108"/>
      <c r="BO1077" s="135"/>
      <c r="BP1077" s="108"/>
      <c r="BQ1077" s="108"/>
      <c r="BR1077" s="108"/>
      <c r="BS1077" s="108"/>
      <c r="BT1077" s="135"/>
      <c r="BU1077" s="108"/>
      <c r="BV1077" s="108"/>
      <c r="BW1077" s="108"/>
      <c r="BX1077" s="108"/>
      <c r="BY1077" s="135"/>
      <c r="BZ1077" s="108"/>
    </row>
    <row r="1078" spans="1:78" x14ac:dyDescent="0.25">
      <c r="A1078" s="27"/>
      <c r="B1078" s="27"/>
      <c r="C1078" s="27"/>
      <c r="D1078" s="27"/>
      <c r="E1078" s="28"/>
      <c r="F1078" s="88"/>
      <c r="G1078" s="28"/>
      <c r="H1078" s="27"/>
      <c r="I1078" s="27"/>
      <c r="J1078" s="27"/>
      <c r="K1078" s="107"/>
      <c r="L1078" s="27"/>
      <c r="M1078" s="46"/>
      <c r="N1078" s="46"/>
      <c r="O1078" s="46"/>
      <c r="P1078" s="46"/>
      <c r="Q1078" s="46"/>
      <c r="R1078" s="46"/>
      <c r="S1078" s="46"/>
      <c r="T1078" s="46"/>
      <c r="U1078" s="46"/>
      <c r="V1078" s="46"/>
      <c r="W1078" s="46"/>
      <c r="X1078" s="46"/>
      <c r="Y1078" s="41"/>
      <c r="Z1078" s="106"/>
      <c r="AA1078" s="43"/>
      <c r="AB1078" s="28"/>
      <c r="AC1078" s="28"/>
      <c r="AD1078" s="28"/>
      <c r="AE1078" s="44"/>
      <c r="AF1078" s="27"/>
      <c r="AG1078" s="27"/>
      <c r="AH1078" s="28"/>
      <c r="AI1078" s="27"/>
      <c r="AJ1078" s="27"/>
      <c r="AK1078" s="28"/>
      <c r="AL1078" s="29"/>
      <c r="AM1078" s="29"/>
      <c r="AN1078" s="29"/>
      <c r="AO1078" s="29"/>
      <c r="AP1078" s="29"/>
      <c r="AQ1078" s="29"/>
      <c r="AR1078" s="29"/>
      <c r="AS1078" s="29"/>
      <c r="AT1078" s="29"/>
      <c r="AU1078" s="29"/>
      <c r="AV1078" s="29"/>
      <c r="AW1078" s="29"/>
      <c r="AX1078" s="29"/>
      <c r="AY1078" s="31"/>
      <c r="AZ1078" s="30"/>
      <c r="BA1078" s="35"/>
      <c r="BB1078" s="108"/>
      <c r="BC1078" s="108"/>
      <c r="BD1078" s="108"/>
      <c r="BE1078" s="136"/>
      <c r="BF1078" s="108"/>
      <c r="BG1078" s="110"/>
      <c r="BH1078" s="110"/>
      <c r="BI1078" s="110"/>
      <c r="BJ1078" s="137"/>
      <c r="BK1078" s="110"/>
      <c r="BL1078" s="108"/>
      <c r="BM1078" s="108"/>
      <c r="BN1078" s="108"/>
      <c r="BO1078" s="135"/>
      <c r="BP1078" s="108"/>
      <c r="BQ1078" s="108"/>
      <c r="BR1078" s="108"/>
      <c r="BS1078" s="108"/>
      <c r="BT1078" s="135"/>
      <c r="BU1078" s="108"/>
      <c r="BV1078" s="108"/>
      <c r="BW1078" s="108"/>
      <c r="BX1078" s="108"/>
      <c r="BY1078" s="135"/>
      <c r="BZ1078" s="108"/>
    </row>
    <row r="1079" spans="1:78" x14ac:dyDescent="0.25">
      <c r="A1079" s="27"/>
      <c r="B1079" s="27"/>
      <c r="C1079" s="27"/>
      <c r="D1079" s="27"/>
      <c r="E1079" s="28"/>
      <c r="F1079" s="88"/>
      <c r="G1079" s="28"/>
      <c r="H1079" s="27"/>
      <c r="I1079" s="27"/>
      <c r="J1079" s="27"/>
      <c r="K1079" s="107"/>
      <c r="L1079" s="27"/>
      <c r="M1079" s="46"/>
      <c r="N1079" s="46"/>
      <c r="O1079" s="46"/>
      <c r="P1079" s="46"/>
      <c r="Q1079" s="46"/>
      <c r="R1079" s="46"/>
      <c r="S1079" s="46"/>
      <c r="T1079" s="46"/>
      <c r="U1079" s="46"/>
      <c r="V1079" s="46"/>
      <c r="W1079" s="46"/>
      <c r="X1079" s="46"/>
      <c r="Y1079" s="41"/>
      <c r="Z1079" s="106"/>
      <c r="AA1079" s="43"/>
      <c r="AB1079" s="28"/>
      <c r="AC1079" s="28"/>
      <c r="AD1079" s="28"/>
      <c r="AE1079" s="44"/>
      <c r="AF1079" s="27"/>
      <c r="AG1079" s="27"/>
      <c r="AH1079" s="28"/>
      <c r="AI1079" s="27"/>
      <c r="AJ1079" s="27"/>
      <c r="AK1079" s="28"/>
      <c r="AL1079" s="29"/>
      <c r="AM1079" s="29"/>
      <c r="AN1079" s="29"/>
      <c r="AO1079" s="29"/>
      <c r="AP1079" s="29"/>
      <c r="AQ1079" s="29"/>
      <c r="AR1079" s="29"/>
      <c r="AS1079" s="29"/>
      <c r="AT1079" s="29"/>
      <c r="AU1079" s="29"/>
      <c r="AV1079" s="29"/>
      <c r="AW1079" s="29"/>
      <c r="AX1079" s="29"/>
      <c r="AY1079" s="31"/>
      <c r="AZ1079" s="30"/>
      <c r="BA1079" s="35"/>
      <c r="BB1079" s="108"/>
      <c r="BC1079" s="108"/>
      <c r="BD1079" s="108"/>
      <c r="BE1079" s="136"/>
      <c r="BF1079" s="108"/>
      <c r="BG1079" s="110"/>
      <c r="BH1079" s="110"/>
      <c r="BI1079" s="110"/>
      <c r="BJ1079" s="137"/>
      <c r="BK1079" s="110"/>
      <c r="BL1079" s="108"/>
      <c r="BM1079" s="108"/>
      <c r="BN1079" s="108"/>
      <c r="BO1079" s="135"/>
      <c r="BP1079" s="108"/>
      <c r="BQ1079" s="108"/>
      <c r="BR1079" s="108"/>
      <c r="BS1079" s="108"/>
      <c r="BT1079" s="135"/>
      <c r="BU1079" s="108"/>
      <c r="BV1079" s="108"/>
      <c r="BW1079" s="108"/>
      <c r="BX1079" s="108"/>
      <c r="BY1079" s="135"/>
      <c r="BZ1079" s="108"/>
    </row>
    <row r="1080" spans="1:78" x14ac:dyDescent="0.25">
      <c r="A1080" s="27"/>
      <c r="B1080" s="27"/>
      <c r="C1080" s="27"/>
      <c r="D1080" s="27"/>
      <c r="E1080" s="28"/>
      <c r="F1080" s="88"/>
      <c r="G1080" s="28"/>
      <c r="H1080" s="27"/>
      <c r="I1080" s="27"/>
      <c r="J1080" s="27"/>
      <c r="K1080" s="107"/>
      <c r="L1080" s="27"/>
      <c r="M1080" s="46"/>
      <c r="N1080" s="46"/>
      <c r="O1080" s="46"/>
      <c r="P1080" s="46"/>
      <c r="Q1080" s="46"/>
      <c r="R1080" s="46"/>
      <c r="S1080" s="46"/>
      <c r="T1080" s="46"/>
      <c r="U1080" s="46"/>
      <c r="V1080" s="46"/>
      <c r="W1080" s="46"/>
      <c r="X1080" s="46"/>
      <c r="Y1080" s="41"/>
      <c r="Z1080" s="106"/>
      <c r="AA1080" s="43"/>
      <c r="AB1080" s="28"/>
      <c r="AC1080" s="28"/>
      <c r="AD1080" s="28"/>
      <c r="AE1080" s="44"/>
      <c r="AF1080" s="27"/>
      <c r="AG1080" s="27"/>
      <c r="AH1080" s="28"/>
      <c r="AI1080" s="27"/>
      <c r="AJ1080" s="27"/>
      <c r="AK1080" s="28"/>
      <c r="AL1080" s="29"/>
      <c r="AM1080" s="29"/>
      <c r="AN1080" s="29"/>
      <c r="AO1080" s="29"/>
      <c r="AP1080" s="29"/>
      <c r="AQ1080" s="29"/>
      <c r="AR1080" s="29"/>
      <c r="AS1080" s="29"/>
      <c r="AT1080" s="29"/>
      <c r="AU1080" s="29"/>
      <c r="AV1080" s="29"/>
      <c r="AW1080" s="29"/>
      <c r="AX1080" s="29"/>
      <c r="AY1080" s="31"/>
      <c r="AZ1080" s="30"/>
      <c r="BA1080" s="35"/>
      <c r="BB1080" s="108"/>
      <c r="BC1080" s="108"/>
      <c r="BD1080" s="108"/>
      <c r="BE1080" s="136"/>
      <c r="BF1080" s="108"/>
      <c r="BG1080" s="110"/>
      <c r="BH1080" s="110"/>
      <c r="BI1080" s="110"/>
      <c r="BJ1080" s="137"/>
      <c r="BK1080" s="110"/>
      <c r="BL1080" s="108"/>
      <c r="BM1080" s="108"/>
      <c r="BN1080" s="108"/>
      <c r="BO1080" s="135"/>
      <c r="BP1080" s="108"/>
      <c r="BQ1080" s="108"/>
      <c r="BR1080" s="108"/>
      <c r="BS1080" s="108"/>
      <c r="BT1080" s="135"/>
      <c r="BU1080" s="108"/>
      <c r="BV1080" s="108"/>
      <c r="BW1080" s="108"/>
      <c r="BX1080" s="108"/>
      <c r="BY1080" s="135"/>
      <c r="BZ1080" s="108"/>
    </row>
    <row r="1081" spans="1:78" x14ac:dyDescent="0.25">
      <c r="A1081" s="27"/>
      <c r="B1081" s="27"/>
      <c r="C1081" s="27"/>
      <c r="D1081" s="27"/>
      <c r="E1081" s="28"/>
      <c r="F1081" s="88"/>
      <c r="G1081" s="28"/>
      <c r="H1081" s="27"/>
      <c r="I1081" s="27"/>
      <c r="J1081" s="27"/>
      <c r="K1081" s="107"/>
      <c r="L1081" s="27"/>
      <c r="M1081" s="46"/>
      <c r="N1081" s="46"/>
      <c r="O1081" s="46"/>
      <c r="P1081" s="46"/>
      <c r="Q1081" s="46"/>
      <c r="R1081" s="46"/>
      <c r="S1081" s="46"/>
      <c r="T1081" s="46"/>
      <c r="U1081" s="46"/>
      <c r="V1081" s="46"/>
      <c r="W1081" s="46"/>
      <c r="X1081" s="46"/>
      <c r="Y1081" s="41"/>
      <c r="Z1081" s="106"/>
      <c r="AA1081" s="43"/>
      <c r="AB1081" s="28"/>
      <c r="AC1081" s="28"/>
      <c r="AD1081" s="28"/>
      <c r="AE1081" s="44"/>
      <c r="AF1081" s="27"/>
      <c r="AG1081" s="27"/>
      <c r="AH1081" s="28"/>
      <c r="AI1081" s="27"/>
      <c r="AJ1081" s="27"/>
      <c r="AK1081" s="28"/>
      <c r="AL1081" s="29"/>
      <c r="AM1081" s="29"/>
      <c r="AN1081" s="29"/>
      <c r="AO1081" s="29"/>
      <c r="AP1081" s="29"/>
      <c r="AQ1081" s="29"/>
      <c r="AR1081" s="29"/>
      <c r="AS1081" s="29"/>
      <c r="AT1081" s="29"/>
      <c r="AU1081" s="29"/>
      <c r="AV1081" s="29"/>
      <c r="AW1081" s="29"/>
      <c r="AX1081" s="29"/>
      <c r="AY1081" s="31"/>
      <c r="AZ1081" s="30"/>
      <c r="BA1081" s="35"/>
      <c r="BB1081" s="108"/>
      <c r="BC1081" s="108"/>
      <c r="BD1081" s="108"/>
      <c r="BE1081" s="136"/>
      <c r="BF1081" s="108"/>
      <c r="BG1081" s="110"/>
      <c r="BH1081" s="110"/>
      <c r="BI1081" s="110"/>
      <c r="BJ1081" s="137"/>
      <c r="BK1081" s="110"/>
      <c r="BL1081" s="108"/>
      <c r="BM1081" s="108"/>
      <c r="BN1081" s="108"/>
      <c r="BO1081" s="135"/>
      <c r="BP1081" s="108"/>
      <c r="BQ1081" s="108"/>
      <c r="BR1081" s="108"/>
      <c r="BS1081" s="108"/>
      <c r="BT1081" s="135"/>
      <c r="BU1081" s="108"/>
      <c r="BV1081" s="108"/>
      <c r="BW1081" s="108"/>
      <c r="BX1081" s="108"/>
      <c r="BY1081" s="135"/>
      <c r="BZ1081" s="108"/>
    </row>
    <row r="1082" spans="1:78" x14ac:dyDescent="0.25">
      <c r="A1082" s="27"/>
      <c r="B1082" s="27"/>
      <c r="C1082" s="27"/>
      <c r="D1082" s="27"/>
      <c r="E1082" s="28"/>
      <c r="F1082" s="88"/>
      <c r="G1082" s="28"/>
      <c r="H1082" s="27"/>
      <c r="I1082" s="27"/>
      <c r="J1082" s="27"/>
      <c r="K1082" s="107"/>
      <c r="L1082" s="27"/>
      <c r="M1082" s="46"/>
      <c r="N1082" s="46"/>
      <c r="O1082" s="46"/>
      <c r="P1082" s="46"/>
      <c r="Q1082" s="46"/>
      <c r="R1082" s="46"/>
      <c r="S1082" s="46"/>
      <c r="T1082" s="46"/>
      <c r="U1082" s="46"/>
      <c r="V1082" s="46"/>
      <c r="W1082" s="46"/>
      <c r="X1082" s="46"/>
      <c r="Y1082" s="41"/>
      <c r="Z1082" s="106"/>
      <c r="AA1082" s="43"/>
      <c r="AB1082" s="28"/>
      <c r="AC1082" s="28"/>
      <c r="AD1082" s="28"/>
      <c r="AE1082" s="44"/>
      <c r="AF1082" s="27"/>
      <c r="AG1082" s="27"/>
      <c r="AH1082" s="28"/>
      <c r="AI1082" s="27"/>
      <c r="AJ1082" s="27"/>
      <c r="AK1082" s="28"/>
      <c r="AL1082" s="29"/>
      <c r="AM1082" s="29"/>
      <c r="AN1082" s="29"/>
      <c r="AO1082" s="29"/>
      <c r="AP1082" s="29"/>
      <c r="AQ1082" s="29"/>
      <c r="AR1082" s="29"/>
      <c r="AS1082" s="29"/>
      <c r="AT1082" s="29"/>
      <c r="AU1082" s="29"/>
      <c r="AV1082" s="29"/>
      <c r="AW1082" s="29"/>
      <c r="AX1082" s="29"/>
      <c r="AY1082" s="31"/>
      <c r="AZ1082" s="30"/>
      <c r="BA1082" s="35"/>
      <c r="BB1082" s="108"/>
      <c r="BC1082" s="108"/>
      <c r="BD1082" s="108"/>
      <c r="BE1082" s="136"/>
      <c r="BF1082" s="108"/>
      <c r="BG1082" s="110"/>
      <c r="BH1082" s="110"/>
      <c r="BI1082" s="110"/>
      <c r="BJ1082" s="137"/>
      <c r="BK1082" s="110"/>
      <c r="BL1082" s="108"/>
      <c r="BM1082" s="108"/>
      <c r="BN1082" s="108"/>
      <c r="BO1082" s="135"/>
      <c r="BP1082" s="108"/>
      <c r="BQ1082" s="108"/>
      <c r="BR1082" s="108"/>
      <c r="BS1082" s="108"/>
      <c r="BT1082" s="135"/>
      <c r="BU1082" s="108"/>
      <c r="BV1082" s="108"/>
      <c r="BW1082" s="108"/>
      <c r="BX1082" s="108"/>
      <c r="BY1082" s="135"/>
      <c r="BZ1082" s="108"/>
    </row>
    <row r="1083" spans="1:78" x14ac:dyDescent="0.25">
      <c r="A1083" s="27"/>
      <c r="B1083" s="27"/>
      <c r="C1083" s="27"/>
      <c r="D1083" s="27"/>
      <c r="E1083" s="28"/>
      <c r="F1083" s="88"/>
      <c r="G1083" s="28"/>
      <c r="H1083" s="27"/>
      <c r="I1083" s="27"/>
      <c r="J1083" s="27"/>
      <c r="K1083" s="107"/>
      <c r="L1083" s="27"/>
      <c r="M1083" s="46"/>
      <c r="N1083" s="46"/>
      <c r="O1083" s="46"/>
      <c r="P1083" s="46"/>
      <c r="Q1083" s="46"/>
      <c r="R1083" s="46"/>
      <c r="S1083" s="46"/>
      <c r="T1083" s="46"/>
      <c r="U1083" s="46"/>
      <c r="V1083" s="46"/>
      <c r="W1083" s="46"/>
      <c r="X1083" s="46"/>
      <c r="Y1083" s="41"/>
      <c r="Z1083" s="106"/>
      <c r="AA1083" s="43"/>
      <c r="AB1083" s="28"/>
      <c r="AC1083" s="28"/>
      <c r="AD1083" s="28"/>
      <c r="AE1083" s="44"/>
      <c r="AF1083" s="27"/>
      <c r="AG1083" s="27"/>
      <c r="AH1083" s="28"/>
      <c r="AI1083" s="27"/>
      <c r="AJ1083" s="27"/>
      <c r="AK1083" s="28"/>
      <c r="AL1083" s="29"/>
      <c r="AM1083" s="29"/>
      <c r="AN1083" s="29"/>
      <c r="AO1083" s="29"/>
      <c r="AP1083" s="29"/>
      <c r="AQ1083" s="29"/>
      <c r="AR1083" s="29"/>
      <c r="AS1083" s="29"/>
      <c r="AT1083" s="29"/>
      <c r="AU1083" s="29"/>
      <c r="AV1083" s="29"/>
      <c r="AW1083" s="29"/>
      <c r="AX1083" s="29"/>
      <c r="AY1083" s="31"/>
      <c r="AZ1083" s="30"/>
      <c r="BA1083" s="35"/>
      <c r="BB1083" s="108"/>
      <c r="BC1083" s="108"/>
      <c r="BD1083" s="108"/>
      <c r="BE1083" s="136"/>
      <c r="BF1083" s="108"/>
      <c r="BG1083" s="110"/>
      <c r="BH1083" s="110"/>
      <c r="BI1083" s="110"/>
      <c r="BJ1083" s="137"/>
      <c r="BK1083" s="110"/>
      <c r="BL1083" s="108"/>
      <c r="BM1083" s="108"/>
      <c r="BN1083" s="108"/>
      <c r="BO1083" s="135"/>
      <c r="BP1083" s="108"/>
      <c r="BQ1083" s="108"/>
      <c r="BR1083" s="108"/>
      <c r="BS1083" s="108"/>
      <c r="BT1083" s="135"/>
      <c r="BU1083" s="108"/>
      <c r="BV1083" s="108"/>
      <c r="BW1083" s="108"/>
      <c r="BX1083" s="108"/>
      <c r="BY1083" s="135"/>
      <c r="BZ1083" s="108"/>
    </row>
    <row r="1084" spans="1:78" x14ac:dyDescent="0.25">
      <c r="A1084" s="27"/>
      <c r="B1084" s="27"/>
      <c r="C1084" s="27"/>
      <c r="D1084" s="27"/>
      <c r="E1084" s="28"/>
      <c r="F1084" s="88"/>
      <c r="G1084" s="28"/>
      <c r="H1084" s="27"/>
      <c r="I1084" s="27"/>
      <c r="J1084" s="27"/>
      <c r="K1084" s="107"/>
      <c r="L1084" s="27"/>
      <c r="M1084" s="46"/>
      <c r="N1084" s="46"/>
      <c r="O1084" s="46"/>
      <c r="P1084" s="46"/>
      <c r="Q1084" s="46"/>
      <c r="R1084" s="46"/>
      <c r="S1084" s="46"/>
      <c r="T1084" s="46"/>
      <c r="U1084" s="46"/>
      <c r="V1084" s="46"/>
      <c r="W1084" s="46"/>
      <c r="X1084" s="46"/>
      <c r="Y1084" s="41"/>
      <c r="Z1084" s="106"/>
      <c r="AA1084" s="43"/>
      <c r="AB1084" s="28"/>
      <c r="AC1084" s="28"/>
      <c r="AD1084" s="28"/>
      <c r="AE1084" s="44"/>
      <c r="AF1084" s="27"/>
      <c r="AG1084" s="27"/>
      <c r="AH1084" s="28"/>
      <c r="AI1084" s="27"/>
      <c r="AJ1084" s="27"/>
      <c r="AK1084" s="28"/>
      <c r="AL1084" s="29"/>
      <c r="AM1084" s="29"/>
      <c r="AN1084" s="29"/>
      <c r="AO1084" s="29"/>
      <c r="AP1084" s="29"/>
      <c r="AQ1084" s="29"/>
      <c r="AR1084" s="29"/>
      <c r="AS1084" s="29"/>
      <c r="AT1084" s="29"/>
      <c r="AU1084" s="29"/>
      <c r="AV1084" s="29"/>
      <c r="AW1084" s="29"/>
      <c r="AX1084" s="29"/>
      <c r="AY1084" s="31"/>
      <c r="AZ1084" s="30"/>
      <c r="BA1084" s="35"/>
      <c r="BB1084" s="108"/>
      <c r="BC1084" s="108"/>
      <c r="BD1084" s="108"/>
      <c r="BE1084" s="136"/>
      <c r="BF1084" s="108"/>
      <c r="BG1084" s="110"/>
      <c r="BH1084" s="110"/>
      <c r="BI1084" s="110"/>
      <c r="BJ1084" s="137"/>
      <c r="BK1084" s="110"/>
      <c r="BL1084" s="108"/>
      <c r="BM1084" s="108"/>
      <c r="BN1084" s="108"/>
      <c r="BO1084" s="135"/>
      <c r="BP1084" s="108"/>
      <c r="BQ1084" s="108"/>
      <c r="BR1084" s="108"/>
      <c r="BS1084" s="108"/>
      <c r="BT1084" s="135"/>
      <c r="BU1084" s="108"/>
      <c r="BV1084" s="108"/>
      <c r="BW1084" s="108"/>
      <c r="BX1084" s="108"/>
      <c r="BY1084" s="135"/>
      <c r="BZ1084" s="108"/>
    </row>
    <row r="1085" spans="1:78" x14ac:dyDescent="0.25">
      <c r="A1085" s="27"/>
      <c r="B1085" s="27"/>
      <c r="C1085" s="27"/>
      <c r="D1085" s="27"/>
      <c r="E1085" s="28"/>
      <c r="F1085" s="88"/>
      <c r="G1085" s="28"/>
      <c r="H1085" s="27"/>
      <c r="I1085" s="27"/>
      <c r="J1085" s="27"/>
      <c r="K1085" s="107"/>
      <c r="L1085" s="27"/>
      <c r="M1085" s="46"/>
      <c r="N1085" s="46"/>
      <c r="O1085" s="46"/>
      <c r="P1085" s="46"/>
      <c r="Q1085" s="46"/>
      <c r="R1085" s="46"/>
      <c r="S1085" s="46"/>
      <c r="T1085" s="46"/>
      <c r="U1085" s="46"/>
      <c r="V1085" s="46"/>
      <c r="W1085" s="46"/>
      <c r="X1085" s="46"/>
      <c r="Y1085" s="41"/>
      <c r="Z1085" s="106"/>
      <c r="AA1085" s="43"/>
      <c r="AB1085" s="28"/>
      <c r="AC1085" s="28"/>
      <c r="AD1085" s="28"/>
      <c r="AE1085" s="44"/>
      <c r="AF1085" s="27"/>
      <c r="AG1085" s="27"/>
      <c r="AH1085" s="28"/>
      <c r="AI1085" s="27"/>
      <c r="AJ1085" s="27"/>
      <c r="AK1085" s="28"/>
      <c r="AL1085" s="29"/>
      <c r="AM1085" s="29"/>
      <c r="AN1085" s="29"/>
      <c r="AO1085" s="29"/>
      <c r="AP1085" s="29"/>
      <c r="AQ1085" s="29"/>
      <c r="AR1085" s="29"/>
      <c r="AS1085" s="29"/>
      <c r="AT1085" s="29"/>
      <c r="AU1085" s="29"/>
      <c r="AV1085" s="29"/>
      <c r="AW1085" s="29"/>
      <c r="AX1085" s="29"/>
      <c r="AY1085" s="31"/>
      <c r="AZ1085" s="30"/>
      <c r="BA1085" s="35"/>
      <c r="BB1085" s="108"/>
      <c r="BC1085" s="108"/>
      <c r="BD1085" s="108"/>
      <c r="BE1085" s="136"/>
      <c r="BF1085" s="108"/>
      <c r="BG1085" s="110"/>
      <c r="BH1085" s="110"/>
      <c r="BI1085" s="110"/>
      <c r="BJ1085" s="137"/>
      <c r="BK1085" s="110"/>
      <c r="BL1085" s="108"/>
      <c r="BM1085" s="108"/>
      <c r="BN1085" s="108"/>
      <c r="BO1085" s="135"/>
      <c r="BP1085" s="108"/>
      <c r="BQ1085" s="108"/>
      <c r="BR1085" s="108"/>
      <c r="BS1085" s="108"/>
      <c r="BT1085" s="135"/>
      <c r="BU1085" s="108"/>
      <c r="BV1085" s="108"/>
      <c r="BW1085" s="108"/>
      <c r="BX1085" s="108"/>
      <c r="BY1085" s="135"/>
      <c r="BZ1085" s="108"/>
    </row>
    <row r="1086" spans="1:78" x14ac:dyDescent="0.25">
      <c r="A1086" s="27"/>
      <c r="B1086" s="27"/>
      <c r="C1086" s="27"/>
      <c r="D1086" s="27"/>
      <c r="E1086" s="28"/>
      <c r="F1086" s="88"/>
      <c r="G1086" s="28"/>
      <c r="H1086" s="27"/>
      <c r="I1086" s="27"/>
      <c r="J1086" s="27"/>
      <c r="K1086" s="107"/>
      <c r="L1086" s="27"/>
      <c r="M1086" s="46"/>
      <c r="N1086" s="46"/>
      <c r="O1086" s="46"/>
      <c r="P1086" s="46"/>
      <c r="Q1086" s="46"/>
      <c r="R1086" s="46"/>
      <c r="S1086" s="46"/>
      <c r="T1086" s="46"/>
      <c r="U1086" s="46"/>
      <c r="V1086" s="46"/>
      <c r="W1086" s="46"/>
      <c r="X1086" s="46"/>
      <c r="Y1086" s="41"/>
      <c r="Z1086" s="106"/>
      <c r="AA1086" s="43"/>
      <c r="AB1086" s="28"/>
      <c r="AC1086" s="28"/>
      <c r="AD1086" s="28"/>
      <c r="AE1086" s="44"/>
      <c r="AF1086" s="27"/>
      <c r="AG1086" s="27"/>
      <c r="AH1086" s="28"/>
      <c r="AI1086" s="27"/>
      <c r="AJ1086" s="27"/>
      <c r="AK1086" s="28"/>
      <c r="AL1086" s="29"/>
      <c r="AM1086" s="29"/>
      <c r="AN1086" s="29"/>
      <c r="AO1086" s="29"/>
      <c r="AP1086" s="29"/>
      <c r="AQ1086" s="29"/>
      <c r="AR1086" s="29"/>
      <c r="AS1086" s="29"/>
      <c r="AT1086" s="29"/>
      <c r="AU1086" s="29"/>
      <c r="AV1086" s="29"/>
      <c r="AW1086" s="29"/>
      <c r="AX1086" s="29"/>
      <c r="AY1086" s="31"/>
      <c r="AZ1086" s="30"/>
      <c r="BA1086" s="35"/>
      <c r="BB1086" s="108"/>
      <c r="BC1086" s="108"/>
      <c r="BD1086" s="108"/>
      <c r="BE1086" s="136"/>
      <c r="BF1086" s="108"/>
      <c r="BG1086" s="110"/>
      <c r="BH1086" s="110"/>
      <c r="BI1086" s="110"/>
      <c r="BJ1086" s="137"/>
      <c r="BK1086" s="110"/>
      <c r="BL1086" s="108"/>
      <c r="BM1086" s="108"/>
      <c r="BN1086" s="108"/>
      <c r="BO1086" s="135"/>
      <c r="BP1086" s="108"/>
      <c r="BQ1086" s="108"/>
      <c r="BR1086" s="108"/>
      <c r="BS1086" s="108"/>
      <c r="BT1086" s="135"/>
      <c r="BU1086" s="108"/>
      <c r="BV1086" s="108"/>
      <c r="BW1086" s="108"/>
      <c r="BX1086" s="108"/>
      <c r="BY1086" s="135"/>
      <c r="BZ1086" s="108"/>
    </row>
    <row r="1087" spans="1:78" x14ac:dyDescent="0.25">
      <c r="A1087" s="27"/>
      <c r="B1087" s="27"/>
      <c r="C1087" s="27"/>
      <c r="D1087" s="27"/>
      <c r="E1087" s="28"/>
      <c r="F1087" s="88"/>
      <c r="G1087" s="28"/>
      <c r="H1087" s="27"/>
      <c r="I1087" s="27"/>
      <c r="J1087" s="27"/>
      <c r="K1087" s="107"/>
      <c r="L1087" s="27"/>
      <c r="M1087" s="46"/>
      <c r="N1087" s="46"/>
      <c r="O1087" s="46"/>
      <c r="P1087" s="46"/>
      <c r="Q1087" s="46"/>
      <c r="R1087" s="46"/>
      <c r="S1087" s="46"/>
      <c r="T1087" s="46"/>
      <c r="U1087" s="46"/>
      <c r="V1087" s="46"/>
      <c r="W1087" s="46"/>
      <c r="X1087" s="46"/>
      <c r="Y1087" s="41"/>
      <c r="Z1087" s="106"/>
      <c r="AA1087" s="43"/>
      <c r="AB1087" s="28"/>
      <c r="AC1087" s="28"/>
      <c r="AD1087" s="28"/>
      <c r="AE1087" s="44"/>
      <c r="AF1087" s="27"/>
      <c r="AG1087" s="27"/>
      <c r="AH1087" s="28"/>
      <c r="AI1087" s="27"/>
      <c r="AJ1087" s="27"/>
      <c r="AK1087" s="28"/>
      <c r="AL1087" s="29"/>
      <c r="AM1087" s="29"/>
      <c r="AN1087" s="29"/>
      <c r="AO1087" s="29"/>
      <c r="AP1087" s="29"/>
      <c r="AQ1087" s="29"/>
      <c r="AR1087" s="29"/>
      <c r="AS1087" s="29"/>
      <c r="AT1087" s="29"/>
      <c r="AU1087" s="29"/>
      <c r="AV1087" s="29"/>
      <c r="AW1087" s="29"/>
      <c r="AX1087" s="29"/>
      <c r="AY1087" s="31"/>
      <c r="AZ1087" s="30"/>
      <c r="BA1087" s="35"/>
      <c r="BB1087" s="108"/>
      <c r="BC1087" s="108"/>
      <c r="BD1087" s="108"/>
      <c r="BE1087" s="136"/>
      <c r="BF1087" s="108"/>
      <c r="BG1087" s="110"/>
      <c r="BH1087" s="110"/>
      <c r="BI1087" s="110"/>
      <c r="BJ1087" s="137"/>
      <c r="BK1087" s="110"/>
      <c r="BL1087" s="108"/>
      <c r="BM1087" s="108"/>
      <c r="BN1087" s="108"/>
      <c r="BO1087" s="135"/>
      <c r="BP1087" s="108"/>
      <c r="BQ1087" s="108"/>
      <c r="BR1087" s="108"/>
      <c r="BS1087" s="108"/>
      <c r="BT1087" s="135"/>
      <c r="BU1087" s="108"/>
      <c r="BV1087" s="108"/>
      <c r="BW1087" s="108"/>
      <c r="BX1087" s="108"/>
      <c r="BY1087" s="135"/>
      <c r="BZ1087" s="108"/>
    </row>
    <row r="1088" spans="1:78" x14ac:dyDescent="0.25">
      <c r="A1088" s="27"/>
      <c r="B1088" s="27"/>
      <c r="C1088" s="27"/>
      <c r="D1088" s="27"/>
      <c r="E1088" s="28"/>
      <c r="F1088" s="88"/>
      <c r="G1088" s="28"/>
      <c r="H1088" s="27"/>
      <c r="I1088" s="27"/>
      <c r="J1088" s="27"/>
      <c r="K1088" s="107"/>
      <c r="L1088" s="27"/>
      <c r="M1088" s="46"/>
      <c r="N1088" s="46"/>
      <c r="O1088" s="46"/>
      <c r="P1088" s="46"/>
      <c r="Q1088" s="46"/>
      <c r="R1088" s="46"/>
      <c r="S1088" s="46"/>
      <c r="T1088" s="46"/>
      <c r="U1088" s="46"/>
      <c r="V1088" s="46"/>
      <c r="W1088" s="46"/>
      <c r="X1088" s="46"/>
      <c r="Y1088" s="41"/>
      <c r="Z1088" s="106"/>
      <c r="AA1088" s="43"/>
      <c r="AB1088" s="28"/>
      <c r="AC1088" s="28"/>
      <c r="AD1088" s="28"/>
      <c r="AE1088" s="44"/>
      <c r="AF1088" s="27"/>
      <c r="AG1088" s="27"/>
      <c r="AH1088" s="28"/>
      <c r="AI1088" s="27"/>
      <c r="AJ1088" s="27"/>
      <c r="AK1088" s="28"/>
      <c r="AL1088" s="29"/>
      <c r="AM1088" s="29"/>
      <c r="AN1088" s="29"/>
      <c r="AO1088" s="29"/>
      <c r="AP1088" s="29"/>
      <c r="AQ1088" s="29"/>
      <c r="AR1088" s="29"/>
      <c r="AS1088" s="29"/>
      <c r="AT1088" s="29"/>
      <c r="AU1088" s="29"/>
      <c r="AV1088" s="29"/>
      <c r="AW1088" s="29"/>
      <c r="AX1088" s="29"/>
      <c r="AY1088" s="31"/>
      <c r="AZ1088" s="30"/>
      <c r="BA1088" s="35"/>
      <c r="BB1088" s="108"/>
      <c r="BC1088" s="108"/>
      <c r="BD1088" s="108"/>
      <c r="BE1088" s="136"/>
      <c r="BF1088" s="108"/>
      <c r="BG1088" s="110"/>
      <c r="BH1088" s="110"/>
      <c r="BI1088" s="110"/>
      <c r="BJ1088" s="137"/>
      <c r="BK1088" s="110"/>
      <c r="BL1088" s="108"/>
      <c r="BM1088" s="108"/>
      <c r="BN1088" s="108"/>
      <c r="BO1088" s="135"/>
      <c r="BP1088" s="108"/>
      <c r="BQ1088" s="108"/>
      <c r="BR1088" s="108"/>
      <c r="BS1088" s="108"/>
      <c r="BT1088" s="135"/>
      <c r="BU1088" s="108"/>
      <c r="BV1088" s="108"/>
      <c r="BW1088" s="108"/>
      <c r="BX1088" s="108"/>
      <c r="BY1088" s="135"/>
      <c r="BZ1088" s="108"/>
    </row>
    <row r="1089" spans="1:78" x14ac:dyDescent="0.25">
      <c r="A1089" s="27"/>
      <c r="B1089" s="27"/>
      <c r="C1089" s="27"/>
      <c r="D1089" s="27"/>
      <c r="E1089" s="28"/>
      <c r="F1089" s="88"/>
      <c r="G1089" s="28"/>
      <c r="H1089" s="27"/>
      <c r="I1089" s="27"/>
      <c r="J1089" s="27"/>
      <c r="K1089" s="107"/>
      <c r="L1089" s="27"/>
      <c r="M1089" s="46"/>
      <c r="N1089" s="46"/>
      <c r="O1089" s="46"/>
      <c r="P1089" s="46"/>
      <c r="Q1089" s="46"/>
      <c r="R1089" s="46"/>
      <c r="S1089" s="46"/>
      <c r="T1089" s="46"/>
      <c r="U1089" s="46"/>
      <c r="V1089" s="46"/>
      <c r="W1089" s="46"/>
      <c r="X1089" s="46"/>
      <c r="Y1089" s="41"/>
      <c r="Z1089" s="106"/>
      <c r="AA1089" s="43"/>
      <c r="AB1089" s="28"/>
      <c r="AC1089" s="28"/>
      <c r="AD1089" s="28"/>
      <c r="AE1089" s="44"/>
      <c r="AF1089" s="27"/>
      <c r="AG1089" s="27"/>
      <c r="AH1089" s="28"/>
      <c r="AI1089" s="27"/>
      <c r="AJ1089" s="27"/>
      <c r="AK1089" s="28"/>
      <c r="AL1089" s="29"/>
      <c r="AM1089" s="29"/>
      <c r="AN1089" s="29"/>
      <c r="AO1089" s="29"/>
      <c r="AP1089" s="29"/>
      <c r="AQ1089" s="29"/>
      <c r="AR1089" s="29"/>
      <c r="AS1089" s="29"/>
      <c r="AT1089" s="29"/>
      <c r="AU1089" s="29"/>
      <c r="AV1089" s="29"/>
      <c r="AW1089" s="29"/>
      <c r="AX1089" s="29"/>
      <c r="AY1089" s="31"/>
      <c r="AZ1089" s="30"/>
      <c r="BA1089" s="35"/>
      <c r="BB1089" s="108"/>
      <c r="BC1089" s="108"/>
      <c r="BD1089" s="108"/>
      <c r="BE1089" s="136"/>
      <c r="BF1089" s="108"/>
      <c r="BG1089" s="110"/>
      <c r="BH1089" s="110"/>
      <c r="BI1089" s="110"/>
      <c r="BJ1089" s="137"/>
      <c r="BK1089" s="110"/>
      <c r="BL1089" s="108"/>
      <c r="BM1089" s="108"/>
      <c r="BN1089" s="108"/>
      <c r="BO1089" s="135"/>
      <c r="BP1089" s="108"/>
      <c r="BQ1089" s="108"/>
      <c r="BR1089" s="108"/>
      <c r="BS1089" s="108"/>
      <c r="BT1089" s="135"/>
      <c r="BU1089" s="108"/>
      <c r="BV1089" s="108"/>
      <c r="BW1089" s="108"/>
      <c r="BX1089" s="108"/>
      <c r="BY1089" s="135"/>
      <c r="BZ1089" s="108"/>
    </row>
    <row r="1090" spans="1:78" x14ac:dyDescent="0.25">
      <c r="A1090" s="27"/>
      <c r="B1090" s="27"/>
      <c r="C1090" s="27"/>
      <c r="D1090" s="27"/>
      <c r="E1090" s="28"/>
      <c r="F1090" s="88"/>
      <c r="G1090" s="28"/>
      <c r="H1090" s="27"/>
      <c r="I1090" s="27"/>
      <c r="J1090" s="27"/>
      <c r="K1090" s="107"/>
      <c r="L1090" s="27"/>
      <c r="M1090" s="46"/>
      <c r="N1090" s="46"/>
      <c r="O1090" s="46"/>
      <c r="P1090" s="46"/>
      <c r="Q1090" s="46"/>
      <c r="R1090" s="46"/>
      <c r="S1090" s="46"/>
      <c r="T1090" s="46"/>
      <c r="U1090" s="46"/>
      <c r="V1090" s="46"/>
      <c r="W1090" s="46"/>
      <c r="X1090" s="46"/>
      <c r="Y1090" s="41"/>
      <c r="Z1090" s="106"/>
      <c r="AA1090" s="43"/>
      <c r="AB1090" s="28"/>
      <c r="AC1090" s="28"/>
      <c r="AD1090" s="28"/>
      <c r="AE1090" s="44"/>
      <c r="AF1090" s="27"/>
      <c r="AG1090" s="27"/>
      <c r="AH1090" s="28"/>
      <c r="AI1090" s="27"/>
      <c r="AJ1090" s="27"/>
      <c r="AK1090" s="28"/>
      <c r="AL1090" s="29"/>
      <c r="AM1090" s="29"/>
      <c r="AN1090" s="29"/>
      <c r="AO1090" s="29"/>
      <c r="AP1090" s="29"/>
      <c r="AQ1090" s="29"/>
      <c r="AR1090" s="29"/>
      <c r="AS1090" s="29"/>
      <c r="AT1090" s="29"/>
      <c r="AU1090" s="29"/>
      <c r="AV1090" s="29"/>
      <c r="AW1090" s="29"/>
      <c r="AX1090" s="29"/>
      <c r="AY1090" s="31"/>
      <c r="AZ1090" s="30"/>
      <c r="BA1090" s="35"/>
      <c r="BB1090" s="108"/>
      <c r="BC1090" s="108"/>
      <c r="BD1090" s="108"/>
      <c r="BE1090" s="136"/>
      <c r="BF1090" s="108"/>
      <c r="BG1090" s="110"/>
      <c r="BH1090" s="110"/>
      <c r="BI1090" s="110"/>
      <c r="BJ1090" s="137"/>
      <c r="BK1090" s="110"/>
      <c r="BL1090" s="108"/>
      <c r="BM1090" s="108"/>
      <c r="BN1090" s="108"/>
      <c r="BO1090" s="135"/>
      <c r="BP1090" s="108"/>
      <c r="BQ1090" s="108"/>
      <c r="BR1090" s="108"/>
      <c r="BS1090" s="108"/>
      <c r="BT1090" s="135"/>
      <c r="BU1090" s="108"/>
      <c r="BV1090" s="108"/>
      <c r="BW1090" s="108"/>
      <c r="BX1090" s="108"/>
      <c r="BY1090" s="135"/>
      <c r="BZ1090" s="108"/>
    </row>
    <row r="1091" spans="1:78" x14ac:dyDescent="0.25">
      <c r="A1091" s="27"/>
      <c r="B1091" s="27"/>
      <c r="C1091" s="27"/>
      <c r="D1091" s="27"/>
      <c r="E1091" s="28"/>
      <c r="F1091" s="88"/>
      <c r="G1091" s="28"/>
      <c r="H1091" s="27"/>
      <c r="I1091" s="27"/>
      <c r="J1091" s="27"/>
      <c r="K1091" s="107"/>
      <c r="L1091" s="27"/>
      <c r="M1091" s="46"/>
      <c r="N1091" s="46"/>
      <c r="O1091" s="46"/>
      <c r="P1091" s="46"/>
      <c r="Q1091" s="46"/>
      <c r="R1091" s="46"/>
      <c r="S1091" s="46"/>
      <c r="T1091" s="46"/>
      <c r="U1091" s="46"/>
      <c r="V1091" s="46"/>
      <c r="W1091" s="46"/>
      <c r="X1091" s="46"/>
      <c r="Y1091" s="41"/>
      <c r="Z1091" s="106"/>
      <c r="AA1091" s="43"/>
      <c r="AB1091" s="28"/>
      <c r="AC1091" s="28"/>
      <c r="AD1091" s="28"/>
      <c r="AE1091" s="44"/>
      <c r="AF1091" s="27"/>
      <c r="AG1091" s="27"/>
      <c r="AH1091" s="28"/>
      <c r="AI1091" s="27"/>
      <c r="AJ1091" s="27"/>
      <c r="AK1091" s="28"/>
      <c r="AL1091" s="29"/>
      <c r="AM1091" s="29"/>
      <c r="AN1091" s="29"/>
      <c r="AO1091" s="29"/>
      <c r="AP1091" s="29"/>
      <c r="AQ1091" s="29"/>
      <c r="AR1091" s="29"/>
      <c r="AS1091" s="29"/>
      <c r="AT1091" s="29"/>
      <c r="AU1091" s="29"/>
      <c r="AV1091" s="29"/>
      <c r="AW1091" s="29"/>
      <c r="AX1091" s="29"/>
      <c r="AY1091" s="31"/>
      <c r="AZ1091" s="30"/>
      <c r="BA1091" s="35"/>
      <c r="BB1091" s="108"/>
      <c r="BC1091" s="108"/>
      <c r="BD1091" s="108"/>
      <c r="BE1091" s="136"/>
      <c r="BF1091" s="108"/>
      <c r="BG1091" s="110"/>
      <c r="BH1091" s="110"/>
      <c r="BI1091" s="110"/>
      <c r="BJ1091" s="137"/>
      <c r="BK1091" s="110"/>
      <c r="BL1091" s="108"/>
      <c r="BM1091" s="108"/>
      <c r="BN1091" s="108"/>
      <c r="BO1091" s="135"/>
      <c r="BP1091" s="108"/>
      <c r="BQ1091" s="108"/>
      <c r="BR1091" s="108"/>
      <c r="BS1091" s="108"/>
      <c r="BT1091" s="135"/>
      <c r="BU1091" s="108"/>
      <c r="BV1091" s="108"/>
      <c r="BW1091" s="108"/>
      <c r="BX1091" s="108"/>
      <c r="BY1091" s="135"/>
      <c r="BZ1091" s="108"/>
    </row>
    <row r="1092" spans="1:78" x14ac:dyDescent="0.25">
      <c r="A1092" s="27"/>
      <c r="B1092" s="27"/>
      <c r="C1092" s="27"/>
      <c r="D1092" s="27"/>
      <c r="E1092" s="28"/>
      <c r="F1092" s="88"/>
      <c r="G1092" s="28"/>
      <c r="H1092" s="27"/>
      <c r="I1092" s="27"/>
      <c r="J1092" s="27"/>
      <c r="K1092" s="107"/>
      <c r="L1092" s="27"/>
      <c r="M1092" s="46"/>
      <c r="N1092" s="46"/>
      <c r="O1092" s="46"/>
      <c r="P1092" s="46"/>
      <c r="Q1092" s="46"/>
      <c r="R1092" s="46"/>
      <c r="S1092" s="46"/>
      <c r="T1092" s="46"/>
      <c r="U1092" s="46"/>
      <c r="V1092" s="46"/>
      <c r="W1092" s="46"/>
      <c r="X1092" s="46"/>
      <c r="Y1092" s="41"/>
      <c r="Z1092" s="106"/>
      <c r="AA1092" s="43"/>
      <c r="AB1092" s="28"/>
      <c r="AC1092" s="28"/>
      <c r="AD1092" s="28"/>
      <c r="AE1092" s="44"/>
      <c r="AF1092" s="27"/>
      <c r="AG1092" s="27"/>
      <c r="AH1092" s="28"/>
      <c r="AI1092" s="27"/>
      <c r="AJ1092" s="27"/>
      <c r="AK1092" s="28"/>
      <c r="AL1092" s="29"/>
      <c r="AM1092" s="29"/>
      <c r="AN1092" s="29"/>
      <c r="AO1092" s="29"/>
      <c r="AP1092" s="29"/>
      <c r="AQ1092" s="29"/>
      <c r="AR1092" s="29"/>
      <c r="AS1092" s="29"/>
      <c r="AT1092" s="29"/>
      <c r="AU1092" s="29"/>
      <c r="AV1092" s="29"/>
      <c r="AW1092" s="29"/>
      <c r="AX1092" s="29"/>
      <c r="AY1092" s="31"/>
      <c r="AZ1092" s="30"/>
      <c r="BA1092" s="35"/>
      <c r="BB1092" s="108"/>
      <c r="BC1092" s="108"/>
      <c r="BD1092" s="108"/>
      <c r="BE1092" s="136"/>
      <c r="BF1092" s="108"/>
      <c r="BG1092" s="110"/>
      <c r="BH1092" s="110"/>
      <c r="BI1092" s="110"/>
      <c r="BJ1092" s="137"/>
      <c r="BK1092" s="110"/>
      <c r="BL1092" s="108"/>
      <c r="BM1092" s="108"/>
      <c r="BN1092" s="108"/>
      <c r="BO1092" s="135"/>
      <c r="BP1092" s="108"/>
      <c r="BQ1092" s="108"/>
      <c r="BR1092" s="108"/>
      <c r="BS1092" s="108"/>
      <c r="BT1092" s="135"/>
      <c r="BU1092" s="108"/>
      <c r="BV1092" s="108"/>
      <c r="BW1092" s="108"/>
      <c r="BX1092" s="108"/>
      <c r="BY1092" s="135"/>
      <c r="BZ1092" s="108"/>
    </row>
    <row r="1093" spans="1:78" x14ac:dyDescent="0.25">
      <c r="A1093" s="27"/>
      <c r="B1093" s="27"/>
      <c r="C1093" s="27"/>
      <c r="D1093" s="27"/>
      <c r="E1093" s="28"/>
      <c r="F1093" s="88"/>
      <c r="G1093" s="28"/>
      <c r="H1093" s="27"/>
      <c r="I1093" s="27"/>
      <c r="J1093" s="27"/>
      <c r="K1093" s="107"/>
      <c r="L1093" s="27"/>
      <c r="M1093" s="46"/>
      <c r="N1093" s="46"/>
      <c r="O1093" s="46"/>
      <c r="P1093" s="46"/>
      <c r="Q1093" s="46"/>
      <c r="R1093" s="46"/>
      <c r="S1093" s="46"/>
      <c r="T1093" s="46"/>
      <c r="U1093" s="46"/>
      <c r="V1093" s="46"/>
      <c r="W1093" s="46"/>
      <c r="X1093" s="46"/>
      <c r="Y1093" s="41"/>
      <c r="Z1093" s="106"/>
      <c r="AA1093" s="43"/>
      <c r="AB1093" s="28"/>
      <c r="AC1093" s="28"/>
      <c r="AD1093" s="28"/>
      <c r="AE1093" s="44"/>
      <c r="AF1093" s="27"/>
      <c r="AG1093" s="27"/>
      <c r="AH1093" s="28"/>
      <c r="AI1093" s="27"/>
      <c r="AJ1093" s="27"/>
      <c r="AK1093" s="28"/>
      <c r="AL1093" s="29"/>
      <c r="AM1093" s="29"/>
      <c r="AN1093" s="29"/>
      <c r="AO1093" s="29"/>
      <c r="AP1093" s="29"/>
      <c r="AQ1093" s="29"/>
      <c r="AR1093" s="29"/>
      <c r="AS1093" s="29"/>
      <c r="AT1093" s="29"/>
      <c r="AU1093" s="29"/>
      <c r="AV1093" s="29"/>
      <c r="AW1093" s="29"/>
      <c r="AX1093" s="29"/>
      <c r="AY1093" s="31"/>
      <c r="AZ1093" s="30"/>
      <c r="BA1093" s="35"/>
      <c r="BB1093" s="108"/>
      <c r="BC1093" s="108"/>
      <c r="BD1093" s="108"/>
      <c r="BE1093" s="136"/>
      <c r="BF1093" s="108"/>
      <c r="BG1093" s="110"/>
      <c r="BH1093" s="110"/>
      <c r="BI1093" s="110"/>
      <c r="BJ1093" s="137"/>
      <c r="BK1093" s="110"/>
      <c r="BL1093" s="108"/>
      <c r="BM1093" s="108"/>
      <c r="BN1093" s="108"/>
      <c r="BO1093" s="135"/>
      <c r="BP1093" s="108"/>
      <c r="BQ1093" s="108"/>
      <c r="BR1093" s="108"/>
      <c r="BS1093" s="108"/>
      <c r="BT1093" s="135"/>
      <c r="BU1093" s="108"/>
      <c r="BV1093" s="108"/>
      <c r="BW1093" s="108"/>
      <c r="BX1093" s="108"/>
      <c r="BY1093" s="135"/>
      <c r="BZ1093" s="108"/>
    </row>
    <row r="1094" spans="1:78" x14ac:dyDescent="0.25">
      <c r="A1094" s="27"/>
      <c r="B1094" s="27"/>
      <c r="C1094" s="27"/>
      <c r="D1094" s="27"/>
      <c r="E1094" s="28"/>
      <c r="F1094" s="88"/>
      <c r="G1094" s="28"/>
      <c r="H1094" s="27"/>
      <c r="I1094" s="27"/>
      <c r="J1094" s="27"/>
      <c r="K1094" s="107"/>
      <c r="L1094" s="27"/>
      <c r="M1094" s="46"/>
      <c r="N1094" s="46"/>
      <c r="O1094" s="46"/>
      <c r="P1094" s="46"/>
      <c r="Q1094" s="46"/>
      <c r="R1094" s="46"/>
      <c r="S1094" s="46"/>
      <c r="T1094" s="46"/>
      <c r="U1094" s="46"/>
      <c r="V1094" s="46"/>
      <c r="W1094" s="46"/>
      <c r="X1094" s="46"/>
      <c r="Y1094" s="41"/>
      <c r="Z1094" s="106"/>
      <c r="AA1094" s="43"/>
      <c r="AB1094" s="28"/>
      <c r="AC1094" s="28"/>
      <c r="AD1094" s="28"/>
      <c r="AE1094" s="44"/>
      <c r="AF1094" s="27"/>
      <c r="AG1094" s="27"/>
      <c r="AH1094" s="28"/>
      <c r="AI1094" s="27"/>
      <c r="AJ1094" s="27"/>
      <c r="AK1094" s="28"/>
      <c r="AL1094" s="29"/>
      <c r="AM1094" s="29"/>
      <c r="AN1094" s="29"/>
      <c r="AO1094" s="29"/>
      <c r="AP1094" s="29"/>
      <c r="AQ1094" s="29"/>
      <c r="AR1094" s="29"/>
      <c r="AS1094" s="29"/>
      <c r="AT1094" s="29"/>
      <c r="AU1094" s="29"/>
      <c r="AV1094" s="29"/>
      <c r="AW1094" s="29"/>
      <c r="AX1094" s="29"/>
      <c r="AY1094" s="31"/>
      <c r="AZ1094" s="30"/>
      <c r="BA1094" s="35"/>
      <c r="BB1094" s="108"/>
      <c r="BC1094" s="108"/>
      <c r="BD1094" s="108"/>
      <c r="BE1094" s="136"/>
      <c r="BF1094" s="108"/>
      <c r="BG1094" s="110"/>
      <c r="BH1094" s="110"/>
      <c r="BI1094" s="110"/>
      <c r="BJ1094" s="137"/>
      <c r="BK1094" s="110"/>
      <c r="BL1094" s="108"/>
      <c r="BM1094" s="108"/>
      <c r="BN1094" s="108"/>
      <c r="BO1094" s="135"/>
      <c r="BP1094" s="108"/>
      <c r="BQ1094" s="108"/>
      <c r="BR1094" s="108"/>
      <c r="BS1094" s="108"/>
      <c r="BT1094" s="135"/>
      <c r="BU1094" s="108"/>
      <c r="BV1094" s="108"/>
      <c r="BW1094" s="108"/>
      <c r="BX1094" s="108"/>
      <c r="BY1094" s="135"/>
      <c r="BZ1094" s="108"/>
    </row>
    <row r="1095" spans="1:78" x14ac:dyDescent="0.25">
      <c r="A1095" s="27"/>
      <c r="B1095" s="27"/>
      <c r="C1095" s="27"/>
      <c r="D1095" s="27"/>
      <c r="E1095" s="28"/>
      <c r="F1095" s="88"/>
      <c r="G1095" s="28"/>
      <c r="H1095" s="27"/>
      <c r="I1095" s="27"/>
      <c r="J1095" s="27"/>
      <c r="K1095" s="107"/>
      <c r="L1095" s="27"/>
      <c r="M1095" s="46"/>
      <c r="N1095" s="46"/>
      <c r="O1095" s="46"/>
      <c r="P1095" s="46"/>
      <c r="Q1095" s="46"/>
      <c r="R1095" s="46"/>
      <c r="S1095" s="46"/>
      <c r="T1095" s="46"/>
      <c r="U1095" s="46"/>
      <c r="V1095" s="46"/>
      <c r="W1095" s="46"/>
      <c r="X1095" s="46"/>
      <c r="Y1095" s="41"/>
      <c r="Z1095" s="106"/>
      <c r="AA1095" s="43"/>
      <c r="AB1095" s="28"/>
      <c r="AC1095" s="28"/>
      <c r="AD1095" s="28"/>
      <c r="AE1095" s="44"/>
      <c r="AF1095" s="27"/>
      <c r="AG1095" s="27"/>
      <c r="AH1095" s="28"/>
      <c r="AI1095" s="27"/>
      <c r="AJ1095" s="27"/>
      <c r="AK1095" s="28"/>
      <c r="AL1095" s="29"/>
      <c r="AM1095" s="29"/>
      <c r="AN1095" s="29"/>
      <c r="AO1095" s="29"/>
      <c r="AP1095" s="29"/>
      <c r="AQ1095" s="29"/>
      <c r="AR1095" s="29"/>
      <c r="AS1095" s="29"/>
      <c r="AT1095" s="29"/>
      <c r="AU1095" s="29"/>
      <c r="AV1095" s="29"/>
      <c r="AW1095" s="29"/>
      <c r="AX1095" s="29"/>
      <c r="AY1095" s="31"/>
      <c r="AZ1095" s="30"/>
      <c r="BA1095" s="35"/>
      <c r="BB1095" s="108"/>
      <c r="BC1095" s="108"/>
      <c r="BD1095" s="108"/>
      <c r="BE1095" s="136"/>
      <c r="BF1095" s="108"/>
      <c r="BG1095" s="110"/>
      <c r="BH1095" s="110"/>
      <c r="BI1095" s="110"/>
      <c r="BJ1095" s="137"/>
      <c r="BK1095" s="110"/>
      <c r="BL1095" s="108"/>
      <c r="BM1095" s="108"/>
      <c r="BN1095" s="108"/>
      <c r="BO1095" s="135"/>
      <c r="BP1095" s="108"/>
      <c r="BQ1095" s="108"/>
      <c r="BR1095" s="108"/>
      <c r="BS1095" s="108"/>
      <c r="BT1095" s="135"/>
      <c r="BU1095" s="108"/>
      <c r="BV1095" s="108"/>
      <c r="BW1095" s="108"/>
      <c r="BX1095" s="108"/>
      <c r="BY1095" s="135"/>
      <c r="BZ1095" s="108"/>
    </row>
    <row r="1096" spans="1:78" x14ac:dyDescent="0.25">
      <c r="A1096" s="27"/>
      <c r="B1096" s="27"/>
      <c r="C1096" s="27"/>
      <c r="D1096" s="27"/>
      <c r="E1096" s="28"/>
      <c r="F1096" s="88"/>
      <c r="G1096" s="28"/>
      <c r="H1096" s="27"/>
      <c r="I1096" s="27"/>
      <c r="J1096" s="27"/>
      <c r="K1096" s="107"/>
      <c r="L1096" s="27"/>
      <c r="M1096" s="46"/>
      <c r="N1096" s="46"/>
      <c r="O1096" s="46"/>
      <c r="P1096" s="46"/>
      <c r="Q1096" s="46"/>
      <c r="R1096" s="46"/>
      <c r="S1096" s="46"/>
      <c r="T1096" s="46"/>
      <c r="U1096" s="46"/>
      <c r="V1096" s="46"/>
      <c r="W1096" s="46"/>
      <c r="X1096" s="46"/>
      <c r="Y1096" s="41"/>
      <c r="Z1096" s="106"/>
      <c r="AA1096" s="43"/>
      <c r="AB1096" s="28"/>
      <c r="AC1096" s="28"/>
      <c r="AD1096" s="28"/>
      <c r="AE1096" s="44"/>
      <c r="AF1096" s="27"/>
      <c r="AG1096" s="27"/>
      <c r="AH1096" s="28"/>
      <c r="AI1096" s="27"/>
      <c r="AJ1096" s="27"/>
      <c r="AK1096" s="28"/>
      <c r="AL1096" s="29"/>
      <c r="AM1096" s="29"/>
      <c r="AN1096" s="29"/>
      <c r="AO1096" s="29"/>
      <c r="AP1096" s="29"/>
      <c r="AQ1096" s="29"/>
      <c r="AR1096" s="29"/>
      <c r="AS1096" s="29"/>
      <c r="AT1096" s="29"/>
      <c r="AU1096" s="29"/>
      <c r="AV1096" s="29"/>
      <c r="AW1096" s="29"/>
      <c r="AX1096" s="29"/>
      <c r="AY1096" s="31"/>
      <c r="AZ1096" s="30"/>
      <c r="BA1096" s="35"/>
      <c r="BB1096" s="108"/>
      <c r="BC1096" s="108"/>
      <c r="BD1096" s="108"/>
      <c r="BE1096" s="136"/>
      <c r="BF1096" s="108"/>
      <c r="BG1096" s="110"/>
      <c r="BH1096" s="110"/>
      <c r="BI1096" s="110"/>
      <c r="BJ1096" s="137"/>
      <c r="BK1096" s="110"/>
      <c r="BL1096" s="108"/>
      <c r="BM1096" s="108"/>
      <c r="BN1096" s="108"/>
      <c r="BO1096" s="135"/>
      <c r="BP1096" s="108"/>
      <c r="BQ1096" s="108"/>
      <c r="BR1096" s="108"/>
      <c r="BS1096" s="108"/>
      <c r="BT1096" s="135"/>
      <c r="BU1096" s="108"/>
      <c r="BV1096" s="108"/>
      <c r="BW1096" s="108"/>
      <c r="BX1096" s="108"/>
      <c r="BY1096" s="135"/>
      <c r="BZ1096" s="108"/>
    </row>
    <row r="1097" spans="1:78" x14ac:dyDescent="0.25">
      <c r="A1097" s="27"/>
      <c r="B1097" s="27"/>
      <c r="C1097" s="27"/>
      <c r="D1097" s="27"/>
      <c r="E1097" s="28"/>
      <c r="F1097" s="88"/>
      <c r="G1097" s="28"/>
      <c r="H1097" s="27"/>
      <c r="I1097" s="27"/>
      <c r="J1097" s="27"/>
      <c r="K1097" s="107"/>
      <c r="L1097" s="27"/>
      <c r="M1097" s="46"/>
      <c r="N1097" s="46"/>
      <c r="O1097" s="46"/>
      <c r="P1097" s="46"/>
      <c r="Q1097" s="46"/>
      <c r="R1097" s="46"/>
      <c r="S1097" s="46"/>
      <c r="T1097" s="46"/>
      <c r="U1097" s="46"/>
      <c r="V1097" s="46"/>
      <c r="W1097" s="46"/>
      <c r="X1097" s="46"/>
      <c r="Y1097" s="41"/>
      <c r="Z1097" s="106"/>
      <c r="AA1097" s="43"/>
      <c r="AB1097" s="28"/>
      <c r="AC1097" s="28"/>
      <c r="AD1097" s="28"/>
      <c r="AE1097" s="44"/>
      <c r="AF1097" s="27"/>
      <c r="AG1097" s="27"/>
      <c r="AH1097" s="28"/>
      <c r="AI1097" s="27"/>
      <c r="AJ1097" s="27"/>
      <c r="AK1097" s="28"/>
      <c r="AL1097" s="29"/>
      <c r="AM1097" s="29"/>
      <c r="AN1097" s="29"/>
      <c r="AO1097" s="29"/>
      <c r="AP1097" s="29"/>
      <c r="AQ1097" s="29"/>
      <c r="AR1097" s="29"/>
      <c r="AS1097" s="29"/>
      <c r="AT1097" s="29"/>
      <c r="AU1097" s="29"/>
      <c r="AV1097" s="29"/>
      <c r="AW1097" s="29"/>
      <c r="AX1097" s="29"/>
      <c r="AY1097" s="31"/>
      <c r="AZ1097" s="30"/>
      <c r="BA1097" s="35"/>
      <c r="BB1097" s="108"/>
      <c r="BC1097" s="108"/>
      <c r="BD1097" s="108"/>
      <c r="BE1097" s="136"/>
      <c r="BF1097" s="108"/>
      <c r="BG1097" s="110"/>
      <c r="BH1097" s="110"/>
      <c r="BI1097" s="110"/>
      <c r="BJ1097" s="137"/>
      <c r="BK1097" s="110"/>
      <c r="BL1097" s="108"/>
      <c r="BM1097" s="108"/>
      <c r="BN1097" s="108"/>
      <c r="BO1097" s="135"/>
      <c r="BP1097" s="108"/>
      <c r="BQ1097" s="108"/>
      <c r="BR1097" s="108"/>
      <c r="BS1097" s="108"/>
      <c r="BT1097" s="135"/>
      <c r="BU1097" s="108"/>
      <c r="BV1097" s="108"/>
      <c r="BW1097" s="108"/>
      <c r="BX1097" s="108"/>
      <c r="BY1097" s="135"/>
      <c r="BZ1097" s="108"/>
    </row>
    <row r="1098" spans="1:78" x14ac:dyDescent="0.25">
      <c r="A1098" s="27"/>
      <c r="B1098" s="27"/>
      <c r="C1098" s="27"/>
      <c r="D1098" s="27"/>
      <c r="E1098" s="28"/>
      <c r="F1098" s="88"/>
      <c r="G1098" s="28"/>
      <c r="H1098" s="27"/>
      <c r="I1098" s="27"/>
      <c r="J1098" s="27"/>
      <c r="K1098" s="107"/>
      <c r="L1098" s="27"/>
      <c r="M1098" s="46"/>
      <c r="N1098" s="46"/>
      <c r="O1098" s="46"/>
      <c r="P1098" s="46"/>
      <c r="Q1098" s="46"/>
      <c r="R1098" s="46"/>
      <c r="S1098" s="46"/>
      <c r="T1098" s="46"/>
      <c r="U1098" s="46"/>
      <c r="V1098" s="46"/>
      <c r="W1098" s="46"/>
      <c r="X1098" s="46"/>
      <c r="Y1098" s="41"/>
      <c r="Z1098" s="106"/>
      <c r="AA1098" s="43"/>
      <c r="AB1098" s="28"/>
      <c r="AC1098" s="28"/>
      <c r="AD1098" s="28"/>
      <c r="AE1098" s="44"/>
      <c r="AF1098" s="27"/>
      <c r="AG1098" s="27"/>
      <c r="AH1098" s="28"/>
      <c r="AI1098" s="27"/>
      <c r="AJ1098" s="27"/>
      <c r="AK1098" s="28"/>
      <c r="AL1098" s="29"/>
      <c r="AM1098" s="29"/>
      <c r="AN1098" s="29"/>
      <c r="AO1098" s="29"/>
      <c r="AP1098" s="29"/>
      <c r="AQ1098" s="29"/>
      <c r="AR1098" s="29"/>
      <c r="AS1098" s="29"/>
      <c r="AT1098" s="29"/>
      <c r="AU1098" s="29"/>
      <c r="AV1098" s="29"/>
      <c r="AW1098" s="29"/>
      <c r="AX1098" s="29"/>
      <c r="AY1098" s="31"/>
      <c r="AZ1098" s="30"/>
      <c r="BA1098" s="35"/>
      <c r="BB1098" s="108"/>
      <c r="BC1098" s="108"/>
      <c r="BD1098" s="108"/>
      <c r="BE1098" s="136"/>
      <c r="BF1098" s="108"/>
      <c r="BG1098" s="110"/>
      <c r="BH1098" s="110"/>
      <c r="BI1098" s="110"/>
      <c r="BJ1098" s="137"/>
      <c r="BK1098" s="110"/>
      <c r="BL1098" s="108"/>
      <c r="BM1098" s="108"/>
      <c r="BN1098" s="108"/>
      <c r="BO1098" s="135"/>
      <c r="BP1098" s="108"/>
      <c r="BQ1098" s="108"/>
      <c r="BR1098" s="108"/>
      <c r="BS1098" s="108"/>
      <c r="BT1098" s="135"/>
      <c r="BU1098" s="108"/>
      <c r="BV1098" s="108"/>
      <c r="BW1098" s="108"/>
      <c r="BX1098" s="108"/>
      <c r="BY1098" s="135"/>
      <c r="BZ1098" s="108"/>
    </row>
    <row r="1099" spans="1:78" x14ac:dyDescent="0.25">
      <c r="A1099" s="27"/>
      <c r="B1099" s="27"/>
      <c r="C1099" s="27"/>
      <c r="D1099" s="27"/>
      <c r="E1099" s="28"/>
      <c r="F1099" s="88"/>
      <c r="G1099" s="28"/>
      <c r="H1099" s="27"/>
      <c r="I1099" s="27"/>
      <c r="J1099" s="27"/>
      <c r="K1099" s="107"/>
      <c r="L1099" s="27"/>
      <c r="M1099" s="46"/>
      <c r="N1099" s="46"/>
      <c r="O1099" s="46"/>
      <c r="P1099" s="46"/>
      <c r="Q1099" s="46"/>
      <c r="R1099" s="46"/>
      <c r="S1099" s="46"/>
      <c r="T1099" s="46"/>
      <c r="U1099" s="46"/>
      <c r="V1099" s="46"/>
      <c r="W1099" s="46"/>
      <c r="X1099" s="46"/>
      <c r="Y1099" s="41"/>
      <c r="Z1099" s="106"/>
      <c r="AA1099" s="43"/>
      <c r="AB1099" s="28"/>
      <c r="AC1099" s="28"/>
      <c r="AD1099" s="28"/>
      <c r="AE1099" s="44"/>
      <c r="AF1099" s="27"/>
      <c r="AG1099" s="27"/>
      <c r="AH1099" s="28"/>
      <c r="AI1099" s="27"/>
      <c r="AJ1099" s="27"/>
      <c r="AK1099" s="28"/>
      <c r="AL1099" s="29"/>
      <c r="AM1099" s="29"/>
      <c r="AN1099" s="29"/>
      <c r="AO1099" s="29"/>
      <c r="AP1099" s="29"/>
      <c r="AQ1099" s="29"/>
      <c r="AR1099" s="29"/>
      <c r="AS1099" s="29"/>
      <c r="AT1099" s="29"/>
      <c r="AU1099" s="29"/>
      <c r="AV1099" s="29"/>
      <c r="AW1099" s="29"/>
      <c r="AX1099" s="29"/>
      <c r="AY1099" s="31"/>
      <c r="AZ1099" s="30"/>
      <c r="BA1099" s="35"/>
      <c r="BB1099" s="108"/>
      <c r="BC1099" s="108"/>
      <c r="BD1099" s="108"/>
      <c r="BE1099" s="136"/>
      <c r="BF1099" s="108"/>
      <c r="BG1099" s="110"/>
      <c r="BH1099" s="110"/>
      <c r="BI1099" s="110"/>
      <c r="BJ1099" s="137"/>
      <c r="BK1099" s="110"/>
      <c r="BL1099" s="108"/>
      <c r="BM1099" s="108"/>
      <c r="BN1099" s="108"/>
      <c r="BO1099" s="135"/>
      <c r="BP1099" s="108"/>
      <c r="BQ1099" s="108"/>
      <c r="BR1099" s="108"/>
      <c r="BS1099" s="108"/>
      <c r="BT1099" s="135"/>
      <c r="BU1099" s="108"/>
      <c r="BV1099" s="108"/>
      <c r="BW1099" s="108"/>
      <c r="BX1099" s="108"/>
      <c r="BY1099" s="135"/>
      <c r="BZ1099" s="108"/>
    </row>
    <row r="1100" spans="1:78" x14ac:dyDescent="0.25">
      <c r="A1100" s="27"/>
      <c r="B1100" s="27"/>
      <c r="C1100" s="27"/>
      <c r="D1100" s="27"/>
      <c r="E1100" s="28"/>
      <c r="F1100" s="88"/>
      <c r="G1100" s="28"/>
      <c r="H1100" s="27"/>
      <c r="I1100" s="27"/>
      <c r="J1100" s="27"/>
      <c r="K1100" s="107"/>
      <c r="L1100" s="27"/>
      <c r="M1100" s="46"/>
      <c r="N1100" s="46"/>
      <c r="O1100" s="46"/>
      <c r="P1100" s="46"/>
      <c r="Q1100" s="46"/>
      <c r="R1100" s="46"/>
      <c r="S1100" s="46"/>
      <c r="T1100" s="46"/>
      <c r="U1100" s="46"/>
      <c r="V1100" s="46"/>
      <c r="W1100" s="46"/>
      <c r="X1100" s="46"/>
      <c r="Y1100" s="41"/>
      <c r="Z1100" s="106"/>
      <c r="AA1100" s="43"/>
      <c r="AB1100" s="28"/>
      <c r="AC1100" s="28"/>
      <c r="AD1100" s="28"/>
      <c r="AE1100" s="44"/>
      <c r="AF1100" s="27"/>
      <c r="AG1100" s="27"/>
      <c r="AH1100" s="28"/>
      <c r="AI1100" s="27"/>
      <c r="AJ1100" s="27"/>
      <c r="AK1100" s="28"/>
      <c r="AL1100" s="29"/>
      <c r="AM1100" s="29"/>
      <c r="AN1100" s="29"/>
      <c r="AO1100" s="29"/>
      <c r="AP1100" s="29"/>
      <c r="AQ1100" s="29"/>
      <c r="AR1100" s="29"/>
      <c r="AS1100" s="29"/>
      <c r="AT1100" s="29"/>
      <c r="AU1100" s="29"/>
      <c r="AV1100" s="29"/>
      <c r="AW1100" s="29"/>
      <c r="AX1100" s="29"/>
      <c r="AY1100" s="31"/>
      <c r="AZ1100" s="30"/>
      <c r="BA1100" s="35"/>
      <c r="BB1100" s="108"/>
      <c r="BC1100" s="108"/>
      <c r="BD1100" s="108"/>
      <c r="BE1100" s="136"/>
      <c r="BF1100" s="108"/>
      <c r="BG1100" s="110"/>
      <c r="BH1100" s="110"/>
      <c r="BI1100" s="110"/>
      <c r="BJ1100" s="137"/>
      <c r="BK1100" s="110"/>
      <c r="BL1100" s="108"/>
      <c r="BM1100" s="108"/>
      <c r="BN1100" s="108"/>
      <c r="BO1100" s="135"/>
      <c r="BP1100" s="108"/>
      <c r="BQ1100" s="108"/>
      <c r="BR1100" s="108"/>
      <c r="BS1100" s="108"/>
      <c r="BT1100" s="135"/>
      <c r="BU1100" s="108"/>
      <c r="BV1100" s="108"/>
      <c r="BW1100" s="108"/>
      <c r="BX1100" s="108"/>
      <c r="BY1100" s="135"/>
      <c r="BZ1100" s="108"/>
    </row>
    <row r="1101" spans="1:78" x14ac:dyDescent="0.25">
      <c r="A1101" s="27"/>
      <c r="B1101" s="27"/>
      <c r="C1101" s="27"/>
      <c r="D1101" s="27"/>
      <c r="E1101" s="28"/>
      <c r="F1101" s="88"/>
      <c r="G1101" s="28"/>
      <c r="H1101" s="27"/>
      <c r="I1101" s="27"/>
      <c r="J1101" s="27"/>
      <c r="K1101" s="107"/>
      <c r="L1101" s="27"/>
      <c r="M1101" s="46"/>
      <c r="N1101" s="46"/>
      <c r="O1101" s="46"/>
      <c r="P1101" s="46"/>
      <c r="Q1101" s="46"/>
      <c r="R1101" s="46"/>
      <c r="S1101" s="46"/>
      <c r="T1101" s="46"/>
      <c r="U1101" s="46"/>
      <c r="V1101" s="46"/>
      <c r="W1101" s="46"/>
      <c r="X1101" s="46"/>
      <c r="Y1101" s="41"/>
      <c r="Z1101" s="106"/>
      <c r="AA1101" s="43"/>
      <c r="AB1101" s="28"/>
      <c r="AC1101" s="28"/>
      <c r="AD1101" s="28"/>
      <c r="AE1101" s="44"/>
      <c r="AF1101" s="27"/>
      <c r="AG1101" s="27"/>
      <c r="AH1101" s="28"/>
      <c r="AI1101" s="27"/>
      <c r="AJ1101" s="27"/>
      <c r="AK1101" s="28"/>
      <c r="AL1101" s="29"/>
      <c r="AM1101" s="29"/>
      <c r="AN1101" s="29"/>
      <c r="AO1101" s="29"/>
      <c r="AP1101" s="29"/>
      <c r="AQ1101" s="29"/>
      <c r="AR1101" s="29"/>
      <c r="AS1101" s="29"/>
      <c r="AT1101" s="29"/>
      <c r="AU1101" s="29"/>
      <c r="AV1101" s="29"/>
      <c r="AW1101" s="29"/>
      <c r="AX1101" s="29"/>
      <c r="AY1101" s="31"/>
      <c r="AZ1101" s="30"/>
      <c r="BA1101" s="35"/>
      <c r="BB1101" s="108"/>
      <c r="BC1101" s="108"/>
      <c r="BD1101" s="108"/>
      <c r="BE1101" s="136"/>
      <c r="BF1101" s="108"/>
      <c r="BG1101" s="110"/>
      <c r="BH1101" s="110"/>
      <c r="BI1101" s="110"/>
      <c r="BJ1101" s="137"/>
      <c r="BK1101" s="110"/>
      <c r="BL1101" s="108"/>
      <c r="BM1101" s="108"/>
      <c r="BN1101" s="108"/>
      <c r="BO1101" s="135"/>
      <c r="BP1101" s="108"/>
      <c r="BQ1101" s="108"/>
      <c r="BR1101" s="108"/>
      <c r="BS1101" s="108"/>
      <c r="BT1101" s="135"/>
      <c r="BU1101" s="108"/>
      <c r="BV1101" s="108"/>
      <c r="BW1101" s="108"/>
      <c r="BX1101" s="108"/>
      <c r="BY1101" s="135"/>
      <c r="BZ1101" s="108"/>
    </row>
    <row r="1102" spans="1:78" x14ac:dyDescent="0.25">
      <c r="A1102" s="27"/>
      <c r="B1102" s="27"/>
      <c r="C1102" s="27"/>
      <c r="D1102" s="27"/>
      <c r="E1102" s="28"/>
      <c r="F1102" s="88"/>
      <c r="G1102" s="28"/>
      <c r="H1102" s="27"/>
      <c r="I1102" s="27"/>
      <c r="J1102" s="27"/>
      <c r="K1102" s="107"/>
      <c r="L1102" s="27"/>
      <c r="M1102" s="46"/>
      <c r="N1102" s="46"/>
      <c r="O1102" s="46"/>
      <c r="P1102" s="46"/>
      <c r="Q1102" s="46"/>
      <c r="R1102" s="46"/>
      <c r="S1102" s="46"/>
      <c r="T1102" s="46"/>
      <c r="U1102" s="46"/>
      <c r="V1102" s="46"/>
      <c r="W1102" s="46"/>
      <c r="X1102" s="46"/>
      <c r="Y1102" s="41"/>
      <c r="Z1102" s="106"/>
      <c r="AA1102" s="43"/>
      <c r="AB1102" s="28"/>
      <c r="AC1102" s="28"/>
      <c r="AD1102" s="28"/>
      <c r="AE1102" s="44"/>
      <c r="AF1102" s="27"/>
      <c r="AG1102" s="27"/>
      <c r="AH1102" s="28"/>
      <c r="AI1102" s="27"/>
      <c r="AJ1102" s="27"/>
      <c r="AK1102" s="28"/>
      <c r="AL1102" s="29"/>
      <c r="AM1102" s="29"/>
      <c r="AN1102" s="29"/>
      <c r="AO1102" s="29"/>
      <c r="AP1102" s="29"/>
      <c r="AQ1102" s="29"/>
      <c r="AR1102" s="29"/>
      <c r="AS1102" s="29"/>
      <c r="AT1102" s="29"/>
      <c r="AU1102" s="29"/>
      <c r="AV1102" s="29"/>
      <c r="AW1102" s="29"/>
      <c r="AX1102" s="29"/>
      <c r="AY1102" s="31"/>
      <c r="AZ1102" s="30"/>
      <c r="BA1102" s="35"/>
      <c r="BB1102" s="108"/>
      <c r="BC1102" s="108"/>
      <c r="BD1102" s="108"/>
      <c r="BE1102" s="136"/>
      <c r="BF1102" s="108"/>
      <c r="BG1102" s="110"/>
      <c r="BH1102" s="110"/>
      <c r="BI1102" s="110"/>
      <c r="BJ1102" s="137"/>
      <c r="BK1102" s="110"/>
      <c r="BL1102" s="108"/>
      <c r="BM1102" s="108"/>
      <c r="BN1102" s="108"/>
      <c r="BO1102" s="135"/>
      <c r="BP1102" s="108"/>
      <c r="BQ1102" s="108"/>
      <c r="BR1102" s="108"/>
      <c r="BS1102" s="108"/>
      <c r="BT1102" s="135"/>
      <c r="BU1102" s="108"/>
      <c r="BV1102" s="108"/>
      <c r="BW1102" s="108"/>
      <c r="BX1102" s="108"/>
      <c r="BY1102" s="135"/>
      <c r="BZ1102" s="108"/>
    </row>
    <row r="1103" spans="1:78" x14ac:dyDescent="0.25">
      <c r="A1103" s="27"/>
      <c r="B1103" s="27"/>
      <c r="C1103" s="27"/>
      <c r="D1103" s="27"/>
      <c r="E1103" s="28"/>
      <c r="F1103" s="88"/>
      <c r="G1103" s="28"/>
      <c r="H1103" s="27"/>
      <c r="I1103" s="27"/>
      <c r="J1103" s="27"/>
      <c r="K1103" s="107"/>
      <c r="L1103" s="27"/>
      <c r="M1103" s="46"/>
      <c r="N1103" s="46"/>
      <c r="O1103" s="46"/>
      <c r="P1103" s="46"/>
      <c r="Q1103" s="46"/>
      <c r="R1103" s="46"/>
      <c r="S1103" s="46"/>
      <c r="T1103" s="46"/>
      <c r="U1103" s="46"/>
      <c r="V1103" s="46"/>
      <c r="W1103" s="46"/>
      <c r="X1103" s="46"/>
      <c r="Y1103" s="41"/>
      <c r="Z1103" s="106"/>
      <c r="AA1103" s="43"/>
      <c r="AB1103" s="28"/>
      <c r="AC1103" s="28"/>
      <c r="AD1103" s="28"/>
      <c r="AE1103" s="44"/>
      <c r="AF1103" s="27"/>
      <c r="AG1103" s="27"/>
      <c r="AH1103" s="28"/>
      <c r="AI1103" s="27"/>
      <c r="AJ1103" s="27"/>
      <c r="AK1103" s="28"/>
      <c r="AL1103" s="29"/>
      <c r="AM1103" s="29"/>
      <c r="AN1103" s="29"/>
      <c r="AO1103" s="29"/>
      <c r="AP1103" s="29"/>
      <c r="AQ1103" s="29"/>
      <c r="AR1103" s="29"/>
      <c r="AS1103" s="29"/>
      <c r="AT1103" s="29"/>
      <c r="AU1103" s="29"/>
      <c r="AV1103" s="29"/>
      <c r="AW1103" s="29"/>
      <c r="AX1103" s="29"/>
      <c r="AY1103" s="31"/>
      <c r="AZ1103" s="30"/>
      <c r="BA1103" s="35"/>
      <c r="BB1103" s="108"/>
      <c r="BC1103" s="108"/>
      <c r="BD1103" s="108"/>
      <c r="BE1103" s="136"/>
      <c r="BF1103" s="108"/>
      <c r="BG1103" s="110"/>
      <c r="BH1103" s="110"/>
      <c r="BI1103" s="110"/>
      <c r="BJ1103" s="137"/>
      <c r="BK1103" s="110"/>
      <c r="BL1103" s="108"/>
      <c r="BM1103" s="108"/>
      <c r="BN1103" s="108"/>
      <c r="BO1103" s="135"/>
      <c r="BP1103" s="108"/>
      <c r="BQ1103" s="108"/>
      <c r="BR1103" s="108"/>
      <c r="BS1103" s="108"/>
      <c r="BT1103" s="135"/>
      <c r="BU1103" s="108"/>
      <c r="BV1103" s="108"/>
      <c r="BW1103" s="108"/>
      <c r="BX1103" s="108"/>
      <c r="BY1103" s="135"/>
      <c r="BZ1103" s="108"/>
    </row>
    <row r="1104" spans="1:78" x14ac:dyDescent="0.25">
      <c r="A1104" s="27"/>
      <c r="B1104" s="27"/>
      <c r="C1104" s="27"/>
      <c r="D1104" s="27"/>
      <c r="E1104" s="28"/>
      <c r="F1104" s="88"/>
      <c r="G1104" s="28"/>
      <c r="H1104" s="27"/>
      <c r="I1104" s="27"/>
      <c r="J1104" s="27"/>
      <c r="K1104" s="107"/>
      <c r="L1104" s="27"/>
      <c r="M1104" s="46"/>
      <c r="N1104" s="46"/>
      <c r="O1104" s="46"/>
      <c r="P1104" s="46"/>
      <c r="Q1104" s="46"/>
      <c r="R1104" s="46"/>
      <c r="S1104" s="46"/>
      <c r="T1104" s="46"/>
      <c r="U1104" s="46"/>
      <c r="V1104" s="46"/>
      <c r="W1104" s="46"/>
      <c r="X1104" s="46"/>
      <c r="Y1104" s="41"/>
      <c r="Z1104" s="106"/>
      <c r="AA1104" s="43"/>
      <c r="AB1104" s="28"/>
      <c r="AC1104" s="28"/>
      <c r="AD1104" s="28"/>
      <c r="AE1104" s="44"/>
      <c r="AF1104" s="27"/>
      <c r="AG1104" s="27"/>
      <c r="AH1104" s="28"/>
      <c r="AI1104" s="27"/>
      <c r="AJ1104" s="27"/>
      <c r="AK1104" s="28"/>
      <c r="AL1104" s="29"/>
      <c r="AM1104" s="29"/>
      <c r="AN1104" s="29"/>
      <c r="AO1104" s="29"/>
      <c r="AP1104" s="29"/>
      <c r="AQ1104" s="29"/>
      <c r="AR1104" s="29"/>
      <c r="AS1104" s="29"/>
      <c r="AT1104" s="29"/>
      <c r="AU1104" s="29"/>
      <c r="AV1104" s="29"/>
      <c r="AW1104" s="29"/>
      <c r="AX1104" s="29"/>
      <c r="AY1104" s="31"/>
      <c r="AZ1104" s="30"/>
      <c r="BA1104" s="35"/>
      <c r="BB1104" s="108"/>
      <c r="BC1104" s="108"/>
      <c r="BD1104" s="108"/>
      <c r="BE1104" s="136"/>
      <c r="BF1104" s="108"/>
      <c r="BG1104" s="110"/>
      <c r="BH1104" s="110"/>
      <c r="BI1104" s="110"/>
      <c r="BJ1104" s="137"/>
      <c r="BK1104" s="110"/>
      <c r="BL1104" s="108"/>
      <c r="BM1104" s="108"/>
      <c r="BN1104" s="108"/>
      <c r="BO1104" s="135"/>
      <c r="BP1104" s="108"/>
      <c r="BQ1104" s="108"/>
      <c r="BR1104" s="108"/>
      <c r="BS1104" s="108"/>
      <c r="BT1104" s="135"/>
      <c r="BU1104" s="108"/>
      <c r="BV1104" s="108"/>
      <c r="BW1104" s="108"/>
      <c r="BX1104" s="108"/>
      <c r="BY1104" s="135"/>
      <c r="BZ1104" s="108"/>
    </row>
    <row r="1105" spans="1:78" x14ac:dyDescent="0.25">
      <c r="A1105" s="27"/>
      <c r="B1105" s="27"/>
      <c r="C1105" s="27"/>
      <c r="D1105" s="27"/>
      <c r="E1105" s="28"/>
      <c r="F1105" s="88"/>
      <c r="G1105" s="28"/>
      <c r="H1105" s="27"/>
      <c r="I1105" s="27"/>
      <c r="J1105" s="27"/>
      <c r="K1105" s="107"/>
      <c r="L1105" s="27"/>
      <c r="M1105" s="46"/>
      <c r="N1105" s="46"/>
      <c r="O1105" s="46"/>
      <c r="P1105" s="46"/>
      <c r="Q1105" s="46"/>
      <c r="R1105" s="46"/>
      <c r="S1105" s="46"/>
      <c r="T1105" s="46"/>
      <c r="U1105" s="46"/>
      <c r="V1105" s="46"/>
      <c r="W1105" s="46"/>
      <c r="X1105" s="46"/>
      <c r="Y1105" s="41"/>
      <c r="Z1105" s="106"/>
      <c r="AA1105" s="43"/>
      <c r="AB1105" s="28"/>
      <c r="AC1105" s="28"/>
      <c r="AD1105" s="28"/>
      <c r="AE1105" s="44"/>
      <c r="AF1105" s="27"/>
      <c r="AG1105" s="27"/>
      <c r="AH1105" s="28"/>
      <c r="AI1105" s="27"/>
      <c r="AJ1105" s="27"/>
      <c r="AK1105" s="28"/>
      <c r="AL1105" s="29"/>
      <c r="AM1105" s="29"/>
      <c r="AN1105" s="29"/>
      <c r="AO1105" s="29"/>
      <c r="AP1105" s="29"/>
      <c r="AQ1105" s="29"/>
      <c r="AR1105" s="29"/>
      <c r="AS1105" s="29"/>
      <c r="AT1105" s="29"/>
      <c r="AU1105" s="29"/>
      <c r="AV1105" s="29"/>
      <c r="AW1105" s="29"/>
      <c r="AX1105" s="29"/>
      <c r="AY1105" s="31"/>
      <c r="AZ1105" s="30"/>
      <c r="BA1105" s="35"/>
      <c r="BB1105" s="108"/>
      <c r="BC1105" s="108"/>
      <c r="BD1105" s="108"/>
      <c r="BE1105" s="136"/>
      <c r="BF1105" s="108"/>
      <c r="BG1105" s="110"/>
      <c r="BH1105" s="110"/>
      <c r="BI1105" s="110"/>
      <c r="BJ1105" s="137"/>
      <c r="BK1105" s="110"/>
      <c r="BL1105" s="108"/>
      <c r="BM1105" s="108"/>
      <c r="BN1105" s="108"/>
      <c r="BO1105" s="135"/>
      <c r="BP1105" s="108"/>
      <c r="BQ1105" s="108"/>
      <c r="BR1105" s="108"/>
      <c r="BS1105" s="108"/>
      <c r="BT1105" s="135"/>
      <c r="BU1105" s="108"/>
      <c r="BV1105" s="108"/>
      <c r="BW1105" s="108"/>
      <c r="BX1105" s="108"/>
      <c r="BY1105" s="135"/>
      <c r="BZ1105" s="108"/>
    </row>
    <row r="1106" spans="1:78" x14ac:dyDescent="0.25">
      <c r="A1106" s="27"/>
      <c r="B1106" s="27"/>
      <c r="C1106" s="27"/>
      <c r="D1106" s="27"/>
      <c r="E1106" s="28"/>
      <c r="F1106" s="88"/>
      <c r="G1106" s="28"/>
      <c r="H1106" s="27"/>
      <c r="I1106" s="27"/>
      <c r="J1106" s="27"/>
      <c r="K1106" s="107"/>
      <c r="L1106" s="27"/>
      <c r="M1106" s="46"/>
      <c r="N1106" s="46"/>
      <c r="O1106" s="46"/>
      <c r="P1106" s="46"/>
      <c r="Q1106" s="46"/>
      <c r="R1106" s="46"/>
      <c r="S1106" s="46"/>
      <c r="T1106" s="46"/>
      <c r="U1106" s="46"/>
      <c r="V1106" s="46"/>
      <c r="W1106" s="46"/>
      <c r="X1106" s="46"/>
      <c r="Y1106" s="41"/>
      <c r="Z1106" s="106"/>
      <c r="AA1106" s="43"/>
      <c r="AB1106" s="28"/>
      <c r="AC1106" s="28"/>
      <c r="AD1106" s="28"/>
      <c r="AE1106" s="44"/>
      <c r="AF1106" s="27"/>
      <c r="AG1106" s="27"/>
      <c r="AH1106" s="28"/>
      <c r="AI1106" s="27"/>
      <c r="AJ1106" s="27"/>
      <c r="AK1106" s="28"/>
      <c r="AL1106" s="29"/>
      <c r="AM1106" s="29"/>
      <c r="AN1106" s="29"/>
      <c r="AO1106" s="29"/>
      <c r="AP1106" s="29"/>
      <c r="AQ1106" s="29"/>
      <c r="AR1106" s="29"/>
      <c r="AS1106" s="29"/>
      <c r="AT1106" s="29"/>
      <c r="AU1106" s="29"/>
      <c r="AV1106" s="29"/>
      <c r="AW1106" s="29"/>
      <c r="AX1106" s="29"/>
      <c r="AY1106" s="31"/>
      <c r="AZ1106" s="30"/>
      <c r="BA1106" s="35"/>
      <c r="BB1106" s="108"/>
      <c r="BC1106" s="108"/>
      <c r="BD1106" s="108"/>
      <c r="BE1106" s="136"/>
      <c r="BF1106" s="108"/>
      <c r="BG1106" s="110"/>
      <c r="BH1106" s="110"/>
      <c r="BI1106" s="110"/>
      <c r="BJ1106" s="137"/>
      <c r="BK1106" s="110"/>
      <c r="BL1106" s="108"/>
      <c r="BM1106" s="108"/>
      <c r="BN1106" s="108"/>
      <c r="BO1106" s="135"/>
      <c r="BP1106" s="108"/>
      <c r="BQ1106" s="108"/>
      <c r="BR1106" s="108"/>
      <c r="BS1106" s="108"/>
      <c r="BT1106" s="135"/>
      <c r="BU1106" s="108"/>
      <c r="BV1106" s="108"/>
      <c r="BW1106" s="108"/>
      <c r="BX1106" s="108"/>
      <c r="BY1106" s="135"/>
      <c r="BZ1106" s="108"/>
    </row>
    <row r="1107" spans="1:78" x14ac:dyDescent="0.25">
      <c r="A1107" s="27"/>
      <c r="B1107" s="27"/>
      <c r="C1107" s="27"/>
      <c r="D1107" s="27"/>
      <c r="E1107" s="28"/>
      <c r="F1107" s="88"/>
      <c r="G1107" s="28"/>
      <c r="H1107" s="27"/>
      <c r="I1107" s="27"/>
      <c r="J1107" s="27"/>
      <c r="K1107" s="107"/>
      <c r="L1107" s="27"/>
      <c r="M1107" s="46"/>
      <c r="N1107" s="46"/>
      <c r="O1107" s="46"/>
      <c r="P1107" s="46"/>
      <c r="Q1107" s="46"/>
      <c r="R1107" s="46"/>
      <c r="S1107" s="46"/>
      <c r="T1107" s="46"/>
      <c r="U1107" s="46"/>
      <c r="V1107" s="46"/>
      <c r="W1107" s="46"/>
      <c r="X1107" s="46"/>
      <c r="Y1107" s="41"/>
      <c r="Z1107" s="106"/>
      <c r="AA1107" s="43"/>
      <c r="AB1107" s="28"/>
      <c r="AC1107" s="28"/>
      <c r="AD1107" s="28"/>
      <c r="AE1107" s="44"/>
      <c r="AF1107" s="27"/>
      <c r="AG1107" s="27"/>
      <c r="AH1107" s="28"/>
      <c r="AI1107" s="27"/>
      <c r="AJ1107" s="27"/>
      <c r="AK1107" s="28"/>
      <c r="AL1107" s="29"/>
      <c r="AM1107" s="29"/>
      <c r="AN1107" s="29"/>
      <c r="AO1107" s="29"/>
      <c r="AP1107" s="29"/>
      <c r="AQ1107" s="29"/>
      <c r="AR1107" s="29"/>
      <c r="AS1107" s="29"/>
      <c r="AT1107" s="29"/>
      <c r="AU1107" s="29"/>
      <c r="AV1107" s="29"/>
      <c r="AW1107" s="29"/>
      <c r="AX1107" s="29"/>
      <c r="AY1107" s="31"/>
      <c r="AZ1107" s="30"/>
      <c r="BA1107" s="35"/>
      <c r="BB1107" s="108"/>
      <c r="BC1107" s="108"/>
      <c r="BD1107" s="108"/>
      <c r="BE1107" s="136"/>
      <c r="BF1107" s="108"/>
      <c r="BG1107" s="110"/>
      <c r="BH1107" s="110"/>
      <c r="BI1107" s="110"/>
      <c r="BJ1107" s="137"/>
      <c r="BK1107" s="110"/>
      <c r="BL1107" s="108"/>
      <c r="BM1107" s="108"/>
      <c r="BN1107" s="108"/>
      <c r="BO1107" s="135"/>
      <c r="BP1107" s="108"/>
      <c r="BQ1107" s="108"/>
      <c r="BR1107" s="108"/>
      <c r="BS1107" s="108"/>
      <c r="BT1107" s="135"/>
      <c r="BU1107" s="108"/>
      <c r="BV1107" s="108"/>
      <c r="BW1107" s="108"/>
      <c r="BX1107" s="108"/>
      <c r="BY1107" s="135"/>
      <c r="BZ1107" s="108"/>
    </row>
    <row r="1108" spans="1:78" x14ac:dyDescent="0.25">
      <c r="A1108" s="27"/>
      <c r="B1108" s="27"/>
      <c r="C1108" s="27"/>
      <c r="D1108" s="27"/>
      <c r="E1108" s="28"/>
      <c r="F1108" s="88"/>
      <c r="G1108" s="28"/>
      <c r="H1108" s="27"/>
      <c r="I1108" s="27"/>
      <c r="J1108" s="27"/>
      <c r="K1108" s="107"/>
      <c r="L1108" s="27"/>
      <c r="M1108" s="46"/>
      <c r="N1108" s="46"/>
      <c r="O1108" s="46"/>
      <c r="P1108" s="46"/>
      <c r="Q1108" s="46"/>
      <c r="R1108" s="46"/>
      <c r="S1108" s="46"/>
      <c r="T1108" s="46"/>
      <c r="U1108" s="46"/>
      <c r="V1108" s="46"/>
      <c r="W1108" s="46"/>
      <c r="X1108" s="46"/>
      <c r="Y1108" s="41"/>
      <c r="Z1108" s="106"/>
      <c r="AA1108" s="43"/>
      <c r="AB1108" s="28"/>
      <c r="AC1108" s="28"/>
      <c r="AD1108" s="28"/>
      <c r="AE1108" s="44"/>
      <c r="AF1108" s="27"/>
      <c r="AG1108" s="27"/>
      <c r="AH1108" s="28"/>
      <c r="AI1108" s="27"/>
      <c r="AJ1108" s="27"/>
      <c r="AK1108" s="28"/>
      <c r="AL1108" s="29"/>
      <c r="AM1108" s="29"/>
      <c r="AN1108" s="29"/>
      <c r="AO1108" s="29"/>
      <c r="AP1108" s="29"/>
      <c r="AQ1108" s="29"/>
      <c r="AR1108" s="29"/>
      <c r="AS1108" s="29"/>
      <c r="AT1108" s="29"/>
      <c r="AU1108" s="29"/>
      <c r="AV1108" s="29"/>
      <c r="AW1108" s="29"/>
      <c r="AX1108" s="29"/>
      <c r="AY1108" s="31"/>
      <c r="AZ1108" s="30"/>
      <c r="BA1108" s="35"/>
      <c r="BB1108" s="108"/>
      <c r="BC1108" s="108"/>
      <c r="BD1108" s="108"/>
      <c r="BE1108" s="136"/>
      <c r="BF1108" s="108"/>
      <c r="BG1108" s="110"/>
      <c r="BH1108" s="110"/>
      <c r="BI1108" s="110"/>
      <c r="BJ1108" s="137"/>
      <c r="BK1108" s="110"/>
      <c r="BL1108" s="108"/>
      <c r="BM1108" s="108"/>
      <c r="BN1108" s="108"/>
      <c r="BO1108" s="135"/>
      <c r="BP1108" s="108"/>
      <c r="BQ1108" s="108"/>
      <c r="BR1108" s="108"/>
      <c r="BS1108" s="108"/>
      <c r="BT1108" s="135"/>
      <c r="BU1108" s="108"/>
      <c r="BV1108" s="108"/>
      <c r="BW1108" s="108"/>
      <c r="BX1108" s="108"/>
      <c r="BY1108" s="135"/>
      <c r="BZ1108" s="108"/>
    </row>
    <row r="1109" spans="1:78" x14ac:dyDescent="0.25">
      <c r="A1109" s="27"/>
      <c r="B1109" s="27"/>
      <c r="C1109" s="27"/>
      <c r="D1109" s="27"/>
      <c r="E1109" s="28"/>
      <c r="F1109" s="88"/>
      <c r="G1109" s="28"/>
      <c r="H1109" s="27"/>
      <c r="I1109" s="27"/>
      <c r="J1109" s="27"/>
      <c r="K1109" s="107"/>
      <c r="L1109" s="27"/>
      <c r="M1109" s="46"/>
      <c r="N1109" s="46"/>
      <c r="O1109" s="46"/>
      <c r="P1109" s="46"/>
      <c r="Q1109" s="46"/>
      <c r="R1109" s="46"/>
      <c r="S1109" s="46"/>
      <c r="T1109" s="46"/>
      <c r="U1109" s="46"/>
      <c r="V1109" s="46"/>
      <c r="W1109" s="46"/>
      <c r="X1109" s="46"/>
      <c r="Y1109" s="41"/>
      <c r="Z1109" s="106"/>
      <c r="AA1109" s="43"/>
      <c r="AB1109" s="28"/>
      <c r="AC1109" s="28"/>
      <c r="AD1109" s="28"/>
      <c r="AE1109" s="44"/>
      <c r="AF1109" s="27"/>
      <c r="AG1109" s="27"/>
      <c r="AH1109" s="28"/>
      <c r="AI1109" s="27"/>
      <c r="AJ1109" s="27"/>
      <c r="AK1109" s="28"/>
      <c r="AL1109" s="29"/>
      <c r="AM1109" s="29"/>
      <c r="AN1109" s="29"/>
      <c r="AO1109" s="29"/>
      <c r="AP1109" s="29"/>
      <c r="AQ1109" s="29"/>
      <c r="AR1109" s="29"/>
      <c r="AS1109" s="29"/>
      <c r="AT1109" s="29"/>
      <c r="AU1109" s="29"/>
      <c r="AV1109" s="29"/>
      <c r="AW1109" s="29"/>
      <c r="AX1109" s="29"/>
      <c r="AY1109" s="31"/>
      <c r="AZ1109" s="30"/>
      <c r="BA1109" s="35"/>
      <c r="BB1109" s="108"/>
      <c r="BC1109" s="108"/>
      <c r="BD1109" s="108"/>
      <c r="BE1109" s="136"/>
      <c r="BF1109" s="108"/>
      <c r="BG1109" s="110"/>
      <c r="BH1109" s="110"/>
      <c r="BI1109" s="110"/>
      <c r="BJ1109" s="137"/>
      <c r="BK1109" s="110"/>
      <c r="BL1109" s="108"/>
      <c r="BM1109" s="108"/>
      <c r="BN1109" s="108"/>
      <c r="BO1109" s="135"/>
      <c r="BP1109" s="108"/>
      <c r="BQ1109" s="108"/>
      <c r="BR1109" s="108"/>
      <c r="BS1109" s="108"/>
      <c r="BT1109" s="135"/>
      <c r="BU1109" s="108"/>
      <c r="BV1109" s="108"/>
      <c r="BW1109" s="108"/>
      <c r="BX1109" s="108"/>
      <c r="BY1109" s="135"/>
      <c r="BZ1109" s="108"/>
    </row>
    <row r="1110" spans="1:78" x14ac:dyDescent="0.25">
      <c r="A1110" s="27"/>
      <c r="B1110" s="27"/>
      <c r="C1110" s="27"/>
      <c r="D1110" s="27"/>
      <c r="E1110" s="28"/>
      <c r="F1110" s="88"/>
      <c r="G1110" s="28"/>
      <c r="H1110" s="27"/>
      <c r="I1110" s="27"/>
      <c r="J1110" s="27"/>
      <c r="K1110" s="107"/>
      <c r="L1110" s="27"/>
      <c r="M1110" s="46"/>
      <c r="N1110" s="46"/>
      <c r="O1110" s="46"/>
      <c r="P1110" s="46"/>
      <c r="Q1110" s="46"/>
      <c r="R1110" s="46"/>
      <c r="S1110" s="46"/>
      <c r="T1110" s="46"/>
      <c r="U1110" s="46"/>
      <c r="V1110" s="46"/>
      <c r="W1110" s="46"/>
      <c r="X1110" s="46"/>
      <c r="Y1110" s="41"/>
      <c r="Z1110" s="106"/>
      <c r="AA1110" s="43"/>
      <c r="AB1110" s="28"/>
      <c r="AC1110" s="28"/>
      <c r="AD1110" s="28"/>
      <c r="AE1110" s="44"/>
      <c r="AF1110" s="27"/>
      <c r="AG1110" s="27"/>
      <c r="AH1110" s="28"/>
      <c r="AI1110" s="27"/>
      <c r="AJ1110" s="27"/>
      <c r="AK1110" s="28"/>
      <c r="AL1110" s="29"/>
      <c r="AM1110" s="29"/>
      <c r="AN1110" s="29"/>
      <c r="AO1110" s="29"/>
      <c r="AP1110" s="29"/>
      <c r="AQ1110" s="29"/>
      <c r="AR1110" s="29"/>
      <c r="AS1110" s="29"/>
      <c r="AT1110" s="29"/>
      <c r="AU1110" s="29"/>
      <c r="AV1110" s="29"/>
      <c r="AW1110" s="29"/>
      <c r="AX1110" s="29"/>
      <c r="AY1110" s="31"/>
      <c r="AZ1110" s="30"/>
      <c r="BA1110" s="35"/>
      <c r="BB1110" s="108"/>
      <c r="BC1110" s="108"/>
      <c r="BD1110" s="108"/>
      <c r="BE1110" s="136"/>
      <c r="BF1110" s="108"/>
      <c r="BG1110" s="110"/>
      <c r="BH1110" s="110"/>
      <c r="BI1110" s="110"/>
      <c r="BJ1110" s="137"/>
      <c r="BK1110" s="110"/>
      <c r="BL1110" s="108"/>
      <c r="BM1110" s="108"/>
      <c r="BN1110" s="108"/>
      <c r="BO1110" s="135"/>
      <c r="BP1110" s="108"/>
      <c r="BQ1110" s="108"/>
      <c r="BR1110" s="108"/>
      <c r="BS1110" s="108"/>
      <c r="BT1110" s="135"/>
      <c r="BU1110" s="108"/>
      <c r="BV1110" s="108"/>
      <c r="BW1110" s="108"/>
      <c r="BX1110" s="108"/>
      <c r="BY1110" s="135"/>
      <c r="BZ1110" s="108"/>
    </row>
    <row r="1111" spans="1:78" x14ac:dyDescent="0.25">
      <c r="A1111" s="27"/>
      <c r="B1111" s="27"/>
      <c r="C1111" s="27"/>
      <c r="D1111" s="27"/>
      <c r="E1111" s="28"/>
      <c r="F1111" s="88"/>
      <c r="G1111" s="28"/>
      <c r="H1111" s="27"/>
      <c r="I1111" s="27"/>
      <c r="J1111" s="27"/>
      <c r="K1111" s="107"/>
      <c r="L1111" s="27"/>
      <c r="M1111" s="46"/>
      <c r="N1111" s="46"/>
      <c r="O1111" s="46"/>
      <c r="P1111" s="46"/>
      <c r="Q1111" s="46"/>
      <c r="R1111" s="46"/>
      <c r="S1111" s="46"/>
      <c r="T1111" s="46"/>
      <c r="U1111" s="46"/>
      <c r="V1111" s="46"/>
      <c r="W1111" s="46"/>
      <c r="X1111" s="46"/>
      <c r="Y1111" s="41"/>
      <c r="Z1111" s="106"/>
      <c r="AA1111" s="43"/>
      <c r="AB1111" s="28"/>
      <c r="AC1111" s="28"/>
      <c r="AD1111" s="28"/>
      <c r="AE1111" s="44"/>
      <c r="AF1111" s="27"/>
      <c r="AG1111" s="27"/>
      <c r="AH1111" s="28"/>
      <c r="AI1111" s="27"/>
      <c r="AJ1111" s="27"/>
      <c r="AK1111" s="28"/>
      <c r="AL1111" s="29"/>
      <c r="AM1111" s="29"/>
      <c r="AN1111" s="29"/>
      <c r="AO1111" s="29"/>
      <c r="AP1111" s="29"/>
      <c r="AQ1111" s="29"/>
      <c r="AR1111" s="29"/>
      <c r="AS1111" s="29"/>
      <c r="AT1111" s="29"/>
      <c r="AU1111" s="29"/>
      <c r="AV1111" s="29"/>
      <c r="AW1111" s="29"/>
      <c r="AX1111" s="29"/>
      <c r="AY1111" s="31"/>
      <c r="AZ1111" s="30"/>
      <c r="BA1111" s="35"/>
      <c r="BB1111" s="108"/>
      <c r="BC1111" s="108"/>
      <c r="BD1111" s="108"/>
      <c r="BE1111" s="136"/>
      <c r="BF1111" s="108"/>
      <c r="BG1111" s="110"/>
      <c r="BH1111" s="110"/>
      <c r="BI1111" s="110"/>
      <c r="BJ1111" s="137"/>
      <c r="BK1111" s="110"/>
      <c r="BL1111" s="108"/>
      <c r="BM1111" s="108"/>
      <c r="BN1111" s="108"/>
      <c r="BO1111" s="135"/>
      <c r="BP1111" s="108"/>
      <c r="BQ1111" s="108"/>
      <c r="BR1111" s="108"/>
      <c r="BS1111" s="108"/>
      <c r="BT1111" s="135"/>
      <c r="BU1111" s="108"/>
      <c r="BV1111" s="108"/>
      <c r="BW1111" s="108"/>
      <c r="BX1111" s="108"/>
      <c r="BY1111" s="135"/>
      <c r="BZ1111" s="108"/>
    </row>
    <row r="1112" spans="1:78" x14ac:dyDescent="0.25">
      <c r="A1112" s="27"/>
      <c r="B1112" s="27"/>
      <c r="C1112" s="27"/>
      <c r="D1112" s="27"/>
      <c r="E1112" s="28"/>
      <c r="F1112" s="88"/>
      <c r="G1112" s="28"/>
      <c r="H1112" s="27"/>
      <c r="I1112" s="27"/>
      <c r="J1112" s="27"/>
      <c r="K1112" s="107"/>
      <c r="L1112" s="27"/>
      <c r="M1112" s="46"/>
      <c r="N1112" s="46"/>
      <c r="O1112" s="46"/>
      <c r="P1112" s="46"/>
      <c r="Q1112" s="46"/>
      <c r="R1112" s="46"/>
      <c r="S1112" s="46"/>
      <c r="T1112" s="46"/>
      <c r="U1112" s="46"/>
      <c r="V1112" s="46"/>
      <c r="W1112" s="46"/>
      <c r="X1112" s="46"/>
      <c r="Y1112" s="41"/>
      <c r="Z1112" s="106"/>
      <c r="AA1112" s="43"/>
      <c r="AB1112" s="28"/>
      <c r="AC1112" s="28"/>
      <c r="AD1112" s="28"/>
      <c r="AE1112" s="44"/>
      <c r="AF1112" s="27"/>
      <c r="AG1112" s="27"/>
      <c r="AH1112" s="28"/>
      <c r="AI1112" s="27"/>
      <c r="AJ1112" s="27"/>
      <c r="AK1112" s="28"/>
      <c r="AL1112" s="29"/>
      <c r="AM1112" s="29"/>
      <c r="AN1112" s="29"/>
      <c r="AO1112" s="29"/>
      <c r="AP1112" s="29"/>
      <c r="AQ1112" s="29"/>
      <c r="AR1112" s="29"/>
      <c r="AS1112" s="29"/>
      <c r="AT1112" s="29"/>
      <c r="AU1112" s="29"/>
      <c r="AV1112" s="29"/>
      <c r="AW1112" s="29"/>
      <c r="AX1112" s="29"/>
      <c r="AY1112" s="31"/>
      <c r="AZ1112" s="30"/>
      <c r="BA1112" s="35"/>
      <c r="BB1112" s="108"/>
      <c r="BC1112" s="108"/>
      <c r="BD1112" s="108"/>
      <c r="BE1112" s="136"/>
      <c r="BF1112" s="108"/>
      <c r="BG1112" s="110"/>
      <c r="BH1112" s="110"/>
      <c r="BI1112" s="110"/>
      <c r="BJ1112" s="137"/>
      <c r="BK1112" s="110"/>
      <c r="BL1112" s="108"/>
      <c r="BM1112" s="108"/>
      <c r="BN1112" s="108"/>
      <c r="BO1112" s="135"/>
      <c r="BP1112" s="108"/>
      <c r="BQ1112" s="108"/>
      <c r="BR1112" s="108"/>
      <c r="BS1112" s="108"/>
      <c r="BT1112" s="135"/>
      <c r="BU1112" s="108"/>
      <c r="BV1112" s="108"/>
      <c r="BW1112" s="108"/>
      <c r="BX1112" s="108"/>
      <c r="BY1112" s="135"/>
      <c r="BZ1112" s="108"/>
    </row>
    <row r="1113" spans="1:78" x14ac:dyDescent="0.25">
      <c r="A1113" s="27"/>
      <c r="B1113" s="27"/>
      <c r="C1113" s="27"/>
      <c r="D1113" s="27"/>
      <c r="E1113" s="28"/>
      <c r="F1113" s="88"/>
      <c r="G1113" s="28"/>
      <c r="H1113" s="27"/>
      <c r="I1113" s="27"/>
      <c r="J1113" s="27"/>
      <c r="K1113" s="107"/>
      <c r="L1113" s="27"/>
      <c r="M1113" s="46"/>
      <c r="N1113" s="46"/>
      <c r="O1113" s="46"/>
      <c r="P1113" s="46"/>
      <c r="Q1113" s="46"/>
      <c r="R1113" s="46"/>
      <c r="S1113" s="46"/>
      <c r="T1113" s="46"/>
      <c r="U1113" s="46"/>
      <c r="V1113" s="46"/>
      <c r="W1113" s="46"/>
      <c r="X1113" s="46"/>
      <c r="Y1113" s="41"/>
      <c r="Z1113" s="106"/>
      <c r="AA1113" s="43"/>
      <c r="AB1113" s="28"/>
      <c r="AC1113" s="28"/>
      <c r="AD1113" s="28"/>
      <c r="AE1113" s="44"/>
      <c r="AF1113" s="27"/>
      <c r="AG1113" s="27"/>
      <c r="AH1113" s="28"/>
      <c r="AI1113" s="27"/>
      <c r="AJ1113" s="27"/>
      <c r="AK1113" s="28"/>
      <c r="AL1113" s="29"/>
      <c r="AM1113" s="29"/>
      <c r="AN1113" s="29"/>
      <c r="AO1113" s="29"/>
      <c r="AP1113" s="29"/>
      <c r="AQ1113" s="29"/>
      <c r="AR1113" s="29"/>
      <c r="AS1113" s="29"/>
      <c r="AT1113" s="29"/>
      <c r="AU1113" s="29"/>
      <c r="AV1113" s="29"/>
      <c r="AW1113" s="29"/>
      <c r="AX1113" s="29"/>
      <c r="AY1113" s="31"/>
      <c r="AZ1113" s="30"/>
      <c r="BA1113" s="35"/>
      <c r="BB1113" s="108"/>
      <c r="BC1113" s="108"/>
      <c r="BD1113" s="108"/>
      <c r="BE1113" s="136"/>
      <c r="BF1113" s="108"/>
      <c r="BG1113" s="110"/>
      <c r="BH1113" s="110"/>
      <c r="BI1113" s="110"/>
      <c r="BJ1113" s="137"/>
      <c r="BK1113" s="110"/>
      <c r="BL1113" s="108"/>
      <c r="BM1113" s="108"/>
      <c r="BN1113" s="108"/>
      <c r="BO1113" s="135"/>
      <c r="BP1113" s="108"/>
      <c r="BQ1113" s="108"/>
      <c r="BR1113" s="108"/>
      <c r="BS1113" s="108"/>
      <c r="BT1113" s="135"/>
      <c r="BU1113" s="108"/>
      <c r="BV1113" s="108"/>
      <c r="BW1113" s="108"/>
      <c r="BX1113" s="108"/>
      <c r="BY1113" s="135"/>
      <c r="BZ1113" s="108"/>
    </row>
    <row r="1114" spans="1:78" x14ac:dyDescent="0.25">
      <c r="A1114" s="27"/>
      <c r="B1114" s="27"/>
      <c r="C1114" s="27"/>
      <c r="D1114" s="27"/>
      <c r="E1114" s="28"/>
      <c r="F1114" s="88"/>
      <c r="G1114" s="28"/>
      <c r="H1114" s="27"/>
      <c r="I1114" s="27"/>
      <c r="J1114" s="27"/>
      <c r="K1114" s="107"/>
      <c r="L1114" s="27"/>
      <c r="M1114" s="46"/>
      <c r="N1114" s="46"/>
      <c r="O1114" s="46"/>
      <c r="P1114" s="46"/>
      <c r="Q1114" s="46"/>
      <c r="R1114" s="46"/>
      <c r="S1114" s="46"/>
      <c r="T1114" s="46"/>
      <c r="U1114" s="46"/>
      <c r="V1114" s="46"/>
      <c r="W1114" s="46"/>
      <c r="X1114" s="46"/>
      <c r="Y1114" s="41"/>
      <c r="Z1114" s="106"/>
      <c r="AA1114" s="43"/>
      <c r="AB1114" s="28"/>
      <c r="AC1114" s="28"/>
      <c r="AD1114" s="28"/>
      <c r="AE1114" s="44"/>
      <c r="AF1114" s="27"/>
      <c r="AG1114" s="27"/>
      <c r="AH1114" s="28"/>
      <c r="AI1114" s="27"/>
      <c r="AJ1114" s="27"/>
      <c r="AK1114" s="28"/>
      <c r="AL1114" s="29"/>
      <c r="AM1114" s="29"/>
      <c r="AN1114" s="29"/>
      <c r="AO1114" s="29"/>
      <c r="AP1114" s="29"/>
      <c r="AQ1114" s="29"/>
      <c r="AR1114" s="29"/>
      <c r="AS1114" s="29"/>
      <c r="AT1114" s="29"/>
      <c r="AU1114" s="29"/>
      <c r="AV1114" s="29"/>
      <c r="AW1114" s="29"/>
      <c r="AX1114" s="29"/>
      <c r="AY1114" s="31"/>
      <c r="AZ1114" s="30"/>
      <c r="BA1114" s="35"/>
      <c r="BB1114" s="108"/>
      <c r="BC1114" s="108"/>
      <c r="BD1114" s="108"/>
      <c r="BE1114" s="136"/>
      <c r="BF1114" s="108"/>
      <c r="BG1114" s="110"/>
      <c r="BH1114" s="110"/>
      <c r="BI1114" s="110"/>
      <c r="BJ1114" s="137"/>
      <c r="BK1114" s="110"/>
      <c r="BL1114" s="108"/>
      <c r="BM1114" s="108"/>
      <c r="BN1114" s="108"/>
      <c r="BO1114" s="135"/>
      <c r="BP1114" s="108"/>
      <c r="BQ1114" s="108"/>
      <c r="BR1114" s="108"/>
      <c r="BS1114" s="108"/>
      <c r="BT1114" s="135"/>
      <c r="BU1114" s="108"/>
      <c r="BV1114" s="108"/>
      <c r="BW1114" s="108"/>
      <c r="BX1114" s="108"/>
      <c r="BY1114" s="135"/>
      <c r="BZ1114" s="108"/>
    </row>
    <row r="1115" spans="1:78" x14ac:dyDescent="0.25">
      <c r="A1115" s="27"/>
      <c r="B1115" s="27"/>
      <c r="C1115" s="27"/>
      <c r="D1115" s="27"/>
      <c r="E1115" s="28"/>
      <c r="F1115" s="88"/>
      <c r="G1115" s="28"/>
      <c r="H1115" s="27"/>
      <c r="I1115" s="27"/>
      <c r="J1115" s="27"/>
      <c r="K1115" s="107"/>
      <c r="L1115" s="27"/>
      <c r="M1115" s="46"/>
      <c r="N1115" s="46"/>
      <c r="O1115" s="46"/>
      <c r="P1115" s="46"/>
      <c r="Q1115" s="46"/>
      <c r="R1115" s="46"/>
      <c r="S1115" s="46"/>
      <c r="T1115" s="46"/>
      <c r="U1115" s="46"/>
      <c r="V1115" s="46"/>
      <c r="W1115" s="46"/>
      <c r="X1115" s="46"/>
      <c r="Y1115" s="41"/>
      <c r="Z1115" s="106"/>
      <c r="AA1115" s="43"/>
      <c r="AB1115" s="28"/>
      <c r="AC1115" s="28"/>
      <c r="AD1115" s="28"/>
      <c r="AE1115" s="44"/>
      <c r="AF1115" s="27"/>
      <c r="AG1115" s="27"/>
      <c r="AH1115" s="28"/>
      <c r="AI1115" s="27"/>
      <c r="AJ1115" s="27"/>
      <c r="AK1115" s="28"/>
      <c r="AL1115" s="29"/>
      <c r="AM1115" s="29"/>
      <c r="AN1115" s="29"/>
      <c r="AO1115" s="29"/>
      <c r="AP1115" s="29"/>
      <c r="AQ1115" s="29"/>
      <c r="AR1115" s="29"/>
      <c r="AS1115" s="29"/>
      <c r="AT1115" s="29"/>
      <c r="AU1115" s="29"/>
      <c r="AV1115" s="29"/>
      <c r="AW1115" s="29"/>
      <c r="AX1115" s="29"/>
      <c r="AY1115" s="31"/>
      <c r="AZ1115" s="30"/>
      <c r="BA1115" s="35"/>
      <c r="BB1115" s="108"/>
      <c r="BC1115" s="108"/>
      <c r="BD1115" s="108"/>
      <c r="BE1115" s="136"/>
      <c r="BF1115" s="108"/>
      <c r="BG1115" s="110"/>
      <c r="BH1115" s="110"/>
      <c r="BI1115" s="110"/>
      <c r="BJ1115" s="137"/>
      <c r="BK1115" s="110"/>
      <c r="BL1115" s="108"/>
      <c r="BM1115" s="108"/>
      <c r="BN1115" s="108"/>
      <c r="BO1115" s="135"/>
      <c r="BP1115" s="108"/>
      <c r="BQ1115" s="108"/>
      <c r="BR1115" s="108"/>
      <c r="BS1115" s="108"/>
      <c r="BT1115" s="135"/>
      <c r="BU1115" s="108"/>
      <c r="BV1115" s="108"/>
      <c r="BW1115" s="108"/>
      <c r="BX1115" s="108"/>
      <c r="BY1115" s="135"/>
      <c r="BZ1115" s="108"/>
    </row>
    <row r="1116" spans="1:78" x14ac:dyDescent="0.25">
      <c r="A1116" s="27"/>
      <c r="B1116" s="27"/>
      <c r="C1116" s="27"/>
      <c r="D1116" s="27"/>
      <c r="E1116" s="28"/>
      <c r="F1116" s="88"/>
      <c r="G1116" s="28"/>
      <c r="H1116" s="27"/>
      <c r="I1116" s="27"/>
      <c r="J1116" s="27"/>
      <c r="K1116" s="107"/>
      <c r="L1116" s="27"/>
      <c r="M1116" s="46"/>
      <c r="N1116" s="46"/>
      <c r="O1116" s="46"/>
      <c r="P1116" s="46"/>
      <c r="Q1116" s="46"/>
      <c r="R1116" s="46"/>
      <c r="S1116" s="46"/>
      <c r="T1116" s="46"/>
      <c r="U1116" s="46"/>
      <c r="V1116" s="46"/>
      <c r="W1116" s="46"/>
      <c r="X1116" s="46"/>
      <c r="Y1116" s="41"/>
      <c r="Z1116" s="106"/>
      <c r="AA1116" s="43"/>
      <c r="AB1116" s="28"/>
      <c r="AC1116" s="28"/>
      <c r="AD1116" s="28"/>
      <c r="AE1116" s="44"/>
      <c r="AF1116" s="27"/>
      <c r="AG1116" s="27"/>
      <c r="AH1116" s="28"/>
      <c r="AI1116" s="27"/>
      <c r="AJ1116" s="27"/>
      <c r="AK1116" s="28"/>
      <c r="AL1116" s="29"/>
      <c r="AM1116" s="29"/>
      <c r="AN1116" s="29"/>
      <c r="AO1116" s="29"/>
      <c r="AP1116" s="29"/>
      <c r="AQ1116" s="29"/>
      <c r="AR1116" s="29"/>
      <c r="AS1116" s="29"/>
      <c r="AT1116" s="29"/>
      <c r="AU1116" s="29"/>
      <c r="AV1116" s="29"/>
      <c r="AW1116" s="29"/>
      <c r="AX1116" s="29"/>
      <c r="AY1116" s="31"/>
      <c r="AZ1116" s="30"/>
      <c r="BA1116" s="35"/>
      <c r="BB1116" s="108"/>
      <c r="BC1116" s="108"/>
      <c r="BD1116" s="108"/>
      <c r="BE1116" s="136"/>
      <c r="BF1116" s="108"/>
      <c r="BG1116" s="110"/>
      <c r="BH1116" s="110"/>
      <c r="BI1116" s="110"/>
      <c r="BJ1116" s="137"/>
      <c r="BK1116" s="110"/>
      <c r="BL1116" s="108"/>
      <c r="BM1116" s="108"/>
      <c r="BN1116" s="108"/>
      <c r="BO1116" s="135"/>
      <c r="BP1116" s="108"/>
      <c r="BQ1116" s="108"/>
      <c r="BR1116" s="108"/>
      <c r="BS1116" s="108"/>
      <c r="BT1116" s="135"/>
      <c r="BU1116" s="108"/>
      <c r="BV1116" s="108"/>
      <c r="BW1116" s="108"/>
      <c r="BX1116" s="108"/>
      <c r="BY1116" s="135"/>
      <c r="BZ1116" s="108"/>
    </row>
    <row r="1117" spans="1:78" x14ac:dyDescent="0.25">
      <c r="A1117" s="27"/>
      <c r="B1117" s="27"/>
      <c r="C1117" s="27"/>
      <c r="D1117" s="27"/>
      <c r="E1117" s="28"/>
      <c r="F1117" s="88"/>
      <c r="G1117" s="28"/>
      <c r="H1117" s="27"/>
      <c r="I1117" s="27"/>
      <c r="J1117" s="27"/>
      <c r="K1117" s="107"/>
      <c r="L1117" s="27"/>
      <c r="M1117" s="46"/>
      <c r="N1117" s="46"/>
      <c r="O1117" s="46"/>
      <c r="P1117" s="46"/>
      <c r="Q1117" s="46"/>
      <c r="R1117" s="46"/>
      <c r="S1117" s="46"/>
      <c r="T1117" s="46"/>
      <c r="U1117" s="46"/>
      <c r="V1117" s="46"/>
      <c r="W1117" s="46"/>
      <c r="X1117" s="46"/>
      <c r="Y1117" s="41"/>
      <c r="Z1117" s="106"/>
      <c r="AA1117" s="43"/>
      <c r="AB1117" s="28"/>
      <c r="AC1117" s="28"/>
      <c r="AD1117" s="28"/>
      <c r="AE1117" s="44"/>
      <c r="AF1117" s="27"/>
      <c r="AG1117" s="27"/>
      <c r="AH1117" s="28"/>
      <c r="AI1117" s="27"/>
      <c r="AJ1117" s="27"/>
      <c r="AK1117" s="28"/>
      <c r="AL1117" s="29"/>
      <c r="AM1117" s="29"/>
      <c r="AN1117" s="29"/>
      <c r="AO1117" s="29"/>
      <c r="AP1117" s="29"/>
      <c r="AQ1117" s="29"/>
      <c r="AR1117" s="29"/>
      <c r="AS1117" s="29"/>
      <c r="AT1117" s="29"/>
      <c r="AU1117" s="29"/>
      <c r="AV1117" s="29"/>
      <c r="AW1117" s="29"/>
      <c r="AX1117" s="29"/>
      <c r="AY1117" s="31"/>
      <c r="AZ1117" s="30"/>
      <c r="BA1117" s="35"/>
      <c r="BB1117" s="108"/>
      <c r="BC1117" s="108"/>
      <c r="BD1117" s="108"/>
      <c r="BE1117" s="136"/>
      <c r="BF1117" s="108"/>
      <c r="BG1117" s="110"/>
      <c r="BH1117" s="110"/>
      <c r="BI1117" s="110"/>
      <c r="BJ1117" s="137"/>
      <c r="BK1117" s="110"/>
      <c r="BL1117" s="108"/>
      <c r="BM1117" s="108"/>
      <c r="BN1117" s="108"/>
      <c r="BO1117" s="135"/>
      <c r="BP1117" s="108"/>
      <c r="BQ1117" s="108"/>
      <c r="BR1117" s="108"/>
      <c r="BS1117" s="108"/>
      <c r="BT1117" s="135"/>
      <c r="BU1117" s="108"/>
      <c r="BV1117" s="108"/>
      <c r="BW1117" s="108"/>
      <c r="BX1117" s="108"/>
      <c r="BY1117" s="135"/>
      <c r="BZ1117" s="108"/>
    </row>
    <row r="1118" spans="1:78" x14ac:dyDescent="0.25">
      <c r="A1118" s="27"/>
      <c r="B1118" s="27"/>
      <c r="C1118" s="27"/>
      <c r="D1118" s="27"/>
      <c r="E1118" s="28"/>
      <c r="F1118" s="88"/>
      <c r="G1118" s="28"/>
      <c r="H1118" s="27"/>
      <c r="I1118" s="27"/>
      <c r="J1118" s="27"/>
      <c r="K1118" s="107"/>
      <c r="L1118" s="27"/>
      <c r="M1118" s="46"/>
      <c r="N1118" s="46"/>
      <c r="O1118" s="46"/>
      <c r="P1118" s="46"/>
      <c r="Q1118" s="46"/>
      <c r="R1118" s="46"/>
      <c r="S1118" s="46"/>
      <c r="T1118" s="46"/>
      <c r="U1118" s="46"/>
      <c r="V1118" s="46"/>
      <c r="W1118" s="46"/>
      <c r="X1118" s="46"/>
      <c r="Y1118" s="41"/>
      <c r="Z1118" s="106"/>
      <c r="AA1118" s="43"/>
      <c r="AB1118" s="28"/>
      <c r="AC1118" s="28"/>
      <c r="AD1118" s="28"/>
      <c r="AE1118" s="44"/>
      <c r="AF1118" s="27"/>
      <c r="AG1118" s="27"/>
      <c r="AH1118" s="28"/>
      <c r="AI1118" s="27"/>
      <c r="AJ1118" s="27"/>
      <c r="AK1118" s="28"/>
      <c r="AL1118" s="29"/>
      <c r="AM1118" s="29"/>
      <c r="AN1118" s="29"/>
      <c r="AO1118" s="29"/>
      <c r="AP1118" s="29"/>
      <c r="AQ1118" s="29"/>
      <c r="AR1118" s="29"/>
      <c r="AS1118" s="29"/>
      <c r="AT1118" s="29"/>
      <c r="AU1118" s="29"/>
      <c r="AV1118" s="29"/>
      <c r="AW1118" s="29"/>
      <c r="AX1118" s="29"/>
      <c r="AY1118" s="31"/>
      <c r="AZ1118" s="30"/>
      <c r="BA1118" s="35"/>
      <c r="BB1118" s="108"/>
      <c r="BC1118" s="108"/>
      <c r="BD1118" s="108"/>
      <c r="BE1118" s="136"/>
      <c r="BF1118" s="108"/>
      <c r="BG1118" s="110"/>
      <c r="BH1118" s="110"/>
      <c r="BI1118" s="110"/>
      <c r="BJ1118" s="137"/>
      <c r="BK1118" s="110"/>
      <c r="BL1118" s="108"/>
      <c r="BM1118" s="108"/>
      <c r="BN1118" s="108"/>
      <c r="BO1118" s="135"/>
      <c r="BP1118" s="108"/>
      <c r="BQ1118" s="108"/>
      <c r="BR1118" s="108"/>
      <c r="BS1118" s="108"/>
      <c r="BT1118" s="135"/>
      <c r="BU1118" s="108"/>
      <c r="BV1118" s="108"/>
      <c r="BW1118" s="108"/>
      <c r="BX1118" s="108"/>
      <c r="BY1118" s="135"/>
      <c r="BZ1118" s="108"/>
    </row>
    <row r="1119" spans="1:78" x14ac:dyDescent="0.25">
      <c r="A1119" s="27"/>
      <c r="B1119" s="27"/>
      <c r="C1119" s="27"/>
      <c r="D1119" s="27"/>
      <c r="E1119" s="28"/>
      <c r="F1119" s="88"/>
      <c r="G1119" s="28"/>
      <c r="H1119" s="27"/>
      <c r="I1119" s="27"/>
      <c r="J1119" s="27"/>
      <c r="K1119" s="107"/>
      <c r="L1119" s="27"/>
      <c r="M1119" s="46"/>
      <c r="N1119" s="46"/>
      <c r="O1119" s="46"/>
      <c r="P1119" s="46"/>
      <c r="Q1119" s="46"/>
      <c r="R1119" s="46"/>
      <c r="S1119" s="46"/>
      <c r="T1119" s="46"/>
      <c r="U1119" s="46"/>
      <c r="V1119" s="46"/>
      <c r="W1119" s="46"/>
      <c r="X1119" s="46"/>
      <c r="Y1119" s="41"/>
      <c r="Z1119" s="106"/>
      <c r="AA1119" s="43"/>
      <c r="AB1119" s="28"/>
      <c r="AC1119" s="28"/>
      <c r="AD1119" s="28"/>
      <c r="AE1119" s="44"/>
      <c r="AF1119" s="27"/>
      <c r="AG1119" s="27"/>
      <c r="AH1119" s="28"/>
      <c r="AI1119" s="27"/>
      <c r="AJ1119" s="27"/>
      <c r="AK1119" s="28"/>
      <c r="AL1119" s="29"/>
      <c r="AM1119" s="29"/>
      <c r="AN1119" s="29"/>
      <c r="AO1119" s="29"/>
      <c r="AP1119" s="29"/>
      <c r="AQ1119" s="29"/>
      <c r="AR1119" s="29"/>
      <c r="AS1119" s="29"/>
      <c r="AT1119" s="29"/>
      <c r="AU1119" s="29"/>
      <c r="AV1119" s="29"/>
      <c r="AW1119" s="29"/>
      <c r="AX1119" s="29"/>
      <c r="AY1119" s="31"/>
      <c r="AZ1119" s="30"/>
      <c r="BA1119" s="35"/>
      <c r="BB1119" s="108"/>
      <c r="BC1119" s="108"/>
      <c r="BD1119" s="108"/>
      <c r="BE1119" s="136"/>
      <c r="BF1119" s="108"/>
      <c r="BG1119" s="110"/>
      <c r="BH1119" s="110"/>
      <c r="BI1119" s="110"/>
      <c r="BJ1119" s="137"/>
      <c r="BK1119" s="110"/>
      <c r="BL1119" s="108"/>
      <c r="BM1119" s="108"/>
      <c r="BN1119" s="108"/>
      <c r="BO1119" s="135"/>
      <c r="BP1119" s="108"/>
      <c r="BQ1119" s="108"/>
      <c r="BR1119" s="108"/>
      <c r="BS1119" s="108"/>
      <c r="BT1119" s="135"/>
      <c r="BU1119" s="108"/>
      <c r="BV1119" s="108"/>
      <c r="BW1119" s="108"/>
      <c r="BX1119" s="108"/>
      <c r="BY1119" s="135"/>
      <c r="BZ1119" s="108"/>
    </row>
    <row r="1120" spans="1:78" x14ac:dyDescent="0.25">
      <c r="A1120" s="27"/>
      <c r="B1120" s="27"/>
      <c r="C1120" s="27"/>
      <c r="D1120" s="27"/>
      <c r="E1120" s="28"/>
      <c r="F1120" s="88"/>
      <c r="G1120" s="28"/>
      <c r="H1120" s="27"/>
      <c r="I1120" s="27"/>
      <c r="J1120" s="27"/>
      <c r="K1120" s="107"/>
      <c r="L1120" s="27"/>
      <c r="M1120" s="46"/>
      <c r="N1120" s="46"/>
      <c r="O1120" s="46"/>
      <c r="P1120" s="46"/>
      <c r="Q1120" s="46"/>
      <c r="R1120" s="46"/>
      <c r="S1120" s="46"/>
      <c r="T1120" s="46"/>
      <c r="U1120" s="46"/>
      <c r="V1120" s="46"/>
      <c r="W1120" s="46"/>
      <c r="X1120" s="46"/>
      <c r="Y1120" s="41"/>
      <c r="Z1120" s="106"/>
      <c r="AA1120" s="43"/>
      <c r="AB1120" s="28"/>
      <c r="AC1120" s="28"/>
      <c r="AD1120" s="28"/>
      <c r="AE1120" s="44"/>
      <c r="AF1120" s="27"/>
      <c r="AG1120" s="27"/>
      <c r="AH1120" s="28"/>
      <c r="AI1120" s="27"/>
      <c r="AJ1120" s="27"/>
      <c r="AK1120" s="28"/>
      <c r="AL1120" s="29"/>
      <c r="AM1120" s="29"/>
      <c r="AN1120" s="29"/>
      <c r="AO1120" s="29"/>
      <c r="AP1120" s="29"/>
      <c r="AQ1120" s="29"/>
      <c r="AR1120" s="29"/>
      <c r="AS1120" s="29"/>
      <c r="AT1120" s="29"/>
      <c r="AU1120" s="29"/>
      <c r="AV1120" s="29"/>
      <c r="AW1120" s="29"/>
      <c r="AX1120" s="29"/>
      <c r="AY1120" s="31"/>
      <c r="AZ1120" s="30"/>
      <c r="BA1120" s="35"/>
      <c r="BB1120" s="108"/>
      <c r="BC1120" s="108"/>
      <c r="BD1120" s="108"/>
      <c r="BE1120" s="136"/>
      <c r="BF1120" s="108"/>
      <c r="BG1120" s="110"/>
      <c r="BH1120" s="110"/>
      <c r="BI1120" s="110"/>
      <c r="BJ1120" s="137"/>
      <c r="BK1120" s="110"/>
      <c r="BL1120" s="108"/>
      <c r="BM1120" s="108"/>
      <c r="BN1120" s="108"/>
      <c r="BO1120" s="135"/>
      <c r="BP1120" s="108"/>
      <c r="BQ1120" s="108"/>
      <c r="BR1120" s="108"/>
      <c r="BS1120" s="108"/>
      <c r="BT1120" s="135"/>
      <c r="BU1120" s="108"/>
      <c r="BV1120" s="108"/>
      <c r="BW1120" s="108"/>
      <c r="BX1120" s="108"/>
      <c r="BY1120" s="135"/>
      <c r="BZ1120" s="108"/>
    </row>
    <row r="1121" spans="1:78" x14ac:dyDescent="0.25">
      <c r="A1121" s="27"/>
      <c r="B1121" s="27"/>
      <c r="C1121" s="27"/>
      <c r="D1121" s="27"/>
      <c r="E1121" s="28"/>
      <c r="F1121" s="88"/>
      <c r="G1121" s="28"/>
      <c r="H1121" s="27"/>
      <c r="I1121" s="27"/>
      <c r="J1121" s="27"/>
      <c r="K1121" s="107"/>
      <c r="L1121" s="27"/>
      <c r="M1121" s="46"/>
      <c r="N1121" s="46"/>
      <c r="O1121" s="46"/>
      <c r="P1121" s="46"/>
      <c r="Q1121" s="46"/>
      <c r="R1121" s="46"/>
      <c r="S1121" s="46"/>
      <c r="T1121" s="46"/>
      <c r="U1121" s="46"/>
      <c r="V1121" s="46"/>
      <c r="W1121" s="46"/>
      <c r="X1121" s="46"/>
      <c r="Y1121" s="41"/>
      <c r="Z1121" s="106"/>
      <c r="AA1121" s="43"/>
      <c r="AB1121" s="28"/>
      <c r="AC1121" s="28"/>
      <c r="AD1121" s="28"/>
      <c r="AE1121" s="44"/>
      <c r="AF1121" s="27"/>
      <c r="AG1121" s="27"/>
      <c r="AH1121" s="28"/>
      <c r="AI1121" s="27"/>
      <c r="AJ1121" s="27"/>
      <c r="AK1121" s="28"/>
      <c r="AL1121" s="29"/>
      <c r="AM1121" s="29"/>
      <c r="AN1121" s="29"/>
      <c r="AO1121" s="29"/>
      <c r="AP1121" s="29"/>
      <c r="AQ1121" s="29"/>
      <c r="AR1121" s="29"/>
      <c r="AS1121" s="29"/>
      <c r="AT1121" s="29"/>
      <c r="AU1121" s="29"/>
      <c r="AV1121" s="29"/>
      <c r="AW1121" s="29"/>
      <c r="AX1121" s="29"/>
      <c r="AY1121" s="31"/>
      <c r="AZ1121" s="30"/>
      <c r="BA1121" s="35"/>
      <c r="BB1121" s="108"/>
      <c r="BC1121" s="108"/>
      <c r="BD1121" s="108"/>
      <c r="BE1121" s="136"/>
      <c r="BF1121" s="108"/>
      <c r="BG1121" s="110"/>
      <c r="BH1121" s="110"/>
      <c r="BI1121" s="110"/>
      <c r="BJ1121" s="137"/>
      <c r="BK1121" s="110"/>
      <c r="BL1121" s="108"/>
      <c r="BM1121" s="108"/>
      <c r="BN1121" s="108"/>
      <c r="BO1121" s="135"/>
      <c r="BP1121" s="108"/>
      <c r="BQ1121" s="108"/>
      <c r="BR1121" s="108"/>
      <c r="BS1121" s="108"/>
      <c r="BT1121" s="135"/>
      <c r="BU1121" s="108"/>
      <c r="BV1121" s="108"/>
      <c r="BW1121" s="108"/>
      <c r="BX1121" s="108"/>
      <c r="BY1121" s="135"/>
      <c r="BZ1121" s="108"/>
    </row>
    <row r="1122" spans="1:78" x14ac:dyDescent="0.25">
      <c r="A1122" s="27"/>
      <c r="B1122" s="27"/>
      <c r="C1122" s="27"/>
      <c r="D1122" s="27"/>
      <c r="E1122" s="28"/>
      <c r="F1122" s="88"/>
      <c r="G1122" s="28"/>
      <c r="H1122" s="27"/>
      <c r="I1122" s="27"/>
      <c r="J1122" s="27"/>
      <c r="K1122" s="107"/>
      <c r="L1122" s="27"/>
      <c r="M1122" s="46"/>
      <c r="N1122" s="46"/>
      <c r="O1122" s="46"/>
      <c r="P1122" s="46"/>
      <c r="Q1122" s="46"/>
      <c r="R1122" s="46"/>
      <c r="S1122" s="46"/>
      <c r="T1122" s="46"/>
      <c r="U1122" s="46"/>
      <c r="V1122" s="46"/>
      <c r="W1122" s="46"/>
      <c r="X1122" s="46"/>
      <c r="Y1122" s="41"/>
      <c r="Z1122" s="106"/>
      <c r="AA1122" s="43"/>
      <c r="AB1122" s="28"/>
      <c r="AC1122" s="28"/>
      <c r="AD1122" s="28"/>
      <c r="AE1122" s="44"/>
      <c r="AF1122" s="27"/>
      <c r="AG1122" s="27"/>
      <c r="AH1122" s="28"/>
      <c r="AI1122" s="27"/>
      <c r="AJ1122" s="27"/>
      <c r="AK1122" s="28"/>
      <c r="AL1122" s="29"/>
      <c r="AM1122" s="29"/>
      <c r="AN1122" s="29"/>
      <c r="AO1122" s="29"/>
      <c r="AP1122" s="29"/>
      <c r="AQ1122" s="29"/>
      <c r="AR1122" s="29"/>
      <c r="AS1122" s="29"/>
      <c r="AT1122" s="29"/>
      <c r="AU1122" s="29"/>
      <c r="AV1122" s="29"/>
      <c r="AW1122" s="29"/>
      <c r="AX1122" s="29"/>
      <c r="AY1122" s="31"/>
      <c r="AZ1122" s="30"/>
      <c r="BA1122" s="35"/>
      <c r="BB1122" s="108"/>
      <c r="BC1122" s="108"/>
      <c r="BD1122" s="108"/>
      <c r="BE1122" s="136"/>
      <c r="BF1122" s="108"/>
      <c r="BG1122" s="110"/>
      <c r="BH1122" s="110"/>
      <c r="BI1122" s="110"/>
      <c r="BJ1122" s="137"/>
      <c r="BK1122" s="110"/>
      <c r="BL1122" s="108"/>
      <c r="BM1122" s="108"/>
      <c r="BN1122" s="108"/>
      <c r="BO1122" s="135"/>
      <c r="BP1122" s="108"/>
      <c r="BQ1122" s="108"/>
      <c r="BR1122" s="108"/>
      <c r="BS1122" s="108"/>
      <c r="BT1122" s="135"/>
      <c r="BU1122" s="108"/>
      <c r="BV1122" s="108"/>
      <c r="BW1122" s="108"/>
      <c r="BX1122" s="108"/>
      <c r="BY1122" s="135"/>
      <c r="BZ1122" s="108"/>
    </row>
    <row r="1123" spans="1:78" x14ac:dyDescent="0.25">
      <c r="A1123" s="27"/>
      <c r="B1123" s="27"/>
      <c r="C1123" s="27"/>
      <c r="D1123" s="27"/>
      <c r="E1123" s="28"/>
      <c r="F1123" s="88"/>
      <c r="G1123" s="28"/>
      <c r="H1123" s="27"/>
      <c r="I1123" s="27"/>
      <c r="J1123" s="27"/>
      <c r="K1123" s="107"/>
      <c r="L1123" s="27"/>
      <c r="M1123" s="46"/>
      <c r="N1123" s="46"/>
      <c r="O1123" s="46"/>
      <c r="P1123" s="46"/>
      <c r="Q1123" s="46"/>
      <c r="R1123" s="46"/>
      <c r="S1123" s="46"/>
      <c r="T1123" s="46"/>
      <c r="U1123" s="46"/>
      <c r="V1123" s="46"/>
      <c r="W1123" s="46"/>
      <c r="X1123" s="46"/>
      <c r="Y1123" s="41"/>
      <c r="Z1123" s="106"/>
      <c r="AA1123" s="43"/>
      <c r="AB1123" s="28"/>
      <c r="AC1123" s="28"/>
      <c r="AD1123" s="28"/>
      <c r="AE1123" s="44"/>
      <c r="AF1123" s="27"/>
      <c r="AG1123" s="27"/>
      <c r="AH1123" s="28"/>
      <c r="AI1123" s="27"/>
      <c r="AJ1123" s="27"/>
      <c r="AK1123" s="28"/>
      <c r="AL1123" s="29"/>
      <c r="AM1123" s="29"/>
      <c r="AN1123" s="29"/>
      <c r="AO1123" s="29"/>
      <c r="AP1123" s="29"/>
      <c r="AQ1123" s="29"/>
      <c r="AR1123" s="29"/>
      <c r="AS1123" s="29"/>
      <c r="AT1123" s="29"/>
      <c r="AU1123" s="29"/>
      <c r="AV1123" s="29"/>
      <c r="AW1123" s="29"/>
      <c r="AX1123" s="29"/>
      <c r="AY1123" s="31"/>
      <c r="AZ1123" s="30"/>
      <c r="BA1123" s="35"/>
      <c r="BB1123" s="108"/>
      <c r="BC1123" s="108"/>
      <c r="BD1123" s="108"/>
      <c r="BE1123" s="136"/>
      <c r="BF1123" s="108"/>
      <c r="BG1123" s="110"/>
      <c r="BH1123" s="110"/>
      <c r="BI1123" s="110"/>
      <c r="BJ1123" s="137"/>
      <c r="BK1123" s="110"/>
      <c r="BL1123" s="108"/>
      <c r="BM1123" s="108"/>
      <c r="BN1123" s="108"/>
      <c r="BO1123" s="135"/>
      <c r="BP1123" s="108"/>
      <c r="BQ1123" s="108"/>
      <c r="BR1123" s="108"/>
      <c r="BS1123" s="108"/>
      <c r="BT1123" s="135"/>
      <c r="BU1123" s="108"/>
      <c r="BV1123" s="108"/>
      <c r="BW1123" s="108"/>
      <c r="BX1123" s="108"/>
      <c r="BY1123" s="135"/>
      <c r="BZ1123" s="108"/>
    </row>
    <row r="1124" spans="1:78" x14ac:dyDescent="0.25">
      <c r="A1124" s="27"/>
      <c r="B1124" s="27"/>
      <c r="C1124" s="27"/>
      <c r="D1124" s="27"/>
      <c r="E1124" s="28"/>
      <c r="F1124" s="88"/>
      <c r="G1124" s="28"/>
      <c r="H1124" s="27"/>
      <c r="I1124" s="27"/>
      <c r="J1124" s="27"/>
      <c r="K1124" s="107"/>
      <c r="L1124" s="27"/>
      <c r="M1124" s="46"/>
      <c r="N1124" s="46"/>
      <c r="O1124" s="46"/>
      <c r="P1124" s="46"/>
      <c r="Q1124" s="46"/>
      <c r="R1124" s="46"/>
      <c r="S1124" s="46"/>
      <c r="T1124" s="46"/>
      <c r="U1124" s="46"/>
      <c r="V1124" s="46"/>
      <c r="W1124" s="46"/>
      <c r="X1124" s="46"/>
      <c r="Y1124" s="41"/>
      <c r="Z1124" s="106"/>
      <c r="AA1124" s="43"/>
      <c r="AB1124" s="28"/>
      <c r="AC1124" s="28"/>
      <c r="AD1124" s="28"/>
      <c r="AE1124" s="44"/>
      <c r="AF1124" s="27"/>
      <c r="AG1124" s="27"/>
      <c r="AH1124" s="28"/>
      <c r="AI1124" s="27"/>
      <c r="AJ1124" s="27"/>
      <c r="AK1124" s="28"/>
      <c r="AL1124" s="29"/>
      <c r="AM1124" s="29"/>
      <c r="AN1124" s="29"/>
      <c r="AO1124" s="29"/>
      <c r="AP1124" s="29"/>
      <c r="AQ1124" s="29"/>
      <c r="AR1124" s="29"/>
      <c r="AS1124" s="29"/>
      <c r="AT1124" s="29"/>
      <c r="AU1124" s="29"/>
      <c r="AV1124" s="29"/>
      <c r="AW1124" s="29"/>
      <c r="AX1124" s="29"/>
      <c r="AY1124" s="31"/>
      <c r="AZ1124" s="30"/>
      <c r="BA1124" s="35"/>
      <c r="BB1124" s="108"/>
      <c r="BC1124" s="108"/>
      <c r="BD1124" s="108"/>
      <c r="BE1124" s="136"/>
      <c r="BF1124" s="108"/>
      <c r="BG1124" s="110"/>
      <c r="BH1124" s="110"/>
      <c r="BI1124" s="110"/>
      <c r="BJ1124" s="137"/>
      <c r="BK1124" s="110"/>
      <c r="BL1124" s="108"/>
      <c r="BM1124" s="108"/>
      <c r="BN1124" s="108"/>
      <c r="BO1124" s="135"/>
      <c r="BP1124" s="108"/>
      <c r="BQ1124" s="108"/>
      <c r="BR1124" s="108"/>
      <c r="BS1124" s="108"/>
      <c r="BT1124" s="135"/>
      <c r="BU1124" s="108"/>
      <c r="BV1124" s="108"/>
      <c r="BW1124" s="108"/>
      <c r="BX1124" s="108"/>
      <c r="BY1124" s="135"/>
      <c r="BZ1124" s="108"/>
    </row>
    <row r="1125" spans="1:78" x14ac:dyDescent="0.25">
      <c r="A1125" s="27"/>
      <c r="B1125" s="27"/>
      <c r="C1125" s="27"/>
      <c r="D1125" s="27"/>
      <c r="E1125" s="28"/>
      <c r="F1125" s="88"/>
      <c r="G1125" s="28"/>
      <c r="H1125" s="27"/>
      <c r="I1125" s="27"/>
      <c r="J1125" s="27"/>
      <c r="K1125" s="107"/>
      <c r="L1125" s="27"/>
      <c r="M1125" s="46"/>
      <c r="N1125" s="46"/>
      <c r="O1125" s="46"/>
      <c r="P1125" s="46"/>
      <c r="Q1125" s="46"/>
      <c r="R1125" s="46"/>
      <c r="S1125" s="46"/>
      <c r="T1125" s="46"/>
      <c r="U1125" s="46"/>
      <c r="V1125" s="46"/>
      <c r="W1125" s="46"/>
      <c r="X1125" s="46"/>
      <c r="Y1125" s="41"/>
      <c r="Z1125" s="106"/>
      <c r="AA1125" s="43"/>
      <c r="AB1125" s="28"/>
      <c r="AC1125" s="28"/>
      <c r="AD1125" s="28"/>
      <c r="AE1125" s="44"/>
      <c r="AF1125" s="27"/>
      <c r="AG1125" s="27"/>
      <c r="AH1125" s="28"/>
      <c r="AI1125" s="27"/>
      <c r="AJ1125" s="27"/>
      <c r="AK1125" s="28"/>
      <c r="AL1125" s="29"/>
      <c r="AM1125" s="29"/>
      <c r="AN1125" s="29"/>
      <c r="AO1125" s="29"/>
      <c r="AP1125" s="29"/>
      <c r="AQ1125" s="29"/>
      <c r="AR1125" s="29"/>
      <c r="AS1125" s="29"/>
      <c r="AT1125" s="29"/>
      <c r="AU1125" s="29"/>
      <c r="AV1125" s="29"/>
      <c r="AW1125" s="29"/>
      <c r="AX1125" s="29"/>
      <c r="AY1125" s="31"/>
      <c r="AZ1125" s="30"/>
      <c r="BA1125" s="35"/>
      <c r="BB1125" s="108"/>
      <c r="BC1125" s="108"/>
      <c r="BD1125" s="108"/>
      <c r="BE1125" s="136"/>
      <c r="BF1125" s="108"/>
      <c r="BG1125" s="110"/>
      <c r="BH1125" s="110"/>
      <c r="BI1125" s="110"/>
      <c r="BJ1125" s="137"/>
      <c r="BK1125" s="110"/>
      <c r="BL1125" s="108"/>
      <c r="BM1125" s="108"/>
      <c r="BN1125" s="108"/>
      <c r="BO1125" s="135"/>
      <c r="BP1125" s="108"/>
      <c r="BQ1125" s="108"/>
      <c r="BR1125" s="108"/>
      <c r="BS1125" s="108"/>
      <c r="BT1125" s="135"/>
      <c r="BU1125" s="108"/>
      <c r="BV1125" s="108"/>
      <c r="BW1125" s="108"/>
      <c r="BX1125" s="108"/>
      <c r="BY1125" s="135"/>
      <c r="BZ1125" s="108"/>
    </row>
    <row r="1126" spans="1:78" x14ac:dyDescent="0.25">
      <c r="A1126" s="27"/>
      <c r="B1126" s="27"/>
      <c r="C1126" s="27"/>
      <c r="D1126" s="27"/>
      <c r="E1126" s="28"/>
      <c r="F1126" s="88"/>
      <c r="G1126" s="28"/>
      <c r="H1126" s="27"/>
      <c r="I1126" s="27"/>
      <c r="J1126" s="27"/>
      <c r="K1126" s="107"/>
      <c r="L1126" s="27"/>
      <c r="M1126" s="46"/>
      <c r="N1126" s="46"/>
      <c r="O1126" s="46"/>
      <c r="P1126" s="46"/>
      <c r="Q1126" s="46"/>
      <c r="R1126" s="46"/>
      <c r="S1126" s="46"/>
      <c r="T1126" s="46"/>
      <c r="U1126" s="46"/>
      <c r="V1126" s="46"/>
      <c r="W1126" s="46"/>
      <c r="X1126" s="46"/>
      <c r="Y1126" s="41"/>
      <c r="Z1126" s="106"/>
      <c r="AA1126" s="43"/>
      <c r="AB1126" s="28"/>
      <c r="AC1126" s="28"/>
      <c r="AD1126" s="28"/>
      <c r="AE1126" s="44"/>
      <c r="AF1126" s="27"/>
      <c r="AG1126" s="27"/>
      <c r="AH1126" s="28"/>
      <c r="AI1126" s="27"/>
      <c r="AJ1126" s="27"/>
      <c r="AK1126" s="28"/>
      <c r="AL1126" s="29"/>
      <c r="AM1126" s="29"/>
      <c r="AN1126" s="29"/>
      <c r="AO1126" s="29"/>
      <c r="AP1126" s="29"/>
      <c r="AQ1126" s="29"/>
      <c r="AR1126" s="29"/>
      <c r="AS1126" s="29"/>
      <c r="AT1126" s="29"/>
      <c r="AU1126" s="29"/>
      <c r="AV1126" s="29"/>
      <c r="AW1126" s="29"/>
      <c r="AX1126" s="29"/>
      <c r="AY1126" s="31"/>
      <c r="AZ1126" s="30"/>
      <c r="BA1126" s="35"/>
      <c r="BB1126" s="108"/>
      <c r="BC1126" s="108"/>
      <c r="BD1126" s="108"/>
      <c r="BE1126" s="136"/>
      <c r="BF1126" s="108"/>
      <c r="BG1126" s="110"/>
      <c r="BH1126" s="110"/>
      <c r="BI1126" s="110"/>
      <c r="BJ1126" s="137"/>
      <c r="BK1126" s="110"/>
      <c r="BL1126" s="108"/>
      <c r="BM1126" s="108"/>
      <c r="BN1126" s="108"/>
      <c r="BO1126" s="135"/>
      <c r="BP1126" s="108"/>
      <c r="BQ1126" s="108"/>
      <c r="BR1126" s="108"/>
      <c r="BS1126" s="108"/>
      <c r="BT1126" s="135"/>
      <c r="BU1126" s="108"/>
      <c r="BV1126" s="108"/>
      <c r="BW1126" s="108"/>
      <c r="BX1126" s="108"/>
      <c r="BY1126" s="135"/>
      <c r="BZ1126" s="108"/>
    </row>
    <row r="1127" spans="1:78" x14ac:dyDescent="0.25">
      <c r="A1127" s="27"/>
      <c r="B1127" s="27"/>
      <c r="C1127" s="27"/>
      <c r="D1127" s="27"/>
      <c r="E1127" s="28"/>
      <c r="F1127" s="88"/>
      <c r="G1127" s="28"/>
      <c r="H1127" s="27"/>
      <c r="I1127" s="27"/>
      <c r="J1127" s="27"/>
      <c r="K1127" s="107"/>
      <c r="L1127" s="27"/>
      <c r="M1127" s="46"/>
      <c r="N1127" s="46"/>
      <c r="O1127" s="46"/>
      <c r="P1127" s="46"/>
      <c r="Q1127" s="46"/>
      <c r="R1127" s="46"/>
      <c r="S1127" s="46"/>
      <c r="T1127" s="46"/>
      <c r="U1127" s="46"/>
      <c r="V1127" s="46"/>
      <c r="W1127" s="46"/>
      <c r="X1127" s="46"/>
      <c r="Y1127" s="41"/>
      <c r="Z1127" s="106"/>
      <c r="AA1127" s="43"/>
      <c r="AB1127" s="28"/>
      <c r="AC1127" s="28"/>
      <c r="AD1127" s="28"/>
      <c r="AE1127" s="44"/>
      <c r="AF1127" s="27"/>
      <c r="AG1127" s="27"/>
      <c r="AH1127" s="28"/>
      <c r="AI1127" s="27"/>
      <c r="AJ1127" s="27"/>
      <c r="AK1127" s="28"/>
      <c r="AL1127" s="29"/>
      <c r="AM1127" s="29"/>
      <c r="AN1127" s="29"/>
      <c r="AO1127" s="29"/>
      <c r="AP1127" s="29"/>
      <c r="AQ1127" s="29"/>
      <c r="AR1127" s="29"/>
      <c r="AS1127" s="29"/>
      <c r="AT1127" s="29"/>
      <c r="AU1127" s="29"/>
      <c r="AV1127" s="29"/>
      <c r="AW1127" s="29"/>
      <c r="AX1127" s="29"/>
      <c r="AY1127" s="31"/>
      <c r="AZ1127" s="30"/>
      <c r="BA1127" s="35"/>
      <c r="BB1127" s="108"/>
      <c r="BC1127" s="108"/>
      <c r="BD1127" s="108"/>
      <c r="BE1127" s="136"/>
      <c r="BF1127" s="108"/>
      <c r="BG1127" s="110"/>
      <c r="BH1127" s="110"/>
      <c r="BI1127" s="110"/>
      <c r="BJ1127" s="137"/>
      <c r="BK1127" s="110"/>
      <c r="BL1127" s="108"/>
      <c r="BM1127" s="108"/>
      <c r="BN1127" s="108"/>
      <c r="BO1127" s="135"/>
      <c r="BP1127" s="108"/>
      <c r="BQ1127" s="108"/>
      <c r="BR1127" s="108"/>
      <c r="BS1127" s="108"/>
      <c r="BT1127" s="135"/>
      <c r="BU1127" s="108"/>
      <c r="BV1127" s="108"/>
      <c r="BW1127" s="108"/>
      <c r="BX1127" s="108"/>
      <c r="BY1127" s="135"/>
      <c r="BZ1127" s="108"/>
    </row>
    <row r="1128" spans="1:78" x14ac:dyDescent="0.25">
      <c r="A1128" s="27"/>
      <c r="B1128" s="27"/>
      <c r="C1128" s="27"/>
      <c r="D1128" s="27"/>
      <c r="E1128" s="28"/>
      <c r="F1128" s="88"/>
      <c r="G1128" s="28"/>
      <c r="H1128" s="27"/>
      <c r="I1128" s="27"/>
      <c r="J1128" s="27"/>
      <c r="K1128" s="107"/>
      <c r="L1128" s="27"/>
      <c r="M1128" s="46"/>
      <c r="N1128" s="46"/>
      <c r="O1128" s="46"/>
      <c r="P1128" s="46"/>
      <c r="Q1128" s="46"/>
      <c r="R1128" s="46"/>
      <c r="S1128" s="46"/>
      <c r="T1128" s="46"/>
      <c r="U1128" s="46"/>
      <c r="V1128" s="46"/>
      <c r="W1128" s="46"/>
      <c r="X1128" s="46"/>
      <c r="Y1128" s="41"/>
      <c r="Z1128" s="106"/>
      <c r="AA1128" s="43"/>
      <c r="AB1128" s="28"/>
      <c r="AC1128" s="28"/>
      <c r="AD1128" s="28"/>
      <c r="AE1128" s="44"/>
      <c r="AF1128" s="27"/>
      <c r="AG1128" s="27"/>
      <c r="AH1128" s="28"/>
      <c r="AI1128" s="27"/>
      <c r="AJ1128" s="27"/>
      <c r="AK1128" s="28"/>
      <c r="AL1128" s="29"/>
      <c r="AM1128" s="29"/>
      <c r="AN1128" s="29"/>
      <c r="AO1128" s="29"/>
      <c r="AP1128" s="29"/>
      <c r="AQ1128" s="29"/>
      <c r="AR1128" s="29"/>
      <c r="AS1128" s="29"/>
      <c r="AT1128" s="29"/>
      <c r="AU1128" s="29"/>
      <c r="AV1128" s="29"/>
      <c r="AW1128" s="29"/>
      <c r="AX1128" s="29"/>
      <c r="AY1128" s="31"/>
      <c r="AZ1128" s="30"/>
      <c r="BA1128" s="35"/>
      <c r="BB1128" s="108"/>
      <c r="BC1128" s="108"/>
      <c r="BD1128" s="108"/>
      <c r="BE1128" s="136"/>
      <c r="BF1128" s="108"/>
      <c r="BG1128" s="110"/>
      <c r="BH1128" s="110"/>
      <c r="BI1128" s="110"/>
      <c r="BJ1128" s="137"/>
      <c r="BK1128" s="110"/>
      <c r="BL1128" s="108"/>
      <c r="BM1128" s="108"/>
      <c r="BN1128" s="108"/>
      <c r="BO1128" s="135"/>
      <c r="BP1128" s="108"/>
      <c r="BQ1128" s="108"/>
      <c r="BR1128" s="108"/>
      <c r="BS1128" s="108"/>
      <c r="BT1128" s="135"/>
      <c r="BU1128" s="108"/>
      <c r="BV1128" s="108"/>
      <c r="BW1128" s="108"/>
      <c r="BX1128" s="108"/>
      <c r="BY1128" s="135"/>
      <c r="BZ1128" s="108"/>
    </row>
    <row r="1129" spans="1:78" x14ac:dyDescent="0.25">
      <c r="A1129" s="27"/>
      <c r="B1129" s="27"/>
      <c r="C1129" s="27"/>
      <c r="D1129" s="27"/>
      <c r="E1129" s="28"/>
      <c r="F1129" s="88"/>
      <c r="G1129" s="28"/>
      <c r="H1129" s="27"/>
      <c r="I1129" s="27"/>
      <c r="J1129" s="27"/>
      <c r="K1129" s="107"/>
      <c r="L1129" s="27"/>
      <c r="M1129" s="46"/>
      <c r="N1129" s="46"/>
      <c r="O1129" s="46"/>
      <c r="P1129" s="46"/>
      <c r="Q1129" s="46"/>
      <c r="R1129" s="46"/>
      <c r="S1129" s="46"/>
      <c r="T1129" s="46"/>
      <c r="U1129" s="46"/>
      <c r="V1129" s="46"/>
      <c r="W1129" s="46"/>
      <c r="X1129" s="46"/>
      <c r="Y1129" s="41"/>
      <c r="Z1129" s="106"/>
      <c r="AA1129" s="43"/>
      <c r="AB1129" s="28"/>
      <c r="AC1129" s="28"/>
      <c r="AD1129" s="28"/>
      <c r="AE1129" s="44"/>
      <c r="AF1129" s="27"/>
      <c r="AG1129" s="27"/>
      <c r="AH1129" s="28"/>
      <c r="AI1129" s="27"/>
      <c r="AJ1129" s="27"/>
      <c r="AK1129" s="28"/>
      <c r="AL1129" s="29"/>
      <c r="AM1129" s="29"/>
      <c r="AN1129" s="29"/>
      <c r="AO1129" s="29"/>
      <c r="AP1129" s="29"/>
      <c r="AQ1129" s="29"/>
      <c r="AR1129" s="29"/>
      <c r="AS1129" s="29"/>
      <c r="AT1129" s="29"/>
      <c r="AU1129" s="29"/>
      <c r="AV1129" s="29"/>
      <c r="AW1129" s="29"/>
      <c r="AX1129" s="29"/>
      <c r="AY1129" s="31"/>
      <c r="AZ1129" s="30"/>
      <c r="BA1129" s="35"/>
      <c r="BB1129" s="108"/>
      <c r="BC1129" s="108"/>
      <c r="BD1129" s="108"/>
      <c r="BE1129" s="136"/>
      <c r="BF1129" s="108"/>
      <c r="BG1129" s="110"/>
      <c r="BH1129" s="110"/>
      <c r="BI1129" s="110"/>
      <c r="BJ1129" s="137"/>
      <c r="BK1129" s="110"/>
      <c r="BL1129" s="108"/>
      <c r="BM1129" s="108"/>
      <c r="BN1129" s="108"/>
      <c r="BO1129" s="135"/>
      <c r="BP1129" s="108"/>
      <c r="BQ1129" s="108"/>
      <c r="BR1129" s="108"/>
      <c r="BS1129" s="108"/>
      <c r="BT1129" s="135"/>
      <c r="BU1129" s="108"/>
      <c r="BV1129" s="108"/>
      <c r="BW1129" s="108"/>
      <c r="BX1129" s="108"/>
      <c r="BY1129" s="135"/>
      <c r="BZ1129" s="108"/>
    </row>
    <row r="1130" spans="1:78" x14ac:dyDescent="0.25">
      <c r="A1130" s="27"/>
      <c r="B1130" s="27"/>
      <c r="C1130" s="27"/>
      <c r="D1130" s="27"/>
      <c r="E1130" s="28"/>
      <c r="F1130" s="88"/>
      <c r="G1130" s="28"/>
      <c r="H1130" s="27"/>
      <c r="I1130" s="27"/>
      <c r="J1130" s="27"/>
      <c r="K1130" s="107"/>
      <c r="L1130" s="27"/>
      <c r="M1130" s="46"/>
      <c r="N1130" s="46"/>
      <c r="O1130" s="46"/>
      <c r="P1130" s="46"/>
      <c r="Q1130" s="46"/>
      <c r="R1130" s="46"/>
      <c r="S1130" s="46"/>
      <c r="T1130" s="46"/>
      <c r="U1130" s="46"/>
      <c r="V1130" s="46"/>
      <c r="W1130" s="46"/>
      <c r="X1130" s="46"/>
      <c r="Y1130" s="41"/>
      <c r="Z1130" s="106"/>
      <c r="AA1130" s="43"/>
      <c r="AB1130" s="28"/>
      <c r="AC1130" s="28"/>
      <c r="AD1130" s="28"/>
      <c r="AE1130" s="44"/>
      <c r="AF1130" s="27"/>
      <c r="AG1130" s="27"/>
      <c r="AH1130" s="28"/>
      <c r="AI1130" s="27"/>
      <c r="AJ1130" s="27"/>
      <c r="AK1130" s="28"/>
      <c r="AL1130" s="29"/>
      <c r="AM1130" s="29"/>
      <c r="AN1130" s="29"/>
      <c r="AO1130" s="29"/>
      <c r="AP1130" s="29"/>
      <c r="AQ1130" s="29"/>
      <c r="AR1130" s="29"/>
      <c r="AS1130" s="29"/>
      <c r="AT1130" s="29"/>
      <c r="AU1130" s="29"/>
      <c r="AV1130" s="29"/>
      <c r="AW1130" s="29"/>
      <c r="AX1130" s="29"/>
      <c r="AY1130" s="31"/>
      <c r="AZ1130" s="30"/>
      <c r="BA1130" s="35"/>
      <c r="BB1130" s="108"/>
      <c r="BC1130" s="108"/>
      <c r="BD1130" s="108"/>
      <c r="BE1130" s="136"/>
      <c r="BF1130" s="108"/>
      <c r="BG1130" s="110"/>
      <c r="BH1130" s="110"/>
      <c r="BI1130" s="110"/>
      <c r="BJ1130" s="137"/>
      <c r="BK1130" s="110"/>
      <c r="BL1130" s="108"/>
      <c r="BM1130" s="108"/>
      <c r="BN1130" s="108"/>
      <c r="BO1130" s="135"/>
      <c r="BP1130" s="108"/>
      <c r="BQ1130" s="108"/>
      <c r="BR1130" s="108"/>
      <c r="BS1130" s="108"/>
      <c r="BT1130" s="135"/>
      <c r="BU1130" s="108"/>
      <c r="BV1130" s="108"/>
      <c r="BW1130" s="108"/>
      <c r="BX1130" s="108"/>
      <c r="BY1130" s="135"/>
      <c r="BZ1130" s="108"/>
    </row>
    <row r="1131" spans="1:78" x14ac:dyDescent="0.25">
      <c r="A1131" s="27"/>
      <c r="B1131" s="27"/>
      <c r="C1131" s="27"/>
      <c r="D1131" s="27"/>
      <c r="E1131" s="28"/>
      <c r="F1131" s="88"/>
      <c r="G1131" s="28"/>
      <c r="H1131" s="27"/>
      <c r="I1131" s="27"/>
      <c r="J1131" s="27"/>
      <c r="K1131" s="107"/>
      <c r="L1131" s="27"/>
      <c r="M1131" s="46"/>
      <c r="N1131" s="46"/>
      <c r="O1131" s="46"/>
      <c r="P1131" s="46"/>
      <c r="Q1131" s="46"/>
      <c r="R1131" s="46"/>
      <c r="S1131" s="46"/>
      <c r="T1131" s="46"/>
      <c r="U1131" s="46"/>
      <c r="V1131" s="46"/>
      <c r="W1131" s="46"/>
      <c r="X1131" s="46"/>
      <c r="Y1131" s="41"/>
      <c r="Z1131" s="106"/>
      <c r="AA1131" s="43"/>
      <c r="AB1131" s="28"/>
      <c r="AC1131" s="28"/>
      <c r="AD1131" s="28"/>
      <c r="AE1131" s="44"/>
      <c r="AF1131" s="27"/>
      <c r="AG1131" s="27"/>
      <c r="AH1131" s="28"/>
      <c r="AI1131" s="27"/>
      <c r="AJ1131" s="27"/>
      <c r="AK1131" s="28"/>
      <c r="AL1131" s="29"/>
      <c r="AM1131" s="29"/>
      <c r="AN1131" s="29"/>
      <c r="AO1131" s="29"/>
      <c r="AP1131" s="29"/>
      <c r="AQ1131" s="29"/>
      <c r="AR1131" s="29"/>
      <c r="AS1131" s="29"/>
      <c r="AT1131" s="29"/>
      <c r="AU1131" s="29"/>
      <c r="AV1131" s="29"/>
      <c r="AW1131" s="29"/>
      <c r="AX1131" s="29"/>
      <c r="AY1131" s="31"/>
      <c r="AZ1131" s="30"/>
      <c r="BA1131" s="35"/>
      <c r="BB1131" s="108"/>
      <c r="BC1131" s="108"/>
      <c r="BD1131" s="108"/>
      <c r="BE1131" s="136"/>
      <c r="BF1131" s="108"/>
      <c r="BG1131" s="110"/>
      <c r="BH1131" s="110"/>
      <c r="BI1131" s="110"/>
      <c r="BJ1131" s="137"/>
      <c r="BK1131" s="110"/>
      <c r="BL1131" s="108"/>
      <c r="BM1131" s="108"/>
      <c r="BN1131" s="108"/>
      <c r="BO1131" s="135"/>
      <c r="BP1131" s="108"/>
      <c r="BQ1131" s="108"/>
      <c r="BR1131" s="108"/>
      <c r="BS1131" s="108"/>
      <c r="BT1131" s="135"/>
      <c r="BU1131" s="108"/>
      <c r="BV1131" s="108"/>
      <c r="BW1131" s="108"/>
      <c r="BX1131" s="108"/>
      <c r="BY1131" s="135"/>
      <c r="BZ1131" s="108"/>
    </row>
    <row r="1132" spans="1:78" x14ac:dyDescent="0.25">
      <c r="A1132" s="27"/>
      <c r="B1132" s="27"/>
      <c r="C1132" s="27"/>
      <c r="D1132" s="27"/>
      <c r="E1132" s="28"/>
      <c r="F1132" s="88"/>
      <c r="G1132" s="28"/>
      <c r="H1132" s="27"/>
      <c r="I1132" s="27"/>
      <c r="J1132" s="27"/>
      <c r="K1132" s="107"/>
      <c r="L1132" s="27"/>
      <c r="M1132" s="46"/>
      <c r="N1132" s="46"/>
      <c r="O1132" s="46"/>
      <c r="P1132" s="46"/>
      <c r="Q1132" s="46"/>
      <c r="R1132" s="46"/>
      <c r="S1132" s="46"/>
      <c r="T1132" s="46"/>
      <c r="U1132" s="46"/>
      <c r="V1132" s="46"/>
      <c r="W1132" s="46"/>
      <c r="X1132" s="46"/>
      <c r="Y1132" s="41"/>
      <c r="Z1132" s="106"/>
      <c r="AA1132" s="43"/>
      <c r="AB1132" s="28"/>
      <c r="AC1132" s="28"/>
      <c r="AD1132" s="28"/>
      <c r="AE1132" s="44"/>
      <c r="AF1132" s="27"/>
      <c r="AG1132" s="27"/>
      <c r="AH1132" s="28"/>
      <c r="AI1132" s="27"/>
      <c r="AJ1132" s="27"/>
      <c r="AK1132" s="28"/>
      <c r="AL1132" s="29"/>
      <c r="AM1132" s="29"/>
      <c r="AN1132" s="29"/>
      <c r="AO1132" s="29"/>
      <c r="AP1132" s="29"/>
      <c r="AQ1132" s="29"/>
      <c r="AR1132" s="29"/>
      <c r="AS1132" s="29"/>
      <c r="AT1132" s="29"/>
      <c r="AU1132" s="29"/>
      <c r="AV1132" s="29"/>
      <c r="AW1132" s="29"/>
      <c r="AX1132" s="29"/>
      <c r="AY1132" s="31"/>
      <c r="AZ1132" s="30"/>
      <c r="BA1132" s="35"/>
      <c r="BB1132" s="108"/>
      <c r="BC1132" s="108"/>
      <c r="BD1132" s="108"/>
      <c r="BE1132" s="136"/>
      <c r="BF1132" s="108"/>
      <c r="BG1132" s="110"/>
      <c r="BH1132" s="110"/>
      <c r="BI1132" s="110"/>
      <c r="BJ1132" s="137"/>
      <c r="BK1132" s="110"/>
      <c r="BL1132" s="108"/>
      <c r="BM1132" s="108"/>
      <c r="BN1132" s="108"/>
      <c r="BO1132" s="135"/>
      <c r="BP1132" s="108"/>
      <c r="BQ1132" s="108"/>
      <c r="BR1132" s="108"/>
      <c r="BS1132" s="108"/>
      <c r="BT1132" s="135"/>
      <c r="BU1132" s="108"/>
      <c r="BV1132" s="108"/>
      <c r="BW1132" s="108"/>
      <c r="BX1132" s="108"/>
      <c r="BY1132" s="135"/>
      <c r="BZ1132" s="108"/>
    </row>
    <row r="1133" spans="1:78" x14ac:dyDescent="0.25">
      <c r="A1133" s="27"/>
      <c r="B1133" s="27"/>
      <c r="C1133" s="27"/>
      <c r="D1133" s="27"/>
      <c r="E1133" s="28"/>
      <c r="F1133" s="88"/>
      <c r="G1133" s="28"/>
      <c r="H1133" s="27"/>
      <c r="I1133" s="27"/>
      <c r="J1133" s="27"/>
      <c r="K1133" s="107"/>
      <c r="L1133" s="27"/>
      <c r="M1133" s="46"/>
      <c r="N1133" s="46"/>
      <c r="O1133" s="46"/>
      <c r="P1133" s="46"/>
      <c r="Q1133" s="46"/>
      <c r="R1133" s="46"/>
      <c r="S1133" s="46"/>
      <c r="T1133" s="46"/>
      <c r="U1133" s="46"/>
      <c r="V1133" s="46"/>
      <c r="W1133" s="46"/>
      <c r="X1133" s="46"/>
      <c r="Y1133" s="41"/>
      <c r="Z1133" s="106"/>
      <c r="AA1133" s="43"/>
      <c r="AB1133" s="28"/>
      <c r="AC1133" s="28"/>
      <c r="AD1133" s="28"/>
      <c r="AE1133" s="44"/>
      <c r="AF1133" s="27"/>
      <c r="AG1133" s="27"/>
      <c r="AH1133" s="28"/>
      <c r="AI1133" s="27"/>
      <c r="AJ1133" s="27"/>
      <c r="AK1133" s="28"/>
      <c r="AL1133" s="29"/>
      <c r="AM1133" s="29"/>
      <c r="AN1133" s="29"/>
      <c r="AO1133" s="29"/>
      <c r="AP1133" s="29"/>
      <c r="AQ1133" s="29"/>
      <c r="AR1133" s="29"/>
      <c r="AS1133" s="29"/>
      <c r="AT1133" s="29"/>
      <c r="AU1133" s="29"/>
      <c r="AV1133" s="29"/>
      <c r="AW1133" s="29"/>
      <c r="AX1133" s="29"/>
      <c r="AY1133" s="31"/>
      <c r="AZ1133" s="30"/>
      <c r="BA1133" s="35"/>
      <c r="BB1133" s="108"/>
      <c r="BC1133" s="108"/>
      <c r="BD1133" s="108"/>
      <c r="BE1133" s="136"/>
      <c r="BF1133" s="108"/>
      <c r="BG1133" s="110"/>
      <c r="BH1133" s="110"/>
      <c r="BI1133" s="110"/>
      <c r="BJ1133" s="137"/>
      <c r="BK1133" s="110"/>
      <c r="BL1133" s="108"/>
      <c r="BM1133" s="108"/>
      <c r="BN1133" s="108"/>
      <c r="BO1133" s="135"/>
      <c r="BP1133" s="108"/>
      <c r="BQ1133" s="108"/>
      <c r="BR1133" s="108"/>
      <c r="BS1133" s="108"/>
      <c r="BT1133" s="135"/>
      <c r="BU1133" s="108"/>
      <c r="BV1133" s="108"/>
      <c r="BW1133" s="108"/>
      <c r="BX1133" s="108"/>
      <c r="BY1133" s="135"/>
      <c r="BZ1133" s="108"/>
    </row>
    <row r="1134" spans="1:78" x14ac:dyDescent="0.25">
      <c r="A1134" s="27"/>
      <c r="B1134" s="27"/>
      <c r="C1134" s="27"/>
      <c r="D1134" s="27"/>
      <c r="E1134" s="28"/>
      <c r="F1134" s="88"/>
      <c r="G1134" s="28"/>
      <c r="H1134" s="27"/>
      <c r="I1134" s="27"/>
      <c r="J1134" s="27"/>
      <c r="K1134" s="107"/>
      <c r="L1134" s="27"/>
      <c r="M1134" s="46"/>
      <c r="N1134" s="46"/>
      <c r="O1134" s="46"/>
      <c r="P1134" s="46"/>
      <c r="Q1134" s="46"/>
      <c r="R1134" s="46"/>
      <c r="S1134" s="46"/>
      <c r="T1134" s="46"/>
      <c r="U1134" s="46"/>
      <c r="V1134" s="46"/>
      <c r="W1134" s="46"/>
      <c r="X1134" s="46"/>
      <c r="Y1134" s="41"/>
      <c r="Z1134" s="106"/>
      <c r="AA1134" s="43"/>
      <c r="AB1134" s="28"/>
      <c r="AC1134" s="28"/>
      <c r="AD1134" s="28"/>
      <c r="AE1134" s="44"/>
      <c r="AF1134" s="27"/>
      <c r="AG1134" s="27"/>
      <c r="AH1134" s="28"/>
      <c r="AI1134" s="27"/>
      <c r="AJ1134" s="27"/>
      <c r="AK1134" s="28"/>
      <c r="AL1134" s="29"/>
      <c r="AM1134" s="29"/>
      <c r="AN1134" s="29"/>
      <c r="AO1134" s="29"/>
      <c r="AP1134" s="29"/>
      <c r="AQ1134" s="29"/>
      <c r="AR1134" s="29"/>
      <c r="AS1134" s="29"/>
      <c r="AT1134" s="29"/>
      <c r="AU1134" s="29"/>
      <c r="AV1134" s="29"/>
      <c r="AW1134" s="29"/>
      <c r="AX1134" s="29"/>
      <c r="AY1134" s="31"/>
      <c r="AZ1134" s="30"/>
      <c r="BA1134" s="35"/>
      <c r="BB1134" s="108"/>
      <c r="BC1134" s="108"/>
      <c r="BD1134" s="108"/>
      <c r="BE1134" s="136"/>
      <c r="BF1134" s="108"/>
      <c r="BG1134" s="110"/>
      <c r="BH1134" s="110"/>
      <c r="BI1134" s="110"/>
      <c r="BJ1134" s="137"/>
      <c r="BK1134" s="110"/>
      <c r="BL1134" s="108"/>
      <c r="BM1134" s="108"/>
      <c r="BN1134" s="108"/>
      <c r="BO1134" s="135"/>
      <c r="BP1134" s="108"/>
      <c r="BQ1134" s="108"/>
      <c r="BR1134" s="108"/>
      <c r="BS1134" s="108"/>
      <c r="BT1134" s="135"/>
      <c r="BU1134" s="108"/>
      <c r="BV1134" s="108"/>
      <c r="BW1134" s="108"/>
      <c r="BX1134" s="108"/>
      <c r="BY1134" s="135"/>
      <c r="BZ1134" s="108"/>
    </row>
    <row r="1135" spans="1:78" x14ac:dyDescent="0.25">
      <c r="A1135" s="27"/>
      <c r="B1135" s="27"/>
      <c r="C1135" s="27"/>
      <c r="D1135" s="27"/>
      <c r="E1135" s="28"/>
      <c r="F1135" s="88"/>
      <c r="G1135" s="28"/>
      <c r="H1135" s="27"/>
      <c r="I1135" s="27"/>
      <c r="J1135" s="27"/>
      <c r="K1135" s="107"/>
      <c r="L1135" s="27"/>
      <c r="M1135" s="46"/>
      <c r="N1135" s="46"/>
      <c r="O1135" s="46"/>
      <c r="P1135" s="46"/>
      <c r="Q1135" s="46"/>
      <c r="R1135" s="46"/>
      <c r="S1135" s="46"/>
      <c r="T1135" s="46"/>
      <c r="U1135" s="46"/>
      <c r="V1135" s="46"/>
      <c r="W1135" s="46"/>
      <c r="X1135" s="46"/>
      <c r="Y1135" s="41"/>
      <c r="Z1135" s="106"/>
      <c r="AA1135" s="43"/>
      <c r="AB1135" s="28"/>
      <c r="AC1135" s="28"/>
      <c r="AD1135" s="28"/>
      <c r="AE1135" s="44"/>
      <c r="AF1135" s="27"/>
      <c r="AG1135" s="27"/>
      <c r="AH1135" s="28"/>
      <c r="AI1135" s="27"/>
      <c r="AJ1135" s="27"/>
      <c r="AK1135" s="28"/>
      <c r="AL1135" s="29"/>
      <c r="AM1135" s="29"/>
      <c r="AN1135" s="29"/>
      <c r="AO1135" s="29"/>
      <c r="AP1135" s="29"/>
      <c r="AQ1135" s="29"/>
      <c r="AR1135" s="29"/>
      <c r="AS1135" s="29"/>
      <c r="AT1135" s="29"/>
      <c r="AU1135" s="29"/>
      <c r="AV1135" s="29"/>
      <c r="AW1135" s="29"/>
      <c r="AX1135" s="29"/>
      <c r="AY1135" s="31"/>
      <c r="AZ1135" s="30"/>
      <c r="BA1135" s="35"/>
      <c r="BB1135" s="108"/>
      <c r="BC1135" s="108"/>
      <c r="BD1135" s="108"/>
      <c r="BE1135" s="136"/>
      <c r="BF1135" s="108"/>
      <c r="BG1135" s="110"/>
      <c r="BH1135" s="110"/>
      <c r="BI1135" s="110"/>
      <c r="BJ1135" s="137"/>
      <c r="BK1135" s="110"/>
      <c r="BL1135" s="108"/>
      <c r="BM1135" s="108"/>
      <c r="BN1135" s="108"/>
      <c r="BO1135" s="135"/>
      <c r="BP1135" s="108"/>
      <c r="BQ1135" s="108"/>
      <c r="BR1135" s="108"/>
      <c r="BS1135" s="108"/>
      <c r="BT1135" s="135"/>
      <c r="BU1135" s="108"/>
      <c r="BV1135" s="108"/>
      <c r="BW1135" s="108"/>
      <c r="BX1135" s="108"/>
      <c r="BY1135" s="135"/>
      <c r="BZ1135" s="108"/>
    </row>
    <row r="1136" spans="1:78" x14ac:dyDescent="0.25">
      <c r="A1136" s="27"/>
      <c r="B1136" s="27"/>
      <c r="C1136" s="27"/>
      <c r="D1136" s="27"/>
      <c r="E1136" s="28"/>
      <c r="F1136" s="88"/>
      <c r="G1136" s="28"/>
      <c r="H1136" s="27"/>
      <c r="I1136" s="27"/>
      <c r="J1136" s="27"/>
      <c r="K1136" s="107"/>
      <c r="L1136" s="27"/>
      <c r="M1136" s="46"/>
      <c r="N1136" s="46"/>
      <c r="O1136" s="46"/>
      <c r="P1136" s="46"/>
      <c r="Q1136" s="46"/>
      <c r="R1136" s="46"/>
      <c r="S1136" s="46"/>
      <c r="T1136" s="46"/>
      <c r="U1136" s="46"/>
      <c r="V1136" s="46"/>
      <c r="W1136" s="46"/>
      <c r="X1136" s="46"/>
      <c r="Y1136" s="41"/>
      <c r="Z1136" s="106"/>
      <c r="AA1136" s="43"/>
      <c r="AB1136" s="28"/>
      <c r="AC1136" s="28"/>
      <c r="AD1136" s="28"/>
      <c r="AE1136" s="44"/>
      <c r="AF1136" s="27"/>
      <c r="AG1136" s="27"/>
      <c r="AH1136" s="28"/>
      <c r="AI1136" s="27"/>
      <c r="AJ1136" s="27"/>
      <c r="AK1136" s="28"/>
      <c r="AL1136" s="29"/>
      <c r="AM1136" s="29"/>
      <c r="AN1136" s="29"/>
      <c r="AO1136" s="29"/>
      <c r="AP1136" s="29"/>
      <c r="AQ1136" s="29"/>
      <c r="AR1136" s="29"/>
      <c r="AS1136" s="29"/>
      <c r="AT1136" s="29"/>
      <c r="AU1136" s="29"/>
      <c r="AV1136" s="29"/>
      <c r="AW1136" s="29"/>
      <c r="AX1136" s="29"/>
      <c r="AY1136" s="31"/>
      <c r="AZ1136" s="30"/>
      <c r="BA1136" s="35"/>
      <c r="BB1136" s="108"/>
      <c r="BC1136" s="108"/>
      <c r="BD1136" s="108"/>
      <c r="BE1136" s="136"/>
      <c r="BF1136" s="108"/>
      <c r="BG1136" s="110"/>
      <c r="BH1136" s="110"/>
      <c r="BI1136" s="110"/>
      <c r="BJ1136" s="137"/>
      <c r="BK1136" s="110"/>
      <c r="BL1136" s="108"/>
      <c r="BM1136" s="108"/>
      <c r="BN1136" s="108"/>
      <c r="BO1136" s="135"/>
      <c r="BP1136" s="108"/>
      <c r="BQ1136" s="108"/>
      <c r="BR1136" s="108"/>
      <c r="BS1136" s="108"/>
      <c r="BT1136" s="135"/>
      <c r="BU1136" s="108"/>
      <c r="BV1136" s="108"/>
      <c r="BW1136" s="108"/>
      <c r="BX1136" s="108"/>
      <c r="BY1136" s="135"/>
      <c r="BZ1136" s="108"/>
    </row>
    <row r="1137" spans="1:78" x14ac:dyDescent="0.25">
      <c r="A1137" s="27"/>
      <c r="B1137" s="27"/>
      <c r="C1137" s="27"/>
      <c r="D1137" s="27"/>
      <c r="E1137" s="28"/>
      <c r="F1137" s="88"/>
      <c r="G1137" s="28"/>
      <c r="H1137" s="27"/>
      <c r="I1137" s="27"/>
      <c r="J1137" s="27"/>
      <c r="K1137" s="107"/>
      <c r="L1137" s="27"/>
      <c r="M1137" s="46"/>
      <c r="N1137" s="46"/>
      <c r="O1137" s="46"/>
      <c r="P1137" s="46"/>
      <c r="Q1137" s="46"/>
      <c r="R1137" s="46"/>
      <c r="S1137" s="46"/>
      <c r="T1137" s="46"/>
      <c r="U1137" s="46"/>
      <c r="V1137" s="46"/>
      <c r="W1137" s="46"/>
      <c r="X1137" s="46"/>
      <c r="Y1137" s="41"/>
      <c r="Z1137" s="106"/>
      <c r="AA1137" s="43"/>
      <c r="AB1137" s="28"/>
      <c r="AC1137" s="28"/>
      <c r="AD1137" s="28"/>
      <c r="AE1137" s="44"/>
      <c r="AF1137" s="27"/>
      <c r="AG1137" s="27"/>
      <c r="AH1137" s="28"/>
      <c r="AI1137" s="27"/>
      <c r="AJ1137" s="27"/>
      <c r="AK1137" s="28"/>
      <c r="AL1137" s="29"/>
      <c r="AM1137" s="29"/>
      <c r="AN1137" s="29"/>
      <c r="AO1137" s="29"/>
      <c r="AP1137" s="29"/>
      <c r="AQ1137" s="29"/>
      <c r="AR1137" s="29"/>
      <c r="AS1137" s="29"/>
      <c r="AT1137" s="29"/>
      <c r="AU1137" s="29"/>
      <c r="AV1137" s="29"/>
      <c r="AW1137" s="29"/>
      <c r="AX1137" s="29"/>
      <c r="AY1137" s="31"/>
      <c r="AZ1137" s="30"/>
      <c r="BA1137" s="35"/>
      <c r="BB1137" s="108"/>
      <c r="BC1137" s="108"/>
      <c r="BD1137" s="108"/>
      <c r="BE1137" s="136"/>
      <c r="BF1137" s="108"/>
      <c r="BG1137" s="110"/>
      <c r="BH1137" s="110"/>
      <c r="BI1137" s="110"/>
      <c r="BJ1137" s="137"/>
      <c r="BK1137" s="110"/>
      <c r="BL1137" s="108"/>
      <c r="BM1137" s="108"/>
      <c r="BN1137" s="108"/>
      <c r="BO1137" s="135"/>
      <c r="BP1137" s="108"/>
      <c r="BQ1137" s="108"/>
      <c r="BR1137" s="108"/>
      <c r="BS1137" s="108"/>
      <c r="BT1137" s="135"/>
      <c r="BU1137" s="108"/>
      <c r="BV1137" s="108"/>
      <c r="BW1137" s="108"/>
      <c r="BX1137" s="108"/>
      <c r="BY1137" s="135"/>
      <c r="BZ1137" s="108"/>
    </row>
    <row r="1138" spans="1:78" x14ac:dyDescent="0.25">
      <c r="A1138" s="27"/>
      <c r="B1138" s="27"/>
      <c r="C1138" s="27"/>
      <c r="D1138" s="27"/>
      <c r="E1138" s="28"/>
      <c r="F1138" s="88"/>
      <c r="G1138" s="28"/>
      <c r="H1138" s="27"/>
      <c r="I1138" s="27"/>
      <c r="J1138" s="27"/>
      <c r="K1138" s="107"/>
      <c r="L1138" s="27"/>
      <c r="M1138" s="46"/>
      <c r="N1138" s="46"/>
      <c r="O1138" s="46"/>
      <c r="P1138" s="46"/>
      <c r="Q1138" s="46"/>
      <c r="R1138" s="46"/>
      <c r="S1138" s="46"/>
      <c r="T1138" s="46"/>
      <c r="U1138" s="46"/>
      <c r="V1138" s="46"/>
      <c r="W1138" s="46"/>
      <c r="X1138" s="46"/>
      <c r="Y1138" s="41"/>
      <c r="Z1138" s="106"/>
      <c r="AA1138" s="43"/>
      <c r="AB1138" s="28"/>
      <c r="AC1138" s="28"/>
      <c r="AD1138" s="28"/>
      <c r="AE1138" s="44"/>
      <c r="AF1138" s="27"/>
      <c r="AG1138" s="27"/>
      <c r="AH1138" s="28"/>
      <c r="AI1138" s="27"/>
      <c r="AJ1138" s="27"/>
      <c r="AK1138" s="28"/>
      <c r="AL1138" s="29"/>
      <c r="AM1138" s="29"/>
      <c r="AN1138" s="29"/>
      <c r="AO1138" s="29"/>
      <c r="AP1138" s="29"/>
      <c r="AQ1138" s="29"/>
      <c r="AR1138" s="29"/>
      <c r="AS1138" s="29"/>
      <c r="AT1138" s="29"/>
      <c r="AU1138" s="29"/>
      <c r="AV1138" s="29"/>
      <c r="AW1138" s="29"/>
      <c r="AX1138" s="29"/>
      <c r="AY1138" s="31"/>
      <c r="AZ1138" s="30"/>
      <c r="BA1138" s="35"/>
      <c r="BB1138" s="108"/>
      <c r="BC1138" s="108"/>
      <c r="BD1138" s="108"/>
      <c r="BE1138" s="136"/>
      <c r="BF1138" s="108"/>
      <c r="BG1138" s="110"/>
      <c r="BH1138" s="110"/>
      <c r="BI1138" s="110"/>
      <c r="BJ1138" s="137"/>
      <c r="BK1138" s="110"/>
      <c r="BL1138" s="108"/>
      <c r="BM1138" s="108"/>
      <c r="BN1138" s="108"/>
      <c r="BO1138" s="135"/>
      <c r="BP1138" s="108"/>
      <c r="BQ1138" s="108"/>
      <c r="BR1138" s="108"/>
      <c r="BS1138" s="108"/>
      <c r="BT1138" s="135"/>
      <c r="BU1138" s="108"/>
      <c r="BV1138" s="108"/>
      <c r="BW1138" s="108"/>
      <c r="BX1138" s="108"/>
      <c r="BY1138" s="135"/>
      <c r="BZ1138" s="108"/>
    </row>
    <row r="1139" spans="1:78" x14ac:dyDescent="0.25">
      <c r="A1139" s="27"/>
      <c r="B1139" s="27"/>
      <c r="C1139" s="27"/>
      <c r="D1139" s="27"/>
      <c r="E1139" s="28"/>
      <c r="F1139" s="88"/>
      <c r="G1139" s="28"/>
      <c r="H1139" s="27"/>
      <c r="I1139" s="27"/>
      <c r="J1139" s="27"/>
      <c r="K1139" s="107"/>
      <c r="L1139" s="27"/>
      <c r="M1139" s="46"/>
      <c r="N1139" s="46"/>
      <c r="O1139" s="46"/>
      <c r="P1139" s="46"/>
      <c r="Q1139" s="46"/>
      <c r="R1139" s="46"/>
      <c r="S1139" s="46"/>
      <c r="T1139" s="46"/>
      <c r="U1139" s="46"/>
      <c r="V1139" s="46"/>
      <c r="W1139" s="46"/>
      <c r="X1139" s="46"/>
      <c r="Y1139" s="41"/>
      <c r="Z1139" s="106"/>
      <c r="AA1139" s="43"/>
      <c r="AB1139" s="28"/>
      <c r="AC1139" s="28"/>
      <c r="AD1139" s="28"/>
      <c r="AE1139" s="44"/>
      <c r="AF1139" s="27"/>
      <c r="AG1139" s="27"/>
      <c r="AH1139" s="28"/>
      <c r="AI1139" s="27"/>
      <c r="AJ1139" s="27"/>
      <c r="AK1139" s="28"/>
      <c r="AL1139" s="29"/>
      <c r="AM1139" s="29"/>
      <c r="AN1139" s="29"/>
      <c r="AO1139" s="29"/>
      <c r="AP1139" s="29"/>
      <c r="AQ1139" s="29"/>
      <c r="AR1139" s="29"/>
      <c r="AS1139" s="29"/>
      <c r="AT1139" s="29"/>
      <c r="AU1139" s="29"/>
      <c r="AV1139" s="29"/>
      <c r="AW1139" s="29"/>
      <c r="AX1139" s="29"/>
      <c r="AY1139" s="31"/>
      <c r="AZ1139" s="30"/>
      <c r="BA1139" s="35"/>
      <c r="BB1139" s="108"/>
      <c r="BC1139" s="108"/>
      <c r="BD1139" s="108"/>
      <c r="BE1139" s="136"/>
      <c r="BF1139" s="108"/>
      <c r="BG1139" s="110"/>
      <c r="BH1139" s="110"/>
      <c r="BI1139" s="110"/>
      <c r="BJ1139" s="137"/>
      <c r="BK1139" s="110"/>
      <c r="BL1139" s="108"/>
      <c r="BM1139" s="108"/>
      <c r="BN1139" s="108"/>
      <c r="BO1139" s="135"/>
      <c r="BP1139" s="108"/>
      <c r="BQ1139" s="108"/>
      <c r="BR1139" s="108"/>
      <c r="BS1139" s="108"/>
      <c r="BT1139" s="135"/>
      <c r="BU1139" s="108"/>
      <c r="BV1139" s="108"/>
      <c r="BW1139" s="108"/>
      <c r="BX1139" s="108"/>
      <c r="BY1139" s="135"/>
      <c r="BZ1139" s="108"/>
    </row>
    <row r="1140" spans="1:78" x14ac:dyDescent="0.25">
      <c r="A1140" s="27"/>
      <c r="B1140" s="27"/>
      <c r="C1140" s="27"/>
      <c r="D1140" s="27"/>
      <c r="E1140" s="28"/>
      <c r="F1140" s="88"/>
      <c r="G1140" s="28"/>
      <c r="H1140" s="27"/>
      <c r="I1140" s="27"/>
      <c r="J1140" s="27"/>
      <c r="K1140" s="107"/>
      <c r="L1140" s="27"/>
      <c r="M1140" s="46"/>
      <c r="N1140" s="46"/>
      <c r="O1140" s="46"/>
      <c r="P1140" s="46"/>
      <c r="Q1140" s="46"/>
      <c r="R1140" s="46"/>
      <c r="S1140" s="46"/>
      <c r="T1140" s="46"/>
      <c r="U1140" s="46"/>
      <c r="V1140" s="46"/>
      <c r="W1140" s="46"/>
      <c r="X1140" s="46"/>
      <c r="Y1140" s="41"/>
      <c r="Z1140" s="106"/>
      <c r="AA1140" s="43"/>
      <c r="AB1140" s="28"/>
      <c r="AC1140" s="28"/>
      <c r="AD1140" s="28"/>
      <c r="AE1140" s="44"/>
      <c r="AF1140" s="27"/>
      <c r="AG1140" s="27"/>
      <c r="AH1140" s="28"/>
      <c r="AI1140" s="27"/>
      <c r="AJ1140" s="27"/>
      <c r="AK1140" s="28"/>
      <c r="AL1140" s="29"/>
      <c r="AM1140" s="29"/>
      <c r="AN1140" s="29"/>
      <c r="AO1140" s="29"/>
      <c r="AP1140" s="29"/>
      <c r="AQ1140" s="29"/>
      <c r="AR1140" s="29"/>
      <c r="AS1140" s="29"/>
      <c r="AT1140" s="29"/>
      <c r="AU1140" s="29"/>
      <c r="AV1140" s="29"/>
      <c r="AW1140" s="29"/>
      <c r="AX1140" s="29"/>
      <c r="AY1140" s="31"/>
      <c r="AZ1140" s="30"/>
      <c r="BA1140" s="35"/>
      <c r="BB1140" s="108"/>
      <c r="BC1140" s="108"/>
      <c r="BD1140" s="108"/>
      <c r="BE1140" s="136"/>
      <c r="BF1140" s="108"/>
      <c r="BG1140" s="110"/>
      <c r="BH1140" s="110"/>
      <c r="BI1140" s="110"/>
      <c r="BJ1140" s="137"/>
      <c r="BK1140" s="110"/>
      <c r="BL1140" s="108"/>
      <c r="BM1140" s="108"/>
      <c r="BN1140" s="108"/>
      <c r="BO1140" s="135"/>
      <c r="BP1140" s="108"/>
      <c r="BQ1140" s="108"/>
      <c r="BR1140" s="108"/>
      <c r="BS1140" s="108"/>
      <c r="BT1140" s="135"/>
      <c r="BU1140" s="108"/>
      <c r="BV1140" s="108"/>
      <c r="BW1140" s="108"/>
      <c r="BX1140" s="108"/>
      <c r="BY1140" s="135"/>
      <c r="BZ1140" s="108"/>
    </row>
    <row r="1141" spans="1:78" x14ac:dyDescent="0.25">
      <c r="A1141" s="27"/>
      <c r="B1141" s="27"/>
      <c r="C1141" s="27"/>
      <c r="D1141" s="27"/>
      <c r="E1141" s="28"/>
      <c r="F1141" s="88"/>
      <c r="G1141" s="28"/>
      <c r="H1141" s="27"/>
      <c r="I1141" s="27"/>
      <c r="J1141" s="27"/>
      <c r="K1141" s="107"/>
      <c r="L1141" s="27"/>
      <c r="M1141" s="46"/>
      <c r="N1141" s="46"/>
      <c r="O1141" s="46"/>
      <c r="P1141" s="46"/>
      <c r="Q1141" s="46"/>
      <c r="R1141" s="46"/>
      <c r="S1141" s="46"/>
      <c r="T1141" s="46"/>
      <c r="U1141" s="46"/>
      <c r="V1141" s="46"/>
      <c r="W1141" s="46"/>
      <c r="X1141" s="46"/>
      <c r="Y1141" s="41"/>
      <c r="Z1141" s="106"/>
      <c r="AA1141" s="43"/>
      <c r="AB1141" s="28"/>
      <c r="AC1141" s="28"/>
      <c r="AD1141" s="28"/>
      <c r="AE1141" s="44"/>
      <c r="AF1141" s="27"/>
      <c r="AG1141" s="27"/>
      <c r="AH1141" s="28"/>
      <c r="AI1141" s="27"/>
      <c r="AJ1141" s="27"/>
      <c r="AK1141" s="28"/>
      <c r="AL1141" s="29"/>
      <c r="AM1141" s="29"/>
      <c r="AN1141" s="29"/>
      <c r="AO1141" s="29"/>
      <c r="AP1141" s="29"/>
      <c r="AQ1141" s="29"/>
      <c r="AR1141" s="29"/>
      <c r="AS1141" s="29"/>
      <c r="AT1141" s="29"/>
      <c r="AU1141" s="29"/>
      <c r="AV1141" s="29"/>
      <c r="AW1141" s="29"/>
      <c r="AX1141" s="29"/>
      <c r="AY1141" s="31"/>
      <c r="AZ1141" s="30"/>
      <c r="BA1141" s="35"/>
      <c r="BB1141" s="108"/>
      <c r="BC1141" s="108"/>
      <c r="BD1141" s="108"/>
      <c r="BE1141" s="136"/>
      <c r="BF1141" s="108"/>
      <c r="BG1141" s="110"/>
      <c r="BH1141" s="110"/>
      <c r="BI1141" s="110"/>
      <c r="BJ1141" s="137"/>
      <c r="BK1141" s="110"/>
      <c r="BL1141" s="108"/>
      <c r="BM1141" s="108"/>
      <c r="BN1141" s="108"/>
      <c r="BO1141" s="135"/>
      <c r="BP1141" s="108"/>
      <c r="BQ1141" s="108"/>
      <c r="BR1141" s="108"/>
      <c r="BS1141" s="108"/>
      <c r="BT1141" s="135"/>
      <c r="BU1141" s="108"/>
      <c r="BV1141" s="108"/>
      <c r="BW1141" s="108"/>
      <c r="BX1141" s="108"/>
      <c r="BY1141" s="135"/>
      <c r="BZ1141" s="108"/>
    </row>
    <row r="1142" spans="1:78" x14ac:dyDescent="0.25">
      <c r="A1142" s="27"/>
      <c r="B1142" s="27"/>
      <c r="C1142" s="27"/>
      <c r="D1142" s="27"/>
      <c r="E1142" s="28"/>
      <c r="F1142" s="88"/>
      <c r="G1142" s="28"/>
      <c r="H1142" s="27"/>
      <c r="I1142" s="27"/>
      <c r="J1142" s="27"/>
      <c r="K1142" s="107"/>
      <c r="L1142" s="27"/>
      <c r="M1142" s="46"/>
      <c r="N1142" s="46"/>
      <c r="O1142" s="46"/>
      <c r="P1142" s="46"/>
      <c r="Q1142" s="46"/>
      <c r="R1142" s="46"/>
      <c r="S1142" s="46"/>
      <c r="T1142" s="46"/>
      <c r="U1142" s="46"/>
      <c r="V1142" s="46"/>
      <c r="W1142" s="46"/>
      <c r="X1142" s="46"/>
      <c r="Y1142" s="41"/>
      <c r="Z1142" s="106"/>
      <c r="AA1142" s="43"/>
      <c r="AB1142" s="28"/>
      <c r="AC1142" s="28"/>
      <c r="AD1142" s="28"/>
      <c r="AE1142" s="44"/>
      <c r="AF1142" s="27"/>
      <c r="AG1142" s="27"/>
      <c r="AH1142" s="28"/>
      <c r="AI1142" s="27"/>
      <c r="AJ1142" s="27"/>
      <c r="AK1142" s="28"/>
      <c r="AL1142" s="29"/>
      <c r="AM1142" s="29"/>
      <c r="AN1142" s="29"/>
      <c r="AO1142" s="29"/>
      <c r="AP1142" s="29"/>
      <c r="AQ1142" s="29"/>
      <c r="AR1142" s="29"/>
      <c r="AS1142" s="29"/>
      <c r="AT1142" s="29"/>
      <c r="AU1142" s="29"/>
      <c r="AV1142" s="29"/>
      <c r="AW1142" s="29"/>
      <c r="AX1142" s="29"/>
      <c r="AY1142" s="31"/>
      <c r="AZ1142" s="30"/>
      <c r="BA1142" s="35"/>
      <c r="BB1142" s="108"/>
      <c r="BC1142" s="108"/>
      <c r="BD1142" s="108"/>
      <c r="BE1142" s="136"/>
      <c r="BF1142" s="108"/>
      <c r="BG1142" s="110"/>
      <c r="BH1142" s="110"/>
      <c r="BI1142" s="110"/>
      <c r="BJ1142" s="137"/>
      <c r="BK1142" s="110"/>
      <c r="BL1142" s="108"/>
      <c r="BM1142" s="108"/>
      <c r="BN1142" s="108"/>
      <c r="BO1142" s="135"/>
      <c r="BP1142" s="108"/>
      <c r="BQ1142" s="108"/>
      <c r="BR1142" s="108"/>
      <c r="BS1142" s="108"/>
      <c r="BT1142" s="135"/>
      <c r="BU1142" s="108"/>
      <c r="BV1142" s="108"/>
      <c r="BW1142" s="108"/>
      <c r="BX1142" s="108"/>
      <c r="BY1142" s="135"/>
      <c r="BZ1142" s="108"/>
    </row>
    <row r="1143" spans="1:78" x14ac:dyDescent="0.25">
      <c r="A1143" s="27"/>
      <c r="B1143" s="27"/>
      <c r="C1143" s="27"/>
      <c r="D1143" s="27"/>
      <c r="E1143" s="28"/>
      <c r="F1143" s="88"/>
      <c r="G1143" s="28"/>
      <c r="H1143" s="27"/>
      <c r="I1143" s="27"/>
      <c r="J1143" s="27"/>
      <c r="K1143" s="107"/>
      <c r="L1143" s="27"/>
      <c r="M1143" s="46"/>
      <c r="N1143" s="46"/>
      <c r="O1143" s="46"/>
      <c r="P1143" s="46"/>
      <c r="Q1143" s="46"/>
      <c r="R1143" s="46"/>
      <c r="S1143" s="46"/>
      <c r="T1143" s="46"/>
      <c r="U1143" s="46"/>
      <c r="V1143" s="46"/>
      <c r="W1143" s="46"/>
      <c r="X1143" s="46"/>
      <c r="Y1143" s="41"/>
      <c r="Z1143" s="106"/>
      <c r="AA1143" s="43"/>
      <c r="AB1143" s="28"/>
      <c r="AC1143" s="28"/>
      <c r="AD1143" s="28"/>
      <c r="AE1143" s="44"/>
      <c r="AF1143" s="27"/>
      <c r="AG1143" s="27"/>
      <c r="AH1143" s="28"/>
      <c r="AI1143" s="27"/>
      <c r="AJ1143" s="27"/>
      <c r="AK1143" s="28"/>
      <c r="AL1143" s="29"/>
      <c r="AM1143" s="29"/>
      <c r="AN1143" s="29"/>
      <c r="AO1143" s="29"/>
      <c r="AP1143" s="29"/>
      <c r="AQ1143" s="29"/>
      <c r="AR1143" s="29"/>
      <c r="AS1143" s="29"/>
      <c r="AT1143" s="29"/>
      <c r="AU1143" s="29"/>
      <c r="AV1143" s="29"/>
      <c r="AW1143" s="29"/>
      <c r="AX1143" s="29"/>
      <c r="AY1143" s="31"/>
      <c r="AZ1143" s="30"/>
      <c r="BA1143" s="35"/>
      <c r="BB1143" s="108"/>
      <c r="BC1143" s="108"/>
      <c r="BD1143" s="108"/>
      <c r="BE1143" s="136"/>
      <c r="BF1143" s="108"/>
      <c r="BG1143" s="110"/>
      <c r="BH1143" s="110"/>
      <c r="BI1143" s="110"/>
      <c r="BJ1143" s="137"/>
      <c r="BK1143" s="110"/>
      <c r="BL1143" s="108"/>
      <c r="BM1143" s="108"/>
      <c r="BN1143" s="108"/>
      <c r="BO1143" s="135"/>
      <c r="BP1143" s="108"/>
      <c r="BQ1143" s="108"/>
      <c r="BR1143" s="108"/>
      <c r="BS1143" s="108"/>
      <c r="BT1143" s="135"/>
      <c r="BU1143" s="108"/>
      <c r="BV1143" s="108"/>
      <c r="BW1143" s="108"/>
      <c r="BX1143" s="108"/>
      <c r="BY1143" s="135"/>
      <c r="BZ1143" s="108"/>
    </row>
    <row r="1144" spans="1:78" x14ac:dyDescent="0.25">
      <c r="A1144" s="27"/>
      <c r="B1144" s="27"/>
      <c r="C1144" s="27"/>
      <c r="D1144" s="27"/>
      <c r="E1144" s="28"/>
      <c r="F1144" s="88"/>
      <c r="G1144" s="28"/>
      <c r="H1144" s="27"/>
      <c r="I1144" s="27"/>
      <c r="J1144" s="27"/>
      <c r="K1144" s="107"/>
      <c r="L1144" s="27"/>
      <c r="M1144" s="46"/>
      <c r="N1144" s="46"/>
      <c r="O1144" s="46"/>
      <c r="P1144" s="46"/>
      <c r="Q1144" s="46"/>
      <c r="R1144" s="46"/>
      <c r="S1144" s="46"/>
      <c r="T1144" s="46"/>
      <c r="U1144" s="46"/>
      <c r="V1144" s="46"/>
      <c r="W1144" s="46"/>
      <c r="X1144" s="46"/>
      <c r="Y1144" s="41"/>
      <c r="Z1144" s="106"/>
      <c r="AA1144" s="43"/>
      <c r="AB1144" s="28"/>
      <c r="AC1144" s="28"/>
      <c r="AD1144" s="28"/>
      <c r="AE1144" s="44"/>
      <c r="AF1144" s="27"/>
      <c r="AG1144" s="27"/>
      <c r="AH1144" s="28"/>
      <c r="AI1144" s="27"/>
      <c r="AJ1144" s="27"/>
      <c r="AK1144" s="28"/>
      <c r="AL1144" s="29"/>
      <c r="AM1144" s="29"/>
      <c r="AN1144" s="29"/>
      <c r="AO1144" s="29"/>
      <c r="AP1144" s="29"/>
      <c r="AQ1144" s="29"/>
      <c r="AR1144" s="29"/>
      <c r="AS1144" s="29"/>
      <c r="AT1144" s="29"/>
      <c r="AU1144" s="29"/>
      <c r="AV1144" s="29"/>
      <c r="AW1144" s="29"/>
      <c r="AX1144" s="29"/>
      <c r="AY1144" s="31"/>
      <c r="AZ1144" s="30"/>
      <c r="BA1144" s="35"/>
      <c r="BB1144" s="108"/>
      <c r="BC1144" s="108"/>
      <c r="BD1144" s="108"/>
      <c r="BE1144" s="136"/>
      <c r="BF1144" s="108"/>
      <c r="BG1144" s="110"/>
      <c r="BH1144" s="110"/>
      <c r="BI1144" s="110"/>
      <c r="BJ1144" s="137"/>
      <c r="BK1144" s="110"/>
      <c r="BL1144" s="108"/>
      <c r="BM1144" s="108"/>
      <c r="BN1144" s="108"/>
      <c r="BO1144" s="135"/>
      <c r="BP1144" s="108"/>
      <c r="BQ1144" s="108"/>
      <c r="BR1144" s="108"/>
      <c r="BS1144" s="108"/>
      <c r="BT1144" s="135"/>
      <c r="BU1144" s="108"/>
      <c r="BV1144" s="108"/>
      <c r="BW1144" s="108"/>
      <c r="BX1144" s="108"/>
      <c r="BY1144" s="135"/>
      <c r="BZ1144" s="108"/>
    </row>
    <row r="1145" spans="1:78" x14ac:dyDescent="0.25">
      <c r="A1145" s="27"/>
      <c r="B1145" s="27"/>
      <c r="C1145" s="27"/>
      <c r="D1145" s="27"/>
      <c r="E1145" s="28"/>
      <c r="F1145" s="88"/>
      <c r="G1145" s="28"/>
      <c r="H1145" s="27"/>
      <c r="I1145" s="27"/>
      <c r="J1145" s="27"/>
      <c r="K1145" s="107"/>
      <c r="L1145" s="27"/>
      <c r="M1145" s="46"/>
      <c r="N1145" s="46"/>
      <c r="O1145" s="46"/>
      <c r="P1145" s="46"/>
      <c r="Q1145" s="46"/>
      <c r="R1145" s="46"/>
      <c r="S1145" s="46"/>
      <c r="T1145" s="46"/>
      <c r="U1145" s="46"/>
      <c r="V1145" s="46"/>
      <c r="W1145" s="46"/>
      <c r="X1145" s="46"/>
      <c r="Y1145" s="41"/>
      <c r="Z1145" s="106"/>
      <c r="AA1145" s="43"/>
      <c r="AB1145" s="28"/>
      <c r="AC1145" s="28"/>
      <c r="AD1145" s="28"/>
      <c r="AE1145" s="44"/>
      <c r="AF1145" s="27"/>
      <c r="AG1145" s="27"/>
      <c r="AH1145" s="28"/>
      <c r="AI1145" s="27"/>
      <c r="AJ1145" s="27"/>
      <c r="AK1145" s="28"/>
      <c r="AL1145" s="29"/>
      <c r="AM1145" s="29"/>
      <c r="AN1145" s="29"/>
      <c r="AO1145" s="29"/>
      <c r="AP1145" s="29"/>
      <c r="AQ1145" s="29"/>
      <c r="AR1145" s="29"/>
      <c r="AS1145" s="29"/>
      <c r="AT1145" s="29"/>
      <c r="AU1145" s="29"/>
      <c r="AV1145" s="29"/>
      <c r="AW1145" s="29"/>
      <c r="AX1145" s="29"/>
      <c r="AY1145" s="31"/>
      <c r="AZ1145" s="30"/>
      <c r="BA1145" s="35"/>
      <c r="BB1145" s="108"/>
      <c r="BC1145" s="108"/>
      <c r="BD1145" s="108"/>
      <c r="BE1145" s="136"/>
      <c r="BF1145" s="108"/>
      <c r="BG1145" s="110"/>
      <c r="BH1145" s="110"/>
      <c r="BI1145" s="110"/>
      <c r="BJ1145" s="137"/>
      <c r="BK1145" s="110"/>
      <c r="BL1145" s="108"/>
      <c r="BM1145" s="108"/>
      <c r="BN1145" s="108"/>
      <c r="BO1145" s="135"/>
      <c r="BP1145" s="108"/>
      <c r="BQ1145" s="108"/>
      <c r="BR1145" s="108"/>
      <c r="BS1145" s="108"/>
      <c r="BT1145" s="135"/>
      <c r="BU1145" s="108"/>
      <c r="BV1145" s="108"/>
      <c r="BW1145" s="108"/>
      <c r="BX1145" s="108"/>
      <c r="BY1145" s="135"/>
      <c r="BZ1145" s="108"/>
    </row>
    <row r="1146" spans="1:78" x14ac:dyDescent="0.25">
      <c r="A1146" s="27"/>
      <c r="B1146" s="27"/>
      <c r="C1146" s="27"/>
      <c r="D1146" s="27"/>
      <c r="E1146" s="28"/>
      <c r="F1146" s="88"/>
      <c r="G1146" s="28"/>
      <c r="H1146" s="27"/>
      <c r="I1146" s="27"/>
      <c r="J1146" s="27"/>
      <c r="K1146" s="107"/>
      <c r="L1146" s="27"/>
      <c r="M1146" s="46"/>
      <c r="N1146" s="46"/>
      <c r="O1146" s="46"/>
      <c r="P1146" s="46"/>
      <c r="Q1146" s="46"/>
      <c r="R1146" s="46"/>
      <c r="S1146" s="46"/>
      <c r="T1146" s="46"/>
      <c r="U1146" s="46"/>
      <c r="V1146" s="46"/>
      <c r="W1146" s="46"/>
      <c r="X1146" s="46"/>
      <c r="Y1146" s="41"/>
      <c r="Z1146" s="106"/>
      <c r="AA1146" s="43"/>
      <c r="AB1146" s="28"/>
      <c r="AC1146" s="28"/>
      <c r="AD1146" s="28"/>
      <c r="AE1146" s="44"/>
      <c r="AF1146" s="27"/>
      <c r="AG1146" s="27"/>
      <c r="AH1146" s="28"/>
      <c r="AI1146" s="27"/>
      <c r="AJ1146" s="27"/>
      <c r="AK1146" s="28"/>
      <c r="AL1146" s="29"/>
      <c r="AM1146" s="29"/>
      <c r="AN1146" s="29"/>
      <c r="AO1146" s="29"/>
      <c r="AP1146" s="29"/>
      <c r="AQ1146" s="29"/>
      <c r="AR1146" s="29"/>
      <c r="AS1146" s="29"/>
      <c r="AT1146" s="29"/>
      <c r="AU1146" s="29"/>
      <c r="AV1146" s="29"/>
      <c r="AW1146" s="29"/>
      <c r="AX1146" s="29"/>
      <c r="AY1146" s="31"/>
      <c r="AZ1146" s="30"/>
      <c r="BA1146" s="35"/>
      <c r="BB1146" s="108"/>
      <c r="BC1146" s="108"/>
      <c r="BD1146" s="108"/>
      <c r="BE1146" s="136"/>
      <c r="BF1146" s="108"/>
      <c r="BG1146" s="110"/>
      <c r="BH1146" s="110"/>
      <c r="BI1146" s="110"/>
      <c r="BJ1146" s="137"/>
      <c r="BK1146" s="110"/>
      <c r="BL1146" s="108"/>
      <c r="BM1146" s="108"/>
      <c r="BN1146" s="108"/>
      <c r="BO1146" s="135"/>
      <c r="BP1146" s="108"/>
      <c r="BQ1146" s="108"/>
      <c r="BR1146" s="108"/>
      <c r="BS1146" s="108"/>
      <c r="BT1146" s="135"/>
      <c r="BU1146" s="108"/>
      <c r="BV1146" s="108"/>
      <c r="BW1146" s="108"/>
      <c r="BX1146" s="108"/>
      <c r="BY1146" s="135"/>
      <c r="BZ1146" s="108"/>
    </row>
    <row r="1147" spans="1:78" x14ac:dyDescent="0.25">
      <c r="A1147" s="27"/>
      <c r="B1147" s="27"/>
      <c r="C1147" s="27"/>
      <c r="D1147" s="27"/>
      <c r="E1147" s="28"/>
      <c r="F1147" s="88"/>
      <c r="G1147" s="28"/>
      <c r="H1147" s="27"/>
      <c r="I1147" s="27"/>
      <c r="J1147" s="27"/>
      <c r="K1147" s="107"/>
      <c r="L1147" s="27"/>
      <c r="M1147" s="46"/>
      <c r="N1147" s="46"/>
      <c r="O1147" s="46"/>
      <c r="P1147" s="46"/>
      <c r="Q1147" s="46"/>
      <c r="R1147" s="46"/>
      <c r="S1147" s="46"/>
      <c r="T1147" s="46"/>
      <c r="U1147" s="46"/>
      <c r="V1147" s="46"/>
      <c r="W1147" s="46"/>
      <c r="X1147" s="46"/>
      <c r="Y1147" s="41"/>
      <c r="Z1147" s="106"/>
      <c r="AA1147" s="43"/>
      <c r="AB1147" s="28"/>
      <c r="AC1147" s="28"/>
      <c r="AD1147" s="28"/>
      <c r="AE1147" s="44"/>
      <c r="AF1147" s="27"/>
      <c r="AG1147" s="27"/>
      <c r="AH1147" s="28"/>
      <c r="AI1147" s="27"/>
      <c r="AJ1147" s="27"/>
      <c r="AK1147" s="28"/>
      <c r="AL1147" s="29"/>
      <c r="AM1147" s="29"/>
      <c r="AN1147" s="29"/>
      <c r="AO1147" s="29"/>
      <c r="AP1147" s="29"/>
      <c r="AQ1147" s="29"/>
      <c r="AR1147" s="29"/>
      <c r="AS1147" s="29"/>
      <c r="AT1147" s="29"/>
      <c r="AU1147" s="29"/>
      <c r="AV1147" s="29"/>
      <c r="AW1147" s="29"/>
      <c r="AX1147" s="29"/>
      <c r="AY1147" s="31"/>
      <c r="AZ1147" s="30"/>
      <c r="BA1147" s="35"/>
      <c r="BB1147" s="108"/>
      <c r="BC1147" s="108"/>
      <c r="BD1147" s="108"/>
      <c r="BE1147" s="136"/>
      <c r="BF1147" s="108"/>
      <c r="BG1147" s="110"/>
      <c r="BH1147" s="110"/>
      <c r="BI1147" s="110"/>
      <c r="BJ1147" s="137"/>
      <c r="BK1147" s="110"/>
      <c r="BL1147" s="108"/>
      <c r="BM1147" s="108"/>
      <c r="BN1147" s="108"/>
      <c r="BO1147" s="135"/>
      <c r="BP1147" s="108"/>
      <c r="BQ1147" s="108"/>
      <c r="BR1147" s="108"/>
      <c r="BS1147" s="108"/>
      <c r="BT1147" s="135"/>
      <c r="BU1147" s="108"/>
      <c r="BV1147" s="108"/>
      <c r="BW1147" s="108"/>
      <c r="BX1147" s="108"/>
      <c r="BY1147" s="135"/>
      <c r="BZ1147" s="108"/>
    </row>
    <row r="1148" spans="1:78" x14ac:dyDescent="0.25">
      <c r="A1148" s="27"/>
      <c r="B1148" s="27"/>
      <c r="C1148" s="27"/>
      <c r="D1148" s="27"/>
      <c r="E1148" s="28"/>
      <c r="F1148" s="88"/>
      <c r="G1148" s="28"/>
      <c r="H1148" s="27"/>
      <c r="I1148" s="27"/>
      <c r="J1148" s="27"/>
      <c r="K1148" s="107"/>
      <c r="L1148" s="27"/>
      <c r="M1148" s="46"/>
      <c r="N1148" s="46"/>
      <c r="O1148" s="46"/>
      <c r="P1148" s="46"/>
      <c r="Q1148" s="46"/>
      <c r="R1148" s="46"/>
      <c r="S1148" s="46"/>
      <c r="T1148" s="46"/>
      <c r="U1148" s="46"/>
      <c r="V1148" s="46"/>
      <c r="W1148" s="46"/>
      <c r="X1148" s="46"/>
      <c r="Y1148" s="41"/>
      <c r="Z1148" s="106"/>
      <c r="AA1148" s="43"/>
      <c r="AB1148" s="28"/>
      <c r="AC1148" s="28"/>
      <c r="AD1148" s="28"/>
      <c r="AE1148" s="44"/>
      <c r="AF1148" s="27"/>
      <c r="AG1148" s="27"/>
      <c r="AH1148" s="28"/>
      <c r="AI1148" s="27"/>
      <c r="AJ1148" s="27"/>
      <c r="AK1148" s="28"/>
      <c r="AL1148" s="29"/>
      <c r="AM1148" s="29"/>
      <c r="AN1148" s="29"/>
      <c r="AO1148" s="29"/>
      <c r="AP1148" s="29"/>
      <c r="AQ1148" s="29"/>
      <c r="AR1148" s="29"/>
      <c r="AS1148" s="29"/>
      <c r="AT1148" s="29"/>
      <c r="AU1148" s="29"/>
      <c r="AV1148" s="29"/>
      <c r="AW1148" s="29"/>
      <c r="AX1148" s="29"/>
      <c r="AY1148" s="31"/>
      <c r="AZ1148" s="30"/>
      <c r="BA1148" s="35"/>
      <c r="BB1148" s="108"/>
      <c r="BC1148" s="108"/>
      <c r="BD1148" s="108"/>
      <c r="BE1148" s="136"/>
      <c r="BF1148" s="108"/>
      <c r="BG1148" s="110"/>
      <c r="BH1148" s="110"/>
      <c r="BI1148" s="110"/>
      <c r="BJ1148" s="137"/>
      <c r="BK1148" s="110"/>
      <c r="BL1148" s="108"/>
      <c r="BM1148" s="108"/>
      <c r="BN1148" s="108"/>
      <c r="BO1148" s="135"/>
      <c r="BP1148" s="108"/>
      <c r="BQ1148" s="108"/>
      <c r="BR1148" s="108"/>
      <c r="BS1148" s="108"/>
      <c r="BT1148" s="135"/>
      <c r="BU1148" s="108"/>
      <c r="BV1148" s="108"/>
      <c r="BW1148" s="108"/>
      <c r="BX1148" s="108"/>
      <c r="BY1148" s="135"/>
      <c r="BZ1148" s="108"/>
    </row>
    <row r="1149" spans="1:78" x14ac:dyDescent="0.25">
      <c r="A1149" s="27"/>
      <c r="B1149" s="27"/>
      <c r="C1149" s="27"/>
      <c r="D1149" s="27"/>
      <c r="E1149" s="28"/>
      <c r="F1149" s="88"/>
      <c r="G1149" s="28"/>
      <c r="H1149" s="27"/>
      <c r="I1149" s="27"/>
      <c r="J1149" s="27"/>
      <c r="K1149" s="107"/>
      <c r="L1149" s="27"/>
      <c r="M1149" s="46"/>
      <c r="N1149" s="46"/>
      <c r="O1149" s="46"/>
      <c r="P1149" s="46"/>
      <c r="Q1149" s="46"/>
      <c r="R1149" s="46"/>
      <c r="S1149" s="46"/>
      <c r="T1149" s="46"/>
      <c r="U1149" s="46"/>
      <c r="V1149" s="46"/>
      <c r="W1149" s="46"/>
      <c r="X1149" s="46"/>
      <c r="Y1149" s="41"/>
      <c r="Z1149" s="106"/>
      <c r="AA1149" s="43"/>
      <c r="AB1149" s="28"/>
      <c r="AC1149" s="28"/>
      <c r="AD1149" s="28"/>
      <c r="AE1149" s="44"/>
      <c r="AF1149" s="27"/>
      <c r="AG1149" s="27"/>
      <c r="AH1149" s="28"/>
      <c r="AI1149" s="27"/>
      <c r="AJ1149" s="27"/>
      <c r="AK1149" s="28"/>
      <c r="AL1149" s="29"/>
      <c r="AM1149" s="29"/>
      <c r="AN1149" s="29"/>
      <c r="AO1149" s="29"/>
      <c r="AP1149" s="29"/>
      <c r="AQ1149" s="29"/>
      <c r="AR1149" s="29"/>
      <c r="AS1149" s="29"/>
      <c r="AT1149" s="29"/>
      <c r="AU1149" s="29"/>
      <c r="AV1149" s="29"/>
      <c r="AW1149" s="29"/>
      <c r="AX1149" s="29"/>
      <c r="AY1149" s="31"/>
      <c r="AZ1149" s="30"/>
      <c r="BA1149" s="35"/>
      <c r="BB1149" s="108"/>
      <c r="BC1149" s="108"/>
      <c r="BD1149" s="108"/>
      <c r="BE1149" s="136"/>
      <c r="BF1149" s="108"/>
      <c r="BG1149" s="110"/>
      <c r="BH1149" s="110"/>
      <c r="BI1149" s="110"/>
      <c r="BJ1149" s="137"/>
      <c r="BK1149" s="110"/>
      <c r="BL1149" s="108"/>
      <c r="BM1149" s="108"/>
      <c r="BN1149" s="108"/>
      <c r="BO1149" s="135"/>
      <c r="BP1149" s="108"/>
      <c r="BQ1149" s="108"/>
      <c r="BR1149" s="108"/>
      <c r="BS1149" s="108"/>
      <c r="BT1149" s="135"/>
      <c r="BU1149" s="108"/>
      <c r="BV1149" s="108"/>
      <c r="BW1149" s="108"/>
      <c r="BX1149" s="108"/>
      <c r="BY1149" s="135"/>
      <c r="BZ1149" s="108"/>
    </row>
    <row r="1150" spans="1:78" x14ac:dyDescent="0.25">
      <c r="A1150" s="27"/>
      <c r="B1150" s="27"/>
      <c r="C1150" s="27"/>
      <c r="D1150" s="27"/>
      <c r="E1150" s="28"/>
      <c r="F1150" s="88"/>
      <c r="G1150" s="28"/>
      <c r="H1150" s="27"/>
      <c r="I1150" s="27"/>
      <c r="J1150" s="27"/>
      <c r="K1150" s="107"/>
      <c r="L1150" s="27"/>
      <c r="M1150" s="46"/>
      <c r="N1150" s="46"/>
      <c r="O1150" s="46"/>
      <c r="P1150" s="46"/>
      <c r="Q1150" s="46"/>
      <c r="R1150" s="46"/>
      <c r="S1150" s="46"/>
      <c r="T1150" s="46"/>
      <c r="U1150" s="46"/>
      <c r="V1150" s="46"/>
      <c r="W1150" s="46"/>
      <c r="X1150" s="46"/>
      <c r="Y1150" s="41"/>
      <c r="Z1150" s="106"/>
      <c r="AA1150" s="43"/>
      <c r="AB1150" s="28"/>
      <c r="AC1150" s="28"/>
      <c r="AD1150" s="28"/>
      <c r="AE1150" s="44"/>
      <c r="AF1150" s="27"/>
      <c r="AG1150" s="27"/>
      <c r="AH1150" s="28"/>
      <c r="AI1150" s="27"/>
      <c r="AJ1150" s="27"/>
      <c r="AK1150" s="28"/>
      <c r="AL1150" s="29"/>
      <c r="AM1150" s="29"/>
      <c r="AN1150" s="29"/>
      <c r="AO1150" s="29"/>
      <c r="AP1150" s="29"/>
      <c r="AQ1150" s="29"/>
      <c r="AR1150" s="29"/>
      <c r="AS1150" s="29"/>
      <c r="AT1150" s="29"/>
      <c r="AU1150" s="29"/>
      <c r="AV1150" s="29"/>
      <c r="AW1150" s="29"/>
      <c r="AX1150" s="29"/>
      <c r="AY1150" s="31"/>
      <c r="AZ1150" s="30"/>
      <c r="BA1150" s="35"/>
      <c r="BB1150" s="108"/>
      <c r="BC1150" s="108"/>
      <c r="BD1150" s="108"/>
      <c r="BE1150" s="136"/>
      <c r="BF1150" s="108"/>
      <c r="BG1150" s="110"/>
      <c r="BH1150" s="110"/>
      <c r="BI1150" s="110"/>
      <c r="BJ1150" s="137"/>
      <c r="BK1150" s="110"/>
      <c r="BL1150" s="108"/>
      <c r="BM1150" s="108"/>
      <c r="BN1150" s="108"/>
      <c r="BO1150" s="135"/>
      <c r="BP1150" s="108"/>
      <c r="BQ1150" s="108"/>
      <c r="BR1150" s="108"/>
      <c r="BS1150" s="108"/>
      <c r="BT1150" s="135"/>
      <c r="BU1150" s="108"/>
      <c r="BV1150" s="108"/>
      <c r="BW1150" s="108"/>
      <c r="BX1150" s="108"/>
      <c r="BY1150" s="135"/>
      <c r="BZ1150" s="108"/>
    </row>
    <row r="1151" spans="1:78" x14ac:dyDescent="0.25">
      <c r="A1151" s="27"/>
      <c r="B1151" s="27"/>
      <c r="C1151" s="27"/>
      <c r="D1151" s="27"/>
      <c r="E1151" s="28"/>
      <c r="F1151" s="88"/>
      <c r="G1151" s="28"/>
      <c r="H1151" s="27"/>
      <c r="I1151" s="27"/>
      <c r="J1151" s="27"/>
      <c r="K1151" s="107"/>
      <c r="L1151" s="27"/>
      <c r="M1151" s="46"/>
      <c r="N1151" s="46"/>
      <c r="O1151" s="46"/>
      <c r="P1151" s="46"/>
      <c r="Q1151" s="46"/>
      <c r="R1151" s="46"/>
      <c r="S1151" s="46"/>
      <c r="T1151" s="46"/>
      <c r="U1151" s="46"/>
      <c r="V1151" s="46"/>
      <c r="W1151" s="46"/>
      <c r="X1151" s="46"/>
      <c r="Y1151" s="41"/>
      <c r="Z1151" s="106"/>
      <c r="AA1151" s="43"/>
      <c r="AB1151" s="28"/>
      <c r="AC1151" s="28"/>
      <c r="AD1151" s="28"/>
      <c r="AE1151" s="44"/>
      <c r="AF1151" s="27"/>
      <c r="AG1151" s="27"/>
      <c r="AH1151" s="28"/>
      <c r="AI1151" s="27"/>
      <c r="AJ1151" s="27"/>
      <c r="AK1151" s="28"/>
      <c r="AL1151" s="29"/>
      <c r="AM1151" s="29"/>
      <c r="AN1151" s="29"/>
      <c r="AO1151" s="29"/>
      <c r="AP1151" s="29"/>
      <c r="AQ1151" s="29"/>
      <c r="AR1151" s="29"/>
      <c r="AS1151" s="29"/>
      <c r="AT1151" s="29"/>
      <c r="AU1151" s="29"/>
      <c r="AV1151" s="29"/>
      <c r="AW1151" s="29"/>
      <c r="AX1151" s="29"/>
      <c r="AY1151" s="31"/>
      <c r="AZ1151" s="30"/>
      <c r="BA1151" s="35"/>
      <c r="BB1151" s="108"/>
      <c r="BC1151" s="108"/>
      <c r="BD1151" s="108"/>
      <c r="BE1151" s="136"/>
      <c r="BF1151" s="108"/>
      <c r="BG1151" s="110"/>
      <c r="BH1151" s="110"/>
      <c r="BI1151" s="110"/>
      <c r="BJ1151" s="137"/>
      <c r="BK1151" s="110"/>
      <c r="BL1151" s="108"/>
      <c r="BM1151" s="108"/>
      <c r="BN1151" s="108"/>
      <c r="BO1151" s="135"/>
      <c r="BP1151" s="108"/>
      <c r="BQ1151" s="108"/>
      <c r="BR1151" s="108"/>
      <c r="BS1151" s="108"/>
      <c r="BT1151" s="135"/>
      <c r="BU1151" s="108"/>
      <c r="BV1151" s="108"/>
      <c r="BW1151" s="108"/>
      <c r="BX1151" s="108"/>
      <c r="BY1151" s="135"/>
      <c r="BZ1151" s="108"/>
    </row>
    <row r="1152" spans="1:78" x14ac:dyDescent="0.25">
      <c r="A1152" s="27"/>
      <c r="B1152" s="27"/>
      <c r="C1152" s="27"/>
      <c r="D1152" s="27"/>
      <c r="E1152" s="28"/>
      <c r="F1152" s="88"/>
      <c r="G1152" s="28"/>
      <c r="H1152" s="27"/>
      <c r="I1152" s="27"/>
      <c r="J1152" s="27"/>
      <c r="K1152" s="107"/>
      <c r="L1152" s="27"/>
      <c r="M1152" s="46"/>
      <c r="N1152" s="46"/>
      <c r="O1152" s="46"/>
      <c r="P1152" s="46"/>
      <c r="Q1152" s="46"/>
      <c r="R1152" s="46"/>
      <c r="S1152" s="46"/>
      <c r="T1152" s="46"/>
      <c r="U1152" s="46"/>
      <c r="V1152" s="46"/>
      <c r="W1152" s="46"/>
      <c r="X1152" s="46"/>
      <c r="Y1152" s="41"/>
      <c r="Z1152" s="106"/>
      <c r="AA1152" s="43"/>
      <c r="AB1152" s="28"/>
      <c r="AC1152" s="28"/>
      <c r="AD1152" s="28"/>
      <c r="AE1152" s="44"/>
      <c r="AF1152" s="27"/>
      <c r="AG1152" s="27"/>
      <c r="AH1152" s="28"/>
      <c r="AI1152" s="27"/>
      <c r="AJ1152" s="27"/>
      <c r="AK1152" s="28"/>
      <c r="AL1152" s="29"/>
      <c r="AM1152" s="29"/>
      <c r="AN1152" s="29"/>
      <c r="AO1152" s="29"/>
      <c r="AP1152" s="29"/>
      <c r="AQ1152" s="29"/>
      <c r="AR1152" s="29"/>
      <c r="AS1152" s="29"/>
      <c r="AT1152" s="29"/>
      <c r="AU1152" s="29"/>
      <c r="AV1152" s="29"/>
      <c r="AW1152" s="29"/>
      <c r="AX1152" s="29"/>
      <c r="AY1152" s="31"/>
      <c r="AZ1152" s="30"/>
      <c r="BA1152" s="35"/>
      <c r="BB1152" s="108"/>
      <c r="BC1152" s="108"/>
      <c r="BD1152" s="108"/>
      <c r="BE1152" s="136"/>
      <c r="BF1152" s="108"/>
      <c r="BG1152" s="110"/>
      <c r="BH1152" s="110"/>
      <c r="BI1152" s="110"/>
      <c r="BJ1152" s="137"/>
      <c r="BK1152" s="110"/>
      <c r="BL1152" s="108"/>
      <c r="BM1152" s="108"/>
      <c r="BN1152" s="108"/>
      <c r="BO1152" s="135"/>
      <c r="BP1152" s="108"/>
      <c r="BQ1152" s="108"/>
      <c r="BR1152" s="108"/>
      <c r="BS1152" s="108"/>
      <c r="BT1152" s="135"/>
      <c r="BU1152" s="108"/>
      <c r="BV1152" s="108"/>
      <c r="BW1152" s="108"/>
      <c r="BX1152" s="108"/>
      <c r="BY1152" s="135"/>
      <c r="BZ1152" s="108"/>
    </row>
    <row r="1153" spans="1:78" x14ac:dyDescent="0.25">
      <c r="A1153" s="27"/>
      <c r="B1153" s="27"/>
      <c r="C1153" s="27"/>
      <c r="D1153" s="27"/>
      <c r="E1153" s="28"/>
      <c r="F1153" s="88"/>
      <c r="G1153" s="28"/>
      <c r="H1153" s="27"/>
      <c r="I1153" s="27"/>
      <c r="J1153" s="27"/>
      <c r="K1153" s="107"/>
      <c r="L1153" s="27"/>
      <c r="M1153" s="46"/>
      <c r="N1153" s="46"/>
      <c r="O1153" s="46"/>
      <c r="P1153" s="46"/>
      <c r="Q1153" s="46"/>
      <c r="R1153" s="46"/>
      <c r="S1153" s="46"/>
      <c r="T1153" s="46"/>
      <c r="U1153" s="46"/>
      <c r="V1153" s="46"/>
      <c r="W1153" s="46"/>
      <c r="X1153" s="46"/>
      <c r="Y1153" s="41"/>
      <c r="Z1153" s="106"/>
      <c r="AA1153" s="43"/>
      <c r="AB1153" s="28"/>
      <c r="AC1153" s="28"/>
      <c r="AD1153" s="28"/>
      <c r="AE1153" s="44"/>
      <c r="AF1153" s="27"/>
      <c r="AG1153" s="27"/>
      <c r="AH1153" s="28"/>
      <c r="AI1153" s="27"/>
      <c r="AJ1153" s="27"/>
      <c r="AK1153" s="28"/>
      <c r="AL1153" s="29"/>
      <c r="AM1153" s="29"/>
      <c r="AN1153" s="29"/>
      <c r="AO1153" s="29"/>
      <c r="AP1153" s="29"/>
      <c r="AQ1153" s="29"/>
      <c r="AR1153" s="29"/>
      <c r="AS1153" s="29"/>
      <c r="AT1153" s="29"/>
      <c r="AU1153" s="29"/>
      <c r="AV1153" s="29"/>
      <c r="AW1153" s="29"/>
      <c r="AX1153" s="29"/>
      <c r="AY1153" s="31"/>
      <c r="AZ1153" s="30"/>
      <c r="BA1153" s="35"/>
      <c r="BB1153" s="108"/>
      <c r="BC1153" s="108"/>
      <c r="BD1153" s="108"/>
      <c r="BE1153" s="136"/>
      <c r="BF1153" s="108"/>
      <c r="BG1153" s="110"/>
      <c r="BH1153" s="110"/>
      <c r="BI1153" s="110"/>
      <c r="BJ1153" s="137"/>
      <c r="BK1153" s="110"/>
      <c r="BL1153" s="108"/>
      <c r="BM1153" s="108"/>
      <c r="BN1153" s="108"/>
      <c r="BO1153" s="135"/>
      <c r="BP1153" s="108"/>
      <c r="BQ1153" s="108"/>
      <c r="BR1153" s="108"/>
      <c r="BS1153" s="108"/>
      <c r="BT1153" s="135"/>
      <c r="BU1153" s="108"/>
      <c r="BV1153" s="108"/>
      <c r="BW1153" s="108"/>
      <c r="BX1153" s="108"/>
      <c r="BY1153" s="135"/>
      <c r="BZ1153" s="108"/>
    </row>
    <row r="1154" spans="1:78" x14ac:dyDescent="0.25">
      <c r="A1154" s="27"/>
      <c r="B1154" s="27"/>
      <c r="C1154" s="27"/>
      <c r="D1154" s="27"/>
      <c r="E1154" s="28"/>
      <c r="F1154" s="88"/>
      <c r="G1154" s="28"/>
      <c r="H1154" s="27"/>
      <c r="I1154" s="27"/>
      <c r="J1154" s="27"/>
      <c r="K1154" s="107"/>
      <c r="L1154" s="27"/>
      <c r="M1154" s="46"/>
      <c r="N1154" s="46"/>
      <c r="O1154" s="46"/>
      <c r="P1154" s="46"/>
      <c r="Q1154" s="46"/>
      <c r="R1154" s="46"/>
      <c r="S1154" s="46"/>
      <c r="T1154" s="46"/>
      <c r="U1154" s="46"/>
      <c r="V1154" s="46"/>
      <c r="W1154" s="46"/>
      <c r="X1154" s="46"/>
      <c r="Y1154" s="41"/>
      <c r="Z1154" s="106"/>
      <c r="AA1154" s="43"/>
      <c r="AB1154" s="28"/>
      <c r="AC1154" s="28"/>
      <c r="AD1154" s="28"/>
      <c r="AE1154" s="44"/>
      <c r="AF1154" s="27"/>
      <c r="AG1154" s="27"/>
      <c r="AH1154" s="28"/>
      <c r="AI1154" s="27"/>
      <c r="AJ1154" s="27"/>
      <c r="AK1154" s="28"/>
      <c r="AL1154" s="29"/>
      <c r="AM1154" s="29"/>
      <c r="AN1154" s="29"/>
      <c r="AO1154" s="29"/>
      <c r="AP1154" s="29"/>
      <c r="AQ1154" s="29"/>
      <c r="AR1154" s="29"/>
      <c r="AS1154" s="29"/>
      <c r="AT1154" s="29"/>
      <c r="AU1154" s="29"/>
      <c r="AV1154" s="29"/>
      <c r="AW1154" s="29"/>
      <c r="AX1154" s="29"/>
      <c r="AY1154" s="31"/>
      <c r="AZ1154" s="30"/>
      <c r="BA1154" s="35"/>
      <c r="BB1154" s="108"/>
      <c r="BC1154" s="108"/>
      <c r="BD1154" s="108"/>
      <c r="BE1154" s="136"/>
      <c r="BF1154" s="108"/>
      <c r="BG1154" s="110"/>
      <c r="BH1154" s="110"/>
      <c r="BI1154" s="110"/>
      <c r="BJ1154" s="137"/>
      <c r="BK1154" s="110"/>
      <c r="BL1154" s="108"/>
      <c r="BM1154" s="108"/>
      <c r="BN1154" s="108"/>
      <c r="BO1154" s="135"/>
      <c r="BP1154" s="108"/>
      <c r="BQ1154" s="108"/>
      <c r="BR1154" s="108"/>
      <c r="BS1154" s="108"/>
      <c r="BT1154" s="135"/>
      <c r="BU1154" s="108"/>
      <c r="BV1154" s="108"/>
      <c r="BW1154" s="108"/>
      <c r="BX1154" s="108"/>
      <c r="BY1154" s="135"/>
      <c r="BZ1154" s="108"/>
    </row>
    <row r="1155" spans="1:78" x14ac:dyDescent="0.25">
      <c r="A1155" s="27"/>
      <c r="B1155" s="27"/>
      <c r="C1155" s="27"/>
      <c r="D1155" s="27"/>
      <c r="E1155" s="28"/>
      <c r="F1155" s="88"/>
      <c r="G1155" s="28"/>
      <c r="H1155" s="27"/>
      <c r="I1155" s="27"/>
      <c r="J1155" s="27"/>
      <c r="K1155" s="107"/>
      <c r="L1155" s="27"/>
      <c r="M1155" s="46"/>
      <c r="N1155" s="46"/>
      <c r="O1155" s="46"/>
      <c r="P1155" s="46"/>
      <c r="Q1155" s="46"/>
      <c r="R1155" s="46"/>
      <c r="S1155" s="46"/>
      <c r="T1155" s="46"/>
      <c r="U1155" s="46"/>
      <c r="V1155" s="46"/>
      <c r="W1155" s="46"/>
      <c r="X1155" s="46"/>
      <c r="Y1155" s="41"/>
      <c r="Z1155" s="106"/>
      <c r="AA1155" s="43"/>
      <c r="AB1155" s="28"/>
      <c r="AC1155" s="28"/>
      <c r="AD1155" s="28"/>
      <c r="AE1155" s="44"/>
      <c r="AF1155" s="27"/>
      <c r="AG1155" s="27"/>
      <c r="AH1155" s="28"/>
      <c r="AI1155" s="27"/>
      <c r="AJ1155" s="27"/>
      <c r="AK1155" s="28"/>
      <c r="AL1155" s="29"/>
      <c r="AM1155" s="29"/>
      <c r="AN1155" s="29"/>
      <c r="AO1155" s="29"/>
      <c r="AP1155" s="29"/>
      <c r="AQ1155" s="29"/>
      <c r="AR1155" s="29"/>
      <c r="AS1155" s="29"/>
      <c r="AT1155" s="29"/>
      <c r="AU1155" s="29"/>
      <c r="AV1155" s="29"/>
      <c r="AW1155" s="29"/>
      <c r="AX1155" s="29"/>
      <c r="AY1155" s="31"/>
      <c r="AZ1155" s="30"/>
      <c r="BA1155" s="35"/>
      <c r="BB1155" s="108"/>
      <c r="BC1155" s="108"/>
      <c r="BD1155" s="108"/>
      <c r="BE1155" s="136"/>
      <c r="BF1155" s="108"/>
      <c r="BG1155" s="110"/>
      <c r="BH1155" s="110"/>
      <c r="BI1155" s="110"/>
      <c r="BJ1155" s="137"/>
      <c r="BK1155" s="110"/>
      <c r="BL1155" s="108"/>
      <c r="BM1155" s="108"/>
      <c r="BN1155" s="108"/>
      <c r="BO1155" s="135"/>
      <c r="BP1155" s="108"/>
      <c r="BQ1155" s="108"/>
      <c r="BR1155" s="108"/>
      <c r="BS1155" s="108"/>
      <c r="BT1155" s="135"/>
      <c r="BU1155" s="108"/>
      <c r="BV1155" s="108"/>
      <c r="BW1155" s="108"/>
      <c r="BX1155" s="108"/>
      <c r="BY1155" s="135"/>
      <c r="BZ1155" s="108"/>
    </row>
    <row r="1156" spans="1:78" x14ac:dyDescent="0.25">
      <c r="A1156" s="27"/>
      <c r="B1156" s="27"/>
      <c r="C1156" s="27"/>
      <c r="D1156" s="27"/>
      <c r="E1156" s="28"/>
      <c r="F1156" s="88"/>
      <c r="G1156" s="28"/>
      <c r="H1156" s="27"/>
      <c r="I1156" s="27"/>
      <c r="J1156" s="27"/>
      <c r="K1156" s="107"/>
      <c r="L1156" s="27"/>
      <c r="M1156" s="46"/>
      <c r="N1156" s="46"/>
      <c r="O1156" s="46"/>
      <c r="P1156" s="46"/>
      <c r="Q1156" s="46"/>
      <c r="R1156" s="46"/>
      <c r="S1156" s="46"/>
      <c r="T1156" s="46"/>
      <c r="U1156" s="46"/>
      <c r="V1156" s="46"/>
      <c r="W1156" s="46"/>
      <c r="X1156" s="46"/>
      <c r="Y1156" s="41"/>
      <c r="Z1156" s="106"/>
      <c r="AA1156" s="43"/>
      <c r="AB1156" s="28"/>
      <c r="AC1156" s="28"/>
      <c r="AD1156" s="28"/>
      <c r="AE1156" s="44"/>
      <c r="AF1156" s="27"/>
      <c r="AG1156" s="27"/>
      <c r="AH1156" s="28"/>
      <c r="AI1156" s="27"/>
      <c r="AJ1156" s="27"/>
      <c r="AK1156" s="28"/>
      <c r="AL1156" s="29"/>
      <c r="AM1156" s="29"/>
      <c r="AN1156" s="29"/>
      <c r="AO1156" s="29"/>
      <c r="AP1156" s="29"/>
      <c r="AQ1156" s="29"/>
      <c r="AR1156" s="29"/>
      <c r="AS1156" s="29"/>
      <c r="AT1156" s="29"/>
      <c r="AU1156" s="29"/>
      <c r="AV1156" s="29"/>
      <c r="AW1156" s="29"/>
      <c r="AX1156" s="29"/>
      <c r="AY1156" s="31"/>
      <c r="AZ1156" s="30"/>
      <c r="BA1156" s="35"/>
      <c r="BB1156" s="108"/>
      <c r="BC1156" s="108"/>
      <c r="BD1156" s="108"/>
      <c r="BE1156" s="136"/>
      <c r="BF1156" s="108"/>
      <c r="BG1156" s="110"/>
      <c r="BH1156" s="110"/>
      <c r="BI1156" s="110"/>
      <c r="BJ1156" s="137"/>
      <c r="BK1156" s="110"/>
      <c r="BL1156" s="108"/>
      <c r="BM1156" s="108"/>
      <c r="BN1156" s="108"/>
      <c r="BO1156" s="135"/>
      <c r="BP1156" s="108"/>
      <c r="BQ1156" s="108"/>
      <c r="BR1156" s="108"/>
      <c r="BS1156" s="108"/>
      <c r="BT1156" s="135"/>
      <c r="BU1156" s="108"/>
      <c r="BV1156" s="108"/>
      <c r="BW1156" s="108"/>
      <c r="BX1156" s="108"/>
      <c r="BY1156" s="135"/>
      <c r="BZ1156" s="108"/>
    </row>
    <row r="1157" spans="1:78" x14ac:dyDescent="0.25">
      <c r="A1157" s="27"/>
      <c r="B1157" s="27"/>
      <c r="C1157" s="27"/>
      <c r="D1157" s="27"/>
      <c r="E1157" s="28"/>
      <c r="F1157" s="88"/>
      <c r="G1157" s="28"/>
      <c r="H1157" s="27"/>
      <c r="I1157" s="27"/>
      <c r="J1157" s="27"/>
      <c r="K1157" s="107"/>
      <c r="L1157" s="27"/>
      <c r="M1157" s="46"/>
      <c r="N1157" s="46"/>
      <c r="O1157" s="46"/>
      <c r="P1157" s="46"/>
      <c r="Q1157" s="46"/>
      <c r="R1157" s="46"/>
      <c r="S1157" s="46"/>
      <c r="T1157" s="46"/>
      <c r="U1157" s="46"/>
      <c r="V1157" s="46"/>
      <c r="W1157" s="46"/>
      <c r="X1157" s="46"/>
      <c r="Y1157" s="41"/>
      <c r="Z1157" s="106"/>
      <c r="AA1157" s="43"/>
      <c r="AB1157" s="28"/>
      <c r="AC1157" s="28"/>
      <c r="AD1157" s="28"/>
      <c r="AE1157" s="44"/>
      <c r="AF1157" s="27"/>
      <c r="AG1157" s="27"/>
      <c r="AH1157" s="28"/>
      <c r="AI1157" s="27"/>
      <c r="AJ1157" s="27"/>
      <c r="AK1157" s="28"/>
      <c r="AL1157" s="29"/>
      <c r="AM1157" s="29"/>
      <c r="AN1157" s="29"/>
      <c r="AO1157" s="29"/>
      <c r="AP1157" s="29"/>
      <c r="AQ1157" s="29"/>
      <c r="AR1157" s="29"/>
      <c r="AS1157" s="29"/>
      <c r="AT1157" s="29"/>
      <c r="AU1157" s="29"/>
      <c r="AV1157" s="29"/>
      <c r="AW1157" s="29"/>
      <c r="AX1157" s="29"/>
      <c r="AY1157" s="31"/>
      <c r="AZ1157" s="30"/>
      <c r="BA1157" s="35"/>
      <c r="BB1157" s="108"/>
      <c r="BC1157" s="108"/>
      <c r="BD1157" s="108"/>
      <c r="BE1157" s="136"/>
      <c r="BF1157" s="108"/>
      <c r="BG1157" s="110"/>
      <c r="BH1157" s="110"/>
      <c r="BI1157" s="110"/>
      <c r="BJ1157" s="137"/>
      <c r="BK1157" s="110"/>
      <c r="BL1157" s="108"/>
      <c r="BM1157" s="108"/>
      <c r="BN1157" s="108"/>
      <c r="BO1157" s="135"/>
      <c r="BP1157" s="108"/>
      <c r="BQ1157" s="108"/>
      <c r="BR1157" s="108"/>
      <c r="BS1157" s="108"/>
      <c r="BT1157" s="135"/>
      <c r="BU1157" s="108"/>
      <c r="BV1157" s="108"/>
      <c r="BW1157" s="108"/>
      <c r="BX1157" s="108"/>
      <c r="BY1157" s="135"/>
      <c r="BZ1157" s="108"/>
    </row>
    <row r="1158" spans="1:78" x14ac:dyDescent="0.25">
      <c r="A1158" s="27"/>
      <c r="B1158" s="27"/>
      <c r="C1158" s="27"/>
      <c r="D1158" s="27"/>
      <c r="E1158" s="28"/>
      <c r="F1158" s="88"/>
      <c r="G1158" s="28"/>
      <c r="H1158" s="27"/>
      <c r="I1158" s="27"/>
      <c r="J1158" s="27"/>
      <c r="K1158" s="107"/>
      <c r="L1158" s="27"/>
      <c r="M1158" s="46"/>
      <c r="N1158" s="46"/>
      <c r="O1158" s="46"/>
      <c r="P1158" s="46"/>
      <c r="Q1158" s="46"/>
      <c r="R1158" s="46"/>
      <c r="S1158" s="46"/>
      <c r="T1158" s="46"/>
      <c r="U1158" s="46"/>
      <c r="V1158" s="46"/>
      <c r="W1158" s="46"/>
      <c r="X1158" s="46"/>
      <c r="Y1158" s="41"/>
      <c r="Z1158" s="106"/>
      <c r="AA1158" s="43"/>
      <c r="AB1158" s="28"/>
      <c r="AC1158" s="28"/>
      <c r="AD1158" s="28"/>
      <c r="AE1158" s="44"/>
      <c r="AF1158" s="27"/>
      <c r="AG1158" s="27"/>
      <c r="AH1158" s="28"/>
      <c r="AI1158" s="27"/>
      <c r="AJ1158" s="27"/>
      <c r="AK1158" s="28"/>
      <c r="AL1158" s="29"/>
      <c r="AM1158" s="29"/>
      <c r="AN1158" s="29"/>
      <c r="AO1158" s="29"/>
      <c r="AP1158" s="29"/>
      <c r="AQ1158" s="29"/>
      <c r="AR1158" s="29"/>
      <c r="AS1158" s="29"/>
      <c r="AT1158" s="29"/>
      <c r="AU1158" s="29"/>
      <c r="AV1158" s="29"/>
      <c r="AW1158" s="29"/>
      <c r="AX1158" s="29"/>
      <c r="AY1158" s="31"/>
      <c r="AZ1158" s="30"/>
      <c r="BA1158" s="35"/>
      <c r="BB1158" s="108"/>
      <c r="BC1158" s="108"/>
      <c r="BD1158" s="108"/>
      <c r="BE1158" s="136"/>
      <c r="BF1158" s="108"/>
      <c r="BG1158" s="110"/>
      <c r="BH1158" s="110"/>
      <c r="BI1158" s="110"/>
      <c r="BJ1158" s="137"/>
      <c r="BK1158" s="110"/>
      <c r="BL1158" s="108"/>
      <c r="BM1158" s="108"/>
      <c r="BN1158" s="108"/>
      <c r="BO1158" s="135"/>
      <c r="BP1158" s="108"/>
      <c r="BQ1158" s="108"/>
      <c r="BR1158" s="108"/>
      <c r="BS1158" s="108"/>
      <c r="BT1158" s="135"/>
      <c r="BU1158" s="108"/>
      <c r="BV1158" s="108"/>
      <c r="BW1158" s="108"/>
      <c r="BX1158" s="108"/>
      <c r="BY1158" s="135"/>
      <c r="BZ1158" s="108"/>
    </row>
    <row r="1159" spans="1:78" x14ac:dyDescent="0.25">
      <c r="A1159" s="27"/>
      <c r="B1159" s="27"/>
      <c r="C1159" s="27"/>
      <c r="D1159" s="27"/>
      <c r="E1159" s="28"/>
      <c r="F1159" s="88"/>
      <c r="G1159" s="28"/>
      <c r="H1159" s="27"/>
      <c r="I1159" s="27"/>
      <c r="J1159" s="27"/>
      <c r="K1159" s="107"/>
      <c r="L1159" s="27"/>
      <c r="M1159" s="46"/>
      <c r="N1159" s="46"/>
      <c r="O1159" s="46"/>
      <c r="P1159" s="46"/>
      <c r="Q1159" s="46"/>
      <c r="R1159" s="46"/>
      <c r="S1159" s="46"/>
      <c r="T1159" s="46"/>
      <c r="U1159" s="46"/>
      <c r="V1159" s="46"/>
      <c r="W1159" s="46"/>
      <c r="X1159" s="46"/>
      <c r="Y1159" s="41"/>
      <c r="Z1159" s="106"/>
      <c r="AA1159" s="43"/>
      <c r="AB1159" s="28"/>
      <c r="AC1159" s="28"/>
      <c r="AD1159" s="28"/>
      <c r="AE1159" s="44"/>
      <c r="AF1159" s="27"/>
      <c r="AG1159" s="27"/>
      <c r="AH1159" s="28"/>
      <c r="AI1159" s="27"/>
      <c r="AJ1159" s="27"/>
      <c r="AK1159" s="28"/>
      <c r="AL1159" s="29"/>
      <c r="AM1159" s="29"/>
      <c r="AN1159" s="29"/>
      <c r="AO1159" s="29"/>
      <c r="AP1159" s="29"/>
      <c r="AQ1159" s="29"/>
      <c r="AR1159" s="29"/>
      <c r="AS1159" s="29"/>
      <c r="AT1159" s="29"/>
      <c r="AU1159" s="29"/>
      <c r="AV1159" s="29"/>
      <c r="AW1159" s="29"/>
      <c r="AX1159" s="29"/>
      <c r="AY1159" s="31"/>
      <c r="AZ1159" s="30"/>
      <c r="BA1159" s="35"/>
      <c r="BB1159" s="108"/>
      <c r="BC1159" s="108"/>
      <c r="BD1159" s="108"/>
      <c r="BE1159" s="136"/>
      <c r="BF1159" s="108"/>
      <c r="BG1159" s="110"/>
      <c r="BH1159" s="110"/>
      <c r="BI1159" s="110"/>
      <c r="BJ1159" s="137"/>
      <c r="BK1159" s="110"/>
      <c r="BL1159" s="108"/>
      <c r="BM1159" s="108"/>
      <c r="BN1159" s="108"/>
      <c r="BO1159" s="135"/>
      <c r="BP1159" s="108"/>
      <c r="BQ1159" s="108"/>
      <c r="BR1159" s="108"/>
      <c r="BS1159" s="108"/>
      <c r="BT1159" s="135"/>
      <c r="BU1159" s="108"/>
      <c r="BV1159" s="108"/>
      <c r="BW1159" s="108"/>
      <c r="BX1159" s="108"/>
      <c r="BY1159" s="135"/>
      <c r="BZ1159" s="108"/>
    </row>
    <row r="1160" spans="1:78" x14ac:dyDescent="0.25">
      <c r="A1160" s="27"/>
      <c r="B1160" s="27"/>
      <c r="C1160" s="27"/>
      <c r="D1160" s="27"/>
      <c r="E1160" s="28"/>
      <c r="F1160" s="88"/>
      <c r="G1160" s="28"/>
      <c r="H1160" s="27"/>
      <c r="I1160" s="27"/>
      <c r="J1160" s="27"/>
      <c r="K1160" s="107"/>
      <c r="L1160" s="27"/>
      <c r="M1160" s="46"/>
      <c r="N1160" s="46"/>
      <c r="O1160" s="46"/>
      <c r="P1160" s="46"/>
      <c r="Q1160" s="46"/>
      <c r="R1160" s="46"/>
      <c r="S1160" s="46"/>
      <c r="T1160" s="46"/>
      <c r="U1160" s="46"/>
      <c r="V1160" s="46"/>
      <c r="W1160" s="46"/>
      <c r="X1160" s="46"/>
      <c r="Y1160" s="41"/>
      <c r="Z1160" s="106"/>
      <c r="AA1160" s="43"/>
      <c r="AB1160" s="28"/>
      <c r="AC1160" s="28"/>
      <c r="AD1160" s="28"/>
      <c r="AE1160" s="44"/>
      <c r="AF1160" s="27"/>
      <c r="AG1160" s="27"/>
      <c r="AH1160" s="28"/>
      <c r="AI1160" s="27"/>
      <c r="AJ1160" s="27"/>
      <c r="AK1160" s="28"/>
      <c r="AL1160" s="29"/>
      <c r="AM1160" s="29"/>
      <c r="AN1160" s="29"/>
      <c r="AO1160" s="29"/>
      <c r="AP1160" s="29"/>
      <c r="AQ1160" s="29"/>
      <c r="AR1160" s="29"/>
      <c r="AS1160" s="29"/>
      <c r="AT1160" s="29"/>
      <c r="AU1160" s="29"/>
      <c r="AV1160" s="29"/>
      <c r="AW1160" s="29"/>
      <c r="AX1160" s="29"/>
      <c r="AY1160" s="31"/>
      <c r="AZ1160" s="30"/>
      <c r="BA1160" s="35"/>
      <c r="BB1160" s="108"/>
      <c r="BC1160" s="108"/>
      <c r="BD1160" s="108"/>
      <c r="BE1160" s="136"/>
      <c r="BF1160" s="108"/>
      <c r="BG1160" s="110"/>
      <c r="BH1160" s="110"/>
      <c r="BI1160" s="110"/>
      <c r="BJ1160" s="137"/>
      <c r="BK1160" s="110"/>
      <c r="BL1160" s="108"/>
      <c r="BM1160" s="108"/>
      <c r="BN1160" s="108"/>
      <c r="BO1160" s="135"/>
      <c r="BP1160" s="108"/>
      <c r="BQ1160" s="108"/>
      <c r="BR1160" s="108"/>
      <c r="BS1160" s="108"/>
      <c r="BT1160" s="135"/>
      <c r="BU1160" s="108"/>
      <c r="BV1160" s="108"/>
      <c r="BW1160" s="108"/>
      <c r="BX1160" s="108"/>
      <c r="BY1160" s="135"/>
      <c r="BZ1160" s="108"/>
    </row>
    <row r="1161" spans="1:78" x14ac:dyDescent="0.25">
      <c r="A1161" s="27"/>
      <c r="B1161" s="27"/>
      <c r="C1161" s="27"/>
      <c r="D1161" s="27"/>
      <c r="E1161" s="28"/>
      <c r="F1161" s="88"/>
      <c r="G1161" s="28"/>
      <c r="H1161" s="27"/>
      <c r="I1161" s="27"/>
      <c r="J1161" s="27"/>
      <c r="K1161" s="107"/>
      <c r="L1161" s="27"/>
      <c r="M1161" s="46"/>
      <c r="N1161" s="46"/>
      <c r="O1161" s="46"/>
      <c r="P1161" s="46"/>
      <c r="Q1161" s="46"/>
      <c r="R1161" s="46"/>
      <c r="S1161" s="46"/>
      <c r="T1161" s="46"/>
      <c r="U1161" s="46"/>
      <c r="V1161" s="46"/>
      <c r="W1161" s="46"/>
      <c r="X1161" s="46"/>
      <c r="Y1161" s="41"/>
      <c r="Z1161" s="106"/>
      <c r="AA1161" s="43"/>
      <c r="AB1161" s="28"/>
      <c r="AC1161" s="28"/>
      <c r="AD1161" s="28"/>
      <c r="AE1161" s="44"/>
      <c r="AF1161" s="27"/>
      <c r="AG1161" s="27"/>
      <c r="AH1161" s="28"/>
      <c r="AI1161" s="27"/>
      <c r="AJ1161" s="27"/>
      <c r="AK1161" s="28"/>
      <c r="AL1161" s="29"/>
      <c r="AM1161" s="29"/>
      <c r="AN1161" s="29"/>
      <c r="AO1161" s="29"/>
      <c r="AP1161" s="29"/>
      <c r="AQ1161" s="29"/>
      <c r="AR1161" s="29"/>
      <c r="AS1161" s="29"/>
      <c r="AT1161" s="29"/>
      <c r="AU1161" s="29"/>
      <c r="AV1161" s="29"/>
      <c r="AW1161" s="29"/>
      <c r="AX1161" s="29"/>
      <c r="AY1161" s="31"/>
      <c r="AZ1161" s="30"/>
      <c r="BA1161" s="35"/>
      <c r="BB1161" s="108"/>
      <c r="BC1161" s="108"/>
      <c r="BD1161" s="108"/>
      <c r="BE1161" s="136"/>
      <c r="BF1161" s="108"/>
      <c r="BG1161" s="110"/>
      <c r="BH1161" s="110"/>
      <c r="BI1161" s="110"/>
      <c r="BJ1161" s="137"/>
      <c r="BK1161" s="110"/>
      <c r="BL1161" s="108"/>
      <c r="BM1161" s="108"/>
      <c r="BN1161" s="108"/>
      <c r="BO1161" s="135"/>
      <c r="BP1161" s="108"/>
      <c r="BQ1161" s="108"/>
      <c r="BR1161" s="108"/>
      <c r="BS1161" s="108"/>
      <c r="BT1161" s="135"/>
      <c r="BU1161" s="108"/>
      <c r="BV1161" s="108"/>
      <c r="BW1161" s="108"/>
      <c r="BX1161" s="108"/>
      <c r="BY1161" s="135"/>
      <c r="BZ1161" s="108"/>
    </row>
    <row r="1162" spans="1:78" x14ac:dyDescent="0.25">
      <c r="A1162" s="27"/>
      <c r="B1162" s="27"/>
      <c r="C1162" s="27"/>
      <c r="D1162" s="27"/>
      <c r="E1162" s="28"/>
      <c r="F1162" s="88"/>
      <c r="G1162" s="28"/>
      <c r="H1162" s="27"/>
      <c r="I1162" s="27"/>
      <c r="J1162" s="27"/>
      <c r="K1162" s="107"/>
      <c r="L1162" s="27"/>
      <c r="M1162" s="46"/>
      <c r="N1162" s="46"/>
      <c r="O1162" s="46"/>
      <c r="P1162" s="46"/>
      <c r="Q1162" s="46"/>
      <c r="R1162" s="46"/>
      <c r="S1162" s="46"/>
      <c r="T1162" s="46"/>
      <c r="U1162" s="46"/>
      <c r="V1162" s="46"/>
      <c r="W1162" s="46"/>
      <c r="X1162" s="46"/>
      <c r="Y1162" s="41"/>
      <c r="Z1162" s="106"/>
      <c r="AA1162" s="43"/>
      <c r="AB1162" s="28"/>
      <c r="AC1162" s="28"/>
      <c r="AD1162" s="28"/>
      <c r="AE1162" s="44"/>
      <c r="AF1162" s="27"/>
      <c r="AG1162" s="27"/>
      <c r="AH1162" s="28"/>
      <c r="AI1162" s="27"/>
      <c r="AJ1162" s="27"/>
      <c r="AK1162" s="28"/>
      <c r="AL1162" s="29"/>
      <c r="AM1162" s="29"/>
      <c r="AN1162" s="29"/>
      <c r="AO1162" s="29"/>
      <c r="AP1162" s="29"/>
      <c r="AQ1162" s="29"/>
      <c r="AR1162" s="29"/>
      <c r="AS1162" s="29"/>
      <c r="AT1162" s="29"/>
      <c r="AU1162" s="29"/>
      <c r="AV1162" s="29"/>
      <c r="AW1162" s="29"/>
      <c r="AX1162" s="29"/>
      <c r="AY1162" s="31"/>
      <c r="AZ1162" s="30"/>
      <c r="BA1162" s="35"/>
      <c r="BB1162" s="108"/>
      <c r="BC1162" s="108"/>
      <c r="BD1162" s="108"/>
      <c r="BE1162" s="136"/>
      <c r="BF1162" s="108"/>
      <c r="BG1162" s="110"/>
      <c r="BH1162" s="110"/>
      <c r="BI1162" s="110"/>
      <c r="BJ1162" s="137"/>
      <c r="BK1162" s="110"/>
      <c r="BL1162" s="108"/>
      <c r="BM1162" s="108"/>
      <c r="BN1162" s="108"/>
      <c r="BO1162" s="135"/>
      <c r="BP1162" s="108"/>
      <c r="BQ1162" s="108"/>
      <c r="BR1162" s="108"/>
      <c r="BS1162" s="108"/>
      <c r="BT1162" s="135"/>
      <c r="BU1162" s="108"/>
      <c r="BV1162" s="108"/>
      <c r="BW1162" s="108"/>
      <c r="BX1162" s="108"/>
      <c r="BY1162" s="135"/>
      <c r="BZ1162" s="108"/>
    </row>
    <row r="1163" spans="1:78" x14ac:dyDescent="0.25">
      <c r="A1163" s="27"/>
      <c r="B1163" s="27"/>
      <c r="C1163" s="27"/>
      <c r="D1163" s="27"/>
      <c r="E1163" s="28"/>
      <c r="F1163" s="88"/>
      <c r="G1163" s="28"/>
      <c r="H1163" s="27"/>
      <c r="I1163" s="27"/>
      <c r="J1163" s="27"/>
      <c r="K1163" s="107"/>
      <c r="L1163" s="27"/>
      <c r="M1163" s="46"/>
      <c r="N1163" s="46"/>
      <c r="O1163" s="46"/>
      <c r="P1163" s="46"/>
      <c r="Q1163" s="46"/>
      <c r="R1163" s="46"/>
      <c r="S1163" s="46"/>
      <c r="T1163" s="46"/>
      <c r="U1163" s="46"/>
      <c r="V1163" s="46"/>
      <c r="W1163" s="46"/>
      <c r="X1163" s="46"/>
      <c r="Y1163" s="41"/>
      <c r="Z1163" s="106"/>
      <c r="AA1163" s="43"/>
      <c r="AB1163" s="28"/>
      <c r="AC1163" s="28"/>
      <c r="AD1163" s="28"/>
      <c r="AE1163" s="44"/>
      <c r="AF1163" s="27"/>
      <c r="AG1163" s="27"/>
      <c r="AH1163" s="28"/>
      <c r="AI1163" s="27"/>
      <c r="AJ1163" s="27"/>
      <c r="AK1163" s="28"/>
      <c r="AL1163" s="29"/>
      <c r="AM1163" s="29"/>
      <c r="AN1163" s="29"/>
      <c r="AO1163" s="29"/>
      <c r="AP1163" s="29"/>
      <c r="AQ1163" s="29"/>
      <c r="AR1163" s="29"/>
      <c r="AS1163" s="29"/>
      <c r="AT1163" s="29"/>
      <c r="AU1163" s="29"/>
      <c r="AV1163" s="29"/>
      <c r="AW1163" s="29"/>
      <c r="AX1163" s="29"/>
      <c r="AY1163" s="31"/>
      <c r="AZ1163" s="30"/>
      <c r="BA1163" s="35"/>
      <c r="BB1163" s="108"/>
      <c r="BC1163" s="108"/>
      <c r="BD1163" s="108"/>
      <c r="BE1163" s="136"/>
      <c r="BF1163" s="108"/>
      <c r="BG1163" s="110"/>
      <c r="BH1163" s="110"/>
      <c r="BI1163" s="110"/>
      <c r="BJ1163" s="137"/>
      <c r="BK1163" s="110"/>
      <c r="BL1163" s="108"/>
      <c r="BM1163" s="108"/>
      <c r="BN1163" s="108"/>
      <c r="BO1163" s="135"/>
      <c r="BP1163" s="108"/>
      <c r="BQ1163" s="108"/>
      <c r="BR1163" s="108"/>
      <c r="BS1163" s="108"/>
      <c r="BT1163" s="135"/>
      <c r="BU1163" s="108"/>
      <c r="BV1163" s="108"/>
      <c r="BW1163" s="108"/>
      <c r="BX1163" s="108"/>
      <c r="BY1163" s="135"/>
      <c r="BZ1163" s="108"/>
    </row>
    <row r="1164" spans="1:78" x14ac:dyDescent="0.25">
      <c r="A1164" s="27"/>
      <c r="B1164" s="27"/>
      <c r="C1164" s="27"/>
      <c r="D1164" s="27"/>
      <c r="E1164" s="28"/>
      <c r="F1164" s="88"/>
      <c r="G1164" s="28"/>
      <c r="H1164" s="27"/>
      <c r="I1164" s="27"/>
      <c r="J1164" s="27"/>
      <c r="K1164" s="107"/>
      <c r="L1164" s="27"/>
      <c r="M1164" s="46"/>
      <c r="N1164" s="46"/>
      <c r="O1164" s="46"/>
      <c r="P1164" s="46"/>
      <c r="Q1164" s="46"/>
      <c r="R1164" s="46"/>
      <c r="S1164" s="46"/>
      <c r="T1164" s="46"/>
      <c r="U1164" s="46"/>
      <c r="V1164" s="46"/>
      <c r="W1164" s="46"/>
      <c r="X1164" s="46"/>
      <c r="Y1164" s="41"/>
      <c r="Z1164" s="106"/>
      <c r="AA1164" s="43"/>
      <c r="AB1164" s="28"/>
      <c r="AC1164" s="28"/>
      <c r="AD1164" s="28"/>
      <c r="AE1164" s="44"/>
      <c r="AF1164" s="27"/>
      <c r="AG1164" s="27"/>
      <c r="AH1164" s="28"/>
      <c r="AI1164" s="27"/>
      <c r="AJ1164" s="27"/>
      <c r="AK1164" s="28"/>
      <c r="AL1164" s="29"/>
      <c r="AM1164" s="29"/>
      <c r="AN1164" s="29"/>
      <c r="AO1164" s="29"/>
      <c r="AP1164" s="29"/>
      <c r="AQ1164" s="29"/>
      <c r="AR1164" s="29"/>
      <c r="AS1164" s="29"/>
      <c r="AT1164" s="29"/>
      <c r="AU1164" s="29"/>
      <c r="AV1164" s="29"/>
      <c r="AW1164" s="29"/>
      <c r="AX1164" s="29"/>
      <c r="AY1164" s="31"/>
      <c r="AZ1164" s="30"/>
      <c r="BA1164" s="35"/>
      <c r="BB1164" s="108"/>
      <c r="BC1164" s="108"/>
      <c r="BD1164" s="108"/>
      <c r="BE1164" s="136"/>
      <c r="BF1164" s="108"/>
      <c r="BG1164" s="110"/>
      <c r="BH1164" s="110"/>
      <c r="BI1164" s="110"/>
      <c r="BJ1164" s="137"/>
      <c r="BK1164" s="110"/>
      <c r="BL1164" s="108"/>
      <c r="BM1164" s="108"/>
      <c r="BN1164" s="108"/>
      <c r="BO1164" s="135"/>
      <c r="BP1164" s="108"/>
      <c r="BQ1164" s="108"/>
      <c r="BR1164" s="108"/>
      <c r="BS1164" s="108"/>
      <c r="BT1164" s="135"/>
      <c r="BU1164" s="108"/>
      <c r="BV1164" s="108"/>
      <c r="BW1164" s="108"/>
      <c r="BX1164" s="108"/>
      <c r="BY1164" s="135"/>
      <c r="BZ1164" s="108"/>
    </row>
    <row r="1165" spans="1:78" x14ac:dyDescent="0.25">
      <c r="A1165" s="27"/>
      <c r="B1165" s="27"/>
      <c r="C1165" s="27"/>
      <c r="D1165" s="27"/>
      <c r="E1165" s="28"/>
      <c r="F1165" s="88"/>
      <c r="G1165" s="28"/>
      <c r="H1165" s="27"/>
      <c r="I1165" s="27"/>
      <c r="J1165" s="27"/>
      <c r="K1165" s="107"/>
      <c r="L1165" s="27"/>
      <c r="M1165" s="46"/>
      <c r="N1165" s="46"/>
      <c r="O1165" s="46"/>
      <c r="P1165" s="46"/>
      <c r="Q1165" s="46"/>
      <c r="R1165" s="46"/>
      <c r="S1165" s="46"/>
      <c r="T1165" s="46"/>
      <c r="U1165" s="46"/>
      <c r="V1165" s="46"/>
      <c r="W1165" s="46"/>
      <c r="X1165" s="46"/>
      <c r="Y1165" s="41"/>
      <c r="Z1165" s="106"/>
      <c r="AA1165" s="43"/>
      <c r="AB1165" s="28"/>
      <c r="AC1165" s="28"/>
      <c r="AD1165" s="28"/>
      <c r="AE1165" s="44"/>
      <c r="AF1165" s="27"/>
      <c r="AG1165" s="27"/>
      <c r="AH1165" s="28"/>
      <c r="AI1165" s="27"/>
      <c r="AJ1165" s="27"/>
      <c r="AK1165" s="28"/>
      <c r="AL1165" s="29"/>
      <c r="AM1165" s="29"/>
      <c r="AN1165" s="29"/>
      <c r="AO1165" s="29"/>
      <c r="AP1165" s="29"/>
      <c r="AQ1165" s="29"/>
      <c r="AR1165" s="29"/>
      <c r="AS1165" s="29"/>
      <c r="AT1165" s="29"/>
      <c r="AU1165" s="29"/>
      <c r="AV1165" s="29"/>
      <c r="AW1165" s="29"/>
      <c r="AX1165" s="29"/>
      <c r="AY1165" s="31"/>
      <c r="AZ1165" s="30"/>
      <c r="BA1165" s="35"/>
      <c r="BB1165" s="108"/>
      <c r="BC1165" s="108"/>
      <c r="BD1165" s="108"/>
      <c r="BE1165" s="136"/>
      <c r="BF1165" s="108"/>
      <c r="BG1165" s="110"/>
      <c r="BH1165" s="110"/>
      <c r="BI1165" s="110"/>
      <c r="BJ1165" s="137"/>
      <c r="BK1165" s="110"/>
      <c r="BL1165" s="108"/>
      <c r="BM1165" s="108"/>
      <c r="BN1165" s="108"/>
      <c r="BO1165" s="135"/>
      <c r="BP1165" s="108"/>
      <c r="BQ1165" s="108"/>
      <c r="BR1165" s="108"/>
      <c r="BS1165" s="108"/>
      <c r="BT1165" s="135"/>
      <c r="BU1165" s="108"/>
      <c r="BV1165" s="108"/>
      <c r="BW1165" s="108"/>
      <c r="BX1165" s="108"/>
      <c r="BY1165" s="135"/>
      <c r="BZ1165" s="108"/>
    </row>
    <row r="1166" spans="1:78" x14ac:dyDescent="0.25">
      <c r="A1166" s="27"/>
      <c r="B1166" s="27"/>
      <c r="C1166" s="27"/>
      <c r="D1166" s="27"/>
      <c r="E1166" s="28"/>
      <c r="F1166" s="88"/>
      <c r="G1166" s="28"/>
      <c r="H1166" s="27"/>
      <c r="I1166" s="27"/>
      <c r="J1166" s="27"/>
      <c r="K1166" s="107"/>
      <c r="L1166" s="27"/>
      <c r="M1166" s="46"/>
      <c r="N1166" s="46"/>
      <c r="O1166" s="46"/>
      <c r="P1166" s="46"/>
      <c r="Q1166" s="46"/>
      <c r="R1166" s="46"/>
      <c r="S1166" s="46"/>
      <c r="T1166" s="46"/>
      <c r="U1166" s="46"/>
      <c r="V1166" s="46"/>
      <c r="W1166" s="46"/>
      <c r="X1166" s="46"/>
      <c r="Y1166" s="41"/>
      <c r="Z1166" s="106"/>
      <c r="AA1166" s="43"/>
      <c r="AB1166" s="28"/>
      <c r="AC1166" s="28"/>
      <c r="AD1166" s="28"/>
      <c r="AE1166" s="44"/>
      <c r="AF1166" s="27"/>
      <c r="AG1166" s="27"/>
      <c r="AH1166" s="28"/>
      <c r="AI1166" s="27"/>
      <c r="AJ1166" s="27"/>
      <c r="AK1166" s="28"/>
      <c r="AL1166" s="29"/>
      <c r="AM1166" s="29"/>
      <c r="AN1166" s="29"/>
      <c r="AO1166" s="29"/>
      <c r="AP1166" s="29"/>
      <c r="AQ1166" s="29"/>
      <c r="AR1166" s="29"/>
      <c r="AS1166" s="29"/>
      <c r="AT1166" s="29"/>
      <c r="AU1166" s="29"/>
      <c r="AV1166" s="29"/>
      <c r="AW1166" s="29"/>
      <c r="AX1166" s="29"/>
      <c r="AY1166" s="31"/>
      <c r="AZ1166" s="30"/>
      <c r="BA1166" s="35"/>
      <c r="BB1166" s="108"/>
      <c r="BC1166" s="108"/>
      <c r="BD1166" s="108"/>
      <c r="BE1166" s="136"/>
      <c r="BF1166" s="108"/>
      <c r="BG1166" s="110"/>
      <c r="BH1166" s="110"/>
      <c r="BI1166" s="110"/>
      <c r="BJ1166" s="137"/>
      <c r="BK1166" s="110"/>
      <c r="BL1166" s="108"/>
      <c r="BM1166" s="108"/>
      <c r="BN1166" s="108"/>
      <c r="BO1166" s="135"/>
      <c r="BP1166" s="108"/>
      <c r="BQ1166" s="108"/>
      <c r="BR1166" s="108"/>
      <c r="BS1166" s="108"/>
      <c r="BT1166" s="135"/>
      <c r="BU1166" s="108"/>
      <c r="BV1166" s="108"/>
      <c r="BW1166" s="108"/>
      <c r="BX1166" s="108"/>
      <c r="BY1166" s="135"/>
      <c r="BZ1166" s="108"/>
    </row>
    <row r="1167" spans="1:78" x14ac:dyDescent="0.25">
      <c r="A1167" s="27"/>
      <c r="B1167" s="27"/>
      <c r="C1167" s="27"/>
      <c r="D1167" s="27"/>
      <c r="E1167" s="28"/>
      <c r="F1167" s="88"/>
      <c r="G1167" s="28"/>
      <c r="H1167" s="27"/>
      <c r="I1167" s="27"/>
      <c r="J1167" s="27"/>
      <c r="K1167" s="107"/>
      <c r="L1167" s="27"/>
      <c r="M1167" s="46"/>
      <c r="N1167" s="46"/>
      <c r="O1167" s="46"/>
      <c r="P1167" s="46"/>
      <c r="Q1167" s="46"/>
      <c r="R1167" s="46"/>
      <c r="S1167" s="46"/>
      <c r="T1167" s="46"/>
      <c r="U1167" s="46"/>
      <c r="V1167" s="46"/>
      <c r="W1167" s="46"/>
      <c r="X1167" s="46"/>
      <c r="Y1167" s="41"/>
      <c r="Z1167" s="106"/>
      <c r="AA1167" s="43"/>
      <c r="AB1167" s="28"/>
      <c r="AC1167" s="28"/>
      <c r="AD1167" s="28"/>
      <c r="AE1167" s="44"/>
      <c r="AF1167" s="27"/>
      <c r="AG1167" s="27"/>
      <c r="AH1167" s="28"/>
      <c r="AI1167" s="27"/>
      <c r="AJ1167" s="27"/>
      <c r="AK1167" s="28"/>
      <c r="AL1167" s="29"/>
      <c r="AM1167" s="29"/>
      <c r="AN1167" s="29"/>
      <c r="AO1167" s="29"/>
      <c r="AP1167" s="29"/>
      <c r="AQ1167" s="29"/>
      <c r="AR1167" s="29"/>
      <c r="AS1167" s="29"/>
      <c r="AT1167" s="29"/>
      <c r="AU1167" s="29"/>
      <c r="AV1167" s="29"/>
      <c r="AW1167" s="29"/>
      <c r="AX1167" s="29"/>
      <c r="AY1167" s="31"/>
      <c r="AZ1167" s="30"/>
      <c r="BA1167" s="35"/>
      <c r="BB1167" s="108"/>
      <c r="BC1167" s="108"/>
      <c r="BD1167" s="108"/>
      <c r="BE1167" s="136"/>
      <c r="BF1167" s="108"/>
      <c r="BG1167" s="110"/>
      <c r="BH1167" s="110"/>
      <c r="BI1167" s="110"/>
      <c r="BJ1167" s="137"/>
      <c r="BK1167" s="110"/>
      <c r="BL1167" s="108"/>
      <c r="BM1167" s="108"/>
      <c r="BN1167" s="108"/>
      <c r="BO1167" s="135"/>
      <c r="BP1167" s="108"/>
      <c r="BQ1167" s="108"/>
      <c r="BR1167" s="108"/>
      <c r="BS1167" s="108"/>
      <c r="BT1167" s="135"/>
      <c r="BU1167" s="108"/>
      <c r="BV1167" s="108"/>
      <c r="BW1167" s="108"/>
      <c r="BX1167" s="108"/>
      <c r="BY1167" s="135"/>
      <c r="BZ1167" s="108"/>
    </row>
    <row r="1168" spans="1:78" x14ac:dyDescent="0.25">
      <c r="A1168" s="27"/>
      <c r="B1168" s="27"/>
      <c r="C1168" s="27"/>
      <c r="D1168" s="27"/>
      <c r="E1168" s="28"/>
      <c r="F1168" s="88"/>
      <c r="G1168" s="28"/>
      <c r="H1168" s="27"/>
      <c r="I1168" s="27"/>
      <c r="J1168" s="27"/>
      <c r="K1168" s="107"/>
      <c r="L1168" s="27"/>
      <c r="M1168" s="46"/>
      <c r="N1168" s="46"/>
      <c r="O1168" s="46"/>
      <c r="P1168" s="46"/>
      <c r="Q1168" s="46"/>
      <c r="R1168" s="46"/>
      <c r="S1168" s="46"/>
      <c r="T1168" s="46"/>
      <c r="U1168" s="46"/>
      <c r="V1168" s="46"/>
      <c r="W1168" s="46"/>
      <c r="X1168" s="46"/>
      <c r="Y1168" s="41"/>
      <c r="Z1168" s="106"/>
      <c r="AA1168" s="43"/>
      <c r="AB1168" s="28"/>
      <c r="AC1168" s="28"/>
      <c r="AD1168" s="28"/>
      <c r="AE1168" s="44"/>
      <c r="AF1168" s="27"/>
      <c r="AG1168" s="27"/>
      <c r="AH1168" s="28"/>
      <c r="AI1168" s="27"/>
      <c r="AJ1168" s="27"/>
      <c r="AK1168" s="28"/>
      <c r="AL1168" s="29"/>
      <c r="AM1168" s="29"/>
      <c r="AN1168" s="29"/>
      <c r="AO1168" s="29"/>
      <c r="AP1168" s="29"/>
      <c r="AQ1168" s="29"/>
      <c r="AR1168" s="29"/>
      <c r="AS1168" s="29"/>
      <c r="AT1168" s="29"/>
      <c r="AU1168" s="29"/>
      <c r="AV1168" s="29"/>
      <c r="AW1168" s="29"/>
      <c r="AX1168" s="29"/>
      <c r="AY1168" s="31"/>
      <c r="AZ1168" s="30"/>
      <c r="BA1168" s="35"/>
      <c r="BB1168" s="108"/>
      <c r="BC1168" s="108"/>
      <c r="BD1168" s="108"/>
      <c r="BE1168" s="136"/>
      <c r="BF1168" s="108"/>
      <c r="BG1168" s="110"/>
      <c r="BH1168" s="110"/>
      <c r="BI1168" s="110"/>
      <c r="BJ1168" s="137"/>
      <c r="BK1168" s="110"/>
      <c r="BL1168" s="108"/>
      <c r="BM1168" s="108"/>
      <c r="BN1168" s="108"/>
      <c r="BO1168" s="135"/>
      <c r="BP1168" s="108"/>
      <c r="BQ1168" s="108"/>
      <c r="BR1168" s="108"/>
      <c r="BS1168" s="108"/>
      <c r="BT1168" s="135"/>
      <c r="BU1168" s="108"/>
      <c r="BV1168" s="108"/>
      <c r="BW1168" s="108"/>
      <c r="BX1168" s="108"/>
      <c r="BY1168" s="135"/>
      <c r="BZ1168" s="108"/>
    </row>
    <row r="1169" spans="1:78" x14ac:dyDescent="0.25">
      <c r="A1169" s="27"/>
      <c r="B1169" s="27"/>
      <c r="C1169" s="27"/>
      <c r="D1169" s="27"/>
      <c r="E1169" s="28"/>
      <c r="F1169" s="88"/>
      <c r="G1169" s="28"/>
      <c r="H1169" s="27"/>
      <c r="I1169" s="27"/>
      <c r="J1169" s="27"/>
      <c r="K1169" s="107"/>
      <c r="L1169" s="27"/>
      <c r="M1169" s="46"/>
      <c r="N1169" s="46"/>
      <c r="O1169" s="46"/>
      <c r="P1169" s="46"/>
      <c r="Q1169" s="46"/>
      <c r="R1169" s="46"/>
      <c r="S1169" s="46"/>
      <c r="T1169" s="46"/>
      <c r="U1169" s="46"/>
      <c r="V1169" s="46"/>
      <c r="W1169" s="46"/>
      <c r="X1169" s="46"/>
      <c r="Y1169" s="41"/>
      <c r="Z1169" s="106"/>
      <c r="AA1169" s="43"/>
      <c r="AB1169" s="28"/>
      <c r="AC1169" s="28"/>
      <c r="AD1169" s="28"/>
      <c r="AE1169" s="44"/>
      <c r="AF1169" s="27"/>
      <c r="AG1169" s="27"/>
      <c r="AH1169" s="28"/>
      <c r="AI1169" s="27"/>
      <c r="AJ1169" s="27"/>
      <c r="AK1169" s="28"/>
      <c r="AL1169" s="29"/>
      <c r="AM1169" s="29"/>
      <c r="AN1169" s="29"/>
      <c r="AO1169" s="29"/>
      <c r="AP1169" s="29"/>
      <c r="AQ1169" s="29"/>
      <c r="AR1169" s="29"/>
      <c r="AS1169" s="29"/>
      <c r="AT1169" s="29"/>
      <c r="AU1169" s="29"/>
      <c r="AV1169" s="29"/>
      <c r="AW1169" s="29"/>
      <c r="AX1169" s="29"/>
      <c r="AY1169" s="31"/>
      <c r="AZ1169" s="30"/>
      <c r="BA1169" s="35"/>
      <c r="BB1169" s="108"/>
      <c r="BC1169" s="108"/>
      <c r="BD1169" s="108"/>
      <c r="BE1169" s="136"/>
      <c r="BF1169" s="108"/>
      <c r="BG1169" s="110"/>
      <c r="BH1169" s="110"/>
      <c r="BI1169" s="110"/>
      <c r="BJ1169" s="137"/>
      <c r="BK1169" s="110"/>
      <c r="BL1169" s="108"/>
      <c r="BM1169" s="108"/>
      <c r="BN1169" s="108"/>
      <c r="BO1169" s="135"/>
      <c r="BP1169" s="108"/>
      <c r="BQ1169" s="108"/>
      <c r="BR1169" s="108"/>
      <c r="BS1169" s="108"/>
      <c r="BT1169" s="135"/>
      <c r="BU1169" s="108"/>
      <c r="BV1169" s="108"/>
      <c r="BW1169" s="108"/>
      <c r="BX1169" s="108"/>
      <c r="BY1169" s="135"/>
      <c r="BZ1169" s="108"/>
    </row>
    <row r="1170" spans="1:78" x14ac:dyDescent="0.25">
      <c r="A1170" s="27"/>
      <c r="B1170" s="27"/>
      <c r="C1170" s="27"/>
      <c r="D1170" s="27"/>
      <c r="E1170" s="28"/>
      <c r="F1170" s="88"/>
      <c r="G1170" s="28"/>
      <c r="H1170" s="27"/>
      <c r="I1170" s="27"/>
      <c r="J1170" s="27"/>
      <c r="K1170" s="107"/>
      <c r="L1170" s="27"/>
      <c r="M1170" s="46"/>
      <c r="N1170" s="46"/>
      <c r="O1170" s="46"/>
      <c r="P1170" s="46"/>
      <c r="Q1170" s="46"/>
      <c r="R1170" s="46"/>
      <c r="S1170" s="46"/>
      <c r="T1170" s="46"/>
      <c r="U1170" s="46"/>
      <c r="V1170" s="46"/>
      <c r="W1170" s="46"/>
      <c r="X1170" s="46"/>
      <c r="Y1170" s="41"/>
      <c r="Z1170" s="106"/>
      <c r="AA1170" s="43"/>
      <c r="AB1170" s="28"/>
      <c r="AC1170" s="28"/>
      <c r="AD1170" s="28"/>
      <c r="AE1170" s="44"/>
      <c r="AF1170" s="27"/>
      <c r="AG1170" s="27"/>
      <c r="AH1170" s="28"/>
      <c r="AI1170" s="27"/>
      <c r="AJ1170" s="27"/>
      <c r="AK1170" s="28"/>
      <c r="AL1170" s="29"/>
      <c r="AM1170" s="29"/>
      <c r="AN1170" s="29"/>
      <c r="AO1170" s="29"/>
      <c r="AP1170" s="29"/>
      <c r="AQ1170" s="29"/>
      <c r="AR1170" s="29"/>
      <c r="AS1170" s="29"/>
      <c r="AT1170" s="29"/>
      <c r="AU1170" s="29"/>
      <c r="AV1170" s="29"/>
      <c r="AW1170" s="29"/>
      <c r="AX1170" s="29"/>
      <c r="AY1170" s="31"/>
      <c r="AZ1170" s="30"/>
      <c r="BA1170" s="35"/>
      <c r="BB1170" s="108"/>
      <c r="BC1170" s="108"/>
      <c r="BD1170" s="108"/>
      <c r="BE1170" s="136"/>
      <c r="BF1170" s="108"/>
      <c r="BG1170" s="110"/>
      <c r="BH1170" s="110"/>
      <c r="BI1170" s="110"/>
      <c r="BJ1170" s="137"/>
      <c r="BK1170" s="110"/>
      <c r="BL1170" s="108"/>
      <c r="BM1170" s="108"/>
      <c r="BN1170" s="108"/>
      <c r="BO1170" s="135"/>
      <c r="BP1170" s="108"/>
      <c r="BQ1170" s="108"/>
      <c r="BR1170" s="108"/>
      <c r="BS1170" s="108"/>
      <c r="BT1170" s="135"/>
      <c r="BU1170" s="108"/>
      <c r="BV1170" s="108"/>
      <c r="BW1170" s="108"/>
      <c r="BX1170" s="108"/>
      <c r="BY1170" s="135"/>
      <c r="BZ1170" s="108"/>
    </row>
    <row r="1171" spans="1:78" x14ac:dyDescent="0.25">
      <c r="A1171" s="27"/>
      <c r="B1171" s="27"/>
      <c r="C1171" s="27"/>
      <c r="D1171" s="27"/>
      <c r="E1171" s="28"/>
      <c r="F1171" s="88"/>
      <c r="G1171" s="28"/>
      <c r="H1171" s="27"/>
      <c r="I1171" s="27"/>
      <c r="J1171" s="27"/>
      <c r="K1171" s="107"/>
      <c r="L1171" s="27"/>
      <c r="M1171" s="46"/>
      <c r="N1171" s="46"/>
      <c r="O1171" s="46"/>
      <c r="P1171" s="46"/>
      <c r="Q1171" s="46"/>
      <c r="R1171" s="46"/>
      <c r="S1171" s="46"/>
      <c r="T1171" s="46"/>
      <c r="U1171" s="46"/>
      <c r="V1171" s="46"/>
      <c r="W1171" s="46"/>
      <c r="X1171" s="46"/>
      <c r="Y1171" s="41"/>
      <c r="Z1171" s="106"/>
      <c r="AA1171" s="43"/>
      <c r="AB1171" s="28"/>
      <c r="AC1171" s="28"/>
      <c r="AD1171" s="28"/>
      <c r="AE1171" s="44"/>
      <c r="AF1171" s="27"/>
      <c r="AG1171" s="27"/>
      <c r="AH1171" s="28"/>
      <c r="AI1171" s="27"/>
      <c r="AJ1171" s="27"/>
      <c r="AK1171" s="28"/>
      <c r="AL1171" s="29"/>
      <c r="AM1171" s="29"/>
      <c r="AN1171" s="29"/>
      <c r="AO1171" s="29"/>
      <c r="AP1171" s="29"/>
      <c r="AQ1171" s="29"/>
      <c r="AR1171" s="29"/>
      <c r="AS1171" s="29"/>
      <c r="AT1171" s="29"/>
      <c r="AU1171" s="29"/>
      <c r="AV1171" s="29"/>
      <c r="AW1171" s="29"/>
      <c r="AX1171" s="29"/>
      <c r="AY1171" s="31"/>
      <c r="AZ1171" s="30"/>
      <c r="BA1171" s="35"/>
      <c r="BB1171" s="108"/>
      <c r="BC1171" s="108"/>
      <c r="BD1171" s="108"/>
      <c r="BE1171" s="136"/>
      <c r="BF1171" s="108"/>
      <c r="BG1171" s="110"/>
      <c r="BH1171" s="110"/>
      <c r="BI1171" s="110"/>
      <c r="BJ1171" s="137"/>
      <c r="BK1171" s="110"/>
      <c r="BL1171" s="108"/>
      <c r="BM1171" s="108"/>
      <c r="BN1171" s="108"/>
      <c r="BO1171" s="135"/>
      <c r="BP1171" s="108"/>
      <c r="BQ1171" s="108"/>
      <c r="BR1171" s="108"/>
      <c r="BS1171" s="108"/>
      <c r="BT1171" s="135"/>
      <c r="BU1171" s="108"/>
      <c r="BV1171" s="108"/>
      <c r="BW1171" s="108"/>
      <c r="BX1171" s="108"/>
      <c r="BY1171" s="135"/>
      <c r="BZ1171" s="108"/>
    </row>
    <row r="1172" spans="1:78" x14ac:dyDescent="0.25">
      <c r="A1172" s="27"/>
      <c r="B1172" s="27"/>
      <c r="C1172" s="27"/>
      <c r="D1172" s="27"/>
      <c r="E1172" s="28"/>
      <c r="F1172" s="88"/>
      <c r="G1172" s="28"/>
      <c r="H1172" s="27"/>
      <c r="I1172" s="27"/>
      <c r="J1172" s="27"/>
      <c r="K1172" s="107"/>
      <c r="L1172" s="27"/>
      <c r="M1172" s="46"/>
      <c r="N1172" s="46"/>
      <c r="O1172" s="46"/>
      <c r="P1172" s="46"/>
      <c r="Q1172" s="46"/>
      <c r="R1172" s="46"/>
      <c r="S1172" s="46"/>
      <c r="T1172" s="46"/>
      <c r="U1172" s="46"/>
      <c r="V1172" s="46"/>
      <c r="W1172" s="46"/>
      <c r="X1172" s="46"/>
      <c r="Y1172" s="41"/>
      <c r="Z1172" s="106"/>
      <c r="AA1172" s="43"/>
      <c r="AB1172" s="28"/>
      <c r="AC1172" s="28"/>
      <c r="AD1172" s="28"/>
      <c r="AE1172" s="44"/>
      <c r="AF1172" s="27"/>
      <c r="AG1172" s="27"/>
      <c r="AH1172" s="28"/>
      <c r="AI1172" s="27"/>
      <c r="AJ1172" s="27"/>
      <c r="AK1172" s="28"/>
      <c r="AL1172" s="29"/>
      <c r="AM1172" s="29"/>
      <c r="AN1172" s="29"/>
      <c r="AO1172" s="29"/>
      <c r="AP1172" s="29"/>
      <c r="AQ1172" s="29"/>
      <c r="AR1172" s="29"/>
      <c r="AS1172" s="29"/>
      <c r="AT1172" s="29"/>
      <c r="AU1172" s="29"/>
      <c r="AV1172" s="29"/>
      <c r="AW1172" s="29"/>
      <c r="AX1172" s="29"/>
      <c r="AY1172" s="31"/>
      <c r="AZ1172" s="30"/>
      <c r="BA1172" s="35"/>
      <c r="BB1172" s="108"/>
      <c r="BC1172" s="108"/>
      <c r="BD1172" s="108"/>
      <c r="BE1172" s="136"/>
      <c r="BF1172" s="108"/>
      <c r="BG1172" s="110"/>
      <c r="BH1172" s="110"/>
      <c r="BI1172" s="110"/>
      <c r="BJ1172" s="137"/>
      <c r="BK1172" s="110"/>
      <c r="BL1172" s="108"/>
      <c r="BM1172" s="108"/>
      <c r="BN1172" s="108"/>
      <c r="BO1172" s="135"/>
      <c r="BP1172" s="108"/>
      <c r="BQ1172" s="108"/>
      <c r="BR1172" s="108"/>
      <c r="BS1172" s="108"/>
      <c r="BT1172" s="135"/>
      <c r="BU1172" s="108"/>
      <c r="BV1172" s="108"/>
      <c r="BW1172" s="108"/>
      <c r="BX1172" s="108"/>
      <c r="BY1172" s="135"/>
      <c r="BZ1172" s="108"/>
    </row>
    <row r="1173" spans="1:78" x14ac:dyDescent="0.25">
      <c r="A1173" s="27"/>
      <c r="B1173" s="27"/>
      <c r="C1173" s="27"/>
      <c r="D1173" s="27"/>
      <c r="E1173" s="28"/>
      <c r="F1173" s="88"/>
      <c r="G1173" s="28"/>
      <c r="H1173" s="27"/>
      <c r="I1173" s="27"/>
      <c r="J1173" s="27"/>
      <c r="K1173" s="107"/>
      <c r="L1173" s="27"/>
      <c r="M1173" s="46"/>
      <c r="N1173" s="46"/>
      <c r="O1173" s="46"/>
      <c r="P1173" s="46"/>
      <c r="Q1173" s="46"/>
      <c r="R1173" s="46"/>
      <c r="S1173" s="46"/>
      <c r="T1173" s="46"/>
      <c r="U1173" s="46"/>
      <c r="V1173" s="46"/>
      <c r="W1173" s="46"/>
      <c r="X1173" s="46"/>
      <c r="Y1173" s="41"/>
      <c r="Z1173" s="106"/>
      <c r="AA1173" s="43"/>
      <c r="AB1173" s="28"/>
      <c r="AC1173" s="28"/>
      <c r="AD1173" s="28"/>
      <c r="AE1173" s="44"/>
      <c r="AF1173" s="27"/>
      <c r="AG1173" s="27"/>
      <c r="AH1173" s="28"/>
      <c r="AI1173" s="27"/>
      <c r="AJ1173" s="27"/>
      <c r="AK1173" s="28"/>
      <c r="AL1173" s="29"/>
      <c r="AM1173" s="29"/>
      <c r="AN1173" s="29"/>
      <c r="AO1173" s="29"/>
      <c r="AP1173" s="29"/>
      <c r="AQ1173" s="29"/>
      <c r="AR1173" s="29"/>
      <c r="AS1173" s="29"/>
      <c r="AT1173" s="29"/>
      <c r="AU1173" s="29"/>
      <c r="AV1173" s="29"/>
      <c r="AW1173" s="29"/>
      <c r="AX1173" s="29"/>
      <c r="AY1173" s="31"/>
      <c r="AZ1173" s="30"/>
      <c r="BA1173" s="35"/>
      <c r="BB1173" s="108"/>
      <c r="BC1173" s="108"/>
      <c r="BD1173" s="108"/>
      <c r="BE1173" s="136"/>
      <c r="BF1173" s="108"/>
      <c r="BG1173" s="110"/>
      <c r="BH1173" s="110"/>
      <c r="BI1173" s="110"/>
      <c r="BJ1173" s="137"/>
      <c r="BK1173" s="110"/>
      <c r="BL1173" s="108"/>
      <c r="BM1173" s="108"/>
      <c r="BN1173" s="108"/>
      <c r="BO1173" s="135"/>
      <c r="BP1173" s="108"/>
      <c r="BQ1173" s="108"/>
      <c r="BR1173" s="108"/>
      <c r="BS1173" s="108"/>
      <c r="BT1173" s="135"/>
      <c r="BU1173" s="108"/>
      <c r="BV1173" s="108"/>
      <c r="BW1173" s="108"/>
      <c r="BX1173" s="108"/>
      <c r="BY1173" s="135"/>
      <c r="BZ1173" s="108"/>
    </row>
    <row r="1174" spans="1:78" x14ac:dyDescent="0.25">
      <c r="A1174" s="27"/>
      <c r="B1174" s="27"/>
      <c r="C1174" s="27"/>
      <c r="D1174" s="27"/>
      <c r="E1174" s="28"/>
      <c r="F1174" s="88"/>
      <c r="G1174" s="28"/>
      <c r="H1174" s="27"/>
      <c r="I1174" s="27"/>
      <c r="J1174" s="27"/>
      <c r="K1174" s="107"/>
      <c r="L1174" s="27"/>
      <c r="M1174" s="46"/>
      <c r="N1174" s="46"/>
      <c r="O1174" s="46"/>
      <c r="P1174" s="46"/>
      <c r="Q1174" s="46"/>
      <c r="R1174" s="46"/>
      <c r="S1174" s="46"/>
      <c r="T1174" s="46"/>
      <c r="U1174" s="46"/>
      <c r="V1174" s="46"/>
      <c r="W1174" s="46"/>
      <c r="X1174" s="46"/>
      <c r="Y1174" s="41"/>
      <c r="Z1174" s="106"/>
      <c r="AA1174" s="43"/>
      <c r="AB1174" s="28"/>
      <c r="AC1174" s="28"/>
      <c r="AD1174" s="28"/>
      <c r="AE1174" s="44"/>
      <c r="AF1174" s="27"/>
      <c r="AG1174" s="27"/>
      <c r="AH1174" s="28"/>
      <c r="AI1174" s="27"/>
      <c r="AJ1174" s="27"/>
      <c r="AK1174" s="28"/>
      <c r="AL1174" s="29"/>
      <c r="AM1174" s="29"/>
      <c r="AN1174" s="29"/>
      <c r="AO1174" s="29"/>
      <c r="AP1174" s="29"/>
      <c r="AQ1174" s="29"/>
      <c r="AR1174" s="29"/>
      <c r="AS1174" s="29"/>
      <c r="AT1174" s="29"/>
      <c r="AU1174" s="29"/>
      <c r="AV1174" s="29"/>
      <c r="AW1174" s="29"/>
      <c r="AX1174" s="29"/>
      <c r="AY1174" s="31"/>
      <c r="AZ1174" s="30"/>
      <c r="BA1174" s="35"/>
      <c r="BB1174" s="108"/>
      <c r="BC1174" s="108"/>
      <c r="BD1174" s="108"/>
      <c r="BE1174" s="136"/>
      <c r="BF1174" s="108"/>
      <c r="BG1174" s="110"/>
      <c r="BH1174" s="110"/>
      <c r="BI1174" s="110"/>
      <c r="BJ1174" s="137"/>
      <c r="BK1174" s="110"/>
      <c r="BL1174" s="108"/>
      <c r="BM1174" s="108"/>
      <c r="BN1174" s="108"/>
      <c r="BO1174" s="135"/>
      <c r="BP1174" s="108"/>
      <c r="BQ1174" s="108"/>
      <c r="BR1174" s="108"/>
      <c r="BS1174" s="108"/>
      <c r="BT1174" s="135"/>
      <c r="BU1174" s="108"/>
      <c r="BV1174" s="108"/>
      <c r="BW1174" s="108"/>
      <c r="BX1174" s="108"/>
      <c r="BY1174" s="135"/>
      <c r="BZ1174" s="108"/>
    </row>
    <row r="1175" spans="1:78" x14ac:dyDescent="0.25">
      <c r="A1175" s="27"/>
      <c r="B1175" s="27"/>
      <c r="C1175" s="27"/>
      <c r="D1175" s="27"/>
      <c r="E1175" s="28"/>
      <c r="F1175" s="88"/>
      <c r="G1175" s="28"/>
      <c r="H1175" s="27"/>
      <c r="I1175" s="27"/>
      <c r="J1175" s="27"/>
      <c r="K1175" s="107"/>
      <c r="L1175" s="27"/>
      <c r="M1175" s="46"/>
      <c r="N1175" s="46"/>
      <c r="O1175" s="46"/>
      <c r="P1175" s="46"/>
      <c r="Q1175" s="46"/>
      <c r="R1175" s="46"/>
      <c r="S1175" s="46"/>
      <c r="T1175" s="46"/>
      <c r="U1175" s="46"/>
      <c r="V1175" s="46"/>
      <c r="W1175" s="46"/>
      <c r="X1175" s="46"/>
      <c r="Y1175" s="41"/>
      <c r="Z1175" s="106"/>
      <c r="AA1175" s="43"/>
      <c r="AB1175" s="28"/>
      <c r="AC1175" s="28"/>
      <c r="AD1175" s="28"/>
      <c r="AE1175" s="44"/>
      <c r="AF1175" s="27"/>
      <c r="AG1175" s="27"/>
      <c r="AH1175" s="28"/>
      <c r="AI1175" s="27"/>
      <c r="AJ1175" s="27"/>
      <c r="AK1175" s="28"/>
      <c r="AL1175" s="29"/>
      <c r="AM1175" s="29"/>
      <c r="AN1175" s="29"/>
      <c r="AO1175" s="29"/>
      <c r="AP1175" s="29"/>
      <c r="AQ1175" s="29"/>
      <c r="AR1175" s="29"/>
      <c r="AS1175" s="29"/>
      <c r="AT1175" s="29"/>
      <c r="AU1175" s="29"/>
      <c r="AV1175" s="29"/>
      <c r="AW1175" s="29"/>
      <c r="AX1175" s="29"/>
      <c r="AY1175" s="31"/>
      <c r="AZ1175" s="30"/>
      <c r="BA1175" s="35"/>
      <c r="BB1175" s="108"/>
      <c r="BC1175" s="108"/>
      <c r="BD1175" s="108"/>
      <c r="BE1175" s="136"/>
      <c r="BF1175" s="108"/>
      <c r="BG1175" s="110"/>
      <c r="BH1175" s="110"/>
      <c r="BI1175" s="110"/>
      <c r="BJ1175" s="137"/>
      <c r="BK1175" s="110"/>
      <c r="BL1175" s="108"/>
      <c r="BM1175" s="108"/>
      <c r="BN1175" s="108"/>
      <c r="BO1175" s="135"/>
      <c r="BP1175" s="108"/>
      <c r="BQ1175" s="108"/>
      <c r="BR1175" s="108"/>
      <c r="BS1175" s="108"/>
      <c r="BT1175" s="135"/>
      <c r="BU1175" s="108"/>
      <c r="BV1175" s="108"/>
      <c r="BW1175" s="108"/>
      <c r="BX1175" s="108"/>
      <c r="BY1175" s="135"/>
      <c r="BZ1175" s="108"/>
    </row>
    <row r="1176" spans="1:78" x14ac:dyDescent="0.25">
      <c r="A1176" s="27"/>
      <c r="B1176" s="27"/>
      <c r="C1176" s="27"/>
      <c r="D1176" s="27"/>
      <c r="E1176" s="28"/>
      <c r="F1176" s="88"/>
      <c r="G1176" s="28"/>
      <c r="H1176" s="27"/>
      <c r="I1176" s="27"/>
      <c r="J1176" s="27"/>
      <c r="K1176" s="107"/>
      <c r="L1176" s="27"/>
      <c r="M1176" s="46"/>
      <c r="N1176" s="46"/>
      <c r="O1176" s="46"/>
      <c r="P1176" s="46"/>
      <c r="Q1176" s="46"/>
      <c r="R1176" s="46"/>
      <c r="S1176" s="46"/>
      <c r="T1176" s="46"/>
      <c r="U1176" s="46"/>
      <c r="V1176" s="46"/>
      <c r="W1176" s="46"/>
      <c r="X1176" s="46"/>
      <c r="Y1176" s="41"/>
      <c r="Z1176" s="106"/>
      <c r="AA1176" s="43"/>
      <c r="AB1176" s="28"/>
      <c r="AC1176" s="28"/>
      <c r="AD1176" s="28"/>
      <c r="AE1176" s="44"/>
      <c r="AF1176" s="27"/>
      <c r="AG1176" s="27"/>
      <c r="AH1176" s="28"/>
      <c r="AI1176" s="27"/>
      <c r="AJ1176" s="27"/>
      <c r="AK1176" s="28"/>
      <c r="AL1176" s="29"/>
      <c r="AM1176" s="29"/>
      <c r="AN1176" s="29"/>
      <c r="AO1176" s="29"/>
      <c r="AP1176" s="29"/>
      <c r="AQ1176" s="29"/>
      <c r="AR1176" s="29"/>
      <c r="AS1176" s="29"/>
      <c r="AT1176" s="29"/>
      <c r="AU1176" s="29"/>
      <c r="AV1176" s="29"/>
      <c r="AW1176" s="29"/>
      <c r="AX1176" s="29"/>
      <c r="AY1176" s="31"/>
      <c r="AZ1176" s="30"/>
      <c r="BA1176" s="35"/>
      <c r="BB1176" s="108"/>
      <c r="BC1176" s="108"/>
      <c r="BD1176" s="108"/>
      <c r="BE1176" s="136"/>
      <c r="BF1176" s="108"/>
      <c r="BG1176" s="110"/>
      <c r="BH1176" s="110"/>
      <c r="BI1176" s="110"/>
      <c r="BJ1176" s="137"/>
      <c r="BK1176" s="110"/>
      <c r="BL1176" s="108"/>
      <c r="BM1176" s="108"/>
      <c r="BN1176" s="108"/>
      <c r="BO1176" s="135"/>
      <c r="BP1176" s="108"/>
      <c r="BQ1176" s="108"/>
      <c r="BR1176" s="108"/>
      <c r="BS1176" s="108"/>
      <c r="BT1176" s="135"/>
      <c r="BU1176" s="108"/>
      <c r="BV1176" s="108"/>
      <c r="BW1176" s="108"/>
      <c r="BX1176" s="108"/>
      <c r="BY1176" s="135"/>
      <c r="BZ1176" s="108"/>
    </row>
    <row r="1177" spans="1:78" x14ac:dyDescent="0.25">
      <c r="A1177" s="27"/>
      <c r="B1177" s="27"/>
      <c r="C1177" s="27"/>
      <c r="D1177" s="27"/>
      <c r="E1177" s="28"/>
      <c r="F1177" s="88"/>
      <c r="G1177" s="28"/>
      <c r="H1177" s="27"/>
      <c r="I1177" s="27"/>
      <c r="J1177" s="27"/>
      <c r="K1177" s="107"/>
      <c r="L1177" s="27"/>
      <c r="M1177" s="46"/>
      <c r="N1177" s="46"/>
      <c r="O1177" s="46"/>
      <c r="P1177" s="46"/>
      <c r="Q1177" s="46"/>
      <c r="R1177" s="46"/>
      <c r="S1177" s="46"/>
      <c r="T1177" s="46"/>
      <c r="U1177" s="46"/>
      <c r="V1177" s="46"/>
      <c r="W1177" s="46"/>
      <c r="X1177" s="46"/>
      <c r="Y1177" s="41"/>
      <c r="Z1177" s="106"/>
      <c r="AA1177" s="43"/>
      <c r="AB1177" s="28"/>
      <c r="AC1177" s="28"/>
      <c r="AD1177" s="28"/>
      <c r="AE1177" s="44"/>
      <c r="AF1177" s="27"/>
      <c r="AG1177" s="27"/>
      <c r="AH1177" s="28"/>
      <c r="AI1177" s="27"/>
      <c r="AJ1177" s="27"/>
      <c r="AK1177" s="28"/>
      <c r="AL1177" s="29"/>
      <c r="AM1177" s="29"/>
      <c r="AN1177" s="29"/>
      <c r="AO1177" s="29"/>
      <c r="AP1177" s="29"/>
      <c r="AQ1177" s="29"/>
      <c r="AR1177" s="29"/>
      <c r="AS1177" s="29"/>
      <c r="AT1177" s="29"/>
      <c r="AU1177" s="29"/>
      <c r="AV1177" s="29"/>
      <c r="AW1177" s="29"/>
      <c r="AX1177" s="29"/>
      <c r="AY1177" s="31"/>
      <c r="AZ1177" s="30"/>
      <c r="BA1177" s="35"/>
      <c r="BB1177" s="108"/>
      <c r="BC1177" s="108"/>
      <c r="BD1177" s="108"/>
      <c r="BE1177" s="136"/>
      <c r="BF1177" s="108"/>
      <c r="BG1177" s="110"/>
      <c r="BH1177" s="110"/>
      <c r="BI1177" s="110"/>
      <c r="BJ1177" s="137"/>
      <c r="BK1177" s="110"/>
      <c r="BL1177" s="108"/>
      <c r="BM1177" s="108"/>
      <c r="BN1177" s="108"/>
      <c r="BO1177" s="135"/>
      <c r="BP1177" s="108"/>
      <c r="BQ1177" s="108"/>
      <c r="BR1177" s="108"/>
      <c r="BS1177" s="108"/>
      <c r="BT1177" s="135"/>
      <c r="BU1177" s="108"/>
      <c r="BV1177" s="108"/>
      <c r="BW1177" s="108"/>
      <c r="BX1177" s="108"/>
      <c r="BY1177" s="135"/>
      <c r="BZ1177" s="108"/>
    </row>
    <row r="1178" spans="1:78" x14ac:dyDescent="0.25">
      <c r="A1178" s="27"/>
      <c r="B1178" s="27"/>
      <c r="C1178" s="27"/>
      <c r="D1178" s="27"/>
      <c r="E1178" s="28"/>
      <c r="F1178" s="88"/>
      <c r="G1178" s="28"/>
      <c r="H1178" s="27"/>
      <c r="I1178" s="27"/>
      <c r="J1178" s="27"/>
      <c r="K1178" s="107"/>
      <c r="L1178" s="27"/>
      <c r="M1178" s="46"/>
      <c r="N1178" s="46"/>
      <c r="O1178" s="46"/>
      <c r="P1178" s="46"/>
      <c r="Q1178" s="46"/>
      <c r="R1178" s="46"/>
      <c r="S1178" s="46"/>
      <c r="T1178" s="46"/>
      <c r="U1178" s="46"/>
      <c r="V1178" s="46"/>
      <c r="W1178" s="46"/>
      <c r="X1178" s="46"/>
      <c r="Y1178" s="41"/>
      <c r="Z1178" s="106"/>
      <c r="AA1178" s="43"/>
      <c r="AB1178" s="28"/>
      <c r="AC1178" s="28"/>
      <c r="AD1178" s="28"/>
      <c r="AE1178" s="44"/>
      <c r="AF1178" s="27"/>
      <c r="AG1178" s="27"/>
      <c r="AH1178" s="28"/>
      <c r="AI1178" s="27"/>
      <c r="AJ1178" s="27"/>
      <c r="AK1178" s="28"/>
      <c r="AL1178" s="29"/>
      <c r="AM1178" s="29"/>
      <c r="AN1178" s="29"/>
      <c r="AO1178" s="29"/>
      <c r="AP1178" s="29"/>
      <c r="AQ1178" s="29"/>
      <c r="AR1178" s="29"/>
      <c r="AS1178" s="29"/>
      <c r="AT1178" s="29"/>
      <c r="AU1178" s="29"/>
      <c r="AV1178" s="29"/>
      <c r="AW1178" s="29"/>
      <c r="AX1178" s="29"/>
      <c r="AY1178" s="31"/>
      <c r="AZ1178" s="30"/>
      <c r="BA1178" s="35"/>
      <c r="BB1178" s="108"/>
      <c r="BC1178" s="108"/>
      <c r="BD1178" s="108"/>
      <c r="BE1178" s="136"/>
      <c r="BF1178" s="108"/>
      <c r="BG1178" s="110"/>
      <c r="BH1178" s="110"/>
      <c r="BI1178" s="110"/>
      <c r="BJ1178" s="137"/>
      <c r="BK1178" s="110"/>
      <c r="BL1178" s="108"/>
      <c r="BM1178" s="108"/>
      <c r="BN1178" s="108"/>
      <c r="BO1178" s="135"/>
      <c r="BP1178" s="108"/>
      <c r="BQ1178" s="108"/>
      <c r="BR1178" s="108"/>
      <c r="BS1178" s="108"/>
      <c r="BT1178" s="135"/>
      <c r="BU1178" s="108"/>
      <c r="BV1178" s="108"/>
      <c r="BW1178" s="108"/>
      <c r="BX1178" s="108"/>
      <c r="BY1178" s="135"/>
      <c r="BZ1178" s="108"/>
    </row>
    <row r="1179" spans="1:78" x14ac:dyDescent="0.25">
      <c r="A1179" s="27"/>
      <c r="B1179" s="27"/>
      <c r="C1179" s="27"/>
      <c r="D1179" s="27"/>
      <c r="E1179" s="28"/>
      <c r="F1179" s="88"/>
      <c r="G1179" s="28"/>
      <c r="H1179" s="27"/>
      <c r="I1179" s="27"/>
      <c r="J1179" s="27"/>
      <c r="K1179" s="107"/>
      <c r="L1179" s="27"/>
      <c r="M1179" s="46"/>
      <c r="N1179" s="46"/>
      <c r="O1179" s="46"/>
      <c r="P1179" s="46"/>
      <c r="Q1179" s="46"/>
      <c r="R1179" s="46"/>
      <c r="S1179" s="46"/>
      <c r="T1179" s="46"/>
      <c r="U1179" s="46"/>
      <c r="V1179" s="46"/>
      <c r="W1179" s="46"/>
      <c r="X1179" s="46"/>
      <c r="Y1179" s="41"/>
      <c r="Z1179" s="106"/>
      <c r="AA1179" s="43"/>
      <c r="AB1179" s="28"/>
      <c r="AC1179" s="28"/>
      <c r="AD1179" s="28"/>
      <c r="AE1179" s="44"/>
      <c r="AF1179" s="27"/>
      <c r="AG1179" s="27"/>
      <c r="AH1179" s="28"/>
      <c r="AI1179" s="27"/>
      <c r="AJ1179" s="27"/>
      <c r="AK1179" s="28"/>
      <c r="AL1179" s="29"/>
      <c r="AM1179" s="29"/>
      <c r="AN1179" s="29"/>
      <c r="AO1179" s="29"/>
      <c r="AP1179" s="29"/>
      <c r="AQ1179" s="29"/>
      <c r="AR1179" s="29"/>
      <c r="AS1179" s="29"/>
      <c r="AT1179" s="29"/>
      <c r="AU1179" s="29"/>
      <c r="AV1179" s="29"/>
      <c r="AW1179" s="29"/>
      <c r="AX1179" s="29"/>
      <c r="AY1179" s="31"/>
      <c r="AZ1179" s="30"/>
      <c r="BA1179" s="35"/>
      <c r="BB1179" s="108"/>
      <c r="BC1179" s="108"/>
      <c r="BD1179" s="108"/>
      <c r="BE1179" s="136"/>
      <c r="BF1179" s="108"/>
      <c r="BG1179" s="110"/>
      <c r="BH1179" s="110"/>
      <c r="BI1179" s="110"/>
      <c r="BJ1179" s="137"/>
      <c r="BK1179" s="110"/>
      <c r="BL1179" s="108"/>
      <c r="BM1179" s="108"/>
      <c r="BN1179" s="108"/>
      <c r="BO1179" s="135"/>
      <c r="BP1179" s="108"/>
      <c r="BQ1179" s="108"/>
      <c r="BR1179" s="108"/>
      <c r="BS1179" s="108"/>
      <c r="BT1179" s="135"/>
      <c r="BU1179" s="108"/>
      <c r="BV1179" s="108"/>
      <c r="BW1179" s="108"/>
      <c r="BX1179" s="108"/>
      <c r="BY1179" s="135"/>
      <c r="BZ1179" s="108"/>
    </row>
    <row r="1180" spans="1:78" x14ac:dyDescent="0.25">
      <c r="A1180" s="27"/>
      <c r="B1180" s="27"/>
      <c r="C1180" s="27"/>
      <c r="D1180" s="27"/>
      <c r="E1180" s="28"/>
      <c r="F1180" s="88"/>
      <c r="G1180" s="28"/>
      <c r="H1180" s="27"/>
      <c r="I1180" s="27"/>
      <c r="J1180" s="27"/>
      <c r="K1180" s="107"/>
      <c r="L1180" s="27"/>
      <c r="M1180" s="46"/>
      <c r="N1180" s="46"/>
      <c r="O1180" s="46"/>
      <c r="P1180" s="46"/>
      <c r="Q1180" s="46"/>
      <c r="R1180" s="46"/>
      <c r="S1180" s="46"/>
      <c r="T1180" s="46"/>
      <c r="U1180" s="46"/>
      <c r="V1180" s="46"/>
      <c r="W1180" s="46"/>
      <c r="X1180" s="46"/>
      <c r="Y1180" s="41"/>
      <c r="Z1180" s="106"/>
      <c r="AA1180" s="43"/>
      <c r="AB1180" s="28"/>
      <c r="AC1180" s="28"/>
      <c r="AD1180" s="28"/>
      <c r="AE1180" s="44"/>
      <c r="AF1180" s="27"/>
      <c r="AG1180" s="27"/>
      <c r="AH1180" s="28"/>
      <c r="AI1180" s="27"/>
      <c r="AJ1180" s="27"/>
      <c r="AK1180" s="28"/>
      <c r="AL1180" s="29"/>
      <c r="AM1180" s="29"/>
      <c r="AN1180" s="29"/>
      <c r="AO1180" s="29"/>
      <c r="AP1180" s="29"/>
      <c r="AQ1180" s="29"/>
      <c r="AR1180" s="29"/>
      <c r="AS1180" s="29"/>
      <c r="AT1180" s="29"/>
      <c r="AU1180" s="29"/>
      <c r="AV1180" s="29"/>
      <c r="AW1180" s="29"/>
      <c r="AX1180" s="29"/>
      <c r="AY1180" s="31"/>
      <c r="AZ1180" s="30"/>
      <c r="BA1180" s="35"/>
      <c r="BB1180" s="108"/>
      <c r="BC1180" s="108"/>
      <c r="BD1180" s="108"/>
      <c r="BE1180" s="136"/>
      <c r="BF1180" s="108"/>
      <c r="BG1180" s="110"/>
      <c r="BH1180" s="110"/>
      <c r="BI1180" s="110"/>
      <c r="BJ1180" s="137"/>
      <c r="BK1180" s="110"/>
      <c r="BL1180" s="108"/>
      <c r="BM1180" s="108"/>
      <c r="BN1180" s="108"/>
      <c r="BO1180" s="135"/>
      <c r="BP1180" s="108"/>
      <c r="BQ1180" s="108"/>
      <c r="BR1180" s="108"/>
      <c r="BS1180" s="108"/>
      <c r="BT1180" s="135"/>
      <c r="BU1180" s="108"/>
      <c r="BV1180" s="108"/>
      <c r="BW1180" s="108"/>
      <c r="BX1180" s="108"/>
      <c r="BY1180" s="135"/>
      <c r="BZ1180" s="108"/>
    </row>
    <row r="1181" spans="1:78" x14ac:dyDescent="0.25">
      <c r="A1181" s="27"/>
      <c r="B1181" s="27"/>
      <c r="C1181" s="27"/>
      <c r="D1181" s="27"/>
      <c r="E1181" s="28"/>
      <c r="F1181" s="88"/>
      <c r="G1181" s="28"/>
      <c r="H1181" s="27"/>
      <c r="I1181" s="27"/>
      <c r="J1181" s="27"/>
      <c r="K1181" s="107"/>
      <c r="L1181" s="27"/>
      <c r="M1181" s="46"/>
      <c r="N1181" s="46"/>
      <c r="O1181" s="46"/>
      <c r="P1181" s="46"/>
      <c r="Q1181" s="46"/>
      <c r="R1181" s="46"/>
      <c r="S1181" s="46"/>
      <c r="T1181" s="46"/>
      <c r="U1181" s="46"/>
      <c r="V1181" s="46"/>
      <c r="W1181" s="46"/>
      <c r="X1181" s="46"/>
      <c r="Y1181" s="41"/>
      <c r="Z1181" s="106"/>
      <c r="AA1181" s="43"/>
      <c r="AB1181" s="28"/>
      <c r="AC1181" s="28"/>
      <c r="AD1181" s="28"/>
      <c r="AE1181" s="44"/>
      <c r="AF1181" s="27"/>
      <c r="AG1181" s="27"/>
      <c r="AH1181" s="28"/>
      <c r="AI1181" s="27"/>
      <c r="AJ1181" s="27"/>
      <c r="AK1181" s="28"/>
      <c r="AL1181" s="29"/>
      <c r="AM1181" s="29"/>
      <c r="AN1181" s="29"/>
      <c r="AO1181" s="29"/>
      <c r="AP1181" s="29"/>
      <c r="AQ1181" s="29"/>
      <c r="AR1181" s="29"/>
      <c r="AS1181" s="29"/>
      <c r="AT1181" s="29"/>
      <c r="AU1181" s="29"/>
      <c r="AV1181" s="29"/>
      <c r="AW1181" s="29"/>
      <c r="AX1181" s="29"/>
      <c r="AY1181" s="31"/>
      <c r="AZ1181" s="30"/>
      <c r="BA1181" s="35"/>
      <c r="BB1181" s="108"/>
      <c r="BC1181" s="108"/>
      <c r="BD1181" s="108"/>
      <c r="BE1181" s="136"/>
      <c r="BF1181" s="108"/>
      <c r="BG1181" s="110"/>
      <c r="BH1181" s="110"/>
      <c r="BI1181" s="110"/>
      <c r="BJ1181" s="137"/>
      <c r="BK1181" s="110"/>
      <c r="BL1181" s="108"/>
      <c r="BM1181" s="108"/>
      <c r="BN1181" s="108"/>
      <c r="BO1181" s="135"/>
      <c r="BP1181" s="108"/>
      <c r="BQ1181" s="108"/>
      <c r="BR1181" s="108"/>
      <c r="BS1181" s="108"/>
      <c r="BT1181" s="135"/>
      <c r="BU1181" s="108"/>
      <c r="BV1181" s="108"/>
      <c r="BW1181" s="108"/>
      <c r="BX1181" s="108"/>
      <c r="BY1181" s="135"/>
      <c r="BZ1181" s="108"/>
    </row>
    <row r="1182" spans="1:78" x14ac:dyDescent="0.25">
      <c r="A1182" s="27"/>
      <c r="B1182" s="27"/>
      <c r="C1182" s="27"/>
      <c r="D1182" s="27"/>
      <c r="E1182" s="28"/>
      <c r="F1182" s="88"/>
      <c r="G1182" s="28"/>
      <c r="H1182" s="27"/>
      <c r="I1182" s="27"/>
      <c r="J1182" s="27"/>
      <c r="K1182" s="107"/>
      <c r="L1182" s="27"/>
      <c r="M1182" s="46"/>
      <c r="N1182" s="46"/>
      <c r="O1182" s="46"/>
      <c r="P1182" s="46"/>
      <c r="Q1182" s="46"/>
      <c r="R1182" s="46"/>
      <c r="S1182" s="46"/>
      <c r="T1182" s="46"/>
      <c r="U1182" s="46"/>
      <c r="V1182" s="46"/>
      <c r="W1182" s="46"/>
      <c r="X1182" s="46"/>
      <c r="Y1182" s="41"/>
      <c r="Z1182" s="106"/>
      <c r="AA1182" s="43"/>
      <c r="AB1182" s="28"/>
      <c r="AC1182" s="28"/>
      <c r="AD1182" s="28"/>
      <c r="AE1182" s="44"/>
      <c r="AF1182" s="27"/>
      <c r="AG1182" s="27"/>
      <c r="AH1182" s="28"/>
      <c r="AI1182" s="27"/>
      <c r="AJ1182" s="27"/>
      <c r="AK1182" s="28"/>
      <c r="AL1182" s="29"/>
      <c r="AM1182" s="29"/>
      <c r="AN1182" s="29"/>
      <c r="AO1182" s="29"/>
      <c r="AP1182" s="29"/>
      <c r="AQ1182" s="29"/>
      <c r="AR1182" s="29"/>
      <c r="AS1182" s="29"/>
      <c r="AT1182" s="29"/>
      <c r="AU1182" s="29"/>
      <c r="AV1182" s="29"/>
      <c r="AW1182" s="29"/>
      <c r="AX1182" s="29"/>
      <c r="AY1182" s="31"/>
      <c r="AZ1182" s="30"/>
      <c r="BA1182" s="35"/>
      <c r="BB1182" s="108"/>
      <c r="BC1182" s="108"/>
      <c r="BD1182" s="108"/>
      <c r="BE1182" s="136"/>
      <c r="BF1182" s="108"/>
      <c r="BG1182" s="110"/>
      <c r="BH1182" s="110"/>
      <c r="BI1182" s="110"/>
      <c r="BJ1182" s="137"/>
      <c r="BK1182" s="110"/>
      <c r="BL1182" s="108"/>
      <c r="BM1182" s="108"/>
      <c r="BN1182" s="108"/>
      <c r="BO1182" s="135"/>
      <c r="BP1182" s="108"/>
      <c r="BQ1182" s="108"/>
      <c r="BR1182" s="108"/>
      <c r="BS1182" s="108"/>
      <c r="BT1182" s="135"/>
      <c r="BU1182" s="108"/>
      <c r="BV1182" s="108"/>
      <c r="BW1182" s="108"/>
      <c r="BX1182" s="108"/>
      <c r="BY1182" s="135"/>
      <c r="BZ1182" s="108"/>
    </row>
    <row r="1183" spans="1:78" x14ac:dyDescent="0.25">
      <c r="A1183" s="27"/>
      <c r="B1183" s="27"/>
      <c r="C1183" s="27"/>
      <c r="D1183" s="27"/>
      <c r="E1183" s="28"/>
      <c r="F1183" s="88"/>
      <c r="G1183" s="28"/>
      <c r="H1183" s="27"/>
      <c r="I1183" s="27"/>
      <c r="J1183" s="27"/>
      <c r="K1183" s="107"/>
      <c r="L1183" s="27"/>
      <c r="M1183" s="46"/>
      <c r="N1183" s="46"/>
      <c r="O1183" s="46"/>
      <c r="P1183" s="46"/>
      <c r="Q1183" s="46"/>
      <c r="R1183" s="46"/>
      <c r="S1183" s="46"/>
      <c r="T1183" s="46"/>
      <c r="U1183" s="46"/>
      <c r="V1183" s="46"/>
      <c r="W1183" s="46"/>
      <c r="X1183" s="46"/>
      <c r="Y1183" s="41"/>
      <c r="Z1183" s="106"/>
      <c r="AA1183" s="43"/>
      <c r="AB1183" s="28"/>
      <c r="AC1183" s="28"/>
      <c r="AD1183" s="28"/>
      <c r="AE1183" s="44"/>
      <c r="AF1183" s="27"/>
      <c r="AG1183" s="27"/>
      <c r="AH1183" s="28"/>
      <c r="AI1183" s="27"/>
      <c r="AJ1183" s="27"/>
      <c r="AK1183" s="28"/>
      <c r="AL1183" s="29"/>
      <c r="AM1183" s="29"/>
      <c r="AN1183" s="29"/>
      <c r="AO1183" s="29"/>
      <c r="AP1183" s="29"/>
      <c r="AQ1183" s="29"/>
      <c r="AR1183" s="29"/>
      <c r="AS1183" s="29"/>
      <c r="AT1183" s="29"/>
      <c r="AU1183" s="29"/>
      <c r="AV1183" s="29"/>
      <c r="AW1183" s="29"/>
      <c r="AX1183" s="29"/>
      <c r="AY1183" s="31"/>
      <c r="AZ1183" s="30"/>
      <c r="BA1183" s="35"/>
      <c r="BB1183" s="108"/>
      <c r="BC1183" s="108"/>
      <c r="BD1183" s="108"/>
      <c r="BE1183" s="136"/>
      <c r="BF1183" s="108"/>
      <c r="BG1183" s="110"/>
      <c r="BH1183" s="110"/>
      <c r="BI1183" s="110"/>
      <c r="BJ1183" s="137"/>
      <c r="BK1183" s="110"/>
      <c r="BL1183" s="108"/>
      <c r="BM1183" s="108"/>
      <c r="BN1183" s="108"/>
      <c r="BO1183" s="135"/>
      <c r="BP1183" s="108"/>
      <c r="BQ1183" s="108"/>
      <c r="BR1183" s="108"/>
      <c r="BS1183" s="108"/>
      <c r="BT1183" s="135"/>
      <c r="BU1183" s="108"/>
      <c r="BV1183" s="108"/>
      <c r="BW1183" s="108"/>
      <c r="BX1183" s="108"/>
      <c r="BY1183" s="135"/>
      <c r="BZ1183" s="108"/>
    </row>
    <row r="1184" spans="1:78" x14ac:dyDescent="0.25">
      <c r="A1184" s="27"/>
      <c r="B1184" s="27"/>
      <c r="C1184" s="27"/>
      <c r="D1184" s="27"/>
      <c r="E1184" s="28"/>
      <c r="F1184" s="88"/>
      <c r="G1184" s="28"/>
      <c r="H1184" s="27"/>
      <c r="I1184" s="27"/>
      <c r="J1184" s="27"/>
      <c r="K1184" s="107"/>
      <c r="L1184" s="27"/>
      <c r="M1184" s="46"/>
      <c r="N1184" s="46"/>
      <c r="O1184" s="46"/>
      <c r="P1184" s="46"/>
      <c r="Q1184" s="46"/>
      <c r="R1184" s="46"/>
      <c r="S1184" s="46"/>
      <c r="T1184" s="46"/>
      <c r="U1184" s="46"/>
      <c r="V1184" s="46"/>
      <c r="W1184" s="46"/>
      <c r="X1184" s="46"/>
      <c r="Y1184" s="41"/>
      <c r="Z1184" s="106"/>
      <c r="AA1184" s="43"/>
      <c r="AB1184" s="28"/>
      <c r="AC1184" s="28"/>
      <c r="AD1184" s="28"/>
      <c r="AE1184" s="44"/>
      <c r="AF1184" s="27"/>
      <c r="AG1184" s="27"/>
      <c r="AH1184" s="28"/>
      <c r="AI1184" s="27"/>
      <c r="AJ1184" s="27"/>
      <c r="AK1184" s="28"/>
      <c r="AL1184" s="29"/>
      <c r="AM1184" s="29"/>
      <c r="AN1184" s="29"/>
      <c r="AO1184" s="29"/>
      <c r="AP1184" s="29"/>
      <c r="AQ1184" s="29"/>
      <c r="AR1184" s="29"/>
      <c r="AS1184" s="29"/>
      <c r="AT1184" s="29"/>
      <c r="AU1184" s="29"/>
      <c r="AV1184" s="29"/>
      <c r="AW1184" s="29"/>
      <c r="AX1184" s="29"/>
      <c r="AY1184" s="31"/>
      <c r="AZ1184" s="30"/>
      <c r="BA1184" s="35"/>
      <c r="BB1184" s="108"/>
      <c r="BC1184" s="108"/>
      <c r="BD1184" s="108"/>
      <c r="BE1184" s="136"/>
      <c r="BF1184" s="108"/>
      <c r="BG1184" s="110"/>
      <c r="BH1184" s="110"/>
      <c r="BI1184" s="110"/>
      <c r="BJ1184" s="137"/>
      <c r="BK1184" s="110"/>
      <c r="BL1184" s="108"/>
      <c r="BM1184" s="108"/>
      <c r="BN1184" s="108"/>
      <c r="BO1184" s="135"/>
      <c r="BP1184" s="108"/>
      <c r="BQ1184" s="108"/>
      <c r="BR1184" s="108"/>
      <c r="BS1184" s="108"/>
      <c r="BT1184" s="135"/>
      <c r="BU1184" s="108"/>
      <c r="BV1184" s="108"/>
      <c r="BW1184" s="108"/>
      <c r="BX1184" s="108"/>
      <c r="BY1184" s="135"/>
      <c r="BZ1184" s="108"/>
    </row>
    <row r="1185" spans="1:78" x14ac:dyDescent="0.25">
      <c r="A1185" s="27"/>
      <c r="B1185" s="27"/>
      <c r="C1185" s="27"/>
      <c r="D1185" s="27"/>
      <c r="E1185" s="28"/>
      <c r="F1185" s="88"/>
      <c r="G1185" s="28"/>
      <c r="H1185" s="27"/>
      <c r="I1185" s="27"/>
      <c r="J1185" s="27"/>
      <c r="K1185" s="107"/>
      <c r="L1185" s="27"/>
      <c r="M1185" s="46"/>
      <c r="N1185" s="46"/>
      <c r="O1185" s="46"/>
      <c r="P1185" s="46"/>
      <c r="Q1185" s="46"/>
      <c r="R1185" s="46"/>
      <c r="S1185" s="46"/>
      <c r="T1185" s="46"/>
      <c r="U1185" s="46"/>
      <c r="V1185" s="46"/>
      <c r="W1185" s="46"/>
      <c r="X1185" s="46"/>
      <c r="Y1185" s="41"/>
      <c r="Z1185" s="106"/>
      <c r="AA1185" s="43"/>
      <c r="AB1185" s="28"/>
      <c r="AC1185" s="28"/>
      <c r="AD1185" s="28"/>
      <c r="AE1185" s="44"/>
      <c r="AF1185" s="27"/>
      <c r="AG1185" s="27"/>
      <c r="AH1185" s="28"/>
      <c r="AI1185" s="27"/>
      <c r="AJ1185" s="27"/>
      <c r="AK1185" s="28"/>
      <c r="AL1185" s="29"/>
      <c r="AM1185" s="29"/>
      <c r="AN1185" s="29"/>
      <c r="AO1185" s="29"/>
      <c r="AP1185" s="29"/>
      <c r="AQ1185" s="29"/>
      <c r="AR1185" s="29"/>
      <c r="AS1185" s="29"/>
      <c r="AT1185" s="29"/>
      <c r="AU1185" s="29"/>
      <c r="AV1185" s="29"/>
      <c r="AW1185" s="29"/>
      <c r="AX1185" s="29"/>
      <c r="AY1185" s="31"/>
      <c r="AZ1185" s="30"/>
      <c r="BA1185" s="35"/>
      <c r="BB1185" s="108"/>
      <c r="BC1185" s="108"/>
      <c r="BD1185" s="108"/>
      <c r="BE1185" s="136"/>
      <c r="BF1185" s="108"/>
      <c r="BG1185" s="110"/>
      <c r="BH1185" s="110"/>
      <c r="BI1185" s="110"/>
      <c r="BJ1185" s="137"/>
      <c r="BK1185" s="110"/>
      <c r="BL1185" s="108"/>
      <c r="BM1185" s="108"/>
      <c r="BN1185" s="108"/>
      <c r="BO1185" s="135"/>
      <c r="BP1185" s="108"/>
      <c r="BQ1185" s="108"/>
      <c r="BR1185" s="108"/>
      <c r="BS1185" s="108"/>
      <c r="BT1185" s="135"/>
      <c r="BU1185" s="108"/>
      <c r="BV1185" s="108"/>
      <c r="BW1185" s="108"/>
      <c r="BX1185" s="108"/>
      <c r="BY1185" s="135"/>
      <c r="BZ1185" s="108"/>
    </row>
    <row r="1186" spans="1:78" x14ac:dyDescent="0.25">
      <c r="A1186" s="27"/>
      <c r="B1186" s="27"/>
      <c r="C1186" s="27"/>
      <c r="D1186" s="27"/>
      <c r="E1186" s="28"/>
      <c r="F1186" s="88"/>
      <c r="G1186" s="28"/>
      <c r="H1186" s="27"/>
      <c r="I1186" s="27"/>
      <c r="J1186" s="27"/>
      <c r="K1186" s="107"/>
      <c r="L1186" s="27"/>
      <c r="M1186" s="46"/>
      <c r="N1186" s="46"/>
      <c r="O1186" s="46"/>
      <c r="P1186" s="46"/>
      <c r="Q1186" s="46"/>
      <c r="R1186" s="46"/>
      <c r="S1186" s="46"/>
      <c r="T1186" s="46"/>
      <c r="U1186" s="46"/>
      <c r="V1186" s="46"/>
      <c r="W1186" s="46"/>
      <c r="X1186" s="46"/>
      <c r="Y1186" s="41"/>
      <c r="Z1186" s="106"/>
      <c r="AA1186" s="43"/>
      <c r="AB1186" s="28"/>
      <c r="AC1186" s="28"/>
      <c r="AD1186" s="28"/>
      <c r="AE1186" s="44"/>
      <c r="AF1186" s="27"/>
      <c r="AG1186" s="27"/>
      <c r="AH1186" s="28"/>
      <c r="AI1186" s="27"/>
      <c r="AJ1186" s="27"/>
      <c r="AK1186" s="28"/>
      <c r="AL1186" s="29"/>
      <c r="AM1186" s="29"/>
      <c r="AN1186" s="29"/>
      <c r="AO1186" s="29"/>
      <c r="AP1186" s="29"/>
      <c r="AQ1186" s="29"/>
      <c r="AR1186" s="29"/>
      <c r="AS1186" s="29"/>
      <c r="AT1186" s="29"/>
      <c r="AU1186" s="29"/>
      <c r="AV1186" s="29"/>
      <c r="AW1186" s="29"/>
      <c r="AX1186" s="29"/>
      <c r="AY1186" s="31"/>
      <c r="AZ1186" s="30"/>
      <c r="BA1186" s="35"/>
      <c r="BB1186" s="108"/>
      <c r="BC1186" s="108"/>
      <c r="BD1186" s="108"/>
      <c r="BE1186" s="136"/>
      <c r="BF1186" s="108"/>
      <c r="BG1186" s="110"/>
      <c r="BH1186" s="110"/>
      <c r="BI1186" s="110"/>
      <c r="BJ1186" s="137"/>
      <c r="BK1186" s="110"/>
      <c r="BL1186" s="108"/>
      <c r="BM1186" s="108"/>
      <c r="BN1186" s="108"/>
      <c r="BO1186" s="135"/>
      <c r="BP1186" s="108"/>
      <c r="BQ1186" s="108"/>
      <c r="BR1186" s="108"/>
      <c r="BS1186" s="108"/>
      <c r="BT1186" s="135"/>
      <c r="BU1186" s="108"/>
      <c r="BV1186" s="108"/>
      <c r="BW1186" s="108"/>
      <c r="BX1186" s="108"/>
      <c r="BY1186" s="135"/>
      <c r="BZ1186" s="108"/>
    </row>
    <row r="1187" spans="1:78" x14ac:dyDescent="0.25">
      <c r="A1187" s="27"/>
      <c r="B1187" s="27"/>
      <c r="C1187" s="27"/>
      <c r="D1187" s="27"/>
      <c r="E1187" s="28"/>
      <c r="F1187" s="88"/>
      <c r="G1187" s="28"/>
      <c r="H1187" s="27"/>
      <c r="I1187" s="27"/>
      <c r="J1187" s="27"/>
      <c r="K1187" s="107"/>
      <c r="L1187" s="27"/>
      <c r="M1187" s="46"/>
      <c r="N1187" s="46"/>
      <c r="O1187" s="46"/>
      <c r="P1187" s="46"/>
      <c r="Q1187" s="46"/>
      <c r="R1187" s="46"/>
      <c r="S1187" s="46"/>
      <c r="T1187" s="46"/>
      <c r="U1187" s="46"/>
      <c r="V1187" s="46"/>
      <c r="W1187" s="46"/>
      <c r="X1187" s="46"/>
      <c r="Y1187" s="41"/>
      <c r="Z1187" s="106"/>
      <c r="AA1187" s="43"/>
      <c r="AB1187" s="28"/>
      <c r="AC1187" s="28"/>
      <c r="AD1187" s="28"/>
      <c r="AE1187" s="44"/>
      <c r="AF1187" s="27"/>
      <c r="AG1187" s="27"/>
      <c r="AH1187" s="28"/>
      <c r="AI1187" s="27"/>
      <c r="AJ1187" s="27"/>
      <c r="AK1187" s="28"/>
      <c r="AL1187" s="29"/>
      <c r="AM1187" s="29"/>
      <c r="AN1187" s="29"/>
      <c r="AO1187" s="29"/>
      <c r="AP1187" s="29"/>
      <c r="AQ1187" s="29"/>
      <c r="AR1187" s="29"/>
      <c r="AS1187" s="29"/>
      <c r="AT1187" s="29"/>
      <c r="AU1187" s="29"/>
      <c r="AV1187" s="29"/>
      <c r="AW1187" s="29"/>
      <c r="AX1187" s="29"/>
      <c r="AY1187" s="31"/>
      <c r="AZ1187" s="30"/>
      <c r="BA1187" s="35"/>
      <c r="BB1187" s="108"/>
      <c r="BC1187" s="108"/>
      <c r="BD1187" s="108"/>
      <c r="BE1187" s="136"/>
      <c r="BF1187" s="108"/>
      <c r="BG1187" s="110"/>
      <c r="BH1187" s="110"/>
      <c r="BI1187" s="110"/>
      <c r="BJ1187" s="137"/>
      <c r="BK1187" s="110"/>
      <c r="BL1187" s="108"/>
      <c r="BM1187" s="108"/>
      <c r="BN1187" s="108"/>
      <c r="BO1187" s="135"/>
      <c r="BP1187" s="108"/>
      <c r="BQ1187" s="108"/>
      <c r="BR1187" s="108"/>
      <c r="BS1187" s="108"/>
      <c r="BT1187" s="135"/>
      <c r="BU1187" s="108"/>
      <c r="BV1187" s="108"/>
      <c r="BW1187" s="108"/>
      <c r="BX1187" s="108"/>
      <c r="BY1187" s="135"/>
      <c r="BZ1187" s="108"/>
    </row>
    <row r="1188" spans="1:78" x14ac:dyDescent="0.25">
      <c r="A1188" s="27"/>
      <c r="B1188" s="27"/>
      <c r="C1188" s="27"/>
      <c r="D1188" s="27"/>
      <c r="E1188" s="28"/>
      <c r="F1188" s="88"/>
      <c r="G1188" s="28"/>
      <c r="H1188" s="27"/>
      <c r="I1188" s="27"/>
      <c r="J1188" s="27"/>
      <c r="K1188" s="107"/>
      <c r="L1188" s="27"/>
      <c r="M1188" s="46"/>
      <c r="N1188" s="46"/>
      <c r="O1188" s="46"/>
      <c r="P1188" s="46"/>
      <c r="Q1188" s="46"/>
      <c r="R1188" s="46"/>
      <c r="S1188" s="46"/>
      <c r="T1188" s="46"/>
      <c r="U1188" s="46"/>
      <c r="V1188" s="46"/>
      <c r="W1188" s="46"/>
      <c r="X1188" s="46"/>
      <c r="Y1188" s="41"/>
      <c r="Z1188" s="106"/>
      <c r="AA1188" s="43"/>
      <c r="AB1188" s="28"/>
      <c r="AC1188" s="28"/>
      <c r="AD1188" s="28"/>
      <c r="AE1188" s="44"/>
      <c r="AF1188" s="27"/>
      <c r="AG1188" s="27"/>
      <c r="AH1188" s="28"/>
      <c r="AI1188" s="27"/>
      <c r="AJ1188" s="27"/>
      <c r="AK1188" s="28"/>
      <c r="AL1188" s="29"/>
      <c r="AM1188" s="29"/>
      <c r="AN1188" s="29"/>
      <c r="AO1188" s="29"/>
      <c r="AP1188" s="29"/>
      <c r="AQ1188" s="29"/>
      <c r="AR1188" s="29"/>
      <c r="AS1188" s="29"/>
      <c r="AT1188" s="29"/>
      <c r="AU1188" s="29"/>
      <c r="AV1188" s="29"/>
      <c r="AW1188" s="29"/>
      <c r="AX1188" s="29"/>
      <c r="AY1188" s="31"/>
      <c r="AZ1188" s="30"/>
      <c r="BA1188" s="35"/>
      <c r="BB1188" s="108"/>
      <c r="BC1188" s="108"/>
      <c r="BD1188" s="108"/>
      <c r="BE1188" s="136"/>
      <c r="BF1188" s="108"/>
      <c r="BG1188" s="110"/>
      <c r="BH1188" s="110"/>
      <c r="BI1188" s="110"/>
      <c r="BJ1188" s="137"/>
      <c r="BK1188" s="110"/>
      <c r="BL1188" s="108"/>
      <c r="BM1188" s="108"/>
      <c r="BN1188" s="108"/>
      <c r="BO1188" s="135"/>
      <c r="BP1188" s="108"/>
      <c r="BQ1188" s="108"/>
      <c r="BR1188" s="108"/>
      <c r="BS1188" s="108"/>
      <c r="BT1188" s="135"/>
      <c r="BU1188" s="108"/>
      <c r="BV1188" s="108"/>
      <c r="BW1188" s="108"/>
      <c r="BX1188" s="108"/>
      <c r="BY1188" s="135"/>
      <c r="BZ1188" s="108"/>
    </row>
    <row r="1189" spans="1:78" x14ac:dyDescent="0.25">
      <c r="A1189" s="27"/>
      <c r="B1189" s="27"/>
      <c r="C1189" s="27"/>
      <c r="D1189" s="27"/>
      <c r="E1189" s="28"/>
      <c r="F1189" s="88"/>
      <c r="G1189" s="28"/>
      <c r="H1189" s="27"/>
      <c r="I1189" s="27"/>
      <c r="J1189" s="27"/>
      <c r="K1189" s="107"/>
      <c r="L1189" s="27"/>
      <c r="M1189" s="46"/>
      <c r="N1189" s="46"/>
      <c r="O1189" s="46"/>
      <c r="P1189" s="46"/>
      <c r="Q1189" s="46"/>
      <c r="R1189" s="46"/>
      <c r="S1189" s="46"/>
      <c r="T1189" s="46"/>
      <c r="U1189" s="46"/>
      <c r="V1189" s="46"/>
      <c r="W1189" s="46"/>
      <c r="X1189" s="46"/>
      <c r="Y1189" s="41"/>
      <c r="Z1189" s="106"/>
      <c r="AA1189" s="43"/>
      <c r="AB1189" s="28"/>
      <c r="AC1189" s="28"/>
      <c r="AD1189" s="28"/>
      <c r="AE1189" s="44"/>
      <c r="AF1189" s="27"/>
      <c r="AG1189" s="27"/>
      <c r="AH1189" s="28"/>
      <c r="AI1189" s="27"/>
      <c r="AJ1189" s="27"/>
      <c r="AK1189" s="28"/>
      <c r="AL1189" s="29"/>
      <c r="AM1189" s="29"/>
      <c r="AN1189" s="29"/>
      <c r="AO1189" s="29"/>
      <c r="AP1189" s="29"/>
      <c r="AQ1189" s="29"/>
      <c r="AR1189" s="29"/>
      <c r="AS1189" s="29"/>
      <c r="AT1189" s="29"/>
      <c r="AU1189" s="29"/>
      <c r="AV1189" s="29"/>
      <c r="AW1189" s="29"/>
      <c r="AX1189" s="29"/>
      <c r="AY1189" s="31"/>
      <c r="AZ1189" s="30"/>
      <c r="BA1189" s="35"/>
      <c r="BB1189" s="108"/>
      <c r="BC1189" s="108"/>
      <c r="BD1189" s="108"/>
      <c r="BE1189" s="136"/>
      <c r="BF1189" s="108"/>
      <c r="BG1189" s="110"/>
      <c r="BH1189" s="110"/>
      <c r="BI1189" s="110"/>
      <c r="BJ1189" s="137"/>
      <c r="BK1189" s="110"/>
      <c r="BL1189" s="108"/>
      <c r="BM1189" s="108"/>
      <c r="BN1189" s="108"/>
      <c r="BO1189" s="135"/>
      <c r="BP1189" s="108"/>
      <c r="BQ1189" s="108"/>
      <c r="BR1189" s="108"/>
      <c r="BS1189" s="108"/>
      <c r="BT1189" s="135"/>
      <c r="BU1189" s="108"/>
      <c r="BV1189" s="108"/>
      <c r="BW1189" s="108"/>
      <c r="BX1189" s="108"/>
      <c r="BY1189" s="135"/>
      <c r="BZ1189" s="108"/>
    </row>
    <row r="1190" spans="1:78" x14ac:dyDescent="0.25">
      <c r="A1190" s="27"/>
      <c r="B1190" s="27"/>
      <c r="C1190" s="27"/>
      <c r="D1190" s="27"/>
      <c r="E1190" s="28"/>
      <c r="F1190" s="88"/>
      <c r="G1190" s="28"/>
      <c r="H1190" s="27"/>
      <c r="I1190" s="27"/>
      <c r="J1190" s="27"/>
      <c r="K1190" s="107"/>
      <c r="L1190" s="27"/>
      <c r="M1190" s="46"/>
      <c r="N1190" s="46"/>
      <c r="O1190" s="46"/>
      <c r="P1190" s="46"/>
      <c r="Q1190" s="46"/>
      <c r="R1190" s="46"/>
      <c r="S1190" s="46"/>
      <c r="T1190" s="46"/>
      <c r="U1190" s="46"/>
      <c r="V1190" s="46"/>
      <c r="W1190" s="46"/>
      <c r="X1190" s="46"/>
      <c r="Y1190" s="41"/>
      <c r="Z1190" s="106"/>
      <c r="AA1190" s="43"/>
      <c r="AB1190" s="28"/>
      <c r="AC1190" s="28"/>
      <c r="AD1190" s="28"/>
      <c r="AE1190" s="44"/>
      <c r="AF1190" s="27"/>
      <c r="AG1190" s="27"/>
      <c r="AH1190" s="28"/>
      <c r="AI1190" s="27"/>
      <c r="AJ1190" s="27"/>
      <c r="AK1190" s="28"/>
      <c r="AL1190" s="29"/>
      <c r="AM1190" s="29"/>
      <c r="AN1190" s="29"/>
      <c r="AO1190" s="29"/>
      <c r="AP1190" s="29"/>
      <c r="AQ1190" s="29"/>
      <c r="AR1190" s="29"/>
      <c r="AS1190" s="29"/>
      <c r="AT1190" s="29"/>
      <c r="AU1190" s="29"/>
      <c r="AV1190" s="29"/>
      <c r="AW1190" s="29"/>
      <c r="AX1190" s="29"/>
      <c r="AY1190" s="31"/>
      <c r="AZ1190" s="30"/>
      <c r="BA1190" s="35"/>
      <c r="BB1190" s="108"/>
      <c r="BC1190" s="108"/>
      <c r="BD1190" s="108"/>
      <c r="BE1190" s="136"/>
      <c r="BF1190" s="108"/>
      <c r="BG1190" s="110"/>
      <c r="BH1190" s="110"/>
      <c r="BI1190" s="110"/>
      <c r="BJ1190" s="137"/>
      <c r="BK1190" s="110"/>
      <c r="BL1190" s="108"/>
      <c r="BM1190" s="108"/>
      <c r="BN1190" s="108"/>
      <c r="BO1190" s="135"/>
      <c r="BP1190" s="108"/>
      <c r="BQ1190" s="108"/>
      <c r="BR1190" s="108"/>
      <c r="BS1190" s="108"/>
      <c r="BT1190" s="135"/>
      <c r="BU1190" s="108"/>
      <c r="BV1190" s="108"/>
      <c r="BW1190" s="108"/>
      <c r="BX1190" s="108"/>
      <c r="BY1190" s="135"/>
      <c r="BZ1190" s="108"/>
    </row>
    <row r="1191" spans="1:78" x14ac:dyDescent="0.25">
      <c r="A1191" s="27"/>
      <c r="B1191" s="27"/>
      <c r="C1191" s="27"/>
      <c r="D1191" s="27"/>
      <c r="E1191" s="28"/>
      <c r="F1191" s="88"/>
      <c r="G1191" s="28"/>
      <c r="H1191" s="27"/>
      <c r="I1191" s="27"/>
      <c r="J1191" s="27"/>
      <c r="K1191" s="107"/>
      <c r="L1191" s="27"/>
      <c r="M1191" s="46"/>
      <c r="N1191" s="46"/>
      <c r="O1191" s="46"/>
      <c r="P1191" s="46"/>
      <c r="Q1191" s="46"/>
      <c r="R1191" s="46"/>
      <c r="S1191" s="46"/>
      <c r="T1191" s="46"/>
      <c r="U1191" s="46"/>
      <c r="V1191" s="46"/>
      <c r="W1191" s="46"/>
      <c r="X1191" s="46"/>
      <c r="Y1191" s="41"/>
      <c r="Z1191" s="106"/>
      <c r="AA1191" s="43"/>
      <c r="AB1191" s="28"/>
      <c r="AC1191" s="28"/>
      <c r="AD1191" s="28"/>
      <c r="AE1191" s="44"/>
      <c r="AF1191" s="27"/>
      <c r="AG1191" s="27"/>
      <c r="AH1191" s="28"/>
      <c r="AI1191" s="27"/>
      <c r="AJ1191" s="27"/>
      <c r="AK1191" s="28"/>
      <c r="AL1191" s="29"/>
      <c r="AM1191" s="29"/>
      <c r="AN1191" s="29"/>
      <c r="AO1191" s="29"/>
      <c r="AP1191" s="29"/>
      <c r="AQ1191" s="29"/>
      <c r="AR1191" s="29"/>
      <c r="AS1191" s="29"/>
      <c r="AT1191" s="29"/>
      <c r="AU1191" s="29"/>
      <c r="AV1191" s="29"/>
      <c r="AW1191" s="29"/>
      <c r="AX1191" s="29"/>
      <c r="AY1191" s="31"/>
      <c r="AZ1191" s="30"/>
      <c r="BA1191" s="35"/>
      <c r="BB1191" s="108"/>
      <c r="BC1191" s="108"/>
      <c r="BD1191" s="108"/>
      <c r="BE1191" s="136"/>
      <c r="BF1191" s="108"/>
      <c r="BG1191" s="110"/>
      <c r="BH1191" s="110"/>
      <c r="BI1191" s="110"/>
      <c r="BJ1191" s="137"/>
      <c r="BK1191" s="110"/>
      <c r="BL1191" s="108"/>
      <c r="BM1191" s="108"/>
      <c r="BN1191" s="108"/>
      <c r="BO1191" s="135"/>
      <c r="BP1191" s="108"/>
      <c r="BQ1191" s="108"/>
      <c r="BR1191" s="108"/>
      <c r="BS1191" s="108"/>
      <c r="BT1191" s="135"/>
      <c r="BU1191" s="108"/>
      <c r="BV1191" s="108"/>
      <c r="BW1191" s="108"/>
      <c r="BX1191" s="108"/>
      <c r="BY1191" s="135"/>
      <c r="BZ1191" s="108"/>
    </row>
    <row r="1192" spans="1:78" x14ac:dyDescent="0.25">
      <c r="A1192" s="27"/>
      <c r="B1192" s="27"/>
      <c r="C1192" s="27"/>
      <c r="D1192" s="27"/>
      <c r="E1192" s="28"/>
      <c r="F1192" s="88"/>
      <c r="G1192" s="28"/>
      <c r="H1192" s="27"/>
      <c r="I1192" s="27"/>
      <c r="J1192" s="27"/>
      <c r="K1192" s="107"/>
      <c r="L1192" s="27"/>
      <c r="M1192" s="46"/>
      <c r="N1192" s="46"/>
      <c r="O1192" s="46"/>
      <c r="P1192" s="46"/>
      <c r="Q1192" s="46"/>
      <c r="R1192" s="46"/>
      <c r="S1192" s="46"/>
      <c r="T1192" s="46"/>
      <c r="U1192" s="46"/>
      <c r="V1192" s="46"/>
      <c r="W1192" s="46"/>
      <c r="X1192" s="46"/>
      <c r="Y1192" s="41"/>
      <c r="Z1192" s="106"/>
      <c r="AA1192" s="43"/>
      <c r="AB1192" s="28"/>
      <c r="AC1192" s="28"/>
      <c r="AD1192" s="28"/>
      <c r="AE1192" s="44"/>
      <c r="AF1192" s="27"/>
      <c r="AG1192" s="27"/>
      <c r="AH1192" s="28"/>
      <c r="AI1192" s="27"/>
      <c r="AJ1192" s="27"/>
      <c r="AK1192" s="28"/>
      <c r="AL1192" s="29"/>
      <c r="AM1192" s="29"/>
      <c r="AN1192" s="29"/>
      <c r="AO1192" s="29"/>
      <c r="AP1192" s="29"/>
      <c r="AQ1192" s="29"/>
      <c r="AR1192" s="29"/>
      <c r="AS1192" s="29"/>
      <c r="AT1192" s="29"/>
      <c r="AU1192" s="29"/>
      <c r="AV1192" s="29"/>
      <c r="AW1192" s="29"/>
      <c r="AX1192" s="29"/>
      <c r="AY1192" s="31"/>
      <c r="AZ1192" s="30"/>
      <c r="BA1192" s="35"/>
      <c r="BB1192" s="108"/>
      <c r="BC1192" s="108"/>
      <c r="BD1192" s="108"/>
      <c r="BE1192" s="136"/>
      <c r="BF1192" s="108"/>
      <c r="BG1192" s="110"/>
      <c r="BH1192" s="110"/>
      <c r="BI1192" s="110"/>
      <c r="BJ1192" s="137"/>
      <c r="BK1192" s="110"/>
      <c r="BL1192" s="108"/>
      <c r="BM1192" s="108"/>
      <c r="BN1192" s="108"/>
      <c r="BO1192" s="135"/>
      <c r="BP1192" s="108"/>
      <c r="BQ1192" s="108"/>
      <c r="BR1192" s="108"/>
      <c r="BS1192" s="108"/>
      <c r="BT1192" s="135"/>
      <c r="BU1192" s="108"/>
      <c r="BV1192" s="108"/>
      <c r="BW1192" s="108"/>
      <c r="BX1192" s="108"/>
      <c r="BY1192" s="135"/>
      <c r="BZ1192" s="108"/>
    </row>
    <row r="1193" spans="1:78" x14ac:dyDescent="0.25">
      <c r="A1193" s="27"/>
      <c r="B1193" s="27"/>
      <c r="C1193" s="27"/>
      <c r="D1193" s="27"/>
      <c r="E1193" s="28"/>
      <c r="F1193" s="88"/>
      <c r="G1193" s="28"/>
      <c r="H1193" s="27"/>
      <c r="I1193" s="27"/>
      <c r="J1193" s="27"/>
      <c r="K1193" s="107"/>
      <c r="L1193" s="27"/>
      <c r="M1193" s="46"/>
      <c r="N1193" s="46"/>
      <c r="O1193" s="46"/>
      <c r="P1193" s="46"/>
      <c r="Q1193" s="46"/>
      <c r="R1193" s="46"/>
      <c r="S1193" s="46"/>
      <c r="T1193" s="46"/>
      <c r="U1193" s="46"/>
      <c r="V1193" s="46"/>
      <c r="W1193" s="46"/>
      <c r="X1193" s="46"/>
      <c r="Y1193" s="41"/>
      <c r="Z1193" s="106"/>
      <c r="AA1193" s="43"/>
      <c r="AB1193" s="28"/>
      <c r="AC1193" s="28"/>
      <c r="AD1193" s="28"/>
      <c r="AE1193" s="44"/>
      <c r="AF1193" s="27"/>
      <c r="AG1193" s="27"/>
      <c r="AH1193" s="28"/>
      <c r="AI1193" s="27"/>
      <c r="AJ1193" s="27"/>
      <c r="AK1193" s="28"/>
      <c r="AL1193" s="29"/>
      <c r="AM1193" s="29"/>
      <c r="AN1193" s="29"/>
      <c r="AO1193" s="29"/>
      <c r="AP1193" s="29"/>
      <c r="AQ1193" s="29"/>
      <c r="AR1193" s="29"/>
      <c r="AS1193" s="29"/>
      <c r="AT1193" s="29"/>
      <c r="AU1193" s="29"/>
      <c r="AV1193" s="29"/>
      <c r="AW1193" s="29"/>
      <c r="AX1193" s="29"/>
      <c r="AY1193" s="31"/>
      <c r="AZ1193" s="30"/>
      <c r="BA1193" s="35"/>
      <c r="BB1193" s="108"/>
      <c r="BC1193" s="108"/>
      <c r="BD1193" s="108"/>
      <c r="BE1193" s="136"/>
      <c r="BF1193" s="108"/>
      <c r="BG1193" s="110"/>
      <c r="BH1193" s="110"/>
      <c r="BI1193" s="110"/>
      <c r="BJ1193" s="137"/>
      <c r="BK1193" s="110"/>
      <c r="BL1193" s="108"/>
      <c r="BM1193" s="108"/>
      <c r="BN1193" s="108"/>
      <c r="BO1193" s="135"/>
      <c r="BP1193" s="108"/>
      <c r="BQ1193" s="108"/>
      <c r="BR1193" s="108"/>
      <c r="BS1193" s="108"/>
      <c r="BT1193" s="135"/>
      <c r="BU1193" s="108"/>
      <c r="BV1193" s="108"/>
      <c r="BW1193" s="108"/>
      <c r="BX1193" s="108"/>
      <c r="BY1193" s="135"/>
      <c r="BZ1193" s="108"/>
    </row>
    <row r="1194" spans="1:78" x14ac:dyDescent="0.25">
      <c r="A1194" s="27"/>
      <c r="B1194" s="27"/>
      <c r="C1194" s="27"/>
      <c r="D1194" s="27"/>
      <c r="E1194" s="28"/>
      <c r="F1194" s="88"/>
      <c r="G1194" s="28"/>
      <c r="H1194" s="27"/>
      <c r="I1194" s="27"/>
      <c r="J1194" s="27"/>
      <c r="K1194" s="107"/>
      <c r="L1194" s="27"/>
      <c r="M1194" s="46"/>
      <c r="N1194" s="46"/>
      <c r="O1194" s="46"/>
      <c r="P1194" s="46"/>
      <c r="Q1194" s="46"/>
      <c r="R1194" s="46"/>
      <c r="S1194" s="46"/>
      <c r="T1194" s="46"/>
      <c r="U1194" s="46"/>
      <c r="V1194" s="46"/>
      <c r="W1194" s="46"/>
      <c r="X1194" s="46"/>
      <c r="Y1194" s="41"/>
      <c r="Z1194" s="106"/>
      <c r="AA1194" s="43"/>
      <c r="AB1194" s="28"/>
      <c r="AC1194" s="28"/>
      <c r="AD1194" s="28"/>
      <c r="AE1194" s="44"/>
      <c r="AF1194" s="27"/>
      <c r="AG1194" s="27"/>
      <c r="AH1194" s="28"/>
      <c r="AI1194" s="27"/>
      <c r="AJ1194" s="27"/>
      <c r="AK1194" s="28"/>
      <c r="AL1194" s="29"/>
      <c r="AM1194" s="29"/>
      <c r="AN1194" s="29"/>
      <c r="AO1194" s="29"/>
      <c r="AP1194" s="29"/>
      <c r="AQ1194" s="29"/>
      <c r="AR1194" s="29"/>
      <c r="AS1194" s="29"/>
      <c r="AT1194" s="29"/>
      <c r="AU1194" s="29"/>
      <c r="AV1194" s="29"/>
      <c r="AW1194" s="29"/>
      <c r="AX1194" s="29"/>
      <c r="AY1194" s="31"/>
      <c r="AZ1194" s="30"/>
      <c r="BA1194" s="35"/>
      <c r="BB1194" s="108"/>
      <c r="BC1194" s="108"/>
      <c r="BD1194" s="108"/>
      <c r="BE1194" s="136"/>
      <c r="BF1194" s="108"/>
      <c r="BG1194" s="110"/>
      <c r="BH1194" s="110"/>
      <c r="BI1194" s="110"/>
      <c r="BJ1194" s="137"/>
      <c r="BK1194" s="110"/>
      <c r="BL1194" s="108"/>
      <c r="BM1194" s="108"/>
      <c r="BN1194" s="108"/>
      <c r="BO1194" s="135"/>
      <c r="BP1194" s="108"/>
      <c r="BQ1194" s="108"/>
      <c r="BR1194" s="108"/>
      <c r="BS1194" s="108"/>
      <c r="BT1194" s="135"/>
      <c r="BU1194" s="108"/>
      <c r="BV1194" s="108"/>
      <c r="BW1194" s="108"/>
      <c r="BX1194" s="108"/>
      <c r="BY1194" s="135"/>
      <c r="BZ1194" s="108"/>
    </row>
    <row r="1195" spans="1:78" x14ac:dyDescent="0.25">
      <c r="A1195" s="27"/>
      <c r="B1195" s="27"/>
      <c r="C1195" s="27"/>
      <c r="D1195" s="27"/>
      <c r="E1195" s="28"/>
      <c r="F1195" s="88"/>
      <c r="G1195" s="28"/>
      <c r="H1195" s="27"/>
      <c r="I1195" s="27"/>
      <c r="J1195" s="27"/>
      <c r="K1195" s="107"/>
      <c r="L1195" s="27"/>
      <c r="M1195" s="46"/>
      <c r="N1195" s="46"/>
      <c r="O1195" s="46"/>
      <c r="P1195" s="46"/>
      <c r="Q1195" s="46"/>
      <c r="R1195" s="46"/>
      <c r="S1195" s="46"/>
      <c r="T1195" s="46"/>
      <c r="U1195" s="46"/>
      <c r="V1195" s="46"/>
      <c r="W1195" s="46"/>
      <c r="X1195" s="46"/>
      <c r="Y1195" s="41"/>
      <c r="Z1195" s="106"/>
      <c r="AA1195" s="43"/>
      <c r="AB1195" s="28"/>
      <c r="AC1195" s="28"/>
      <c r="AD1195" s="28"/>
      <c r="AE1195" s="44"/>
      <c r="AF1195" s="27"/>
      <c r="AG1195" s="27"/>
      <c r="AH1195" s="28"/>
      <c r="AI1195" s="27"/>
      <c r="AJ1195" s="27"/>
      <c r="AK1195" s="28"/>
      <c r="AL1195" s="29"/>
      <c r="AM1195" s="29"/>
      <c r="AN1195" s="29"/>
      <c r="AO1195" s="29"/>
      <c r="AP1195" s="29"/>
      <c r="AQ1195" s="29"/>
      <c r="AR1195" s="29"/>
      <c r="AS1195" s="29"/>
      <c r="AT1195" s="29"/>
      <c r="AU1195" s="29"/>
      <c r="AV1195" s="29"/>
      <c r="AW1195" s="29"/>
      <c r="AX1195" s="29"/>
      <c r="AY1195" s="31"/>
      <c r="AZ1195" s="30"/>
      <c r="BA1195" s="35"/>
      <c r="BB1195" s="108"/>
      <c r="BC1195" s="108"/>
      <c r="BD1195" s="108"/>
      <c r="BE1195" s="136"/>
      <c r="BF1195" s="108"/>
      <c r="BG1195" s="110"/>
      <c r="BH1195" s="110"/>
      <c r="BI1195" s="110"/>
      <c r="BJ1195" s="137"/>
      <c r="BK1195" s="110"/>
      <c r="BL1195" s="108"/>
      <c r="BM1195" s="108"/>
      <c r="BN1195" s="108"/>
      <c r="BO1195" s="135"/>
      <c r="BP1195" s="108"/>
      <c r="BQ1195" s="108"/>
      <c r="BR1195" s="108"/>
      <c r="BS1195" s="108"/>
      <c r="BT1195" s="135"/>
      <c r="BU1195" s="108"/>
      <c r="BV1195" s="108"/>
      <c r="BW1195" s="108"/>
      <c r="BX1195" s="108"/>
      <c r="BY1195" s="135"/>
      <c r="BZ1195" s="108"/>
    </row>
    <row r="1196" spans="1:78" x14ac:dyDescent="0.25">
      <c r="A1196" s="27"/>
      <c r="B1196" s="27"/>
      <c r="C1196" s="27"/>
      <c r="D1196" s="27"/>
      <c r="E1196" s="28"/>
      <c r="F1196" s="88"/>
      <c r="G1196" s="28"/>
      <c r="H1196" s="27"/>
      <c r="I1196" s="27"/>
      <c r="J1196" s="27"/>
      <c r="K1196" s="107"/>
      <c r="L1196" s="27"/>
      <c r="M1196" s="46"/>
      <c r="N1196" s="46"/>
      <c r="O1196" s="46"/>
      <c r="P1196" s="46"/>
      <c r="Q1196" s="46"/>
      <c r="R1196" s="46"/>
      <c r="S1196" s="46"/>
      <c r="T1196" s="46"/>
      <c r="U1196" s="46"/>
      <c r="V1196" s="46"/>
      <c r="W1196" s="46"/>
      <c r="X1196" s="46"/>
      <c r="Y1196" s="41"/>
      <c r="Z1196" s="106"/>
      <c r="AA1196" s="43"/>
      <c r="AB1196" s="28"/>
      <c r="AC1196" s="28"/>
      <c r="AD1196" s="28"/>
      <c r="AE1196" s="44"/>
      <c r="AF1196" s="27"/>
      <c r="AG1196" s="27"/>
      <c r="AH1196" s="28"/>
      <c r="AI1196" s="27"/>
      <c r="AJ1196" s="27"/>
      <c r="AK1196" s="28"/>
      <c r="AL1196" s="29"/>
      <c r="AM1196" s="29"/>
      <c r="AN1196" s="29"/>
      <c r="AO1196" s="29"/>
      <c r="AP1196" s="29"/>
      <c r="AQ1196" s="29"/>
      <c r="AR1196" s="29"/>
      <c r="AS1196" s="29"/>
      <c r="AT1196" s="29"/>
      <c r="AU1196" s="29"/>
      <c r="AV1196" s="29"/>
      <c r="AW1196" s="29"/>
      <c r="AX1196" s="29"/>
      <c r="AY1196" s="31"/>
      <c r="AZ1196" s="30"/>
      <c r="BA1196" s="35"/>
      <c r="BB1196" s="108"/>
      <c r="BC1196" s="108"/>
      <c r="BD1196" s="108"/>
      <c r="BE1196" s="136"/>
      <c r="BF1196" s="108"/>
      <c r="BG1196" s="110"/>
      <c r="BH1196" s="110"/>
      <c r="BI1196" s="110"/>
      <c r="BJ1196" s="137"/>
      <c r="BK1196" s="110"/>
      <c r="BL1196" s="108"/>
      <c r="BM1196" s="108"/>
      <c r="BN1196" s="108"/>
      <c r="BO1196" s="135"/>
      <c r="BP1196" s="108"/>
      <c r="BQ1196" s="108"/>
      <c r="BR1196" s="108"/>
      <c r="BS1196" s="108"/>
      <c r="BT1196" s="135"/>
      <c r="BU1196" s="108"/>
      <c r="BV1196" s="108"/>
      <c r="BW1196" s="108"/>
      <c r="BX1196" s="108"/>
      <c r="BY1196" s="135"/>
      <c r="BZ1196" s="108"/>
    </row>
    <row r="1197" spans="1:78" x14ac:dyDescent="0.25">
      <c r="A1197" s="27"/>
      <c r="B1197" s="27"/>
      <c r="C1197" s="27"/>
      <c r="D1197" s="27"/>
      <c r="E1197" s="28"/>
      <c r="F1197" s="88"/>
      <c r="G1197" s="28"/>
      <c r="H1197" s="27"/>
      <c r="I1197" s="27"/>
      <c r="J1197" s="27"/>
      <c r="K1197" s="107"/>
      <c r="L1197" s="27"/>
      <c r="M1197" s="46"/>
      <c r="N1197" s="46"/>
      <c r="O1197" s="46"/>
      <c r="P1197" s="46"/>
      <c r="Q1197" s="46"/>
      <c r="R1197" s="46"/>
      <c r="S1197" s="46"/>
      <c r="T1197" s="46"/>
      <c r="U1197" s="46"/>
      <c r="V1197" s="46"/>
      <c r="W1197" s="46"/>
      <c r="X1197" s="46"/>
      <c r="Y1197" s="41"/>
      <c r="Z1197" s="106"/>
      <c r="AA1197" s="43"/>
      <c r="AB1197" s="28"/>
      <c r="AC1197" s="28"/>
      <c r="AD1197" s="28"/>
      <c r="AE1197" s="44"/>
      <c r="AF1197" s="27"/>
      <c r="AG1197" s="27"/>
      <c r="AH1197" s="28"/>
      <c r="AI1197" s="27"/>
      <c r="AJ1197" s="27"/>
      <c r="AK1197" s="28"/>
      <c r="AL1197" s="29"/>
      <c r="AM1197" s="29"/>
      <c r="AN1197" s="29"/>
      <c r="AO1197" s="29"/>
      <c r="AP1197" s="29"/>
      <c r="AQ1197" s="29"/>
      <c r="AR1197" s="29"/>
      <c r="AS1197" s="29"/>
      <c r="AT1197" s="29"/>
      <c r="AU1197" s="29"/>
      <c r="AV1197" s="29"/>
      <c r="AW1197" s="29"/>
      <c r="AX1197" s="29"/>
      <c r="AY1197" s="31"/>
      <c r="AZ1197" s="30"/>
      <c r="BA1197" s="35"/>
      <c r="BB1197" s="108"/>
      <c r="BC1197" s="108"/>
      <c r="BD1197" s="108"/>
      <c r="BE1197" s="136"/>
      <c r="BF1197" s="108"/>
      <c r="BG1197" s="110"/>
      <c r="BH1197" s="110"/>
      <c r="BI1197" s="110"/>
      <c r="BJ1197" s="137"/>
      <c r="BK1197" s="110"/>
      <c r="BL1197" s="108"/>
      <c r="BM1197" s="108"/>
      <c r="BN1197" s="108"/>
      <c r="BO1197" s="135"/>
      <c r="BP1197" s="108"/>
      <c r="BQ1197" s="108"/>
      <c r="BR1197" s="108"/>
      <c r="BS1197" s="108"/>
      <c r="BT1197" s="135"/>
      <c r="BU1197" s="108"/>
      <c r="BV1197" s="108"/>
      <c r="BW1197" s="108"/>
      <c r="BX1197" s="108"/>
      <c r="BY1197" s="135"/>
      <c r="BZ1197" s="108"/>
    </row>
    <row r="1198" spans="1:78" x14ac:dyDescent="0.25">
      <c r="A1198" s="27"/>
      <c r="B1198" s="27"/>
      <c r="C1198" s="27"/>
      <c r="D1198" s="27"/>
      <c r="E1198" s="28"/>
      <c r="F1198" s="88"/>
      <c r="G1198" s="28"/>
      <c r="H1198" s="27"/>
      <c r="I1198" s="27"/>
      <c r="J1198" s="27"/>
      <c r="K1198" s="107"/>
      <c r="L1198" s="27"/>
      <c r="M1198" s="46"/>
      <c r="N1198" s="46"/>
      <c r="O1198" s="46"/>
      <c r="P1198" s="46"/>
      <c r="Q1198" s="46"/>
      <c r="R1198" s="46"/>
      <c r="S1198" s="46"/>
      <c r="T1198" s="46"/>
      <c r="U1198" s="46"/>
      <c r="V1198" s="46"/>
      <c r="W1198" s="46"/>
      <c r="X1198" s="46"/>
      <c r="Y1198" s="41"/>
      <c r="Z1198" s="106"/>
      <c r="AA1198" s="43"/>
      <c r="AB1198" s="28"/>
      <c r="AC1198" s="28"/>
      <c r="AD1198" s="28"/>
      <c r="AE1198" s="44"/>
      <c r="AF1198" s="27"/>
      <c r="AG1198" s="27"/>
      <c r="AH1198" s="28"/>
      <c r="AI1198" s="27"/>
      <c r="AJ1198" s="27"/>
      <c r="AK1198" s="28"/>
      <c r="AL1198" s="29"/>
      <c r="AM1198" s="29"/>
      <c r="AN1198" s="29"/>
      <c r="AO1198" s="29"/>
      <c r="AP1198" s="29"/>
      <c r="AQ1198" s="29"/>
      <c r="AR1198" s="29"/>
      <c r="AS1198" s="29"/>
      <c r="AT1198" s="29"/>
      <c r="AU1198" s="29"/>
      <c r="AV1198" s="29"/>
      <c r="AW1198" s="29"/>
      <c r="AX1198" s="29"/>
      <c r="AY1198" s="31"/>
      <c r="AZ1198" s="30"/>
      <c r="BA1198" s="35"/>
      <c r="BB1198" s="108"/>
      <c r="BC1198" s="108"/>
      <c r="BD1198" s="108"/>
      <c r="BE1198" s="136"/>
      <c r="BF1198" s="108"/>
      <c r="BG1198" s="110"/>
      <c r="BH1198" s="110"/>
      <c r="BI1198" s="110"/>
      <c r="BJ1198" s="137"/>
      <c r="BK1198" s="110"/>
      <c r="BL1198" s="108"/>
      <c r="BM1198" s="108"/>
      <c r="BN1198" s="108"/>
      <c r="BO1198" s="135"/>
      <c r="BP1198" s="108"/>
      <c r="BQ1198" s="108"/>
      <c r="BR1198" s="108"/>
      <c r="BS1198" s="108"/>
      <c r="BT1198" s="135"/>
      <c r="BU1198" s="108"/>
      <c r="BV1198" s="108"/>
      <c r="BW1198" s="108"/>
      <c r="BX1198" s="108"/>
      <c r="BY1198" s="135"/>
      <c r="BZ1198" s="108"/>
    </row>
    <row r="1199" spans="1:78" x14ac:dyDescent="0.25">
      <c r="A1199" s="27"/>
      <c r="B1199" s="27"/>
      <c r="C1199" s="27"/>
      <c r="D1199" s="27"/>
      <c r="E1199" s="28"/>
      <c r="F1199" s="88"/>
      <c r="G1199" s="28"/>
      <c r="H1199" s="27"/>
      <c r="I1199" s="27"/>
      <c r="J1199" s="27"/>
      <c r="K1199" s="107"/>
      <c r="L1199" s="27"/>
      <c r="M1199" s="46"/>
      <c r="N1199" s="46"/>
      <c r="O1199" s="46"/>
      <c r="P1199" s="46"/>
      <c r="Q1199" s="46"/>
      <c r="R1199" s="46"/>
      <c r="S1199" s="46"/>
      <c r="T1199" s="46"/>
      <c r="U1199" s="46"/>
      <c r="V1199" s="46"/>
      <c r="W1199" s="46"/>
      <c r="X1199" s="46"/>
      <c r="Y1199" s="41"/>
      <c r="Z1199" s="106"/>
      <c r="AA1199" s="43"/>
      <c r="AB1199" s="28"/>
      <c r="AC1199" s="28"/>
      <c r="AD1199" s="28"/>
      <c r="AE1199" s="44"/>
      <c r="AF1199" s="27"/>
      <c r="AG1199" s="27"/>
      <c r="AH1199" s="28"/>
      <c r="AI1199" s="27"/>
      <c r="AJ1199" s="27"/>
      <c r="AK1199" s="28"/>
      <c r="AL1199" s="29"/>
      <c r="AM1199" s="29"/>
      <c r="AN1199" s="29"/>
      <c r="AO1199" s="29"/>
      <c r="AP1199" s="29"/>
      <c r="AQ1199" s="29"/>
      <c r="AR1199" s="29"/>
      <c r="AS1199" s="29"/>
      <c r="AT1199" s="29"/>
      <c r="AU1199" s="29"/>
      <c r="AV1199" s="29"/>
      <c r="AW1199" s="29"/>
      <c r="AX1199" s="29"/>
      <c r="AY1199" s="31"/>
      <c r="AZ1199" s="30"/>
      <c r="BA1199" s="35"/>
      <c r="BB1199" s="108"/>
      <c r="BC1199" s="108"/>
      <c r="BD1199" s="108"/>
      <c r="BE1199" s="136"/>
      <c r="BF1199" s="108"/>
      <c r="BG1199" s="110"/>
      <c r="BH1199" s="110"/>
      <c r="BI1199" s="110"/>
      <c r="BJ1199" s="137"/>
      <c r="BK1199" s="110"/>
      <c r="BL1199" s="108"/>
      <c r="BM1199" s="108"/>
      <c r="BN1199" s="108"/>
      <c r="BO1199" s="135"/>
      <c r="BP1199" s="108"/>
      <c r="BQ1199" s="108"/>
      <c r="BR1199" s="108"/>
      <c r="BS1199" s="108"/>
      <c r="BT1199" s="135"/>
      <c r="BU1199" s="108"/>
      <c r="BV1199" s="108"/>
      <c r="BW1199" s="108"/>
      <c r="BX1199" s="108"/>
      <c r="BY1199" s="135"/>
      <c r="BZ1199" s="108"/>
    </row>
    <row r="1200" spans="1:78" x14ac:dyDescent="0.25">
      <c r="A1200" s="27"/>
      <c r="B1200" s="27"/>
      <c r="C1200" s="27"/>
      <c r="D1200" s="27"/>
      <c r="E1200" s="28"/>
      <c r="F1200" s="88"/>
      <c r="G1200" s="28"/>
      <c r="H1200" s="27"/>
      <c r="I1200" s="27"/>
      <c r="J1200" s="27"/>
      <c r="K1200" s="107"/>
      <c r="L1200" s="27"/>
      <c r="M1200" s="46"/>
      <c r="N1200" s="46"/>
      <c r="O1200" s="46"/>
      <c r="P1200" s="46"/>
      <c r="Q1200" s="46"/>
      <c r="R1200" s="46"/>
      <c r="S1200" s="46"/>
      <c r="T1200" s="46"/>
      <c r="U1200" s="46"/>
      <c r="V1200" s="46"/>
      <c r="W1200" s="46"/>
      <c r="X1200" s="46"/>
      <c r="Y1200" s="41"/>
      <c r="Z1200" s="106"/>
      <c r="AA1200" s="43"/>
      <c r="AB1200" s="28"/>
      <c r="AC1200" s="28"/>
      <c r="AD1200" s="28"/>
      <c r="AE1200" s="44"/>
      <c r="AF1200" s="27"/>
      <c r="AG1200" s="27"/>
      <c r="AH1200" s="28"/>
      <c r="AI1200" s="27"/>
      <c r="AJ1200" s="27"/>
      <c r="AK1200" s="28"/>
      <c r="AL1200" s="29"/>
      <c r="AM1200" s="29"/>
      <c r="AN1200" s="29"/>
      <c r="AO1200" s="29"/>
      <c r="AP1200" s="29"/>
      <c r="AQ1200" s="29"/>
      <c r="AR1200" s="29"/>
      <c r="AS1200" s="29"/>
      <c r="AT1200" s="29"/>
      <c r="AU1200" s="29"/>
      <c r="AV1200" s="29"/>
      <c r="AW1200" s="29"/>
      <c r="AX1200" s="29"/>
      <c r="AY1200" s="31"/>
      <c r="AZ1200" s="30"/>
      <c r="BA1200" s="35"/>
      <c r="BB1200" s="108"/>
      <c r="BC1200" s="108"/>
      <c r="BD1200" s="108"/>
      <c r="BE1200" s="136"/>
      <c r="BF1200" s="108"/>
      <c r="BG1200" s="110"/>
      <c r="BH1200" s="110"/>
      <c r="BI1200" s="110"/>
      <c r="BJ1200" s="137"/>
      <c r="BK1200" s="110"/>
      <c r="BL1200" s="108"/>
      <c r="BM1200" s="108"/>
      <c r="BN1200" s="108"/>
      <c r="BO1200" s="135"/>
      <c r="BP1200" s="108"/>
      <c r="BQ1200" s="108"/>
      <c r="BR1200" s="108"/>
      <c r="BS1200" s="108"/>
      <c r="BT1200" s="135"/>
      <c r="BU1200" s="108"/>
      <c r="BV1200" s="108"/>
      <c r="BW1200" s="108"/>
      <c r="BX1200" s="108"/>
      <c r="BY1200" s="135"/>
      <c r="BZ1200" s="108"/>
    </row>
    <row r="1201" spans="1:78" x14ac:dyDescent="0.25">
      <c r="A1201" s="27"/>
      <c r="B1201" s="27"/>
      <c r="C1201" s="27"/>
      <c r="D1201" s="27"/>
      <c r="E1201" s="28"/>
      <c r="F1201" s="88"/>
      <c r="G1201" s="28"/>
      <c r="H1201" s="27"/>
      <c r="I1201" s="27"/>
      <c r="J1201" s="27"/>
      <c r="K1201" s="107"/>
      <c r="L1201" s="27"/>
      <c r="M1201" s="46"/>
      <c r="N1201" s="46"/>
      <c r="O1201" s="46"/>
      <c r="P1201" s="46"/>
      <c r="Q1201" s="46"/>
      <c r="R1201" s="46"/>
      <c r="S1201" s="46"/>
      <c r="T1201" s="46"/>
      <c r="U1201" s="46"/>
      <c r="V1201" s="46"/>
      <c r="W1201" s="46"/>
      <c r="X1201" s="46"/>
      <c r="Y1201" s="41"/>
      <c r="Z1201" s="106"/>
      <c r="AA1201" s="43"/>
      <c r="AB1201" s="28"/>
      <c r="AC1201" s="28"/>
      <c r="AD1201" s="28"/>
      <c r="AE1201" s="44"/>
      <c r="AF1201" s="27"/>
      <c r="AG1201" s="27"/>
      <c r="AH1201" s="28"/>
      <c r="AI1201" s="27"/>
      <c r="AJ1201" s="27"/>
      <c r="AK1201" s="28"/>
      <c r="AL1201" s="29"/>
      <c r="AM1201" s="29"/>
      <c r="AN1201" s="29"/>
      <c r="AO1201" s="29"/>
      <c r="AP1201" s="29"/>
      <c r="AQ1201" s="29"/>
      <c r="AR1201" s="29"/>
      <c r="AS1201" s="29"/>
      <c r="AT1201" s="29"/>
      <c r="AU1201" s="29"/>
      <c r="AV1201" s="29"/>
      <c r="AW1201" s="29"/>
      <c r="AX1201" s="29"/>
      <c r="AY1201" s="31"/>
      <c r="AZ1201" s="30"/>
      <c r="BA1201" s="35"/>
      <c r="BB1201" s="108"/>
      <c r="BC1201" s="108"/>
      <c r="BD1201" s="108"/>
      <c r="BE1201" s="136"/>
      <c r="BF1201" s="108"/>
      <c r="BG1201" s="110"/>
      <c r="BH1201" s="110"/>
      <c r="BI1201" s="110"/>
      <c r="BJ1201" s="137"/>
      <c r="BK1201" s="110"/>
      <c r="BL1201" s="108"/>
      <c r="BM1201" s="108"/>
      <c r="BN1201" s="108"/>
      <c r="BO1201" s="135"/>
      <c r="BP1201" s="108"/>
      <c r="BQ1201" s="108"/>
      <c r="BR1201" s="108"/>
      <c r="BS1201" s="108"/>
      <c r="BT1201" s="135"/>
      <c r="BU1201" s="108"/>
      <c r="BV1201" s="108"/>
      <c r="BW1201" s="108"/>
      <c r="BX1201" s="108"/>
      <c r="BY1201" s="135"/>
      <c r="BZ1201" s="108"/>
    </row>
    <row r="1202" spans="1:78" x14ac:dyDescent="0.25">
      <c r="A1202" s="27"/>
      <c r="B1202" s="27"/>
      <c r="C1202" s="27"/>
      <c r="D1202" s="27"/>
      <c r="E1202" s="28"/>
      <c r="F1202" s="88"/>
      <c r="G1202" s="28"/>
      <c r="H1202" s="27"/>
      <c r="I1202" s="27"/>
      <c r="J1202" s="27"/>
      <c r="K1202" s="107"/>
      <c r="L1202" s="27"/>
      <c r="M1202" s="46"/>
      <c r="N1202" s="46"/>
      <c r="O1202" s="46"/>
      <c r="P1202" s="46"/>
      <c r="Q1202" s="46"/>
      <c r="R1202" s="46"/>
      <c r="S1202" s="46"/>
      <c r="T1202" s="46"/>
      <c r="U1202" s="46"/>
      <c r="V1202" s="46"/>
      <c r="W1202" s="46"/>
      <c r="X1202" s="46"/>
      <c r="Y1202" s="41"/>
      <c r="Z1202" s="106"/>
      <c r="AA1202" s="43"/>
      <c r="AB1202" s="28"/>
      <c r="AC1202" s="28"/>
      <c r="AD1202" s="28"/>
      <c r="AE1202" s="44"/>
      <c r="AF1202" s="27"/>
      <c r="AG1202" s="27"/>
      <c r="AH1202" s="28"/>
      <c r="AI1202" s="27"/>
      <c r="AJ1202" s="27"/>
      <c r="AK1202" s="28"/>
      <c r="AL1202" s="29"/>
      <c r="AM1202" s="29"/>
      <c r="AN1202" s="29"/>
      <c r="AO1202" s="29"/>
      <c r="AP1202" s="29"/>
      <c r="AQ1202" s="29"/>
      <c r="AR1202" s="29"/>
      <c r="AS1202" s="29"/>
      <c r="AT1202" s="29"/>
      <c r="AU1202" s="29"/>
      <c r="AV1202" s="29"/>
      <c r="AW1202" s="29"/>
      <c r="AX1202" s="29"/>
      <c r="AY1202" s="31"/>
      <c r="AZ1202" s="30"/>
      <c r="BA1202" s="35"/>
      <c r="BB1202" s="108"/>
      <c r="BC1202" s="108"/>
      <c r="BD1202" s="108"/>
      <c r="BE1202" s="136"/>
      <c r="BF1202" s="108"/>
      <c r="BG1202" s="110"/>
      <c r="BH1202" s="110"/>
      <c r="BI1202" s="110"/>
      <c r="BJ1202" s="137"/>
      <c r="BK1202" s="110"/>
      <c r="BL1202" s="108"/>
      <c r="BM1202" s="108"/>
      <c r="BN1202" s="108"/>
      <c r="BO1202" s="135"/>
      <c r="BP1202" s="108"/>
      <c r="BQ1202" s="108"/>
      <c r="BR1202" s="108"/>
      <c r="BS1202" s="108"/>
      <c r="BT1202" s="135"/>
      <c r="BU1202" s="108"/>
      <c r="BV1202" s="108"/>
      <c r="BW1202" s="108"/>
      <c r="BX1202" s="108"/>
      <c r="BY1202" s="135"/>
      <c r="BZ1202" s="108"/>
    </row>
    <row r="1203" spans="1:78" x14ac:dyDescent="0.25">
      <c r="A1203" s="27"/>
      <c r="B1203" s="27"/>
      <c r="C1203" s="27"/>
      <c r="D1203" s="27"/>
      <c r="E1203" s="28"/>
      <c r="F1203" s="88"/>
      <c r="G1203" s="28"/>
      <c r="H1203" s="27"/>
      <c r="I1203" s="27"/>
      <c r="J1203" s="27"/>
      <c r="K1203" s="107"/>
      <c r="L1203" s="27"/>
      <c r="M1203" s="46"/>
      <c r="N1203" s="46"/>
      <c r="O1203" s="46"/>
      <c r="P1203" s="46"/>
      <c r="Q1203" s="46"/>
      <c r="R1203" s="46"/>
      <c r="S1203" s="46"/>
      <c r="T1203" s="46"/>
      <c r="U1203" s="46"/>
      <c r="V1203" s="46"/>
      <c r="W1203" s="46"/>
      <c r="X1203" s="46"/>
      <c r="Y1203" s="41"/>
      <c r="Z1203" s="106"/>
      <c r="AA1203" s="43"/>
      <c r="AB1203" s="28"/>
      <c r="AC1203" s="28"/>
      <c r="AD1203" s="28"/>
      <c r="AE1203" s="44"/>
      <c r="AF1203" s="27"/>
      <c r="AG1203" s="27"/>
      <c r="AH1203" s="28"/>
      <c r="AI1203" s="27"/>
      <c r="AJ1203" s="27"/>
      <c r="AK1203" s="28"/>
      <c r="AL1203" s="29"/>
      <c r="AM1203" s="29"/>
      <c r="AN1203" s="29"/>
      <c r="AO1203" s="29"/>
      <c r="AP1203" s="29"/>
      <c r="AQ1203" s="29"/>
      <c r="AR1203" s="29"/>
      <c r="AS1203" s="29"/>
      <c r="AT1203" s="29"/>
      <c r="AU1203" s="29"/>
      <c r="AV1203" s="29"/>
      <c r="AW1203" s="29"/>
      <c r="AX1203" s="29"/>
      <c r="AY1203" s="31"/>
      <c r="AZ1203" s="30"/>
      <c r="BA1203" s="35"/>
      <c r="BB1203" s="108"/>
      <c r="BC1203" s="108"/>
      <c r="BD1203" s="108"/>
      <c r="BE1203" s="136"/>
      <c r="BF1203" s="108"/>
      <c r="BG1203" s="110"/>
      <c r="BH1203" s="110"/>
      <c r="BI1203" s="110"/>
      <c r="BJ1203" s="137"/>
      <c r="BK1203" s="110"/>
      <c r="BL1203" s="108"/>
      <c r="BM1203" s="108"/>
      <c r="BN1203" s="108"/>
      <c r="BO1203" s="135"/>
      <c r="BP1203" s="108"/>
      <c r="BQ1203" s="108"/>
      <c r="BR1203" s="108"/>
      <c r="BS1203" s="108"/>
      <c r="BT1203" s="135"/>
      <c r="BU1203" s="108"/>
      <c r="BV1203" s="108"/>
      <c r="BW1203" s="108"/>
      <c r="BX1203" s="108"/>
      <c r="BY1203" s="135"/>
      <c r="BZ1203" s="108"/>
    </row>
    <row r="1204" spans="1:78" x14ac:dyDescent="0.25">
      <c r="A1204" s="27"/>
      <c r="B1204" s="27"/>
      <c r="C1204" s="27"/>
      <c r="D1204" s="27"/>
      <c r="E1204" s="28"/>
      <c r="F1204" s="88"/>
      <c r="G1204" s="28"/>
      <c r="H1204" s="27"/>
      <c r="I1204" s="27"/>
      <c r="J1204" s="27"/>
      <c r="K1204" s="107"/>
      <c r="L1204" s="27"/>
      <c r="M1204" s="46"/>
      <c r="N1204" s="46"/>
      <c r="O1204" s="46"/>
      <c r="P1204" s="46"/>
      <c r="Q1204" s="46"/>
      <c r="R1204" s="46"/>
      <c r="S1204" s="46"/>
      <c r="T1204" s="46"/>
      <c r="U1204" s="46"/>
      <c r="V1204" s="46"/>
      <c r="W1204" s="46"/>
      <c r="X1204" s="46"/>
      <c r="Y1204" s="41"/>
      <c r="Z1204" s="106"/>
      <c r="AA1204" s="43"/>
      <c r="AB1204" s="28"/>
      <c r="AC1204" s="28"/>
      <c r="AD1204" s="28"/>
      <c r="AE1204" s="44"/>
      <c r="AF1204" s="27"/>
      <c r="AG1204" s="27"/>
      <c r="AH1204" s="28"/>
      <c r="AI1204" s="27"/>
      <c r="AJ1204" s="27"/>
      <c r="AK1204" s="28"/>
      <c r="AL1204" s="29"/>
      <c r="AM1204" s="29"/>
      <c r="AN1204" s="29"/>
      <c r="AO1204" s="29"/>
      <c r="AP1204" s="29"/>
      <c r="AQ1204" s="29"/>
      <c r="AR1204" s="29"/>
      <c r="AS1204" s="29"/>
      <c r="AT1204" s="29"/>
      <c r="AU1204" s="29"/>
      <c r="AV1204" s="29"/>
      <c r="AW1204" s="29"/>
      <c r="AX1204" s="29"/>
      <c r="AY1204" s="31"/>
      <c r="AZ1204" s="30"/>
      <c r="BA1204" s="35"/>
      <c r="BB1204" s="108"/>
      <c r="BC1204" s="108"/>
      <c r="BD1204" s="108"/>
      <c r="BE1204" s="136"/>
      <c r="BF1204" s="108"/>
      <c r="BG1204" s="110"/>
      <c r="BH1204" s="110"/>
      <c r="BI1204" s="110"/>
      <c r="BJ1204" s="137"/>
      <c r="BK1204" s="110"/>
      <c r="BL1204" s="108"/>
      <c r="BM1204" s="108"/>
      <c r="BN1204" s="108"/>
      <c r="BO1204" s="135"/>
      <c r="BP1204" s="108"/>
      <c r="BQ1204" s="108"/>
      <c r="BR1204" s="108"/>
      <c r="BS1204" s="108"/>
      <c r="BT1204" s="135"/>
      <c r="BU1204" s="108"/>
      <c r="BV1204" s="108"/>
      <c r="BW1204" s="108"/>
      <c r="BX1204" s="108"/>
      <c r="BY1204" s="135"/>
      <c r="BZ1204" s="108"/>
    </row>
    <row r="1205" spans="1:78" x14ac:dyDescent="0.25">
      <c r="A1205" s="27"/>
      <c r="B1205" s="27"/>
      <c r="C1205" s="27"/>
      <c r="D1205" s="27"/>
      <c r="E1205" s="28"/>
      <c r="F1205" s="88"/>
      <c r="G1205" s="28"/>
      <c r="H1205" s="27"/>
      <c r="I1205" s="27"/>
      <c r="J1205" s="27"/>
      <c r="K1205" s="107"/>
      <c r="L1205" s="27"/>
      <c r="M1205" s="46"/>
      <c r="N1205" s="46"/>
      <c r="O1205" s="46"/>
      <c r="P1205" s="46"/>
      <c r="Q1205" s="46"/>
      <c r="R1205" s="46"/>
      <c r="S1205" s="46"/>
      <c r="T1205" s="46"/>
      <c r="U1205" s="46"/>
      <c r="V1205" s="46"/>
      <c r="W1205" s="46"/>
      <c r="X1205" s="46"/>
      <c r="Y1205" s="41"/>
      <c r="Z1205" s="106"/>
      <c r="AA1205" s="43"/>
      <c r="AB1205" s="28"/>
      <c r="AC1205" s="28"/>
      <c r="AD1205" s="28"/>
      <c r="AE1205" s="44"/>
      <c r="AF1205" s="27"/>
      <c r="AG1205" s="27"/>
      <c r="AH1205" s="28"/>
      <c r="AI1205" s="27"/>
      <c r="AJ1205" s="27"/>
      <c r="AK1205" s="28"/>
      <c r="AL1205" s="29"/>
      <c r="AM1205" s="29"/>
      <c r="AN1205" s="29"/>
      <c r="AO1205" s="29"/>
      <c r="AP1205" s="29"/>
      <c r="AQ1205" s="29"/>
      <c r="AR1205" s="29"/>
      <c r="AS1205" s="29"/>
      <c r="AT1205" s="29"/>
      <c r="AU1205" s="29"/>
      <c r="AV1205" s="29"/>
      <c r="AW1205" s="29"/>
      <c r="AX1205" s="29"/>
      <c r="AY1205" s="31"/>
      <c r="AZ1205" s="30"/>
      <c r="BA1205" s="35"/>
      <c r="BB1205" s="108"/>
      <c r="BC1205" s="108"/>
      <c r="BD1205" s="108"/>
      <c r="BE1205" s="136"/>
      <c r="BF1205" s="108"/>
      <c r="BG1205" s="110"/>
      <c r="BH1205" s="110"/>
      <c r="BI1205" s="110"/>
      <c r="BJ1205" s="137"/>
      <c r="BK1205" s="110"/>
      <c r="BL1205" s="108"/>
      <c r="BM1205" s="108"/>
      <c r="BN1205" s="108"/>
      <c r="BO1205" s="135"/>
      <c r="BP1205" s="108"/>
      <c r="BQ1205" s="108"/>
      <c r="BR1205" s="108"/>
      <c r="BS1205" s="108"/>
      <c r="BT1205" s="135"/>
      <c r="BU1205" s="108"/>
      <c r="BV1205" s="108"/>
      <c r="BW1205" s="108"/>
      <c r="BX1205" s="108"/>
      <c r="BY1205" s="135"/>
      <c r="BZ1205" s="108"/>
    </row>
    <row r="1206" spans="1:78" x14ac:dyDescent="0.25">
      <c r="A1206" s="27"/>
      <c r="B1206" s="27"/>
      <c r="C1206" s="27"/>
      <c r="D1206" s="27"/>
      <c r="E1206" s="28"/>
      <c r="F1206" s="88"/>
      <c r="G1206" s="28"/>
      <c r="H1206" s="27"/>
      <c r="I1206" s="27"/>
      <c r="J1206" s="27"/>
      <c r="K1206" s="107"/>
      <c r="L1206" s="27"/>
      <c r="M1206" s="46"/>
      <c r="N1206" s="46"/>
      <c r="O1206" s="46"/>
      <c r="P1206" s="46"/>
      <c r="Q1206" s="46"/>
      <c r="R1206" s="46"/>
      <c r="S1206" s="46"/>
      <c r="T1206" s="46"/>
      <c r="U1206" s="46"/>
      <c r="V1206" s="46"/>
      <c r="W1206" s="46"/>
      <c r="X1206" s="46"/>
      <c r="Y1206" s="41"/>
      <c r="Z1206" s="106"/>
      <c r="AA1206" s="43"/>
      <c r="AB1206" s="28"/>
      <c r="AC1206" s="28"/>
      <c r="AD1206" s="28"/>
      <c r="AE1206" s="44"/>
      <c r="AF1206" s="27"/>
      <c r="AG1206" s="27"/>
      <c r="AH1206" s="28"/>
      <c r="AI1206" s="27"/>
      <c r="AJ1206" s="27"/>
      <c r="AK1206" s="28"/>
      <c r="AL1206" s="29"/>
      <c r="AM1206" s="29"/>
      <c r="AN1206" s="29"/>
      <c r="AO1206" s="29"/>
      <c r="AP1206" s="29"/>
      <c r="AQ1206" s="29"/>
      <c r="AR1206" s="29"/>
      <c r="AS1206" s="29"/>
      <c r="AT1206" s="29"/>
      <c r="AU1206" s="29"/>
      <c r="AV1206" s="29"/>
      <c r="AW1206" s="29"/>
      <c r="AX1206" s="29"/>
      <c r="AY1206" s="31"/>
      <c r="AZ1206" s="30"/>
      <c r="BA1206" s="35"/>
      <c r="BB1206" s="108"/>
      <c r="BC1206" s="108"/>
      <c r="BD1206" s="108"/>
      <c r="BE1206" s="136"/>
      <c r="BF1206" s="108"/>
      <c r="BG1206" s="110"/>
      <c r="BH1206" s="110"/>
      <c r="BI1206" s="110"/>
      <c r="BJ1206" s="137"/>
      <c r="BK1206" s="110"/>
      <c r="BL1206" s="108"/>
      <c r="BM1206" s="108"/>
      <c r="BN1206" s="108"/>
      <c r="BO1206" s="135"/>
      <c r="BP1206" s="108"/>
      <c r="BQ1206" s="108"/>
      <c r="BR1206" s="108"/>
      <c r="BS1206" s="108"/>
      <c r="BT1206" s="135"/>
      <c r="BU1206" s="108"/>
      <c r="BV1206" s="108"/>
      <c r="BW1206" s="108"/>
      <c r="BX1206" s="108"/>
      <c r="BY1206" s="135"/>
      <c r="BZ1206" s="108"/>
    </row>
    <row r="1207" spans="1:78" x14ac:dyDescent="0.25">
      <c r="A1207" s="27"/>
      <c r="B1207" s="27"/>
      <c r="C1207" s="27"/>
      <c r="D1207" s="27"/>
      <c r="E1207" s="28"/>
      <c r="F1207" s="88"/>
      <c r="G1207" s="28"/>
      <c r="H1207" s="27"/>
      <c r="I1207" s="27"/>
      <c r="J1207" s="27"/>
      <c r="K1207" s="107"/>
      <c r="L1207" s="27"/>
      <c r="M1207" s="46"/>
      <c r="N1207" s="46"/>
      <c r="O1207" s="46"/>
      <c r="P1207" s="46"/>
      <c r="Q1207" s="46"/>
      <c r="R1207" s="46"/>
      <c r="S1207" s="46"/>
      <c r="T1207" s="46"/>
      <c r="U1207" s="46"/>
      <c r="V1207" s="46"/>
      <c r="W1207" s="46"/>
      <c r="X1207" s="46"/>
      <c r="Y1207" s="41"/>
      <c r="Z1207" s="106"/>
      <c r="AA1207" s="43"/>
      <c r="AB1207" s="28"/>
      <c r="AC1207" s="28"/>
      <c r="AD1207" s="28"/>
      <c r="AE1207" s="44"/>
      <c r="AF1207" s="27"/>
      <c r="AG1207" s="27"/>
      <c r="AH1207" s="28"/>
      <c r="AI1207" s="27"/>
      <c r="AJ1207" s="27"/>
      <c r="AK1207" s="28"/>
      <c r="AL1207" s="29"/>
      <c r="AM1207" s="29"/>
      <c r="AN1207" s="29"/>
      <c r="AO1207" s="29"/>
      <c r="AP1207" s="29"/>
      <c r="AQ1207" s="29"/>
      <c r="AR1207" s="29"/>
      <c r="AS1207" s="29"/>
      <c r="AT1207" s="29"/>
      <c r="AU1207" s="29"/>
      <c r="AV1207" s="29"/>
      <c r="AW1207" s="29"/>
      <c r="AX1207" s="29"/>
      <c r="AY1207" s="31"/>
      <c r="AZ1207" s="30"/>
      <c r="BA1207" s="35"/>
      <c r="BB1207" s="108"/>
      <c r="BC1207" s="108"/>
      <c r="BD1207" s="108"/>
      <c r="BE1207" s="136"/>
      <c r="BF1207" s="108"/>
      <c r="BG1207" s="110"/>
      <c r="BH1207" s="110"/>
      <c r="BI1207" s="110"/>
      <c r="BJ1207" s="137"/>
      <c r="BK1207" s="110"/>
      <c r="BL1207" s="108"/>
      <c r="BM1207" s="108"/>
      <c r="BN1207" s="108"/>
      <c r="BO1207" s="135"/>
      <c r="BP1207" s="108"/>
      <c r="BQ1207" s="108"/>
      <c r="BR1207" s="108"/>
      <c r="BS1207" s="108"/>
      <c r="BT1207" s="135"/>
      <c r="BU1207" s="108"/>
      <c r="BV1207" s="108"/>
      <c r="BW1207" s="108"/>
      <c r="BX1207" s="108"/>
      <c r="BY1207" s="135"/>
      <c r="BZ1207" s="108"/>
    </row>
    <row r="1208" spans="1:78" x14ac:dyDescent="0.25">
      <c r="A1208" s="27"/>
      <c r="B1208" s="27"/>
      <c r="C1208" s="27"/>
      <c r="D1208" s="27"/>
      <c r="E1208" s="28"/>
      <c r="F1208" s="88"/>
      <c r="G1208" s="28"/>
      <c r="H1208" s="27"/>
      <c r="I1208" s="27"/>
      <c r="J1208" s="27"/>
      <c r="K1208" s="107"/>
      <c r="L1208" s="27"/>
      <c r="M1208" s="46"/>
      <c r="N1208" s="46"/>
      <c r="O1208" s="46"/>
      <c r="P1208" s="46"/>
      <c r="Q1208" s="46"/>
      <c r="R1208" s="46"/>
      <c r="S1208" s="46"/>
      <c r="T1208" s="46"/>
      <c r="U1208" s="46"/>
      <c r="V1208" s="46"/>
      <c r="W1208" s="46"/>
      <c r="X1208" s="46"/>
      <c r="Y1208" s="41"/>
      <c r="Z1208" s="106"/>
      <c r="AA1208" s="43"/>
      <c r="AB1208" s="28"/>
      <c r="AC1208" s="28"/>
      <c r="AD1208" s="28"/>
      <c r="AE1208" s="44"/>
      <c r="AF1208" s="27"/>
      <c r="AG1208" s="27"/>
      <c r="AH1208" s="28"/>
      <c r="AI1208" s="27"/>
      <c r="AJ1208" s="27"/>
      <c r="AK1208" s="28"/>
      <c r="AL1208" s="29"/>
      <c r="AM1208" s="29"/>
      <c r="AN1208" s="29"/>
      <c r="AO1208" s="29"/>
      <c r="AP1208" s="29"/>
      <c r="AQ1208" s="29"/>
      <c r="AR1208" s="29"/>
      <c r="AS1208" s="29"/>
      <c r="AT1208" s="29"/>
      <c r="AU1208" s="29"/>
      <c r="AV1208" s="29"/>
      <c r="AW1208" s="29"/>
      <c r="AX1208" s="29"/>
      <c r="AY1208" s="31"/>
      <c r="AZ1208" s="30"/>
      <c r="BA1208" s="35"/>
      <c r="BB1208" s="108"/>
      <c r="BC1208" s="108"/>
      <c r="BD1208" s="108"/>
      <c r="BE1208" s="136"/>
      <c r="BF1208" s="108"/>
      <c r="BG1208" s="110"/>
      <c r="BH1208" s="110"/>
      <c r="BI1208" s="110"/>
      <c r="BJ1208" s="137"/>
      <c r="BK1208" s="110"/>
      <c r="BL1208" s="108"/>
      <c r="BM1208" s="108"/>
      <c r="BN1208" s="108"/>
      <c r="BO1208" s="135"/>
      <c r="BP1208" s="108"/>
      <c r="BQ1208" s="108"/>
      <c r="BR1208" s="108"/>
      <c r="BS1208" s="108"/>
      <c r="BT1208" s="135"/>
      <c r="BU1208" s="108"/>
      <c r="BV1208" s="108"/>
      <c r="BW1208" s="108"/>
      <c r="BX1208" s="108"/>
      <c r="BY1208" s="135"/>
      <c r="BZ1208" s="108"/>
    </row>
    <row r="1209" spans="1:78" x14ac:dyDescent="0.25">
      <c r="A1209" s="27"/>
      <c r="B1209" s="27"/>
      <c r="C1209" s="27"/>
      <c r="D1209" s="27"/>
      <c r="E1209" s="28"/>
      <c r="F1209" s="88"/>
      <c r="G1209" s="28"/>
      <c r="H1209" s="27"/>
      <c r="I1209" s="27"/>
      <c r="J1209" s="27"/>
      <c r="K1209" s="107"/>
      <c r="L1209" s="27"/>
      <c r="M1209" s="46"/>
      <c r="N1209" s="46"/>
      <c r="O1209" s="46"/>
      <c r="P1209" s="46"/>
      <c r="Q1209" s="46"/>
      <c r="R1209" s="46"/>
      <c r="S1209" s="46"/>
      <c r="T1209" s="46"/>
      <c r="U1209" s="46"/>
      <c r="V1209" s="46"/>
      <c r="W1209" s="46"/>
      <c r="X1209" s="46"/>
      <c r="Y1209" s="41"/>
      <c r="Z1209" s="106"/>
      <c r="AA1209" s="43"/>
      <c r="AB1209" s="28"/>
      <c r="AC1209" s="28"/>
      <c r="AD1209" s="28"/>
      <c r="AE1209" s="44"/>
      <c r="AF1209" s="27"/>
      <c r="AG1209" s="27"/>
      <c r="AH1209" s="28"/>
      <c r="AI1209" s="27"/>
      <c r="AJ1209" s="27"/>
      <c r="AK1209" s="28"/>
      <c r="AL1209" s="29"/>
      <c r="AM1209" s="29"/>
      <c r="AN1209" s="29"/>
      <c r="AO1209" s="29"/>
      <c r="AP1209" s="29"/>
      <c r="AQ1209" s="29"/>
      <c r="AR1209" s="29"/>
      <c r="AS1209" s="29"/>
      <c r="AT1209" s="29"/>
      <c r="AU1209" s="29"/>
      <c r="AV1209" s="29"/>
      <c r="AW1209" s="29"/>
      <c r="AX1209" s="29"/>
      <c r="AY1209" s="31"/>
      <c r="AZ1209" s="30"/>
      <c r="BA1209" s="35"/>
      <c r="BB1209" s="108"/>
      <c r="BC1209" s="108"/>
      <c r="BD1209" s="108"/>
      <c r="BE1209" s="136"/>
      <c r="BF1209" s="108"/>
      <c r="BG1209" s="110"/>
      <c r="BH1209" s="110"/>
      <c r="BI1209" s="110"/>
      <c r="BJ1209" s="137"/>
      <c r="BK1209" s="110"/>
      <c r="BL1209" s="108"/>
      <c r="BM1209" s="108"/>
      <c r="BN1209" s="108"/>
      <c r="BO1209" s="135"/>
      <c r="BP1209" s="108"/>
      <c r="BQ1209" s="108"/>
      <c r="BR1209" s="108"/>
      <c r="BS1209" s="108"/>
      <c r="BT1209" s="135"/>
      <c r="BU1209" s="108"/>
      <c r="BV1209" s="108"/>
      <c r="BW1209" s="108"/>
      <c r="BX1209" s="108"/>
      <c r="BY1209" s="135"/>
      <c r="BZ1209" s="108"/>
    </row>
    <row r="1210" spans="1:78" x14ac:dyDescent="0.25">
      <c r="A1210" s="27"/>
      <c r="B1210" s="27"/>
      <c r="C1210" s="27"/>
      <c r="D1210" s="27"/>
      <c r="E1210" s="28"/>
      <c r="F1210" s="88"/>
      <c r="G1210" s="28"/>
      <c r="H1210" s="27"/>
      <c r="I1210" s="27"/>
      <c r="J1210" s="27"/>
      <c r="K1210" s="107"/>
      <c r="L1210" s="27"/>
      <c r="M1210" s="46"/>
      <c r="N1210" s="46"/>
      <c r="O1210" s="46"/>
      <c r="P1210" s="46"/>
      <c r="Q1210" s="46"/>
      <c r="R1210" s="46"/>
      <c r="S1210" s="46"/>
      <c r="T1210" s="46"/>
      <c r="U1210" s="46"/>
      <c r="V1210" s="46"/>
      <c r="W1210" s="46"/>
      <c r="X1210" s="46"/>
      <c r="Y1210" s="41"/>
      <c r="Z1210" s="106"/>
      <c r="AA1210" s="43"/>
      <c r="AB1210" s="28"/>
      <c r="AC1210" s="28"/>
      <c r="AD1210" s="28"/>
      <c r="AE1210" s="44"/>
      <c r="AF1210" s="27"/>
      <c r="AG1210" s="27"/>
      <c r="AH1210" s="28"/>
      <c r="AI1210" s="27"/>
      <c r="AJ1210" s="27"/>
      <c r="AK1210" s="28"/>
      <c r="AL1210" s="29"/>
      <c r="AM1210" s="29"/>
      <c r="AN1210" s="29"/>
      <c r="AO1210" s="29"/>
      <c r="AP1210" s="29"/>
      <c r="AQ1210" s="29"/>
      <c r="AR1210" s="29"/>
      <c r="AS1210" s="29"/>
      <c r="AT1210" s="29"/>
      <c r="AU1210" s="29"/>
      <c r="AV1210" s="29"/>
      <c r="AW1210" s="29"/>
      <c r="AX1210" s="29"/>
      <c r="AY1210" s="31"/>
      <c r="AZ1210" s="30"/>
      <c r="BA1210" s="35"/>
      <c r="BB1210" s="108"/>
      <c r="BC1210" s="108"/>
      <c r="BD1210" s="108"/>
      <c r="BE1210" s="136"/>
      <c r="BF1210" s="108"/>
      <c r="BG1210" s="110"/>
      <c r="BH1210" s="110"/>
      <c r="BI1210" s="110"/>
      <c r="BJ1210" s="137"/>
      <c r="BK1210" s="110"/>
      <c r="BL1210" s="108"/>
      <c r="BM1210" s="108"/>
      <c r="BN1210" s="108"/>
      <c r="BO1210" s="135"/>
      <c r="BP1210" s="108"/>
      <c r="BQ1210" s="108"/>
      <c r="BR1210" s="108"/>
      <c r="BS1210" s="108"/>
      <c r="BT1210" s="135"/>
      <c r="BU1210" s="108"/>
      <c r="BV1210" s="108"/>
      <c r="BW1210" s="108"/>
      <c r="BX1210" s="108"/>
      <c r="BY1210" s="135"/>
      <c r="BZ1210" s="108"/>
    </row>
    <row r="1211" spans="1:78" x14ac:dyDescent="0.25">
      <c r="A1211" s="27"/>
      <c r="B1211" s="27"/>
      <c r="C1211" s="27"/>
      <c r="D1211" s="27"/>
      <c r="E1211" s="28"/>
      <c r="F1211" s="88"/>
      <c r="G1211" s="28"/>
      <c r="H1211" s="27"/>
      <c r="I1211" s="27"/>
      <c r="J1211" s="27"/>
      <c r="K1211" s="107"/>
      <c r="L1211" s="27"/>
      <c r="M1211" s="46"/>
      <c r="N1211" s="46"/>
      <c r="O1211" s="46"/>
      <c r="P1211" s="46"/>
      <c r="Q1211" s="46"/>
      <c r="R1211" s="46"/>
      <c r="S1211" s="46"/>
      <c r="T1211" s="46"/>
      <c r="U1211" s="46"/>
      <c r="V1211" s="46"/>
      <c r="W1211" s="46"/>
      <c r="X1211" s="46"/>
      <c r="Y1211" s="41"/>
      <c r="Z1211" s="106"/>
      <c r="AA1211" s="43"/>
      <c r="AB1211" s="28"/>
      <c r="AC1211" s="28"/>
      <c r="AD1211" s="28"/>
      <c r="AE1211" s="44"/>
      <c r="AF1211" s="27"/>
      <c r="AG1211" s="27"/>
      <c r="AH1211" s="28"/>
      <c r="AI1211" s="27"/>
      <c r="AJ1211" s="27"/>
      <c r="AK1211" s="28"/>
      <c r="AL1211" s="29"/>
      <c r="AM1211" s="29"/>
      <c r="AN1211" s="29"/>
      <c r="AO1211" s="29"/>
      <c r="AP1211" s="29"/>
      <c r="AQ1211" s="29"/>
      <c r="AR1211" s="29"/>
      <c r="AS1211" s="29"/>
      <c r="AT1211" s="29"/>
      <c r="AU1211" s="29"/>
      <c r="AV1211" s="29"/>
      <c r="AW1211" s="29"/>
      <c r="AX1211" s="29"/>
      <c r="AY1211" s="31"/>
      <c r="AZ1211" s="30"/>
      <c r="BA1211" s="35"/>
      <c r="BB1211" s="108"/>
      <c r="BC1211" s="108"/>
      <c r="BD1211" s="108"/>
      <c r="BE1211" s="136"/>
      <c r="BF1211" s="108"/>
      <c r="BG1211" s="110"/>
      <c r="BH1211" s="110"/>
      <c r="BI1211" s="110"/>
      <c r="BJ1211" s="137"/>
      <c r="BK1211" s="110"/>
      <c r="BL1211" s="108"/>
      <c r="BM1211" s="108"/>
      <c r="BN1211" s="108"/>
      <c r="BO1211" s="135"/>
      <c r="BP1211" s="108"/>
      <c r="BQ1211" s="108"/>
      <c r="BR1211" s="108"/>
      <c r="BS1211" s="108"/>
      <c r="BT1211" s="135"/>
      <c r="BU1211" s="108"/>
      <c r="BV1211" s="108"/>
      <c r="BW1211" s="108"/>
      <c r="BX1211" s="108"/>
      <c r="BY1211" s="135"/>
      <c r="BZ1211" s="108"/>
    </row>
    <row r="1212" spans="1:78" x14ac:dyDescent="0.25">
      <c r="A1212" s="27"/>
      <c r="B1212" s="27"/>
      <c r="C1212" s="27"/>
      <c r="D1212" s="27"/>
      <c r="E1212" s="28"/>
      <c r="F1212" s="88"/>
      <c r="G1212" s="28"/>
      <c r="H1212" s="27"/>
      <c r="I1212" s="27"/>
      <c r="J1212" s="27"/>
      <c r="K1212" s="107"/>
      <c r="L1212" s="27"/>
      <c r="M1212" s="46"/>
      <c r="N1212" s="46"/>
      <c r="O1212" s="46"/>
      <c r="P1212" s="46"/>
      <c r="Q1212" s="46"/>
      <c r="R1212" s="46"/>
      <c r="S1212" s="46"/>
      <c r="T1212" s="46"/>
      <c r="U1212" s="46"/>
      <c r="V1212" s="46"/>
      <c r="W1212" s="46"/>
      <c r="X1212" s="46"/>
      <c r="Y1212" s="41"/>
      <c r="Z1212" s="106"/>
      <c r="AA1212" s="43"/>
      <c r="AB1212" s="28"/>
      <c r="AC1212" s="28"/>
      <c r="AD1212" s="28"/>
      <c r="AE1212" s="44"/>
      <c r="AF1212" s="27"/>
      <c r="AG1212" s="27"/>
      <c r="AH1212" s="28"/>
      <c r="AI1212" s="27"/>
      <c r="AJ1212" s="27"/>
      <c r="AK1212" s="28"/>
      <c r="AL1212" s="29"/>
      <c r="AM1212" s="29"/>
      <c r="AN1212" s="29"/>
      <c r="AO1212" s="29"/>
      <c r="AP1212" s="29"/>
      <c r="AQ1212" s="29"/>
      <c r="AR1212" s="29"/>
      <c r="AS1212" s="29"/>
      <c r="AT1212" s="29"/>
      <c r="AU1212" s="29"/>
      <c r="AV1212" s="29"/>
      <c r="AW1212" s="29"/>
      <c r="AX1212" s="29"/>
      <c r="AY1212" s="31"/>
      <c r="AZ1212" s="30"/>
      <c r="BA1212" s="35"/>
      <c r="BB1212" s="108"/>
      <c r="BC1212" s="108"/>
      <c r="BD1212" s="108"/>
      <c r="BE1212" s="136"/>
      <c r="BF1212" s="108"/>
      <c r="BG1212" s="110"/>
      <c r="BH1212" s="110"/>
      <c r="BI1212" s="110"/>
      <c r="BJ1212" s="137"/>
      <c r="BK1212" s="110"/>
      <c r="BL1212" s="108"/>
      <c r="BM1212" s="108"/>
      <c r="BN1212" s="108"/>
      <c r="BO1212" s="135"/>
      <c r="BP1212" s="108"/>
      <c r="BQ1212" s="108"/>
      <c r="BR1212" s="108"/>
      <c r="BS1212" s="108"/>
      <c r="BT1212" s="135"/>
      <c r="BU1212" s="108"/>
      <c r="BV1212" s="108"/>
      <c r="BW1212" s="108"/>
      <c r="BX1212" s="108"/>
      <c r="BY1212" s="135"/>
      <c r="BZ1212" s="108"/>
    </row>
    <row r="1213" spans="1:78" x14ac:dyDescent="0.25">
      <c r="A1213" s="27"/>
      <c r="B1213" s="27"/>
      <c r="C1213" s="27"/>
      <c r="D1213" s="27"/>
      <c r="E1213" s="28"/>
      <c r="F1213" s="88"/>
      <c r="G1213" s="28"/>
      <c r="H1213" s="27"/>
      <c r="I1213" s="27"/>
      <c r="J1213" s="27"/>
      <c r="K1213" s="107"/>
      <c r="L1213" s="27"/>
      <c r="M1213" s="46"/>
      <c r="N1213" s="46"/>
      <c r="O1213" s="46"/>
      <c r="P1213" s="46"/>
      <c r="Q1213" s="46"/>
      <c r="R1213" s="46"/>
      <c r="S1213" s="46"/>
      <c r="T1213" s="46"/>
      <c r="U1213" s="46"/>
      <c r="V1213" s="46"/>
      <c r="W1213" s="46"/>
      <c r="X1213" s="46"/>
      <c r="Y1213" s="41"/>
      <c r="Z1213" s="106"/>
      <c r="AA1213" s="43"/>
      <c r="AB1213" s="28"/>
      <c r="AC1213" s="28"/>
      <c r="AD1213" s="28"/>
      <c r="AE1213" s="44"/>
      <c r="AF1213" s="27"/>
      <c r="AG1213" s="27"/>
      <c r="AH1213" s="28"/>
      <c r="AI1213" s="27"/>
      <c r="AJ1213" s="27"/>
      <c r="AK1213" s="28"/>
      <c r="AL1213" s="29"/>
      <c r="AM1213" s="29"/>
      <c r="AN1213" s="29"/>
      <c r="AO1213" s="29"/>
      <c r="AP1213" s="29"/>
      <c r="AQ1213" s="29"/>
      <c r="AR1213" s="29"/>
      <c r="AS1213" s="29"/>
      <c r="AT1213" s="29"/>
      <c r="AU1213" s="29"/>
      <c r="AV1213" s="29"/>
      <c r="AW1213" s="29"/>
      <c r="AX1213" s="29"/>
      <c r="AY1213" s="31"/>
      <c r="AZ1213" s="30"/>
      <c r="BA1213" s="35"/>
      <c r="BB1213" s="108"/>
      <c r="BC1213" s="108"/>
      <c r="BD1213" s="108"/>
      <c r="BE1213" s="136"/>
      <c r="BF1213" s="108"/>
      <c r="BG1213" s="110"/>
      <c r="BH1213" s="110"/>
      <c r="BI1213" s="110"/>
      <c r="BJ1213" s="137"/>
      <c r="BK1213" s="110"/>
      <c r="BL1213" s="108"/>
      <c r="BM1213" s="108"/>
      <c r="BN1213" s="108"/>
      <c r="BO1213" s="135"/>
      <c r="BP1213" s="108"/>
      <c r="BQ1213" s="108"/>
      <c r="BR1213" s="108"/>
      <c r="BS1213" s="108"/>
      <c r="BT1213" s="135"/>
      <c r="BU1213" s="108"/>
      <c r="BV1213" s="108"/>
      <c r="BW1213" s="108"/>
      <c r="BX1213" s="108"/>
      <c r="BY1213" s="135"/>
      <c r="BZ1213" s="108"/>
    </row>
    <row r="1214" spans="1:78" x14ac:dyDescent="0.25">
      <c r="A1214" s="27"/>
      <c r="B1214" s="27"/>
      <c r="C1214" s="27"/>
      <c r="D1214" s="27"/>
      <c r="E1214" s="28"/>
      <c r="F1214" s="88"/>
      <c r="G1214" s="28"/>
      <c r="H1214" s="27"/>
      <c r="I1214" s="27"/>
      <c r="J1214" s="27"/>
      <c r="K1214" s="107"/>
      <c r="L1214" s="27"/>
      <c r="M1214" s="46"/>
      <c r="N1214" s="46"/>
      <c r="O1214" s="46"/>
      <c r="P1214" s="46"/>
      <c r="Q1214" s="46"/>
      <c r="R1214" s="46"/>
      <c r="S1214" s="46"/>
      <c r="T1214" s="46"/>
      <c r="U1214" s="46"/>
      <c r="V1214" s="46"/>
      <c r="W1214" s="46"/>
      <c r="X1214" s="46"/>
      <c r="Y1214" s="41"/>
      <c r="Z1214" s="106"/>
      <c r="AA1214" s="43"/>
      <c r="AB1214" s="28"/>
      <c r="AC1214" s="28"/>
      <c r="AD1214" s="28"/>
      <c r="AE1214" s="44"/>
      <c r="AF1214" s="27"/>
      <c r="AG1214" s="27"/>
      <c r="AH1214" s="28"/>
      <c r="AI1214" s="27"/>
      <c r="AJ1214" s="27"/>
      <c r="AK1214" s="28"/>
      <c r="AL1214" s="29"/>
      <c r="AM1214" s="29"/>
      <c r="AN1214" s="29"/>
      <c r="AO1214" s="29"/>
      <c r="AP1214" s="29"/>
      <c r="AQ1214" s="29"/>
      <c r="AR1214" s="29"/>
      <c r="AS1214" s="29"/>
      <c r="AT1214" s="29"/>
      <c r="AU1214" s="29"/>
      <c r="AV1214" s="29"/>
      <c r="AW1214" s="29"/>
      <c r="AX1214" s="29"/>
      <c r="AY1214" s="31"/>
      <c r="AZ1214" s="30"/>
      <c r="BA1214" s="35"/>
      <c r="BB1214" s="108"/>
      <c r="BC1214" s="108"/>
      <c r="BD1214" s="108"/>
      <c r="BE1214" s="136"/>
      <c r="BF1214" s="108"/>
      <c r="BG1214" s="110"/>
      <c r="BH1214" s="110"/>
      <c r="BI1214" s="110"/>
      <c r="BJ1214" s="137"/>
      <c r="BK1214" s="110"/>
      <c r="BL1214" s="108"/>
      <c r="BM1214" s="108"/>
      <c r="BN1214" s="108"/>
      <c r="BO1214" s="135"/>
      <c r="BP1214" s="108"/>
      <c r="BQ1214" s="108"/>
      <c r="BR1214" s="108"/>
      <c r="BS1214" s="108"/>
      <c r="BT1214" s="135"/>
      <c r="BU1214" s="108"/>
      <c r="BV1214" s="108"/>
      <c r="BW1214" s="108"/>
      <c r="BX1214" s="108"/>
      <c r="BY1214" s="135"/>
      <c r="BZ1214" s="108"/>
    </row>
    <row r="1215" spans="1:78" x14ac:dyDescent="0.25">
      <c r="A1215" s="27"/>
      <c r="B1215" s="27"/>
      <c r="C1215" s="27"/>
      <c r="D1215" s="27"/>
      <c r="E1215" s="28"/>
      <c r="F1215" s="88"/>
      <c r="G1215" s="28"/>
      <c r="H1215" s="27"/>
      <c r="I1215" s="27"/>
      <c r="J1215" s="27"/>
      <c r="K1215" s="107"/>
      <c r="L1215" s="27"/>
      <c r="M1215" s="46"/>
      <c r="N1215" s="46"/>
      <c r="O1215" s="46"/>
      <c r="P1215" s="46"/>
      <c r="Q1215" s="46"/>
      <c r="R1215" s="46"/>
      <c r="S1215" s="46"/>
      <c r="T1215" s="46"/>
      <c r="U1215" s="46"/>
      <c r="V1215" s="46"/>
      <c r="W1215" s="46"/>
      <c r="X1215" s="46"/>
      <c r="Y1215" s="41"/>
      <c r="Z1215" s="106"/>
      <c r="AA1215" s="43"/>
      <c r="AB1215" s="28"/>
      <c r="AC1215" s="28"/>
      <c r="AD1215" s="28"/>
      <c r="AE1215" s="44"/>
      <c r="AF1215" s="27"/>
      <c r="AG1215" s="27"/>
      <c r="AH1215" s="28"/>
      <c r="AI1215" s="27"/>
      <c r="AJ1215" s="27"/>
      <c r="AK1215" s="28"/>
      <c r="AL1215" s="29"/>
      <c r="AM1215" s="29"/>
      <c r="AN1215" s="29"/>
      <c r="AO1215" s="29"/>
      <c r="AP1215" s="29"/>
      <c r="AQ1215" s="29"/>
      <c r="AR1215" s="29"/>
      <c r="AS1215" s="29"/>
      <c r="AT1215" s="29"/>
      <c r="AU1215" s="29"/>
      <c r="AV1215" s="29"/>
      <c r="AW1215" s="29"/>
      <c r="AX1215" s="29"/>
      <c r="AY1215" s="31"/>
      <c r="AZ1215" s="30"/>
      <c r="BA1215" s="35"/>
      <c r="BB1215" s="108"/>
      <c r="BC1215" s="108"/>
      <c r="BD1215" s="108"/>
      <c r="BE1215" s="136"/>
      <c r="BF1215" s="108"/>
      <c r="BG1215" s="110"/>
      <c r="BH1215" s="110"/>
      <c r="BI1215" s="110"/>
      <c r="BJ1215" s="137"/>
      <c r="BK1215" s="110"/>
      <c r="BL1215" s="108"/>
      <c r="BM1215" s="108"/>
      <c r="BN1215" s="108"/>
      <c r="BO1215" s="135"/>
      <c r="BP1215" s="108"/>
      <c r="BQ1215" s="108"/>
      <c r="BR1215" s="108"/>
      <c r="BS1215" s="108"/>
      <c r="BT1215" s="135"/>
      <c r="BU1215" s="108"/>
      <c r="BV1215" s="108"/>
      <c r="BW1215" s="108"/>
      <c r="BX1215" s="108"/>
      <c r="BY1215" s="135"/>
      <c r="BZ1215" s="108"/>
    </row>
    <row r="1216" spans="1:78" x14ac:dyDescent="0.25">
      <c r="A1216" s="27"/>
      <c r="B1216" s="27"/>
      <c r="C1216" s="27"/>
      <c r="D1216" s="27"/>
      <c r="E1216" s="28"/>
      <c r="F1216" s="88"/>
      <c r="G1216" s="28"/>
      <c r="H1216" s="27"/>
      <c r="I1216" s="27"/>
      <c r="J1216" s="27"/>
      <c r="K1216" s="107"/>
      <c r="L1216" s="27"/>
      <c r="M1216" s="46"/>
      <c r="N1216" s="46"/>
      <c r="O1216" s="46"/>
      <c r="P1216" s="46"/>
      <c r="Q1216" s="46"/>
      <c r="R1216" s="46"/>
      <c r="S1216" s="46"/>
      <c r="T1216" s="46"/>
      <c r="U1216" s="46"/>
      <c r="V1216" s="46"/>
      <c r="W1216" s="46"/>
      <c r="X1216" s="46"/>
      <c r="Y1216" s="41"/>
      <c r="Z1216" s="106"/>
      <c r="AA1216" s="43"/>
      <c r="AB1216" s="28"/>
      <c r="AC1216" s="28"/>
      <c r="AD1216" s="28"/>
      <c r="AE1216" s="44"/>
      <c r="AF1216" s="27"/>
      <c r="AG1216" s="27"/>
      <c r="AH1216" s="28"/>
      <c r="AI1216" s="27"/>
      <c r="AJ1216" s="27"/>
      <c r="AK1216" s="28"/>
      <c r="AL1216" s="29"/>
      <c r="AM1216" s="29"/>
      <c r="AN1216" s="29"/>
      <c r="AO1216" s="29"/>
      <c r="AP1216" s="29"/>
      <c r="AQ1216" s="29"/>
      <c r="AR1216" s="29"/>
      <c r="AS1216" s="29"/>
      <c r="AT1216" s="29"/>
      <c r="AU1216" s="29"/>
      <c r="AV1216" s="29"/>
      <c r="AW1216" s="29"/>
      <c r="AX1216" s="29"/>
      <c r="AY1216" s="31"/>
      <c r="AZ1216" s="30"/>
      <c r="BA1216" s="35"/>
      <c r="BB1216" s="108"/>
      <c r="BC1216" s="108"/>
      <c r="BD1216" s="108"/>
      <c r="BE1216" s="136"/>
      <c r="BF1216" s="108"/>
      <c r="BG1216" s="110"/>
      <c r="BH1216" s="110"/>
      <c r="BI1216" s="110"/>
      <c r="BJ1216" s="137"/>
      <c r="BK1216" s="110"/>
      <c r="BL1216" s="108"/>
      <c r="BM1216" s="108"/>
      <c r="BN1216" s="108"/>
      <c r="BO1216" s="135"/>
      <c r="BP1216" s="108"/>
      <c r="BQ1216" s="108"/>
      <c r="BR1216" s="108"/>
      <c r="BS1216" s="108"/>
      <c r="BT1216" s="135"/>
      <c r="BU1216" s="108"/>
      <c r="BV1216" s="108"/>
      <c r="BW1216" s="108"/>
      <c r="BX1216" s="108"/>
      <c r="BY1216" s="135"/>
      <c r="BZ1216" s="108"/>
    </row>
    <row r="1217" spans="1:78" x14ac:dyDescent="0.25">
      <c r="A1217" s="27"/>
      <c r="B1217" s="27"/>
      <c r="C1217" s="27"/>
      <c r="D1217" s="27"/>
      <c r="E1217" s="28"/>
      <c r="F1217" s="88"/>
      <c r="G1217" s="28"/>
      <c r="H1217" s="27"/>
      <c r="I1217" s="27"/>
      <c r="J1217" s="27"/>
      <c r="K1217" s="107"/>
      <c r="L1217" s="27"/>
      <c r="M1217" s="46"/>
      <c r="N1217" s="46"/>
      <c r="O1217" s="46"/>
      <c r="P1217" s="46"/>
      <c r="Q1217" s="46"/>
      <c r="R1217" s="46"/>
      <c r="S1217" s="46"/>
      <c r="T1217" s="46"/>
      <c r="U1217" s="46"/>
      <c r="V1217" s="46"/>
      <c r="W1217" s="46"/>
      <c r="X1217" s="46"/>
      <c r="Y1217" s="41"/>
      <c r="Z1217" s="106"/>
      <c r="AA1217" s="43"/>
      <c r="AB1217" s="28"/>
      <c r="AC1217" s="28"/>
      <c r="AD1217" s="28"/>
      <c r="AE1217" s="44"/>
      <c r="AF1217" s="27"/>
      <c r="AG1217" s="27"/>
      <c r="AH1217" s="28"/>
      <c r="AI1217" s="27"/>
      <c r="AJ1217" s="27"/>
      <c r="AK1217" s="28"/>
      <c r="AL1217" s="29"/>
      <c r="AM1217" s="29"/>
      <c r="AN1217" s="29"/>
      <c r="AO1217" s="29"/>
      <c r="AP1217" s="29"/>
      <c r="AQ1217" s="29"/>
      <c r="AR1217" s="29"/>
      <c r="AS1217" s="29"/>
      <c r="AT1217" s="29"/>
      <c r="AU1217" s="29"/>
      <c r="AV1217" s="29"/>
      <c r="AW1217" s="29"/>
      <c r="AX1217" s="29"/>
      <c r="AY1217" s="31"/>
      <c r="AZ1217" s="30"/>
      <c r="BA1217" s="35"/>
      <c r="BB1217" s="108"/>
      <c r="BC1217" s="108"/>
      <c r="BD1217" s="108"/>
      <c r="BE1217" s="136"/>
      <c r="BF1217" s="108"/>
      <c r="BG1217" s="110"/>
      <c r="BH1217" s="110"/>
      <c r="BI1217" s="110"/>
      <c r="BJ1217" s="137"/>
      <c r="BK1217" s="110"/>
      <c r="BL1217" s="108"/>
      <c r="BM1217" s="108"/>
      <c r="BN1217" s="108"/>
      <c r="BO1217" s="135"/>
      <c r="BP1217" s="108"/>
      <c r="BQ1217" s="108"/>
      <c r="BR1217" s="108"/>
      <c r="BS1217" s="108"/>
      <c r="BT1217" s="135"/>
      <c r="BU1217" s="108"/>
      <c r="BV1217" s="108"/>
      <c r="BW1217" s="108"/>
      <c r="BX1217" s="108"/>
      <c r="BY1217" s="135"/>
      <c r="BZ1217" s="108"/>
    </row>
    <row r="1218" spans="1:78" x14ac:dyDescent="0.25">
      <c r="A1218" s="27"/>
      <c r="B1218" s="27"/>
      <c r="C1218" s="27"/>
      <c r="D1218" s="27"/>
      <c r="E1218" s="28"/>
      <c r="F1218" s="88"/>
      <c r="G1218" s="28"/>
      <c r="H1218" s="27"/>
      <c r="I1218" s="27"/>
      <c r="J1218" s="27"/>
      <c r="K1218" s="107"/>
      <c r="L1218" s="27"/>
      <c r="M1218" s="46"/>
      <c r="N1218" s="46"/>
      <c r="O1218" s="46"/>
      <c r="P1218" s="46"/>
      <c r="Q1218" s="46"/>
      <c r="R1218" s="46"/>
      <c r="S1218" s="46"/>
      <c r="T1218" s="46"/>
      <c r="U1218" s="46"/>
      <c r="V1218" s="46"/>
      <c r="W1218" s="46"/>
      <c r="X1218" s="46"/>
      <c r="Y1218" s="41"/>
      <c r="Z1218" s="106"/>
      <c r="AA1218" s="43"/>
      <c r="AB1218" s="28"/>
      <c r="AC1218" s="28"/>
      <c r="AD1218" s="28"/>
      <c r="AE1218" s="44"/>
      <c r="AF1218" s="27"/>
      <c r="AG1218" s="27"/>
      <c r="AH1218" s="28"/>
      <c r="AI1218" s="27"/>
      <c r="AJ1218" s="27"/>
      <c r="AK1218" s="28"/>
      <c r="AL1218" s="29"/>
      <c r="AM1218" s="29"/>
      <c r="AN1218" s="29"/>
      <c r="AO1218" s="29"/>
      <c r="AP1218" s="29"/>
      <c r="AQ1218" s="29"/>
      <c r="AR1218" s="29"/>
      <c r="AS1218" s="29"/>
      <c r="AT1218" s="29"/>
      <c r="AU1218" s="29"/>
      <c r="AV1218" s="29"/>
      <c r="AW1218" s="29"/>
      <c r="AX1218" s="29"/>
      <c r="AY1218" s="31"/>
      <c r="AZ1218" s="30"/>
      <c r="BA1218" s="35"/>
      <c r="BB1218" s="108"/>
      <c r="BC1218" s="108"/>
      <c r="BD1218" s="108"/>
      <c r="BE1218" s="136"/>
      <c r="BF1218" s="108"/>
      <c r="BG1218" s="110"/>
      <c r="BH1218" s="110"/>
      <c r="BI1218" s="110"/>
      <c r="BJ1218" s="137"/>
      <c r="BK1218" s="110"/>
      <c r="BL1218" s="108"/>
      <c r="BM1218" s="108"/>
      <c r="BN1218" s="108"/>
      <c r="BO1218" s="135"/>
      <c r="BP1218" s="108"/>
      <c r="BQ1218" s="108"/>
      <c r="BR1218" s="108"/>
      <c r="BS1218" s="108"/>
      <c r="BT1218" s="135"/>
      <c r="BU1218" s="108"/>
      <c r="BV1218" s="108"/>
      <c r="BW1218" s="108"/>
      <c r="BX1218" s="108"/>
      <c r="BY1218" s="135"/>
      <c r="BZ1218" s="108"/>
    </row>
    <row r="1219" spans="1:78" x14ac:dyDescent="0.25">
      <c r="A1219" s="27"/>
      <c r="B1219" s="27"/>
      <c r="C1219" s="27"/>
      <c r="D1219" s="27"/>
      <c r="E1219" s="28"/>
      <c r="F1219" s="88"/>
      <c r="G1219" s="28"/>
      <c r="H1219" s="27"/>
      <c r="I1219" s="27"/>
      <c r="J1219" s="27"/>
      <c r="K1219" s="107"/>
      <c r="L1219" s="27"/>
      <c r="M1219" s="46"/>
      <c r="N1219" s="46"/>
      <c r="O1219" s="46"/>
      <c r="P1219" s="46"/>
      <c r="Q1219" s="46"/>
      <c r="R1219" s="46"/>
      <c r="S1219" s="46"/>
      <c r="T1219" s="46"/>
      <c r="U1219" s="46"/>
      <c r="V1219" s="46"/>
      <c r="W1219" s="46"/>
      <c r="X1219" s="46"/>
      <c r="Y1219" s="41"/>
      <c r="Z1219" s="106"/>
      <c r="AA1219" s="43"/>
      <c r="AB1219" s="28"/>
      <c r="AC1219" s="28"/>
      <c r="AD1219" s="28"/>
      <c r="AE1219" s="44"/>
      <c r="AF1219" s="27"/>
      <c r="AG1219" s="27"/>
      <c r="AH1219" s="28"/>
      <c r="AI1219" s="27"/>
      <c r="AJ1219" s="27"/>
      <c r="AK1219" s="28"/>
      <c r="AL1219" s="29"/>
      <c r="AM1219" s="29"/>
      <c r="AN1219" s="29"/>
      <c r="AO1219" s="29"/>
      <c r="AP1219" s="29"/>
      <c r="AQ1219" s="29"/>
      <c r="AR1219" s="29"/>
      <c r="AS1219" s="29"/>
      <c r="AT1219" s="29"/>
      <c r="AU1219" s="29"/>
      <c r="AV1219" s="29"/>
      <c r="AW1219" s="29"/>
      <c r="AX1219" s="29"/>
      <c r="AY1219" s="31"/>
      <c r="AZ1219" s="30"/>
      <c r="BA1219" s="35"/>
      <c r="BB1219" s="108"/>
      <c r="BC1219" s="108"/>
      <c r="BD1219" s="108"/>
      <c r="BE1219" s="136"/>
      <c r="BF1219" s="108"/>
      <c r="BG1219" s="110"/>
      <c r="BH1219" s="110"/>
      <c r="BI1219" s="110"/>
      <c r="BJ1219" s="137"/>
      <c r="BK1219" s="110"/>
      <c r="BL1219" s="108"/>
      <c r="BM1219" s="108"/>
      <c r="BN1219" s="108"/>
      <c r="BO1219" s="135"/>
      <c r="BP1219" s="108"/>
      <c r="BQ1219" s="108"/>
      <c r="BR1219" s="108"/>
      <c r="BS1219" s="108"/>
      <c r="BT1219" s="135"/>
      <c r="BU1219" s="108"/>
      <c r="BV1219" s="108"/>
      <c r="BW1219" s="108"/>
      <c r="BX1219" s="108"/>
      <c r="BY1219" s="135"/>
      <c r="BZ1219" s="108"/>
    </row>
    <row r="1220" spans="1:78" x14ac:dyDescent="0.25">
      <c r="A1220" s="27"/>
      <c r="B1220" s="27"/>
      <c r="C1220" s="27"/>
      <c r="D1220" s="27"/>
      <c r="E1220" s="28"/>
      <c r="F1220" s="88"/>
      <c r="G1220" s="28"/>
      <c r="H1220" s="27"/>
      <c r="I1220" s="27"/>
      <c r="J1220" s="27"/>
      <c r="K1220" s="107"/>
      <c r="L1220" s="27"/>
      <c r="M1220" s="46"/>
      <c r="N1220" s="46"/>
      <c r="O1220" s="46"/>
      <c r="P1220" s="46"/>
      <c r="Q1220" s="46"/>
      <c r="R1220" s="46"/>
      <c r="S1220" s="46"/>
      <c r="T1220" s="46"/>
      <c r="U1220" s="46"/>
      <c r="V1220" s="46"/>
      <c r="W1220" s="46"/>
      <c r="X1220" s="46"/>
      <c r="Y1220" s="41"/>
      <c r="Z1220" s="106"/>
      <c r="AA1220" s="43"/>
      <c r="AB1220" s="28"/>
      <c r="AC1220" s="28"/>
      <c r="AD1220" s="28"/>
      <c r="AE1220" s="44"/>
      <c r="AF1220" s="27"/>
      <c r="AG1220" s="27"/>
      <c r="AH1220" s="28"/>
      <c r="AI1220" s="27"/>
      <c r="AJ1220" s="27"/>
      <c r="AK1220" s="28"/>
      <c r="AL1220" s="29"/>
      <c r="AM1220" s="29"/>
      <c r="AN1220" s="29"/>
      <c r="AO1220" s="29"/>
      <c r="AP1220" s="29"/>
      <c r="AQ1220" s="29"/>
      <c r="AR1220" s="29"/>
      <c r="AS1220" s="29"/>
      <c r="AT1220" s="29"/>
      <c r="AU1220" s="29"/>
      <c r="AV1220" s="29"/>
      <c r="AW1220" s="29"/>
      <c r="AX1220" s="29"/>
      <c r="AY1220" s="31"/>
      <c r="AZ1220" s="30"/>
      <c r="BA1220" s="35"/>
      <c r="BB1220" s="108"/>
      <c r="BC1220" s="108"/>
      <c r="BD1220" s="108"/>
      <c r="BE1220" s="136"/>
      <c r="BF1220" s="108"/>
      <c r="BG1220" s="110"/>
      <c r="BH1220" s="110"/>
      <c r="BI1220" s="110"/>
      <c r="BJ1220" s="137"/>
      <c r="BK1220" s="110"/>
      <c r="BL1220" s="108"/>
      <c r="BM1220" s="108"/>
      <c r="BN1220" s="108"/>
      <c r="BO1220" s="135"/>
      <c r="BP1220" s="108"/>
      <c r="BQ1220" s="108"/>
      <c r="BR1220" s="108"/>
      <c r="BS1220" s="108"/>
      <c r="BT1220" s="135"/>
      <c r="BU1220" s="108"/>
      <c r="BV1220" s="108"/>
      <c r="BW1220" s="108"/>
      <c r="BX1220" s="108"/>
      <c r="BY1220" s="135"/>
      <c r="BZ1220" s="108"/>
    </row>
    <row r="1221" spans="1:78" x14ac:dyDescent="0.25">
      <c r="A1221" s="27"/>
      <c r="B1221" s="27"/>
      <c r="C1221" s="27"/>
      <c r="D1221" s="27"/>
      <c r="E1221" s="28"/>
      <c r="F1221" s="88"/>
      <c r="G1221" s="28"/>
      <c r="H1221" s="27"/>
      <c r="I1221" s="27"/>
      <c r="J1221" s="27"/>
      <c r="K1221" s="107"/>
      <c r="L1221" s="27"/>
      <c r="M1221" s="46"/>
      <c r="N1221" s="46"/>
      <c r="O1221" s="46"/>
      <c r="P1221" s="46"/>
      <c r="Q1221" s="46"/>
      <c r="R1221" s="46"/>
      <c r="S1221" s="46"/>
      <c r="T1221" s="46"/>
      <c r="U1221" s="46"/>
      <c r="V1221" s="46"/>
      <c r="W1221" s="46"/>
      <c r="X1221" s="46"/>
      <c r="Y1221" s="41"/>
      <c r="Z1221" s="106"/>
      <c r="AA1221" s="43"/>
      <c r="AB1221" s="28"/>
      <c r="AC1221" s="28"/>
      <c r="AD1221" s="28"/>
      <c r="AE1221" s="44"/>
      <c r="AF1221" s="27"/>
      <c r="AG1221" s="27"/>
      <c r="AH1221" s="28"/>
      <c r="AI1221" s="27"/>
      <c r="AJ1221" s="27"/>
      <c r="AK1221" s="28"/>
      <c r="AL1221" s="29"/>
      <c r="AM1221" s="29"/>
      <c r="AN1221" s="29"/>
      <c r="AO1221" s="29"/>
      <c r="AP1221" s="29"/>
      <c r="AQ1221" s="29"/>
      <c r="AR1221" s="29"/>
      <c r="AS1221" s="29"/>
      <c r="AT1221" s="29"/>
      <c r="AU1221" s="29"/>
      <c r="AV1221" s="29"/>
      <c r="AW1221" s="29"/>
      <c r="AX1221" s="29"/>
      <c r="AY1221" s="31"/>
      <c r="AZ1221" s="30"/>
      <c r="BA1221" s="35"/>
      <c r="BB1221" s="108"/>
      <c r="BC1221" s="108"/>
      <c r="BD1221" s="108"/>
      <c r="BE1221" s="136"/>
      <c r="BF1221" s="108"/>
      <c r="BG1221" s="110"/>
      <c r="BH1221" s="110"/>
      <c r="BI1221" s="110"/>
      <c r="BJ1221" s="137"/>
      <c r="BK1221" s="110"/>
      <c r="BL1221" s="108"/>
      <c r="BM1221" s="108"/>
      <c r="BN1221" s="108"/>
      <c r="BO1221" s="135"/>
      <c r="BP1221" s="108"/>
      <c r="BQ1221" s="108"/>
      <c r="BR1221" s="108"/>
      <c r="BS1221" s="108"/>
      <c r="BT1221" s="135"/>
      <c r="BU1221" s="108"/>
      <c r="BV1221" s="108"/>
      <c r="BW1221" s="108"/>
      <c r="BX1221" s="108"/>
      <c r="BY1221" s="135"/>
      <c r="BZ1221" s="108"/>
    </row>
    <row r="1222" spans="1:78" x14ac:dyDescent="0.25">
      <c r="A1222" s="27"/>
      <c r="B1222" s="27"/>
      <c r="C1222" s="27"/>
      <c r="D1222" s="27"/>
      <c r="E1222" s="28"/>
      <c r="F1222" s="88"/>
      <c r="G1222" s="28"/>
      <c r="H1222" s="27"/>
      <c r="I1222" s="27"/>
      <c r="J1222" s="27"/>
      <c r="K1222" s="107"/>
      <c r="L1222" s="27"/>
      <c r="M1222" s="46"/>
      <c r="N1222" s="46"/>
      <c r="O1222" s="46"/>
      <c r="P1222" s="46"/>
      <c r="Q1222" s="46"/>
      <c r="R1222" s="46"/>
      <c r="S1222" s="46"/>
      <c r="T1222" s="46"/>
      <c r="U1222" s="46"/>
      <c r="V1222" s="46"/>
      <c r="W1222" s="46"/>
      <c r="X1222" s="46"/>
      <c r="Y1222" s="41"/>
      <c r="Z1222" s="106"/>
      <c r="AA1222" s="43"/>
      <c r="AB1222" s="28"/>
      <c r="AC1222" s="28"/>
      <c r="AD1222" s="28"/>
      <c r="AE1222" s="44"/>
      <c r="AF1222" s="27"/>
      <c r="AG1222" s="27"/>
      <c r="AH1222" s="28"/>
      <c r="AI1222" s="27"/>
      <c r="AJ1222" s="27"/>
      <c r="AK1222" s="28"/>
      <c r="AL1222" s="29"/>
      <c r="AM1222" s="29"/>
      <c r="AN1222" s="29"/>
      <c r="AO1222" s="29"/>
      <c r="AP1222" s="29"/>
      <c r="AQ1222" s="29"/>
      <c r="AR1222" s="29"/>
      <c r="AS1222" s="29"/>
      <c r="AT1222" s="29"/>
      <c r="AU1222" s="29"/>
      <c r="AV1222" s="29"/>
      <c r="AW1222" s="29"/>
      <c r="AX1222" s="29"/>
      <c r="AY1222" s="31"/>
      <c r="AZ1222" s="30"/>
      <c r="BA1222" s="35"/>
      <c r="BB1222" s="108"/>
      <c r="BC1222" s="108"/>
      <c r="BD1222" s="108"/>
      <c r="BE1222" s="136"/>
      <c r="BF1222" s="108"/>
      <c r="BG1222" s="110"/>
      <c r="BH1222" s="110"/>
      <c r="BI1222" s="110"/>
      <c r="BJ1222" s="137"/>
      <c r="BK1222" s="110"/>
      <c r="BL1222" s="108"/>
      <c r="BM1222" s="108"/>
      <c r="BN1222" s="108"/>
      <c r="BO1222" s="135"/>
      <c r="BP1222" s="108"/>
      <c r="BQ1222" s="108"/>
      <c r="BR1222" s="108"/>
      <c r="BS1222" s="108"/>
      <c r="BT1222" s="135"/>
      <c r="BU1222" s="108"/>
      <c r="BV1222" s="108"/>
      <c r="BW1222" s="108"/>
      <c r="BX1222" s="108"/>
      <c r="BY1222" s="135"/>
      <c r="BZ1222" s="108"/>
    </row>
    <row r="1223" spans="1:78" x14ac:dyDescent="0.25">
      <c r="A1223" s="27"/>
      <c r="B1223" s="27"/>
      <c r="C1223" s="27"/>
      <c r="D1223" s="27"/>
      <c r="E1223" s="28"/>
      <c r="F1223" s="88"/>
      <c r="G1223" s="28"/>
      <c r="H1223" s="27"/>
      <c r="I1223" s="27"/>
      <c r="J1223" s="27"/>
      <c r="K1223" s="107"/>
      <c r="L1223" s="27"/>
      <c r="M1223" s="46"/>
      <c r="N1223" s="46"/>
      <c r="O1223" s="46"/>
      <c r="P1223" s="46"/>
      <c r="Q1223" s="46"/>
      <c r="R1223" s="46"/>
      <c r="S1223" s="46"/>
      <c r="T1223" s="46"/>
      <c r="U1223" s="46"/>
      <c r="V1223" s="46"/>
      <c r="W1223" s="46"/>
      <c r="X1223" s="46"/>
      <c r="Y1223" s="41"/>
      <c r="Z1223" s="106"/>
      <c r="AA1223" s="43"/>
      <c r="AB1223" s="28"/>
      <c r="AC1223" s="28"/>
      <c r="AD1223" s="28"/>
      <c r="AE1223" s="44"/>
      <c r="AF1223" s="27"/>
      <c r="AG1223" s="27"/>
      <c r="AH1223" s="28"/>
      <c r="AI1223" s="27"/>
      <c r="AJ1223" s="27"/>
      <c r="AK1223" s="28"/>
      <c r="AL1223" s="29"/>
      <c r="AM1223" s="29"/>
      <c r="AN1223" s="29"/>
      <c r="AO1223" s="29"/>
      <c r="AP1223" s="29"/>
      <c r="AQ1223" s="29"/>
      <c r="AR1223" s="29"/>
      <c r="AS1223" s="29"/>
      <c r="AT1223" s="29"/>
      <c r="AU1223" s="29"/>
      <c r="AV1223" s="29"/>
      <c r="AW1223" s="29"/>
      <c r="AX1223" s="29"/>
      <c r="AY1223" s="31"/>
      <c r="AZ1223" s="30"/>
      <c r="BA1223" s="35"/>
      <c r="BB1223" s="108"/>
      <c r="BC1223" s="108"/>
      <c r="BD1223" s="108"/>
      <c r="BE1223" s="136"/>
      <c r="BF1223" s="108"/>
      <c r="BG1223" s="110"/>
      <c r="BH1223" s="110"/>
      <c r="BI1223" s="110"/>
      <c r="BJ1223" s="137"/>
      <c r="BK1223" s="110"/>
      <c r="BL1223" s="108"/>
      <c r="BM1223" s="108"/>
      <c r="BN1223" s="108"/>
      <c r="BO1223" s="135"/>
      <c r="BP1223" s="108"/>
      <c r="BQ1223" s="108"/>
      <c r="BR1223" s="108"/>
      <c r="BS1223" s="108"/>
      <c r="BT1223" s="135"/>
      <c r="BU1223" s="108"/>
      <c r="BV1223" s="108"/>
      <c r="BW1223" s="108"/>
      <c r="BX1223" s="108"/>
      <c r="BY1223" s="135"/>
      <c r="BZ1223" s="108"/>
    </row>
    <row r="1224" spans="1:78" x14ac:dyDescent="0.25">
      <c r="A1224" s="27"/>
      <c r="B1224" s="27"/>
      <c r="C1224" s="27"/>
      <c r="D1224" s="27"/>
      <c r="E1224" s="28"/>
      <c r="F1224" s="88"/>
      <c r="G1224" s="28"/>
      <c r="H1224" s="27"/>
      <c r="I1224" s="27"/>
      <c r="J1224" s="27"/>
      <c r="K1224" s="107"/>
      <c r="L1224" s="27"/>
      <c r="M1224" s="46"/>
      <c r="N1224" s="46"/>
      <c r="O1224" s="46"/>
      <c r="P1224" s="46"/>
      <c r="Q1224" s="46"/>
      <c r="R1224" s="46"/>
      <c r="S1224" s="46"/>
      <c r="T1224" s="46"/>
      <c r="U1224" s="46"/>
      <c r="V1224" s="46"/>
      <c r="W1224" s="46"/>
      <c r="X1224" s="46"/>
      <c r="Y1224" s="41"/>
      <c r="Z1224" s="106"/>
      <c r="AA1224" s="43"/>
      <c r="AB1224" s="28"/>
      <c r="AC1224" s="28"/>
      <c r="AD1224" s="28"/>
      <c r="AE1224" s="44"/>
      <c r="AF1224" s="27"/>
      <c r="AG1224" s="27"/>
      <c r="AH1224" s="28"/>
      <c r="AI1224" s="27"/>
      <c r="AJ1224" s="27"/>
      <c r="AK1224" s="28"/>
      <c r="AL1224" s="29"/>
      <c r="AM1224" s="29"/>
      <c r="AN1224" s="29"/>
      <c r="AO1224" s="29"/>
      <c r="AP1224" s="29"/>
      <c r="AQ1224" s="29"/>
      <c r="AR1224" s="29"/>
      <c r="AS1224" s="29"/>
      <c r="AT1224" s="29"/>
      <c r="AU1224" s="29"/>
      <c r="AV1224" s="29"/>
      <c r="AW1224" s="29"/>
      <c r="AX1224" s="29"/>
      <c r="AY1224" s="31"/>
      <c r="AZ1224" s="30"/>
      <c r="BA1224" s="35"/>
      <c r="BB1224" s="108"/>
      <c r="BC1224" s="108"/>
      <c r="BD1224" s="108"/>
      <c r="BE1224" s="136"/>
      <c r="BF1224" s="108"/>
      <c r="BG1224" s="110"/>
      <c r="BH1224" s="110"/>
      <c r="BI1224" s="110"/>
      <c r="BJ1224" s="137"/>
      <c r="BK1224" s="110"/>
      <c r="BL1224" s="108"/>
      <c r="BM1224" s="108"/>
      <c r="BN1224" s="108"/>
      <c r="BO1224" s="135"/>
      <c r="BP1224" s="108"/>
      <c r="BQ1224" s="108"/>
      <c r="BR1224" s="108"/>
      <c r="BS1224" s="108"/>
      <c r="BT1224" s="135"/>
      <c r="BU1224" s="108"/>
      <c r="BV1224" s="108"/>
      <c r="BW1224" s="108"/>
      <c r="BX1224" s="108"/>
      <c r="BY1224" s="135"/>
      <c r="BZ1224" s="108"/>
    </row>
    <row r="1225" spans="1:78" x14ac:dyDescent="0.25">
      <c r="A1225" s="27"/>
      <c r="B1225" s="27"/>
      <c r="C1225" s="27"/>
      <c r="D1225" s="27"/>
      <c r="E1225" s="28"/>
      <c r="F1225" s="88"/>
      <c r="G1225" s="28"/>
      <c r="H1225" s="27"/>
      <c r="I1225" s="27"/>
      <c r="J1225" s="27"/>
      <c r="K1225" s="107"/>
      <c r="L1225" s="27"/>
      <c r="M1225" s="46"/>
      <c r="N1225" s="46"/>
      <c r="O1225" s="46"/>
      <c r="P1225" s="46"/>
      <c r="Q1225" s="46"/>
      <c r="R1225" s="46"/>
      <c r="S1225" s="46"/>
      <c r="T1225" s="46"/>
      <c r="U1225" s="46"/>
      <c r="V1225" s="46"/>
      <c r="W1225" s="46"/>
      <c r="X1225" s="46"/>
      <c r="Y1225" s="41"/>
      <c r="Z1225" s="106"/>
      <c r="AA1225" s="43"/>
      <c r="AB1225" s="28"/>
      <c r="AC1225" s="28"/>
      <c r="AD1225" s="28"/>
      <c r="AE1225" s="44"/>
      <c r="AF1225" s="27"/>
      <c r="AG1225" s="27"/>
      <c r="AH1225" s="28"/>
      <c r="AI1225" s="27"/>
      <c r="AJ1225" s="27"/>
      <c r="AK1225" s="28"/>
      <c r="AL1225" s="29"/>
      <c r="AM1225" s="29"/>
      <c r="AN1225" s="29"/>
      <c r="AO1225" s="29"/>
      <c r="AP1225" s="29"/>
      <c r="AQ1225" s="29"/>
      <c r="AR1225" s="29"/>
      <c r="AS1225" s="29"/>
      <c r="AT1225" s="29"/>
      <c r="AU1225" s="29"/>
      <c r="AV1225" s="29"/>
      <c r="AW1225" s="29"/>
      <c r="AX1225" s="29"/>
      <c r="AY1225" s="31"/>
      <c r="AZ1225" s="30"/>
      <c r="BA1225" s="35"/>
      <c r="BB1225" s="108"/>
      <c r="BC1225" s="108"/>
      <c r="BD1225" s="108"/>
      <c r="BE1225" s="136"/>
      <c r="BF1225" s="108"/>
      <c r="BG1225" s="110"/>
      <c r="BH1225" s="110"/>
      <c r="BI1225" s="110"/>
      <c r="BJ1225" s="137"/>
      <c r="BK1225" s="110"/>
      <c r="BL1225" s="108"/>
      <c r="BM1225" s="108"/>
      <c r="BN1225" s="108"/>
      <c r="BO1225" s="135"/>
      <c r="BP1225" s="108"/>
      <c r="BQ1225" s="108"/>
      <c r="BR1225" s="108"/>
      <c r="BS1225" s="108"/>
      <c r="BT1225" s="135"/>
      <c r="BU1225" s="108"/>
      <c r="BV1225" s="108"/>
      <c r="BW1225" s="108"/>
      <c r="BX1225" s="108"/>
      <c r="BY1225" s="135"/>
      <c r="BZ1225" s="108"/>
    </row>
    <row r="1226" spans="1:78" x14ac:dyDescent="0.25">
      <c r="A1226" s="27"/>
      <c r="B1226" s="27"/>
      <c r="C1226" s="27"/>
      <c r="D1226" s="27"/>
      <c r="E1226" s="28"/>
      <c r="F1226" s="88"/>
      <c r="G1226" s="28"/>
      <c r="H1226" s="27"/>
      <c r="I1226" s="27"/>
      <c r="J1226" s="27"/>
      <c r="K1226" s="107"/>
      <c r="L1226" s="27"/>
      <c r="M1226" s="46"/>
      <c r="N1226" s="46"/>
      <c r="O1226" s="46"/>
      <c r="P1226" s="46"/>
      <c r="Q1226" s="46"/>
      <c r="R1226" s="46"/>
      <c r="S1226" s="46"/>
      <c r="T1226" s="46"/>
      <c r="U1226" s="46"/>
      <c r="V1226" s="46"/>
      <c r="W1226" s="46"/>
      <c r="X1226" s="46"/>
      <c r="Y1226" s="41"/>
      <c r="Z1226" s="106"/>
      <c r="AA1226" s="43"/>
      <c r="AB1226" s="28"/>
      <c r="AC1226" s="28"/>
      <c r="AD1226" s="28"/>
      <c r="AE1226" s="44"/>
      <c r="AF1226" s="27"/>
      <c r="AG1226" s="27"/>
      <c r="AH1226" s="28"/>
      <c r="AI1226" s="27"/>
      <c r="AJ1226" s="27"/>
      <c r="AK1226" s="28"/>
      <c r="AL1226" s="29"/>
      <c r="AM1226" s="29"/>
      <c r="AN1226" s="29"/>
      <c r="AO1226" s="29"/>
      <c r="AP1226" s="29"/>
      <c r="AQ1226" s="29"/>
      <c r="AR1226" s="29"/>
      <c r="AS1226" s="29"/>
      <c r="AT1226" s="29"/>
      <c r="AU1226" s="29"/>
      <c r="AV1226" s="29"/>
      <c r="AW1226" s="29"/>
      <c r="AX1226" s="29"/>
      <c r="AY1226" s="31"/>
      <c r="AZ1226" s="30"/>
      <c r="BA1226" s="35"/>
      <c r="BB1226" s="108"/>
      <c r="BC1226" s="108"/>
      <c r="BD1226" s="108"/>
      <c r="BE1226" s="136"/>
      <c r="BF1226" s="108"/>
      <c r="BG1226" s="110"/>
      <c r="BH1226" s="110"/>
      <c r="BI1226" s="110"/>
      <c r="BJ1226" s="137"/>
      <c r="BK1226" s="110"/>
      <c r="BL1226" s="108"/>
      <c r="BM1226" s="108"/>
      <c r="BN1226" s="108"/>
      <c r="BO1226" s="135"/>
      <c r="BP1226" s="108"/>
      <c r="BQ1226" s="108"/>
      <c r="BR1226" s="108"/>
      <c r="BS1226" s="108"/>
      <c r="BT1226" s="135"/>
      <c r="BU1226" s="108"/>
      <c r="BV1226" s="108"/>
      <c r="BW1226" s="108"/>
      <c r="BX1226" s="108"/>
      <c r="BY1226" s="135"/>
      <c r="BZ1226" s="108"/>
    </row>
    <row r="1227" spans="1:78" x14ac:dyDescent="0.25">
      <c r="A1227" s="27"/>
      <c r="B1227" s="27"/>
      <c r="C1227" s="27"/>
      <c r="D1227" s="27"/>
      <c r="E1227" s="28"/>
      <c r="F1227" s="88"/>
      <c r="G1227" s="28"/>
      <c r="H1227" s="27"/>
      <c r="I1227" s="27"/>
      <c r="J1227" s="27"/>
      <c r="K1227" s="107"/>
      <c r="L1227" s="27"/>
      <c r="M1227" s="46"/>
      <c r="N1227" s="46"/>
      <c r="O1227" s="46"/>
      <c r="P1227" s="46"/>
      <c r="Q1227" s="46"/>
      <c r="R1227" s="46"/>
      <c r="S1227" s="46"/>
      <c r="T1227" s="46"/>
      <c r="U1227" s="46"/>
      <c r="V1227" s="46"/>
      <c r="W1227" s="46"/>
      <c r="X1227" s="46"/>
      <c r="Y1227" s="41"/>
      <c r="Z1227" s="106"/>
      <c r="AA1227" s="43"/>
      <c r="AB1227" s="28"/>
      <c r="AC1227" s="28"/>
      <c r="AD1227" s="28"/>
      <c r="AE1227" s="44"/>
      <c r="AF1227" s="27"/>
      <c r="AG1227" s="27"/>
      <c r="AH1227" s="28"/>
      <c r="AI1227" s="27"/>
      <c r="AJ1227" s="27"/>
      <c r="AK1227" s="28"/>
      <c r="AL1227" s="29"/>
      <c r="AM1227" s="29"/>
      <c r="AN1227" s="29"/>
      <c r="AO1227" s="29"/>
      <c r="AP1227" s="29"/>
      <c r="AQ1227" s="29"/>
      <c r="AR1227" s="29"/>
      <c r="AS1227" s="29"/>
      <c r="AT1227" s="29"/>
      <c r="AU1227" s="29"/>
      <c r="AV1227" s="29"/>
      <c r="AW1227" s="29"/>
      <c r="AX1227" s="29"/>
      <c r="AY1227" s="31"/>
      <c r="AZ1227" s="30"/>
      <c r="BA1227" s="35"/>
      <c r="BB1227" s="108"/>
      <c r="BC1227" s="108"/>
      <c r="BD1227" s="108"/>
      <c r="BE1227" s="136"/>
      <c r="BF1227" s="108"/>
      <c r="BG1227" s="110"/>
      <c r="BH1227" s="110"/>
      <c r="BI1227" s="110"/>
      <c r="BJ1227" s="137"/>
      <c r="BK1227" s="110"/>
      <c r="BL1227" s="108"/>
      <c r="BM1227" s="108"/>
      <c r="BN1227" s="108"/>
      <c r="BO1227" s="135"/>
      <c r="BP1227" s="108"/>
      <c r="BQ1227" s="108"/>
      <c r="BR1227" s="108"/>
      <c r="BS1227" s="108"/>
      <c r="BT1227" s="135"/>
      <c r="BU1227" s="108"/>
      <c r="BV1227" s="108"/>
      <c r="BW1227" s="108"/>
      <c r="BX1227" s="108"/>
      <c r="BY1227" s="135"/>
      <c r="BZ1227" s="108"/>
    </row>
    <row r="1228" spans="1:78" x14ac:dyDescent="0.25">
      <c r="A1228" s="27"/>
      <c r="B1228" s="27"/>
      <c r="C1228" s="27"/>
      <c r="D1228" s="27"/>
      <c r="E1228" s="28"/>
      <c r="F1228" s="88"/>
      <c r="G1228" s="28"/>
      <c r="H1228" s="27"/>
      <c r="I1228" s="27"/>
      <c r="J1228" s="27"/>
      <c r="K1228" s="107"/>
      <c r="L1228" s="27"/>
      <c r="M1228" s="46"/>
      <c r="N1228" s="46"/>
      <c r="O1228" s="46"/>
      <c r="P1228" s="46"/>
      <c r="Q1228" s="46"/>
      <c r="R1228" s="46"/>
      <c r="S1228" s="46"/>
      <c r="T1228" s="46"/>
      <c r="U1228" s="46"/>
      <c r="V1228" s="46"/>
      <c r="W1228" s="46"/>
      <c r="X1228" s="46"/>
      <c r="Y1228" s="41"/>
      <c r="Z1228" s="106"/>
      <c r="AA1228" s="43"/>
      <c r="AB1228" s="28"/>
      <c r="AC1228" s="28"/>
      <c r="AD1228" s="28"/>
      <c r="AE1228" s="44"/>
      <c r="AF1228" s="27"/>
      <c r="AG1228" s="27"/>
      <c r="AH1228" s="28"/>
      <c r="AI1228" s="27"/>
      <c r="AJ1228" s="27"/>
      <c r="AK1228" s="28"/>
      <c r="AL1228" s="29"/>
      <c r="AM1228" s="29"/>
      <c r="AN1228" s="29"/>
      <c r="AO1228" s="29"/>
      <c r="AP1228" s="29"/>
      <c r="AQ1228" s="29"/>
      <c r="AR1228" s="29"/>
      <c r="AS1228" s="29"/>
      <c r="AT1228" s="29"/>
      <c r="AU1228" s="29"/>
      <c r="AV1228" s="29"/>
      <c r="AW1228" s="29"/>
      <c r="AX1228" s="29"/>
      <c r="AY1228" s="31"/>
      <c r="AZ1228" s="30"/>
      <c r="BA1228" s="35"/>
      <c r="BB1228" s="108"/>
      <c r="BC1228" s="108"/>
      <c r="BD1228" s="108"/>
      <c r="BE1228" s="136"/>
      <c r="BF1228" s="108"/>
      <c r="BG1228" s="110"/>
      <c r="BH1228" s="110"/>
      <c r="BI1228" s="110"/>
      <c r="BJ1228" s="137"/>
      <c r="BK1228" s="110"/>
      <c r="BL1228" s="108"/>
      <c r="BM1228" s="108"/>
      <c r="BN1228" s="108"/>
      <c r="BO1228" s="135"/>
      <c r="BP1228" s="108"/>
      <c r="BQ1228" s="108"/>
      <c r="BR1228" s="108"/>
      <c r="BS1228" s="108"/>
      <c r="BT1228" s="135"/>
      <c r="BU1228" s="108"/>
      <c r="BV1228" s="108"/>
      <c r="BW1228" s="108"/>
      <c r="BX1228" s="108"/>
      <c r="BY1228" s="135"/>
      <c r="BZ1228" s="108"/>
    </row>
    <row r="1229" spans="1:78" x14ac:dyDescent="0.25">
      <c r="A1229" s="27"/>
      <c r="B1229" s="27"/>
      <c r="C1229" s="27"/>
      <c r="D1229" s="27"/>
      <c r="E1229" s="28"/>
      <c r="F1229" s="88"/>
      <c r="G1229" s="28"/>
      <c r="H1229" s="27"/>
      <c r="I1229" s="27"/>
      <c r="J1229" s="27"/>
      <c r="K1229" s="107"/>
      <c r="L1229" s="27"/>
      <c r="M1229" s="46"/>
      <c r="N1229" s="46"/>
      <c r="O1229" s="46"/>
      <c r="P1229" s="46"/>
      <c r="Q1229" s="46"/>
      <c r="R1229" s="46"/>
      <c r="S1229" s="46"/>
      <c r="T1229" s="46"/>
      <c r="U1229" s="46"/>
      <c r="V1229" s="46"/>
      <c r="W1229" s="46"/>
      <c r="X1229" s="46"/>
      <c r="Y1229" s="41"/>
      <c r="Z1229" s="106"/>
      <c r="AA1229" s="43"/>
      <c r="AB1229" s="28"/>
      <c r="AC1229" s="28"/>
      <c r="AD1229" s="28"/>
      <c r="AE1229" s="44"/>
      <c r="AF1229" s="27"/>
      <c r="AG1229" s="27"/>
      <c r="AH1229" s="28"/>
      <c r="AI1229" s="27"/>
      <c r="AJ1229" s="27"/>
      <c r="AK1229" s="28"/>
      <c r="AL1229" s="29"/>
      <c r="AM1229" s="29"/>
      <c r="AN1229" s="29"/>
      <c r="AO1229" s="29"/>
      <c r="AP1229" s="29"/>
      <c r="AQ1229" s="29"/>
      <c r="AR1229" s="29"/>
      <c r="AS1229" s="29"/>
      <c r="AT1229" s="29"/>
      <c r="AU1229" s="29"/>
      <c r="AV1229" s="29"/>
      <c r="AW1229" s="29"/>
      <c r="AX1229" s="29"/>
      <c r="AY1229" s="31"/>
      <c r="AZ1229" s="30"/>
      <c r="BA1229" s="35"/>
      <c r="BB1229" s="108"/>
      <c r="BC1229" s="108"/>
      <c r="BD1229" s="108"/>
      <c r="BE1229" s="136"/>
      <c r="BF1229" s="108"/>
      <c r="BG1229" s="110"/>
      <c r="BH1229" s="110"/>
      <c r="BI1229" s="110"/>
      <c r="BJ1229" s="137"/>
      <c r="BK1229" s="110"/>
      <c r="BL1229" s="108"/>
      <c r="BM1229" s="108"/>
      <c r="BN1229" s="108"/>
      <c r="BO1229" s="135"/>
      <c r="BP1229" s="108"/>
      <c r="BQ1229" s="108"/>
      <c r="BR1229" s="108"/>
      <c r="BS1229" s="108"/>
      <c r="BT1229" s="135"/>
      <c r="BU1229" s="108"/>
      <c r="BV1229" s="108"/>
      <c r="BW1229" s="108"/>
      <c r="BX1229" s="108"/>
      <c r="BY1229" s="135"/>
      <c r="BZ1229" s="108"/>
    </row>
    <row r="1230" spans="1:78" x14ac:dyDescent="0.25">
      <c r="A1230" s="27"/>
      <c r="B1230" s="27"/>
      <c r="C1230" s="27"/>
      <c r="D1230" s="27"/>
      <c r="E1230" s="28"/>
      <c r="F1230" s="88"/>
      <c r="G1230" s="28"/>
      <c r="H1230" s="27"/>
      <c r="I1230" s="27"/>
      <c r="J1230" s="27"/>
      <c r="K1230" s="107"/>
      <c r="L1230" s="27"/>
      <c r="M1230" s="46"/>
      <c r="N1230" s="46"/>
      <c r="O1230" s="46"/>
      <c r="P1230" s="46"/>
      <c r="Q1230" s="46"/>
      <c r="R1230" s="46"/>
      <c r="S1230" s="46"/>
      <c r="T1230" s="46"/>
      <c r="U1230" s="46"/>
      <c r="V1230" s="46"/>
      <c r="W1230" s="46"/>
      <c r="X1230" s="46"/>
      <c r="Y1230" s="41"/>
      <c r="Z1230" s="106"/>
      <c r="AA1230" s="43"/>
      <c r="AB1230" s="28"/>
      <c r="AC1230" s="28"/>
      <c r="AD1230" s="28"/>
      <c r="AE1230" s="44"/>
      <c r="AF1230" s="27"/>
      <c r="AG1230" s="27"/>
      <c r="AH1230" s="28"/>
      <c r="AI1230" s="27"/>
      <c r="AJ1230" s="27"/>
      <c r="AK1230" s="28"/>
      <c r="AL1230" s="29"/>
      <c r="AM1230" s="29"/>
      <c r="AN1230" s="29"/>
      <c r="AO1230" s="29"/>
      <c r="AP1230" s="29"/>
      <c r="AQ1230" s="29"/>
      <c r="AR1230" s="29"/>
      <c r="AS1230" s="29"/>
      <c r="AT1230" s="29"/>
      <c r="AU1230" s="29"/>
      <c r="AV1230" s="29"/>
      <c r="AW1230" s="29"/>
      <c r="AX1230" s="29"/>
      <c r="AY1230" s="31"/>
      <c r="AZ1230" s="30"/>
      <c r="BA1230" s="35"/>
      <c r="BB1230" s="108"/>
      <c r="BC1230" s="108"/>
      <c r="BD1230" s="108"/>
      <c r="BE1230" s="136"/>
      <c r="BF1230" s="108"/>
      <c r="BG1230" s="110"/>
      <c r="BH1230" s="110"/>
      <c r="BI1230" s="110"/>
      <c r="BJ1230" s="137"/>
      <c r="BK1230" s="110"/>
      <c r="BL1230" s="108"/>
      <c r="BM1230" s="108"/>
      <c r="BN1230" s="108"/>
      <c r="BO1230" s="135"/>
      <c r="BP1230" s="108"/>
      <c r="BQ1230" s="108"/>
      <c r="BR1230" s="108"/>
      <c r="BS1230" s="108"/>
      <c r="BT1230" s="135"/>
      <c r="BU1230" s="108"/>
      <c r="BV1230" s="108"/>
      <c r="BW1230" s="108"/>
      <c r="BX1230" s="108"/>
      <c r="BY1230" s="135"/>
      <c r="BZ1230" s="108"/>
    </row>
    <row r="1231" spans="1:78" x14ac:dyDescent="0.25">
      <c r="A1231" s="27"/>
      <c r="B1231" s="27"/>
      <c r="C1231" s="27"/>
      <c r="D1231" s="27"/>
      <c r="E1231" s="28"/>
      <c r="F1231" s="88"/>
      <c r="G1231" s="28"/>
      <c r="H1231" s="27"/>
      <c r="I1231" s="27"/>
      <c r="J1231" s="27"/>
      <c r="K1231" s="107"/>
      <c r="L1231" s="27"/>
      <c r="M1231" s="46"/>
      <c r="N1231" s="46"/>
      <c r="O1231" s="46"/>
      <c r="P1231" s="46"/>
      <c r="Q1231" s="46"/>
      <c r="R1231" s="46"/>
      <c r="S1231" s="46"/>
      <c r="T1231" s="46"/>
      <c r="U1231" s="46"/>
      <c r="V1231" s="46"/>
      <c r="W1231" s="46"/>
      <c r="X1231" s="46"/>
      <c r="Y1231" s="41"/>
      <c r="Z1231" s="106"/>
      <c r="AA1231" s="43"/>
      <c r="AB1231" s="28"/>
      <c r="AC1231" s="28"/>
      <c r="AD1231" s="28"/>
      <c r="AE1231" s="44"/>
      <c r="AF1231" s="27"/>
      <c r="AG1231" s="27"/>
      <c r="AH1231" s="28"/>
      <c r="AI1231" s="27"/>
      <c r="AJ1231" s="27"/>
      <c r="AK1231" s="28"/>
      <c r="AL1231" s="29"/>
      <c r="AM1231" s="29"/>
      <c r="AN1231" s="29"/>
      <c r="AO1231" s="29"/>
      <c r="AP1231" s="29"/>
      <c r="AQ1231" s="29"/>
      <c r="AR1231" s="29"/>
      <c r="AS1231" s="29"/>
      <c r="AT1231" s="29"/>
      <c r="AU1231" s="29"/>
      <c r="AV1231" s="29"/>
      <c r="AW1231" s="29"/>
      <c r="AX1231" s="29"/>
      <c r="AY1231" s="31"/>
      <c r="AZ1231" s="30"/>
      <c r="BA1231" s="35"/>
      <c r="BB1231" s="108"/>
      <c r="BC1231" s="108"/>
      <c r="BD1231" s="108"/>
      <c r="BE1231" s="136"/>
      <c r="BF1231" s="108"/>
      <c r="BG1231" s="110"/>
      <c r="BH1231" s="110"/>
      <c r="BI1231" s="110"/>
      <c r="BJ1231" s="137"/>
      <c r="BK1231" s="110"/>
      <c r="BL1231" s="108"/>
      <c r="BM1231" s="108"/>
      <c r="BN1231" s="108"/>
      <c r="BO1231" s="135"/>
      <c r="BP1231" s="108"/>
      <c r="BQ1231" s="108"/>
      <c r="BR1231" s="108"/>
      <c r="BS1231" s="108"/>
      <c r="BT1231" s="135"/>
      <c r="BU1231" s="108"/>
      <c r="BV1231" s="108"/>
      <c r="BW1231" s="108"/>
      <c r="BX1231" s="108"/>
      <c r="BY1231" s="135"/>
      <c r="BZ1231" s="108"/>
    </row>
    <row r="1232" spans="1:78" x14ac:dyDescent="0.25">
      <c r="A1232" s="27"/>
      <c r="B1232" s="27"/>
      <c r="C1232" s="27"/>
      <c r="D1232" s="27"/>
      <c r="E1232" s="28"/>
      <c r="F1232" s="88"/>
      <c r="G1232" s="28"/>
      <c r="H1232" s="27"/>
      <c r="I1232" s="27"/>
      <c r="J1232" s="27"/>
      <c r="K1232" s="107"/>
      <c r="L1232" s="27"/>
      <c r="M1232" s="46"/>
      <c r="N1232" s="46"/>
      <c r="O1232" s="46"/>
      <c r="P1232" s="46"/>
      <c r="Q1232" s="46"/>
      <c r="R1232" s="46"/>
      <c r="S1232" s="46"/>
      <c r="T1232" s="46"/>
      <c r="U1232" s="46"/>
      <c r="V1232" s="46"/>
      <c r="W1232" s="46"/>
      <c r="X1232" s="46"/>
      <c r="Y1232" s="41"/>
      <c r="Z1232" s="106"/>
      <c r="AA1232" s="43"/>
      <c r="AB1232" s="28"/>
      <c r="AC1232" s="28"/>
      <c r="AD1232" s="28"/>
      <c r="AE1232" s="44"/>
      <c r="AF1232" s="27"/>
      <c r="AG1232" s="27"/>
      <c r="AH1232" s="28"/>
      <c r="AI1232" s="27"/>
      <c r="AJ1232" s="27"/>
      <c r="AK1232" s="28"/>
      <c r="AL1232" s="29"/>
      <c r="AM1232" s="29"/>
      <c r="AN1232" s="29"/>
      <c r="AO1232" s="29"/>
      <c r="AP1232" s="29"/>
      <c r="AQ1232" s="29"/>
      <c r="AR1232" s="29"/>
      <c r="AS1232" s="29"/>
      <c r="AT1232" s="29"/>
      <c r="AU1232" s="29"/>
      <c r="AV1232" s="29"/>
      <c r="AW1232" s="29"/>
      <c r="AX1232" s="29"/>
      <c r="AY1232" s="31"/>
      <c r="AZ1232" s="30"/>
      <c r="BA1232" s="35"/>
      <c r="BB1232" s="108"/>
      <c r="BC1232" s="108"/>
      <c r="BD1232" s="108"/>
      <c r="BE1232" s="136"/>
      <c r="BF1232" s="108"/>
      <c r="BG1232" s="110"/>
      <c r="BH1232" s="110"/>
      <c r="BI1232" s="110"/>
      <c r="BJ1232" s="137"/>
      <c r="BK1232" s="110"/>
      <c r="BL1232" s="108"/>
      <c r="BM1232" s="108"/>
      <c r="BN1232" s="108"/>
      <c r="BO1232" s="135"/>
      <c r="BP1232" s="108"/>
      <c r="BQ1232" s="108"/>
      <c r="BR1232" s="108"/>
      <c r="BS1232" s="108"/>
      <c r="BT1232" s="135"/>
      <c r="BU1232" s="108"/>
      <c r="BV1232" s="108"/>
      <c r="BW1232" s="108"/>
      <c r="BX1232" s="108"/>
      <c r="BY1232" s="135"/>
      <c r="BZ1232" s="108"/>
    </row>
    <row r="1233" spans="1:78" x14ac:dyDescent="0.25">
      <c r="A1233" s="27"/>
      <c r="B1233" s="27"/>
      <c r="C1233" s="27"/>
      <c r="D1233" s="27"/>
      <c r="E1233" s="28"/>
      <c r="F1233" s="88"/>
      <c r="G1233" s="28"/>
      <c r="H1233" s="27"/>
      <c r="I1233" s="27"/>
      <c r="J1233" s="27"/>
      <c r="K1233" s="107"/>
      <c r="L1233" s="27"/>
      <c r="M1233" s="46"/>
      <c r="N1233" s="46"/>
      <c r="O1233" s="46"/>
      <c r="P1233" s="46"/>
      <c r="Q1233" s="46"/>
      <c r="R1233" s="46"/>
      <c r="S1233" s="46"/>
      <c r="T1233" s="46"/>
      <c r="U1233" s="46"/>
      <c r="V1233" s="46"/>
      <c r="W1233" s="46"/>
      <c r="X1233" s="46"/>
      <c r="Y1233" s="41"/>
      <c r="Z1233" s="106"/>
      <c r="AA1233" s="43"/>
      <c r="AB1233" s="28"/>
      <c r="AC1233" s="28"/>
      <c r="AD1233" s="28"/>
      <c r="AE1233" s="44"/>
      <c r="AF1233" s="27"/>
      <c r="AG1233" s="27"/>
      <c r="AH1233" s="28"/>
      <c r="AI1233" s="27"/>
      <c r="AJ1233" s="27"/>
      <c r="AK1233" s="28"/>
      <c r="AL1233" s="29"/>
      <c r="AM1233" s="29"/>
      <c r="AN1233" s="29"/>
      <c r="AO1233" s="29"/>
      <c r="AP1233" s="29"/>
      <c r="AQ1233" s="29"/>
      <c r="AR1233" s="29"/>
      <c r="AS1233" s="29"/>
      <c r="AT1233" s="29"/>
      <c r="AU1233" s="29"/>
      <c r="AV1233" s="29"/>
      <c r="AW1233" s="29"/>
      <c r="AX1233" s="29"/>
      <c r="AY1233" s="31"/>
      <c r="AZ1233" s="30"/>
      <c r="BA1233" s="35"/>
      <c r="BB1233" s="108"/>
      <c r="BC1233" s="108"/>
      <c r="BD1233" s="108"/>
      <c r="BE1233" s="136"/>
      <c r="BF1233" s="108"/>
      <c r="BG1233" s="110"/>
      <c r="BH1233" s="110"/>
      <c r="BI1233" s="110"/>
      <c r="BJ1233" s="137"/>
      <c r="BK1233" s="110"/>
      <c r="BL1233" s="108"/>
      <c r="BM1233" s="108"/>
      <c r="BN1233" s="108"/>
      <c r="BO1233" s="135"/>
      <c r="BP1233" s="108"/>
      <c r="BQ1233" s="108"/>
      <c r="BR1233" s="108"/>
      <c r="BS1233" s="108"/>
      <c r="BT1233" s="135"/>
      <c r="BU1233" s="108"/>
      <c r="BV1233" s="108"/>
      <c r="BW1233" s="108"/>
      <c r="BX1233" s="108"/>
      <c r="BY1233" s="135"/>
      <c r="BZ1233" s="108"/>
    </row>
    <row r="1234" spans="1:78" x14ac:dyDescent="0.25">
      <c r="A1234" s="27"/>
      <c r="B1234" s="27"/>
      <c r="C1234" s="27"/>
      <c r="D1234" s="27"/>
      <c r="E1234" s="28"/>
      <c r="F1234" s="88"/>
      <c r="G1234" s="28"/>
      <c r="H1234" s="27"/>
      <c r="I1234" s="27"/>
      <c r="J1234" s="27"/>
      <c r="K1234" s="107"/>
      <c r="L1234" s="27"/>
      <c r="M1234" s="46"/>
      <c r="N1234" s="46"/>
      <c r="O1234" s="46"/>
      <c r="P1234" s="46"/>
      <c r="Q1234" s="46"/>
      <c r="R1234" s="46"/>
      <c r="S1234" s="46"/>
      <c r="T1234" s="46"/>
      <c r="U1234" s="46"/>
      <c r="V1234" s="46"/>
      <c r="W1234" s="46"/>
      <c r="X1234" s="46"/>
      <c r="Y1234" s="41"/>
      <c r="Z1234" s="106"/>
      <c r="AA1234" s="43"/>
      <c r="AB1234" s="28"/>
      <c r="AC1234" s="28"/>
      <c r="AD1234" s="28"/>
      <c r="AE1234" s="44"/>
      <c r="AF1234" s="27"/>
      <c r="AG1234" s="27"/>
      <c r="AH1234" s="28"/>
      <c r="AI1234" s="27"/>
      <c r="AJ1234" s="27"/>
      <c r="AK1234" s="28"/>
      <c r="AL1234" s="29"/>
      <c r="AM1234" s="29"/>
      <c r="AN1234" s="29"/>
      <c r="AO1234" s="29"/>
      <c r="AP1234" s="29"/>
      <c r="AQ1234" s="29"/>
      <c r="AR1234" s="29"/>
      <c r="AS1234" s="29"/>
      <c r="AT1234" s="29"/>
      <c r="AU1234" s="29"/>
      <c r="AV1234" s="29"/>
      <c r="AW1234" s="29"/>
      <c r="AX1234" s="29"/>
      <c r="AY1234" s="31"/>
      <c r="AZ1234" s="30"/>
      <c r="BA1234" s="35"/>
      <c r="BB1234" s="108"/>
      <c r="BC1234" s="108"/>
      <c r="BD1234" s="108"/>
      <c r="BE1234" s="136"/>
      <c r="BF1234" s="108"/>
      <c r="BG1234" s="110"/>
      <c r="BH1234" s="110"/>
      <c r="BI1234" s="110"/>
      <c r="BJ1234" s="137"/>
      <c r="BK1234" s="110"/>
      <c r="BL1234" s="108"/>
      <c r="BM1234" s="108"/>
      <c r="BN1234" s="108"/>
      <c r="BO1234" s="135"/>
      <c r="BP1234" s="108"/>
      <c r="BQ1234" s="108"/>
      <c r="BR1234" s="108"/>
      <c r="BS1234" s="108"/>
      <c r="BT1234" s="135"/>
      <c r="BU1234" s="108"/>
      <c r="BV1234" s="108"/>
      <c r="BW1234" s="108"/>
      <c r="BX1234" s="108"/>
      <c r="BY1234" s="135"/>
      <c r="BZ1234" s="108"/>
    </row>
    <row r="1235" spans="1:78" x14ac:dyDescent="0.25">
      <c r="A1235" s="27"/>
      <c r="B1235" s="27"/>
      <c r="C1235" s="27"/>
      <c r="D1235" s="27"/>
      <c r="E1235" s="28"/>
      <c r="F1235" s="88"/>
      <c r="G1235" s="28"/>
      <c r="H1235" s="27"/>
      <c r="I1235" s="27"/>
      <c r="J1235" s="27"/>
      <c r="K1235" s="107"/>
      <c r="L1235" s="27"/>
      <c r="M1235" s="46"/>
      <c r="N1235" s="46"/>
      <c r="O1235" s="46"/>
      <c r="P1235" s="46"/>
      <c r="Q1235" s="46"/>
      <c r="R1235" s="46"/>
      <c r="S1235" s="46"/>
      <c r="T1235" s="46"/>
      <c r="U1235" s="46"/>
      <c r="V1235" s="46"/>
      <c r="W1235" s="46"/>
      <c r="X1235" s="46"/>
      <c r="Y1235" s="41"/>
      <c r="Z1235" s="106"/>
      <c r="AA1235" s="43"/>
      <c r="AB1235" s="28"/>
      <c r="AC1235" s="28"/>
      <c r="AD1235" s="28"/>
      <c r="AE1235" s="44"/>
      <c r="AF1235" s="27"/>
      <c r="AG1235" s="27"/>
      <c r="AH1235" s="28"/>
      <c r="AI1235" s="27"/>
      <c r="AJ1235" s="27"/>
      <c r="AK1235" s="28"/>
      <c r="AL1235" s="29"/>
      <c r="AM1235" s="29"/>
      <c r="AN1235" s="29"/>
      <c r="AO1235" s="29"/>
      <c r="AP1235" s="29"/>
      <c r="AQ1235" s="29"/>
      <c r="AR1235" s="29"/>
      <c r="AS1235" s="29"/>
      <c r="AT1235" s="29"/>
      <c r="AU1235" s="29"/>
      <c r="AV1235" s="29"/>
      <c r="AW1235" s="29"/>
      <c r="AX1235" s="29"/>
      <c r="AY1235" s="31"/>
      <c r="AZ1235" s="30"/>
      <c r="BA1235" s="35"/>
      <c r="BB1235" s="108"/>
      <c r="BC1235" s="108"/>
      <c r="BD1235" s="108"/>
      <c r="BE1235" s="136"/>
      <c r="BF1235" s="108"/>
      <c r="BG1235" s="110"/>
      <c r="BH1235" s="110"/>
      <c r="BI1235" s="110"/>
      <c r="BJ1235" s="137"/>
      <c r="BK1235" s="110"/>
      <c r="BL1235" s="108"/>
      <c r="BM1235" s="108"/>
      <c r="BN1235" s="108"/>
      <c r="BO1235" s="135"/>
      <c r="BP1235" s="108"/>
      <c r="BQ1235" s="108"/>
      <c r="BR1235" s="108"/>
      <c r="BS1235" s="108"/>
      <c r="BT1235" s="135"/>
      <c r="BU1235" s="108"/>
      <c r="BV1235" s="108"/>
      <c r="BW1235" s="108"/>
      <c r="BX1235" s="108"/>
      <c r="BY1235" s="135"/>
      <c r="BZ1235" s="108"/>
    </row>
    <row r="1236" spans="1:78" x14ac:dyDescent="0.25">
      <c r="A1236" s="27"/>
      <c r="B1236" s="27"/>
      <c r="C1236" s="27"/>
      <c r="D1236" s="27"/>
      <c r="E1236" s="28"/>
      <c r="F1236" s="88"/>
      <c r="G1236" s="28"/>
      <c r="H1236" s="27"/>
      <c r="I1236" s="27"/>
      <c r="J1236" s="27"/>
      <c r="K1236" s="107"/>
      <c r="L1236" s="27"/>
      <c r="M1236" s="46"/>
      <c r="N1236" s="46"/>
      <c r="O1236" s="46"/>
      <c r="P1236" s="46"/>
      <c r="Q1236" s="46"/>
      <c r="R1236" s="46"/>
      <c r="S1236" s="46"/>
      <c r="T1236" s="46"/>
      <c r="U1236" s="46"/>
      <c r="V1236" s="46"/>
      <c r="W1236" s="46"/>
      <c r="X1236" s="46"/>
      <c r="Y1236" s="41"/>
      <c r="Z1236" s="106"/>
      <c r="AA1236" s="43"/>
      <c r="AB1236" s="28"/>
      <c r="AC1236" s="28"/>
      <c r="AD1236" s="28"/>
      <c r="AE1236" s="44"/>
      <c r="AF1236" s="27"/>
      <c r="AG1236" s="27"/>
      <c r="AH1236" s="28"/>
      <c r="AI1236" s="27"/>
      <c r="AJ1236" s="27"/>
      <c r="AK1236" s="28"/>
      <c r="AL1236" s="29"/>
      <c r="AM1236" s="29"/>
      <c r="AN1236" s="29"/>
      <c r="AO1236" s="29"/>
      <c r="AP1236" s="29"/>
      <c r="AQ1236" s="29"/>
      <c r="AR1236" s="29"/>
      <c r="AS1236" s="29"/>
      <c r="AT1236" s="29"/>
      <c r="AU1236" s="29"/>
      <c r="AV1236" s="29"/>
      <c r="AW1236" s="29"/>
      <c r="AX1236" s="29"/>
      <c r="AY1236" s="31"/>
      <c r="AZ1236" s="30"/>
      <c r="BA1236" s="35"/>
      <c r="BB1236" s="108"/>
      <c r="BC1236" s="108"/>
      <c r="BD1236" s="108"/>
      <c r="BE1236" s="136"/>
      <c r="BF1236" s="108"/>
      <c r="BG1236" s="110"/>
      <c r="BH1236" s="110"/>
      <c r="BI1236" s="110"/>
      <c r="BJ1236" s="137"/>
      <c r="BK1236" s="110"/>
      <c r="BL1236" s="108"/>
      <c r="BM1236" s="108"/>
      <c r="BN1236" s="108"/>
      <c r="BO1236" s="135"/>
      <c r="BP1236" s="108"/>
      <c r="BQ1236" s="108"/>
      <c r="BR1236" s="108"/>
      <c r="BS1236" s="108"/>
      <c r="BT1236" s="135"/>
      <c r="BU1236" s="108"/>
      <c r="BV1236" s="108"/>
      <c r="BW1236" s="108"/>
      <c r="BX1236" s="108"/>
      <c r="BY1236" s="135"/>
      <c r="BZ1236" s="108"/>
    </row>
    <row r="1237" spans="1:78" x14ac:dyDescent="0.25">
      <c r="A1237" s="27"/>
      <c r="B1237" s="27"/>
      <c r="C1237" s="27"/>
      <c r="D1237" s="27"/>
      <c r="E1237" s="28"/>
      <c r="F1237" s="88"/>
      <c r="G1237" s="28"/>
      <c r="H1237" s="27"/>
      <c r="I1237" s="27"/>
      <c r="J1237" s="27"/>
      <c r="K1237" s="107"/>
      <c r="L1237" s="27"/>
      <c r="M1237" s="46"/>
      <c r="N1237" s="46"/>
      <c r="O1237" s="46"/>
      <c r="P1237" s="46"/>
      <c r="Q1237" s="46"/>
      <c r="R1237" s="46"/>
      <c r="S1237" s="46"/>
      <c r="T1237" s="46"/>
      <c r="U1237" s="46"/>
      <c r="V1237" s="46"/>
      <c r="W1237" s="46"/>
      <c r="X1237" s="46"/>
      <c r="Y1237" s="41"/>
      <c r="Z1237" s="106"/>
      <c r="AA1237" s="43"/>
      <c r="AB1237" s="28"/>
      <c r="AC1237" s="28"/>
      <c r="AD1237" s="28"/>
      <c r="AE1237" s="44"/>
      <c r="AF1237" s="27"/>
      <c r="AG1237" s="27"/>
      <c r="AH1237" s="28"/>
      <c r="AI1237" s="27"/>
      <c r="AJ1237" s="27"/>
      <c r="AK1237" s="28"/>
      <c r="AL1237" s="29"/>
      <c r="AM1237" s="29"/>
      <c r="AN1237" s="29"/>
      <c r="AO1237" s="29"/>
      <c r="AP1237" s="29"/>
      <c r="AQ1237" s="29"/>
      <c r="AR1237" s="29"/>
      <c r="AS1237" s="29"/>
      <c r="AT1237" s="29"/>
      <c r="AU1237" s="29"/>
      <c r="AV1237" s="29"/>
      <c r="AW1237" s="29"/>
      <c r="AX1237" s="29"/>
      <c r="AY1237" s="31"/>
      <c r="AZ1237" s="30"/>
      <c r="BA1237" s="35"/>
      <c r="BB1237" s="108"/>
      <c r="BC1237" s="108"/>
      <c r="BD1237" s="108"/>
      <c r="BE1237" s="136"/>
      <c r="BF1237" s="108"/>
      <c r="BG1237" s="110"/>
      <c r="BH1237" s="110"/>
      <c r="BI1237" s="110"/>
      <c r="BJ1237" s="137"/>
      <c r="BK1237" s="110"/>
      <c r="BL1237" s="108"/>
      <c r="BM1237" s="108"/>
      <c r="BN1237" s="108"/>
      <c r="BO1237" s="135"/>
      <c r="BP1237" s="108"/>
      <c r="BQ1237" s="108"/>
      <c r="BR1237" s="108"/>
      <c r="BS1237" s="108"/>
      <c r="BT1237" s="135"/>
      <c r="BU1237" s="108"/>
      <c r="BV1237" s="108"/>
      <c r="BW1237" s="108"/>
      <c r="BX1237" s="108"/>
      <c r="BY1237" s="135"/>
      <c r="BZ1237" s="108"/>
    </row>
    <row r="1238" spans="1:78" x14ac:dyDescent="0.25">
      <c r="A1238" s="27"/>
      <c r="B1238" s="27"/>
      <c r="C1238" s="27"/>
      <c r="D1238" s="27"/>
      <c r="E1238" s="28"/>
      <c r="F1238" s="88"/>
      <c r="G1238" s="28"/>
      <c r="H1238" s="27"/>
      <c r="I1238" s="27"/>
      <c r="J1238" s="27"/>
      <c r="K1238" s="107"/>
      <c r="L1238" s="27"/>
      <c r="M1238" s="46"/>
      <c r="N1238" s="46"/>
      <c r="O1238" s="46"/>
      <c r="P1238" s="46"/>
      <c r="Q1238" s="46"/>
      <c r="R1238" s="46"/>
      <c r="S1238" s="46"/>
      <c r="T1238" s="46"/>
      <c r="U1238" s="46"/>
      <c r="V1238" s="46"/>
      <c r="W1238" s="46"/>
      <c r="X1238" s="46"/>
      <c r="Y1238" s="41"/>
      <c r="Z1238" s="106"/>
      <c r="AA1238" s="43"/>
      <c r="AB1238" s="28"/>
      <c r="AC1238" s="28"/>
      <c r="AD1238" s="28"/>
      <c r="AE1238" s="44"/>
      <c r="AF1238" s="27"/>
      <c r="AG1238" s="27"/>
      <c r="AH1238" s="28"/>
      <c r="AI1238" s="27"/>
      <c r="AJ1238" s="27"/>
      <c r="AK1238" s="28"/>
      <c r="AL1238" s="29"/>
      <c r="AM1238" s="29"/>
      <c r="AN1238" s="29"/>
      <c r="AO1238" s="29"/>
      <c r="AP1238" s="29"/>
      <c r="AQ1238" s="29"/>
      <c r="AR1238" s="29"/>
      <c r="AS1238" s="29"/>
      <c r="AT1238" s="29"/>
      <c r="AU1238" s="29"/>
      <c r="AV1238" s="29"/>
      <c r="AW1238" s="29"/>
      <c r="AX1238" s="29"/>
      <c r="AY1238" s="31"/>
      <c r="AZ1238" s="30"/>
      <c r="BA1238" s="35"/>
      <c r="BB1238" s="108"/>
      <c r="BC1238" s="108"/>
      <c r="BD1238" s="108"/>
      <c r="BE1238" s="136"/>
      <c r="BF1238" s="108"/>
      <c r="BG1238" s="110"/>
      <c r="BH1238" s="110"/>
      <c r="BI1238" s="110"/>
      <c r="BJ1238" s="137"/>
      <c r="BK1238" s="110"/>
      <c r="BL1238" s="108"/>
      <c r="BM1238" s="108"/>
      <c r="BN1238" s="108"/>
      <c r="BO1238" s="135"/>
      <c r="BP1238" s="108"/>
      <c r="BQ1238" s="108"/>
      <c r="BR1238" s="108"/>
      <c r="BS1238" s="108"/>
      <c r="BT1238" s="135"/>
      <c r="BU1238" s="108"/>
      <c r="BV1238" s="108"/>
      <c r="BW1238" s="108"/>
      <c r="BX1238" s="108"/>
      <c r="BY1238" s="135"/>
      <c r="BZ1238" s="108"/>
    </row>
    <row r="1239" spans="1:78" x14ac:dyDescent="0.25">
      <c r="A1239" s="27"/>
      <c r="B1239" s="27"/>
      <c r="C1239" s="27"/>
      <c r="D1239" s="27"/>
      <c r="E1239" s="28"/>
      <c r="F1239" s="88"/>
      <c r="G1239" s="28"/>
      <c r="H1239" s="27"/>
      <c r="I1239" s="27"/>
      <c r="J1239" s="27"/>
      <c r="K1239" s="107"/>
      <c r="L1239" s="27"/>
      <c r="M1239" s="46"/>
      <c r="N1239" s="46"/>
      <c r="O1239" s="46"/>
      <c r="P1239" s="46"/>
      <c r="Q1239" s="46"/>
      <c r="R1239" s="46"/>
      <c r="S1239" s="46"/>
      <c r="T1239" s="46"/>
      <c r="U1239" s="46"/>
      <c r="V1239" s="46"/>
      <c r="W1239" s="46"/>
      <c r="X1239" s="46"/>
      <c r="Y1239" s="41"/>
      <c r="Z1239" s="106"/>
      <c r="AA1239" s="43"/>
      <c r="AB1239" s="28"/>
      <c r="AC1239" s="28"/>
      <c r="AD1239" s="28"/>
      <c r="AE1239" s="44"/>
      <c r="AF1239" s="27"/>
      <c r="AG1239" s="27"/>
      <c r="AH1239" s="28"/>
      <c r="AI1239" s="27"/>
      <c r="AJ1239" s="27"/>
      <c r="AK1239" s="28"/>
      <c r="AL1239" s="29"/>
      <c r="AM1239" s="29"/>
      <c r="AN1239" s="29"/>
      <c r="AO1239" s="29"/>
      <c r="AP1239" s="29"/>
      <c r="AQ1239" s="29"/>
      <c r="AR1239" s="29"/>
      <c r="AS1239" s="29"/>
      <c r="AT1239" s="29"/>
      <c r="AU1239" s="29"/>
      <c r="AV1239" s="29"/>
      <c r="AW1239" s="29"/>
      <c r="AX1239" s="29"/>
      <c r="AY1239" s="31"/>
      <c r="AZ1239" s="30"/>
      <c r="BA1239" s="35"/>
      <c r="BB1239" s="108"/>
      <c r="BC1239" s="108"/>
      <c r="BD1239" s="108"/>
      <c r="BE1239" s="136"/>
      <c r="BF1239" s="108"/>
      <c r="BG1239" s="110"/>
      <c r="BH1239" s="110"/>
      <c r="BI1239" s="110"/>
      <c r="BJ1239" s="137"/>
      <c r="BK1239" s="110"/>
      <c r="BL1239" s="108"/>
      <c r="BM1239" s="108"/>
      <c r="BN1239" s="108"/>
      <c r="BO1239" s="135"/>
      <c r="BP1239" s="108"/>
      <c r="BQ1239" s="108"/>
      <c r="BR1239" s="108"/>
      <c r="BS1239" s="108"/>
      <c r="BT1239" s="135"/>
      <c r="BU1239" s="108"/>
      <c r="BV1239" s="108"/>
      <c r="BW1239" s="108"/>
      <c r="BX1239" s="108"/>
      <c r="BY1239" s="135"/>
      <c r="BZ1239" s="108"/>
    </row>
    <row r="1240" spans="1:78" x14ac:dyDescent="0.25">
      <c r="A1240" s="27"/>
      <c r="B1240" s="27"/>
      <c r="C1240" s="27"/>
      <c r="D1240" s="27"/>
      <c r="E1240" s="28"/>
      <c r="F1240" s="88"/>
      <c r="G1240" s="28"/>
      <c r="H1240" s="27"/>
      <c r="I1240" s="27"/>
      <c r="J1240" s="27"/>
      <c r="K1240" s="107"/>
      <c r="L1240" s="27"/>
      <c r="M1240" s="46"/>
      <c r="N1240" s="46"/>
      <c r="O1240" s="46"/>
      <c r="P1240" s="46"/>
      <c r="Q1240" s="46"/>
      <c r="R1240" s="46"/>
      <c r="S1240" s="46"/>
      <c r="T1240" s="46"/>
      <c r="U1240" s="46"/>
      <c r="V1240" s="46"/>
      <c r="W1240" s="46"/>
      <c r="X1240" s="46"/>
      <c r="Y1240" s="41"/>
      <c r="Z1240" s="106"/>
      <c r="AA1240" s="43"/>
      <c r="AB1240" s="28"/>
      <c r="AC1240" s="28"/>
      <c r="AD1240" s="28"/>
      <c r="AE1240" s="44"/>
      <c r="AF1240" s="27"/>
      <c r="AG1240" s="27"/>
      <c r="AH1240" s="28"/>
      <c r="AI1240" s="27"/>
      <c r="AJ1240" s="27"/>
      <c r="AK1240" s="28"/>
      <c r="AL1240" s="29"/>
      <c r="AM1240" s="29"/>
      <c r="AN1240" s="29"/>
      <c r="AO1240" s="29"/>
      <c r="AP1240" s="29"/>
      <c r="AQ1240" s="29"/>
      <c r="AR1240" s="29"/>
      <c r="AS1240" s="29"/>
      <c r="AT1240" s="29"/>
      <c r="AU1240" s="29"/>
      <c r="AV1240" s="29"/>
      <c r="AW1240" s="29"/>
      <c r="AX1240" s="29"/>
      <c r="AY1240" s="31"/>
      <c r="AZ1240" s="30"/>
      <c r="BA1240" s="35"/>
      <c r="BB1240" s="108"/>
      <c r="BC1240" s="108"/>
      <c r="BD1240" s="108"/>
      <c r="BE1240" s="136"/>
      <c r="BF1240" s="108"/>
      <c r="BG1240" s="110"/>
      <c r="BH1240" s="110"/>
      <c r="BI1240" s="110"/>
      <c r="BJ1240" s="137"/>
      <c r="BK1240" s="110"/>
      <c r="BL1240" s="108"/>
      <c r="BM1240" s="108"/>
      <c r="BN1240" s="108"/>
      <c r="BO1240" s="135"/>
      <c r="BP1240" s="108"/>
      <c r="BQ1240" s="108"/>
      <c r="BR1240" s="108"/>
      <c r="BS1240" s="108"/>
      <c r="BT1240" s="135"/>
      <c r="BU1240" s="108"/>
      <c r="BV1240" s="108"/>
      <c r="BW1240" s="108"/>
      <c r="BX1240" s="108"/>
      <c r="BY1240" s="135"/>
      <c r="BZ1240" s="108"/>
    </row>
    <row r="1241" spans="1:78" x14ac:dyDescent="0.25">
      <c r="A1241" s="27"/>
      <c r="B1241" s="27"/>
      <c r="C1241" s="27"/>
      <c r="D1241" s="27"/>
      <c r="E1241" s="28"/>
      <c r="F1241" s="88"/>
      <c r="G1241" s="28"/>
      <c r="H1241" s="27"/>
      <c r="I1241" s="27"/>
      <c r="J1241" s="27"/>
      <c r="K1241" s="107"/>
      <c r="L1241" s="27"/>
      <c r="M1241" s="46"/>
      <c r="N1241" s="46"/>
      <c r="O1241" s="46"/>
      <c r="P1241" s="46"/>
      <c r="Q1241" s="46"/>
      <c r="R1241" s="46"/>
      <c r="S1241" s="46"/>
      <c r="T1241" s="46"/>
      <c r="U1241" s="46"/>
      <c r="V1241" s="46"/>
      <c r="W1241" s="46"/>
      <c r="X1241" s="46"/>
      <c r="Y1241" s="41"/>
      <c r="Z1241" s="106"/>
      <c r="AA1241" s="43"/>
      <c r="AB1241" s="28"/>
      <c r="AC1241" s="28"/>
      <c r="AD1241" s="28"/>
      <c r="AE1241" s="44"/>
      <c r="AF1241" s="27"/>
      <c r="AG1241" s="27"/>
      <c r="AH1241" s="28"/>
      <c r="AI1241" s="27"/>
      <c r="AJ1241" s="27"/>
      <c r="AK1241" s="28"/>
      <c r="AL1241" s="29"/>
      <c r="AM1241" s="29"/>
      <c r="AN1241" s="29"/>
      <c r="AO1241" s="29"/>
      <c r="AP1241" s="29"/>
      <c r="AQ1241" s="29"/>
      <c r="AR1241" s="29"/>
      <c r="AS1241" s="29"/>
      <c r="AT1241" s="29"/>
      <c r="AU1241" s="29"/>
      <c r="AV1241" s="29"/>
      <c r="AW1241" s="29"/>
      <c r="AX1241" s="29"/>
      <c r="AY1241" s="31"/>
      <c r="AZ1241" s="30"/>
      <c r="BA1241" s="35"/>
      <c r="BB1241" s="108"/>
      <c r="BC1241" s="108"/>
      <c r="BD1241" s="108"/>
      <c r="BE1241" s="136"/>
      <c r="BF1241" s="108"/>
      <c r="BG1241" s="110"/>
      <c r="BH1241" s="110"/>
      <c r="BI1241" s="110"/>
      <c r="BJ1241" s="137"/>
      <c r="BK1241" s="110"/>
      <c r="BL1241" s="108"/>
      <c r="BM1241" s="108"/>
      <c r="BN1241" s="108"/>
      <c r="BO1241" s="135"/>
      <c r="BP1241" s="108"/>
      <c r="BQ1241" s="108"/>
      <c r="BR1241" s="108"/>
      <c r="BS1241" s="108"/>
      <c r="BT1241" s="135"/>
      <c r="BU1241" s="108"/>
      <c r="BV1241" s="108"/>
      <c r="BW1241" s="108"/>
      <c r="BX1241" s="108"/>
      <c r="BY1241" s="135"/>
      <c r="BZ1241" s="108"/>
    </row>
    <row r="1242" spans="1:78" x14ac:dyDescent="0.25">
      <c r="A1242" s="27"/>
      <c r="B1242" s="27"/>
      <c r="C1242" s="27"/>
      <c r="D1242" s="27"/>
      <c r="E1242" s="28"/>
      <c r="F1242" s="88"/>
      <c r="G1242" s="28"/>
      <c r="H1242" s="27"/>
      <c r="I1242" s="27"/>
      <c r="J1242" s="27"/>
      <c r="K1242" s="107"/>
      <c r="L1242" s="27"/>
      <c r="M1242" s="46"/>
      <c r="N1242" s="46"/>
      <c r="O1242" s="46"/>
      <c r="P1242" s="46"/>
      <c r="Q1242" s="46"/>
      <c r="R1242" s="46"/>
      <c r="S1242" s="46"/>
      <c r="T1242" s="46"/>
      <c r="U1242" s="46"/>
      <c r="V1242" s="46"/>
      <c r="W1242" s="46"/>
      <c r="X1242" s="46"/>
      <c r="Y1242" s="41"/>
      <c r="Z1242" s="106"/>
      <c r="AA1242" s="43"/>
      <c r="AB1242" s="28"/>
      <c r="AC1242" s="28"/>
      <c r="AD1242" s="28"/>
      <c r="AE1242" s="44"/>
      <c r="AF1242" s="27"/>
      <c r="AG1242" s="27"/>
      <c r="AH1242" s="28"/>
      <c r="AI1242" s="27"/>
      <c r="AJ1242" s="27"/>
      <c r="AK1242" s="28"/>
      <c r="AL1242" s="29"/>
      <c r="AM1242" s="29"/>
      <c r="AN1242" s="29"/>
      <c r="AO1242" s="29"/>
      <c r="AP1242" s="29"/>
      <c r="AQ1242" s="29"/>
      <c r="AR1242" s="29"/>
      <c r="AS1242" s="29"/>
      <c r="AT1242" s="29"/>
      <c r="AU1242" s="29"/>
      <c r="AV1242" s="29"/>
      <c r="AW1242" s="29"/>
      <c r="AX1242" s="29"/>
      <c r="AY1242" s="31"/>
      <c r="AZ1242" s="30"/>
      <c r="BA1242" s="35"/>
      <c r="BB1242" s="108"/>
      <c r="BC1242" s="108"/>
      <c r="BD1242" s="108"/>
      <c r="BE1242" s="136"/>
      <c r="BF1242" s="108"/>
      <c r="BG1242" s="110"/>
      <c r="BH1242" s="110"/>
      <c r="BI1242" s="110"/>
      <c r="BJ1242" s="137"/>
      <c r="BK1242" s="110"/>
      <c r="BL1242" s="108"/>
      <c r="BM1242" s="108"/>
      <c r="BN1242" s="108"/>
      <c r="BO1242" s="135"/>
      <c r="BP1242" s="108"/>
      <c r="BQ1242" s="108"/>
      <c r="BR1242" s="108"/>
      <c r="BS1242" s="108"/>
      <c r="BT1242" s="135"/>
      <c r="BU1242" s="108"/>
      <c r="BV1242" s="108"/>
      <c r="BW1242" s="108"/>
      <c r="BX1242" s="108"/>
      <c r="BY1242" s="135"/>
      <c r="BZ1242" s="108"/>
    </row>
    <row r="1243" spans="1:78" x14ac:dyDescent="0.25">
      <c r="A1243" s="27"/>
      <c r="B1243" s="27"/>
      <c r="C1243" s="27"/>
      <c r="D1243" s="27"/>
      <c r="E1243" s="28"/>
      <c r="F1243" s="88"/>
      <c r="G1243" s="28"/>
      <c r="H1243" s="27"/>
      <c r="I1243" s="27"/>
      <c r="J1243" s="27"/>
      <c r="K1243" s="107"/>
      <c r="L1243" s="27"/>
      <c r="M1243" s="46"/>
      <c r="N1243" s="46"/>
      <c r="O1243" s="46"/>
      <c r="P1243" s="46"/>
      <c r="Q1243" s="46"/>
      <c r="R1243" s="46"/>
      <c r="S1243" s="46"/>
      <c r="T1243" s="46"/>
      <c r="U1243" s="46"/>
      <c r="V1243" s="46"/>
      <c r="W1243" s="46"/>
      <c r="X1243" s="46"/>
      <c r="Y1243" s="41"/>
      <c r="Z1243" s="106"/>
      <c r="AA1243" s="43"/>
      <c r="AB1243" s="28"/>
      <c r="AC1243" s="28"/>
      <c r="AD1243" s="28"/>
      <c r="AE1243" s="44"/>
      <c r="AF1243" s="27"/>
      <c r="AG1243" s="27"/>
      <c r="AH1243" s="28"/>
      <c r="AI1243" s="27"/>
      <c r="AJ1243" s="27"/>
      <c r="AK1243" s="28"/>
      <c r="AL1243" s="29"/>
      <c r="AM1243" s="29"/>
      <c r="AN1243" s="29"/>
      <c r="AO1243" s="29"/>
      <c r="AP1243" s="29"/>
      <c r="AQ1243" s="29"/>
      <c r="AR1243" s="29"/>
      <c r="AS1243" s="29"/>
      <c r="AT1243" s="29"/>
      <c r="AU1243" s="29"/>
      <c r="AV1243" s="29"/>
      <c r="AW1243" s="29"/>
      <c r="AX1243" s="29"/>
      <c r="AY1243" s="31"/>
      <c r="AZ1243" s="30"/>
      <c r="BA1243" s="35"/>
      <c r="BB1243" s="108"/>
      <c r="BC1243" s="108"/>
      <c r="BD1243" s="108"/>
      <c r="BE1243" s="136"/>
      <c r="BF1243" s="108"/>
      <c r="BG1243" s="110"/>
      <c r="BH1243" s="110"/>
      <c r="BI1243" s="110"/>
      <c r="BJ1243" s="137"/>
      <c r="BK1243" s="110"/>
      <c r="BL1243" s="108"/>
      <c r="BM1243" s="108"/>
      <c r="BN1243" s="108"/>
      <c r="BO1243" s="135"/>
      <c r="BP1243" s="108"/>
      <c r="BQ1243" s="108"/>
      <c r="BR1243" s="108"/>
      <c r="BS1243" s="108"/>
      <c r="BT1243" s="135"/>
      <c r="BU1243" s="108"/>
      <c r="BV1243" s="108"/>
      <c r="BW1243" s="108"/>
      <c r="BX1243" s="108"/>
      <c r="BY1243" s="135"/>
      <c r="BZ1243" s="108"/>
    </row>
    <row r="1244" spans="1:78" x14ac:dyDescent="0.25">
      <c r="A1244" s="27"/>
      <c r="B1244" s="27"/>
      <c r="C1244" s="27"/>
      <c r="D1244" s="27"/>
      <c r="E1244" s="28"/>
      <c r="F1244" s="88"/>
      <c r="G1244" s="28"/>
      <c r="H1244" s="27"/>
      <c r="I1244" s="27"/>
      <c r="J1244" s="27"/>
      <c r="K1244" s="107"/>
      <c r="L1244" s="27"/>
      <c r="M1244" s="46"/>
      <c r="N1244" s="46"/>
      <c r="O1244" s="46"/>
      <c r="P1244" s="46"/>
      <c r="Q1244" s="46"/>
      <c r="R1244" s="46"/>
      <c r="S1244" s="46"/>
      <c r="T1244" s="46"/>
      <c r="U1244" s="46"/>
      <c r="V1244" s="46"/>
      <c r="W1244" s="46"/>
      <c r="X1244" s="46"/>
      <c r="Y1244" s="41"/>
      <c r="Z1244" s="106"/>
      <c r="AA1244" s="43"/>
      <c r="AB1244" s="28"/>
      <c r="AC1244" s="28"/>
      <c r="AD1244" s="28"/>
      <c r="AE1244" s="44"/>
      <c r="AF1244" s="27"/>
      <c r="AG1244" s="27"/>
      <c r="AH1244" s="28"/>
      <c r="AI1244" s="27"/>
      <c r="AJ1244" s="27"/>
      <c r="AK1244" s="28"/>
      <c r="AL1244" s="29"/>
      <c r="AM1244" s="29"/>
      <c r="AN1244" s="29"/>
      <c r="AO1244" s="29"/>
      <c r="AP1244" s="29"/>
      <c r="AQ1244" s="29"/>
      <c r="AR1244" s="29"/>
      <c r="AS1244" s="29"/>
      <c r="AT1244" s="29"/>
      <c r="AU1244" s="29"/>
      <c r="AV1244" s="29"/>
      <c r="AW1244" s="29"/>
      <c r="AX1244" s="29"/>
      <c r="AY1244" s="31"/>
      <c r="AZ1244" s="30"/>
      <c r="BA1244" s="35"/>
      <c r="BB1244" s="108"/>
      <c r="BC1244" s="108"/>
      <c r="BD1244" s="108"/>
      <c r="BE1244" s="136"/>
      <c r="BF1244" s="108"/>
      <c r="BG1244" s="110"/>
      <c r="BH1244" s="110"/>
      <c r="BI1244" s="110"/>
      <c r="BJ1244" s="137"/>
      <c r="BK1244" s="110"/>
      <c r="BL1244" s="108"/>
      <c r="BM1244" s="108"/>
      <c r="BN1244" s="108"/>
      <c r="BO1244" s="135"/>
      <c r="BP1244" s="108"/>
      <c r="BQ1244" s="108"/>
      <c r="BR1244" s="108"/>
      <c r="BS1244" s="108"/>
      <c r="BT1244" s="135"/>
      <c r="BU1244" s="108"/>
      <c r="BV1244" s="108"/>
      <c r="BW1244" s="108"/>
      <c r="BX1244" s="108"/>
      <c r="BY1244" s="135"/>
      <c r="BZ1244" s="108"/>
    </row>
    <row r="1245" spans="1:78" x14ac:dyDescent="0.25">
      <c r="A1245" s="27"/>
      <c r="B1245" s="27"/>
      <c r="C1245" s="27"/>
      <c r="D1245" s="27"/>
      <c r="E1245" s="28"/>
      <c r="F1245" s="88"/>
      <c r="G1245" s="28"/>
      <c r="H1245" s="27"/>
      <c r="I1245" s="27"/>
      <c r="J1245" s="27"/>
      <c r="K1245" s="107"/>
      <c r="L1245" s="27"/>
      <c r="M1245" s="46"/>
      <c r="N1245" s="46"/>
      <c r="O1245" s="46"/>
      <c r="P1245" s="46"/>
      <c r="Q1245" s="46"/>
      <c r="R1245" s="46"/>
      <c r="S1245" s="46"/>
      <c r="T1245" s="46"/>
      <c r="U1245" s="46"/>
      <c r="V1245" s="46"/>
      <c r="W1245" s="46"/>
      <c r="X1245" s="46"/>
      <c r="Y1245" s="41"/>
      <c r="Z1245" s="106"/>
      <c r="AA1245" s="43"/>
      <c r="AB1245" s="28"/>
      <c r="AC1245" s="28"/>
      <c r="AD1245" s="28"/>
      <c r="AE1245" s="44"/>
      <c r="AF1245" s="27"/>
      <c r="AG1245" s="27"/>
      <c r="AH1245" s="28"/>
      <c r="AI1245" s="27"/>
      <c r="AJ1245" s="27"/>
      <c r="AK1245" s="28"/>
      <c r="AL1245" s="29"/>
      <c r="AM1245" s="29"/>
      <c r="AN1245" s="29"/>
      <c r="AO1245" s="29"/>
      <c r="AP1245" s="29"/>
      <c r="AQ1245" s="29"/>
      <c r="AR1245" s="29"/>
      <c r="AS1245" s="29"/>
      <c r="AT1245" s="29"/>
      <c r="AU1245" s="29"/>
      <c r="AV1245" s="29"/>
      <c r="AW1245" s="29"/>
      <c r="AX1245" s="29"/>
      <c r="AY1245" s="31"/>
      <c r="AZ1245" s="30"/>
      <c r="BA1245" s="35"/>
      <c r="BB1245" s="108"/>
      <c r="BC1245" s="108"/>
      <c r="BD1245" s="108"/>
      <c r="BE1245" s="136"/>
      <c r="BF1245" s="108"/>
      <c r="BG1245" s="110"/>
      <c r="BH1245" s="110"/>
      <c r="BI1245" s="110"/>
      <c r="BJ1245" s="137"/>
      <c r="BK1245" s="110"/>
      <c r="BL1245" s="108"/>
      <c r="BM1245" s="108"/>
      <c r="BN1245" s="108"/>
      <c r="BO1245" s="135"/>
      <c r="BP1245" s="108"/>
      <c r="BQ1245" s="108"/>
      <c r="BR1245" s="108"/>
      <c r="BS1245" s="108"/>
      <c r="BT1245" s="135"/>
      <c r="BU1245" s="108"/>
      <c r="BV1245" s="108"/>
      <c r="BW1245" s="108"/>
      <c r="BX1245" s="108"/>
      <c r="BY1245" s="135"/>
      <c r="BZ1245" s="108"/>
    </row>
    <row r="1246" spans="1:78" x14ac:dyDescent="0.25">
      <c r="A1246" s="27"/>
      <c r="B1246" s="27"/>
      <c r="C1246" s="27"/>
      <c r="D1246" s="27"/>
      <c r="E1246" s="28"/>
      <c r="F1246" s="88"/>
      <c r="G1246" s="28"/>
      <c r="H1246" s="27"/>
      <c r="I1246" s="27"/>
      <c r="J1246" s="27"/>
      <c r="K1246" s="107"/>
      <c r="L1246" s="27"/>
      <c r="M1246" s="46"/>
      <c r="N1246" s="46"/>
      <c r="O1246" s="46"/>
      <c r="P1246" s="46"/>
      <c r="Q1246" s="46"/>
      <c r="R1246" s="46"/>
      <c r="S1246" s="46"/>
      <c r="T1246" s="46"/>
      <c r="U1246" s="46"/>
      <c r="V1246" s="46"/>
      <c r="W1246" s="46"/>
      <c r="X1246" s="46"/>
      <c r="Y1246" s="41"/>
      <c r="Z1246" s="106"/>
      <c r="AA1246" s="43"/>
      <c r="AB1246" s="28"/>
      <c r="AC1246" s="28"/>
      <c r="AD1246" s="28"/>
      <c r="AE1246" s="44"/>
      <c r="AF1246" s="27"/>
      <c r="AG1246" s="27"/>
      <c r="AH1246" s="28"/>
      <c r="AI1246" s="27"/>
      <c r="AJ1246" s="27"/>
      <c r="AK1246" s="28"/>
      <c r="AL1246" s="29"/>
      <c r="AM1246" s="29"/>
      <c r="AN1246" s="29"/>
      <c r="AO1246" s="29"/>
      <c r="AP1246" s="29"/>
      <c r="AQ1246" s="29"/>
      <c r="AR1246" s="29"/>
      <c r="AS1246" s="29"/>
      <c r="AT1246" s="29"/>
      <c r="AU1246" s="29"/>
      <c r="AV1246" s="29"/>
      <c r="AW1246" s="29"/>
      <c r="AX1246" s="29"/>
      <c r="AY1246" s="31"/>
      <c r="AZ1246" s="30"/>
      <c r="BA1246" s="35"/>
      <c r="BB1246" s="108"/>
      <c r="BC1246" s="108"/>
      <c r="BD1246" s="108"/>
      <c r="BE1246" s="136"/>
      <c r="BF1246" s="108"/>
      <c r="BG1246" s="110"/>
      <c r="BH1246" s="110"/>
      <c r="BI1246" s="110"/>
      <c r="BJ1246" s="137"/>
      <c r="BK1246" s="110"/>
      <c r="BL1246" s="108"/>
      <c r="BM1246" s="108"/>
      <c r="BN1246" s="108"/>
      <c r="BO1246" s="135"/>
      <c r="BP1246" s="108"/>
      <c r="BQ1246" s="108"/>
      <c r="BR1246" s="108"/>
      <c r="BS1246" s="108"/>
      <c r="BT1246" s="135"/>
      <c r="BU1246" s="108"/>
      <c r="BV1246" s="108"/>
      <c r="BW1246" s="108"/>
      <c r="BX1246" s="108"/>
      <c r="BY1246" s="135"/>
      <c r="BZ1246" s="108"/>
    </row>
    <row r="1247" spans="1:78" x14ac:dyDescent="0.25">
      <c r="A1247" s="27"/>
      <c r="B1247" s="27"/>
      <c r="C1247" s="27"/>
      <c r="D1247" s="27"/>
      <c r="E1247" s="28"/>
      <c r="F1247" s="88"/>
      <c r="G1247" s="28"/>
      <c r="H1247" s="27"/>
      <c r="I1247" s="27"/>
      <c r="J1247" s="27"/>
      <c r="K1247" s="107"/>
      <c r="L1247" s="27"/>
      <c r="M1247" s="46"/>
      <c r="N1247" s="46"/>
      <c r="O1247" s="46"/>
      <c r="P1247" s="46"/>
      <c r="Q1247" s="46"/>
      <c r="R1247" s="46"/>
      <c r="S1247" s="46"/>
      <c r="T1247" s="46"/>
      <c r="U1247" s="46"/>
      <c r="V1247" s="46"/>
      <c r="W1247" s="46"/>
      <c r="X1247" s="46"/>
      <c r="Y1247" s="41"/>
      <c r="Z1247" s="106"/>
      <c r="AA1247" s="43"/>
      <c r="AB1247" s="28"/>
      <c r="AC1247" s="28"/>
      <c r="AD1247" s="28"/>
      <c r="AE1247" s="44"/>
      <c r="AF1247" s="27"/>
      <c r="AG1247" s="27"/>
      <c r="AH1247" s="28"/>
      <c r="AI1247" s="27"/>
      <c r="AJ1247" s="27"/>
      <c r="AK1247" s="28"/>
      <c r="AL1247" s="29"/>
      <c r="AM1247" s="29"/>
      <c r="AN1247" s="29"/>
      <c r="AO1247" s="29"/>
      <c r="AP1247" s="29"/>
      <c r="AQ1247" s="29"/>
      <c r="AR1247" s="29"/>
      <c r="AS1247" s="29"/>
      <c r="AT1247" s="29"/>
      <c r="AU1247" s="29"/>
      <c r="AV1247" s="29"/>
      <c r="AW1247" s="29"/>
      <c r="AX1247" s="29"/>
      <c r="AY1247" s="31"/>
      <c r="AZ1247" s="30"/>
      <c r="BA1247" s="35"/>
      <c r="BB1247" s="108"/>
      <c r="BC1247" s="108"/>
      <c r="BD1247" s="108"/>
      <c r="BE1247" s="136"/>
      <c r="BF1247" s="108"/>
      <c r="BG1247" s="110"/>
      <c r="BH1247" s="110"/>
      <c r="BI1247" s="110"/>
      <c r="BJ1247" s="137"/>
      <c r="BK1247" s="110"/>
      <c r="BL1247" s="108"/>
      <c r="BM1247" s="108"/>
      <c r="BN1247" s="108"/>
      <c r="BO1247" s="135"/>
      <c r="BP1247" s="108"/>
      <c r="BQ1247" s="108"/>
      <c r="BR1247" s="108"/>
      <c r="BS1247" s="108"/>
      <c r="BT1247" s="135"/>
      <c r="BU1247" s="108"/>
      <c r="BV1247" s="108"/>
      <c r="BW1247" s="108"/>
      <c r="BX1247" s="108"/>
      <c r="BY1247" s="135"/>
      <c r="BZ1247" s="108"/>
    </row>
    <row r="1248" spans="1:78" x14ac:dyDescent="0.25">
      <c r="A1248" s="27"/>
      <c r="B1248" s="27"/>
      <c r="C1248" s="27"/>
      <c r="D1248" s="27"/>
      <c r="E1248" s="28"/>
      <c r="F1248" s="88"/>
      <c r="G1248" s="28"/>
      <c r="H1248" s="27"/>
      <c r="I1248" s="27"/>
      <c r="J1248" s="27"/>
      <c r="K1248" s="107"/>
      <c r="L1248" s="27"/>
      <c r="M1248" s="46"/>
      <c r="N1248" s="46"/>
      <c r="O1248" s="46"/>
      <c r="P1248" s="46"/>
      <c r="Q1248" s="46"/>
      <c r="R1248" s="46"/>
      <c r="S1248" s="46"/>
      <c r="T1248" s="46"/>
      <c r="U1248" s="46"/>
      <c r="V1248" s="46"/>
      <c r="W1248" s="46"/>
      <c r="X1248" s="46"/>
      <c r="Y1248" s="41"/>
      <c r="Z1248" s="106"/>
      <c r="AA1248" s="43"/>
      <c r="AB1248" s="28"/>
      <c r="AC1248" s="28"/>
      <c r="AD1248" s="28"/>
      <c r="AE1248" s="44"/>
      <c r="AF1248" s="27"/>
      <c r="AG1248" s="27"/>
      <c r="AH1248" s="28"/>
      <c r="AI1248" s="27"/>
      <c r="AJ1248" s="27"/>
      <c r="AK1248" s="28"/>
      <c r="AL1248" s="29"/>
      <c r="AM1248" s="29"/>
      <c r="AN1248" s="29"/>
      <c r="AO1248" s="29"/>
      <c r="AP1248" s="29"/>
      <c r="AQ1248" s="29"/>
      <c r="AR1248" s="29"/>
      <c r="AS1248" s="29"/>
      <c r="AT1248" s="29"/>
      <c r="AU1248" s="29"/>
      <c r="AV1248" s="29"/>
      <c r="AW1248" s="29"/>
      <c r="AX1248" s="29"/>
      <c r="AY1248" s="31"/>
      <c r="AZ1248" s="30"/>
      <c r="BA1248" s="35"/>
      <c r="BB1248" s="108"/>
      <c r="BC1248" s="108"/>
      <c r="BD1248" s="108"/>
      <c r="BE1248" s="136"/>
      <c r="BF1248" s="108"/>
      <c r="BG1248" s="110"/>
      <c r="BH1248" s="110"/>
      <c r="BI1248" s="110"/>
      <c r="BJ1248" s="137"/>
      <c r="BK1248" s="110"/>
      <c r="BL1248" s="108"/>
      <c r="BM1248" s="108"/>
      <c r="BN1248" s="108"/>
      <c r="BO1248" s="135"/>
      <c r="BP1248" s="108"/>
      <c r="BQ1248" s="108"/>
      <c r="BR1248" s="108"/>
      <c r="BS1248" s="108"/>
      <c r="BT1248" s="135"/>
      <c r="BU1248" s="108"/>
      <c r="BV1248" s="108"/>
      <c r="BW1248" s="108"/>
      <c r="BX1248" s="108"/>
      <c r="BY1248" s="135"/>
      <c r="BZ1248" s="108"/>
    </row>
    <row r="1249" spans="1:78" x14ac:dyDescent="0.25">
      <c r="A1249" s="27"/>
      <c r="B1249" s="27"/>
      <c r="C1249" s="27"/>
      <c r="D1249" s="27"/>
      <c r="E1249" s="28"/>
      <c r="F1249" s="88"/>
      <c r="G1249" s="28"/>
      <c r="H1249" s="27"/>
      <c r="I1249" s="27"/>
      <c r="J1249" s="27"/>
      <c r="K1249" s="107"/>
      <c r="L1249" s="27"/>
      <c r="M1249" s="46"/>
      <c r="N1249" s="46"/>
      <c r="O1249" s="46"/>
      <c r="P1249" s="46"/>
      <c r="Q1249" s="46"/>
      <c r="R1249" s="46"/>
      <c r="S1249" s="46"/>
      <c r="T1249" s="46"/>
      <c r="U1249" s="46"/>
      <c r="V1249" s="46"/>
      <c r="W1249" s="46"/>
      <c r="X1249" s="46"/>
      <c r="Y1249" s="41"/>
      <c r="Z1249" s="106"/>
      <c r="AA1249" s="43"/>
      <c r="AB1249" s="28"/>
      <c r="AC1249" s="28"/>
      <c r="AD1249" s="28"/>
      <c r="AE1249" s="44"/>
      <c r="AF1249" s="27"/>
      <c r="AG1249" s="27"/>
      <c r="AH1249" s="28"/>
      <c r="AI1249" s="27"/>
      <c r="AJ1249" s="27"/>
      <c r="AK1249" s="28"/>
      <c r="AL1249" s="29"/>
      <c r="AM1249" s="29"/>
      <c r="AN1249" s="29"/>
      <c r="AO1249" s="29"/>
      <c r="AP1249" s="29"/>
      <c r="AQ1249" s="29"/>
      <c r="AR1249" s="29"/>
      <c r="AS1249" s="29"/>
      <c r="AT1249" s="29"/>
      <c r="AU1249" s="29"/>
      <c r="AV1249" s="29"/>
      <c r="AW1249" s="29"/>
      <c r="AX1249" s="29"/>
      <c r="AY1249" s="31"/>
      <c r="AZ1249" s="30"/>
      <c r="BA1249" s="35"/>
      <c r="BB1249" s="108"/>
      <c r="BC1249" s="108"/>
      <c r="BD1249" s="108"/>
      <c r="BE1249" s="136"/>
      <c r="BF1249" s="108"/>
      <c r="BG1249" s="110"/>
      <c r="BH1249" s="110"/>
      <c r="BI1249" s="110"/>
      <c r="BJ1249" s="137"/>
      <c r="BK1249" s="110"/>
      <c r="BL1249" s="108"/>
      <c r="BM1249" s="108"/>
      <c r="BN1249" s="108"/>
      <c r="BO1249" s="135"/>
      <c r="BP1249" s="108"/>
      <c r="BQ1249" s="108"/>
      <c r="BR1249" s="108"/>
      <c r="BS1249" s="108"/>
      <c r="BT1249" s="135"/>
      <c r="BU1249" s="108"/>
      <c r="BV1249" s="108"/>
      <c r="BW1249" s="108"/>
      <c r="BX1249" s="108"/>
      <c r="BY1249" s="135"/>
      <c r="BZ1249" s="108"/>
    </row>
    <row r="1250" spans="1:78" x14ac:dyDescent="0.25">
      <c r="A1250" s="27"/>
      <c r="B1250" s="27"/>
      <c r="C1250" s="27"/>
      <c r="D1250" s="27"/>
      <c r="E1250" s="28"/>
      <c r="F1250" s="88"/>
      <c r="G1250" s="28"/>
      <c r="H1250" s="27"/>
      <c r="I1250" s="27"/>
      <c r="J1250" s="27"/>
      <c r="K1250" s="107"/>
      <c r="L1250" s="27"/>
      <c r="M1250" s="46"/>
      <c r="N1250" s="46"/>
      <c r="O1250" s="46"/>
      <c r="P1250" s="46"/>
      <c r="Q1250" s="46"/>
      <c r="R1250" s="46"/>
      <c r="S1250" s="46"/>
      <c r="T1250" s="46"/>
      <c r="U1250" s="46"/>
      <c r="V1250" s="46"/>
      <c r="W1250" s="46"/>
      <c r="X1250" s="46"/>
      <c r="Y1250" s="41"/>
      <c r="Z1250" s="106"/>
      <c r="AA1250" s="43"/>
      <c r="AB1250" s="28"/>
      <c r="AC1250" s="28"/>
      <c r="AD1250" s="28"/>
      <c r="AE1250" s="44"/>
      <c r="AF1250" s="27"/>
      <c r="AG1250" s="27"/>
      <c r="AH1250" s="28"/>
      <c r="AI1250" s="27"/>
      <c r="AJ1250" s="27"/>
      <c r="AK1250" s="28"/>
      <c r="AL1250" s="29"/>
      <c r="AM1250" s="29"/>
      <c r="AN1250" s="29"/>
      <c r="AO1250" s="29"/>
      <c r="AP1250" s="29"/>
      <c r="AQ1250" s="29"/>
      <c r="AR1250" s="29"/>
      <c r="AS1250" s="29"/>
      <c r="AT1250" s="29"/>
      <c r="AU1250" s="29"/>
      <c r="AV1250" s="29"/>
      <c r="AW1250" s="29"/>
      <c r="AX1250" s="29"/>
      <c r="AY1250" s="31"/>
      <c r="AZ1250" s="30"/>
      <c r="BA1250" s="35"/>
      <c r="BB1250" s="108"/>
      <c r="BC1250" s="108"/>
      <c r="BD1250" s="108"/>
      <c r="BE1250" s="136"/>
      <c r="BF1250" s="108"/>
      <c r="BG1250" s="110"/>
      <c r="BH1250" s="110"/>
      <c r="BI1250" s="110"/>
      <c r="BJ1250" s="137"/>
      <c r="BK1250" s="110"/>
      <c r="BL1250" s="108"/>
      <c r="BM1250" s="108"/>
      <c r="BN1250" s="108"/>
      <c r="BO1250" s="135"/>
      <c r="BP1250" s="108"/>
      <c r="BQ1250" s="108"/>
      <c r="BR1250" s="108"/>
      <c r="BS1250" s="108"/>
      <c r="BT1250" s="135"/>
      <c r="BU1250" s="108"/>
      <c r="BV1250" s="108"/>
      <c r="BW1250" s="108"/>
      <c r="BX1250" s="108"/>
      <c r="BY1250" s="135"/>
      <c r="BZ1250" s="108"/>
    </row>
    <row r="1251" spans="1:78" x14ac:dyDescent="0.25">
      <c r="A1251" s="27"/>
      <c r="B1251" s="27"/>
      <c r="C1251" s="27"/>
      <c r="D1251" s="27"/>
      <c r="E1251" s="28"/>
      <c r="F1251" s="88"/>
      <c r="G1251" s="28"/>
      <c r="H1251" s="27"/>
      <c r="I1251" s="27"/>
      <c r="J1251" s="27"/>
      <c r="K1251" s="107"/>
      <c r="L1251" s="27"/>
      <c r="M1251" s="46"/>
      <c r="N1251" s="46"/>
      <c r="O1251" s="46"/>
      <c r="P1251" s="46"/>
      <c r="Q1251" s="46"/>
      <c r="R1251" s="46"/>
      <c r="S1251" s="46"/>
      <c r="T1251" s="46"/>
      <c r="U1251" s="46"/>
      <c r="V1251" s="46"/>
      <c r="W1251" s="46"/>
      <c r="X1251" s="46"/>
      <c r="Y1251" s="41"/>
      <c r="Z1251" s="106"/>
      <c r="AA1251" s="43"/>
      <c r="AB1251" s="28"/>
      <c r="AC1251" s="28"/>
      <c r="AD1251" s="28"/>
      <c r="AE1251" s="44"/>
      <c r="AF1251" s="27"/>
      <c r="AG1251" s="27"/>
      <c r="AH1251" s="28"/>
      <c r="AI1251" s="27"/>
      <c r="AJ1251" s="27"/>
      <c r="AK1251" s="28"/>
      <c r="AL1251" s="29"/>
      <c r="AM1251" s="29"/>
      <c r="AN1251" s="29"/>
      <c r="AO1251" s="29"/>
      <c r="AP1251" s="29"/>
      <c r="AQ1251" s="29"/>
      <c r="AR1251" s="29"/>
      <c r="AS1251" s="29"/>
      <c r="AT1251" s="29"/>
      <c r="AU1251" s="29"/>
      <c r="AV1251" s="29"/>
      <c r="AW1251" s="29"/>
      <c r="AX1251" s="29"/>
      <c r="AY1251" s="31"/>
      <c r="AZ1251" s="30"/>
      <c r="BA1251" s="35"/>
      <c r="BB1251" s="108"/>
      <c r="BC1251" s="108"/>
      <c r="BD1251" s="108"/>
      <c r="BE1251" s="136"/>
      <c r="BF1251" s="108"/>
      <c r="BG1251" s="110"/>
      <c r="BH1251" s="110"/>
      <c r="BI1251" s="110"/>
      <c r="BJ1251" s="137"/>
      <c r="BK1251" s="110"/>
      <c r="BL1251" s="108"/>
      <c r="BM1251" s="108"/>
      <c r="BN1251" s="108"/>
      <c r="BO1251" s="135"/>
      <c r="BP1251" s="108"/>
      <c r="BQ1251" s="108"/>
      <c r="BR1251" s="108"/>
      <c r="BS1251" s="108"/>
      <c r="BT1251" s="135"/>
      <c r="BU1251" s="108"/>
      <c r="BV1251" s="108"/>
      <c r="BW1251" s="108"/>
      <c r="BX1251" s="108"/>
      <c r="BY1251" s="135"/>
      <c r="BZ1251" s="108"/>
    </row>
    <row r="1252" spans="1:78" x14ac:dyDescent="0.25">
      <c r="A1252" s="27"/>
      <c r="B1252" s="27"/>
      <c r="C1252" s="27"/>
      <c r="D1252" s="27"/>
      <c r="E1252" s="28"/>
      <c r="F1252" s="88"/>
      <c r="G1252" s="28"/>
      <c r="H1252" s="27"/>
      <c r="I1252" s="27"/>
      <c r="J1252" s="27"/>
      <c r="K1252" s="107"/>
      <c r="L1252" s="27"/>
      <c r="M1252" s="46"/>
      <c r="N1252" s="46"/>
      <c r="O1252" s="46"/>
      <c r="P1252" s="46"/>
      <c r="Q1252" s="46"/>
      <c r="R1252" s="46"/>
      <c r="S1252" s="46"/>
      <c r="T1252" s="46"/>
      <c r="U1252" s="46"/>
      <c r="V1252" s="46"/>
      <c r="W1252" s="46"/>
      <c r="X1252" s="46"/>
      <c r="Y1252" s="41"/>
      <c r="Z1252" s="106"/>
      <c r="AA1252" s="43"/>
      <c r="AB1252" s="28"/>
      <c r="AC1252" s="28"/>
      <c r="AD1252" s="28"/>
      <c r="AE1252" s="44"/>
      <c r="AF1252" s="27"/>
      <c r="AG1252" s="27"/>
      <c r="AH1252" s="28"/>
      <c r="AI1252" s="27"/>
      <c r="AJ1252" s="27"/>
      <c r="AK1252" s="28"/>
      <c r="AL1252" s="29"/>
      <c r="AM1252" s="29"/>
      <c r="AN1252" s="29"/>
      <c r="AO1252" s="29"/>
      <c r="AP1252" s="29"/>
      <c r="AQ1252" s="29"/>
      <c r="AR1252" s="29"/>
      <c r="AS1252" s="29"/>
      <c r="AT1252" s="29"/>
      <c r="AU1252" s="29"/>
      <c r="AV1252" s="29"/>
      <c r="AW1252" s="29"/>
      <c r="AX1252" s="29"/>
      <c r="AY1252" s="31"/>
      <c r="AZ1252" s="30"/>
      <c r="BA1252" s="35"/>
      <c r="BB1252" s="108"/>
      <c r="BC1252" s="108"/>
      <c r="BD1252" s="108"/>
      <c r="BE1252" s="136"/>
      <c r="BF1252" s="108"/>
      <c r="BG1252" s="110"/>
      <c r="BH1252" s="110"/>
      <c r="BI1252" s="110"/>
      <c r="BJ1252" s="137"/>
      <c r="BK1252" s="110"/>
      <c r="BL1252" s="108"/>
      <c r="BM1252" s="108"/>
      <c r="BN1252" s="108"/>
      <c r="BO1252" s="135"/>
      <c r="BP1252" s="108"/>
      <c r="BQ1252" s="108"/>
      <c r="BR1252" s="108"/>
      <c r="BS1252" s="108"/>
      <c r="BT1252" s="135"/>
      <c r="BU1252" s="108"/>
      <c r="BV1252" s="108"/>
      <c r="BW1252" s="108"/>
      <c r="BX1252" s="108"/>
      <c r="BY1252" s="135"/>
      <c r="BZ1252" s="108"/>
    </row>
    <row r="1253" spans="1:78" x14ac:dyDescent="0.25">
      <c r="A1253" s="27"/>
      <c r="B1253" s="27"/>
      <c r="C1253" s="27"/>
      <c r="D1253" s="27"/>
      <c r="E1253" s="28"/>
      <c r="F1253" s="88"/>
      <c r="G1253" s="28"/>
      <c r="H1253" s="27"/>
      <c r="I1253" s="27"/>
      <c r="J1253" s="27"/>
      <c r="K1253" s="107"/>
      <c r="L1253" s="27"/>
      <c r="M1253" s="46"/>
      <c r="N1253" s="46"/>
      <c r="O1253" s="46"/>
      <c r="P1253" s="46"/>
      <c r="Q1253" s="46"/>
      <c r="R1253" s="46"/>
      <c r="S1253" s="46"/>
      <c r="T1253" s="46"/>
      <c r="U1253" s="46"/>
      <c r="V1253" s="46"/>
      <c r="W1253" s="46"/>
      <c r="X1253" s="46"/>
      <c r="Y1253" s="41"/>
      <c r="Z1253" s="106"/>
      <c r="AA1253" s="43"/>
      <c r="AB1253" s="28"/>
      <c r="AC1253" s="28"/>
      <c r="AD1253" s="28"/>
      <c r="AE1253" s="44"/>
      <c r="AF1253" s="27"/>
      <c r="AG1253" s="27"/>
      <c r="AH1253" s="28"/>
      <c r="AI1253" s="27"/>
      <c r="AJ1253" s="27"/>
      <c r="AK1253" s="28"/>
      <c r="AL1253" s="29"/>
      <c r="AM1253" s="29"/>
      <c r="AN1253" s="29"/>
      <c r="AO1253" s="29"/>
      <c r="AP1253" s="29"/>
      <c r="AQ1253" s="29"/>
      <c r="AR1253" s="29"/>
      <c r="AS1253" s="29"/>
      <c r="AT1253" s="29"/>
      <c r="AU1253" s="29"/>
      <c r="AV1253" s="29"/>
      <c r="AW1253" s="29"/>
      <c r="AX1253" s="29"/>
      <c r="AY1253" s="31"/>
      <c r="AZ1253" s="30"/>
      <c r="BA1253" s="35"/>
      <c r="BB1253" s="108"/>
      <c r="BC1253" s="108"/>
      <c r="BD1253" s="108"/>
      <c r="BE1253" s="136"/>
      <c r="BF1253" s="108"/>
      <c r="BG1253" s="110"/>
      <c r="BH1253" s="110"/>
      <c r="BI1253" s="110"/>
      <c r="BJ1253" s="137"/>
      <c r="BK1253" s="110"/>
      <c r="BL1253" s="108"/>
      <c r="BM1253" s="108"/>
      <c r="BN1253" s="108"/>
      <c r="BO1253" s="135"/>
      <c r="BP1253" s="108"/>
      <c r="BQ1253" s="108"/>
      <c r="BR1253" s="108"/>
      <c r="BS1253" s="108"/>
      <c r="BT1253" s="135"/>
      <c r="BU1253" s="108"/>
      <c r="BV1253" s="108"/>
      <c r="BW1253" s="108"/>
      <c r="BX1253" s="108"/>
      <c r="BY1253" s="135"/>
      <c r="BZ1253" s="108"/>
    </row>
    <row r="1254" spans="1:78" x14ac:dyDescent="0.25">
      <c r="A1254" s="27"/>
      <c r="B1254" s="27"/>
      <c r="C1254" s="27"/>
      <c r="D1254" s="27"/>
      <c r="E1254" s="28"/>
      <c r="F1254" s="88"/>
      <c r="G1254" s="28"/>
      <c r="H1254" s="27"/>
      <c r="I1254" s="27"/>
      <c r="J1254" s="27"/>
      <c r="K1254" s="107"/>
      <c r="L1254" s="27"/>
      <c r="M1254" s="46"/>
      <c r="N1254" s="46"/>
      <c r="O1254" s="46"/>
      <c r="P1254" s="46"/>
      <c r="Q1254" s="46"/>
      <c r="R1254" s="46"/>
      <c r="S1254" s="46"/>
      <c r="T1254" s="46"/>
      <c r="U1254" s="46"/>
      <c r="V1254" s="46"/>
      <c r="W1254" s="46"/>
      <c r="X1254" s="46"/>
      <c r="Y1254" s="41"/>
      <c r="Z1254" s="106"/>
      <c r="AA1254" s="43"/>
      <c r="AB1254" s="28"/>
      <c r="AC1254" s="28"/>
      <c r="AD1254" s="28"/>
      <c r="AE1254" s="44"/>
      <c r="AF1254" s="27"/>
      <c r="AG1254" s="27"/>
      <c r="AH1254" s="28"/>
      <c r="AI1254" s="27"/>
      <c r="AJ1254" s="27"/>
      <c r="AK1254" s="28"/>
      <c r="AL1254" s="29"/>
      <c r="AM1254" s="29"/>
      <c r="AN1254" s="29"/>
      <c r="AO1254" s="29"/>
      <c r="AP1254" s="29"/>
      <c r="AQ1254" s="29"/>
      <c r="AR1254" s="29"/>
      <c r="AS1254" s="29"/>
      <c r="AT1254" s="29"/>
      <c r="AU1254" s="29"/>
      <c r="AV1254" s="29"/>
      <c r="AW1254" s="29"/>
      <c r="AX1254" s="29"/>
      <c r="AY1254" s="31"/>
      <c r="AZ1254" s="30"/>
      <c r="BA1254" s="35"/>
      <c r="BB1254" s="108"/>
      <c r="BC1254" s="108"/>
      <c r="BD1254" s="108"/>
      <c r="BE1254" s="136"/>
      <c r="BF1254" s="108"/>
      <c r="BG1254" s="110"/>
      <c r="BH1254" s="110"/>
      <c r="BI1254" s="110"/>
      <c r="BJ1254" s="137"/>
      <c r="BK1254" s="110"/>
      <c r="BL1254" s="108"/>
      <c r="BM1254" s="108"/>
      <c r="BN1254" s="108"/>
      <c r="BO1254" s="135"/>
      <c r="BP1254" s="108"/>
      <c r="BQ1254" s="108"/>
      <c r="BR1254" s="108"/>
      <c r="BS1254" s="108"/>
      <c r="BT1254" s="135"/>
      <c r="BU1254" s="108"/>
      <c r="BV1254" s="108"/>
      <c r="BW1254" s="108"/>
      <c r="BX1254" s="108"/>
      <c r="BY1254" s="135"/>
      <c r="BZ1254" s="108"/>
    </row>
    <row r="1255" spans="1:78" x14ac:dyDescent="0.25">
      <c r="A1255" s="27"/>
      <c r="B1255" s="27"/>
      <c r="C1255" s="27"/>
      <c r="D1255" s="27"/>
      <c r="E1255" s="28"/>
      <c r="F1255" s="88"/>
      <c r="G1255" s="28"/>
      <c r="H1255" s="27"/>
      <c r="I1255" s="27"/>
      <c r="J1255" s="27"/>
      <c r="K1255" s="107"/>
      <c r="L1255" s="27"/>
      <c r="M1255" s="46"/>
      <c r="N1255" s="46"/>
      <c r="O1255" s="46"/>
      <c r="P1255" s="46"/>
      <c r="Q1255" s="46"/>
      <c r="R1255" s="46"/>
      <c r="S1255" s="46"/>
      <c r="T1255" s="46"/>
      <c r="U1255" s="46"/>
      <c r="V1255" s="46"/>
      <c r="W1255" s="46"/>
      <c r="X1255" s="46"/>
      <c r="Y1255" s="41"/>
      <c r="Z1255" s="106"/>
      <c r="AA1255" s="43"/>
      <c r="AB1255" s="28"/>
      <c r="AC1255" s="28"/>
      <c r="AD1255" s="28"/>
      <c r="AE1255" s="44"/>
      <c r="AF1255" s="27"/>
      <c r="AG1255" s="27"/>
      <c r="AH1255" s="28"/>
      <c r="AI1255" s="27"/>
      <c r="AJ1255" s="27"/>
      <c r="AK1255" s="28"/>
      <c r="AL1255" s="29"/>
      <c r="AM1255" s="29"/>
      <c r="AN1255" s="29"/>
      <c r="AO1255" s="29"/>
      <c r="AP1255" s="29"/>
      <c r="AQ1255" s="29"/>
      <c r="AR1255" s="29"/>
      <c r="AS1255" s="29"/>
      <c r="AT1255" s="29"/>
      <c r="AU1255" s="29"/>
      <c r="AV1255" s="29"/>
      <c r="AW1255" s="29"/>
      <c r="AX1255" s="29"/>
      <c r="AY1255" s="31"/>
      <c r="AZ1255" s="30"/>
      <c r="BA1255" s="35"/>
      <c r="BB1255" s="108"/>
      <c r="BC1255" s="108"/>
      <c r="BD1255" s="108"/>
      <c r="BE1255" s="136"/>
      <c r="BF1255" s="108"/>
      <c r="BG1255" s="110"/>
      <c r="BH1255" s="110"/>
      <c r="BI1255" s="110"/>
      <c r="BJ1255" s="137"/>
      <c r="BK1255" s="110"/>
      <c r="BL1255" s="108"/>
      <c r="BM1255" s="108"/>
      <c r="BN1255" s="108"/>
      <c r="BO1255" s="135"/>
      <c r="BP1255" s="108"/>
      <c r="BQ1255" s="108"/>
      <c r="BR1255" s="108"/>
      <c r="BS1255" s="108"/>
      <c r="BT1255" s="135"/>
      <c r="BU1255" s="108"/>
      <c r="BV1255" s="108"/>
      <c r="BW1255" s="108"/>
      <c r="BX1255" s="108"/>
      <c r="BY1255" s="135"/>
      <c r="BZ1255" s="108"/>
    </row>
    <row r="1256" spans="1:78" x14ac:dyDescent="0.25">
      <c r="A1256" s="27"/>
      <c r="B1256" s="27"/>
      <c r="C1256" s="27"/>
      <c r="D1256" s="27"/>
      <c r="E1256" s="28"/>
      <c r="F1256" s="88"/>
      <c r="G1256" s="28"/>
      <c r="H1256" s="27"/>
      <c r="I1256" s="27"/>
      <c r="J1256" s="27"/>
      <c r="K1256" s="107"/>
      <c r="L1256" s="27"/>
      <c r="M1256" s="46"/>
      <c r="N1256" s="46"/>
      <c r="O1256" s="46"/>
      <c r="P1256" s="46"/>
      <c r="Q1256" s="46"/>
      <c r="R1256" s="46"/>
      <c r="S1256" s="46"/>
      <c r="T1256" s="46"/>
      <c r="U1256" s="46"/>
      <c r="V1256" s="46"/>
      <c r="W1256" s="46"/>
      <c r="X1256" s="46"/>
      <c r="Y1256" s="41"/>
      <c r="Z1256" s="106"/>
      <c r="AA1256" s="43"/>
      <c r="AB1256" s="28"/>
      <c r="AC1256" s="28"/>
      <c r="AD1256" s="28"/>
      <c r="AE1256" s="44"/>
      <c r="AF1256" s="27"/>
      <c r="AG1256" s="27"/>
      <c r="AH1256" s="28"/>
      <c r="AI1256" s="27"/>
      <c r="AJ1256" s="27"/>
      <c r="AK1256" s="28"/>
      <c r="AL1256" s="29"/>
      <c r="AM1256" s="29"/>
      <c r="AN1256" s="29"/>
      <c r="AO1256" s="29"/>
      <c r="AP1256" s="29"/>
      <c r="AQ1256" s="29"/>
      <c r="AR1256" s="29"/>
      <c r="AS1256" s="29"/>
      <c r="AT1256" s="29"/>
      <c r="AU1256" s="29"/>
      <c r="AV1256" s="29"/>
      <c r="AW1256" s="29"/>
      <c r="AX1256" s="29"/>
      <c r="AY1256" s="31"/>
      <c r="AZ1256" s="30"/>
      <c r="BA1256" s="35"/>
      <c r="BB1256" s="108"/>
      <c r="BC1256" s="108"/>
      <c r="BD1256" s="108"/>
      <c r="BE1256" s="136"/>
      <c r="BF1256" s="108"/>
      <c r="BG1256" s="110"/>
      <c r="BH1256" s="110"/>
      <c r="BI1256" s="110"/>
      <c r="BJ1256" s="137"/>
      <c r="BK1256" s="110"/>
      <c r="BL1256" s="108"/>
      <c r="BM1256" s="108"/>
      <c r="BN1256" s="108"/>
      <c r="BO1256" s="135"/>
      <c r="BP1256" s="108"/>
      <c r="BQ1256" s="108"/>
      <c r="BR1256" s="108"/>
      <c r="BS1256" s="108"/>
      <c r="BT1256" s="135"/>
      <c r="BU1256" s="108"/>
      <c r="BV1256" s="108"/>
      <c r="BW1256" s="108"/>
      <c r="BX1256" s="108"/>
      <c r="BY1256" s="135"/>
      <c r="BZ1256" s="108"/>
    </row>
    <row r="1257" spans="1:78" x14ac:dyDescent="0.25">
      <c r="A1257" s="27"/>
      <c r="B1257" s="27"/>
      <c r="C1257" s="27"/>
      <c r="D1257" s="27"/>
      <c r="E1257" s="28"/>
      <c r="F1257" s="88"/>
      <c r="G1257" s="28"/>
      <c r="H1257" s="27"/>
      <c r="I1257" s="27"/>
      <c r="J1257" s="27"/>
      <c r="K1257" s="107"/>
      <c r="L1257" s="27"/>
      <c r="M1257" s="46"/>
      <c r="N1257" s="46"/>
      <c r="O1257" s="46"/>
      <c r="P1257" s="46"/>
      <c r="Q1257" s="46"/>
      <c r="R1257" s="46"/>
      <c r="S1257" s="46"/>
      <c r="T1257" s="46"/>
      <c r="U1257" s="46"/>
      <c r="V1257" s="46"/>
      <c r="W1257" s="46"/>
      <c r="X1257" s="46"/>
      <c r="Y1257" s="41"/>
      <c r="Z1257" s="106"/>
      <c r="AA1257" s="43"/>
      <c r="AB1257" s="28"/>
      <c r="AC1257" s="28"/>
      <c r="AD1257" s="28"/>
      <c r="AE1257" s="44"/>
      <c r="AF1257" s="27"/>
      <c r="AG1257" s="27"/>
      <c r="AH1257" s="28"/>
      <c r="AI1257" s="27"/>
      <c r="AJ1257" s="27"/>
      <c r="AK1257" s="28"/>
      <c r="AL1257" s="29"/>
      <c r="AM1257" s="29"/>
      <c r="AN1257" s="29"/>
      <c r="AO1257" s="29"/>
      <c r="AP1257" s="29"/>
      <c r="AQ1257" s="29"/>
      <c r="AR1257" s="29"/>
      <c r="AS1257" s="29"/>
      <c r="AT1257" s="29"/>
      <c r="AU1257" s="29"/>
      <c r="AV1257" s="29"/>
      <c r="AW1257" s="29"/>
      <c r="AX1257" s="29"/>
      <c r="AY1257" s="31"/>
      <c r="AZ1257" s="30"/>
      <c r="BA1257" s="35"/>
      <c r="BB1257" s="108"/>
      <c r="BC1257" s="108"/>
      <c r="BD1257" s="108"/>
      <c r="BE1257" s="136"/>
      <c r="BF1257" s="108"/>
      <c r="BG1257" s="110"/>
      <c r="BH1257" s="110"/>
      <c r="BI1257" s="110"/>
      <c r="BJ1257" s="137"/>
      <c r="BK1257" s="110"/>
      <c r="BL1257" s="108"/>
      <c r="BM1257" s="108"/>
      <c r="BN1257" s="108"/>
      <c r="BO1257" s="135"/>
      <c r="BP1257" s="108"/>
      <c r="BQ1257" s="108"/>
      <c r="BR1257" s="108"/>
      <c r="BS1257" s="108"/>
      <c r="BT1257" s="135"/>
      <c r="BU1257" s="108"/>
      <c r="BV1257" s="108"/>
      <c r="BW1257" s="108"/>
      <c r="BX1257" s="108"/>
      <c r="BY1257" s="135"/>
      <c r="BZ1257" s="108"/>
    </row>
    <row r="1258" spans="1:78" x14ac:dyDescent="0.25">
      <c r="A1258" s="27"/>
      <c r="B1258" s="27"/>
      <c r="C1258" s="27"/>
      <c r="D1258" s="27"/>
      <c r="E1258" s="28"/>
      <c r="F1258" s="88"/>
      <c r="G1258" s="28"/>
      <c r="H1258" s="27"/>
      <c r="I1258" s="27"/>
      <c r="J1258" s="27"/>
      <c r="K1258" s="107"/>
      <c r="L1258" s="27"/>
      <c r="M1258" s="46"/>
      <c r="N1258" s="46"/>
      <c r="O1258" s="46"/>
      <c r="P1258" s="46"/>
      <c r="Q1258" s="46"/>
      <c r="R1258" s="46"/>
      <c r="S1258" s="46"/>
      <c r="T1258" s="46"/>
      <c r="U1258" s="46"/>
      <c r="V1258" s="46"/>
      <c r="W1258" s="46"/>
      <c r="X1258" s="46"/>
      <c r="Y1258" s="41"/>
      <c r="Z1258" s="106"/>
      <c r="AA1258" s="43"/>
      <c r="AB1258" s="28"/>
      <c r="AC1258" s="28"/>
      <c r="AD1258" s="28"/>
      <c r="AE1258" s="44"/>
      <c r="AF1258" s="27"/>
      <c r="AG1258" s="27"/>
      <c r="AH1258" s="28"/>
      <c r="AI1258" s="27"/>
      <c r="AJ1258" s="27"/>
      <c r="AK1258" s="28"/>
      <c r="AL1258" s="29"/>
      <c r="AM1258" s="29"/>
      <c r="AN1258" s="29"/>
      <c r="AO1258" s="29"/>
      <c r="AP1258" s="29"/>
      <c r="AQ1258" s="29"/>
      <c r="AR1258" s="29"/>
      <c r="AS1258" s="29"/>
      <c r="AT1258" s="29"/>
      <c r="AU1258" s="29"/>
      <c r="AV1258" s="29"/>
      <c r="AW1258" s="29"/>
      <c r="AX1258" s="29"/>
      <c r="AY1258" s="31"/>
      <c r="AZ1258" s="30"/>
      <c r="BA1258" s="35"/>
      <c r="BB1258" s="108"/>
      <c r="BC1258" s="108"/>
      <c r="BD1258" s="108"/>
      <c r="BE1258" s="136"/>
      <c r="BF1258" s="108"/>
      <c r="BG1258" s="110"/>
      <c r="BH1258" s="110"/>
      <c r="BI1258" s="110"/>
      <c r="BJ1258" s="137"/>
      <c r="BK1258" s="110"/>
      <c r="BL1258" s="108"/>
      <c r="BM1258" s="108"/>
      <c r="BN1258" s="108"/>
      <c r="BO1258" s="135"/>
      <c r="BP1258" s="108"/>
      <c r="BQ1258" s="108"/>
      <c r="BR1258" s="108"/>
      <c r="BS1258" s="108"/>
      <c r="BT1258" s="135"/>
      <c r="BU1258" s="108"/>
      <c r="BV1258" s="108"/>
      <c r="BW1258" s="108"/>
      <c r="BX1258" s="108"/>
      <c r="BY1258" s="135"/>
      <c r="BZ1258" s="108"/>
    </row>
    <row r="1259" spans="1:78" x14ac:dyDescent="0.25">
      <c r="A1259" s="27"/>
      <c r="B1259" s="27"/>
      <c r="C1259" s="27"/>
      <c r="D1259" s="27"/>
      <c r="E1259" s="28"/>
      <c r="F1259" s="88"/>
      <c r="G1259" s="28"/>
      <c r="H1259" s="27"/>
      <c r="I1259" s="27"/>
      <c r="J1259" s="27"/>
      <c r="K1259" s="107"/>
      <c r="L1259" s="27"/>
      <c r="M1259" s="46"/>
      <c r="N1259" s="46"/>
      <c r="O1259" s="46"/>
      <c r="P1259" s="46"/>
      <c r="Q1259" s="46"/>
      <c r="R1259" s="46"/>
      <c r="S1259" s="46"/>
      <c r="T1259" s="46"/>
      <c r="U1259" s="46"/>
      <c r="V1259" s="46"/>
      <c r="W1259" s="46"/>
      <c r="X1259" s="46"/>
      <c r="Y1259" s="41"/>
      <c r="Z1259" s="106"/>
      <c r="AA1259" s="43"/>
      <c r="AB1259" s="28"/>
      <c r="AC1259" s="28"/>
      <c r="AD1259" s="28"/>
      <c r="AE1259" s="44"/>
      <c r="AF1259" s="27"/>
      <c r="AG1259" s="27"/>
      <c r="AH1259" s="28"/>
      <c r="AI1259" s="27"/>
      <c r="AJ1259" s="27"/>
      <c r="AK1259" s="28"/>
      <c r="AL1259" s="29"/>
      <c r="AM1259" s="29"/>
      <c r="AN1259" s="29"/>
      <c r="AO1259" s="29"/>
      <c r="AP1259" s="29"/>
      <c r="AQ1259" s="29"/>
      <c r="AR1259" s="29"/>
      <c r="AS1259" s="29"/>
      <c r="AT1259" s="29"/>
      <c r="AU1259" s="29"/>
      <c r="AV1259" s="29"/>
      <c r="AW1259" s="29"/>
      <c r="AX1259" s="29"/>
      <c r="AY1259" s="31"/>
      <c r="AZ1259" s="30"/>
      <c r="BA1259" s="35"/>
      <c r="BB1259" s="108"/>
      <c r="BC1259" s="108"/>
      <c r="BD1259" s="108"/>
      <c r="BE1259" s="136"/>
      <c r="BF1259" s="108"/>
      <c r="BG1259" s="110"/>
      <c r="BH1259" s="110"/>
      <c r="BI1259" s="110"/>
      <c r="BJ1259" s="137"/>
      <c r="BK1259" s="110"/>
      <c r="BL1259" s="108"/>
      <c r="BM1259" s="108"/>
      <c r="BN1259" s="108"/>
      <c r="BO1259" s="135"/>
      <c r="BP1259" s="108"/>
      <c r="BQ1259" s="108"/>
      <c r="BR1259" s="108"/>
      <c r="BS1259" s="108"/>
      <c r="BT1259" s="135"/>
      <c r="BU1259" s="108"/>
      <c r="BV1259" s="108"/>
      <c r="BW1259" s="108"/>
      <c r="BX1259" s="108"/>
      <c r="BY1259" s="135"/>
      <c r="BZ1259" s="108"/>
    </row>
    <row r="1260" spans="1:78" x14ac:dyDescent="0.25">
      <c r="A1260" s="27"/>
      <c r="B1260" s="27"/>
      <c r="C1260" s="27"/>
      <c r="D1260" s="27"/>
      <c r="E1260" s="28"/>
      <c r="F1260" s="88"/>
      <c r="G1260" s="28"/>
      <c r="H1260" s="27"/>
      <c r="I1260" s="27"/>
      <c r="J1260" s="27"/>
      <c r="K1260" s="107"/>
      <c r="L1260" s="27"/>
      <c r="M1260" s="46"/>
      <c r="N1260" s="46"/>
      <c r="O1260" s="46"/>
      <c r="P1260" s="46"/>
      <c r="Q1260" s="46"/>
      <c r="R1260" s="46"/>
      <c r="S1260" s="46"/>
      <c r="T1260" s="46"/>
      <c r="U1260" s="46"/>
      <c r="V1260" s="46"/>
      <c r="W1260" s="46"/>
      <c r="X1260" s="46"/>
      <c r="Y1260" s="41"/>
      <c r="Z1260" s="106"/>
      <c r="AA1260" s="43"/>
      <c r="AB1260" s="28"/>
      <c r="AC1260" s="28"/>
      <c r="AD1260" s="28"/>
      <c r="AE1260" s="44"/>
      <c r="AF1260" s="27"/>
      <c r="AG1260" s="27"/>
      <c r="AH1260" s="28"/>
      <c r="AI1260" s="27"/>
      <c r="AJ1260" s="27"/>
      <c r="AK1260" s="28"/>
      <c r="AL1260" s="29"/>
      <c r="AM1260" s="29"/>
      <c r="AN1260" s="29"/>
      <c r="AO1260" s="29"/>
      <c r="AP1260" s="29"/>
      <c r="AQ1260" s="29"/>
      <c r="AR1260" s="29"/>
      <c r="AS1260" s="29"/>
      <c r="AT1260" s="29"/>
      <c r="AU1260" s="29"/>
      <c r="AV1260" s="29"/>
      <c r="AW1260" s="29"/>
      <c r="AX1260" s="29"/>
      <c r="AY1260" s="31"/>
      <c r="AZ1260" s="30"/>
      <c r="BA1260" s="35"/>
      <c r="BB1260" s="108"/>
      <c r="BC1260" s="108"/>
      <c r="BD1260" s="108"/>
      <c r="BE1260" s="136"/>
      <c r="BF1260" s="108"/>
      <c r="BG1260" s="110"/>
      <c r="BH1260" s="110"/>
      <c r="BI1260" s="110"/>
      <c r="BJ1260" s="137"/>
      <c r="BK1260" s="110"/>
      <c r="BL1260" s="108"/>
      <c r="BM1260" s="108"/>
      <c r="BN1260" s="108"/>
      <c r="BO1260" s="135"/>
      <c r="BP1260" s="108"/>
      <c r="BQ1260" s="108"/>
      <c r="BR1260" s="108"/>
      <c r="BS1260" s="108"/>
      <c r="BT1260" s="135"/>
      <c r="BU1260" s="108"/>
      <c r="BV1260" s="108"/>
      <c r="BW1260" s="108"/>
      <c r="BX1260" s="108"/>
      <c r="BY1260" s="135"/>
      <c r="BZ1260" s="108"/>
    </row>
    <row r="1261" spans="1:78" x14ac:dyDescent="0.25">
      <c r="A1261" s="27"/>
      <c r="B1261" s="27"/>
      <c r="C1261" s="27"/>
      <c r="D1261" s="27"/>
      <c r="E1261" s="28"/>
      <c r="F1261" s="88"/>
      <c r="G1261" s="28"/>
      <c r="H1261" s="27"/>
      <c r="I1261" s="27"/>
      <c r="J1261" s="27"/>
      <c r="K1261" s="107"/>
      <c r="L1261" s="27"/>
      <c r="M1261" s="46"/>
      <c r="N1261" s="46"/>
      <c r="O1261" s="46"/>
      <c r="P1261" s="46"/>
      <c r="Q1261" s="46"/>
      <c r="R1261" s="46"/>
      <c r="S1261" s="46"/>
      <c r="T1261" s="46"/>
      <c r="U1261" s="46"/>
      <c r="V1261" s="46"/>
      <c r="W1261" s="46"/>
      <c r="X1261" s="46"/>
      <c r="Y1261" s="41"/>
      <c r="Z1261" s="106"/>
      <c r="AA1261" s="43"/>
      <c r="AB1261" s="28"/>
      <c r="AC1261" s="28"/>
      <c r="AD1261" s="28"/>
      <c r="AE1261" s="44"/>
      <c r="AF1261" s="27"/>
      <c r="AG1261" s="27"/>
      <c r="AH1261" s="28"/>
      <c r="AI1261" s="27"/>
      <c r="AJ1261" s="27"/>
      <c r="AK1261" s="28"/>
      <c r="AL1261" s="29"/>
      <c r="AM1261" s="29"/>
      <c r="AN1261" s="29"/>
      <c r="AO1261" s="29"/>
      <c r="AP1261" s="29"/>
      <c r="AQ1261" s="29"/>
      <c r="AR1261" s="29"/>
      <c r="AS1261" s="29"/>
      <c r="AT1261" s="29"/>
      <c r="AU1261" s="29"/>
      <c r="AV1261" s="29"/>
      <c r="AW1261" s="29"/>
      <c r="AX1261" s="29"/>
      <c r="AY1261" s="31"/>
      <c r="AZ1261" s="30"/>
      <c r="BA1261" s="35"/>
      <c r="BB1261" s="108"/>
      <c r="BC1261" s="108"/>
      <c r="BD1261" s="108"/>
      <c r="BE1261" s="136"/>
      <c r="BF1261" s="108"/>
      <c r="BG1261" s="110"/>
      <c r="BH1261" s="110"/>
      <c r="BI1261" s="110"/>
      <c r="BJ1261" s="137"/>
      <c r="BK1261" s="110"/>
      <c r="BL1261" s="108"/>
      <c r="BM1261" s="108"/>
      <c r="BN1261" s="108"/>
      <c r="BO1261" s="135"/>
      <c r="BP1261" s="108"/>
      <c r="BQ1261" s="108"/>
      <c r="BR1261" s="108"/>
      <c r="BS1261" s="108"/>
      <c r="BT1261" s="135"/>
      <c r="BU1261" s="108"/>
      <c r="BV1261" s="108"/>
      <c r="BW1261" s="108"/>
      <c r="BX1261" s="108"/>
      <c r="BY1261" s="135"/>
      <c r="BZ1261" s="108"/>
    </row>
    <row r="1262" spans="1:78" x14ac:dyDescent="0.25">
      <c r="A1262" s="27"/>
      <c r="B1262" s="27"/>
      <c r="C1262" s="27"/>
      <c r="D1262" s="27"/>
      <c r="E1262" s="28"/>
      <c r="F1262" s="88"/>
      <c r="G1262" s="28"/>
      <c r="H1262" s="27"/>
      <c r="I1262" s="27"/>
      <c r="J1262" s="27"/>
      <c r="K1262" s="107"/>
      <c r="L1262" s="27"/>
      <c r="M1262" s="46"/>
      <c r="N1262" s="46"/>
      <c r="O1262" s="46"/>
      <c r="P1262" s="46"/>
      <c r="Q1262" s="46"/>
      <c r="R1262" s="46"/>
      <c r="S1262" s="46"/>
      <c r="T1262" s="46"/>
      <c r="U1262" s="46"/>
      <c r="V1262" s="46"/>
      <c r="W1262" s="46"/>
      <c r="X1262" s="46"/>
      <c r="Y1262" s="41"/>
      <c r="Z1262" s="106"/>
      <c r="AA1262" s="43"/>
      <c r="AB1262" s="28"/>
      <c r="AC1262" s="28"/>
      <c r="AD1262" s="28"/>
      <c r="AE1262" s="44"/>
      <c r="AF1262" s="27"/>
      <c r="AG1262" s="27"/>
      <c r="AH1262" s="28"/>
      <c r="AI1262" s="27"/>
      <c r="AJ1262" s="27"/>
      <c r="AK1262" s="28"/>
      <c r="AL1262" s="29"/>
      <c r="AM1262" s="29"/>
      <c r="AN1262" s="29"/>
      <c r="AO1262" s="29"/>
      <c r="AP1262" s="29"/>
      <c r="AQ1262" s="29"/>
      <c r="AR1262" s="29"/>
      <c r="AS1262" s="29"/>
      <c r="AT1262" s="29"/>
      <c r="AU1262" s="29"/>
      <c r="AV1262" s="29"/>
      <c r="AW1262" s="29"/>
      <c r="AX1262" s="29"/>
      <c r="AY1262" s="31"/>
      <c r="AZ1262" s="30"/>
      <c r="BA1262" s="35"/>
      <c r="BB1262" s="108"/>
      <c r="BC1262" s="108"/>
      <c r="BD1262" s="108"/>
      <c r="BE1262" s="136"/>
      <c r="BF1262" s="108"/>
      <c r="BG1262" s="110"/>
      <c r="BH1262" s="110"/>
      <c r="BI1262" s="110"/>
      <c r="BJ1262" s="137"/>
      <c r="BK1262" s="110"/>
      <c r="BL1262" s="108"/>
      <c r="BM1262" s="108"/>
      <c r="BN1262" s="108"/>
      <c r="BO1262" s="135"/>
      <c r="BP1262" s="108"/>
      <c r="BQ1262" s="108"/>
      <c r="BR1262" s="108"/>
      <c r="BS1262" s="108"/>
      <c r="BT1262" s="135"/>
      <c r="BU1262" s="108"/>
      <c r="BV1262" s="108"/>
      <c r="BW1262" s="108"/>
      <c r="BX1262" s="108"/>
      <c r="BY1262" s="135"/>
      <c r="BZ1262" s="108"/>
    </row>
    <row r="1263" spans="1:78" x14ac:dyDescent="0.25">
      <c r="A1263" s="27"/>
      <c r="B1263" s="27"/>
      <c r="C1263" s="27"/>
      <c r="D1263" s="27"/>
      <c r="E1263" s="28"/>
      <c r="F1263" s="88"/>
      <c r="G1263" s="28"/>
      <c r="H1263" s="27"/>
      <c r="I1263" s="27"/>
      <c r="J1263" s="27"/>
      <c r="K1263" s="107"/>
      <c r="L1263" s="27"/>
      <c r="M1263" s="46"/>
      <c r="N1263" s="46"/>
      <c r="O1263" s="46"/>
      <c r="P1263" s="46"/>
      <c r="Q1263" s="46"/>
      <c r="R1263" s="46"/>
      <c r="S1263" s="46"/>
      <c r="T1263" s="46"/>
      <c r="U1263" s="46"/>
      <c r="V1263" s="46"/>
      <c r="W1263" s="46"/>
      <c r="X1263" s="46"/>
      <c r="Y1263" s="41"/>
      <c r="Z1263" s="106"/>
      <c r="AA1263" s="43"/>
      <c r="AB1263" s="28"/>
      <c r="AC1263" s="28"/>
      <c r="AD1263" s="28"/>
      <c r="AE1263" s="44"/>
      <c r="AF1263" s="27"/>
      <c r="AG1263" s="27"/>
      <c r="AH1263" s="28"/>
      <c r="AI1263" s="27"/>
      <c r="AJ1263" s="27"/>
      <c r="AK1263" s="28"/>
      <c r="AL1263" s="29"/>
      <c r="AM1263" s="29"/>
      <c r="AN1263" s="29"/>
      <c r="AO1263" s="29"/>
      <c r="AP1263" s="29"/>
      <c r="AQ1263" s="29"/>
      <c r="AR1263" s="29"/>
      <c r="AS1263" s="29"/>
      <c r="AT1263" s="29"/>
      <c r="AU1263" s="29"/>
      <c r="AV1263" s="29"/>
      <c r="AW1263" s="29"/>
      <c r="AX1263" s="29"/>
      <c r="AY1263" s="31"/>
      <c r="AZ1263" s="30"/>
      <c r="BA1263" s="35"/>
      <c r="BB1263" s="108"/>
      <c r="BC1263" s="108"/>
      <c r="BD1263" s="108"/>
      <c r="BE1263" s="136"/>
      <c r="BF1263" s="108"/>
      <c r="BG1263" s="110"/>
      <c r="BH1263" s="110"/>
      <c r="BI1263" s="110"/>
      <c r="BJ1263" s="137"/>
      <c r="BK1263" s="110"/>
      <c r="BL1263" s="108"/>
      <c r="BM1263" s="108"/>
      <c r="BN1263" s="108"/>
      <c r="BO1263" s="135"/>
      <c r="BP1263" s="108"/>
      <c r="BQ1263" s="108"/>
      <c r="BR1263" s="108"/>
      <c r="BS1263" s="108"/>
      <c r="BT1263" s="135"/>
      <c r="BU1263" s="108"/>
      <c r="BV1263" s="108"/>
      <c r="BW1263" s="108"/>
      <c r="BX1263" s="108"/>
      <c r="BY1263" s="135"/>
      <c r="BZ1263" s="108"/>
    </row>
    <row r="1264" spans="1:78" x14ac:dyDescent="0.25">
      <c r="A1264" s="27"/>
      <c r="B1264" s="27"/>
      <c r="C1264" s="27"/>
      <c r="D1264" s="27"/>
      <c r="E1264" s="28"/>
      <c r="F1264" s="88"/>
      <c r="G1264" s="28"/>
      <c r="H1264" s="27"/>
      <c r="I1264" s="27"/>
      <c r="J1264" s="27"/>
      <c r="K1264" s="107"/>
      <c r="L1264" s="27"/>
      <c r="M1264" s="46"/>
      <c r="N1264" s="46"/>
      <c r="O1264" s="46"/>
      <c r="P1264" s="46"/>
      <c r="Q1264" s="46"/>
      <c r="R1264" s="46"/>
      <c r="S1264" s="46"/>
      <c r="T1264" s="46"/>
      <c r="U1264" s="46"/>
      <c r="V1264" s="46"/>
      <c r="W1264" s="46"/>
      <c r="X1264" s="46"/>
      <c r="Y1264" s="41"/>
      <c r="Z1264" s="106"/>
      <c r="AA1264" s="43"/>
      <c r="AB1264" s="28"/>
      <c r="AC1264" s="28"/>
      <c r="AD1264" s="28"/>
      <c r="AE1264" s="44"/>
      <c r="AF1264" s="27"/>
      <c r="AG1264" s="27"/>
      <c r="AH1264" s="28"/>
      <c r="AI1264" s="27"/>
      <c r="AJ1264" s="27"/>
      <c r="AK1264" s="28"/>
      <c r="AL1264" s="29"/>
      <c r="AM1264" s="29"/>
      <c r="AN1264" s="29"/>
      <c r="AO1264" s="29"/>
      <c r="AP1264" s="29"/>
      <c r="AQ1264" s="29"/>
      <c r="AR1264" s="29"/>
      <c r="AS1264" s="29"/>
      <c r="AT1264" s="29"/>
      <c r="AU1264" s="29"/>
      <c r="AV1264" s="29"/>
      <c r="AW1264" s="29"/>
      <c r="AX1264" s="29"/>
      <c r="AY1264" s="31"/>
      <c r="AZ1264" s="30"/>
      <c r="BA1264" s="35"/>
      <c r="BB1264" s="108"/>
      <c r="BC1264" s="108"/>
      <c r="BD1264" s="108"/>
      <c r="BE1264" s="136"/>
      <c r="BF1264" s="108"/>
      <c r="BG1264" s="110"/>
      <c r="BH1264" s="110"/>
      <c r="BI1264" s="110"/>
      <c r="BJ1264" s="137"/>
      <c r="BK1264" s="110"/>
      <c r="BL1264" s="108"/>
      <c r="BM1264" s="108"/>
      <c r="BN1264" s="108"/>
      <c r="BO1264" s="135"/>
      <c r="BP1264" s="108"/>
      <c r="BQ1264" s="108"/>
      <c r="BR1264" s="108"/>
      <c r="BS1264" s="108"/>
      <c r="BT1264" s="135"/>
      <c r="BU1264" s="108"/>
      <c r="BV1264" s="108"/>
      <c r="BW1264" s="108"/>
      <c r="BX1264" s="108"/>
      <c r="BY1264" s="135"/>
      <c r="BZ1264" s="108"/>
    </row>
    <row r="1265" spans="1:78" x14ac:dyDescent="0.25">
      <c r="A1265" s="27"/>
      <c r="B1265" s="27"/>
      <c r="C1265" s="27"/>
      <c r="D1265" s="27"/>
      <c r="E1265" s="28"/>
      <c r="F1265" s="88"/>
      <c r="G1265" s="28"/>
      <c r="H1265" s="27"/>
      <c r="I1265" s="27"/>
      <c r="J1265" s="27"/>
      <c r="K1265" s="107"/>
      <c r="L1265" s="27"/>
      <c r="M1265" s="46"/>
      <c r="N1265" s="46"/>
      <c r="O1265" s="46"/>
      <c r="P1265" s="46"/>
      <c r="Q1265" s="46"/>
      <c r="R1265" s="46"/>
      <c r="S1265" s="46"/>
      <c r="T1265" s="46"/>
      <c r="U1265" s="46"/>
      <c r="V1265" s="46"/>
      <c r="W1265" s="46"/>
      <c r="X1265" s="46"/>
      <c r="Y1265" s="41"/>
      <c r="Z1265" s="106"/>
      <c r="AA1265" s="43"/>
      <c r="AB1265" s="28"/>
      <c r="AC1265" s="28"/>
      <c r="AD1265" s="28"/>
      <c r="AE1265" s="44"/>
      <c r="AF1265" s="27"/>
      <c r="AG1265" s="27"/>
      <c r="AH1265" s="28"/>
      <c r="AI1265" s="27"/>
      <c r="AJ1265" s="27"/>
      <c r="AK1265" s="28"/>
      <c r="AL1265" s="29"/>
      <c r="AM1265" s="29"/>
      <c r="AN1265" s="29"/>
      <c r="AO1265" s="29"/>
      <c r="AP1265" s="29"/>
      <c r="AQ1265" s="29"/>
      <c r="AR1265" s="29"/>
      <c r="AS1265" s="29"/>
      <c r="AT1265" s="29"/>
      <c r="AU1265" s="29"/>
      <c r="AV1265" s="29"/>
      <c r="AW1265" s="29"/>
      <c r="AX1265" s="29"/>
      <c r="AY1265" s="31"/>
      <c r="AZ1265" s="30"/>
      <c r="BA1265" s="35"/>
      <c r="BB1265" s="108"/>
      <c r="BC1265" s="108"/>
      <c r="BD1265" s="108"/>
      <c r="BE1265" s="136"/>
      <c r="BF1265" s="108"/>
      <c r="BG1265" s="110"/>
      <c r="BH1265" s="110"/>
      <c r="BI1265" s="110"/>
      <c r="BJ1265" s="137"/>
      <c r="BK1265" s="110"/>
      <c r="BL1265" s="108"/>
      <c r="BM1265" s="108"/>
      <c r="BN1265" s="108"/>
      <c r="BO1265" s="135"/>
      <c r="BP1265" s="108"/>
      <c r="BQ1265" s="108"/>
      <c r="BR1265" s="108"/>
      <c r="BS1265" s="108"/>
      <c r="BT1265" s="135"/>
      <c r="BU1265" s="108"/>
      <c r="BV1265" s="108"/>
      <c r="BW1265" s="108"/>
      <c r="BX1265" s="108"/>
      <c r="BY1265" s="135"/>
      <c r="BZ1265" s="108"/>
    </row>
    <row r="1266" spans="1:78" x14ac:dyDescent="0.25">
      <c r="A1266" s="27"/>
      <c r="B1266" s="27"/>
      <c r="C1266" s="27"/>
      <c r="D1266" s="27"/>
      <c r="E1266" s="28"/>
      <c r="F1266" s="88"/>
      <c r="G1266" s="28"/>
      <c r="H1266" s="27"/>
      <c r="I1266" s="27"/>
      <c r="J1266" s="27"/>
      <c r="K1266" s="107"/>
      <c r="L1266" s="27"/>
      <c r="M1266" s="46"/>
      <c r="N1266" s="46"/>
      <c r="O1266" s="46"/>
      <c r="P1266" s="46"/>
      <c r="Q1266" s="46"/>
      <c r="R1266" s="46"/>
      <c r="S1266" s="46"/>
      <c r="T1266" s="46"/>
      <c r="U1266" s="46"/>
      <c r="V1266" s="46"/>
      <c r="W1266" s="46"/>
      <c r="X1266" s="46"/>
      <c r="Y1266" s="41"/>
      <c r="Z1266" s="106"/>
      <c r="AA1266" s="43"/>
      <c r="AB1266" s="28"/>
      <c r="AC1266" s="28"/>
      <c r="AD1266" s="28"/>
      <c r="AE1266" s="44"/>
      <c r="AF1266" s="27"/>
      <c r="AG1266" s="27"/>
      <c r="AH1266" s="28"/>
      <c r="AI1266" s="27"/>
      <c r="AJ1266" s="27"/>
      <c r="AK1266" s="28"/>
      <c r="AL1266" s="29"/>
      <c r="AM1266" s="29"/>
      <c r="AN1266" s="29"/>
      <c r="AO1266" s="29"/>
      <c r="AP1266" s="29"/>
      <c r="AQ1266" s="29"/>
      <c r="AR1266" s="29"/>
      <c r="AS1266" s="29"/>
      <c r="AT1266" s="29"/>
      <c r="AU1266" s="29"/>
      <c r="AV1266" s="29"/>
      <c r="AW1266" s="29"/>
      <c r="AX1266" s="29"/>
      <c r="AY1266" s="31"/>
      <c r="AZ1266" s="30"/>
      <c r="BA1266" s="35"/>
      <c r="BB1266" s="108"/>
      <c r="BC1266" s="108"/>
      <c r="BD1266" s="108"/>
      <c r="BE1266" s="136"/>
      <c r="BF1266" s="108"/>
      <c r="BG1266" s="110"/>
      <c r="BH1266" s="110"/>
      <c r="BI1266" s="110"/>
      <c r="BJ1266" s="137"/>
      <c r="BK1266" s="110"/>
      <c r="BL1266" s="108"/>
      <c r="BM1266" s="108"/>
      <c r="BN1266" s="108"/>
      <c r="BO1266" s="135"/>
      <c r="BP1266" s="108"/>
      <c r="BQ1266" s="108"/>
      <c r="BR1266" s="108"/>
      <c r="BS1266" s="108"/>
      <c r="BT1266" s="135"/>
      <c r="BU1266" s="108"/>
      <c r="BV1266" s="108"/>
      <c r="BW1266" s="108"/>
      <c r="BX1266" s="108"/>
      <c r="BY1266" s="135"/>
      <c r="BZ1266" s="108"/>
    </row>
    <row r="1267" spans="1:78" x14ac:dyDescent="0.25">
      <c r="A1267" s="27"/>
      <c r="B1267" s="27"/>
      <c r="C1267" s="27"/>
      <c r="D1267" s="27"/>
      <c r="E1267" s="28"/>
      <c r="F1267" s="88"/>
      <c r="G1267" s="28"/>
      <c r="H1267" s="27"/>
      <c r="I1267" s="27"/>
      <c r="J1267" s="27"/>
      <c r="K1267" s="107"/>
      <c r="L1267" s="27"/>
      <c r="M1267" s="46"/>
      <c r="N1267" s="46"/>
      <c r="O1267" s="46"/>
      <c r="P1267" s="46"/>
      <c r="Q1267" s="46"/>
      <c r="R1267" s="46"/>
      <c r="S1267" s="46"/>
      <c r="T1267" s="46"/>
      <c r="U1267" s="46"/>
      <c r="V1267" s="46"/>
      <c r="W1267" s="46"/>
      <c r="X1267" s="46"/>
      <c r="Y1267" s="41"/>
      <c r="Z1267" s="106"/>
      <c r="AA1267" s="43"/>
      <c r="AB1267" s="28"/>
      <c r="AC1267" s="28"/>
      <c r="AD1267" s="28"/>
      <c r="AE1267" s="44"/>
      <c r="AF1267" s="27"/>
      <c r="AG1267" s="27"/>
      <c r="AH1267" s="28"/>
      <c r="AI1267" s="27"/>
      <c r="AJ1267" s="27"/>
      <c r="AK1267" s="28"/>
      <c r="AL1267" s="29"/>
      <c r="AM1267" s="29"/>
      <c r="AN1267" s="29"/>
      <c r="AO1267" s="29"/>
      <c r="AP1267" s="29"/>
      <c r="AQ1267" s="29"/>
      <c r="AR1267" s="29"/>
      <c r="AS1267" s="29"/>
      <c r="AT1267" s="29"/>
      <c r="AU1267" s="29"/>
      <c r="AV1267" s="29"/>
      <c r="AW1267" s="29"/>
      <c r="AX1267" s="29"/>
      <c r="AY1267" s="31"/>
      <c r="AZ1267" s="30"/>
      <c r="BA1267" s="35"/>
      <c r="BB1267" s="108"/>
      <c r="BC1267" s="108"/>
      <c r="BD1267" s="108"/>
      <c r="BE1267" s="136"/>
      <c r="BF1267" s="108"/>
      <c r="BG1267" s="110"/>
      <c r="BH1267" s="110"/>
      <c r="BI1267" s="110"/>
      <c r="BJ1267" s="137"/>
      <c r="BK1267" s="110"/>
      <c r="BL1267" s="108"/>
      <c r="BM1267" s="108"/>
      <c r="BN1267" s="108"/>
      <c r="BO1267" s="135"/>
      <c r="BP1267" s="108"/>
      <c r="BQ1267" s="108"/>
      <c r="BR1267" s="108"/>
      <c r="BS1267" s="108"/>
      <c r="BT1267" s="135"/>
      <c r="BU1267" s="108"/>
      <c r="BV1267" s="108"/>
      <c r="BW1267" s="108"/>
      <c r="BX1267" s="108"/>
      <c r="BY1267" s="135"/>
      <c r="BZ1267" s="108"/>
    </row>
    <row r="1268" spans="1:78" x14ac:dyDescent="0.25">
      <c r="A1268" s="27"/>
      <c r="B1268" s="27"/>
      <c r="C1268" s="27"/>
      <c r="D1268" s="27"/>
      <c r="E1268" s="28"/>
      <c r="F1268" s="88"/>
      <c r="G1268" s="28"/>
      <c r="H1268" s="27"/>
      <c r="I1268" s="27"/>
      <c r="J1268" s="27"/>
      <c r="K1268" s="107"/>
      <c r="L1268" s="27"/>
      <c r="M1268" s="46"/>
      <c r="N1268" s="46"/>
      <c r="O1268" s="46"/>
      <c r="P1268" s="46"/>
      <c r="Q1268" s="46"/>
      <c r="R1268" s="46"/>
      <c r="S1268" s="46"/>
      <c r="T1268" s="46"/>
      <c r="U1268" s="46"/>
      <c r="V1268" s="46"/>
      <c r="W1268" s="46"/>
      <c r="X1268" s="46"/>
      <c r="Y1268" s="41"/>
      <c r="Z1268" s="106"/>
      <c r="AA1268" s="43"/>
      <c r="AB1268" s="28"/>
      <c r="AC1268" s="28"/>
      <c r="AD1268" s="28"/>
      <c r="AE1268" s="44"/>
      <c r="AF1268" s="27"/>
      <c r="AG1268" s="27"/>
      <c r="AH1268" s="28"/>
      <c r="AI1268" s="27"/>
      <c r="AJ1268" s="27"/>
      <c r="AK1268" s="28"/>
      <c r="AL1268" s="29"/>
      <c r="AM1268" s="29"/>
      <c r="AN1268" s="29"/>
      <c r="AO1268" s="29"/>
      <c r="AP1268" s="29"/>
      <c r="AQ1268" s="29"/>
      <c r="AR1268" s="29"/>
      <c r="AS1268" s="29"/>
      <c r="AT1268" s="29"/>
      <c r="AU1268" s="29"/>
      <c r="AV1268" s="29"/>
      <c r="AW1268" s="29"/>
      <c r="AX1268" s="29"/>
      <c r="AY1268" s="31"/>
      <c r="AZ1268" s="30"/>
      <c r="BA1268" s="35"/>
      <c r="BB1268" s="108"/>
      <c r="BC1268" s="108"/>
      <c r="BD1268" s="108"/>
      <c r="BE1268" s="136"/>
      <c r="BF1268" s="108"/>
      <c r="BG1268" s="110"/>
      <c r="BH1268" s="110"/>
      <c r="BI1268" s="110"/>
      <c r="BJ1268" s="137"/>
      <c r="BK1268" s="110"/>
      <c r="BL1268" s="108"/>
      <c r="BM1268" s="108"/>
      <c r="BN1268" s="108"/>
      <c r="BO1268" s="135"/>
      <c r="BP1268" s="108"/>
      <c r="BQ1268" s="108"/>
      <c r="BR1268" s="108"/>
      <c r="BS1268" s="108"/>
      <c r="BT1268" s="135"/>
      <c r="BU1268" s="108"/>
      <c r="BV1268" s="108"/>
      <c r="BW1268" s="108"/>
      <c r="BX1268" s="108"/>
      <c r="BY1268" s="135"/>
      <c r="BZ1268" s="108"/>
    </row>
    <row r="1269" spans="1:78" x14ac:dyDescent="0.25">
      <c r="A1269" s="27"/>
      <c r="B1269" s="27"/>
      <c r="C1269" s="27"/>
      <c r="D1269" s="27"/>
      <c r="E1269" s="28"/>
      <c r="F1269" s="88"/>
      <c r="G1269" s="28"/>
      <c r="H1269" s="27"/>
      <c r="I1269" s="27"/>
      <c r="J1269" s="27"/>
      <c r="K1269" s="107"/>
      <c r="L1269" s="27"/>
      <c r="M1269" s="46"/>
      <c r="N1269" s="46"/>
      <c r="O1269" s="46"/>
      <c r="P1269" s="46"/>
      <c r="Q1269" s="46"/>
      <c r="R1269" s="46"/>
      <c r="S1269" s="46"/>
      <c r="T1269" s="46"/>
      <c r="U1269" s="46"/>
      <c r="V1269" s="46"/>
      <c r="W1269" s="46"/>
      <c r="X1269" s="46"/>
      <c r="Y1269" s="41"/>
      <c r="Z1269" s="106"/>
      <c r="AA1269" s="43"/>
      <c r="AB1269" s="28"/>
      <c r="AC1269" s="28"/>
      <c r="AD1269" s="28"/>
      <c r="AE1269" s="44"/>
      <c r="AF1269" s="27"/>
      <c r="AG1269" s="27"/>
      <c r="AH1269" s="28"/>
      <c r="AI1269" s="27"/>
      <c r="AJ1269" s="27"/>
      <c r="AK1269" s="28"/>
      <c r="AL1269" s="29"/>
      <c r="AM1269" s="29"/>
      <c r="AN1269" s="29"/>
      <c r="AO1269" s="29"/>
      <c r="AP1269" s="29"/>
      <c r="AQ1269" s="29"/>
      <c r="AR1269" s="29"/>
      <c r="AS1269" s="29"/>
      <c r="AT1269" s="29"/>
      <c r="AU1269" s="29"/>
      <c r="AV1269" s="29"/>
      <c r="AW1269" s="29"/>
      <c r="AX1269" s="29"/>
      <c r="AY1269" s="31"/>
      <c r="AZ1269" s="30"/>
      <c r="BA1269" s="35"/>
      <c r="BB1269" s="108"/>
      <c r="BC1269" s="108"/>
      <c r="BD1269" s="108"/>
      <c r="BE1269" s="136"/>
      <c r="BF1269" s="108"/>
      <c r="BG1269" s="110"/>
      <c r="BH1269" s="110"/>
      <c r="BI1269" s="110"/>
      <c r="BJ1269" s="137"/>
      <c r="BK1269" s="110"/>
      <c r="BL1269" s="108"/>
      <c r="BM1269" s="108"/>
      <c r="BN1269" s="108"/>
      <c r="BO1269" s="135"/>
      <c r="BP1269" s="108"/>
      <c r="BQ1269" s="108"/>
      <c r="BR1269" s="108"/>
      <c r="BS1269" s="108"/>
      <c r="BT1269" s="135"/>
      <c r="BU1269" s="108"/>
      <c r="BV1269" s="108"/>
      <c r="BW1269" s="108"/>
      <c r="BX1269" s="108"/>
      <c r="BY1269" s="135"/>
      <c r="BZ1269" s="108"/>
    </row>
    <row r="1270" spans="1:78" x14ac:dyDescent="0.25">
      <c r="A1270" s="27"/>
      <c r="B1270" s="27"/>
      <c r="C1270" s="27"/>
      <c r="D1270" s="27"/>
      <c r="E1270" s="28"/>
      <c r="F1270" s="88"/>
      <c r="G1270" s="28"/>
      <c r="H1270" s="27"/>
      <c r="I1270" s="27"/>
      <c r="J1270" s="27"/>
      <c r="K1270" s="107"/>
      <c r="L1270" s="27"/>
      <c r="M1270" s="46"/>
      <c r="N1270" s="46"/>
      <c r="O1270" s="46"/>
      <c r="P1270" s="46"/>
      <c r="Q1270" s="46"/>
      <c r="R1270" s="46"/>
      <c r="S1270" s="46"/>
      <c r="T1270" s="46"/>
      <c r="U1270" s="46"/>
      <c r="V1270" s="46"/>
      <c r="W1270" s="46"/>
      <c r="X1270" s="46"/>
      <c r="Y1270" s="41"/>
      <c r="Z1270" s="106"/>
      <c r="AA1270" s="43"/>
      <c r="AB1270" s="28"/>
      <c r="AC1270" s="28"/>
      <c r="AD1270" s="28"/>
      <c r="AE1270" s="44"/>
      <c r="AF1270" s="27"/>
      <c r="AG1270" s="27"/>
      <c r="AH1270" s="28"/>
      <c r="AI1270" s="27"/>
      <c r="AJ1270" s="27"/>
      <c r="AK1270" s="28"/>
      <c r="AL1270" s="29"/>
      <c r="AM1270" s="29"/>
      <c r="AN1270" s="29"/>
      <c r="AO1270" s="29"/>
      <c r="AP1270" s="29"/>
      <c r="AQ1270" s="29"/>
      <c r="AR1270" s="29"/>
      <c r="AS1270" s="29"/>
      <c r="AT1270" s="29"/>
      <c r="AU1270" s="29"/>
      <c r="AV1270" s="29"/>
      <c r="AW1270" s="29"/>
      <c r="AX1270" s="29"/>
      <c r="AY1270" s="31"/>
      <c r="AZ1270" s="30"/>
      <c r="BA1270" s="35"/>
      <c r="BB1270" s="108"/>
      <c r="BC1270" s="108"/>
      <c r="BD1270" s="108"/>
      <c r="BE1270" s="136"/>
      <c r="BF1270" s="108"/>
      <c r="BG1270" s="110"/>
      <c r="BH1270" s="110"/>
      <c r="BI1270" s="110"/>
      <c r="BJ1270" s="137"/>
      <c r="BK1270" s="110"/>
      <c r="BL1270" s="108"/>
      <c r="BM1270" s="108"/>
      <c r="BN1270" s="108"/>
      <c r="BO1270" s="135"/>
      <c r="BP1270" s="108"/>
      <c r="BQ1270" s="108"/>
      <c r="BR1270" s="108"/>
      <c r="BS1270" s="108"/>
      <c r="BT1270" s="135"/>
      <c r="BU1270" s="108"/>
      <c r="BV1270" s="108"/>
      <c r="BW1270" s="108"/>
      <c r="BX1270" s="108"/>
      <c r="BY1270" s="135"/>
      <c r="BZ1270" s="108"/>
    </row>
    <row r="1271" spans="1:78" x14ac:dyDescent="0.25">
      <c r="A1271" s="27"/>
      <c r="B1271" s="27"/>
      <c r="C1271" s="27"/>
      <c r="D1271" s="27"/>
      <c r="E1271" s="28"/>
      <c r="F1271" s="88"/>
      <c r="G1271" s="28"/>
      <c r="H1271" s="27"/>
      <c r="I1271" s="27"/>
      <c r="J1271" s="27"/>
      <c r="K1271" s="107"/>
      <c r="L1271" s="27"/>
      <c r="M1271" s="46"/>
      <c r="N1271" s="46"/>
      <c r="O1271" s="46"/>
      <c r="P1271" s="46"/>
      <c r="Q1271" s="46"/>
      <c r="R1271" s="46"/>
      <c r="S1271" s="46"/>
      <c r="T1271" s="46"/>
      <c r="U1271" s="46"/>
      <c r="V1271" s="46"/>
      <c r="W1271" s="46"/>
      <c r="X1271" s="46"/>
      <c r="Y1271" s="41"/>
      <c r="Z1271" s="106"/>
      <c r="AA1271" s="43"/>
      <c r="AB1271" s="28"/>
      <c r="AC1271" s="28"/>
      <c r="AD1271" s="28"/>
      <c r="AE1271" s="44"/>
      <c r="AF1271" s="27"/>
      <c r="AG1271" s="27"/>
      <c r="AH1271" s="28"/>
      <c r="AI1271" s="27"/>
      <c r="AJ1271" s="27"/>
      <c r="AK1271" s="28"/>
      <c r="AL1271" s="29"/>
      <c r="AM1271" s="29"/>
      <c r="AN1271" s="29"/>
      <c r="AO1271" s="29"/>
      <c r="AP1271" s="29"/>
      <c r="AQ1271" s="29"/>
      <c r="AR1271" s="29"/>
      <c r="AS1271" s="29"/>
      <c r="AT1271" s="29"/>
      <c r="AU1271" s="29"/>
      <c r="AV1271" s="29"/>
      <c r="AW1271" s="29"/>
      <c r="AX1271" s="29"/>
      <c r="AY1271" s="31"/>
      <c r="AZ1271" s="30"/>
      <c r="BA1271" s="35"/>
      <c r="BB1271" s="108"/>
      <c r="BC1271" s="108"/>
      <c r="BD1271" s="108"/>
      <c r="BE1271" s="136"/>
      <c r="BF1271" s="108"/>
      <c r="BG1271" s="110"/>
      <c r="BH1271" s="110"/>
      <c r="BI1271" s="110"/>
      <c r="BJ1271" s="137"/>
      <c r="BK1271" s="110"/>
      <c r="BL1271" s="108"/>
      <c r="BM1271" s="108"/>
      <c r="BN1271" s="108"/>
      <c r="BO1271" s="135"/>
      <c r="BP1271" s="108"/>
      <c r="BQ1271" s="108"/>
      <c r="BR1271" s="108"/>
      <c r="BS1271" s="108"/>
      <c r="BT1271" s="135"/>
      <c r="BU1271" s="108"/>
      <c r="BV1271" s="108"/>
      <c r="BW1271" s="108"/>
      <c r="BX1271" s="108"/>
      <c r="BY1271" s="135"/>
      <c r="BZ1271" s="108"/>
    </row>
    <row r="1272" spans="1:78" x14ac:dyDescent="0.25">
      <c r="A1272" s="27"/>
      <c r="B1272" s="27"/>
      <c r="C1272" s="27"/>
      <c r="D1272" s="27"/>
      <c r="E1272" s="28"/>
      <c r="F1272" s="88"/>
      <c r="G1272" s="28"/>
      <c r="H1272" s="27"/>
      <c r="I1272" s="27"/>
      <c r="J1272" s="27"/>
      <c r="K1272" s="107"/>
      <c r="L1272" s="27"/>
      <c r="M1272" s="46"/>
      <c r="N1272" s="46"/>
      <c r="O1272" s="46"/>
      <c r="P1272" s="46"/>
      <c r="Q1272" s="46"/>
      <c r="R1272" s="46"/>
      <c r="S1272" s="46"/>
      <c r="T1272" s="46"/>
      <c r="U1272" s="46"/>
      <c r="V1272" s="46"/>
      <c r="W1272" s="46"/>
      <c r="X1272" s="46"/>
      <c r="Y1272" s="41"/>
      <c r="Z1272" s="106"/>
      <c r="AA1272" s="43"/>
      <c r="AB1272" s="28"/>
      <c r="AC1272" s="28"/>
      <c r="AD1272" s="28"/>
      <c r="AE1272" s="44"/>
      <c r="AF1272" s="27"/>
      <c r="AG1272" s="27"/>
      <c r="AH1272" s="28"/>
      <c r="AI1272" s="27"/>
      <c r="AJ1272" s="27"/>
      <c r="AK1272" s="28"/>
      <c r="AL1272" s="29"/>
      <c r="AM1272" s="29"/>
      <c r="AN1272" s="29"/>
      <c r="AO1272" s="29"/>
      <c r="AP1272" s="29"/>
      <c r="AQ1272" s="29"/>
      <c r="AR1272" s="29"/>
      <c r="AS1272" s="29"/>
      <c r="AT1272" s="29"/>
      <c r="AU1272" s="29"/>
      <c r="AV1272" s="29"/>
      <c r="AW1272" s="29"/>
      <c r="AX1272" s="29"/>
      <c r="AY1272" s="31"/>
      <c r="AZ1272" s="30"/>
      <c r="BA1272" s="35"/>
      <c r="BB1272" s="108"/>
      <c r="BC1272" s="108"/>
      <c r="BD1272" s="108"/>
      <c r="BE1272" s="136"/>
      <c r="BF1272" s="108"/>
      <c r="BG1272" s="110"/>
      <c r="BH1272" s="110"/>
      <c r="BI1272" s="110"/>
      <c r="BJ1272" s="137"/>
      <c r="BK1272" s="110"/>
      <c r="BL1272" s="108"/>
      <c r="BM1272" s="108"/>
      <c r="BN1272" s="108"/>
      <c r="BO1272" s="135"/>
      <c r="BP1272" s="108"/>
      <c r="BQ1272" s="108"/>
      <c r="BR1272" s="108"/>
      <c r="BS1272" s="108"/>
      <c r="BT1272" s="135"/>
      <c r="BU1272" s="108"/>
      <c r="BV1272" s="108"/>
      <c r="BW1272" s="108"/>
      <c r="BX1272" s="108"/>
      <c r="BY1272" s="135"/>
      <c r="BZ1272" s="108"/>
    </row>
    <row r="1273" spans="1:78" x14ac:dyDescent="0.25">
      <c r="A1273" s="27"/>
      <c r="B1273" s="27"/>
      <c r="C1273" s="27"/>
      <c r="D1273" s="27"/>
      <c r="E1273" s="28"/>
      <c r="F1273" s="88"/>
      <c r="G1273" s="28"/>
      <c r="H1273" s="27"/>
      <c r="I1273" s="27"/>
      <c r="J1273" s="27"/>
      <c r="K1273" s="107"/>
      <c r="L1273" s="27"/>
      <c r="M1273" s="46"/>
      <c r="N1273" s="46"/>
      <c r="O1273" s="46"/>
      <c r="P1273" s="46"/>
      <c r="Q1273" s="46"/>
      <c r="R1273" s="46"/>
      <c r="S1273" s="46"/>
      <c r="T1273" s="46"/>
      <c r="U1273" s="46"/>
      <c r="V1273" s="46"/>
      <c r="W1273" s="46"/>
      <c r="X1273" s="46"/>
      <c r="Y1273" s="41"/>
      <c r="Z1273" s="106"/>
      <c r="AA1273" s="43"/>
      <c r="AB1273" s="28"/>
      <c r="AC1273" s="28"/>
      <c r="AD1273" s="28"/>
      <c r="AE1273" s="44"/>
      <c r="AF1273" s="27"/>
      <c r="AG1273" s="27"/>
      <c r="AH1273" s="28"/>
      <c r="AI1273" s="27"/>
      <c r="AJ1273" s="27"/>
      <c r="AK1273" s="28"/>
      <c r="AL1273" s="29"/>
      <c r="AM1273" s="29"/>
      <c r="AN1273" s="29"/>
      <c r="AO1273" s="29"/>
      <c r="AP1273" s="29"/>
      <c r="AQ1273" s="29"/>
      <c r="AR1273" s="29"/>
      <c r="AS1273" s="29"/>
      <c r="AT1273" s="29"/>
      <c r="AU1273" s="29"/>
      <c r="AV1273" s="29"/>
      <c r="AW1273" s="29"/>
      <c r="AX1273" s="29"/>
      <c r="AY1273" s="31"/>
      <c r="AZ1273" s="30"/>
      <c r="BA1273" s="35"/>
      <c r="BB1273" s="108"/>
      <c r="BC1273" s="108"/>
      <c r="BD1273" s="108"/>
      <c r="BE1273" s="136"/>
      <c r="BF1273" s="108"/>
      <c r="BG1273" s="110"/>
      <c r="BH1273" s="110"/>
      <c r="BI1273" s="110"/>
      <c r="BJ1273" s="137"/>
      <c r="BK1273" s="110"/>
      <c r="BL1273" s="108"/>
      <c r="BM1273" s="108"/>
      <c r="BN1273" s="108"/>
      <c r="BO1273" s="135"/>
      <c r="BP1273" s="108"/>
      <c r="BQ1273" s="108"/>
      <c r="BR1273" s="108"/>
      <c r="BS1273" s="108"/>
      <c r="BT1273" s="135"/>
      <c r="BU1273" s="108"/>
      <c r="BV1273" s="108"/>
      <c r="BW1273" s="108"/>
      <c r="BX1273" s="108"/>
      <c r="BY1273" s="135"/>
      <c r="BZ1273" s="108"/>
    </row>
    <row r="1274" spans="1:78" x14ac:dyDescent="0.25">
      <c r="A1274" s="27"/>
      <c r="B1274" s="27"/>
      <c r="C1274" s="27"/>
      <c r="D1274" s="27"/>
      <c r="E1274" s="28"/>
      <c r="F1274" s="88"/>
      <c r="G1274" s="28"/>
      <c r="H1274" s="27"/>
      <c r="I1274" s="27"/>
      <c r="J1274" s="27"/>
      <c r="K1274" s="107"/>
      <c r="L1274" s="27"/>
      <c r="M1274" s="46"/>
      <c r="N1274" s="46"/>
      <c r="O1274" s="46"/>
      <c r="P1274" s="46"/>
      <c r="Q1274" s="46"/>
      <c r="R1274" s="46"/>
      <c r="S1274" s="46"/>
      <c r="T1274" s="46"/>
      <c r="U1274" s="46"/>
      <c r="V1274" s="46"/>
      <c r="W1274" s="46"/>
      <c r="X1274" s="46"/>
      <c r="Y1274" s="41"/>
      <c r="Z1274" s="106"/>
      <c r="AA1274" s="43"/>
      <c r="AB1274" s="28"/>
      <c r="AC1274" s="28"/>
      <c r="AD1274" s="28"/>
      <c r="AE1274" s="44"/>
      <c r="AF1274" s="27"/>
      <c r="AG1274" s="27"/>
      <c r="AH1274" s="28"/>
      <c r="AI1274" s="27"/>
      <c r="AJ1274" s="27"/>
      <c r="AK1274" s="28"/>
      <c r="AL1274" s="29"/>
      <c r="AM1274" s="29"/>
      <c r="AN1274" s="29"/>
      <c r="AO1274" s="29"/>
      <c r="AP1274" s="29"/>
      <c r="AQ1274" s="29"/>
      <c r="AR1274" s="29"/>
      <c r="AS1274" s="29"/>
      <c r="AT1274" s="29"/>
      <c r="AU1274" s="29"/>
      <c r="AV1274" s="29"/>
      <c r="AW1274" s="29"/>
      <c r="AX1274" s="29"/>
      <c r="AY1274" s="31"/>
      <c r="AZ1274" s="30"/>
      <c r="BA1274" s="35"/>
      <c r="BB1274" s="108"/>
      <c r="BC1274" s="108"/>
      <c r="BD1274" s="108"/>
      <c r="BE1274" s="136"/>
      <c r="BF1274" s="108"/>
      <c r="BG1274" s="110"/>
      <c r="BH1274" s="110"/>
      <c r="BI1274" s="110"/>
      <c r="BJ1274" s="137"/>
      <c r="BK1274" s="110"/>
      <c r="BL1274" s="108"/>
      <c r="BM1274" s="108"/>
      <c r="BN1274" s="108"/>
      <c r="BO1274" s="135"/>
      <c r="BP1274" s="108"/>
      <c r="BQ1274" s="108"/>
      <c r="BR1274" s="108"/>
      <c r="BS1274" s="108"/>
      <c r="BT1274" s="135"/>
      <c r="BU1274" s="108"/>
      <c r="BV1274" s="108"/>
      <c r="BW1274" s="108"/>
      <c r="BX1274" s="108"/>
      <c r="BY1274" s="135"/>
      <c r="BZ1274" s="108"/>
    </row>
    <row r="1275" spans="1:78" x14ac:dyDescent="0.25">
      <c r="A1275" s="27"/>
      <c r="B1275" s="27"/>
      <c r="C1275" s="27"/>
      <c r="D1275" s="27"/>
      <c r="E1275" s="28"/>
      <c r="F1275" s="88"/>
      <c r="G1275" s="28"/>
      <c r="H1275" s="27"/>
      <c r="I1275" s="27"/>
      <c r="J1275" s="27"/>
      <c r="K1275" s="107"/>
      <c r="L1275" s="27"/>
      <c r="M1275" s="46"/>
      <c r="N1275" s="46"/>
      <c r="O1275" s="46"/>
      <c r="P1275" s="46"/>
      <c r="Q1275" s="46"/>
      <c r="R1275" s="46"/>
      <c r="S1275" s="46"/>
      <c r="T1275" s="46"/>
      <c r="U1275" s="46"/>
      <c r="V1275" s="46"/>
      <c r="W1275" s="46"/>
      <c r="X1275" s="46"/>
      <c r="Y1275" s="41"/>
      <c r="Z1275" s="106"/>
      <c r="AA1275" s="43"/>
      <c r="AB1275" s="28"/>
      <c r="AC1275" s="28"/>
      <c r="AD1275" s="28"/>
      <c r="AE1275" s="44"/>
      <c r="AF1275" s="27"/>
      <c r="AG1275" s="27"/>
      <c r="AH1275" s="28"/>
      <c r="AI1275" s="27"/>
      <c r="AJ1275" s="27"/>
      <c r="AK1275" s="28"/>
      <c r="AL1275" s="29"/>
      <c r="AM1275" s="29"/>
      <c r="AN1275" s="29"/>
      <c r="AO1275" s="29"/>
      <c r="AP1275" s="29"/>
      <c r="AQ1275" s="29"/>
      <c r="AR1275" s="29"/>
      <c r="AS1275" s="29"/>
      <c r="AT1275" s="29"/>
      <c r="AU1275" s="29"/>
      <c r="AV1275" s="29"/>
      <c r="AW1275" s="29"/>
      <c r="AX1275" s="29"/>
      <c r="AY1275" s="31"/>
      <c r="AZ1275" s="30"/>
      <c r="BA1275" s="35"/>
      <c r="BB1275" s="108"/>
      <c r="BC1275" s="108"/>
      <c r="BD1275" s="108"/>
      <c r="BE1275" s="136"/>
      <c r="BF1275" s="108"/>
      <c r="BG1275" s="110"/>
      <c r="BH1275" s="110"/>
      <c r="BI1275" s="110"/>
      <c r="BJ1275" s="137"/>
      <c r="BK1275" s="110"/>
      <c r="BL1275" s="108"/>
      <c r="BM1275" s="108"/>
      <c r="BN1275" s="108"/>
      <c r="BO1275" s="135"/>
      <c r="BP1275" s="108"/>
      <c r="BQ1275" s="108"/>
      <c r="BR1275" s="108"/>
      <c r="BS1275" s="108"/>
      <c r="BT1275" s="135"/>
      <c r="BU1275" s="108"/>
      <c r="BV1275" s="108"/>
      <c r="BW1275" s="108"/>
      <c r="BX1275" s="108"/>
      <c r="BY1275" s="135"/>
      <c r="BZ1275" s="108"/>
    </row>
    <row r="1276" spans="1:78" x14ac:dyDescent="0.25">
      <c r="A1276" s="27"/>
      <c r="B1276" s="27"/>
      <c r="C1276" s="27"/>
      <c r="D1276" s="27"/>
      <c r="E1276" s="28"/>
      <c r="F1276" s="88"/>
      <c r="G1276" s="28"/>
      <c r="H1276" s="27"/>
      <c r="I1276" s="27"/>
      <c r="J1276" s="27"/>
      <c r="K1276" s="107"/>
      <c r="L1276" s="27"/>
      <c r="M1276" s="46"/>
      <c r="N1276" s="46"/>
      <c r="O1276" s="46"/>
      <c r="P1276" s="46"/>
      <c r="Q1276" s="46"/>
      <c r="R1276" s="46"/>
      <c r="S1276" s="46"/>
      <c r="T1276" s="46"/>
      <c r="U1276" s="46"/>
      <c r="V1276" s="46"/>
      <c r="W1276" s="46"/>
      <c r="X1276" s="46"/>
      <c r="Y1276" s="41"/>
      <c r="Z1276" s="106"/>
      <c r="AA1276" s="43"/>
      <c r="AB1276" s="28"/>
      <c r="AC1276" s="28"/>
      <c r="AD1276" s="28"/>
      <c r="AE1276" s="44"/>
      <c r="AF1276" s="27"/>
      <c r="AG1276" s="27"/>
      <c r="AH1276" s="28"/>
      <c r="AI1276" s="27"/>
      <c r="AJ1276" s="27"/>
      <c r="AK1276" s="28"/>
      <c r="AL1276" s="29"/>
      <c r="AM1276" s="29"/>
      <c r="AN1276" s="29"/>
      <c r="AO1276" s="29"/>
      <c r="AP1276" s="29"/>
      <c r="AQ1276" s="29"/>
      <c r="AR1276" s="29"/>
      <c r="AS1276" s="29"/>
      <c r="AT1276" s="29"/>
      <c r="AU1276" s="29"/>
      <c r="AV1276" s="29"/>
      <c r="AW1276" s="29"/>
      <c r="AX1276" s="29"/>
      <c r="AY1276" s="31"/>
      <c r="AZ1276" s="30"/>
      <c r="BA1276" s="35"/>
      <c r="BB1276" s="108"/>
      <c r="BC1276" s="108"/>
      <c r="BD1276" s="108"/>
      <c r="BE1276" s="136"/>
      <c r="BF1276" s="108"/>
      <c r="BG1276" s="110"/>
      <c r="BH1276" s="110"/>
      <c r="BI1276" s="110"/>
      <c r="BJ1276" s="137"/>
      <c r="BK1276" s="110"/>
      <c r="BL1276" s="108"/>
      <c r="BM1276" s="108"/>
      <c r="BN1276" s="108"/>
      <c r="BO1276" s="135"/>
      <c r="BP1276" s="108"/>
      <c r="BQ1276" s="108"/>
      <c r="BR1276" s="108"/>
      <c r="BS1276" s="108"/>
      <c r="BT1276" s="135"/>
      <c r="BU1276" s="108"/>
      <c r="BV1276" s="108"/>
      <c r="BW1276" s="108"/>
      <c r="BX1276" s="108"/>
      <c r="BY1276" s="135"/>
      <c r="BZ1276" s="108"/>
    </row>
    <row r="1277" spans="1:78" x14ac:dyDescent="0.25">
      <c r="A1277" s="27"/>
      <c r="B1277" s="27"/>
      <c r="C1277" s="27"/>
      <c r="D1277" s="27"/>
      <c r="E1277" s="28"/>
      <c r="F1277" s="88"/>
      <c r="G1277" s="28"/>
      <c r="H1277" s="27"/>
      <c r="I1277" s="27"/>
      <c r="J1277" s="27"/>
      <c r="K1277" s="107"/>
      <c r="L1277" s="27"/>
      <c r="M1277" s="46"/>
      <c r="N1277" s="46"/>
      <c r="O1277" s="46"/>
      <c r="P1277" s="46"/>
      <c r="Q1277" s="46"/>
      <c r="R1277" s="46"/>
      <c r="S1277" s="46"/>
      <c r="T1277" s="46"/>
      <c r="U1277" s="46"/>
      <c r="V1277" s="46"/>
      <c r="W1277" s="46"/>
      <c r="X1277" s="46"/>
      <c r="Y1277" s="41"/>
      <c r="Z1277" s="106"/>
      <c r="AA1277" s="43"/>
      <c r="AB1277" s="28"/>
      <c r="AC1277" s="28"/>
      <c r="AD1277" s="28"/>
      <c r="AE1277" s="44"/>
      <c r="AF1277" s="27"/>
      <c r="AG1277" s="27"/>
      <c r="AH1277" s="28"/>
      <c r="AI1277" s="27"/>
      <c r="AJ1277" s="27"/>
      <c r="AK1277" s="28"/>
      <c r="AL1277" s="29"/>
      <c r="AM1277" s="29"/>
      <c r="AN1277" s="29"/>
      <c r="AO1277" s="29"/>
      <c r="AP1277" s="29"/>
      <c r="AQ1277" s="29"/>
      <c r="AR1277" s="29"/>
      <c r="AS1277" s="29"/>
      <c r="AT1277" s="29"/>
      <c r="AU1277" s="29"/>
      <c r="AV1277" s="29"/>
      <c r="AW1277" s="29"/>
      <c r="AX1277" s="29"/>
      <c r="AY1277" s="31"/>
      <c r="AZ1277" s="30"/>
      <c r="BA1277" s="35"/>
      <c r="BB1277" s="108"/>
      <c r="BC1277" s="108"/>
      <c r="BD1277" s="108"/>
      <c r="BE1277" s="136"/>
      <c r="BF1277" s="108"/>
      <c r="BG1277" s="110"/>
      <c r="BH1277" s="110"/>
      <c r="BI1277" s="110"/>
      <c r="BJ1277" s="137"/>
      <c r="BK1277" s="110"/>
      <c r="BL1277" s="108"/>
      <c r="BM1277" s="108"/>
      <c r="BN1277" s="108"/>
      <c r="BO1277" s="135"/>
      <c r="BP1277" s="108"/>
      <c r="BQ1277" s="108"/>
      <c r="BR1277" s="108"/>
      <c r="BS1277" s="108"/>
      <c r="BT1277" s="135"/>
      <c r="BU1277" s="108"/>
      <c r="BV1277" s="108"/>
      <c r="BW1277" s="108"/>
      <c r="BX1277" s="108"/>
      <c r="BY1277" s="135"/>
      <c r="BZ1277" s="108"/>
    </row>
    <row r="1278" spans="1:78" x14ac:dyDescent="0.25">
      <c r="A1278" s="27"/>
      <c r="B1278" s="27"/>
      <c r="C1278" s="27"/>
      <c r="D1278" s="27"/>
      <c r="E1278" s="28"/>
      <c r="F1278" s="88"/>
      <c r="G1278" s="28"/>
      <c r="H1278" s="27"/>
      <c r="I1278" s="27"/>
      <c r="J1278" s="27"/>
      <c r="K1278" s="107"/>
      <c r="L1278" s="27"/>
      <c r="M1278" s="46"/>
      <c r="N1278" s="46"/>
      <c r="O1278" s="46"/>
      <c r="P1278" s="46"/>
      <c r="Q1278" s="46"/>
      <c r="R1278" s="46"/>
      <c r="S1278" s="46"/>
      <c r="T1278" s="46"/>
      <c r="U1278" s="46"/>
      <c r="V1278" s="46"/>
      <c r="W1278" s="46"/>
      <c r="X1278" s="46"/>
      <c r="Y1278" s="41"/>
      <c r="Z1278" s="106"/>
      <c r="AA1278" s="43"/>
      <c r="AB1278" s="28"/>
      <c r="AC1278" s="28"/>
      <c r="AD1278" s="28"/>
      <c r="AE1278" s="44"/>
      <c r="AF1278" s="27"/>
      <c r="AG1278" s="27"/>
      <c r="AH1278" s="28"/>
      <c r="AI1278" s="27"/>
      <c r="AJ1278" s="27"/>
      <c r="AK1278" s="28"/>
      <c r="AL1278" s="29"/>
      <c r="AM1278" s="29"/>
      <c r="AN1278" s="29"/>
      <c r="AO1278" s="29"/>
      <c r="AP1278" s="29"/>
      <c r="AQ1278" s="29"/>
      <c r="AR1278" s="29"/>
      <c r="AS1278" s="29"/>
      <c r="AT1278" s="29"/>
      <c r="AU1278" s="29"/>
      <c r="AV1278" s="29"/>
      <c r="AW1278" s="29"/>
      <c r="AX1278" s="29"/>
      <c r="AY1278" s="31"/>
      <c r="AZ1278" s="30"/>
      <c r="BA1278" s="35"/>
      <c r="BB1278" s="108"/>
      <c r="BC1278" s="108"/>
      <c r="BD1278" s="108"/>
      <c r="BE1278" s="136"/>
      <c r="BF1278" s="108"/>
      <c r="BG1278" s="110"/>
      <c r="BH1278" s="110"/>
      <c r="BI1278" s="110"/>
      <c r="BJ1278" s="137"/>
      <c r="BK1278" s="110"/>
      <c r="BL1278" s="108"/>
      <c r="BM1278" s="108"/>
      <c r="BN1278" s="108"/>
      <c r="BO1278" s="135"/>
      <c r="BP1278" s="108"/>
      <c r="BQ1278" s="108"/>
      <c r="BR1278" s="108"/>
      <c r="BS1278" s="108"/>
      <c r="BT1278" s="135"/>
      <c r="BU1278" s="108"/>
      <c r="BV1278" s="108"/>
      <c r="BW1278" s="108"/>
      <c r="BX1278" s="108"/>
      <c r="BY1278" s="135"/>
      <c r="BZ1278" s="108"/>
    </row>
    <row r="1279" spans="1:78" x14ac:dyDescent="0.25">
      <c r="A1279" s="27"/>
      <c r="B1279" s="27"/>
      <c r="C1279" s="27"/>
      <c r="D1279" s="27"/>
      <c r="E1279" s="28"/>
      <c r="F1279" s="88"/>
      <c r="G1279" s="28"/>
      <c r="H1279" s="27"/>
      <c r="I1279" s="27"/>
      <c r="J1279" s="27"/>
      <c r="K1279" s="107"/>
      <c r="L1279" s="27"/>
      <c r="M1279" s="46"/>
      <c r="N1279" s="46"/>
      <c r="O1279" s="46"/>
      <c r="P1279" s="46"/>
      <c r="Q1279" s="46"/>
      <c r="R1279" s="46"/>
      <c r="S1279" s="46"/>
      <c r="T1279" s="46"/>
      <c r="U1279" s="46"/>
      <c r="V1279" s="46"/>
      <c r="W1279" s="46"/>
      <c r="X1279" s="46"/>
      <c r="Y1279" s="41"/>
      <c r="Z1279" s="106"/>
      <c r="AA1279" s="43"/>
      <c r="AB1279" s="28"/>
      <c r="AC1279" s="28"/>
      <c r="AD1279" s="28"/>
      <c r="AE1279" s="44"/>
      <c r="AF1279" s="27"/>
      <c r="AG1279" s="27"/>
      <c r="AH1279" s="28"/>
      <c r="AI1279" s="27"/>
      <c r="AJ1279" s="27"/>
      <c r="AK1279" s="28"/>
      <c r="AL1279" s="29"/>
      <c r="AM1279" s="29"/>
      <c r="AN1279" s="29"/>
      <c r="AO1279" s="29"/>
      <c r="AP1279" s="29"/>
      <c r="AQ1279" s="29"/>
      <c r="AR1279" s="29"/>
      <c r="AS1279" s="29"/>
      <c r="AT1279" s="29"/>
      <c r="AU1279" s="29"/>
      <c r="AV1279" s="29"/>
      <c r="AW1279" s="29"/>
      <c r="AX1279" s="29"/>
      <c r="AY1279" s="31"/>
      <c r="AZ1279" s="30"/>
      <c r="BA1279" s="35"/>
      <c r="BB1279" s="108"/>
      <c r="BC1279" s="108"/>
      <c r="BD1279" s="108"/>
      <c r="BE1279" s="136"/>
      <c r="BF1279" s="108"/>
      <c r="BG1279" s="110"/>
      <c r="BH1279" s="110"/>
      <c r="BI1279" s="110"/>
      <c r="BJ1279" s="137"/>
      <c r="BK1279" s="110"/>
      <c r="BL1279" s="108"/>
      <c r="BM1279" s="108"/>
      <c r="BN1279" s="108"/>
      <c r="BO1279" s="135"/>
      <c r="BP1279" s="108"/>
      <c r="BQ1279" s="108"/>
      <c r="BR1279" s="108"/>
      <c r="BS1279" s="108"/>
      <c r="BT1279" s="135"/>
      <c r="BU1279" s="108"/>
      <c r="BV1279" s="108"/>
      <c r="BW1279" s="108"/>
      <c r="BX1279" s="108"/>
      <c r="BY1279" s="135"/>
      <c r="BZ1279" s="108"/>
    </row>
    <row r="1280" spans="1:78" x14ac:dyDescent="0.25">
      <c r="A1280" s="27"/>
      <c r="B1280" s="27"/>
      <c r="C1280" s="27"/>
      <c r="D1280" s="27"/>
      <c r="E1280" s="28"/>
      <c r="F1280" s="88"/>
      <c r="G1280" s="28"/>
      <c r="H1280" s="27"/>
      <c r="I1280" s="27"/>
      <c r="J1280" s="27"/>
      <c r="K1280" s="107"/>
      <c r="L1280" s="27"/>
      <c r="M1280" s="46"/>
      <c r="N1280" s="46"/>
      <c r="O1280" s="46"/>
      <c r="P1280" s="46"/>
      <c r="Q1280" s="46"/>
      <c r="R1280" s="46"/>
      <c r="S1280" s="46"/>
      <c r="T1280" s="46"/>
      <c r="U1280" s="46"/>
      <c r="V1280" s="46"/>
      <c r="W1280" s="46"/>
      <c r="X1280" s="46"/>
      <c r="Y1280" s="41"/>
      <c r="Z1280" s="106"/>
      <c r="AA1280" s="43"/>
      <c r="AB1280" s="28"/>
      <c r="AC1280" s="28"/>
      <c r="AD1280" s="28"/>
      <c r="AE1280" s="44"/>
      <c r="AF1280" s="27"/>
      <c r="AG1280" s="27"/>
      <c r="AH1280" s="28"/>
      <c r="AI1280" s="27"/>
      <c r="AJ1280" s="27"/>
      <c r="AK1280" s="28"/>
      <c r="AL1280" s="29"/>
      <c r="AM1280" s="29"/>
      <c r="AN1280" s="29"/>
      <c r="AO1280" s="29"/>
      <c r="AP1280" s="29"/>
      <c r="AQ1280" s="29"/>
      <c r="AR1280" s="29"/>
      <c r="AS1280" s="29"/>
      <c r="AT1280" s="29"/>
      <c r="AU1280" s="29"/>
      <c r="AV1280" s="29"/>
      <c r="AW1280" s="29"/>
      <c r="AX1280" s="29"/>
      <c r="AY1280" s="31"/>
      <c r="AZ1280" s="30"/>
      <c r="BA1280" s="35"/>
      <c r="BB1280" s="108"/>
      <c r="BC1280" s="108"/>
      <c r="BD1280" s="108"/>
      <c r="BE1280" s="136"/>
      <c r="BF1280" s="108"/>
      <c r="BG1280" s="110"/>
      <c r="BH1280" s="110"/>
      <c r="BI1280" s="110"/>
      <c r="BJ1280" s="137"/>
      <c r="BK1280" s="110"/>
      <c r="BL1280" s="108"/>
      <c r="BM1280" s="108"/>
      <c r="BN1280" s="108"/>
      <c r="BO1280" s="135"/>
      <c r="BP1280" s="108"/>
      <c r="BQ1280" s="108"/>
      <c r="BR1280" s="108"/>
      <c r="BS1280" s="108"/>
      <c r="BT1280" s="135"/>
      <c r="BU1280" s="108"/>
      <c r="BV1280" s="108"/>
      <c r="BW1280" s="108"/>
      <c r="BX1280" s="108"/>
      <c r="BY1280" s="135"/>
      <c r="BZ1280" s="108"/>
    </row>
    <row r="1281" spans="1:78" x14ac:dyDescent="0.25">
      <c r="A1281" s="27"/>
      <c r="B1281" s="27"/>
      <c r="C1281" s="27"/>
      <c r="D1281" s="27"/>
      <c r="E1281" s="28"/>
      <c r="F1281" s="88"/>
      <c r="G1281" s="28"/>
      <c r="H1281" s="27"/>
      <c r="I1281" s="27"/>
      <c r="J1281" s="27"/>
      <c r="K1281" s="107"/>
      <c r="L1281" s="27"/>
      <c r="M1281" s="46"/>
      <c r="N1281" s="46"/>
      <c r="O1281" s="46"/>
      <c r="P1281" s="46"/>
      <c r="Q1281" s="46"/>
      <c r="R1281" s="46"/>
      <c r="S1281" s="46"/>
      <c r="T1281" s="46"/>
      <c r="U1281" s="46"/>
      <c r="V1281" s="46"/>
      <c r="W1281" s="46"/>
      <c r="X1281" s="46"/>
      <c r="Y1281" s="41"/>
      <c r="Z1281" s="106"/>
      <c r="AA1281" s="43"/>
      <c r="AB1281" s="28"/>
      <c r="AC1281" s="28"/>
      <c r="AD1281" s="28"/>
      <c r="AE1281" s="44"/>
      <c r="AF1281" s="27"/>
      <c r="AG1281" s="27"/>
      <c r="AH1281" s="28"/>
      <c r="AI1281" s="27"/>
      <c r="AJ1281" s="27"/>
      <c r="AK1281" s="28"/>
      <c r="AL1281" s="29"/>
      <c r="AM1281" s="29"/>
      <c r="AN1281" s="29"/>
      <c r="AO1281" s="29"/>
      <c r="AP1281" s="29"/>
      <c r="AQ1281" s="29"/>
      <c r="AR1281" s="29"/>
      <c r="AS1281" s="29"/>
      <c r="AT1281" s="29"/>
      <c r="AU1281" s="29"/>
      <c r="AV1281" s="29"/>
      <c r="AW1281" s="29"/>
      <c r="AX1281" s="29"/>
      <c r="AY1281" s="31"/>
      <c r="AZ1281" s="30"/>
      <c r="BA1281" s="35"/>
      <c r="BB1281" s="108"/>
      <c r="BC1281" s="108"/>
      <c r="BD1281" s="108"/>
      <c r="BE1281" s="136"/>
      <c r="BF1281" s="108"/>
      <c r="BG1281" s="110"/>
      <c r="BH1281" s="110"/>
      <c r="BI1281" s="110"/>
      <c r="BJ1281" s="137"/>
      <c r="BK1281" s="110"/>
      <c r="BL1281" s="108"/>
      <c r="BM1281" s="108"/>
      <c r="BN1281" s="108"/>
      <c r="BO1281" s="135"/>
      <c r="BP1281" s="108"/>
      <c r="BQ1281" s="108"/>
      <c r="BR1281" s="108"/>
      <c r="BS1281" s="108"/>
      <c r="BT1281" s="135"/>
      <c r="BU1281" s="108"/>
      <c r="BV1281" s="108"/>
      <c r="BW1281" s="108"/>
      <c r="BX1281" s="108"/>
      <c r="BY1281" s="135"/>
      <c r="BZ1281" s="108"/>
    </row>
    <row r="1282" spans="1:78" x14ac:dyDescent="0.25">
      <c r="A1282" s="27"/>
      <c r="B1282" s="27"/>
      <c r="C1282" s="27"/>
      <c r="D1282" s="27"/>
      <c r="E1282" s="28"/>
      <c r="F1282" s="88"/>
      <c r="G1282" s="28"/>
      <c r="H1282" s="27"/>
      <c r="I1282" s="27"/>
      <c r="J1282" s="27"/>
      <c r="K1282" s="107"/>
      <c r="L1282" s="27"/>
      <c r="M1282" s="46"/>
      <c r="N1282" s="46"/>
      <c r="O1282" s="46"/>
      <c r="P1282" s="46"/>
      <c r="Q1282" s="46"/>
      <c r="R1282" s="46"/>
      <c r="S1282" s="46"/>
      <c r="T1282" s="46"/>
      <c r="U1282" s="46"/>
      <c r="V1282" s="46"/>
      <c r="W1282" s="46"/>
      <c r="X1282" s="46"/>
      <c r="Y1282" s="41"/>
      <c r="Z1282" s="106"/>
      <c r="AA1282" s="43"/>
      <c r="AB1282" s="28"/>
      <c r="AC1282" s="28"/>
      <c r="AD1282" s="28"/>
      <c r="AE1282" s="44"/>
      <c r="AF1282" s="27"/>
      <c r="AG1282" s="27"/>
      <c r="AH1282" s="28"/>
      <c r="AI1282" s="27"/>
      <c r="AJ1282" s="27"/>
      <c r="AK1282" s="28"/>
      <c r="AL1282" s="29"/>
      <c r="AM1282" s="29"/>
      <c r="AN1282" s="29"/>
      <c r="AO1282" s="29"/>
      <c r="AP1282" s="29"/>
      <c r="AQ1282" s="29"/>
      <c r="AR1282" s="29"/>
      <c r="AS1282" s="29"/>
      <c r="AT1282" s="29"/>
      <c r="AU1282" s="29"/>
      <c r="AV1282" s="29"/>
      <c r="AW1282" s="29"/>
      <c r="AX1282" s="29"/>
      <c r="AY1282" s="31"/>
      <c r="AZ1282" s="30"/>
      <c r="BA1282" s="35"/>
      <c r="BB1282" s="108"/>
      <c r="BC1282" s="108"/>
      <c r="BD1282" s="108"/>
      <c r="BE1282" s="136"/>
      <c r="BF1282" s="108"/>
      <c r="BG1282" s="110"/>
      <c r="BH1282" s="110"/>
      <c r="BI1282" s="110"/>
      <c r="BJ1282" s="137"/>
      <c r="BK1282" s="110"/>
      <c r="BL1282" s="108"/>
      <c r="BM1282" s="108"/>
      <c r="BN1282" s="108"/>
      <c r="BO1282" s="135"/>
      <c r="BP1282" s="108"/>
      <c r="BQ1282" s="108"/>
      <c r="BR1282" s="108"/>
      <c r="BS1282" s="108"/>
      <c r="BT1282" s="135"/>
      <c r="BU1282" s="108"/>
      <c r="BV1282" s="108"/>
      <c r="BW1282" s="108"/>
      <c r="BX1282" s="108"/>
      <c r="BY1282" s="135"/>
      <c r="BZ1282" s="108"/>
    </row>
    <row r="1283" spans="1:78" x14ac:dyDescent="0.25">
      <c r="A1283" s="27"/>
      <c r="B1283" s="27"/>
      <c r="C1283" s="27"/>
      <c r="D1283" s="27"/>
      <c r="E1283" s="28"/>
      <c r="F1283" s="88"/>
      <c r="G1283" s="28"/>
      <c r="H1283" s="27"/>
      <c r="I1283" s="27"/>
      <c r="J1283" s="27"/>
      <c r="K1283" s="107"/>
      <c r="L1283" s="27"/>
      <c r="M1283" s="46"/>
      <c r="N1283" s="46"/>
      <c r="O1283" s="46"/>
      <c r="P1283" s="46"/>
      <c r="Q1283" s="46"/>
      <c r="R1283" s="46"/>
      <c r="S1283" s="46"/>
      <c r="T1283" s="46"/>
      <c r="U1283" s="46"/>
      <c r="V1283" s="46"/>
      <c r="W1283" s="46"/>
      <c r="X1283" s="46"/>
      <c r="Y1283" s="41"/>
      <c r="Z1283" s="106"/>
      <c r="AA1283" s="43"/>
      <c r="AB1283" s="28"/>
      <c r="AC1283" s="28"/>
      <c r="AD1283" s="28"/>
      <c r="AE1283" s="44"/>
      <c r="AF1283" s="27"/>
      <c r="AG1283" s="27"/>
      <c r="AH1283" s="28"/>
      <c r="AI1283" s="27"/>
      <c r="AJ1283" s="27"/>
      <c r="AK1283" s="28"/>
      <c r="AL1283" s="29"/>
      <c r="AM1283" s="29"/>
      <c r="AN1283" s="29"/>
      <c r="AO1283" s="29"/>
      <c r="AP1283" s="29"/>
      <c r="AQ1283" s="29"/>
      <c r="AR1283" s="29"/>
      <c r="AS1283" s="29"/>
      <c r="AT1283" s="29"/>
      <c r="AU1283" s="29"/>
      <c r="AV1283" s="29"/>
      <c r="AW1283" s="29"/>
      <c r="AX1283" s="29"/>
      <c r="AY1283" s="31"/>
      <c r="AZ1283" s="30"/>
      <c r="BA1283" s="35"/>
      <c r="BB1283" s="108"/>
      <c r="BC1283" s="108"/>
      <c r="BD1283" s="108"/>
      <c r="BE1283" s="136"/>
      <c r="BF1283" s="108"/>
      <c r="BG1283" s="110"/>
      <c r="BH1283" s="110"/>
      <c r="BI1283" s="110"/>
      <c r="BJ1283" s="137"/>
      <c r="BK1283" s="110"/>
      <c r="BL1283" s="108"/>
      <c r="BM1283" s="108"/>
      <c r="BN1283" s="108"/>
      <c r="BO1283" s="135"/>
      <c r="BP1283" s="108"/>
      <c r="BQ1283" s="108"/>
      <c r="BR1283" s="108"/>
      <c r="BS1283" s="108"/>
      <c r="BT1283" s="135"/>
      <c r="BU1283" s="108"/>
      <c r="BV1283" s="108"/>
      <c r="BW1283" s="108"/>
      <c r="BX1283" s="108"/>
      <c r="BY1283" s="135"/>
      <c r="BZ1283" s="108"/>
    </row>
    <row r="1284" spans="1:78" x14ac:dyDescent="0.25">
      <c r="A1284" s="27"/>
      <c r="B1284" s="27"/>
      <c r="C1284" s="27"/>
      <c r="D1284" s="27"/>
      <c r="E1284" s="28"/>
      <c r="F1284" s="88"/>
      <c r="G1284" s="28"/>
      <c r="H1284" s="27"/>
      <c r="I1284" s="27"/>
      <c r="J1284" s="27"/>
      <c r="K1284" s="107"/>
      <c r="L1284" s="27"/>
      <c r="M1284" s="46"/>
      <c r="N1284" s="46"/>
      <c r="O1284" s="46"/>
      <c r="P1284" s="46"/>
      <c r="Q1284" s="46"/>
      <c r="R1284" s="46"/>
      <c r="S1284" s="46"/>
      <c r="T1284" s="46"/>
      <c r="U1284" s="46"/>
      <c r="V1284" s="46"/>
      <c r="W1284" s="46"/>
      <c r="X1284" s="46"/>
      <c r="Y1284" s="41"/>
      <c r="Z1284" s="106"/>
      <c r="AA1284" s="43"/>
      <c r="AB1284" s="28"/>
      <c r="AC1284" s="28"/>
      <c r="AD1284" s="28"/>
      <c r="AE1284" s="44"/>
      <c r="AF1284" s="27"/>
      <c r="AG1284" s="27"/>
      <c r="AH1284" s="28"/>
      <c r="AI1284" s="27"/>
      <c r="AJ1284" s="27"/>
      <c r="AK1284" s="28"/>
      <c r="AL1284" s="29"/>
      <c r="AM1284" s="29"/>
      <c r="AN1284" s="29"/>
      <c r="AO1284" s="29"/>
      <c r="AP1284" s="29"/>
      <c r="AQ1284" s="29"/>
      <c r="AR1284" s="29"/>
      <c r="AS1284" s="29"/>
      <c r="AT1284" s="29"/>
      <c r="AU1284" s="29"/>
      <c r="AV1284" s="29"/>
      <c r="AW1284" s="29"/>
      <c r="AX1284" s="29"/>
      <c r="AY1284" s="31"/>
      <c r="AZ1284" s="30"/>
      <c r="BA1284" s="35"/>
      <c r="BB1284" s="108"/>
      <c r="BC1284" s="108"/>
      <c r="BD1284" s="108"/>
      <c r="BE1284" s="136"/>
      <c r="BF1284" s="108"/>
      <c r="BG1284" s="110"/>
      <c r="BH1284" s="110"/>
      <c r="BI1284" s="110"/>
      <c r="BJ1284" s="137"/>
      <c r="BK1284" s="110"/>
      <c r="BL1284" s="108"/>
      <c r="BM1284" s="108"/>
      <c r="BN1284" s="108"/>
      <c r="BO1284" s="135"/>
      <c r="BP1284" s="108"/>
      <c r="BQ1284" s="108"/>
      <c r="BR1284" s="108"/>
      <c r="BS1284" s="108"/>
      <c r="BT1284" s="135"/>
      <c r="BU1284" s="108"/>
      <c r="BV1284" s="108"/>
      <c r="BW1284" s="108"/>
      <c r="BX1284" s="108"/>
      <c r="BY1284" s="135"/>
      <c r="BZ1284" s="108"/>
    </row>
    <row r="1285" spans="1:78" x14ac:dyDescent="0.25">
      <c r="A1285" s="27"/>
      <c r="B1285" s="27"/>
      <c r="C1285" s="27"/>
      <c r="D1285" s="27"/>
      <c r="E1285" s="28"/>
      <c r="F1285" s="88"/>
      <c r="G1285" s="28"/>
      <c r="H1285" s="27"/>
      <c r="I1285" s="27"/>
      <c r="J1285" s="27"/>
      <c r="K1285" s="107"/>
      <c r="L1285" s="27"/>
      <c r="M1285" s="46"/>
      <c r="N1285" s="46"/>
      <c r="O1285" s="46"/>
      <c r="P1285" s="46"/>
      <c r="Q1285" s="46"/>
      <c r="R1285" s="46"/>
      <c r="S1285" s="46"/>
      <c r="T1285" s="46"/>
      <c r="U1285" s="46"/>
      <c r="V1285" s="46"/>
      <c r="W1285" s="46"/>
      <c r="X1285" s="46"/>
      <c r="Y1285" s="41"/>
      <c r="Z1285" s="106"/>
      <c r="AA1285" s="43"/>
      <c r="AB1285" s="28"/>
      <c r="AC1285" s="28"/>
      <c r="AD1285" s="28"/>
      <c r="AE1285" s="44"/>
      <c r="AF1285" s="27"/>
      <c r="AG1285" s="27"/>
      <c r="AH1285" s="28"/>
      <c r="AI1285" s="27"/>
      <c r="AJ1285" s="27"/>
      <c r="AK1285" s="28"/>
      <c r="AL1285" s="29"/>
      <c r="AM1285" s="29"/>
      <c r="AN1285" s="29"/>
      <c r="AO1285" s="29"/>
      <c r="AP1285" s="29"/>
      <c r="AQ1285" s="29"/>
      <c r="AR1285" s="29"/>
      <c r="AS1285" s="29"/>
      <c r="AT1285" s="29"/>
      <c r="AU1285" s="29"/>
      <c r="AV1285" s="29"/>
      <c r="AW1285" s="29"/>
      <c r="AX1285" s="29"/>
      <c r="AY1285" s="31"/>
      <c r="AZ1285" s="30"/>
      <c r="BA1285" s="35"/>
      <c r="BB1285" s="108"/>
      <c r="BC1285" s="108"/>
      <c r="BD1285" s="108"/>
      <c r="BE1285" s="136"/>
      <c r="BF1285" s="108"/>
      <c r="BG1285" s="110"/>
      <c r="BH1285" s="110"/>
      <c r="BI1285" s="110"/>
      <c r="BJ1285" s="137"/>
      <c r="BK1285" s="110"/>
      <c r="BL1285" s="108"/>
      <c r="BM1285" s="108"/>
      <c r="BN1285" s="108"/>
      <c r="BO1285" s="135"/>
      <c r="BP1285" s="108"/>
      <c r="BQ1285" s="108"/>
      <c r="BR1285" s="108"/>
      <c r="BS1285" s="108"/>
      <c r="BT1285" s="135"/>
      <c r="BU1285" s="108"/>
      <c r="BV1285" s="108"/>
      <c r="BW1285" s="108"/>
      <c r="BX1285" s="108"/>
      <c r="BY1285" s="135"/>
      <c r="BZ1285" s="108"/>
    </row>
    <row r="1286" spans="1:78" x14ac:dyDescent="0.25">
      <c r="A1286" s="27"/>
      <c r="B1286" s="27"/>
      <c r="C1286" s="27"/>
      <c r="D1286" s="27"/>
      <c r="E1286" s="28"/>
      <c r="F1286" s="88"/>
      <c r="G1286" s="28"/>
      <c r="H1286" s="27"/>
      <c r="I1286" s="27"/>
      <c r="J1286" s="27"/>
      <c r="K1286" s="107"/>
      <c r="L1286" s="27"/>
      <c r="M1286" s="46"/>
      <c r="N1286" s="46"/>
      <c r="O1286" s="46"/>
      <c r="P1286" s="46"/>
      <c r="Q1286" s="46"/>
      <c r="R1286" s="46"/>
      <c r="S1286" s="46"/>
      <c r="T1286" s="46"/>
      <c r="U1286" s="46"/>
      <c r="V1286" s="46"/>
      <c r="W1286" s="46"/>
      <c r="X1286" s="46"/>
      <c r="Y1286" s="41"/>
      <c r="Z1286" s="106"/>
      <c r="AA1286" s="43"/>
      <c r="AB1286" s="28"/>
      <c r="AC1286" s="28"/>
      <c r="AD1286" s="28"/>
      <c r="AE1286" s="44"/>
      <c r="AF1286" s="27"/>
      <c r="AG1286" s="27"/>
      <c r="AH1286" s="28"/>
      <c r="AI1286" s="27"/>
      <c r="AJ1286" s="27"/>
      <c r="AK1286" s="28"/>
      <c r="AL1286" s="29"/>
      <c r="AM1286" s="29"/>
      <c r="AN1286" s="29"/>
      <c r="AO1286" s="29"/>
      <c r="AP1286" s="29"/>
      <c r="AQ1286" s="29"/>
      <c r="AR1286" s="29"/>
      <c r="AS1286" s="29"/>
      <c r="AT1286" s="29"/>
      <c r="AU1286" s="29"/>
      <c r="AV1286" s="29"/>
      <c r="AW1286" s="29"/>
      <c r="AX1286" s="29"/>
      <c r="AY1286" s="31"/>
      <c r="AZ1286" s="30"/>
      <c r="BA1286" s="35"/>
      <c r="BB1286" s="108"/>
      <c r="BC1286" s="108"/>
      <c r="BD1286" s="108"/>
      <c r="BE1286" s="136"/>
      <c r="BF1286" s="108"/>
      <c r="BG1286" s="110"/>
      <c r="BH1286" s="110"/>
      <c r="BI1286" s="110"/>
      <c r="BJ1286" s="137"/>
      <c r="BK1286" s="110"/>
      <c r="BL1286" s="108"/>
      <c r="BM1286" s="108"/>
      <c r="BN1286" s="108"/>
      <c r="BO1286" s="135"/>
      <c r="BP1286" s="108"/>
      <c r="BQ1286" s="108"/>
      <c r="BR1286" s="108"/>
      <c r="BS1286" s="108"/>
      <c r="BT1286" s="135"/>
      <c r="BU1286" s="108"/>
      <c r="BV1286" s="108"/>
      <c r="BW1286" s="108"/>
      <c r="BX1286" s="108"/>
      <c r="BY1286" s="135"/>
      <c r="BZ1286" s="108"/>
    </row>
    <row r="1287" spans="1:78" x14ac:dyDescent="0.25">
      <c r="A1287" s="27"/>
      <c r="B1287" s="27"/>
      <c r="C1287" s="27"/>
      <c r="D1287" s="27"/>
      <c r="E1287" s="28"/>
      <c r="F1287" s="88"/>
      <c r="G1287" s="28"/>
      <c r="H1287" s="27"/>
      <c r="I1287" s="27"/>
      <c r="J1287" s="27"/>
      <c r="K1287" s="107"/>
      <c r="L1287" s="27"/>
      <c r="M1287" s="46"/>
      <c r="N1287" s="46"/>
      <c r="O1287" s="46"/>
      <c r="P1287" s="46"/>
      <c r="Q1287" s="46"/>
      <c r="R1287" s="46"/>
      <c r="S1287" s="46"/>
      <c r="T1287" s="46"/>
      <c r="U1287" s="46"/>
      <c r="V1287" s="46"/>
      <c r="W1287" s="46"/>
      <c r="X1287" s="46"/>
      <c r="Y1287" s="41"/>
      <c r="Z1287" s="106"/>
      <c r="AA1287" s="43"/>
      <c r="AB1287" s="28"/>
      <c r="AC1287" s="28"/>
      <c r="AD1287" s="28"/>
      <c r="AE1287" s="44"/>
      <c r="AF1287" s="27"/>
      <c r="AG1287" s="27"/>
      <c r="AH1287" s="28"/>
      <c r="AI1287" s="27"/>
      <c r="AJ1287" s="27"/>
      <c r="AK1287" s="28"/>
      <c r="AL1287" s="29"/>
      <c r="AM1287" s="29"/>
      <c r="AN1287" s="29"/>
      <c r="AO1287" s="29"/>
      <c r="AP1287" s="29"/>
      <c r="AQ1287" s="29"/>
      <c r="AR1287" s="29"/>
      <c r="AS1287" s="29"/>
      <c r="AT1287" s="29"/>
      <c r="AU1287" s="29"/>
      <c r="AV1287" s="29"/>
      <c r="AW1287" s="29"/>
      <c r="AX1287" s="29"/>
      <c r="AY1287" s="31"/>
      <c r="AZ1287" s="30"/>
      <c r="BA1287" s="35"/>
      <c r="BB1287" s="108"/>
      <c r="BC1287" s="108"/>
      <c r="BD1287" s="108"/>
      <c r="BE1287" s="136"/>
      <c r="BF1287" s="108"/>
      <c r="BG1287" s="110"/>
      <c r="BH1287" s="110"/>
      <c r="BI1287" s="110"/>
      <c r="BJ1287" s="137"/>
      <c r="BK1287" s="110"/>
      <c r="BL1287" s="108"/>
      <c r="BM1287" s="108"/>
      <c r="BN1287" s="108"/>
      <c r="BO1287" s="135"/>
      <c r="BP1287" s="108"/>
      <c r="BQ1287" s="108"/>
      <c r="BR1287" s="108"/>
      <c r="BS1287" s="108"/>
      <c r="BT1287" s="135"/>
      <c r="BU1287" s="108"/>
      <c r="BV1287" s="108"/>
      <c r="BW1287" s="108"/>
      <c r="BX1287" s="108"/>
      <c r="BY1287" s="135"/>
      <c r="BZ1287" s="108"/>
    </row>
    <row r="1288" spans="1:78" x14ac:dyDescent="0.25">
      <c r="A1288" s="27"/>
      <c r="B1288" s="27"/>
      <c r="C1288" s="27"/>
      <c r="D1288" s="27"/>
      <c r="E1288" s="28"/>
      <c r="F1288" s="88"/>
      <c r="G1288" s="28"/>
      <c r="H1288" s="27"/>
      <c r="I1288" s="27"/>
      <c r="J1288" s="27"/>
      <c r="K1288" s="107"/>
      <c r="L1288" s="27"/>
      <c r="M1288" s="46"/>
      <c r="N1288" s="46"/>
      <c r="O1288" s="46"/>
      <c r="P1288" s="46"/>
      <c r="Q1288" s="46"/>
      <c r="R1288" s="46"/>
      <c r="S1288" s="46"/>
      <c r="T1288" s="46"/>
      <c r="U1288" s="46"/>
      <c r="V1288" s="46"/>
      <c r="W1288" s="46"/>
      <c r="X1288" s="46"/>
      <c r="Y1288" s="41"/>
      <c r="Z1288" s="106"/>
      <c r="AA1288" s="43"/>
      <c r="AB1288" s="28"/>
      <c r="AC1288" s="28"/>
      <c r="AD1288" s="28"/>
      <c r="AE1288" s="44"/>
      <c r="AF1288" s="27"/>
      <c r="AG1288" s="27"/>
      <c r="AH1288" s="28"/>
      <c r="AI1288" s="27"/>
      <c r="AJ1288" s="27"/>
      <c r="AK1288" s="28"/>
      <c r="AL1288" s="29"/>
      <c r="AM1288" s="29"/>
      <c r="AN1288" s="29"/>
      <c r="AO1288" s="29"/>
      <c r="AP1288" s="29"/>
      <c r="AQ1288" s="29"/>
      <c r="AR1288" s="29"/>
      <c r="AS1288" s="29"/>
      <c r="AT1288" s="29"/>
      <c r="AU1288" s="29"/>
      <c r="AV1288" s="29"/>
      <c r="AW1288" s="29"/>
      <c r="AX1288" s="29"/>
      <c r="AY1288" s="31"/>
      <c r="AZ1288" s="30"/>
      <c r="BA1288" s="35"/>
      <c r="BB1288" s="108"/>
      <c r="BC1288" s="108"/>
      <c r="BD1288" s="108"/>
      <c r="BE1288" s="136"/>
      <c r="BF1288" s="108"/>
      <c r="BG1288" s="110"/>
      <c r="BH1288" s="110"/>
      <c r="BI1288" s="110"/>
      <c r="BJ1288" s="137"/>
      <c r="BK1288" s="110"/>
      <c r="BL1288" s="108"/>
      <c r="BM1288" s="108"/>
      <c r="BN1288" s="108"/>
      <c r="BO1288" s="135"/>
      <c r="BP1288" s="108"/>
      <c r="BQ1288" s="108"/>
      <c r="BR1288" s="108"/>
      <c r="BS1288" s="108"/>
      <c r="BT1288" s="135"/>
      <c r="BU1288" s="108"/>
      <c r="BV1288" s="108"/>
      <c r="BW1288" s="108"/>
      <c r="BX1288" s="108"/>
      <c r="BY1288" s="135"/>
      <c r="BZ1288" s="108"/>
    </row>
    <row r="1289" spans="1:78" x14ac:dyDescent="0.25">
      <c r="A1289" s="27"/>
      <c r="B1289" s="27"/>
      <c r="C1289" s="27"/>
      <c r="D1289" s="27"/>
      <c r="E1289" s="28"/>
      <c r="F1289" s="88"/>
      <c r="G1289" s="28"/>
      <c r="H1289" s="27"/>
      <c r="I1289" s="27"/>
      <c r="J1289" s="27"/>
      <c r="K1289" s="107"/>
      <c r="L1289" s="27"/>
      <c r="M1289" s="46"/>
      <c r="N1289" s="46"/>
      <c r="O1289" s="46"/>
      <c r="P1289" s="46"/>
      <c r="Q1289" s="46"/>
      <c r="R1289" s="46"/>
      <c r="S1289" s="46"/>
      <c r="T1289" s="46"/>
      <c r="U1289" s="46"/>
      <c r="V1289" s="46"/>
      <c r="W1289" s="46"/>
      <c r="X1289" s="46"/>
      <c r="Y1289" s="41"/>
      <c r="Z1289" s="106"/>
      <c r="AA1289" s="43"/>
      <c r="AB1289" s="28"/>
      <c r="AC1289" s="28"/>
      <c r="AD1289" s="28"/>
      <c r="AE1289" s="44"/>
      <c r="AF1289" s="27"/>
      <c r="AG1289" s="27"/>
      <c r="AH1289" s="28"/>
      <c r="AI1289" s="27"/>
      <c r="AJ1289" s="27"/>
      <c r="AK1289" s="28"/>
      <c r="AL1289" s="29"/>
      <c r="AM1289" s="29"/>
      <c r="AN1289" s="29"/>
      <c r="AO1289" s="29"/>
      <c r="AP1289" s="29"/>
      <c r="AQ1289" s="29"/>
      <c r="AR1289" s="29"/>
      <c r="AS1289" s="29"/>
      <c r="AT1289" s="29"/>
      <c r="AU1289" s="29"/>
      <c r="AV1289" s="29"/>
      <c r="AW1289" s="29"/>
      <c r="AX1289" s="29"/>
      <c r="AY1289" s="31"/>
      <c r="AZ1289" s="30"/>
      <c r="BA1289" s="35"/>
      <c r="BB1289" s="108"/>
      <c r="BC1289" s="108"/>
      <c r="BD1289" s="108"/>
      <c r="BE1289" s="136"/>
      <c r="BF1289" s="108"/>
      <c r="BG1289" s="110"/>
      <c r="BH1289" s="110"/>
      <c r="BI1289" s="110"/>
      <c r="BJ1289" s="137"/>
      <c r="BK1289" s="110"/>
      <c r="BL1289" s="108"/>
      <c r="BM1289" s="108"/>
      <c r="BN1289" s="108"/>
      <c r="BO1289" s="135"/>
      <c r="BP1289" s="108"/>
      <c r="BQ1289" s="108"/>
      <c r="BR1289" s="108"/>
      <c r="BS1289" s="108"/>
      <c r="BT1289" s="135"/>
      <c r="BU1289" s="108"/>
      <c r="BV1289" s="108"/>
      <c r="BW1289" s="108"/>
      <c r="BX1289" s="108"/>
      <c r="BY1289" s="135"/>
      <c r="BZ1289" s="108"/>
    </row>
    <row r="1290" spans="1:78" x14ac:dyDescent="0.25">
      <c r="A1290" s="27"/>
      <c r="B1290" s="27"/>
      <c r="C1290" s="27"/>
      <c r="D1290" s="27"/>
      <c r="E1290" s="28"/>
      <c r="F1290" s="88"/>
      <c r="G1290" s="28"/>
      <c r="H1290" s="27"/>
      <c r="I1290" s="27"/>
      <c r="J1290" s="27"/>
      <c r="K1290" s="107"/>
      <c r="L1290" s="27"/>
      <c r="M1290" s="46"/>
      <c r="N1290" s="46"/>
      <c r="O1290" s="46"/>
      <c r="P1290" s="46"/>
      <c r="Q1290" s="46"/>
      <c r="R1290" s="46"/>
      <c r="S1290" s="46"/>
      <c r="T1290" s="46"/>
      <c r="U1290" s="46"/>
      <c r="V1290" s="46"/>
      <c r="W1290" s="46"/>
      <c r="X1290" s="46"/>
      <c r="Y1290" s="41"/>
      <c r="Z1290" s="106"/>
      <c r="AA1290" s="43"/>
      <c r="AB1290" s="28"/>
      <c r="AC1290" s="28"/>
      <c r="AD1290" s="28"/>
      <c r="AE1290" s="44"/>
      <c r="AF1290" s="27"/>
      <c r="AG1290" s="27"/>
      <c r="AH1290" s="28"/>
      <c r="AI1290" s="27"/>
      <c r="AJ1290" s="27"/>
      <c r="AK1290" s="28"/>
      <c r="AL1290" s="29"/>
      <c r="AM1290" s="29"/>
      <c r="AN1290" s="29"/>
      <c r="AO1290" s="29"/>
      <c r="AP1290" s="29"/>
      <c r="AQ1290" s="29"/>
      <c r="AR1290" s="29"/>
      <c r="AS1290" s="29"/>
      <c r="AT1290" s="29"/>
      <c r="AU1290" s="29"/>
      <c r="AV1290" s="29"/>
      <c r="AW1290" s="29"/>
      <c r="AX1290" s="29"/>
      <c r="AY1290" s="31"/>
      <c r="AZ1290" s="30"/>
      <c r="BA1290" s="35"/>
      <c r="BB1290" s="108"/>
      <c r="BC1290" s="108"/>
      <c r="BD1290" s="108"/>
      <c r="BE1290" s="136"/>
      <c r="BF1290" s="108"/>
      <c r="BG1290" s="110"/>
      <c r="BH1290" s="110"/>
      <c r="BI1290" s="110"/>
      <c r="BJ1290" s="137"/>
      <c r="BK1290" s="110"/>
      <c r="BL1290" s="108"/>
      <c r="BM1290" s="108"/>
      <c r="BN1290" s="108"/>
      <c r="BO1290" s="135"/>
      <c r="BP1290" s="108"/>
      <c r="BQ1290" s="108"/>
      <c r="BR1290" s="108"/>
      <c r="BS1290" s="108"/>
      <c r="BT1290" s="135"/>
      <c r="BU1290" s="108"/>
      <c r="BV1290" s="108"/>
      <c r="BW1290" s="108"/>
      <c r="BX1290" s="108"/>
      <c r="BY1290" s="135"/>
      <c r="BZ1290" s="108"/>
    </row>
    <row r="1291" spans="1:78" x14ac:dyDescent="0.25">
      <c r="A1291" s="27"/>
      <c r="B1291" s="27"/>
      <c r="C1291" s="27"/>
      <c r="D1291" s="27"/>
      <c r="E1291" s="28"/>
      <c r="F1291" s="88"/>
      <c r="G1291" s="28"/>
      <c r="H1291" s="27"/>
      <c r="I1291" s="27"/>
      <c r="J1291" s="27"/>
      <c r="K1291" s="107"/>
      <c r="L1291" s="27"/>
      <c r="M1291" s="46"/>
      <c r="N1291" s="46"/>
      <c r="O1291" s="46"/>
      <c r="P1291" s="46"/>
      <c r="Q1291" s="46"/>
      <c r="R1291" s="46"/>
      <c r="S1291" s="46"/>
      <c r="T1291" s="46"/>
      <c r="U1291" s="46"/>
      <c r="V1291" s="46"/>
      <c r="W1291" s="46"/>
      <c r="X1291" s="46"/>
      <c r="Y1291" s="41"/>
      <c r="Z1291" s="106"/>
      <c r="AA1291" s="43"/>
      <c r="AB1291" s="28"/>
      <c r="AC1291" s="28"/>
      <c r="AD1291" s="28"/>
      <c r="AE1291" s="44"/>
      <c r="AF1291" s="27"/>
      <c r="AG1291" s="27"/>
      <c r="AH1291" s="28"/>
      <c r="AI1291" s="27"/>
      <c r="AJ1291" s="27"/>
      <c r="AK1291" s="28"/>
      <c r="AL1291" s="29"/>
      <c r="AM1291" s="29"/>
      <c r="AN1291" s="29"/>
      <c r="AO1291" s="29"/>
      <c r="AP1291" s="29"/>
      <c r="AQ1291" s="29"/>
      <c r="AR1291" s="29"/>
      <c r="AS1291" s="29"/>
      <c r="AT1291" s="29"/>
      <c r="AU1291" s="29"/>
      <c r="AV1291" s="29"/>
      <c r="AW1291" s="29"/>
      <c r="AX1291" s="29"/>
      <c r="AY1291" s="31"/>
      <c r="AZ1291" s="30"/>
      <c r="BA1291" s="35"/>
      <c r="BB1291" s="108"/>
      <c r="BC1291" s="108"/>
      <c r="BD1291" s="108"/>
      <c r="BE1291" s="136"/>
      <c r="BF1291" s="108"/>
      <c r="BG1291" s="110"/>
      <c r="BH1291" s="110"/>
      <c r="BI1291" s="110"/>
      <c r="BJ1291" s="137"/>
      <c r="BK1291" s="110"/>
      <c r="BL1291" s="108"/>
      <c r="BM1291" s="108"/>
      <c r="BN1291" s="108"/>
      <c r="BO1291" s="135"/>
      <c r="BP1291" s="108"/>
      <c r="BQ1291" s="108"/>
      <c r="BR1291" s="108"/>
      <c r="BS1291" s="108"/>
      <c r="BT1291" s="135"/>
      <c r="BU1291" s="108"/>
      <c r="BV1291" s="108"/>
      <c r="BW1291" s="108"/>
      <c r="BX1291" s="108"/>
      <c r="BY1291" s="135"/>
      <c r="BZ1291" s="108"/>
    </row>
    <row r="1292" spans="1:78" x14ac:dyDescent="0.25">
      <c r="A1292" s="27"/>
      <c r="B1292" s="27"/>
      <c r="C1292" s="27"/>
      <c r="D1292" s="27"/>
      <c r="E1292" s="28"/>
      <c r="F1292" s="88"/>
      <c r="G1292" s="28"/>
      <c r="H1292" s="27"/>
      <c r="I1292" s="27"/>
      <c r="J1292" s="27"/>
      <c r="K1292" s="107"/>
      <c r="L1292" s="27"/>
      <c r="M1292" s="46"/>
      <c r="N1292" s="46"/>
      <c r="O1292" s="46"/>
      <c r="P1292" s="46"/>
      <c r="Q1292" s="46"/>
      <c r="R1292" s="46"/>
      <c r="S1292" s="46"/>
      <c r="T1292" s="46"/>
      <c r="U1292" s="46"/>
      <c r="V1292" s="46"/>
      <c r="W1292" s="46"/>
      <c r="X1292" s="46"/>
      <c r="Y1292" s="41"/>
      <c r="Z1292" s="106"/>
      <c r="AA1292" s="43"/>
      <c r="AB1292" s="28"/>
      <c r="AC1292" s="28"/>
      <c r="AD1292" s="28"/>
      <c r="AE1292" s="44"/>
      <c r="AF1292" s="27"/>
      <c r="AG1292" s="27"/>
      <c r="AH1292" s="28"/>
      <c r="AI1292" s="27"/>
      <c r="AJ1292" s="27"/>
      <c r="AK1292" s="28"/>
      <c r="AL1292" s="29"/>
      <c r="AM1292" s="29"/>
      <c r="AN1292" s="29"/>
      <c r="AO1292" s="29"/>
      <c r="AP1292" s="29"/>
      <c r="AQ1292" s="29"/>
      <c r="AR1292" s="29"/>
      <c r="AS1292" s="29"/>
      <c r="AT1292" s="29"/>
      <c r="AU1292" s="29"/>
      <c r="AV1292" s="29"/>
      <c r="AW1292" s="29"/>
      <c r="AX1292" s="29"/>
      <c r="AY1292" s="31"/>
      <c r="AZ1292" s="30"/>
      <c r="BA1292" s="35"/>
      <c r="BB1292" s="108"/>
      <c r="BC1292" s="108"/>
      <c r="BD1292" s="108"/>
      <c r="BE1292" s="136"/>
      <c r="BF1292" s="108"/>
      <c r="BG1292" s="110"/>
      <c r="BH1292" s="110"/>
      <c r="BI1292" s="110"/>
      <c r="BJ1292" s="137"/>
      <c r="BK1292" s="110"/>
      <c r="BL1292" s="108"/>
      <c r="BM1292" s="108"/>
      <c r="BN1292" s="108"/>
      <c r="BO1292" s="135"/>
      <c r="BP1292" s="108"/>
      <c r="BQ1292" s="108"/>
      <c r="BR1292" s="108"/>
      <c r="BS1292" s="108"/>
      <c r="BT1292" s="135"/>
      <c r="BU1292" s="108"/>
      <c r="BV1292" s="108"/>
      <c r="BW1292" s="108"/>
      <c r="BX1292" s="108"/>
      <c r="BY1292" s="135"/>
      <c r="BZ1292" s="108"/>
    </row>
    <row r="1293" spans="1:78" x14ac:dyDescent="0.25">
      <c r="A1293" s="27"/>
      <c r="B1293" s="27"/>
      <c r="C1293" s="27"/>
      <c r="D1293" s="27"/>
      <c r="E1293" s="28"/>
      <c r="F1293" s="88"/>
      <c r="G1293" s="28"/>
      <c r="H1293" s="27"/>
      <c r="I1293" s="27"/>
      <c r="J1293" s="27"/>
      <c r="K1293" s="107"/>
      <c r="L1293" s="27"/>
      <c r="M1293" s="46"/>
      <c r="N1293" s="46"/>
      <c r="O1293" s="46"/>
      <c r="P1293" s="46"/>
      <c r="Q1293" s="46"/>
      <c r="R1293" s="46"/>
      <c r="S1293" s="46"/>
      <c r="T1293" s="46"/>
      <c r="U1293" s="46"/>
      <c r="V1293" s="46"/>
      <c r="W1293" s="46"/>
      <c r="X1293" s="46"/>
      <c r="Y1293" s="41"/>
      <c r="Z1293" s="106"/>
      <c r="AA1293" s="43"/>
      <c r="AB1293" s="28"/>
      <c r="AC1293" s="28"/>
      <c r="AD1293" s="28"/>
      <c r="AE1293" s="44"/>
      <c r="AF1293" s="27"/>
      <c r="AG1293" s="27"/>
      <c r="AH1293" s="28"/>
      <c r="AI1293" s="27"/>
      <c r="AJ1293" s="27"/>
      <c r="AK1293" s="28"/>
      <c r="AL1293" s="29"/>
      <c r="AM1293" s="29"/>
      <c r="AN1293" s="29"/>
      <c r="AO1293" s="29"/>
      <c r="AP1293" s="29"/>
      <c r="AQ1293" s="29"/>
      <c r="AR1293" s="29"/>
      <c r="AS1293" s="29"/>
      <c r="AT1293" s="29"/>
      <c r="AU1293" s="29"/>
      <c r="AV1293" s="29"/>
      <c r="AW1293" s="29"/>
      <c r="AX1293" s="29"/>
      <c r="AY1293" s="31"/>
      <c r="AZ1293" s="30"/>
      <c r="BA1293" s="35"/>
      <c r="BB1293" s="108"/>
      <c r="BC1293" s="108"/>
      <c r="BD1293" s="108"/>
      <c r="BE1293" s="136"/>
      <c r="BF1293" s="108"/>
      <c r="BG1293" s="110"/>
      <c r="BH1293" s="110"/>
      <c r="BI1293" s="110"/>
      <c r="BJ1293" s="137"/>
      <c r="BK1293" s="110"/>
      <c r="BL1293" s="108"/>
      <c r="BM1293" s="108"/>
      <c r="BN1293" s="108"/>
      <c r="BO1293" s="135"/>
      <c r="BP1293" s="108"/>
      <c r="BQ1293" s="108"/>
      <c r="BR1293" s="108"/>
      <c r="BS1293" s="108"/>
      <c r="BT1293" s="135"/>
      <c r="BU1293" s="108"/>
      <c r="BV1293" s="108"/>
      <c r="BW1293" s="108"/>
      <c r="BX1293" s="108"/>
      <c r="BY1293" s="135"/>
      <c r="BZ1293" s="108"/>
    </row>
    <row r="1294" spans="1:78" x14ac:dyDescent="0.25">
      <c r="A1294" s="27"/>
      <c r="B1294" s="27"/>
      <c r="C1294" s="27"/>
      <c r="D1294" s="27"/>
      <c r="E1294" s="28"/>
      <c r="F1294" s="88"/>
      <c r="G1294" s="28"/>
      <c r="H1294" s="27"/>
      <c r="I1294" s="27"/>
      <c r="J1294" s="27"/>
      <c r="K1294" s="107"/>
      <c r="L1294" s="27"/>
      <c r="M1294" s="46"/>
      <c r="N1294" s="46"/>
      <c r="O1294" s="46"/>
      <c r="P1294" s="46"/>
      <c r="Q1294" s="46"/>
      <c r="R1294" s="46"/>
      <c r="S1294" s="46"/>
      <c r="T1294" s="46"/>
      <c r="U1294" s="46"/>
      <c r="V1294" s="46"/>
      <c r="W1294" s="46"/>
      <c r="X1294" s="46"/>
      <c r="Y1294" s="41"/>
      <c r="Z1294" s="106"/>
      <c r="AA1294" s="43"/>
      <c r="AB1294" s="28"/>
      <c r="AC1294" s="28"/>
      <c r="AD1294" s="28"/>
      <c r="AE1294" s="44"/>
      <c r="AF1294" s="27"/>
      <c r="AG1294" s="27"/>
      <c r="AH1294" s="28"/>
      <c r="AI1294" s="27"/>
      <c r="AJ1294" s="27"/>
      <c r="AK1294" s="28"/>
      <c r="AL1294" s="29"/>
      <c r="AM1294" s="29"/>
      <c r="AN1294" s="29"/>
      <c r="AO1294" s="29"/>
      <c r="AP1294" s="29"/>
      <c r="AQ1294" s="29"/>
      <c r="AR1294" s="29"/>
      <c r="AS1294" s="29"/>
      <c r="AT1294" s="29"/>
      <c r="AU1294" s="29"/>
      <c r="AV1294" s="29"/>
      <c r="AW1294" s="29"/>
      <c r="AX1294" s="29"/>
      <c r="AY1294" s="31"/>
      <c r="AZ1294" s="30"/>
      <c r="BA1294" s="35"/>
      <c r="BB1294" s="108"/>
      <c r="BC1294" s="108"/>
      <c r="BD1294" s="108"/>
      <c r="BE1294" s="136"/>
      <c r="BF1294" s="108"/>
      <c r="BG1294" s="110"/>
      <c r="BH1294" s="110"/>
      <c r="BI1294" s="110"/>
      <c r="BJ1294" s="137"/>
      <c r="BK1294" s="110"/>
      <c r="BL1294" s="108"/>
      <c r="BM1294" s="108"/>
      <c r="BN1294" s="108"/>
      <c r="BO1294" s="135"/>
      <c r="BP1294" s="108"/>
      <c r="BQ1294" s="108"/>
      <c r="BR1294" s="108"/>
      <c r="BS1294" s="108"/>
      <c r="BT1294" s="135"/>
      <c r="BU1294" s="108"/>
      <c r="BV1294" s="108"/>
      <c r="BW1294" s="108"/>
      <c r="BX1294" s="108"/>
      <c r="BY1294" s="135"/>
      <c r="BZ1294" s="108"/>
    </row>
    <row r="1295" spans="1:78" x14ac:dyDescent="0.25">
      <c r="A1295" s="27"/>
      <c r="B1295" s="27"/>
      <c r="C1295" s="27"/>
      <c r="D1295" s="27"/>
      <c r="E1295" s="28"/>
      <c r="F1295" s="88"/>
      <c r="G1295" s="28"/>
      <c r="H1295" s="27"/>
      <c r="I1295" s="27"/>
      <c r="J1295" s="27"/>
      <c r="K1295" s="107"/>
      <c r="L1295" s="27"/>
      <c r="M1295" s="46"/>
      <c r="N1295" s="46"/>
      <c r="O1295" s="46"/>
      <c r="P1295" s="46"/>
      <c r="Q1295" s="46"/>
      <c r="R1295" s="46"/>
      <c r="S1295" s="46"/>
      <c r="T1295" s="46"/>
      <c r="U1295" s="46"/>
      <c r="V1295" s="46"/>
      <c r="W1295" s="46"/>
      <c r="X1295" s="46"/>
      <c r="Y1295" s="41"/>
      <c r="Z1295" s="106"/>
      <c r="AA1295" s="43"/>
      <c r="AB1295" s="28"/>
      <c r="AC1295" s="28"/>
      <c r="AD1295" s="28"/>
      <c r="AE1295" s="44"/>
      <c r="AF1295" s="27"/>
      <c r="AG1295" s="27"/>
      <c r="AH1295" s="28"/>
      <c r="AI1295" s="27"/>
      <c r="AJ1295" s="27"/>
      <c r="AK1295" s="28"/>
      <c r="AL1295" s="29"/>
      <c r="AM1295" s="29"/>
      <c r="AN1295" s="29"/>
      <c r="AO1295" s="29"/>
      <c r="AP1295" s="29"/>
      <c r="AQ1295" s="29"/>
      <c r="AR1295" s="29"/>
      <c r="AS1295" s="29"/>
      <c r="AT1295" s="29"/>
      <c r="AU1295" s="29"/>
      <c r="AV1295" s="29"/>
      <c r="AW1295" s="29"/>
      <c r="AX1295" s="29"/>
      <c r="AY1295" s="31"/>
      <c r="AZ1295" s="30"/>
      <c r="BA1295" s="35"/>
      <c r="BB1295" s="108"/>
      <c r="BC1295" s="108"/>
      <c r="BD1295" s="108"/>
      <c r="BE1295" s="136"/>
      <c r="BF1295" s="108"/>
      <c r="BG1295" s="110"/>
      <c r="BH1295" s="110"/>
      <c r="BI1295" s="110"/>
      <c r="BJ1295" s="137"/>
      <c r="BK1295" s="110"/>
      <c r="BL1295" s="108"/>
      <c r="BM1295" s="108"/>
      <c r="BN1295" s="108"/>
      <c r="BO1295" s="135"/>
      <c r="BP1295" s="108"/>
      <c r="BQ1295" s="108"/>
      <c r="BR1295" s="108"/>
      <c r="BS1295" s="108"/>
      <c r="BT1295" s="135"/>
      <c r="BU1295" s="108"/>
      <c r="BV1295" s="108"/>
      <c r="BW1295" s="108"/>
      <c r="BX1295" s="108"/>
      <c r="BY1295" s="135"/>
      <c r="BZ1295" s="108"/>
    </row>
    <row r="1296" spans="1:78" x14ac:dyDescent="0.25">
      <c r="A1296" s="27"/>
      <c r="B1296" s="27"/>
      <c r="C1296" s="27"/>
      <c r="D1296" s="27"/>
      <c r="E1296" s="28"/>
      <c r="F1296" s="88"/>
      <c r="G1296" s="28"/>
      <c r="H1296" s="27"/>
      <c r="I1296" s="27"/>
      <c r="J1296" s="27"/>
      <c r="K1296" s="107"/>
      <c r="L1296" s="27"/>
      <c r="M1296" s="46"/>
      <c r="N1296" s="46"/>
      <c r="O1296" s="46"/>
      <c r="P1296" s="46"/>
      <c r="Q1296" s="46"/>
      <c r="R1296" s="46"/>
      <c r="S1296" s="46"/>
      <c r="T1296" s="46"/>
      <c r="U1296" s="46"/>
      <c r="V1296" s="46"/>
      <c r="W1296" s="46"/>
      <c r="X1296" s="46"/>
      <c r="Y1296" s="41"/>
      <c r="Z1296" s="106"/>
      <c r="AA1296" s="43"/>
      <c r="AB1296" s="28"/>
      <c r="AC1296" s="28"/>
      <c r="AD1296" s="28"/>
      <c r="AE1296" s="44"/>
      <c r="AF1296" s="27"/>
      <c r="AG1296" s="27"/>
      <c r="AH1296" s="28"/>
      <c r="AI1296" s="27"/>
      <c r="AJ1296" s="27"/>
      <c r="AK1296" s="28"/>
      <c r="AL1296" s="29"/>
      <c r="AM1296" s="29"/>
      <c r="AN1296" s="29"/>
      <c r="AO1296" s="29"/>
      <c r="AP1296" s="29"/>
      <c r="AQ1296" s="29"/>
      <c r="AR1296" s="29"/>
      <c r="AS1296" s="29"/>
      <c r="AT1296" s="29"/>
      <c r="AU1296" s="29"/>
      <c r="AV1296" s="29"/>
      <c r="AW1296" s="29"/>
      <c r="AX1296" s="29"/>
      <c r="AY1296" s="31"/>
      <c r="AZ1296" s="30"/>
      <c r="BA1296" s="35"/>
      <c r="BB1296" s="108"/>
      <c r="BC1296" s="108"/>
      <c r="BD1296" s="108"/>
      <c r="BE1296" s="136"/>
      <c r="BF1296" s="108"/>
      <c r="BG1296" s="110"/>
      <c r="BH1296" s="110"/>
      <c r="BI1296" s="110"/>
      <c r="BJ1296" s="137"/>
      <c r="BK1296" s="110"/>
      <c r="BL1296" s="108"/>
      <c r="BM1296" s="108"/>
      <c r="BN1296" s="108"/>
      <c r="BO1296" s="135"/>
      <c r="BP1296" s="108"/>
      <c r="BQ1296" s="108"/>
      <c r="BR1296" s="108"/>
      <c r="BS1296" s="108"/>
      <c r="BT1296" s="135"/>
      <c r="BU1296" s="108"/>
      <c r="BV1296" s="108"/>
      <c r="BW1296" s="108"/>
      <c r="BX1296" s="108"/>
      <c r="BY1296" s="135"/>
      <c r="BZ1296" s="108"/>
    </row>
    <row r="1297" spans="1:78" x14ac:dyDescent="0.25">
      <c r="A1297" s="27"/>
      <c r="B1297" s="27"/>
      <c r="C1297" s="27"/>
      <c r="D1297" s="27"/>
      <c r="E1297" s="28"/>
      <c r="F1297" s="88"/>
      <c r="G1297" s="28"/>
      <c r="H1297" s="27"/>
      <c r="I1297" s="27"/>
      <c r="J1297" s="27"/>
      <c r="K1297" s="107"/>
      <c r="L1297" s="27"/>
      <c r="M1297" s="46"/>
      <c r="N1297" s="46"/>
      <c r="O1297" s="46"/>
      <c r="P1297" s="46"/>
      <c r="Q1297" s="46"/>
      <c r="R1297" s="46"/>
      <c r="S1297" s="46"/>
      <c r="T1297" s="46"/>
      <c r="U1297" s="46"/>
      <c r="V1297" s="46"/>
      <c r="W1297" s="46"/>
      <c r="X1297" s="46"/>
      <c r="Y1297" s="41"/>
      <c r="Z1297" s="106"/>
      <c r="AA1297" s="43"/>
      <c r="AB1297" s="28"/>
      <c r="AC1297" s="28"/>
      <c r="AD1297" s="28"/>
      <c r="AE1297" s="44"/>
      <c r="AF1297" s="27"/>
      <c r="AG1297" s="27"/>
      <c r="AH1297" s="28"/>
      <c r="AI1297" s="27"/>
      <c r="AJ1297" s="27"/>
      <c r="AK1297" s="28"/>
      <c r="AL1297" s="29"/>
      <c r="AM1297" s="29"/>
      <c r="AN1297" s="29"/>
      <c r="AO1297" s="29"/>
      <c r="AP1297" s="29"/>
      <c r="AQ1297" s="29"/>
      <c r="AR1297" s="29"/>
      <c r="AS1297" s="29"/>
      <c r="AT1297" s="29"/>
      <c r="AU1297" s="29"/>
      <c r="AV1297" s="29"/>
      <c r="AW1297" s="29"/>
      <c r="AX1297" s="29"/>
      <c r="AY1297" s="31"/>
      <c r="AZ1297" s="30"/>
      <c r="BA1297" s="35"/>
      <c r="BB1297" s="108"/>
      <c r="BC1297" s="108"/>
      <c r="BD1297" s="108"/>
      <c r="BE1297" s="136"/>
      <c r="BF1297" s="108"/>
      <c r="BG1297" s="110"/>
      <c r="BH1297" s="110"/>
      <c r="BI1297" s="110"/>
      <c r="BJ1297" s="137"/>
      <c r="BK1297" s="110"/>
      <c r="BL1297" s="108"/>
      <c r="BM1297" s="108"/>
      <c r="BN1297" s="108"/>
      <c r="BO1297" s="135"/>
      <c r="BP1297" s="108"/>
      <c r="BQ1297" s="108"/>
      <c r="BR1297" s="108"/>
      <c r="BS1297" s="108"/>
      <c r="BT1297" s="135"/>
      <c r="BU1297" s="108"/>
      <c r="BV1297" s="108"/>
      <c r="BW1297" s="108"/>
      <c r="BX1297" s="108"/>
      <c r="BY1297" s="135"/>
      <c r="BZ1297" s="108"/>
    </row>
    <row r="1298" spans="1:78" x14ac:dyDescent="0.25">
      <c r="A1298" s="27"/>
      <c r="B1298" s="27"/>
      <c r="C1298" s="27"/>
      <c r="D1298" s="27"/>
      <c r="E1298" s="28"/>
      <c r="F1298" s="88"/>
      <c r="G1298" s="28"/>
      <c r="H1298" s="27"/>
      <c r="I1298" s="27"/>
      <c r="J1298" s="27"/>
      <c r="K1298" s="107"/>
      <c r="L1298" s="27"/>
      <c r="M1298" s="46"/>
      <c r="N1298" s="46"/>
      <c r="O1298" s="46"/>
      <c r="P1298" s="46"/>
      <c r="Q1298" s="46"/>
      <c r="R1298" s="46"/>
      <c r="S1298" s="46"/>
      <c r="T1298" s="46"/>
      <c r="U1298" s="46"/>
      <c r="V1298" s="46"/>
      <c r="W1298" s="46"/>
      <c r="X1298" s="46"/>
      <c r="Y1298" s="41"/>
      <c r="Z1298" s="106"/>
      <c r="AA1298" s="43"/>
      <c r="AB1298" s="28"/>
      <c r="AC1298" s="28"/>
      <c r="AD1298" s="28"/>
      <c r="AE1298" s="44"/>
      <c r="AF1298" s="27"/>
      <c r="AG1298" s="27"/>
      <c r="AH1298" s="28"/>
      <c r="AI1298" s="27"/>
      <c r="AJ1298" s="27"/>
      <c r="AK1298" s="28"/>
      <c r="AL1298" s="29"/>
      <c r="AM1298" s="29"/>
      <c r="AN1298" s="29"/>
      <c r="AO1298" s="29"/>
      <c r="AP1298" s="29"/>
      <c r="AQ1298" s="29"/>
      <c r="AR1298" s="29"/>
      <c r="AS1298" s="29"/>
      <c r="AT1298" s="29"/>
      <c r="AU1298" s="29"/>
      <c r="AV1298" s="29"/>
      <c r="AW1298" s="29"/>
      <c r="AX1298" s="29"/>
      <c r="AY1298" s="31"/>
      <c r="AZ1298" s="30"/>
      <c r="BA1298" s="35"/>
      <c r="BB1298" s="108"/>
      <c r="BC1298" s="108"/>
      <c r="BD1298" s="108"/>
      <c r="BE1298" s="136"/>
      <c r="BF1298" s="108"/>
      <c r="BG1298" s="110"/>
      <c r="BH1298" s="110"/>
      <c r="BI1298" s="110"/>
      <c r="BJ1298" s="137"/>
      <c r="BK1298" s="110"/>
      <c r="BL1298" s="108"/>
      <c r="BM1298" s="108"/>
      <c r="BN1298" s="108"/>
      <c r="BO1298" s="135"/>
      <c r="BP1298" s="108"/>
      <c r="BQ1298" s="108"/>
      <c r="BR1298" s="108"/>
      <c r="BS1298" s="108"/>
      <c r="BT1298" s="135"/>
      <c r="BU1298" s="108"/>
      <c r="BV1298" s="108"/>
      <c r="BW1298" s="108"/>
      <c r="BX1298" s="108"/>
      <c r="BY1298" s="135"/>
      <c r="BZ1298" s="108"/>
    </row>
    <row r="1299" spans="1:78" x14ac:dyDescent="0.25">
      <c r="A1299" s="27"/>
      <c r="B1299" s="27"/>
      <c r="C1299" s="27"/>
      <c r="D1299" s="27"/>
      <c r="E1299" s="28"/>
      <c r="F1299" s="88"/>
      <c r="G1299" s="28"/>
      <c r="H1299" s="27"/>
      <c r="I1299" s="27"/>
      <c r="J1299" s="27"/>
      <c r="K1299" s="107"/>
      <c r="L1299" s="27"/>
      <c r="M1299" s="46"/>
      <c r="N1299" s="46"/>
      <c r="O1299" s="46"/>
      <c r="P1299" s="46"/>
      <c r="Q1299" s="46"/>
      <c r="R1299" s="46"/>
      <c r="S1299" s="46"/>
      <c r="T1299" s="46"/>
      <c r="U1299" s="46"/>
      <c r="V1299" s="46"/>
      <c r="W1299" s="46"/>
      <c r="X1299" s="46"/>
      <c r="Y1299" s="41"/>
      <c r="Z1299" s="106"/>
      <c r="AA1299" s="43"/>
      <c r="AB1299" s="28"/>
      <c r="AC1299" s="28"/>
      <c r="AD1299" s="28"/>
      <c r="AE1299" s="44"/>
      <c r="AF1299" s="27"/>
      <c r="AG1299" s="27"/>
      <c r="AH1299" s="28"/>
      <c r="AI1299" s="27"/>
      <c r="AJ1299" s="27"/>
      <c r="AK1299" s="28"/>
      <c r="AL1299" s="29"/>
      <c r="AM1299" s="29"/>
      <c r="AN1299" s="29"/>
      <c r="AO1299" s="29"/>
      <c r="AP1299" s="29"/>
      <c r="AQ1299" s="29"/>
      <c r="AR1299" s="29"/>
      <c r="AS1299" s="29"/>
      <c r="AT1299" s="29"/>
      <c r="AU1299" s="29"/>
      <c r="AV1299" s="29"/>
      <c r="AW1299" s="29"/>
      <c r="AX1299" s="29"/>
      <c r="AY1299" s="31"/>
      <c r="AZ1299" s="30"/>
      <c r="BA1299" s="35"/>
      <c r="BB1299" s="108"/>
      <c r="BC1299" s="108"/>
      <c r="BD1299" s="108"/>
      <c r="BE1299" s="136"/>
      <c r="BF1299" s="108"/>
      <c r="BG1299" s="110"/>
      <c r="BH1299" s="110"/>
      <c r="BI1299" s="110"/>
      <c r="BJ1299" s="137"/>
      <c r="BK1299" s="110"/>
      <c r="BL1299" s="108"/>
      <c r="BM1299" s="108"/>
      <c r="BN1299" s="108"/>
      <c r="BO1299" s="135"/>
      <c r="BP1299" s="108"/>
      <c r="BQ1299" s="108"/>
      <c r="BR1299" s="108"/>
      <c r="BS1299" s="108"/>
      <c r="BT1299" s="135"/>
      <c r="BU1299" s="108"/>
      <c r="BV1299" s="108"/>
      <c r="BW1299" s="108"/>
      <c r="BX1299" s="108"/>
      <c r="BY1299" s="135"/>
      <c r="BZ1299" s="108"/>
    </row>
    <row r="1300" spans="1:78" x14ac:dyDescent="0.25">
      <c r="A1300" s="27"/>
      <c r="B1300" s="27"/>
      <c r="C1300" s="27"/>
      <c r="D1300" s="27"/>
      <c r="E1300" s="28"/>
      <c r="F1300" s="88"/>
      <c r="G1300" s="28"/>
      <c r="H1300" s="27"/>
      <c r="I1300" s="27"/>
      <c r="J1300" s="27"/>
      <c r="K1300" s="107"/>
      <c r="L1300" s="27"/>
      <c r="M1300" s="46"/>
      <c r="N1300" s="46"/>
      <c r="O1300" s="46"/>
      <c r="P1300" s="46"/>
      <c r="Q1300" s="46"/>
      <c r="R1300" s="46"/>
      <c r="S1300" s="46"/>
      <c r="T1300" s="46"/>
      <c r="U1300" s="46"/>
      <c r="V1300" s="46"/>
      <c r="W1300" s="46"/>
      <c r="X1300" s="46"/>
      <c r="Y1300" s="41"/>
      <c r="Z1300" s="106"/>
      <c r="AA1300" s="43"/>
      <c r="AB1300" s="28"/>
      <c r="AC1300" s="28"/>
      <c r="AD1300" s="28"/>
      <c r="AE1300" s="44"/>
      <c r="AF1300" s="27"/>
      <c r="AG1300" s="27"/>
      <c r="AH1300" s="28"/>
      <c r="AI1300" s="27"/>
      <c r="AJ1300" s="27"/>
      <c r="AK1300" s="28"/>
      <c r="AL1300" s="29"/>
      <c r="AM1300" s="29"/>
      <c r="AN1300" s="29"/>
      <c r="AO1300" s="29"/>
      <c r="AP1300" s="29"/>
      <c r="AQ1300" s="29"/>
      <c r="AR1300" s="29"/>
      <c r="AS1300" s="29"/>
      <c r="AT1300" s="29"/>
      <c r="AU1300" s="29"/>
      <c r="AV1300" s="29"/>
      <c r="AW1300" s="29"/>
      <c r="AX1300" s="29"/>
      <c r="AY1300" s="31"/>
      <c r="AZ1300" s="30"/>
      <c r="BA1300" s="35"/>
      <c r="BB1300" s="108"/>
      <c r="BC1300" s="108"/>
      <c r="BD1300" s="108"/>
      <c r="BE1300" s="136"/>
      <c r="BF1300" s="108"/>
      <c r="BG1300" s="110"/>
      <c r="BH1300" s="110"/>
      <c r="BI1300" s="110"/>
      <c r="BJ1300" s="137"/>
      <c r="BK1300" s="110"/>
      <c r="BL1300" s="108"/>
      <c r="BM1300" s="108"/>
      <c r="BN1300" s="108"/>
      <c r="BO1300" s="135"/>
      <c r="BP1300" s="108"/>
      <c r="BQ1300" s="108"/>
      <c r="BR1300" s="108"/>
      <c r="BS1300" s="108"/>
      <c r="BT1300" s="135"/>
      <c r="BU1300" s="108"/>
      <c r="BV1300" s="108"/>
      <c r="BW1300" s="108"/>
      <c r="BX1300" s="108"/>
      <c r="BY1300" s="135"/>
      <c r="BZ1300" s="108"/>
    </row>
    <row r="1301" spans="1:78" x14ac:dyDescent="0.25">
      <c r="A1301" s="27"/>
      <c r="B1301" s="27"/>
      <c r="C1301" s="27"/>
      <c r="D1301" s="27"/>
      <c r="E1301" s="28"/>
      <c r="F1301" s="88"/>
      <c r="G1301" s="28"/>
      <c r="H1301" s="27"/>
      <c r="I1301" s="27"/>
      <c r="J1301" s="27"/>
      <c r="K1301" s="107"/>
      <c r="L1301" s="27"/>
      <c r="M1301" s="46"/>
      <c r="N1301" s="46"/>
      <c r="O1301" s="46"/>
      <c r="P1301" s="46"/>
      <c r="Q1301" s="46"/>
      <c r="R1301" s="46"/>
      <c r="S1301" s="46"/>
      <c r="T1301" s="46"/>
      <c r="U1301" s="46"/>
      <c r="V1301" s="46"/>
      <c r="W1301" s="46"/>
      <c r="X1301" s="46"/>
      <c r="Y1301" s="41"/>
      <c r="Z1301" s="106"/>
      <c r="AA1301" s="43"/>
      <c r="AB1301" s="28"/>
      <c r="AC1301" s="28"/>
      <c r="AD1301" s="28"/>
      <c r="AE1301" s="44"/>
      <c r="AF1301" s="27"/>
      <c r="AG1301" s="27"/>
      <c r="AH1301" s="28"/>
      <c r="AI1301" s="27"/>
      <c r="AJ1301" s="27"/>
      <c r="AK1301" s="28"/>
      <c r="AL1301" s="29"/>
      <c r="AM1301" s="29"/>
      <c r="AN1301" s="29"/>
      <c r="AO1301" s="29"/>
      <c r="AP1301" s="29"/>
      <c r="AQ1301" s="29"/>
      <c r="AR1301" s="29"/>
      <c r="AS1301" s="29"/>
      <c r="AT1301" s="29"/>
      <c r="AU1301" s="29"/>
      <c r="AV1301" s="29"/>
      <c r="AW1301" s="29"/>
      <c r="AX1301" s="29"/>
      <c r="AY1301" s="31"/>
      <c r="AZ1301" s="30"/>
      <c r="BA1301" s="35"/>
      <c r="BB1301" s="108"/>
      <c r="BC1301" s="108"/>
      <c r="BD1301" s="108"/>
      <c r="BE1301" s="136"/>
      <c r="BF1301" s="108"/>
      <c r="BG1301" s="110"/>
      <c r="BH1301" s="110"/>
      <c r="BI1301" s="110"/>
      <c r="BJ1301" s="137"/>
      <c r="BK1301" s="110"/>
      <c r="BL1301" s="108"/>
      <c r="BM1301" s="108"/>
      <c r="BN1301" s="108"/>
      <c r="BO1301" s="135"/>
      <c r="BP1301" s="108"/>
      <c r="BQ1301" s="108"/>
      <c r="BR1301" s="108"/>
      <c r="BS1301" s="108"/>
      <c r="BT1301" s="135"/>
      <c r="BU1301" s="108"/>
      <c r="BV1301" s="108"/>
      <c r="BW1301" s="108"/>
      <c r="BX1301" s="108"/>
      <c r="BY1301" s="135"/>
      <c r="BZ1301" s="108"/>
    </row>
    <row r="1302" spans="1:78" x14ac:dyDescent="0.25">
      <c r="A1302" s="27"/>
      <c r="B1302" s="27"/>
      <c r="C1302" s="27"/>
      <c r="D1302" s="27"/>
      <c r="E1302" s="28"/>
      <c r="F1302" s="88"/>
      <c r="G1302" s="28"/>
      <c r="H1302" s="27"/>
      <c r="I1302" s="27"/>
      <c r="J1302" s="27"/>
      <c r="K1302" s="107"/>
      <c r="L1302" s="27"/>
      <c r="M1302" s="46"/>
      <c r="N1302" s="46"/>
      <c r="O1302" s="46"/>
      <c r="P1302" s="46"/>
      <c r="Q1302" s="46"/>
      <c r="R1302" s="46"/>
      <c r="S1302" s="46"/>
      <c r="T1302" s="46"/>
      <c r="U1302" s="46"/>
      <c r="V1302" s="46"/>
      <c r="W1302" s="46"/>
      <c r="X1302" s="46"/>
      <c r="Y1302" s="41"/>
      <c r="Z1302" s="106"/>
      <c r="AA1302" s="43"/>
      <c r="AB1302" s="28"/>
      <c r="AC1302" s="28"/>
      <c r="AD1302" s="28"/>
      <c r="AE1302" s="44"/>
      <c r="AF1302" s="27"/>
      <c r="AG1302" s="27"/>
      <c r="AH1302" s="28"/>
      <c r="AI1302" s="27"/>
      <c r="AJ1302" s="27"/>
      <c r="AK1302" s="28"/>
      <c r="AL1302" s="29"/>
      <c r="AM1302" s="29"/>
      <c r="AN1302" s="29"/>
      <c r="AO1302" s="29"/>
      <c r="AP1302" s="29"/>
      <c r="AQ1302" s="29"/>
      <c r="AR1302" s="29"/>
      <c r="AS1302" s="29"/>
      <c r="AT1302" s="29"/>
      <c r="AU1302" s="29"/>
      <c r="AV1302" s="29"/>
      <c r="AW1302" s="29"/>
      <c r="AX1302" s="29"/>
      <c r="AY1302" s="31"/>
      <c r="AZ1302" s="30"/>
      <c r="BA1302" s="35"/>
      <c r="BB1302" s="108"/>
      <c r="BC1302" s="108"/>
      <c r="BD1302" s="108"/>
      <c r="BE1302" s="136"/>
      <c r="BF1302" s="108"/>
      <c r="BG1302" s="110"/>
      <c r="BH1302" s="110"/>
      <c r="BI1302" s="110"/>
      <c r="BJ1302" s="137"/>
      <c r="BK1302" s="110"/>
      <c r="BL1302" s="108"/>
      <c r="BM1302" s="108"/>
      <c r="BN1302" s="108"/>
      <c r="BO1302" s="135"/>
      <c r="BP1302" s="108"/>
      <c r="BQ1302" s="108"/>
      <c r="BR1302" s="108"/>
      <c r="BS1302" s="108"/>
      <c r="BT1302" s="135"/>
      <c r="BU1302" s="108"/>
      <c r="BV1302" s="108"/>
      <c r="BW1302" s="108"/>
      <c r="BX1302" s="108"/>
      <c r="BY1302" s="135"/>
      <c r="BZ1302" s="108"/>
    </row>
    <row r="1303" spans="1:78" x14ac:dyDescent="0.25">
      <c r="A1303" s="27"/>
      <c r="B1303" s="27"/>
      <c r="C1303" s="27"/>
      <c r="D1303" s="27"/>
      <c r="E1303" s="28"/>
      <c r="F1303" s="88"/>
      <c r="G1303" s="28"/>
      <c r="H1303" s="27"/>
      <c r="I1303" s="27"/>
      <c r="J1303" s="27"/>
      <c r="K1303" s="107"/>
      <c r="L1303" s="27"/>
      <c r="M1303" s="46"/>
      <c r="N1303" s="46"/>
      <c r="O1303" s="46"/>
      <c r="P1303" s="46"/>
      <c r="Q1303" s="46"/>
      <c r="R1303" s="46"/>
      <c r="S1303" s="46"/>
      <c r="T1303" s="46"/>
      <c r="U1303" s="46"/>
      <c r="V1303" s="46"/>
      <c r="W1303" s="46"/>
      <c r="X1303" s="46"/>
      <c r="Y1303" s="41"/>
      <c r="Z1303" s="106"/>
      <c r="AA1303" s="43"/>
      <c r="AB1303" s="28"/>
      <c r="AC1303" s="28"/>
      <c r="AD1303" s="28"/>
      <c r="AE1303" s="44"/>
      <c r="AF1303" s="27"/>
      <c r="AG1303" s="27"/>
      <c r="AH1303" s="28"/>
      <c r="AI1303" s="27"/>
      <c r="AJ1303" s="27"/>
      <c r="AK1303" s="28"/>
      <c r="AL1303" s="29"/>
      <c r="AM1303" s="29"/>
      <c r="AN1303" s="29"/>
      <c r="AO1303" s="29"/>
      <c r="AP1303" s="29"/>
      <c r="AQ1303" s="29"/>
      <c r="AR1303" s="29"/>
      <c r="AS1303" s="29"/>
      <c r="AT1303" s="29"/>
      <c r="AU1303" s="29"/>
      <c r="AV1303" s="29"/>
      <c r="AW1303" s="29"/>
      <c r="AX1303" s="29"/>
      <c r="AY1303" s="31"/>
      <c r="AZ1303" s="30"/>
      <c r="BA1303" s="35"/>
      <c r="BB1303" s="108"/>
      <c r="BC1303" s="108"/>
      <c r="BD1303" s="108"/>
      <c r="BE1303" s="136"/>
      <c r="BF1303" s="108"/>
      <c r="BG1303" s="110"/>
      <c r="BH1303" s="110"/>
      <c r="BI1303" s="110"/>
      <c r="BJ1303" s="137"/>
      <c r="BK1303" s="110"/>
      <c r="BL1303" s="108"/>
      <c r="BM1303" s="108"/>
      <c r="BN1303" s="108"/>
      <c r="BO1303" s="135"/>
      <c r="BP1303" s="108"/>
      <c r="BQ1303" s="108"/>
      <c r="BR1303" s="108"/>
      <c r="BS1303" s="108"/>
      <c r="BT1303" s="135"/>
      <c r="BU1303" s="108"/>
      <c r="BV1303" s="108"/>
      <c r="BW1303" s="108"/>
      <c r="BX1303" s="108"/>
      <c r="BY1303" s="135"/>
      <c r="BZ1303" s="108"/>
    </row>
    <row r="1304" spans="1:78" x14ac:dyDescent="0.25">
      <c r="A1304" s="27"/>
      <c r="B1304" s="27"/>
      <c r="C1304" s="27"/>
      <c r="D1304" s="27"/>
      <c r="E1304" s="28"/>
      <c r="F1304" s="88"/>
      <c r="G1304" s="28"/>
      <c r="H1304" s="27"/>
      <c r="I1304" s="27"/>
      <c r="J1304" s="27"/>
      <c r="K1304" s="107"/>
      <c r="L1304" s="27"/>
      <c r="M1304" s="46"/>
      <c r="N1304" s="46"/>
      <c r="O1304" s="46"/>
      <c r="P1304" s="46"/>
      <c r="Q1304" s="46"/>
      <c r="R1304" s="46"/>
      <c r="S1304" s="46"/>
      <c r="T1304" s="46"/>
      <c r="U1304" s="46"/>
      <c r="V1304" s="46"/>
      <c r="W1304" s="46"/>
      <c r="X1304" s="46"/>
      <c r="Y1304" s="41"/>
      <c r="Z1304" s="106"/>
      <c r="AA1304" s="43"/>
      <c r="AB1304" s="28"/>
      <c r="AC1304" s="28"/>
      <c r="AD1304" s="28"/>
      <c r="AE1304" s="44"/>
      <c r="AF1304" s="27"/>
      <c r="AG1304" s="27"/>
      <c r="AH1304" s="28"/>
      <c r="AI1304" s="27"/>
      <c r="AJ1304" s="27"/>
      <c r="AK1304" s="28"/>
      <c r="AL1304" s="29"/>
      <c r="AM1304" s="29"/>
      <c r="AN1304" s="29"/>
      <c r="AO1304" s="29"/>
      <c r="AP1304" s="29"/>
      <c r="AQ1304" s="29"/>
      <c r="AR1304" s="29"/>
      <c r="AS1304" s="29"/>
      <c r="AT1304" s="29"/>
      <c r="AU1304" s="29"/>
      <c r="AV1304" s="29"/>
      <c r="AW1304" s="29"/>
      <c r="AX1304" s="29"/>
      <c r="AY1304" s="31"/>
      <c r="AZ1304" s="30"/>
      <c r="BA1304" s="35"/>
      <c r="BB1304" s="108"/>
      <c r="BC1304" s="108"/>
      <c r="BD1304" s="108"/>
      <c r="BE1304" s="136"/>
      <c r="BF1304" s="108"/>
      <c r="BG1304" s="110"/>
      <c r="BH1304" s="110"/>
      <c r="BI1304" s="110"/>
      <c r="BJ1304" s="137"/>
      <c r="BK1304" s="110"/>
      <c r="BL1304" s="108"/>
      <c r="BM1304" s="108"/>
      <c r="BN1304" s="108"/>
      <c r="BO1304" s="135"/>
      <c r="BP1304" s="108"/>
      <c r="BQ1304" s="108"/>
      <c r="BR1304" s="108"/>
      <c r="BS1304" s="108"/>
      <c r="BT1304" s="135"/>
      <c r="BU1304" s="108"/>
      <c r="BV1304" s="108"/>
      <c r="BW1304" s="108"/>
      <c r="BX1304" s="108"/>
      <c r="BY1304" s="135"/>
      <c r="BZ1304" s="108"/>
    </row>
    <row r="1305" spans="1:78" x14ac:dyDescent="0.25">
      <c r="A1305" s="27"/>
      <c r="B1305" s="27"/>
      <c r="C1305" s="27"/>
      <c r="D1305" s="27"/>
      <c r="E1305" s="28"/>
      <c r="F1305" s="88"/>
      <c r="G1305" s="28"/>
      <c r="H1305" s="27"/>
      <c r="I1305" s="27"/>
      <c r="J1305" s="27"/>
      <c r="K1305" s="107"/>
      <c r="L1305" s="27"/>
      <c r="M1305" s="46"/>
      <c r="N1305" s="46"/>
      <c r="O1305" s="46"/>
      <c r="P1305" s="46"/>
      <c r="Q1305" s="46"/>
      <c r="R1305" s="46"/>
      <c r="S1305" s="46"/>
      <c r="T1305" s="46"/>
      <c r="U1305" s="46"/>
      <c r="V1305" s="46"/>
      <c r="W1305" s="46"/>
      <c r="X1305" s="46"/>
      <c r="Y1305" s="41"/>
      <c r="Z1305" s="106"/>
      <c r="AA1305" s="43"/>
      <c r="AB1305" s="28"/>
      <c r="AC1305" s="28"/>
      <c r="AD1305" s="28"/>
      <c r="AE1305" s="44"/>
      <c r="AF1305" s="27"/>
      <c r="AG1305" s="27"/>
      <c r="AH1305" s="28"/>
      <c r="AI1305" s="27"/>
      <c r="AJ1305" s="27"/>
      <c r="AK1305" s="28"/>
      <c r="AL1305" s="29"/>
      <c r="AM1305" s="29"/>
      <c r="AN1305" s="29"/>
      <c r="AO1305" s="29"/>
      <c r="AP1305" s="29"/>
      <c r="AQ1305" s="29"/>
      <c r="AR1305" s="29"/>
      <c r="AS1305" s="29"/>
      <c r="AT1305" s="29"/>
      <c r="AU1305" s="29"/>
      <c r="AV1305" s="29"/>
      <c r="AW1305" s="29"/>
      <c r="AX1305" s="29"/>
      <c r="AY1305" s="31"/>
      <c r="AZ1305" s="30"/>
      <c r="BA1305" s="35"/>
      <c r="BB1305" s="108"/>
      <c r="BC1305" s="108"/>
      <c r="BD1305" s="108"/>
      <c r="BE1305" s="136"/>
      <c r="BF1305" s="108"/>
      <c r="BG1305" s="110"/>
      <c r="BH1305" s="110"/>
      <c r="BI1305" s="110"/>
      <c r="BJ1305" s="137"/>
      <c r="BK1305" s="110"/>
      <c r="BL1305" s="108"/>
      <c r="BM1305" s="108"/>
      <c r="BN1305" s="108"/>
      <c r="BO1305" s="135"/>
      <c r="BP1305" s="108"/>
      <c r="BQ1305" s="108"/>
      <c r="BR1305" s="108"/>
      <c r="BS1305" s="108"/>
      <c r="BT1305" s="135"/>
      <c r="BU1305" s="108"/>
      <c r="BV1305" s="108"/>
      <c r="BW1305" s="108"/>
      <c r="BX1305" s="108"/>
      <c r="BY1305" s="135"/>
      <c r="BZ1305" s="108"/>
    </row>
    <row r="1306" spans="1:78" x14ac:dyDescent="0.25">
      <c r="A1306" s="27"/>
      <c r="B1306" s="27"/>
      <c r="C1306" s="27"/>
      <c r="D1306" s="27"/>
      <c r="E1306" s="28"/>
      <c r="F1306" s="88"/>
      <c r="G1306" s="28"/>
      <c r="H1306" s="27"/>
      <c r="I1306" s="27"/>
      <c r="J1306" s="27"/>
      <c r="K1306" s="107"/>
      <c r="L1306" s="27"/>
      <c r="M1306" s="46"/>
      <c r="N1306" s="46"/>
      <c r="O1306" s="46"/>
      <c r="P1306" s="46"/>
      <c r="Q1306" s="46"/>
      <c r="R1306" s="46"/>
      <c r="S1306" s="46"/>
      <c r="T1306" s="46"/>
      <c r="U1306" s="46"/>
      <c r="V1306" s="46"/>
      <c r="W1306" s="46"/>
      <c r="X1306" s="46"/>
      <c r="Y1306" s="41"/>
      <c r="Z1306" s="106"/>
      <c r="AA1306" s="43"/>
      <c r="AB1306" s="28"/>
      <c r="AC1306" s="28"/>
      <c r="AD1306" s="28"/>
      <c r="AE1306" s="44"/>
      <c r="AF1306" s="27"/>
      <c r="AG1306" s="27"/>
      <c r="AH1306" s="28"/>
      <c r="AI1306" s="27"/>
      <c r="AJ1306" s="27"/>
      <c r="AK1306" s="28"/>
      <c r="AL1306" s="29"/>
      <c r="AM1306" s="29"/>
      <c r="AN1306" s="29"/>
      <c r="AO1306" s="29"/>
      <c r="AP1306" s="29"/>
      <c r="AQ1306" s="29"/>
      <c r="AR1306" s="29"/>
      <c r="AS1306" s="29"/>
      <c r="AT1306" s="29"/>
      <c r="AU1306" s="29"/>
      <c r="AV1306" s="29"/>
      <c r="AW1306" s="29"/>
      <c r="AX1306" s="29"/>
      <c r="AY1306" s="31"/>
      <c r="AZ1306" s="30"/>
      <c r="BA1306" s="35"/>
      <c r="BB1306" s="108"/>
      <c r="BC1306" s="108"/>
      <c r="BD1306" s="108"/>
      <c r="BE1306" s="136"/>
      <c r="BF1306" s="108"/>
      <c r="BG1306" s="110"/>
      <c r="BH1306" s="110"/>
      <c r="BI1306" s="110"/>
      <c r="BJ1306" s="137"/>
      <c r="BK1306" s="110"/>
      <c r="BL1306" s="108"/>
      <c r="BM1306" s="108"/>
      <c r="BN1306" s="108"/>
      <c r="BO1306" s="135"/>
      <c r="BP1306" s="108"/>
      <c r="BQ1306" s="108"/>
      <c r="BR1306" s="108"/>
      <c r="BS1306" s="108"/>
      <c r="BT1306" s="135"/>
      <c r="BU1306" s="108"/>
      <c r="BV1306" s="108"/>
      <c r="BW1306" s="108"/>
      <c r="BX1306" s="108"/>
      <c r="BY1306" s="135"/>
      <c r="BZ1306" s="108"/>
    </row>
    <row r="1307" spans="1:78" x14ac:dyDescent="0.25">
      <c r="A1307" s="27"/>
      <c r="B1307" s="27"/>
      <c r="C1307" s="27"/>
      <c r="D1307" s="27"/>
      <c r="E1307" s="28"/>
      <c r="F1307" s="88"/>
      <c r="G1307" s="28"/>
      <c r="H1307" s="27"/>
      <c r="I1307" s="27"/>
      <c r="J1307" s="27"/>
      <c r="K1307" s="107"/>
      <c r="L1307" s="27"/>
      <c r="M1307" s="46"/>
      <c r="N1307" s="46"/>
      <c r="O1307" s="46"/>
      <c r="P1307" s="46"/>
      <c r="Q1307" s="46"/>
      <c r="R1307" s="46"/>
      <c r="S1307" s="46"/>
      <c r="T1307" s="46"/>
      <c r="U1307" s="46"/>
      <c r="V1307" s="46"/>
      <c r="W1307" s="46"/>
      <c r="X1307" s="46"/>
      <c r="Y1307" s="41"/>
      <c r="Z1307" s="106"/>
      <c r="AA1307" s="43"/>
      <c r="AB1307" s="28"/>
      <c r="AC1307" s="28"/>
      <c r="AD1307" s="28"/>
      <c r="AE1307" s="44"/>
      <c r="AF1307" s="27"/>
      <c r="AG1307" s="27"/>
      <c r="AH1307" s="28"/>
      <c r="AI1307" s="27"/>
      <c r="AJ1307" s="27"/>
      <c r="AK1307" s="28"/>
      <c r="AL1307" s="29"/>
      <c r="AM1307" s="29"/>
      <c r="AN1307" s="29"/>
      <c r="AO1307" s="29"/>
      <c r="AP1307" s="29"/>
      <c r="AQ1307" s="29"/>
      <c r="AR1307" s="29"/>
      <c r="AS1307" s="29"/>
      <c r="AT1307" s="29"/>
      <c r="AU1307" s="29"/>
      <c r="AV1307" s="29"/>
      <c r="AW1307" s="29"/>
      <c r="AX1307" s="29"/>
      <c r="AY1307" s="31"/>
      <c r="AZ1307" s="30"/>
      <c r="BA1307" s="35"/>
      <c r="BB1307" s="108"/>
      <c r="BC1307" s="108"/>
      <c r="BD1307" s="108"/>
      <c r="BE1307" s="136"/>
      <c r="BF1307" s="108"/>
      <c r="BG1307" s="110"/>
      <c r="BH1307" s="110"/>
      <c r="BI1307" s="110"/>
      <c r="BJ1307" s="137"/>
      <c r="BK1307" s="110"/>
      <c r="BL1307" s="108"/>
      <c r="BM1307" s="108"/>
      <c r="BN1307" s="108"/>
      <c r="BO1307" s="135"/>
      <c r="BP1307" s="108"/>
      <c r="BQ1307" s="108"/>
      <c r="BR1307" s="108"/>
      <c r="BS1307" s="108"/>
      <c r="BT1307" s="135"/>
      <c r="BU1307" s="108"/>
      <c r="BV1307" s="108"/>
      <c r="BW1307" s="108"/>
      <c r="BX1307" s="108"/>
      <c r="BY1307" s="135"/>
      <c r="BZ1307" s="108"/>
    </row>
    <row r="1308" spans="1:78" x14ac:dyDescent="0.25">
      <c r="A1308" s="27"/>
      <c r="B1308" s="27"/>
      <c r="C1308" s="27"/>
      <c r="D1308" s="27"/>
      <c r="E1308" s="28"/>
      <c r="F1308" s="88"/>
      <c r="G1308" s="28"/>
      <c r="H1308" s="27"/>
      <c r="I1308" s="27"/>
      <c r="J1308" s="27"/>
      <c r="K1308" s="107"/>
      <c r="L1308" s="27"/>
      <c r="M1308" s="46"/>
      <c r="N1308" s="46"/>
      <c r="O1308" s="46"/>
      <c r="P1308" s="46"/>
      <c r="Q1308" s="46"/>
      <c r="R1308" s="46"/>
      <c r="S1308" s="46"/>
      <c r="T1308" s="46"/>
      <c r="U1308" s="46"/>
      <c r="V1308" s="46"/>
      <c r="W1308" s="46"/>
      <c r="X1308" s="46"/>
      <c r="Y1308" s="41"/>
      <c r="Z1308" s="106"/>
      <c r="AA1308" s="43"/>
      <c r="AB1308" s="28"/>
      <c r="AC1308" s="28"/>
      <c r="AD1308" s="28"/>
      <c r="AE1308" s="44"/>
      <c r="AF1308" s="27"/>
      <c r="AG1308" s="27"/>
      <c r="AH1308" s="28"/>
      <c r="AI1308" s="27"/>
      <c r="AJ1308" s="27"/>
      <c r="AK1308" s="28"/>
      <c r="AL1308" s="29"/>
      <c r="AM1308" s="29"/>
      <c r="AN1308" s="29"/>
      <c r="AO1308" s="29"/>
      <c r="AP1308" s="29"/>
      <c r="AQ1308" s="29"/>
      <c r="AR1308" s="29"/>
      <c r="AS1308" s="29"/>
      <c r="AT1308" s="29"/>
      <c r="AU1308" s="29"/>
      <c r="AV1308" s="29"/>
      <c r="AW1308" s="29"/>
      <c r="AX1308" s="29"/>
      <c r="AY1308" s="31"/>
      <c r="AZ1308" s="30"/>
      <c r="BA1308" s="35"/>
      <c r="BB1308" s="108"/>
      <c r="BC1308" s="108"/>
      <c r="BD1308" s="108"/>
      <c r="BE1308" s="136"/>
      <c r="BF1308" s="108"/>
      <c r="BG1308" s="110"/>
      <c r="BH1308" s="110"/>
      <c r="BI1308" s="110"/>
      <c r="BJ1308" s="137"/>
      <c r="BK1308" s="110"/>
      <c r="BL1308" s="108"/>
      <c r="BM1308" s="108"/>
      <c r="BN1308" s="108"/>
      <c r="BO1308" s="135"/>
      <c r="BP1308" s="108"/>
      <c r="BQ1308" s="108"/>
      <c r="BR1308" s="108"/>
      <c r="BS1308" s="108"/>
      <c r="BT1308" s="135"/>
      <c r="BU1308" s="108"/>
      <c r="BV1308" s="108"/>
      <c r="BW1308" s="108"/>
      <c r="BX1308" s="108"/>
      <c r="BY1308" s="135"/>
      <c r="BZ1308" s="108"/>
    </row>
    <row r="1309" spans="1:78" x14ac:dyDescent="0.25">
      <c r="A1309" s="27"/>
      <c r="B1309" s="27"/>
      <c r="C1309" s="27"/>
      <c r="D1309" s="27"/>
      <c r="E1309" s="28"/>
      <c r="F1309" s="88"/>
      <c r="G1309" s="28"/>
      <c r="H1309" s="27"/>
      <c r="I1309" s="27"/>
      <c r="J1309" s="27"/>
      <c r="K1309" s="107"/>
      <c r="L1309" s="27"/>
      <c r="M1309" s="46"/>
      <c r="N1309" s="46"/>
      <c r="O1309" s="46"/>
      <c r="P1309" s="46"/>
      <c r="Q1309" s="46"/>
      <c r="R1309" s="46"/>
      <c r="S1309" s="46"/>
      <c r="T1309" s="46"/>
      <c r="U1309" s="46"/>
      <c r="V1309" s="46"/>
      <c r="W1309" s="46"/>
      <c r="X1309" s="46"/>
      <c r="Y1309" s="41"/>
      <c r="Z1309" s="106"/>
      <c r="AA1309" s="43"/>
      <c r="AB1309" s="28"/>
      <c r="AC1309" s="28"/>
      <c r="AD1309" s="28"/>
      <c r="AE1309" s="44"/>
      <c r="AF1309" s="27"/>
      <c r="AG1309" s="27"/>
      <c r="AH1309" s="28"/>
      <c r="AI1309" s="27"/>
      <c r="AJ1309" s="27"/>
      <c r="AK1309" s="28"/>
      <c r="AL1309" s="29"/>
      <c r="AM1309" s="29"/>
      <c r="AN1309" s="29"/>
      <c r="AO1309" s="29"/>
      <c r="AP1309" s="29"/>
      <c r="AQ1309" s="29"/>
      <c r="AR1309" s="29"/>
      <c r="AS1309" s="29"/>
      <c r="AT1309" s="29"/>
      <c r="AU1309" s="29"/>
      <c r="AV1309" s="29"/>
      <c r="AW1309" s="29"/>
      <c r="AX1309" s="29"/>
      <c r="AY1309" s="31"/>
      <c r="AZ1309" s="30"/>
      <c r="BA1309" s="35"/>
      <c r="BB1309" s="108"/>
      <c r="BC1309" s="108"/>
      <c r="BD1309" s="108"/>
      <c r="BE1309" s="136"/>
      <c r="BF1309" s="108"/>
      <c r="BG1309" s="110"/>
      <c r="BH1309" s="110"/>
      <c r="BI1309" s="110"/>
      <c r="BJ1309" s="137"/>
      <c r="BK1309" s="110"/>
      <c r="BL1309" s="108"/>
      <c r="BM1309" s="108"/>
      <c r="BN1309" s="108"/>
      <c r="BO1309" s="135"/>
      <c r="BP1309" s="108"/>
      <c r="BQ1309" s="108"/>
      <c r="BR1309" s="108"/>
      <c r="BS1309" s="108"/>
      <c r="BT1309" s="135"/>
      <c r="BU1309" s="108"/>
      <c r="BV1309" s="108"/>
      <c r="BW1309" s="108"/>
      <c r="BX1309" s="108"/>
      <c r="BY1309" s="135"/>
      <c r="BZ1309" s="108"/>
    </row>
    <row r="1310" spans="1:78" x14ac:dyDescent="0.25">
      <c r="A1310" s="27"/>
      <c r="B1310" s="27"/>
      <c r="C1310" s="27"/>
      <c r="D1310" s="27"/>
      <c r="E1310" s="28"/>
      <c r="F1310" s="88"/>
      <c r="G1310" s="28"/>
      <c r="H1310" s="27"/>
      <c r="I1310" s="27"/>
      <c r="J1310" s="27"/>
      <c r="K1310" s="107"/>
      <c r="L1310" s="27"/>
      <c r="M1310" s="46"/>
      <c r="N1310" s="46"/>
      <c r="O1310" s="46"/>
      <c r="P1310" s="46"/>
      <c r="Q1310" s="46"/>
      <c r="R1310" s="46"/>
      <c r="S1310" s="46"/>
      <c r="T1310" s="46"/>
      <c r="U1310" s="46"/>
      <c r="V1310" s="46"/>
      <c r="W1310" s="46"/>
      <c r="X1310" s="46"/>
      <c r="Y1310" s="41"/>
      <c r="Z1310" s="106"/>
      <c r="AA1310" s="43"/>
      <c r="AB1310" s="28"/>
      <c r="AC1310" s="28"/>
      <c r="AD1310" s="28"/>
      <c r="AE1310" s="44"/>
      <c r="AF1310" s="27"/>
      <c r="AG1310" s="27"/>
      <c r="AH1310" s="28"/>
      <c r="AI1310" s="27"/>
      <c r="AJ1310" s="27"/>
      <c r="AK1310" s="28"/>
      <c r="AL1310" s="29"/>
      <c r="AM1310" s="29"/>
      <c r="AN1310" s="29"/>
      <c r="AO1310" s="29"/>
      <c r="AP1310" s="29"/>
      <c r="AQ1310" s="29"/>
      <c r="AR1310" s="29"/>
      <c r="AS1310" s="29"/>
      <c r="AT1310" s="29"/>
      <c r="AU1310" s="29"/>
      <c r="AV1310" s="29"/>
      <c r="AW1310" s="29"/>
      <c r="AX1310" s="29"/>
      <c r="AY1310" s="31"/>
      <c r="AZ1310" s="30"/>
      <c r="BA1310" s="35"/>
      <c r="BB1310" s="108"/>
      <c r="BC1310" s="108"/>
      <c r="BD1310" s="108"/>
      <c r="BE1310" s="136"/>
      <c r="BF1310" s="108"/>
      <c r="BG1310" s="110"/>
      <c r="BH1310" s="110"/>
      <c r="BI1310" s="110"/>
      <c r="BJ1310" s="137"/>
      <c r="BK1310" s="110"/>
      <c r="BL1310" s="108"/>
      <c r="BM1310" s="108"/>
      <c r="BN1310" s="108"/>
      <c r="BO1310" s="135"/>
      <c r="BP1310" s="108"/>
      <c r="BQ1310" s="108"/>
      <c r="BR1310" s="108"/>
      <c r="BS1310" s="108"/>
      <c r="BT1310" s="135"/>
      <c r="BU1310" s="108"/>
      <c r="BV1310" s="108"/>
      <c r="BW1310" s="108"/>
      <c r="BX1310" s="108"/>
      <c r="BY1310" s="135"/>
      <c r="BZ1310" s="108"/>
    </row>
    <row r="1311" spans="1:78" x14ac:dyDescent="0.25">
      <c r="A1311" s="27"/>
      <c r="B1311" s="27"/>
      <c r="C1311" s="27"/>
      <c r="D1311" s="27"/>
      <c r="E1311" s="28"/>
      <c r="F1311" s="88"/>
      <c r="G1311" s="28"/>
      <c r="H1311" s="27"/>
      <c r="I1311" s="27"/>
      <c r="J1311" s="27"/>
      <c r="K1311" s="107"/>
      <c r="L1311" s="27"/>
      <c r="M1311" s="46"/>
      <c r="N1311" s="46"/>
      <c r="O1311" s="46"/>
      <c r="P1311" s="46"/>
      <c r="Q1311" s="46"/>
      <c r="R1311" s="46"/>
      <c r="S1311" s="46"/>
      <c r="T1311" s="46"/>
      <c r="U1311" s="46"/>
      <c r="V1311" s="46"/>
      <c r="W1311" s="46"/>
      <c r="X1311" s="46"/>
      <c r="Y1311" s="41"/>
      <c r="Z1311" s="106"/>
      <c r="AA1311" s="43"/>
      <c r="AB1311" s="28"/>
      <c r="AC1311" s="28"/>
      <c r="AD1311" s="28"/>
      <c r="AE1311" s="44"/>
      <c r="AF1311" s="27"/>
      <c r="AG1311" s="27"/>
      <c r="AH1311" s="28"/>
      <c r="AI1311" s="27"/>
      <c r="AJ1311" s="27"/>
      <c r="AK1311" s="28"/>
      <c r="AL1311" s="29"/>
      <c r="AM1311" s="29"/>
      <c r="AN1311" s="29"/>
      <c r="AO1311" s="29"/>
      <c r="AP1311" s="29"/>
      <c r="AQ1311" s="29"/>
      <c r="AR1311" s="29"/>
      <c r="AS1311" s="29"/>
      <c r="AT1311" s="29"/>
      <c r="AU1311" s="29"/>
      <c r="AV1311" s="29"/>
      <c r="AW1311" s="29"/>
      <c r="AX1311" s="29"/>
      <c r="AY1311" s="31"/>
      <c r="AZ1311" s="30"/>
      <c r="BA1311" s="35"/>
      <c r="BB1311" s="108"/>
      <c r="BC1311" s="108"/>
      <c r="BD1311" s="108"/>
      <c r="BE1311" s="136"/>
      <c r="BF1311" s="108"/>
      <c r="BG1311" s="110"/>
      <c r="BH1311" s="110"/>
      <c r="BI1311" s="110"/>
      <c r="BJ1311" s="137"/>
      <c r="BK1311" s="110"/>
      <c r="BL1311" s="108"/>
      <c r="BM1311" s="108"/>
      <c r="BN1311" s="108"/>
      <c r="BO1311" s="135"/>
      <c r="BP1311" s="108"/>
      <c r="BQ1311" s="108"/>
      <c r="BR1311" s="108"/>
      <c r="BS1311" s="108"/>
      <c r="BT1311" s="135"/>
      <c r="BU1311" s="108"/>
      <c r="BV1311" s="108"/>
      <c r="BW1311" s="108"/>
      <c r="BX1311" s="108"/>
      <c r="BY1311" s="135"/>
      <c r="BZ1311" s="108"/>
    </row>
    <row r="1312" spans="1:78" x14ac:dyDescent="0.25">
      <c r="A1312" s="27"/>
      <c r="B1312" s="27"/>
      <c r="C1312" s="27"/>
      <c r="D1312" s="27"/>
      <c r="E1312" s="28"/>
      <c r="F1312" s="88"/>
      <c r="G1312" s="28"/>
      <c r="H1312" s="27"/>
      <c r="I1312" s="27"/>
      <c r="J1312" s="27"/>
      <c r="K1312" s="107"/>
      <c r="L1312" s="27"/>
      <c r="M1312" s="46"/>
      <c r="N1312" s="46"/>
      <c r="O1312" s="46"/>
      <c r="P1312" s="46"/>
      <c r="Q1312" s="46"/>
      <c r="R1312" s="46"/>
      <c r="S1312" s="46"/>
      <c r="T1312" s="46"/>
      <c r="U1312" s="46"/>
      <c r="V1312" s="46"/>
      <c r="W1312" s="46"/>
      <c r="X1312" s="46"/>
      <c r="Y1312" s="41"/>
      <c r="Z1312" s="106"/>
      <c r="AA1312" s="43"/>
      <c r="AB1312" s="28"/>
      <c r="AC1312" s="28"/>
      <c r="AD1312" s="28"/>
      <c r="AE1312" s="44"/>
      <c r="AF1312" s="27"/>
      <c r="AG1312" s="27"/>
      <c r="AH1312" s="28"/>
      <c r="AI1312" s="27"/>
      <c r="AJ1312" s="27"/>
      <c r="AK1312" s="28"/>
      <c r="AL1312" s="29"/>
      <c r="AM1312" s="29"/>
      <c r="AN1312" s="29"/>
      <c r="AO1312" s="29"/>
      <c r="AP1312" s="29"/>
      <c r="AQ1312" s="29"/>
      <c r="AR1312" s="29"/>
      <c r="AS1312" s="29"/>
      <c r="AT1312" s="29"/>
      <c r="AU1312" s="29"/>
      <c r="AV1312" s="29"/>
      <c r="AW1312" s="29"/>
      <c r="AX1312" s="29"/>
      <c r="AY1312" s="31"/>
      <c r="AZ1312" s="30"/>
      <c r="BA1312" s="35"/>
      <c r="BB1312" s="108"/>
      <c r="BC1312" s="108"/>
      <c r="BD1312" s="108"/>
      <c r="BE1312" s="136"/>
      <c r="BF1312" s="108"/>
      <c r="BG1312" s="110"/>
      <c r="BH1312" s="110"/>
      <c r="BI1312" s="110"/>
      <c r="BJ1312" s="137"/>
      <c r="BK1312" s="110"/>
      <c r="BL1312" s="108"/>
      <c r="BM1312" s="108"/>
      <c r="BN1312" s="108"/>
      <c r="BO1312" s="135"/>
      <c r="BP1312" s="108"/>
      <c r="BQ1312" s="108"/>
      <c r="BR1312" s="108"/>
      <c r="BS1312" s="108"/>
      <c r="BT1312" s="135"/>
      <c r="BU1312" s="108"/>
      <c r="BV1312" s="108"/>
      <c r="BW1312" s="108"/>
      <c r="BX1312" s="108"/>
      <c r="BY1312" s="135"/>
      <c r="BZ1312" s="108"/>
    </row>
    <row r="1313" spans="1:78" x14ac:dyDescent="0.25">
      <c r="A1313" s="27"/>
      <c r="B1313" s="27"/>
      <c r="C1313" s="27"/>
      <c r="D1313" s="27"/>
      <c r="E1313" s="28"/>
      <c r="F1313" s="88"/>
      <c r="G1313" s="28"/>
      <c r="H1313" s="27"/>
      <c r="I1313" s="27"/>
      <c r="J1313" s="27"/>
      <c r="K1313" s="107"/>
      <c r="L1313" s="27"/>
      <c r="M1313" s="46"/>
      <c r="N1313" s="46"/>
      <c r="O1313" s="46"/>
      <c r="P1313" s="46"/>
      <c r="Q1313" s="46"/>
      <c r="R1313" s="46"/>
      <c r="S1313" s="46"/>
      <c r="T1313" s="46"/>
      <c r="U1313" s="46"/>
      <c r="V1313" s="46"/>
      <c r="W1313" s="46"/>
      <c r="X1313" s="46"/>
      <c r="Y1313" s="41"/>
      <c r="Z1313" s="106"/>
      <c r="AA1313" s="43"/>
      <c r="AB1313" s="28"/>
      <c r="AC1313" s="28"/>
      <c r="AD1313" s="28"/>
      <c r="AE1313" s="44"/>
      <c r="AF1313" s="27"/>
      <c r="AG1313" s="27"/>
      <c r="AH1313" s="28"/>
      <c r="AI1313" s="27"/>
      <c r="AJ1313" s="27"/>
      <c r="AK1313" s="28"/>
      <c r="AL1313" s="29"/>
      <c r="AM1313" s="29"/>
      <c r="AN1313" s="29"/>
      <c r="AO1313" s="29"/>
      <c r="AP1313" s="29"/>
      <c r="AQ1313" s="29"/>
      <c r="AR1313" s="29"/>
      <c r="AS1313" s="29"/>
      <c r="AT1313" s="29"/>
      <c r="AU1313" s="29"/>
      <c r="AV1313" s="29"/>
      <c r="AW1313" s="29"/>
      <c r="AX1313" s="29"/>
      <c r="AY1313" s="31"/>
      <c r="AZ1313" s="30"/>
      <c r="BA1313" s="35"/>
      <c r="BB1313" s="108"/>
      <c r="BC1313" s="108"/>
      <c r="BD1313" s="108"/>
      <c r="BE1313" s="136"/>
      <c r="BF1313" s="108"/>
      <c r="BG1313" s="110"/>
      <c r="BH1313" s="110"/>
      <c r="BI1313" s="110"/>
      <c r="BJ1313" s="137"/>
      <c r="BK1313" s="110"/>
      <c r="BL1313" s="108"/>
      <c r="BM1313" s="108"/>
      <c r="BN1313" s="108"/>
      <c r="BO1313" s="135"/>
      <c r="BP1313" s="108"/>
      <c r="BQ1313" s="108"/>
      <c r="BR1313" s="108"/>
      <c r="BS1313" s="108"/>
      <c r="BT1313" s="135"/>
      <c r="BU1313" s="108"/>
      <c r="BV1313" s="108"/>
      <c r="BW1313" s="108"/>
      <c r="BX1313" s="108"/>
      <c r="BY1313" s="135"/>
      <c r="BZ1313" s="108"/>
    </row>
    <row r="1314" spans="1:78" x14ac:dyDescent="0.25">
      <c r="A1314" s="27"/>
      <c r="B1314" s="27"/>
      <c r="C1314" s="27"/>
      <c r="D1314" s="27"/>
      <c r="E1314" s="28"/>
      <c r="F1314" s="88"/>
      <c r="G1314" s="28"/>
      <c r="H1314" s="27"/>
      <c r="I1314" s="27"/>
      <c r="J1314" s="27"/>
      <c r="K1314" s="107"/>
      <c r="L1314" s="27"/>
      <c r="M1314" s="46"/>
      <c r="N1314" s="46"/>
      <c r="O1314" s="46"/>
      <c r="P1314" s="46"/>
      <c r="Q1314" s="46"/>
      <c r="R1314" s="46"/>
      <c r="S1314" s="46"/>
      <c r="T1314" s="46"/>
      <c r="U1314" s="46"/>
      <c r="V1314" s="46"/>
      <c r="W1314" s="46"/>
      <c r="X1314" s="46"/>
      <c r="Y1314" s="41"/>
      <c r="Z1314" s="106"/>
      <c r="AA1314" s="43"/>
      <c r="AB1314" s="28"/>
      <c r="AC1314" s="28"/>
      <c r="AD1314" s="28"/>
      <c r="AE1314" s="44"/>
      <c r="AF1314" s="27"/>
      <c r="AG1314" s="27"/>
      <c r="AH1314" s="28"/>
      <c r="AI1314" s="27"/>
      <c r="AJ1314" s="27"/>
      <c r="AK1314" s="28"/>
      <c r="AL1314" s="29"/>
      <c r="AM1314" s="29"/>
      <c r="AN1314" s="29"/>
      <c r="AO1314" s="29"/>
      <c r="AP1314" s="29"/>
      <c r="AQ1314" s="29"/>
      <c r="AR1314" s="29"/>
      <c r="AS1314" s="29"/>
      <c r="AT1314" s="29"/>
      <c r="AU1314" s="29"/>
      <c r="AV1314" s="29"/>
      <c r="AW1314" s="29"/>
      <c r="AX1314" s="29"/>
      <c r="AY1314" s="31"/>
      <c r="AZ1314" s="30"/>
      <c r="BA1314" s="35"/>
      <c r="BB1314" s="108"/>
      <c r="BC1314" s="108"/>
      <c r="BD1314" s="108"/>
      <c r="BE1314" s="136"/>
      <c r="BF1314" s="108"/>
      <c r="BG1314" s="110"/>
      <c r="BH1314" s="110"/>
      <c r="BI1314" s="110"/>
      <c r="BJ1314" s="137"/>
      <c r="BK1314" s="110"/>
      <c r="BL1314" s="108"/>
      <c r="BM1314" s="108"/>
      <c r="BN1314" s="108"/>
      <c r="BO1314" s="135"/>
      <c r="BP1314" s="108"/>
      <c r="BQ1314" s="108"/>
      <c r="BR1314" s="108"/>
      <c r="BS1314" s="108"/>
      <c r="BT1314" s="135"/>
      <c r="BU1314" s="108"/>
      <c r="BV1314" s="108"/>
      <c r="BW1314" s="108"/>
      <c r="BX1314" s="108"/>
      <c r="BY1314" s="135"/>
      <c r="BZ1314" s="108"/>
    </row>
    <row r="1315" spans="1:78" x14ac:dyDescent="0.25">
      <c r="A1315" s="27"/>
      <c r="B1315" s="27"/>
      <c r="C1315" s="27"/>
      <c r="D1315" s="27"/>
      <c r="E1315" s="28"/>
      <c r="F1315" s="88"/>
      <c r="G1315" s="28"/>
      <c r="H1315" s="27"/>
      <c r="I1315" s="27"/>
      <c r="J1315" s="27"/>
      <c r="K1315" s="107"/>
      <c r="L1315" s="27"/>
      <c r="M1315" s="46"/>
      <c r="N1315" s="46"/>
      <c r="O1315" s="46"/>
      <c r="P1315" s="46"/>
      <c r="Q1315" s="46"/>
      <c r="R1315" s="46"/>
      <c r="S1315" s="46"/>
      <c r="T1315" s="46"/>
      <c r="U1315" s="46"/>
      <c r="V1315" s="46"/>
      <c r="W1315" s="46"/>
      <c r="X1315" s="46"/>
      <c r="Y1315" s="41"/>
      <c r="Z1315" s="106"/>
      <c r="AA1315" s="43"/>
      <c r="AB1315" s="28"/>
      <c r="AC1315" s="28"/>
      <c r="AD1315" s="28"/>
      <c r="AE1315" s="44"/>
      <c r="AF1315" s="27"/>
      <c r="AG1315" s="27"/>
      <c r="AH1315" s="28"/>
      <c r="AI1315" s="27"/>
      <c r="AJ1315" s="27"/>
      <c r="AK1315" s="28"/>
      <c r="AL1315" s="29"/>
      <c r="AM1315" s="29"/>
      <c r="AN1315" s="29"/>
      <c r="AO1315" s="29"/>
      <c r="AP1315" s="29"/>
      <c r="AQ1315" s="29"/>
      <c r="AR1315" s="29"/>
      <c r="AS1315" s="29"/>
      <c r="AT1315" s="29"/>
      <c r="AU1315" s="29"/>
      <c r="AV1315" s="29"/>
      <c r="AW1315" s="29"/>
      <c r="AX1315" s="29"/>
      <c r="AY1315" s="31"/>
      <c r="AZ1315" s="30"/>
      <c r="BA1315" s="35"/>
      <c r="BB1315" s="108"/>
      <c r="BC1315" s="108"/>
      <c r="BD1315" s="108"/>
      <c r="BE1315" s="136"/>
      <c r="BF1315" s="108"/>
      <c r="BG1315" s="110"/>
      <c r="BH1315" s="110"/>
      <c r="BI1315" s="110"/>
      <c r="BJ1315" s="137"/>
      <c r="BK1315" s="110"/>
      <c r="BL1315" s="108"/>
      <c r="BM1315" s="108"/>
      <c r="BN1315" s="108"/>
      <c r="BO1315" s="135"/>
      <c r="BP1315" s="108"/>
      <c r="BQ1315" s="108"/>
      <c r="BR1315" s="108"/>
      <c r="BS1315" s="108"/>
      <c r="BT1315" s="135"/>
      <c r="BU1315" s="108"/>
      <c r="BV1315" s="108"/>
      <c r="BW1315" s="108"/>
      <c r="BX1315" s="108"/>
      <c r="BY1315" s="135"/>
      <c r="BZ1315" s="108"/>
    </row>
    <row r="1316" spans="1:78" x14ac:dyDescent="0.25">
      <c r="A1316" s="27"/>
      <c r="B1316" s="27"/>
      <c r="C1316" s="27"/>
      <c r="D1316" s="27"/>
      <c r="E1316" s="28"/>
      <c r="F1316" s="88"/>
      <c r="G1316" s="28"/>
      <c r="H1316" s="27"/>
      <c r="I1316" s="27"/>
      <c r="J1316" s="27"/>
      <c r="K1316" s="107"/>
      <c r="L1316" s="27"/>
      <c r="M1316" s="46"/>
      <c r="N1316" s="46"/>
      <c r="O1316" s="46"/>
      <c r="P1316" s="46"/>
      <c r="Q1316" s="46"/>
      <c r="R1316" s="46"/>
      <c r="S1316" s="46"/>
      <c r="T1316" s="46"/>
      <c r="U1316" s="46"/>
      <c r="V1316" s="46"/>
      <c r="W1316" s="46"/>
      <c r="X1316" s="46"/>
      <c r="Y1316" s="41"/>
      <c r="Z1316" s="106"/>
      <c r="AA1316" s="43"/>
      <c r="AB1316" s="28"/>
      <c r="AC1316" s="28"/>
      <c r="AD1316" s="28"/>
      <c r="AE1316" s="44"/>
      <c r="AF1316" s="27"/>
      <c r="AG1316" s="27"/>
      <c r="AH1316" s="28"/>
      <c r="AI1316" s="27"/>
      <c r="AJ1316" s="27"/>
      <c r="AK1316" s="28"/>
      <c r="AL1316" s="29"/>
      <c r="AM1316" s="29"/>
      <c r="AN1316" s="29"/>
      <c r="AO1316" s="29"/>
      <c r="AP1316" s="29"/>
      <c r="AQ1316" s="29"/>
      <c r="AR1316" s="29"/>
      <c r="AS1316" s="29"/>
      <c r="AT1316" s="29"/>
      <c r="AU1316" s="29"/>
      <c r="AV1316" s="29"/>
      <c r="AW1316" s="29"/>
      <c r="AX1316" s="29"/>
      <c r="AY1316" s="31"/>
      <c r="AZ1316" s="30"/>
      <c r="BA1316" s="35"/>
      <c r="BB1316" s="108"/>
      <c r="BC1316" s="108"/>
      <c r="BD1316" s="108"/>
      <c r="BE1316" s="136"/>
      <c r="BF1316" s="108"/>
      <c r="BG1316" s="110"/>
      <c r="BH1316" s="110"/>
      <c r="BI1316" s="110"/>
      <c r="BJ1316" s="137"/>
      <c r="BK1316" s="110"/>
      <c r="BL1316" s="108"/>
      <c r="BM1316" s="108"/>
      <c r="BN1316" s="108"/>
      <c r="BO1316" s="135"/>
      <c r="BP1316" s="108"/>
      <c r="BQ1316" s="108"/>
      <c r="BR1316" s="108"/>
      <c r="BS1316" s="108"/>
      <c r="BT1316" s="135"/>
      <c r="BU1316" s="108"/>
      <c r="BV1316" s="108"/>
      <c r="BW1316" s="108"/>
      <c r="BX1316" s="108"/>
      <c r="BY1316" s="135"/>
      <c r="BZ1316" s="108"/>
    </row>
    <row r="1317" spans="1:78" x14ac:dyDescent="0.25">
      <c r="A1317" s="27"/>
      <c r="B1317" s="27"/>
      <c r="C1317" s="27"/>
      <c r="D1317" s="27"/>
      <c r="E1317" s="28"/>
      <c r="F1317" s="88"/>
      <c r="G1317" s="28"/>
      <c r="H1317" s="27"/>
      <c r="I1317" s="27"/>
      <c r="J1317" s="27"/>
      <c r="K1317" s="107"/>
      <c r="L1317" s="27"/>
      <c r="M1317" s="46"/>
      <c r="N1317" s="46"/>
      <c r="O1317" s="46"/>
      <c r="P1317" s="46"/>
      <c r="Q1317" s="46"/>
      <c r="R1317" s="46"/>
      <c r="S1317" s="46"/>
      <c r="T1317" s="46"/>
      <c r="U1317" s="46"/>
      <c r="V1317" s="46"/>
      <c r="W1317" s="46"/>
      <c r="X1317" s="46"/>
      <c r="Y1317" s="41"/>
      <c r="Z1317" s="106"/>
      <c r="AA1317" s="43"/>
      <c r="AB1317" s="28"/>
      <c r="AC1317" s="28"/>
      <c r="AD1317" s="28"/>
      <c r="AE1317" s="44"/>
      <c r="AF1317" s="27"/>
      <c r="AG1317" s="27"/>
      <c r="AH1317" s="28"/>
      <c r="AI1317" s="27"/>
      <c r="AJ1317" s="27"/>
      <c r="AK1317" s="28"/>
      <c r="AL1317" s="29"/>
      <c r="AM1317" s="29"/>
      <c r="AN1317" s="29"/>
      <c r="AO1317" s="29"/>
      <c r="AP1317" s="29"/>
      <c r="AQ1317" s="29"/>
      <c r="AR1317" s="29"/>
      <c r="AS1317" s="29"/>
      <c r="AT1317" s="29"/>
      <c r="AU1317" s="29"/>
      <c r="AV1317" s="29"/>
      <c r="AW1317" s="29"/>
      <c r="AX1317" s="29"/>
      <c r="AY1317" s="31"/>
      <c r="AZ1317" s="30"/>
      <c r="BA1317" s="35"/>
      <c r="BB1317" s="108"/>
      <c r="BC1317" s="108"/>
      <c r="BD1317" s="108"/>
      <c r="BE1317" s="136"/>
      <c r="BF1317" s="108"/>
      <c r="BG1317" s="110"/>
      <c r="BH1317" s="110"/>
      <c r="BI1317" s="110"/>
      <c r="BJ1317" s="137"/>
      <c r="BK1317" s="110"/>
      <c r="BL1317" s="108"/>
      <c r="BM1317" s="108"/>
      <c r="BN1317" s="108"/>
      <c r="BO1317" s="135"/>
      <c r="BP1317" s="108"/>
      <c r="BQ1317" s="108"/>
      <c r="BR1317" s="108"/>
      <c r="BS1317" s="108"/>
      <c r="BT1317" s="135"/>
      <c r="BU1317" s="108"/>
      <c r="BV1317" s="108"/>
      <c r="BW1317" s="108"/>
      <c r="BX1317" s="108"/>
      <c r="BY1317" s="135"/>
      <c r="BZ1317" s="108"/>
    </row>
    <row r="1318" spans="1:78" x14ac:dyDescent="0.25">
      <c r="A1318" s="27"/>
      <c r="B1318" s="27"/>
      <c r="C1318" s="27"/>
      <c r="D1318" s="27"/>
      <c r="E1318" s="28"/>
      <c r="F1318" s="88"/>
      <c r="G1318" s="28"/>
      <c r="H1318" s="27"/>
      <c r="I1318" s="27"/>
      <c r="J1318" s="27"/>
      <c r="K1318" s="107"/>
      <c r="L1318" s="27"/>
      <c r="M1318" s="46"/>
      <c r="N1318" s="46"/>
      <c r="O1318" s="46"/>
      <c r="P1318" s="46"/>
      <c r="Q1318" s="46"/>
      <c r="R1318" s="46"/>
      <c r="S1318" s="46"/>
      <c r="T1318" s="46"/>
      <c r="U1318" s="46"/>
      <c r="V1318" s="46"/>
      <c r="W1318" s="46"/>
      <c r="X1318" s="46"/>
      <c r="Y1318" s="41"/>
      <c r="Z1318" s="106"/>
      <c r="AA1318" s="43"/>
      <c r="AB1318" s="28"/>
      <c r="AC1318" s="28"/>
      <c r="AD1318" s="28"/>
      <c r="AE1318" s="44"/>
      <c r="AF1318" s="27"/>
      <c r="AG1318" s="27"/>
      <c r="AH1318" s="28"/>
      <c r="AI1318" s="27"/>
      <c r="AJ1318" s="27"/>
      <c r="AK1318" s="28"/>
      <c r="AL1318" s="29"/>
      <c r="AM1318" s="29"/>
      <c r="AN1318" s="29"/>
      <c r="AO1318" s="29"/>
      <c r="AP1318" s="29"/>
      <c r="AQ1318" s="29"/>
      <c r="AR1318" s="29"/>
      <c r="AS1318" s="29"/>
      <c r="AT1318" s="29"/>
      <c r="AU1318" s="29"/>
      <c r="AV1318" s="29"/>
      <c r="AW1318" s="29"/>
      <c r="AX1318" s="29"/>
      <c r="AY1318" s="31"/>
      <c r="AZ1318" s="30"/>
      <c r="BA1318" s="35"/>
      <c r="BB1318" s="108"/>
      <c r="BC1318" s="108"/>
      <c r="BD1318" s="108"/>
      <c r="BE1318" s="136"/>
      <c r="BF1318" s="108"/>
      <c r="BG1318" s="110"/>
      <c r="BH1318" s="110"/>
      <c r="BI1318" s="110"/>
      <c r="BJ1318" s="137"/>
      <c r="BK1318" s="110"/>
      <c r="BL1318" s="108"/>
      <c r="BM1318" s="108"/>
      <c r="BN1318" s="108"/>
      <c r="BO1318" s="135"/>
      <c r="BP1318" s="108"/>
      <c r="BQ1318" s="108"/>
      <c r="BR1318" s="108"/>
      <c r="BS1318" s="108"/>
      <c r="BT1318" s="135"/>
      <c r="BU1318" s="108"/>
      <c r="BV1318" s="108"/>
      <c r="BW1318" s="108"/>
      <c r="BX1318" s="108"/>
      <c r="BY1318" s="135"/>
      <c r="BZ1318" s="108"/>
    </row>
    <row r="1319" spans="1:78" x14ac:dyDescent="0.25">
      <c r="A1319" s="27"/>
      <c r="B1319" s="27"/>
      <c r="C1319" s="27"/>
      <c r="D1319" s="27"/>
      <c r="E1319" s="28"/>
      <c r="F1319" s="88"/>
      <c r="G1319" s="28"/>
      <c r="H1319" s="27"/>
      <c r="I1319" s="27"/>
      <c r="J1319" s="27"/>
      <c r="K1319" s="107"/>
      <c r="L1319" s="27"/>
      <c r="M1319" s="46"/>
      <c r="N1319" s="46"/>
      <c r="O1319" s="46"/>
      <c r="P1319" s="46"/>
      <c r="Q1319" s="46"/>
      <c r="R1319" s="46"/>
      <c r="S1319" s="46"/>
      <c r="T1319" s="46"/>
      <c r="U1319" s="46"/>
      <c r="V1319" s="46"/>
      <c r="W1319" s="46"/>
      <c r="X1319" s="46"/>
      <c r="Y1319" s="41"/>
      <c r="Z1319" s="106"/>
      <c r="AA1319" s="43"/>
      <c r="AB1319" s="28"/>
      <c r="AC1319" s="28"/>
      <c r="AD1319" s="28"/>
      <c r="AE1319" s="44"/>
      <c r="AF1319" s="27"/>
      <c r="AG1319" s="27"/>
      <c r="AH1319" s="28"/>
      <c r="AI1319" s="27"/>
      <c r="AJ1319" s="27"/>
      <c r="AK1319" s="28"/>
      <c r="AL1319" s="29"/>
      <c r="AM1319" s="29"/>
      <c r="AN1319" s="29"/>
      <c r="AO1319" s="29"/>
      <c r="AP1319" s="29"/>
      <c r="AQ1319" s="29"/>
      <c r="AR1319" s="29"/>
      <c r="AS1319" s="29"/>
      <c r="AT1319" s="29"/>
      <c r="AU1319" s="29"/>
      <c r="AV1319" s="29"/>
      <c r="AW1319" s="29"/>
      <c r="AX1319" s="29"/>
      <c r="AY1319" s="31"/>
      <c r="AZ1319" s="30"/>
      <c r="BA1319" s="35"/>
      <c r="BB1319" s="108"/>
      <c r="BC1319" s="108"/>
      <c r="BD1319" s="108"/>
      <c r="BE1319" s="136"/>
      <c r="BF1319" s="108"/>
      <c r="BG1319" s="110"/>
      <c r="BH1319" s="110"/>
      <c r="BI1319" s="110"/>
      <c r="BJ1319" s="137"/>
      <c r="BK1319" s="110"/>
      <c r="BL1319" s="108"/>
      <c r="BM1319" s="108"/>
      <c r="BN1319" s="108"/>
      <c r="BO1319" s="135"/>
      <c r="BP1319" s="108"/>
      <c r="BQ1319" s="108"/>
      <c r="BR1319" s="108"/>
      <c r="BS1319" s="108"/>
      <c r="BT1319" s="135"/>
      <c r="BU1319" s="108"/>
      <c r="BV1319" s="108"/>
      <c r="BW1319" s="108"/>
      <c r="BX1319" s="108"/>
      <c r="BY1319" s="135"/>
      <c r="BZ1319" s="108"/>
    </row>
    <row r="1320" spans="1:78" x14ac:dyDescent="0.25">
      <c r="A1320" s="27"/>
      <c r="B1320" s="27"/>
      <c r="C1320" s="27"/>
      <c r="D1320" s="27"/>
      <c r="E1320" s="28"/>
      <c r="F1320" s="88"/>
      <c r="G1320" s="28"/>
      <c r="H1320" s="27"/>
      <c r="I1320" s="27"/>
      <c r="J1320" s="27"/>
      <c r="K1320" s="107"/>
      <c r="L1320" s="27"/>
      <c r="M1320" s="46"/>
      <c r="N1320" s="46"/>
      <c r="O1320" s="46"/>
      <c r="P1320" s="46"/>
      <c r="Q1320" s="46"/>
      <c r="R1320" s="46"/>
      <c r="S1320" s="46"/>
      <c r="T1320" s="46"/>
      <c r="U1320" s="46"/>
      <c r="V1320" s="46"/>
      <c r="W1320" s="46"/>
      <c r="X1320" s="46"/>
      <c r="Y1320" s="41"/>
      <c r="Z1320" s="106"/>
      <c r="AA1320" s="43"/>
      <c r="AB1320" s="28"/>
      <c r="AC1320" s="28"/>
      <c r="AD1320" s="28"/>
      <c r="AE1320" s="44"/>
      <c r="AF1320" s="27"/>
      <c r="AG1320" s="27"/>
      <c r="AH1320" s="28"/>
      <c r="AI1320" s="27"/>
      <c r="AJ1320" s="27"/>
      <c r="AK1320" s="28"/>
      <c r="AL1320" s="29"/>
      <c r="AM1320" s="29"/>
      <c r="AN1320" s="29"/>
      <c r="AO1320" s="29"/>
      <c r="AP1320" s="29"/>
      <c r="AQ1320" s="29"/>
      <c r="AR1320" s="29"/>
      <c r="AS1320" s="29"/>
      <c r="AT1320" s="29"/>
      <c r="AU1320" s="29"/>
      <c r="AV1320" s="29"/>
      <c r="AW1320" s="29"/>
      <c r="AX1320" s="29"/>
      <c r="AY1320" s="31"/>
      <c r="AZ1320" s="30"/>
      <c r="BA1320" s="35"/>
      <c r="BB1320" s="108"/>
      <c r="BC1320" s="108"/>
      <c r="BD1320" s="108"/>
      <c r="BE1320" s="136"/>
      <c r="BF1320" s="108"/>
      <c r="BG1320" s="110"/>
      <c r="BH1320" s="110"/>
      <c r="BI1320" s="110"/>
      <c r="BJ1320" s="137"/>
      <c r="BK1320" s="110"/>
      <c r="BL1320" s="108"/>
      <c r="BM1320" s="108"/>
      <c r="BN1320" s="108"/>
      <c r="BO1320" s="135"/>
      <c r="BP1320" s="108"/>
      <c r="BQ1320" s="108"/>
      <c r="BR1320" s="108"/>
      <c r="BS1320" s="108"/>
      <c r="BT1320" s="135"/>
      <c r="BU1320" s="108"/>
      <c r="BV1320" s="108"/>
      <c r="BW1320" s="108"/>
      <c r="BX1320" s="108"/>
      <c r="BY1320" s="135"/>
      <c r="BZ1320" s="108"/>
    </row>
    <row r="1321" spans="1:78" x14ac:dyDescent="0.25">
      <c r="A1321" s="27"/>
      <c r="B1321" s="27"/>
      <c r="C1321" s="27"/>
      <c r="D1321" s="27"/>
      <c r="E1321" s="28"/>
      <c r="F1321" s="88"/>
      <c r="G1321" s="28"/>
      <c r="H1321" s="27"/>
      <c r="I1321" s="27"/>
      <c r="J1321" s="27"/>
      <c r="K1321" s="107"/>
      <c r="L1321" s="27"/>
      <c r="M1321" s="46"/>
      <c r="N1321" s="46"/>
      <c r="O1321" s="46"/>
      <c r="P1321" s="46"/>
      <c r="Q1321" s="46"/>
      <c r="R1321" s="46"/>
      <c r="S1321" s="46"/>
      <c r="T1321" s="46"/>
      <c r="U1321" s="46"/>
      <c r="V1321" s="46"/>
      <c r="W1321" s="46"/>
      <c r="X1321" s="46"/>
      <c r="Y1321" s="41"/>
      <c r="Z1321" s="106"/>
      <c r="AA1321" s="43"/>
      <c r="AB1321" s="28"/>
      <c r="AC1321" s="28"/>
      <c r="AD1321" s="28"/>
      <c r="AE1321" s="44"/>
      <c r="AF1321" s="27"/>
      <c r="AG1321" s="27"/>
      <c r="AH1321" s="28"/>
      <c r="AI1321" s="27"/>
      <c r="AJ1321" s="27"/>
      <c r="AK1321" s="28"/>
      <c r="AL1321" s="29"/>
      <c r="AM1321" s="29"/>
      <c r="AN1321" s="29"/>
      <c r="AO1321" s="29"/>
      <c r="AP1321" s="29"/>
      <c r="AQ1321" s="29"/>
      <c r="AR1321" s="29"/>
      <c r="AS1321" s="29"/>
      <c r="AT1321" s="29"/>
      <c r="AU1321" s="29"/>
      <c r="AV1321" s="29"/>
      <c r="AW1321" s="29"/>
      <c r="AX1321" s="29"/>
      <c r="AY1321" s="31"/>
      <c r="AZ1321" s="30"/>
      <c r="BA1321" s="35"/>
      <c r="BB1321" s="108"/>
      <c r="BC1321" s="108"/>
      <c r="BD1321" s="108"/>
      <c r="BE1321" s="136"/>
      <c r="BF1321" s="108"/>
      <c r="BG1321" s="110"/>
      <c r="BH1321" s="110"/>
      <c r="BI1321" s="110"/>
      <c r="BJ1321" s="137"/>
      <c r="BK1321" s="110"/>
      <c r="BL1321" s="108"/>
      <c r="BM1321" s="108"/>
      <c r="BN1321" s="108"/>
      <c r="BO1321" s="135"/>
      <c r="BP1321" s="108"/>
      <c r="BQ1321" s="108"/>
      <c r="BR1321" s="108"/>
      <c r="BS1321" s="108"/>
      <c r="BT1321" s="135"/>
      <c r="BU1321" s="108"/>
      <c r="BV1321" s="108"/>
      <c r="BW1321" s="108"/>
      <c r="BX1321" s="108"/>
      <c r="BY1321" s="135"/>
      <c r="BZ1321" s="108"/>
    </row>
    <row r="1322" spans="1:78" x14ac:dyDescent="0.25">
      <c r="A1322" s="27"/>
      <c r="B1322" s="27"/>
      <c r="C1322" s="27"/>
      <c r="D1322" s="27"/>
      <c r="E1322" s="28"/>
      <c r="F1322" s="88"/>
      <c r="G1322" s="28"/>
      <c r="H1322" s="27"/>
      <c r="I1322" s="27"/>
      <c r="J1322" s="27"/>
      <c r="K1322" s="107"/>
      <c r="L1322" s="27"/>
      <c r="M1322" s="46"/>
      <c r="N1322" s="46"/>
      <c r="O1322" s="46"/>
      <c r="P1322" s="46"/>
      <c r="Q1322" s="46"/>
      <c r="R1322" s="46"/>
      <c r="S1322" s="46"/>
      <c r="T1322" s="46"/>
      <c r="U1322" s="46"/>
      <c r="V1322" s="46"/>
      <c r="W1322" s="46"/>
      <c r="X1322" s="46"/>
      <c r="Y1322" s="41"/>
      <c r="Z1322" s="106"/>
      <c r="AA1322" s="43"/>
      <c r="AB1322" s="28"/>
      <c r="AC1322" s="28"/>
      <c r="AD1322" s="28"/>
      <c r="AE1322" s="44"/>
      <c r="AF1322" s="27"/>
      <c r="AG1322" s="27"/>
      <c r="AH1322" s="28"/>
      <c r="AI1322" s="27"/>
      <c r="AJ1322" s="27"/>
      <c r="AK1322" s="28"/>
      <c r="AL1322" s="29"/>
      <c r="AM1322" s="29"/>
      <c r="AN1322" s="29"/>
      <c r="AO1322" s="29"/>
      <c r="AP1322" s="29"/>
      <c r="AQ1322" s="29"/>
      <c r="AR1322" s="29"/>
      <c r="AS1322" s="29"/>
      <c r="AT1322" s="29"/>
      <c r="AU1322" s="29"/>
      <c r="AV1322" s="29"/>
      <c r="AW1322" s="29"/>
      <c r="AX1322" s="29"/>
      <c r="AY1322" s="31"/>
      <c r="AZ1322" s="30"/>
      <c r="BA1322" s="35"/>
      <c r="BB1322" s="108"/>
      <c r="BC1322" s="108"/>
      <c r="BD1322" s="108"/>
      <c r="BE1322" s="136"/>
      <c r="BF1322" s="108"/>
      <c r="BG1322" s="110"/>
      <c r="BH1322" s="110"/>
      <c r="BI1322" s="110"/>
      <c r="BJ1322" s="137"/>
      <c r="BK1322" s="110"/>
      <c r="BL1322" s="108"/>
      <c r="BM1322" s="108"/>
      <c r="BN1322" s="108"/>
      <c r="BO1322" s="135"/>
      <c r="BP1322" s="108"/>
      <c r="BQ1322" s="108"/>
      <c r="BR1322" s="108"/>
      <c r="BS1322" s="108"/>
      <c r="BT1322" s="135"/>
      <c r="BU1322" s="108"/>
      <c r="BV1322" s="108"/>
      <c r="BW1322" s="108"/>
      <c r="BX1322" s="108"/>
      <c r="BY1322" s="135"/>
      <c r="BZ1322" s="108"/>
    </row>
    <row r="1323" spans="1:78" x14ac:dyDescent="0.25">
      <c r="A1323" s="27"/>
      <c r="B1323" s="27"/>
      <c r="C1323" s="27"/>
      <c r="D1323" s="27"/>
      <c r="E1323" s="28"/>
      <c r="F1323" s="88"/>
      <c r="G1323" s="28"/>
      <c r="H1323" s="27"/>
      <c r="I1323" s="27"/>
      <c r="J1323" s="27"/>
      <c r="K1323" s="107"/>
      <c r="L1323" s="27"/>
      <c r="M1323" s="46"/>
      <c r="N1323" s="46"/>
      <c r="O1323" s="46"/>
      <c r="P1323" s="46"/>
      <c r="Q1323" s="46"/>
      <c r="R1323" s="46"/>
      <c r="S1323" s="46"/>
      <c r="T1323" s="46"/>
      <c r="U1323" s="46"/>
      <c r="V1323" s="46"/>
      <c r="W1323" s="46"/>
      <c r="X1323" s="46"/>
      <c r="Y1323" s="41"/>
      <c r="Z1323" s="106"/>
      <c r="AA1323" s="43"/>
      <c r="AB1323" s="28"/>
      <c r="AC1323" s="28"/>
      <c r="AD1323" s="28"/>
      <c r="AE1323" s="44"/>
      <c r="AF1323" s="27"/>
      <c r="AG1323" s="27"/>
      <c r="AH1323" s="28"/>
      <c r="AI1323" s="27"/>
      <c r="AJ1323" s="27"/>
      <c r="AK1323" s="28"/>
      <c r="AL1323" s="29"/>
      <c r="AM1323" s="29"/>
      <c r="AN1323" s="29"/>
      <c r="AO1323" s="29"/>
      <c r="AP1323" s="29"/>
      <c r="AQ1323" s="29"/>
      <c r="AR1323" s="29"/>
      <c r="AS1323" s="29"/>
      <c r="AT1323" s="29"/>
      <c r="AU1323" s="29"/>
      <c r="AV1323" s="29"/>
      <c r="AW1323" s="29"/>
      <c r="AX1323" s="29"/>
      <c r="AY1323" s="31"/>
      <c r="AZ1323" s="30"/>
      <c r="BA1323" s="35"/>
      <c r="BB1323" s="108"/>
      <c r="BC1323" s="108"/>
      <c r="BD1323" s="108"/>
      <c r="BE1323" s="136"/>
      <c r="BF1323" s="108"/>
      <c r="BG1323" s="110"/>
      <c r="BH1323" s="110"/>
      <c r="BI1323" s="110"/>
      <c r="BJ1323" s="137"/>
      <c r="BK1323" s="110"/>
      <c r="BL1323" s="108"/>
      <c r="BM1323" s="108"/>
      <c r="BN1323" s="108"/>
      <c r="BO1323" s="135"/>
      <c r="BP1323" s="108"/>
      <c r="BQ1323" s="108"/>
      <c r="BR1323" s="108"/>
      <c r="BS1323" s="108"/>
      <c r="BT1323" s="135"/>
      <c r="BU1323" s="108"/>
      <c r="BV1323" s="108"/>
      <c r="BW1323" s="108"/>
      <c r="BX1323" s="108"/>
      <c r="BY1323" s="135"/>
      <c r="BZ1323" s="108"/>
    </row>
    <row r="1324" spans="1:78" x14ac:dyDescent="0.25">
      <c r="A1324" s="27"/>
      <c r="B1324" s="27"/>
      <c r="C1324" s="27"/>
      <c r="D1324" s="27"/>
      <c r="E1324" s="28"/>
      <c r="F1324" s="88"/>
      <c r="G1324" s="28"/>
      <c r="H1324" s="27"/>
      <c r="I1324" s="27"/>
      <c r="J1324" s="27"/>
      <c r="K1324" s="107"/>
      <c r="L1324" s="27"/>
      <c r="M1324" s="46"/>
      <c r="N1324" s="46"/>
      <c r="O1324" s="46"/>
      <c r="P1324" s="46"/>
      <c r="Q1324" s="46"/>
      <c r="R1324" s="46"/>
      <c r="S1324" s="46"/>
      <c r="T1324" s="46"/>
      <c r="U1324" s="46"/>
      <c r="V1324" s="46"/>
      <c r="W1324" s="46"/>
      <c r="X1324" s="46"/>
      <c r="Y1324" s="41"/>
      <c r="Z1324" s="106"/>
      <c r="AA1324" s="43"/>
      <c r="AB1324" s="28"/>
      <c r="AC1324" s="28"/>
      <c r="AD1324" s="28"/>
      <c r="AE1324" s="44"/>
      <c r="AF1324" s="27"/>
      <c r="AG1324" s="27"/>
      <c r="AH1324" s="28"/>
      <c r="AI1324" s="27"/>
      <c r="AJ1324" s="27"/>
      <c r="AK1324" s="28"/>
      <c r="AL1324" s="29"/>
      <c r="AM1324" s="29"/>
      <c r="AN1324" s="29"/>
      <c r="AO1324" s="29"/>
      <c r="AP1324" s="29"/>
      <c r="AQ1324" s="29"/>
      <c r="AR1324" s="29"/>
      <c r="AS1324" s="29"/>
      <c r="AT1324" s="29"/>
      <c r="AU1324" s="29"/>
      <c r="AV1324" s="29"/>
      <c r="AW1324" s="29"/>
      <c r="AX1324" s="29"/>
      <c r="AY1324" s="31"/>
      <c r="AZ1324" s="30"/>
      <c r="BA1324" s="35"/>
      <c r="BB1324" s="108"/>
      <c r="BC1324" s="108"/>
      <c r="BD1324" s="108"/>
      <c r="BE1324" s="136"/>
      <c r="BF1324" s="108"/>
      <c r="BG1324" s="110"/>
      <c r="BH1324" s="110"/>
      <c r="BI1324" s="110"/>
      <c r="BJ1324" s="137"/>
      <c r="BK1324" s="110"/>
      <c r="BL1324" s="108"/>
      <c r="BM1324" s="108"/>
      <c r="BN1324" s="108"/>
      <c r="BO1324" s="135"/>
      <c r="BP1324" s="108"/>
      <c r="BQ1324" s="108"/>
      <c r="BR1324" s="108"/>
      <c r="BS1324" s="108"/>
      <c r="BT1324" s="135"/>
      <c r="BU1324" s="108"/>
      <c r="BV1324" s="108"/>
      <c r="BW1324" s="108"/>
      <c r="BX1324" s="108"/>
      <c r="BY1324" s="135"/>
      <c r="BZ1324" s="108"/>
    </row>
    <row r="1325" spans="1:78" x14ac:dyDescent="0.25">
      <c r="A1325" s="27"/>
      <c r="B1325" s="27"/>
      <c r="C1325" s="27"/>
      <c r="D1325" s="27"/>
      <c r="E1325" s="28"/>
      <c r="F1325" s="88"/>
      <c r="G1325" s="28"/>
      <c r="H1325" s="27"/>
      <c r="I1325" s="27"/>
      <c r="J1325" s="27"/>
      <c r="K1325" s="107"/>
      <c r="L1325" s="27"/>
      <c r="M1325" s="46"/>
      <c r="N1325" s="46"/>
      <c r="O1325" s="46"/>
      <c r="P1325" s="46"/>
      <c r="Q1325" s="46"/>
      <c r="R1325" s="46"/>
      <c r="S1325" s="46"/>
      <c r="T1325" s="46"/>
      <c r="U1325" s="46"/>
      <c r="V1325" s="46"/>
      <c r="W1325" s="46"/>
      <c r="X1325" s="46"/>
      <c r="Y1325" s="41"/>
      <c r="Z1325" s="106"/>
      <c r="AA1325" s="43"/>
      <c r="AB1325" s="28"/>
      <c r="AC1325" s="28"/>
      <c r="AD1325" s="28"/>
      <c r="AE1325" s="44"/>
      <c r="AF1325" s="27"/>
      <c r="AG1325" s="27"/>
      <c r="AH1325" s="28"/>
      <c r="AI1325" s="27"/>
      <c r="AJ1325" s="27"/>
      <c r="AK1325" s="28"/>
      <c r="AL1325" s="29"/>
      <c r="AM1325" s="29"/>
      <c r="AN1325" s="29"/>
      <c r="AO1325" s="29"/>
      <c r="AP1325" s="29"/>
      <c r="AQ1325" s="29"/>
      <c r="AR1325" s="29"/>
      <c r="AS1325" s="29"/>
      <c r="AT1325" s="29"/>
      <c r="AU1325" s="29"/>
      <c r="AV1325" s="29"/>
      <c r="AW1325" s="29"/>
      <c r="AX1325" s="29"/>
      <c r="AY1325" s="31"/>
      <c r="AZ1325" s="30"/>
      <c r="BA1325" s="35"/>
      <c r="BB1325" s="108"/>
      <c r="BC1325" s="108"/>
      <c r="BD1325" s="108"/>
      <c r="BE1325" s="136"/>
      <c r="BF1325" s="108"/>
      <c r="BG1325" s="110"/>
      <c r="BH1325" s="110"/>
      <c r="BI1325" s="110"/>
      <c r="BJ1325" s="137"/>
      <c r="BK1325" s="110"/>
      <c r="BL1325" s="108"/>
      <c r="BM1325" s="108"/>
      <c r="BN1325" s="108"/>
      <c r="BO1325" s="135"/>
      <c r="BP1325" s="108"/>
      <c r="BQ1325" s="108"/>
      <c r="BR1325" s="108"/>
      <c r="BS1325" s="108"/>
      <c r="BT1325" s="135"/>
      <c r="BU1325" s="108"/>
      <c r="BV1325" s="108"/>
      <c r="BW1325" s="108"/>
      <c r="BX1325" s="108"/>
      <c r="BY1325" s="135"/>
      <c r="BZ1325" s="108"/>
    </row>
    <row r="1326" spans="1:78" x14ac:dyDescent="0.25">
      <c r="A1326" s="27"/>
      <c r="B1326" s="27"/>
      <c r="C1326" s="27"/>
      <c r="D1326" s="27"/>
      <c r="E1326" s="28"/>
      <c r="F1326" s="88"/>
      <c r="G1326" s="28"/>
      <c r="H1326" s="27"/>
      <c r="I1326" s="27"/>
      <c r="J1326" s="27"/>
      <c r="K1326" s="107"/>
      <c r="L1326" s="27"/>
      <c r="M1326" s="46"/>
      <c r="N1326" s="46"/>
      <c r="O1326" s="46"/>
      <c r="P1326" s="46"/>
      <c r="Q1326" s="46"/>
      <c r="R1326" s="46"/>
      <c r="S1326" s="46"/>
      <c r="T1326" s="46"/>
      <c r="U1326" s="46"/>
      <c r="V1326" s="46"/>
      <c r="W1326" s="46"/>
      <c r="X1326" s="46"/>
      <c r="Y1326" s="41"/>
      <c r="Z1326" s="106"/>
      <c r="AA1326" s="43"/>
      <c r="AB1326" s="28"/>
      <c r="AC1326" s="28"/>
      <c r="AD1326" s="28"/>
      <c r="AE1326" s="44"/>
      <c r="AF1326" s="27"/>
      <c r="AG1326" s="27"/>
      <c r="AH1326" s="28"/>
      <c r="AI1326" s="27"/>
      <c r="AJ1326" s="27"/>
      <c r="AK1326" s="28"/>
      <c r="AL1326" s="29"/>
      <c r="AM1326" s="29"/>
      <c r="AN1326" s="29"/>
      <c r="AO1326" s="29"/>
      <c r="AP1326" s="29"/>
      <c r="AQ1326" s="29"/>
      <c r="AR1326" s="29"/>
      <c r="AS1326" s="29"/>
      <c r="AT1326" s="29"/>
      <c r="AU1326" s="29"/>
      <c r="AV1326" s="29"/>
      <c r="AW1326" s="29"/>
      <c r="AX1326" s="29"/>
      <c r="AY1326" s="31"/>
      <c r="AZ1326" s="30"/>
      <c r="BA1326" s="35"/>
      <c r="BB1326" s="108"/>
      <c r="BC1326" s="108"/>
      <c r="BD1326" s="108"/>
      <c r="BE1326" s="136"/>
      <c r="BF1326" s="108"/>
      <c r="BG1326" s="110"/>
      <c r="BH1326" s="110"/>
      <c r="BI1326" s="110"/>
      <c r="BJ1326" s="137"/>
      <c r="BK1326" s="110"/>
      <c r="BL1326" s="108"/>
      <c r="BM1326" s="108"/>
      <c r="BN1326" s="108"/>
      <c r="BO1326" s="135"/>
      <c r="BP1326" s="108"/>
      <c r="BQ1326" s="108"/>
      <c r="BR1326" s="108"/>
      <c r="BS1326" s="108"/>
      <c r="BT1326" s="135"/>
      <c r="BU1326" s="108"/>
      <c r="BV1326" s="108"/>
      <c r="BW1326" s="108"/>
      <c r="BX1326" s="108"/>
      <c r="BY1326" s="135"/>
      <c r="BZ1326" s="108"/>
    </row>
    <row r="1327" spans="1:78" x14ac:dyDescent="0.25">
      <c r="A1327" s="27"/>
      <c r="B1327" s="27"/>
      <c r="C1327" s="27"/>
      <c r="D1327" s="27"/>
      <c r="E1327" s="28"/>
      <c r="F1327" s="88"/>
      <c r="G1327" s="28"/>
      <c r="H1327" s="27"/>
      <c r="I1327" s="27"/>
      <c r="J1327" s="27"/>
      <c r="K1327" s="107"/>
      <c r="L1327" s="27"/>
      <c r="M1327" s="46"/>
      <c r="N1327" s="46"/>
      <c r="O1327" s="46"/>
      <c r="P1327" s="46"/>
      <c r="Q1327" s="46"/>
      <c r="R1327" s="46"/>
      <c r="S1327" s="46"/>
      <c r="T1327" s="46"/>
      <c r="U1327" s="46"/>
      <c r="V1327" s="46"/>
      <c r="W1327" s="46"/>
      <c r="X1327" s="46"/>
      <c r="Y1327" s="41"/>
      <c r="Z1327" s="106"/>
      <c r="AA1327" s="43"/>
      <c r="AB1327" s="28"/>
      <c r="AC1327" s="28"/>
      <c r="AD1327" s="28"/>
      <c r="AE1327" s="44"/>
      <c r="AF1327" s="27"/>
      <c r="AG1327" s="27"/>
      <c r="AH1327" s="28"/>
      <c r="AI1327" s="27"/>
      <c r="AJ1327" s="27"/>
      <c r="AK1327" s="28"/>
      <c r="AL1327" s="29"/>
      <c r="AM1327" s="29"/>
      <c r="AN1327" s="29"/>
      <c r="AO1327" s="29"/>
      <c r="AP1327" s="29"/>
      <c r="AQ1327" s="29"/>
      <c r="AR1327" s="29"/>
      <c r="AS1327" s="29"/>
      <c r="AT1327" s="29"/>
      <c r="AU1327" s="29"/>
      <c r="AV1327" s="29"/>
      <c r="AW1327" s="29"/>
      <c r="AX1327" s="29"/>
      <c r="AY1327" s="31"/>
      <c r="AZ1327" s="30"/>
      <c r="BA1327" s="35"/>
      <c r="BB1327" s="108"/>
      <c r="BC1327" s="108"/>
      <c r="BD1327" s="108"/>
      <c r="BE1327" s="136"/>
      <c r="BF1327" s="108"/>
      <c r="BG1327" s="110"/>
      <c r="BH1327" s="110"/>
      <c r="BI1327" s="110"/>
      <c r="BJ1327" s="137"/>
      <c r="BK1327" s="110"/>
      <c r="BL1327" s="108"/>
      <c r="BM1327" s="108"/>
      <c r="BN1327" s="108"/>
      <c r="BO1327" s="135"/>
      <c r="BP1327" s="108"/>
      <c r="BQ1327" s="108"/>
      <c r="BR1327" s="108"/>
      <c r="BS1327" s="108"/>
      <c r="BT1327" s="135"/>
      <c r="BU1327" s="108"/>
      <c r="BV1327" s="108"/>
      <c r="BW1327" s="108"/>
      <c r="BX1327" s="108"/>
      <c r="BY1327" s="135"/>
      <c r="BZ1327" s="108"/>
    </row>
    <row r="1328" spans="1:78" x14ac:dyDescent="0.25">
      <c r="A1328" s="27"/>
      <c r="B1328" s="27"/>
      <c r="C1328" s="27"/>
      <c r="D1328" s="27"/>
      <c r="E1328" s="28"/>
      <c r="F1328" s="88"/>
      <c r="G1328" s="28"/>
      <c r="H1328" s="27"/>
      <c r="I1328" s="27"/>
      <c r="J1328" s="27"/>
      <c r="K1328" s="107"/>
      <c r="L1328" s="27"/>
      <c r="M1328" s="46"/>
      <c r="N1328" s="46"/>
      <c r="O1328" s="46"/>
      <c r="P1328" s="46"/>
      <c r="Q1328" s="46"/>
      <c r="R1328" s="46"/>
      <c r="S1328" s="46"/>
      <c r="T1328" s="46"/>
      <c r="U1328" s="46"/>
      <c r="V1328" s="46"/>
      <c r="W1328" s="46"/>
      <c r="X1328" s="46"/>
      <c r="Y1328" s="41"/>
      <c r="Z1328" s="106"/>
      <c r="AA1328" s="43"/>
      <c r="AB1328" s="28"/>
      <c r="AC1328" s="28"/>
      <c r="AD1328" s="28"/>
      <c r="AE1328" s="44"/>
      <c r="AF1328" s="27"/>
      <c r="AG1328" s="27"/>
      <c r="AH1328" s="28"/>
      <c r="AI1328" s="27"/>
      <c r="AJ1328" s="27"/>
      <c r="AK1328" s="28"/>
      <c r="AL1328" s="29"/>
      <c r="AM1328" s="29"/>
      <c r="AN1328" s="29"/>
      <c r="AO1328" s="29"/>
      <c r="AP1328" s="29"/>
      <c r="AQ1328" s="29"/>
      <c r="AR1328" s="29"/>
      <c r="AS1328" s="29"/>
      <c r="AT1328" s="29"/>
      <c r="AU1328" s="29"/>
      <c r="AV1328" s="29"/>
      <c r="AW1328" s="29"/>
      <c r="AX1328" s="29"/>
      <c r="AY1328" s="31"/>
      <c r="AZ1328" s="30"/>
      <c r="BA1328" s="35"/>
      <c r="BB1328" s="108"/>
      <c r="BC1328" s="108"/>
      <c r="BD1328" s="108"/>
      <c r="BE1328" s="136"/>
      <c r="BF1328" s="108"/>
      <c r="BG1328" s="110"/>
      <c r="BH1328" s="110"/>
      <c r="BI1328" s="110"/>
      <c r="BJ1328" s="137"/>
      <c r="BK1328" s="110"/>
      <c r="BL1328" s="108"/>
      <c r="BM1328" s="108"/>
      <c r="BN1328" s="108"/>
      <c r="BO1328" s="135"/>
      <c r="BP1328" s="108"/>
      <c r="BQ1328" s="108"/>
      <c r="BR1328" s="108"/>
      <c r="BS1328" s="108"/>
      <c r="BT1328" s="135"/>
      <c r="BU1328" s="108"/>
      <c r="BV1328" s="108"/>
      <c r="BW1328" s="108"/>
      <c r="BX1328" s="108"/>
      <c r="BY1328" s="135"/>
      <c r="BZ1328" s="108"/>
    </row>
    <row r="1329" spans="1:78" x14ac:dyDescent="0.25">
      <c r="A1329" s="27"/>
      <c r="B1329" s="27"/>
      <c r="C1329" s="27"/>
      <c r="D1329" s="27"/>
      <c r="E1329" s="28"/>
      <c r="F1329" s="88"/>
      <c r="G1329" s="28"/>
      <c r="H1329" s="27"/>
      <c r="I1329" s="27"/>
      <c r="J1329" s="27"/>
      <c r="K1329" s="107"/>
      <c r="L1329" s="27"/>
      <c r="M1329" s="46"/>
      <c r="N1329" s="46"/>
      <c r="O1329" s="46"/>
      <c r="P1329" s="46"/>
      <c r="Q1329" s="46"/>
      <c r="R1329" s="46"/>
      <c r="S1329" s="46"/>
      <c r="T1329" s="46"/>
      <c r="U1329" s="46"/>
      <c r="V1329" s="46"/>
      <c r="W1329" s="46"/>
      <c r="X1329" s="46"/>
      <c r="Y1329" s="41"/>
      <c r="Z1329" s="106"/>
      <c r="AA1329" s="43"/>
      <c r="AB1329" s="28"/>
      <c r="AC1329" s="28"/>
      <c r="AD1329" s="28"/>
      <c r="AE1329" s="44"/>
      <c r="AF1329" s="27"/>
      <c r="AG1329" s="27"/>
      <c r="AH1329" s="28"/>
      <c r="AI1329" s="27"/>
      <c r="AJ1329" s="27"/>
      <c r="AK1329" s="28"/>
      <c r="AL1329" s="29"/>
      <c r="AM1329" s="29"/>
      <c r="AN1329" s="29"/>
      <c r="AO1329" s="29"/>
      <c r="AP1329" s="29"/>
      <c r="AQ1329" s="29"/>
      <c r="AR1329" s="29"/>
      <c r="AS1329" s="29"/>
      <c r="AT1329" s="29"/>
      <c r="AU1329" s="29"/>
      <c r="AV1329" s="29"/>
      <c r="AW1329" s="29"/>
      <c r="AX1329" s="29"/>
      <c r="AY1329" s="31"/>
      <c r="AZ1329" s="30"/>
      <c r="BA1329" s="35"/>
      <c r="BB1329" s="108"/>
      <c r="BC1329" s="108"/>
      <c r="BD1329" s="108"/>
      <c r="BE1329" s="136"/>
      <c r="BF1329" s="108"/>
      <c r="BG1329" s="110"/>
      <c r="BH1329" s="110"/>
      <c r="BI1329" s="110"/>
      <c r="BJ1329" s="137"/>
      <c r="BK1329" s="110"/>
      <c r="BL1329" s="108"/>
      <c r="BM1329" s="108"/>
      <c r="BN1329" s="108"/>
      <c r="BO1329" s="135"/>
      <c r="BP1329" s="108"/>
      <c r="BQ1329" s="108"/>
      <c r="BR1329" s="108"/>
      <c r="BS1329" s="108"/>
      <c r="BT1329" s="135"/>
      <c r="BU1329" s="108"/>
      <c r="BV1329" s="108"/>
      <c r="BW1329" s="108"/>
      <c r="BX1329" s="108"/>
      <c r="BY1329" s="135"/>
      <c r="BZ1329" s="108"/>
    </row>
    <row r="1330" spans="1:78" x14ac:dyDescent="0.25">
      <c r="A1330" s="27"/>
      <c r="B1330" s="27"/>
      <c r="C1330" s="27"/>
      <c r="D1330" s="27"/>
      <c r="E1330" s="28"/>
      <c r="F1330" s="88"/>
      <c r="G1330" s="28"/>
      <c r="H1330" s="27"/>
      <c r="I1330" s="27"/>
      <c r="J1330" s="27"/>
      <c r="K1330" s="107"/>
      <c r="L1330" s="27"/>
      <c r="M1330" s="46"/>
      <c r="N1330" s="46"/>
      <c r="O1330" s="46"/>
      <c r="P1330" s="46"/>
      <c r="Q1330" s="46"/>
      <c r="R1330" s="46"/>
      <c r="S1330" s="46"/>
      <c r="T1330" s="46"/>
      <c r="U1330" s="46"/>
      <c r="V1330" s="46"/>
      <c r="W1330" s="46"/>
      <c r="X1330" s="46"/>
      <c r="Y1330" s="41"/>
      <c r="Z1330" s="106"/>
      <c r="AA1330" s="43"/>
      <c r="AB1330" s="28"/>
      <c r="AC1330" s="28"/>
      <c r="AD1330" s="28"/>
      <c r="AE1330" s="44"/>
      <c r="AF1330" s="27"/>
      <c r="AG1330" s="27"/>
      <c r="AH1330" s="28"/>
      <c r="AI1330" s="27"/>
      <c r="AJ1330" s="27"/>
      <c r="AK1330" s="28"/>
      <c r="AL1330" s="29"/>
      <c r="AM1330" s="29"/>
      <c r="AN1330" s="29"/>
      <c r="AO1330" s="29"/>
      <c r="AP1330" s="29"/>
      <c r="AQ1330" s="29"/>
      <c r="AR1330" s="29"/>
      <c r="AS1330" s="29"/>
      <c r="AT1330" s="29"/>
      <c r="AU1330" s="29"/>
      <c r="AV1330" s="29"/>
      <c r="AW1330" s="29"/>
      <c r="AX1330" s="29"/>
      <c r="AY1330" s="31"/>
      <c r="AZ1330" s="30"/>
      <c r="BA1330" s="35"/>
      <c r="BB1330" s="108"/>
      <c r="BC1330" s="108"/>
      <c r="BD1330" s="108"/>
      <c r="BE1330" s="136"/>
      <c r="BF1330" s="108"/>
      <c r="BG1330" s="110"/>
      <c r="BH1330" s="110"/>
      <c r="BI1330" s="110"/>
      <c r="BJ1330" s="137"/>
      <c r="BK1330" s="110"/>
      <c r="BL1330" s="108"/>
      <c r="BM1330" s="108"/>
      <c r="BN1330" s="108"/>
      <c r="BO1330" s="135"/>
      <c r="BP1330" s="108"/>
      <c r="BQ1330" s="108"/>
      <c r="BR1330" s="108"/>
      <c r="BS1330" s="108"/>
      <c r="BT1330" s="135"/>
      <c r="BU1330" s="108"/>
      <c r="BV1330" s="108"/>
      <c r="BW1330" s="108"/>
      <c r="BX1330" s="108"/>
      <c r="BY1330" s="135"/>
      <c r="BZ1330" s="108"/>
    </row>
    <row r="1331" spans="1:78" x14ac:dyDescent="0.25">
      <c r="A1331" s="27"/>
      <c r="B1331" s="27"/>
      <c r="C1331" s="27"/>
      <c r="D1331" s="27"/>
      <c r="E1331" s="28"/>
      <c r="F1331" s="88"/>
      <c r="G1331" s="28"/>
      <c r="H1331" s="27"/>
      <c r="I1331" s="27"/>
      <c r="J1331" s="27"/>
      <c r="K1331" s="107"/>
      <c r="L1331" s="27"/>
      <c r="M1331" s="46"/>
      <c r="N1331" s="46"/>
      <c r="O1331" s="46"/>
      <c r="P1331" s="46"/>
      <c r="Q1331" s="46"/>
      <c r="R1331" s="46"/>
      <c r="S1331" s="46"/>
      <c r="T1331" s="46"/>
      <c r="U1331" s="46"/>
      <c r="V1331" s="46"/>
      <c r="W1331" s="46"/>
      <c r="X1331" s="46"/>
      <c r="Y1331" s="41"/>
      <c r="Z1331" s="106"/>
      <c r="AA1331" s="43"/>
      <c r="AB1331" s="28"/>
      <c r="AC1331" s="28"/>
      <c r="AD1331" s="28"/>
      <c r="AE1331" s="44"/>
      <c r="AF1331" s="27"/>
      <c r="AG1331" s="27"/>
      <c r="AH1331" s="28"/>
      <c r="AI1331" s="27"/>
      <c r="AJ1331" s="27"/>
      <c r="AK1331" s="28"/>
      <c r="AL1331" s="29"/>
      <c r="AM1331" s="29"/>
      <c r="AN1331" s="29"/>
      <c r="AO1331" s="29"/>
      <c r="AP1331" s="29"/>
      <c r="AQ1331" s="29"/>
      <c r="AR1331" s="29"/>
      <c r="AS1331" s="29"/>
      <c r="AT1331" s="29"/>
      <c r="AU1331" s="29"/>
      <c r="AV1331" s="29"/>
      <c r="AW1331" s="29"/>
      <c r="AX1331" s="29"/>
      <c r="AY1331" s="31"/>
      <c r="AZ1331" s="30"/>
      <c r="BA1331" s="35"/>
      <c r="BB1331" s="108"/>
      <c r="BC1331" s="108"/>
      <c r="BD1331" s="108"/>
      <c r="BE1331" s="136"/>
      <c r="BF1331" s="108"/>
      <c r="BG1331" s="110"/>
      <c r="BH1331" s="110"/>
      <c r="BI1331" s="110"/>
      <c r="BJ1331" s="137"/>
      <c r="BK1331" s="110"/>
      <c r="BL1331" s="108"/>
      <c r="BM1331" s="108"/>
      <c r="BN1331" s="108"/>
      <c r="BO1331" s="135"/>
      <c r="BP1331" s="108"/>
      <c r="BQ1331" s="108"/>
      <c r="BR1331" s="108"/>
      <c r="BS1331" s="108"/>
      <c r="BT1331" s="135"/>
      <c r="BU1331" s="108"/>
      <c r="BV1331" s="108"/>
      <c r="BW1331" s="108"/>
      <c r="BX1331" s="108"/>
      <c r="BY1331" s="135"/>
      <c r="BZ1331" s="108"/>
    </row>
    <row r="1332" spans="1:78" x14ac:dyDescent="0.25">
      <c r="A1332" s="27"/>
      <c r="B1332" s="27"/>
      <c r="C1332" s="27"/>
      <c r="D1332" s="27"/>
      <c r="E1332" s="28"/>
      <c r="F1332" s="88"/>
      <c r="G1332" s="28"/>
      <c r="H1332" s="27"/>
      <c r="I1332" s="27"/>
      <c r="J1332" s="27"/>
      <c r="K1332" s="107"/>
      <c r="L1332" s="27"/>
      <c r="M1332" s="46"/>
      <c r="N1332" s="46"/>
      <c r="O1332" s="46"/>
      <c r="P1332" s="46"/>
      <c r="Q1332" s="46"/>
      <c r="R1332" s="46"/>
      <c r="S1332" s="46"/>
      <c r="T1332" s="46"/>
      <c r="U1332" s="46"/>
      <c r="V1332" s="46"/>
      <c r="W1332" s="46"/>
      <c r="X1332" s="46"/>
      <c r="Y1332" s="41"/>
      <c r="Z1332" s="106"/>
      <c r="AA1332" s="43"/>
      <c r="AB1332" s="28"/>
      <c r="AC1332" s="28"/>
      <c r="AD1332" s="28"/>
      <c r="AE1332" s="44"/>
      <c r="AF1332" s="27"/>
      <c r="AG1332" s="27"/>
      <c r="AH1332" s="28"/>
      <c r="AI1332" s="27"/>
      <c r="AJ1332" s="27"/>
      <c r="AK1332" s="28"/>
      <c r="AL1332" s="29"/>
      <c r="AM1332" s="29"/>
      <c r="AN1332" s="29"/>
      <c r="AO1332" s="29"/>
      <c r="AP1332" s="29"/>
      <c r="AQ1332" s="29"/>
      <c r="AR1332" s="29"/>
      <c r="AS1332" s="29"/>
      <c r="AT1332" s="29"/>
      <c r="AU1332" s="29"/>
      <c r="AV1332" s="29"/>
      <c r="AW1332" s="29"/>
      <c r="AX1332" s="29"/>
      <c r="AY1332" s="31"/>
      <c r="AZ1332" s="30"/>
      <c r="BA1332" s="35"/>
      <c r="BB1332" s="108"/>
      <c r="BC1332" s="108"/>
      <c r="BD1332" s="108"/>
      <c r="BE1332" s="136"/>
      <c r="BF1332" s="108"/>
      <c r="BG1332" s="110"/>
      <c r="BH1332" s="110"/>
      <c r="BI1332" s="110"/>
      <c r="BJ1332" s="137"/>
      <c r="BK1332" s="110"/>
      <c r="BL1332" s="108"/>
      <c r="BM1332" s="108"/>
      <c r="BN1332" s="108"/>
      <c r="BO1332" s="135"/>
      <c r="BP1332" s="108"/>
      <c r="BQ1332" s="108"/>
      <c r="BR1332" s="108"/>
      <c r="BS1332" s="108"/>
      <c r="BT1332" s="135"/>
      <c r="BU1332" s="108"/>
      <c r="BV1332" s="108"/>
      <c r="BW1332" s="108"/>
      <c r="BX1332" s="108"/>
      <c r="BY1332" s="135"/>
      <c r="BZ1332" s="108"/>
    </row>
    <row r="1333" spans="1:78" x14ac:dyDescent="0.25">
      <c r="A1333" s="27"/>
      <c r="B1333" s="27"/>
      <c r="C1333" s="27"/>
      <c r="D1333" s="27"/>
      <c r="E1333" s="28"/>
      <c r="F1333" s="88"/>
      <c r="G1333" s="28"/>
      <c r="H1333" s="27"/>
      <c r="I1333" s="27"/>
      <c r="J1333" s="27"/>
      <c r="K1333" s="107"/>
      <c r="L1333" s="27"/>
      <c r="M1333" s="46"/>
      <c r="N1333" s="46"/>
      <c r="O1333" s="46"/>
      <c r="P1333" s="46"/>
      <c r="Q1333" s="46"/>
      <c r="R1333" s="46"/>
      <c r="S1333" s="46"/>
      <c r="T1333" s="46"/>
      <c r="U1333" s="46"/>
      <c r="V1333" s="46"/>
      <c r="W1333" s="46"/>
      <c r="X1333" s="46"/>
      <c r="Y1333" s="41"/>
      <c r="Z1333" s="106"/>
      <c r="AA1333" s="43"/>
      <c r="AB1333" s="28"/>
      <c r="AC1333" s="28"/>
      <c r="AD1333" s="28"/>
      <c r="AE1333" s="44"/>
      <c r="AF1333" s="27"/>
      <c r="AG1333" s="27"/>
      <c r="AH1333" s="28"/>
      <c r="AI1333" s="27"/>
      <c r="AJ1333" s="27"/>
      <c r="AK1333" s="28"/>
      <c r="AL1333" s="29"/>
      <c r="AM1333" s="29"/>
      <c r="AN1333" s="29"/>
      <c r="AO1333" s="29"/>
      <c r="AP1333" s="29"/>
      <c r="AQ1333" s="29"/>
      <c r="AR1333" s="29"/>
      <c r="AS1333" s="29"/>
      <c r="AT1333" s="29"/>
      <c r="AU1333" s="29"/>
      <c r="AV1333" s="29"/>
      <c r="AW1333" s="29"/>
      <c r="AX1333" s="29"/>
      <c r="AY1333" s="31"/>
      <c r="AZ1333" s="30"/>
      <c r="BA1333" s="35"/>
      <c r="BB1333" s="108"/>
      <c r="BC1333" s="108"/>
      <c r="BD1333" s="108"/>
      <c r="BE1333" s="136"/>
      <c r="BF1333" s="108"/>
      <c r="BG1333" s="110"/>
      <c r="BH1333" s="110"/>
      <c r="BI1333" s="110"/>
      <c r="BJ1333" s="137"/>
      <c r="BK1333" s="110"/>
      <c r="BL1333" s="108"/>
      <c r="BM1333" s="108"/>
      <c r="BN1333" s="108"/>
      <c r="BO1333" s="135"/>
      <c r="BP1333" s="108"/>
      <c r="BQ1333" s="108"/>
      <c r="BR1333" s="108"/>
      <c r="BS1333" s="108"/>
      <c r="BT1333" s="135"/>
      <c r="BU1333" s="108"/>
      <c r="BV1333" s="108"/>
      <c r="BW1333" s="108"/>
      <c r="BX1333" s="108"/>
      <c r="BY1333" s="135"/>
      <c r="BZ1333" s="108"/>
    </row>
    <row r="1334" spans="1:78" x14ac:dyDescent="0.25">
      <c r="A1334" s="27"/>
      <c r="B1334" s="27"/>
      <c r="C1334" s="27"/>
      <c r="D1334" s="27"/>
      <c r="E1334" s="28"/>
      <c r="F1334" s="88"/>
      <c r="G1334" s="28"/>
      <c r="H1334" s="27"/>
      <c r="I1334" s="27"/>
      <c r="J1334" s="27"/>
      <c r="K1334" s="107"/>
      <c r="L1334" s="27"/>
      <c r="M1334" s="46"/>
      <c r="N1334" s="46"/>
      <c r="O1334" s="46"/>
      <c r="P1334" s="46"/>
      <c r="Q1334" s="46"/>
      <c r="R1334" s="46"/>
      <c r="S1334" s="46"/>
      <c r="T1334" s="46"/>
      <c r="U1334" s="46"/>
      <c r="V1334" s="46"/>
      <c r="W1334" s="46"/>
      <c r="X1334" s="46"/>
      <c r="Y1334" s="41"/>
      <c r="Z1334" s="106"/>
      <c r="AA1334" s="43"/>
      <c r="AB1334" s="28"/>
      <c r="AC1334" s="28"/>
      <c r="AD1334" s="28"/>
      <c r="AE1334" s="44"/>
      <c r="AF1334" s="27"/>
      <c r="AG1334" s="27"/>
      <c r="AH1334" s="28"/>
      <c r="AI1334" s="27"/>
      <c r="AJ1334" s="27"/>
      <c r="AK1334" s="28"/>
      <c r="AL1334" s="29"/>
      <c r="AM1334" s="29"/>
      <c r="AN1334" s="29"/>
      <c r="AO1334" s="29"/>
      <c r="AP1334" s="29"/>
      <c r="AQ1334" s="29"/>
      <c r="AR1334" s="29"/>
      <c r="AS1334" s="29"/>
      <c r="AT1334" s="29"/>
      <c r="AU1334" s="29"/>
      <c r="AV1334" s="29"/>
      <c r="AW1334" s="29"/>
      <c r="AX1334" s="29"/>
      <c r="AY1334" s="31"/>
      <c r="AZ1334" s="30"/>
      <c r="BA1334" s="35"/>
      <c r="BB1334" s="108"/>
      <c r="BC1334" s="108"/>
      <c r="BD1334" s="108"/>
      <c r="BE1334" s="136"/>
      <c r="BF1334" s="108"/>
      <c r="BG1334" s="110"/>
      <c r="BH1334" s="110"/>
      <c r="BI1334" s="110"/>
      <c r="BJ1334" s="137"/>
      <c r="BK1334" s="110"/>
      <c r="BL1334" s="108"/>
      <c r="BM1334" s="108"/>
      <c r="BN1334" s="108"/>
      <c r="BO1334" s="135"/>
      <c r="BP1334" s="108"/>
      <c r="BQ1334" s="108"/>
      <c r="BR1334" s="108"/>
      <c r="BS1334" s="108"/>
      <c r="BT1334" s="135"/>
      <c r="BU1334" s="108"/>
      <c r="BV1334" s="108"/>
      <c r="BW1334" s="108"/>
      <c r="BX1334" s="108"/>
      <c r="BY1334" s="135"/>
      <c r="BZ1334" s="108"/>
    </row>
    <row r="1335" spans="1:78" x14ac:dyDescent="0.25">
      <c r="A1335" s="27"/>
      <c r="B1335" s="27"/>
      <c r="C1335" s="27"/>
      <c r="D1335" s="27"/>
      <c r="E1335" s="28"/>
      <c r="F1335" s="88"/>
      <c r="G1335" s="28"/>
      <c r="H1335" s="27"/>
      <c r="I1335" s="27"/>
      <c r="J1335" s="27"/>
      <c r="K1335" s="107"/>
      <c r="L1335" s="27"/>
      <c r="M1335" s="46"/>
      <c r="N1335" s="46"/>
      <c r="O1335" s="46"/>
      <c r="P1335" s="46"/>
      <c r="Q1335" s="46"/>
      <c r="R1335" s="46"/>
      <c r="S1335" s="46"/>
      <c r="T1335" s="46"/>
      <c r="U1335" s="46"/>
      <c r="V1335" s="46"/>
      <c r="W1335" s="46"/>
      <c r="X1335" s="46"/>
      <c r="Y1335" s="41"/>
      <c r="Z1335" s="106"/>
      <c r="AA1335" s="43"/>
      <c r="AB1335" s="28"/>
      <c r="AC1335" s="28"/>
      <c r="AD1335" s="28"/>
      <c r="AE1335" s="44"/>
      <c r="AF1335" s="27"/>
      <c r="AG1335" s="27"/>
      <c r="AH1335" s="28"/>
      <c r="AI1335" s="27"/>
      <c r="AJ1335" s="27"/>
      <c r="AK1335" s="28"/>
      <c r="AL1335" s="29"/>
      <c r="AM1335" s="29"/>
      <c r="AN1335" s="29"/>
      <c r="AO1335" s="29"/>
      <c r="AP1335" s="29"/>
      <c r="AQ1335" s="29"/>
      <c r="AR1335" s="29"/>
      <c r="AS1335" s="29"/>
      <c r="AT1335" s="29"/>
      <c r="AU1335" s="29"/>
      <c r="AV1335" s="29"/>
      <c r="AW1335" s="29"/>
      <c r="AX1335" s="29"/>
      <c r="AY1335" s="31"/>
      <c r="AZ1335" s="30"/>
      <c r="BA1335" s="35"/>
      <c r="BB1335" s="108"/>
      <c r="BC1335" s="108"/>
      <c r="BD1335" s="108"/>
      <c r="BE1335" s="136"/>
      <c r="BF1335" s="108"/>
      <c r="BG1335" s="110"/>
      <c r="BH1335" s="110"/>
      <c r="BI1335" s="110"/>
      <c r="BJ1335" s="137"/>
      <c r="BK1335" s="110"/>
      <c r="BL1335" s="108"/>
      <c r="BM1335" s="108"/>
      <c r="BN1335" s="108"/>
      <c r="BO1335" s="135"/>
      <c r="BP1335" s="108"/>
      <c r="BQ1335" s="108"/>
      <c r="BR1335" s="108"/>
      <c r="BS1335" s="108"/>
      <c r="BT1335" s="135"/>
      <c r="BU1335" s="108"/>
      <c r="BV1335" s="108"/>
      <c r="BW1335" s="108"/>
      <c r="BX1335" s="108"/>
      <c r="BY1335" s="135"/>
      <c r="BZ1335" s="108"/>
    </row>
    <row r="1336" spans="1:78" x14ac:dyDescent="0.25">
      <c r="A1336" s="27"/>
      <c r="B1336" s="27"/>
      <c r="C1336" s="27"/>
      <c r="D1336" s="27"/>
      <c r="E1336" s="28"/>
      <c r="F1336" s="88"/>
      <c r="G1336" s="28"/>
      <c r="H1336" s="27"/>
      <c r="I1336" s="27"/>
      <c r="J1336" s="27"/>
      <c r="K1336" s="107"/>
      <c r="L1336" s="27"/>
      <c r="M1336" s="46"/>
      <c r="N1336" s="46"/>
      <c r="O1336" s="46"/>
      <c r="P1336" s="46"/>
      <c r="Q1336" s="46"/>
      <c r="R1336" s="46"/>
      <c r="S1336" s="46"/>
      <c r="T1336" s="46"/>
      <c r="U1336" s="46"/>
      <c r="V1336" s="46"/>
      <c r="W1336" s="46"/>
      <c r="X1336" s="46"/>
      <c r="Y1336" s="41"/>
      <c r="Z1336" s="106"/>
      <c r="AA1336" s="43"/>
      <c r="AB1336" s="28"/>
      <c r="AC1336" s="28"/>
      <c r="AD1336" s="28"/>
      <c r="AE1336" s="44"/>
      <c r="AF1336" s="27"/>
      <c r="AG1336" s="27"/>
      <c r="AH1336" s="28"/>
      <c r="AI1336" s="27"/>
      <c r="AJ1336" s="27"/>
      <c r="AK1336" s="28"/>
      <c r="AL1336" s="29"/>
      <c r="AM1336" s="29"/>
      <c r="AN1336" s="29"/>
      <c r="AO1336" s="29"/>
      <c r="AP1336" s="29"/>
      <c r="AQ1336" s="29"/>
      <c r="AR1336" s="29"/>
      <c r="AS1336" s="29"/>
      <c r="AT1336" s="29"/>
      <c r="AU1336" s="29"/>
      <c r="AV1336" s="29"/>
      <c r="AW1336" s="29"/>
      <c r="AX1336" s="29"/>
      <c r="AY1336" s="31"/>
      <c r="AZ1336" s="30"/>
      <c r="BA1336" s="35"/>
      <c r="BB1336" s="108"/>
      <c r="BC1336" s="108"/>
      <c r="BD1336" s="108"/>
      <c r="BE1336" s="136"/>
      <c r="BF1336" s="108"/>
      <c r="BG1336" s="110"/>
      <c r="BH1336" s="110"/>
      <c r="BI1336" s="110"/>
      <c r="BJ1336" s="137"/>
      <c r="BK1336" s="110"/>
      <c r="BL1336" s="108"/>
      <c r="BM1336" s="108"/>
      <c r="BN1336" s="108"/>
      <c r="BO1336" s="135"/>
      <c r="BP1336" s="108"/>
      <c r="BQ1336" s="108"/>
      <c r="BR1336" s="108"/>
      <c r="BS1336" s="108"/>
      <c r="BT1336" s="135"/>
      <c r="BU1336" s="108"/>
      <c r="BV1336" s="108"/>
      <c r="BW1336" s="108"/>
      <c r="BX1336" s="108"/>
      <c r="BY1336" s="135"/>
      <c r="BZ1336" s="108"/>
    </row>
    <row r="1337" spans="1:78" x14ac:dyDescent="0.25">
      <c r="A1337" s="27"/>
      <c r="B1337" s="27"/>
      <c r="C1337" s="27"/>
      <c r="D1337" s="27"/>
      <c r="E1337" s="28"/>
      <c r="F1337" s="88"/>
      <c r="G1337" s="28"/>
      <c r="H1337" s="27"/>
      <c r="I1337" s="27"/>
      <c r="J1337" s="27"/>
      <c r="K1337" s="107"/>
      <c r="L1337" s="27"/>
      <c r="M1337" s="46"/>
      <c r="N1337" s="46"/>
      <c r="O1337" s="46"/>
      <c r="P1337" s="46"/>
      <c r="Q1337" s="46"/>
      <c r="R1337" s="46"/>
      <c r="S1337" s="46"/>
      <c r="T1337" s="46"/>
      <c r="U1337" s="46"/>
      <c r="V1337" s="46"/>
      <c r="W1337" s="46"/>
      <c r="X1337" s="46"/>
      <c r="Y1337" s="41"/>
      <c r="Z1337" s="106"/>
      <c r="AA1337" s="43"/>
      <c r="AB1337" s="28"/>
      <c r="AC1337" s="28"/>
      <c r="AD1337" s="28"/>
      <c r="AE1337" s="44"/>
      <c r="AF1337" s="27"/>
      <c r="AG1337" s="27"/>
      <c r="AH1337" s="28"/>
      <c r="AI1337" s="27"/>
      <c r="AJ1337" s="27"/>
      <c r="AK1337" s="28"/>
      <c r="AL1337" s="29"/>
      <c r="AM1337" s="29"/>
      <c r="AN1337" s="29"/>
      <c r="AO1337" s="29"/>
      <c r="AP1337" s="29"/>
      <c r="AQ1337" s="29"/>
      <c r="AR1337" s="29"/>
      <c r="AS1337" s="29"/>
      <c r="AT1337" s="29"/>
      <c r="AU1337" s="29"/>
      <c r="AV1337" s="29"/>
      <c r="AW1337" s="29"/>
      <c r="AX1337" s="29"/>
      <c r="AY1337" s="31"/>
      <c r="AZ1337" s="30"/>
      <c r="BA1337" s="35"/>
      <c r="BB1337" s="108"/>
      <c r="BC1337" s="108"/>
      <c r="BD1337" s="108"/>
      <c r="BE1337" s="136"/>
      <c r="BF1337" s="108"/>
      <c r="BG1337" s="110"/>
      <c r="BH1337" s="110"/>
      <c r="BI1337" s="110"/>
      <c r="BJ1337" s="137"/>
      <c r="BK1337" s="110"/>
      <c r="BL1337" s="108"/>
      <c r="BM1337" s="108"/>
      <c r="BN1337" s="108"/>
      <c r="BO1337" s="135"/>
      <c r="BP1337" s="108"/>
      <c r="BQ1337" s="108"/>
      <c r="BR1337" s="108"/>
      <c r="BS1337" s="108"/>
      <c r="BT1337" s="135"/>
      <c r="BU1337" s="108"/>
      <c r="BV1337" s="108"/>
      <c r="BW1337" s="108"/>
      <c r="BX1337" s="108"/>
      <c r="BY1337" s="135"/>
      <c r="BZ1337" s="108"/>
    </row>
    <row r="1338" spans="1:78" x14ac:dyDescent="0.25">
      <c r="A1338" s="27"/>
      <c r="B1338" s="27"/>
      <c r="C1338" s="27"/>
      <c r="D1338" s="27"/>
      <c r="E1338" s="28"/>
      <c r="F1338" s="88"/>
      <c r="G1338" s="28"/>
      <c r="H1338" s="27"/>
      <c r="I1338" s="27"/>
      <c r="J1338" s="27"/>
      <c r="K1338" s="107"/>
      <c r="L1338" s="27"/>
      <c r="M1338" s="46"/>
      <c r="N1338" s="46"/>
      <c r="O1338" s="46"/>
      <c r="P1338" s="46"/>
      <c r="Q1338" s="46"/>
      <c r="R1338" s="46"/>
      <c r="S1338" s="46"/>
      <c r="T1338" s="46"/>
      <c r="U1338" s="46"/>
      <c r="V1338" s="46"/>
      <c r="W1338" s="46"/>
      <c r="X1338" s="46"/>
      <c r="Y1338" s="41"/>
      <c r="Z1338" s="106"/>
      <c r="AA1338" s="43"/>
      <c r="AB1338" s="28"/>
      <c r="AC1338" s="28"/>
      <c r="AD1338" s="28"/>
      <c r="AE1338" s="44"/>
      <c r="AF1338" s="27"/>
      <c r="AG1338" s="27"/>
      <c r="AH1338" s="28"/>
      <c r="AI1338" s="27"/>
      <c r="AJ1338" s="27"/>
      <c r="AK1338" s="28"/>
      <c r="AL1338" s="29"/>
      <c r="AM1338" s="29"/>
      <c r="AN1338" s="29"/>
      <c r="AO1338" s="29"/>
      <c r="AP1338" s="29"/>
      <c r="AQ1338" s="29"/>
      <c r="AR1338" s="29"/>
      <c r="AS1338" s="29"/>
      <c r="AT1338" s="29"/>
      <c r="AU1338" s="29"/>
      <c r="AV1338" s="29"/>
      <c r="AW1338" s="29"/>
      <c r="AX1338" s="29"/>
      <c r="AY1338" s="31"/>
      <c r="AZ1338" s="30"/>
      <c r="BA1338" s="35"/>
      <c r="BB1338" s="108"/>
      <c r="BC1338" s="108"/>
      <c r="BD1338" s="108"/>
      <c r="BE1338" s="136"/>
      <c r="BF1338" s="108"/>
      <c r="BG1338" s="110"/>
      <c r="BH1338" s="110"/>
      <c r="BI1338" s="110"/>
      <c r="BJ1338" s="137"/>
      <c r="BK1338" s="110"/>
      <c r="BL1338" s="108"/>
      <c r="BM1338" s="108"/>
      <c r="BN1338" s="108"/>
      <c r="BO1338" s="135"/>
      <c r="BP1338" s="108"/>
      <c r="BQ1338" s="108"/>
      <c r="BR1338" s="108"/>
      <c r="BS1338" s="108"/>
      <c r="BT1338" s="135"/>
      <c r="BU1338" s="108"/>
      <c r="BV1338" s="108"/>
      <c r="BW1338" s="108"/>
      <c r="BX1338" s="108"/>
      <c r="BY1338" s="135"/>
      <c r="BZ1338" s="108"/>
    </row>
    <row r="1339" spans="1:78" x14ac:dyDescent="0.25">
      <c r="A1339" s="27"/>
      <c r="B1339" s="27"/>
      <c r="C1339" s="27"/>
      <c r="D1339" s="27"/>
      <c r="E1339" s="28"/>
      <c r="F1339" s="88"/>
      <c r="G1339" s="28"/>
      <c r="H1339" s="27"/>
      <c r="I1339" s="27"/>
      <c r="J1339" s="27"/>
      <c r="K1339" s="107"/>
      <c r="L1339" s="27"/>
      <c r="M1339" s="46"/>
      <c r="N1339" s="46"/>
      <c r="O1339" s="46"/>
      <c r="P1339" s="46"/>
      <c r="Q1339" s="46"/>
      <c r="R1339" s="46"/>
      <c r="S1339" s="46"/>
      <c r="T1339" s="46"/>
      <c r="U1339" s="46"/>
      <c r="V1339" s="46"/>
      <c r="W1339" s="46"/>
      <c r="X1339" s="46"/>
      <c r="Y1339" s="41"/>
      <c r="Z1339" s="106"/>
      <c r="AA1339" s="43"/>
      <c r="AB1339" s="28"/>
      <c r="AC1339" s="28"/>
      <c r="AD1339" s="28"/>
      <c r="AE1339" s="44"/>
      <c r="AF1339" s="27"/>
      <c r="AG1339" s="27"/>
      <c r="AH1339" s="28"/>
      <c r="AI1339" s="27"/>
      <c r="AJ1339" s="27"/>
      <c r="AK1339" s="28"/>
      <c r="AL1339" s="29"/>
      <c r="AM1339" s="29"/>
      <c r="AN1339" s="29"/>
      <c r="AO1339" s="29"/>
      <c r="AP1339" s="29"/>
      <c r="AQ1339" s="29"/>
      <c r="AR1339" s="29"/>
      <c r="AS1339" s="29"/>
      <c r="AT1339" s="29"/>
      <c r="AU1339" s="29"/>
      <c r="AV1339" s="29"/>
      <c r="AW1339" s="29"/>
      <c r="AX1339" s="29"/>
      <c r="AY1339" s="31"/>
      <c r="AZ1339" s="30"/>
      <c r="BA1339" s="35"/>
      <c r="BB1339" s="108"/>
      <c r="BC1339" s="108"/>
      <c r="BD1339" s="108"/>
      <c r="BE1339" s="136"/>
      <c r="BF1339" s="108"/>
      <c r="BG1339" s="110"/>
      <c r="BH1339" s="110"/>
      <c r="BI1339" s="110"/>
      <c r="BJ1339" s="137"/>
      <c r="BK1339" s="110"/>
      <c r="BL1339" s="108"/>
      <c r="BM1339" s="108"/>
      <c r="BN1339" s="108"/>
      <c r="BO1339" s="135"/>
      <c r="BP1339" s="108"/>
      <c r="BQ1339" s="108"/>
      <c r="BR1339" s="108"/>
      <c r="BS1339" s="108"/>
      <c r="BT1339" s="135"/>
      <c r="BU1339" s="108"/>
      <c r="BV1339" s="108"/>
      <c r="BW1339" s="108"/>
      <c r="BX1339" s="108"/>
      <c r="BY1339" s="135"/>
      <c r="BZ1339" s="108"/>
    </row>
    <row r="1340" spans="1:78" x14ac:dyDescent="0.25">
      <c r="A1340" s="27"/>
      <c r="B1340" s="27"/>
      <c r="C1340" s="27"/>
      <c r="D1340" s="27"/>
      <c r="E1340" s="28"/>
      <c r="F1340" s="88"/>
      <c r="G1340" s="28"/>
      <c r="H1340" s="27"/>
      <c r="I1340" s="27"/>
      <c r="J1340" s="27"/>
      <c r="K1340" s="107"/>
      <c r="L1340" s="27"/>
      <c r="M1340" s="46"/>
      <c r="N1340" s="46"/>
      <c r="O1340" s="46"/>
      <c r="P1340" s="46"/>
      <c r="Q1340" s="46"/>
      <c r="R1340" s="46"/>
      <c r="S1340" s="46"/>
      <c r="T1340" s="46"/>
      <c r="U1340" s="46"/>
      <c r="V1340" s="46"/>
      <c r="W1340" s="46"/>
      <c r="X1340" s="46"/>
      <c r="Y1340" s="41"/>
      <c r="Z1340" s="106"/>
      <c r="AA1340" s="43"/>
      <c r="AB1340" s="28"/>
      <c r="AC1340" s="28"/>
      <c r="AD1340" s="28"/>
      <c r="AE1340" s="44"/>
      <c r="AF1340" s="27"/>
      <c r="AG1340" s="27"/>
      <c r="AH1340" s="28"/>
      <c r="AI1340" s="27"/>
      <c r="AJ1340" s="27"/>
      <c r="AK1340" s="28"/>
      <c r="AL1340" s="29"/>
      <c r="AM1340" s="29"/>
      <c r="AN1340" s="29"/>
      <c r="AO1340" s="29"/>
      <c r="AP1340" s="29"/>
      <c r="AQ1340" s="29"/>
      <c r="AR1340" s="29"/>
      <c r="AS1340" s="29"/>
      <c r="AT1340" s="29"/>
      <c r="AU1340" s="29"/>
      <c r="AV1340" s="29"/>
      <c r="AW1340" s="29"/>
      <c r="AX1340" s="29"/>
      <c r="AY1340" s="31"/>
      <c r="AZ1340" s="30"/>
      <c r="BA1340" s="35"/>
      <c r="BB1340" s="108"/>
      <c r="BC1340" s="108"/>
      <c r="BD1340" s="108"/>
      <c r="BE1340" s="136"/>
      <c r="BF1340" s="108"/>
      <c r="BG1340" s="110"/>
      <c r="BH1340" s="110"/>
      <c r="BI1340" s="110"/>
      <c r="BJ1340" s="137"/>
      <c r="BK1340" s="110"/>
      <c r="BL1340" s="108"/>
      <c r="BM1340" s="108"/>
      <c r="BN1340" s="108"/>
      <c r="BO1340" s="135"/>
      <c r="BP1340" s="108"/>
      <c r="BQ1340" s="108"/>
      <c r="BR1340" s="108"/>
      <c r="BS1340" s="108"/>
      <c r="BT1340" s="135"/>
      <c r="BU1340" s="108"/>
      <c r="BV1340" s="108"/>
      <c r="BW1340" s="108"/>
      <c r="BX1340" s="108"/>
      <c r="BY1340" s="135"/>
      <c r="BZ1340" s="108"/>
    </row>
    <row r="1341" spans="1:78" x14ac:dyDescent="0.25">
      <c r="A1341" s="27"/>
      <c r="B1341" s="27"/>
      <c r="C1341" s="27"/>
      <c r="D1341" s="27"/>
      <c r="E1341" s="28"/>
      <c r="F1341" s="88"/>
      <c r="G1341" s="28"/>
      <c r="H1341" s="27"/>
      <c r="I1341" s="27"/>
      <c r="J1341" s="27"/>
      <c r="K1341" s="107"/>
      <c r="L1341" s="27"/>
      <c r="M1341" s="46"/>
      <c r="N1341" s="46"/>
      <c r="O1341" s="46"/>
      <c r="P1341" s="46"/>
      <c r="Q1341" s="46"/>
      <c r="R1341" s="46"/>
      <c r="S1341" s="46"/>
      <c r="T1341" s="46"/>
      <c r="U1341" s="46"/>
      <c r="V1341" s="46"/>
      <c r="W1341" s="46"/>
      <c r="X1341" s="46"/>
      <c r="Y1341" s="41"/>
      <c r="Z1341" s="106"/>
      <c r="AA1341" s="43"/>
      <c r="AB1341" s="28"/>
      <c r="AC1341" s="28"/>
      <c r="AD1341" s="28"/>
      <c r="AE1341" s="44"/>
      <c r="AF1341" s="27"/>
      <c r="AG1341" s="27"/>
      <c r="AH1341" s="28"/>
      <c r="AI1341" s="27"/>
      <c r="AJ1341" s="27"/>
      <c r="AK1341" s="28"/>
      <c r="AL1341" s="29"/>
      <c r="AM1341" s="29"/>
      <c r="AN1341" s="29"/>
      <c r="AO1341" s="29"/>
      <c r="AP1341" s="29"/>
      <c r="AQ1341" s="29"/>
      <c r="AR1341" s="29"/>
      <c r="AS1341" s="29"/>
      <c r="AT1341" s="29"/>
      <c r="AU1341" s="29"/>
      <c r="AV1341" s="29"/>
      <c r="AW1341" s="29"/>
      <c r="AX1341" s="29"/>
      <c r="AY1341" s="31"/>
      <c r="AZ1341" s="30"/>
      <c r="BA1341" s="35"/>
      <c r="BB1341" s="108"/>
      <c r="BC1341" s="108"/>
      <c r="BD1341" s="108"/>
      <c r="BE1341" s="136"/>
      <c r="BF1341" s="108"/>
      <c r="BG1341" s="110"/>
      <c r="BH1341" s="110"/>
      <c r="BI1341" s="110"/>
      <c r="BJ1341" s="137"/>
      <c r="BK1341" s="110"/>
      <c r="BL1341" s="108"/>
      <c r="BM1341" s="108"/>
      <c r="BN1341" s="108"/>
      <c r="BO1341" s="135"/>
      <c r="BP1341" s="108"/>
      <c r="BQ1341" s="108"/>
      <c r="BR1341" s="108"/>
      <c r="BS1341" s="108"/>
      <c r="BT1341" s="135"/>
      <c r="BU1341" s="108"/>
      <c r="BV1341" s="108"/>
      <c r="BW1341" s="108"/>
      <c r="BX1341" s="108"/>
      <c r="BY1341" s="135"/>
      <c r="BZ1341" s="108"/>
    </row>
    <row r="1342" spans="1:78" x14ac:dyDescent="0.25">
      <c r="A1342" s="27"/>
      <c r="B1342" s="27"/>
      <c r="C1342" s="27"/>
      <c r="D1342" s="27"/>
      <c r="E1342" s="28"/>
      <c r="F1342" s="88"/>
      <c r="G1342" s="28"/>
      <c r="H1342" s="27"/>
      <c r="I1342" s="27"/>
      <c r="J1342" s="27"/>
      <c r="K1342" s="107"/>
      <c r="L1342" s="27"/>
      <c r="M1342" s="46"/>
      <c r="N1342" s="46"/>
      <c r="O1342" s="46"/>
      <c r="P1342" s="46"/>
      <c r="Q1342" s="46"/>
      <c r="R1342" s="46"/>
      <c r="S1342" s="46"/>
      <c r="T1342" s="46"/>
      <c r="U1342" s="46"/>
      <c r="V1342" s="46"/>
      <c r="W1342" s="46"/>
      <c r="X1342" s="46"/>
      <c r="Y1342" s="41"/>
      <c r="Z1342" s="106"/>
      <c r="AA1342" s="43"/>
      <c r="AB1342" s="28"/>
      <c r="AC1342" s="28"/>
      <c r="AD1342" s="28"/>
      <c r="AE1342" s="44"/>
      <c r="AF1342" s="27"/>
      <c r="AG1342" s="27"/>
      <c r="AH1342" s="28"/>
      <c r="AI1342" s="27"/>
      <c r="AJ1342" s="27"/>
      <c r="AK1342" s="28"/>
      <c r="AL1342" s="29"/>
      <c r="AM1342" s="29"/>
      <c r="AN1342" s="29"/>
      <c r="AO1342" s="29"/>
      <c r="AP1342" s="29"/>
      <c r="AQ1342" s="29"/>
      <c r="AR1342" s="29"/>
      <c r="AS1342" s="29"/>
      <c r="AT1342" s="29"/>
      <c r="AU1342" s="29"/>
      <c r="AV1342" s="29"/>
      <c r="AW1342" s="29"/>
      <c r="AX1342" s="29"/>
      <c r="AY1342" s="31"/>
      <c r="AZ1342" s="30"/>
      <c r="BA1342" s="35"/>
      <c r="BB1342" s="108"/>
      <c r="BC1342" s="108"/>
      <c r="BD1342" s="108"/>
      <c r="BE1342" s="136"/>
      <c r="BF1342" s="108"/>
      <c r="BG1342" s="110"/>
      <c r="BH1342" s="110"/>
      <c r="BI1342" s="110"/>
      <c r="BJ1342" s="137"/>
      <c r="BK1342" s="110"/>
      <c r="BL1342" s="108"/>
      <c r="BM1342" s="108"/>
      <c r="BN1342" s="108"/>
      <c r="BO1342" s="135"/>
      <c r="BP1342" s="108"/>
      <c r="BQ1342" s="108"/>
      <c r="BR1342" s="108"/>
      <c r="BS1342" s="108"/>
      <c r="BT1342" s="135"/>
      <c r="BU1342" s="108"/>
      <c r="BV1342" s="108"/>
      <c r="BW1342" s="108"/>
      <c r="BX1342" s="108"/>
      <c r="BY1342" s="135"/>
      <c r="BZ1342" s="108"/>
    </row>
    <row r="1343" spans="1:78" x14ac:dyDescent="0.25">
      <c r="A1343" s="27"/>
      <c r="B1343" s="27"/>
      <c r="C1343" s="27"/>
      <c r="D1343" s="27"/>
      <c r="E1343" s="28"/>
      <c r="F1343" s="88"/>
      <c r="G1343" s="28"/>
      <c r="H1343" s="27"/>
      <c r="I1343" s="27"/>
      <c r="J1343" s="27"/>
      <c r="K1343" s="107"/>
      <c r="L1343" s="27"/>
      <c r="M1343" s="46"/>
      <c r="N1343" s="46"/>
      <c r="O1343" s="46"/>
      <c r="P1343" s="46"/>
      <c r="Q1343" s="46"/>
      <c r="R1343" s="46"/>
      <c r="S1343" s="46"/>
      <c r="T1343" s="46"/>
      <c r="U1343" s="46"/>
      <c r="V1343" s="46"/>
      <c r="W1343" s="46"/>
      <c r="X1343" s="46"/>
      <c r="Y1343" s="41"/>
      <c r="Z1343" s="106"/>
      <c r="AA1343" s="43"/>
      <c r="AB1343" s="28"/>
      <c r="AC1343" s="28"/>
      <c r="AD1343" s="28"/>
      <c r="AE1343" s="44"/>
      <c r="AF1343" s="27"/>
      <c r="AG1343" s="27"/>
      <c r="AH1343" s="28"/>
      <c r="AI1343" s="27"/>
      <c r="AJ1343" s="27"/>
      <c r="AK1343" s="28"/>
      <c r="AL1343" s="29"/>
      <c r="AM1343" s="29"/>
      <c r="AN1343" s="29"/>
      <c r="AO1343" s="29"/>
      <c r="AP1343" s="29"/>
      <c r="AQ1343" s="29"/>
      <c r="AR1343" s="29"/>
      <c r="AS1343" s="29"/>
      <c r="AT1343" s="29"/>
      <c r="AU1343" s="29"/>
      <c r="AV1343" s="29"/>
      <c r="AW1343" s="29"/>
      <c r="AX1343" s="29"/>
      <c r="AY1343" s="31"/>
      <c r="AZ1343" s="30"/>
      <c r="BA1343" s="35"/>
      <c r="BB1343" s="108"/>
      <c r="BC1343" s="108"/>
      <c r="BD1343" s="108"/>
      <c r="BE1343" s="136"/>
      <c r="BF1343" s="108"/>
      <c r="BG1343" s="110"/>
      <c r="BH1343" s="110"/>
      <c r="BI1343" s="110"/>
      <c r="BJ1343" s="137"/>
      <c r="BK1343" s="110"/>
      <c r="BL1343" s="108"/>
      <c r="BM1343" s="108"/>
      <c r="BN1343" s="108"/>
      <c r="BO1343" s="135"/>
      <c r="BP1343" s="108"/>
      <c r="BQ1343" s="108"/>
      <c r="BR1343" s="108"/>
      <c r="BS1343" s="108"/>
      <c r="BT1343" s="135"/>
      <c r="BU1343" s="108"/>
      <c r="BV1343" s="108"/>
      <c r="BW1343" s="108"/>
      <c r="BX1343" s="108"/>
      <c r="BY1343" s="135"/>
      <c r="BZ1343" s="108"/>
    </row>
    <row r="1344" spans="1:78" x14ac:dyDescent="0.25">
      <c r="A1344" s="27"/>
      <c r="B1344" s="27"/>
      <c r="C1344" s="27"/>
      <c r="D1344" s="27"/>
      <c r="E1344" s="28"/>
      <c r="F1344" s="88"/>
      <c r="G1344" s="28"/>
      <c r="H1344" s="27"/>
      <c r="I1344" s="27"/>
      <c r="J1344" s="27"/>
      <c r="K1344" s="107"/>
      <c r="L1344" s="27"/>
      <c r="M1344" s="46"/>
      <c r="N1344" s="46"/>
      <c r="O1344" s="46"/>
      <c r="P1344" s="46"/>
      <c r="Q1344" s="46"/>
      <c r="R1344" s="46"/>
      <c r="S1344" s="46"/>
      <c r="T1344" s="46"/>
      <c r="U1344" s="46"/>
      <c r="V1344" s="46"/>
      <c r="W1344" s="46"/>
      <c r="X1344" s="46"/>
      <c r="Y1344" s="41"/>
      <c r="Z1344" s="106"/>
      <c r="AA1344" s="43"/>
      <c r="AB1344" s="28"/>
      <c r="AC1344" s="28"/>
      <c r="AD1344" s="28"/>
      <c r="AE1344" s="44"/>
      <c r="AF1344" s="27"/>
      <c r="AG1344" s="27"/>
      <c r="AH1344" s="28"/>
      <c r="AI1344" s="27"/>
      <c r="AJ1344" s="27"/>
      <c r="AK1344" s="28"/>
      <c r="AL1344" s="29"/>
      <c r="AM1344" s="29"/>
      <c r="AN1344" s="29"/>
      <c r="AO1344" s="29"/>
      <c r="AP1344" s="29"/>
      <c r="AQ1344" s="29"/>
      <c r="AR1344" s="29"/>
      <c r="AS1344" s="29"/>
      <c r="AT1344" s="29"/>
      <c r="AU1344" s="29"/>
      <c r="AV1344" s="29"/>
      <c r="AW1344" s="29"/>
      <c r="AX1344" s="29"/>
      <c r="AY1344" s="31"/>
      <c r="AZ1344" s="30"/>
      <c r="BA1344" s="35"/>
      <c r="BB1344" s="108"/>
      <c r="BC1344" s="108"/>
      <c r="BD1344" s="108"/>
      <c r="BE1344" s="136"/>
      <c r="BF1344" s="108"/>
      <c r="BG1344" s="110"/>
      <c r="BH1344" s="110"/>
      <c r="BI1344" s="110"/>
      <c r="BJ1344" s="137"/>
      <c r="BK1344" s="110"/>
      <c r="BL1344" s="108"/>
      <c r="BM1344" s="108"/>
      <c r="BN1344" s="108"/>
      <c r="BO1344" s="135"/>
      <c r="BP1344" s="108"/>
      <c r="BQ1344" s="108"/>
      <c r="BR1344" s="108"/>
      <c r="BS1344" s="108"/>
      <c r="BT1344" s="135"/>
      <c r="BU1344" s="108"/>
      <c r="BV1344" s="108"/>
      <c r="BW1344" s="108"/>
      <c r="BX1344" s="108"/>
      <c r="BY1344" s="135"/>
      <c r="BZ1344" s="108"/>
    </row>
    <row r="1345" spans="1:78" x14ac:dyDescent="0.25">
      <c r="A1345" s="27"/>
      <c r="B1345" s="27"/>
      <c r="C1345" s="27"/>
      <c r="D1345" s="27"/>
      <c r="E1345" s="28"/>
      <c r="F1345" s="88"/>
      <c r="G1345" s="28"/>
      <c r="H1345" s="27"/>
      <c r="I1345" s="27"/>
      <c r="J1345" s="27"/>
      <c r="K1345" s="107"/>
      <c r="L1345" s="27"/>
      <c r="M1345" s="46"/>
      <c r="N1345" s="46"/>
      <c r="O1345" s="46"/>
      <c r="P1345" s="46"/>
      <c r="Q1345" s="46"/>
      <c r="R1345" s="46"/>
      <c r="S1345" s="46"/>
      <c r="T1345" s="46"/>
      <c r="U1345" s="46"/>
      <c r="V1345" s="46"/>
      <c r="W1345" s="46"/>
      <c r="X1345" s="46"/>
      <c r="Y1345" s="41"/>
      <c r="Z1345" s="106"/>
      <c r="AA1345" s="43"/>
      <c r="AB1345" s="28"/>
      <c r="AC1345" s="28"/>
      <c r="AD1345" s="28"/>
      <c r="AE1345" s="44"/>
      <c r="AF1345" s="27"/>
      <c r="AG1345" s="27"/>
      <c r="AH1345" s="28"/>
      <c r="AI1345" s="27"/>
      <c r="AJ1345" s="27"/>
      <c r="AK1345" s="28"/>
      <c r="AL1345" s="29"/>
      <c r="AM1345" s="29"/>
      <c r="AN1345" s="29"/>
      <c r="AO1345" s="29"/>
      <c r="AP1345" s="29"/>
      <c r="AQ1345" s="29"/>
      <c r="AR1345" s="29"/>
      <c r="AS1345" s="29"/>
      <c r="AT1345" s="29"/>
      <c r="AU1345" s="29"/>
      <c r="AV1345" s="29"/>
      <c r="AW1345" s="29"/>
      <c r="AX1345" s="29"/>
      <c r="AY1345" s="31"/>
      <c r="AZ1345" s="30"/>
      <c r="BA1345" s="35"/>
      <c r="BB1345" s="108"/>
      <c r="BC1345" s="108"/>
      <c r="BD1345" s="108"/>
      <c r="BE1345" s="136"/>
      <c r="BF1345" s="108"/>
      <c r="BG1345" s="110"/>
      <c r="BH1345" s="110"/>
      <c r="BI1345" s="110"/>
      <c r="BJ1345" s="137"/>
      <c r="BK1345" s="110"/>
      <c r="BL1345" s="108"/>
      <c r="BM1345" s="108"/>
      <c r="BN1345" s="108"/>
      <c r="BO1345" s="135"/>
      <c r="BP1345" s="108"/>
      <c r="BQ1345" s="108"/>
      <c r="BR1345" s="108"/>
      <c r="BS1345" s="108"/>
      <c r="BT1345" s="135"/>
      <c r="BU1345" s="108"/>
      <c r="BV1345" s="108"/>
      <c r="BW1345" s="108"/>
      <c r="BX1345" s="108"/>
      <c r="BY1345" s="135"/>
      <c r="BZ1345" s="108"/>
    </row>
    <row r="1346" spans="1:78" x14ac:dyDescent="0.25">
      <c r="A1346" s="27"/>
      <c r="B1346" s="27"/>
      <c r="C1346" s="27"/>
      <c r="D1346" s="27"/>
      <c r="E1346" s="28"/>
      <c r="F1346" s="88"/>
      <c r="G1346" s="28"/>
      <c r="H1346" s="27"/>
      <c r="I1346" s="27"/>
      <c r="J1346" s="27"/>
      <c r="K1346" s="107"/>
      <c r="L1346" s="27"/>
      <c r="M1346" s="46"/>
      <c r="N1346" s="46"/>
      <c r="O1346" s="46"/>
      <c r="P1346" s="46"/>
      <c r="Q1346" s="46"/>
      <c r="R1346" s="46"/>
      <c r="S1346" s="46"/>
      <c r="T1346" s="46"/>
      <c r="U1346" s="46"/>
      <c r="V1346" s="46"/>
      <c r="W1346" s="46"/>
      <c r="X1346" s="46"/>
      <c r="Y1346" s="41"/>
      <c r="Z1346" s="106"/>
      <c r="AA1346" s="43"/>
      <c r="AB1346" s="28"/>
      <c r="AC1346" s="28"/>
      <c r="AD1346" s="28"/>
      <c r="AE1346" s="44"/>
      <c r="AF1346" s="27"/>
      <c r="AG1346" s="27"/>
      <c r="AH1346" s="28"/>
      <c r="AI1346" s="27"/>
      <c r="AJ1346" s="27"/>
      <c r="AK1346" s="28"/>
      <c r="AL1346" s="29"/>
      <c r="AM1346" s="29"/>
      <c r="AN1346" s="29"/>
      <c r="AO1346" s="29"/>
      <c r="AP1346" s="29"/>
      <c r="AQ1346" s="29"/>
      <c r="AR1346" s="29"/>
      <c r="AS1346" s="29"/>
      <c r="AT1346" s="29"/>
      <c r="AU1346" s="29"/>
      <c r="AV1346" s="29"/>
      <c r="AW1346" s="29"/>
      <c r="AX1346" s="29"/>
      <c r="AY1346" s="31"/>
      <c r="AZ1346" s="30"/>
      <c r="BA1346" s="35"/>
      <c r="BB1346" s="108"/>
      <c r="BC1346" s="108"/>
      <c r="BD1346" s="108"/>
      <c r="BE1346" s="136"/>
      <c r="BF1346" s="108"/>
      <c r="BG1346" s="110"/>
      <c r="BH1346" s="110"/>
      <c r="BI1346" s="110"/>
      <c r="BJ1346" s="137"/>
      <c r="BK1346" s="110"/>
      <c r="BL1346" s="108"/>
      <c r="BM1346" s="108"/>
      <c r="BN1346" s="108"/>
      <c r="BO1346" s="135"/>
      <c r="BP1346" s="108"/>
      <c r="BQ1346" s="108"/>
      <c r="BR1346" s="108"/>
      <c r="BS1346" s="108"/>
      <c r="BT1346" s="135"/>
      <c r="BU1346" s="108"/>
      <c r="BV1346" s="108"/>
      <c r="BW1346" s="108"/>
      <c r="BX1346" s="108"/>
      <c r="BY1346" s="135"/>
      <c r="BZ1346" s="108"/>
    </row>
    <row r="1347" spans="1:78" x14ac:dyDescent="0.25">
      <c r="A1347" s="27"/>
      <c r="B1347" s="27"/>
      <c r="C1347" s="27"/>
      <c r="D1347" s="27"/>
      <c r="E1347" s="28"/>
      <c r="F1347" s="88"/>
      <c r="G1347" s="28"/>
      <c r="H1347" s="27"/>
      <c r="I1347" s="27"/>
      <c r="J1347" s="27"/>
      <c r="K1347" s="107"/>
      <c r="L1347" s="27"/>
      <c r="M1347" s="46"/>
      <c r="N1347" s="46"/>
      <c r="O1347" s="46"/>
      <c r="P1347" s="46"/>
      <c r="Q1347" s="46"/>
      <c r="R1347" s="46"/>
      <c r="S1347" s="46"/>
      <c r="T1347" s="46"/>
      <c r="U1347" s="46"/>
      <c r="V1347" s="46"/>
      <c r="W1347" s="46"/>
      <c r="X1347" s="46"/>
      <c r="Y1347" s="41"/>
      <c r="Z1347" s="106"/>
      <c r="AA1347" s="43"/>
      <c r="AB1347" s="28"/>
      <c r="AC1347" s="28"/>
      <c r="AD1347" s="28"/>
      <c r="AE1347" s="44"/>
      <c r="AF1347" s="27"/>
      <c r="AG1347" s="27"/>
      <c r="AH1347" s="28"/>
      <c r="AI1347" s="27"/>
      <c r="AJ1347" s="27"/>
      <c r="AK1347" s="28"/>
      <c r="AL1347" s="29"/>
      <c r="AM1347" s="29"/>
      <c r="AN1347" s="29"/>
      <c r="AO1347" s="29"/>
      <c r="AP1347" s="29"/>
      <c r="AQ1347" s="29"/>
      <c r="AR1347" s="29"/>
      <c r="AS1347" s="29"/>
      <c r="AT1347" s="29"/>
      <c r="AU1347" s="29"/>
      <c r="AV1347" s="29"/>
      <c r="AW1347" s="29"/>
      <c r="AX1347" s="29"/>
      <c r="AY1347" s="31"/>
      <c r="AZ1347" s="30"/>
      <c r="BA1347" s="35"/>
      <c r="BB1347" s="108"/>
      <c r="BC1347" s="108"/>
      <c r="BD1347" s="108"/>
      <c r="BE1347" s="136"/>
      <c r="BF1347" s="108"/>
      <c r="BG1347" s="110"/>
      <c r="BH1347" s="110"/>
      <c r="BI1347" s="110"/>
      <c r="BJ1347" s="137"/>
      <c r="BK1347" s="110"/>
      <c r="BL1347" s="108"/>
      <c r="BM1347" s="108"/>
      <c r="BN1347" s="108"/>
      <c r="BO1347" s="135"/>
      <c r="BP1347" s="108"/>
      <c r="BQ1347" s="108"/>
      <c r="BR1347" s="108"/>
      <c r="BS1347" s="108"/>
      <c r="BT1347" s="135"/>
      <c r="BU1347" s="108"/>
      <c r="BV1347" s="108"/>
      <c r="BW1347" s="108"/>
      <c r="BX1347" s="108"/>
      <c r="BY1347" s="135"/>
      <c r="BZ1347" s="108"/>
    </row>
    <row r="1348" spans="1:78" x14ac:dyDescent="0.25">
      <c r="A1348" s="27"/>
      <c r="B1348" s="27"/>
      <c r="C1348" s="27"/>
      <c r="D1348" s="27"/>
      <c r="E1348" s="28"/>
      <c r="F1348" s="88"/>
      <c r="G1348" s="28"/>
      <c r="H1348" s="27"/>
      <c r="I1348" s="27"/>
      <c r="J1348" s="27"/>
      <c r="K1348" s="107"/>
      <c r="L1348" s="27"/>
      <c r="M1348" s="46"/>
      <c r="N1348" s="46"/>
      <c r="O1348" s="46"/>
      <c r="P1348" s="46"/>
      <c r="Q1348" s="46"/>
      <c r="R1348" s="46"/>
      <c r="S1348" s="46"/>
      <c r="T1348" s="46"/>
      <c r="U1348" s="46"/>
      <c r="V1348" s="46"/>
      <c r="W1348" s="46"/>
      <c r="X1348" s="46"/>
      <c r="Y1348" s="41"/>
      <c r="Z1348" s="106"/>
      <c r="AA1348" s="43"/>
      <c r="AB1348" s="28"/>
      <c r="AC1348" s="28"/>
      <c r="AD1348" s="28"/>
      <c r="AE1348" s="44"/>
      <c r="AF1348" s="27"/>
      <c r="AG1348" s="27"/>
      <c r="AH1348" s="28"/>
      <c r="AI1348" s="27"/>
      <c r="AJ1348" s="27"/>
      <c r="AK1348" s="28"/>
      <c r="AL1348" s="29"/>
      <c r="AM1348" s="29"/>
      <c r="AN1348" s="29"/>
      <c r="AO1348" s="29"/>
      <c r="AP1348" s="29"/>
      <c r="AQ1348" s="29"/>
      <c r="AR1348" s="29"/>
      <c r="AS1348" s="29"/>
      <c r="AT1348" s="29"/>
      <c r="AU1348" s="29"/>
      <c r="AV1348" s="29"/>
      <c r="AW1348" s="29"/>
      <c r="AX1348" s="29"/>
      <c r="AY1348" s="31"/>
      <c r="AZ1348" s="30"/>
      <c r="BA1348" s="35"/>
      <c r="BB1348" s="108"/>
      <c r="BC1348" s="108"/>
      <c r="BD1348" s="108"/>
      <c r="BE1348" s="136"/>
      <c r="BF1348" s="108"/>
      <c r="BG1348" s="110"/>
      <c r="BH1348" s="110"/>
      <c r="BI1348" s="110"/>
      <c r="BJ1348" s="137"/>
      <c r="BK1348" s="110"/>
      <c r="BL1348" s="108"/>
      <c r="BM1348" s="108"/>
      <c r="BN1348" s="108"/>
      <c r="BO1348" s="135"/>
      <c r="BP1348" s="108"/>
      <c r="BQ1348" s="108"/>
      <c r="BR1348" s="108"/>
      <c r="BS1348" s="108"/>
      <c r="BT1348" s="135"/>
      <c r="BU1348" s="108"/>
      <c r="BV1348" s="108"/>
      <c r="BW1348" s="108"/>
      <c r="BX1348" s="108"/>
      <c r="BY1348" s="135"/>
      <c r="BZ1348" s="108"/>
    </row>
    <row r="1349" spans="1:78" x14ac:dyDescent="0.25">
      <c r="A1349" s="27"/>
      <c r="B1349" s="27"/>
      <c r="C1349" s="27"/>
      <c r="D1349" s="27"/>
      <c r="E1349" s="28"/>
      <c r="F1349" s="88"/>
      <c r="G1349" s="28"/>
      <c r="H1349" s="27"/>
      <c r="I1349" s="27"/>
      <c r="J1349" s="27"/>
      <c r="K1349" s="107"/>
      <c r="L1349" s="27"/>
      <c r="M1349" s="46"/>
      <c r="N1349" s="46"/>
      <c r="O1349" s="46"/>
      <c r="P1349" s="46"/>
      <c r="Q1349" s="46"/>
      <c r="R1349" s="46"/>
      <c r="S1349" s="46"/>
      <c r="T1349" s="46"/>
      <c r="U1349" s="46"/>
      <c r="V1349" s="46"/>
      <c r="W1349" s="46"/>
      <c r="X1349" s="46"/>
      <c r="Y1349" s="41"/>
      <c r="Z1349" s="106"/>
      <c r="AA1349" s="43"/>
      <c r="AB1349" s="28"/>
      <c r="AC1349" s="28"/>
      <c r="AD1349" s="28"/>
      <c r="AE1349" s="44"/>
      <c r="AF1349" s="27"/>
      <c r="AG1349" s="27"/>
      <c r="AH1349" s="28"/>
      <c r="AI1349" s="27"/>
      <c r="AJ1349" s="27"/>
      <c r="AK1349" s="28"/>
      <c r="AL1349" s="29"/>
      <c r="AM1349" s="29"/>
      <c r="AN1349" s="29"/>
      <c r="AO1349" s="29"/>
      <c r="AP1349" s="29"/>
      <c r="AQ1349" s="29"/>
      <c r="AR1349" s="29"/>
      <c r="AS1349" s="29"/>
      <c r="AT1349" s="29"/>
      <c r="AU1349" s="29"/>
      <c r="AV1349" s="29"/>
      <c r="AW1349" s="29"/>
      <c r="AX1349" s="29"/>
      <c r="AY1349" s="31"/>
      <c r="AZ1349" s="30"/>
      <c r="BA1349" s="35"/>
      <c r="BB1349" s="108"/>
      <c r="BC1349" s="108"/>
      <c r="BD1349" s="108"/>
      <c r="BE1349" s="136"/>
      <c r="BF1349" s="108"/>
      <c r="BG1349" s="110"/>
      <c r="BH1349" s="110"/>
      <c r="BI1349" s="110"/>
      <c r="BJ1349" s="137"/>
      <c r="BK1349" s="110"/>
      <c r="BL1349" s="108"/>
      <c r="BM1349" s="108"/>
      <c r="BN1349" s="108"/>
      <c r="BO1349" s="135"/>
      <c r="BP1349" s="108"/>
      <c r="BQ1349" s="108"/>
      <c r="BR1349" s="108"/>
      <c r="BS1349" s="108"/>
      <c r="BT1349" s="135"/>
      <c r="BU1349" s="108"/>
      <c r="BV1349" s="108"/>
      <c r="BW1349" s="108"/>
      <c r="BX1349" s="108"/>
      <c r="BY1349" s="135"/>
      <c r="BZ1349" s="108"/>
    </row>
    <row r="1350" spans="1:78" x14ac:dyDescent="0.25">
      <c r="A1350" s="27"/>
      <c r="B1350" s="27"/>
      <c r="C1350" s="27"/>
      <c r="D1350" s="27"/>
      <c r="E1350" s="28"/>
      <c r="F1350" s="88"/>
      <c r="G1350" s="28"/>
      <c r="H1350" s="27"/>
      <c r="I1350" s="27"/>
      <c r="J1350" s="27"/>
      <c r="K1350" s="107"/>
      <c r="L1350" s="27"/>
      <c r="M1350" s="46"/>
      <c r="N1350" s="46"/>
      <c r="O1350" s="46"/>
      <c r="P1350" s="46"/>
      <c r="Q1350" s="46"/>
      <c r="R1350" s="46"/>
      <c r="S1350" s="46"/>
      <c r="T1350" s="46"/>
      <c r="U1350" s="46"/>
      <c r="V1350" s="46"/>
      <c r="W1350" s="46"/>
      <c r="X1350" s="46"/>
      <c r="Y1350" s="41"/>
      <c r="Z1350" s="106"/>
      <c r="AA1350" s="43"/>
      <c r="AB1350" s="28"/>
      <c r="AC1350" s="28"/>
      <c r="AD1350" s="28"/>
      <c r="AE1350" s="44"/>
      <c r="AF1350" s="27"/>
      <c r="AG1350" s="27"/>
      <c r="AH1350" s="28"/>
      <c r="AI1350" s="27"/>
      <c r="AJ1350" s="27"/>
      <c r="AK1350" s="28"/>
      <c r="AL1350" s="29"/>
      <c r="AM1350" s="29"/>
      <c r="AN1350" s="29"/>
      <c r="AO1350" s="29"/>
      <c r="AP1350" s="29"/>
      <c r="AQ1350" s="29"/>
      <c r="AR1350" s="29"/>
      <c r="AS1350" s="29"/>
      <c r="AT1350" s="29"/>
      <c r="AU1350" s="29"/>
      <c r="AV1350" s="29"/>
      <c r="AW1350" s="29"/>
      <c r="AX1350" s="29"/>
      <c r="AY1350" s="31"/>
      <c r="AZ1350" s="30"/>
      <c r="BA1350" s="35"/>
      <c r="BB1350" s="108"/>
      <c r="BC1350" s="108"/>
      <c r="BD1350" s="108"/>
      <c r="BE1350" s="136"/>
      <c r="BF1350" s="108"/>
      <c r="BG1350" s="110"/>
      <c r="BH1350" s="110"/>
      <c r="BI1350" s="110"/>
      <c r="BJ1350" s="137"/>
      <c r="BK1350" s="110"/>
      <c r="BL1350" s="108"/>
      <c r="BM1350" s="108"/>
      <c r="BN1350" s="108"/>
      <c r="BO1350" s="135"/>
      <c r="BP1350" s="108"/>
      <c r="BQ1350" s="108"/>
      <c r="BR1350" s="108"/>
      <c r="BS1350" s="108"/>
      <c r="BT1350" s="135"/>
      <c r="BU1350" s="108"/>
      <c r="BV1350" s="108"/>
      <c r="BW1350" s="108"/>
      <c r="BX1350" s="108"/>
      <c r="BY1350" s="135"/>
      <c r="BZ1350" s="108"/>
    </row>
    <row r="1351" spans="1:78" x14ac:dyDescent="0.25">
      <c r="A1351" s="27"/>
      <c r="B1351" s="27"/>
      <c r="C1351" s="27"/>
      <c r="D1351" s="27"/>
      <c r="E1351" s="28"/>
      <c r="F1351" s="88"/>
      <c r="G1351" s="28"/>
      <c r="H1351" s="27"/>
      <c r="I1351" s="27"/>
      <c r="J1351" s="27"/>
      <c r="K1351" s="107"/>
      <c r="L1351" s="27"/>
      <c r="M1351" s="46"/>
      <c r="N1351" s="46"/>
      <c r="O1351" s="46"/>
      <c r="P1351" s="46"/>
      <c r="Q1351" s="46"/>
      <c r="R1351" s="46"/>
      <c r="S1351" s="46"/>
      <c r="T1351" s="46"/>
      <c r="U1351" s="46"/>
      <c r="V1351" s="46"/>
      <c r="W1351" s="46"/>
      <c r="X1351" s="46"/>
      <c r="Y1351" s="41"/>
      <c r="Z1351" s="106"/>
      <c r="AA1351" s="43"/>
      <c r="AB1351" s="28"/>
      <c r="AC1351" s="28"/>
      <c r="AD1351" s="28"/>
      <c r="AE1351" s="44"/>
      <c r="AF1351" s="27"/>
      <c r="AG1351" s="27"/>
      <c r="AH1351" s="28"/>
      <c r="AI1351" s="27"/>
      <c r="AJ1351" s="27"/>
      <c r="AK1351" s="28"/>
      <c r="AL1351" s="29"/>
      <c r="AM1351" s="29"/>
      <c r="AN1351" s="29"/>
      <c r="AO1351" s="29"/>
      <c r="AP1351" s="29"/>
      <c r="AQ1351" s="29"/>
      <c r="AR1351" s="29"/>
      <c r="AS1351" s="29"/>
      <c r="AT1351" s="29"/>
      <c r="AU1351" s="29"/>
      <c r="AV1351" s="29"/>
      <c r="AW1351" s="29"/>
      <c r="AX1351" s="29"/>
      <c r="AY1351" s="31"/>
      <c r="AZ1351" s="30"/>
      <c r="BA1351" s="35"/>
      <c r="BB1351" s="108"/>
      <c r="BC1351" s="108"/>
      <c r="BD1351" s="108"/>
      <c r="BE1351" s="136"/>
      <c r="BF1351" s="108"/>
      <c r="BG1351" s="110"/>
      <c r="BH1351" s="110"/>
      <c r="BI1351" s="110"/>
      <c r="BJ1351" s="137"/>
      <c r="BK1351" s="110"/>
      <c r="BL1351" s="108"/>
      <c r="BM1351" s="108"/>
      <c r="BN1351" s="108"/>
      <c r="BO1351" s="135"/>
      <c r="BP1351" s="108"/>
      <c r="BQ1351" s="108"/>
      <c r="BR1351" s="108"/>
      <c r="BS1351" s="108"/>
      <c r="BT1351" s="135"/>
      <c r="BU1351" s="108"/>
      <c r="BV1351" s="108"/>
      <c r="BW1351" s="108"/>
      <c r="BX1351" s="108"/>
      <c r="BY1351" s="135"/>
      <c r="BZ1351" s="108"/>
    </row>
    <row r="1352" spans="1:78" x14ac:dyDescent="0.25">
      <c r="A1352" s="27"/>
      <c r="B1352" s="27"/>
      <c r="C1352" s="27"/>
      <c r="D1352" s="27"/>
      <c r="E1352" s="28"/>
      <c r="F1352" s="88"/>
      <c r="G1352" s="28"/>
      <c r="H1352" s="27"/>
      <c r="I1352" s="27"/>
      <c r="J1352" s="27"/>
      <c r="K1352" s="107"/>
      <c r="L1352" s="27"/>
      <c r="M1352" s="46"/>
      <c r="N1352" s="46"/>
      <c r="O1352" s="46"/>
      <c r="P1352" s="46"/>
      <c r="Q1352" s="46"/>
      <c r="R1352" s="46"/>
      <c r="S1352" s="46"/>
      <c r="T1352" s="46"/>
      <c r="U1352" s="46"/>
      <c r="V1352" s="46"/>
      <c r="W1352" s="46"/>
      <c r="X1352" s="46"/>
      <c r="Y1352" s="41"/>
      <c r="Z1352" s="106"/>
      <c r="AA1352" s="43"/>
      <c r="AB1352" s="28"/>
      <c r="AC1352" s="28"/>
      <c r="AD1352" s="28"/>
      <c r="AE1352" s="44"/>
      <c r="AF1352" s="27"/>
      <c r="AG1352" s="27"/>
      <c r="AH1352" s="28"/>
      <c r="AI1352" s="27"/>
      <c r="AJ1352" s="27"/>
      <c r="AK1352" s="28"/>
      <c r="AL1352" s="29"/>
      <c r="AM1352" s="29"/>
      <c r="AN1352" s="29"/>
      <c r="AO1352" s="29"/>
      <c r="AP1352" s="29"/>
      <c r="AQ1352" s="29"/>
      <c r="AR1352" s="29"/>
      <c r="AS1352" s="29"/>
      <c r="AT1352" s="29"/>
      <c r="AU1352" s="29"/>
      <c r="AV1352" s="29"/>
      <c r="AW1352" s="29"/>
      <c r="AX1352" s="29"/>
      <c r="AY1352" s="31"/>
      <c r="AZ1352" s="30"/>
      <c r="BA1352" s="35"/>
      <c r="BB1352" s="108"/>
      <c r="BC1352" s="108"/>
      <c r="BD1352" s="108"/>
      <c r="BE1352" s="136"/>
      <c r="BF1352" s="108"/>
      <c r="BG1352" s="110"/>
      <c r="BH1352" s="110"/>
      <c r="BI1352" s="110"/>
      <c r="BJ1352" s="137"/>
      <c r="BK1352" s="110"/>
      <c r="BL1352" s="108"/>
      <c r="BM1352" s="108"/>
      <c r="BN1352" s="108"/>
      <c r="BO1352" s="135"/>
      <c r="BP1352" s="108"/>
      <c r="BQ1352" s="108"/>
      <c r="BR1352" s="108"/>
      <c r="BS1352" s="108"/>
      <c r="BT1352" s="135"/>
      <c r="BU1352" s="108"/>
      <c r="BV1352" s="108"/>
      <c r="BW1352" s="108"/>
      <c r="BX1352" s="108"/>
      <c r="BY1352" s="135"/>
      <c r="BZ1352" s="108"/>
    </row>
    <row r="1353" spans="1:78" x14ac:dyDescent="0.25">
      <c r="A1353" s="27"/>
      <c r="B1353" s="27"/>
      <c r="C1353" s="27"/>
      <c r="D1353" s="27"/>
      <c r="E1353" s="28"/>
      <c r="F1353" s="88"/>
      <c r="G1353" s="28"/>
      <c r="H1353" s="27"/>
      <c r="I1353" s="27"/>
      <c r="J1353" s="27"/>
      <c r="K1353" s="107"/>
      <c r="L1353" s="27"/>
      <c r="M1353" s="46"/>
      <c r="N1353" s="46"/>
      <c r="O1353" s="46"/>
      <c r="P1353" s="46"/>
      <c r="Q1353" s="46"/>
      <c r="R1353" s="46"/>
      <c r="S1353" s="46"/>
      <c r="T1353" s="46"/>
      <c r="U1353" s="46"/>
      <c r="V1353" s="46"/>
      <c r="W1353" s="46"/>
      <c r="X1353" s="46"/>
      <c r="Y1353" s="41"/>
      <c r="Z1353" s="106"/>
      <c r="AA1353" s="43"/>
      <c r="AB1353" s="28"/>
      <c r="AC1353" s="28"/>
      <c r="AD1353" s="28"/>
      <c r="AE1353" s="44"/>
      <c r="AF1353" s="27"/>
      <c r="AG1353" s="27"/>
      <c r="AH1353" s="28"/>
      <c r="AI1353" s="27"/>
      <c r="AJ1353" s="27"/>
      <c r="AK1353" s="28"/>
      <c r="AL1353" s="29"/>
      <c r="AM1353" s="29"/>
      <c r="AN1353" s="29"/>
      <c r="AO1353" s="29"/>
      <c r="AP1353" s="29"/>
      <c r="AQ1353" s="29"/>
      <c r="AR1353" s="29"/>
      <c r="AS1353" s="29"/>
      <c r="AT1353" s="29"/>
      <c r="AU1353" s="29"/>
      <c r="AV1353" s="29"/>
      <c r="AW1353" s="29"/>
      <c r="AX1353" s="29"/>
      <c r="AY1353" s="31"/>
      <c r="AZ1353" s="30"/>
      <c r="BA1353" s="35"/>
      <c r="BB1353" s="108"/>
      <c r="BC1353" s="108"/>
      <c r="BD1353" s="108"/>
      <c r="BE1353" s="136"/>
      <c r="BF1353" s="108"/>
      <c r="BG1353" s="110"/>
      <c r="BH1353" s="110"/>
      <c r="BI1353" s="110"/>
      <c r="BJ1353" s="137"/>
      <c r="BK1353" s="110"/>
      <c r="BL1353" s="108"/>
      <c r="BM1353" s="108"/>
      <c r="BN1353" s="108"/>
      <c r="BO1353" s="135"/>
      <c r="BP1353" s="108"/>
      <c r="BQ1353" s="108"/>
      <c r="BR1353" s="108"/>
      <c r="BS1353" s="108"/>
      <c r="BT1353" s="135"/>
      <c r="BU1353" s="108"/>
      <c r="BV1353" s="108"/>
      <c r="BW1353" s="108"/>
      <c r="BX1353" s="108"/>
      <c r="BY1353" s="135"/>
      <c r="BZ1353" s="108"/>
    </row>
    <row r="1354" spans="1:78" x14ac:dyDescent="0.25">
      <c r="A1354" s="27"/>
      <c r="B1354" s="27"/>
      <c r="C1354" s="27"/>
      <c r="D1354" s="27"/>
      <c r="E1354" s="28"/>
      <c r="F1354" s="88"/>
      <c r="G1354" s="28"/>
      <c r="H1354" s="27"/>
      <c r="I1354" s="27"/>
      <c r="J1354" s="27"/>
      <c r="K1354" s="107"/>
      <c r="L1354" s="27"/>
      <c r="M1354" s="46"/>
      <c r="N1354" s="46"/>
      <c r="O1354" s="46"/>
      <c r="P1354" s="46"/>
      <c r="Q1354" s="46"/>
      <c r="R1354" s="46"/>
      <c r="S1354" s="46"/>
      <c r="T1354" s="46"/>
      <c r="U1354" s="46"/>
      <c r="V1354" s="46"/>
      <c r="W1354" s="46"/>
      <c r="X1354" s="46"/>
      <c r="Y1354" s="41"/>
      <c r="Z1354" s="106"/>
      <c r="AA1354" s="43"/>
      <c r="AB1354" s="28"/>
      <c r="AC1354" s="28"/>
      <c r="AD1354" s="28"/>
      <c r="AE1354" s="44"/>
      <c r="AF1354" s="27"/>
      <c r="AG1354" s="27"/>
      <c r="AH1354" s="28"/>
      <c r="AI1354" s="27"/>
      <c r="AJ1354" s="27"/>
      <c r="AK1354" s="28"/>
      <c r="AL1354" s="29"/>
      <c r="AM1354" s="29"/>
      <c r="AN1354" s="29"/>
      <c r="AO1354" s="29"/>
      <c r="AP1354" s="29"/>
      <c r="AQ1354" s="29"/>
      <c r="AR1354" s="29"/>
      <c r="AS1354" s="29"/>
      <c r="AT1354" s="29"/>
      <c r="AU1354" s="29"/>
      <c r="AV1354" s="29"/>
      <c r="AW1354" s="29"/>
      <c r="AX1354" s="29"/>
      <c r="AY1354" s="31"/>
      <c r="AZ1354" s="30"/>
      <c r="BA1354" s="35"/>
      <c r="BB1354" s="108"/>
      <c r="BC1354" s="108"/>
      <c r="BD1354" s="108"/>
      <c r="BE1354" s="136"/>
      <c r="BF1354" s="108"/>
      <c r="BG1354" s="110"/>
      <c r="BH1354" s="110"/>
      <c r="BI1354" s="110"/>
      <c r="BJ1354" s="137"/>
      <c r="BK1354" s="110"/>
      <c r="BL1354" s="108"/>
      <c r="BM1354" s="108"/>
      <c r="BN1354" s="108"/>
      <c r="BO1354" s="135"/>
      <c r="BP1354" s="108"/>
      <c r="BQ1354" s="108"/>
      <c r="BR1354" s="108"/>
      <c r="BS1354" s="108"/>
      <c r="BT1354" s="135"/>
      <c r="BU1354" s="108"/>
      <c r="BV1354" s="108"/>
      <c r="BW1354" s="108"/>
      <c r="BX1354" s="108"/>
      <c r="BY1354" s="135"/>
      <c r="BZ1354" s="108"/>
    </row>
    <row r="1355" spans="1:78" x14ac:dyDescent="0.25">
      <c r="A1355" s="27"/>
      <c r="B1355" s="27"/>
      <c r="C1355" s="27"/>
      <c r="D1355" s="27"/>
      <c r="E1355" s="28"/>
      <c r="F1355" s="88"/>
      <c r="G1355" s="28"/>
      <c r="H1355" s="27"/>
      <c r="I1355" s="27"/>
      <c r="J1355" s="27"/>
      <c r="K1355" s="107"/>
      <c r="L1355" s="27"/>
      <c r="M1355" s="46"/>
      <c r="N1355" s="46"/>
      <c r="O1355" s="46"/>
      <c r="P1355" s="46"/>
      <c r="Q1355" s="46"/>
      <c r="R1355" s="46"/>
      <c r="S1355" s="46"/>
      <c r="T1355" s="46"/>
      <c r="U1355" s="46"/>
      <c r="V1355" s="46"/>
      <c r="W1355" s="46"/>
      <c r="X1355" s="46"/>
      <c r="Y1355" s="41"/>
      <c r="Z1355" s="106"/>
      <c r="AA1355" s="43"/>
      <c r="AB1355" s="28"/>
      <c r="AC1355" s="28"/>
      <c r="AD1355" s="28"/>
      <c r="AE1355" s="44"/>
      <c r="AF1355" s="27"/>
      <c r="AG1355" s="27"/>
      <c r="AH1355" s="28"/>
      <c r="AI1355" s="27"/>
      <c r="AJ1355" s="27"/>
      <c r="AK1355" s="28"/>
      <c r="AL1355" s="29"/>
      <c r="AM1355" s="29"/>
      <c r="AN1355" s="29"/>
      <c r="AO1355" s="29"/>
      <c r="AP1355" s="29"/>
      <c r="AQ1355" s="29"/>
      <c r="AR1355" s="29"/>
      <c r="AS1355" s="29"/>
      <c r="AT1355" s="29"/>
      <c r="AU1355" s="29"/>
      <c r="AV1355" s="29"/>
      <c r="AW1355" s="29"/>
      <c r="AX1355" s="29"/>
      <c r="AY1355" s="31"/>
      <c r="AZ1355" s="30"/>
      <c r="BA1355" s="35"/>
      <c r="BB1355" s="108"/>
      <c r="BC1355" s="108"/>
      <c r="BD1355" s="108"/>
      <c r="BE1355" s="136"/>
      <c r="BF1355" s="108"/>
      <c r="BG1355" s="110"/>
      <c r="BH1355" s="110"/>
      <c r="BI1355" s="110"/>
      <c r="BJ1355" s="137"/>
      <c r="BK1355" s="110"/>
      <c r="BL1355" s="108"/>
      <c r="BM1355" s="108"/>
      <c r="BN1355" s="108"/>
      <c r="BO1355" s="135"/>
      <c r="BP1355" s="108"/>
      <c r="BQ1355" s="108"/>
      <c r="BR1355" s="108"/>
      <c r="BS1355" s="108"/>
      <c r="BT1355" s="135"/>
      <c r="BU1355" s="108"/>
      <c r="BV1355" s="108"/>
      <c r="BW1355" s="108"/>
      <c r="BX1355" s="108"/>
      <c r="BY1355" s="135"/>
      <c r="BZ1355" s="108"/>
    </row>
    <row r="1356" spans="1:78" x14ac:dyDescent="0.25">
      <c r="A1356" s="27"/>
      <c r="B1356" s="27"/>
      <c r="C1356" s="27"/>
      <c r="D1356" s="27"/>
      <c r="E1356" s="28"/>
      <c r="F1356" s="88"/>
      <c r="G1356" s="28"/>
      <c r="H1356" s="27"/>
      <c r="I1356" s="27"/>
      <c r="J1356" s="27"/>
      <c r="K1356" s="107"/>
      <c r="L1356" s="27"/>
      <c r="M1356" s="46"/>
      <c r="N1356" s="46"/>
      <c r="O1356" s="46"/>
      <c r="P1356" s="46"/>
      <c r="Q1356" s="46"/>
      <c r="R1356" s="46"/>
      <c r="S1356" s="46"/>
      <c r="T1356" s="46"/>
      <c r="U1356" s="46"/>
      <c r="V1356" s="46"/>
      <c r="W1356" s="46"/>
      <c r="X1356" s="46"/>
      <c r="Y1356" s="41"/>
      <c r="Z1356" s="106"/>
      <c r="AA1356" s="43"/>
      <c r="AB1356" s="28"/>
      <c r="AC1356" s="28"/>
      <c r="AD1356" s="28"/>
      <c r="AE1356" s="44"/>
      <c r="AF1356" s="27"/>
      <c r="AG1356" s="27"/>
      <c r="AH1356" s="28"/>
      <c r="AI1356" s="27"/>
      <c r="AJ1356" s="27"/>
      <c r="AK1356" s="28"/>
      <c r="AL1356" s="29"/>
      <c r="AM1356" s="29"/>
      <c r="AN1356" s="29"/>
      <c r="AO1356" s="29"/>
      <c r="AP1356" s="29"/>
      <c r="AQ1356" s="29"/>
      <c r="AR1356" s="29"/>
      <c r="AS1356" s="29"/>
      <c r="AT1356" s="29"/>
      <c r="AU1356" s="29"/>
      <c r="AV1356" s="29"/>
      <c r="AW1356" s="29"/>
      <c r="AX1356" s="29"/>
      <c r="AY1356" s="31"/>
      <c r="AZ1356" s="30"/>
      <c r="BA1356" s="35"/>
      <c r="BB1356" s="108"/>
      <c r="BC1356" s="108"/>
      <c r="BD1356" s="108"/>
      <c r="BE1356" s="136"/>
      <c r="BF1356" s="108"/>
      <c r="BG1356" s="110"/>
      <c r="BH1356" s="110"/>
      <c r="BI1356" s="110"/>
      <c r="BJ1356" s="137"/>
      <c r="BK1356" s="110"/>
      <c r="BL1356" s="108"/>
      <c r="BM1356" s="108"/>
      <c r="BN1356" s="108"/>
      <c r="BO1356" s="135"/>
      <c r="BP1356" s="108"/>
      <c r="BQ1356" s="108"/>
      <c r="BR1356" s="108"/>
      <c r="BS1356" s="108"/>
      <c r="BT1356" s="135"/>
      <c r="BU1356" s="108"/>
      <c r="BV1356" s="108"/>
      <c r="BW1356" s="108"/>
      <c r="BX1356" s="108"/>
      <c r="BY1356" s="135"/>
      <c r="BZ1356" s="108"/>
    </row>
    <row r="1357" spans="1:78" x14ac:dyDescent="0.25">
      <c r="A1357" s="27"/>
      <c r="B1357" s="27"/>
      <c r="C1357" s="27"/>
      <c r="D1357" s="27"/>
      <c r="E1357" s="28"/>
      <c r="F1357" s="88"/>
      <c r="G1357" s="28"/>
      <c r="H1357" s="27"/>
      <c r="I1357" s="27"/>
      <c r="J1357" s="27"/>
      <c r="K1357" s="107"/>
      <c r="L1357" s="27"/>
      <c r="M1357" s="46"/>
      <c r="N1357" s="46"/>
      <c r="O1357" s="46"/>
      <c r="P1357" s="46"/>
      <c r="Q1357" s="46"/>
      <c r="R1357" s="46"/>
      <c r="S1357" s="46"/>
      <c r="T1357" s="46"/>
      <c r="U1357" s="46"/>
      <c r="V1357" s="46"/>
      <c r="W1357" s="46"/>
      <c r="X1357" s="46"/>
      <c r="Y1357" s="41"/>
      <c r="Z1357" s="106"/>
      <c r="AA1357" s="43"/>
      <c r="AB1357" s="28"/>
      <c r="AC1357" s="28"/>
      <c r="AD1357" s="28"/>
      <c r="AE1357" s="44"/>
      <c r="AF1357" s="27"/>
      <c r="AG1357" s="27"/>
      <c r="AH1357" s="28"/>
      <c r="AI1357" s="27"/>
      <c r="AJ1357" s="27"/>
      <c r="AK1357" s="28"/>
      <c r="AL1357" s="29"/>
      <c r="AM1357" s="29"/>
      <c r="AN1357" s="29"/>
      <c r="AO1357" s="29"/>
      <c r="AP1357" s="29"/>
      <c r="AQ1357" s="29"/>
      <c r="AR1357" s="29"/>
      <c r="AS1357" s="29"/>
      <c r="AT1357" s="29"/>
      <c r="AU1357" s="29"/>
      <c r="AV1357" s="29"/>
      <c r="AW1357" s="29"/>
      <c r="AX1357" s="29"/>
      <c r="AY1357" s="31"/>
      <c r="AZ1357" s="30"/>
      <c r="BA1357" s="35"/>
      <c r="BB1357" s="108"/>
      <c r="BC1357" s="108"/>
      <c r="BD1357" s="108"/>
      <c r="BE1357" s="136"/>
      <c r="BF1357" s="108"/>
      <c r="BG1357" s="110"/>
      <c r="BH1357" s="110"/>
      <c r="BI1357" s="110"/>
      <c r="BJ1357" s="137"/>
      <c r="BK1357" s="110"/>
      <c r="BL1357" s="108"/>
      <c r="BM1357" s="108"/>
      <c r="BN1357" s="108"/>
      <c r="BO1357" s="135"/>
      <c r="BP1357" s="108"/>
      <c r="BQ1357" s="108"/>
      <c r="BR1357" s="108"/>
      <c r="BS1357" s="108"/>
      <c r="BT1357" s="135"/>
      <c r="BU1357" s="108"/>
      <c r="BV1357" s="108"/>
      <c r="BW1357" s="108"/>
      <c r="BX1357" s="108"/>
      <c r="BY1357" s="135"/>
      <c r="BZ1357" s="108"/>
    </row>
    <row r="1358" spans="1:78" x14ac:dyDescent="0.25">
      <c r="A1358" s="27"/>
      <c r="B1358" s="27"/>
      <c r="C1358" s="27"/>
      <c r="D1358" s="27"/>
      <c r="E1358" s="28"/>
      <c r="F1358" s="88"/>
      <c r="G1358" s="28"/>
      <c r="H1358" s="27"/>
      <c r="I1358" s="27"/>
      <c r="J1358" s="27"/>
      <c r="K1358" s="107"/>
      <c r="L1358" s="27"/>
      <c r="M1358" s="46"/>
      <c r="N1358" s="46"/>
      <c r="O1358" s="46"/>
      <c r="P1358" s="46"/>
      <c r="Q1358" s="46"/>
      <c r="R1358" s="46"/>
      <c r="S1358" s="46"/>
      <c r="T1358" s="46"/>
      <c r="U1358" s="46"/>
      <c r="V1358" s="46"/>
      <c r="W1358" s="46"/>
      <c r="X1358" s="46"/>
      <c r="Y1358" s="41"/>
      <c r="Z1358" s="106"/>
      <c r="AA1358" s="43"/>
      <c r="AB1358" s="28"/>
      <c r="AC1358" s="28"/>
      <c r="AD1358" s="28"/>
      <c r="AE1358" s="44"/>
      <c r="AF1358" s="27"/>
      <c r="AG1358" s="27"/>
      <c r="AH1358" s="28"/>
      <c r="AI1358" s="27"/>
      <c r="AJ1358" s="27"/>
      <c r="AK1358" s="28"/>
      <c r="AL1358" s="29"/>
      <c r="AM1358" s="29"/>
      <c r="AN1358" s="29"/>
      <c r="AO1358" s="29"/>
      <c r="AP1358" s="29"/>
      <c r="AQ1358" s="29"/>
      <c r="AR1358" s="29"/>
      <c r="AS1358" s="29"/>
      <c r="AT1358" s="29"/>
      <c r="AU1358" s="29"/>
      <c r="AV1358" s="29"/>
      <c r="AW1358" s="29"/>
      <c r="AX1358" s="29"/>
      <c r="AY1358" s="31"/>
      <c r="AZ1358" s="30"/>
      <c r="BA1358" s="35"/>
      <c r="BB1358" s="108"/>
      <c r="BC1358" s="108"/>
      <c r="BD1358" s="108"/>
      <c r="BE1358" s="136"/>
      <c r="BF1358" s="108"/>
      <c r="BG1358" s="110"/>
      <c r="BH1358" s="110"/>
      <c r="BI1358" s="110"/>
      <c r="BJ1358" s="137"/>
      <c r="BK1358" s="110"/>
      <c r="BL1358" s="108"/>
      <c r="BM1358" s="108"/>
      <c r="BN1358" s="108"/>
      <c r="BO1358" s="135"/>
      <c r="BP1358" s="108"/>
      <c r="BQ1358" s="108"/>
      <c r="BR1358" s="108"/>
      <c r="BS1358" s="108"/>
      <c r="BT1358" s="135"/>
      <c r="BU1358" s="108"/>
      <c r="BV1358" s="108"/>
      <c r="BW1358" s="108"/>
      <c r="BX1358" s="108"/>
      <c r="BY1358" s="135"/>
      <c r="BZ1358" s="108"/>
    </row>
    <row r="1359" spans="1:78" x14ac:dyDescent="0.25">
      <c r="A1359" s="27"/>
      <c r="B1359" s="27"/>
      <c r="C1359" s="27"/>
      <c r="D1359" s="27"/>
      <c r="E1359" s="28"/>
      <c r="F1359" s="88"/>
      <c r="G1359" s="28"/>
      <c r="H1359" s="27"/>
      <c r="I1359" s="27"/>
      <c r="J1359" s="27"/>
      <c r="K1359" s="107"/>
      <c r="L1359" s="27"/>
      <c r="M1359" s="46"/>
      <c r="N1359" s="46"/>
      <c r="O1359" s="46"/>
      <c r="P1359" s="46"/>
      <c r="Q1359" s="46"/>
      <c r="R1359" s="46"/>
      <c r="S1359" s="46"/>
      <c r="T1359" s="46"/>
      <c r="U1359" s="46"/>
      <c r="V1359" s="46"/>
      <c r="W1359" s="46"/>
      <c r="X1359" s="46"/>
      <c r="Y1359" s="41"/>
      <c r="Z1359" s="106"/>
      <c r="AA1359" s="43"/>
      <c r="AB1359" s="28"/>
      <c r="AC1359" s="28"/>
      <c r="AD1359" s="28"/>
      <c r="AE1359" s="44"/>
      <c r="AF1359" s="27"/>
      <c r="AG1359" s="27"/>
      <c r="AH1359" s="28"/>
      <c r="AI1359" s="27"/>
      <c r="AJ1359" s="27"/>
      <c r="AK1359" s="28"/>
      <c r="AL1359" s="29"/>
      <c r="AM1359" s="29"/>
      <c r="AN1359" s="29"/>
      <c r="AO1359" s="29"/>
      <c r="AP1359" s="29"/>
      <c r="AQ1359" s="29"/>
      <c r="AR1359" s="29"/>
      <c r="AS1359" s="29"/>
      <c r="AT1359" s="29"/>
      <c r="AU1359" s="29"/>
      <c r="AV1359" s="29"/>
      <c r="AW1359" s="29"/>
      <c r="AX1359" s="29"/>
      <c r="AY1359" s="31"/>
      <c r="AZ1359" s="30"/>
      <c r="BA1359" s="35"/>
      <c r="BB1359" s="108"/>
      <c r="BC1359" s="108"/>
      <c r="BD1359" s="108"/>
      <c r="BE1359" s="136"/>
      <c r="BF1359" s="108"/>
      <c r="BG1359" s="110"/>
      <c r="BH1359" s="110"/>
      <c r="BI1359" s="110"/>
      <c r="BJ1359" s="137"/>
      <c r="BK1359" s="110"/>
      <c r="BL1359" s="108"/>
      <c r="BM1359" s="108"/>
      <c r="BN1359" s="108"/>
      <c r="BO1359" s="135"/>
      <c r="BP1359" s="108"/>
      <c r="BQ1359" s="108"/>
      <c r="BR1359" s="108"/>
      <c r="BS1359" s="108"/>
      <c r="BT1359" s="135"/>
      <c r="BU1359" s="108"/>
      <c r="BV1359" s="108"/>
      <c r="BW1359" s="108"/>
      <c r="BX1359" s="108"/>
      <c r="BY1359" s="135"/>
      <c r="BZ1359" s="108"/>
    </row>
    <row r="1360" spans="1:78" x14ac:dyDescent="0.25">
      <c r="A1360" s="27"/>
      <c r="B1360" s="27"/>
      <c r="C1360" s="27"/>
      <c r="D1360" s="27"/>
      <c r="E1360" s="28"/>
      <c r="F1360" s="88"/>
      <c r="G1360" s="28"/>
      <c r="H1360" s="27"/>
      <c r="I1360" s="27"/>
      <c r="J1360" s="27"/>
      <c r="K1360" s="107"/>
      <c r="L1360" s="27"/>
      <c r="M1360" s="46"/>
      <c r="N1360" s="46"/>
      <c r="O1360" s="46"/>
      <c r="P1360" s="46"/>
      <c r="Q1360" s="46"/>
      <c r="R1360" s="46"/>
      <c r="S1360" s="46"/>
      <c r="T1360" s="46"/>
      <c r="U1360" s="46"/>
      <c r="V1360" s="46"/>
      <c r="W1360" s="46"/>
      <c r="X1360" s="46"/>
      <c r="Y1360" s="41"/>
      <c r="Z1360" s="106"/>
      <c r="AA1360" s="43"/>
      <c r="AB1360" s="28"/>
      <c r="AC1360" s="28"/>
      <c r="AD1360" s="28"/>
      <c r="AE1360" s="44"/>
      <c r="AF1360" s="27"/>
      <c r="AG1360" s="27"/>
      <c r="AH1360" s="28"/>
      <c r="AI1360" s="27"/>
      <c r="AJ1360" s="27"/>
      <c r="AK1360" s="28"/>
      <c r="AL1360" s="29"/>
      <c r="AM1360" s="29"/>
      <c r="AN1360" s="29"/>
      <c r="AO1360" s="29"/>
      <c r="AP1360" s="29"/>
      <c r="AQ1360" s="29"/>
      <c r="AR1360" s="29"/>
      <c r="AS1360" s="29"/>
      <c r="AT1360" s="29"/>
      <c r="AU1360" s="29"/>
      <c r="AV1360" s="29"/>
      <c r="AW1360" s="29"/>
      <c r="AX1360" s="29"/>
      <c r="AY1360" s="31"/>
      <c r="AZ1360" s="30"/>
      <c r="BA1360" s="35"/>
      <c r="BB1360" s="108"/>
      <c r="BC1360" s="108"/>
      <c r="BD1360" s="108"/>
      <c r="BE1360" s="136"/>
      <c r="BF1360" s="108"/>
      <c r="BG1360" s="110"/>
      <c r="BH1360" s="110"/>
      <c r="BI1360" s="110"/>
      <c r="BJ1360" s="137"/>
      <c r="BK1360" s="110"/>
      <c r="BL1360" s="108"/>
      <c r="BM1360" s="108"/>
      <c r="BN1360" s="108"/>
      <c r="BO1360" s="135"/>
      <c r="BP1360" s="108"/>
      <c r="BQ1360" s="108"/>
      <c r="BR1360" s="108"/>
      <c r="BS1360" s="108"/>
      <c r="BT1360" s="135"/>
      <c r="BU1360" s="108"/>
      <c r="BV1360" s="108"/>
      <c r="BW1360" s="108"/>
      <c r="BX1360" s="108"/>
      <c r="BY1360" s="135"/>
      <c r="BZ1360" s="108"/>
    </row>
    <row r="1361" spans="1:78" x14ac:dyDescent="0.25">
      <c r="A1361" s="27"/>
      <c r="B1361" s="27"/>
      <c r="C1361" s="27"/>
      <c r="D1361" s="27"/>
      <c r="E1361" s="28"/>
      <c r="F1361" s="88"/>
      <c r="G1361" s="28"/>
      <c r="H1361" s="27"/>
      <c r="I1361" s="27"/>
      <c r="J1361" s="27"/>
      <c r="K1361" s="107"/>
      <c r="L1361" s="27"/>
      <c r="M1361" s="46"/>
      <c r="N1361" s="46"/>
      <c r="O1361" s="46"/>
      <c r="P1361" s="46"/>
      <c r="Q1361" s="46"/>
      <c r="R1361" s="46"/>
      <c r="S1361" s="46"/>
      <c r="T1361" s="46"/>
      <c r="U1361" s="46"/>
      <c r="V1361" s="46"/>
      <c r="W1361" s="46"/>
      <c r="X1361" s="46"/>
      <c r="Y1361" s="41"/>
      <c r="Z1361" s="106"/>
      <c r="AA1361" s="43"/>
      <c r="AB1361" s="28"/>
      <c r="AC1361" s="28"/>
      <c r="AD1361" s="28"/>
      <c r="AE1361" s="44"/>
      <c r="AF1361" s="27"/>
      <c r="AG1361" s="27"/>
      <c r="AH1361" s="28"/>
      <c r="AI1361" s="27"/>
      <c r="AJ1361" s="27"/>
      <c r="AK1361" s="28"/>
      <c r="AL1361" s="29"/>
      <c r="AM1361" s="29"/>
      <c r="AN1361" s="29"/>
      <c r="AO1361" s="29"/>
      <c r="AP1361" s="29"/>
      <c r="AQ1361" s="29"/>
      <c r="AR1361" s="29"/>
      <c r="AS1361" s="29"/>
      <c r="AT1361" s="29"/>
      <c r="AU1361" s="29"/>
      <c r="AV1361" s="29"/>
      <c r="AW1361" s="29"/>
      <c r="AX1361" s="29"/>
      <c r="AY1361" s="31"/>
      <c r="AZ1361" s="30"/>
      <c r="BA1361" s="35"/>
      <c r="BB1361" s="108"/>
      <c r="BC1361" s="108"/>
      <c r="BD1361" s="108"/>
      <c r="BE1361" s="136"/>
      <c r="BF1361" s="108"/>
      <c r="BG1361" s="110"/>
      <c r="BH1361" s="110"/>
      <c r="BI1361" s="110"/>
      <c r="BJ1361" s="137"/>
      <c r="BK1361" s="110"/>
      <c r="BL1361" s="108"/>
      <c r="BM1361" s="108"/>
      <c r="BN1361" s="108"/>
      <c r="BO1361" s="135"/>
      <c r="BP1361" s="108"/>
      <c r="BQ1361" s="108"/>
      <c r="BR1361" s="108"/>
      <c r="BS1361" s="108"/>
      <c r="BT1361" s="135"/>
      <c r="BU1361" s="108"/>
      <c r="BV1361" s="108"/>
      <c r="BW1361" s="108"/>
      <c r="BX1361" s="108"/>
      <c r="BY1361" s="135"/>
      <c r="BZ1361" s="108"/>
    </row>
    <row r="1362" spans="1:78" x14ac:dyDescent="0.25">
      <c r="A1362" s="27"/>
      <c r="B1362" s="27"/>
      <c r="C1362" s="27"/>
      <c r="D1362" s="27"/>
      <c r="E1362" s="28"/>
      <c r="F1362" s="88"/>
      <c r="G1362" s="28"/>
      <c r="H1362" s="27"/>
      <c r="I1362" s="27"/>
      <c r="J1362" s="27"/>
      <c r="K1362" s="107"/>
      <c r="L1362" s="27"/>
      <c r="M1362" s="46"/>
      <c r="N1362" s="46"/>
      <c r="O1362" s="46"/>
      <c r="P1362" s="46"/>
      <c r="Q1362" s="46"/>
      <c r="R1362" s="46"/>
      <c r="S1362" s="46"/>
      <c r="T1362" s="46"/>
      <c r="U1362" s="46"/>
      <c r="V1362" s="46"/>
      <c r="W1362" s="46"/>
      <c r="X1362" s="46"/>
      <c r="Y1362" s="41"/>
      <c r="Z1362" s="106"/>
      <c r="AA1362" s="43"/>
      <c r="AB1362" s="28"/>
      <c r="AC1362" s="28"/>
      <c r="AD1362" s="28"/>
      <c r="AE1362" s="44"/>
      <c r="AF1362" s="27"/>
      <c r="AG1362" s="27"/>
      <c r="AH1362" s="28"/>
      <c r="AI1362" s="27"/>
      <c r="AJ1362" s="27"/>
      <c r="AK1362" s="28"/>
      <c r="AL1362" s="29"/>
      <c r="AM1362" s="29"/>
      <c r="AN1362" s="29"/>
      <c r="AO1362" s="29"/>
      <c r="AP1362" s="29"/>
      <c r="AQ1362" s="29"/>
      <c r="AR1362" s="29"/>
      <c r="AS1362" s="29"/>
      <c r="AT1362" s="29"/>
      <c r="AU1362" s="29"/>
      <c r="AV1362" s="29"/>
      <c r="AW1362" s="29"/>
      <c r="AX1362" s="29"/>
      <c r="AY1362" s="31"/>
      <c r="AZ1362" s="30"/>
      <c r="BA1362" s="35"/>
      <c r="BB1362" s="108"/>
      <c r="BC1362" s="108"/>
      <c r="BD1362" s="108"/>
      <c r="BE1362" s="136"/>
      <c r="BF1362" s="108"/>
      <c r="BG1362" s="110"/>
      <c r="BH1362" s="110"/>
      <c r="BI1362" s="110"/>
      <c r="BJ1362" s="137"/>
      <c r="BK1362" s="110"/>
      <c r="BL1362" s="108"/>
      <c r="BM1362" s="108"/>
      <c r="BN1362" s="108"/>
      <c r="BO1362" s="135"/>
      <c r="BP1362" s="108"/>
      <c r="BQ1362" s="108"/>
      <c r="BR1362" s="108"/>
      <c r="BS1362" s="108"/>
      <c r="BT1362" s="135"/>
      <c r="BU1362" s="108"/>
      <c r="BV1362" s="108"/>
      <c r="BW1362" s="108"/>
      <c r="BX1362" s="108"/>
      <c r="BY1362" s="135"/>
      <c r="BZ1362" s="108"/>
    </row>
    <row r="1363" spans="1:78" x14ac:dyDescent="0.25">
      <c r="A1363" s="27"/>
      <c r="B1363" s="27"/>
      <c r="C1363" s="27"/>
      <c r="D1363" s="27"/>
      <c r="E1363" s="28"/>
      <c r="F1363" s="88"/>
      <c r="G1363" s="28"/>
      <c r="H1363" s="27"/>
      <c r="I1363" s="27"/>
      <c r="J1363" s="27"/>
      <c r="K1363" s="107"/>
      <c r="L1363" s="27"/>
      <c r="M1363" s="46"/>
      <c r="N1363" s="46"/>
      <c r="O1363" s="46"/>
      <c r="P1363" s="46"/>
      <c r="Q1363" s="46"/>
      <c r="R1363" s="46"/>
      <c r="S1363" s="46"/>
      <c r="T1363" s="46"/>
      <c r="U1363" s="46"/>
      <c r="V1363" s="46"/>
      <c r="W1363" s="46"/>
      <c r="X1363" s="46"/>
      <c r="Y1363" s="41"/>
      <c r="Z1363" s="106"/>
      <c r="AA1363" s="43"/>
      <c r="AB1363" s="28"/>
      <c r="AC1363" s="28"/>
      <c r="AD1363" s="28"/>
      <c r="AE1363" s="44"/>
      <c r="AF1363" s="27"/>
      <c r="AG1363" s="27"/>
      <c r="AH1363" s="28"/>
      <c r="AI1363" s="27"/>
      <c r="AJ1363" s="27"/>
      <c r="AK1363" s="28"/>
      <c r="AL1363" s="29"/>
      <c r="AM1363" s="29"/>
      <c r="AN1363" s="29"/>
      <c r="AO1363" s="29"/>
      <c r="AP1363" s="29"/>
      <c r="AQ1363" s="29"/>
      <c r="AR1363" s="29"/>
      <c r="AS1363" s="29"/>
      <c r="AT1363" s="29"/>
      <c r="AU1363" s="29"/>
      <c r="AV1363" s="29"/>
      <c r="AW1363" s="29"/>
      <c r="AX1363" s="29"/>
      <c r="AY1363" s="31"/>
      <c r="AZ1363" s="30"/>
      <c r="BA1363" s="35"/>
      <c r="BB1363" s="108"/>
      <c r="BC1363" s="108"/>
      <c r="BD1363" s="108"/>
      <c r="BE1363" s="136"/>
      <c r="BF1363" s="108"/>
      <c r="BG1363" s="110"/>
      <c r="BH1363" s="110"/>
      <c r="BI1363" s="110"/>
      <c r="BJ1363" s="137"/>
      <c r="BK1363" s="110"/>
      <c r="BL1363" s="108"/>
      <c r="BM1363" s="108"/>
      <c r="BN1363" s="108"/>
      <c r="BO1363" s="135"/>
      <c r="BP1363" s="108"/>
      <c r="BQ1363" s="108"/>
      <c r="BR1363" s="108"/>
      <c r="BS1363" s="108"/>
      <c r="BT1363" s="135"/>
      <c r="BU1363" s="108"/>
      <c r="BV1363" s="108"/>
      <c r="BW1363" s="108"/>
      <c r="BX1363" s="108"/>
      <c r="BY1363" s="135"/>
      <c r="BZ1363" s="108"/>
    </row>
    <row r="1364" spans="1:78" x14ac:dyDescent="0.25">
      <c r="A1364" s="27"/>
      <c r="B1364" s="27"/>
      <c r="C1364" s="27"/>
      <c r="D1364" s="27"/>
      <c r="E1364" s="28"/>
      <c r="F1364" s="88"/>
      <c r="G1364" s="28"/>
      <c r="H1364" s="27"/>
      <c r="I1364" s="27"/>
      <c r="J1364" s="27"/>
      <c r="K1364" s="107"/>
      <c r="L1364" s="27"/>
      <c r="M1364" s="46"/>
      <c r="N1364" s="46"/>
      <c r="O1364" s="46"/>
      <c r="P1364" s="46"/>
      <c r="Q1364" s="46"/>
      <c r="R1364" s="46"/>
      <c r="S1364" s="46"/>
      <c r="T1364" s="46"/>
      <c r="U1364" s="46"/>
      <c r="V1364" s="46"/>
      <c r="W1364" s="46"/>
      <c r="X1364" s="46"/>
      <c r="Y1364" s="41"/>
      <c r="Z1364" s="106"/>
      <c r="AA1364" s="43"/>
      <c r="AB1364" s="28"/>
      <c r="AC1364" s="28"/>
      <c r="AD1364" s="28"/>
      <c r="AE1364" s="44"/>
      <c r="AF1364" s="27"/>
      <c r="AG1364" s="27"/>
      <c r="AH1364" s="28"/>
      <c r="AI1364" s="27"/>
      <c r="AJ1364" s="27"/>
      <c r="AK1364" s="28"/>
      <c r="AL1364" s="29"/>
      <c r="AM1364" s="29"/>
      <c r="AN1364" s="29"/>
      <c r="AO1364" s="29"/>
      <c r="AP1364" s="29"/>
      <c r="AQ1364" s="29"/>
      <c r="AR1364" s="29"/>
      <c r="AS1364" s="29"/>
      <c r="AT1364" s="29"/>
      <c r="AU1364" s="29"/>
      <c r="AV1364" s="29"/>
      <c r="AW1364" s="29"/>
      <c r="AX1364" s="29"/>
      <c r="AY1364" s="31"/>
      <c r="AZ1364" s="30"/>
      <c r="BA1364" s="35"/>
      <c r="BB1364" s="108"/>
      <c r="BC1364" s="108"/>
      <c r="BD1364" s="108"/>
      <c r="BE1364" s="136"/>
      <c r="BF1364" s="108"/>
      <c r="BG1364" s="110"/>
      <c r="BH1364" s="110"/>
      <c r="BI1364" s="110"/>
      <c r="BJ1364" s="137"/>
      <c r="BK1364" s="110"/>
      <c r="BL1364" s="108"/>
      <c r="BM1364" s="108"/>
      <c r="BN1364" s="108"/>
      <c r="BO1364" s="135"/>
      <c r="BP1364" s="108"/>
      <c r="BQ1364" s="108"/>
      <c r="BR1364" s="108"/>
      <c r="BS1364" s="108"/>
      <c r="BT1364" s="135"/>
      <c r="BU1364" s="108"/>
      <c r="BV1364" s="108"/>
      <c r="BW1364" s="108"/>
      <c r="BX1364" s="108"/>
      <c r="BY1364" s="135"/>
      <c r="BZ1364" s="108"/>
    </row>
    <row r="1365" spans="1:78" x14ac:dyDescent="0.25">
      <c r="A1365" s="27"/>
      <c r="B1365" s="27"/>
      <c r="C1365" s="27"/>
      <c r="D1365" s="27"/>
      <c r="E1365" s="28"/>
      <c r="F1365" s="88"/>
      <c r="G1365" s="28"/>
      <c r="H1365" s="27"/>
      <c r="I1365" s="27"/>
      <c r="J1365" s="27"/>
      <c r="K1365" s="107"/>
      <c r="L1365" s="27"/>
      <c r="M1365" s="46"/>
      <c r="N1365" s="46"/>
      <c r="O1365" s="46"/>
      <c r="P1365" s="46"/>
      <c r="Q1365" s="46"/>
      <c r="R1365" s="46"/>
      <c r="S1365" s="46"/>
      <c r="T1365" s="46"/>
      <c r="U1365" s="46"/>
      <c r="V1365" s="46"/>
      <c r="W1365" s="46"/>
      <c r="X1365" s="46"/>
      <c r="Y1365" s="41"/>
      <c r="Z1365" s="106"/>
      <c r="AA1365" s="43"/>
      <c r="AB1365" s="28"/>
      <c r="AC1365" s="28"/>
      <c r="AD1365" s="28"/>
      <c r="AE1365" s="44"/>
      <c r="AF1365" s="27"/>
      <c r="AG1365" s="27"/>
      <c r="AH1365" s="28"/>
      <c r="AI1365" s="27"/>
      <c r="AJ1365" s="27"/>
      <c r="AK1365" s="28"/>
      <c r="AL1365" s="29"/>
      <c r="AM1365" s="29"/>
      <c r="AN1365" s="29"/>
      <c r="AO1365" s="29"/>
      <c r="AP1365" s="29"/>
      <c r="AQ1365" s="29"/>
      <c r="AR1365" s="29"/>
      <c r="AS1365" s="29"/>
      <c r="AT1365" s="29"/>
      <c r="AU1365" s="29"/>
      <c r="AV1365" s="29"/>
      <c r="AW1365" s="29"/>
      <c r="AX1365" s="29"/>
      <c r="AY1365" s="31"/>
      <c r="AZ1365" s="30"/>
      <c r="BA1365" s="35"/>
      <c r="BB1365" s="108"/>
      <c r="BC1365" s="108"/>
      <c r="BD1365" s="108"/>
      <c r="BE1365" s="136"/>
      <c r="BF1365" s="108"/>
      <c r="BG1365" s="110"/>
      <c r="BH1365" s="110"/>
      <c r="BI1365" s="110"/>
      <c r="BJ1365" s="137"/>
      <c r="BK1365" s="110"/>
      <c r="BL1365" s="108"/>
      <c r="BM1365" s="108"/>
      <c r="BN1365" s="108"/>
      <c r="BO1365" s="135"/>
      <c r="BP1365" s="108"/>
      <c r="BQ1365" s="108"/>
      <c r="BR1365" s="108"/>
      <c r="BS1365" s="108"/>
      <c r="BT1365" s="135"/>
      <c r="BU1365" s="108"/>
      <c r="BV1365" s="108"/>
      <c r="BW1365" s="108"/>
      <c r="BX1365" s="108"/>
      <c r="BY1365" s="135"/>
      <c r="BZ1365" s="108"/>
    </row>
    <row r="1366" spans="1:78" x14ac:dyDescent="0.25">
      <c r="A1366" s="27"/>
      <c r="B1366" s="27"/>
      <c r="C1366" s="27"/>
      <c r="D1366" s="27"/>
      <c r="E1366" s="28"/>
      <c r="F1366" s="88"/>
      <c r="G1366" s="28"/>
      <c r="H1366" s="27"/>
      <c r="I1366" s="27"/>
      <c r="J1366" s="27"/>
      <c r="K1366" s="107"/>
      <c r="L1366" s="27"/>
      <c r="M1366" s="46"/>
      <c r="N1366" s="46"/>
      <c r="O1366" s="46"/>
      <c r="P1366" s="46"/>
      <c r="Q1366" s="46"/>
      <c r="R1366" s="46"/>
      <c r="S1366" s="46"/>
      <c r="T1366" s="46"/>
      <c r="U1366" s="46"/>
      <c r="V1366" s="46"/>
      <c r="W1366" s="46"/>
      <c r="X1366" s="46"/>
      <c r="Y1366" s="41"/>
      <c r="Z1366" s="106"/>
      <c r="AA1366" s="43"/>
      <c r="AB1366" s="28"/>
      <c r="AC1366" s="28"/>
      <c r="AD1366" s="28"/>
      <c r="AE1366" s="44"/>
      <c r="AF1366" s="27"/>
      <c r="AG1366" s="27"/>
      <c r="AH1366" s="28"/>
      <c r="AI1366" s="27"/>
      <c r="AJ1366" s="27"/>
      <c r="AK1366" s="28"/>
      <c r="AL1366" s="29"/>
      <c r="AM1366" s="29"/>
      <c r="AN1366" s="29"/>
      <c r="AO1366" s="29"/>
      <c r="AP1366" s="29"/>
      <c r="AQ1366" s="29"/>
      <c r="AR1366" s="29"/>
      <c r="AS1366" s="29"/>
      <c r="AT1366" s="29"/>
      <c r="AU1366" s="29"/>
      <c r="AV1366" s="29"/>
      <c r="AW1366" s="29"/>
      <c r="AX1366" s="29"/>
      <c r="AY1366" s="31"/>
      <c r="AZ1366" s="30"/>
      <c r="BA1366" s="35"/>
      <c r="BB1366" s="108"/>
      <c r="BC1366" s="108"/>
      <c r="BD1366" s="108"/>
      <c r="BE1366" s="136"/>
      <c r="BF1366" s="108"/>
      <c r="BG1366" s="110"/>
      <c r="BH1366" s="110"/>
      <c r="BI1366" s="110"/>
      <c r="BJ1366" s="137"/>
      <c r="BK1366" s="110"/>
      <c r="BL1366" s="108"/>
      <c r="BM1366" s="108"/>
      <c r="BN1366" s="108"/>
      <c r="BO1366" s="135"/>
      <c r="BP1366" s="108"/>
      <c r="BQ1366" s="108"/>
      <c r="BR1366" s="108"/>
      <c r="BS1366" s="108"/>
      <c r="BT1366" s="135"/>
      <c r="BU1366" s="108"/>
      <c r="BV1366" s="108"/>
      <c r="BW1366" s="108"/>
      <c r="BX1366" s="108"/>
      <c r="BY1366" s="135"/>
      <c r="BZ1366" s="108"/>
    </row>
    <row r="1367" spans="1:78" x14ac:dyDescent="0.25">
      <c r="A1367" s="27"/>
      <c r="B1367" s="27"/>
      <c r="C1367" s="27"/>
      <c r="D1367" s="27"/>
      <c r="E1367" s="28"/>
      <c r="F1367" s="88"/>
      <c r="G1367" s="28"/>
      <c r="H1367" s="27"/>
      <c r="I1367" s="27"/>
      <c r="J1367" s="27"/>
      <c r="K1367" s="107"/>
      <c r="L1367" s="27"/>
      <c r="M1367" s="46"/>
      <c r="N1367" s="46"/>
      <c r="O1367" s="46"/>
      <c r="P1367" s="46"/>
      <c r="Q1367" s="46"/>
      <c r="R1367" s="46"/>
      <c r="S1367" s="46"/>
      <c r="T1367" s="46"/>
      <c r="U1367" s="46"/>
      <c r="V1367" s="46"/>
      <c r="W1367" s="46"/>
      <c r="X1367" s="46"/>
      <c r="Y1367" s="41"/>
      <c r="Z1367" s="106"/>
      <c r="AA1367" s="43"/>
      <c r="AB1367" s="28"/>
      <c r="AC1367" s="28"/>
      <c r="AD1367" s="28"/>
      <c r="AE1367" s="44"/>
      <c r="AF1367" s="27"/>
      <c r="AG1367" s="27"/>
      <c r="AH1367" s="28"/>
      <c r="AI1367" s="27"/>
      <c r="AJ1367" s="27"/>
      <c r="AK1367" s="28"/>
      <c r="AL1367" s="29"/>
      <c r="AM1367" s="29"/>
      <c r="AN1367" s="29"/>
      <c r="AO1367" s="29"/>
      <c r="AP1367" s="29"/>
      <c r="AQ1367" s="29"/>
      <c r="AR1367" s="29"/>
      <c r="AS1367" s="29"/>
      <c r="AT1367" s="29"/>
      <c r="AU1367" s="29"/>
      <c r="AV1367" s="29"/>
      <c r="AW1367" s="29"/>
      <c r="AX1367" s="29"/>
      <c r="AY1367" s="31"/>
      <c r="AZ1367" s="30"/>
      <c r="BA1367" s="35"/>
      <c r="BB1367" s="108"/>
      <c r="BC1367" s="108"/>
      <c r="BD1367" s="108"/>
      <c r="BE1367" s="136"/>
      <c r="BF1367" s="108"/>
      <c r="BG1367" s="110"/>
      <c r="BH1367" s="110"/>
      <c r="BI1367" s="110"/>
      <c r="BJ1367" s="137"/>
      <c r="BK1367" s="110"/>
      <c r="BL1367" s="108"/>
      <c r="BM1367" s="108"/>
      <c r="BN1367" s="108"/>
      <c r="BO1367" s="135"/>
      <c r="BP1367" s="108"/>
      <c r="BQ1367" s="108"/>
      <c r="BR1367" s="108"/>
      <c r="BS1367" s="108"/>
      <c r="BT1367" s="135"/>
      <c r="BU1367" s="108"/>
      <c r="BV1367" s="108"/>
      <c r="BW1367" s="108"/>
      <c r="BX1367" s="108"/>
      <c r="BY1367" s="135"/>
      <c r="BZ1367" s="108"/>
    </row>
    <row r="1368" spans="1:78" x14ac:dyDescent="0.25">
      <c r="A1368" s="27"/>
      <c r="B1368" s="27"/>
      <c r="C1368" s="27"/>
      <c r="D1368" s="27"/>
      <c r="E1368" s="28"/>
      <c r="F1368" s="88"/>
      <c r="G1368" s="28"/>
      <c r="H1368" s="27"/>
      <c r="I1368" s="27"/>
      <c r="J1368" s="27"/>
      <c r="K1368" s="107"/>
      <c r="L1368" s="27"/>
      <c r="M1368" s="46"/>
      <c r="N1368" s="46"/>
      <c r="O1368" s="46"/>
      <c r="P1368" s="46"/>
      <c r="Q1368" s="46"/>
      <c r="R1368" s="46"/>
      <c r="S1368" s="46"/>
      <c r="T1368" s="46"/>
      <c r="U1368" s="46"/>
      <c r="V1368" s="46"/>
      <c r="W1368" s="46"/>
      <c r="X1368" s="46"/>
      <c r="Y1368" s="41"/>
      <c r="Z1368" s="106"/>
      <c r="AA1368" s="43"/>
      <c r="AB1368" s="28"/>
      <c r="AC1368" s="28"/>
      <c r="AD1368" s="28"/>
      <c r="AE1368" s="44"/>
      <c r="AF1368" s="27"/>
      <c r="AG1368" s="27"/>
      <c r="AH1368" s="28"/>
      <c r="AI1368" s="27"/>
      <c r="AJ1368" s="27"/>
      <c r="AK1368" s="28"/>
      <c r="AL1368" s="29"/>
      <c r="AM1368" s="29"/>
      <c r="AN1368" s="29"/>
      <c r="AO1368" s="29"/>
      <c r="AP1368" s="29"/>
      <c r="AQ1368" s="29"/>
      <c r="AR1368" s="29"/>
      <c r="AS1368" s="29"/>
      <c r="AT1368" s="29"/>
      <c r="AU1368" s="29"/>
      <c r="AV1368" s="29"/>
      <c r="AW1368" s="29"/>
      <c r="AX1368" s="29"/>
      <c r="AY1368" s="31"/>
      <c r="AZ1368" s="30"/>
      <c r="BA1368" s="35"/>
      <c r="BB1368" s="108"/>
      <c r="BC1368" s="108"/>
      <c r="BD1368" s="108"/>
      <c r="BE1368" s="136"/>
      <c r="BF1368" s="108"/>
      <c r="BG1368" s="110"/>
      <c r="BH1368" s="110"/>
      <c r="BI1368" s="110"/>
      <c r="BJ1368" s="137"/>
      <c r="BK1368" s="110"/>
      <c r="BL1368" s="108"/>
      <c r="BM1368" s="108"/>
      <c r="BN1368" s="108"/>
      <c r="BO1368" s="135"/>
      <c r="BP1368" s="108"/>
      <c r="BQ1368" s="108"/>
      <c r="BR1368" s="108"/>
      <c r="BS1368" s="108"/>
      <c r="BT1368" s="135"/>
      <c r="BU1368" s="108"/>
      <c r="BV1368" s="108"/>
      <c r="BW1368" s="108"/>
      <c r="BX1368" s="108"/>
      <c r="BY1368" s="135"/>
      <c r="BZ1368" s="108"/>
    </row>
    <row r="1369" spans="1:78" x14ac:dyDescent="0.25">
      <c r="A1369" s="27"/>
      <c r="B1369" s="27"/>
      <c r="C1369" s="27"/>
      <c r="D1369" s="27"/>
      <c r="E1369" s="28"/>
      <c r="F1369" s="88"/>
      <c r="G1369" s="28"/>
      <c r="H1369" s="27"/>
      <c r="I1369" s="27"/>
      <c r="J1369" s="27"/>
      <c r="K1369" s="107"/>
      <c r="L1369" s="27"/>
      <c r="M1369" s="46"/>
      <c r="N1369" s="46"/>
      <c r="O1369" s="46"/>
      <c r="P1369" s="46"/>
      <c r="Q1369" s="46"/>
      <c r="R1369" s="46"/>
      <c r="S1369" s="46"/>
      <c r="T1369" s="46"/>
      <c r="U1369" s="46"/>
      <c r="V1369" s="46"/>
      <c r="W1369" s="46"/>
      <c r="X1369" s="46"/>
      <c r="Y1369" s="41"/>
      <c r="Z1369" s="106"/>
      <c r="AA1369" s="43"/>
      <c r="AB1369" s="28"/>
      <c r="AC1369" s="28"/>
      <c r="AD1369" s="28"/>
      <c r="AE1369" s="44"/>
      <c r="AF1369" s="27"/>
      <c r="AG1369" s="27"/>
      <c r="AH1369" s="28"/>
      <c r="AI1369" s="27"/>
      <c r="AJ1369" s="27"/>
      <c r="AK1369" s="28"/>
      <c r="AL1369" s="29"/>
      <c r="AM1369" s="29"/>
      <c r="AN1369" s="29"/>
      <c r="AO1369" s="29"/>
      <c r="AP1369" s="29"/>
      <c r="AQ1369" s="29"/>
      <c r="AR1369" s="29"/>
      <c r="AS1369" s="29"/>
      <c r="AT1369" s="29"/>
      <c r="AU1369" s="29"/>
      <c r="AV1369" s="29"/>
      <c r="AW1369" s="29"/>
      <c r="AX1369" s="29"/>
      <c r="AY1369" s="31"/>
      <c r="AZ1369" s="30"/>
      <c r="BA1369" s="35"/>
      <c r="BB1369" s="108"/>
      <c r="BC1369" s="108"/>
      <c r="BD1369" s="108"/>
      <c r="BE1369" s="136"/>
      <c r="BF1369" s="108"/>
      <c r="BG1369" s="110"/>
      <c r="BH1369" s="110"/>
      <c r="BI1369" s="110"/>
      <c r="BJ1369" s="137"/>
      <c r="BK1369" s="110"/>
      <c r="BL1369" s="108"/>
      <c r="BM1369" s="108"/>
      <c r="BN1369" s="108"/>
      <c r="BO1369" s="135"/>
      <c r="BP1369" s="108"/>
      <c r="BQ1369" s="108"/>
      <c r="BR1369" s="108"/>
      <c r="BS1369" s="108"/>
      <c r="BT1369" s="135"/>
      <c r="BU1369" s="108"/>
      <c r="BV1369" s="108"/>
      <c r="BW1369" s="108"/>
      <c r="BX1369" s="108"/>
      <c r="BY1369" s="135"/>
      <c r="BZ1369" s="108"/>
    </row>
    <row r="1370" spans="1:78" x14ac:dyDescent="0.25">
      <c r="A1370" s="27"/>
      <c r="B1370" s="27"/>
      <c r="C1370" s="27"/>
      <c r="D1370" s="27"/>
      <c r="E1370" s="28"/>
      <c r="F1370" s="88"/>
      <c r="G1370" s="28"/>
      <c r="H1370" s="27"/>
      <c r="I1370" s="27"/>
      <c r="J1370" s="27"/>
      <c r="K1370" s="107"/>
      <c r="L1370" s="27"/>
      <c r="M1370" s="46"/>
      <c r="N1370" s="46"/>
      <c r="O1370" s="46"/>
      <c r="P1370" s="46"/>
      <c r="Q1370" s="46"/>
      <c r="R1370" s="46"/>
      <c r="S1370" s="46"/>
      <c r="T1370" s="46"/>
      <c r="U1370" s="46"/>
      <c r="V1370" s="46"/>
      <c r="W1370" s="46"/>
      <c r="X1370" s="46"/>
      <c r="Y1370" s="41"/>
      <c r="Z1370" s="106"/>
      <c r="AA1370" s="43"/>
      <c r="AB1370" s="28"/>
      <c r="AC1370" s="28"/>
      <c r="AD1370" s="28"/>
      <c r="AE1370" s="44"/>
      <c r="AF1370" s="27"/>
      <c r="AG1370" s="27"/>
      <c r="AH1370" s="28"/>
      <c r="AI1370" s="27"/>
      <c r="AJ1370" s="27"/>
      <c r="AK1370" s="28"/>
      <c r="AL1370" s="29"/>
      <c r="AM1370" s="29"/>
      <c r="AN1370" s="29"/>
      <c r="AO1370" s="29"/>
      <c r="AP1370" s="29"/>
      <c r="AQ1370" s="29"/>
      <c r="AR1370" s="29"/>
      <c r="AS1370" s="29"/>
      <c r="AT1370" s="29"/>
      <c r="AU1370" s="29"/>
      <c r="AV1370" s="29"/>
      <c r="AW1370" s="29"/>
      <c r="AX1370" s="29"/>
      <c r="AY1370" s="31"/>
      <c r="AZ1370" s="30"/>
      <c r="BA1370" s="35"/>
      <c r="BB1370" s="108"/>
      <c r="BC1370" s="108"/>
      <c r="BD1370" s="108"/>
      <c r="BE1370" s="136"/>
      <c r="BF1370" s="108"/>
      <c r="BG1370" s="110"/>
      <c r="BH1370" s="110"/>
      <c r="BI1370" s="110"/>
      <c r="BJ1370" s="137"/>
      <c r="BK1370" s="110"/>
      <c r="BL1370" s="108"/>
      <c r="BM1370" s="108"/>
      <c r="BN1370" s="108"/>
      <c r="BO1370" s="135"/>
      <c r="BP1370" s="108"/>
      <c r="BQ1370" s="108"/>
      <c r="BR1370" s="108"/>
      <c r="BS1370" s="108"/>
      <c r="BT1370" s="135"/>
      <c r="BU1370" s="108"/>
      <c r="BV1370" s="108"/>
      <c r="BW1370" s="108"/>
      <c r="BX1370" s="108"/>
      <c r="BY1370" s="135"/>
      <c r="BZ1370" s="108"/>
    </row>
    <row r="1371" spans="1:78" x14ac:dyDescent="0.25">
      <c r="A1371" s="27"/>
      <c r="B1371" s="27"/>
      <c r="C1371" s="27"/>
      <c r="D1371" s="27"/>
      <c r="E1371" s="28"/>
      <c r="F1371" s="88"/>
      <c r="G1371" s="28"/>
      <c r="H1371" s="27"/>
      <c r="I1371" s="27"/>
      <c r="J1371" s="27"/>
      <c r="K1371" s="107"/>
      <c r="L1371" s="27"/>
      <c r="M1371" s="46"/>
      <c r="N1371" s="46"/>
      <c r="O1371" s="46"/>
      <c r="P1371" s="46"/>
      <c r="Q1371" s="46"/>
      <c r="R1371" s="46"/>
      <c r="S1371" s="46"/>
      <c r="T1371" s="46"/>
      <c r="U1371" s="46"/>
      <c r="V1371" s="46"/>
      <c r="W1371" s="46"/>
      <c r="X1371" s="46"/>
      <c r="Y1371" s="41"/>
      <c r="Z1371" s="106"/>
      <c r="AA1371" s="43"/>
      <c r="AB1371" s="28"/>
      <c r="AC1371" s="28"/>
      <c r="AD1371" s="28"/>
      <c r="AE1371" s="44"/>
      <c r="AF1371" s="27"/>
      <c r="AG1371" s="27"/>
      <c r="AH1371" s="28"/>
      <c r="AI1371" s="27"/>
      <c r="AJ1371" s="27"/>
      <c r="AK1371" s="28"/>
      <c r="AL1371" s="29"/>
      <c r="AM1371" s="29"/>
      <c r="AN1371" s="29"/>
      <c r="AO1371" s="29"/>
      <c r="AP1371" s="29"/>
      <c r="AQ1371" s="29"/>
      <c r="AR1371" s="29"/>
      <c r="AS1371" s="29"/>
      <c r="AT1371" s="29"/>
      <c r="AU1371" s="29"/>
      <c r="AV1371" s="29"/>
      <c r="AW1371" s="29"/>
      <c r="AX1371" s="29"/>
      <c r="AY1371" s="31"/>
      <c r="AZ1371" s="30"/>
      <c r="BA1371" s="35"/>
      <c r="BB1371" s="108"/>
      <c r="BC1371" s="108"/>
      <c r="BD1371" s="108"/>
      <c r="BE1371" s="136"/>
      <c r="BF1371" s="108"/>
      <c r="BG1371" s="110"/>
      <c r="BH1371" s="110"/>
      <c r="BI1371" s="110"/>
      <c r="BJ1371" s="137"/>
      <c r="BK1371" s="110"/>
      <c r="BL1371" s="108"/>
      <c r="BM1371" s="108"/>
      <c r="BN1371" s="108"/>
      <c r="BO1371" s="135"/>
      <c r="BP1371" s="108"/>
      <c r="BQ1371" s="108"/>
      <c r="BR1371" s="108"/>
      <c r="BS1371" s="108"/>
      <c r="BT1371" s="135"/>
      <c r="BU1371" s="108"/>
      <c r="BV1371" s="108"/>
      <c r="BW1371" s="108"/>
      <c r="BX1371" s="108"/>
      <c r="BY1371" s="135"/>
      <c r="BZ1371" s="108"/>
    </row>
    <row r="1372" spans="1:78" x14ac:dyDescent="0.25">
      <c r="A1372" s="27"/>
      <c r="B1372" s="27"/>
      <c r="C1372" s="27"/>
      <c r="D1372" s="27"/>
      <c r="E1372" s="28"/>
      <c r="F1372" s="88"/>
      <c r="G1372" s="28"/>
      <c r="H1372" s="27"/>
      <c r="I1372" s="27"/>
      <c r="J1372" s="27"/>
      <c r="K1372" s="107"/>
      <c r="L1372" s="27"/>
      <c r="M1372" s="46"/>
      <c r="N1372" s="46"/>
      <c r="O1372" s="46"/>
      <c r="P1372" s="46"/>
      <c r="Q1372" s="46"/>
      <c r="R1372" s="46"/>
      <c r="S1372" s="46"/>
      <c r="T1372" s="46"/>
      <c r="U1372" s="46"/>
      <c r="V1372" s="46"/>
      <c r="W1372" s="46"/>
      <c r="X1372" s="46"/>
      <c r="Y1372" s="41"/>
      <c r="Z1372" s="106"/>
      <c r="AA1372" s="43"/>
      <c r="AB1372" s="28"/>
      <c r="AC1372" s="28"/>
      <c r="AD1372" s="28"/>
      <c r="AE1372" s="44"/>
      <c r="AF1372" s="27"/>
      <c r="AG1372" s="27"/>
      <c r="AH1372" s="28"/>
      <c r="AI1372" s="27"/>
      <c r="AJ1372" s="27"/>
      <c r="AK1372" s="28"/>
      <c r="AL1372" s="29"/>
      <c r="AM1372" s="29"/>
      <c r="AN1372" s="29"/>
      <c r="AO1372" s="29"/>
      <c r="AP1372" s="29"/>
      <c r="AQ1372" s="29"/>
      <c r="AR1372" s="29"/>
      <c r="AS1372" s="29"/>
      <c r="AT1372" s="29"/>
      <c r="AU1372" s="29"/>
      <c r="AV1372" s="29"/>
      <c r="AW1372" s="29"/>
      <c r="AX1372" s="29"/>
      <c r="AY1372" s="31"/>
      <c r="AZ1372" s="30"/>
      <c r="BA1372" s="35"/>
      <c r="BB1372" s="108"/>
      <c r="BC1372" s="108"/>
      <c r="BD1372" s="108"/>
      <c r="BE1372" s="136"/>
      <c r="BF1372" s="108"/>
      <c r="BG1372" s="110"/>
      <c r="BH1372" s="110"/>
      <c r="BI1372" s="110"/>
      <c r="BJ1372" s="137"/>
      <c r="BK1372" s="110"/>
      <c r="BL1372" s="108"/>
      <c r="BM1372" s="108"/>
      <c r="BN1372" s="108"/>
      <c r="BO1372" s="135"/>
      <c r="BP1372" s="108"/>
      <c r="BQ1372" s="108"/>
      <c r="BR1372" s="108"/>
      <c r="BS1372" s="108"/>
      <c r="BT1372" s="135"/>
      <c r="BU1372" s="108"/>
      <c r="BV1372" s="108"/>
      <c r="BW1372" s="108"/>
      <c r="BX1372" s="108"/>
      <c r="BY1372" s="135"/>
      <c r="BZ1372" s="108"/>
    </row>
    <row r="1373" spans="1:78" x14ac:dyDescent="0.25">
      <c r="A1373" s="27"/>
      <c r="B1373" s="27"/>
      <c r="C1373" s="27"/>
      <c r="D1373" s="27"/>
      <c r="E1373" s="28"/>
      <c r="F1373" s="88"/>
      <c r="G1373" s="28"/>
      <c r="H1373" s="27"/>
      <c r="I1373" s="27"/>
      <c r="J1373" s="27"/>
      <c r="K1373" s="107"/>
      <c r="L1373" s="27"/>
      <c r="M1373" s="46"/>
      <c r="N1373" s="46"/>
      <c r="O1373" s="46"/>
      <c r="P1373" s="46"/>
      <c r="Q1373" s="46"/>
      <c r="R1373" s="46"/>
      <c r="S1373" s="46"/>
      <c r="T1373" s="46"/>
      <c r="U1373" s="46"/>
      <c r="V1373" s="46"/>
      <c r="W1373" s="46"/>
      <c r="X1373" s="46"/>
      <c r="Y1373" s="41"/>
      <c r="Z1373" s="106"/>
      <c r="AA1373" s="43"/>
      <c r="AB1373" s="28"/>
      <c r="AC1373" s="28"/>
      <c r="AD1373" s="28"/>
      <c r="AE1373" s="44"/>
      <c r="AF1373" s="27"/>
      <c r="AG1373" s="27"/>
      <c r="AH1373" s="28"/>
      <c r="AI1373" s="27"/>
      <c r="AJ1373" s="27"/>
      <c r="AK1373" s="28"/>
      <c r="AL1373" s="29"/>
      <c r="AM1373" s="29"/>
      <c r="AN1373" s="29"/>
      <c r="AO1373" s="29"/>
      <c r="AP1373" s="29"/>
      <c r="AQ1373" s="29"/>
      <c r="AR1373" s="29"/>
      <c r="AS1373" s="29"/>
      <c r="AT1373" s="29"/>
      <c r="AU1373" s="29"/>
      <c r="AV1373" s="29"/>
      <c r="AW1373" s="29"/>
      <c r="AX1373" s="29"/>
      <c r="AY1373" s="31"/>
      <c r="AZ1373" s="30"/>
      <c r="BA1373" s="35"/>
      <c r="BB1373" s="108"/>
      <c r="BC1373" s="108"/>
      <c r="BD1373" s="108"/>
      <c r="BE1373" s="136"/>
      <c r="BF1373" s="108"/>
      <c r="BG1373" s="110"/>
      <c r="BH1373" s="110"/>
      <c r="BI1373" s="110"/>
      <c r="BJ1373" s="137"/>
      <c r="BK1373" s="110"/>
      <c r="BL1373" s="108"/>
      <c r="BM1373" s="108"/>
      <c r="BN1373" s="108"/>
      <c r="BO1373" s="135"/>
      <c r="BP1373" s="108"/>
      <c r="BQ1373" s="108"/>
      <c r="BR1373" s="108"/>
      <c r="BS1373" s="108"/>
      <c r="BT1373" s="135"/>
      <c r="BU1373" s="108"/>
      <c r="BV1373" s="108"/>
      <c r="BW1373" s="108"/>
      <c r="BX1373" s="108"/>
      <c r="BY1373" s="135"/>
      <c r="BZ1373" s="108"/>
    </row>
    <row r="1374" spans="1:78" x14ac:dyDescent="0.25">
      <c r="A1374" s="27"/>
      <c r="B1374" s="27"/>
      <c r="C1374" s="27"/>
      <c r="D1374" s="27"/>
      <c r="E1374" s="28"/>
      <c r="F1374" s="88"/>
      <c r="G1374" s="28"/>
      <c r="H1374" s="27"/>
      <c r="I1374" s="27"/>
      <c r="J1374" s="27"/>
      <c r="K1374" s="107"/>
      <c r="L1374" s="27"/>
      <c r="M1374" s="46"/>
      <c r="N1374" s="46"/>
      <c r="O1374" s="46"/>
      <c r="P1374" s="46"/>
      <c r="Q1374" s="46"/>
      <c r="R1374" s="46"/>
      <c r="S1374" s="46"/>
      <c r="T1374" s="46"/>
      <c r="U1374" s="46"/>
      <c r="V1374" s="46"/>
      <c r="W1374" s="46"/>
      <c r="X1374" s="46"/>
      <c r="Y1374" s="41"/>
      <c r="Z1374" s="106"/>
      <c r="AA1374" s="43"/>
      <c r="AB1374" s="28"/>
      <c r="AC1374" s="28"/>
      <c r="AD1374" s="28"/>
      <c r="AE1374" s="44"/>
      <c r="AF1374" s="27"/>
      <c r="AG1374" s="27"/>
      <c r="AH1374" s="28"/>
      <c r="AI1374" s="27"/>
      <c r="AJ1374" s="27"/>
      <c r="AK1374" s="28"/>
      <c r="AL1374" s="29"/>
      <c r="AM1374" s="29"/>
      <c r="AN1374" s="29"/>
      <c r="AO1374" s="29"/>
      <c r="AP1374" s="29"/>
      <c r="AQ1374" s="29"/>
      <c r="AR1374" s="29"/>
      <c r="AS1374" s="29"/>
      <c r="AT1374" s="29"/>
      <c r="AU1374" s="29"/>
      <c r="AV1374" s="29"/>
      <c r="AW1374" s="29"/>
      <c r="AX1374" s="29"/>
      <c r="AY1374" s="31"/>
      <c r="AZ1374" s="30"/>
      <c r="BA1374" s="35"/>
      <c r="BB1374" s="108"/>
      <c r="BC1374" s="108"/>
      <c r="BD1374" s="108"/>
      <c r="BE1374" s="136"/>
      <c r="BF1374" s="108"/>
      <c r="BG1374" s="110"/>
      <c r="BH1374" s="110"/>
      <c r="BI1374" s="110"/>
      <c r="BJ1374" s="137"/>
      <c r="BK1374" s="110"/>
      <c r="BL1374" s="108"/>
      <c r="BM1374" s="108"/>
      <c r="BN1374" s="108"/>
      <c r="BO1374" s="135"/>
      <c r="BP1374" s="108"/>
      <c r="BQ1374" s="108"/>
      <c r="BR1374" s="108"/>
      <c r="BS1374" s="108"/>
      <c r="BT1374" s="135"/>
      <c r="BU1374" s="108"/>
      <c r="BV1374" s="108"/>
      <c r="BW1374" s="108"/>
      <c r="BX1374" s="108"/>
      <c r="BY1374" s="135"/>
      <c r="BZ1374" s="108"/>
    </row>
    <row r="1375" spans="1:78" x14ac:dyDescent="0.25">
      <c r="A1375" s="27"/>
      <c r="B1375" s="27"/>
      <c r="C1375" s="27"/>
      <c r="D1375" s="27"/>
      <c r="E1375" s="28"/>
      <c r="F1375" s="88"/>
      <c r="G1375" s="28"/>
      <c r="H1375" s="27"/>
      <c r="I1375" s="27"/>
      <c r="J1375" s="27"/>
      <c r="K1375" s="107"/>
      <c r="L1375" s="27"/>
      <c r="M1375" s="46"/>
      <c r="N1375" s="46"/>
      <c r="O1375" s="46"/>
      <c r="P1375" s="46"/>
      <c r="Q1375" s="46"/>
      <c r="R1375" s="46"/>
      <c r="S1375" s="46"/>
      <c r="T1375" s="46"/>
      <c r="U1375" s="46"/>
      <c r="V1375" s="46"/>
      <c r="W1375" s="46"/>
      <c r="X1375" s="46"/>
      <c r="Y1375" s="41"/>
      <c r="Z1375" s="106"/>
      <c r="AA1375" s="43"/>
      <c r="AB1375" s="28"/>
      <c r="AC1375" s="28"/>
      <c r="AD1375" s="28"/>
      <c r="AE1375" s="44"/>
      <c r="AF1375" s="27"/>
      <c r="AG1375" s="27"/>
      <c r="AH1375" s="28"/>
      <c r="AI1375" s="27"/>
      <c r="AJ1375" s="27"/>
      <c r="AK1375" s="28"/>
      <c r="AL1375" s="29"/>
      <c r="AM1375" s="29"/>
      <c r="AN1375" s="29"/>
      <c r="AO1375" s="29"/>
      <c r="AP1375" s="29"/>
      <c r="AQ1375" s="29"/>
      <c r="AR1375" s="29"/>
      <c r="AS1375" s="29"/>
      <c r="AT1375" s="29"/>
      <c r="AU1375" s="29"/>
      <c r="AV1375" s="29"/>
      <c r="AW1375" s="29"/>
      <c r="AX1375" s="29"/>
      <c r="AY1375" s="31"/>
      <c r="AZ1375" s="30"/>
      <c r="BA1375" s="35"/>
      <c r="BB1375" s="108"/>
      <c r="BC1375" s="108"/>
      <c r="BD1375" s="108"/>
      <c r="BE1375" s="136"/>
      <c r="BF1375" s="108"/>
      <c r="BG1375" s="110"/>
      <c r="BH1375" s="110"/>
      <c r="BI1375" s="110"/>
      <c r="BJ1375" s="137"/>
      <c r="BK1375" s="110"/>
      <c r="BL1375" s="108"/>
      <c r="BM1375" s="108"/>
      <c r="BN1375" s="108"/>
      <c r="BO1375" s="135"/>
      <c r="BP1375" s="108"/>
      <c r="BQ1375" s="108"/>
      <c r="BR1375" s="108"/>
      <c r="BS1375" s="108"/>
      <c r="BT1375" s="135"/>
      <c r="BU1375" s="108"/>
      <c r="BV1375" s="108"/>
      <c r="BW1375" s="108"/>
      <c r="BX1375" s="108"/>
      <c r="BY1375" s="135"/>
      <c r="BZ1375" s="108"/>
    </row>
    <row r="1376" spans="1:78" x14ac:dyDescent="0.25">
      <c r="A1376" s="27"/>
      <c r="B1376" s="27"/>
      <c r="C1376" s="27"/>
      <c r="D1376" s="27"/>
      <c r="E1376" s="28"/>
      <c r="F1376" s="88"/>
      <c r="G1376" s="28"/>
      <c r="H1376" s="27"/>
      <c r="I1376" s="27"/>
      <c r="J1376" s="27"/>
      <c r="K1376" s="107"/>
      <c r="L1376" s="27"/>
      <c r="M1376" s="46"/>
      <c r="N1376" s="46"/>
      <c r="O1376" s="46"/>
      <c r="P1376" s="46"/>
      <c r="Q1376" s="46"/>
      <c r="R1376" s="46"/>
      <c r="S1376" s="46"/>
      <c r="T1376" s="46"/>
      <c r="U1376" s="46"/>
      <c r="V1376" s="46"/>
      <c r="W1376" s="46"/>
      <c r="X1376" s="46"/>
      <c r="Y1376" s="41"/>
      <c r="Z1376" s="106"/>
      <c r="AA1376" s="43"/>
      <c r="AB1376" s="28"/>
      <c r="AC1376" s="28"/>
      <c r="AD1376" s="28"/>
      <c r="AE1376" s="44"/>
      <c r="AF1376" s="27"/>
      <c r="AG1376" s="27"/>
      <c r="AH1376" s="28"/>
      <c r="AI1376" s="27"/>
      <c r="AJ1376" s="27"/>
      <c r="AK1376" s="28"/>
      <c r="AL1376" s="29"/>
      <c r="AM1376" s="29"/>
      <c r="AN1376" s="29"/>
      <c r="AO1376" s="29"/>
      <c r="AP1376" s="29"/>
      <c r="AQ1376" s="29"/>
      <c r="AR1376" s="29"/>
      <c r="AS1376" s="29"/>
      <c r="AT1376" s="29"/>
      <c r="AU1376" s="29"/>
      <c r="AV1376" s="29"/>
      <c r="AW1376" s="29"/>
      <c r="AX1376" s="29"/>
      <c r="AY1376" s="31"/>
      <c r="AZ1376" s="30"/>
      <c r="BA1376" s="35"/>
      <c r="BB1376" s="108"/>
      <c r="BC1376" s="108"/>
      <c r="BD1376" s="108"/>
      <c r="BE1376" s="136"/>
      <c r="BF1376" s="108"/>
      <c r="BG1376" s="110"/>
      <c r="BH1376" s="110"/>
      <c r="BI1376" s="110"/>
      <c r="BJ1376" s="137"/>
      <c r="BK1376" s="110"/>
      <c r="BL1376" s="108"/>
      <c r="BM1376" s="108"/>
      <c r="BN1376" s="108"/>
      <c r="BO1376" s="135"/>
      <c r="BP1376" s="108"/>
      <c r="BQ1376" s="108"/>
      <c r="BR1376" s="108"/>
      <c r="BS1376" s="108"/>
      <c r="BT1376" s="135"/>
      <c r="BU1376" s="108"/>
      <c r="BV1376" s="108"/>
      <c r="BW1376" s="108"/>
      <c r="BX1376" s="108"/>
      <c r="BY1376" s="135"/>
      <c r="BZ1376" s="108"/>
    </row>
    <row r="1377" spans="1:78" x14ac:dyDescent="0.25">
      <c r="A1377" s="27"/>
      <c r="B1377" s="27"/>
      <c r="C1377" s="27"/>
      <c r="D1377" s="27"/>
      <c r="E1377" s="28"/>
      <c r="F1377" s="88"/>
      <c r="G1377" s="28"/>
      <c r="H1377" s="27"/>
      <c r="I1377" s="27"/>
      <c r="J1377" s="27"/>
      <c r="K1377" s="107"/>
      <c r="L1377" s="27"/>
      <c r="M1377" s="46"/>
      <c r="N1377" s="46"/>
      <c r="O1377" s="46"/>
      <c r="P1377" s="46"/>
      <c r="Q1377" s="46"/>
      <c r="R1377" s="46"/>
      <c r="S1377" s="46"/>
      <c r="T1377" s="46"/>
      <c r="U1377" s="46"/>
      <c r="V1377" s="46"/>
      <c r="W1377" s="46"/>
      <c r="X1377" s="46"/>
      <c r="Y1377" s="41"/>
      <c r="Z1377" s="106"/>
      <c r="AA1377" s="43"/>
      <c r="AB1377" s="28"/>
      <c r="AC1377" s="28"/>
      <c r="AD1377" s="28"/>
      <c r="AE1377" s="44"/>
      <c r="AF1377" s="27"/>
      <c r="AG1377" s="27"/>
      <c r="AH1377" s="28"/>
      <c r="AI1377" s="27"/>
      <c r="AJ1377" s="27"/>
      <c r="AK1377" s="28"/>
      <c r="AL1377" s="29"/>
      <c r="AM1377" s="29"/>
      <c r="AN1377" s="29"/>
      <c r="AO1377" s="29"/>
      <c r="AP1377" s="29"/>
      <c r="AQ1377" s="29"/>
      <c r="AR1377" s="29"/>
      <c r="AS1377" s="29"/>
      <c r="AT1377" s="29"/>
      <c r="AU1377" s="29"/>
      <c r="AV1377" s="29"/>
      <c r="AW1377" s="29"/>
      <c r="AX1377" s="29"/>
      <c r="AY1377" s="31"/>
      <c r="AZ1377" s="30"/>
      <c r="BA1377" s="35"/>
      <c r="BB1377" s="108"/>
      <c r="BC1377" s="108"/>
      <c r="BD1377" s="108"/>
      <c r="BE1377" s="136"/>
      <c r="BF1377" s="108"/>
      <c r="BG1377" s="110"/>
      <c r="BH1377" s="110"/>
      <c r="BI1377" s="110"/>
      <c r="BJ1377" s="137"/>
      <c r="BK1377" s="110"/>
      <c r="BL1377" s="108"/>
      <c r="BM1377" s="108"/>
      <c r="BN1377" s="108"/>
      <c r="BO1377" s="135"/>
      <c r="BP1377" s="108"/>
      <c r="BQ1377" s="108"/>
      <c r="BR1377" s="108"/>
      <c r="BS1377" s="108"/>
      <c r="BT1377" s="135"/>
      <c r="BU1377" s="108"/>
      <c r="BV1377" s="108"/>
      <c r="BW1377" s="108"/>
      <c r="BX1377" s="108"/>
      <c r="BY1377" s="135"/>
      <c r="BZ1377" s="108"/>
    </row>
    <row r="1378" spans="1:78" x14ac:dyDescent="0.25">
      <c r="A1378" s="27"/>
      <c r="B1378" s="27"/>
      <c r="C1378" s="27"/>
      <c r="D1378" s="27"/>
      <c r="E1378" s="28"/>
      <c r="F1378" s="88"/>
      <c r="G1378" s="28"/>
      <c r="H1378" s="27"/>
      <c r="I1378" s="27"/>
      <c r="J1378" s="27"/>
      <c r="K1378" s="107"/>
      <c r="L1378" s="27"/>
      <c r="M1378" s="46"/>
      <c r="N1378" s="46"/>
      <c r="O1378" s="46"/>
      <c r="P1378" s="46"/>
      <c r="Q1378" s="46"/>
      <c r="R1378" s="46"/>
      <c r="S1378" s="46"/>
      <c r="T1378" s="46"/>
      <c r="U1378" s="46"/>
      <c r="V1378" s="46"/>
      <c r="W1378" s="46"/>
      <c r="X1378" s="46"/>
      <c r="Y1378" s="41"/>
      <c r="Z1378" s="106"/>
      <c r="AA1378" s="43"/>
      <c r="AB1378" s="28"/>
      <c r="AC1378" s="28"/>
      <c r="AD1378" s="28"/>
      <c r="AE1378" s="44"/>
      <c r="AF1378" s="27"/>
      <c r="AG1378" s="27"/>
      <c r="AH1378" s="28"/>
      <c r="AI1378" s="27"/>
      <c r="AJ1378" s="27"/>
      <c r="AK1378" s="28"/>
      <c r="AL1378" s="29"/>
      <c r="AM1378" s="29"/>
      <c r="AN1378" s="29"/>
      <c r="AO1378" s="29"/>
      <c r="AP1378" s="29"/>
      <c r="AQ1378" s="29"/>
      <c r="AR1378" s="29"/>
      <c r="AS1378" s="29"/>
      <c r="AT1378" s="29"/>
      <c r="AU1378" s="29"/>
      <c r="AV1378" s="29"/>
      <c r="AW1378" s="29"/>
      <c r="AX1378" s="29"/>
      <c r="AY1378" s="31"/>
      <c r="AZ1378" s="30"/>
      <c r="BA1378" s="35"/>
      <c r="BB1378" s="108"/>
      <c r="BC1378" s="108"/>
      <c r="BD1378" s="108"/>
      <c r="BE1378" s="136"/>
      <c r="BF1378" s="108"/>
      <c r="BG1378" s="110"/>
      <c r="BH1378" s="110"/>
      <c r="BI1378" s="110"/>
      <c r="BJ1378" s="137"/>
      <c r="BK1378" s="110"/>
      <c r="BL1378" s="108"/>
      <c r="BM1378" s="108"/>
      <c r="BN1378" s="108"/>
      <c r="BO1378" s="135"/>
      <c r="BP1378" s="108"/>
      <c r="BQ1378" s="108"/>
      <c r="BR1378" s="108"/>
      <c r="BS1378" s="108"/>
      <c r="BT1378" s="135"/>
      <c r="BU1378" s="108"/>
      <c r="BV1378" s="108"/>
      <c r="BW1378" s="108"/>
      <c r="BX1378" s="108"/>
      <c r="BY1378" s="135"/>
      <c r="BZ1378" s="108"/>
    </row>
    <row r="1379" spans="1:78" x14ac:dyDescent="0.25">
      <c r="A1379" s="27"/>
      <c r="B1379" s="27"/>
      <c r="C1379" s="27"/>
      <c r="D1379" s="27"/>
      <c r="E1379" s="28"/>
      <c r="F1379" s="88"/>
      <c r="G1379" s="28"/>
      <c r="H1379" s="27"/>
      <c r="I1379" s="27"/>
      <c r="J1379" s="27"/>
      <c r="K1379" s="107"/>
      <c r="L1379" s="27"/>
      <c r="M1379" s="46"/>
      <c r="N1379" s="46"/>
      <c r="O1379" s="46"/>
      <c r="P1379" s="46"/>
      <c r="Q1379" s="46"/>
      <c r="R1379" s="46"/>
      <c r="S1379" s="46"/>
      <c r="T1379" s="46"/>
      <c r="U1379" s="46"/>
      <c r="V1379" s="46"/>
      <c r="W1379" s="46"/>
      <c r="X1379" s="46"/>
      <c r="Y1379" s="41"/>
      <c r="Z1379" s="106"/>
      <c r="AA1379" s="43"/>
      <c r="AB1379" s="28"/>
      <c r="AC1379" s="28"/>
      <c r="AD1379" s="28"/>
      <c r="AE1379" s="44"/>
      <c r="AF1379" s="27"/>
      <c r="AG1379" s="27"/>
      <c r="AH1379" s="28"/>
      <c r="AI1379" s="27"/>
      <c r="AJ1379" s="27"/>
      <c r="AK1379" s="28"/>
      <c r="AL1379" s="29"/>
      <c r="AM1379" s="29"/>
      <c r="AN1379" s="29"/>
      <c r="AO1379" s="29"/>
      <c r="AP1379" s="29"/>
      <c r="AQ1379" s="29"/>
      <c r="AR1379" s="29"/>
      <c r="AS1379" s="29"/>
      <c r="AT1379" s="29"/>
      <c r="AU1379" s="29"/>
      <c r="AV1379" s="29"/>
      <c r="AW1379" s="29"/>
      <c r="AX1379" s="29"/>
      <c r="AY1379" s="31"/>
      <c r="AZ1379" s="30"/>
      <c r="BA1379" s="35"/>
      <c r="BB1379" s="108"/>
      <c r="BC1379" s="108"/>
      <c r="BD1379" s="108"/>
      <c r="BE1379" s="136"/>
      <c r="BF1379" s="108"/>
      <c r="BG1379" s="110"/>
      <c r="BH1379" s="110"/>
      <c r="BI1379" s="110"/>
      <c r="BJ1379" s="137"/>
      <c r="BK1379" s="110"/>
      <c r="BL1379" s="108"/>
      <c r="BM1379" s="108"/>
      <c r="BN1379" s="108"/>
      <c r="BO1379" s="135"/>
      <c r="BP1379" s="108"/>
      <c r="BQ1379" s="108"/>
      <c r="BR1379" s="108"/>
      <c r="BS1379" s="108"/>
      <c r="BT1379" s="135"/>
      <c r="BU1379" s="108"/>
      <c r="BV1379" s="108"/>
      <c r="BW1379" s="108"/>
      <c r="BX1379" s="108"/>
      <c r="BY1379" s="135"/>
      <c r="BZ1379" s="108"/>
    </row>
    <row r="1380" spans="1:78" x14ac:dyDescent="0.25">
      <c r="A1380" s="27"/>
      <c r="B1380" s="27"/>
      <c r="C1380" s="27"/>
      <c r="D1380" s="27"/>
      <c r="E1380" s="28"/>
      <c r="F1380" s="88"/>
      <c r="G1380" s="28"/>
      <c r="H1380" s="27"/>
      <c r="I1380" s="27"/>
      <c r="J1380" s="27"/>
      <c r="K1380" s="107"/>
      <c r="L1380" s="27"/>
      <c r="M1380" s="46"/>
      <c r="N1380" s="46"/>
      <c r="O1380" s="46"/>
      <c r="P1380" s="46"/>
      <c r="Q1380" s="46"/>
      <c r="R1380" s="46"/>
      <c r="S1380" s="46"/>
      <c r="T1380" s="46"/>
      <c r="U1380" s="46"/>
      <c r="V1380" s="46"/>
      <c r="W1380" s="46"/>
      <c r="X1380" s="46"/>
      <c r="Y1380" s="41"/>
      <c r="Z1380" s="106"/>
      <c r="AA1380" s="43"/>
      <c r="AB1380" s="28"/>
      <c r="AC1380" s="28"/>
      <c r="AD1380" s="28"/>
      <c r="AE1380" s="44"/>
      <c r="AF1380" s="27"/>
      <c r="AG1380" s="27"/>
      <c r="AH1380" s="28"/>
      <c r="AI1380" s="27"/>
      <c r="AJ1380" s="27"/>
      <c r="AK1380" s="28"/>
      <c r="AL1380" s="29"/>
      <c r="AM1380" s="29"/>
      <c r="AN1380" s="29"/>
      <c r="AO1380" s="29"/>
      <c r="AP1380" s="29"/>
      <c r="AQ1380" s="29"/>
      <c r="AR1380" s="29"/>
      <c r="AS1380" s="29"/>
      <c r="AT1380" s="29"/>
      <c r="AU1380" s="29"/>
      <c r="AV1380" s="29"/>
      <c r="AW1380" s="29"/>
      <c r="AX1380" s="29"/>
      <c r="AY1380" s="31"/>
      <c r="AZ1380" s="30"/>
      <c r="BA1380" s="35"/>
      <c r="BB1380" s="108"/>
      <c r="BC1380" s="108"/>
      <c r="BD1380" s="108"/>
      <c r="BE1380" s="136"/>
      <c r="BF1380" s="108"/>
      <c r="BG1380" s="110"/>
      <c r="BH1380" s="110"/>
      <c r="BI1380" s="110"/>
      <c r="BJ1380" s="137"/>
      <c r="BK1380" s="110"/>
      <c r="BL1380" s="108"/>
      <c r="BM1380" s="108"/>
      <c r="BN1380" s="108"/>
      <c r="BO1380" s="135"/>
      <c r="BP1380" s="108"/>
      <c r="BQ1380" s="108"/>
      <c r="BR1380" s="108"/>
      <c r="BS1380" s="108"/>
      <c r="BT1380" s="135"/>
      <c r="BU1380" s="108"/>
      <c r="BV1380" s="108"/>
      <c r="BW1380" s="108"/>
      <c r="BX1380" s="108"/>
      <c r="BY1380" s="135"/>
      <c r="BZ1380" s="108"/>
    </row>
    <row r="1381" spans="1:78" x14ac:dyDescent="0.25">
      <c r="A1381" s="27"/>
      <c r="B1381" s="27"/>
      <c r="C1381" s="27"/>
      <c r="D1381" s="27"/>
      <c r="E1381" s="28"/>
      <c r="F1381" s="88"/>
      <c r="G1381" s="28"/>
      <c r="H1381" s="27"/>
      <c r="I1381" s="27"/>
      <c r="J1381" s="27"/>
      <c r="K1381" s="107"/>
      <c r="L1381" s="27"/>
      <c r="M1381" s="46"/>
      <c r="N1381" s="46"/>
      <c r="O1381" s="46"/>
      <c r="P1381" s="46"/>
      <c r="Q1381" s="46"/>
      <c r="R1381" s="46"/>
      <c r="S1381" s="46"/>
      <c r="T1381" s="46"/>
      <c r="U1381" s="46"/>
      <c r="V1381" s="46"/>
      <c r="W1381" s="46"/>
      <c r="X1381" s="46"/>
      <c r="Y1381" s="41"/>
      <c r="Z1381" s="106"/>
      <c r="AA1381" s="43"/>
      <c r="AB1381" s="28"/>
      <c r="AC1381" s="28"/>
      <c r="AD1381" s="28"/>
      <c r="AE1381" s="44"/>
      <c r="AF1381" s="27"/>
      <c r="AG1381" s="27"/>
      <c r="AH1381" s="28"/>
      <c r="AI1381" s="27"/>
      <c r="AJ1381" s="27"/>
      <c r="AK1381" s="28"/>
      <c r="AL1381" s="29"/>
      <c r="AM1381" s="29"/>
      <c r="AN1381" s="29"/>
      <c r="AO1381" s="29"/>
      <c r="AP1381" s="29"/>
      <c r="AQ1381" s="29"/>
      <c r="AR1381" s="29"/>
      <c r="AS1381" s="29"/>
      <c r="AT1381" s="29"/>
      <c r="AU1381" s="29"/>
      <c r="AV1381" s="29"/>
      <c r="AW1381" s="29"/>
      <c r="AX1381" s="29"/>
      <c r="AY1381" s="31"/>
      <c r="AZ1381" s="30"/>
      <c r="BA1381" s="35"/>
      <c r="BB1381" s="108"/>
      <c r="BC1381" s="108"/>
      <c r="BD1381" s="108"/>
      <c r="BE1381" s="136"/>
      <c r="BF1381" s="108"/>
      <c r="BG1381" s="110"/>
      <c r="BH1381" s="110"/>
      <c r="BI1381" s="110"/>
      <c r="BJ1381" s="137"/>
      <c r="BK1381" s="110"/>
      <c r="BL1381" s="108"/>
      <c r="BM1381" s="108"/>
      <c r="BN1381" s="108"/>
      <c r="BO1381" s="135"/>
      <c r="BP1381" s="108"/>
      <c r="BQ1381" s="108"/>
      <c r="BR1381" s="108"/>
      <c r="BS1381" s="108"/>
      <c r="BT1381" s="135"/>
      <c r="BU1381" s="108"/>
      <c r="BV1381" s="108"/>
      <c r="BW1381" s="108"/>
      <c r="BX1381" s="108"/>
      <c r="BY1381" s="135"/>
      <c r="BZ1381" s="108"/>
    </row>
    <row r="1382" spans="1:78" x14ac:dyDescent="0.25">
      <c r="A1382" s="27"/>
      <c r="B1382" s="27"/>
      <c r="C1382" s="27"/>
      <c r="D1382" s="27"/>
      <c r="E1382" s="28"/>
      <c r="F1382" s="88"/>
      <c r="G1382" s="28"/>
      <c r="H1382" s="27"/>
      <c r="I1382" s="27"/>
      <c r="J1382" s="27"/>
      <c r="K1382" s="107"/>
      <c r="L1382" s="27"/>
      <c r="M1382" s="46"/>
      <c r="N1382" s="46"/>
      <c r="O1382" s="46"/>
      <c r="P1382" s="46"/>
      <c r="Q1382" s="46"/>
      <c r="R1382" s="46"/>
      <c r="S1382" s="46"/>
      <c r="T1382" s="46"/>
      <c r="U1382" s="46"/>
      <c r="V1382" s="46"/>
      <c r="W1382" s="46"/>
      <c r="X1382" s="46"/>
      <c r="Y1382" s="41"/>
      <c r="Z1382" s="106"/>
      <c r="AA1382" s="43"/>
      <c r="AB1382" s="28"/>
      <c r="AC1382" s="28"/>
      <c r="AD1382" s="28"/>
      <c r="AE1382" s="44"/>
      <c r="AF1382" s="27"/>
      <c r="AG1382" s="27"/>
      <c r="AH1382" s="28"/>
      <c r="AI1382" s="27"/>
      <c r="AJ1382" s="27"/>
      <c r="AK1382" s="28"/>
      <c r="AL1382" s="29"/>
      <c r="AM1382" s="29"/>
      <c r="AN1382" s="29"/>
      <c r="AO1382" s="29"/>
      <c r="AP1382" s="29"/>
      <c r="AQ1382" s="29"/>
      <c r="AR1382" s="29"/>
      <c r="AS1382" s="29"/>
      <c r="AT1382" s="29"/>
      <c r="AU1382" s="29"/>
      <c r="AV1382" s="29"/>
      <c r="AW1382" s="29"/>
      <c r="AX1382" s="29"/>
      <c r="AY1382" s="31"/>
      <c r="AZ1382" s="30"/>
      <c r="BA1382" s="35"/>
      <c r="BB1382" s="108"/>
      <c r="BC1382" s="108"/>
      <c r="BD1382" s="108"/>
      <c r="BE1382" s="136"/>
      <c r="BF1382" s="108"/>
      <c r="BG1382" s="110"/>
      <c r="BH1382" s="110"/>
      <c r="BI1382" s="110"/>
      <c r="BJ1382" s="137"/>
      <c r="BK1382" s="110"/>
      <c r="BL1382" s="108"/>
      <c r="BM1382" s="108"/>
      <c r="BN1382" s="108"/>
      <c r="BO1382" s="135"/>
      <c r="BP1382" s="108"/>
      <c r="BQ1382" s="108"/>
      <c r="BR1382" s="108"/>
      <c r="BS1382" s="108"/>
      <c r="BT1382" s="135"/>
      <c r="BU1382" s="108"/>
      <c r="BV1382" s="108"/>
      <c r="BW1382" s="108"/>
      <c r="BX1382" s="108"/>
      <c r="BY1382" s="135"/>
      <c r="BZ1382" s="108"/>
    </row>
    <row r="1383" spans="1:78" x14ac:dyDescent="0.25">
      <c r="A1383" s="27"/>
      <c r="B1383" s="27"/>
      <c r="C1383" s="27"/>
      <c r="D1383" s="27"/>
      <c r="E1383" s="28"/>
      <c r="F1383" s="88"/>
      <c r="G1383" s="28"/>
      <c r="H1383" s="27"/>
      <c r="I1383" s="27"/>
      <c r="J1383" s="27"/>
      <c r="K1383" s="107"/>
      <c r="L1383" s="27"/>
      <c r="M1383" s="46"/>
      <c r="N1383" s="46"/>
      <c r="O1383" s="46"/>
      <c r="P1383" s="46"/>
      <c r="Q1383" s="46"/>
      <c r="R1383" s="46"/>
      <c r="S1383" s="46"/>
      <c r="T1383" s="46"/>
      <c r="U1383" s="46"/>
      <c r="V1383" s="46"/>
      <c r="W1383" s="46"/>
      <c r="X1383" s="46"/>
      <c r="Y1383" s="41"/>
      <c r="Z1383" s="106"/>
      <c r="AA1383" s="43"/>
      <c r="AB1383" s="28"/>
      <c r="AC1383" s="28"/>
      <c r="AD1383" s="28"/>
      <c r="AE1383" s="44"/>
      <c r="AF1383" s="27"/>
      <c r="AG1383" s="27"/>
      <c r="AH1383" s="28"/>
      <c r="AI1383" s="27"/>
      <c r="AJ1383" s="27"/>
      <c r="AK1383" s="28"/>
      <c r="AL1383" s="29"/>
      <c r="AM1383" s="29"/>
      <c r="AN1383" s="29"/>
      <c r="AO1383" s="29"/>
      <c r="AP1383" s="29"/>
      <c r="AQ1383" s="29"/>
      <c r="AR1383" s="29"/>
      <c r="AS1383" s="29"/>
      <c r="AT1383" s="29"/>
      <c r="AU1383" s="29"/>
      <c r="AV1383" s="29"/>
      <c r="AW1383" s="29"/>
      <c r="AX1383" s="29"/>
      <c r="AY1383" s="31"/>
      <c r="AZ1383" s="30"/>
      <c r="BA1383" s="35"/>
      <c r="BB1383" s="108"/>
      <c r="BC1383" s="108"/>
      <c r="BD1383" s="108"/>
      <c r="BE1383" s="136"/>
      <c r="BF1383" s="108"/>
      <c r="BG1383" s="110"/>
      <c r="BH1383" s="110"/>
      <c r="BI1383" s="110"/>
      <c r="BJ1383" s="137"/>
      <c r="BK1383" s="110"/>
      <c r="BL1383" s="108"/>
      <c r="BM1383" s="108"/>
      <c r="BN1383" s="108"/>
      <c r="BO1383" s="135"/>
      <c r="BP1383" s="108"/>
      <c r="BQ1383" s="108"/>
      <c r="BR1383" s="108"/>
      <c r="BS1383" s="108"/>
      <c r="BT1383" s="135"/>
      <c r="BU1383" s="108"/>
      <c r="BV1383" s="108"/>
      <c r="BW1383" s="108"/>
      <c r="BX1383" s="108"/>
      <c r="BY1383" s="135"/>
      <c r="BZ1383" s="108"/>
    </row>
    <row r="1384" spans="1:78" x14ac:dyDescent="0.25">
      <c r="A1384" s="27"/>
      <c r="B1384" s="27"/>
      <c r="C1384" s="27"/>
      <c r="D1384" s="27"/>
      <c r="E1384" s="28"/>
      <c r="F1384" s="88"/>
      <c r="G1384" s="28"/>
      <c r="H1384" s="27"/>
      <c r="I1384" s="27"/>
      <c r="J1384" s="27"/>
      <c r="K1384" s="107"/>
      <c r="L1384" s="27"/>
      <c r="M1384" s="46"/>
      <c r="N1384" s="46"/>
      <c r="O1384" s="46"/>
      <c r="P1384" s="46"/>
      <c r="Q1384" s="46"/>
      <c r="R1384" s="46"/>
      <c r="S1384" s="46"/>
      <c r="T1384" s="46"/>
      <c r="U1384" s="46"/>
      <c r="V1384" s="46"/>
      <c r="W1384" s="46"/>
      <c r="X1384" s="46"/>
      <c r="Y1384" s="41"/>
      <c r="Z1384" s="106"/>
      <c r="AA1384" s="43"/>
      <c r="AB1384" s="28"/>
      <c r="AC1384" s="28"/>
      <c r="AD1384" s="28"/>
      <c r="AE1384" s="44"/>
      <c r="AF1384" s="27"/>
      <c r="AG1384" s="27"/>
      <c r="AH1384" s="28"/>
      <c r="AI1384" s="27"/>
      <c r="AJ1384" s="27"/>
      <c r="AK1384" s="28"/>
      <c r="AL1384" s="29"/>
      <c r="AM1384" s="29"/>
      <c r="AN1384" s="29"/>
      <c r="AO1384" s="29"/>
      <c r="AP1384" s="29"/>
      <c r="AQ1384" s="29"/>
      <c r="AR1384" s="29"/>
      <c r="AS1384" s="29"/>
      <c r="AT1384" s="29"/>
      <c r="AU1384" s="29"/>
      <c r="AV1384" s="29"/>
      <c r="AW1384" s="29"/>
      <c r="AX1384" s="29"/>
      <c r="AY1384" s="31"/>
      <c r="AZ1384" s="30"/>
      <c r="BA1384" s="35"/>
      <c r="BB1384" s="108"/>
      <c r="BC1384" s="108"/>
      <c r="BD1384" s="108"/>
      <c r="BE1384" s="136"/>
      <c r="BF1384" s="108"/>
      <c r="BG1384" s="110"/>
      <c r="BH1384" s="110"/>
      <c r="BI1384" s="110"/>
      <c r="BJ1384" s="137"/>
      <c r="BK1384" s="110"/>
      <c r="BL1384" s="108"/>
      <c r="BM1384" s="108"/>
      <c r="BN1384" s="108"/>
      <c r="BO1384" s="135"/>
      <c r="BP1384" s="108"/>
      <c r="BQ1384" s="108"/>
      <c r="BR1384" s="108"/>
      <c r="BS1384" s="108"/>
      <c r="BT1384" s="135"/>
      <c r="BU1384" s="108"/>
      <c r="BV1384" s="108"/>
      <c r="BW1384" s="108"/>
      <c r="BX1384" s="108"/>
      <c r="BY1384" s="135"/>
      <c r="BZ1384" s="108"/>
    </row>
    <row r="1385" spans="1:78" x14ac:dyDescent="0.25">
      <c r="A1385" s="27"/>
      <c r="B1385" s="27"/>
      <c r="C1385" s="27"/>
      <c r="D1385" s="27"/>
      <c r="E1385" s="28"/>
      <c r="F1385" s="88"/>
      <c r="G1385" s="28"/>
      <c r="H1385" s="27"/>
      <c r="I1385" s="27"/>
      <c r="J1385" s="27"/>
      <c r="K1385" s="107"/>
      <c r="L1385" s="27"/>
      <c r="M1385" s="46"/>
      <c r="N1385" s="46"/>
      <c r="O1385" s="46"/>
      <c r="P1385" s="46"/>
      <c r="Q1385" s="46"/>
      <c r="R1385" s="46"/>
      <c r="S1385" s="46"/>
      <c r="T1385" s="46"/>
      <c r="U1385" s="46"/>
      <c r="V1385" s="46"/>
      <c r="W1385" s="46"/>
      <c r="X1385" s="46"/>
      <c r="Y1385" s="41"/>
      <c r="Z1385" s="106"/>
      <c r="AA1385" s="43"/>
      <c r="AB1385" s="28"/>
      <c r="AC1385" s="28"/>
      <c r="AD1385" s="28"/>
      <c r="AE1385" s="44"/>
      <c r="AF1385" s="27"/>
      <c r="AG1385" s="27"/>
      <c r="AH1385" s="28"/>
      <c r="AI1385" s="27"/>
      <c r="AJ1385" s="27"/>
      <c r="AK1385" s="28"/>
      <c r="AL1385" s="29"/>
      <c r="AM1385" s="29"/>
      <c r="AN1385" s="29"/>
      <c r="AO1385" s="29"/>
      <c r="AP1385" s="29"/>
      <c r="AQ1385" s="29"/>
      <c r="AR1385" s="29"/>
      <c r="AS1385" s="29"/>
      <c r="AT1385" s="29"/>
      <c r="AU1385" s="29"/>
      <c r="AV1385" s="29"/>
      <c r="AW1385" s="29"/>
      <c r="AX1385" s="29"/>
      <c r="AY1385" s="31"/>
      <c r="AZ1385" s="30"/>
      <c r="BA1385" s="35"/>
      <c r="BB1385" s="108"/>
      <c r="BC1385" s="108"/>
      <c r="BD1385" s="108"/>
      <c r="BE1385" s="136"/>
      <c r="BF1385" s="108"/>
      <c r="BG1385" s="110"/>
      <c r="BH1385" s="110"/>
      <c r="BI1385" s="110"/>
      <c r="BJ1385" s="137"/>
      <c r="BK1385" s="110"/>
      <c r="BL1385" s="108"/>
      <c r="BM1385" s="108"/>
      <c r="BN1385" s="108"/>
      <c r="BO1385" s="135"/>
      <c r="BP1385" s="108"/>
      <c r="BQ1385" s="108"/>
      <c r="BR1385" s="108"/>
      <c r="BS1385" s="108"/>
      <c r="BT1385" s="135"/>
      <c r="BU1385" s="108"/>
      <c r="BV1385" s="108"/>
      <c r="BW1385" s="108"/>
      <c r="BX1385" s="108"/>
      <c r="BY1385" s="135"/>
      <c r="BZ1385" s="108"/>
    </row>
    <row r="1386" spans="1:78" x14ac:dyDescent="0.25">
      <c r="A1386" s="27"/>
      <c r="B1386" s="27"/>
      <c r="C1386" s="27"/>
      <c r="D1386" s="27"/>
      <c r="E1386" s="28"/>
      <c r="F1386" s="88"/>
      <c r="G1386" s="28"/>
      <c r="H1386" s="27"/>
      <c r="I1386" s="27"/>
      <c r="J1386" s="27"/>
      <c r="K1386" s="107"/>
      <c r="L1386" s="27"/>
      <c r="M1386" s="46"/>
      <c r="N1386" s="46"/>
      <c r="O1386" s="46"/>
      <c r="P1386" s="46"/>
      <c r="Q1386" s="46"/>
      <c r="R1386" s="46"/>
      <c r="S1386" s="46"/>
      <c r="T1386" s="46"/>
      <c r="U1386" s="46"/>
      <c r="V1386" s="46"/>
      <c r="W1386" s="46"/>
      <c r="X1386" s="46"/>
      <c r="Y1386" s="41"/>
      <c r="Z1386" s="106"/>
      <c r="AA1386" s="43"/>
      <c r="AB1386" s="28"/>
      <c r="AC1386" s="28"/>
      <c r="AD1386" s="28"/>
      <c r="AE1386" s="44"/>
      <c r="AF1386" s="27"/>
      <c r="AG1386" s="27"/>
      <c r="AH1386" s="28"/>
      <c r="AI1386" s="27"/>
      <c r="AJ1386" s="27"/>
      <c r="AK1386" s="28"/>
      <c r="AL1386" s="29"/>
      <c r="AM1386" s="29"/>
      <c r="AN1386" s="29"/>
      <c r="AO1386" s="29"/>
      <c r="AP1386" s="29"/>
      <c r="AQ1386" s="29"/>
      <c r="AR1386" s="29"/>
      <c r="AS1386" s="29"/>
      <c r="AT1386" s="29"/>
      <c r="AU1386" s="29"/>
      <c r="AV1386" s="29"/>
      <c r="AW1386" s="29"/>
      <c r="AX1386" s="29"/>
      <c r="AY1386" s="31"/>
      <c r="AZ1386" s="30"/>
      <c r="BA1386" s="35"/>
      <c r="BB1386" s="108"/>
      <c r="BC1386" s="108"/>
      <c r="BD1386" s="108"/>
      <c r="BE1386" s="136"/>
      <c r="BF1386" s="108"/>
      <c r="BG1386" s="110"/>
      <c r="BH1386" s="110"/>
      <c r="BI1386" s="110"/>
      <c r="BJ1386" s="137"/>
      <c r="BK1386" s="110"/>
      <c r="BL1386" s="108"/>
      <c r="BM1386" s="108"/>
      <c r="BN1386" s="108"/>
      <c r="BO1386" s="135"/>
      <c r="BP1386" s="108"/>
      <c r="BQ1386" s="108"/>
      <c r="BR1386" s="108"/>
      <c r="BS1386" s="108"/>
      <c r="BT1386" s="135"/>
      <c r="BU1386" s="108"/>
      <c r="BV1386" s="108"/>
      <c r="BW1386" s="108"/>
      <c r="BX1386" s="108"/>
      <c r="BY1386" s="135"/>
      <c r="BZ1386" s="108"/>
    </row>
    <row r="1387" spans="1:78" x14ac:dyDescent="0.25">
      <c r="A1387" s="27"/>
      <c r="B1387" s="27"/>
      <c r="C1387" s="27"/>
      <c r="D1387" s="27"/>
      <c r="E1387" s="28"/>
      <c r="F1387" s="88"/>
      <c r="G1387" s="28"/>
      <c r="H1387" s="27"/>
      <c r="I1387" s="27"/>
      <c r="J1387" s="27"/>
      <c r="K1387" s="107"/>
      <c r="L1387" s="27"/>
      <c r="M1387" s="46"/>
      <c r="N1387" s="46"/>
      <c r="O1387" s="46"/>
      <c r="P1387" s="46"/>
      <c r="Q1387" s="46"/>
      <c r="R1387" s="46"/>
      <c r="S1387" s="46"/>
      <c r="T1387" s="46"/>
      <c r="U1387" s="46"/>
      <c r="V1387" s="46"/>
      <c r="W1387" s="46"/>
      <c r="X1387" s="46"/>
      <c r="Y1387" s="41"/>
      <c r="Z1387" s="106"/>
      <c r="AA1387" s="43"/>
      <c r="AB1387" s="28"/>
      <c r="AC1387" s="28"/>
      <c r="AD1387" s="28"/>
      <c r="AE1387" s="44"/>
      <c r="AF1387" s="27"/>
      <c r="AG1387" s="27"/>
      <c r="AH1387" s="28"/>
      <c r="AI1387" s="27"/>
      <c r="AJ1387" s="27"/>
      <c r="AK1387" s="28"/>
      <c r="AL1387" s="29"/>
      <c r="AM1387" s="29"/>
      <c r="AN1387" s="29"/>
      <c r="AO1387" s="29"/>
      <c r="AP1387" s="29"/>
      <c r="AQ1387" s="29"/>
      <c r="AR1387" s="29"/>
      <c r="AS1387" s="29"/>
      <c r="AT1387" s="29"/>
      <c r="AU1387" s="29"/>
      <c r="AV1387" s="29"/>
      <c r="AW1387" s="29"/>
      <c r="AX1387" s="29"/>
      <c r="AY1387" s="31"/>
      <c r="AZ1387" s="30"/>
      <c r="BA1387" s="35"/>
      <c r="BB1387" s="108"/>
      <c r="BC1387" s="108"/>
      <c r="BD1387" s="108"/>
      <c r="BE1387" s="136"/>
      <c r="BF1387" s="108"/>
      <c r="BG1387" s="110"/>
      <c r="BH1387" s="110"/>
      <c r="BI1387" s="110"/>
      <c r="BJ1387" s="137"/>
      <c r="BK1387" s="110"/>
      <c r="BL1387" s="108"/>
      <c r="BM1387" s="108"/>
      <c r="BN1387" s="108"/>
      <c r="BO1387" s="135"/>
      <c r="BP1387" s="108"/>
      <c r="BQ1387" s="108"/>
      <c r="BR1387" s="108"/>
      <c r="BS1387" s="108"/>
      <c r="BT1387" s="135"/>
      <c r="BU1387" s="108"/>
      <c r="BV1387" s="108"/>
      <c r="BW1387" s="108"/>
      <c r="BX1387" s="108"/>
      <c r="BY1387" s="135"/>
      <c r="BZ1387" s="108"/>
    </row>
    <row r="1388" spans="1:78" x14ac:dyDescent="0.25">
      <c r="A1388" s="27"/>
      <c r="B1388" s="27"/>
      <c r="C1388" s="27"/>
      <c r="D1388" s="27"/>
      <c r="E1388" s="28"/>
      <c r="F1388" s="88"/>
      <c r="G1388" s="28"/>
      <c r="H1388" s="27"/>
      <c r="I1388" s="27"/>
      <c r="J1388" s="27"/>
      <c r="K1388" s="107"/>
      <c r="L1388" s="27"/>
      <c r="M1388" s="46"/>
      <c r="N1388" s="46"/>
      <c r="O1388" s="46"/>
      <c r="P1388" s="46"/>
      <c r="Q1388" s="46"/>
      <c r="R1388" s="46"/>
      <c r="S1388" s="46"/>
      <c r="T1388" s="46"/>
      <c r="U1388" s="46"/>
      <c r="V1388" s="46"/>
      <c r="W1388" s="46"/>
      <c r="X1388" s="46"/>
      <c r="Y1388" s="41"/>
      <c r="Z1388" s="106"/>
      <c r="AA1388" s="43"/>
      <c r="AB1388" s="28"/>
      <c r="AC1388" s="28"/>
      <c r="AD1388" s="28"/>
      <c r="AE1388" s="44"/>
      <c r="AF1388" s="27"/>
      <c r="AG1388" s="27"/>
      <c r="AH1388" s="28"/>
      <c r="AI1388" s="27"/>
      <c r="AJ1388" s="27"/>
      <c r="AK1388" s="28"/>
      <c r="AL1388" s="29"/>
      <c r="AM1388" s="29"/>
      <c r="AN1388" s="29"/>
      <c r="AO1388" s="29"/>
      <c r="AP1388" s="29"/>
      <c r="AQ1388" s="29"/>
      <c r="AR1388" s="29"/>
      <c r="AS1388" s="29"/>
      <c r="AT1388" s="29"/>
      <c r="AU1388" s="29"/>
      <c r="AV1388" s="29"/>
      <c r="AW1388" s="29"/>
      <c r="AX1388" s="29"/>
      <c r="AY1388" s="31"/>
      <c r="AZ1388" s="30"/>
      <c r="BA1388" s="35"/>
      <c r="BB1388" s="108"/>
      <c r="BC1388" s="108"/>
      <c r="BD1388" s="108"/>
      <c r="BE1388" s="136"/>
      <c r="BF1388" s="108"/>
      <c r="BG1388" s="110"/>
      <c r="BH1388" s="110"/>
      <c r="BI1388" s="110"/>
      <c r="BJ1388" s="137"/>
      <c r="BK1388" s="110"/>
      <c r="BL1388" s="108"/>
      <c r="BM1388" s="108"/>
      <c r="BN1388" s="108"/>
      <c r="BO1388" s="135"/>
      <c r="BP1388" s="108"/>
      <c r="BQ1388" s="108"/>
      <c r="BR1388" s="108"/>
      <c r="BS1388" s="108"/>
      <c r="BT1388" s="135"/>
      <c r="BU1388" s="108"/>
      <c r="BV1388" s="108"/>
      <c r="BW1388" s="108"/>
      <c r="BX1388" s="108"/>
      <c r="BY1388" s="135"/>
      <c r="BZ1388" s="108"/>
    </row>
    <row r="1389" spans="1:78" x14ac:dyDescent="0.25">
      <c r="A1389" s="27"/>
      <c r="B1389" s="27"/>
      <c r="C1389" s="27"/>
      <c r="D1389" s="27"/>
      <c r="E1389" s="28"/>
      <c r="F1389" s="88"/>
      <c r="G1389" s="28"/>
      <c r="H1389" s="27"/>
      <c r="I1389" s="27"/>
      <c r="J1389" s="27"/>
      <c r="K1389" s="107"/>
      <c r="L1389" s="27"/>
      <c r="M1389" s="46"/>
      <c r="N1389" s="46"/>
      <c r="O1389" s="46"/>
      <c r="P1389" s="46"/>
      <c r="Q1389" s="46"/>
      <c r="R1389" s="46"/>
      <c r="S1389" s="46"/>
      <c r="T1389" s="46"/>
      <c r="U1389" s="46"/>
      <c r="V1389" s="46"/>
      <c r="W1389" s="46"/>
      <c r="X1389" s="46"/>
      <c r="Y1389" s="41"/>
      <c r="Z1389" s="106"/>
      <c r="AA1389" s="43"/>
      <c r="AB1389" s="28"/>
      <c r="AC1389" s="28"/>
      <c r="AD1389" s="28"/>
      <c r="AE1389" s="44"/>
      <c r="AF1389" s="27"/>
      <c r="AG1389" s="27"/>
      <c r="AH1389" s="28"/>
      <c r="AI1389" s="27"/>
      <c r="AJ1389" s="27"/>
      <c r="AK1389" s="28"/>
      <c r="AL1389" s="29"/>
      <c r="AM1389" s="29"/>
      <c r="AN1389" s="29"/>
      <c r="AO1389" s="29"/>
      <c r="AP1389" s="29"/>
      <c r="AQ1389" s="29"/>
      <c r="AR1389" s="29"/>
      <c r="AS1389" s="29"/>
      <c r="AT1389" s="29"/>
      <c r="AU1389" s="29"/>
      <c r="AV1389" s="29"/>
      <c r="AW1389" s="29"/>
      <c r="AX1389" s="29"/>
      <c r="AY1389" s="31"/>
      <c r="AZ1389" s="30"/>
      <c r="BA1389" s="35"/>
      <c r="BB1389" s="108"/>
      <c r="BC1389" s="108"/>
      <c r="BD1389" s="108"/>
      <c r="BE1389" s="136"/>
      <c r="BF1389" s="108"/>
      <c r="BG1389" s="110"/>
      <c r="BH1389" s="110"/>
      <c r="BI1389" s="110"/>
      <c r="BJ1389" s="137"/>
      <c r="BK1389" s="110"/>
      <c r="BL1389" s="108"/>
      <c r="BM1389" s="108"/>
      <c r="BN1389" s="108"/>
      <c r="BO1389" s="135"/>
      <c r="BP1389" s="108"/>
      <c r="BQ1389" s="108"/>
      <c r="BR1389" s="108"/>
      <c r="BS1389" s="108"/>
      <c r="BT1389" s="135"/>
      <c r="BU1389" s="108"/>
      <c r="BV1389" s="108"/>
      <c r="BW1389" s="108"/>
      <c r="BX1389" s="108"/>
      <c r="BY1389" s="135"/>
      <c r="BZ1389" s="108"/>
    </row>
    <row r="1390" spans="1:78" x14ac:dyDescent="0.25">
      <c r="A1390" s="27"/>
      <c r="B1390" s="27"/>
      <c r="C1390" s="27"/>
      <c r="D1390" s="27"/>
      <c r="E1390" s="28"/>
      <c r="F1390" s="88"/>
      <c r="G1390" s="28"/>
      <c r="H1390" s="27"/>
      <c r="I1390" s="27"/>
      <c r="J1390" s="27"/>
      <c r="K1390" s="107"/>
      <c r="L1390" s="27"/>
      <c r="M1390" s="46"/>
      <c r="N1390" s="46"/>
      <c r="O1390" s="46"/>
      <c r="P1390" s="46"/>
      <c r="Q1390" s="46"/>
      <c r="R1390" s="46"/>
      <c r="S1390" s="46"/>
      <c r="T1390" s="46"/>
      <c r="U1390" s="46"/>
      <c r="V1390" s="46"/>
      <c r="W1390" s="46"/>
      <c r="X1390" s="46"/>
      <c r="Y1390" s="41"/>
      <c r="Z1390" s="106"/>
      <c r="AA1390" s="43"/>
      <c r="AB1390" s="28"/>
      <c r="AC1390" s="28"/>
      <c r="AD1390" s="28"/>
      <c r="AE1390" s="44"/>
      <c r="AF1390" s="27"/>
      <c r="AG1390" s="27"/>
      <c r="AH1390" s="28"/>
      <c r="AI1390" s="27"/>
      <c r="AJ1390" s="27"/>
      <c r="AK1390" s="28"/>
      <c r="AL1390" s="29"/>
      <c r="AM1390" s="29"/>
      <c r="AN1390" s="29"/>
      <c r="AO1390" s="29"/>
      <c r="AP1390" s="29"/>
      <c r="AQ1390" s="29"/>
      <c r="AR1390" s="29"/>
      <c r="AS1390" s="29"/>
      <c r="AT1390" s="29"/>
      <c r="AU1390" s="29"/>
      <c r="AV1390" s="29"/>
      <c r="AW1390" s="29"/>
      <c r="AX1390" s="29"/>
      <c r="AY1390" s="31"/>
      <c r="AZ1390" s="30"/>
      <c r="BA1390" s="35"/>
      <c r="BB1390" s="108"/>
      <c r="BC1390" s="108"/>
      <c r="BD1390" s="108"/>
      <c r="BE1390" s="136"/>
      <c r="BF1390" s="108"/>
      <c r="BG1390" s="110"/>
      <c r="BH1390" s="110"/>
      <c r="BI1390" s="110"/>
      <c r="BJ1390" s="137"/>
      <c r="BK1390" s="110"/>
      <c r="BL1390" s="108"/>
      <c r="BM1390" s="108"/>
      <c r="BN1390" s="108"/>
      <c r="BO1390" s="135"/>
      <c r="BP1390" s="108"/>
      <c r="BQ1390" s="108"/>
      <c r="BR1390" s="108"/>
      <c r="BS1390" s="108"/>
      <c r="BT1390" s="135"/>
      <c r="BU1390" s="108"/>
      <c r="BV1390" s="108"/>
      <c r="BW1390" s="108"/>
      <c r="BX1390" s="108"/>
      <c r="BY1390" s="135"/>
      <c r="BZ1390" s="108"/>
    </row>
    <row r="1391" spans="1:78" x14ac:dyDescent="0.25">
      <c r="A1391" s="27"/>
      <c r="B1391" s="27"/>
      <c r="C1391" s="27"/>
      <c r="D1391" s="27"/>
      <c r="E1391" s="28"/>
      <c r="F1391" s="88"/>
      <c r="G1391" s="28"/>
      <c r="H1391" s="27"/>
      <c r="I1391" s="27"/>
      <c r="J1391" s="27"/>
      <c r="K1391" s="107"/>
      <c r="L1391" s="27"/>
      <c r="M1391" s="46"/>
      <c r="N1391" s="46"/>
      <c r="O1391" s="46"/>
      <c r="P1391" s="46"/>
      <c r="Q1391" s="46"/>
      <c r="R1391" s="46"/>
      <c r="S1391" s="46"/>
      <c r="T1391" s="46"/>
      <c r="U1391" s="46"/>
      <c r="V1391" s="46"/>
      <c r="W1391" s="46"/>
      <c r="X1391" s="46"/>
      <c r="Y1391" s="41"/>
      <c r="Z1391" s="106"/>
      <c r="AA1391" s="43"/>
      <c r="AB1391" s="28"/>
      <c r="AC1391" s="28"/>
      <c r="AD1391" s="28"/>
      <c r="AE1391" s="44"/>
      <c r="AF1391" s="27"/>
      <c r="AG1391" s="27"/>
      <c r="AH1391" s="28"/>
      <c r="AI1391" s="27"/>
      <c r="AJ1391" s="27"/>
      <c r="AK1391" s="28"/>
      <c r="AL1391" s="29"/>
      <c r="AM1391" s="29"/>
      <c r="AN1391" s="29"/>
      <c r="AO1391" s="29"/>
      <c r="AP1391" s="29"/>
      <c r="AQ1391" s="29"/>
      <c r="AR1391" s="29"/>
      <c r="AS1391" s="29"/>
      <c r="AT1391" s="29"/>
      <c r="AU1391" s="29"/>
      <c r="AV1391" s="29"/>
      <c r="AW1391" s="29"/>
      <c r="AX1391" s="29"/>
      <c r="AY1391" s="31"/>
      <c r="AZ1391" s="30"/>
      <c r="BA1391" s="35"/>
      <c r="BB1391" s="108"/>
      <c r="BC1391" s="108"/>
      <c r="BD1391" s="108"/>
      <c r="BE1391" s="136"/>
      <c r="BF1391" s="108"/>
      <c r="BG1391" s="110"/>
      <c r="BH1391" s="110"/>
      <c r="BI1391" s="110"/>
      <c r="BJ1391" s="137"/>
      <c r="BK1391" s="110"/>
      <c r="BL1391" s="108"/>
      <c r="BM1391" s="108"/>
      <c r="BN1391" s="108"/>
      <c r="BO1391" s="135"/>
      <c r="BP1391" s="108"/>
      <c r="BQ1391" s="108"/>
      <c r="BR1391" s="108"/>
      <c r="BS1391" s="108"/>
      <c r="BT1391" s="135"/>
      <c r="BU1391" s="108"/>
      <c r="BV1391" s="108"/>
      <c r="BW1391" s="108"/>
      <c r="BX1391" s="108"/>
      <c r="BY1391" s="135"/>
      <c r="BZ1391" s="108"/>
    </row>
    <row r="1392" spans="1:78" x14ac:dyDescent="0.25">
      <c r="A1392" s="27"/>
      <c r="B1392" s="27"/>
      <c r="C1392" s="27"/>
      <c r="D1392" s="27"/>
      <c r="E1392" s="28"/>
      <c r="F1392" s="88"/>
      <c r="G1392" s="28"/>
      <c r="H1392" s="27"/>
      <c r="I1392" s="27"/>
      <c r="J1392" s="27"/>
      <c r="K1392" s="107"/>
      <c r="L1392" s="27"/>
      <c r="M1392" s="46"/>
      <c r="N1392" s="46"/>
      <c r="O1392" s="46"/>
      <c r="P1392" s="46"/>
      <c r="Q1392" s="46"/>
      <c r="R1392" s="46"/>
      <c r="S1392" s="46"/>
      <c r="T1392" s="46"/>
      <c r="U1392" s="46"/>
      <c r="V1392" s="46"/>
      <c r="W1392" s="46"/>
      <c r="X1392" s="46"/>
      <c r="Y1392" s="41"/>
      <c r="Z1392" s="106"/>
      <c r="AA1392" s="43"/>
      <c r="AB1392" s="28"/>
      <c r="AC1392" s="28"/>
      <c r="AD1392" s="28"/>
      <c r="AE1392" s="44"/>
      <c r="AF1392" s="27"/>
      <c r="AG1392" s="27"/>
      <c r="AH1392" s="28"/>
      <c r="AI1392" s="27"/>
      <c r="AJ1392" s="27"/>
      <c r="AK1392" s="28"/>
      <c r="AL1392" s="29"/>
      <c r="AM1392" s="29"/>
      <c r="AN1392" s="29"/>
      <c r="AO1392" s="29"/>
      <c r="AP1392" s="29"/>
      <c r="AQ1392" s="29"/>
      <c r="AR1392" s="29"/>
      <c r="AS1392" s="29"/>
      <c r="AT1392" s="29"/>
      <c r="AU1392" s="29"/>
      <c r="AV1392" s="29"/>
      <c r="AW1392" s="29"/>
      <c r="AX1392" s="29"/>
      <c r="AY1392" s="31"/>
      <c r="AZ1392" s="30"/>
      <c r="BA1392" s="35"/>
      <c r="BB1392" s="108"/>
      <c r="BC1392" s="108"/>
      <c r="BD1392" s="108"/>
      <c r="BE1392" s="136"/>
      <c r="BF1392" s="108"/>
      <c r="BG1392" s="110"/>
      <c r="BH1392" s="110"/>
      <c r="BI1392" s="110"/>
      <c r="BJ1392" s="137"/>
      <c r="BK1392" s="110"/>
      <c r="BL1392" s="108"/>
      <c r="BM1392" s="108"/>
      <c r="BN1392" s="108"/>
      <c r="BO1392" s="135"/>
      <c r="BP1392" s="108"/>
      <c r="BQ1392" s="108"/>
      <c r="BR1392" s="108"/>
      <c r="BS1392" s="108"/>
      <c r="BT1392" s="135"/>
      <c r="BU1392" s="108"/>
      <c r="BV1392" s="108"/>
      <c r="BW1392" s="108"/>
      <c r="BX1392" s="108"/>
      <c r="BY1392" s="135"/>
      <c r="BZ1392" s="108"/>
    </row>
    <row r="1393" spans="1:78" x14ac:dyDescent="0.25">
      <c r="A1393" s="27"/>
      <c r="B1393" s="27"/>
      <c r="C1393" s="27"/>
      <c r="D1393" s="27"/>
      <c r="E1393" s="28"/>
      <c r="F1393" s="88"/>
      <c r="G1393" s="28"/>
      <c r="H1393" s="27"/>
      <c r="I1393" s="27"/>
      <c r="J1393" s="27"/>
      <c r="K1393" s="107"/>
      <c r="L1393" s="27"/>
      <c r="M1393" s="46"/>
      <c r="N1393" s="46"/>
      <c r="O1393" s="46"/>
      <c r="P1393" s="46"/>
      <c r="Q1393" s="46"/>
      <c r="R1393" s="46"/>
      <c r="S1393" s="46"/>
      <c r="T1393" s="46"/>
      <c r="U1393" s="46"/>
      <c r="V1393" s="46"/>
      <c r="W1393" s="46"/>
      <c r="X1393" s="46"/>
      <c r="Y1393" s="41"/>
      <c r="Z1393" s="106"/>
      <c r="AA1393" s="43"/>
      <c r="AB1393" s="28"/>
      <c r="AC1393" s="28"/>
      <c r="AD1393" s="28"/>
      <c r="AE1393" s="44"/>
      <c r="AF1393" s="27"/>
      <c r="AG1393" s="27"/>
      <c r="AH1393" s="28"/>
      <c r="AI1393" s="27"/>
      <c r="AJ1393" s="27"/>
      <c r="AK1393" s="28"/>
      <c r="AL1393" s="29"/>
      <c r="AM1393" s="29"/>
      <c r="AN1393" s="29"/>
      <c r="AO1393" s="29"/>
      <c r="AP1393" s="29"/>
      <c r="AQ1393" s="29"/>
      <c r="AR1393" s="29"/>
      <c r="AS1393" s="29"/>
      <c r="AT1393" s="29"/>
      <c r="AU1393" s="29"/>
      <c r="AV1393" s="29"/>
      <c r="AW1393" s="29"/>
      <c r="AX1393" s="29"/>
      <c r="AY1393" s="31"/>
      <c r="AZ1393" s="30"/>
      <c r="BA1393" s="35"/>
      <c r="BB1393" s="108"/>
      <c r="BC1393" s="108"/>
      <c r="BD1393" s="108"/>
      <c r="BE1393" s="136"/>
      <c r="BF1393" s="108"/>
      <c r="BG1393" s="110"/>
      <c r="BH1393" s="110"/>
      <c r="BI1393" s="110"/>
      <c r="BJ1393" s="137"/>
      <c r="BK1393" s="110"/>
      <c r="BL1393" s="108"/>
      <c r="BM1393" s="108"/>
      <c r="BN1393" s="108"/>
      <c r="BO1393" s="135"/>
      <c r="BP1393" s="108"/>
      <c r="BQ1393" s="108"/>
      <c r="BR1393" s="108"/>
      <c r="BS1393" s="108"/>
      <c r="BT1393" s="135"/>
      <c r="BU1393" s="108"/>
      <c r="BV1393" s="108"/>
      <c r="BW1393" s="108"/>
      <c r="BX1393" s="108"/>
      <c r="BY1393" s="135"/>
      <c r="BZ1393" s="108"/>
    </row>
    <row r="1394" spans="1:78" x14ac:dyDescent="0.25">
      <c r="A1394" s="27"/>
      <c r="B1394" s="27"/>
      <c r="C1394" s="27"/>
      <c r="D1394" s="27"/>
      <c r="E1394" s="28"/>
      <c r="F1394" s="88"/>
      <c r="G1394" s="28"/>
      <c r="H1394" s="27"/>
      <c r="I1394" s="27"/>
      <c r="J1394" s="27"/>
      <c r="K1394" s="107"/>
      <c r="L1394" s="27"/>
      <c r="M1394" s="46"/>
      <c r="N1394" s="46"/>
      <c r="O1394" s="46"/>
      <c r="P1394" s="46"/>
      <c r="Q1394" s="46"/>
      <c r="R1394" s="46"/>
      <c r="S1394" s="46"/>
      <c r="T1394" s="46"/>
      <c r="U1394" s="46"/>
      <c r="V1394" s="46"/>
      <c r="W1394" s="46"/>
      <c r="X1394" s="46"/>
      <c r="Y1394" s="41"/>
      <c r="Z1394" s="106"/>
      <c r="AA1394" s="43"/>
      <c r="AB1394" s="28"/>
      <c r="AC1394" s="28"/>
      <c r="AD1394" s="28"/>
      <c r="AE1394" s="44"/>
      <c r="AF1394" s="27"/>
      <c r="AG1394" s="27"/>
      <c r="AH1394" s="28"/>
      <c r="AI1394" s="27"/>
      <c r="AJ1394" s="27"/>
      <c r="AK1394" s="28"/>
      <c r="AL1394" s="29"/>
      <c r="AM1394" s="29"/>
      <c r="AN1394" s="29"/>
      <c r="AO1394" s="29"/>
      <c r="AP1394" s="29"/>
      <c r="AQ1394" s="29"/>
      <c r="AR1394" s="29"/>
      <c r="AS1394" s="29"/>
      <c r="AT1394" s="29"/>
      <c r="AU1394" s="29"/>
      <c r="AV1394" s="29"/>
      <c r="AW1394" s="29"/>
      <c r="AX1394" s="29"/>
      <c r="AY1394" s="31"/>
      <c r="AZ1394" s="30"/>
      <c r="BA1394" s="35"/>
      <c r="BB1394" s="108"/>
      <c r="BC1394" s="108"/>
      <c r="BD1394" s="108"/>
      <c r="BE1394" s="136"/>
      <c r="BF1394" s="108"/>
      <c r="BG1394" s="110"/>
      <c r="BH1394" s="110"/>
      <c r="BI1394" s="110"/>
      <c r="BJ1394" s="137"/>
      <c r="BK1394" s="110"/>
      <c r="BL1394" s="108"/>
      <c r="BM1394" s="108"/>
      <c r="BN1394" s="108"/>
      <c r="BO1394" s="135"/>
      <c r="BP1394" s="108"/>
      <c r="BQ1394" s="108"/>
      <c r="BR1394" s="108"/>
      <c r="BS1394" s="108"/>
      <c r="BT1394" s="135"/>
      <c r="BU1394" s="108"/>
      <c r="BV1394" s="108"/>
      <c r="BW1394" s="108"/>
      <c r="BX1394" s="108"/>
      <c r="BY1394" s="135"/>
      <c r="BZ1394" s="108"/>
    </row>
    <row r="1395" spans="1:78" x14ac:dyDescent="0.25">
      <c r="A1395" s="27"/>
      <c r="B1395" s="27"/>
      <c r="C1395" s="27"/>
      <c r="D1395" s="27"/>
      <c r="E1395" s="28"/>
      <c r="F1395" s="88"/>
      <c r="G1395" s="28"/>
      <c r="H1395" s="27"/>
      <c r="I1395" s="27"/>
      <c r="J1395" s="27"/>
      <c r="K1395" s="107"/>
      <c r="L1395" s="27"/>
      <c r="M1395" s="46"/>
      <c r="N1395" s="46"/>
      <c r="O1395" s="46"/>
      <c r="P1395" s="46"/>
      <c r="Q1395" s="46"/>
      <c r="R1395" s="46"/>
      <c r="S1395" s="46"/>
      <c r="T1395" s="46"/>
      <c r="U1395" s="46"/>
      <c r="V1395" s="46"/>
      <c r="W1395" s="46"/>
      <c r="X1395" s="46"/>
      <c r="Y1395" s="41"/>
      <c r="Z1395" s="106"/>
      <c r="AA1395" s="43"/>
      <c r="AB1395" s="28"/>
      <c r="AC1395" s="28"/>
      <c r="AD1395" s="28"/>
      <c r="AE1395" s="44"/>
      <c r="AF1395" s="27"/>
      <c r="AG1395" s="27"/>
      <c r="AH1395" s="28"/>
      <c r="AI1395" s="27"/>
      <c r="AJ1395" s="27"/>
      <c r="AK1395" s="28"/>
      <c r="AL1395" s="29"/>
      <c r="AM1395" s="29"/>
      <c r="AN1395" s="29"/>
      <c r="AO1395" s="29"/>
      <c r="AP1395" s="29"/>
      <c r="AQ1395" s="29"/>
      <c r="AR1395" s="29"/>
      <c r="AS1395" s="29"/>
      <c r="AT1395" s="29"/>
      <c r="AU1395" s="29"/>
      <c r="AV1395" s="29"/>
      <c r="AW1395" s="29"/>
      <c r="AX1395" s="29"/>
      <c r="AY1395" s="31"/>
      <c r="AZ1395" s="30"/>
      <c r="BA1395" s="35"/>
      <c r="BB1395" s="108"/>
      <c r="BC1395" s="108"/>
      <c r="BD1395" s="108"/>
      <c r="BE1395" s="136"/>
      <c r="BF1395" s="108"/>
      <c r="BG1395" s="110"/>
      <c r="BH1395" s="110"/>
      <c r="BI1395" s="110"/>
      <c r="BJ1395" s="137"/>
      <c r="BK1395" s="110"/>
      <c r="BL1395" s="108"/>
      <c r="BM1395" s="108"/>
      <c r="BN1395" s="108"/>
      <c r="BO1395" s="135"/>
      <c r="BP1395" s="108"/>
      <c r="BQ1395" s="108"/>
      <c r="BR1395" s="108"/>
      <c r="BS1395" s="108"/>
      <c r="BT1395" s="135"/>
      <c r="BU1395" s="108"/>
      <c r="BV1395" s="108"/>
      <c r="BW1395" s="108"/>
      <c r="BX1395" s="108"/>
      <c r="BY1395" s="135"/>
      <c r="BZ1395" s="108"/>
    </row>
    <row r="1396" spans="1:78" x14ac:dyDescent="0.25">
      <c r="A1396" s="27"/>
      <c r="B1396" s="27"/>
      <c r="C1396" s="27"/>
      <c r="D1396" s="27"/>
      <c r="E1396" s="28"/>
      <c r="F1396" s="88"/>
      <c r="G1396" s="28"/>
      <c r="H1396" s="27"/>
      <c r="I1396" s="27"/>
      <c r="J1396" s="27"/>
      <c r="K1396" s="107"/>
      <c r="L1396" s="27"/>
      <c r="M1396" s="46"/>
      <c r="N1396" s="46"/>
      <c r="O1396" s="46"/>
      <c r="P1396" s="46"/>
      <c r="Q1396" s="46"/>
      <c r="R1396" s="46"/>
      <c r="S1396" s="46"/>
      <c r="T1396" s="46"/>
      <c r="U1396" s="46"/>
      <c r="V1396" s="46"/>
      <c r="W1396" s="46"/>
      <c r="X1396" s="46"/>
      <c r="Y1396" s="41"/>
      <c r="Z1396" s="106"/>
      <c r="AA1396" s="43"/>
      <c r="AB1396" s="28"/>
      <c r="AC1396" s="28"/>
      <c r="AD1396" s="28"/>
      <c r="AE1396" s="44"/>
      <c r="AF1396" s="27"/>
      <c r="AG1396" s="27"/>
      <c r="AH1396" s="28"/>
      <c r="AI1396" s="27"/>
      <c r="AJ1396" s="27"/>
      <c r="AK1396" s="28"/>
      <c r="AL1396" s="29"/>
      <c r="AM1396" s="29"/>
      <c r="AN1396" s="29"/>
      <c r="AO1396" s="29"/>
      <c r="AP1396" s="29"/>
      <c r="AQ1396" s="29"/>
      <c r="AR1396" s="29"/>
      <c r="AS1396" s="29"/>
      <c r="AT1396" s="29"/>
      <c r="AU1396" s="29"/>
      <c r="AV1396" s="29"/>
      <c r="AW1396" s="29"/>
      <c r="AX1396" s="29"/>
      <c r="AY1396" s="31"/>
      <c r="AZ1396" s="30"/>
      <c r="BA1396" s="35"/>
      <c r="BB1396" s="108"/>
      <c r="BC1396" s="108"/>
      <c r="BD1396" s="108"/>
      <c r="BE1396" s="136"/>
      <c r="BF1396" s="108"/>
      <c r="BG1396" s="110"/>
      <c r="BH1396" s="110"/>
      <c r="BI1396" s="110"/>
      <c r="BJ1396" s="137"/>
      <c r="BK1396" s="110"/>
      <c r="BL1396" s="108"/>
      <c r="BM1396" s="108"/>
      <c r="BN1396" s="108"/>
      <c r="BO1396" s="135"/>
      <c r="BP1396" s="108"/>
      <c r="BQ1396" s="108"/>
      <c r="BR1396" s="108"/>
      <c r="BS1396" s="108"/>
      <c r="BT1396" s="135"/>
      <c r="BU1396" s="108"/>
      <c r="BV1396" s="108"/>
      <c r="BW1396" s="108"/>
      <c r="BX1396" s="108"/>
      <c r="BY1396" s="135"/>
      <c r="BZ1396" s="108"/>
    </row>
    <row r="1397" spans="1:78" x14ac:dyDescent="0.25">
      <c r="A1397" s="27"/>
      <c r="B1397" s="27"/>
      <c r="C1397" s="27"/>
      <c r="D1397" s="27"/>
      <c r="E1397" s="28"/>
      <c r="F1397" s="88"/>
      <c r="G1397" s="28"/>
      <c r="H1397" s="27"/>
      <c r="I1397" s="27"/>
      <c r="J1397" s="27"/>
      <c r="K1397" s="107"/>
      <c r="L1397" s="27"/>
      <c r="M1397" s="46"/>
      <c r="N1397" s="46"/>
      <c r="O1397" s="46"/>
      <c r="P1397" s="46"/>
      <c r="Q1397" s="46"/>
      <c r="R1397" s="46"/>
      <c r="S1397" s="46"/>
      <c r="T1397" s="46"/>
      <c r="U1397" s="46"/>
      <c r="V1397" s="46"/>
      <c r="W1397" s="46"/>
      <c r="X1397" s="46"/>
      <c r="Y1397" s="41"/>
      <c r="Z1397" s="106"/>
      <c r="AA1397" s="43"/>
      <c r="AB1397" s="28"/>
      <c r="AC1397" s="28"/>
      <c r="AD1397" s="28"/>
      <c r="AE1397" s="44"/>
      <c r="AF1397" s="27"/>
      <c r="AG1397" s="27"/>
      <c r="AH1397" s="28"/>
      <c r="AI1397" s="27"/>
      <c r="AJ1397" s="27"/>
      <c r="AK1397" s="28"/>
      <c r="AL1397" s="29"/>
      <c r="AM1397" s="29"/>
      <c r="AN1397" s="29"/>
      <c r="AO1397" s="29"/>
      <c r="AP1397" s="29"/>
      <c r="AQ1397" s="29"/>
      <c r="AR1397" s="29"/>
      <c r="AS1397" s="29"/>
      <c r="AT1397" s="29"/>
      <c r="AU1397" s="29"/>
      <c r="AV1397" s="29"/>
      <c r="AW1397" s="29"/>
      <c r="AX1397" s="29"/>
      <c r="AY1397" s="31"/>
      <c r="AZ1397" s="30"/>
      <c r="BA1397" s="35"/>
      <c r="BB1397" s="108"/>
      <c r="BC1397" s="108"/>
      <c r="BD1397" s="108"/>
      <c r="BE1397" s="136"/>
      <c r="BF1397" s="108"/>
      <c r="BG1397" s="110"/>
      <c r="BH1397" s="110"/>
      <c r="BI1397" s="110"/>
      <c r="BJ1397" s="137"/>
      <c r="BK1397" s="110"/>
      <c r="BL1397" s="108"/>
      <c r="BM1397" s="108"/>
      <c r="BN1397" s="108"/>
      <c r="BO1397" s="135"/>
      <c r="BP1397" s="108"/>
      <c r="BQ1397" s="108"/>
      <c r="BR1397" s="108"/>
      <c r="BS1397" s="108"/>
      <c r="BT1397" s="135"/>
      <c r="BU1397" s="108"/>
      <c r="BV1397" s="108"/>
      <c r="BW1397" s="108"/>
      <c r="BX1397" s="108"/>
      <c r="BY1397" s="135"/>
      <c r="BZ1397" s="108"/>
    </row>
    <row r="1398" spans="1:78" x14ac:dyDescent="0.25">
      <c r="A1398" s="27"/>
      <c r="B1398" s="27"/>
      <c r="C1398" s="27"/>
      <c r="D1398" s="27"/>
      <c r="E1398" s="28"/>
      <c r="F1398" s="88"/>
      <c r="G1398" s="28"/>
      <c r="H1398" s="27"/>
      <c r="I1398" s="27"/>
      <c r="J1398" s="27"/>
      <c r="K1398" s="107"/>
      <c r="L1398" s="27"/>
      <c r="M1398" s="46"/>
      <c r="N1398" s="46"/>
      <c r="O1398" s="46"/>
      <c r="P1398" s="46"/>
      <c r="Q1398" s="46"/>
      <c r="R1398" s="46"/>
      <c r="S1398" s="46"/>
      <c r="T1398" s="46"/>
      <c r="U1398" s="46"/>
      <c r="V1398" s="46"/>
      <c r="W1398" s="46"/>
      <c r="X1398" s="46"/>
      <c r="Y1398" s="41"/>
      <c r="Z1398" s="106"/>
      <c r="AA1398" s="43"/>
      <c r="AB1398" s="28"/>
      <c r="AC1398" s="28"/>
      <c r="AD1398" s="28"/>
      <c r="AE1398" s="44"/>
      <c r="AF1398" s="27"/>
      <c r="AG1398" s="27"/>
      <c r="AH1398" s="28"/>
      <c r="AI1398" s="27"/>
      <c r="AJ1398" s="27"/>
      <c r="AK1398" s="28"/>
      <c r="AL1398" s="29"/>
      <c r="AM1398" s="29"/>
      <c r="AN1398" s="29"/>
      <c r="AO1398" s="29"/>
      <c r="AP1398" s="29"/>
      <c r="AQ1398" s="29"/>
      <c r="AR1398" s="29"/>
      <c r="AS1398" s="29"/>
      <c r="AT1398" s="29"/>
      <c r="AU1398" s="29"/>
      <c r="AV1398" s="29"/>
      <c r="AW1398" s="29"/>
      <c r="AX1398" s="29"/>
      <c r="AY1398" s="31"/>
      <c r="AZ1398" s="30"/>
      <c r="BA1398" s="35"/>
      <c r="BB1398" s="108"/>
      <c r="BC1398" s="108"/>
      <c r="BD1398" s="108"/>
      <c r="BE1398" s="136"/>
      <c r="BF1398" s="108"/>
      <c r="BG1398" s="110"/>
      <c r="BH1398" s="110"/>
      <c r="BI1398" s="110"/>
      <c r="BJ1398" s="137"/>
      <c r="BK1398" s="110"/>
      <c r="BL1398" s="108"/>
      <c r="BM1398" s="108"/>
      <c r="BN1398" s="108"/>
      <c r="BO1398" s="135"/>
      <c r="BP1398" s="108"/>
      <c r="BQ1398" s="108"/>
      <c r="BR1398" s="108"/>
      <c r="BS1398" s="108"/>
      <c r="BT1398" s="135"/>
      <c r="BU1398" s="108"/>
      <c r="BV1398" s="108"/>
      <c r="BW1398" s="108"/>
      <c r="BX1398" s="108"/>
      <c r="BY1398" s="135"/>
      <c r="BZ1398" s="108"/>
    </row>
    <row r="1399" spans="1:78" x14ac:dyDescent="0.25">
      <c r="A1399" s="27"/>
      <c r="B1399" s="27"/>
      <c r="C1399" s="27"/>
      <c r="D1399" s="27"/>
      <c r="E1399" s="28"/>
      <c r="F1399" s="88"/>
      <c r="G1399" s="28"/>
      <c r="H1399" s="27"/>
      <c r="I1399" s="27"/>
      <c r="J1399" s="27"/>
      <c r="K1399" s="107"/>
      <c r="L1399" s="27"/>
      <c r="M1399" s="46"/>
      <c r="N1399" s="46"/>
      <c r="O1399" s="46"/>
      <c r="P1399" s="46"/>
      <c r="Q1399" s="46"/>
      <c r="R1399" s="46"/>
      <c r="S1399" s="46"/>
      <c r="T1399" s="46"/>
      <c r="U1399" s="46"/>
      <c r="V1399" s="46"/>
      <c r="W1399" s="46"/>
      <c r="X1399" s="46"/>
      <c r="Y1399" s="41"/>
      <c r="Z1399" s="106"/>
      <c r="AA1399" s="43"/>
      <c r="AB1399" s="28"/>
      <c r="AC1399" s="28"/>
      <c r="AD1399" s="28"/>
      <c r="AE1399" s="44"/>
      <c r="AF1399" s="27"/>
      <c r="AG1399" s="27"/>
      <c r="AH1399" s="28"/>
      <c r="AI1399" s="27"/>
      <c r="AJ1399" s="27"/>
      <c r="AK1399" s="28"/>
      <c r="AL1399" s="29"/>
      <c r="AM1399" s="29"/>
      <c r="AN1399" s="29"/>
      <c r="AO1399" s="29"/>
      <c r="AP1399" s="29"/>
      <c r="AQ1399" s="29"/>
      <c r="AR1399" s="29"/>
      <c r="AS1399" s="29"/>
      <c r="AT1399" s="29"/>
      <c r="AU1399" s="29"/>
      <c r="AV1399" s="29"/>
      <c r="AW1399" s="29"/>
      <c r="AX1399" s="29"/>
      <c r="AY1399" s="31"/>
      <c r="AZ1399" s="30"/>
      <c r="BA1399" s="35"/>
      <c r="BB1399" s="108"/>
      <c r="BC1399" s="108"/>
      <c r="BD1399" s="108"/>
      <c r="BE1399" s="136"/>
      <c r="BF1399" s="108"/>
      <c r="BG1399" s="110"/>
      <c r="BH1399" s="110"/>
      <c r="BI1399" s="110"/>
      <c r="BJ1399" s="137"/>
      <c r="BK1399" s="110"/>
      <c r="BL1399" s="108"/>
      <c r="BM1399" s="108"/>
      <c r="BN1399" s="108"/>
      <c r="BO1399" s="135"/>
      <c r="BP1399" s="108"/>
      <c r="BQ1399" s="108"/>
      <c r="BR1399" s="108"/>
      <c r="BS1399" s="108"/>
      <c r="BT1399" s="135"/>
      <c r="BU1399" s="108"/>
      <c r="BV1399" s="108"/>
      <c r="BW1399" s="108"/>
      <c r="BX1399" s="108"/>
      <c r="BY1399" s="135"/>
      <c r="BZ1399" s="108"/>
    </row>
    <row r="1400" spans="1:78" x14ac:dyDescent="0.25">
      <c r="A1400" s="27"/>
      <c r="B1400" s="27"/>
      <c r="C1400" s="27"/>
      <c r="D1400" s="27"/>
      <c r="E1400" s="28"/>
      <c r="F1400" s="88"/>
      <c r="G1400" s="28"/>
      <c r="H1400" s="27"/>
      <c r="I1400" s="27"/>
      <c r="J1400" s="27"/>
      <c r="K1400" s="107"/>
      <c r="L1400" s="27"/>
      <c r="M1400" s="46"/>
      <c r="N1400" s="46"/>
      <c r="O1400" s="46"/>
      <c r="P1400" s="46"/>
      <c r="Q1400" s="46"/>
      <c r="R1400" s="46"/>
      <c r="S1400" s="46"/>
      <c r="T1400" s="46"/>
      <c r="U1400" s="46"/>
      <c r="V1400" s="46"/>
      <c r="W1400" s="46"/>
      <c r="X1400" s="46"/>
      <c r="Y1400" s="41"/>
      <c r="Z1400" s="106"/>
      <c r="AA1400" s="43"/>
      <c r="AB1400" s="28"/>
      <c r="AC1400" s="28"/>
      <c r="AD1400" s="28"/>
      <c r="AE1400" s="44"/>
      <c r="AF1400" s="27"/>
      <c r="AG1400" s="27"/>
      <c r="AH1400" s="28"/>
      <c r="AI1400" s="27"/>
      <c r="AJ1400" s="27"/>
      <c r="AK1400" s="28"/>
      <c r="AL1400" s="29"/>
      <c r="AM1400" s="29"/>
      <c r="AN1400" s="29"/>
      <c r="AO1400" s="29"/>
      <c r="AP1400" s="29"/>
      <c r="AQ1400" s="29"/>
      <c r="AR1400" s="29"/>
      <c r="AS1400" s="29"/>
      <c r="AT1400" s="29"/>
      <c r="AU1400" s="29"/>
      <c r="AV1400" s="29"/>
      <c r="AW1400" s="29"/>
      <c r="AX1400" s="29"/>
      <c r="AY1400" s="31"/>
      <c r="AZ1400" s="30"/>
      <c r="BA1400" s="35"/>
      <c r="BB1400" s="108"/>
      <c r="BC1400" s="108"/>
      <c r="BD1400" s="108"/>
      <c r="BE1400" s="136"/>
      <c r="BF1400" s="108"/>
      <c r="BG1400" s="110"/>
      <c r="BH1400" s="110"/>
      <c r="BI1400" s="110"/>
      <c r="BJ1400" s="137"/>
      <c r="BK1400" s="110"/>
      <c r="BL1400" s="108"/>
      <c r="BM1400" s="108"/>
      <c r="BN1400" s="108"/>
      <c r="BO1400" s="135"/>
      <c r="BP1400" s="108"/>
      <c r="BQ1400" s="108"/>
      <c r="BR1400" s="108"/>
      <c r="BS1400" s="108"/>
      <c r="BT1400" s="135"/>
      <c r="BU1400" s="108"/>
      <c r="BV1400" s="108"/>
      <c r="BW1400" s="108"/>
      <c r="BX1400" s="108"/>
      <c r="BY1400" s="135"/>
      <c r="BZ1400" s="108"/>
    </row>
    <row r="1401" spans="1:78" x14ac:dyDescent="0.25">
      <c r="A1401" s="27"/>
      <c r="B1401" s="27"/>
      <c r="C1401" s="27"/>
      <c r="D1401" s="27"/>
      <c r="E1401" s="28"/>
      <c r="F1401" s="88"/>
      <c r="G1401" s="28"/>
      <c r="H1401" s="27"/>
      <c r="I1401" s="27"/>
      <c r="J1401" s="27"/>
      <c r="K1401" s="107"/>
      <c r="L1401" s="27"/>
      <c r="M1401" s="46"/>
      <c r="N1401" s="46"/>
      <c r="O1401" s="46"/>
      <c r="P1401" s="46"/>
      <c r="Q1401" s="46"/>
      <c r="R1401" s="46"/>
      <c r="S1401" s="46"/>
      <c r="T1401" s="46"/>
      <c r="U1401" s="46"/>
      <c r="V1401" s="46"/>
      <c r="W1401" s="46"/>
      <c r="X1401" s="46"/>
      <c r="Y1401" s="41"/>
      <c r="Z1401" s="106"/>
      <c r="AA1401" s="43"/>
      <c r="AB1401" s="28"/>
      <c r="AC1401" s="28"/>
      <c r="AD1401" s="28"/>
      <c r="AE1401" s="44"/>
      <c r="AF1401" s="27"/>
      <c r="AG1401" s="27"/>
      <c r="AH1401" s="28"/>
      <c r="AI1401" s="27"/>
      <c r="AJ1401" s="27"/>
      <c r="AK1401" s="28"/>
      <c r="AL1401" s="29"/>
      <c r="AM1401" s="29"/>
      <c r="AN1401" s="29"/>
      <c r="AO1401" s="29"/>
      <c r="AP1401" s="29"/>
      <c r="AQ1401" s="29"/>
      <c r="AR1401" s="29"/>
      <c r="AS1401" s="29"/>
      <c r="AT1401" s="29"/>
      <c r="AU1401" s="29"/>
      <c r="AV1401" s="29"/>
      <c r="AW1401" s="29"/>
      <c r="AX1401" s="29"/>
      <c r="AY1401" s="31"/>
      <c r="AZ1401" s="30"/>
      <c r="BA1401" s="35"/>
      <c r="BB1401" s="108"/>
      <c r="BC1401" s="108"/>
      <c r="BD1401" s="108"/>
      <c r="BE1401" s="136"/>
      <c r="BF1401" s="108"/>
      <c r="BG1401" s="110"/>
      <c r="BH1401" s="110"/>
      <c r="BI1401" s="110"/>
      <c r="BJ1401" s="137"/>
      <c r="BK1401" s="110"/>
      <c r="BL1401" s="108"/>
      <c r="BM1401" s="108"/>
      <c r="BN1401" s="108"/>
      <c r="BO1401" s="135"/>
      <c r="BP1401" s="108"/>
      <c r="BQ1401" s="108"/>
      <c r="BR1401" s="108"/>
      <c r="BS1401" s="108"/>
      <c r="BT1401" s="135"/>
      <c r="BU1401" s="108"/>
      <c r="BV1401" s="108"/>
      <c r="BW1401" s="108"/>
      <c r="BX1401" s="108"/>
      <c r="BY1401" s="135"/>
      <c r="BZ1401" s="108"/>
    </row>
    <row r="1402" spans="1:78" x14ac:dyDescent="0.25">
      <c r="A1402" s="27"/>
      <c r="B1402" s="27"/>
      <c r="C1402" s="27"/>
      <c r="D1402" s="27"/>
      <c r="E1402" s="28"/>
      <c r="F1402" s="88"/>
      <c r="G1402" s="28"/>
      <c r="H1402" s="27"/>
      <c r="I1402" s="27"/>
      <c r="J1402" s="27"/>
      <c r="K1402" s="107"/>
      <c r="L1402" s="27"/>
      <c r="M1402" s="46"/>
      <c r="N1402" s="46"/>
      <c r="O1402" s="46"/>
      <c r="P1402" s="46"/>
      <c r="Q1402" s="46"/>
      <c r="R1402" s="46"/>
      <c r="S1402" s="46"/>
      <c r="T1402" s="46"/>
      <c r="U1402" s="46"/>
      <c r="V1402" s="46"/>
      <c r="W1402" s="46"/>
      <c r="X1402" s="46"/>
      <c r="Y1402" s="41"/>
      <c r="Z1402" s="106"/>
      <c r="AA1402" s="43"/>
      <c r="AB1402" s="28"/>
      <c r="AC1402" s="28"/>
      <c r="AD1402" s="28"/>
      <c r="AE1402" s="44"/>
      <c r="AF1402" s="27"/>
      <c r="AG1402" s="27"/>
      <c r="AH1402" s="28"/>
      <c r="AI1402" s="27"/>
      <c r="AJ1402" s="27"/>
      <c r="AK1402" s="28"/>
      <c r="AL1402" s="29"/>
      <c r="AM1402" s="29"/>
      <c r="AN1402" s="29"/>
      <c r="AO1402" s="29"/>
      <c r="AP1402" s="29"/>
      <c r="AQ1402" s="29"/>
      <c r="AR1402" s="29"/>
      <c r="AS1402" s="29"/>
      <c r="AT1402" s="29"/>
      <c r="AU1402" s="29"/>
      <c r="AV1402" s="29"/>
      <c r="AW1402" s="29"/>
      <c r="AX1402" s="29"/>
      <c r="AY1402" s="31"/>
      <c r="AZ1402" s="30"/>
      <c r="BA1402" s="35"/>
      <c r="BB1402" s="108"/>
      <c r="BC1402" s="108"/>
      <c r="BD1402" s="108"/>
      <c r="BE1402" s="136"/>
      <c r="BF1402" s="108"/>
      <c r="BG1402" s="110"/>
      <c r="BH1402" s="110"/>
      <c r="BI1402" s="110"/>
      <c r="BJ1402" s="137"/>
      <c r="BK1402" s="110"/>
      <c r="BL1402" s="108"/>
      <c r="BM1402" s="108"/>
      <c r="BN1402" s="108"/>
      <c r="BO1402" s="135"/>
      <c r="BP1402" s="108"/>
      <c r="BQ1402" s="108"/>
      <c r="BR1402" s="108"/>
      <c r="BS1402" s="108"/>
      <c r="BT1402" s="135"/>
      <c r="BU1402" s="108"/>
      <c r="BV1402" s="108"/>
      <c r="BW1402" s="108"/>
      <c r="BX1402" s="108"/>
      <c r="BY1402" s="135"/>
      <c r="BZ1402" s="108"/>
    </row>
    <row r="1403" spans="1:78" x14ac:dyDescent="0.25">
      <c r="A1403" s="27"/>
      <c r="B1403" s="27"/>
      <c r="C1403" s="27"/>
      <c r="D1403" s="27"/>
      <c r="E1403" s="28"/>
      <c r="F1403" s="88"/>
      <c r="G1403" s="28"/>
      <c r="H1403" s="27"/>
      <c r="I1403" s="27"/>
      <c r="J1403" s="27"/>
      <c r="K1403" s="107"/>
      <c r="L1403" s="27"/>
      <c r="M1403" s="46"/>
      <c r="N1403" s="46"/>
      <c r="O1403" s="46"/>
      <c r="P1403" s="46"/>
      <c r="Q1403" s="46"/>
      <c r="R1403" s="46"/>
      <c r="S1403" s="46"/>
      <c r="T1403" s="46"/>
      <c r="U1403" s="46"/>
      <c r="V1403" s="46"/>
      <c r="W1403" s="46"/>
      <c r="X1403" s="46"/>
      <c r="Y1403" s="41"/>
      <c r="Z1403" s="106"/>
      <c r="AA1403" s="43"/>
      <c r="AB1403" s="28"/>
      <c r="AC1403" s="28"/>
      <c r="AD1403" s="28"/>
      <c r="AE1403" s="44"/>
      <c r="AF1403" s="27"/>
      <c r="AG1403" s="27"/>
      <c r="AH1403" s="28"/>
      <c r="AI1403" s="27"/>
      <c r="AJ1403" s="27"/>
      <c r="AK1403" s="28"/>
      <c r="AL1403" s="29"/>
      <c r="AM1403" s="29"/>
      <c r="AN1403" s="29"/>
      <c r="AO1403" s="29"/>
      <c r="AP1403" s="29"/>
      <c r="AQ1403" s="29"/>
      <c r="AR1403" s="29"/>
      <c r="AS1403" s="29"/>
      <c r="AT1403" s="29"/>
      <c r="AU1403" s="29"/>
      <c r="AV1403" s="29"/>
      <c r="AW1403" s="29"/>
      <c r="AX1403" s="29"/>
      <c r="AY1403" s="31"/>
      <c r="AZ1403" s="30"/>
      <c r="BA1403" s="35"/>
      <c r="BB1403" s="108"/>
      <c r="BC1403" s="108"/>
      <c r="BD1403" s="108"/>
      <c r="BE1403" s="136"/>
      <c r="BF1403" s="108"/>
      <c r="BG1403" s="110"/>
      <c r="BH1403" s="110"/>
      <c r="BI1403" s="110"/>
      <c r="BJ1403" s="137"/>
      <c r="BK1403" s="110"/>
      <c r="BL1403" s="108"/>
      <c r="BM1403" s="108"/>
      <c r="BN1403" s="108"/>
      <c r="BO1403" s="135"/>
      <c r="BP1403" s="108"/>
      <c r="BQ1403" s="108"/>
      <c r="BR1403" s="108"/>
      <c r="BS1403" s="108"/>
      <c r="BT1403" s="135"/>
      <c r="BU1403" s="108"/>
      <c r="BV1403" s="108"/>
      <c r="BW1403" s="108"/>
      <c r="BX1403" s="108"/>
      <c r="BY1403" s="135"/>
      <c r="BZ1403" s="108"/>
    </row>
    <row r="1404" spans="1:78" x14ac:dyDescent="0.25">
      <c r="A1404" s="27"/>
      <c r="B1404" s="27"/>
      <c r="C1404" s="27"/>
      <c r="D1404" s="27"/>
      <c r="E1404" s="28"/>
      <c r="F1404" s="88"/>
      <c r="G1404" s="28"/>
      <c r="H1404" s="27"/>
      <c r="I1404" s="27"/>
      <c r="J1404" s="27"/>
      <c r="K1404" s="107"/>
      <c r="L1404" s="27"/>
      <c r="M1404" s="46"/>
      <c r="N1404" s="46"/>
      <c r="O1404" s="46"/>
      <c r="P1404" s="46"/>
      <c r="Q1404" s="46"/>
      <c r="R1404" s="46"/>
      <c r="S1404" s="46"/>
      <c r="T1404" s="46"/>
      <c r="U1404" s="46"/>
      <c r="V1404" s="46"/>
      <c r="W1404" s="46"/>
      <c r="X1404" s="46"/>
      <c r="Y1404" s="41"/>
      <c r="Z1404" s="106"/>
      <c r="AA1404" s="43"/>
      <c r="AB1404" s="28"/>
      <c r="AC1404" s="28"/>
      <c r="AD1404" s="28"/>
      <c r="AE1404" s="44"/>
      <c r="AF1404" s="27"/>
      <c r="AG1404" s="27"/>
      <c r="AH1404" s="28"/>
      <c r="AI1404" s="27"/>
      <c r="AJ1404" s="27"/>
      <c r="AK1404" s="28"/>
      <c r="AL1404" s="29"/>
      <c r="AM1404" s="29"/>
      <c r="AN1404" s="29"/>
      <c r="AO1404" s="29"/>
      <c r="AP1404" s="29"/>
      <c r="AQ1404" s="29"/>
      <c r="AR1404" s="29"/>
      <c r="AS1404" s="29"/>
      <c r="AT1404" s="29"/>
      <c r="AU1404" s="29"/>
      <c r="AV1404" s="29"/>
      <c r="AW1404" s="29"/>
      <c r="AX1404" s="29"/>
      <c r="AY1404" s="31"/>
      <c r="AZ1404" s="30"/>
      <c r="BA1404" s="35"/>
      <c r="BB1404" s="108"/>
      <c r="BC1404" s="108"/>
      <c r="BD1404" s="108"/>
      <c r="BE1404" s="136"/>
      <c r="BF1404" s="108"/>
      <c r="BG1404" s="110"/>
      <c r="BH1404" s="110"/>
      <c r="BI1404" s="110"/>
      <c r="BJ1404" s="137"/>
      <c r="BK1404" s="110"/>
      <c r="BL1404" s="108"/>
      <c r="BM1404" s="108"/>
      <c r="BN1404" s="108"/>
      <c r="BO1404" s="135"/>
      <c r="BP1404" s="108"/>
      <c r="BQ1404" s="108"/>
      <c r="BR1404" s="108"/>
      <c r="BS1404" s="108"/>
      <c r="BT1404" s="135"/>
      <c r="BU1404" s="108"/>
      <c r="BV1404" s="108"/>
      <c r="BW1404" s="108"/>
      <c r="BX1404" s="108"/>
      <c r="BY1404" s="135"/>
      <c r="BZ1404" s="108"/>
    </row>
    <row r="1405" spans="1:78" x14ac:dyDescent="0.25">
      <c r="A1405" s="27"/>
      <c r="B1405" s="27"/>
      <c r="C1405" s="27"/>
      <c r="D1405" s="27"/>
      <c r="E1405" s="28"/>
      <c r="F1405" s="88"/>
      <c r="G1405" s="28"/>
      <c r="H1405" s="27"/>
      <c r="I1405" s="27"/>
      <c r="J1405" s="27"/>
      <c r="K1405" s="107"/>
      <c r="L1405" s="27"/>
      <c r="M1405" s="46"/>
      <c r="N1405" s="46"/>
      <c r="O1405" s="46"/>
      <c r="P1405" s="46"/>
      <c r="Q1405" s="46"/>
      <c r="R1405" s="46"/>
      <c r="S1405" s="46"/>
      <c r="T1405" s="46"/>
      <c r="U1405" s="46"/>
      <c r="V1405" s="46"/>
      <c r="W1405" s="46"/>
      <c r="X1405" s="46"/>
      <c r="Y1405" s="41"/>
      <c r="Z1405" s="106"/>
      <c r="AA1405" s="43"/>
      <c r="AB1405" s="28"/>
      <c r="AC1405" s="28"/>
      <c r="AD1405" s="28"/>
      <c r="AE1405" s="44"/>
      <c r="AF1405" s="27"/>
      <c r="AG1405" s="27"/>
      <c r="AH1405" s="28"/>
      <c r="AI1405" s="27"/>
      <c r="AJ1405" s="27"/>
      <c r="AK1405" s="28"/>
      <c r="AL1405" s="29"/>
      <c r="AM1405" s="29"/>
      <c r="AN1405" s="29"/>
      <c r="AO1405" s="29"/>
      <c r="AP1405" s="29"/>
      <c r="AQ1405" s="29"/>
      <c r="AR1405" s="29"/>
      <c r="AS1405" s="29"/>
      <c r="AT1405" s="29"/>
      <c r="AU1405" s="29"/>
      <c r="AV1405" s="29"/>
      <c r="AW1405" s="29"/>
      <c r="AX1405" s="29"/>
      <c r="AY1405" s="31"/>
      <c r="AZ1405" s="30"/>
      <c r="BA1405" s="35"/>
      <c r="BB1405" s="108"/>
      <c r="BC1405" s="108"/>
      <c r="BD1405" s="108"/>
      <c r="BE1405" s="136"/>
      <c r="BF1405" s="108"/>
      <c r="BG1405" s="110"/>
      <c r="BH1405" s="110"/>
      <c r="BI1405" s="110"/>
      <c r="BJ1405" s="137"/>
      <c r="BK1405" s="110"/>
      <c r="BL1405" s="108"/>
      <c r="BM1405" s="108"/>
      <c r="BN1405" s="108"/>
      <c r="BO1405" s="135"/>
      <c r="BP1405" s="108"/>
      <c r="BQ1405" s="108"/>
      <c r="BR1405" s="108"/>
      <c r="BS1405" s="108"/>
      <c r="BT1405" s="135"/>
      <c r="BU1405" s="108"/>
      <c r="BV1405" s="108"/>
      <c r="BW1405" s="108"/>
      <c r="BX1405" s="108"/>
      <c r="BY1405" s="135"/>
      <c r="BZ1405" s="108"/>
    </row>
    <row r="1406" spans="1:78" x14ac:dyDescent="0.25">
      <c r="A1406" s="27"/>
      <c r="B1406" s="27"/>
      <c r="C1406" s="27"/>
      <c r="D1406" s="27"/>
      <c r="E1406" s="28"/>
      <c r="F1406" s="88"/>
      <c r="G1406" s="28"/>
      <c r="H1406" s="27"/>
      <c r="I1406" s="27"/>
      <c r="J1406" s="27"/>
      <c r="K1406" s="107"/>
      <c r="L1406" s="27"/>
      <c r="M1406" s="46"/>
      <c r="N1406" s="46"/>
      <c r="O1406" s="46"/>
      <c r="P1406" s="46"/>
      <c r="Q1406" s="46"/>
      <c r="R1406" s="46"/>
      <c r="S1406" s="46"/>
      <c r="T1406" s="46"/>
      <c r="U1406" s="46"/>
      <c r="V1406" s="46"/>
      <c r="W1406" s="46"/>
      <c r="X1406" s="46"/>
      <c r="Y1406" s="41"/>
      <c r="Z1406" s="106"/>
      <c r="AA1406" s="43"/>
      <c r="AB1406" s="28"/>
      <c r="AC1406" s="28"/>
      <c r="AD1406" s="28"/>
      <c r="AE1406" s="44"/>
      <c r="AF1406" s="27"/>
      <c r="AG1406" s="27"/>
      <c r="AH1406" s="28"/>
      <c r="AI1406" s="27"/>
      <c r="AJ1406" s="27"/>
      <c r="AK1406" s="28"/>
      <c r="AL1406" s="29"/>
      <c r="AM1406" s="29"/>
      <c r="AN1406" s="29"/>
      <c r="AO1406" s="29"/>
      <c r="AP1406" s="29"/>
      <c r="AQ1406" s="29"/>
      <c r="AR1406" s="29"/>
      <c r="AS1406" s="29"/>
      <c r="AT1406" s="29"/>
      <c r="AU1406" s="29"/>
      <c r="AV1406" s="29"/>
      <c r="AW1406" s="29"/>
      <c r="AX1406" s="29"/>
      <c r="AY1406" s="31"/>
      <c r="AZ1406" s="30"/>
      <c r="BA1406" s="35"/>
      <c r="BB1406" s="108"/>
      <c r="BC1406" s="108"/>
      <c r="BD1406" s="108"/>
      <c r="BE1406" s="136"/>
      <c r="BF1406" s="108"/>
      <c r="BG1406" s="110"/>
      <c r="BH1406" s="110"/>
      <c r="BI1406" s="110"/>
      <c r="BJ1406" s="137"/>
      <c r="BK1406" s="110"/>
      <c r="BL1406" s="108"/>
      <c r="BM1406" s="108"/>
      <c r="BN1406" s="108"/>
      <c r="BO1406" s="135"/>
      <c r="BP1406" s="108"/>
      <c r="BQ1406" s="108"/>
      <c r="BR1406" s="108"/>
      <c r="BS1406" s="108"/>
      <c r="BT1406" s="135"/>
      <c r="BU1406" s="108"/>
      <c r="BV1406" s="108"/>
      <c r="BW1406" s="108"/>
      <c r="BX1406" s="108"/>
      <c r="BY1406" s="135"/>
      <c r="BZ1406" s="108"/>
    </row>
    <row r="1407" spans="1:78" x14ac:dyDescent="0.25">
      <c r="A1407" s="27"/>
      <c r="B1407" s="27"/>
      <c r="C1407" s="27"/>
      <c r="D1407" s="27"/>
      <c r="E1407" s="28"/>
      <c r="F1407" s="88"/>
      <c r="G1407" s="28"/>
      <c r="H1407" s="27"/>
      <c r="I1407" s="27"/>
      <c r="J1407" s="27"/>
      <c r="K1407" s="107"/>
      <c r="L1407" s="27"/>
      <c r="M1407" s="46"/>
      <c r="N1407" s="46"/>
      <c r="O1407" s="46"/>
      <c r="P1407" s="46"/>
      <c r="Q1407" s="46"/>
      <c r="R1407" s="46"/>
      <c r="S1407" s="46"/>
      <c r="T1407" s="46"/>
      <c r="U1407" s="46"/>
      <c r="V1407" s="46"/>
      <c r="W1407" s="46"/>
      <c r="X1407" s="46"/>
      <c r="Y1407" s="41"/>
      <c r="Z1407" s="106"/>
      <c r="AA1407" s="43"/>
      <c r="AB1407" s="28"/>
      <c r="AC1407" s="28"/>
      <c r="AD1407" s="28"/>
      <c r="AE1407" s="44"/>
      <c r="AF1407" s="27"/>
      <c r="AG1407" s="27"/>
      <c r="AH1407" s="28"/>
      <c r="AI1407" s="27"/>
      <c r="AJ1407" s="27"/>
      <c r="AK1407" s="28"/>
      <c r="AL1407" s="29"/>
      <c r="AM1407" s="29"/>
      <c r="AN1407" s="29"/>
      <c r="AO1407" s="29"/>
      <c r="AP1407" s="29"/>
      <c r="AQ1407" s="29"/>
      <c r="AR1407" s="29"/>
      <c r="AS1407" s="29"/>
      <c r="AT1407" s="29"/>
      <c r="AU1407" s="29"/>
      <c r="AV1407" s="29"/>
      <c r="AW1407" s="29"/>
      <c r="AX1407" s="29"/>
      <c r="AY1407" s="31"/>
      <c r="AZ1407" s="30"/>
      <c r="BA1407" s="35"/>
      <c r="BB1407" s="108"/>
      <c r="BC1407" s="108"/>
      <c r="BD1407" s="108"/>
      <c r="BE1407" s="136"/>
      <c r="BF1407" s="108"/>
      <c r="BG1407" s="110"/>
      <c r="BH1407" s="110"/>
      <c r="BI1407" s="110"/>
      <c r="BJ1407" s="137"/>
      <c r="BK1407" s="110"/>
      <c r="BL1407" s="108"/>
      <c r="BM1407" s="108"/>
      <c r="BN1407" s="108"/>
      <c r="BO1407" s="135"/>
      <c r="BP1407" s="108"/>
      <c r="BQ1407" s="108"/>
      <c r="BR1407" s="108"/>
      <c r="BS1407" s="108"/>
      <c r="BT1407" s="135"/>
      <c r="BU1407" s="108"/>
      <c r="BV1407" s="108"/>
      <c r="BW1407" s="108"/>
      <c r="BX1407" s="108"/>
      <c r="BY1407" s="135"/>
      <c r="BZ1407" s="108"/>
    </row>
    <row r="1408" spans="1:78" x14ac:dyDescent="0.25">
      <c r="A1408" s="27"/>
      <c r="B1408" s="27"/>
      <c r="C1408" s="27"/>
      <c r="D1408" s="27"/>
      <c r="E1408" s="28"/>
      <c r="F1408" s="88"/>
      <c r="G1408" s="28"/>
      <c r="H1408" s="27"/>
      <c r="I1408" s="27"/>
      <c r="J1408" s="27"/>
      <c r="K1408" s="107"/>
      <c r="L1408" s="27"/>
      <c r="M1408" s="46"/>
      <c r="N1408" s="46"/>
      <c r="O1408" s="46"/>
      <c r="P1408" s="46"/>
      <c r="Q1408" s="46"/>
      <c r="R1408" s="46"/>
      <c r="S1408" s="46"/>
      <c r="T1408" s="46"/>
      <c r="U1408" s="46"/>
      <c r="V1408" s="46"/>
      <c r="W1408" s="46"/>
      <c r="X1408" s="46"/>
      <c r="Y1408" s="41"/>
      <c r="Z1408" s="106"/>
      <c r="AA1408" s="43"/>
      <c r="AB1408" s="28"/>
      <c r="AC1408" s="28"/>
      <c r="AD1408" s="28"/>
      <c r="AE1408" s="44"/>
      <c r="AF1408" s="27"/>
      <c r="AG1408" s="27"/>
      <c r="AH1408" s="28"/>
      <c r="AI1408" s="27"/>
      <c r="AJ1408" s="27"/>
      <c r="AK1408" s="28"/>
      <c r="AL1408" s="29"/>
      <c r="AM1408" s="29"/>
      <c r="AN1408" s="29"/>
      <c r="AO1408" s="29"/>
      <c r="AP1408" s="29"/>
      <c r="AQ1408" s="29"/>
      <c r="AR1408" s="29"/>
      <c r="AS1408" s="29"/>
      <c r="AT1408" s="29"/>
      <c r="AU1408" s="29"/>
      <c r="AV1408" s="29"/>
      <c r="AW1408" s="29"/>
      <c r="AX1408" s="29"/>
      <c r="AY1408" s="31"/>
      <c r="AZ1408" s="30"/>
      <c r="BA1408" s="35"/>
      <c r="BB1408" s="108"/>
      <c r="BC1408" s="108"/>
      <c r="BD1408" s="108"/>
      <c r="BE1408" s="136"/>
      <c r="BF1408" s="108"/>
      <c r="BG1408" s="110"/>
      <c r="BH1408" s="110"/>
      <c r="BI1408" s="110"/>
      <c r="BJ1408" s="137"/>
      <c r="BK1408" s="110"/>
      <c r="BL1408" s="108"/>
      <c r="BM1408" s="108"/>
      <c r="BN1408" s="108"/>
      <c r="BO1408" s="135"/>
      <c r="BP1408" s="108"/>
      <c r="BQ1408" s="108"/>
      <c r="BR1408" s="108"/>
      <c r="BS1408" s="108"/>
      <c r="BT1408" s="135"/>
      <c r="BU1408" s="108"/>
      <c r="BV1408" s="108"/>
      <c r="BW1408" s="108"/>
      <c r="BX1408" s="108"/>
      <c r="BY1408" s="135"/>
      <c r="BZ1408" s="108"/>
    </row>
    <row r="1409" spans="1:78" x14ac:dyDescent="0.25">
      <c r="A1409" s="27"/>
      <c r="B1409" s="27"/>
      <c r="C1409" s="27"/>
      <c r="D1409" s="27"/>
      <c r="E1409" s="28"/>
      <c r="F1409" s="88"/>
      <c r="G1409" s="28"/>
      <c r="H1409" s="27"/>
      <c r="I1409" s="27"/>
      <c r="J1409" s="27"/>
      <c r="K1409" s="107"/>
      <c r="L1409" s="27"/>
      <c r="M1409" s="46"/>
      <c r="N1409" s="46"/>
      <c r="O1409" s="46"/>
      <c r="P1409" s="46"/>
      <c r="Q1409" s="46"/>
      <c r="R1409" s="46"/>
      <c r="S1409" s="46"/>
      <c r="T1409" s="46"/>
      <c r="U1409" s="46"/>
      <c r="V1409" s="46"/>
      <c r="W1409" s="46"/>
      <c r="X1409" s="46"/>
      <c r="Y1409" s="41"/>
      <c r="Z1409" s="106"/>
      <c r="AA1409" s="43"/>
      <c r="AB1409" s="28"/>
      <c r="AC1409" s="28"/>
      <c r="AD1409" s="28"/>
      <c r="AE1409" s="44"/>
      <c r="AF1409" s="27"/>
      <c r="AG1409" s="27"/>
      <c r="AH1409" s="28"/>
      <c r="AI1409" s="27"/>
      <c r="AJ1409" s="27"/>
      <c r="AK1409" s="28"/>
      <c r="AL1409" s="29"/>
      <c r="AM1409" s="29"/>
      <c r="AN1409" s="29"/>
      <c r="AO1409" s="29"/>
      <c r="AP1409" s="29"/>
      <c r="AQ1409" s="29"/>
      <c r="AR1409" s="29"/>
      <c r="AS1409" s="29"/>
      <c r="AT1409" s="29"/>
      <c r="AU1409" s="29"/>
      <c r="AV1409" s="29"/>
      <c r="AW1409" s="29"/>
      <c r="AX1409" s="29"/>
      <c r="AY1409" s="31"/>
      <c r="AZ1409" s="30"/>
      <c r="BA1409" s="35"/>
      <c r="BB1409" s="108"/>
      <c r="BC1409" s="108"/>
      <c r="BD1409" s="108"/>
      <c r="BE1409" s="136"/>
      <c r="BF1409" s="108"/>
      <c r="BG1409" s="110"/>
      <c r="BH1409" s="110"/>
      <c r="BI1409" s="110"/>
      <c r="BJ1409" s="137"/>
      <c r="BK1409" s="110"/>
      <c r="BL1409" s="108"/>
      <c r="BM1409" s="108"/>
      <c r="BN1409" s="108"/>
      <c r="BO1409" s="135"/>
      <c r="BP1409" s="108"/>
      <c r="BQ1409" s="108"/>
      <c r="BR1409" s="108"/>
      <c r="BS1409" s="108"/>
      <c r="BT1409" s="135"/>
      <c r="BU1409" s="108"/>
      <c r="BV1409" s="108"/>
      <c r="BW1409" s="108"/>
      <c r="BX1409" s="108"/>
      <c r="BY1409" s="135"/>
      <c r="BZ1409" s="108"/>
    </row>
    <row r="1410" spans="1:78" x14ac:dyDescent="0.25">
      <c r="A1410" s="27"/>
      <c r="B1410" s="27"/>
      <c r="C1410" s="27"/>
      <c r="D1410" s="27"/>
      <c r="E1410" s="28"/>
      <c r="F1410" s="88"/>
      <c r="G1410" s="28"/>
      <c r="H1410" s="27"/>
      <c r="I1410" s="27"/>
      <c r="J1410" s="27"/>
      <c r="K1410" s="107"/>
      <c r="L1410" s="27"/>
      <c r="M1410" s="46"/>
      <c r="N1410" s="46"/>
      <c r="O1410" s="46"/>
      <c r="P1410" s="46"/>
      <c r="Q1410" s="46"/>
      <c r="R1410" s="46"/>
      <c r="S1410" s="46"/>
      <c r="T1410" s="46"/>
      <c r="U1410" s="46"/>
      <c r="V1410" s="46"/>
      <c r="W1410" s="46"/>
      <c r="X1410" s="46"/>
      <c r="Y1410" s="41"/>
      <c r="Z1410" s="106"/>
      <c r="AA1410" s="43"/>
      <c r="AB1410" s="28"/>
      <c r="AC1410" s="28"/>
      <c r="AD1410" s="28"/>
      <c r="AE1410" s="44"/>
      <c r="AF1410" s="27"/>
      <c r="AG1410" s="27"/>
      <c r="AH1410" s="28"/>
      <c r="AI1410" s="27"/>
      <c r="AJ1410" s="27"/>
      <c r="AK1410" s="28"/>
      <c r="AL1410" s="29"/>
      <c r="AM1410" s="29"/>
      <c r="AN1410" s="29"/>
      <c r="AO1410" s="29"/>
      <c r="AP1410" s="29"/>
      <c r="AQ1410" s="29"/>
      <c r="AR1410" s="29"/>
      <c r="AS1410" s="29"/>
      <c r="AT1410" s="29"/>
      <c r="AU1410" s="29"/>
      <c r="AV1410" s="29"/>
      <c r="AW1410" s="29"/>
      <c r="AX1410" s="29"/>
      <c r="AY1410" s="31"/>
      <c r="AZ1410" s="30"/>
      <c r="BA1410" s="35"/>
      <c r="BB1410" s="108"/>
      <c r="BC1410" s="108"/>
      <c r="BD1410" s="108"/>
      <c r="BE1410" s="136"/>
      <c r="BF1410" s="108"/>
      <c r="BG1410" s="110"/>
      <c r="BH1410" s="110"/>
      <c r="BI1410" s="110"/>
      <c r="BJ1410" s="137"/>
      <c r="BK1410" s="110"/>
      <c r="BL1410" s="108"/>
      <c r="BM1410" s="108"/>
      <c r="BN1410" s="108"/>
      <c r="BO1410" s="135"/>
      <c r="BP1410" s="108"/>
      <c r="BQ1410" s="108"/>
      <c r="BR1410" s="108"/>
      <c r="BS1410" s="108"/>
      <c r="BT1410" s="135"/>
      <c r="BU1410" s="108"/>
      <c r="BV1410" s="108"/>
      <c r="BW1410" s="108"/>
      <c r="BX1410" s="108"/>
      <c r="BY1410" s="135"/>
      <c r="BZ1410" s="108"/>
    </row>
    <row r="1411" spans="1:78" x14ac:dyDescent="0.25">
      <c r="A1411" s="27"/>
      <c r="B1411" s="27"/>
      <c r="C1411" s="27"/>
      <c r="D1411" s="27"/>
      <c r="E1411" s="28"/>
      <c r="F1411" s="88"/>
      <c r="G1411" s="28"/>
      <c r="H1411" s="27"/>
      <c r="I1411" s="27"/>
      <c r="J1411" s="27"/>
      <c r="K1411" s="107"/>
      <c r="L1411" s="27"/>
      <c r="M1411" s="46"/>
      <c r="N1411" s="46"/>
      <c r="O1411" s="46"/>
      <c r="P1411" s="46"/>
      <c r="Q1411" s="46"/>
      <c r="R1411" s="46"/>
      <c r="S1411" s="46"/>
      <c r="T1411" s="46"/>
      <c r="U1411" s="46"/>
      <c r="V1411" s="46"/>
      <c r="W1411" s="46"/>
      <c r="X1411" s="46"/>
      <c r="Y1411" s="41"/>
      <c r="Z1411" s="106"/>
      <c r="AA1411" s="43"/>
      <c r="AB1411" s="28"/>
      <c r="AC1411" s="28"/>
      <c r="AD1411" s="28"/>
      <c r="AE1411" s="44"/>
      <c r="AF1411" s="27"/>
      <c r="AG1411" s="27"/>
      <c r="AH1411" s="28"/>
      <c r="AI1411" s="27"/>
      <c r="AJ1411" s="27"/>
      <c r="AK1411" s="28"/>
      <c r="AL1411" s="29"/>
      <c r="AM1411" s="29"/>
      <c r="AN1411" s="29"/>
      <c r="AO1411" s="29"/>
      <c r="AP1411" s="29"/>
      <c r="AQ1411" s="29"/>
      <c r="AR1411" s="29"/>
      <c r="AS1411" s="29"/>
      <c r="AT1411" s="29"/>
      <c r="AU1411" s="29"/>
      <c r="AV1411" s="29"/>
      <c r="AW1411" s="29"/>
      <c r="AX1411" s="29"/>
      <c r="AY1411" s="31"/>
      <c r="AZ1411" s="30"/>
      <c r="BA1411" s="35"/>
      <c r="BB1411" s="108"/>
      <c r="BC1411" s="108"/>
      <c r="BD1411" s="108"/>
      <c r="BE1411" s="136"/>
      <c r="BF1411" s="108"/>
      <c r="BG1411" s="110"/>
      <c r="BH1411" s="110"/>
      <c r="BI1411" s="110"/>
      <c r="BJ1411" s="137"/>
      <c r="BK1411" s="110"/>
      <c r="BL1411" s="108"/>
      <c r="BM1411" s="108"/>
      <c r="BN1411" s="108"/>
      <c r="BO1411" s="135"/>
      <c r="BP1411" s="108"/>
      <c r="BQ1411" s="108"/>
      <c r="BR1411" s="108"/>
      <c r="BS1411" s="108"/>
      <c r="BT1411" s="135"/>
      <c r="BU1411" s="108"/>
      <c r="BV1411" s="108"/>
      <c r="BW1411" s="108"/>
      <c r="BX1411" s="108"/>
      <c r="BY1411" s="135"/>
      <c r="BZ1411" s="108"/>
    </row>
    <row r="1412" spans="1:78" x14ac:dyDescent="0.25">
      <c r="A1412" s="27"/>
      <c r="B1412" s="27"/>
      <c r="C1412" s="27"/>
      <c r="D1412" s="27"/>
      <c r="E1412" s="28"/>
      <c r="F1412" s="88"/>
      <c r="G1412" s="28"/>
      <c r="H1412" s="27"/>
      <c r="I1412" s="27"/>
      <c r="J1412" s="27"/>
      <c r="K1412" s="107"/>
      <c r="L1412" s="27"/>
      <c r="M1412" s="46"/>
      <c r="N1412" s="46"/>
      <c r="O1412" s="46"/>
      <c r="P1412" s="46"/>
      <c r="Q1412" s="46"/>
      <c r="R1412" s="46"/>
      <c r="S1412" s="46"/>
      <c r="T1412" s="46"/>
      <c r="U1412" s="46"/>
      <c r="V1412" s="46"/>
      <c r="W1412" s="46"/>
      <c r="X1412" s="46"/>
      <c r="Y1412" s="41"/>
      <c r="Z1412" s="106"/>
      <c r="AA1412" s="43"/>
      <c r="AB1412" s="28"/>
      <c r="AC1412" s="28"/>
      <c r="AD1412" s="28"/>
      <c r="AE1412" s="44"/>
      <c r="AF1412" s="27"/>
      <c r="AG1412" s="27"/>
      <c r="AH1412" s="28"/>
      <c r="AI1412" s="27"/>
      <c r="AJ1412" s="27"/>
      <c r="AK1412" s="28"/>
      <c r="AL1412" s="29"/>
      <c r="AM1412" s="29"/>
      <c r="AN1412" s="29"/>
      <c r="AO1412" s="29"/>
      <c r="AP1412" s="29"/>
      <c r="AQ1412" s="29"/>
      <c r="AR1412" s="29"/>
      <c r="AS1412" s="29"/>
      <c r="AT1412" s="29"/>
      <c r="AU1412" s="29"/>
      <c r="AV1412" s="29"/>
      <c r="AW1412" s="29"/>
      <c r="AX1412" s="29"/>
      <c r="AY1412" s="31"/>
      <c r="AZ1412" s="30"/>
      <c r="BA1412" s="35"/>
      <c r="BB1412" s="108"/>
      <c r="BC1412" s="108"/>
      <c r="BD1412" s="108"/>
      <c r="BE1412" s="136"/>
      <c r="BF1412" s="108"/>
      <c r="BG1412" s="110"/>
      <c r="BH1412" s="110"/>
      <c r="BI1412" s="110"/>
      <c r="BJ1412" s="137"/>
      <c r="BK1412" s="110"/>
      <c r="BL1412" s="108"/>
      <c r="BM1412" s="108"/>
      <c r="BN1412" s="108"/>
      <c r="BO1412" s="135"/>
      <c r="BP1412" s="108"/>
      <c r="BQ1412" s="108"/>
      <c r="BR1412" s="108"/>
      <c r="BS1412" s="108"/>
      <c r="BT1412" s="135"/>
      <c r="BU1412" s="108"/>
      <c r="BV1412" s="108"/>
      <c r="BW1412" s="108"/>
      <c r="BX1412" s="108"/>
      <c r="BY1412" s="135"/>
      <c r="BZ1412" s="108"/>
    </row>
    <row r="1413" spans="1:78" x14ac:dyDescent="0.25">
      <c r="A1413" s="27"/>
      <c r="B1413" s="27"/>
      <c r="C1413" s="27"/>
      <c r="D1413" s="27"/>
      <c r="E1413" s="28"/>
      <c r="F1413" s="88"/>
      <c r="G1413" s="28"/>
      <c r="H1413" s="27"/>
      <c r="I1413" s="27"/>
      <c r="J1413" s="27"/>
      <c r="K1413" s="107"/>
      <c r="L1413" s="27"/>
      <c r="M1413" s="46"/>
      <c r="N1413" s="46"/>
      <c r="O1413" s="46"/>
      <c r="P1413" s="46"/>
      <c r="Q1413" s="46"/>
      <c r="R1413" s="46"/>
      <c r="S1413" s="46"/>
      <c r="T1413" s="46"/>
      <c r="U1413" s="46"/>
      <c r="V1413" s="46"/>
      <c r="W1413" s="46"/>
      <c r="X1413" s="46"/>
      <c r="Y1413" s="41"/>
      <c r="Z1413" s="106"/>
      <c r="AA1413" s="43"/>
      <c r="AB1413" s="28"/>
      <c r="AC1413" s="28"/>
      <c r="AD1413" s="28"/>
      <c r="AE1413" s="44"/>
      <c r="AF1413" s="27"/>
      <c r="AG1413" s="27"/>
      <c r="AH1413" s="28"/>
      <c r="AI1413" s="27"/>
      <c r="AJ1413" s="27"/>
      <c r="AK1413" s="28"/>
      <c r="AL1413" s="29"/>
      <c r="AM1413" s="29"/>
      <c r="AN1413" s="29"/>
      <c r="AO1413" s="29"/>
      <c r="AP1413" s="29"/>
      <c r="AQ1413" s="29"/>
      <c r="AR1413" s="29"/>
      <c r="AS1413" s="29"/>
      <c r="AT1413" s="29"/>
      <c r="AU1413" s="29"/>
      <c r="AV1413" s="29"/>
      <c r="AW1413" s="29"/>
      <c r="AX1413" s="29"/>
      <c r="AY1413" s="31"/>
      <c r="AZ1413" s="30"/>
      <c r="BA1413" s="35"/>
      <c r="BB1413" s="108"/>
      <c r="BC1413" s="108"/>
      <c r="BD1413" s="108"/>
      <c r="BE1413" s="136"/>
      <c r="BF1413" s="108"/>
      <c r="BG1413" s="110"/>
      <c r="BH1413" s="110"/>
      <c r="BI1413" s="110"/>
      <c r="BJ1413" s="137"/>
      <c r="BK1413" s="110"/>
      <c r="BL1413" s="108"/>
      <c r="BM1413" s="108"/>
      <c r="BN1413" s="108"/>
      <c r="BO1413" s="135"/>
      <c r="BP1413" s="108"/>
      <c r="BQ1413" s="108"/>
      <c r="BR1413" s="108"/>
      <c r="BS1413" s="108"/>
      <c r="BT1413" s="135"/>
      <c r="BU1413" s="108"/>
      <c r="BV1413" s="108"/>
      <c r="BW1413" s="108"/>
      <c r="BX1413" s="108"/>
      <c r="BY1413" s="135"/>
      <c r="BZ1413" s="108"/>
    </row>
    <row r="1414" spans="1:78" x14ac:dyDescent="0.25">
      <c r="A1414" s="27"/>
      <c r="B1414" s="27"/>
      <c r="C1414" s="27"/>
      <c r="D1414" s="27"/>
      <c r="E1414" s="28"/>
      <c r="F1414" s="88"/>
      <c r="G1414" s="28"/>
      <c r="H1414" s="27"/>
      <c r="I1414" s="27"/>
      <c r="J1414" s="27"/>
      <c r="K1414" s="107"/>
      <c r="L1414" s="27"/>
      <c r="M1414" s="46"/>
      <c r="N1414" s="46"/>
      <c r="O1414" s="46"/>
      <c r="P1414" s="46"/>
      <c r="Q1414" s="46"/>
      <c r="R1414" s="46"/>
      <c r="S1414" s="46"/>
      <c r="T1414" s="46"/>
      <c r="U1414" s="46"/>
      <c r="V1414" s="46"/>
      <c r="W1414" s="46"/>
      <c r="X1414" s="46"/>
      <c r="Y1414" s="41"/>
      <c r="Z1414" s="106"/>
      <c r="AA1414" s="43"/>
      <c r="AB1414" s="28"/>
      <c r="AC1414" s="28"/>
      <c r="AD1414" s="28"/>
      <c r="AE1414" s="44"/>
      <c r="AF1414" s="27"/>
      <c r="AG1414" s="27"/>
      <c r="AH1414" s="28"/>
      <c r="AI1414" s="27"/>
      <c r="AJ1414" s="27"/>
      <c r="AK1414" s="28"/>
      <c r="AL1414" s="29"/>
      <c r="AM1414" s="29"/>
      <c r="AN1414" s="29"/>
      <c r="AO1414" s="29"/>
      <c r="AP1414" s="29"/>
      <c r="AQ1414" s="29"/>
      <c r="AR1414" s="29"/>
      <c r="AS1414" s="29"/>
      <c r="AT1414" s="29"/>
      <c r="AU1414" s="29"/>
      <c r="AV1414" s="29"/>
      <c r="AW1414" s="29"/>
      <c r="AX1414" s="29"/>
      <c r="AY1414" s="31"/>
      <c r="AZ1414" s="30"/>
      <c r="BA1414" s="35"/>
      <c r="BB1414" s="108"/>
      <c r="BC1414" s="108"/>
      <c r="BD1414" s="108"/>
      <c r="BE1414" s="136"/>
      <c r="BF1414" s="108"/>
      <c r="BG1414" s="110"/>
      <c r="BH1414" s="110"/>
      <c r="BI1414" s="110"/>
      <c r="BJ1414" s="137"/>
      <c r="BK1414" s="110"/>
      <c r="BL1414" s="108"/>
      <c r="BM1414" s="108"/>
      <c r="BN1414" s="108"/>
      <c r="BO1414" s="135"/>
      <c r="BP1414" s="108"/>
      <c r="BQ1414" s="108"/>
      <c r="BR1414" s="108"/>
      <c r="BS1414" s="108"/>
      <c r="BT1414" s="135"/>
      <c r="BU1414" s="108"/>
      <c r="BV1414" s="108"/>
      <c r="BW1414" s="108"/>
      <c r="BX1414" s="108"/>
      <c r="BY1414" s="135"/>
      <c r="BZ1414" s="108"/>
    </row>
    <row r="1415" spans="1:78" x14ac:dyDescent="0.25">
      <c r="A1415" s="27"/>
      <c r="B1415" s="27"/>
      <c r="C1415" s="27"/>
      <c r="D1415" s="27"/>
      <c r="E1415" s="28"/>
      <c r="F1415" s="88"/>
      <c r="G1415" s="28"/>
      <c r="H1415" s="27"/>
      <c r="I1415" s="27"/>
      <c r="J1415" s="27"/>
      <c r="K1415" s="107"/>
      <c r="L1415" s="27"/>
      <c r="M1415" s="46"/>
      <c r="N1415" s="46"/>
      <c r="O1415" s="46"/>
      <c r="P1415" s="46"/>
      <c r="Q1415" s="46"/>
      <c r="R1415" s="46"/>
      <c r="S1415" s="46"/>
      <c r="T1415" s="46"/>
      <c r="U1415" s="46"/>
      <c r="V1415" s="46"/>
      <c r="W1415" s="46"/>
      <c r="X1415" s="46"/>
      <c r="Y1415" s="41"/>
      <c r="Z1415" s="106"/>
      <c r="AA1415" s="43"/>
      <c r="AB1415" s="28"/>
      <c r="AC1415" s="28"/>
      <c r="AD1415" s="28"/>
      <c r="AE1415" s="44"/>
      <c r="AF1415" s="27"/>
      <c r="AG1415" s="27"/>
      <c r="AH1415" s="28"/>
      <c r="AI1415" s="27"/>
      <c r="AJ1415" s="27"/>
      <c r="AK1415" s="28"/>
      <c r="AL1415" s="29"/>
      <c r="AM1415" s="29"/>
      <c r="AN1415" s="29"/>
      <c r="AO1415" s="29"/>
      <c r="AP1415" s="29"/>
      <c r="AQ1415" s="29"/>
      <c r="AR1415" s="29"/>
      <c r="AS1415" s="29"/>
      <c r="AT1415" s="29"/>
      <c r="AU1415" s="29"/>
      <c r="AV1415" s="29"/>
      <c r="AW1415" s="29"/>
      <c r="AX1415" s="29"/>
      <c r="AY1415" s="31"/>
      <c r="AZ1415" s="30"/>
      <c r="BA1415" s="35"/>
      <c r="BB1415" s="108"/>
      <c r="BC1415" s="108"/>
      <c r="BD1415" s="108"/>
      <c r="BE1415" s="136"/>
      <c r="BF1415" s="108"/>
      <c r="BG1415" s="110"/>
      <c r="BH1415" s="110"/>
      <c r="BI1415" s="110"/>
      <c r="BJ1415" s="137"/>
      <c r="BK1415" s="110"/>
      <c r="BL1415" s="108"/>
      <c r="BM1415" s="108"/>
      <c r="BN1415" s="108"/>
      <c r="BO1415" s="135"/>
      <c r="BP1415" s="108"/>
      <c r="BQ1415" s="108"/>
      <c r="BR1415" s="108"/>
      <c r="BS1415" s="108"/>
      <c r="BT1415" s="135"/>
      <c r="BU1415" s="108"/>
      <c r="BV1415" s="108"/>
      <c r="BW1415" s="108"/>
      <c r="BX1415" s="108"/>
      <c r="BY1415" s="135"/>
      <c r="BZ1415" s="108"/>
    </row>
    <row r="1416" spans="1:78" x14ac:dyDescent="0.25">
      <c r="A1416" s="27"/>
      <c r="B1416" s="27"/>
      <c r="C1416" s="27"/>
      <c r="D1416" s="27"/>
      <c r="E1416" s="28"/>
      <c r="F1416" s="88"/>
      <c r="G1416" s="28"/>
      <c r="H1416" s="27"/>
      <c r="I1416" s="27"/>
      <c r="J1416" s="27"/>
      <c r="K1416" s="107"/>
      <c r="L1416" s="27"/>
      <c r="M1416" s="46"/>
      <c r="N1416" s="46"/>
      <c r="O1416" s="46"/>
      <c r="P1416" s="46"/>
      <c r="Q1416" s="46"/>
      <c r="R1416" s="46"/>
      <c r="S1416" s="46"/>
      <c r="T1416" s="46"/>
      <c r="U1416" s="46"/>
      <c r="V1416" s="46"/>
      <c r="W1416" s="46"/>
      <c r="X1416" s="46"/>
      <c r="Y1416" s="41"/>
      <c r="Z1416" s="106"/>
      <c r="AA1416" s="43"/>
      <c r="AB1416" s="28"/>
      <c r="AC1416" s="28"/>
      <c r="AD1416" s="28"/>
      <c r="AE1416" s="44"/>
      <c r="AF1416" s="27"/>
      <c r="AG1416" s="27"/>
      <c r="AH1416" s="28"/>
      <c r="AI1416" s="27"/>
      <c r="AJ1416" s="27"/>
      <c r="AK1416" s="28"/>
      <c r="AL1416" s="29"/>
      <c r="AM1416" s="29"/>
      <c r="AN1416" s="29"/>
      <c r="AO1416" s="29"/>
      <c r="AP1416" s="29"/>
      <c r="AQ1416" s="29"/>
      <c r="AR1416" s="29"/>
      <c r="AS1416" s="29"/>
      <c r="AT1416" s="29"/>
      <c r="AU1416" s="29"/>
      <c r="AV1416" s="29"/>
      <c r="AW1416" s="29"/>
      <c r="AX1416" s="29"/>
      <c r="AY1416" s="31"/>
      <c r="AZ1416" s="30"/>
      <c r="BA1416" s="35"/>
      <c r="BB1416" s="108"/>
      <c r="BC1416" s="108"/>
      <c r="BD1416" s="108"/>
      <c r="BE1416" s="136"/>
      <c r="BF1416" s="108"/>
      <c r="BG1416" s="110"/>
      <c r="BH1416" s="110"/>
      <c r="BI1416" s="110"/>
      <c r="BJ1416" s="137"/>
      <c r="BK1416" s="110"/>
      <c r="BL1416" s="108"/>
      <c r="BM1416" s="108"/>
      <c r="BN1416" s="108"/>
      <c r="BO1416" s="135"/>
      <c r="BP1416" s="108"/>
      <c r="BQ1416" s="108"/>
      <c r="BR1416" s="108"/>
      <c r="BS1416" s="108"/>
      <c r="BT1416" s="135"/>
      <c r="BU1416" s="108"/>
      <c r="BV1416" s="108"/>
      <c r="BW1416" s="108"/>
      <c r="BX1416" s="108"/>
      <c r="BY1416" s="135"/>
      <c r="BZ1416" s="108"/>
    </row>
    <row r="1417" spans="1:78" x14ac:dyDescent="0.25">
      <c r="A1417" s="27"/>
      <c r="B1417" s="27"/>
      <c r="C1417" s="27"/>
      <c r="D1417" s="27"/>
      <c r="E1417" s="28"/>
      <c r="F1417" s="88"/>
      <c r="G1417" s="28"/>
      <c r="H1417" s="27"/>
      <c r="I1417" s="27"/>
      <c r="J1417" s="27"/>
      <c r="K1417" s="107"/>
      <c r="L1417" s="27"/>
      <c r="M1417" s="46"/>
      <c r="N1417" s="46"/>
      <c r="O1417" s="46"/>
      <c r="P1417" s="46"/>
      <c r="Q1417" s="46"/>
      <c r="R1417" s="46"/>
      <c r="S1417" s="46"/>
      <c r="T1417" s="46"/>
      <c r="U1417" s="46"/>
      <c r="V1417" s="46"/>
      <c r="W1417" s="46"/>
      <c r="X1417" s="46"/>
      <c r="Y1417" s="41"/>
      <c r="Z1417" s="106"/>
      <c r="AA1417" s="43"/>
      <c r="AB1417" s="28"/>
      <c r="AC1417" s="28"/>
      <c r="AD1417" s="28"/>
      <c r="AE1417" s="44"/>
      <c r="AF1417" s="27"/>
      <c r="AG1417" s="27"/>
      <c r="AH1417" s="28"/>
      <c r="AI1417" s="27"/>
      <c r="AJ1417" s="27"/>
      <c r="AK1417" s="28"/>
      <c r="AL1417" s="29"/>
      <c r="AM1417" s="29"/>
      <c r="AN1417" s="29"/>
      <c r="AO1417" s="29"/>
      <c r="AP1417" s="29"/>
      <c r="AQ1417" s="29"/>
      <c r="AR1417" s="29"/>
      <c r="AS1417" s="29"/>
      <c r="AT1417" s="29"/>
      <c r="AU1417" s="29"/>
      <c r="AV1417" s="29"/>
      <c r="AW1417" s="29"/>
      <c r="AX1417" s="29"/>
      <c r="AY1417" s="31"/>
      <c r="AZ1417" s="30"/>
      <c r="BA1417" s="35"/>
      <c r="BB1417" s="108"/>
      <c r="BC1417" s="108"/>
      <c r="BD1417" s="108"/>
      <c r="BE1417" s="136"/>
      <c r="BF1417" s="108"/>
      <c r="BG1417" s="110"/>
      <c r="BH1417" s="110"/>
      <c r="BI1417" s="110"/>
      <c r="BJ1417" s="137"/>
      <c r="BK1417" s="110"/>
      <c r="BL1417" s="108"/>
      <c r="BM1417" s="108"/>
      <c r="BN1417" s="108"/>
      <c r="BO1417" s="135"/>
      <c r="BP1417" s="108"/>
      <c r="BQ1417" s="108"/>
      <c r="BR1417" s="108"/>
      <c r="BS1417" s="108"/>
      <c r="BT1417" s="135"/>
      <c r="BU1417" s="108"/>
      <c r="BV1417" s="108"/>
      <c r="BW1417" s="108"/>
      <c r="BX1417" s="108"/>
      <c r="BY1417" s="135"/>
      <c r="BZ1417" s="108"/>
    </row>
    <row r="1418" spans="1:78" x14ac:dyDescent="0.25">
      <c r="A1418" s="27"/>
      <c r="B1418" s="27"/>
      <c r="C1418" s="27"/>
      <c r="D1418" s="27"/>
      <c r="E1418" s="28"/>
      <c r="F1418" s="88"/>
      <c r="G1418" s="28"/>
      <c r="H1418" s="27"/>
      <c r="I1418" s="27"/>
      <c r="J1418" s="27"/>
      <c r="K1418" s="107"/>
      <c r="L1418" s="27"/>
      <c r="M1418" s="46"/>
      <c r="N1418" s="46"/>
      <c r="O1418" s="46"/>
      <c r="P1418" s="46"/>
      <c r="Q1418" s="46"/>
      <c r="R1418" s="46"/>
      <c r="S1418" s="46"/>
      <c r="T1418" s="46"/>
      <c r="U1418" s="46"/>
      <c r="V1418" s="46"/>
      <c r="W1418" s="46"/>
      <c r="X1418" s="46"/>
      <c r="Y1418" s="41"/>
      <c r="Z1418" s="106"/>
      <c r="AA1418" s="43"/>
      <c r="AB1418" s="28"/>
      <c r="AC1418" s="28"/>
      <c r="AD1418" s="28"/>
      <c r="AE1418" s="44"/>
      <c r="AF1418" s="27"/>
      <c r="AG1418" s="27"/>
      <c r="AH1418" s="28"/>
      <c r="AI1418" s="27"/>
      <c r="AJ1418" s="27"/>
      <c r="AK1418" s="28"/>
      <c r="AL1418" s="29"/>
      <c r="AM1418" s="29"/>
      <c r="AN1418" s="29"/>
      <c r="AO1418" s="29"/>
      <c r="AP1418" s="29"/>
      <c r="AQ1418" s="29"/>
      <c r="AR1418" s="29"/>
      <c r="AS1418" s="29"/>
      <c r="AT1418" s="29"/>
      <c r="AU1418" s="29"/>
      <c r="AV1418" s="29"/>
      <c r="AW1418" s="29"/>
      <c r="AX1418" s="29"/>
      <c r="AY1418" s="31"/>
      <c r="AZ1418" s="30"/>
      <c r="BA1418" s="35"/>
      <c r="BB1418" s="108"/>
      <c r="BC1418" s="108"/>
      <c r="BD1418" s="108"/>
      <c r="BE1418" s="136"/>
      <c r="BF1418" s="108"/>
      <c r="BG1418" s="110"/>
      <c r="BH1418" s="110"/>
      <c r="BI1418" s="110"/>
      <c r="BJ1418" s="137"/>
      <c r="BK1418" s="110"/>
      <c r="BL1418" s="108"/>
      <c r="BM1418" s="108"/>
      <c r="BN1418" s="108"/>
      <c r="BO1418" s="135"/>
      <c r="BP1418" s="108"/>
      <c r="BQ1418" s="108"/>
      <c r="BR1418" s="108"/>
      <c r="BS1418" s="108"/>
      <c r="BT1418" s="135"/>
      <c r="BU1418" s="108"/>
      <c r="BV1418" s="108"/>
      <c r="BW1418" s="108"/>
      <c r="BX1418" s="108"/>
      <c r="BY1418" s="135"/>
      <c r="BZ1418" s="108"/>
    </row>
    <row r="1419" spans="1:78" x14ac:dyDescent="0.25">
      <c r="A1419" s="27"/>
      <c r="B1419" s="27"/>
      <c r="C1419" s="27"/>
      <c r="D1419" s="27"/>
      <c r="E1419" s="28"/>
      <c r="F1419" s="88"/>
      <c r="G1419" s="28"/>
      <c r="H1419" s="27"/>
      <c r="I1419" s="27"/>
      <c r="J1419" s="27"/>
      <c r="K1419" s="107"/>
      <c r="L1419" s="27"/>
      <c r="M1419" s="46"/>
      <c r="N1419" s="46"/>
      <c r="O1419" s="46"/>
      <c r="P1419" s="46"/>
      <c r="Q1419" s="46"/>
      <c r="R1419" s="46"/>
      <c r="S1419" s="46"/>
      <c r="T1419" s="46"/>
      <c r="U1419" s="46"/>
      <c r="V1419" s="46"/>
      <c r="W1419" s="46"/>
      <c r="X1419" s="46"/>
      <c r="Y1419" s="41"/>
      <c r="Z1419" s="106"/>
      <c r="AA1419" s="43"/>
      <c r="AB1419" s="28"/>
      <c r="AC1419" s="28"/>
      <c r="AD1419" s="28"/>
      <c r="AE1419" s="44"/>
      <c r="AF1419" s="27"/>
      <c r="AG1419" s="27"/>
      <c r="AH1419" s="28"/>
      <c r="AI1419" s="27"/>
      <c r="AJ1419" s="27"/>
      <c r="AK1419" s="28"/>
      <c r="AL1419" s="29"/>
      <c r="AM1419" s="29"/>
      <c r="AN1419" s="29"/>
      <c r="AO1419" s="29"/>
      <c r="AP1419" s="29"/>
      <c r="AQ1419" s="29"/>
      <c r="AR1419" s="29"/>
      <c r="AS1419" s="29"/>
      <c r="AT1419" s="29"/>
      <c r="AU1419" s="29"/>
      <c r="AV1419" s="29"/>
      <c r="AW1419" s="29"/>
      <c r="AX1419" s="29"/>
      <c r="AY1419" s="31"/>
      <c r="AZ1419" s="30"/>
      <c r="BA1419" s="35"/>
      <c r="BB1419" s="108"/>
      <c r="BC1419" s="108"/>
      <c r="BD1419" s="108"/>
      <c r="BE1419" s="136"/>
      <c r="BF1419" s="108"/>
      <c r="BG1419" s="110"/>
      <c r="BH1419" s="110"/>
      <c r="BI1419" s="110"/>
      <c r="BJ1419" s="137"/>
      <c r="BK1419" s="110"/>
      <c r="BL1419" s="108"/>
      <c r="BM1419" s="108"/>
      <c r="BN1419" s="108"/>
      <c r="BO1419" s="135"/>
      <c r="BP1419" s="108"/>
      <c r="BQ1419" s="108"/>
      <c r="BR1419" s="108"/>
      <c r="BS1419" s="108"/>
      <c r="BT1419" s="135"/>
      <c r="BU1419" s="108"/>
      <c r="BV1419" s="108"/>
      <c r="BW1419" s="108"/>
      <c r="BX1419" s="108"/>
      <c r="BY1419" s="135"/>
      <c r="BZ1419" s="108"/>
    </row>
    <row r="1420" spans="1:78" x14ac:dyDescent="0.25">
      <c r="A1420" s="27"/>
      <c r="B1420" s="27"/>
      <c r="C1420" s="27"/>
      <c r="D1420" s="27"/>
      <c r="E1420" s="28"/>
      <c r="F1420" s="88"/>
      <c r="G1420" s="28"/>
      <c r="H1420" s="27"/>
      <c r="I1420" s="27"/>
      <c r="J1420" s="27"/>
      <c r="K1420" s="107"/>
      <c r="L1420" s="27"/>
      <c r="M1420" s="46"/>
      <c r="N1420" s="46"/>
      <c r="O1420" s="46"/>
      <c r="P1420" s="46"/>
      <c r="Q1420" s="46"/>
      <c r="R1420" s="46"/>
      <c r="S1420" s="46"/>
      <c r="T1420" s="46"/>
      <c r="U1420" s="46"/>
      <c r="V1420" s="46"/>
      <c r="W1420" s="46"/>
      <c r="X1420" s="46"/>
      <c r="Y1420" s="41"/>
      <c r="Z1420" s="106"/>
      <c r="AA1420" s="43"/>
      <c r="AB1420" s="28"/>
      <c r="AC1420" s="28"/>
      <c r="AD1420" s="28"/>
      <c r="AE1420" s="44"/>
      <c r="AF1420" s="27"/>
      <c r="AG1420" s="27"/>
      <c r="AH1420" s="28"/>
      <c r="AI1420" s="27"/>
      <c r="AJ1420" s="27"/>
      <c r="AK1420" s="28"/>
      <c r="AL1420" s="29"/>
      <c r="AM1420" s="29"/>
      <c r="AN1420" s="29"/>
      <c r="AO1420" s="29"/>
      <c r="AP1420" s="29"/>
      <c r="AQ1420" s="29"/>
      <c r="AR1420" s="29"/>
      <c r="AS1420" s="29"/>
      <c r="AT1420" s="29"/>
      <c r="AU1420" s="29"/>
      <c r="AV1420" s="29"/>
      <c r="AW1420" s="29"/>
      <c r="AX1420" s="29"/>
      <c r="AY1420" s="31"/>
      <c r="AZ1420" s="30"/>
      <c r="BA1420" s="35"/>
      <c r="BB1420" s="108"/>
      <c r="BC1420" s="108"/>
      <c r="BD1420" s="108"/>
      <c r="BE1420" s="136"/>
      <c r="BF1420" s="108"/>
      <c r="BG1420" s="110"/>
      <c r="BH1420" s="110"/>
      <c r="BI1420" s="110"/>
      <c r="BJ1420" s="137"/>
      <c r="BK1420" s="110"/>
      <c r="BL1420" s="108"/>
      <c r="BM1420" s="108"/>
      <c r="BN1420" s="108"/>
      <c r="BO1420" s="135"/>
      <c r="BP1420" s="108"/>
      <c r="BQ1420" s="108"/>
      <c r="BR1420" s="108"/>
      <c r="BS1420" s="108"/>
      <c r="BT1420" s="135"/>
      <c r="BU1420" s="108"/>
      <c r="BV1420" s="108"/>
      <c r="BW1420" s="108"/>
      <c r="BX1420" s="108"/>
      <c r="BY1420" s="135"/>
      <c r="BZ1420" s="108"/>
    </row>
    <row r="1421" spans="1:78" x14ac:dyDescent="0.25">
      <c r="A1421" s="27"/>
      <c r="B1421" s="27"/>
      <c r="C1421" s="27"/>
      <c r="D1421" s="27"/>
      <c r="E1421" s="28"/>
      <c r="F1421" s="88"/>
      <c r="G1421" s="28"/>
      <c r="H1421" s="27"/>
      <c r="I1421" s="27"/>
      <c r="J1421" s="27"/>
      <c r="K1421" s="107"/>
      <c r="L1421" s="27"/>
      <c r="M1421" s="46"/>
      <c r="N1421" s="46"/>
      <c r="O1421" s="46"/>
      <c r="P1421" s="46"/>
      <c r="Q1421" s="46"/>
      <c r="R1421" s="46"/>
      <c r="S1421" s="46"/>
      <c r="T1421" s="46"/>
      <c r="U1421" s="46"/>
      <c r="V1421" s="46"/>
      <c r="W1421" s="46"/>
      <c r="X1421" s="46"/>
      <c r="Y1421" s="41"/>
      <c r="Z1421" s="106"/>
      <c r="AA1421" s="43"/>
      <c r="AB1421" s="28"/>
      <c r="AC1421" s="28"/>
      <c r="AD1421" s="28"/>
      <c r="AE1421" s="44"/>
      <c r="AF1421" s="27"/>
      <c r="AG1421" s="27"/>
      <c r="AH1421" s="28"/>
      <c r="AI1421" s="27"/>
      <c r="AJ1421" s="27"/>
      <c r="AK1421" s="28"/>
      <c r="AL1421" s="29"/>
      <c r="AM1421" s="29"/>
      <c r="AN1421" s="29"/>
      <c r="AO1421" s="29"/>
      <c r="AP1421" s="29"/>
      <c r="AQ1421" s="29"/>
      <c r="AR1421" s="29"/>
      <c r="AS1421" s="29"/>
      <c r="AT1421" s="29"/>
      <c r="AU1421" s="29"/>
      <c r="AV1421" s="29"/>
      <c r="AW1421" s="29"/>
      <c r="AX1421" s="29"/>
      <c r="AY1421" s="31"/>
      <c r="AZ1421" s="30"/>
      <c r="BA1421" s="35"/>
      <c r="BB1421" s="108"/>
      <c r="BC1421" s="108"/>
      <c r="BD1421" s="108"/>
      <c r="BE1421" s="136"/>
      <c r="BF1421" s="108"/>
      <c r="BG1421" s="110"/>
      <c r="BH1421" s="110"/>
      <c r="BI1421" s="110"/>
      <c r="BJ1421" s="137"/>
      <c r="BK1421" s="110"/>
      <c r="BL1421" s="108"/>
      <c r="BM1421" s="108"/>
      <c r="BN1421" s="108"/>
      <c r="BO1421" s="135"/>
      <c r="BP1421" s="108"/>
      <c r="BQ1421" s="108"/>
      <c r="BR1421" s="108"/>
      <c r="BS1421" s="108"/>
      <c r="BT1421" s="135"/>
      <c r="BU1421" s="108"/>
      <c r="BV1421" s="108"/>
      <c r="BW1421" s="108"/>
      <c r="BX1421" s="108"/>
      <c r="BY1421" s="135"/>
      <c r="BZ1421" s="108"/>
    </row>
    <row r="1422" spans="1:78" x14ac:dyDescent="0.25">
      <c r="A1422" s="27"/>
      <c r="B1422" s="27"/>
      <c r="C1422" s="27"/>
      <c r="D1422" s="27"/>
      <c r="E1422" s="28"/>
      <c r="F1422" s="88"/>
      <c r="G1422" s="28"/>
      <c r="H1422" s="27"/>
      <c r="I1422" s="27"/>
      <c r="J1422" s="27"/>
      <c r="K1422" s="107"/>
      <c r="L1422" s="27"/>
      <c r="M1422" s="46"/>
      <c r="N1422" s="46"/>
      <c r="O1422" s="46"/>
      <c r="P1422" s="46"/>
      <c r="Q1422" s="46"/>
      <c r="R1422" s="46"/>
      <c r="S1422" s="46"/>
      <c r="T1422" s="46"/>
      <c r="U1422" s="46"/>
      <c r="V1422" s="46"/>
      <c r="W1422" s="46"/>
      <c r="X1422" s="46"/>
      <c r="Y1422" s="41"/>
      <c r="Z1422" s="106"/>
      <c r="AA1422" s="43"/>
      <c r="AB1422" s="28"/>
      <c r="AC1422" s="28"/>
      <c r="AD1422" s="28"/>
      <c r="AE1422" s="44"/>
      <c r="AF1422" s="27"/>
      <c r="AG1422" s="27"/>
      <c r="AH1422" s="28"/>
      <c r="AI1422" s="27"/>
      <c r="AJ1422" s="27"/>
      <c r="AK1422" s="28"/>
      <c r="AL1422" s="29"/>
      <c r="AM1422" s="29"/>
      <c r="AN1422" s="29"/>
      <c r="AO1422" s="29"/>
      <c r="AP1422" s="29"/>
      <c r="AQ1422" s="29"/>
      <c r="AR1422" s="29"/>
      <c r="AS1422" s="29"/>
      <c r="AT1422" s="29"/>
      <c r="AU1422" s="29"/>
      <c r="AV1422" s="29"/>
      <c r="AW1422" s="29"/>
      <c r="AX1422" s="29"/>
      <c r="AY1422" s="31"/>
      <c r="AZ1422" s="30"/>
      <c r="BA1422" s="35"/>
      <c r="BB1422" s="108"/>
      <c r="BC1422" s="108"/>
      <c r="BD1422" s="108"/>
      <c r="BE1422" s="136"/>
      <c r="BF1422" s="108"/>
      <c r="BG1422" s="110"/>
      <c r="BH1422" s="110"/>
      <c r="BI1422" s="110"/>
      <c r="BJ1422" s="137"/>
      <c r="BK1422" s="110"/>
      <c r="BL1422" s="108"/>
      <c r="BM1422" s="108"/>
      <c r="BN1422" s="108"/>
      <c r="BO1422" s="135"/>
      <c r="BP1422" s="108"/>
      <c r="BQ1422" s="108"/>
      <c r="BR1422" s="108"/>
      <c r="BS1422" s="108"/>
      <c r="BT1422" s="135"/>
      <c r="BU1422" s="108"/>
      <c r="BV1422" s="108"/>
      <c r="BW1422" s="108"/>
      <c r="BX1422" s="108"/>
      <c r="BY1422" s="135"/>
      <c r="BZ1422" s="108"/>
    </row>
    <row r="1423" spans="1:78" x14ac:dyDescent="0.25">
      <c r="A1423" s="27"/>
      <c r="B1423" s="27"/>
      <c r="C1423" s="27"/>
      <c r="D1423" s="27"/>
      <c r="E1423" s="28"/>
      <c r="F1423" s="88"/>
      <c r="G1423" s="28"/>
      <c r="H1423" s="27"/>
      <c r="I1423" s="27"/>
      <c r="J1423" s="27"/>
      <c r="K1423" s="107"/>
      <c r="L1423" s="27"/>
      <c r="M1423" s="46"/>
      <c r="N1423" s="46"/>
      <c r="O1423" s="46"/>
      <c r="P1423" s="46"/>
      <c r="Q1423" s="46"/>
      <c r="R1423" s="46"/>
      <c r="S1423" s="46"/>
      <c r="T1423" s="46"/>
      <c r="U1423" s="46"/>
      <c r="V1423" s="46"/>
      <c r="W1423" s="46"/>
      <c r="X1423" s="46"/>
      <c r="Y1423" s="41"/>
      <c r="Z1423" s="106"/>
      <c r="AA1423" s="43"/>
      <c r="AB1423" s="28"/>
      <c r="AC1423" s="28"/>
      <c r="AD1423" s="28"/>
      <c r="AE1423" s="44"/>
      <c r="AF1423" s="27"/>
      <c r="AG1423" s="27"/>
      <c r="AH1423" s="28"/>
      <c r="AI1423" s="27"/>
      <c r="AJ1423" s="27"/>
      <c r="AK1423" s="28"/>
      <c r="AL1423" s="29"/>
      <c r="AM1423" s="29"/>
      <c r="AN1423" s="29"/>
      <c r="AO1423" s="29"/>
      <c r="AP1423" s="29"/>
      <c r="AQ1423" s="29"/>
      <c r="AR1423" s="29"/>
      <c r="AS1423" s="29"/>
      <c r="AT1423" s="29"/>
      <c r="AU1423" s="29"/>
      <c r="AV1423" s="29"/>
      <c r="AW1423" s="29"/>
      <c r="AX1423" s="29"/>
      <c r="AY1423" s="31"/>
      <c r="AZ1423" s="30"/>
      <c r="BA1423" s="35"/>
      <c r="BB1423" s="108"/>
      <c r="BC1423" s="108"/>
      <c r="BD1423" s="108"/>
      <c r="BE1423" s="136"/>
      <c r="BF1423" s="108"/>
      <c r="BG1423" s="110"/>
      <c r="BH1423" s="110"/>
      <c r="BI1423" s="110"/>
      <c r="BJ1423" s="137"/>
      <c r="BK1423" s="110"/>
      <c r="BL1423" s="108"/>
      <c r="BM1423" s="108"/>
      <c r="BN1423" s="108"/>
      <c r="BO1423" s="135"/>
      <c r="BP1423" s="108"/>
      <c r="BQ1423" s="108"/>
      <c r="BR1423" s="108"/>
      <c r="BS1423" s="108"/>
      <c r="BT1423" s="135"/>
      <c r="BU1423" s="108"/>
      <c r="BV1423" s="108"/>
      <c r="BW1423" s="108"/>
      <c r="BX1423" s="108"/>
      <c r="BY1423" s="135"/>
      <c r="BZ1423" s="108"/>
    </row>
    <row r="1424" spans="1:78" x14ac:dyDescent="0.25">
      <c r="A1424" s="27"/>
      <c r="B1424" s="27"/>
      <c r="C1424" s="27"/>
      <c r="D1424" s="27"/>
      <c r="E1424" s="28"/>
      <c r="F1424" s="88"/>
      <c r="G1424" s="28"/>
      <c r="H1424" s="27"/>
      <c r="I1424" s="27"/>
      <c r="J1424" s="27"/>
      <c r="K1424" s="107"/>
      <c r="L1424" s="27"/>
      <c r="M1424" s="46"/>
      <c r="N1424" s="46"/>
      <c r="O1424" s="46"/>
      <c r="P1424" s="46"/>
      <c r="Q1424" s="46"/>
      <c r="R1424" s="46"/>
      <c r="S1424" s="46"/>
      <c r="T1424" s="46"/>
      <c r="U1424" s="46"/>
      <c r="V1424" s="46"/>
      <c r="W1424" s="46"/>
      <c r="X1424" s="46"/>
      <c r="Y1424" s="41"/>
      <c r="Z1424" s="106"/>
      <c r="AA1424" s="43"/>
      <c r="AB1424" s="28"/>
      <c r="AC1424" s="28"/>
      <c r="AD1424" s="28"/>
      <c r="AE1424" s="44"/>
      <c r="AF1424" s="27"/>
      <c r="AG1424" s="27"/>
      <c r="AH1424" s="28"/>
      <c r="AI1424" s="27"/>
      <c r="AJ1424" s="27"/>
      <c r="AK1424" s="28"/>
      <c r="AL1424" s="29"/>
      <c r="AM1424" s="29"/>
      <c r="AN1424" s="29"/>
      <c r="AO1424" s="29"/>
      <c r="AP1424" s="29"/>
      <c r="AQ1424" s="29"/>
      <c r="AR1424" s="29"/>
      <c r="AS1424" s="29"/>
      <c r="AT1424" s="29"/>
      <c r="AU1424" s="29"/>
      <c r="AV1424" s="29"/>
      <c r="AW1424" s="29"/>
      <c r="AX1424" s="29"/>
      <c r="AY1424" s="31"/>
      <c r="AZ1424" s="30"/>
      <c r="BA1424" s="35"/>
      <c r="BB1424" s="108"/>
      <c r="BC1424" s="108"/>
      <c r="BD1424" s="108"/>
      <c r="BE1424" s="136"/>
      <c r="BF1424" s="108"/>
      <c r="BG1424" s="110"/>
      <c r="BH1424" s="110"/>
      <c r="BI1424" s="110"/>
      <c r="BJ1424" s="137"/>
      <c r="BK1424" s="110"/>
      <c r="BL1424" s="108"/>
      <c r="BM1424" s="108"/>
      <c r="BN1424" s="108"/>
      <c r="BO1424" s="135"/>
      <c r="BP1424" s="108"/>
      <c r="BQ1424" s="108"/>
      <c r="BR1424" s="108"/>
      <c r="BS1424" s="108"/>
      <c r="BT1424" s="135"/>
      <c r="BU1424" s="108"/>
      <c r="BV1424" s="108"/>
      <c r="BW1424" s="108"/>
      <c r="BX1424" s="108"/>
      <c r="BY1424" s="135"/>
      <c r="BZ1424" s="108"/>
    </row>
    <row r="1425" spans="1:78" x14ac:dyDescent="0.25">
      <c r="A1425" s="27"/>
      <c r="B1425" s="27"/>
      <c r="C1425" s="27"/>
      <c r="D1425" s="27"/>
      <c r="E1425" s="28"/>
      <c r="F1425" s="88"/>
      <c r="G1425" s="28"/>
      <c r="H1425" s="27"/>
      <c r="I1425" s="27"/>
      <c r="J1425" s="27"/>
      <c r="K1425" s="107"/>
      <c r="L1425" s="27"/>
      <c r="M1425" s="46"/>
      <c r="N1425" s="46"/>
      <c r="O1425" s="46"/>
      <c r="P1425" s="46"/>
      <c r="Q1425" s="46"/>
      <c r="R1425" s="46"/>
      <c r="S1425" s="46"/>
      <c r="T1425" s="46"/>
      <c r="U1425" s="46"/>
      <c r="V1425" s="46"/>
      <c r="W1425" s="46"/>
      <c r="X1425" s="46"/>
      <c r="Y1425" s="41"/>
      <c r="Z1425" s="106"/>
      <c r="AA1425" s="43"/>
      <c r="AB1425" s="28"/>
      <c r="AC1425" s="28"/>
      <c r="AD1425" s="28"/>
      <c r="AE1425" s="44"/>
      <c r="AF1425" s="27"/>
      <c r="AG1425" s="27"/>
      <c r="AH1425" s="28"/>
      <c r="AI1425" s="27"/>
      <c r="AJ1425" s="27"/>
      <c r="AK1425" s="28"/>
      <c r="AL1425" s="29"/>
      <c r="AM1425" s="29"/>
      <c r="AN1425" s="29"/>
      <c r="AO1425" s="29"/>
      <c r="AP1425" s="29"/>
      <c r="AQ1425" s="29"/>
      <c r="AR1425" s="29"/>
      <c r="AS1425" s="29"/>
      <c r="AT1425" s="29"/>
      <c r="AU1425" s="29"/>
      <c r="AV1425" s="29"/>
      <c r="AW1425" s="29"/>
      <c r="AX1425" s="29"/>
      <c r="AY1425" s="31"/>
      <c r="AZ1425" s="30"/>
      <c r="BA1425" s="35"/>
      <c r="BB1425" s="108"/>
      <c r="BC1425" s="108"/>
      <c r="BD1425" s="108"/>
      <c r="BE1425" s="136"/>
      <c r="BF1425" s="108"/>
      <c r="BG1425" s="110"/>
      <c r="BH1425" s="110"/>
      <c r="BI1425" s="110"/>
      <c r="BJ1425" s="137"/>
      <c r="BK1425" s="110"/>
      <c r="BL1425" s="108"/>
      <c r="BM1425" s="108"/>
      <c r="BN1425" s="108"/>
      <c r="BO1425" s="135"/>
      <c r="BP1425" s="108"/>
      <c r="BQ1425" s="108"/>
      <c r="BR1425" s="108"/>
      <c r="BS1425" s="108"/>
      <c r="BT1425" s="135"/>
      <c r="BU1425" s="108"/>
      <c r="BV1425" s="108"/>
      <c r="BW1425" s="108"/>
      <c r="BX1425" s="108"/>
      <c r="BY1425" s="135"/>
      <c r="BZ1425" s="108"/>
    </row>
    <row r="1426" spans="1:78" x14ac:dyDescent="0.25">
      <c r="A1426" s="27"/>
      <c r="B1426" s="27"/>
      <c r="C1426" s="27"/>
      <c r="D1426" s="27"/>
      <c r="E1426" s="28"/>
      <c r="F1426" s="88"/>
      <c r="G1426" s="28"/>
      <c r="H1426" s="27"/>
      <c r="I1426" s="27"/>
      <c r="J1426" s="27"/>
      <c r="K1426" s="107"/>
      <c r="L1426" s="27"/>
      <c r="M1426" s="46"/>
      <c r="N1426" s="46"/>
      <c r="O1426" s="46"/>
      <c r="P1426" s="46"/>
      <c r="Q1426" s="46"/>
      <c r="R1426" s="46"/>
      <c r="S1426" s="46"/>
      <c r="T1426" s="46"/>
      <c r="U1426" s="46"/>
      <c r="V1426" s="46"/>
      <c r="W1426" s="46"/>
      <c r="X1426" s="46"/>
      <c r="Y1426" s="41"/>
      <c r="Z1426" s="106"/>
      <c r="AA1426" s="43"/>
      <c r="AB1426" s="28"/>
      <c r="AC1426" s="28"/>
      <c r="AD1426" s="28"/>
      <c r="AE1426" s="44"/>
      <c r="AF1426" s="27"/>
      <c r="AG1426" s="27"/>
      <c r="AH1426" s="28"/>
      <c r="AI1426" s="27"/>
      <c r="AJ1426" s="27"/>
      <c r="AK1426" s="28"/>
      <c r="AL1426" s="29"/>
      <c r="AM1426" s="29"/>
      <c r="AN1426" s="29"/>
      <c r="AO1426" s="29"/>
      <c r="AP1426" s="29"/>
      <c r="AQ1426" s="29"/>
      <c r="AR1426" s="29"/>
      <c r="AS1426" s="29"/>
      <c r="AT1426" s="29"/>
      <c r="AU1426" s="29"/>
      <c r="AV1426" s="29"/>
      <c r="AW1426" s="29"/>
      <c r="AX1426" s="29"/>
      <c r="AY1426" s="31"/>
      <c r="AZ1426" s="30"/>
      <c r="BA1426" s="35"/>
      <c r="BB1426" s="108"/>
      <c r="BC1426" s="108"/>
      <c r="BD1426" s="108"/>
      <c r="BE1426" s="136"/>
      <c r="BF1426" s="108"/>
      <c r="BG1426" s="110"/>
      <c r="BH1426" s="110"/>
      <c r="BI1426" s="110"/>
      <c r="BJ1426" s="137"/>
      <c r="BK1426" s="110"/>
      <c r="BL1426" s="108"/>
      <c r="BM1426" s="108"/>
      <c r="BN1426" s="108"/>
      <c r="BO1426" s="135"/>
      <c r="BP1426" s="108"/>
      <c r="BQ1426" s="108"/>
      <c r="BR1426" s="108"/>
      <c r="BS1426" s="108"/>
      <c r="BT1426" s="135"/>
      <c r="BU1426" s="108"/>
      <c r="BV1426" s="108"/>
      <c r="BW1426" s="108"/>
      <c r="BX1426" s="108"/>
      <c r="BY1426" s="135"/>
      <c r="BZ1426" s="108"/>
    </row>
    <row r="1427" spans="1:78" x14ac:dyDescent="0.25">
      <c r="A1427" s="27"/>
      <c r="B1427" s="27"/>
      <c r="C1427" s="27"/>
      <c r="D1427" s="27"/>
      <c r="E1427" s="28"/>
      <c r="F1427" s="88"/>
      <c r="G1427" s="28"/>
      <c r="H1427" s="27"/>
      <c r="I1427" s="27"/>
      <c r="J1427" s="27"/>
      <c r="K1427" s="107"/>
      <c r="L1427" s="27"/>
      <c r="M1427" s="46"/>
      <c r="N1427" s="46"/>
      <c r="O1427" s="46"/>
      <c r="P1427" s="46"/>
      <c r="Q1427" s="46"/>
      <c r="R1427" s="46"/>
      <c r="S1427" s="46"/>
      <c r="T1427" s="46"/>
      <c r="U1427" s="46"/>
      <c r="V1427" s="46"/>
      <c r="W1427" s="46"/>
      <c r="X1427" s="46"/>
      <c r="Y1427" s="41"/>
      <c r="Z1427" s="106"/>
      <c r="AA1427" s="43"/>
      <c r="AB1427" s="28"/>
      <c r="AC1427" s="28"/>
      <c r="AD1427" s="28"/>
      <c r="AE1427" s="44"/>
      <c r="AF1427" s="27"/>
      <c r="AG1427" s="27"/>
      <c r="AH1427" s="28"/>
      <c r="AI1427" s="27"/>
      <c r="AJ1427" s="27"/>
      <c r="AK1427" s="28"/>
      <c r="AL1427" s="29"/>
      <c r="AM1427" s="29"/>
      <c r="AN1427" s="29"/>
      <c r="AO1427" s="29"/>
      <c r="AP1427" s="29"/>
      <c r="AQ1427" s="29"/>
      <c r="AR1427" s="29"/>
      <c r="AS1427" s="29"/>
      <c r="AT1427" s="29"/>
      <c r="AU1427" s="29"/>
      <c r="AV1427" s="29"/>
      <c r="AW1427" s="29"/>
      <c r="AX1427" s="29"/>
      <c r="AY1427" s="31"/>
      <c r="AZ1427" s="30"/>
      <c r="BA1427" s="35"/>
      <c r="BB1427" s="108"/>
      <c r="BC1427" s="108"/>
      <c r="BD1427" s="108"/>
      <c r="BE1427" s="136"/>
      <c r="BF1427" s="108"/>
      <c r="BG1427" s="110"/>
      <c r="BH1427" s="110"/>
      <c r="BI1427" s="110"/>
      <c r="BJ1427" s="137"/>
      <c r="BK1427" s="110"/>
      <c r="BL1427" s="108"/>
      <c r="BM1427" s="108"/>
      <c r="BN1427" s="108"/>
      <c r="BO1427" s="135"/>
      <c r="BP1427" s="108"/>
      <c r="BQ1427" s="108"/>
      <c r="BR1427" s="108"/>
      <c r="BS1427" s="108"/>
      <c r="BT1427" s="135"/>
      <c r="BU1427" s="108"/>
      <c r="BV1427" s="108"/>
      <c r="BW1427" s="108"/>
      <c r="BX1427" s="108"/>
      <c r="BY1427" s="135"/>
      <c r="BZ1427" s="108"/>
    </row>
    <row r="1428" spans="1:78" x14ac:dyDescent="0.25">
      <c r="A1428" s="27"/>
      <c r="B1428" s="27"/>
      <c r="C1428" s="27"/>
      <c r="D1428" s="27"/>
      <c r="E1428" s="28"/>
      <c r="F1428" s="88"/>
      <c r="G1428" s="28"/>
      <c r="H1428" s="27"/>
      <c r="I1428" s="27"/>
      <c r="J1428" s="27"/>
      <c r="K1428" s="107"/>
      <c r="L1428" s="27"/>
      <c r="M1428" s="46"/>
      <c r="N1428" s="46"/>
      <c r="O1428" s="46"/>
      <c r="P1428" s="46"/>
      <c r="Q1428" s="46"/>
      <c r="R1428" s="46"/>
      <c r="S1428" s="46"/>
      <c r="T1428" s="46"/>
      <c r="U1428" s="46"/>
      <c r="V1428" s="46"/>
      <c r="W1428" s="46"/>
      <c r="X1428" s="46"/>
      <c r="Y1428" s="41"/>
      <c r="Z1428" s="106"/>
      <c r="AA1428" s="43"/>
      <c r="AB1428" s="28"/>
      <c r="AC1428" s="28"/>
      <c r="AD1428" s="28"/>
      <c r="AE1428" s="44"/>
      <c r="AF1428" s="27"/>
      <c r="AG1428" s="27"/>
      <c r="AH1428" s="28"/>
      <c r="AI1428" s="27"/>
      <c r="AJ1428" s="27"/>
      <c r="AK1428" s="28"/>
      <c r="AL1428" s="29"/>
      <c r="AM1428" s="29"/>
      <c r="AN1428" s="29"/>
      <c r="AO1428" s="29"/>
      <c r="AP1428" s="29"/>
      <c r="AQ1428" s="29"/>
      <c r="AR1428" s="29"/>
      <c r="AS1428" s="29"/>
      <c r="AT1428" s="29"/>
      <c r="AU1428" s="29"/>
      <c r="AV1428" s="29"/>
      <c r="AW1428" s="29"/>
      <c r="AX1428" s="29"/>
      <c r="AY1428" s="31"/>
      <c r="AZ1428" s="30"/>
      <c r="BA1428" s="35"/>
      <c r="BB1428" s="108"/>
      <c r="BC1428" s="108"/>
      <c r="BD1428" s="108"/>
      <c r="BE1428" s="136"/>
      <c r="BF1428" s="108"/>
      <c r="BG1428" s="110"/>
      <c r="BH1428" s="110"/>
      <c r="BI1428" s="110"/>
      <c r="BJ1428" s="137"/>
      <c r="BK1428" s="110"/>
      <c r="BL1428" s="108"/>
      <c r="BM1428" s="108"/>
      <c r="BN1428" s="108"/>
      <c r="BO1428" s="135"/>
      <c r="BP1428" s="108"/>
      <c r="BQ1428" s="108"/>
      <c r="BR1428" s="108"/>
      <c r="BS1428" s="108"/>
      <c r="BT1428" s="135"/>
      <c r="BU1428" s="108"/>
      <c r="BV1428" s="108"/>
      <c r="BW1428" s="108"/>
      <c r="BX1428" s="108"/>
      <c r="BY1428" s="135"/>
      <c r="BZ1428" s="108"/>
    </row>
    <row r="1429" spans="1:78" x14ac:dyDescent="0.25">
      <c r="A1429" s="27"/>
      <c r="B1429" s="27"/>
      <c r="C1429" s="27"/>
      <c r="D1429" s="27"/>
      <c r="E1429" s="28"/>
      <c r="F1429" s="88"/>
      <c r="G1429" s="28"/>
      <c r="H1429" s="27"/>
      <c r="I1429" s="27"/>
      <c r="J1429" s="27"/>
      <c r="K1429" s="107"/>
      <c r="L1429" s="27"/>
      <c r="M1429" s="46"/>
      <c r="N1429" s="46"/>
      <c r="O1429" s="46"/>
      <c r="P1429" s="46"/>
      <c r="Q1429" s="46"/>
      <c r="R1429" s="46"/>
      <c r="S1429" s="46"/>
      <c r="T1429" s="46"/>
      <c r="U1429" s="46"/>
      <c r="V1429" s="46"/>
      <c r="W1429" s="46"/>
      <c r="X1429" s="46"/>
      <c r="Y1429" s="41"/>
      <c r="Z1429" s="106"/>
      <c r="AA1429" s="43"/>
      <c r="AB1429" s="28"/>
      <c r="AC1429" s="28"/>
      <c r="AD1429" s="28"/>
      <c r="AE1429" s="44"/>
      <c r="AF1429" s="27"/>
      <c r="AG1429" s="27"/>
      <c r="AH1429" s="28"/>
      <c r="AI1429" s="27"/>
      <c r="AJ1429" s="27"/>
      <c r="AK1429" s="28"/>
      <c r="AL1429" s="29"/>
      <c r="AM1429" s="29"/>
      <c r="AN1429" s="29"/>
      <c r="AO1429" s="29"/>
      <c r="AP1429" s="29"/>
      <c r="AQ1429" s="29"/>
      <c r="AR1429" s="29"/>
      <c r="AS1429" s="29"/>
      <c r="AT1429" s="29"/>
      <c r="AU1429" s="29"/>
      <c r="AV1429" s="29"/>
      <c r="AW1429" s="29"/>
      <c r="AX1429" s="29"/>
      <c r="AY1429" s="31"/>
      <c r="AZ1429" s="30"/>
      <c r="BA1429" s="35"/>
      <c r="BB1429" s="108"/>
      <c r="BC1429" s="108"/>
      <c r="BD1429" s="108"/>
      <c r="BE1429" s="136"/>
      <c r="BF1429" s="108"/>
      <c r="BG1429" s="110"/>
      <c r="BH1429" s="110"/>
      <c r="BI1429" s="110"/>
      <c r="BJ1429" s="137"/>
      <c r="BK1429" s="110"/>
      <c r="BL1429" s="108"/>
      <c r="BM1429" s="108"/>
      <c r="BN1429" s="108"/>
      <c r="BO1429" s="135"/>
      <c r="BP1429" s="108"/>
      <c r="BQ1429" s="108"/>
      <c r="BR1429" s="108"/>
      <c r="BS1429" s="108"/>
      <c r="BT1429" s="135"/>
      <c r="BU1429" s="108"/>
      <c r="BV1429" s="108"/>
      <c r="BW1429" s="108"/>
      <c r="BX1429" s="108"/>
      <c r="BY1429" s="135"/>
      <c r="BZ1429" s="108"/>
    </row>
    <row r="1430" spans="1:78" x14ac:dyDescent="0.25">
      <c r="A1430" s="27"/>
      <c r="B1430" s="27"/>
      <c r="C1430" s="27"/>
      <c r="D1430" s="27"/>
      <c r="E1430" s="28"/>
      <c r="F1430" s="88"/>
      <c r="G1430" s="28"/>
      <c r="H1430" s="27"/>
      <c r="I1430" s="27"/>
      <c r="J1430" s="27"/>
      <c r="K1430" s="107"/>
      <c r="L1430" s="27"/>
      <c r="M1430" s="46"/>
      <c r="N1430" s="46"/>
      <c r="O1430" s="46"/>
      <c r="P1430" s="46"/>
      <c r="Q1430" s="46"/>
      <c r="R1430" s="46"/>
      <c r="S1430" s="46"/>
      <c r="T1430" s="46"/>
      <c r="U1430" s="46"/>
      <c r="V1430" s="46"/>
      <c r="W1430" s="46"/>
      <c r="X1430" s="46"/>
      <c r="Y1430" s="41"/>
      <c r="Z1430" s="106"/>
      <c r="AA1430" s="43"/>
      <c r="AB1430" s="28"/>
      <c r="AC1430" s="28"/>
      <c r="AD1430" s="28"/>
      <c r="AE1430" s="44"/>
      <c r="AF1430" s="27"/>
      <c r="AG1430" s="27"/>
      <c r="AH1430" s="28"/>
      <c r="AI1430" s="27"/>
      <c r="AJ1430" s="27"/>
      <c r="AK1430" s="28"/>
      <c r="AL1430" s="29"/>
      <c r="AM1430" s="29"/>
      <c r="AN1430" s="29"/>
      <c r="AO1430" s="29"/>
      <c r="AP1430" s="29"/>
      <c r="AQ1430" s="29"/>
      <c r="AR1430" s="29"/>
      <c r="AS1430" s="29"/>
      <c r="AT1430" s="29"/>
      <c r="AU1430" s="29"/>
      <c r="AV1430" s="29"/>
      <c r="AW1430" s="29"/>
      <c r="AX1430" s="29"/>
      <c r="AY1430" s="31"/>
      <c r="AZ1430" s="30"/>
      <c r="BA1430" s="35"/>
      <c r="BB1430" s="108"/>
      <c r="BC1430" s="108"/>
      <c r="BD1430" s="108"/>
      <c r="BE1430" s="136"/>
      <c r="BF1430" s="108"/>
      <c r="BG1430" s="110"/>
      <c r="BH1430" s="110"/>
      <c r="BI1430" s="110"/>
      <c r="BJ1430" s="137"/>
      <c r="BK1430" s="110"/>
      <c r="BL1430" s="108"/>
      <c r="BM1430" s="108"/>
      <c r="BN1430" s="108"/>
      <c r="BO1430" s="135"/>
      <c r="BP1430" s="108"/>
      <c r="BQ1430" s="108"/>
      <c r="BR1430" s="108"/>
      <c r="BS1430" s="108"/>
      <c r="BT1430" s="135"/>
      <c r="BU1430" s="108"/>
      <c r="BV1430" s="108"/>
      <c r="BW1430" s="108"/>
      <c r="BX1430" s="108"/>
      <c r="BY1430" s="135"/>
      <c r="BZ1430" s="108"/>
    </row>
    <row r="1431" spans="1:78" x14ac:dyDescent="0.25">
      <c r="A1431" s="27"/>
      <c r="B1431" s="27"/>
      <c r="C1431" s="27"/>
      <c r="D1431" s="27"/>
      <c r="E1431" s="28"/>
      <c r="F1431" s="88"/>
      <c r="G1431" s="28"/>
      <c r="H1431" s="27"/>
      <c r="I1431" s="27"/>
      <c r="J1431" s="27"/>
      <c r="K1431" s="107"/>
      <c r="L1431" s="27"/>
      <c r="M1431" s="46"/>
      <c r="N1431" s="46"/>
      <c r="O1431" s="46"/>
      <c r="P1431" s="46"/>
      <c r="Q1431" s="46"/>
      <c r="R1431" s="46"/>
      <c r="S1431" s="46"/>
      <c r="T1431" s="46"/>
      <c r="U1431" s="46"/>
      <c r="V1431" s="46"/>
      <c r="W1431" s="46"/>
      <c r="X1431" s="46"/>
      <c r="Y1431" s="41"/>
      <c r="Z1431" s="106"/>
      <c r="AA1431" s="43"/>
      <c r="AB1431" s="28"/>
      <c r="AC1431" s="28"/>
      <c r="AD1431" s="28"/>
      <c r="AE1431" s="44"/>
      <c r="AF1431" s="27"/>
      <c r="AG1431" s="27"/>
      <c r="AH1431" s="28"/>
      <c r="AI1431" s="27"/>
      <c r="AJ1431" s="27"/>
      <c r="AK1431" s="28"/>
      <c r="AL1431" s="29"/>
      <c r="AM1431" s="29"/>
      <c r="AN1431" s="29"/>
      <c r="AO1431" s="29"/>
      <c r="AP1431" s="29"/>
      <c r="AQ1431" s="29"/>
      <c r="AR1431" s="29"/>
      <c r="AS1431" s="29"/>
      <c r="AT1431" s="29"/>
      <c r="AU1431" s="29"/>
      <c r="AV1431" s="29"/>
      <c r="AW1431" s="29"/>
      <c r="AX1431" s="29"/>
      <c r="AY1431" s="31"/>
      <c r="AZ1431" s="30"/>
      <c r="BA1431" s="35"/>
      <c r="BB1431" s="108"/>
      <c r="BC1431" s="108"/>
      <c r="BD1431" s="108"/>
      <c r="BE1431" s="136"/>
      <c r="BF1431" s="108"/>
      <c r="BG1431" s="110"/>
      <c r="BH1431" s="110"/>
      <c r="BI1431" s="110"/>
      <c r="BJ1431" s="137"/>
      <c r="BK1431" s="110"/>
      <c r="BL1431" s="108"/>
      <c r="BM1431" s="108"/>
      <c r="BN1431" s="108"/>
      <c r="BO1431" s="135"/>
      <c r="BP1431" s="108"/>
      <c r="BQ1431" s="108"/>
      <c r="BR1431" s="108"/>
      <c r="BS1431" s="108"/>
      <c r="BT1431" s="135"/>
      <c r="BU1431" s="108"/>
      <c r="BV1431" s="108"/>
      <c r="BW1431" s="108"/>
      <c r="BX1431" s="108"/>
      <c r="BY1431" s="135"/>
      <c r="BZ1431" s="108"/>
    </row>
    <row r="1432" spans="1:78" x14ac:dyDescent="0.25">
      <c r="A1432" s="27"/>
      <c r="B1432" s="27"/>
      <c r="C1432" s="27"/>
      <c r="D1432" s="27"/>
      <c r="E1432" s="28"/>
      <c r="F1432" s="88"/>
      <c r="G1432" s="28"/>
      <c r="H1432" s="27"/>
      <c r="I1432" s="27"/>
      <c r="J1432" s="27"/>
      <c r="K1432" s="107"/>
      <c r="L1432" s="27"/>
      <c r="M1432" s="46"/>
      <c r="N1432" s="46"/>
      <c r="O1432" s="46"/>
      <c r="P1432" s="46"/>
      <c r="Q1432" s="46"/>
      <c r="R1432" s="46"/>
      <c r="S1432" s="46"/>
      <c r="T1432" s="46"/>
      <c r="U1432" s="46"/>
      <c r="V1432" s="46"/>
      <c r="W1432" s="46"/>
      <c r="X1432" s="46"/>
      <c r="Y1432" s="41"/>
      <c r="Z1432" s="106"/>
      <c r="AA1432" s="43"/>
      <c r="AB1432" s="28"/>
      <c r="AC1432" s="28"/>
      <c r="AD1432" s="28"/>
      <c r="AE1432" s="44"/>
      <c r="AF1432" s="27"/>
      <c r="AG1432" s="27"/>
      <c r="AH1432" s="28"/>
      <c r="AI1432" s="27"/>
      <c r="AJ1432" s="27"/>
      <c r="AK1432" s="28"/>
      <c r="AL1432" s="29"/>
      <c r="AM1432" s="29"/>
      <c r="AN1432" s="29"/>
      <c r="AO1432" s="29"/>
      <c r="AP1432" s="29"/>
      <c r="AQ1432" s="29"/>
      <c r="AR1432" s="29"/>
      <c r="AS1432" s="29"/>
      <c r="AT1432" s="29"/>
      <c r="AU1432" s="29"/>
      <c r="AV1432" s="29"/>
      <c r="AW1432" s="29"/>
      <c r="AX1432" s="29"/>
      <c r="AY1432" s="31"/>
      <c r="AZ1432" s="30"/>
      <c r="BA1432" s="35"/>
      <c r="BB1432" s="108"/>
      <c r="BC1432" s="108"/>
      <c r="BD1432" s="108"/>
      <c r="BE1432" s="136"/>
      <c r="BF1432" s="108"/>
      <c r="BG1432" s="110"/>
      <c r="BH1432" s="110"/>
      <c r="BI1432" s="110"/>
      <c r="BJ1432" s="137"/>
      <c r="BK1432" s="110"/>
      <c r="BL1432" s="108"/>
      <c r="BM1432" s="108"/>
      <c r="BN1432" s="108"/>
      <c r="BO1432" s="135"/>
      <c r="BP1432" s="108"/>
      <c r="BQ1432" s="108"/>
      <c r="BR1432" s="108"/>
      <c r="BS1432" s="108"/>
      <c r="BT1432" s="135"/>
      <c r="BU1432" s="108"/>
      <c r="BV1432" s="108"/>
      <c r="BW1432" s="108"/>
      <c r="BX1432" s="108"/>
      <c r="BY1432" s="135"/>
      <c r="BZ1432" s="108"/>
    </row>
    <row r="1433" spans="1:78" x14ac:dyDescent="0.25">
      <c r="A1433" s="27"/>
      <c r="B1433" s="27"/>
      <c r="C1433" s="27"/>
      <c r="D1433" s="27"/>
      <c r="E1433" s="28"/>
      <c r="F1433" s="88"/>
      <c r="G1433" s="28"/>
      <c r="H1433" s="27"/>
      <c r="I1433" s="27"/>
      <c r="J1433" s="27"/>
      <c r="K1433" s="107"/>
      <c r="L1433" s="27"/>
      <c r="M1433" s="46"/>
      <c r="N1433" s="46"/>
      <c r="O1433" s="46"/>
      <c r="P1433" s="46"/>
      <c r="Q1433" s="46"/>
      <c r="R1433" s="46"/>
      <c r="S1433" s="46"/>
      <c r="T1433" s="46"/>
      <c r="U1433" s="46"/>
      <c r="V1433" s="46"/>
      <c r="W1433" s="46"/>
      <c r="X1433" s="46"/>
      <c r="Y1433" s="41"/>
      <c r="Z1433" s="106"/>
      <c r="AA1433" s="43"/>
      <c r="AB1433" s="28"/>
      <c r="AC1433" s="28"/>
      <c r="AD1433" s="28"/>
      <c r="AE1433" s="44"/>
      <c r="AF1433" s="27"/>
      <c r="AG1433" s="27"/>
      <c r="AH1433" s="28"/>
      <c r="AI1433" s="27"/>
      <c r="AJ1433" s="27"/>
      <c r="AK1433" s="28"/>
      <c r="AL1433" s="29"/>
      <c r="AM1433" s="29"/>
      <c r="AN1433" s="29"/>
      <c r="AO1433" s="29"/>
      <c r="AP1433" s="29"/>
      <c r="AQ1433" s="29"/>
      <c r="AR1433" s="29"/>
      <c r="AS1433" s="29"/>
      <c r="AT1433" s="29"/>
      <c r="AU1433" s="29"/>
      <c r="AV1433" s="29"/>
      <c r="AW1433" s="29"/>
      <c r="AX1433" s="29"/>
      <c r="AY1433" s="31"/>
      <c r="AZ1433" s="30"/>
      <c r="BA1433" s="35"/>
      <c r="BB1433" s="108"/>
      <c r="BC1433" s="108"/>
      <c r="BD1433" s="108"/>
      <c r="BE1433" s="136"/>
      <c r="BF1433" s="108"/>
      <c r="BG1433" s="110"/>
      <c r="BH1433" s="110"/>
      <c r="BI1433" s="110"/>
      <c r="BJ1433" s="137"/>
      <c r="BK1433" s="110"/>
      <c r="BL1433" s="108"/>
      <c r="BM1433" s="108"/>
      <c r="BN1433" s="108"/>
      <c r="BO1433" s="135"/>
      <c r="BP1433" s="108"/>
      <c r="BQ1433" s="108"/>
      <c r="BR1433" s="108"/>
      <c r="BS1433" s="108"/>
      <c r="BT1433" s="135"/>
      <c r="BU1433" s="108"/>
      <c r="BV1433" s="108"/>
      <c r="BW1433" s="108"/>
      <c r="BX1433" s="108"/>
      <c r="BY1433" s="135"/>
      <c r="BZ1433" s="108"/>
    </row>
    <row r="1434" spans="1:78" x14ac:dyDescent="0.25">
      <c r="A1434" s="27"/>
      <c r="B1434" s="27"/>
      <c r="C1434" s="27"/>
      <c r="D1434" s="27"/>
      <c r="E1434" s="28"/>
      <c r="F1434" s="88"/>
      <c r="G1434" s="28"/>
      <c r="H1434" s="27"/>
      <c r="I1434" s="27"/>
      <c r="J1434" s="27"/>
      <c r="K1434" s="107"/>
      <c r="L1434" s="27"/>
      <c r="M1434" s="46"/>
      <c r="N1434" s="46"/>
      <c r="O1434" s="46"/>
      <c r="P1434" s="46"/>
      <c r="Q1434" s="46"/>
      <c r="R1434" s="46"/>
      <c r="S1434" s="46"/>
      <c r="T1434" s="46"/>
      <c r="U1434" s="46"/>
      <c r="V1434" s="46"/>
      <c r="W1434" s="46"/>
      <c r="X1434" s="46"/>
      <c r="Y1434" s="41"/>
      <c r="Z1434" s="106"/>
      <c r="AA1434" s="43"/>
      <c r="AB1434" s="28"/>
      <c r="AC1434" s="28"/>
      <c r="AD1434" s="28"/>
      <c r="AE1434" s="44"/>
      <c r="AF1434" s="27"/>
      <c r="AG1434" s="27"/>
      <c r="AH1434" s="28"/>
      <c r="AI1434" s="27"/>
      <c r="AJ1434" s="27"/>
      <c r="AK1434" s="28"/>
      <c r="AL1434" s="29"/>
      <c r="AM1434" s="29"/>
      <c r="AN1434" s="29"/>
      <c r="AO1434" s="29"/>
      <c r="AP1434" s="29"/>
      <c r="AQ1434" s="29"/>
      <c r="AR1434" s="29"/>
      <c r="AS1434" s="29"/>
      <c r="AT1434" s="29"/>
      <c r="AU1434" s="29"/>
      <c r="AV1434" s="29"/>
      <c r="AW1434" s="29"/>
      <c r="AX1434" s="29"/>
      <c r="AY1434" s="31"/>
      <c r="AZ1434" s="30"/>
      <c r="BA1434" s="35"/>
      <c r="BB1434" s="108"/>
      <c r="BC1434" s="108"/>
      <c r="BD1434" s="108"/>
      <c r="BE1434" s="136"/>
      <c r="BF1434" s="108"/>
      <c r="BG1434" s="110"/>
      <c r="BH1434" s="110"/>
      <c r="BI1434" s="110"/>
      <c r="BJ1434" s="137"/>
      <c r="BK1434" s="110"/>
      <c r="BL1434" s="108"/>
      <c r="BM1434" s="108"/>
      <c r="BN1434" s="108"/>
      <c r="BO1434" s="135"/>
      <c r="BP1434" s="108"/>
      <c r="BQ1434" s="108"/>
      <c r="BR1434" s="108"/>
      <c r="BS1434" s="108"/>
      <c r="BT1434" s="135"/>
      <c r="BU1434" s="108"/>
      <c r="BV1434" s="108"/>
      <c r="BW1434" s="108"/>
      <c r="BX1434" s="108"/>
      <c r="BY1434" s="135"/>
      <c r="BZ1434" s="108"/>
    </row>
    <row r="1435" spans="1:78" x14ac:dyDescent="0.25">
      <c r="A1435" s="27"/>
      <c r="B1435" s="27"/>
      <c r="C1435" s="27"/>
      <c r="D1435" s="27"/>
      <c r="E1435" s="28"/>
      <c r="F1435" s="88"/>
      <c r="G1435" s="28"/>
      <c r="H1435" s="27"/>
      <c r="I1435" s="27"/>
      <c r="J1435" s="27"/>
      <c r="K1435" s="107"/>
      <c r="L1435" s="27"/>
      <c r="M1435" s="46"/>
      <c r="N1435" s="46"/>
      <c r="O1435" s="46"/>
      <c r="P1435" s="46"/>
      <c r="Q1435" s="46"/>
      <c r="R1435" s="46"/>
      <c r="S1435" s="46"/>
      <c r="T1435" s="46"/>
      <c r="U1435" s="46"/>
      <c r="V1435" s="46"/>
      <c r="W1435" s="46"/>
      <c r="X1435" s="46"/>
      <c r="Y1435" s="41"/>
      <c r="Z1435" s="106"/>
      <c r="AA1435" s="43"/>
      <c r="AB1435" s="28"/>
      <c r="AC1435" s="28"/>
      <c r="AD1435" s="28"/>
      <c r="AE1435" s="44"/>
      <c r="AF1435" s="27"/>
      <c r="AG1435" s="27"/>
      <c r="AH1435" s="28"/>
      <c r="AI1435" s="27"/>
      <c r="AJ1435" s="27"/>
      <c r="AK1435" s="28"/>
      <c r="AL1435" s="29"/>
      <c r="AM1435" s="29"/>
      <c r="AN1435" s="29"/>
      <c r="AO1435" s="29"/>
      <c r="AP1435" s="29"/>
      <c r="AQ1435" s="29"/>
      <c r="AR1435" s="29"/>
      <c r="AS1435" s="29"/>
      <c r="AT1435" s="29"/>
      <c r="AU1435" s="29"/>
      <c r="AV1435" s="29"/>
      <c r="AW1435" s="29"/>
      <c r="AX1435" s="29"/>
      <c r="AY1435" s="31"/>
      <c r="AZ1435" s="30"/>
      <c r="BA1435" s="35"/>
      <c r="BB1435" s="108"/>
      <c r="BC1435" s="108"/>
      <c r="BD1435" s="108"/>
      <c r="BE1435" s="136"/>
      <c r="BF1435" s="108"/>
      <c r="BG1435" s="110"/>
      <c r="BH1435" s="110"/>
      <c r="BI1435" s="110"/>
      <c r="BJ1435" s="137"/>
      <c r="BK1435" s="110"/>
      <c r="BL1435" s="108"/>
      <c r="BM1435" s="108"/>
      <c r="BN1435" s="108"/>
      <c r="BO1435" s="135"/>
      <c r="BP1435" s="108"/>
      <c r="BQ1435" s="108"/>
      <c r="BR1435" s="108"/>
      <c r="BS1435" s="108"/>
      <c r="BT1435" s="135"/>
      <c r="BU1435" s="108"/>
      <c r="BV1435" s="108"/>
      <c r="BW1435" s="108"/>
      <c r="BX1435" s="108"/>
      <c r="BY1435" s="135"/>
      <c r="BZ1435" s="108"/>
    </row>
    <row r="1436" spans="1:78" x14ac:dyDescent="0.25">
      <c r="A1436" s="27"/>
      <c r="B1436" s="27"/>
      <c r="C1436" s="27"/>
      <c r="D1436" s="27"/>
      <c r="E1436" s="28"/>
      <c r="F1436" s="88"/>
      <c r="G1436" s="28"/>
      <c r="H1436" s="27"/>
      <c r="I1436" s="27"/>
      <c r="J1436" s="27"/>
      <c r="K1436" s="107"/>
      <c r="L1436" s="27"/>
      <c r="M1436" s="46"/>
      <c r="N1436" s="46"/>
      <c r="O1436" s="46"/>
      <c r="P1436" s="46"/>
      <c r="Q1436" s="46"/>
      <c r="R1436" s="46"/>
      <c r="S1436" s="46"/>
      <c r="T1436" s="46"/>
      <c r="U1436" s="46"/>
      <c r="V1436" s="46"/>
      <c r="W1436" s="46"/>
      <c r="X1436" s="46"/>
      <c r="Y1436" s="41"/>
      <c r="Z1436" s="106"/>
      <c r="AA1436" s="43"/>
      <c r="AB1436" s="28"/>
      <c r="AC1436" s="28"/>
      <c r="AD1436" s="28"/>
      <c r="AE1436" s="44"/>
      <c r="AF1436" s="27"/>
      <c r="AG1436" s="27"/>
      <c r="AH1436" s="28"/>
      <c r="AI1436" s="27"/>
      <c r="AJ1436" s="27"/>
      <c r="AK1436" s="28"/>
      <c r="AL1436" s="29"/>
      <c r="AM1436" s="29"/>
      <c r="AN1436" s="29"/>
      <c r="AO1436" s="29"/>
      <c r="AP1436" s="29"/>
      <c r="AQ1436" s="29"/>
      <c r="AR1436" s="29"/>
      <c r="AS1436" s="29"/>
      <c r="AT1436" s="29"/>
      <c r="AU1436" s="29"/>
      <c r="AV1436" s="29"/>
      <c r="AW1436" s="29"/>
      <c r="AX1436" s="29"/>
      <c r="AY1436" s="31"/>
      <c r="AZ1436" s="30"/>
      <c r="BA1436" s="35"/>
      <c r="BB1436" s="108"/>
      <c r="BC1436" s="108"/>
      <c r="BD1436" s="108"/>
      <c r="BE1436" s="136"/>
      <c r="BF1436" s="108"/>
      <c r="BG1436" s="110"/>
      <c r="BH1436" s="110"/>
      <c r="BI1436" s="110"/>
      <c r="BJ1436" s="137"/>
      <c r="BK1436" s="110"/>
      <c r="BL1436" s="108"/>
      <c r="BM1436" s="108"/>
      <c r="BN1436" s="108"/>
      <c r="BO1436" s="135"/>
      <c r="BP1436" s="108"/>
      <c r="BQ1436" s="108"/>
      <c r="BR1436" s="108"/>
      <c r="BS1436" s="108"/>
      <c r="BT1436" s="135"/>
      <c r="BU1436" s="108"/>
      <c r="BV1436" s="108"/>
      <c r="BW1436" s="108"/>
      <c r="BX1436" s="108"/>
      <c r="BY1436" s="135"/>
      <c r="BZ1436" s="108"/>
    </row>
    <row r="1437" spans="1:78" x14ac:dyDescent="0.25">
      <c r="A1437" s="27"/>
      <c r="B1437" s="27"/>
      <c r="C1437" s="27"/>
      <c r="D1437" s="27"/>
      <c r="E1437" s="28"/>
      <c r="F1437" s="88"/>
      <c r="G1437" s="28"/>
      <c r="H1437" s="27"/>
      <c r="I1437" s="27"/>
      <c r="J1437" s="27"/>
      <c r="K1437" s="107"/>
      <c r="L1437" s="27"/>
      <c r="M1437" s="46"/>
      <c r="N1437" s="46"/>
      <c r="O1437" s="46"/>
      <c r="P1437" s="46"/>
      <c r="Q1437" s="46"/>
      <c r="R1437" s="46"/>
      <c r="S1437" s="46"/>
      <c r="T1437" s="46"/>
      <c r="U1437" s="46"/>
      <c r="V1437" s="46"/>
      <c r="W1437" s="46"/>
      <c r="X1437" s="46"/>
      <c r="Y1437" s="41"/>
      <c r="Z1437" s="106"/>
      <c r="AA1437" s="43"/>
      <c r="AB1437" s="28"/>
      <c r="AC1437" s="28"/>
      <c r="AD1437" s="28"/>
      <c r="AE1437" s="44"/>
      <c r="AF1437" s="27"/>
      <c r="AG1437" s="27"/>
      <c r="AH1437" s="28"/>
      <c r="AI1437" s="27"/>
      <c r="AJ1437" s="27"/>
      <c r="AK1437" s="28"/>
      <c r="AL1437" s="29"/>
      <c r="AM1437" s="29"/>
      <c r="AN1437" s="29"/>
      <c r="AO1437" s="29"/>
      <c r="AP1437" s="29"/>
      <c r="AQ1437" s="29"/>
      <c r="AR1437" s="29"/>
      <c r="AS1437" s="29"/>
      <c r="AT1437" s="29"/>
      <c r="AU1437" s="29"/>
      <c r="AV1437" s="29"/>
      <c r="AW1437" s="29"/>
      <c r="AX1437" s="29"/>
      <c r="AY1437" s="31"/>
      <c r="AZ1437" s="30"/>
      <c r="BA1437" s="35"/>
      <c r="BB1437" s="108"/>
      <c r="BC1437" s="108"/>
      <c r="BD1437" s="108"/>
      <c r="BE1437" s="136"/>
      <c r="BF1437" s="108"/>
      <c r="BG1437" s="110"/>
      <c r="BH1437" s="110"/>
      <c r="BI1437" s="110"/>
      <c r="BJ1437" s="137"/>
      <c r="BK1437" s="110"/>
      <c r="BL1437" s="108"/>
      <c r="BM1437" s="108"/>
      <c r="BN1437" s="108"/>
      <c r="BO1437" s="135"/>
      <c r="BP1437" s="108"/>
      <c r="BQ1437" s="108"/>
      <c r="BR1437" s="108"/>
      <c r="BS1437" s="108"/>
      <c r="BT1437" s="135"/>
      <c r="BU1437" s="108"/>
      <c r="BV1437" s="108"/>
      <c r="BW1437" s="108"/>
      <c r="BX1437" s="108"/>
      <c r="BY1437" s="135"/>
      <c r="BZ1437" s="108"/>
    </row>
    <row r="1438" spans="1:78" x14ac:dyDescent="0.25">
      <c r="A1438" s="27"/>
      <c r="B1438" s="27"/>
      <c r="C1438" s="27"/>
      <c r="D1438" s="27"/>
      <c r="E1438" s="28"/>
      <c r="F1438" s="88"/>
      <c r="G1438" s="28"/>
      <c r="H1438" s="27"/>
      <c r="I1438" s="27"/>
      <c r="J1438" s="27"/>
      <c r="K1438" s="107"/>
      <c r="L1438" s="27"/>
      <c r="M1438" s="46"/>
      <c r="N1438" s="46"/>
      <c r="O1438" s="46"/>
      <c r="P1438" s="46"/>
      <c r="Q1438" s="46"/>
      <c r="R1438" s="46"/>
      <c r="S1438" s="46"/>
      <c r="T1438" s="46"/>
      <c r="U1438" s="46"/>
      <c r="V1438" s="46"/>
      <c r="W1438" s="46"/>
      <c r="X1438" s="46"/>
      <c r="Y1438" s="41"/>
      <c r="Z1438" s="106"/>
      <c r="AA1438" s="43"/>
      <c r="AB1438" s="28"/>
      <c r="AC1438" s="28"/>
      <c r="AD1438" s="28"/>
      <c r="AE1438" s="44"/>
      <c r="AF1438" s="27"/>
      <c r="AG1438" s="27"/>
      <c r="AH1438" s="28"/>
      <c r="AI1438" s="27"/>
      <c r="AJ1438" s="27"/>
      <c r="AK1438" s="28"/>
      <c r="AL1438" s="29"/>
      <c r="AM1438" s="29"/>
      <c r="AN1438" s="29"/>
      <c r="AO1438" s="29"/>
      <c r="AP1438" s="29"/>
      <c r="AQ1438" s="29"/>
      <c r="AR1438" s="29"/>
      <c r="AS1438" s="29"/>
      <c r="AT1438" s="29"/>
      <c r="AU1438" s="29"/>
      <c r="AV1438" s="29"/>
      <c r="AW1438" s="29"/>
      <c r="AX1438" s="29"/>
      <c r="AY1438" s="31"/>
      <c r="AZ1438" s="30"/>
      <c r="BA1438" s="35"/>
      <c r="BB1438" s="108"/>
      <c r="BC1438" s="108"/>
      <c r="BD1438" s="108"/>
      <c r="BE1438" s="136"/>
      <c r="BF1438" s="108"/>
      <c r="BG1438" s="110"/>
      <c r="BH1438" s="110"/>
      <c r="BI1438" s="110"/>
      <c r="BJ1438" s="137"/>
      <c r="BK1438" s="110"/>
      <c r="BL1438" s="108"/>
      <c r="BM1438" s="108"/>
      <c r="BN1438" s="108"/>
      <c r="BO1438" s="135"/>
      <c r="BP1438" s="108"/>
      <c r="BQ1438" s="108"/>
      <c r="BR1438" s="108"/>
      <c r="BS1438" s="108"/>
      <c r="BT1438" s="135"/>
      <c r="BU1438" s="108"/>
      <c r="BV1438" s="108"/>
      <c r="BW1438" s="108"/>
      <c r="BX1438" s="108"/>
      <c r="BY1438" s="135"/>
      <c r="BZ1438" s="108"/>
    </row>
    <row r="1439" spans="1:78" x14ac:dyDescent="0.25">
      <c r="A1439" s="27"/>
      <c r="B1439" s="27"/>
      <c r="C1439" s="27"/>
      <c r="D1439" s="27"/>
      <c r="E1439" s="28"/>
      <c r="F1439" s="88"/>
      <c r="G1439" s="28"/>
      <c r="H1439" s="27"/>
      <c r="I1439" s="27"/>
      <c r="J1439" s="27"/>
      <c r="K1439" s="107"/>
      <c r="L1439" s="27"/>
      <c r="M1439" s="46"/>
      <c r="N1439" s="46"/>
      <c r="O1439" s="46"/>
      <c r="P1439" s="46"/>
      <c r="Q1439" s="46"/>
      <c r="R1439" s="46"/>
      <c r="S1439" s="46"/>
      <c r="T1439" s="46"/>
      <c r="U1439" s="46"/>
      <c r="V1439" s="46"/>
      <c r="W1439" s="46"/>
      <c r="X1439" s="46"/>
      <c r="Y1439" s="41"/>
      <c r="Z1439" s="106"/>
      <c r="AA1439" s="43"/>
      <c r="AB1439" s="28"/>
      <c r="AC1439" s="28"/>
      <c r="AD1439" s="28"/>
      <c r="AE1439" s="44"/>
      <c r="AF1439" s="27"/>
      <c r="AG1439" s="27"/>
      <c r="AH1439" s="28"/>
      <c r="AI1439" s="27"/>
      <c r="AJ1439" s="27"/>
      <c r="AK1439" s="28"/>
      <c r="AL1439" s="29"/>
      <c r="AM1439" s="29"/>
      <c r="AN1439" s="29"/>
      <c r="AO1439" s="29"/>
      <c r="AP1439" s="29"/>
      <c r="AQ1439" s="29"/>
      <c r="AR1439" s="29"/>
      <c r="AS1439" s="29"/>
      <c r="AT1439" s="29"/>
      <c r="AU1439" s="29"/>
      <c r="AV1439" s="29"/>
      <c r="AW1439" s="29"/>
      <c r="AX1439" s="29"/>
      <c r="AY1439" s="31"/>
      <c r="AZ1439" s="30"/>
      <c r="BA1439" s="35"/>
      <c r="BB1439" s="108"/>
      <c r="BC1439" s="108"/>
      <c r="BD1439" s="108"/>
      <c r="BE1439" s="136"/>
      <c r="BF1439" s="108"/>
      <c r="BG1439" s="110"/>
      <c r="BH1439" s="110"/>
      <c r="BI1439" s="110"/>
      <c r="BJ1439" s="137"/>
      <c r="BK1439" s="110"/>
      <c r="BL1439" s="108"/>
      <c r="BM1439" s="108"/>
      <c r="BN1439" s="108"/>
      <c r="BO1439" s="135"/>
      <c r="BP1439" s="108"/>
      <c r="BQ1439" s="108"/>
      <c r="BR1439" s="108"/>
      <c r="BS1439" s="108"/>
      <c r="BT1439" s="135"/>
      <c r="BU1439" s="108"/>
      <c r="BV1439" s="108"/>
      <c r="BW1439" s="108"/>
      <c r="BX1439" s="108"/>
      <c r="BY1439" s="135"/>
      <c r="BZ1439" s="108"/>
    </row>
    <row r="1440" spans="1:78" x14ac:dyDescent="0.25">
      <c r="A1440" s="27"/>
      <c r="B1440" s="27"/>
      <c r="C1440" s="27"/>
      <c r="D1440" s="27"/>
      <c r="E1440" s="28"/>
      <c r="F1440" s="88"/>
      <c r="G1440" s="28"/>
      <c r="H1440" s="27"/>
      <c r="I1440" s="27"/>
      <c r="J1440" s="27"/>
      <c r="K1440" s="107"/>
      <c r="L1440" s="27"/>
      <c r="M1440" s="46"/>
      <c r="N1440" s="46"/>
      <c r="O1440" s="46"/>
      <c r="P1440" s="46"/>
      <c r="Q1440" s="46"/>
      <c r="R1440" s="46"/>
      <c r="S1440" s="46"/>
      <c r="T1440" s="46"/>
      <c r="U1440" s="46"/>
      <c r="V1440" s="46"/>
      <c r="W1440" s="46"/>
      <c r="X1440" s="46"/>
      <c r="Y1440" s="41"/>
      <c r="Z1440" s="106"/>
      <c r="AA1440" s="43"/>
      <c r="AB1440" s="28"/>
      <c r="AC1440" s="28"/>
      <c r="AD1440" s="28"/>
      <c r="AE1440" s="44"/>
      <c r="AF1440" s="27"/>
      <c r="AG1440" s="27"/>
      <c r="AH1440" s="28"/>
      <c r="AI1440" s="27"/>
      <c r="AJ1440" s="27"/>
      <c r="AK1440" s="28"/>
      <c r="AL1440" s="29"/>
      <c r="AM1440" s="29"/>
      <c r="AN1440" s="29"/>
      <c r="AO1440" s="29"/>
      <c r="AP1440" s="29"/>
      <c r="AQ1440" s="29"/>
      <c r="AR1440" s="29"/>
      <c r="AS1440" s="29"/>
      <c r="AT1440" s="29"/>
      <c r="AU1440" s="29"/>
      <c r="AV1440" s="29"/>
      <c r="AW1440" s="29"/>
      <c r="AX1440" s="29"/>
      <c r="AY1440" s="31"/>
      <c r="AZ1440" s="30"/>
      <c r="BA1440" s="35"/>
      <c r="BB1440" s="108"/>
      <c r="BC1440" s="108"/>
      <c r="BD1440" s="108"/>
      <c r="BE1440" s="136"/>
      <c r="BF1440" s="108"/>
      <c r="BG1440" s="110"/>
      <c r="BH1440" s="110"/>
      <c r="BI1440" s="110"/>
      <c r="BJ1440" s="137"/>
      <c r="BK1440" s="110"/>
      <c r="BL1440" s="108"/>
      <c r="BM1440" s="108"/>
      <c r="BN1440" s="108"/>
      <c r="BO1440" s="135"/>
      <c r="BP1440" s="108"/>
      <c r="BQ1440" s="108"/>
      <c r="BR1440" s="108"/>
      <c r="BS1440" s="108"/>
      <c r="BT1440" s="135"/>
      <c r="BU1440" s="108"/>
      <c r="BV1440" s="108"/>
      <c r="BW1440" s="108"/>
      <c r="BX1440" s="108"/>
      <c r="BY1440" s="135"/>
      <c r="BZ1440" s="108"/>
    </row>
    <row r="1441" spans="1:78" x14ac:dyDescent="0.25">
      <c r="A1441" s="27"/>
      <c r="B1441" s="27"/>
      <c r="C1441" s="27"/>
      <c r="D1441" s="27"/>
      <c r="E1441" s="28"/>
      <c r="F1441" s="88"/>
      <c r="G1441" s="28"/>
      <c r="H1441" s="27"/>
      <c r="I1441" s="27"/>
      <c r="J1441" s="27"/>
      <c r="K1441" s="107"/>
      <c r="L1441" s="27"/>
      <c r="M1441" s="46"/>
      <c r="N1441" s="46"/>
      <c r="O1441" s="46"/>
      <c r="P1441" s="46"/>
      <c r="Q1441" s="46"/>
      <c r="R1441" s="46"/>
      <c r="S1441" s="46"/>
      <c r="T1441" s="46"/>
      <c r="U1441" s="46"/>
      <c r="V1441" s="46"/>
      <c r="W1441" s="46"/>
      <c r="X1441" s="46"/>
      <c r="Y1441" s="41"/>
      <c r="Z1441" s="106"/>
      <c r="AA1441" s="43"/>
      <c r="AB1441" s="28"/>
      <c r="AC1441" s="28"/>
      <c r="AD1441" s="28"/>
      <c r="AE1441" s="44"/>
      <c r="AF1441" s="27"/>
      <c r="AG1441" s="27"/>
      <c r="AH1441" s="28"/>
      <c r="AI1441" s="27"/>
      <c r="AJ1441" s="27"/>
      <c r="AK1441" s="28"/>
      <c r="AL1441" s="29"/>
      <c r="AM1441" s="29"/>
      <c r="AN1441" s="29"/>
      <c r="AO1441" s="29"/>
      <c r="AP1441" s="29"/>
      <c r="AQ1441" s="29"/>
      <c r="AR1441" s="29"/>
      <c r="AS1441" s="29"/>
      <c r="AT1441" s="29"/>
      <c r="AU1441" s="29"/>
      <c r="AV1441" s="29"/>
      <c r="AW1441" s="29"/>
      <c r="AX1441" s="29"/>
      <c r="AY1441" s="31"/>
      <c r="AZ1441" s="30"/>
      <c r="BA1441" s="35"/>
      <c r="BB1441" s="108"/>
      <c r="BC1441" s="108"/>
      <c r="BD1441" s="108"/>
      <c r="BE1441" s="136"/>
      <c r="BF1441" s="108"/>
      <c r="BG1441" s="110"/>
      <c r="BH1441" s="110"/>
      <c r="BI1441" s="110"/>
      <c r="BJ1441" s="137"/>
      <c r="BK1441" s="110"/>
      <c r="BL1441" s="108"/>
      <c r="BM1441" s="108"/>
      <c r="BN1441" s="108"/>
      <c r="BO1441" s="135"/>
      <c r="BP1441" s="108"/>
      <c r="BQ1441" s="108"/>
      <c r="BR1441" s="108"/>
      <c r="BS1441" s="108"/>
      <c r="BT1441" s="135"/>
      <c r="BU1441" s="108"/>
      <c r="BV1441" s="108"/>
      <c r="BW1441" s="108"/>
      <c r="BX1441" s="108"/>
      <c r="BY1441" s="135"/>
      <c r="BZ1441" s="108"/>
    </row>
    <row r="1442" spans="1:78" x14ac:dyDescent="0.25">
      <c r="A1442" s="27"/>
      <c r="B1442" s="27"/>
      <c r="C1442" s="27"/>
      <c r="D1442" s="27"/>
      <c r="E1442" s="28"/>
      <c r="F1442" s="88"/>
      <c r="G1442" s="28"/>
      <c r="H1442" s="27"/>
      <c r="I1442" s="27"/>
      <c r="J1442" s="27"/>
      <c r="K1442" s="107"/>
      <c r="L1442" s="27"/>
      <c r="M1442" s="46"/>
      <c r="N1442" s="46"/>
      <c r="O1442" s="46"/>
      <c r="P1442" s="46"/>
      <c r="Q1442" s="46"/>
      <c r="R1442" s="46"/>
      <c r="S1442" s="46"/>
      <c r="T1442" s="46"/>
      <c r="U1442" s="46"/>
      <c r="V1442" s="46"/>
      <c r="W1442" s="46"/>
      <c r="X1442" s="46"/>
      <c r="Y1442" s="41"/>
      <c r="Z1442" s="106"/>
      <c r="AA1442" s="43"/>
      <c r="AB1442" s="28"/>
      <c r="AC1442" s="28"/>
      <c r="AD1442" s="28"/>
      <c r="AE1442" s="44"/>
      <c r="AF1442" s="27"/>
      <c r="AG1442" s="27"/>
      <c r="AH1442" s="28"/>
      <c r="AI1442" s="27"/>
      <c r="AJ1442" s="27"/>
      <c r="AK1442" s="28"/>
      <c r="AL1442" s="29"/>
      <c r="AM1442" s="29"/>
      <c r="AN1442" s="29"/>
      <c r="AO1442" s="29"/>
      <c r="AP1442" s="29"/>
      <c r="AQ1442" s="29"/>
      <c r="AR1442" s="29"/>
      <c r="AS1442" s="29"/>
      <c r="AT1442" s="29"/>
      <c r="AU1442" s="29"/>
      <c r="AV1442" s="29"/>
      <c r="AW1442" s="29"/>
      <c r="AX1442" s="29"/>
      <c r="AY1442" s="31"/>
      <c r="AZ1442" s="30"/>
      <c r="BA1442" s="35"/>
      <c r="BB1442" s="108"/>
      <c r="BC1442" s="108"/>
      <c r="BD1442" s="108"/>
      <c r="BE1442" s="136"/>
      <c r="BF1442" s="108"/>
      <c r="BG1442" s="110"/>
      <c r="BH1442" s="110"/>
      <c r="BI1442" s="110"/>
      <c r="BJ1442" s="137"/>
      <c r="BK1442" s="110"/>
      <c r="BL1442" s="108"/>
      <c r="BM1442" s="108"/>
      <c r="BN1442" s="108"/>
      <c r="BO1442" s="135"/>
      <c r="BP1442" s="108"/>
      <c r="BQ1442" s="108"/>
      <c r="BR1442" s="108"/>
      <c r="BS1442" s="108"/>
      <c r="BT1442" s="135"/>
      <c r="BU1442" s="108"/>
      <c r="BV1442" s="108"/>
      <c r="BW1442" s="108"/>
      <c r="BX1442" s="108"/>
      <c r="BY1442" s="135"/>
      <c r="BZ1442" s="108"/>
    </row>
    <row r="1443" spans="1:78" x14ac:dyDescent="0.25">
      <c r="A1443" s="27"/>
      <c r="B1443" s="27"/>
      <c r="C1443" s="27"/>
      <c r="D1443" s="27"/>
      <c r="E1443" s="28"/>
      <c r="F1443" s="88"/>
      <c r="G1443" s="28"/>
      <c r="H1443" s="27"/>
      <c r="I1443" s="27"/>
      <c r="J1443" s="27"/>
      <c r="K1443" s="107"/>
      <c r="L1443" s="27"/>
      <c r="M1443" s="46"/>
      <c r="N1443" s="46"/>
      <c r="O1443" s="46"/>
      <c r="P1443" s="46"/>
      <c r="Q1443" s="46"/>
      <c r="R1443" s="46"/>
      <c r="S1443" s="46"/>
      <c r="T1443" s="46"/>
      <c r="U1443" s="46"/>
      <c r="V1443" s="46"/>
      <c r="W1443" s="46"/>
      <c r="X1443" s="46"/>
      <c r="Y1443" s="41"/>
      <c r="Z1443" s="106"/>
      <c r="AA1443" s="43"/>
      <c r="AB1443" s="28"/>
      <c r="AC1443" s="28"/>
      <c r="AD1443" s="28"/>
      <c r="AE1443" s="44"/>
      <c r="AF1443" s="27"/>
      <c r="AG1443" s="27"/>
      <c r="AH1443" s="28"/>
      <c r="AI1443" s="27"/>
      <c r="AJ1443" s="27"/>
      <c r="AK1443" s="28"/>
      <c r="AL1443" s="29"/>
      <c r="AM1443" s="29"/>
      <c r="AN1443" s="29"/>
      <c r="AO1443" s="29"/>
      <c r="AP1443" s="29"/>
      <c r="AQ1443" s="29"/>
      <c r="AR1443" s="29"/>
      <c r="AS1443" s="29"/>
      <c r="AT1443" s="29"/>
      <c r="AU1443" s="29"/>
      <c r="AV1443" s="29"/>
      <c r="AW1443" s="29"/>
      <c r="AX1443" s="29"/>
      <c r="AY1443" s="31"/>
      <c r="AZ1443" s="30"/>
      <c r="BA1443" s="35"/>
      <c r="BB1443" s="108"/>
      <c r="BC1443" s="108"/>
      <c r="BD1443" s="108"/>
      <c r="BE1443" s="136"/>
      <c r="BF1443" s="108"/>
      <c r="BG1443" s="110"/>
      <c r="BH1443" s="110"/>
      <c r="BI1443" s="110"/>
      <c r="BJ1443" s="137"/>
      <c r="BK1443" s="110"/>
      <c r="BL1443" s="108"/>
      <c r="BM1443" s="108"/>
      <c r="BN1443" s="108"/>
      <c r="BO1443" s="135"/>
      <c r="BP1443" s="108"/>
      <c r="BQ1443" s="108"/>
      <c r="BR1443" s="108"/>
      <c r="BS1443" s="108"/>
      <c r="BT1443" s="135"/>
      <c r="BU1443" s="108"/>
      <c r="BV1443" s="108"/>
      <c r="BW1443" s="108"/>
      <c r="BX1443" s="108"/>
      <c r="BY1443" s="135"/>
      <c r="BZ1443" s="108"/>
    </row>
    <row r="1444" spans="1:78" x14ac:dyDescent="0.25">
      <c r="A1444" s="27"/>
      <c r="B1444" s="27"/>
      <c r="C1444" s="27"/>
      <c r="D1444" s="27"/>
      <c r="E1444" s="28"/>
      <c r="F1444" s="88"/>
      <c r="G1444" s="28"/>
      <c r="H1444" s="27"/>
      <c r="I1444" s="27"/>
      <c r="J1444" s="27"/>
      <c r="K1444" s="107"/>
      <c r="L1444" s="27"/>
      <c r="M1444" s="46"/>
      <c r="N1444" s="46"/>
      <c r="O1444" s="46"/>
      <c r="P1444" s="46"/>
      <c r="Q1444" s="46"/>
      <c r="R1444" s="46"/>
      <c r="S1444" s="46"/>
      <c r="T1444" s="46"/>
      <c r="U1444" s="46"/>
      <c r="V1444" s="46"/>
      <c r="W1444" s="46"/>
      <c r="X1444" s="46"/>
      <c r="Y1444" s="41"/>
      <c r="Z1444" s="106"/>
      <c r="AA1444" s="43"/>
      <c r="AB1444" s="28"/>
      <c r="AC1444" s="28"/>
      <c r="AD1444" s="28"/>
      <c r="AE1444" s="44"/>
      <c r="AF1444" s="27"/>
      <c r="AG1444" s="27"/>
      <c r="AH1444" s="28"/>
      <c r="AI1444" s="27"/>
      <c r="AJ1444" s="27"/>
      <c r="AK1444" s="28"/>
      <c r="AL1444" s="29"/>
      <c r="AM1444" s="29"/>
      <c r="AN1444" s="29"/>
      <c r="AO1444" s="29"/>
      <c r="AP1444" s="29"/>
      <c r="AQ1444" s="29"/>
      <c r="AR1444" s="29"/>
      <c r="AS1444" s="29"/>
      <c r="AT1444" s="29"/>
      <c r="AU1444" s="29"/>
      <c r="AV1444" s="29"/>
      <c r="AW1444" s="29"/>
      <c r="AX1444" s="29"/>
      <c r="AY1444" s="31"/>
      <c r="AZ1444" s="30"/>
      <c r="BA1444" s="35"/>
      <c r="BB1444" s="108"/>
      <c r="BC1444" s="108"/>
      <c r="BD1444" s="108"/>
      <c r="BE1444" s="136"/>
      <c r="BF1444" s="108"/>
      <c r="BG1444" s="110"/>
      <c r="BH1444" s="110"/>
      <c r="BI1444" s="110"/>
      <c r="BJ1444" s="137"/>
      <c r="BK1444" s="110"/>
      <c r="BL1444" s="108"/>
      <c r="BM1444" s="108"/>
      <c r="BN1444" s="108"/>
      <c r="BO1444" s="135"/>
      <c r="BP1444" s="108"/>
      <c r="BQ1444" s="108"/>
      <c r="BR1444" s="108"/>
      <c r="BS1444" s="108"/>
      <c r="BT1444" s="135"/>
      <c r="BU1444" s="108"/>
      <c r="BV1444" s="108"/>
      <c r="BW1444" s="108"/>
      <c r="BX1444" s="108"/>
      <c r="BY1444" s="135"/>
      <c r="BZ1444" s="108"/>
    </row>
    <row r="1445" spans="1:78" x14ac:dyDescent="0.25">
      <c r="A1445" s="27"/>
      <c r="B1445" s="27"/>
      <c r="C1445" s="27"/>
      <c r="D1445" s="27"/>
      <c r="E1445" s="28"/>
      <c r="F1445" s="88"/>
      <c r="G1445" s="28"/>
      <c r="H1445" s="27"/>
      <c r="I1445" s="27"/>
      <c r="J1445" s="27"/>
      <c r="K1445" s="107"/>
      <c r="L1445" s="27"/>
      <c r="M1445" s="46"/>
      <c r="N1445" s="46"/>
      <c r="O1445" s="46"/>
      <c r="P1445" s="46"/>
      <c r="Q1445" s="46"/>
      <c r="R1445" s="46"/>
      <c r="S1445" s="46"/>
      <c r="T1445" s="46"/>
      <c r="U1445" s="46"/>
      <c r="V1445" s="46"/>
      <c r="W1445" s="46"/>
      <c r="X1445" s="46"/>
      <c r="Y1445" s="41"/>
      <c r="Z1445" s="106"/>
      <c r="AA1445" s="43"/>
      <c r="AB1445" s="28"/>
      <c r="AC1445" s="28"/>
      <c r="AD1445" s="28"/>
      <c r="AE1445" s="44"/>
      <c r="AF1445" s="27"/>
      <c r="AG1445" s="27"/>
      <c r="AH1445" s="28"/>
      <c r="AI1445" s="27"/>
      <c r="AJ1445" s="27"/>
      <c r="AK1445" s="28"/>
      <c r="AL1445" s="29"/>
      <c r="AM1445" s="29"/>
      <c r="AN1445" s="29"/>
      <c r="AO1445" s="29"/>
      <c r="AP1445" s="29"/>
      <c r="AQ1445" s="29"/>
      <c r="AR1445" s="29"/>
      <c r="AS1445" s="29"/>
      <c r="AT1445" s="29"/>
      <c r="AU1445" s="29"/>
      <c r="AV1445" s="29"/>
      <c r="AW1445" s="29"/>
      <c r="AX1445" s="29"/>
      <c r="AY1445" s="31"/>
      <c r="AZ1445" s="30"/>
      <c r="BA1445" s="35"/>
      <c r="BB1445" s="108"/>
      <c r="BC1445" s="108"/>
      <c r="BD1445" s="108"/>
      <c r="BE1445" s="136"/>
      <c r="BF1445" s="108"/>
      <c r="BG1445" s="110"/>
      <c r="BH1445" s="110"/>
      <c r="BI1445" s="110"/>
      <c r="BJ1445" s="137"/>
      <c r="BK1445" s="110"/>
      <c r="BL1445" s="108"/>
      <c r="BM1445" s="108"/>
      <c r="BN1445" s="108"/>
      <c r="BO1445" s="135"/>
      <c r="BP1445" s="108"/>
      <c r="BQ1445" s="108"/>
      <c r="BR1445" s="108"/>
      <c r="BS1445" s="108"/>
      <c r="BT1445" s="135"/>
      <c r="BU1445" s="108"/>
      <c r="BV1445" s="108"/>
      <c r="BW1445" s="108"/>
      <c r="BX1445" s="108"/>
      <c r="BY1445" s="135"/>
      <c r="BZ1445" s="108"/>
    </row>
    <row r="1446" spans="1:78" x14ac:dyDescent="0.25">
      <c r="A1446" s="27"/>
      <c r="B1446" s="27"/>
      <c r="C1446" s="27"/>
      <c r="D1446" s="27"/>
      <c r="E1446" s="28"/>
      <c r="F1446" s="88"/>
      <c r="G1446" s="28"/>
      <c r="H1446" s="27"/>
      <c r="I1446" s="27"/>
      <c r="J1446" s="27"/>
      <c r="K1446" s="107"/>
      <c r="L1446" s="27"/>
      <c r="M1446" s="46"/>
      <c r="N1446" s="46"/>
      <c r="O1446" s="46"/>
      <c r="P1446" s="46"/>
      <c r="Q1446" s="46"/>
      <c r="R1446" s="46"/>
      <c r="S1446" s="46"/>
      <c r="T1446" s="46"/>
      <c r="U1446" s="46"/>
      <c r="V1446" s="46"/>
      <c r="W1446" s="46"/>
      <c r="X1446" s="46"/>
      <c r="Y1446" s="41"/>
      <c r="Z1446" s="106"/>
      <c r="AA1446" s="43"/>
      <c r="AB1446" s="28"/>
      <c r="AC1446" s="28"/>
      <c r="AD1446" s="28"/>
      <c r="AE1446" s="44"/>
      <c r="AF1446" s="27"/>
      <c r="AG1446" s="27"/>
      <c r="AH1446" s="28"/>
      <c r="AI1446" s="27"/>
      <c r="AJ1446" s="27"/>
      <c r="AK1446" s="28"/>
      <c r="AL1446" s="29"/>
      <c r="AM1446" s="29"/>
      <c r="AN1446" s="29"/>
      <c r="AO1446" s="29"/>
      <c r="AP1446" s="29"/>
      <c r="AQ1446" s="29"/>
      <c r="AR1446" s="29"/>
      <c r="AS1446" s="29"/>
      <c r="AT1446" s="29"/>
      <c r="AU1446" s="29"/>
      <c r="AV1446" s="29"/>
      <c r="AW1446" s="29"/>
      <c r="AX1446" s="29"/>
      <c r="AY1446" s="31"/>
      <c r="AZ1446" s="30"/>
      <c r="BA1446" s="35"/>
      <c r="BB1446" s="108"/>
      <c r="BC1446" s="108"/>
      <c r="BD1446" s="108"/>
      <c r="BE1446" s="136"/>
      <c r="BF1446" s="108"/>
      <c r="BG1446" s="110"/>
      <c r="BH1446" s="110"/>
      <c r="BI1446" s="110"/>
      <c r="BJ1446" s="137"/>
      <c r="BK1446" s="110"/>
      <c r="BL1446" s="108"/>
      <c r="BM1446" s="108"/>
      <c r="BN1446" s="108"/>
      <c r="BO1446" s="135"/>
      <c r="BP1446" s="108"/>
      <c r="BQ1446" s="108"/>
      <c r="BR1446" s="108"/>
      <c r="BS1446" s="108"/>
      <c r="BT1446" s="135"/>
      <c r="BU1446" s="108"/>
      <c r="BV1446" s="108"/>
      <c r="BW1446" s="108"/>
      <c r="BX1446" s="108"/>
      <c r="BY1446" s="135"/>
      <c r="BZ1446" s="108"/>
    </row>
    <row r="1447" spans="1:78" x14ac:dyDescent="0.25">
      <c r="A1447" s="27"/>
      <c r="B1447" s="27"/>
      <c r="C1447" s="27"/>
      <c r="D1447" s="27"/>
      <c r="E1447" s="28"/>
      <c r="F1447" s="88"/>
      <c r="G1447" s="28"/>
      <c r="H1447" s="27"/>
      <c r="I1447" s="27"/>
      <c r="J1447" s="27"/>
      <c r="K1447" s="107"/>
      <c r="L1447" s="27"/>
      <c r="M1447" s="46"/>
      <c r="N1447" s="46"/>
      <c r="O1447" s="46"/>
      <c r="P1447" s="46"/>
      <c r="Q1447" s="46"/>
      <c r="R1447" s="46"/>
      <c r="S1447" s="46"/>
      <c r="T1447" s="46"/>
      <c r="U1447" s="46"/>
      <c r="V1447" s="46"/>
      <c r="W1447" s="46"/>
      <c r="X1447" s="46"/>
      <c r="Y1447" s="41"/>
      <c r="Z1447" s="106"/>
      <c r="AA1447" s="43"/>
      <c r="AB1447" s="28"/>
      <c r="AC1447" s="28"/>
      <c r="AD1447" s="28"/>
      <c r="AE1447" s="44"/>
      <c r="AF1447" s="27"/>
      <c r="AG1447" s="27"/>
      <c r="AH1447" s="28"/>
      <c r="AI1447" s="27"/>
      <c r="AJ1447" s="27"/>
      <c r="AK1447" s="28"/>
      <c r="AL1447" s="29"/>
      <c r="AM1447" s="29"/>
      <c r="AN1447" s="29"/>
      <c r="AO1447" s="29"/>
      <c r="AP1447" s="29"/>
      <c r="AQ1447" s="29"/>
      <c r="AR1447" s="29"/>
      <c r="AS1447" s="29"/>
      <c r="AT1447" s="29"/>
      <c r="AU1447" s="29"/>
      <c r="AV1447" s="29"/>
      <c r="AW1447" s="29"/>
      <c r="AX1447" s="29"/>
      <c r="AY1447" s="31"/>
      <c r="AZ1447" s="30"/>
      <c r="BA1447" s="35"/>
      <c r="BB1447" s="108"/>
      <c r="BC1447" s="108"/>
      <c r="BD1447" s="108"/>
      <c r="BE1447" s="136"/>
      <c r="BF1447" s="108"/>
      <c r="BG1447" s="110"/>
      <c r="BH1447" s="110"/>
      <c r="BI1447" s="110"/>
      <c r="BJ1447" s="137"/>
      <c r="BK1447" s="110"/>
      <c r="BL1447" s="108"/>
      <c r="BM1447" s="108"/>
      <c r="BN1447" s="108"/>
      <c r="BO1447" s="135"/>
      <c r="BP1447" s="108"/>
      <c r="BQ1447" s="108"/>
      <c r="BR1447" s="108"/>
      <c r="BS1447" s="108"/>
      <c r="BT1447" s="135"/>
      <c r="BU1447" s="108"/>
      <c r="BV1447" s="108"/>
      <c r="BW1447" s="108"/>
      <c r="BX1447" s="108"/>
      <c r="BY1447" s="135"/>
      <c r="BZ1447" s="108"/>
    </row>
    <row r="1448" spans="1:78" x14ac:dyDescent="0.25">
      <c r="A1448" s="27"/>
      <c r="B1448" s="27"/>
      <c r="C1448" s="27"/>
      <c r="D1448" s="27"/>
      <c r="E1448" s="28"/>
      <c r="F1448" s="88"/>
      <c r="G1448" s="28"/>
      <c r="H1448" s="27"/>
      <c r="I1448" s="27"/>
      <c r="J1448" s="27"/>
      <c r="K1448" s="107"/>
      <c r="L1448" s="27"/>
      <c r="M1448" s="46"/>
      <c r="N1448" s="46"/>
      <c r="O1448" s="46"/>
      <c r="P1448" s="46"/>
      <c r="Q1448" s="46"/>
      <c r="R1448" s="46"/>
      <c r="S1448" s="46"/>
      <c r="T1448" s="46"/>
      <c r="U1448" s="46"/>
      <c r="V1448" s="46"/>
      <c r="W1448" s="46"/>
      <c r="X1448" s="46"/>
      <c r="Y1448" s="41"/>
      <c r="Z1448" s="106"/>
      <c r="AA1448" s="43"/>
      <c r="AB1448" s="28"/>
      <c r="AC1448" s="28"/>
      <c r="AD1448" s="28"/>
      <c r="AE1448" s="44"/>
      <c r="AF1448" s="27"/>
      <c r="AG1448" s="27"/>
      <c r="AH1448" s="28"/>
      <c r="AI1448" s="27"/>
      <c r="AJ1448" s="27"/>
      <c r="AK1448" s="28"/>
      <c r="AL1448" s="29"/>
      <c r="AM1448" s="29"/>
      <c r="AN1448" s="29"/>
      <c r="AO1448" s="29"/>
      <c r="AP1448" s="29"/>
      <c r="AQ1448" s="29"/>
      <c r="AR1448" s="29"/>
      <c r="AS1448" s="29"/>
      <c r="AT1448" s="29"/>
      <c r="AU1448" s="29"/>
      <c r="AV1448" s="29"/>
      <c r="AW1448" s="29"/>
      <c r="AX1448" s="29"/>
      <c r="AY1448" s="31"/>
      <c r="AZ1448" s="30"/>
      <c r="BA1448" s="35"/>
      <c r="BB1448" s="108"/>
      <c r="BC1448" s="108"/>
      <c r="BD1448" s="108"/>
      <c r="BE1448" s="136"/>
      <c r="BF1448" s="108"/>
      <c r="BG1448" s="110"/>
      <c r="BH1448" s="110"/>
      <c r="BI1448" s="110"/>
      <c r="BJ1448" s="137"/>
      <c r="BK1448" s="110"/>
      <c r="BL1448" s="108"/>
      <c r="BM1448" s="108"/>
      <c r="BN1448" s="108"/>
      <c r="BO1448" s="135"/>
      <c r="BP1448" s="108"/>
      <c r="BQ1448" s="108"/>
      <c r="BR1448" s="108"/>
      <c r="BS1448" s="108"/>
      <c r="BT1448" s="135"/>
      <c r="BU1448" s="108"/>
      <c r="BV1448" s="108"/>
      <c r="BW1448" s="108"/>
      <c r="BX1448" s="108"/>
      <c r="BY1448" s="135"/>
      <c r="BZ1448" s="108"/>
    </row>
    <row r="1449" spans="1:78" x14ac:dyDescent="0.25">
      <c r="A1449" s="27"/>
      <c r="B1449" s="27"/>
      <c r="C1449" s="27"/>
      <c r="D1449" s="27"/>
      <c r="E1449" s="28"/>
      <c r="F1449" s="88"/>
      <c r="G1449" s="28"/>
      <c r="H1449" s="27"/>
      <c r="I1449" s="27"/>
      <c r="J1449" s="27"/>
      <c r="K1449" s="107"/>
      <c r="L1449" s="27"/>
      <c r="M1449" s="46"/>
      <c r="N1449" s="46"/>
      <c r="O1449" s="46"/>
      <c r="P1449" s="46"/>
      <c r="Q1449" s="46"/>
      <c r="R1449" s="46"/>
      <c r="S1449" s="46"/>
      <c r="T1449" s="46"/>
      <c r="U1449" s="46"/>
      <c r="V1449" s="46"/>
      <c r="W1449" s="46"/>
      <c r="X1449" s="46"/>
      <c r="Y1449" s="41"/>
      <c r="Z1449" s="106"/>
      <c r="AA1449" s="43"/>
      <c r="AB1449" s="28"/>
      <c r="AC1449" s="28"/>
      <c r="AD1449" s="28"/>
      <c r="AE1449" s="44"/>
      <c r="AF1449" s="27"/>
      <c r="AG1449" s="27"/>
      <c r="AH1449" s="28"/>
      <c r="AI1449" s="27"/>
      <c r="AJ1449" s="27"/>
      <c r="AK1449" s="28"/>
      <c r="AL1449" s="29"/>
      <c r="AM1449" s="29"/>
      <c r="AN1449" s="29"/>
      <c r="AO1449" s="29"/>
      <c r="AP1449" s="29"/>
      <c r="AQ1449" s="29"/>
      <c r="AR1449" s="29"/>
      <c r="AS1449" s="29"/>
      <c r="AT1449" s="29"/>
      <c r="AU1449" s="29"/>
      <c r="AV1449" s="29"/>
      <c r="AW1449" s="29"/>
      <c r="AX1449" s="29"/>
      <c r="AY1449" s="31"/>
      <c r="AZ1449" s="30"/>
      <c r="BA1449" s="35"/>
      <c r="BB1449" s="108"/>
      <c r="BC1449" s="108"/>
      <c r="BD1449" s="108"/>
      <c r="BE1449" s="136"/>
      <c r="BF1449" s="108"/>
      <c r="BG1449" s="110"/>
      <c r="BH1449" s="110"/>
      <c r="BI1449" s="110"/>
      <c r="BJ1449" s="137"/>
      <c r="BK1449" s="110"/>
      <c r="BL1449" s="108"/>
      <c r="BM1449" s="108"/>
      <c r="BN1449" s="108"/>
      <c r="BO1449" s="135"/>
      <c r="BP1449" s="108"/>
      <c r="BQ1449" s="108"/>
      <c r="BR1449" s="108"/>
      <c r="BS1449" s="108"/>
      <c r="BT1449" s="135"/>
      <c r="BU1449" s="108"/>
      <c r="BV1449" s="108"/>
      <c r="BW1449" s="108"/>
      <c r="BX1449" s="108"/>
      <c r="BY1449" s="135"/>
      <c r="BZ1449" s="108"/>
    </row>
    <row r="1450" spans="1:78" x14ac:dyDescent="0.25">
      <c r="A1450" s="27"/>
      <c r="B1450" s="27"/>
      <c r="C1450" s="27"/>
      <c r="D1450" s="27"/>
      <c r="E1450" s="28"/>
      <c r="F1450" s="88"/>
      <c r="G1450" s="28"/>
      <c r="H1450" s="27"/>
      <c r="I1450" s="27"/>
      <c r="J1450" s="27"/>
      <c r="K1450" s="107"/>
      <c r="L1450" s="27"/>
      <c r="M1450" s="46"/>
      <c r="N1450" s="46"/>
      <c r="O1450" s="46"/>
      <c r="P1450" s="46"/>
      <c r="Q1450" s="46"/>
      <c r="R1450" s="46"/>
      <c r="S1450" s="46"/>
      <c r="T1450" s="46"/>
      <c r="U1450" s="46"/>
      <c r="V1450" s="46"/>
      <c r="W1450" s="46"/>
      <c r="X1450" s="46"/>
      <c r="Y1450" s="41"/>
      <c r="Z1450" s="106"/>
      <c r="AA1450" s="43"/>
      <c r="AB1450" s="28"/>
      <c r="AC1450" s="28"/>
      <c r="AD1450" s="28"/>
      <c r="AE1450" s="44"/>
      <c r="AF1450" s="27"/>
      <c r="AG1450" s="27"/>
      <c r="AH1450" s="28"/>
      <c r="AI1450" s="27"/>
      <c r="AJ1450" s="27"/>
      <c r="AK1450" s="28"/>
      <c r="AL1450" s="29"/>
      <c r="AM1450" s="29"/>
      <c r="AN1450" s="29"/>
      <c r="AO1450" s="29"/>
      <c r="AP1450" s="29"/>
      <c r="AQ1450" s="29"/>
      <c r="AR1450" s="29"/>
      <c r="AS1450" s="29"/>
      <c r="AT1450" s="29"/>
      <c r="AU1450" s="29"/>
      <c r="AV1450" s="29"/>
      <c r="AW1450" s="29"/>
      <c r="AX1450" s="29"/>
      <c r="AY1450" s="31"/>
      <c r="AZ1450" s="30"/>
      <c r="BA1450" s="35"/>
      <c r="BB1450" s="108"/>
      <c r="BC1450" s="108"/>
      <c r="BD1450" s="108"/>
      <c r="BE1450" s="136"/>
      <c r="BF1450" s="108"/>
      <c r="BG1450" s="110"/>
      <c r="BH1450" s="110"/>
      <c r="BI1450" s="110"/>
      <c r="BJ1450" s="137"/>
      <c r="BK1450" s="110"/>
      <c r="BL1450" s="108"/>
      <c r="BM1450" s="108"/>
      <c r="BN1450" s="108"/>
      <c r="BO1450" s="135"/>
      <c r="BP1450" s="108"/>
      <c r="BQ1450" s="108"/>
      <c r="BR1450" s="108"/>
      <c r="BS1450" s="108"/>
      <c r="BT1450" s="135"/>
      <c r="BU1450" s="108"/>
      <c r="BV1450" s="108"/>
      <c r="BW1450" s="108"/>
      <c r="BX1450" s="108"/>
      <c r="BY1450" s="135"/>
      <c r="BZ1450" s="108"/>
    </row>
    <row r="1451" spans="1:78" x14ac:dyDescent="0.25">
      <c r="A1451" s="27"/>
      <c r="B1451" s="27"/>
      <c r="C1451" s="27"/>
      <c r="D1451" s="27"/>
      <c r="E1451" s="28"/>
      <c r="F1451" s="88"/>
      <c r="G1451" s="28"/>
      <c r="H1451" s="27"/>
      <c r="I1451" s="27"/>
      <c r="J1451" s="27"/>
      <c r="K1451" s="107"/>
      <c r="L1451" s="27"/>
      <c r="M1451" s="46"/>
      <c r="N1451" s="46"/>
      <c r="O1451" s="46"/>
      <c r="P1451" s="46"/>
      <c r="Q1451" s="46"/>
      <c r="R1451" s="46"/>
      <c r="S1451" s="46"/>
      <c r="T1451" s="46"/>
      <c r="U1451" s="46"/>
      <c r="V1451" s="46"/>
      <c r="W1451" s="46"/>
      <c r="X1451" s="46"/>
      <c r="Y1451" s="41"/>
      <c r="Z1451" s="106"/>
      <c r="AA1451" s="43"/>
      <c r="AB1451" s="28"/>
      <c r="AC1451" s="28"/>
      <c r="AD1451" s="28"/>
      <c r="AE1451" s="44"/>
      <c r="AF1451" s="27"/>
      <c r="AG1451" s="27"/>
      <c r="AH1451" s="28"/>
      <c r="AI1451" s="27"/>
      <c r="AJ1451" s="27"/>
      <c r="AK1451" s="28"/>
      <c r="AL1451" s="29"/>
      <c r="AM1451" s="29"/>
      <c r="AN1451" s="29"/>
      <c r="AO1451" s="29"/>
      <c r="AP1451" s="29"/>
      <c r="AQ1451" s="29"/>
      <c r="AR1451" s="29"/>
      <c r="AS1451" s="29"/>
      <c r="AT1451" s="29"/>
      <c r="AU1451" s="29"/>
      <c r="AV1451" s="29"/>
      <c r="AW1451" s="29"/>
      <c r="AX1451" s="29"/>
      <c r="AY1451" s="31"/>
      <c r="AZ1451" s="30"/>
      <c r="BA1451" s="35"/>
      <c r="BB1451" s="108"/>
      <c r="BC1451" s="108"/>
      <c r="BD1451" s="108"/>
      <c r="BE1451" s="136"/>
      <c r="BF1451" s="108"/>
      <c r="BG1451" s="110"/>
      <c r="BH1451" s="110"/>
      <c r="BI1451" s="110"/>
      <c r="BJ1451" s="137"/>
      <c r="BK1451" s="110"/>
      <c r="BL1451" s="108"/>
      <c r="BM1451" s="108"/>
      <c r="BN1451" s="108"/>
      <c r="BO1451" s="135"/>
      <c r="BP1451" s="108"/>
      <c r="BQ1451" s="108"/>
      <c r="BR1451" s="108"/>
      <c r="BS1451" s="108"/>
      <c r="BT1451" s="135"/>
      <c r="BU1451" s="108"/>
      <c r="BV1451" s="108"/>
      <c r="BW1451" s="108"/>
      <c r="BX1451" s="108"/>
      <c r="BY1451" s="135"/>
      <c r="BZ1451" s="108"/>
    </row>
    <row r="1452" spans="1:78" x14ac:dyDescent="0.25">
      <c r="A1452" s="27"/>
      <c r="B1452" s="27"/>
      <c r="C1452" s="27"/>
      <c r="D1452" s="27"/>
      <c r="E1452" s="28"/>
      <c r="F1452" s="88"/>
      <c r="G1452" s="28"/>
      <c r="H1452" s="27"/>
      <c r="I1452" s="27"/>
      <c r="J1452" s="27"/>
      <c r="K1452" s="107"/>
      <c r="L1452" s="27"/>
      <c r="M1452" s="46"/>
      <c r="N1452" s="46"/>
      <c r="O1452" s="46"/>
      <c r="P1452" s="46"/>
      <c r="Q1452" s="46"/>
      <c r="R1452" s="46"/>
      <c r="S1452" s="46"/>
      <c r="T1452" s="46"/>
      <c r="U1452" s="46"/>
      <c r="V1452" s="46"/>
      <c r="W1452" s="46"/>
      <c r="X1452" s="46"/>
      <c r="Y1452" s="41"/>
      <c r="Z1452" s="106"/>
      <c r="AA1452" s="43"/>
      <c r="AB1452" s="28"/>
      <c r="AC1452" s="28"/>
      <c r="AD1452" s="28"/>
      <c r="AE1452" s="44"/>
      <c r="AF1452" s="27"/>
      <c r="AG1452" s="27"/>
      <c r="AH1452" s="28"/>
      <c r="AI1452" s="27"/>
      <c r="AJ1452" s="27"/>
      <c r="AK1452" s="28"/>
      <c r="AL1452" s="29"/>
      <c r="AM1452" s="29"/>
      <c r="AN1452" s="29"/>
      <c r="AO1452" s="29"/>
      <c r="AP1452" s="29"/>
      <c r="AQ1452" s="29"/>
      <c r="AR1452" s="29"/>
      <c r="AS1452" s="29"/>
      <c r="AT1452" s="29"/>
      <c r="AU1452" s="29"/>
      <c r="AV1452" s="29"/>
      <c r="AW1452" s="29"/>
      <c r="AX1452" s="29"/>
      <c r="AY1452" s="31"/>
      <c r="AZ1452" s="30"/>
      <c r="BA1452" s="35"/>
      <c r="BB1452" s="108"/>
      <c r="BC1452" s="108"/>
      <c r="BD1452" s="108"/>
      <c r="BE1452" s="136"/>
      <c r="BF1452" s="108"/>
      <c r="BG1452" s="110"/>
      <c r="BH1452" s="110"/>
      <c r="BI1452" s="110"/>
      <c r="BJ1452" s="137"/>
      <c r="BK1452" s="110"/>
      <c r="BL1452" s="108"/>
      <c r="BM1452" s="108"/>
      <c r="BN1452" s="108"/>
      <c r="BO1452" s="135"/>
      <c r="BP1452" s="108"/>
      <c r="BQ1452" s="108"/>
      <c r="BR1452" s="108"/>
      <c r="BS1452" s="108"/>
      <c r="BT1452" s="135"/>
      <c r="BU1452" s="108"/>
      <c r="BV1452" s="108"/>
      <c r="BW1452" s="108"/>
      <c r="BX1452" s="108"/>
      <c r="BY1452" s="135"/>
      <c r="BZ1452" s="108"/>
    </row>
    <row r="1453" spans="1:78" x14ac:dyDescent="0.25">
      <c r="A1453" s="27"/>
      <c r="B1453" s="27"/>
      <c r="C1453" s="27"/>
      <c r="D1453" s="27"/>
      <c r="E1453" s="28"/>
      <c r="F1453" s="88"/>
      <c r="G1453" s="28"/>
      <c r="H1453" s="27"/>
      <c r="I1453" s="27"/>
      <c r="J1453" s="27"/>
      <c r="K1453" s="107"/>
      <c r="L1453" s="27"/>
      <c r="M1453" s="46"/>
      <c r="N1453" s="46"/>
      <c r="O1453" s="46"/>
      <c r="P1453" s="46"/>
      <c r="Q1453" s="46"/>
      <c r="R1453" s="46"/>
      <c r="S1453" s="46"/>
      <c r="T1453" s="46"/>
      <c r="U1453" s="46"/>
      <c r="V1453" s="46"/>
      <c r="W1453" s="46"/>
      <c r="X1453" s="46"/>
      <c r="Y1453" s="41"/>
      <c r="Z1453" s="106"/>
      <c r="AA1453" s="43"/>
      <c r="AB1453" s="28"/>
      <c r="AC1453" s="28"/>
      <c r="AD1453" s="28"/>
      <c r="AE1453" s="44"/>
      <c r="AF1453" s="27"/>
      <c r="AG1453" s="27"/>
      <c r="AH1453" s="28"/>
      <c r="AI1453" s="27"/>
      <c r="AJ1453" s="27"/>
      <c r="AK1453" s="28"/>
      <c r="AL1453" s="29"/>
      <c r="AM1453" s="29"/>
      <c r="AN1453" s="29"/>
      <c r="AO1453" s="29"/>
      <c r="AP1453" s="29"/>
      <c r="AQ1453" s="29"/>
      <c r="AR1453" s="29"/>
      <c r="AS1453" s="29"/>
      <c r="AT1453" s="29"/>
      <c r="AU1453" s="29"/>
      <c r="AV1453" s="29"/>
      <c r="AW1453" s="29"/>
      <c r="AX1453" s="29"/>
      <c r="AY1453" s="31"/>
      <c r="AZ1453" s="30"/>
      <c r="BA1453" s="35"/>
      <c r="BB1453" s="108"/>
      <c r="BC1453" s="108"/>
      <c r="BD1453" s="108"/>
      <c r="BE1453" s="136"/>
      <c r="BF1453" s="108"/>
      <c r="BG1453" s="110"/>
      <c r="BH1453" s="110"/>
      <c r="BI1453" s="110"/>
      <c r="BJ1453" s="137"/>
      <c r="BK1453" s="110"/>
      <c r="BL1453" s="108"/>
      <c r="BM1453" s="108"/>
      <c r="BN1453" s="108"/>
      <c r="BO1453" s="135"/>
      <c r="BP1453" s="108"/>
      <c r="BQ1453" s="108"/>
      <c r="BR1453" s="108"/>
      <c r="BS1453" s="108"/>
      <c r="BT1453" s="135"/>
      <c r="BU1453" s="108"/>
      <c r="BV1453" s="108"/>
      <c r="BW1453" s="108"/>
      <c r="BX1453" s="108"/>
      <c r="BY1453" s="135"/>
      <c r="BZ1453" s="108"/>
    </row>
    <row r="1454" spans="1:78" x14ac:dyDescent="0.25">
      <c r="A1454" s="27"/>
      <c r="B1454" s="27"/>
      <c r="C1454" s="27"/>
      <c r="D1454" s="27"/>
      <c r="E1454" s="28"/>
      <c r="F1454" s="88"/>
      <c r="G1454" s="28"/>
      <c r="H1454" s="27"/>
      <c r="I1454" s="27"/>
      <c r="J1454" s="27"/>
      <c r="K1454" s="107"/>
      <c r="L1454" s="27"/>
      <c r="M1454" s="46"/>
      <c r="N1454" s="46"/>
      <c r="O1454" s="46"/>
      <c r="P1454" s="46"/>
      <c r="Q1454" s="46"/>
      <c r="R1454" s="46"/>
      <c r="S1454" s="46"/>
      <c r="T1454" s="46"/>
      <c r="U1454" s="46"/>
      <c r="V1454" s="46"/>
      <c r="W1454" s="46"/>
      <c r="X1454" s="46"/>
      <c r="Y1454" s="41"/>
      <c r="Z1454" s="106"/>
      <c r="AA1454" s="43"/>
      <c r="AB1454" s="28"/>
      <c r="AC1454" s="28"/>
      <c r="AD1454" s="28"/>
      <c r="AE1454" s="44"/>
      <c r="AF1454" s="27"/>
      <c r="AG1454" s="27"/>
      <c r="AH1454" s="28"/>
      <c r="AI1454" s="27"/>
      <c r="AJ1454" s="27"/>
      <c r="AK1454" s="28"/>
      <c r="AL1454" s="29"/>
      <c r="AM1454" s="29"/>
      <c r="AN1454" s="29"/>
      <c r="AO1454" s="29"/>
      <c r="AP1454" s="29"/>
      <c r="AQ1454" s="29"/>
      <c r="AR1454" s="29"/>
      <c r="AS1454" s="29"/>
      <c r="AT1454" s="29"/>
      <c r="AU1454" s="29"/>
      <c r="AV1454" s="29"/>
      <c r="AW1454" s="29"/>
      <c r="AX1454" s="29"/>
      <c r="AY1454" s="31"/>
      <c r="AZ1454" s="30"/>
      <c r="BA1454" s="35"/>
      <c r="BB1454" s="108"/>
      <c r="BC1454" s="108"/>
      <c r="BD1454" s="108"/>
      <c r="BE1454" s="136"/>
      <c r="BF1454" s="108"/>
      <c r="BG1454" s="110"/>
      <c r="BH1454" s="110"/>
      <c r="BI1454" s="110"/>
      <c r="BJ1454" s="137"/>
      <c r="BK1454" s="110"/>
      <c r="BL1454" s="108"/>
      <c r="BM1454" s="108"/>
      <c r="BN1454" s="108"/>
      <c r="BO1454" s="135"/>
      <c r="BP1454" s="108"/>
      <c r="BQ1454" s="108"/>
      <c r="BR1454" s="108"/>
      <c r="BS1454" s="108"/>
      <c r="BT1454" s="135"/>
      <c r="BU1454" s="108"/>
      <c r="BV1454" s="108"/>
      <c r="BW1454" s="108"/>
      <c r="BX1454" s="108"/>
      <c r="BY1454" s="135"/>
      <c r="BZ1454" s="108"/>
    </row>
    <row r="1455" spans="1:78" x14ac:dyDescent="0.25">
      <c r="A1455" s="27"/>
      <c r="B1455" s="27"/>
      <c r="C1455" s="27"/>
      <c r="D1455" s="27"/>
      <c r="E1455" s="28"/>
      <c r="F1455" s="88"/>
      <c r="G1455" s="28"/>
      <c r="H1455" s="27"/>
      <c r="I1455" s="27"/>
      <c r="J1455" s="27"/>
      <c r="K1455" s="107"/>
      <c r="L1455" s="27"/>
      <c r="M1455" s="46"/>
      <c r="N1455" s="46"/>
      <c r="O1455" s="46"/>
      <c r="P1455" s="46"/>
      <c r="Q1455" s="46"/>
      <c r="R1455" s="46"/>
      <c r="S1455" s="46"/>
      <c r="T1455" s="46"/>
      <c r="U1455" s="46"/>
      <c r="V1455" s="46"/>
      <c r="W1455" s="46"/>
      <c r="X1455" s="46"/>
      <c r="Y1455" s="41"/>
      <c r="Z1455" s="106"/>
      <c r="AA1455" s="43"/>
      <c r="AB1455" s="28"/>
      <c r="AC1455" s="28"/>
      <c r="AD1455" s="28"/>
      <c r="AE1455" s="44"/>
      <c r="AF1455" s="27"/>
      <c r="AG1455" s="27"/>
      <c r="AH1455" s="28"/>
      <c r="AI1455" s="27"/>
      <c r="AJ1455" s="27"/>
      <c r="AK1455" s="28"/>
      <c r="AL1455" s="29"/>
      <c r="AM1455" s="29"/>
      <c r="AN1455" s="29"/>
      <c r="AO1455" s="29"/>
      <c r="AP1455" s="29"/>
      <c r="AQ1455" s="29"/>
      <c r="AR1455" s="29"/>
      <c r="AS1455" s="29"/>
      <c r="AT1455" s="29"/>
      <c r="AU1455" s="29"/>
      <c r="AV1455" s="29"/>
      <c r="AW1455" s="29"/>
      <c r="AX1455" s="29"/>
      <c r="AY1455" s="31"/>
      <c r="AZ1455" s="30"/>
      <c r="BA1455" s="35"/>
      <c r="BB1455" s="108"/>
      <c r="BC1455" s="108"/>
      <c r="BD1455" s="108"/>
      <c r="BE1455" s="136"/>
      <c r="BF1455" s="108"/>
      <c r="BG1455" s="110"/>
      <c r="BH1455" s="110"/>
      <c r="BI1455" s="110"/>
      <c r="BJ1455" s="137"/>
      <c r="BK1455" s="110"/>
      <c r="BL1455" s="108"/>
      <c r="BM1455" s="108"/>
      <c r="BN1455" s="108"/>
      <c r="BO1455" s="135"/>
      <c r="BP1455" s="108"/>
      <c r="BQ1455" s="108"/>
      <c r="BR1455" s="108"/>
      <c r="BS1455" s="108"/>
      <c r="BT1455" s="135"/>
      <c r="BU1455" s="108"/>
      <c r="BV1455" s="108"/>
      <c r="BW1455" s="108"/>
      <c r="BX1455" s="108"/>
      <c r="BY1455" s="135"/>
      <c r="BZ1455" s="108"/>
    </row>
    <row r="1456" spans="1:78" x14ac:dyDescent="0.25">
      <c r="A1456" s="27"/>
      <c r="B1456" s="27"/>
      <c r="C1456" s="27"/>
      <c r="D1456" s="27"/>
      <c r="E1456" s="28"/>
      <c r="F1456" s="88"/>
      <c r="G1456" s="28"/>
      <c r="H1456" s="27"/>
      <c r="I1456" s="27"/>
      <c r="J1456" s="27"/>
      <c r="K1456" s="107"/>
      <c r="L1456" s="27"/>
      <c r="M1456" s="46"/>
      <c r="N1456" s="46"/>
      <c r="O1456" s="46"/>
      <c r="P1456" s="46"/>
      <c r="Q1456" s="46"/>
      <c r="R1456" s="46"/>
      <c r="S1456" s="46"/>
      <c r="T1456" s="46"/>
      <c r="U1456" s="46"/>
      <c r="V1456" s="46"/>
      <c r="W1456" s="46"/>
      <c r="X1456" s="46"/>
      <c r="Y1456" s="41"/>
      <c r="Z1456" s="106"/>
      <c r="AA1456" s="43"/>
      <c r="AB1456" s="28"/>
      <c r="AC1456" s="28"/>
      <c r="AD1456" s="28"/>
      <c r="AE1456" s="44"/>
      <c r="AF1456" s="27"/>
      <c r="AG1456" s="27"/>
      <c r="AH1456" s="28"/>
      <c r="AI1456" s="27"/>
      <c r="AJ1456" s="27"/>
      <c r="AK1456" s="28"/>
      <c r="AL1456" s="29"/>
      <c r="AM1456" s="29"/>
      <c r="AN1456" s="29"/>
      <c r="AO1456" s="29"/>
      <c r="AP1456" s="29"/>
      <c r="AQ1456" s="29"/>
      <c r="AR1456" s="29"/>
      <c r="AS1456" s="29"/>
      <c r="AT1456" s="29"/>
      <c r="AU1456" s="29"/>
      <c r="AV1456" s="29"/>
      <c r="AW1456" s="29"/>
      <c r="AX1456" s="29"/>
      <c r="AY1456" s="31"/>
      <c r="AZ1456" s="30"/>
      <c r="BA1456" s="35"/>
      <c r="BB1456" s="108"/>
      <c r="BC1456" s="108"/>
      <c r="BD1456" s="108"/>
      <c r="BE1456" s="136"/>
      <c r="BF1456" s="108"/>
      <c r="BG1456" s="110"/>
      <c r="BH1456" s="110"/>
      <c r="BI1456" s="110"/>
      <c r="BJ1456" s="137"/>
      <c r="BK1456" s="110"/>
      <c r="BL1456" s="108"/>
      <c r="BM1456" s="108"/>
      <c r="BN1456" s="108"/>
      <c r="BO1456" s="135"/>
      <c r="BP1456" s="108"/>
      <c r="BQ1456" s="108"/>
      <c r="BR1456" s="108"/>
      <c r="BS1456" s="108"/>
      <c r="BT1456" s="135"/>
      <c r="BU1456" s="108"/>
      <c r="BV1456" s="108"/>
      <c r="BW1456" s="108"/>
      <c r="BX1456" s="108"/>
      <c r="BY1456" s="135"/>
      <c r="BZ1456" s="108"/>
    </row>
    <row r="1457" spans="1:78" x14ac:dyDescent="0.25">
      <c r="A1457" s="27"/>
      <c r="B1457" s="27"/>
      <c r="C1457" s="27"/>
      <c r="D1457" s="27"/>
      <c r="E1457" s="28"/>
      <c r="F1457" s="88"/>
      <c r="G1457" s="28"/>
      <c r="H1457" s="27"/>
      <c r="I1457" s="27"/>
      <c r="J1457" s="27"/>
      <c r="K1457" s="107"/>
      <c r="L1457" s="27"/>
      <c r="M1457" s="46"/>
      <c r="N1457" s="46"/>
      <c r="O1457" s="46"/>
      <c r="P1457" s="46"/>
      <c r="Q1457" s="46"/>
      <c r="R1457" s="46"/>
      <c r="S1457" s="46"/>
      <c r="T1457" s="46"/>
      <c r="U1457" s="46"/>
      <c r="V1457" s="46"/>
      <c r="W1457" s="46"/>
      <c r="X1457" s="46"/>
      <c r="Y1457" s="41"/>
      <c r="Z1457" s="106"/>
      <c r="AA1457" s="43"/>
      <c r="AB1457" s="28"/>
      <c r="AC1457" s="28"/>
      <c r="AD1457" s="28"/>
      <c r="AE1457" s="44"/>
      <c r="AF1457" s="27"/>
      <c r="AG1457" s="27"/>
      <c r="AH1457" s="28"/>
      <c r="AI1457" s="27"/>
      <c r="AJ1457" s="27"/>
      <c r="AK1457" s="28"/>
      <c r="AL1457" s="29"/>
      <c r="AM1457" s="29"/>
      <c r="AN1457" s="29"/>
      <c r="AO1457" s="29"/>
      <c r="AP1457" s="29"/>
      <c r="AQ1457" s="29"/>
      <c r="AR1457" s="29"/>
      <c r="AS1457" s="29"/>
      <c r="AT1457" s="29"/>
      <c r="AU1457" s="29"/>
      <c r="AV1457" s="29"/>
      <c r="AW1457" s="29"/>
      <c r="AX1457" s="29"/>
      <c r="AY1457" s="31"/>
      <c r="AZ1457" s="30"/>
      <c r="BA1457" s="35"/>
      <c r="BB1457" s="108"/>
      <c r="BC1457" s="108"/>
      <c r="BD1457" s="108"/>
      <c r="BE1457" s="136"/>
      <c r="BF1457" s="108"/>
      <c r="BG1457" s="110"/>
      <c r="BH1457" s="110"/>
      <c r="BI1457" s="110"/>
      <c r="BJ1457" s="137"/>
      <c r="BK1457" s="110"/>
      <c r="BL1457" s="108"/>
      <c r="BM1457" s="108"/>
      <c r="BN1457" s="108"/>
      <c r="BO1457" s="135"/>
      <c r="BP1457" s="108"/>
      <c r="BQ1457" s="108"/>
      <c r="BR1457" s="108"/>
      <c r="BS1457" s="108"/>
      <c r="BT1457" s="135"/>
      <c r="BU1457" s="108"/>
      <c r="BV1457" s="108"/>
      <c r="BW1457" s="108"/>
      <c r="BX1457" s="108"/>
      <c r="BY1457" s="135"/>
      <c r="BZ1457" s="108"/>
    </row>
    <row r="1458" spans="1:78" x14ac:dyDescent="0.25">
      <c r="A1458" s="27"/>
      <c r="B1458" s="27"/>
      <c r="C1458" s="27"/>
      <c r="D1458" s="27"/>
      <c r="E1458" s="28"/>
      <c r="F1458" s="88"/>
      <c r="G1458" s="28"/>
      <c r="H1458" s="27"/>
      <c r="I1458" s="27"/>
      <c r="J1458" s="27"/>
      <c r="K1458" s="107"/>
      <c r="L1458" s="27"/>
      <c r="M1458" s="46"/>
      <c r="N1458" s="46"/>
      <c r="O1458" s="46"/>
      <c r="P1458" s="46"/>
      <c r="Q1458" s="46"/>
      <c r="R1458" s="46"/>
      <c r="S1458" s="46"/>
      <c r="T1458" s="46"/>
      <c r="U1458" s="46"/>
      <c r="V1458" s="46"/>
      <c r="W1458" s="46"/>
      <c r="X1458" s="46"/>
      <c r="Y1458" s="41"/>
      <c r="Z1458" s="106"/>
      <c r="AA1458" s="43"/>
      <c r="AB1458" s="28"/>
      <c r="AC1458" s="28"/>
      <c r="AD1458" s="28"/>
      <c r="AE1458" s="44"/>
      <c r="AF1458" s="27"/>
      <c r="AG1458" s="27"/>
      <c r="AH1458" s="28"/>
      <c r="AI1458" s="27"/>
      <c r="AJ1458" s="27"/>
      <c r="AK1458" s="28"/>
      <c r="AL1458" s="29"/>
      <c r="AM1458" s="29"/>
      <c r="AN1458" s="29"/>
      <c r="AO1458" s="29"/>
      <c r="AP1458" s="29"/>
      <c r="AQ1458" s="29"/>
      <c r="AR1458" s="29"/>
      <c r="AS1458" s="29"/>
      <c r="AT1458" s="29"/>
      <c r="AU1458" s="29"/>
      <c r="AV1458" s="29"/>
      <c r="AW1458" s="29"/>
      <c r="AX1458" s="29"/>
      <c r="AY1458" s="31"/>
      <c r="AZ1458" s="30"/>
      <c r="BA1458" s="35"/>
      <c r="BB1458" s="108"/>
      <c r="BC1458" s="108"/>
      <c r="BD1458" s="108"/>
      <c r="BE1458" s="136"/>
      <c r="BF1458" s="108"/>
      <c r="BG1458" s="110"/>
      <c r="BH1458" s="110"/>
      <c r="BI1458" s="110"/>
      <c r="BJ1458" s="137"/>
      <c r="BK1458" s="110"/>
      <c r="BL1458" s="108"/>
      <c r="BM1458" s="108"/>
      <c r="BN1458" s="108"/>
      <c r="BO1458" s="135"/>
      <c r="BP1458" s="108"/>
      <c r="BQ1458" s="108"/>
      <c r="BR1458" s="108"/>
      <c r="BS1458" s="108"/>
      <c r="BT1458" s="135"/>
      <c r="BU1458" s="108"/>
      <c r="BV1458" s="108"/>
      <c r="BW1458" s="108"/>
      <c r="BX1458" s="108"/>
      <c r="BY1458" s="135"/>
      <c r="BZ1458" s="108"/>
    </row>
    <row r="1459" spans="1:78" x14ac:dyDescent="0.25">
      <c r="A1459" s="27"/>
      <c r="B1459" s="27"/>
      <c r="C1459" s="27"/>
      <c r="D1459" s="27"/>
      <c r="E1459" s="28"/>
      <c r="F1459" s="88"/>
      <c r="G1459" s="28"/>
      <c r="H1459" s="27"/>
      <c r="I1459" s="27"/>
      <c r="J1459" s="27"/>
      <c r="K1459" s="107"/>
      <c r="L1459" s="27"/>
      <c r="M1459" s="46"/>
      <c r="N1459" s="46"/>
      <c r="O1459" s="46"/>
      <c r="P1459" s="46"/>
      <c r="Q1459" s="46"/>
      <c r="R1459" s="46"/>
      <c r="S1459" s="46"/>
      <c r="T1459" s="46"/>
      <c r="U1459" s="46"/>
      <c r="V1459" s="46"/>
      <c r="W1459" s="46"/>
      <c r="X1459" s="46"/>
      <c r="Y1459" s="41"/>
      <c r="Z1459" s="106"/>
      <c r="AA1459" s="43"/>
      <c r="AB1459" s="28"/>
      <c r="AC1459" s="28"/>
      <c r="AD1459" s="28"/>
      <c r="AE1459" s="44"/>
      <c r="AF1459" s="27"/>
      <c r="AG1459" s="27"/>
      <c r="AH1459" s="28"/>
      <c r="AI1459" s="27"/>
      <c r="AJ1459" s="27"/>
      <c r="AK1459" s="28"/>
      <c r="AL1459" s="29"/>
      <c r="AM1459" s="29"/>
      <c r="AN1459" s="29"/>
      <c r="AO1459" s="29"/>
      <c r="AP1459" s="29"/>
      <c r="AQ1459" s="29"/>
      <c r="AR1459" s="29"/>
      <c r="AS1459" s="29"/>
      <c r="AT1459" s="29"/>
      <c r="AU1459" s="29"/>
      <c r="AV1459" s="29"/>
      <c r="AW1459" s="29"/>
      <c r="AX1459" s="29"/>
      <c r="AY1459" s="31"/>
      <c r="AZ1459" s="30"/>
      <c r="BA1459" s="35"/>
      <c r="BB1459" s="108"/>
      <c r="BC1459" s="108"/>
      <c r="BD1459" s="108"/>
      <c r="BE1459" s="136"/>
      <c r="BF1459" s="108"/>
      <c r="BG1459" s="110"/>
      <c r="BH1459" s="110"/>
      <c r="BI1459" s="110"/>
      <c r="BJ1459" s="137"/>
      <c r="BK1459" s="110"/>
      <c r="BL1459" s="108"/>
      <c r="BM1459" s="108"/>
      <c r="BN1459" s="108"/>
      <c r="BO1459" s="135"/>
      <c r="BP1459" s="108"/>
      <c r="BQ1459" s="108"/>
      <c r="BR1459" s="108"/>
      <c r="BS1459" s="108"/>
      <c r="BT1459" s="135"/>
      <c r="BU1459" s="108"/>
      <c r="BV1459" s="108"/>
      <c r="BW1459" s="108"/>
      <c r="BX1459" s="108"/>
      <c r="BY1459" s="135"/>
      <c r="BZ1459" s="108"/>
    </row>
    <row r="1460" spans="1:78" x14ac:dyDescent="0.25">
      <c r="A1460" s="27"/>
      <c r="B1460" s="27"/>
      <c r="C1460" s="27"/>
      <c r="D1460" s="27"/>
      <c r="E1460" s="28"/>
      <c r="F1460" s="88"/>
      <c r="G1460" s="28"/>
      <c r="H1460" s="27"/>
      <c r="I1460" s="27"/>
      <c r="J1460" s="27"/>
      <c r="K1460" s="107"/>
      <c r="L1460" s="27"/>
      <c r="M1460" s="46"/>
      <c r="N1460" s="46"/>
      <c r="O1460" s="46"/>
      <c r="P1460" s="46"/>
      <c r="Q1460" s="46"/>
      <c r="R1460" s="46"/>
      <c r="S1460" s="46"/>
      <c r="T1460" s="46"/>
      <c r="U1460" s="46"/>
      <c r="V1460" s="46"/>
      <c r="W1460" s="46"/>
      <c r="X1460" s="46"/>
      <c r="Y1460" s="41"/>
      <c r="Z1460" s="106"/>
      <c r="AA1460" s="43"/>
      <c r="AB1460" s="28"/>
      <c r="AC1460" s="28"/>
      <c r="AD1460" s="28"/>
      <c r="AE1460" s="44"/>
      <c r="AF1460" s="27"/>
      <c r="AG1460" s="27"/>
      <c r="AH1460" s="28"/>
      <c r="AI1460" s="27"/>
      <c r="AJ1460" s="27"/>
      <c r="AK1460" s="28"/>
      <c r="AL1460" s="29"/>
      <c r="AM1460" s="29"/>
      <c r="AN1460" s="29"/>
      <c r="AO1460" s="29"/>
      <c r="AP1460" s="29"/>
      <c r="AQ1460" s="29"/>
      <c r="AR1460" s="29"/>
      <c r="AS1460" s="29"/>
      <c r="AT1460" s="29"/>
      <c r="AU1460" s="29"/>
      <c r="AV1460" s="29"/>
      <c r="AW1460" s="29"/>
      <c r="AX1460" s="29"/>
      <c r="AY1460" s="31"/>
      <c r="AZ1460" s="30"/>
      <c r="BA1460" s="35"/>
      <c r="BB1460" s="108"/>
      <c r="BC1460" s="108"/>
      <c r="BD1460" s="108"/>
      <c r="BE1460" s="136"/>
      <c r="BF1460" s="108"/>
      <c r="BG1460" s="110"/>
      <c r="BH1460" s="110"/>
      <c r="BI1460" s="110"/>
      <c r="BJ1460" s="137"/>
      <c r="BK1460" s="110"/>
      <c r="BL1460" s="108"/>
      <c r="BM1460" s="108"/>
      <c r="BN1460" s="108"/>
      <c r="BO1460" s="135"/>
      <c r="BP1460" s="108"/>
      <c r="BQ1460" s="108"/>
      <c r="BR1460" s="108"/>
      <c r="BS1460" s="108"/>
      <c r="BT1460" s="135"/>
      <c r="BU1460" s="108"/>
      <c r="BV1460" s="108"/>
      <c r="BW1460" s="108"/>
      <c r="BX1460" s="108"/>
      <c r="BY1460" s="135"/>
      <c r="BZ1460" s="108"/>
    </row>
    <row r="1461" spans="1:78" x14ac:dyDescent="0.25">
      <c r="A1461" s="27"/>
      <c r="B1461" s="27"/>
      <c r="C1461" s="27"/>
      <c r="D1461" s="27"/>
      <c r="E1461" s="28"/>
      <c r="F1461" s="88"/>
      <c r="G1461" s="28"/>
      <c r="H1461" s="27"/>
      <c r="I1461" s="27"/>
      <c r="J1461" s="27"/>
      <c r="K1461" s="107"/>
      <c r="L1461" s="27"/>
      <c r="M1461" s="46"/>
      <c r="N1461" s="46"/>
      <c r="O1461" s="46"/>
      <c r="P1461" s="46"/>
      <c r="Q1461" s="46"/>
      <c r="R1461" s="46"/>
      <c r="S1461" s="46"/>
      <c r="T1461" s="46"/>
      <c r="U1461" s="46"/>
      <c r="V1461" s="46"/>
      <c r="W1461" s="46"/>
      <c r="X1461" s="46"/>
      <c r="Y1461" s="41"/>
      <c r="Z1461" s="106"/>
      <c r="AA1461" s="43"/>
      <c r="AB1461" s="28"/>
      <c r="AC1461" s="28"/>
      <c r="AD1461" s="28"/>
      <c r="AE1461" s="44"/>
      <c r="AF1461" s="27"/>
      <c r="AG1461" s="27"/>
      <c r="AH1461" s="28"/>
      <c r="AI1461" s="27"/>
      <c r="AJ1461" s="27"/>
      <c r="AK1461" s="28"/>
      <c r="AL1461" s="29"/>
      <c r="AM1461" s="29"/>
      <c r="AN1461" s="29"/>
      <c r="AO1461" s="29"/>
      <c r="AP1461" s="29"/>
      <c r="AQ1461" s="29"/>
      <c r="AR1461" s="29"/>
      <c r="AS1461" s="29"/>
      <c r="AT1461" s="29"/>
      <c r="AU1461" s="29"/>
      <c r="AV1461" s="29"/>
      <c r="AW1461" s="29"/>
      <c r="AX1461" s="29"/>
      <c r="AY1461" s="31"/>
      <c r="AZ1461" s="30"/>
      <c r="BA1461" s="35"/>
      <c r="BB1461" s="108"/>
      <c r="BC1461" s="108"/>
      <c r="BD1461" s="108"/>
      <c r="BE1461" s="136"/>
      <c r="BF1461" s="108"/>
      <c r="BG1461" s="110"/>
      <c r="BH1461" s="110"/>
      <c r="BI1461" s="110"/>
      <c r="BJ1461" s="137"/>
      <c r="BK1461" s="110"/>
      <c r="BL1461" s="108"/>
      <c r="BM1461" s="108"/>
      <c r="BN1461" s="108"/>
      <c r="BO1461" s="135"/>
      <c r="BP1461" s="108"/>
      <c r="BQ1461" s="108"/>
      <c r="BR1461" s="108"/>
      <c r="BS1461" s="108"/>
      <c r="BT1461" s="135"/>
      <c r="BU1461" s="108"/>
      <c r="BV1461" s="108"/>
      <c r="BW1461" s="108"/>
      <c r="BX1461" s="108"/>
      <c r="BY1461" s="135"/>
      <c r="BZ1461" s="108"/>
    </row>
    <row r="1462" spans="1:78" x14ac:dyDescent="0.25">
      <c r="A1462" s="27"/>
      <c r="B1462" s="27"/>
      <c r="C1462" s="27"/>
      <c r="D1462" s="27"/>
      <c r="E1462" s="28"/>
      <c r="F1462" s="88"/>
      <c r="G1462" s="28"/>
      <c r="H1462" s="27"/>
      <c r="I1462" s="27"/>
      <c r="J1462" s="27"/>
      <c r="K1462" s="107"/>
      <c r="L1462" s="27"/>
      <c r="M1462" s="46"/>
      <c r="N1462" s="46"/>
      <c r="O1462" s="46"/>
      <c r="P1462" s="46"/>
      <c r="Q1462" s="46"/>
      <c r="R1462" s="46"/>
      <c r="S1462" s="46"/>
      <c r="T1462" s="46"/>
      <c r="U1462" s="46"/>
      <c r="V1462" s="46"/>
      <c r="W1462" s="46"/>
      <c r="X1462" s="46"/>
      <c r="Y1462" s="41"/>
      <c r="Z1462" s="106"/>
      <c r="AA1462" s="43"/>
      <c r="AB1462" s="28"/>
      <c r="AC1462" s="28"/>
      <c r="AD1462" s="28"/>
      <c r="AE1462" s="44"/>
      <c r="AF1462" s="27"/>
      <c r="AG1462" s="27"/>
      <c r="AH1462" s="28"/>
      <c r="AI1462" s="27"/>
      <c r="AJ1462" s="27"/>
      <c r="AK1462" s="28"/>
      <c r="AL1462" s="29"/>
      <c r="AM1462" s="29"/>
      <c r="AN1462" s="29"/>
      <c r="AO1462" s="29"/>
      <c r="AP1462" s="29"/>
      <c r="AQ1462" s="29"/>
      <c r="AR1462" s="29"/>
      <c r="AS1462" s="29"/>
      <c r="AT1462" s="29"/>
      <c r="AU1462" s="29"/>
      <c r="AV1462" s="29"/>
      <c r="AW1462" s="29"/>
      <c r="AX1462" s="29"/>
      <c r="AY1462" s="31"/>
      <c r="AZ1462" s="30"/>
      <c r="BA1462" s="35"/>
      <c r="BB1462" s="108"/>
      <c r="BC1462" s="108"/>
      <c r="BD1462" s="108"/>
      <c r="BE1462" s="136"/>
      <c r="BF1462" s="108"/>
      <c r="BG1462" s="110"/>
      <c r="BH1462" s="110"/>
      <c r="BI1462" s="110"/>
      <c r="BJ1462" s="137"/>
      <c r="BK1462" s="110"/>
      <c r="BL1462" s="108"/>
      <c r="BM1462" s="108"/>
      <c r="BN1462" s="108"/>
      <c r="BO1462" s="135"/>
      <c r="BP1462" s="108"/>
      <c r="BQ1462" s="108"/>
      <c r="BR1462" s="108"/>
      <c r="BS1462" s="108"/>
      <c r="BT1462" s="135"/>
      <c r="BU1462" s="108"/>
      <c r="BV1462" s="108"/>
      <c r="BW1462" s="108"/>
      <c r="BX1462" s="108"/>
      <c r="BY1462" s="135"/>
      <c r="BZ1462" s="108"/>
    </row>
    <row r="1463" spans="1:78" x14ac:dyDescent="0.25">
      <c r="A1463" s="27"/>
      <c r="B1463" s="27"/>
      <c r="C1463" s="27"/>
      <c r="D1463" s="27"/>
      <c r="E1463" s="28"/>
      <c r="F1463" s="88"/>
      <c r="G1463" s="28"/>
      <c r="H1463" s="27"/>
      <c r="I1463" s="27"/>
      <c r="J1463" s="27"/>
      <c r="K1463" s="107"/>
      <c r="L1463" s="27"/>
      <c r="M1463" s="46"/>
      <c r="N1463" s="46"/>
      <c r="O1463" s="46"/>
      <c r="P1463" s="46"/>
      <c r="Q1463" s="46"/>
      <c r="R1463" s="46"/>
      <c r="S1463" s="46"/>
      <c r="T1463" s="46"/>
      <c r="U1463" s="46"/>
      <c r="V1463" s="46"/>
      <c r="W1463" s="46"/>
      <c r="X1463" s="46"/>
      <c r="Y1463" s="41"/>
      <c r="Z1463" s="106"/>
      <c r="AA1463" s="43"/>
      <c r="AB1463" s="28"/>
      <c r="AC1463" s="28"/>
      <c r="AD1463" s="28"/>
      <c r="AE1463" s="44"/>
      <c r="AF1463" s="27"/>
      <c r="AG1463" s="27"/>
      <c r="AH1463" s="28"/>
      <c r="AI1463" s="27"/>
      <c r="AJ1463" s="27"/>
      <c r="AK1463" s="28"/>
      <c r="AL1463" s="29"/>
      <c r="AM1463" s="29"/>
      <c r="AN1463" s="29"/>
      <c r="AO1463" s="29"/>
      <c r="AP1463" s="29"/>
      <c r="AQ1463" s="29"/>
      <c r="AR1463" s="29"/>
      <c r="AS1463" s="29"/>
      <c r="AT1463" s="29"/>
      <c r="AU1463" s="29"/>
      <c r="AV1463" s="29"/>
      <c r="AW1463" s="29"/>
      <c r="AX1463" s="29"/>
      <c r="AY1463" s="31"/>
      <c r="AZ1463" s="30"/>
      <c r="BA1463" s="35"/>
      <c r="BB1463" s="108"/>
      <c r="BC1463" s="108"/>
      <c r="BD1463" s="108"/>
      <c r="BE1463" s="136"/>
      <c r="BF1463" s="108"/>
      <c r="BG1463" s="110"/>
      <c r="BH1463" s="110"/>
      <c r="BI1463" s="110"/>
      <c r="BJ1463" s="137"/>
      <c r="BK1463" s="110"/>
      <c r="BL1463" s="108"/>
      <c r="BM1463" s="108"/>
      <c r="BN1463" s="108"/>
      <c r="BO1463" s="135"/>
      <c r="BP1463" s="108"/>
      <c r="BQ1463" s="108"/>
      <c r="BR1463" s="108"/>
      <c r="BS1463" s="108"/>
      <c r="BT1463" s="135"/>
      <c r="BU1463" s="108"/>
      <c r="BV1463" s="108"/>
      <c r="BW1463" s="108"/>
      <c r="BX1463" s="108"/>
      <c r="BY1463" s="135"/>
      <c r="BZ1463" s="108"/>
    </row>
    <row r="1464" spans="1:78" x14ac:dyDescent="0.25">
      <c r="A1464" s="27"/>
      <c r="B1464" s="27"/>
      <c r="C1464" s="27"/>
      <c r="D1464" s="27"/>
      <c r="E1464" s="28"/>
      <c r="F1464" s="88"/>
      <c r="G1464" s="28"/>
      <c r="H1464" s="27"/>
      <c r="I1464" s="27"/>
      <c r="J1464" s="27"/>
      <c r="K1464" s="107"/>
      <c r="L1464" s="27"/>
      <c r="M1464" s="46"/>
      <c r="N1464" s="46"/>
      <c r="O1464" s="46"/>
      <c r="P1464" s="46"/>
      <c r="Q1464" s="46"/>
      <c r="R1464" s="46"/>
      <c r="S1464" s="46"/>
      <c r="T1464" s="46"/>
      <c r="U1464" s="46"/>
      <c r="V1464" s="46"/>
      <c r="W1464" s="46"/>
      <c r="X1464" s="46"/>
      <c r="Y1464" s="41"/>
      <c r="Z1464" s="106"/>
      <c r="AA1464" s="43"/>
      <c r="AB1464" s="28"/>
      <c r="AC1464" s="28"/>
      <c r="AD1464" s="28"/>
      <c r="AE1464" s="44"/>
      <c r="AF1464" s="27"/>
      <c r="AG1464" s="27"/>
      <c r="AH1464" s="28"/>
      <c r="AI1464" s="27"/>
      <c r="AJ1464" s="27"/>
      <c r="AK1464" s="28"/>
      <c r="AL1464" s="29"/>
      <c r="AM1464" s="29"/>
      <c r="AN1464" s="29"/>
      <c r="AO1464" s="29"/>
      <c r="AP1464" s="29"/>
      <c r="AQ1464" s="29"/>
      <c r="AR1464" s="29"/>
      <c r="AS1464" s="29"/>
      <c r="AT1464" s="29"/>
      <c r="AU1464" s="29"/>
      <c r="AV1464" s="29"/>
      <c r="AW1464" s="29"/>
      <c r="AX1464" s="29"/>
      <c r="AY1464" s="31"/>
      <c r="AZ1464" s="30"/>
      <c r="BA1464" s="35"/>
      <c r="BB1464" s="108"/>
      <c r="BC1464" s="108"/>
      <c r="BD1464" s="108"/>
      <c r="BE1464" s="136"/>
      <c r="BF1464" s="108"/>
      <c r="BG1464" s="110"/>
      <c r="BH1464" s="110"/>
      <c r="BI1464" s="110"/>
      <c r="BJ1464" s="137"/>
      <c r="BK1464" s="110"/>
      <c r="BL1464" s="108"/>
      <c r="BM1464" s="108"/>
      <c r="BN1464" s="108"/>
      <c r="BO1464" s="135"/>
      <c r="BP1464" s="108"/>
      <c r="BQ1464" s="108"/>
      <c r="BR1464" s="108"/>
      <c r="BS1464" s="108"/>
      <c r="BT1464" s="135"/>
      <c r="BU1464" s="108"/>
      <c r="BV1464" s="108"/>
      <c r="BW1464" s="108"/>
      <c r="BX1464" s="108"/>
      <c r="BY1464" s="135"/>
      <c r="BZ1464" s="108"/>
    </row>
    <row r="1465" spans="1:78" x14ac:dyDescent="0.25">
      <c r="A1465" s="27"/>
      <c r="B1465" s="27"/>
      <c r="C1465" s="27"/>
      <c r="D1465" s="27"/>
      <c r="E1465" s="28"/>
      <c r="F1465" s="88"/>
      <c r="G1465" s="28"/>
      <c r="H1465" s="27"/>
      <c r="I1465" s="27"/>
      <c r="J1465" s="27"/>
      <c r="K1465" s="107"/>
      <c r="L1465" s="27"/>
      <c r="M1465" s="46"/>
      <c r="N1465" s="46"/>
      <c r="O1465" s="46"/>
      <c r="P1465" s="46"/>
      <c r="Q1465" s="46"/>
      <c r="R1465" s="46"/>
      <c r="S1465" s="46"/>
      <c r="T1465" s="46"/>
      <c r="U1465" s="46"/>
      <c r="V1465" s="46"/>
      <c r="W1465" s="46"/>
      <c r="X1465" s="46"/>
      <c r="Y1465" s="41"/>
      <c r="Z1465" s="106"/>
      <c r="AA1465" s="43"/>
      <c r="AB1465" s="28"/>
      <c r="AC1465" s="28"/>
      <c r="AD1465" s="28"/>
      <c r="AE1465" s="44"/>
      <c r="AF1465" s="27"/>
      <c r="AG1465" s="27"/>
      <c r="AH1465" s="28"/>
      <c r="AI1465" s="27"/>
      <c r="AJ1465" s="27"/>
      <c r="AK1465" s="28"/>
      <c r="AL1465" s="29"/>
      <c r="AM1465" s="29"/>
      <c r="AN1465" s="29"/>
      <c r="AO1465" s="29"/>
      <c r="AP1465" s="29"/>
      <c r="AQ1465" s="29"/>
      <c r="AR1465" s="29"/>
      <c r="AS1465" s="29"/>
      <c r="AT1465" s="29"/>
      <c r="AU1465" s="29"/>
      <c r="AV1465" s="29"/>
      <c r="AW1465" s="29"/>
      <c r="AX1465" s="29"/>
      <c r="AY1465" s="31"/>
      <c r="AZ1465" s="30"/>
      <c r="BA1465" s="35"/>
      <c r="BB1465" s="108"/>
      <c r="BC1465" s="108"/>
      <c r="BD1465" s="108"/>
      <c r="BE1465" s="136"/>
      <c r="BF1465" s="108"/>
      <c r="BG1465" s="110"/>
      <c r="BH1465" s="110"/>
      <c r="BI1465" s="110"/>
      <c r="BJ1465" s="137"/>
      <c r="BK1465" s="110"/>
      <c r="BL1465" s="108"/>
      <c r="BM1465" s="108"/>
      <c r="BN1465" s="108"/>
      <c r="BO1465" s="135"/>
      <c r="BP1465" s="108"/>
      <c r="BQ1465" s="108"/>
      <c r="BR1465" s="108"/>
      <c r="BS1465" s="108"/>
      <c r="BT1465" s="135"/>
      <c r="BU1465" s="108"/>
      <c r="BV1465" s="108"/>
      <c r="BW1465" s="108"/>
      <c r="BX1465" s="108"/>
      <c r="BY1465" s="135"/>
      <c r="BZ1465" s="108"/>
    </row>
    <row r="1466" spans="1:78" x14ac:dyDescent="0.25">
      <c r="A1466" s="27"/>
      <c r="B1466" s="27"/>
      <c r="C1466" s="27"/>
      <c r="D1466" s="27"/>
      <c r="E1466" s="28"/>
      <c r="F1466" s="88"/>
      <c r="G1466" s="28"/>
      <c r="H1466" s="27"/>
      <c r="I1466" s="27"/>
      <c r="J1466" s="27"/>
      <c r="K1466" s="107"/>
      <c r="L1466" s="27"/>
      <c r="M1466" s="46"/>
      <c r="N1466" s="46"/>
      <c r="O1466" s="46"/>
      <c r="P1466" s="46"/>
      <c r="Q1466" s="46"/>
      <c r="R1466" s="46"/>
      <c r="S1466" s="46"/>
      <c r="T1466" s="46"/>
      <c r="U1466" s="46"/>
      <c r="V1466" s="46"/>
      <c r="W1466" s="46"/>
      <c r="X1466" s="46"/>
      <c r="Y1466" s="41"/>
      <c r="Z1466" s="106"/>
      <c r="AA1466" s="43"/>
      <c r="AB1466" s="28"/>
      <c r="AC1466" s="28"/>
      <c r="AD1466" s="28"/>
      <c r="AE1466" s="44"/>
      <c r="AF1466" s="27"/>
      <c r="AG1466" s="27"/>
      <c r="AH1466" s="28"/>
      <c r="AI1466" s="27"/>
      <c r="AJ1466" s="27"/>
      <c r="AK1466" s="28"/>
      <c r="AL1466" s="29"/>
      <c r="AM1466" s="29"/>
      <c r="AN1466" s="29"/>
      <c r="AO1466" s="29"/>
      <c r="AP1466" s="29"/>
      <c r="AQ1466" s="29"/>
      <c r="AR1466" s="29"/>
      <c r="AS1466" s="29"/>
      <c r="AT1466" s="29"/>
      <c r="AU1466" s="29"/>
      <c r="AV1466" s="29"/>
      <c r="AW1466" s="29"/>
      <c r="AX1466" s="29"/>
      <c r="AY1466" s="31"/>
      <c r="AZ1466" s="30"/>
      <c r="BA1466" s="35"/>
      <c r="BB1466" s="108"/>
      <c r="BC1466" s="108"/>
      <c r="BD1466" s="108"/>
      <c r="BE1466" s="136"/>
      <c r="BF1466" s="108"/>
      <c r="BG1466" s="110"/>
      <c r="BH1466" s="110"/>
      <c r="BI1466" s="110"/>
      <c r="BJ1466" s="137"/>
      <c r="BK1466" s="110"/>
      <c r="BL1466" s="108"/>
      <c r="BM1466" s="108"/>
      <c r="BN1466" s="108"/>
      <c r="BO1466" s="135"/>
      <c r="BP1466" s="108"/>
      <c r="BQ1466" s="108"/>
      <c r="BR1466" s="108"/>
      <c r="BS1466" s="108"/>
      <c r="BT1466" s="135"/>
      <c r="BU1466" s="108"/>
      <c r="BV1466" s="108"/>
      <c r="BW1466" s="108"/>
      <c r="BX1466" s="108"/>
      <c r="BY1466" s="135"/>
      <c r="BZ1466" s="108"/>
    </row>
    <row r="1467" spans="1:78" x14ac:dyDescent="0.25">
      <c r="A1467" s="27"/>
      <c r="B1467" s="27"/>
      <c r="C1467" s="27"/>
      <c r="D1467" s="27"/>
      <c r="E1467" s="28"/>
      <c r="F1467" s="88"/>
      <c r="G1467" s="28"/>
      <c r="H1467" s="27"/>
      <c r="I1467" s="27"/>
      <c r="J1467" s="27"/>
      <c r="K1467" s="107"/>
      <c r="L1467" s="27"/>
      <c r="M1467" s="46"/>
      <c r="N1467" s="46"/>
      <c r="O1467" s="46"/>
      <c r="P1467" s="46"/>
      <c r="Q1467" s="46"/>
      <c r="R1467" s="46"/>
      <c r="S1467" s="46"/>
      <c r="T1467" s="46"/>
      <c r="U1467" s="46"/>
      <c r="V1467" s="46"/>
      <c r="W1467" s="46"/>
      <c r="X1467" s="46"/>
      <c r="Y1467" s="41"/>
      <c r="Z1467" s="106"/>
      <c r="AA1467" s="43"/>
      <c r="AB1467" s="28"/>
      <c r="AC1467" s="28"/>
      <c r="AD1467" s="28"/>
      <c r="AE1467" s="44"/>
      <c r="AF1467" s="27"/>
      <c r="AG1467" s="27"/>
      <c r="AH1467" s="28"/>
      <c r="AI1467" s="27"/>
      <c r="AJ1467" s="27"/>
      <c r="AK1467" s="28"/>
      <c r="AL1467" s="29"/>
      <c r="AM1467" s="29"/>
      <c r="AN1467" s="29"/>
      <c r="AO1467" s="29"/>
      <c r="AP1467" s="29"/>
      <c r="AQ1467" s="29"/>
      <c r="AR1467" s="29"/>
      <c r="AS1467" s="29"/>
      <c r="AT1467" s="29"/>
      <c r="AU1467" s="29"/>
      <c r="AV1467" s="29"/>
      <c r="AW1467" s="29"/>
      <c r="AX1467" s="29"/>
      <c r="AY1467" s="31"/>
      <c r="AZ1467" s="30"/>
      <c r="BA1467" s="35"/>
      <c r="BB1467" s="108"/>
      <c r="BC1467" s="108"/>
      <c r="BD1467" s="108"/>
      <c r="BE1467" s="136"/>
      <c r="BF1467" s="108"/>
      <c r="BG1467" s="110"/>
      <c r="BH1467" s="110"/>
      <c r="BI1467" s="110"/>
      <c r="BJ1467" s="137"/>
      <c r="BK1467" s="110"/>
      <c r="BL1467" s="108"/>
      <c r="BM1467" s="108"/>
      <c r="BN1467" s="108"/>
      <c r="BO1467" s="135"/>
      <c r="BP1467" s="108"/>
      <c r="BQ1467" s="108"/>
      <c r="BR1467" s="108"/>
      <c r="BS1467" s="108"/>
      <c r="BT1467" s="135"/>
      <c r="BU1467" s="108"/>
      <c r="BV1467" s="108"/>
      <c r="BW1467" s="108"/>
      <c r="BX1467" s="108"/>
      <c r="BY1467" s="135"/>
      <c r="BZ1467" s="108"/>
    </row>
    <row r="1468" spans="1:78" x14ac:dyDescent="0.25">
      <c r="A1468" s="27"/>
      <c r="B1468" s="27"/>
      <c r="C1468" s="27"/>
      <c r="D1468" s="27"/>
      <c r="E1468" s="28"/>
      <c r="F1468" s="88"/>
      <c r="G1468" s="28"/>
      <c r="H1468" s="27"/>
      <c r="I1468" s="27"/>
      <c r="J1468" s="27"/>
      <c r="K1468" s="107"/>
      <c r="L1468" s="27"/>
      <c r="M1468" s="46"/>
      <c r="N1468" s="46"/>
      <c r="O1468" s="46"/>
      <c r="P1468" s="46"/>
      <c r="Q1468" s="46"/>
      <c r="R1468" s="46"/>
      <c r="S1468" s="46"/>
      <c r="T1468" s="46"/>
      <c r="U1468" s="46"/>
      <c r="V1468" s="46"/>
      <c r="W1468" s="46"/>
      <c r="X1468" s="46"/>
      <c r="Y1468" s="41"/>
      <c r="Z1468" s="106"/>
      <c r="AA1468" s="43"/>
      <c r="AB1468" s="28"/>
      <c r="AC1468" s="28"/>
      <c r="AD1468" s="28"/>
      <c r="AE1468" s="44"/>
      <c r="AF1468" s="27"/>
      <c r="AG1468" s="27"/>
      <c r="AH1468" s="28"/>
      <c r="AI1468" s="27"/>
      <c r="AJ1468" s="27"/>
      <c r="AK1468" s="28"/>
      <c r="AL1468" s="29"/>
      <c r="AM1468" s="29"/>
      <c r="AN1468" s="29"/>
      <c r="AO1468" s="29"/>
      <c r="AP1468" s="29"/>
      <c r="AQ1468" s="29"/>
      <c r="AR1468" s="29"/>
      <c r="AS1468" s="29"/>
      <c r="AT1468" s="29"/>
      <c r="AU1468" s="29"/>
      <c r="AV1468" s="29"/>
      <c r="AW1468" s="29"/>
      <c r="AX1468" s="29"/>
      <c r="AY1468" s="31"/>
      <c r="AZ1468" s="30"/>
      <c r="BA1468" s="35"/>
      <c r="BB1468" s="108"/>
      <c r="BC1468" s="108"/>
      <c r="BD1468" s="108"/>
      <c r="BE1468" s="136"/>
      <c r="BF1468" s="108"/>
      <c r="BG1468" s="110"/>
      <c r="BH1468" s="110"/>
      <c r="BI1468" s="110"/>
      <c r="BJ1468" s="137"/>
      <c r="BK1468" s="110"/>
      <c r="BL1468" s="108"/>
      <c r="BM1468" s="108"/>
      <c r="BN1468" s="108"/>
      <c r="BO1468" s="135"/>
      <c r="BP1468" s="108"/>
      <c r="BQ1468" s="108"/>
      <c r="BR1468" s="108"/>
      <c r="BS1468" s="108"/>
      <c r="BT1468" s="135"/>
      <c r="BU1468" s="108"/>
      <c r="BV1468" s="108"/>
      <c r="BW1468" s="108"/>
      <c r="BX1468" s="108"/>
      <c r="BY1468" s="135"/>
      <c r="BZ1468" s="108"/>
    </row>
    <row r="1469" spans="1:78" x14ac:dyDescent="0.25">
      <c r="A1469" s="27"/>
      <c r="B1469" s="27"/>
      <c r="C1469" s="27"/>
      <c r="D1469" s="27"/>
      <c r="E1469" s="28"/>
      <c r="F1469" s="88"/>
      <c r="G1469" s="28"/>
      <c r="H1469" s="27"/>
      <c r="I1469" s="27"/>
      <c r="J1469" s="27"/>
      <c r="K1469" s="107"/>
      <c r="L1469" s="27"/>
      <c r="M1469" s="46"/>
      <c r="N1469" s="46"/>
      <c r="O1469" s="46"/>
      <c r="P1469" s="46"/>
      <c r="Q1469" s="46"/>
      <c r="R1469" s="46"/>
      <c r="S1469" s="46"/>
      <c r="T1469" s="46"/>
      <c r="U1469" s="46"/>
      <c r="V1469" s="46"/>
      <c r="W1469" s="46"/>
      <c r="X1469" s="46"/>
      <c r="Y1469" s="41"/>
      <c r="Z1469" s="106"/>
      <c r="AA1469" s="43"/>
      <c r="AB1469" s="28"/>
      <c r="AC1469" s="28"/>
      <c r="AD1469" s="28"/>
      <c r="AE1469" s="44"/>
      <c r="AF1469" s="27"/>
      <c r="AG1469" s="27"/>
      <c r="AH1469" s="28"/>
      <c r="AI1469" s="27"/>
      <c r="AJ1469" s="27"/>
      <c r="AK1469" s="28"/>
      <c r="AL1469" s="29"/>
      <c r="AM1469" s="29"/>
      <c r="AN1469" s="29"/>
      <c r="AO1469" s="29"/>
      <c r="AP1469" s="29"/>
      <c r="AQ1469" s="29"/>
      <c r="AR1469" s="29"/>
      <c r="AS1469" s="29"/>
      <c r="AT1469" s="29"/>
      <c r="AU1469" s="29"/>
      <c r="AV1469" s="29"/>
      <c r="AW1469" s="29"/>
      <c r="AX1469" s="29"/>
      <c r="AY1469" s="31"/>
      <c r="AZ1469" s="30"/>
      <c r="BA1469" s="35"/>
      <c r="BB1469" s="108"/>
      <c r="BC1469" s="108"/>
      <c r="BD1469" s="108"/>
      <c r="BE1469" s="136"/>
      <c r="BF1469" s="108"/>
      <c r="BG1469" s="110"/>
      <c r="BH1469" s="110"/>
      <c r="BI1469" s="110"/>
      <c r="BJ1469" s="137"/>
      <c r="BK1469" s="110"/>
      <c r="BL1469" s="108"/>
      <c r="BM1469" s="108"/>
      <c r="BN1469" s="108"/>
      <c r="BO1469" s="135"/>
      <c r="BP1469" s="108"/>
      <c r="BQ1469" s="108"/>
      <c r="BR1469" s="108"/>
      <c r="BS1469" s="108"/>
      <c r="BT1469" s="135"/>
      <c r="BU1469" s="108"/>
      <c r="BV1469" s="108"/>
      <c r="BW1469" s="108"/>
      <c r="BX1469" s="108"/>
      <c r="BY1469" s="135"/>
      <c r="BZ1469" s="108"/>
    </row>
    <row r="1470" spans="1:78" x14ac:dyDescent="0.25">
      <c r="A1470" s="27"/>
      <c r="B1470" s="27"/>
      <c r="C1470" s="27"/>
      <c r="D1470" s="27"/>
      <c r="E1470" s="28"/>
      <c r="F1470" s="88"/>
      <c r="G1470" s="28"/>
      <c r="H1470" s="27"/>
      <c r="I1470" s="27"/>
      <c r="J1470" s="27"/>
      <c r="K1470" s="107"/>
      <c r="L1470" s="27"/>
      <c r="M1470" s="46"/>
      <c r="N1470" s="46"/>
      <c r="O1470" s="46"/>
      <c r="P1470" s="46"/>
      <c r="Q1470" s="46"/>
      <c r="R1470" s="46"/>
      <c r="S1470" s="46"/>
      <c r="T1470" s="46"/>
      <c r="U1470" s="46"/>
      <c r="V1470" s="46"/>
      <c r="W1470" s="46"/>
      <c r="X1470" s="46"/>
      <c r="Y1470" s="41"/>
      <c r="Z1470" s="106"/>
      <c r="AA1470" s="43"/>
      <c r="AB1470" s="28"/>
      <c r="AC1470" s="28"/>
      <c r="AD1470" s="28"/>
      <c r="AE1470" s="44"/>
      <c r="AF1470" s="27"/>
      <c r="AG1470" s="27"/>
      <c r="AH1470" s="28"/>
      <c r="AI1470" s="27"/>
      <c r="AJ1470" s="27"/>
      <c r="AK1470" s="28"/>
      <c r="AL1470" s="29"/>
      <c r="AM1470" s="29"/>
      <c r="AN1470" s="29"/>
      <c r="AO1470" s="29"/>
      <c r="AP1470" s="29"/>
      <c r="AQ1470" s="29"/>
      <c r="AR1470" s="29"/>
      <c r="AS1470" s="29"/>
      <c r="AT1470" s="29"/>
      <c r="AU1470" s="29"/>
      <c r="AV1470" s="29"/>
      <c r="AW1470" s="29"/>
      <c r="AX1470" s="29"/>
      <c r="AY1470" s="31"/>
      <c r="AZ1470" s="30"/>
      <c r="BA1470" s="35"/>
      <c r="BB1470" s="108"/>
      <c r="BC1470" s="108"/>
      <c r="BD1470" s="108"/>
      <c r="BE1470" s="136"/>
      <c r="BF1470" s="108"/>
      <c r="BG1470" s="110"/>
      <c r="BH1470" s="110"/>
      <c r="BI1470" s="110"/>
      <c r="BJ1470" s="137"/>
      <c r="BK1470" s="110"/>
      <c r="BL1470" s="108"/>
      <c r="BM1470" s="108"/>
      <c r="BN1470" s="108"/>
      <c r="BO1470" s="135"/>
      <c r="BP1470" s="108"/>
      <c r="BQ1470" s="108"/>
      <c r="BR1470" s="108"/>
      <c r="BS1470" s="108"/>
      <c r="BT1470" s="135"/>
      <c r="BU1470" s="108"/>
      <c r="BV1470" s="108"/>
      <c r="BW1470" s="108"/>
      <c r="BX1470" s="108"/>
      <c r="BY1470" s="135"/>
      <c r="BZ1470" s="108"/>
    </row>
    <row r="1471" spans="1:78" x14ac:dyDescent="0.25">
      <c r="A1471" s="27"/>
      <c r="B1471" s="27"/>
      <c r="C1471" s="27"/>
      <c r="D1471" s="27"/>
      <c r="E1471" s="28"/>
      <c r="F1471" s="88"/>
      <c r="G1471" s="28"/>
      <c r="H1471" s="27"/>
      <c r="I1471" s="27"/>
      <c r="J1471" s="27"/>
      <c r="K1471" s="107"/>
      <c r="L1471" s="27"/>
      <c r="M1471" s="46"/>
      <c r="N1471" s="46"/>
      <c r="O1471" s="46"/>
      <c r="P1471" s="46"/>
      <c r="Q1471" s="46"/>
      <c r="R1471" s="46"/>
      <c r="S1471" s="46"/>
      <c r="T1471" s="46"/>
      <c r="U1471" s="46"/>
      <c r="V1471" s="46"/>
      <c r="W1471" s="46"/>
      <c r="X1471" s="46"/>
      <c r="Y1471" s="41"/>
      <c r="Z1471" s="106"/>
      <c r="AA1471" s="43"/>
      <c r="AB1471" s="28"/>
      <c r="AC1471" s="28"/>
      <c r="AD1471" s="28"/>
      <c r="AE1471" s="44"/>
      <c r="AF1471" s="27"/>
      <c r="AG1471" s="27"/>
      <c r="AH1471" s="28"/>
      <c r="AI1471" s="27"/>
      <c r="AJ1471" s="27"/>
      <c r="AK1471" s="28"/>
      <c r="AL1471" s="29"/>
      <c r="AM1471" s="29"/>
      <c r="AN1471" s="29"/>
      <c r="AO1471" s="29"/>
      <c r="AP1471" s="29"/>
      <c r="AQ1471" s="29"/>
      <c r="AR1471" s="29"/>
      <c r="AS1471" s="29"/>
      <c r="AT1471" s="29"/>
      <c r="AU1471" s="29"/>
      <c r="AV1471" s="29"/>
      <c r="AW1471" s="29"/>
      <c r="AX1471" s="29"/>
      <c r="AY1471" s="31"/>
      <c r="AZ1471" s="30"/>
      <c r="BA1471" s="35"/>
      <c r="BB1471" s="108"/>
      <c r="BC1471" s="108"/>
      <c r="BD1471" s="108"/>
      <c r="BE1471" s="136"/>
      <c r="BF1471" s="108"/>
      <c r="BG1471" s="110"/>
      <c r="BH1471" s="110"/>
      <c r="BI1471" s="110"/>
      <c r="BJ1471" s="137"/>
      <c r="BK1471" s="110"/>
      <c r="BL1471" s="108"/>
      <c r="BM1471" s="108"/>
      <c r="BN1471" s="108"/>
      <c r="BO1471" s="135"/>
      <c r="BP1471" s="108"/>
      <c r="BQ1471" s="108"/>
      <c r="BR1471" s="108"/>
      <c r="BS1471" s="108"/>
      <c r="BT1471" s="135"/>
      <c r="BU1471" s="108"/>
      <c r="BV1471" s="108"/>
      <c r="BW1471" s="108"/>
      <c r="BX1471" s="108"/>
      <c r="BY1471" s="135"/>
      <c r="BZ1471" s="108"/>
    </row>
    <row r="1472" spans="1:78" x14ac:dyDescent="0.25">
      <c r="A1472" s="27"/>
      <c r="B1472" s="27"/>
      <c r="C1472" s="27"/>
      <c r="D1472" s="27"/>
      <c r="E1472" s="28"/>
      <c r="F1472" s="88"/>
      <c r="G1472" s="28"/>
      <c r="H1472" s="27"/>
      <c r="I1472" s="27"/>
      <c r="J1472" s="27"/>
      <c r="K1472" s="107"/>
      <c r="L1472" s="27"/>
      <c r="M1472" s="46"/>
      <c r="N1472" s="46"/>
      <c r="O1472" s="46"/>
      <c r="P1472" s="46"/>
      <c r="Q1472" s="46"/>
      <c r="R1472" s="46"/>
      <c r="S1472" s="46"/>
      <c r="T1472" s="46"/>
      <c r="U1472" s="46"/>
      <c r="V1472" s="46"/>
      <c r="W1472" s="46"/>
      <c r="X1472" s="46"/>
      <c r="Y1472" s="41"/>
      <c r="Z1472" s="106"/>
      <c r="AA1472" s="43"/>
      <c r="AB1472" s="28"/>
      <c r="AC1472" s="28"/>
      <c r="AD1472" s="28"/>
      <c r="AE1472" s="44"/>
      <c r="AF1472" s="27"/>
      <c r="AG1472" s="27"/>
      <c r="AH1472" s="28"/>
      <c r="AI1472" s="27"/>
      <c r="AJ1472" s="27"/>
      <c r="AK1472" s="28"/>
      <c r="AL1472" s="29"/>
      <c r="AM1472" s="29"/>
      <c r="AN1472" s="29"/>
      <c r="AO1472" s="29"/>
      <c r="AP1472" s="29"/>
      <c r="AQ1472" s="29"/>
      <c r="AR1472" s="29"/>
      <c r="AS1472" s="29"/>
      <c r="AT1472" s="29"/>
      <c r="AU1472" s="29"/>
      <c r="AV1472" s="29"/>
      <c r="AW1472" s="29"/>
      <c r="AX1472" s="29"/>
      <c r="AY1472" s="31"/>
      <c r="AZ1472" s="30"/>
      <c r="BA1472" s="35"/>
      <c r="BB1472" s="108"/>
      <c r="BC1472" s="108"/>
      <c r="BD1472" s="108"/>
      <c r="BE1472" s="136"/>
      <c r="BF1472" s="108"/>
      <c r="BG1472" s="110"/>
      <c r="BH1472" s="110"/>
      <c r="BI1472" s="110"/>
      <c r="BJ1472" s="137"/>
      <c r="BK1472" s="110"/>
      <c r="BL1472" s="108"/>
      <c r="BM1472" s="108"/>
      <c r="BN1472" s="108"/>
      <c r="BO1472" s="135"/>
      <c r="BP1472" s="108"/>
      <c r="BQ1472" s="108"/>
      <c r="BR1472" s="108"/>
      <c r="BS1472" s="108"/>
      <c r="BT1472" s="135"/>
      <c r="BU1472" s="108"/>
      <c r="BV1472" s="108"/>
      <c r="BW1472" s="108"/>
      <c r="BX1472" s="108"/>
      <c r="BY1472" s="135"/>
      <c r="BZ1472" s="108"/>
    </row>
    <row r="1473" spans="1:78" x14ac:dyDescent="0.25">
      <c r="A1473" s="27"/>
      <c r="B1473" s="27"/>
      <c r="C1473" s="27"/>
      <c r="D1473" s="27"/>
      <c r="E1473" s="28"/>
      <c r="F1473" s="88"/>
      <c r="G1473" s="28"/>
      <c r="H1473" s="27"/>
      <c r="I1473" s="27"/>
      <c r="J1473" s="27"/>
      <c r="K1473" s="107"/>
      <c r="L1473" s="27"/>
      <c r="M1473" s="46"/>
      <c r="N1473" s="46"/>
      <c r="O1473" s="46"/>
      <c r="P1473" s="46"/>
      <c r="Q1473" s="46"/>
      <c r="R1473" s="46"/>
      <c r="S1473" s="46"/>
      <c r="T1473" s="46"/>
      <c r="U1473" s="46"/>
      <c r="V1473" s="46"/>
      <c r="W1473" s="46"/>
      <c r="X1473" s="46"/>
      <c r="Y1473" s="41"/>
      <c r="Z1473" s="106"/>
      <c r="AA1473" s="43"/>
      <c r="AB1473" s="28"/>
      <c r="AC1473" s="28"/>
      <c r="AD1473" s="28"/>
      <c r="AE1473" s="44"/>
      <c r="AF1473" s="27"/>
      <c r="AG1473" s="27"/>
      <c r="AH1473" s="28"/>
      <c r="AI1473" s="27"/>
      <c r="AJ1473" s="27"/>
      <c r="AK1473" s="28"/>
      <c r="AL1473" s="29"/>
      <c r="AM1473" s="29"/>
      <c r="AN1473" s="29"/>
      <c r="AO1473" s="29"/>
      <c r="AP1473" s="29"/>
      <c r="AQ1473" s="29"/>
      <c r="AR1473" s="29"/>
      <c r="AS1473" s="29"/>
      <c r="AT1473" s="29"/>
      <c r="AU1473" s="29"/>
      <c r="AV1473" s="29"/>
      <c r="AW1473" s="29"/>
      <c r="AX1473" s="29"/>
      <c r="AY1473" s="31"/>
      <c r="AZ1473" s="30"/>
      <c r="BA1473" s="35"/>
      <c r="BB1473" s="108"/>
      <c r="BC1473" s="108"/>
      <c r="BD1473" s="108"/>
      <c r="BE1473" s="136"/>
      <c r="BF1473" s="108"/>
      <c r="BG1473" s="110"/>
      <c r="BH1473" s="110"/>
      <c r="BI1473" s="110"/>
      <c r="BJ1473" s="137"/>
      <c r="BK1473" s="110"/>
      <c r="BL1473" s="108"/>
      <c r="BM1473" s="108"/>
      <c r="BN1473" s="108"/>
      <c r="BO1473" s="135"/>
      <c r="BP1473" s="108"/>
      <c r="BQ1473" s="108"/>
      <c r="BR1473" s="108"/>
      <c r="BS1473" s="108"/>
      <c r="BT1473" s="135"/>
      <c r="BU1473" s="108"/>
      <c r="BV1473" s="108"/>
      <c r="BW1473" s="108"/>
      <c r="BX1473" s="108"/>
      <c r="BY1473" s="135"/>
      <c r="BZ1473" s="108"/>
    </row>
    <row r="1474" spans="1:78" x14ac:dyDescent="0.25">
      <c r="A1474" s="27"/>
      <c r="B1474" s="27"/>
      <c r="C1474" s="27"/>
      <c r="D1474" s="27"/>
      <c r="E1474" s="28"/>
      <c r="F1474" s="88"/>
      <c r="G1474" s="28"/>
      <c r="H1474" s="27"/>
      <c r="I1474" s="27"/>
      <c r="J1474" s="27"/>
      <c r="K1474" s="107"/>
      <c r="L1474" s="27"/>
      <c r="M1474" s="46"/>
      <c r="N1474" s="46"/>
      <c r="O1474" s="46"/>
      <c r="P1474" s="46"/>
      <c r="Q1474" s="46"/>
      <c r="R1474" s="46"/>
      <c r="S1474" s="46"/>
      <c r="T1474" s="46"/>
      <c r="U1474" s="46"/>
      <c r="V1474" s="46"/>
      <c r="W1474" s="46"/>
      <c r="X1474" s="46"/>
      <c r="Y1474" s="41"/>
      <c r="Z1474" s="106"/>
      <c r="AA1474" s="43"/>
      <c r="AB1474" s="28"/>
      <c r="AC1474" s="28"/>
      <c r="AD1474" s="28"/>
      <c r="AE1474" s="44"/>
      <c r="AF1474" s="27"/>
      <c r="AG1474" s="27"/>
      <c r="AH1474" s="28"/>
      <c r="AI1474" s="27"/>
      <c r="AJ1474" s="27"/>
      <c r="AK1474" s="28"/>
      <c r="AL1474" s="29"/>
      <c r="AM1474" s="29"/>
      <c r="AN1474" s="29"/>
      <c r="AO1474" s="29"/>
      <c r="AP1474" s="29"/>
      <c r="AQ1474" s="29"/>
      <c r="AR1474" s="29"/>
      <c r="AS1474" s="29"/>
      <c r="AT1474" s="29"/>
      <c r="AU1474" s="29"/>
      <c r="AV1474" s="29"/>
      <c r="AW1474" s="29"/>
      <c r="AX1474" s="29"/>
      <c r="AY1474" s="31"/>
      <c r="AZ1474" s="30"/>
      <c r="BA1474" s="35"/>
      <c r="BB1474" s="108"/>
      <c r="BC1474" s="108"/>
      <c r="BD1474" s="108"/>
      <c r="BE1474" s="136"/>
      <c r="BF1474" s="108"/>
      <c r="BG1474" s="110"/>
      <c r="BH1474" s="110"/>
      <c r="BI1474" s="110"/>
      <c r="BJ1474" s="137"/>
      <c r="BK1474" s="110"/>
      <c r="BL1474" s="108"/>
      <c r="BM1474" s="108"/>
      <c r="BN1474" s="108"/>
      <c r="BO1474" s="135"/>
      <c r="BP1474" s="108"/>
      <c r="BQ1474" s="108"/>
      <c r="BR1474" s="108"/>
      <c r="BS1474" s="108"/>
      <c r="BT1474" s="135"/>
      <c r="BU1474" s="108"/>
      <c r="BV1474" s="108"/>
      <c r="BW1474" s="108"/>
      <c r="BX1474" s="108"/>
      <c r="BY1474" s="135"/>
      <c r="BZ1474" s="108"/>
    </row>
    <row r="1475" spans="1:78" x14ac:dyDescent="0.25">
      <c r="A1475" s="27"/>
      <c r="B1475" s="27"/>
      <c r="C1475" s="27"/>
      <c r="D1475" s="27"/>
      <c r="E1475" s="28"/>
      <c r="F1475" s="88"/>
      <c r="G1475" s="28"/>
      <c r="H1475" s="27"/>
      <c r="I1475" s="27"/>
      <c r="J1475" s="27"/>
      <c r="K1475" s="107"/>
      <c r="L1475" s="27"/>
      <c r="M1475" s="46"/>
      <c r="N1475" s="46"/>
      <c r="O1475" s="46"/>
      <c r="P1475" s="46"/>
      <c r="Q1475" s="46"/>
      <c r="R1475" s="46"/>
      <c r="S1475" s="46"/>
      <c r="T1475" s="46"/>
      <c r="U1475" s="46"/>
      <c r="V1475" s="46"/>
      <c r="W1475" s="46"/>
      <c r="X1475" s="46"/>
      <c r="Y1475" s="41"/>
      <c r="Z1475" s="106"/>
      <c r="AA1475" s="43"/>
      <c r="AB1475" s="28"/>
      <c r="AC1475" s="28"/>
      <c r="AD1475" s="28"/>
      <c r="AE1475" s="44"/>
      <c r="AF1475" s="27"/>
      <c r="AG1475" s="27"/>
      <c r="AH1475" s="28"/>
      <c r="AI1475" s="27"/>
      <c r="AJ1475" s="27"/>
      <c r="AK1475" s="28"/>
      <c r="AL1475" s="29"/>
      <c r="AM1475" s="29"/>
      <c r="AN1475" s="29"/>
      <c r="AO1475" s="29"/>
      <c r="AP1475" s="29"/>
      <c r="AQ1475" s="29"/>
      <c r="AR1475" s="29"/>
      <c r="AS1475" s="29"/>
      <c r="AT1475" s="29"/>
      <c r="AU1475" s="29"/>
      <c r="AV1475" s="29"/>
      <c r="AW1475" s="29"/>
      <c r="AX1475" s="29"/>
      <c r="AY1475" s="31"/>
      <c r="AZ1475" s="30"/>
      <c r="BA1475" s="35"/>
      <c r="BB1475" s="108"/>
      <c r="BC1475" s="108"/>
      <c r="BD1475" s="108"/>
      <c r="BE1475" s="136"/>
      <c r="BF1475" s="108"/>
      <c r="BG1475" s="110"/>
      <c r="BH1475" s="110"/>
      <c r="BI1475" s="110"/>
      <c r="BJ1475" s="137"/>
      <c r="BK1475" s="110"/>
      <c r="BL1475" s="108"/>
      <c r="BM1475" s="108"/>
      <c r="BN1475" s="108"/>
      <c r="BO1475" s="135"/>
      <c r="BP1475" s="108"/>
      <c r="BQ1475" s="108"/>
      <c r="BR1475" s="108"/>
      <c r="BS1475" s="108"/>
      <c r="BT1475" s="135"/>
      <c r="BU1475" s="108"/>
      <c r="BV1475" s="108"/>
      <c r="BW1475" s="108"/>
      <c r="BX1475" s="108"/>
      <c r="BY1475" s="135"/>
      <c r="BZ1475" s="108"/>
    </row>
    <row r="1476" spans="1:78" x14ac:dyDescent="0.25">
      <c r="A1476" s="27"/>
      <c r="B1476" s="27"/>
      <c r="C1476" s="27"/>
      <c r="D1476" s="27"/>
      <c r="E1476" s="28"/>
      <c r="F1476" s="88"/>
      <c r="G1476" s="28"/>
      <c r="H1476" s="27"/>
      <c r="I1476" s="27"/>
      <c r="J1476" s="27"/>
      <c r="K1476" s="107"/>
      <c r="L1476" s="27"/>
      <c r="M1476" s="46"/>
      <c r="N1476" s="46"/>
      <c r="O1476" s="46"/>
      <c r="P1476" s="46"/>
      <c r="Q1476" s="46"/>
      <c r="R1476" s="46"/>
      <c r="S1476" s="46"/>
      <c r="T1476" s="46"/>
      <c r="U1476" s="46"/>
      <c r="V1476" s="46"/>
      <c r="W1476" s="46"/>
      <c r="X1476" s="46"/>
      <c r="Y1476" s="41"/>
      <c r="Z1476" s="106"/>
      <c r="AA1476" s="43"/>
      <c r="AB1476" s="28"/>
      <c r="AC1476" s="28"/>
      <c r="AD1476" s="28"/>
      <c r="AE1476" s="44"/>
      <c r="AF1476" s="27"/>
      <c r="AG1476" s="27"/>
      <c r="AH1476" s="28"/>
      <c r="AI1476" s="27"/>
      <c r="AJ1476" s="27"/>
      <c r="AK1476" s="28"/>
      <c r="AL1476" s="29"/>
      <c r="AM1476" s="29"/>
      <c r="AN1476" s="29"/>
      <c r="AO1476" s="29"/>
      <c r="AP1476" s="29"/>
      <c r="AQ1476" s="29"/>
      <c r="AR1476" s="29"/>
      <c r="AS1476" s="29"/>
      <c r="AT1476" s="29"/>
      <c r="AU1476" s="29"/>
      <c r="AV1476" s="29"/>
      <c r="AW1476" s="29"/>
      <c r="AX1476" s="29"/>
      <c r="AY1476" s="31"/>
      <c r="AZ1476" s="30"/>
      <c r="BA1476" s="35"/>
      <c r="BB1476" s="108"/>
      <c r="BC1476" s="108"/>
      <c r="BD1476" s="108"/>
      <c r="BE1476" s="136"/>
      <c r="BF1476" s="108"/>
      <c r="BG1476" s="110"/>
      <c r="BH1476" s="110"/>
      <c r="BI1476" s="110"/>
      <c r="BJ1476" s="137"/>
      <c r="BK1476" s="110"/>
      <c r="BL1476" s="108"/>
      <c r="BM1476" s="108"/>
      <c r="BN1476" s="108"/>
      <c r="BO1476" s="135"/>
      <c r="BP1476" s="108"/>
      <c r="BQ1476" s="108"/>
      <c r="BR1476" s="108"/>
      <c r="BS1476" s="108"/>
      <c r="BT1476" s="135"/>
      <c r="BU1476" s="108"/>
      <c r="BV1476" s="108"/>
      <c r="BW1476" s="108"/>
      <c r="BX1476" s="108"/>
      <c r="BY1476" s="135"/>
      <c r="BZ1476" s="108"/>
    </row>
    <row r="1477" spans="1:78" x14ac:dyDescent="0.25">
      <c r="A1477" s="27"/>
      <c r="B1477" s="27"/>
      <c r="C1477" s="27"/>
      <c r="D1477" s="27"/>
      <c r="E1477" s="28"/>
      <c r="F1477" s="88"/>
      <c r="G1477" s="28"/>
      <c r="H1477" s="27"/>
      <c r="I1477" s="27"/>
      <c r="J1477" s="27"/>
      <c r="K1477" s="107"/>
      <c r="L1477" s="27"/>
      <c r="M1477" s="46"/>
      <c r="N1477" s="46"/>
      <c r="O1477" s="46"/>
      <c r="P1477" s="46"/>
      <c r="Q1477" s="46"/>
      <c r="R1477" s="46"/>
      <c r="S1477" s="46"/>
      <c r="T1477" s="46"/>
      <c r="U1477" s="46"/>
      <c r="V1477" s="46"/>
      <c r="W1477" s="46"/>
      <c r="X1477" s="46"/>
      <c r="Y1477" s="41"/>
      <c r="Z1477" s="106"/>
      <c r="AA1477" s="43"/>
      <c r="AB1477" s="28"/>
      <c r="AC1477" s="28"/>
      <c r="AD1477" s="28"/>
      <c r="AE1477" s="44"/>
      <c r="AF1477" s="27"/>
      <c r="AG1477" s="27"/>
      <c r="AH1477" s="28"/>
      <c r="AI1477" s="27"/>
      <c r="AJ1477" s="27"/>
      <c r="AK1477" s="28"/>
      <c r="AL1477" s="29"/>
      <c r="AM1477" s="29"/>
      <c r="AN1477" s="29"/>
      <c r="AO1477" s="29"/>
      <c r="AP1477" s="29"/>
      <c r="AQ1477" s="29"/>
      <c r="AR1477" s="29"/>
      <c r="AS1477" s="29"/>
      <c r="AT1477" s="29"/>
      <c r="AU1477" s="29"/>
      <c r="AV1477" s="29"/>
      <c r="AW1477" s="29"/>
      <c r="AX1477" s="29"/>
      <c r="AY1477" s="31"/>
      <c r="AZ1477" s="30"/>
      <c r="BA1477" s="35"/>
      <c r="BB1477" s="108"/>
      <c r="BC1477" s="108"/>
      <c r="BD1477" s="108"/>
      <c r="BE1477" s="136"/>
      <c r="BF1477" s="108"/>
      <c r="BG1477" s="110"/>
      <c r="BH1477" s="110"/>
      <c r="BI1477" s="110"/>
      <c r="BJ1477" s="137"/>
      <c r="BK1477" s="110"/>
      <c r="BL1477" s="108"/>
      <c r="BM1477" s="108"/>
      <c r="BN1477" s="108"/>
      <c r="BO1477" s="135"/>
      <c r="BP1477" s="108"/>
      <c r="BQ1477" s="108"/>
      <c r="BR1477" s="108"/>
      <c r="BS1477" s="108"/>
      <c r="BT1477" s="135"/>
      <c r="BU1477" s="108"/>
      <c r="BV1477" s="108"/>
      <c r="BW1477" s="108"/>
      <c r="BX1477" s="108"/>
      <c r="BY1477" s="135"/>
      <c r="BZ1477" s="108"/>
    </row>
    <row r="1478" spans="1:78" x14ac:dyDescent="0.25">
      <c r="A1478" s="27"/>
      <c r="B1478" s="27"/>
      <c r="C1478" s="27"/>
      <c r="D1478" s="27"/>
      <c r="E1478" s="28"/>
      <c r="F1478" s="88"/>
      <c r="G1478" s="28"/>
      <c r="H1478" s="27"/>
      <c r="I1478" s="27"/>
      <c r="J1478" s="27"/>
      <c r="K1478" s="107"/>
      <c r="L1478" s="27"/>
      <c r="M1478" s="46"/>
      <c r="N1478" s="46"/>
      <c r="O1478" s="46"/>
      <c r="P1478" s="46"/>
      <c r="Q1478" s="46"/>
      <c r="R1478" s="46"/>
      <c r="S1478" s="46"/>
      <c r="T1478" s="46"/>
      <c r="U1478" s="46"/>
      <c r="V1478" s="46"/>
      <c r="W1478" s="46"/>
      <c r="X1478" s="46"/>
      <c r="Y1478" s="41"/>
      <c r="Z1478" s="106"/>
      <c r="AA1478" s="43"/>
      <c r="AB1478" s="28"/>
      <c r="AC1478" s="28"/>
      <c r="AD1478" s="28"/>
      <c r="AE1478" s="44"/>
      <c r="AF1478" s="27"/>
      <c r="AG1478" s="27"/>
      <c r="AH1478" s="28"/>
      <c r="AI1478" s="27"/>
      <c r="AJ1478" s="27"/>
      <c r="AK1478" s="28"/>
      <c r="AL1478" s="29"/>
      <c r="AM1478" s="29"/>
      <c r="AN1478" s="29"/>
      <c r="AO1478" s="29"/>
      <c r="AP1478" s="29"/>
      <c r="AQ1478" s="29"/>
      <c r="AR1478" s="29"/>
      <c r="AS1478" s="29"/>
      <c r="AT1478" s="29"/>
      <c r="AU1478" s="29"/>
      <c r="AV1478" s="29"/>
      <c r="AW1478" s="29"/>
      <c r="AX1478" s="29"/>
      <c r="AY1478" s="31"/>
      <c r="AZ1478" s="30"/>
      <c r="BA1478" s="35"/>
      <c r="BB1478" s="108"/>
      <c r="BC1478" s="108"/>
      <c r="BD1478" s="108"/>
      <c r="BE1478" s="136"/>
      <c r="BF1478" s="108"/>
      <c r="BG1478" s="110"/>
      <c r="BH1478" s="110"/>
      <c r="BI1478" s="110"/>
      <c r="BJ1478" s="137"/>
      <c r="BK1478" s="110"/>
      <c r="BL1478" s="108"/>
      <c r="BM1478" s="108"/>
      <c r="BN1478" s="108"/>
      <c r="BO1478" s="135"/>
      <c r="BP1478" s="108"/>
      <c r="BQ1478" s="108"/>
      <c r="BR1478" s="108"/>
      <c r="BS1478" s="108"/>
      <c r="BT1478" s="135"/>
      <c r="BU1478" s="108"/>
      <c r="BV1478" s="108"/>
      <c r="BW1478" s="108"/>
      <c r="BX1478" s="108"/>
      <c r="BY1478" s="135"/>
      <c r="BZ1478" s="108"/>
    </row>
    <row r="1479" spans="1:78" x14ac:dyDescent="0.25">
      <c r="A1479" s="27"/>
      <c r="B1479" s="27"/>
      <c r="C1479" s="27"/>
      <c r="D1479" s="27"/>
      <c r="E1479" s="28"/>
      <c r="F1479" s="88"/>
      <c r="G1479" s="28"/>
      <c r="H1479" s="27"/>
      <c r="I1479" s="27"/>
      <c r="J1479" s="27"/>
      <c r="K1479" s="107"/>
      <c r="L1479" s="27"/>
      <c r="M1479" s="46"/>
      <c r="N1479" s="46"/>
      <c r="O1479" s="46"/>
      <c r="P1479" s="46"/>
      <c r="Q1479" s="46"/>
      <c r="R1479" s="46"/>
      <c r="S1479" s="46"/>
      <c r="T1479" s="46"/>
      <c r="U1479" s="46"/>
      <c r="V1479" s="46"/>
      <c r="W1479" s="46"/>
      <c r="X1479" s="46"/>
      <c r="Y1479" s="41"/>
      <c r="Z1479" s="106"/>
      <c r="AA1479" s="43"/>
      <c r="AB1479" s="28"/>
      <c r="AC1479" s="28"/>
      <c r="AD1479" s="28"/>
      <c r="AE1479" s="44"/>
      <c r="AF1479" s="27"/>
      <c r="AG1479" s="27"/>
      <c r="AH1479" s="28"/>
      <c r="AI1479" s="27"/>
      <c r="AJ1479" s="27"/>
      <c r="AK1479" s="28"/>
      <c r="AL1479" s="29"/>
      <c r="AM1479" s="29"/>
      <c r="AN1479" s="29"/>
      <c r="AO1479" s="29"/>
      <c r="AP1479" s="29"/>
      <c r="AQ1479" s="29"/>
      <c r="AR1479" s="29"/>
      <c r="AS1479" s="29"/>
      <c r="AT1479" s="29"/>
      <c r="AU1479" s="29"/>
      <c r="AV1479" s="29"/>
      <c r="AW1479" s="29"/>
      <c r="AX1479" s="29"/>
      <c r="AY1479" s="31"/>
      <c r="AZ1479" s="30"/>
      <c r="BA1479" s="35"/>
      <c r="BB1479" s="108"/>
      <c r="BC1479" s="108"/>
      <c r="BD1479" s="108"/>
      <c r="BE1479" s="136"/>
      <c r="BF1479" s="108"/>
      <c r="BG1479" s="110"/>
      <c r="BH1479" s="110"/>
      <c r="BI1479" s="110"/>
      <c r="BJ1479" s="137"/>
      <c r="BK1479" s="110"/>
      <c r="BL1479" s="108"/>
      <c r="BM1479" s="108"/>
      <c r="BN1479" s="108"/>
      <c r="BO1479" s="135"/>
      <c r="BP1479" s="108"/>
      <c r="BQ1479" s="108"/>
      <c r="BR1479" s="108"/>
      <c r="BS1479" s="108"/>
      <c r="BT1479" s="135"/>
      <c r="BU1479" s="108"/>
      <c r="BV1479" s="108"/>
      <c r="BW1479" s="108"/>
      <c r="BX1479" s="108"/>
      <c r="BY1479" s="135"/>
      <c r="BZ1479" s="108"/>
    </row>
    <row r="1480" spans="1:78" x14ac:dyDescent="0.25">
      <c r="A1480" s="27"/>
      <c r="B1480" s="27"/>
      <c r="C1480" s="27"/>
      <c r="D1480" s="27"/>
      <c r="E1480" s="28"/>
      <c r="F1480" s="88"/>
      <c r="G1480" s="28"/>
      <c r="H1480" s="27"/>
      <c r="I1480" s="27"/>
      <c r="J1480" s="27"/>
      <c r="K1480" s="107"/>
      <c r="L1480" s="27"/>
      <c r="M1480" s="46"/>
      <c r="N1480" s="46"/>
      <c r="O1480" s="46"/>
      <c r="P1480" s="46"/>
      <c r="Q1480" s="46"/>
      <c r="R1480" s="46"/>
      <c r="S1480" s="46"/>
      <c r="T1480" s="46"/>
      <c r="U1480" s="46"/>
      <c r="V1480" s="46"/>
      <c r="W1480" s="46"/>
      <c r="X1480" s="46"/>
      <c r="Y1480" s="41"/>
      <c r="Z1480" s="106"/>
      <c r="AA1480" s="43"/>
      <c r="AB1480" s="28"/>
      <c r="AC1480" s="28"/>
      <c r="AD1480" s="28"/>
      <c r="AE1480" s="44"/>
      <c r="AF1480" s="27"/>
      <c r="AG1480" s="27"/>
      <c r="AH1480" s="28"/>
      <c r="AI1480" s="27"/>
      <c r="AJ1480" s="27"/>
      <c r="AK1480" s="28"/>
      <c r="AL1480" s="29"/>
      <c r="AM1480" s="29"/>
      <c r="AN1480" s="29"/>
      <c r="AO1480" s="29"/>
      <c r="AP1480" s="29"/>
      <c r="AQ1480" s="29"/>
      <c r="AR1480" s="29"/>
      <c r="AS1480" s="29"/>
      <c r="AT1480" s="29"/>
      <c r="AU1480" s="29"/>
      <c r="AV1480" s="29"/>
      <c r="AW1480" s="29"/>
      <c r="AX1480" s="29"/>
      <c r="AY1480" s="31"/>
      <c r="AZ1480" s="30"/>
      <c r="BA1480" s="35"/>
      <c r="BB1480" s="108"/>
      <c r="BC1480" s="108"/>
      <c r="BD1480" s="108"/>
      <c r="BE1480" s="136"/>
      <c r="BF1480" s="108"/>
      <c r="BG1480" s="110"/>
      <c r="BH1480" s="110"/>
      <c r="BI1480" s="110"/>
      <c r="BJ1480" s="137"/>
      <c r="BK1480" s="110"/>
      <c r="BL1480" s="108"/>
      <c r="BM1480" s="108"/>
      <c r="BN1480" s="108"/>
      <c r="BO1480" s="135"/>
      <c r="BP1480" s="108"/>
      <c r="BQ1480" s="108"/>
      <c r="BR1480" s="108"/>
      <c r="BS1480" s="108"/>
      <c r="BT1480" s="135"/>
      <c r="BU1480" s="108"/>
      <c r="BV1480" s="108"/>
      <c r="BW1480" s="108"/>
      <c r="BX1480" s="108"/>
      <c r="BY1480" s="135"/>
      <c r="BZ1480" s="108"/>
    </row>
    <row r="1481" spans="1:78" x14ac:dyDescent="0.25">
      <c r="A1481" s="27"/>
      <c r="B1481" s="27"/>
      <c r="C1481" s="27"/>
      <c r="D1481" s="27"/>
      <c r="E1481" s="28"/>
      <c r="F1481" s="88"/>
      <c r="G1481" s="28"/>
      <c r="H1481" s="27"/>
      <c r="I1481" s="27"/>
      <c r="J1481" s="27"/>
      <c r="K1481" s="107"/>
      <c r="L1481" s="27"/>
      <c r="M1481" s="46"/>
      <c r="N1481" s="46"/>
      <c r="O1481" s="46"/>
      <c r="P1481" s="46"/>
      <c r="Q1481" s="46"/>
      <c r="R1481" s="46"/>
      <c r="S1481" s="46"/>
      <c r="T1481" s="46"/>
      <c r="U1481" s="46"/>
      <c r="V1481" s="46"/>
      <c r="W1481" s="46"/>
      <c r="X1481" s="46"/>
      <c r="Y1481" s="41"/>
      <c r="Z1481" s="106"/>
      <c r="AA1481" s="43"/>
      <c r="AB1481" s="28"/>
      <c r="AC1481" s="28"/>
      <c r="AD1481" s="28"/>
      <c r="AE1481" s="44"/>
      <c r="AF1481" s="27"/>
      <c r="AG1481" s="27"/>
      <c r="AH1481" s="28"/>
      <c r="AI1481" s="27"/>
      <c r="AJ1481" s="27"/>
      <c r="AK1481" s="28"/>
      <c r="AL1481" s="29"/>
      <c r="AM1481" s="29"/>
      <c r="AN1481" s="29"/>
      <c r="AO1481" s="29"/>
      <c r="AP1481" s="29"/>
      <c r="AQ1481" s="29"/>
      <c r="AR1481" s="29"/>
      <c r="AS1481" s="29"/>
      <c r="AT1481" s="29"/>
      <c r="AU1481" s="29"/>
      <c r="AV1481" s="29"/>
      <c r="AW1481" s="29"/>
      <c r="AX1481" s="29"/>
      <c r="AY1481" s="31"/>
      <c r="AZ1481" s="30"/>
      <c r="BA1481" s="35"/>
      <c r="BB1481" s="108"/>
      <c r="BC1481" s="108"/>
      <c r="BD1481" s="108"/>
      <c r="BE1481" s="136"/>
      <c r="BF1481" s="108"/>
      <c r="BG1481" s="110"/>
      <c r="BH1481" s="110"/>
      <c r="BI1481" s="110"/>
      <c r="BJ1481" s="137"/>
      <c r="BK1481" s="110"/>
      <c r="BL1481" s="108"/>
      <c r="BM1481" s="108"/>
      <c r="BN1481" s="108"/>
      <c r="BO1481" s="135"/>
      <c r="BP1481" s="108"/>
      <c r="BQ1481" s="108"/>
      <c r="BR1481" s="108"/>
      <c r="BS1481" s="108"/>
      <c r="BT1481" s="135"/>
      <c r="BU1481" s="108"/>
      <c r="BV1481" s="108"/>
      <c r="BW1481" s="108"/>
      <c r="BX1481" s="108"/>
      <c r="BY1481" s="135"/>
      <c r="BZ1481" s="108"/>
    </row>
    <row r="1482" spans="1:78" x14ac:dyDescent="0.25">
      <c r="A1482" s="27"/>
      <c r="B1482" s="27"/>
      <c r="C1482" s="27"/>
      <c r="D1482" s="27"/>
      <c r="E1482" s="28"/>
      <c r="F1482" s="88"/>
      <c r="G1482" s="28"/>
      <c r="H1482" s="27"/>
      <c r="I1482" s="27"/>
      <c r="J1482" s="27"/>
      <c r="K1482" s="107"/>
      <c r="L1482" s="27"/>
      <c r="M1482" s="46"/>
      <c r="N1482" s="46"/>
      <c r="O1482" s="46"/>
      <c r="P1482" s="46"/>
      <c r="Q1482" s="46"/>
      <c r="R1482" s="46"/>
      <c r="S1482" s="46"/>
      <c r="T1482" s="46"/>
      <c r="U1482" s="46"/>
      <c r="V1482" s="46"/>
      <c r="W1482" s="46"/>
      <c r="X1482" s="46"/>
      <c r="Y1482" s="41"/>
      <c r="Z1482" s="106"/>
      <c r="AA1482" s="43"/>
      <c r="AB1482" s="28"/>
      <c r="AC1482" s="28"/>
      <c r="AD1482" s="28"/>
      <c r="AE1482" s="44"/>
      <c r="AF1482" s="27"/>
      <c r="AG1482" s="27"/>
      <c r="AH1482" s="28"/>
      <c r="AI1482" s="27"/>
      <c r="AJ1482" s="27"/>
      <c r="AK1482" s="28"/>
      <c r="AL1482" s="29"/>
      <c r="AM1482" s="29"/>
      <c r="AN1482" s="29"/>
      <c r="AO1482" s="29"/>
      <c r="AP1482" s="29"/>
      <c r="AQ1482" s="29"/>
      <c r="AR1482" s="29"/>
      <c r="AS1482" s="29"/>
      <c r="AT1482" s="29"/>
      <c r="AU1482" s="29"/>
      <c r="AV1482" s="29"/>
      <c r="AW1482" s="29"/>
      <c r="AX1482" s="29"/>
      <c r="AY1482" s="31"/>
      <c r="AZ1482" s="30"/>
      <c r="BA1482" s="35"/>
      <c r="BB1482" s="108"/>
      <c r="BC1482" s="108"/>
      <c r="BD1482" s="108"/>
      <c r="BE1482" s="136"/>
      <c r="BF1482" s="108"/>
      <c r="BG1482" s="110"/>
      <c r="BH1482" s="110"/>
      <c r="BI1482" s="110"/>
      <c r="BJ1482" s="137"/>
      <c r="BK1482" s="110"/>
      <c r="BL1482" s="108"/>
      <c r="BM1482" s="108"/>
      <c r="BN1482" s="108"/>
      <c r="BO1482" s="135"/>
      <c r="BP1482" s="108"/>
      <c r="BQ1482" s="108"/>
      <c r="BR1482" s="108"/>
      <c r="BS1482" s="108"/>
      <c r="BT1482" s="135"/>
      <c r="BU1482" s="108"/>
      <c r="BV1482" s="108"/>
      <c r="BW1482" s="108"/>
      <c r="BX1482" s="108"/>
      <c r="BY1482" s="135"/>
      <c r="BZ1482" s="108"/>
    </row>
    <row r="1483" spans="1:78" x14ac:dyDescent="0.25">
      <c r="A1483" s="27"/>
      <c r="B1483" s="27"/>
      <c r="C1483" s="27"/>
      <c r="D1483" s="27"/>
      <c r="E1483" s="28"/>
      <c r="F1483" s="88"/>
      <c r="G1483" s="28"/>
      <c r="H1483" s="27"/>
      <c r="I1483" s="27"/>
      <c r="J1483" s="27"/>
      <c r="K1483" s="107"/>
      <c r="L1483" s="27"/>
      <c r="M1483" s="46"/>
      <c r="N1483" s="46"/>
      <c r="O1483" s="46"/>
      <c r="P1483" s="46"/>
      <c r="Q1483" s="46"/>
      <c r="R1483" s="46"/>
      <c r="S1483" s="46"/>
      <c r="T1483" s="46"/>
      <c r="U1483" s="46"/>
      <c r="V1483" s="46"/>
      <c r="W1483" s="46"/>
      <c r="X1483" s="46"/>
      <c r="Y1483" s="41"/>
      <c r="Z1483" s="106"/>
      <c r="AA1483" s="43"/>
      <c r="AB1483" s="28"/>
      <c r="AC1483" s="28"/>
      <c r="AD1483" s="28"/>
      <c r="AE1483" s="44"/>
      <c r="AF1483" s="27"/>
      <c r="AG1483" s="27"/>
      <c r="AH1483" s="28"/>
      <c r="AI1483" s="27"/>
      <c r="AJ1483" s="27"/>
      <c r="AK1483" s="28"/>
      <c r="AL1483" s="29"/>
      <c r="AM1483" s="29"/>
      <c r="AN1483" s="29"/>
      <c r="AO1483" s="29"/>
      <c r="AP1483" s="29"/>
      <c r="AQ1483" s="29"/>
      <c r="AR1483" s="29"/>
      <c r="AS1483" s="29"/>
      <c r="AT1483" s="29"/>
      <c r="AU1483" s="29"/>
      <c r="AV1483" s="29"/>
      <c r="AW1483" s="29"/>
      <c r="AX1483" s="29"/>
      <c r="AY1483" s="31"/>
      <c r="AZ1483" s="30"/>
      <c r="BA1483" s="35"/>
      <c r="BB1483" s="108"/>
      <c r="BC1483" s="108"/>
      <c r="BD1483" s="108"/>
      <c r="BE1483" s="136"/>
      <c r="BF1483" s="108"/>
      <c r="BG1483" s="110"/>
      <c r="BH1483" s="110"/>
      <c r="BI1483" s="110"/>
      <c r="BJ1483" s="137"/>
      <c r="BK1483" s="110"/>
      <c r="BL1483" s="108"/>
      <c r="BM1483" s="108"/>
      <c r="BN1483" s="108"/>
      <c r="BO1483" s="135"/>
      <c r="BP1483" s="108"/>
      <c r="BQ1483" s="108"/>
      <c r="BR1483" s="108"/>
      <c r="BS1483" s="108"/>
      <c r="BT1483" s="135"/>
      <c r="BU1483" s="108"/>
      <c r="BV1483" s="108"/>
      <c r="BW1483" s="108"/>
      <c r="BX1483" s="108"/>
      <c r="BY1483" s="135"/>
      <c r="BZ1483" s="108"/>
    </row>
    <row r="1484" spans="1:78" x14ac:dyDescent="0.25">
      <c r="A1484" s="27"/>
      <c r="B1484" s="27"/>
      <c r="C1484" s="27"/>
      <c r="D1484" s="27"/>
      <c r="E1484" s="28"/>
      <c r="F1484" s="88"/>
      <c r="G1484" s="28"/>
      <c r="H1484" s="27"/>
      <c r="I1484" s="27"/>
      <c r="J1484" s="27"/>
      <c r="K1484" s="107"/>
      <c r="L1484" s="27"/>
      <c r="M1484" s="46"/>
      <c r="N1484" s="46"/>
      <c r="O1484" s="46"/>
      <c r="P1484" s="46"/>
      <c r="Q1484" s="46"/>
      <c r="R1484" s="46"/>
      <c r="S1484" s="46"/>
      <c r="T1484" s="46"/>
      <c r="U1484" s="46"/>
      <c r="V1484" s="46"/>
      <c r="W1484" s="46"/>
      <c r="X1484" s="46"/>
      <c r="Y1484" s="41"/>
      <c r="Z1484" s="106"/>
      <c r="AA1484" s="43"/>
      <c r="AB1484" s="28"/>
      <c r="AC1484" s="28"/>
      <c r="AD1484" s="28"/>
      <c r="AE1484" s="44"/>
      <c r="AF1484" s="27"/>
      <c r="AG1484" s="27"/>
      <c r="AH1484" s="28"/>
      <c r="AI1484" s="27"/>
      <c r="AJ1484" s="27"/>
      <c r="AK1484" s="28"/>
      <c r="AL1484" s="29"/>
      <c r="AM1484" s="29"/>
      <c r="AN1484" s="29"/>
      <c r="AO1484" s="29"/>
      <c r="AP1484" s="29"/>
      <c r="AQ1484" s="29"/>
      <c r="AR1484" s="29"/>
      <c r="AS1484" s="29"/>
      <c r="AT1484" s="29"/>
      <c r="AU1484" s="29"/>
      <c r="AV1484" s="29"/>
      <c r="AW1484" s="29"/>
      <c r="AX1484" s="29"/>
      <c r="AY1484" s="31"/>
      <c r="AZ1484" s="30"/>
      <c r="BA1484" s="35"/>
      <c r="BB1484" s="108"/>
      <c r="BC1484" s="108"/>
      <c r="BD1484" s="108"/>
      <c r="BE1484" s="136"/>
      <c r="BF1484" s="108"/>
      <c r="BG1484" s="110"/>
      <c r="BH1484" s="110"/>
      <c r="BI1484" s="110"/>
      <c r="BJ1484" s="137"/>
      <c r="BK1484" s="110"/>
      <c r="BL1484" s="108"/>
      <c r="BM1484" s="108"/>
      <c r="BN1484" s="108"/>
      <c r="BO1484" s="135"/>
      <c r="BP1484" s="108"/>
      <c r="BQ1484" s="108"/>
      <c r="BR1484" s="108"/>
      <c r="BS1484" s="108"/>
      <c r="BT1484" s="135"/>
      <c r="BU1484" s="108"/>
      <c r="BV1484" s="108"/>
      <c r="BW1484" s="108"/>
      <c r="BX1484" s="108"/>
      <c r="BY1484" s="135"/>
      <c r="BZ1484" s="108"/>
    </row>
    <row r="1485" spans="1:78" x14ac:dyDescent="0.25">
      <c r="A1485" s="27"/>
      <c r="B1485" s="27"/>
      <c r="C1485" s="27"/>
      <c r="D1485" s="27"/>
      <c r="E1485" s="28"/>
      <c r="F1485" s="88"/>
      <c r="G1485" s="28"/>
      <c r="H1485" s="27"/>
      <c r="I1485" s="27"/>
      <c r="J1485" s="27"/>
      <c r="K1485" s="107"/>
      <c r="L1485" s="27"/>
      <c r="M1485" s="46"/>
      <c r="N1485" s="46"/>
      <c r="O1485" s="46"/>
      <c r="P1485" s="46"/>
      <c r="Q1485" s="46"/>
      <c r="R1485" s="46"/>
      <c r="S1485" s="46"/>
      <c r="T1485" s="46"/>
      <c r="U1485" s="46"/>
      <c r="V1485" s="46"/>
      <c r="W1485" s="46"/>
      <c r="X1485" s="46"/>
      <c r="Y1485" s="41"/>
      <c r="Z1485" s="106"/>
      <c r="AA1485" s="43"/>
      <c r="AB1485" s="28"/>
      <c r="AC1485" s="28"/>
      <c r="AD1485" s="28"/>
      <c r="AE1485" s="44"/>
      <c r="AF1485" s="27"/>
      <c r="AG1485" s="27"/>
      <c r="AH1485" s="28"/>
      <c r="AI1485" s="27"/>
      <c r="AJ1485" s="27"/>
      <c r="AK1485" s="28"/>
      <c r="AL1485" s="29"/>
      <c r="AM1485" s="29"/>
      <c r="AN1485" s="29"/>
      <c r="AO1485" s="29"/>
      <c r="AP1485" s="29"/>
      <c r="AQ1485" s="29"/>
      <c r="AR1485" s="29"/>
      <c r="AS1485" s="29"/>
      <c r="AT1485" s="29"/>
      <c r="AU1485" s="29"/>
      <c r="AV1485" s="29"/>
      <c r="AW1485" s="29"/>
      <c r="AX1485" s="29"/>
      <c r="AY1485" s="31"/>
      <c r="AZ1485" s="30"/>
      <c r="BA1485" s="35"/>
      <c r="BB1485" s="108"/>
      <c r="BC1485" s="108"/>
      <c r="BD1485" s="108"/>
      <c r="BE1485" s="136"/>
      <c r="BF1485" s="108"/>
      <c r="BG1485" s="110"/>
      <c r="BH1485" s="110"/>
      <c r="BI1485" s="110"/>
      <c r="BJ1485" s="137"/>
      <c r="BK1485" s="110"/>
      <c r="BL1485" s="108"/>
      <c r="BM1485" s="108"/>
      <c r="BN1485" s="108"/>
      <c r="BO1485" s="135"/>
      <c r="BP1485" s="108"/>
      <c r="BQ1485" s="108"/>
      <c r="BR1485" s="108"/>
      <c r="BS1485" s="108"/>
      <c r="BT1485" s="135"/>
      <c r="BU1485" s="108"/>
      <c r="BV1485" s="108"/>
      <c r="BW1485" s="108"/>
      <c r="BX1485" s="108"/>
      <c r="BY1485" s="135"/>
      <c r="BZ1485" s="108"/>
    </row>
    <row r="1486" spans="1:78" x14ac:dyDescent="0.25">
      <c r="A1486" s="27"/>
      <c r="B1486" s="27"/>
      <c r="C1486" s="27"/>
      <c r="D1486" s="27"/>
      <c r="E1486" s="28"/>
      <c r="F1486" s="88"/>
      <c r="G1486" s="28"/>
      <c r="H1486" s="27"/>
      <c r="I1486" s="27"/>
      <c r="J1486" s="27"/>
      <c r="K1486" s="107"/>
      <c r="L1486" s="27"/>
      <c r="M1486" s="46"/>
      <c r="N1486" s="46"/>
      <c r="O1486" s="46"/>
      <c r="P1486" s="46"/>
      <c r="Q1486" s="46"/>
      <c r="R1486" s="46"/>
      <c r="S1486" s="46"/>
      <c r="T1486" s="46"/>
      <c r="U1486" s="46"/>
      <c r="V1486" s="46"/>
      <c r="W1486" s="46"/>
      <c r="X1486" s="46"/>
      <c r="Y1486" s="41"/>
      <c r="Z1486" s="106"/>
      <c r="AA1486" s="43"/>
      <c r="AB1486" s="28"/>
      <c r="AC1486" s="28"/>
      <c r="AD1486" s="28"/>
      <c r="AE1486" s="44"/>
      <c r="AF1486" s="27"/>
      <c r="AG1486" s="27"/>
      <c r="AH1486" s="28"/>
      <c r="AI1486" s="27"/>
      <c r="AJ1486" s="27"/>
      <c r="AK1486" s="28"/>
      <c r="AL1486" s="29"/>
      <c r="AM1486" s="29"/>
      <c r="AN1486" s="29"/>
      <c r="AO1486" s="29"/>
      <c r="AP1486" s="29"/>
      <c r="AQ1486" s="29"/>
      <c r="AR1486" s="29"/>
      <c r="AS1486" s="29"/>
      <c r="AT1486" s="29"/>
      <c r="AU1486" s="29"/>
      <c r="AV1486" s="29"/>
      <c r="AW1486" s="29"/>
      <c r="AX1486" s="29"/>
      <c r="AY1486" s="31"/>
      <c r="AZ1486" s="30"/>
      <c r="BA1486" s="35"/>
      <c r="BB1486" s="108"/>
      <c r="BC1486" s="108"/>
      <c r="BD1486" s="108"/>
      <c r="BE1486" s="136"/>
      <c r="BF1486" s="108"/>
      <c r="BG1486" s="110"/>
      <c r="BH1486" s="110"/>
      <c r="BI1486" s="110"/>
      <c r="BJ1486" s="137"/>
      <c r="BK1486" s="110"/>
      <c r="BL1486" s="108"/>
      <c r="BM1486" s="108"/>
      <c r="BN1486" s="108"/>
      <c r="BO1486" s="135"/>
      <c r="BP1486" s="108"/>
      <c r="BQ1486" s="108"/>
      <c r="BR1486" s="108"/>
      <c r="BS1486" s="108"/>
      <c r="BT1486" s="135"/>
      <c r="BU1486" s="108"/>
      <c r="BV1486" s="108"/>
      <c r="BW1486" s="108"/>
      <c r="BX1486" s="108"/>
      <c r="BY1486" s="135"/>
      <c r="BZ1486" s="108"/>
    </row>
    <row r="1487" spans="1:78" x14ac:dyDescent="0.25">
      <c r="A1487" s="27"/>
      <c r="B1487" s="27"/>
      <c r="C1487" s="27"/>
      <c r="D1487" s="27"/>
      <c r="E1487" s="28"/>
      <c r="F1487" s="88"/>
      <c r="G1487" s="28"/>
      <c r="H1487" s="27"/>
      <c r="I1487" s="27"/>
      <c r="J1487" s="27"/>
      <c r="K1487" s="107"/>
      <c r="L1487" s="27"/>
      <c r="M1487" s="46"/>
      <c r="N1487" s="46"/>
      <c r="O1487" s="46"/>
      <c r="P1487" s="46"/>
      <c r="Q1487" s="46"/>
      <c r="R1487" s="46"/>
      <c r="S1487" s="46"/>
      <c r="T1487" s="46"/>
      <c r="U1487" s="46"/>
      <c r="V1487" s="46"/>
      <c r="W1487" s="46"/>
      <c r="X1487" s="46"/>
      <c r="Y1487" s="41"/>
      <c r="Z1487" s="106"/>
      <c r="AA1487" s="43"/>
      <c r="AB1487" s="28"/>
      <c r="AC1487" s="28"/>
      <c r="AD1487" s="28"/>
      <c r="AE1487" s="44"/>
      <c r="AF1487" s="27"/>
      <c r="AG1487" s="27"/>
      <c r="AH1487" s="28"/>
      <c r="AI1487" s="27"/>
      <c r="AJ1487" s="27"/>
      <c r="AK1487" s="28"/>
      <c r="AL1487" s="29"/>
      <c r="AM1487" s="29"/>
      <c r="AN1487" s="29"/>
      <c r="AO1487" s="29"/>
      <c r="AP1487" s="29"/>
      <c r="AQ1487" s="29"/>
      <c r="AR1487" s="29"/>
      <c r="AS1487" s="29"/>
      <c r="AT1487" s="29"/>
      <c r="AU1487" s="29"/>
      <c r="AV1487" s="29"/>
      <c r="AW1487" s="29"/>
      <c r="AX1487" s="29"/>
      <c r="AY1487" s="31"/>
      <c r="AZ1487" s="30"/>
      <c r="BA1487" s="35"/>
      <c r="BB1487" s="108"/>
      <c r="BC1487" s="108"/>
      <c r="BD1487" s="108"/>
      <c r="BE1487" s="136"/>
      <c r="BF1487" s="108"/>
      <c r="BG1487" s="110"/>
      <c r="BH1487" s="110"/>
      <c r="BI1487" s="110"/>
      <c r="BJ1487" s="137"/>
      <c r="BK1487" s="110"/>
      <c r="BL1487" s="108"/>
      <c r="BM1487" s="108"/>
      <c r="BN1487" s="108"/>
      <c r="BO1487" s="135"/>
      <c r="BP1487" s="108"/>
      <c r="BQ1487" s="108"/>
      <c r="BR1487" s="108"/>
      <c r="BS1487" s="108"/>
      <c r="BT1487" s="135"/>
      <c r="BU1487" s="108"/>
      <c r="BV1487" s="108"/>
      <c r="BW1487" s="108"/>
      <c r="BX1487" s="108"/>
      <c r="BY1487" s="135"/>
      <c r="BZ1487" s="108"/>
    </row>
    <row r="1488" spans="1:78" x14ac:dyDescent="0.25">
      <c r="A1488" s="27"/>
      <c r="B1488" s="27"/>
      <c r="C1488" s="27"/>
      <c r="D1488" s="27"/>
      <c r="E1488" s="28"/>
      <c r="F1488" s="88"/>
      <c r="G1488" s="28"/>
      <c r="H1488" s="27"/>
      <c r="I1488" s="27"/>
      <c r="J1488" s="27"/>
      <c r="K1488" s="107"/>
      <c r="L1488" s="27"/>
      <c r="M1488" s="46"/>
      <c r="N1488" s="46"/>
      <c r="O1488" s="46"/>
      <c r="P1488" s="46"/>
      <c r="Q1488" s="46"/>
      <c r="R1488" s="46"/>
      <c r="S1488" s="46"/>
      <c r="T1488" s="46"/>
      <c r="U1488" s="46"/>
      <c r="V1488" s="46"/>
      <c r="W1488" s="46"/>
      <c r="X1488" s="46"/>
      <c r="Y1488" s="41"/>
      <c r="Z1488" s="106"/>
      <c r="AA1488" s="43"/>
      <c r="AB1488" s="28"/>
      <c r="AC1488" s="28"/>
      <c r="AD1488" s="28"/>
      <c r="AE1488" s="44"/>
      <c r="AF1488" s="27"/>
      <c r="AG1488" s="27"/>
      <c r="AH1488" s="28"/>
      <c r="AI1488" s="27"/>
      <c r="AJ1488" s="27"/>
      <c r="AK1488" s="28"/>
      <c r="AL1488" s="29"/>
      <c r="AM1488" s="29"/>
      <c r="AN1488" s="29"/>
      <c r="AO1488" s="29"/>
      <c r="AP1488" s="29"/>
      <c r="AQ1488" s="29"/>
      <c r="AR1488" s="29"/>
      <c r="AS1488" s="29"/>
      <c r="AT1488" s="29"/>
      <c r="AU1488" s="29"/>
      <c r="AV1488" s="29"/>
      <c r="AW1488" s="29"/>
      <c r="AX1488" s="29"/>
      <c r="AY1488" s="31"/>
      <c r="AZ1488" s="30"/>
      <c r="BA1488" s="35"/>
      <c r="BB1488" s="108"/>
      <c r="BC1488" s="108"/>
      <c r="BD1488" s="108"/>
      <c r="BE1488" s="136"/>
      <c r="BF1488" s="108"/>
      <c r="BG1488" s="110"/>
      <c r="BH1488" s="110"/>
      <c r="BI1488" s="110"/>
      <c r="BJ1488" s="137"/>
      <c r="BK1488" s="110"/>
      <c r="BL1488" s="108"/>
      <c r="BM1488" s="108"/>
      <c r="BN1488" s="108"/>
      <c r="BO1488" s="135"/>
      <c r="BP1488" s="108"/>
      <c r="BQ1488" s="108"/>
      <c r="BR1488" s="108"/>
      <c r="BS1488" s="108"/>
      <c r="BT1488" s="135"/>
      <c r="BU1488" s="108"/>
      <c r="BV1488" s="108"/>
      <c r="BW1488" s="108"/>
      <c r="BX1488" s="108"/>
      <c r="BY1488" s="135"/>
      <c r="BZ1488" s="108"/>
    </row>
    <row r="1489" spans="1:78" x14ac:dyDescent="0.25">
      <c r="A1489" s="27"/>
      <c r="B1489" s="27"/>
      <c r="C1489" s="27"/>
      <c r="D1489" s="27"/>
      <c r="E1489" s="28"/>
      <c r="F1489" s="88"/>
      <c r="G1489" s="28"/>
      <c r="H1489" s="27"/>
      <c r="I1489" s="27"/>
      <c r="J1489" s="27"/>
      <c r="K1489" s="107"/>
      <c r="L1489" s="27"/>
      <c r="M1489" s="46"/>
      <c r="N1489" s="46"/>
      <c r="O1489" s="46"/>
      <c r="P1489" s="46"/>
      <c r="Q1489" s="46"/>
      <c r="R1489" s="46"/>
      <c r="S1489" s="46"/>
      <c r="T1489" s="46"/>
      <c r="U1489" s="46"/>
      <c r="V1489" s="46"/>
      <c r="W1489" s="46"/>
      <c r="X1489" s="46"/>
      <c r="Y1489" s="41"/>
      <c r="Z1489" s="106"/>
      <c r="AA1489" s="43"/>
      <c r="AB1489" s="28"/>
      <c r="AC1489" s="28"/>
      <c r="AD1489" s="28"/>
      <c r="AE1489" s="44"/>
      <c r="AF1489" s="27"/>
      <c r="AG1489" s="27"/>
      <c r="AH1489" s="28"/>
      <c r="AI1489" s="27"/>
      <c r="AJ1489" s="27"/>
      <c r="AK1489" s="28"/>
      <c r="AL1489" s="29"/>
      <c r="AM1489" s="29"/>
      <c r="AN1489" s="29"/>
      <c r="AO1489" s="29"/>
      <c r="AP1489" s="29"/>
      <c r="AQ1489" s="29"/>
      <c r="AR1489" s="29"/>
      <c r="AS1489" s="29"/>
      <c r="AT1489" s="29"/>
      <c r="AU1489" s="29"/>
      <c r="AV1489" s="29"/>
      <c r="AW1489" s="29"/>
      <c r="AX1489" s="29"/>
      <c r="AY1489" s="31"/>
      <c r="AZ1489" s="30"/>
      <c r="BA1489" s="35"/>
      <c r="BB1489" s="108"/>
      <c r="BC1489" s="108"/>
      <c r="BD1489" s="108"/>
      <c r="BE1489" s="136"/>
      <c r="BF1489" s="108"/>
      <c r="BG1489" s="110"/>
      <c r="BH1489" s="110"/>
      <c r="BI1489" s="110"/>
      <c r="BJ1489" s="137"/>
      <c r="BK1489" s="110"/>
      <c r="BL1489" s="108"/>
      <c r="BM1489" s="108"/>
      <c r="BN1489" s="108"/>
      <c r="BO1489" s="135"/>
      <c r="BP1489" s="108"/>
      <c r="BQ1489" s="108"/>
      <c r="BR1489" s="108"/>
      <c r="BS1489" s="108"/>
      <c r="BT1489" s="135"/>
      <c r="BU1489" s="108"/>
      <c r="BV1489" s="108"/>
      <c r="BW1489" s="108"/>
      <c r="BX1489" s="108"/>
      <c r="BY1489" s="135"/>
      <c r="BZ1489" s="108"/>
    </row>
    <row r="1490" spans="1:78" x14ac:dyDescent="0.25">
      <c r="A1490" s="27"/>
      <c r="B1490" s="27"/>
      <c r="C1490" s="27"/>
      <c r="D1490" s="27"/>
      <c r="E1490" s="28"/>
      <c r="F1490" s="88"/>
      <c r="G1490" s="28"/>
      <c r="H1490" s="27"/>
      <c r="I1490" s="27"/>
      <c r="J1490" s="27"/>
      <c r="K1490" s="107"/>
      <c r="L1490" s="27"/>
      <c r="M1490" s="46"/>
      <c r="N1490" s="46"/>
      <c r="O1490" s="46"/>
      <c r="P1490" s="46"/>
      <c r="Q1490" s="46"/>
      <c r="R1490" s="46"/>
      <c r="S1490" s="46"/>
      <c r="T1490" s="46"/>
      <c r="U1490" s="46"/>
      <c r="V1490" s="46"/>
      <c r="W1490" s="46"/>
      <c r="X1490" s="46"/>
      <c r="Y1490" s="41"/>
      <c r="Z1490" s="106"/>
      <c r="AA1490" s="43"/>
      <c r="AB1490" s="28"/>
      <c r="AC1490" s="28"/>
      <c r="AD1490" s="28"/>
      <c r="AE1490" s="44"/>
      <c r="AF1490" s="27"/>
      <c r="AG1490" s="27"/>
      <c r="AH1490" s="28"/>
      <c r="AI1490" s="27"/>
      <c r="AJ1490" s="27"/>
      <c r="AK1490" s="28"/>
      <c r="AL1490" s="29"/>
      <c r="AM1490" s="29"/>
      <c r="AN1490" s="29"/>
      <c r="AO1490" s="29"/>
      <c r="AP1490" s="29"/>
      <c r="AQ1490" s="29"/>
      <c r="AR1490" s="29"/>
      <c r="AS1490" s="29"/>
      <c r="AT1490" s="29"/>
      <c r="AU1490" s="29"/>
      <c r="AV1490" s="29"/>
      <c r="AW1490" s="29"/>
      <c r="AX1490" s="29"/>
      <c r="AY1490" s="31"/>
      <c r="AZ1490" s="30"/>
      <c r="BA1490" s="35"/>
      <c r="BB1490" s="108"/>
      <c r="BC1490" s="108"/>
      <c r="BD1490" s="108"/>
      <c r="BE1490" s="136"/>
      <c r="BF1490" s="108"/>
      <c r="BG1490" s="110"/>
      <c r="BH1490" s="110"/>
      <c r="BI1490" s="110"/>
      <c r="BJ1490" s="137"/>
      <c r="BK1490" s="110"/>
      <c r="BL1490" s="108"/>
      <c r="BM1490" s="108"/>
      <c r="BN1490" s="108"/>
      <c r="BO1490" s="135"/>
      <c r="BP1490" s="108"/>
      <c r="BQ1490" s="108"/>
      <c r="BR1490" s="108"/>
      <c r="BS1490" s="108"/>
      <c r="BT1490" s="135"/>
      <c r="BU1490" s="108"/>
      <c r="BV1490" s="108"/>
      <c r="BW1490" s="108"/>
      <c r="BX1490" s="108"/>
      <c r="BY1490" s="135"/>
      <c r="BZ1490" s="108"/>
    </row>
    <row r="1491" spans="1:78" x14ac:dyDescent="0.25">
      <c r="A1491" s="27"/>
      <c r="B1491" s="27"/>
      <c r="C1491" s="27"/>
      <c r="D1491" s="27"/>
      <c r="E1491" s="28"/>
      <c r="F1491" s="88"/>
      <c r="G1491" s="28"/>
      <c r="H1491" s="27"/>
      <c r="I1491" s="27"/>
      <c r="J1491" s="27"/>
      <c r="K1491" s="107"/>
      <c r="L1491" s="27"/>
      <c r="M1491" s="46"/>
      <c r="N1491" s="46"/>
      <c r="O1491" s="46"/>
      <c r="P1491" s="46"/>
      <c r="Q1491" s="46"/>
      <c r="R1491" s="46"/>
      <c r="S1491" s="46"/>
      <c r="T1491" s="46"/>
      <c r="U1491" s="46"/>
      <c r="V1491" s="46"/>
      <c r="W1491" s="46"/>
      <c r="X1491" s="46"/>
      <c r="Y1491" s="41"/>
      <c r="Z1491" s="106"/>
      <c r="AA1491" s="43"/>
      <c r="AB1491" s="28"/>
      <c r="AC1491" s="28"/>
      <c r="AD1491" s="28"/>
      <c r="AE1491" s="44"/>
      <c r="AF1491" s="27"/>
      <c r="AG1491" s="27"/>
      <c r="AH1491" s="28"/>
      <c r="AI1491" s="27"/>
      <c r="AJ1491" s="27"/>
      <c r="AK1491" s="28"/>
      <c r="AL1491" s="29"/>
      <c r="AM1491" s="29"/>
      <c r="AN1491" s="29"/>
      <c r="AO1491" s="29"/>
      <c r="AP1491" s="29"/>
      <c r="AQ1491" s="29"/>
      <c r="AR1491" s="29"/>
      <c r="AS1491" s="29"/>
      <c r="AT1491" s="29"/>
      <c r="AU1491" s="29"/>
      <c r="AV1491" s="29"/>
      <c r="AW1491" s="29"/>
      <c r="AX1491" s="29"/>
      <c r="AY1491" s="31"/>
      <c r="AZ1491" s="30"/>
      <c r="BA1491" s="35"/>
      <c r="BB1491" s="108"/>
      <c r="BC1491" s="108"/>
      <c r="BD1491" s="108"/>
      <c r="BE1491" s="136"/>
      <c r="BF1491" s="108"/>
      <c r="BG1491" s="110"/>
      <c r="BH1491" s="110"/>
      <c r="BI1491" s="110"/>
      <c r="BJ1491" s="137"/>
      <c r="BK1491" s="110"/>
      <c r="BL1491" s="108"/>
      <c r="BM1491" s="108"/>
      <c r="BN1491" s="108"/>
      <c r="BO1491" s="135"/>
      <c r="BP1491" s="108"/>
      <c r="BQ1491" s="108"/>
      <c r="BR1491" s="108"/>
      <c r="BS1491" s="108"/>
      <c r="BT1491" s="135"/>
      <c r="BU1491" s="108"/>
      <c r="BV1491" s="108"/>
      <c r="BW1491" s="108"/>
      <c r="BX1491" s="108"/>
      <c r="BY1491" s="135"/>
      <c r="BZ1491" s="108"/>
    </row>
    <row r="1492" spans="1:78" x14ac:dyDescent="0.25">
      <c r="A1492" s="27"/>
      <c r="B1492" s="27"/>
      <c r="C1492" s="27"/>
      <c r="D1492" s="27"/>
      <c r="E1492" s="28"/>
      <c r="F1492" s="88"/>
      <c r="G1492" s="28"/>
      <c r="H1492" s="27"/>
      <c r="I1492" s="27"/>
      <c r="J1492" s="27"/>
      <c r="K1492" s="107"/>
      <c r="L1492" s="27"/>
      <c r="M1492" s="46"/>
      <c r="N1492" s="46"/>
      <c r="O1492" s="46"/>
      <c r="P1492" s="46"/>
      <c r="Q1492" s="46"/>
      <c r="R1492" s="46"/>
      <c r="S1492" s="46"/>
      <c r="T1492" s="46"/>
      <c r="U1492" s="46"/>
      <c r="V1492" s="46"/>
      <c r="W1492" s="46"/>
      <c r="X1492" s="46"/>
      <c r="Y1492" s="41"/>
      <c r="Z1492" s="106"/>
      <c r="AA1492" s="43"/>
      <c r="AB1492" s="28"/>
      <c r="AC1492" s="28"/>
      <c r="AD1492" s="28"/>
      <c r="AE1492" s="44"/>
      <c r="AF1492" s="27"/>
      <c r="AG1492" s="27"/>
      <c r="AH1492" s="28"/>
      <c r="AI1492" s="27"/>
      <c r="AJ1492" s="27"/>
      <c r="AK1492" s="28"/>
      <c r="AL1492" s="29"/>
      <c r="AM1492" s="29"/>
      <c r="AN1492" s="29"/>
      <c r="AO1492" s="29"/>
      <c r="AP1492" s="29"/>
      <c r="AQ1492" s="29"/>
      <c r="AR1492" s="29"/>
      <c r="AS1492" s="29"/>
      <c r="AT1492" s="29"/>
      <c r="AU1492" s="29"/>
      <c r="AV1492" s="29"/>
      <c r="AW1492" s="29"/>
      <c r="AX1492" s="29"/>
      <c r="AY1492" s="31"/>
      <c r="AZ1492" s="30"/>
      <c r="BA1492" s="35"/>
      <c r="BB1492" s="108"/>
      <c r="BC1492" s="108"/>
      <c r="BD1492" s="108"/>
      <c r="BE1492" s="136"/>
      <c r="BF1492" s="108"/>
      <c r="BG1492" s="110"/>
      <c r="BH1492" s="110"/>
      <c r="BI1492" s="110"/>
      <c r="BJ1492" s="137"/>
      <c r="BK1492" s="110"/>
      <c r="BL1492" s="108"/>
      <c r="BM1492" s="108"/>
      <c r="BN1492" s="108"/>
      <c r="BO1492" s="135"/>
      <c r="BP1492" s="108"/>
      <c r="BQ1492" s="108"/>
      <c r="BR1492" s="108"/>
      <c r="BS1492" s="108"/>
      <c r="BT1492" s="135"/>
      <c r="BU1492" s="108"/>
      <c r="BV1492" s="108"/>
      <c r="BW1492" s="108"/>
      <c r="BX1492" s="108"/>
      <c r="BY1492" s="135"/>
      <c r="BZ1492" s="108"/>
    </row>
    <row r="1493" spans="1:78" x14ac:dyDescent="0.25">
      <c r="A1493" s="27"/>
      <c r="B1493" s="27"/>
      <c r="C1493" s="27"/>
      <c r="D1493" s="27"/>
      <c r="E1493" s="28"/>
      <c r="F1493" s="88"/>
      <c r="G1493" s="28"/>
      <c r="H1493" s="27"/>
      <c r="I1493" s="27"/>
      <c r="J1493" s="27"/>
      <c r="K1493" s="107"/>
      <c r="L1493" s="27"/>
      <c r="M1493" s="46"/>
      <c r="N1493" s="46"/>
      <c r="O1493" s="46"/>
      <c r="P1493" s="46"/>
      <c r="Q1493" s="46"/>
      <c r="R1493" s="46"/>
      <c r="S1493" s="46"/>
      <c r="T1493" s="46"/>
      <c r="U1493" s="46"/>
      <c r="V1493" s="46"/>
      <c r="W1493" s="46"/>
      <c r="X1493" s="46"/>
      <c r="Y1493" s="41"/>
      <c r="Z1493" s="106"/>
      <c r="AA1493" s="43"/>
      <c r="AB1493" s="28"/>
      <c r="AC1493" s="28"/>
      <c r="AD1493" s="28"/>
      <c r="AE1493" s="44"/>
      <c r="AF1493" s="27"/>
      <c r="AG1493" s="27"/>
      <c r="AH1493" s="28"/>
      <c r="AI1493" s="27"/>
      <c r="AJ1493" s="27"/>
      <c r="AK1493" s="28"/>
      <c r="AL1493" s="29"/>
      <c r="AM1493" s="29"/>
      <c r="AN1493" s="29"/>
      <c r="AO1493" s="29"/>
      <c r="AP1493" s="29"/>
      <c r="AQ1493" s="29"/>
      <c r="AR1493" s="29"/>
      <c r="AS1493" s="29"/>
      <c r="AT1493" s="29"/>
      <c r="AU1493" s="29"/>
      <c r="AV1493" s="29"/>
      <c r="AW1493" s="29"/>
      <c r="AX1493" s="29"/>
      <c r="AY1493" s="31"/>
      <c r="AZ1493" s="30"/>
      <c r="BA1493" s="35"/>
      <c r="BB1493" s="108"/>
      <c r="BC1493" s="108"/>
      <c r="BD1493" s="108"/>
      <c r="BE1493" s="136"/>
      <c r="BF1493" s="108"/>
      <c r="BG1493" s="110"/>
      <c r="BH1493" s="110"/>
      <c r="BI1493" s="110"/>
      <c r="BJ1493" s="137"/>
      <c r="BK1493" s="110"/>
      <c r="BL1493" s="108"/>
      <c r="BM1493" s="108"/>
      <c r="BN1493" s="108"/>
      <c r="BO1493" s="135"/>
      <c r="BP1493" s="108"/>
      <c r="BQ1493" s="108"/>
      <c r="BR1493" s="108"/>
      <c r="BS1493" s="108"/>
      <c r="BT1493" s="135"/>
      <c r="BU1493" s="108"/>
      <c r="BV1493" s="108"/>
      <c r="BW1493" s="108"/>
      <c r="BX1493" s="108"/>
      <c r="BY1493" s="135"/>
      <c r="BZ1493" s="108"/>
    </row>
    <row r="1494" spans="1:78" x14ac:dyDescent="0.25">
      <c r="A1494" s="27"/>
      <c r="B1494" s="27"/>
      <c r="C1494" s="27"/>
      <c r="D1494" s="27"/>
      <c r="E1494" s="28"/>
      <c r="F1494" s="88"/>
      <c r="G1494" s="28"/>
      <c r="H1494" s="27"/>
      <c r="I1494" s="27"/>
      <c r="J1494" s="27"/>
      <c r="K1494" s="107"/>
      <c r="L1494" s="27"/>
      <c r="M1494" s="46"/>
      <c r="N1494" s="46"/>
      <c r="O1494" s="46"/>
      <c r="P1494" s="46"/>
      <c r="Q1494" s="46"/>
      <c r="R1494" s="46"/>
      <c r="S1494" s="46"/>
      <c r="T1494" s="46"/>
      <c r="U1494" s="46"/>
      <c r="V1494" s="46"/>
      <c r="W1494" s="46"/>
      <c r="X1494" s="46"/>
      <c r="Y1494" s="41"/>
      <c r="Z1494" s="106"/>
      <c r="AA1494" s="43"/>
      <c r="AB1494" s="28"/>
      <c r="AC1494" s="28"/>
      <c r="AD1494" s="28"/>
      <c r="AE1494" s="44"/>
      <c r="AF1494" s="27"/>
      <c r="AG1494" s="27"/>
      <c r="AH1494" s="28"/>
      <c r="AI1494" s="27"/>
      <c r="AJ1494" s="27"/>
      <c r="AK1494" s="28"/>
      <c r="AL1494" s="29"/>
      <c r="AM1494" s="29"/>
      <c r="AN1494" s="29"/>
      <c r="AO1494" s="29"/>
      <c r="AP1494" s="29"/>
      <c r="AQ1494" s="29"/>
      <c r="AR1494" s="29"/>
      <c r="AS1494" s="29"/>
      <c r="AT1494" s="29"/>
      <c r="AU1494" s="29"/>
      <c r="AV1494" s="29"/>
      <c r="AW1494" s="29"/>
      <c r="AX1494" s="29"/>
      <c r="AY1494" s="31"/>
      <c r="AZ1494" s="30"/>
      <c r="BA1494" s="35"/>
      <c r="BB1494" s="108"/>
      <c r="BC1494" s="108"/>
      <c r="BD1494" s="108"/>
      <c r="BE1494" s="136"/>
      <c r="BF1494" s="108"/>
      <c r="BG1494" s="110"/>
      <c r="BH1494" s="110"/>
      <c r="BI1494" s="110"/>
      <c r="BJ1494" s="137"/>
      <c r="BK1494" s="110"/>
      <c r="BL1494" s="108"/>
      <c r="BM1494" s="108"/>
      <c r="BN1494" s="108"/>
      <c r="BO1494" s="135"/>
      <c r="BP1494" s="108"/>
      <c r="BQ1494" s="108"/>
      <c r="BR1494" s="108"/>
      <c r="BS1494" s="108"/>
      <c r="BT1494" s="135"/>
      <c r="BU1494" s="108"/>
      <c r="BV1494" s="108"/>
      <c r="BW1494" s="108"/>
      <c r="BX1494" s="108"/>
      <c r="BY1494" s="135"/>
      <c r="BZ1494" s="108"/>
    </row>
    <row r="1495" spans="1:78" x14ac:dyDescent="0.25">
      <c r="A1495" s="27"/>
      <c r="B1495" s="27"/>
      <c r="C1495" s="27"/>
      <c r="D1495" s="27"/>
      <c r="E1495" s="28"/>
      <c r="F1495" s="88"/>
      <c r="G1495" s="28"/>
      <c r="H1495" s="27"/>
      <c r="I1495" s="27"/>
      <c r="J1495" s="27"/>
      <c r="K1495" s="107"/>
      <c r="L1495" s="27"/>
      <c r="M1495" s="46"/>
      <c r="N1495" s="46"/>
      <c r="O1495" s="46"/>
      <c r="P1495" s="46"/>
      <c r="Q1495" s="46"/>
      <c r="R1495" s="46"/>
      <c r="S1495" s="46"/>
      <c r="T1495" s="46"/>
      <c r="U1495" s="46"/>
      <c r="V1495" s="46"/>
      <c r="W1495" s="46"/>
      <c r="X1495" s="46"/>
      <c r="Y1495" s="41"/>
      <c r="Z1495" s="106"/>
      <c r="AA1495" s="43"/>
      <c r="AB1495" s="28"/>
      <c r="AC1495" s="28"/>
      <c r="AD1495" s="28"/>
      <c r="AE1495" s="44"/>
      <c r="AF1495" s="27"/>
      <c r="AG1495" s="27"/>
      <c r="AH1495" s="28"/>
      <c r="AI1495" s="27"/>
      <c r="AJ1495" s="27"/>
      <c r="AK1495" s="28"/>
      <c r="AL1495" s="29"/>
      <c r="AM1495" s="29"/>
      <c r="AN1495" s="29"/>
      <c r="AO1495" s="29"/>
      <c r="AP1495" s="29"/>
      <c r="AQ1495" s="29"/>
      <c r="AR1495" s="29"/>
      <c r="AS1495" s="29"/>
      <c r="AT1495" s="29"/>
      <c r="AU1495" s="29"/>
      <c r="AV1495" s="29"/>
      <c r="AW1495" s="29"/>
      <c r="AX1495" s="29"/>
      <c r="AY1495" s="31"/>
      <c r="AZ1495" s="30"/>
      <c r="BA1495" s="35"/>
      <c r="BB1495" s="108"/>
      <c r="BC1495" s="108"/>
      <c r="BD1495" s="108"/>
      <c r="BE1495" s="136"/>
      <c r="BF1495" s="108"/>
      <c r="BG1495" s="110"/>
      <c r="BH1495" s="110"/>
      <c r="BI1495" s="110"/>
      <c r="BJ1495" s="137"/>
      <c r="BK1495" s="110"/>
      <c r="BL1495" s="108"/>
      <c r="BM1495" s="108"/>
      <c r="BN1495" s="108"/>
      <c r="BO1495" s="135"/>
      <c r="BP1495" s="108"/>
      <c r="BQ1495" s="108"/>
      <c r="BR1495" s="108"/>
      <c r="BS1495" s="108"/>
      <c r="BT1495" s="135"/>
      <c r="BU1495" s="108"/>
      <c r="BV1495" s="108"/>
      <c r="BW1495" s="108"/>
      <c r="BX1495" s="108"/>
      <c r="BY1495" s="135"/>
      <c r="BZ1495" s="108"/>
    </row>
    <row r="1496" spans="1:78" x14ac:dyDescent="0.25">
      <c r="A1496" s="27"/>
      <c r="B1496" s="27"/>
      <c r="C1496" s="27"/>
      <c r="D1496" s="27"/>
      <c r="E1496" s="28"/>
      <c r="F1496" s="88"/>
      <c r="G1496" s="28"/>
      <c r="H1496" s="27"/>
      <c r="I1496" s="27"/>
      <c r="J1496" s="27"/>
      <c r="K1496" s="107"/>
      <c r="L1496" s="27"/>
      <c r="M1496" s="46"/>
      <c r="N1496" s="46"/>
      <c r="O1496" s="46"/>
      <c r="P1496" s="46"/>
      <c r="Q1496" s="46"/>
      <c r="R1496" s="46"/>
      <c r="S1496" s="46"/>
      <c r="T1496" s="46"/>
      <c r="U1496" s="46"/>
      <c r="V1496" s="46"/>
      <c r="W1496" s="46"/>
      <c r="X1496" s="46"/>
      <c r="Y1496" s="41"/>
      <c r="Z1496" s="106"/>
      <c r="AA1496" s="43"/>
      <c r="AB1496" s="28"/>
      <c r="AC1496" s="28"/>
      <c r="AD1496" s="28"/>
      <c r="AE1496" s="44"/>
      <c r="AF1496" s="27"/>
      <c r="AG1496" s="27"/>
      <c r="AH1496" s="28"/>
      <c r="AI1496" s="27"/>
      <c r="AJ1496" s="27"/>
      <c r="AK1496" s="28"/>
      <c r="AL1496" s="29"/>
      <c r="AM1496" s="29"/>
      <c r="AN1496" s="29"/>
      <c r="AO1496" s="29"/>
      <c r="AP1496" s="29"/>
      <c r="AQ1496" s="29"/>
      <c r="AR1496" s="29"/>
      <c r="AS1496" s="29"/>
      <c r="AT1496" s="29"/>
      <c r="AU1496" s="29"/>
      <c r="AV1496" s="29"/>
      <c r="AW1496" s="29"/>
      <c r="AX1496" s="29"/>
      <c r="AY1496" s="31"/>
      <c r="AZ1496" s="30"/>
      <c r="BA1496" s="35"/>
      <c r="BB1496" s="108"/>
      <c r="BC1496" s="108"/>
      <c r="BD1496" s="108"/>
      <c r="BE1496" s="136"/>
      <c r="BF1496" s="108"/>
      <c r="BG1496" s="110"/>
      <c r="BH1496" s="110"/>
      <c r="BI1496" s="110"/>
      <c r="BJ1496" s="137"/>
      <c r="BK1496" s="110"/>
      <c r="BL1496" s="108"/>
      <c r="BM1496" s="108"/>
      <c r="BN1496" s="108"/>
      <c r="BO1496" s="135"/>
      <c r="BP1496" s="108"/>
      <c r="BQ1496" s="108"/>
      <c r="BR1496" s="108"/>
      <c r="BS1496" s="108"/>
      <c r="BT1496" s="135"/>
      <c r="BU1496" s="108"/>
      <c r="BV1496" s="108"/>
      <c r="BW1496" s="108"/>
      <c r="BX1496" s="108"/>
      <c r="BY1496" s="135"/>
      <c r="BZ1496" s="108"/>
    </row>
    <row r="1497" spans="1:78" x14ac:dyDescent="0.25">
      <c r="A1497" s="27"/>
      <c r="B1497" s="27"/>
      <c r="C1497" s="27"/>
      <c r="D1497" s="27"/>
      <c r="E1497" s="28"/>
      <c r="F1497" s="88"/>
      <c r="G1497" s="28"/>
      <c r="H1497" s="27"/>
      <c r="I1497" s="27"/>
      <c r="J1497" s="27"/>
      <c r="K1497" s="107"/>
      <c r="L1497" s="27"/>
      <c r="M1497" s="46"/>
      <c r="N1497" s="46"/>
      <c r="O1497" s="46"/>
      <c r="P1497" s="46"/>
      <c r="Q1497" s="46"/>
      <c r="R1497" s="46"/>
      <c r="S1497" s="46"/>
      <c r="T1497" s="46"/>
      <c r="U1497" s="46"/>
      <c r="V1497" s="46"/>
      <c r="W1497" s="46"/>
      <c r="X1497" s="46"/>
      <c r="Y1497" s="41"/>
      <c r="Z1497" s="106"/>
      <c r="AA1497" s="43"/>
      <c r="AB1497" s="28"/>
      <c r="AC1497" s="28"/>
      <c r="AD1497" s="28"/>
      <c r="AE1497" s="44"/>
      <c r="AF1497" s="27"/>
      <c r="AG1497" s="27"/>
      <c r="AH1497" s="28"/>
      <c r="AI1497" s="27"/>
      <c r="AJ1497" s="27"/>
      <c r="AK1497" s="28"/>
      <c r="AL1497" s="29"/>
      <c r="AM1497" s="29"/>
      <c r="AN1497" s="29"/>
      <c r="AO1497" s="29"/>
      <c r="AP1497" s="29"/>
      <c r="AQ1497" s="29"/>
      <c r="AR1497" s="29"/>
      <c r="AS1497" s="29"/>
      <c r="AT1497" s="29"/>
      <c r="AU1497" s="29"/>
      <c r="AV1497" s="29"/>
      <c r="AW1497" s="29"/>
      <c r="AX1497" s="29"/>
      <c r="AY1497" s="31"/>
      <c r="AZ1497" s="30"/>
      <c r="BA1497" s="35"/>
      <c r="BB1497" s="108"/>
      <c r="BC1497" s="108"/>
      <c r="BD1497" s="108"/>
      <c r="BE1497" s="136"/>
      <c r="BF1497" s="108"/>
      <c r="BG1497" s="110"/>
      <c r="BH1497" s="110"/>
      <c r="BI1497" s="110"/>
      <c r="BJ1497" s="137"/>
      <c r="BK1497" s="110"/>
      <c r="BL1497" s="108"/>
      <c r="BM1497" s="108"/>
      <c r="BN1497" s="108"/>
      <c r="BO1497" s="135"/>
      <c r="BP1497" s="108"/>
      <c r="BQ1497" s="108"/>
      <c r="BR1497" s="108"/>
      <c r="BS1497" s="108"/>
      <c r="BT1497" s="135"/>
      <c r="BU1497" s="108"/>
      <c r="BV1497" s="108"/>
      <c r="BW1497" s="108"/>
      <c r="BX1497" s="108"/>
      <c r="BY1497" s="135"/>
      <c r="BZ1497" s="108"/>
    </row>
    <row r="1498" spans="1:78" x14ac:dyDescent="0.25">
      <c r="A1498" s="27"/>
      <c r="B1498" s="27"/>
      <c r="C1498" s="27"/>
      <c r="D1498" s="27"/>
      <c r="E1498" s="28"/>
      <c r="F1498" s="88"/>
      <c r="G1498" s="28"/>
      <c r="H1498" s="27"/>
      <c r="I1498" s="27"/>
      <c r="J1498" s="27"/>
      <c r="K1498" s="107"/>
      <c r="L1498" s="27"/>
      <c r="M1498" s="46"/>
      <c r="N1498" s="46"/>
      <c r="O1498" s="46"/>
      <c r="P1498" s="46"/>
      <c r="Q1498" s="46"/>
      <c r="R1498" s="46"/>
      <c r="S1498" s="46"/>
      <c r="T1498" s="46"/>
      <c r="U1498" s="46"/>
      <c r="V1498" s="46"/>
      <c r="W1498" s="46"/>
      <c r="X1498" s="46"/>
      <c r="Y1498" s="41"/>
      <c r="Z1498" s="106"/>
      <c r="AA1498" s="43"/>
      <c r="AB1498" s="28"/>
      <c r="AC1498" s="28"/>
      <c r="AD1498" s="28"/>
      <c r="AE1498" s="44"/>
      <c r="AF1498" s="27"/>
      <c r="AG1498" s="27"/>
      <c r="AH1498" s="28"/>
      <c r="AI1498" s="27"/>
      <c r="AJ1498" s="27"/>
      <c r="AK1498" s="28"/>
      <c r="AL1498" s="29"/>
      <c r="AM1498" s="29"/>
      <c r="AN1498" s="29"/>
      <c r="AO1498" s="29"/>
      <c r="AP1498" s="29"/>
      <c r="AQ1498" s="29"/>
      <c r="AR1498" s="29"/>
      <c r="AS1498" s="29"/>
      <c r="AT1498" s="29"/>
      <c r="AU1498" s="29"/>
      <c r="AV1498" s="29"/>
      <c r="AW1498" s="29"/>
      <c r="AX1498" s="29"/>
      <c r="AY1498" s="31"/>
      <c r="AZ1498" s="30"/>
      <c r="BA1498" s="35"/>
      <c r="BB1498" s="108"/>
      <c r="BC1498" s="108"/>
      <c r="BD1498" s="108"/>
      <c r="BE1498" s="136"/>
      <c r="BF1498" s="108"/>
      <c r="BG1498" s="110"/>
      <c r="BH1498" s="110"/>
      <c r="BI1498" s="110"/>
      <c r="BJ1498" s="137"/>
      <c r="BK1498" s="110"/>
      <c r="BL1498" s="108"/>
      <c r="BM1498" s="108"/>
      <c r="BN1498" s="108"/>
      <c r="BO1498" s="135"/>
      <c r="BP1498" s="108"/>
      <c r="BQ1498" s="108"/>
      <c r="BR1498" s="108"/>
      <c r="BS1498" s="108"/>
      <c r="BT1498" s="135"/>
      <c r="BU1498" s="108"/>
      <c r="BV1498" s="108"/>
      <c r="BW1498" s="108"/>
      <c r="BX1498" s="108"/>
      <c r="BY1498" s="135"/>
      <c r="BZ1498" s="108"/>
    </row>
    <row r="1499" spans="1:78" x14ac:dyDescent="0.25">
      <c r="A1499" s="27"/>
      <c r="B1499" s="27"/>
      <c r="C1499" s="27"/>
      <c r="D1499" s="27"/>
      <c r="E1499" s="28"/>
      <c r="F1499" s="88"/>
      <c r="G1499" s="28"/>
      <c r="H1499" s="27"/>
      <c r="I1499" s="27"/>
      <c r="J1499" s="27"/>
      <c r="K1499" s="107"/>
      <c r="L1499" s="27"/>
      <c r="M1499" s="46"/>
      <c r="N1499" s="46"/>
      <c r="O1499" s="46"/>
      <c r="P1499" s="46"/>
      <c r="Q1499" s="46"/>
      <c r="R1499" s="46"/>
      <c r="S1499" s="46"/>
      <c r="T1499" s="46"/>
      <c r="U1499" s="46"/>
      <c r="V1499" s="46"/>
      <c r="W1499" s="46"/>
      <c r="X1499" s="46"/>
      <c r="Y1499" s="41"/>
      <c r="Z1499" s="106"/>
      <c r="AA1499" s="43"/>
      <c r="AB1499" s="28"/>
      <c r="AC1499" s="28"/>
      <c r="AD1499" s="28"/>
      <c r="AE1499" s="44"/>
      <c r="AF1499" s="27"/>
      <c r="AG1499" s="27"/>
      <c r="AH1499" s="28"/>
      <c r="AI1499" s="27"/>
      <c r="AJ1499" s="27"/>
      <c r="AK1499" s="28"/>
      <c r="AL1499" s="29"/>
      <c r="AM1499" s="29"/>
      <c r="AN1499" s="29"/>
      <c r="AO1499" s="29"/>
      <c r="AP1499" s="29"/>
      <c r="AQ1499" s="29"/>
      <c r="AR1499" s="29"/>
      <c r="AS1499" s="29"/>
      <c r="AT1499" s="29"/>
      <c r="AU1499" s="29"/>
      <c r="AV1499" s="29"/>
      <c r="AW1499" s="29"/>
      <c r="AX1499" s="29"/>
      <c r="AY1499" s="31"/>
      <c r="AZ1499" s="30"/>
      <c r="BA1499" s="35"/>
      <c r="BB1499" s="108"/>
      <c r="BC1499" s="108"/>
      <c r="BD1499" s="108"/>
      <c r="BE1499" s="136"/>
      <c r="BF1499" s="108"/>
      <c r="BG1499" s="110"/>
      <c r="BH1499" s="110"/>
      <c r="BI1499" s="110"/>
      <c r="BJ1499" s="137"/>
      <c r="BK1499" s="110"/>
      <c r="BL1499" s="108"/>
      <c r="BM1499" s="108"/>
      <c r="BN1499" s="108"/>
      <c r="BO1499" s="135"/>
      <c r="BP1499" s="108"/>
      <c r="BQ1499" s="108"/>
      <c r="BR1499" s="108"/>
      <c r="BS1499" s="108"/>
      <c r="BT1499" s="135"/>
      <c r="BU1499" s="108"/>
      <c r="BV1499" s="108"/>
      <c r="BW1499" s="108"/>
      <c r="BX1499" s="108"/>
      <c r="BY1499" s="135"/>
      <c r="BZ1499" s="108"/>
    </row>
    <row r="1500" spans="1:78" x14ac:dyDescent="0.25">
      <c r="A1500" s="27"/>
      <c r="B1500" s="27"/>
      <c r="C1500" s="27"/>
      <c r="D1500" s="27"/>
      <c r="E1500" s="28"/>
      <c r="F1500" s="88"/>
      <c r="G1500" s="28"/>
      <c r="H1500" s="27"/>
      <c r="I1500" s="27"/>
      <c r="J1500" s="27"/>
      <c r="K1500" s="107"/>
      <c r="L1500" s="27"/>
      <c r="M1500" s="46"/>
      <c r="N1500" s="46"/>
      <c r="O1500" s="46"/>
      <c r="P1500" s="46"/>
      <c r="Q1500" s="46"/>
      <c r="R1500" s="46"/>
      <c r="S1500" s="46"/>
      <c r="T1500" s="46"/>
      <c r="U1500" s="46"/>
      <c r="V1500" s="46"/>
      <c r="W1500" s="46"/>
      <c r="X1500" s="46"/>
      <c r="Y1500" s="41"/>
      <c r="Z1500" s="106"/>
      <c r="AA1500" s="43"/>
      <c r="AB1500" s="28"/>
      <c r="AC1500" s="28"/>
      <c r="AD1500" s="28"/>
      <c r="AE1500" s="44"/>
      <c r="AF1500" s="27"/>
      <c r="AG1500" s="27"/>
      <c r="AH1500" s="28"/>
      <c r="AI1500" s="27"/>
      <c r="AJ1500" s="27"/>
      <c r="AK1500" s="28"/>
      <c r="AL1500" s="29"/>
      <c r="AM1500" s="29"/>
      <c r="AN1500" s="29"/>
      <c r="AO1500" s="29"/>
      <c r="AP1500" s="29"/>
      <c r="AQ1500" s="29"/>
      <c r="AR1500" s="29"/>
      <c r="AS1500" s="29"/>
      <c r="AT1500" s="29"/>
      <c r="AU1500" s="29"/>
      <c r="AV1500" s="29"/>
      <c r="AW1500" s="29"/>
      <c r="AX1500" s="29"/>
      <c r="AY1500" s="31"/>
      <c r="AZ1500" s="30"/>
      <c r="BA1500" s="35"/>
      <c r="BB1500" s="108"/>
      <c r="BC1500" s="108"/>
      <c r="BD1500" s="108"/>
      <c r="BE1500" s="136"/>
      <c r="BF1500" s="108"/>
      <c r="BG1500" s="110"/>
      <c r="BH1500" s="110"/>
      <c r="BI1500" s="110"/>
      <c r="BJ1500" s="137"/>
      <c r="BK1500" s="110"/>
      <c r="BL1500" s="108"/>
      <c r="BM1500" s="108"/>
      <c r="BN1500" s="108"/>
      <c r="BO1500" s="135"/>
      <c r="BP1500" s="108"/>
      <c r="BQ1500" s="108"/>
      <c r="BR1500" s="108"/>
      <c r="BS1500" s="108"/>
      <c r="BT1500" s="135"/>
      <c r="BU1500" s="108"/>
      <c r="BV1500" s="108"/>
      <c r="BW1500" s="108"/>
      <c r="BX1500" s="108"/>
      <c r="BY1500" s="135"/>
      <c r="BZ1500" s="108"/>
    </row>
    <row r="1501" spans="1:78" x14ac:dyDescent="0.25">
      <c r="A1501" s="27"/>
      <c r="B1501" s="27"/>
      <c r="C1501" s="27"/>
      <c r="D1501" s="27"/>
      <c r="E1501" s="28"/>
      <c r="F1501" s="88"/>
      <c r="G1501" s="28"/>
      <c r="H1501" s="27"/>
      <c r="I1501" s="27"/>
      <c r="J1501" s="27"/>
      <c r="K1501" s="107"/>
      <c r="L1501" s="27"/>
      <c r="M1501" s="46"/>
      <c r="N1501" s="46"/>
      <c r="O1501" s="46"/>
      <c r="P1501" s="46"/>
      <c r="Q1501" s="46"/>
      <c r="R1501" s="46"/>
      <c r="S1501" s="46"/>
      <c r="T1501" s="46"/>
      <c r="U1501" s="46"/>
      <c r="V1501" s="46"/>
      <c r="W1501" s="46"/>
      <c r="X1501" s="46"/>
      <c r="Y1501" s="41"/>
      <c r="Z1501" s="106"/>
      <c r="AA1501" s="43"/>
      <c r="AB1501" s="28"/>
      <c r="AC1501" s="28"/>
      <c r="AD1501" s="28"/>
      <c r="AE1501" s="44"/>
      <c r="AF1501" s="27"/>
      <c r="AG1501" s="27"/>
      <c r="AH1501" s="28"/>
      <c r="AI1501" s="27"/>
      <c r="AJ1501" s="27"/>
      <c r="AK1501" s="28"/>
      <c r="AL1501" s="29"/>
      <c r="AM1501" s="29"/>
      <c r="AN1501" s="29"/>
      <c r="AO1501" s="29"/>
      <c r="AP1501" s="29"/>
      <c r="AQ1501" s="29"/>
      <c r="AR1501" s="29"/>
      <c r="AS1501" s="29"/>
      <c r="AT1501" s="29"/>
      <c r="AU1501" s="29"/>
      <c r="AV1501" s="29"/>
      <c r="AW1501" s="29"/>
      <c r="AX1501" s="29"/>
      <c r="AY1501" s="31"/>
      <c r="AZ1501" s="30"/>
      <c r="BA1501" s="35"/>
      <c r="BB1501" s="108"/>
      <c r="BC1501" s="108"/>
      <c r="BD1501" s="108"/>
      <c r="BE1501" s="136"/>
      <c r="BF1501" s="108"/>
      <c r="BG1501" s="110"/>
      <c r="BH1501" s="110"/>
      <c r="BI1501" s="110"/>
      <c r="BJ1501" s="137"/>
      <c r="BK1501" s="110"/>
      <c r="BL1501" s="108"/>
      <c r="BM1501" s="108"/>
      <c r="BN1501" s="108"/>
      <c r="BO1501" s="135"/>
      <c r="BP1501" s="108"/>
      <c r="BQ1501" s="108"/>
      <c r="BR1501" s="108"/>
      <c r="BS1501" s="108"/>
      <c r="BT1501" s="135"/>
      <c r="BU1501" s="108"/>
      <c r="BV1501" s="108"/>
      <c r="BW1501" s="108"/>
      <c r="BX1501" s="108"/>
      <c r="BY1501" s="135"/>
      <c r="BZ1501" s="108"/>
    </row>
    <row r="1502" spans="1:78" x14ac:dyDescent="0.25">
      <c r="A1502" s="27"/>
      <c r="B1502" s="27"/>
      <c r="C1502" s="27"/>
      <c r="D1502" s="27"/>
      <c r="E1502" s="28"/>
      <c r="F1502" s="88"/>
      <c r="G1502" s="28"/>
      <c r="H1502" s="27"/>
      <c r="I1502" s="27"/>
      <c r="J1502" s="27"/>
      <c r="K1502" s="107"/>
      <c r="L1502" s="27"/>
      <c r="M1502" s="46"/>
      <c r="N1502" s="46"/>
      <c r="O1502" s="46"/>
      <c r="P1502" s="46"/>
      <c r="Q1502" s="46"/>
      <c r="R1502" s="46"/>
      <c r="S1502" s="46"/>
      <c r="T1502" s="46"/>
      <c r="U1502" s="46"/>
      <c r="V1502" s="46"/>
      <c r="W1502" s="46"/>
      <c r="X1502" s="46"/>
      <c r="Y1502" s="41"/>
      <c r="Z1502" s="106"/>
      <c r="AA1502" s="43"/>
      <c r="AB1502" s="28"/>
      <c r="AC1502" s="28"/>
      <c r="AD1502" s="28"/>
      <c r="AE1502" s="44"/>
      <c r="AF1502" s="27"/>
      <c r="AG1502" s="27"/>
      <c r="AH1502" s="28"/>
      <c r="AI1502" s="27"/>
      <c r="AJ1502" s="27"/>
      <c r="AK1502" s="28"/>
      <c r="AL1502" s="29"/>
      <c r="AM1502" s="29"/>
      <c r="AN1502" s="29"/>
      <c r="AO1502" s="29"/>
      <c r="AP1502" s="29"/>
      <c r="AQ1502" s="29"/>
      <c r="AR1502" s="29"/>
      <c r="AS1502" s="29"/>
      <c r="AT1502" s="29"/>
      <c r="AU1502" s="29"/>
      <c r="AV1502" s="29"/>
      <c r="AW1502" s="29"/>
      <c r="AX1502" s="29"/>
      <c r="AY1502" s="31"/>
      <c r="AZ1502" s="30"/>
      <c r="BA1502" s="35"/>
      <c r="BB1502" s="108"/>
      <c r="BC1502" s="108"/>
      <c r="BD1502" s="108"/>
      <c r="BE1502" s="136"/>
      <c r="BF1502" s="108"/>
      <c r="BG1502" s="110"/>
      <c r="BH1502" s="110"/>
      <c r="BI1502" s="110"/>
      <c r="BJ1502" s="137"/>
      <c r="BK1502" s="110"/>
      <c r="BL1502" s="108"/>
      <c r="BM1502" s="108"/>
      <c r="BN1502" s="108"/>
      <c r="BO1502" s="135"/>
      <c r="BP1502" s="108"/>
      <c r="BQ1502" s="108"/>
      <c r="BR1502" s="108"/>
      <c r="BS1502" s="108"/>
      <c r="BT1502" s="135"/>
      <c r="BU1502" s="108"/>
      <c r="BV1502" s="108"/>
      <c r="BW1502" s="108"/>
      <c r="BX1502" s="108"/>
      <c r="BY1502" s="135"/>
      <c r="BZ1502" s="108"/>
    </row>
    <row r="1503" spans="1:78" x14ac:dyDescent="0.25">
      <c r="A1503" s="27"/>
      <c r="B1503" s="27"/>
      <c r="C1503" s="27"/>
      <c r="D1503" s="27"/>
      <c r="E1503" s="28"/>
      <c r="F1503" s="88"/>
      <c r="G1503" s="28"/>
      <c r="H1503" s="27"/>
      <c r="I1503" s="27"/>
      <c r="J1503" s="27"/>
      <c r="K1503" s="107"/>
      <c r="L1503" s="27"/>
      <c r="M1503" s="46"/>
      <c r="N1503" s="46"/>
      <c r="O1503" s="46"/>
      <c r="P1503" s="46"/>
      <c r="Q1503" s="46"/>
      <c r="R1503" s="46"/>
      <c r="S1503" s="46"/>
      <c r="T1503" s="46"/>
      <c r="U1503" s="46"/>
      <c r="V1503" s="46"/>
      <c r="W1503" s="46"/>
      <c r="X1503" s="46"/>
      <c r="Y1503" s="41"/>
      <c r="Z1503" s="106"/>
      <c r="AA1503" s="43"/>
      <c r="AB1503" s="28"/>
      <c r="AC1503" s="28"/>
      <c r="AD1503" s="28"/>
      <c r="AE1503" s="44"/>
      <c r="AF1503" s="27"/>
      <c r="AG1503" s="27"/>
      <c r="AH1503" s="28"/>
      <c r="AI1503" s="27"/>
      <c r="AJ1503" s="27"/>
      <c r="AK1503" s="28"/>
      <c r="AL1503" s="29"/>
      <c r="AM1503" s="29"/>
      <c r="AN1503" s="29"/>
      <c r="AO1503" s="29"/>
      <c r="AP1503" s="29"/>
      <c r="AQ1503" s="29"/>
      <c r="AR1503" s="29"/>
      <c r="AS1503" s="29"/>
      <c r="AT1503" s="29"/>
      <c r="AU1503" s="29"/>
      <c r="AV1503" s="29"/>
      <c r="AW1503" s="29"/>
      <c r="AX1503" s="29"/>
      <c r="AY1503" s="31"/>
      <c r="AZ1503" s="30"/>
      <c r="BA1503" s="35"/>
      <c r="BB1503" s="108"/>
      <c r="BC1503" s="108"/>
      <c r="BD1503" s="108"/>
      <c r="BE1503" s="136"/>
      <c r="BF1503" s="108"/>
      <c r="BG1503" s="110"/>
      <c r="BH1503" s="110"/>
      <c r="BI1503" s="110"/>
      <c r="BJ1503" s="137"/>
      <c r="BK1503" s="110"/>
      <c r="BL1503" s="108"/>
      <c r="BM1503" s="108"/>
      <c r="BN1503" s="108"/>
      <c r="BO1503" s="135"/>
      <c r="BP1503" s="108"/>
      <c r="BQ1503" s="108"/>
      <c r="BR1503" s="108"/>
      <c r="BS1503" s="108"/>
      <c r="BT1503" s="135"/>
      <c r="BU1503" s="108"/>
      <c r="BV1503" s="108"/>
      <c r="BW1503" s="108"/>
      <c r="BX1503" s="108"/>
      <c r="BY1503" s="135"/>
      <c r="BZ1503" s="108"/>
    </row>
    <row r="1504" spans="1:78" x14ac:dyDescent="0.25">
      <c r="A1504" s="27"/>
      <c r="B1504" s="27"/>
      <c r="C1504" s="27"/>
      <c r="D1504" s="27"/>
      <c r="E1504" s="28"/>
      <c r="F1504" s="88"/>
      <c r="G1504" s="28"/>
      <c r="H1504" s="27"/>
      <c r="I1504" s="27"/>
      <c r="J1504" s="27"/>
      <c r="K1504" s="107"/>
      <c r="L1504" s="27"/>
      <c r="M1504" s="46"/>
      <c r="N1504" s="46"/>
      <c r="O1504" s="46"/>
      <c r="P1504" s="46"/>
      <c r="Q1504" s="46"/>
      <c r="R1504" s="46"/>
      <c r="S1504" s="46"/>
      <c r="T1504" s="46"/>
      <c r="U1504" s="46"/>
      <c r="V1504" s="46"/>
      <c r="W1504" s="46"/>
      <c r="X1504" s="46"/>
      <c r="Y1504" s="41"/>
      <c r="Z1504" s="106"/>
      <c r="AA1504" s="43"/>
      <c r="AB1504" s="28"/>
      <c r="AC1504" s="28"/>
      <c r="AD1504" s="28"/>
      <c r="AE1504" s="44"/>
      <c r="AF1504" s="27"/>
      <c r="AG1504" s="27"/>
      <c r="AH1504" s="28"/>
      <c r="AI1504" s="27"/>
      <c r="AJ1504" s="27"/>
      <c r="AK1504" s="28"/>
      <c r="AL1504" s="29"/>
      <c r="AM1504" s="29"/>
      <c r="AN1504" s="29"/>
      <c r="AO1504" s="29"/>
      <c r="AP1504" s="29"/>
      <c r="AQ1504" s="29"/>
      <c r="AR1504" s="29"/>
      <c r="AS1504" s="29"/>
      <c r="AT1504" s="29"/>
      <c r="AU1504" s="29"/>
      <c r="AV1504" s="29"/>
      <c r="AW1504" s="29"/>
      <c r="AX1504" s="29"/>
      <c r="AY1504" s="31"/>
      <c r="AZ1504" s="30"/>
      <c r="BA1504" s="35"/>
      <c r="BB1504" s="108"/>
      <c r="BC1504" s="108"/>
      <c r="BD1504" s="108"/>
      <c r="BE1504" s="136"/>
      <c r="BF1504" s="108"/>
      <c r="BG1504" s="110"/>
      <c r="BH1504" s="110"/>
      <c r="BI1504" s="110"/>
      <c r="BJ1504" s="137"/>
      <c r="BK1504" s="110"/>
      <c r="BL1504" s="108"/>
      <c r="BM1504" s="108"/>
      <c r="BN1504" s="108"/>
      <c r="BO1504" s="135"/>
      <c r="BP1504" s="108"/>
      <c r="BQ1504" s="108"/>
      <c r="BR1504" s="108"/>
      <c r="BS1504" s="108"/>
      <c r="BT1504" s="135"/>
      <c r="BU1504" s="108"/>
      <c r="BV1504" s="108"/>
      <c r="BW1504" s="108"/>
      <c r="BX1504" s="108"/>
      <c r="BY1504" s="135"/>
      <c r="BZ1504" s="108"/>
    </row>
    <row r="1505" spans="1:78" x14ac:dyDescent="0.25">
      <c r="A1505" s="27"/>
      <c r="B1505" s="27"/>
      <c r="C1505" s="27"/>
      <c r="D1505" s="27"/>
      <c r="E1505" s="28"/>
      <c r="F1505" s="88"/>
      <c r="G1505" s="28"/>
      <c r="H1505" s="27"/>
      <c r="I1505" s="27"/>
      <c r="J1505" s="27"/>
      <c r="K1505" s="107"/>
      <c r="L1505" s="27"/>
      <c r="M1505" s="46"/>
      <c r="N1505" s="46"/>
      <c r="O1505" s="46"/>
      <c r="P1505" s="46"/>
      <c r="Q1505" s="46"/>
      <c r="R1505" s="46"/>
      <c r="S1505" s="46"/>
      <c r="T1505" s="46"/>
      <c r="U1505" s="46"/>
      <c r="V1505" s="46"/>
      <c r="W1505" s="46"/>
      <c r="X1505" s="46"/>
      <c r="Y1505" s="41"/>
      <c r="Z1505" s="106"/>
      <c r="AA1505" s="43"/>
      <c r="AB1505" s="28"/>
      <c r="AC1505" s="28"/>
      <c r="AD1505" s="28"/>
      <c r="AE1505" s="44"/>
      <c r="AF1505" s="27"/>
      <c r="AG1505" s="27"/>
      <c r="AH1505" s="28"/>
      <c r="AI1505" s="27"/>
      <c r="AJ1505" s="27"/>
      <c r="AK1505" s="28"/>
      <c r="AL1505" s="29"/>
      <c r="AM1505" s="29"/>
      <c r="AN1505" s="29"/>
      <c r="AO1505" s="29"/>
      <c r="AP1505" s="29"/>
      <c r="AQ1505" s="29"/>
      <c r="AR1505" s="29"/>
      <c r="AS1505" s="29"/>
      <c r="AT1505" s="29"/>
      <c r="AU1505" s="29"/>
      <c r="AV1505" s="29"/>
      <c r="AW1505" s="29"/>
      <c r="AX1505" s="29"/>
      <c r="AY1505" s="31"/>
      <c r="AZ1505" s="30"/>
      <c r="BA1505" s="35"/>
      <c r="BB1505" s="108"/>
      <c r="BC1505" s="108"/>
      <c r="BD1505" s="108"/>
      <c r="BE1505" s="136"/>
      <c r="BF1505" s="108"/>
      <c r="BG1505" s="110"/>
      <c r="BH1505" s="110"/>
      <c r="BI1505" s="110"/>
      <c r="BJ1505" s="137"/>
      <c r="BK1505" s="110"/>
      <c r="BL1505" s="108"/>
      <c r="BM1505" s="108"/>
      <c r="BN1505" s="108"/>
      <c r="BO1505" s="135"/>
      <c r="BP1505" s="108"/>
      <c r="BQ1505" s="108"/>
      <c r="BR1505" s="108"/>
      <c r="BS1505" s="108"/>
      <c r="BT1505" s="135"/>
      <c r="BU1505" s="108"/>
      <c r="BV1505" s="108"/>
      <c r="BW1505" s="108"/>
      <c r="BX1505" s="108"/>
      <c r="BY1505" s="135"/>
      <c r="BZ1505" s="108"/>
    </row>
    <row r="1506" spans="1:78" x14ac:dyDescent="0.25">
      <c r="A1506" s="27"/>
      <c r="B1506" s="27"/>
      <c r="C1506" s="27"/>
      <c r="D1506" s="27"/>
      <c r="E1506" s="28"/>
      <c r="F1506" s="88"/>
      <c r="G1506" s="28"/>
      <c r="H1506" s="27"/>
      <c r="I1506" s="27"/>
      <c r="J1506" s="27"/>
      <c r="K1506" s="107"/>
      <c r="L1506" s="27"/>
      <c r="M1506" s="46"/>
      <c r="N1506" s="46"/>
      <c r="O1506" s="46"/>
      <c r="P1506" s="46"/>
      <c r="Q1506" s="46"/>
      <c r="R1506" s="46"/>
      <c r="S1506" s="46"/>
      <c r="T1506" s="46"/>
      <c r="U1506" s="46"/>
      <c r="V1506" s="46"/>
      <c r="W1506" s="46"/>
      <c r="X1506" s="46"/>
      <c r="Y1506" s="41"/>
      <c r="Z1506" s="106"/>
      <c r="AA1506" s="43"/>
      <c r="AB1506" s="28"/>
      <c r="AC1506" s="28"/>
      <c r="AD1506" s="28"/>
      <c r="AE1506" s="44"/>
      <c r="AF1506" s="27"/>
      <c r="AG1506" s="27"/>
      <c r="AH1506" s="28"/>
      <c r="AI1506" s="27"/>
      <c r="AJ1506" s="27"/>
      <c r="AK1506" s="28"/>
      <c r="AL1506" s="29"/>
      <c r="AM1506" s="29"/>
      <c r="AN1506" s="29"/>
      <c r="AO1506" s="29"/>
      <c r="AP1506" s="29"/>
      <c r="AQ1506" s="29"/>
      <c r="AR1506" s="29"/>
      <c r="AS1506" s="29"/>
      <c r="AT1506" s="29"/>
      <c r="AU1506" s="29"/>
      <c r="AV1506" s="29"/>
      <c r="AW1506" s="29"/>
      <c r="AX1506" s="29"/>
      <c r="AY1506" s="31"/>
      <c r="AZ1506" s="30"/>
      <c r="BA1506" s="35"/>
      <c r="BB1506" s="108"/>
      <c r="BC1506" s="108"/>
      <c r="BD1506" s="108"/>
      <c r="BE1506" s="136"/>
      <c r="BF1506" s="108"/>
      <c r="BG1506" s="110"/>
      <c r="BH1506" s="110"/>
      <c r="BI1506" s="110"/>
      <c r="BJ1506" s="137"/>
      <c r="BK1506" s="110"/>
      <c r="BL1506" s="108"/>
      <c r="BM1506" s="108"/>
      <c r="BN1506" s="108"/>
      <c r="BO1506" s="135"/>
      <c r="BP1506" s="108"/>
      <c r="BQ1506" s="108"/>
      <c r="BR1506" s="108"/>
      <c r="BS1506" s="108"/>
      <c r="BT1506" s="135"/>
      <c r="BU1506" s="108"/>
      <c r="BV1506" s="108"/>
      <c r="BW1506" s="108"/>
      <c r="BX1506" s="108"/>
      <c r="BY1506" s="135"/>
      <c r="BZ1506" s="108"/>
    </row>
    <row r="1507" spans="1:78" x14ac:dyDescent="0.25">
      <c r="A1507" s="27"/>
      <c r="B1507" s="27"/>
      <c r="C1507" s="27"/>
      <c r="D1507" s="27"/>
      <c r="E1507" s="28"/>
      <c r="F1507" s="88"/>
      <c r="G1507" s="28"/>
      <c r="H1507" s="27"/>
      <c r="I1507" s="27"/>
      <c r="J1507" s="27"/>
      <c r="K1507" s="107"/>
      <c r="L1507" s="27"/>
      <c r="M1507" s="46"/>
      <c r="N1507" s="46"/>
      <c r="O1507" s="46"/>
      <c r="P1507" s="46"/>
      <c r="Q1507" s="46"/>
      <c r="R1507" s="46"/>
      <c r="S1507" s="46"/>
      <c r="T1507" s="46"/>
      <c r="U1507" s="46"/>
      <c r="V1507" s="46"/>
      <c r="W1507" s="46"/>
      <c r="X1507" s="46"/>
      <c r="Y1507" s="41"/>
      <c r="Z1507" s="106"/>
      <c r="AA1507" s="43"/>
      <c r="AB1507" s="28"/>
      <c r="AC1507" s="28"/>
      <c r="AD1507" s="28"/>
      <c r="AE1507" s="44"/>
      <c r="AF1507" s="27"/>
      <c r="AG1507" s="27"/>
      <c r="AH1507" s="28"/>
      <c r="AI1507" s="27"/>
      <c r="AJ1507" s="27"/>
      <c r="AK1507" s="28"/>
      <c r="AL1507" s="29"/>
      <c r="AM1507" s="29"/>
      <c r="AN1507" s="29"/>
      <c r="AO1507" s="29"/>
      <c r="AP1507" s="29"/>
      <c r="AQ1507" s="29"/>
      <c r="AR1507" s="29"/>
      <c r="AS1507" s="29"/>
      <c r="AT1507" s="29"/>
      <c r="AU1507" s="29"/>
      <c r="AV1507" s="29"/>
      <c r="AW1507" s="29"/>
      <c r="AX1507" s="29"/>
      <c r="AY1507" s="31"/>
      <c r="AZ1507" s="30"/>
      <c r="BA1507" s="35"/>
      <c r="BB1507" s="108"/>
      <c r="BC1507" s="108"/>
      <c r="BD1507" s="108"/>
      <c r="BE1507" s="136"/>
      <c r="BF1507" s="108"/>
      <c r="BG1507" s="110"/>
      <c r="BH1507" s="110"/>
      <c r="BI1507" s="110"/>
      <c r="BJ1507" s="137"/>
      <c r="BK1507" s="110"/>
      <c r="BL1507" s="108"/>
      <c r="BM1507" s="108"/>
      <c r="BN1507" s="108"/>
      <c r="BO1507" s="135"/>
      <c r="BP1507" s="108"/>
      <c r="BQ1507" s="108"/>
      <c r="BR1507" s="108"/>
      <c r="BS1507" s="108"/>
      <c r="BT1507" s="135"/>
      <c r="BU1507" s="108"/>
      <c r="BV1507" s="108"/>
      <c r="BW1507" s="108"/>
      <c r="BX1507" s="108"/>
      <c r="BY1507" s="135"/>
      <c r="BZ1507" s="108"/>
    </row>
    <row r="1508" spans="1:78" x14ac:dyDescent="0.25">
      <c r="A1508" s="27"/>
      <c r="B1508" s="27"/>
      <c r="C1508" s="27"/>
      <c r="D1508" s="27"/>
      <c r="E1508" s="28"/>
      <c r="F1508" s="88"/>
      <c r="G1508" s="28"/>
      <c r="H1508" s="27"/>
      <c r="I1508" s="27"/>
      <c r="J1508" s="27"/>
      <c r="K1508" s="107"/>
      <c r="L1508" s="27"/>
      <c r="M1508" s="46"/>
      <c r="N1508" s="46"/>
      <c r="O1508" s="46"/>
      <c r="P1508" s="46"/>
      <c r="Q1508" s="46"/>
      <c r="R1508" s="46"/>
      <c r="S1508" s="46"/>
      <c r="T1508" s="46"/>
      <c r="U1508" s="46"/>
      <c r="V1508" s="46"/>
      <c r="W1508" s="46"/>
      <c r="X1508" s="46"/>
      <c r="Y1508" s="41"/>
      <c r="Z1508" s="106"/>
      <c r="AA1508" s="43"/>
      <c r="AB1508" s="28"/>
      <c r="AC1508" s="28"/>
      <c r="AD1508" s="28"/>
      <c r="AE1508" s="44"/>
      <c r="AF1508" s="27"/>
      <c r="AG1508" s="27"/>
      <c r="AH1508" s="28"/>
      <c r="AI1508" s="27"/>
      <c r="AJ1508" s="27"/>
      <c r="AK1508" s="28"/>
      <c r="AL1508" s="29"/>
      <c r="AM1508" s="29"/>
      <c r="AN1508" s="29"/>
      <c r="AO1508" s="29"/>
      <c r="AP1508" s="29"/>
      <c r="AQ1508" s="29"/>
      <c r="AR1508" s="29"/>
      <c r="AS1508" s="29"/>
      <c r="AT1508" s="29"/>
      <c r="AU1508" s="29"/>
      <c r="AV1508" s="29"/>
      <c r="AW1508" s="29"/>
      <c r="AX1508" s="29"/>
      <c r="AY1508" s="31"/>
      <c r="AZ1508" s="30"/>
      <c r="BA1508" s="35"/>
      <c r="BB1508" s="108"/>
      <c r="BC1508" s="108"/>
      <c r="BD1508" s="108"/>
      <c r="BE1508" s="136"/>
      <c r="BF1508" s="108"/>
      <c r="BG1508" s="110"/>
      <c r="BH1508" s="110"/>
      <c r="BI1508" s="110"/>
      <c r="BJ1508" s="137"/>
      <c r="BK1508" s="110"/>
      <c r="BL1508" s="108"/>
      <c r="BM1508" s="108"/>
      <c r="BN1508" s="108"/>
      <c r="BO1508" s="135"/>
      <c r="BP1508" s="108"/>
      <c r="BQ1508" s="108"/>
      <c r="BR1508" s="108"/>
      <c r="BS1508" s="108"/>
      <c r="BT1508" s="135"/>
      <c r="BU1508" s="108"/>
      <c r="BV1508" s="108"/>
      <c r="BW1508" s="108"/>
      <c r="BX1508" s="108"/>
      <c r="BY1508" s="135"/>
      <c r="BZ1508" s="108"/>
    </row>
    <row r="1509" spans="1:78" x14ac:dyDescent="0.25">
      <c r="A1509" s="27"/>
      <c r="B1509" s="27"/>
      <c r="C1509" s="27"/>
      <c r="D1509" s="27"/>
      <c r="E1509" s="28"/>
      <c r="F1509" s="88"/>
      <c r="G1509" s="28"/>
      <c r="H1509" s="27"/>
      <c r="I1509" s="27"/>
      <c r="J1509" s="27"/>
      <c r="K1509" s="107"/>
      <c r="L1509" s="27"/>
      <c r="M1509" s="46"/>
      <c r="N1509" s="46"/>
      <c r="O1509" s="46"/>
      <c r="P1509" s="46"/>
      <c r="Q1509" s="46"/>
      <c r="R1509" s="46"/>
      <c r="S1509" s="46"/>
      <c r="T1509" s="46"/>
      <c r="U1509" s="46"/>
      <c r="V1509" s="46"/>
      <c r="W1509" s="46"/>
      <c r="X1509" s="46"/>
      <c r="Y1509" s="41"/>
      <c r="Z1509" s="106"/>
      <c r="AA1509" s="43"/>
      <c r="AB1509" s="28"/>
      <c r="AC1509" s="28"/>
      <c r="AD1509" s="28"/>
      <c r="AE1509" s="44"/>
      <c r="AF1509" s="27"/>
      <c r="AG1509" s="27"/>
      <c r="AH1509" s="28"/>
      <c r="AI1509" s="27"/>
      <c r="AJ1509" s="27"/>
      <c r="AK1509" s="28"/>
      <c r="AL1509" s="29"/>
      <c r="AM1509" s="29"/>
      <c r="AN1509" s="29"/>
      <c r="AO1509" s="29"/>
      <c r="AP1509" s="29"/>
      <c r="AQ1509" s="29"/>
      <c r="AR1509" s="29"/>
      <c r="AS1509" s="29"/>
      <c r="AT1509" s="29"/>
      <c r="AU1509" s="29"/>
      <c r="AV1509" s="29"/>
      <c r="AW1509" s="29"/>
      <c r="AX1509" s="29"/>
      <c r="AY1509" s="31"/>
      <c r="AZ1509" s="30"/>
      <c r="BA1509" s="35"/>
      <c r="BB1509" s="108"/>
      <c r="BC1509" s="108"/>
      <c r="BD1509" s="108"/>
      <c r="BE1509" s="136"/>
      <c r="BF1509" s="108"/>
      <c r="BG1509" s="110"/>
      <c r="BH1509" s="110"/>
      <c r="BI1509" s="110"/>
      <c r="BJ1509" s="137"/>
      <c r="BK1509" s="110"/>
      <c r="BL1509" s="108"/>
      <c r="BM1509" s="108"/>
      <c r="BN1509" s="108"/>
      <c r="BO1509" s="135"/>
      <c r="BP1509" s="108"/>
      <c r="BQ1509" s="108"/>
      <c r="BR1509" s="108"/>
      <c r="BS1509" s="108"/>
      <c r="BT1509" s="135"/>
      <c r="BU1509" s="108"/>
      <c r="BV1509" s="108"/>
      <c r="BW1509" s="108"/>
      <c r="BX1509" s="108"/>
      <c r="BY1509" s="135"/>
      <c r="BZ1509" s="108"/>
    </row>
    <row r="1510" spans="1:78" x14ac:dyDescent="0.25">
      <c r="A1510" s="27"/>
      <c r="B1510" s="27"/>
      <c r="C1510" s="27"/>
      <c r="D1510" s="27"/>
      <c r="E1510" s="28"/>
      <c r="F1510" s="88"/>
      <c r="G1510" s="28"/>
      <c r="H1510" s="27"/>
      <c r="I1510" s="27"/>
      <c r="J1510" s="27"/>
      <c r="K1510" s="107"/>
      <c r="L1510" s="27"/>
      <c r="M1510" s="46"/>
      <c r="N1510" s="46"/>
      <c r="O1510" s="46"/>
      <c r="P1510" s="46"/>
      <c r="Q1510" s="46"/>
      <c r="R1510" s="46"/>
      <c r="S1510" s="46"/>
      <c r="T1510" s="46"/>
      <c r="U1510" s="46"/>
      <c r="V1510" s="46"/>
      <c r="W1510" s="46"/>
      <c r="X1510" s="46"/>
      <c r="Y1510" s="41"/>
      <c r="Z1510" s="106"/>
      <c r="AA1510" s="43"/>
      <c r="AB1510" s="28"/>
      <c r="AC1510" s="28"/>
      <c r="AD1510" s="28"/>
      <c r="AE1510" s="44"/>
      <c r="AF1510" s="27"/>
      <c r="AG1510" s="27"/>
      <c r="AH1510" s="28"/>
      <c r="AI1510" s="27"/>
      <c r="AJ1510" s="27"/>
      <c r="AK1510" s="28"/>
      <c r="AL1510" s="29"/>
      <c r="AM1510" s="29"/>
      <c r="AN1510" s="29"/>
      <c r="AO1510" s="29"/>
      <c r="AP1510" s="29"/>
      <c r="AQ1510" s="29"/>
      <c r="AR1510" s="29"/>
      <c r="AS1510" s="29"/>
      <c r="AT1510" s="29"/>
      <c r="AU1510" s="29"/>
      <c r="AV1510" s="29"/>
      <c r="AW1510" s="29"/>
      <c r="AX1510" s="29"/>
      <c r="AY1510" s="31"/>
      <c r="AZ1510" s="30"/>
      <c r="BA1510" s="35"/>
      <c r="BB1510" s="108"/>
      <c r="BC1510" s="108"/>
      <c r="BD1510" s="108"/>
      <c r="BE1510" s="136"/>
      <c r="BF1510" s="108"/>
      <c r="BG1510" s="110"/>
      <c r="BH1510" s="110"/>
      <c r="BI1510" s="110"/>
      <c r="BJ1510" s="137"/>
      <c r="BK1510" s="110"/>
      <c r="BL1510" s="108"/>
      <c r="BM1510" s="108"/>
      <c r="BN1510" s="108"/>
      <c r="BO1510" s="135"/>
      <c r="BP1510" s="108"/>
      <c r="BQ1510" s="108"/>
      <c r="BR1510" s="108"/>
      <c r="BS1510" s="108"/>
      <c r="BT1510" s="135"/>
      <c r="BU1510" s="108"/>
      <c r="BV1510" s="108"/>
      <c r="BW1510" s="108"/>
      <c r="BX1510" s="108"/>
      <c r="BY1510" s="135"/>
      <c r="BZ1510" s="108"/>
    </row>
    <row r="1511" spans="1:78" x14ac:dyDescent="0.25">
      <c r="A1511" s="27"/>
      <c r="B1511" s="27"/>
      <c r="C1511" s="27"/>
      <c r="D1511" s="27"/>
      <c r="E1511" s="28"/>
      <c r="F1511" s="88"/>
      <c r="G1511" s="28"/>
      <c r="H1511" s="27"/>
      <c r="I1511" s="27"/>
      <c r="J1511" s="27"/>
      <c r="K1511" s="107"/>
      <c r="L1511" s="27"/>
      <c r="M1511" s="46"/>
      <c r="N1511" s="46"/>
      <c r="O1511" s="46"/>
      <c r="P1511" s="46"/>
      <c r="Q1511" s="46"/>
      <c r="R1511" s="46"/>
      <c r="S1511" s="46"/>
      <c r="T1511" s="46"/>
      <c r="U1511" s="46"/>
      <c r="V1511" s="46"/>
      <c r="W1511" s="46"/>
      <c r="X1511" s="46"/>
      <c r="Y1511" s="41"/>
      <c r="Z1511" s="106"/>
      <c r="AA1511" s="43"/>
      <c r="AB1511" s="28"/>
      <c r="AC1511" s="28"/>
      <c r="AD1511" s="28"/>
      <c r="AE1511" s="44"/>
      <c r="AF1511" s="27"/>
      <c r="AG1511" s="27"/>
      <c r="AH1511" s="28"/>
      <c r="AI1511" s="27"/>
      <c r="AJ1511" s="27"/>
      <c r="AK1511" s="28"/>
      <c r="AL1511" s="29"/>
      <c r="AM1511" s="29"/>
      <c r="AN1511" s="29"/>
      <c r="AO1511" s="29"/>
      <c r="AP1511" s="29"/>
      <c r="AQ1511" s="29"/>
      <c r="AR1511" s="29"/>
      <c r="AS1511" s="29"/>
      <c r="AT1511" s="29"/>
      <c r="AU1511" s="29"/>
      <c r="AV1511" s="29"/>
      <c r="AW1511" s="29"/>
      <c r="AX1511" s="29"/>
      <c r="AY1511" s="31"/>
      <c r="AZ1511" s="30"/>
      <c r="BA1511" s="35"/>
      <c r="BB1511" s="108"/>
      <c r="BC1511" s="108"/>
      <c r="BD1511" s="108"/>
      <c r="BE1511" s="136"/>
      <c r="BF1511" s="108"/>
      <c r="BG1511" s="110"/>
      <c r="BH1511" s="110"/>
      <c r="BI1511" s="110"/>
      <c r="BJ1511" s="137"/>
      <c r="BK1511" s="110"/>
      <c r="BL1511" s="108"/>
      <c r="BM1511" s="108"/>
      <c r="BN1511" s="108"/>
      <c r="BO1511" s="135"/>
      <c r="BP1511" s="108"/>
      <c r="BQ1511" s="108"/>
      <c r="BR1511" s="108"/>
      <c r="BS1511" s="108"/>
      <c r="BT1511" s="135"/>
      <c r="BU1511" s="108"/>
      <c r="BV1511" s="108"/>
      <c r="BW1511" s="108"/>
      <c r="BX1511" s="108"/>
      <c r="BY1511" s="135"/>
      <c r="BZ1511" s="108"/>
    </row>
    <row r="1512" spans="1:78" x14ac:dyDescent="0.25">
      <c r="A1512" s="27"/>
      <c r="B1512" s="27"/>
      <c r="C1512" s="27"/>
      <c r="D1512" s="27"/>
      <c r="E1512" s="28"/>
      <c r="F1512" s="88"/>
      <c r="G1512" s="28"/>
      <c r="H1512" s="27"/>
      <c r="I1512" s="27"/>
      <c r="J1512" s="27"/>
      <c r="K1512" s="107"/>
      <c r="L1512" s="27"/>
      <c r="M1512" s="46"/>
      <c r="N1512" s="46"/>
      <c r="O1512" s="46"/>
      <c r="P1512" s="46"/>
      <c r="Q1512" s="46"/>
      <c r="R1512" s="46"/>
      <c r="S1512" s="46"/>
      <c r="T1512" s="46"/>
      <c r="U1512" s="46"/>
      <c r="V1512" s="46"/>
      <c r="W1512" s="46"/>
      <c r="X1512" s="46"/>
      <c r="Y1512" s="41"/>
      <c r="Z1512" s="106"/>
      <c r="AA1512" s="43"/>
      <c r="AB1512" s="28"/>
      <c r="AC1512" s="28"/>
      <c r="AD1512" s="28"/>
      <c r="AE1512" s="44"/>
      <c r="AF1512" s="27"/>
      <c r="AG1512" s="27"/>
      <c r="AH1512" s="28"/>
      <c r="AI1512" s="27"/>
      <c r="AJ1512" s="27"/>
      <c r="AK1512" s="28"/>
      <c r="AL1512" s="29"/>
      <c r="AM1512" s="29"/>
      <c r="AN1512" s="29"/>
      <c r="AO1512" s="29"/>
      <c r="AP1512" s="29"/>
      <c r="AQ1512" s="29"/>
      <c r="AR1512" s="29"/>
      <c r="AS1512" s="29"/>
      <c r="AT1512" s="29"/>
      <c r="AU1512" s="29"/>
      <c r="AV1512" s="29"/>
      <c r="AW1512" s="29"/>
      <c r="AX1512" s="29"/>
      <c r="AY1512" s="31"/>
      <c r="AZ1512" s="30"/>
      <c r="BA1512" s="35"/>
      <c r="BB1512" s="108"/>
      <c r="BC1512" s="108"/>
      <c r="BD1512" s="108"/>
      <c r="BE1512" s="136"/>
      <c r="BF1512" s="108"/>
      <c r="BG1512" s="110"/>
      <c r="BH1512" s="110"/>
      <c r="BI1512" s="110"/>
      <c r="BJ1512" s="137"/>
      <c r="BK1512" s="110"/>
      <c r="BL1512" s="108"/>
      <c r="BM1512" s="108"/>
      <c r="BN1512" s="108"/>
      <c r="BO1512" s="135"/>
      <c r="BP1512" s="108"/>
      <c r="BQ1512" s="108"/>
      <c r="BR1512" s="108"/>
      <c r="BS1512" s="108"/>
      <c r="BT1512" s="135"/>
      <c r="BU1512" s="108"/>
      <c r="BV1512" s="108"/>
      <c r="BW1512" s="108"/>
      <c r="BX1512" s="108"/>
      <c r="BY1512" s="135"/>
      <c r="BZ1512" s="108"/>
    </row>
    <row r="1513" spans="1:78" x14ac:dyDescent="0.25">
      <c r="A1513" s="27"/>
      <c r="B1513" s="27"/>
      <c r="C1513" s="27"/>
      <c r="D1513" s="27"/>
      <c r="E1513" s="28"/>
      <c r="F1513" s="88"/>
      <c r="G1513" s="28"/>
      <c r="H1513" s="27"/>
      <c r="I1513" s="27"/>
      <c r="J1513" s="27"/>
      <c r="K1513" s="107"/>
      <c r="L1513" s="27"/>
      <c r="M1513" s="46"/>
      <c r="N1513" s="46"/>
      <c r="O1513" s="46"/>
      <c r="P1513" s="46"/>
      <c r="Q1513" s="46"/>
      <c r="R1513" s="46"/>
      <c r="S1513" s="46"/>
      <c r="T1513" s="46"/>
      <c r="U1513" s="46"/>
      <c r="V1513" s="46"/>
      <c r="W1513" s="46"/>
      <c r="X1513" s="46"/>
      <c r="Y1513" s="41"/>
      <c r="Z1513" s="106"/>
      <c r="AA1513" s="43"/>
      <c r="AB1513" s="28"/>
      <c r="AC1513" s="28"/>
      <c r="AD1513" s="28"/>
      <c r="AE1513" s="44"/>
      <c r="AF1513" s="27"/>
      <c r="AG1513" s="27"/>
      <c r="AH1513" s="28"/>
      <c r="AI1513" s="27"/>
      <c r="AJ1513" s="27"/>
      <c r="AK1513" s="28"/>
      <c r="AL1513" s="29"/>
      <c r="AM1513" s="29"/>
      <c r="AN1513" s="29"/>
      <c r="AO1513" s="29"/>
      <c r="AP1513" s="29"/>
      <c r="AQ1513" s="29"/>
      <c r="AR1513" s="29"/>
      <c r="AS1513" s="29"/>
      <c r="AT1513" s="29"/>
      <c r="AU1513" s="29"/>
      <c r="AV1513" s="29"/>
      <c r="AW1513" s="29"/>
      <c r="AX1513" s="29"/>
      <c r="AY1513" s="31"/>
      <c r="AZ1513" s="30"/>
      <c r="BA1513" s="35"/>
      <c r="BB1513" s="108"/>
      <c r="BC1513" s="108"/>
      <c r="BD1513" s="108"/>
      <c r="BE1513" s="136"/>
      <c r="BF1513" s="108"/>
      <c r="BG1513" s="110"/>
      <c r="BH1513" s="110"/>
      <c r="BI1513" s="110"/>
      <c r="BJ1513" s="137"/>
      <c r="BK1513" s="110"/>
      <c r="BL1513" s="108"/>
      <c r="BM1513" s="108"/>
      <c r="BN1513" s="108"/>
      <c r="BO1513" s="135"/>
      <c r="BP1513" s="108"/>
      <c r="BQ1513" s="108"/>
      <c r="BR1513" s="108"/>
      <c r="BS1513" s="108"/>
      <c r="BT1513" s="135"/>
      <c r="BU1513" s="108"/>
      <c r="BV1513" s="108"/>
      <c r="BW1513" s="108"/>
      <c r="BX1513" s="108"/>
      <c r="BY1513" s="135"/>
      <c r="BZ1513" s="108"/>
    </row>
    <row r="1514" spans="1:78" x14ac:dyDescent="0.25">
      <c r="A1514" s="27"/>
      <c r="B1514" s="27"/>
      <c r="C1514" s="27"/>
      <c r="D1514" s="27"/>
      <c r="E1514" s="28"/>
      <c r="F1514" s="88"/>
      <c r="G1514" s="28"/>
      <c r="H1514" s="27"/>
      <c r="I1514" s="27"/>
      <c r="J1514" s="27"/>
      <c r="K1514" s="107"/>
      <c r="L1514" s="27"/>
      <c r="M1514" s="46"/>
      <c r="N1514" s="46"/>
      <c r="O1514" s="46"/>
      <c r="P1514" s="46"/>
      <c r="Q1514" s="46"/>
      <c r="R1514" s="46"/>
      <c r="S1514" s="46"/>
      <c r="T1514" s="46"/>
      <c r="U1514" s="46"/>
      <c r="V1514" s="46"/>
      <c r="W1514" s="46"/>
      <c r="X1514" s="46"/>
      <c r="Y1514" s="41"/>
      <c r="Z1514" s="106"/>
      <c r="AA1514" s="43"/>
      <c r="AB1514" s="28"/>
      <c r="AC1514" s="28"/>
      <c r="AD1514" s="28"/>
      <c r="AE1514" s="44"/>
      <c r="AF1514" s="27"/>
      <c r="AG1514" s="27"/>
      <c r="AH1514" s="28"/>
      <c r="AI1514" s="27"/>
      <c r="AJ1514" s="27"/>
      <c r="AK1514" s="28"/>
      <c r="AL1514" s="29"/>
      <c r="AM1514" s="29"/>
      <c r="AN1514" s="29"/>
      <c r="AO1514" s="29"/>
      <c r="AP1514" s="29"/>
      <c r="AQ1514" s="29"/>
      <c r="AR1514" s="29"/>
      <c r="AS1514" s="29"/>
      <c r="AT1514" s="29"/>
      <c r="AU1514" s="29"/>
      <c r="AV1514" s="29"/>
      <c r="AW1514" s="29"/>
      <c r="AX1514" s="29"/>
      <c r="AY1514" s="31"/>
      <c r="AZ1514" s="30"/>
      <c r="BA1514" s="35"/>
      <c r="BB1514" s="108"/>
      <c r="BC1514" s="108"/>
      <c r="BD1514" s="108"/>
      <c r="BE1514" s="136"/>
      <c r="BF1514" s="108"/>
      <c r="BG1514" s="110"/>
      <c r="BH1514" s="110"/>
      <c r="BI1514" s="110"/>
      <c r="BJ1514" s="137"/>
      <c r="BK1514" s="110"/>
      <c r="BL1514" s="108"/>
      <c r="BM1514" s="108"/>
      <c r="BN1514" s="108"/>
      <c r="BO1514" s="135"/>
      <c r="BP1514" s="108"/>
      <c r="BQ1514" s="108"/>
      <c r="BR1514" s="108"/>
      <c r="BS1514" s="108"/>
      <c r="BT1514" s="135"/>
      <c r="BU1514" s="108"/>
      <c r="BV1514" s="108"/>
      <c r="BW1514" s="108"/>
      <c r="BX1514" s="108"/>
      <c r="BY1514" s="135"/>
      <c r="BZ1514" s="108"/>
    </row>
    <row r="1515" spans="1:78" x14ac:dyDescent="0.25">
      <c r="A1515" s="27"/>
      <c r="B1515" s="27"/>
      <c r="C1515" s="27"/>
      <c r="D1515" s="27"/>
      <c r="E1515" s="28"/>
      <c r="F1515" s="88"/>
      <c r="G1515" s="28"/>
      <c r="H1515" s="27"/>
      <c r="I1515" s="27"/>
      <c r="J1515" s="27"/>
      <c r="K1515" s="107"/>
      <c r="L1515" s="27"/>
      <c r="M1515" s="46"/>
      <c r="N1515" s="46"/>
      <c r="O1515" s="46"/>
      <c r="P1515" s="46"/>
      <c r="Q1515" s="46"/>
      <c r="R1515" s="46"/>
      <c r="S1515" s="46"/>
      <c r="T1515" s="46"/>
      <c r="U1515" s="46"/>
      <c r="V1515" s="46"/>
      <c r="W1515" s="46"/>
      <c r="X1515" s="46"/>
      <c r="Y1515" s="41"/>
      <c r="Z1515" s="106"/>
      <c r="AA1515" s="43"/>
      <c r="AB1515" s="28"/>
      <c r="AC1515" s="28"/>
      <c r="AD1515" s="28"/>
      <c r="AE1515" s="44"/>
      <c r="AF1515" s="27"/>
      <c r="AG1515" s="27"/>
      <c r="AH1515" s="28"/>
      <c r="AI1515" s="27"/>
      <c r="AJ1515" s="27"/>
      <c r="AK1515" s="28"/>
      <c r="AL1515" s="29"/>
      <c r="AM1515" s="29"/>
      <c r="AN1515" s="29"/>
      <c r="AO1515" s="29"/>
      <c r="AP1515" s="29"/>
      <c r="AQ1515" s="29"/>
      <c r="AR1515" s="29"/>
      <c r="AS1515" s="29"/>
      <c r="AT1515" s="29"/>
      <c r="AU1515" s="29"/>
      <c r="AV1515" s="29"/>
      <c r="AW1515" s="29"/>
      <c r="AX1515" s="29"/>
      <c r="AY1515" s="31"/>
      <c r="AZ1515" s="30"/>
      <c r="BA1515" s="35"/>
      <c r="BB1515" s="108"/>
      <c r="BC1515" s="108"/>
      <c r="BD1515" s="108"/>
      <c r="BE1515" s="136"/>
      <c r="BF1515" s="108"/>
      <c r="BG1515" s="110"/>
      <c r="BH1515" s="110"/>
      <c r="BI1515" s="110"/>
      <c r="BJ1515" s="137"/>
      <c r="BK1515" s="110"/>
      <c r="BL1515" s="108"/>
      <c r="BM1515" s="108"/>
      <c r="BN1515" s="108"/>
      <c r="BO1515" s="135"/>
      <c r="BP1515" s="108"/>
      <c r="BQ1515" s="108"/>
      <c r="BR1515" s="108"/>
      <c r="BS1515" s="108"/>
      <c r="BT1515" s="135"/>
      <c r="BU1515" s="108"/>
      <c r="BV1515" s="108"/>
      <c r="BW1515" s="108"/>
      <c r="BX1515" s="108"/>
      <c r="BY1515" s="135"/>
      <c r="BZ1515" s="108"/>
    </row>
    <row r="1516" spans="1:78" x14ac:dyDescent="0.25">
      <c r="A1516" s="27"/>
      <c r="B1516" s="27"/>
      <c r="C1516" s="27"/>
      <c r="D1516" s="27"/>
      <c r="E1516" s="28"/>
      <c r="F1516" s="88"/>
      <c r="G1516" s="28"/>
      <c r="H1516" s="27"/>
      <c r="I1516" s="27"/>
      <c r="J1516" s="27"/>
      <c r="K1516" s="107"/>
      <c r="L1516" s="27"/>
      <c r="M1516" s="46"/>
      <c r="N1516" s="46"/>
      <c r="O1516" s="46"/>
      <c r="P1516" s="46"/>
      <c r="Q1516" s="46"/>
      <c r="R1516" s="46"/>
      <c r="S1516" s="46"/>
      <c r="T1516" s="46"/>
      <c r="U1516" s="46"/>
      <c r="V1516" s="46"/>
      <c r="W1516" s="46"/>
      <c r="X1516" s="46"/>
      <c r="Y1516" s="41"/>
      <c r="Z1516" s="106"/>
      <c r="AA1516" s="43"/>
      <c r="AB1516" s="28"/>
      <c r="AC1516" s="28"/>
      <c r="AD1516" s="28"/>
      <c r="AE1516" s="44"/>
      <c r="AF1516" s="27"/>
      <c r="AG1516" s="27"/>
      <c r="AH1516" s="28"/>
      <c r="AI1516" s="27"/>
      <c r="AJ1516" s="27"/>
      <c r="AK1516" s="28"/>
      <c r="AL1516" s="29"/>
      <c r="AM1516" s="29"/>
      <c r="AN1516" s="29"/>
      <c r="AO1516" s="29"/>
      <c r="AP1516" s="29"/>
      <c r="AQ1516" s="29"/>
      <c r="AR1516" s="29"/>
      <c r="AS1516" s="29"/>
      <c r="AT1516" s="29"/>
      <c r="AU1516" s="29"/>
      <c r="AV1516" s="29"/>
      <c r="AW1516" s="29"/>
      <c r="AX1516" s="29"/>
      <c r="AY1516" s="31"/>
      <c r="AZ1516" s="30"/>
      <c r="BA1516" s="35"/>
      <c r="BB1516" s="108"/>
      <c r="BC1516" s="108"/>
      <c r="BD1516" s="108"/>
      <c r="BE1516" s="136"/>
      <c r="BF1516" s="108"/>
      <c r="BG1516" s="110"/>
      <c r="BH1516" s="110"/>
      <c r="BI1516" s="110"/>
      <c r="BJ1516" s="137"/>
      <c r="BK1516" s="110"/>
      <c r="BL1516" s="108"/>
      <c r="BM1516" s="108"/>
      <c r="BN1516" s="108"/>
      <c r="BO1516" s="135"/>
      <c r="BP1516" s="108"/>
      <c r="BQ1516" s="108"/>
      <c r="BR1516" s="108"/>
      <c r="BS1516" s="108"/>
      <c r="BT1516" s="135"/>
      <c r="BU1516" s="108"/>
      <c r="BV1516" s="108"/>
      <c r="BW1516" s="108"/>
      <c r="BX1516" s="108"/>
      <c r="BY1516" s="135"/>
      <c r="BZ1516" s="108"/>
    </row>
    <row r="1517" spans="1:78" x14ac:dyDescent="0.25">
      <c r="A1517" s="27"/>
      <c r="B1517" s="27"/>
      <c r="C1517" s="27"/>
      <c r="D1517" s="27"/>
      <c r="E1517" s="28"/>
      <c r="F1517" s="88"/>
      <c r="G1517" s="28"/>
      <c r="H1517" s="27"/>
      <c r="I1517" s="27"/>
      <c r="J1517" s="27"/>
      <c r="K1517" s="107"/>
      <c r="L1517" s="27"/>
      <c r="M1517" s="46"/>
      <c r="N1517" s="46"/>
      <c r="O1517" s="46"/>
      <c r="P1517" s="46"/>
      <c r="Q1517" s="46"/>
      <c r="R1517" s="46"/>
      <c r="S1517" s="46"/>
      <c r="T1517" s="46"/>
      <c r="U1517" s="46"/>
      <c r="V1517" s="46"/>
      <c r="W1517" s="46"/>
      <c r="X1517" s="46"/>
      <c r="Y1517" s="41"/>
      <c r="Z1517" s="106"/>
      <c r="AA1517" s="43"/>
      <c r="AB1517" s="28"/>
      <c r="AC1517" s="28"/>
      <c r="AD1517" s="28"/>
      <c r="AE1517" s="44"/>
      <c r="AF1517" s="27"/>
      <c r="AG1517" s="27"/>
      <c r="AH1517" s="28"/>
      <c r="AI1517" s="27"/>
      <c r="AJ1517" s="27"/>
      <c r="AK1517" s="28"/>
      <c r="AL1517" s="29"/>
      <c r="AM1517" s="29"/>
      <c r="AN1517" s="29"/>
      <c r="AO1517" s="29"/>
      <c r="AP1517" s="29"/>
      <c r="AQ1517" s="29"/>
      <c r="AR1517" s="29"/>
      <c r="AS1517" s="29"/>
      <c r="AT1517" s="29"/>
      <c r="AU1517" s="29"/>
      <c r="AV1517" s="29"/>
      <c r="AW1517" s="29"/>
      <c r="AX1517" s="29"/>
      <c r="AY1517" s="31"/>
      <c r="AZ1517" s="30"/>
      <c r="BA1517" s="35"/>
      <c r="BB1517" s="108"/>
      <c r="BC1517" s="108"/>
      <c r="BD1517" s="108"/>
      <c r="BE1517" s="136"/>
      <c r="BF1517" s="108"/>
      <c r="BG1517" s="110"/>
      <c r="BH1517" s="110"/>
      <c r="BI1517" s="110"/>
      <c r="BJ1517" s="137"/>
      <c r="BK1517" s="110"/>
      <c r="BL1517" s="108"/>
      <c r="BM1517" s="108"/>
      <c r="BN1517" s="108"/>
      <c r="BO1517" s="135"/>
      <c r="BP1517" s="108"/>
      <c r="BQ1517" s="108"/>
      <c r="BR1517" s="108"/>
      <c r="BS1517" s="108"/>
      <c r="BT1517" s="135"/>
      <c r="BU1517" s="108"/>
      <c r="BV1517" s="108"/>
      <c r="BW1517" s="108"/>
      <c r="BX1517" s="108"/>
      <c r="BY1517" s="135"/>
      <c r="BZ1517" s="108"/>
    </row>
    <row r="1518" spans="1:78" x14ac:dyDescent="0.25">
      <c r="A1518" s="27"/>
      <c r="B1518" s="27"/>
      <c r="C1518" s="27"/>
      <c r="D1518" s="27"/>
      <c r="E1518" s="28"/>
      <c r="F1518" s="88"/>
      <c r="G1518" s="28"/>
      <c r="H1518" s="27"/>
      <c r="I1518" s="27"/>
      <c r="J1518" s="27"/>
      <c r="K1518" s="107"/>
      <c r="L1518" s="27"/>
      <c r="M1518" s="46"/>
      <c r="N1518" s="46"/>
      <c r="O1518" s="46"/>
      <c r="P1518" s="46"/>
      <c r="Q1518" s="46"/>
      <c r="R1518" s="46"/>
      <c r="S1518" s="46"/>
      <c r="T1518" s="46"/>
      <c r="U1518" s="46"/>
      <c r="V1518" s="46"/>
      <c r="W1518" s="46"/>
      <c r="X1518" s="46"/>
      <c r="Y1518" s="41"/>
      <c r="Z1518" s="106"/>
      <c r="AA1518" s="43"/>
      <c r="AB1518" s="28"/>
      <c r="AC1518" s="28"/>
      <c r="AD1518" s="28"/>
      <c r="AE1518" s="44"/>
      <c r="AF1518" s="27"/>
      <c r="AG1518" s="27"/>
      <c r="AH1518" s="28"/>
      <c r="AI1518" s="27"/>
      <c r="AJ1518" s="27"/>
      <c r="AK1518" s="28"/>
      <c r="AL1518" s="29"/>
      <c r="AM1518" s="29"/>
      <c r="AN1518" s="29"/>
      <c r="AO1518" s="29"/>
      <c r="AP1518" s="29"/>
      <c r="AQ1518" s="29"/>
      <c r="AR1518" s="29"/>
      <c r="AS1518" s="29"/>
      <c r="AT1518" s="29"/>
      <c r="AU1518" s="29"/>
      <c r="AV1518" s="29"/>
      <c r="AW1518" s="29"/>
      <c r="AX1518" s="29"/>
      <c r="AY1518" s="31"/>
      <c r="AZ1518" s="30"/>
      <c r="BA1518" s="35"/>
      <c r="BB1518" s="108"/>
      <c r="BC1518" s="108"/>
      <c r="BD1518" s="108"/>
      <c r="BE1518" s="136"/>
      <c r="BF1518" s="108"/>
      <c r="BG1518" s="110"/>
      <c r="BH1518" s="110"/>
      <c r="BI1518" s="110"/>
      <c r="BJ1518" s="137"/>
      <c r="BK1518" s="110"/>
      <c r="BL1518" s="108"/>
      <c r="BM1518" s="108"/>
      <c r="BN1518" s="108"/>
      <c r="BO1518" s="135"/>
      <c r="BP1518" s="108"/>
      <c r="BQ1518" s="108"/>
      <c r="BR1518" s="108"/>
      <c r="BS1518" s="108"/>
      <c r="BT1518" s="135"/>
      <c r="BU1518" s="108"/>
      <c r="BV1518" s="108"/>
      <c r="BW1518" s="108"/>
      <c r="BX1518" s="108"/>
      <c r="BY1518" s="135"/>
      <c r="BZ1518" s="108"/>
    </row>
    <row r="1519" spans="1:78" x14ac:dyDescent="0.25">
      <c r="A1519" s="27"/>
      <c r="B1519" s="27"/>
      <c r="C1519" s="27"/>
      <c r="D1519" s="27"/>
      <c r="E1519" s="28"/>
      <c r="F1519" s="88"/>
      <c r="G1519" s="28"/>
      <c r="H1519" s="27"/>
      <c r="I1519" s="27"/>
      <c r="J1519" s="27"/>
      <c r="K1519" s="107"/>
      <c r="L1519" s="27"/>
      <c r="M1519" s="46"/>
      <c r="N1519" s="46"/>
      <c r="O1519" s="46"/>
      <c r="P1519" s="46"/>
      <c r="Q1519" s="46"/>
      <c r="R1519" s="46"/>
      <c r="S1519" s="46"/>
      <c r="T1519" s="46"/>
      <c r="U1519" s="46"/>
      <c r="V1519" s="46"/>
      <c r="W1519" s="46"/>
      <c r="X1519" s="46"/>
      <c r="Y1519" s="41"/>
      <c r="Z1519" s="106"/>
      <c r="AA1519" s="43"/>
      <c r="AB1519" s="28"/>
      <c r="AC1519" s="28"/>
      <c r="AD1519" s="28"/>
      <c r="AE1519" s="44"/>
      <c r="AF1519" s="27"/>
      <c r="AG1519" s="27"/>
      <c r="AH1519" s="28"/>
      <c r="AI1519" s="27"/>
      <c r="AJ1519" s="27"/>
      <c r="AK1519" s="28"/>
      <c r="AL1519" s="29"/>
      <c r="AM1519" s="29"/>
      <c r="AN1519" s="29"/>
      <c r="AO1519" s="29"/>
      <c r="AP1519" s="29"/>
      <c r="AQ1519" s="29"/>
      <c r="AR1519" s="29"/>
      <c r="AS1519" s="29"/>
      <c r="AT1519" s="29"/>
      <c r="AU1519" s="29"/>
      <c r="AV1519" s="29"/>
      <c r="AW1519" s="29"/>
      <c r="AX1519" s="29"/>
      <c r="AY1519" s="31"/>
      <c r="AZ1519" s="30"/>
      <c r="BA1519" s="35"/>
      <c r="BB1519" s="108"/>
      <c r="BC1519" s="108"/>
      <c r="BD1519" s="108"/>
      <c r="BE1519" s="136"/>
      <c r="BF1519" s="108"/>
      <c r="BG1519" s="110"/>
      <c r="BH1519" s="110"/>
      <c r="BI1519" s="110"/>
      <c r="BJ1519" s="137"/>
      <c r="BK1519" s="110"/>
      <c r="BL1519" s="108"/>
      <c r="BM1519" s="108"/>
      <c r="BN1519" s="108"/>
      <c r="BO1519" s="135"/>
      <c r="BP1519" s="108"/>
      <c r="BQ1519" s="108"/>
      <c r="BR1519" s="108"/>
      <c r="BS1519" s="108"/>
      <c r="BT1519" s="135"/>
      <c r="BU1519" s="108"/>
      <c r="BV1519" s="108"/>
      <c r="BW1519" s="108"/>
      <c r="BX1519" s="108"/>
      <c r="BY1519" s="135"/>
      <c r="BZ1519" s="108"/>
    </row>
    <row r="1520" spans="1:78" x14ac:dyDescent="0.25">
      <c r="A1520" s="27"/>
      <c r="B1520" s="27"/>
      <c r="C1520" s="27"/>
      <c r="D1520" s="27"/>
      <c r="E1520" s="28"/>
      <c r="F1520" s="88"/>
      <c r="G1520" s="28"/>
      <c r="H1520" s="27"/>
      <c r="I1520" s="27"/>
      <c r="J1520" s="27"/>
      <c r="K1520" s="107"/>
      <c r="L1520" s="27"/>
      <c r="M1520" s="46"/>
      <c r="N1520" s="46"/>
      <c r="O1520" s="46"/>
      <c r="P1520" s="46"/>
      <c r="Q1520" s="46"/>
      <c r="R1520" s="46"/>
      <c r="S1520" s="46"/>
      <c r="T1520" s="46"/>
      <c r="U1520" s="46"/>
      <c r="V1520" s="46"/>
      <c r="W1520" s="46"/>
      <c r="X1520" s="46"/>
      <c r="Y1520" s="41"/>
      <c r="Z1520" s="106"/>
      <c r="AA1520" s="43"/>
      <c r="AB1520" s="28"/>
      <c r="AC1520" s="28"/>
      <c r="AD1520" s="28"/>
      <c r="AE1520" s="44"/>
      <c r="AF1520" s="27"/>
      <c r="AG1520" s="27"/>
      <c r="AH1520" s="28"/>
      <c r="AI1520" s="27"/>
      <c r="AJ1520" s="27"/>
      <c r="AK1520" s="28"/>
      <c r="AL1520" s="29"/>
      <c r="AM1520" s="29"/>
      <c r="AN1520" s="29"/>
      <c r="AO1520" s="29"/>
      <c r="AP1520" s="29"/>
      <c r="AQ1520" s="29"/>
      <c r="AR1520" s="29"/>
      <c r="AS1520" s="29"/>
      <c r="AT1520" s="29"/>
      <c r="AU1520" s="29"/>
      <c r="AV1520" s="29"/>
      <c r="AW1520" s="29"/>
      <c r="AX1520" s="29"/>
      <c r="AY1520" s="31"/>
      <c r="AZ1520" s="30"/>
      <c r="BA1520" s="35"/>
      <c r="BB1520" s="108"/>
      <c r="BC1520" s="108"/>
      <c r="BD1520" s="108"/>
      <c r="BE1520" s="136"/>
      <c r="BF1520" s="108"/>
      <c r="BG1520" s="110"/>
      <c r="BH1520" s="110"/>
      <c r="BI1520" s="110"/>
      <c r="BJ1520" s="137"/>
      <c r="BK1520" s="110"/>
      <c r="BL1520" s="108"/>
      <c r="BM1520" s="108"/>
      <c r="BN1520" s="108"/>
      <c r="BO1520" s="135"/>
      <c r="BP1520" s="108"/>
      <c r="BQ1520" s="108"/>
      <c r="BR1520" s="108"/>
      <c r="BS1520" s="108"/>
      <c r="BT1520" s="135"/>
      <c r="BU1520" s="108"/>
      <c r="BV1520" s="108"/>
      <c r="BW1520" s="108"/>
      <c r="BX1520" s="108"/>
      <c r="BY1520" s="135"/>
      <c r="BZ1520" s="108"/>
    </row>
    <row r="1521" spans="1:78" x14ac:dyDescent="0.25">
      <c r="A1521" s="27"/>
      <c r="B1521" s="27"/>
      <c r="C1521" s="27"/>
      <c r="D1521" s="27"/>
      <c r="E1521" s="28"/>
      <c r="F1521" s="88"/>
      <c r="G1521" s="28"/>
      <c r="H1521" s="27"/>
      <c r="I1521" s="27"/>
      <c r="J1521" s="27"/>
      <c r="K1521" s="107"/>
      <c r="L1521" s="27"/>
      <c r="M1521" s="46"/>
      <c r="N1521" s="46"/>
      <c r="O1521" s="46"/>
      <c r="P1521" s="46"/>
      <c r="Q1521" s="46"/>
      <c r="R1521" s="46"/>
      <c r="S1521" s="46"/>
      <c r="T1521" s="46"/>
      <c r="U1521" s="46"/>
      <c r="V1521" s="46"/>
      <c r="W1521" s="46"/>
      <c r="X1521" s="46"/>
      <c r="Y1521" s="41"/>
      <c r="Z1521" s="106"/>
      <c r="AA1521" s="43"/>
      <c r="AB1521" s="28"/>
      <c r="AC1521" s="28"/>
      <c r="AD1521" s="28"/>
      <c r="AE1521" s="44"/>
      <c r="AF1521" s="27"/>
      <c r="AG1521" s="27"/>
      <c r="AH1521" s="28"/>
      <c r="AI1521" s="27"/>
      <c r="AJ1521" s="27"/>
      <c r="AK1521" s="28"/>
      <c r="AL1521" s="29"/>
      <c r="AM1521" s="29"/>
      <c r="AN1521" s="29"/>
      <c r="AO1521" s="29"/>
      <c r="AP1521" s="29"/>
      <c r="AQ1521" s="29"/>
      <c r="AR1521" s="29"/>
      <c r="AS1521" s="29"/>
      <c r="AT1521" s="29"/>
      <c r="AU1521" s="29"/>
      <c r="AV1521" s="29"/>
      <c r="AW1521" s="29"/>
      <c r="AX1521" s="29"/>
      <c r="AY1521" s="31"/>
      <c r="AZ1521" s="30"/>
      <c r="BA1521" s="35"/>
      <c r="BB1521" s="108"/>
      <c r="BC1521" s="108"/>
      <c r="BD1521" s="108"/>
      <c r="BE1521" s="136"/>
      <c r="BF1521" s="108"/>
      <c r="BG1521" s="110"/>
      <c r="BH1521" s="110"/>
      <c r="BI1521" s="110"/>
      <c r="BJ1521" s="137"/>
      <c r="BK1521" s="110"/>
      <c r="BL1521" s="108"/>
      <c r="BM1521" s="108"/>
      <c r="BN1521" s="108"/>
      <c r="BO1521" s="135"/>
      <c r="BP1521" s="108"/>
      <c r="BQ1521" s="108"/>
      <c r="BR1521" s="108"/>
      <c r="BS1521" s="108"/>
      <c r="BT1521" s="135"/>
      <c r="BU1521" s="108"/>
      <c r="BV1521" s="108"/>
      <c r="BW1521" s="108"/>
      <c r="BX1521" s="108"/>
      <c r="BY1521" s="135"/>
      <c r="BZ1521" s="108"/>
    </row>
    <row r="1522" spans="1:78" x14ac:dyDescent="0.25">
      <c r="A1522" s="27"/>
      <c r="B1522" s="27"/>
      <c r="C1522" s="27"/>
      <c r="D1522" s="27"/>
      <c r="E1522" s="28"/>
      <c r="F1522" s="88"/>
      <c r="G1522" s="28"/>
      <c r="H1522" s="27"/>
      <c r="I1522" s="27"/>
      <c r="J1522" s="27"/>
      <c r="K1522" s="107"/>
      <c r="L1522" s="27"/>
      <c r="M1522" s="46"/>
      <c r="N1522" s="46"/>
      <c r="O1522" s="46"/>
      <c r="P1522" s="46"/>
      <c r="Q1522" s="46"/>
      <c r="R1522" s="46"/>
      <c r="S1522" s="46"/>
      <c r="T1522" s="46"/>
      <c r="U1522" s="46"/>
      <c r="V1522" s="46"/>
      <c r="W1522" s="46"/>
      <c r="X1522" s="46"/>
      <c r="Y1522" s="41"/>
      <c r="Z1522" s="106"/>
      <c r="AA1522" s="43"/>
      <c r="AB1522" s="28"/>
      <c r="AC1522" s="28"/>
      <c r="AD1522" s="28"/>
      <c r="AE1522" s="44"/>
      <c r="AF1522" s="27"/>
      <c r="AG1522" s="27"/>
      <c r="AH1522" s="28"/>
      <c r="AI1522" s="27"/>
      <c r="AJ1522" s="27"/>
      <c r="AK1522" s="28"/>
      <c r="AL1522" s="29"/>
      <c r="AM1522" s="29"/>
      <c r="AN1522" s="29"/>
      <c r="AO1522" s="29"/>
      <c r="AP1522" s="29"/>
      <c r="AQ1522" s="29"/>
      <c r="AR1522" s="29"/>
      <c r="AS1522" s="29"/>
      <c r="AT1522" s="29"/>
      <c r="AU1522" s="29"/>
      <c r="AV1522" s="29"/>
      <c r="AW1522" s="29"/>
      <c r="AX1522" s="29"/>
      <c r="AY1522" s="31"/>
      <c r="AZ1522" s="30"/>
      <c r="BA1522" s="35"/>
      <c r="BB1522" s="108"/>
      <c r="BC1522" s="108"/>
      <c r="BD1522" s="108"/>
      <c r="BE1522" s="136"/>
      <c r="BF1522" s="108"/>
      <c r="BG1522" s="110"/>
      <c r="BH1522" s="110"/>
      <c r="BI1522" s="110"/>
      <c r="BJ1522" s="137"/>
      <c r="BK1522" s="110"/>
      <c r="BL1522" s="108"/>
      <c r="BM1522" s="108"/>
      <c r="BN1522" s="108"/>
      <c r="BO1522" s="135"/>
      <c r="BP1522" s="108"/>
      <c r="BQ1522" s="108"/>
      <c r="BR1522" s="108"/>
      <c r="BS1522" s="108"/>
      <c r="BT1522" s="135"/>
      <c r="BU1522" s="108"/>
      <c r="BV1522" s="108"/>
      <c r="BW1522" s="108"/>
      <c r="BX1522" s="108"/>
      <c r="BY1522" s="135"/>
      <c r="BZ1522" s="108"/>
    </row>
    <row r="1523" spans="1:78" x14ac:dyDescent="0.25">
      <c r="A1523" s="27"/>
      <c r="B1523" s="27"/>
      <c r="C1523" s="27"/>
      <c r="D1523" s="27"/>
      <c r="E1523" s="28"/>
      <c r="F1523" s="88"/>
      <c r="G1523" s="28"/>
      <c r="H1523" s="27"/>
      <c r="I1523" s="27"/>
      <c r="J1523" s="27"/>
      <c r="K1523" s="107"/>
      <c r="L1523" s="27"/>
      <c r="M1523" s="46"/>
      <c r="N1523" s="46"/>
      <c r="O1523" s="46"/>
      <c r="P1523" s="46"/>
      <c r="Q1523" s="46"/>
      <c r="R1523" s="46"/>
      <c r="S1523" s="46"/>
      <c r="T1523" s="46"/>
      <c r="U1523" s="46"/>
      <c r="V1523" s="46"/>
      <c r="W1523" s="46"/>
      <c r="X1523" s="46"/>
      <c r="Y1523" s="41"/>
      <c r="Z1523" s="106"/>
      <c r="AA1523" s="43"/>
      <c r="AB1523" s="28"/>
      <c r="AC1523" s="28"/>
      <c r="AD1523" s="28"/>
      <c r="AE1523" s="44"/>
      <c r="AF1523" s="27"/>
      <c r="AG1523" s="27"/>
      <c r="AH1523" s="28"/>
      <c r="AI1523" s="27"/>
      <c r="AJ1523" s="27"/>
      <c r="AK1523" s="28"/>
      <c r="AL1523" s="29"/>
      <c r="AM1523" s="29"/>
      <c r="AN1523" s="29"/>
      <c r="AO1523" s="29"/>
      <c r="AP1523" s="29"/>
      <c r="AQ1523" s="29"/>
      <c r="AR1523" s="29"/>
      <c r="AS1523" s="29"/>
      <c r="AT1523" s="29"/>
      <c r="AU1523" s="29"/>
      <c r="AV1523" s="29"/>
      <c r="AW1523" s="29"/>
      <c r="AX1523" s="29"/>
      <c r="AY1523" s="31"/>
      <c r="AZ1523" s="30"/>
      <c r="BA1523" s="35"/>
      <c r="BB1523" s="108"/>
      <c r="BC1523" s="108"/>
      <c r="BD1523" s="108"/>
      <c r="BE1523" s="136"/>
      <c r="BF1523" s="108"/>
      <c r="BG1523" s="110"/>
      <c r="BH1523" s="110"/>
      <c r="BI1523" s="110"/>
      <c r="BJ1523" s="137"/>
      <c r="BK1523" s="110"/>
      <c r="BL1523" s="108"/>
      <c r="BM1523" s="108"/>
      <c r="BN1523" s="108"/>
      <c r="BO1523" s="135"/>
      <c r="BP1523" s="108"/>
      <c r="BQ1523" s="108"/>
      <c r="BR1523" s="108"/>
      <c r="BS1523" s="108"/>
      <c r="BT1523" s="135"/>
      <c r="BU1523" s="108"/>
      <c r="BV1523" s="108"/>
      <c r="BW1523" s="108"/>
      <c r="BX1523" s="108"/>
      <c r="BY1523" s="135"/>
      <c r="BZ1523" s="108"/>
    </row>
    <row r="1524" spans="1:78" x14ac:dyDescent="0.25">
      <c r="A1524" s="27"/>
      <c r="B1524" s="27"/>
      <c r="C1524" s="27"/>
      <c r="D1524" s="27"/>
      <c r="E1524" s="28"/>
      <c r="F1524" s="88"/>
      <c r="G1524" s="28"/>
      <c r="H1524" s="27"/>
      <c r="I1524" s="27"/>
      <c r="J1524" s="27"/>
      <c r="K1524" s="107"/>
      <c r="L1524" s="27"/>
      <c r="M1524" s="46"/>
      <c r="N1524" s="46"/>
      <c r="O1524" s="46"/>
      <c r="P1524" s="46"/>
      <c r="Q1524" s="46"/>
      <c r="R1524" s="46"/>
      <c r="S1524" s="46"/>
      <c r="T1524" s="46"/>
      <c r="U1524" s="46"/>
      <c r="V1524" s="46"/>
      <c r="W1524" s="46"/>
      <c r="X1524" s="46"/>
      <c r="Y1524" s="41"/>
      <c r="Z1524" s="106"/>
      <c r="AA1524" s="43"/>
      <c r="AB1524" s="28"/>
      <c r="AC1524" s="28"/>
      <c r="AD1524" s="28"/>
      <c r="AE1524" s="44"/>
      <c r="AF1524" s="27"/>
      <c r="AG1524" s="27"/>
      <c r="AH1524" s="28"/>
      <c r="AI1524" s="27"/>
      <c r="AJ1524" s="27"/>
      <c r="AK1524" s="28"/>
      <c r="AL1524" s="29"/>
      <c r="AM1524" s="29"/>
      <c r="AN1524" s="29"/>
      <c r="AO1524" s="29"/>
      <c r="AP1524" s="29"/>
      <c r="AQ1524" s="29"/>
      <c r="AR1524" s="29"/>
      <c r="AS1524" s="29"/>
      <c r="AT1524" s="29"/>
      <c r="AU1524" s="29"/>
      <c r="AV1524" s="29"/>
      <c r="AW1524" s="29"/>
      <c r="AX1524" s="29"/>
      <c r="AY1524" s="31"/>
      <c r="AZ1524" s="30"/>
      <c r="BA1524" s="35"/>
      <c r="BB1524" s="108"/>
      <c r="BC1524" s="108"/>
      <c r="BD1524" s="108"/>
      <c r="BE1524" s="136"/>
      <c r="BF1524" s="108"/>
      <c r="BG1524" s="110"/>
      <c r="BH1524" s="110"/>
      <c r="BI1524" s="110"/>
      <c r="BJ1524" s="137"/>
      <c r="BK1524" s="110"/>
      <c r="BL1524" s="108"/>
      <c r="BM1524" s="108"/>
      <c r="BN1524" s="108"/>
      <c r="BO1524" s="135"/>
      <c r="BP1524" s="108"/>
      <c r="BQ1524" s="108"/>
      <c r="BR1524" s="108"/>
      <c r="BS1524" s="108"/>
      <c r="BT1524" s="135"/>
      <c r="BU1524" s="108"/>
      <c r="BV1524" s="108"/>
      <c r="BW1524" s="108"/>
      <c r="BX1524" s="108"/>
      <c r="BY1524" s="135"/>
      <c r="BZ1524" s="108"/>
    </row>
    <row r="1525" spans="1:78" x14ac:dyDescent="0.25">
      <c r="A1525" s="27"/>
      <c r="B1525" s="27"/>
      <c r="C1525" s="27"/>
      <c r="D1525" s="27"/>
      <c r="E1525" s="28"/>
      <c r="F1525" s="88"/>
      <c r="G1525" s="28"/>
      <c r="H1525" s="27"/>
      <c r="I1525" s="27"/>
      <c r="J1525" s="27"/>
      <c r="K1525" s="107"/>
      <c r="L1525" s="27"/>
      <c r="M1525" s="46"/>
      <c r="N1525" s="46"/>
      <c r="O1525" s="46"/>
      <c r="P1525" s="46"/>
      <c r="Q1525" s="46"/>
      <c r="R1525" s="46"/>
      <c r="S1525" s="46"/>
      <c r="T1525" s="46"/>
      <c r="U1525" s="46"/>
      <c r="V1525" s="46"/>
      <c r="W1525" s="46"/>
      <c r="X1525" s="46"/>
      <c r="Y1525" s="41"/>
      <c r="Z1525" s="106"/>
      <c r="AA1525" s="43"/>
      <c r="AB1525" s="28"/>
      <c r="AC1525" s="28"/>
      <c r="AD1525" s="28"/>
      <c r="AE1525" s="44"/>
      <c r="AF1525" s="27"/>
      <c r="AG1525" s="27"/>
      <c r="AH1525" s="28"/>
      <c r="AI1525" s="27"/>
      <c r="AJ1525" s="27"/>
      <c r="AK1525" s="28"/>
      <c r="AL1525" s="29"/>
      <c r="AM1525" s="29"/>
      <c r="AN1525" s="29"/>
      <c r="AO1525" s="29"/>
      <c r="AP1525" s="29"/>
      <c r="AQ1525" s="29"/>
      <c r="AR1525" s="29"/>
      <c r="AS1525" s="29"/>
      <c r="AT1525" s="29"/>
      <c r="AU1525" s="29"/>
      <c r="AV1525" s="29"/>
      <c r="AW1525" s="29"/>
      <c r="AX1525" s="29"/>
      <c r="AY1525" s="31"/>
      <c r="AZ1525" s="30"/>
      <c r="BA1525" s="35"/>
      <c r="BB1525" s="108"/>
      <c r="BC1525" s="108"/>
      <c r="BD1525" s="108"/>
      <c r="BE1525" s="136"/>
      <c r="BF1525" s="108"/>
      <c r="BG1525" s="110"/>
      <c r="BH1525" s="110"/>
      <c r="BI1525" s="110"/>
      <c r="BJ1525" s="137"/>
      <c r="BK1525" s="110"/>
      <c r="BL1525" s="108"/>
      <c r="BM1525" s="108"/>
      <c r="BN1525" s="108"/>
      <c r="BO1525" s="135"/>
      <c r="BP1525" s="108"/>
      <c r="BQ1525" s="108"/>
      <c r="BR1525" s="108"/>
      <c r="BS1525" s="108"/>
      <c r="BT1525" s="135"/>
      <c r="BU1525" s="108"/>
      <c r="BV1525" s="108"/>
      <c r="BW1525" s="108"/>
      <c r="BX1525" s="108"/>
      <c r="BY1525" s="135"/>
      <c r="BZ1525" s="108"/>
    </row>
    <row r="1526" spans="1:78" x14ac:dyDescent="0.25">
      <c r="A1526" s="27"/>
      <c r="B1526" s="27"/>
      <c r="C1526" s="27"/>
      <c r="D1526" s="27"/>
      <c r="E1526" s="28"/>
      <c r="F1526" s="88"/>
      <c r="G1526" s="28"/>
      <c r="H1526" s="27"/>
      <c r="I1526" s="27"/>
      <c r="J1526" s="27"/>
      <c r="K1526" s="107"/>
      <c r="L1526" s="27"/>
      <c r="M1526" s="46"/>
      <c r="N1526" s="46"/>
      <c r="O1526" s="46"/>
      <c r="P1526" s="46"/>
      <c r="Q1526" s="46"/>
      <c r="R1526" s="46"/>
      <c r="S1526" s="46"/>
      <c r="T1526" s="46"/>
      <c r="U1526" s="46"/>
      <c r="V1526" s="46"/>
      <c r="W1526" s="46"/>
      <c r="X1526" s="46"/>
      <c r="Y1526" s="41"/>
      <c r="Z1526" s="106"/>
      <c r="AA1526" s="43"/>
      <c r="AB1526" s="28"/>
      <c r="AC1526" s="28"/>
      <c r="AD1526" s="28"/>
      <c r="AE1526" s="44"/>
      <c r="AF1526" s="27"/>
      <c r="AG1526" s="27"/>
      <c r="AH1526" s="28"/>
      <c r="AI1526" s="27"/>
      <c r="AJ1526" s="27"/>
      <c r="AK1526" s="28"/>
      <c r="AL1526" s="29"/>
      <c r="AM1526" s="29"/>
      <c r="AN1526" s="29"/>
      <c r="AO1526" s="29"/>
      <c r="AP1526" s="29"/>
      <c r="AQ1526" s="29"/>
      <c r="AR1526" s="29"/>
      <c r="AS1526" s="29"/>
      <c r="AT1526" s="29"/>
      <c r="AU1526" s="29"/>
      <c r="AV1526" s="29"/>
      <c r="AW1526" s="29"/>
      <c r="AX1526" s="29"/>
      <c r="AY1526" s="31"/>
      <c r="AZ1526" s="30"/>
      <c r="BA1526" s="35"/>
      <c r="BB1526" s="108"/>
      <c r="BC1526" s="108"/>
      <c r="BD1526" s="108"/>
      <c r="BE1526" s="136"/>
      <c r="BF1526" s="108"/>
      <c r="BG1526" s="110"/>
      <c r="BH1526" s="110"/>
      <c r="BI1526" s="110"/>
      <c r="BJ1526" s="137"/>
      <c r="BK1526" s="110"/>
      <c r="BL1526" s="108"/>
      <c r="BM1526" s="108"/>
      <c r="BN1526" s="108"/>
      <c r="BO1526" s="135"/>
      <c r="BP1526" s="108"/>
      <c r="BQ1526" s="108"/>
      <c r="BR1526" s="108"/>
      <c r="BS1526" s="108"/>
      <c r="BT1526" s="135"/>
      <c r="BU1526" s="108"/>
      <c r="BV1526" s="108"/>
      <c r="BW1526" s="108"/>
      <c r="BX1526" s="108"/>
      <c r="BY1526" s="135"/>
      <c r="BZ1526" s="108"/>
    </row>
    <row r="1527" spans="1:78" x14ac:dyDescent="0.25">
      <c r="A1527" s="27"/>
      <c r="B1527" s="27"/>
      <c r="C1527" s="27"/>
      <c r="D1527" s="27"/>
      <c r="E1527" s="28"/>
      <c r="F1527" s="88"/>
      <c r="G1527" s="28"/>
      <c r="H1527" s="27"/>
      <c r="I1527" s="27"/>
      <c r="J1527" s="27"/>
      <c r="K1527" s="107"/>
      <c r="L1527" s="27"/>
      <c r="M1527" s="46"/>
      <c r="N1527" s="46"/>
      <c r="O1527" s="46"/>
      <c r="P1527" s="46"/>
      <c r="Q1527" s="46"/>
      <c r="R1527" s="46"/>
      <c r="S1527" s="46"/>
      <c r="T1527" s="46"/>
      <c r="U1527" s="46"/>
      <c r="V1527" s="46"/>
      <c r="W1527" s="46"/>
      <c r="X1527" s="46"/>
      <c r="Y1527" s="41"/>
      <c r="Z1527" s="106"/>
      <c r="AA1527" s="43"/>
      <c r="AB1527" s="28"/>
      <c r="AC1527" s="28"/>
      <c r="AD1527" s="28"/>
      <c r="AE1527" s="44"/>
      <c r="AF1527" s="27"/>
      <c r="AG1527" s="27"/>
      <c r="AH1527" s="28"/>
      <c r="AI1527" s="27"/>
      <c r="AJ1527" s="27"/>
      <c r="AK1527" s="28"/>
      <c r="AL1527" s="29"/>
      <c r="AM1527" s="29"/>
      <c r="AN1527" s="29"/>
      <c r="AO1527" s="29"/>
      <c r="AP1527" s="29"/>
      <c r="AQ1527" s="29"/>
      <c r="AR1527" s="29"/>
      <c r="AS1527" s="29"/>
      <c r="AT1527" s="29"/>
      <c r="AU1527" s="29"/>
      <c r="AV1527" s="29"/>
      <c r="AW1527" s="29"/>
      <c r="AX1527" s="29"/>
      <c r="AY1527" s="31"/>
      <c r="AZ1527" s="30"/>
      <c r="BA1527" s="35"/>
      <c r="BB1527" s="108"/>
      <c r="BC1527" s="108"/>
      <c r="BD1527" s="108"/>
      <c r="BE1527" s="136"/>
      <c r="BF1527" s="108"/>
      <c r="BG1527" s="110"/>
      <c r="BH1527" s="110"/>
      <c r="BI1527" s="110"/>
      <c r="BJ1527" s="137"/>
      <c r="BK1527" s="110"/>
      <c r="BL1527" s="108"/>
      <c r="BM1527" s="108"/>
      <c r="BN1527" s="108"/>
      <c r="BO1527" s="135"/>
      <c r="BP1527" s="108"/>
      <c r="BQ1527" s="108"/>
      <c r="BR1527" s="108"/>
      <c r="BS1527" s="108"/>
      <c r="BT1527" s="135"/>
      <c r="BU1527" s="108"/>
      <c r="BV1527" s="108"/>
      <c r="BW1527" s="108"/>
      <c r="BX1527" s="108"/>
      <c r="BY1527" s="135"/>
      <c r="BZ1527" s="108"/>
    </row>
    <row r="1528" spans="1:78" x14ac:dyDescent="0.25">
      <c r="A1528" s="27"/>
      <c r="B1528" s="27"/>
      <c r="C1528" s="27"/>
      <c r="D1528" s="27"/>
      <c r="E1528" s="28"/>
      <c r="F1528" s="88"/>
      <c r="G1528" s="28"/>
      <c r="H1528" s="27"/>
      <c r="I1528" s="27"/>
      <c r="J1528" s="27"/>
      <c r="K1528" s="107"/>
      <c r="L1528" s="27"/>
      <c r="M1528" s="46"/>
      <c r="N1528" s="46"/>
      <c r="O1528" s="46"/>
      <c r="P1528" s="46"/>
      <c r="Q1528" s="46"/>
      <c r="R1528" s="46"/>
      <c r="S1528" s="46"/>
      <c r="T1528" s="46"/>
      <c r="U1528" s="46"/>
      <c r="V1528" s="46"/>
      <c r="W1528" s="46"/>
      <c r="X1528" s="46"/>
      <c r="Y1528" s="41"/>
      <c r="Z1528" s="106"/>
      <c r="AA1528" s="43"/>
      <c r="AB1528" s="28"/>
      <c r="AC1528" s="28"/>
      <c r="AD1528" s="28"/>
      <c r="AE1528" s="44"/>
      <c r="AF1528" s="27"/>
      <c r="AG1528" s="27"/>
      <c r="AH1528" s="28"/>
      <c r="AI1528" s="27"/>
      <c r="AJ1528" s="27"/>
      <c r="AK1528" s="28"/>
      <c r="AL1528" s="29"/>
      <c r="AM1528" s="29"/>
      <c r="AN1528" s="29"/>
      <c r="AO1528" s="29"/>
      <c r="AP1528" s="29"/>
      <c r="AQ1528" s="29"/>
      <c r="AR1528" s="29"/>
      <c r="AS1528" s="29"/>
      <c r="AT1528" s="29"/>
      <c r="AU1528" s="29"/>
      <c r="AV1528" s="29"/>
      <c r="AW1528" s="29"/>
      <c r="AX1528" s="29"/>
      <c r="AY1528" s="31"/>
      <c r="AZ1528" s="30"/>
      <c r="BA1528" s="35"/>
      <c r="BB1528" s="108"/>
      <c r="BC1528" s="108"/>
      <c r="BD1528" s="108"/>
      <c r="BE1528" s="136"/>
      <c r="BF1528" s="108"/>
      <c r="BG1528" s="110"/>
      <c r="BH1528" s="110"/>
      <c r="BI1528" s="110"/>
      <c r="BJ1528" s="137"/>
      <c r="BK1528" s="110"/>
      <c r="BL1528" s="108"/>
      <c r="BM1528" s="108"/>
      <c r="BN1528" s="108"/>
      <c r="BO1528" s="135"/>
      <c r="BP1528" s="108"/>
      <c r="BQ1528" s="108"/>
      <c r="BR1528" s="108"/>
      <c r="BS1528" s="108"/>
      <c r="BT1528" s="135"/>
      <c r="BU1528" s="108"/>
      <c r="BV1528" s="108"/>
      <c r="BW1528" s="108"/>
      <c r="BX1528" s="108"/>
      <c r="BY1528" s="135"/>
      <c r="BZ1528" s="108"/>
    </row>
    <row r="1529" spans="1:78" x14ac:dyDescent="0.25">
      <c r="A1529" s="27"/>
      <c r="B1529" s="27"/>
      <c r="C1529" s="27"/>
      <c r="D1529" s="27"/>
      <c r="E1529" s="28"/>
      <c r="F1529" s="88"/>
      <c r="G1529" s="28"/>
      <c r="H1529" s="27"/>
      <c r="I1529" s="27"/>
      <c r="J1529" s="27"/>
      <c r="K1529" s="107"/>
      <c r="L1529" s="27"/>
      <c r="M1529" s="46"/>
      <c r="N1529" s="46"/>
      <c r="O1529" s="46"/>
      <c r="P1529" s="46"/>
      <c r="Q1529" s="46"/>
      <c r="R1529" s="46"/>
      <c r="S1529" s="46"/>
      <c r="T1529" s="46"/>
      <c r="U1529" s="46"/>
      <c r="V1529" s="46"/>
      <c r="W1529" s="46"/>
      <c r="X1529" s="46"/>
      <c r="Y1529" s="41"/>
      <c r="Z1529" s="106"/>
      <c r="AA1529" s="43"/>
      <c r="AB1529" s="28"/>
      <c r="AC1529" s="28"/>
      <c r="AD1529" s="28"/>
      <c r="AE1529" s="44"/>
      <c r="AF1529" s="27"/>
      <c r="AG1529" s="27"/>
      <c r="AH1529" s="28"/>
      <c r="AI1529" s="27"/>
      <c r="AJ1529" s="27"/>
      <c r="AK1529" s="28"/>
      <c r="AL1529" s="29"/>
      <c r="AM1529" s="29"/>
      <c r="AN1529" s="29"/>
      <c r="AO1529" s="29"/>
      <c r="AP1529" s="29"/>
      <c r="AQ1529" s="29"/>
      <c r="AR1529" s="29"/>
      <c r="AS1529" s="29"/>
      <c r="AT1529" s="29"/>
      <c r="AU1529" s="29"/>
      <c r="AV1529" s="29"/>
      <c r="AW1529" s="29"/>
      <c r="AX1529" s="29"/>
      <c r="AY1529" s="31"/>
      <c r="AZ1529" s="30"/>
      <c r="BA1529" s="35"/>
      <c r="BB1529" s="108"/>
      <c r="BC1529" s="108"/>
      <c r="BD1529" s="108"/>
      <c r="BE1529" s="136"/>
      <c r="BF1529" s="108"/>
      <c r="BG1529" s="110"/>
      <c r="BH1529" s="110"/>
      <c r="BI1529" s="110"/>
      <c r="BJ1529" s="137"/>
      <c r="BK1529" s="110"/>
      <c r="BL1529" s="108"/>
      <c r="BM1529" s="108"/>
      <c r="BN1529" s="108"/>
      <c r="BO1529" s="135"/>
      <c r="BP1529" s="108"/>
      <c r="BQ1529" s="108"/>
      <c r="BR1529" s="108"/>
      <c r="BS1529" s="108"/>
      <c r="BT1529" s="135"/>
      <c r="BU1529" s="108"/>
      <c r="BV1529" s="108"/>
      <c r="BW1529" s="108"/>
      <c r="BX1529" s="108"/>
      <c r="BY1529" s="135"/>
      <c r="BZ1529" s="108"/>
    </row>
    <row r="1530" spans="1:78" x14ac:dyDescent="0.25">
      <c r="A1530" s="27"/>
      <c r="B1530" s="27"/>
      <c r="C1530" s="27"/>
      <c r="D1530" s="27"/>
      <c r="E1530" s="28"/>
      <c r="F1530" s="88"/>
      <c r="G1530" s="28"/>
      <c r="H1530" s="27"/>
      <c r="I1530" s="27"/>
      <c r="J1530" s="27"/>
      <c r="K1530" s="107"/>
      <c r="L1530" s="27"/>
      <c r="M1530" s="46"/>
      <c r="N1530" s="46"/>
      <c r="O1530" s="46"/>
      <c r="P1530" s="46"/>
      <c r="Q1530" s="46"/>
      <c r="R1530" s="46"/>
      <c r="S1530" s="46"/>
      <c r="T1530" s="46"/>
      <c r="U1530" s="46"/>
      <c r="V1530" s="46"/>
      <c r="W1530" s="46"/>
      <c r="X1530" s="46"/>
      <c r="Y1530" s="41"/>
      <c r="Z1530" s="106"/>
      <c r="AA1530" s="43"/>
      <c r="AB1530" s="28"/>
      <c r="AC1530" s="28"/>
      <c r="AD1530" s="28"/>
      <c r="AE1530" s="44"/>
      <c r="AF1530" s="27"/>
      <c r="AG1530" s="27"/>
      <c r="AH1530" s="28"/>
      <c r="AI1530" s="27"/>
      <c r="AJ1530" s="27"/>
      <c r="AK1530" s="28"/>
      <c r="AL1530" s="29"/>
      <c r="AM1530" s="29"/>
      <c r="AN1530" s="29"/>
      <c r="AO1530" s="29"/>
      <c r="AP1530" s="29"/>
      <c r="AQ1530" s="29"/>
      <c r="AR1530" s="29"/>
      <c r="AS1530" s="29"/>
      <c r="AT1530" s="29"/>
      <c r="AU1530" s="29"/>
      <c r="AV1530" s="29"/>
      <c r="AW1530" s="29"/>
      <c r="AX1530" s="29"/>
      <c r="AY1530" s="31"/>
      <c r="AZ1530" s="30"/>
      <c r="BA1530" s="35"/>
      <c r="BB1530" s="108"/>
      <c r="BC1530" s="108"/>
      <c r="BD1530" s="108"/>
      <c r="BE1530" s="136"/>
      <c r="BF1530" s="108"/>
      <c r="BG1530" s="110"/>
      <c r="BH1530" s="110"/>
      <c r="BI1530" s="110"/>
      <c r="BJ1530" s="137"/>
      <c r="BK1530" s="110"/>
      <c r="BL1530" s="108"/>
      <c r="BM1530" s="108"/>
      <c r="BN1530" s="108"/>
      <c r="BO1530" s="135"/>
      <c r="BP1530" s="108"/>
      <c r="BQ1530" s="108"/>
      <c r="BR1530" s="108"/>
      <c r="BS1530" s="108"/>
      <c r="BT1530" s="135"/>
      <c r="BU1530" s="108"/>
      <c r="BV1530" s="108"/>
      <c r="BW1530" s="108"/>
      <c r="BX1530" s="108"/>
      <c r="BY1530" s="135"/>
      <c r="BZ1530" s="108"/>
    </row>
    <row r="1531" spans="1:78" x14ac:dyDescent="0.25">
      <c r="A1531" s="27"/>
      <c r="B1531" s="27"/>
      <c r="C1531" s="27"/>
      <c r="D1531" s="27"/>
      <c r="E1531" s="28"/>
      <c r="F1531" s="88"/>
      <c r="G1531" s="28"/>
      <c r="H1531" s="27"/>
      <c r="I1531" s="27"/>
      <c r="J1531" s="27"/>
      <c r="K1531" s="107"/>
      <c r="L1531" s="27"/>
      <c r="M1531" s="46"/>
      <c r="N1531" s="46"/>
      <c r="O1531" s="46"/>
      <c r="P1531" s="46"/>
      <c r="Q1531" s="46"/>
      <c r="R1531" s="46"/>
      <c r="S1531" s="46"/>
      <c r="T1531" s="46"/>
      <c r="U1531" s="46"/>
      <c r="V1531" s="46"/>
      <c r="W1531" s="46"/>
      <c r="X1531" s="46"/>
      <c r="Y1531" s="41"/>
      <c r="Z1531" s="106"/>
      <c r="AA1531" s="43"/>
      <c r="AB1531" s="28"/>
      <c r="AC1531" s="28"/>
      <c r="AD1531" s="28"/>
      <c r="AE1531" s="44"/>
      <c r="AF1531" s="27"/>
      <c r="AG1531" s="27"/>
      <c r="AH1531" s="28"/>
      <c r="AI1531" s="27"/>
      <c r="AJ1531" s="27"/>
      <c r="AK1531" s="28"/>
      <c r="AL1531" s="29"/>
      <c r="AM1531" s="29"/>
      <c r="AN1531" s="29"/>
      <c r="AO1531" s="29"/>
      <c r="AP1531" s="29"/>
      <c r="AQ1531" s="29"/>
      <c r="AR1531" s="29"/>
      <c r="AS1531" s="29"/>
      <c r="AT1531" s="29"/>
      <c r="AU1531" s="29"/>
      <c r="AV1531" s="29"/>
      <c r="AW1531" s="29"/>
      <c r="AX1531" s="29"/>
      <c r="AY1531" s="31"/>
      <c r="AZ1531" s="30"/>
      <c r="BA1531" s="35"/>
      <c r="BB1531" s="108"/>
      <c r="BC1531" s="108"/>
      <c r="BD1531" s="108"/>
      <c r="BE1531" s="136"/>
      <c r="BF1531" s="108"/>
      <c r="BG1531" s="110"/>
      <c r="BH1531" s="110"/>
      <c r="BI1531" s="110"/>
      <c r="BJ1531" s="137"/>
      <c r="BK1531" s="110"/>
      <c r="BL1531" s="108"/>
      <c r="BM1531" s="108"/>
      <c r="BN1531" s="108"/>
      <c r="BO1531" s="135"/>
      <c r="BP1531" s="108"/>
      <c r="BQ1531" s="108"/>
      <c r="BR1531" s="108"/>
      <c r="BS1531" s="108"/>
      <c r="BT1531" s="135"/>
      <c r="BU1531" s="108"/>
      <c r="BV1531" s="108"/>
      <c r="BW1531" s="108"/>
      <c r="BX1531" s="108"/>
      <c r="BY1531" s="135"/>
      <c r="BZ1531" s="108"/>
    </row>
    <row r="1532" spans="1:78" x14ac:dyDescent="0.25">
      <c r="A1532" s="27"/>
      <c r="B1532" s="27"/>
      <c r="C1532" s="27"/>
      <c r="D1532" s="27"/>
      <c r="E1532" s="28"/>
      <c r="F1532" s="88"/>
      <c r="G1532" s="28"/>
      <c r="H1532" s="27"/>
      <c r="I1532" s="27"/>
      <c r="J1532" s="27"/>
      <c r="K1532" s="107"/>
      <c r="L1532" s="27"/>
      <c r="M1532" s="46"/>
      <c r="N1532" s="46"/>
      <c r="O1532" s="46"/>
      <c r="P1532" s="46"/>
      <c r="Q1532" s="46"/>
      <c r="R1532" s="46"/>
      <c r="S1532" s="46"/>
      <c r="T1532" s="46"/>
      <c r="U1532" s="46"/>
      <c r="V1532" s="46"/>
      <c r="W1532" s="46"/>
      <c r="X1532" s="46"/>
      <c r="Y1532" s="41"/>
      <c r="Z1532" s="106"/>
      <c r="AA1532" s="43"/>
      <c r="AB1532" s="28"/>
      <c r="AC1532" s="28"/>
      <c r="AD1532" s="28"/>
      <c r="AE1532" s="44"/>
      <c r="AF1532" s="27"/>
      <c r="AG1532" s="27"/>
      <c r="AH1532" s="28"/>
      <c r="AI1532" s="27"/>
      <c r="AJ1532" s="27"/>
      <c r="AK1532" s="28"/>
      <c r="AL1532" s="29"/>
      <c r="AM1532" s="29"/>
      <c r="AN1532" s="29"/>
      <c r="AO1532" s="29"/>
      <c r="AP1532" s="29"/>
      <c r="AQ1532" s="29"/>
      <c r="AR1532" s="29"/>
      <c r="AS1532" s="29"/>
      <c r="AT1532" s="29"/>
      <c r="AU1532" s="29"/>
      <c r="AV1532" s="29"/>
      <c r="AW1532" s="29"/>
      <c r="AX1532" s="29"/>
      <c r="AY1532" s="31"/>
      <c r="AZ1532" s="30"/>
      <c r="BA1532" s="35"/>
      <c r="BB1532" s="108"/>
      <c r="BC1532" s="108"/>
      <c r="BD1532" s="108"/>
      <c r="BE1532" s="136"/>
      <c r="BF1532" s="108"/>
      <c r="BG1532" s="110"/>
      <c r="BH1532" s="110"/>
      <c r="BI1532" s="110"/>
      <c r="BJ1532" s="137"/>
      <c r="BK1532" s="110"/>
      <c r="BL1532" s="108"/>
      <c r="BM1532" s="108"/>
      <c r="BN1532" s="108"/>
      <c r="BO1532" s="135"/>
      <c r="BP1532" s="108"/>
      <c r="BQ1532" s="108"/>
      <c r="BR1532" s="108"/>
      <c r="BS1532" s="108"/>
      <c r="BT1532" s="135"/>
      <c r="BU1532" s="108"/>
      <c r="BV1532" s="108"/>
      <c r="BW1532" s="108"/>
      <c r="BX1532" s="108"/>
      <c r="BY1532" s="135"/>
      <c r="BZ1532" s="108"/>
    </row>
    <row r="1533" spans="1:78" x14ac:dyDescent="0.25">
      <c r="A1533" s="27"/>
      <c r="B1533" s="27"/>
      <c r="C1533" s="27"/>
      <c r="D1533" s="27"/>
      <c r="E1533" s="28"/>
      <c r="F1533" s="88"/>
      <c r="G1533" s="28"/>
      <c r="H1533" s="27"/>
      <c r="I1533" s="27"/>
      <c r="J1533" s="27"/>
      <c r="K1533" s="107"/>
      <c r="L1533" s="27"/>
      <c r="M1533" s="46"/>
      <c r="N1533" s="46"/>
      <c r="O1533" s="46"/>
      <c r="P1533" s="46"/>
      <c r="Q1533" s="46"/>
      <c r="R1533" s="46"/>
      <c r="S1533" s="46"/>
      <c r="T1533" s="46"/>
      <c r="U1533" s="46"/>
      <c r="V1533" s="46"/>
      <c r="W1533" s="46"/>
      <c r="X1533" s="46"/>
      <c r="Y1533" s="41"/>
      <c r="Z1533" s="106"/>
      <c r="AA1533" s="43"/>
      <c r="AB1533" s="28"/>
      <c r="AC1533" s="28"/>
      <c r="AD1533" s="28"/>
      <c r="AE1533" s="44"/>
      <c r="AF1533" s="27"/>
      <c r="AG1533" s="27"/>
      <c r="AH1533" s="28"/>
      <c r="AI1533" s="27"/>
      <c r="AJ1533" s="27"/>
      <c r="AK1533" s="28"/>
      <c r="AL1533" s="29"/>
      <c r="AM1533" s="29"/>
      <c r="AN1533" s="29"/>
      <c r="AO1533" s="29"/>
      <c r="AP1533" s="29"/>
      <c r="AQ1533" s="29"/>
      <c r="AR1533" s="29"/>
      <c r="AS1533" s="29"/>
      <c r="AT1533" s="29"/>
      <c r="AU1533" s="29"/>
      <c r="AV1533" s="29"/>
      <c r="AW1533" s="29"/>
      <c r="AX1533" s="29"/>
      <c r="AY1533" s="31"/>
      <c r="AZ1533" s="30"/>
      <c r="BA1533" s="35"/>
      <c r="BB1533" s="108"/>
      <c r="BC1533" s="108"/>
      <c r="BD1533" s="108"/>
      <c r="BE1533" s="136"/>
      <c r="BF1533" s="108"/>
      <c r="BG1533" s="110"/>
      <c r="BH1533" s="110"/>
      <c r="BI1533" s="110"/>
      <c r="BJ1533" s="137"/>
      <c r="BK1533" s="110"/>
      <c r="BL1533" s="108"/>
      <c r="BM1533" s="108"/>
      <c r="BN1533" s="108"/>
      <c r="BO1533" s="135"/>
      <c r="BP1533" s="108"/>
      <c r="BQ1533" s="108"/>
      <c r="BR1533" s="108"/>
      <c r="BS1533" s="108"/>
      <c r="BT1533" s="135"/>
      <c r="BU1533" s="108"/>
      <c r="BV1533" s="108"/>
      <c r="BW1533" s="108"/>
      <c r="BX1533" s="108"/>
      <c r="BY1533" s="135"/>
      <c r="BZ1533" s="108"/>
    </row>
    <row r="1534" spans="1:78" x14ac:dyDescent="0.25">
      <c r="A1534" s="27"/>
      <c r="B1534" s="27"/>
      <c r="C1534" s="27"/>
      <c r="D1534" s="27"/>
      <c r="E1534" s="28"/>
      <c r="F1534" s="88"/>
      <c r="G1534" s="28"/>
      <c r="H1534" s="27"/>
      <c r="I1534" s="27"/>
      <c r="J1534" s="27"/>
      <c r="K1534" s="107"/>
      <c r="L1534" s="27"/>
      <c r="M1534" s="46"/>
      <c r="N1534" s="46"/>
      <c r="O1534" s="46"/>
      <c r="P1534" s="46"/>
      <c r="Q1534" s="46"/>
      <c r="R1534" s="46"/>
      <c r="S1534" s="46"/>
      <c r="T1534" s="46"/>
      <c r="U1534" s="46"/>
      <c r="V1534" s="46"/>
      <c r="W1534" s="46"/>
      <c r="X1534" s="46"/>
      <c r="Y1534" s="41"/>
      <c r="Z1534" s="106"/>
      <c r="AA1534" s="43"/>
      <c r="AB1534" s="28"/>
      <c r="AC1534" s="28"/>
      <c r="AD1534" s="28"/>
      <c r="AE1534" s="44"/>
      <c r="AF1534" s="27"/>
      <c r="AG1534" s="27"/>
      <c r="AH1534" s="28"/>
      <c r="AI1534" s="27"/>
      <c r="AJ1534" s="27"/>
      <c r="AK1534" s="28"/>
      <c r="AL1534" s="29"/>
      <c r="AM1534" s="29"/>
      <c r="AN1534" s="29"/>
      <c r="AO1534" s="29"/>
      <c r="AP1534" s="29"/>
      <c r="AQ1534" s="29"/>
      <c r="AR1534" s="29"/>
      <c r="AS1534" s="29"/>
      <c r="AT1534" s="29"/>
      <c r="AU1534" s="29"/>
      <c r="AV1534" s="29"/>
      <c r="AW1534" s="29"/>
      <c r="AX1534" s="29"/>
      <c r="AY1534" s="31"/>
      <c r="AZ1534" s="30"/>
      <c r="BA1534" s="35"/>
      <c r="BB1534" s="108"/>
      <c r="BC1534" s="108"/>
      <c r="BD1534" s="108"/>
      <c r="BE1534" s="136"/>
      <c r="BF1534" s="108"/>
      <c r="BG1534" s="110"/>
      <c r="BH1534" s="110"/>
      <c r="BI1534" s="110"/>
      <c r="BJ1534" s="137"/>
      <c r="BK1534" s="110"/>
      <c r="BL1534" s="108"/>
      <c r="BM1534" s="108"/>
      <c r="BN1534" s="108"/>
      <c r="BO1534" s="135"/>
      <c r="BP1534" s="108"/>
      <c r="BQ1534" s="108"/>
      <c r="BR1534" s="108"/>
      <c r="BS1534" s="108"/>
      <c r="BT1534" s="135"/>
      <c r="BU1534" s="108"/>
      <c r="BV1534" s="108"/>
      <c r="BW1534" s="108"/>
      <c r="BX1534" s="108"/>
      <c r="BY1534" s="135"/>
      <c r="BZ1534" s="108"/>
    </row>
    <row r="1535" spans="1:78" x14ac:dyDescent="0.25">
      <c r="A1535" s="27"/>
      <c r="B1535" s="27"/>
      <c r="C1535" s="27"/>
      <c r="D1535" s="27"/>
      <c r="E1535" s="28"/>
      <c r="F1535" s="88"/>
      <c r="G1535" s="28"/>
      <c r="H1535" s="27"/>
      <c r="I1535" s="27"/>
      <c r="J1535" s="27"/>
      <c r="K1535" s="107"/>
      <c r="L1535" s="27"/>
      <c r="M1535" s="46"/>
      <c r="N1535" s="46"/>
      <c r="O1535" s="46"/>
      <c r="P1535" s="46"/>
      <c r="Q1535" s="46"/>
      <c r="R1535" s="46"/>
      <c r="S1535" s="46"/>
      <c r="T1535" s="46"/>
      <c r="U1535" s="46"/>
      <c r="V1535" s="46"/>
      <c r="W1535" s="46"/>
      <c r="X1535" s="46"/>
      <c r="Y1535" s="41"/>
      <c r="Z1535" s="106"/>
      <c r="AA1535" s="43"/>
      <c r="AB1535" s="28"/>
      <c r="AC1535" s="28"/>
      <c r="AD1535" s="28"/>
      <c r="AE1535" s="44"/>
      <c r="AF1535" s="27"/>
      <c r="AG1535" s="27"/>
      <c r="AH1535" s="28"/>
      <c r="AI1535" s="27"/>
      <c r="AJ1535" s="27"/>
      <c r="AK1535" s="28"/>
      <c r="AL1535" s="29"/>
      <c r="AM1535" s="29"/>
      <c r="AN1535" s="29"/>
      <c r="AO1535" s="29"/>
      <c r="AP1535" s="29"/>
      <c r="AQ1535" s="29"/>
      <c r="AR1535" s="29"/>
      <c r="AS1535" s="29"/>
      <c r="AT1535" s="29"/>
      <c r="AU1535" s="29"/>
      <c r="AV1535" s="29"/>
      <c r="AW1535" s="29"/>
      <c r="AX1535" s="29"/>
      <c r="AY1535" s="31"/>
      <c r="AZ1535" s="30"/>
      <c r="BA1535" s="35"/>
      <c r="BB1535" s="108"/>
      <c r="BC1535" s="108"/>
      <c r="BD1535" s="108"/>
      <c r="BE1535" s="136"/>
      <c r="BF1535" s="108"/>
      <c r="BG1535" s="110"/>
      <c r="BH1535" s="110"/>
      <c r="BI1535" s="110"/>
      <c r="BJ1535" s="137"/>
      <c r="BK1535" s="110"/>
      <c r="BL1535" s="108"/>
      <c r="BM1535" s="108"/>
      <c r="BN1535" s="108"/>
      <c r="BO1535" s="135"/>
      <c r="BP1535" s="108"/>
      <c r="BQ1535" s="108"/>
      <c r="BR1535" s="108"/>
      <c r="BS1535" s="108"/>
      <c r="BT1535" s="135"/>
      <c r="BU1535" s="108"/>
      <c r="BV1535" s="108"/>
      <c r="BW1535" s="108"/>
      <c r="BX1535" s="108"/>
      <c r="BY1535" s="135"/>
      <c r="BZ1535" s="108"/>
    </row>
    <row r="1536" spans="1:78" x14ac:dyDescent="0.25">
      <c r="A1536" s="27"/>
      <c r="B1536" s="27"/>
      <c r="C1536" s="27"/>
      <c r="D1536" s="27"/>
      <c r="E1536" s="28"/>
      <c r="F1536" s="88"/>
      <c r="G1536" s="28"/>
      <c r="H1536" s="27"/>
      <c r="I1536" s="27"/>
      <c r="J1536" s="27"/>
      <c r="K1536" s="107"/>
      <c r="L1536" s="27"/>
      <c r="M1536" s="46"/>
      <c r="N1536" s="46"/>
      <c r="O1536" s="46"/>
      <c r="P1536" s="46"/>
      <c r="Q1536" s="46"/>
      <c r="R1536" s="46"/>
      <c r="S1536" s="46"/>
      <c r="T1536" s="46"/>
      <c r="U1536" s="46"/>
      <c r="V1536" s="46"/>
      <c r="W1536" s="46"/>
      <c r="X1536" s="46"/>
      <c r="Y1536" s="41"/>
      <c r="Z1536" s="106"/>
      <c r="AA1536" s="43"/>
      <c r="AB1536" s="28"/>
      <c r="AC1536" s="28"/>
      <c r="AD1536" s="28"/>
      <c r="AE1536" s="44"/>
      <c r="AF1536" s="27"/>
      <c r="AG1536" s="27"/>
      <c r="AH1536" s="28"/>
      <c r="AI1536" s="27"/>
      <c r="AJ1536" s="27"/>
      <c r="AK1536" s="28"/>
      <c r="AL1536" s="29"/>
      <c r="AM1536" s="29"/>
      <c r="AN1536" s="29"/>
      <c r="AO1536" s="29"/>
      <c r="AP1536" s="29"/>
      <c r="AQ1536" s="29"/>
      <c r="AR1536" s="29"/>
      <c r="AS1536" s="29"/>
      <c r="AT1536" s="29"/>
      <c r="AU1536" s="29"/>
      <c r="AV1536" s="29"/>
      <c r="AW1536" s="29"/>
      <c r="AX1536" s="29"/>
      <c r="AY1536" s="31"/>
      <c r="AZ1536" s="30"/>
      <c r="BA1536" s="35"/>
      <c r="BB1536" s="108"/>
      <c r="BC1536" s="108"/>
      <c r="BD1536" s="108"/>
      <c r="BE1536" s="136"/>
      <c r="BF1536" s="108"/>
      <c r="BG1536" s="110"/>
      <c r="BH1536" s="110"/>
      <c r="BI1536" s="110"/>
      <c r="BJ1536" s="137"/>
      <c r="BK1536" s="110"/>
      <c r="BL1536" s="108"/>
      <c r="BM1536" s="108"/>
      <c r="BN1536" s="108"/>
      <c r="BO1536" s="135"/>
      <c r="BP1536" s="108"/>
      <c r="BQ1536" s="108"/>
      <c r="BR1536" s="108"/>
      <c r="BS1536" s="108"/>
      <c r="BT1536" s="135"/>
      <c r="BU1536" s="108"/>
      <c r="BV1536" s="108"/>
      <c r="BW1536" s="108"/>
      <c r="BX1536" s="108"/>
      <c r="BY1536" s="135"/>
      <c r="BZ1536" s="108"/>
    </row>
    <row r="1537" spans="1:78" x14ac:dyDescent="0.25">
      <c r="A1537" s="27"/>
      <c r="B1537" s="27"/>
      <c r="C1537" s="27"/>
      <c r="D1537" s="27"/>
      <c r="E1537" s="28"/>
      <c r="F1537" s="88"/>
      <c r="G1537" s="28"/>
      <c r="H1537" s="27"/>
      <c r="I1537" s="27"/>
      <c r="J1537" s="27"/>
      <c r="K1537" s="107"/>
      <c r="L1537" s="27"/>
      <c r="M1537" s="46"/>
      <c r="N1537" s="46"/>
      <c r="O1537" s="46"/>
      <c r="P1537" s="46"/>
      <c r="Q1537" s="46"/>
      <c r="R1537" s="46"/>
      <c r="S1537" s="46"/>
      <c r="T1537" s="46"/>
      <c r="U1537" s="46"/>
      <c r="V1537" s="46"/>
      <c r="W1537" s="46"/>
      <c r="X1537" s="46"/>
      <c r="Y1537" s="41"/>
      <c r="Z1537" s="106"/>
      <c r="AA1537" s="43"/>
      <c r="AB1537" s="28"/>
      <c r="AC1537" s="28"/>
      <c r="AD1537" s="28"/>
      <c r="AE1537" s="44"/>
      <c r="AF1537" s="27"/>
      <c r="AG1537" s="27"/>
      <c r="AH1537" s="28"/>
      <c r="AI1537" s="27"/>
      <c r="AJ1537" s="27"/>
      <c r="AK1537" s="28"/>
      <c r="AL1537" s="29"/>
      <c r="AM1537" s="29"/>
      <c r="AN1537" s="29"/>
      <c r="AO1537" s="29"/>
      <c r="AP1537" s="29"/>
      <c r="AQ1537" s="29"/>
      <c r="AR1537" s="29"/>
      <c r="AS1537" s="29"/>
      <c r="AT1537" s="29"/>
      <c r="AU1537" s="29"/>
      <c r="AV1537" s="29"/>
      <c r="AW1537" s="29"/>
      <c r="AX1537" s="29"/>
      <c r="AY1537" s="31"/>
      <c r="AZ1537" s="30"/>
      <c r="BA1537" s="35"/>
      <c r="BB1537" s="108"/>
      <c r="BC1537" s="108"/>
      <c r="BD1537" s="108"/>
      <c r="BE1537" s="136"/>
      <c r="BF1537" s="108"/>
      <c r="BG1537" s="110"/>
      <c r="BH1537" s="110"/>
      <c r="BI1537" s="110"/>
      <c r="BJ1537" s="137"/>
      <c r="BK1537" s="110"/>
      <c r="BL1537" s="108"/>
      <c r="BM1537" s="108"/>
      <c r="BN1537" s="108"/>
      <c r="BO1537" s="135"/>
      <c r="BP1537" s="108"/>
      <c r="BQ1537" s="108"/>
      <c r="BR1537" s="108"/>
      <c r="BS1537" s="108"/>
      <c r="BT1537" s="135"/>
      <c r="BU1537" s="108"/>
      <c r="BV1537" s="108"/>
      <c r="BW1537" s="108"/>
      <c r="BX1537" s="108"/>
      <c r="BY1537" s="135"/>
      <c r="BZ1537" s="108"/>
    </row>
    <row r="1538" spans="1:78" x14ac:dyDescent="0.25">
      <c r="A1538" s="27"/>
      <c r="B1538" s="27"/>
      <c r="C1538" s="27"/>
      <c r="D1538" s="27"/>
      <c r="E1538" s="28"/>
      <c r="F1538" s="88"/>
      <c r="G1538" s="28"/>
      <c r="H1538" s="27"/>
      <c r="I1538" s="27"/>
      <c r="J1538" s="27"/>
      <c r="K1538" s="107"/>
      <c r="L1538" s="27"/>
      <c r="M1538" s="46"/>
      <c r="N1538" s="46"/>
      <c r="O1538" s="46"/>
      <c r="P1538" s="46"/>
      <c r="Q1538" s="46"/>
      <c r="R1538" s="46"/>
      <c r="S1538" s="46"/>
      <c r="T1538" s="46"/>
      <c r="U1538" s="46"/>
      <c r="V1538" s="46"/>
      <c r="W1538" s="46"/>
      <c r="X1538" s="46"/>
      <c r="Y1538" s="41"/>
      <c r="Z1538" s="106"/>
      <c r="AA1538" s="43"/>
      <c r="AB1538" s="28"/>
      <c r="AC1538" s="28"/>
      <c r="AD1538" s="28"/>
      <c r="AE1538" s="44"/>
      <c r="AF1538" s="27"/>
      <c r="AG1538" s="27"/>
      <c r="AH1538" s="28"/>
      <c r="AI1538" s="27"/>
      <c r="AJ1538" s="27"/>
      <c r="AK1538" s="28"/>
      <c r="AL1538" s="29"/>
      <c r="AM1538" s="29"/>
      <c r="AN1538" s="29"/>
      <c r="AO1538" s="29"/>
      <c r="AP1538" s="29"/>
      <c r="AQ1538" s="29"/>
      <c r="AR1538" s="29"/>
      <c r="AS1538" s="29"/>
      <c r="AT1538" s="29"/>
      <c r="AU1538" s="29"/>
      <c r="AV1538" s="29"/>
      <c r="AW1538" s="29"/>
      <c r="AX1538" s="29"/>
      <c r="AY1538" s="31"/>
      <c r="AZ1538" s="30"/>
      <c r="BA1538" s="35"/>
      <c r="BB1538" s="108"/>
      <c r="BC1538" s="108"/>
      <c r="BD1538" s="108"/>
      <c r="BE1538" s="136"/>
      <c r="BF1538" s="108"/>
      <c r="BG1538" s="110"/>
      <c r="BH1538" s="110"/>
      <c r="BI1538" s="110"/>
      <c r="BJ1538" s="137"/>
      <c r="BK1538" s="110"/>
      <c r="BL1538" s="108"/>
      <c r="BM1538" s="108"/>
      <c r="BN1538" s="108"/>
      <c r="BO1538" s="135"/>
      <c r="BP1538" s="108"/>
      <c r="BQ1538" s="108"/>
      <c r="BR1538" s="108"/>
      <c r="BS1538" s="108"/>
      <c r="BT1538" s="135"/>
      <c r="BU1538" s="108"/>
      <c r="BV1538" s="108"/>
      <c r="BW1538" s="108"/>
      <c r="BX1538" s="108"/>
      <c r="BY1538" s="135"/>
      <c r="BZ1538" s="108"/>
    </row>
    <row r="1539" spans="1:78" x14ac:dyDescent="0.25">
      <c r="A1539" s="27"/>
      <c r="B1539" s="27"/>
      <c r="C1539" s="27"/>
      <c r="D1539" s="27"/>
      <c r="E1539" s="28"/>
      <c r="F1539" s="88"/>
      <c r="G1539" s="28"/>
      <c r="H1539" s="27"/>
      <c r="I1539" s="27"/>
      <c r="J1539" s="27"/>
      <c r="K1539" s="107"/>
      <c r="L1539" s="27"/>
      <c r="M1539" s="46"/>
      <c r="N1539" s="46"/>
      <c r="O1539" s="46"/>
      <c r="P1539" s="46"/>
      <c r="Q1539" s="46"/>
      <c r="R1539" s="46"/>
      <c r="S1539" s="46"/>
      <c r="T1539" s="46"/>
      <c r="U1539" s="46"/>
      <c r="V1539" s="46"/>
      <c r="W1539" s="46"/>
      <c r="X1539" s="46"/>
      <c r="Y1539" s="41"/>
      <c r="Z1539" s="106"/>
      <c r="AA1539" s="43"/>
      <c r="AB1539" s="28"/>
      <c r="AC1539" s="28"/>
      <c r="AD1539" s="28"/>
      <c r="AE1539" s="44"/>
      <c r="AF1539" s="27"/>
      <c r="AG1539" s="27"/>
      <c r="AH1539" s="28"/>
      <c r="AI1539" s="27"/>
      <c r="AJ1539" s="27"/>
      <c r="AK1539" s="28"/>
      <c r="AL1539" s="29"/>
      <c r="AM1539" s="29"/>
      <c r="AN1539" s="29"/>
      <c r="AO1539" s="29"/>
      <c r="AP1539" s="29"/>
      <c r="AQ1539" s="29"/>
      <c r="AR1539" s="29"/>
      <c r="AS1539" s="29"/>
      <c r="AT1539" s="29"/>
      <c r="AU1539" s="29"/>
      <c r="AV1539" s="29"/>
      <c r="AW1539" s="29"/>
      <c r="AX1539" s="29"/>
      <c r="AY1539" s="31"/>
      <c r="AZ1539" s="30"/>
      <c r="BA1539" s="35"/>
      <c r="BB1539" s="108"/>
      <c r="BC1539" s="108"/>
      <c r="BD1539" s="108"/>
      <c r="BE1539" s="136"/>
      <c r="BF1539" s="108"/>
      <c r="BG1539" s="110"/>
      <c r="BH1539" s="110"/>
      <c r="BI1539" s="110"/>
      <c r="BJ1539" s="137"/>
      <c r="BK1539" s="110"/>
      <c r="BL1539" s="108"/>
      <c r="BM1539" s="108"/>
      <c r="BN1539" s="108"/>
      <c r="BO1539" s="135"/>
      <c r="BP1539" s="108"/>
      <c r="BQ1539" s="108"/>
      <c r="BR1539" s="108"/>
      <c r="BS1539" s="108"/>
      <c r="BT1539" s="135"/>
      <c r="BU1539" s="108"/>
      <c r="BV1539" s="108"/>
      <c r="BW1539" s="108"/>
      <c r="BX1539" s="108"/>
      <c r="BY1539" s="135"/>
      <c r="BZ1539" s="108"/>
    </row>
    <row r="1540" spans="1:78" x14ac:dyDescent="0.25">
      <c r="A1540" s="27"/>
      <c r="B1540" s="27"/>
      <c r="C1540" s="27"/>
      <c r="D1540" s="27"/>
      <c r="E1540" s="28"/>
      <c r="F1540" s="88"/>
      <c r="G1540" s="28"/>
      <c r="H1540" s="27"/>
      <c r="I1540" s="27"/>
      <c r="J1540" s="27"/>
      <c r="K1540" s="107"/>
      <c r="L1540" s="27"/>
      <c r="M1540" s="46"/>
      <c r="N1540" s="46"/>
      <c r="O1540" s="46"/>
      <c r="P1540" s="46"/>
      <c r="Q1540" s="46"/>
      <c r="R1540" s="46"/>
      <c r="S1540" s="46"/>
      <c r="T1540" s="46"/>
      <c r="U1540" s="46"/>
      <c r="V1540" s="46"/>
      <c r="W1540" s="46"/>
      <c r="X1540" s="46"/>
      <c r="Y1540" s="41"/>
      <c r="Z1540" s="106"/>
      <c r="AA1540" s="43"/>
      <c r="AB1540" s="28"/>
      <c r="AC1540" s="28"/>
      <c r="AD1540" s="28"/>
      <c r="AE1540" s="44"/>
      <c r="AF1540" s="27"/>
      <c r="AG1540" s="27"/>
      <c r="AH1540" s="28"/>
      <c r="AI1540" s="27"/>
      <c r="AJ1540" s="27"/>
      <c r="AK1540" s="28"/>
      <c r="AL1540" s="29"/>
      <c r="AM1540" s="29"/>
      <c r="AN1540" s="29"/>
      <c r="AO1540" s="29"/>
      <c r="AP1540" s="29"/>
      <c r="AQ1540" s="29"/>
      <c r="AR1540" s="29"/>
      <c r="AS1540" s="29"/>
      <c r="AT1540" s="29"/>
      <c r="AU1540" s="29"/>
      <c r="AV1540" s="29"/>
      <c r="AW1540" s="29"/>
      <c r="AX1540" s="29"/>
      <c r="AY1540" s="31"/>
      <c r="AZ1540" s="30"/>
      <c r="BA1540" s="35"/>
      <c r="BB1540" s="108"/>
      <c r="BC1540" s="108"/>
      <c r="BD1540" s="108"/>
      <c r="BE1540" s="136"/>
      <c r="BF1540" s="108"/>
      <c r="BG1540" s="110"/>
      <c r="BH1540" s="110"/>
      <c r="BI1540" s="110"/>
      <c r="BJ1540" s="137"/>
      <c r="BK1540" s="110"/>
      <c r="BL1540" s="108"/>
      <c r="BM1540" s="108"/>
      <c r="BN1540" s="108"/>
      <c r="BO1540" s="135"/>
      <c r="BP1540" s="108"/>
      <c r="BQ1540" s="108"/>
      <c r="BR1540" s="108"/>
      <c r="BS1540" s="108"/>
      <c r="BT1540" s="135"/>
      <c r="BU1540" s="108"/>
      <c r="BV1540" s="108"/>
      <c r="BW1540" s="108"/>
      <c r="BX1540" s="108"/>
      <c r="BY1540" s="135"/>
      <c r="BZ1540" s="108"/>
    </row>
    <row r="1541" spans="1:78" x14ac:dyDescent="0.25">
      <c r="A1541" s="27"/>
      <c r="B1541" s="27"/>
      <c r="C1541" s="27"/>
      <c r="D1541" s="27"/>
      <c r="E1541" s="28"/>
      <c r="F1541" s="88"/>
      <c r="G1541" s="28"/>
      <c r="H1541" s="27"/>
      <c r="I1541" s="27"/>
      <c r="J1541" s="27"/>
      <c r="K1541" s="107"/>
      <c r="L1541" s="27"/>
      <c r="M1541" s="46"/>
      <c r="N1541" s="46"/>
      <c r="O1541" s="46"/>
      <c r="P1541" s="46"/>
      <c r="Q1541" s="46"/>
      <c r="R1541" s="46"/>
      <c r="S1541" s="46"/>
      <c r="T1541" s="46"/>
      <c r="U1541" s="46"/>
      <c r="V1541" s="46"/>
      <c r="W1541" s="46"/>
      <c r="X1541" s="46"/>
      <c r="Y1541" s="41"/>
      <c r="Z1541" s="106"/>
      <c r="AA1541" s="43"/>
      <c r="AB1541" s="28"/>
      <c r="AC1541" s="28"/>
      <c r="AD1541" s="28"/>
      <c r="AE1541" s="44"/>
      <c r="AF1541" s="27"/>
      <c r="AG1541" s="27"/>
      <c r="AH1541" s="28"/>
      <c r="AI1541" s="27"/>
      <c r="AJ1541" s="27"/>
      <c r="AK1541" s="28"/>
      <c r="AL1541" s="29"/>
      <c r="AM1541" s="29"/>
      <c r="AN1541" s="29"/>
      <c r="AO1541" s="29"/>
      <c r="AP1541" s="29"/>
      <c r="AQ1541" s="29"/>
      <c r="AR1541" s="29"/>
      <c r="AS1541" s="29"/>
      <c r="AT1541" s="29"/>
      <c r="AU1541" s="29"/>
      <c r="AV1541" s="29"/>
      <c r="AW1541" s="29"/>
      <c r="AX1541" s="29"/>
      <c r="AY1541" s="31"/>
      <c r="AZ1541" s="30"/>
      <c r="BA1541" s="35"/>
      <c r="BB1541" s="108"/>
      <c r="BC1541" s="108"/>
      <c r="BD1541" s="108"/>
      <c r="BE1541" s="136"/>
      <c r="BF1541" s="108"/>
      <c r="BG1541" s="110"/>
      <c r="BH1541" s="110"/>
      <c r="BI1541" s="110"/>
      <c r="BJ1541" s="137"/>
      <c r="BK1541" s="110"/>
      <c r="BL1541" s="108"/>
      <c r="BM1541" s="108"/>
      <c r="BN1541" s="108"/>
      <c r="BO1541" s="135"/>
      <c r="BP1541" s="108"/>
      <c r="BQ1541" s="108"/>
      <c r="BR1541" s="108"/>
      <c r="BS1541" s="108"/>
      <c r="BT1541" s="135"/>
      <c r="BU1541" s="108"/>
      <c r="BV1541" s="108"/>
      <c r="BW1541" s="108"/>
      <c r="BX1541" s="108"/>
      <c r="BY1541" s="135"/>
      <c r="BZ1541" s="108"/>
    </row>
    <row r="1542" spans="1:78" x14ac:dyDescent="0.25">
      <c r="A1542" s="27"/>
      <c r="B1542" s="27"/>
      <c r="C1542" s="27"/>
      <c r="D1542" s="27"/>
      <c r="E1542" s="28"/>
      <c r="F1542" s="88"/>
      <c r="G1542" s="28"/>
      <c r="H1542" s="27"/>
      <c r="I1542" s="27"/>
      <c r="J1542" s="27"/>
      <c r="K1542" s="107"/>
      <c r="L1542" s="27"/>
      <c r="M1542" s="46"/>
      <c r="N1542" s="46"/>
      <c r="O1542" s="46"/>
      <c r="P1542" s="46"/>
      <c r="Q1542" s="46"/>
      <c r="R1542" s="46"/>
      <c r="S1542" s="46"/>
      <c r="T1542" s="46"/>
      <c r="U1542" s="46"/>
      <c r="V1542" s="46"/>
      <c r="W1542" s="46"/>
      <c r="X1542" s="46"/>
      <c r="Y1542" s="41"/>
      <c r="Z1542" s="106"/>
      <c r="AA1542" s="43"/>
      <c r="AB1542" s="28"/>
      <c r="AC1542" s="28"/>
      <c r="AD1542" s="28"/>
      <c r="AE1542" s="44"/>
      <c r="AF1542" s="27"/>
      <c r="AG1542" s="27"/>
      <c r="AH1542" s="28"/>
      <c r="AI1542" s="27"/>
      <c r="AJ1542" s="27"/>
      <c r="AK1542" s="28"/>
      <c r="AL1542" s="29"/>
      <c r="AM1542" s="29"/>
      <c r="AN1542" s="29"/>
      <c r="AO1542" s="29"/>
      <c r="AP1542" s="29"/>
      <c r="AQ1542" s="29"/>
      <c r="AR1542" s="29"/>
      <c r="AS1542" s="29"/>
      <c r="AT1542" s="29"/>
      <c r="AU1542" s="29"/>
      <c r="AV1542" s="29"/>
      <c r="AW1542" s="29"/>
      <c r="AX1542" s="29"/>
      <c r="AY1542" s="31"/>
      <c r="AZ1542" s="30"/>
      <c r="BA1542" s="35"/>
      <c r="BB1542" s="108"/>
      <c r="BC1542" s="108"/>
      <c r="BD1542" s="108"/>
      <c r="BE1542" s="136"/>
      <c r="BF1542" s="108"/>
      <c r="BG1542" s="110"/>
      <c r="BH1542" s="110"/>
      <c r="BI1542" s="110"/>
      <c r="BJ1542" s="137"/>
      <c r="BK1542" s="110"/>
      <c r="BL1542" s="108"/>
      <c r="BM1542" s="108"/>
      <c r="BN1542" s="108"/>
      <c r="BO1542" s="135"/>
      <c r="BP1542" s="108"/>
      <c r="BQ1542" s="108"/>
      <c r="BR1542" s="108"/>
      <c r="BS1542" s="108"/>
      <c r="BT1542" s="135"/>
      <c r="BU1542" s="108"/>
      <c r="BV1542" s="108"/>
      <c r="BW1542" s="108"/>
      <c r="BX1542" s="108"/>
      <c r="BY1542" s="135"/>
      <c r="BZ1542" s="108"/>
    </row>
    <row r="1543" spans="1:78" x14ac:dyDescent="0.25">
      <c r="A1543" s="27"/>
      <c r="B1543" s="27"/>
      <c r="C1543" s="27"/>
      <c r="D1543" s="27"/>
      <c r="E1543" s="28"/>
      <c r="F1543" s="88"/>
      <c r="G1543" s="28"/>
      <c r="H1543" s="27"/>
      <c r="I1543" s="27"/>
      <c r="J1543" s="27"/>
      <c r="K1543" s="107"/>
      <c r="L1543" s="27"/>
      <c r="M1543" s="46"/>
      <c r="N1543" s="46"/>
      <c r="O1543" s="46"/>
      <c r="P1543" s="46"/>
      <c r="Q1543" s="46"/>
      <c r="R1543" s="46"/>
      <c r="S1543" s="46"/>
      <c r="T1543" s="46"/>
      <c r="U1543" s="46"/>
      <c r="V1543" s="46"/>
      <c r="W1543" s="46"/>
      <c r="X1543" s="46"/>
      <c r="Y1543" s="41"/>
      <c r="Z1543" s="106"/>
      <c r="AA1543" s="43"/>
      <c r="AB1543" s="28"/>
      <c r="AC1543" s="28"/>
      <c r="AD1543" s="28"/>
      <c r="AE1543" s="44"/>
      <c r="AF1543" s="27"/>
      <c r="AG1543" s="27"/>
      <c r="AH1543" s="28"/>
      <c r="AI1543" s="27"/>
      <c r="AJ1543" s="27"/>
      <c r="AK1543" s="28"/>
      <c r="AL1543" s="29"/>
      <c r="AM1543" s="29"/>
      <c r="AN1543" s="29"/>
      <c r="AO1543" s="29"/>
      <c r="AP1543" s="29"/>
      <c r="AQ1543" s="29"/>
      <c r="AR1543" s="29"/>
      <c r="AS1543" s="29"/>
      <c r="AT1543" s="29"/>
      <c r="AU1543" s="29"/>
      <c r="AV1543" s="29"/>
      <c r="AW1543" s="29"/>
      <c r="AX1543" s="29"/>
      <c r="AY1543" s="31"/>
      <c r="AZ1543" s="30"/>
      <c r="BA1543" s="35"/>
      <c r="BB1543" s="108"/>
      <c r="BC1543" s="108"/>
      <c r="BD1543" s="108"/>
      <c r="BE1543" s="136"/>
      <c r="BF1543" s="108"/>
      <c r="BG1543" s="110"/>
      <c r="BH1543" s="110"/>
      <c r="BI1543" s="110"/>
      <c r="BJ1543" s="137"/>
      <c r="BK1543" s="110"/>
      <c r="BL1543" s="108"/>
      <c r="BM1543" s="108"/>
      <c r="BN1543" s="108"/>
      <c r="BO1543" s="135"/>
      <c r="BP1543" s="108"/>
      <c r="BQ1543" s="108"/>
      <c r="BR1543" s="108"/>
      <c r="BS1543" s="108"/>
      <c r="BT1543" s="135"/>
      <c r="BU1543" s="108"/>
      <c r="BV1543" s="108"/>
      <c r="BW1543" s="108"/>
      <c r="BX1543" s="108"/>
      <c r="BY1543" s="135"/>
      <c r="BZ1543" s="108"/>
    </row>
    <row r="1544" spans="1:78" x14ac:dyDescent="0.25">
      <c r="A1544" s="27"/>
      <c r="B1544" s="27"/>
      <c r="C1544" s="27"/>
      <c r="D1544" s="27"/>
      <c r="E1544" s="28"/>
      <c r="F1544" s="88"/>
      <c r="G1544" s="28"/>
      <c r="H1544" s="27"/>
      <c r="I1544" s="27"/>
      <c r="J1544" s="27"/>
      <c r="K1544" s="107"/>
      <c r="L1544" s="27"/>
      <c r="M1544" s="46"/>
      <c r="N1544" s="46"/>
      <c r="O1544" s="46"/>
      <c r="P1544" s="46"/>
      <c r="Q1544" s="46"/>
      <c r="R1544" s="46"/>
      <c r="S1544" s="46"/>
      <c r="T1544" s="46"/>
      <c r="U1544" s="46"/>
      <c r="V1544" s="46"/>
      <c r="W1544" s="46"/>
      <c r="X1544" s="46"/>
      <c r="Y1544" s="41"/>
      <c r="Z1544" s="106"/>
      <c r="AA1544" s="43"/>
      <c r="AB1544" s="28"/>
      <c r="AC1544" s="28"/>
      <c r="AD1544" s="28"/>
      <c r="AE1544" s="44"/>
      <c r="AF1544" s="27"/>
      <c r="AG1544" s="27"/>
      <c r="AH1544" s="28"/>
      <c r="AI1544" s="27"/>
      <c r="AJ1544" s="27"/>
      <c r="AK1544" s="28"/>
      <c r="AL1544" s="29"/>
      <c r="AM1544" s="29"/>
      <c r="AN1544" s="29"/>
      <c r="AO1544" s="29"/>
      <c r="AP1544" s="29"/>
      <c r="AQ1544" s="29"/>
      <c r="AR1544" s="29"/>
      <c r="AS1544" s="29"/>
      <c r="AT1544" s="29"/>
      <c r="AU1544" s="29"/>
      <c r="AV1544" s="29"/>
      <c r="AW1544" s="29"/>
      <c r="AX1544" s="29"/>
      <c r="AY1544" s="31"/>
      <c r="AZ1544" s="30"/>
      <c r="BA1544" s="35"/>
      <c r="BB1544" s="108"/>
      <c r="BC1544" s="108"/>
      <c r="BD1544" s="108"/>
      <c r="BE1544" s="136"/>
      <c r="BF1544" s="108"/>
      <c r="BG1544" s="110"/>
      <c r="BH1544" s="110"/>
      <c r="BI1544" s="110"/>
      <c r="BJ1544" s="137"/>
      <c r="BK1544" s="110"/>
      <c r="BL1544" s="108"/>
      <c r="BM1544" s="108"/>
      <c r="BN1544" s="108"/>
      <c r="BO1544" s="135"/>
      <c r="BP1544" s="108"/>
      <c r="BQ1544" s="108"/>
      <c r="BR1544" s="108"/>
      <c r="BS1544" s="108"/>
      <c r="BT1544" s="135"/>
      <c r="BU1544" s="108"/>
      <c r="BV1544" s="108"/>
      <c r="BW1544" s="108"/>
      <c r="BX1544" s="108"/>
      <c r="BY1544" s="135"/>
      <c r="BZ1544" s="108"/>
    </row>
    <row r="1545" spans="1:78" x14ac:dyDescent="0.25">
      <c r="A1545" s="27"/>
      <c r="B1545" s="27"/>
      <c r="C1545" s="27"/>
      <c r="D1545" s="27"/>
      <c r="E1545" s="28"/>
      <c r="F1545" s="88"/>
      <c r="G1545" s="28"/>
      <c r="H1545" s="27"/>
      <c r="I1545" s="27"/>
      <c r="J1545" s="27"/>
      <c r="K1545" s="107"/>
      <c r="L1545" s="27"/>
      <c r="M1545" s="46"/>
      <c r="N1545" s="46"/>
      <c r="O1545" s="46"/>
      <c r="P1545" s="46"/>
      <c r="Q1545" s="46"/>
      <c r="R1545" s="46"/>
      <c r="S1545" s="46"/>
      <c r="T1545" s="46"/>
      <c r="U1545" s="46"/>
      <c r="V1545" s="46"/>
      <c r="W1545" s="46"/>
      <c r="X1545" s="46"/>
      <c r="Y1545" s="41"/>
      <c r="Z1545" s="106"/>
      <c r="AA1545" s="43"/>
      <c r="AB1545" s="28"/>
      <c r="AC1545" s="28"/>
      <c r="AD1545" s="28"/>
      <c r="AE1545" s="44"/>
      <c r="AF1545" s="27"/>
      <c r="AG1545" s="27"/>
      <c r="AH1545" s="28"/>
      <c r="AI1545" s="27"/>
      <c r="AJ1545" s="27"/>
      <c r="AK1545" s="28"/>
      <c r="AL1545" s="29"/>
      <c r="AM1545" s="29"/>
      <c r="AN1545" s="29"/>
      <c r="AO1545" s="29"/>
      <c r="AP1545" s="29"/>
      <c r="AQ1545" s="29"/>
      <c r="AR1545" s="29"/>
      <c r="AS1545" s="29"/>
      <c r="AT1545" s="29"/>
      <c r="AU1545" s="29"/>
      <c r="AV1545" s="29"/>
      <c r="AW1545" s="29"/>
      <c r="AX1545" s="29"/>
      <c r="AY1545" s="31"/>
      <c r="AZ1545" s="30"/>
      <c r="BA1545" s="35"/>
      <c r="BB1545" s="108"/>
      <c r="BC1545" s="108"/>
      <c r="BD1545" s="108"/>
      <c r="BE1545" s="136"/>
      <c r="BF1545" s="108"/>
      <c r="BG1545" s="110"/>
      <c r="BH1545" s="110"/>
      <c r="BI1545" s="110"/>
      <c r="BJ1545" s="137"/>
      <c r="BK1545" s="110"/>
      <c r="BL1545" s="108"/>
      <c r="BM1545" s="108"/>
      <c r="BN1545" s="108"/>
      <c r="BO1545" s="135"/>
      <c r="BP1545" s="108"/>
      <c r="BQ1545" s="108"/>
      <c r="BR1545" s="108"/>
      <c r="BS1545" s="108"/>
      <c r="BT1545" s="135"/>
      <c r="BU1545" s="108"/>
      <c r="BV1545" s="108"/>
      <c r="BW1545" s="108"/>
      <c r="BX1545" s="108"/>
      <c r="BY1545" s="135"/>
      <c r="BZ1545" s="108"/>
    </row>
    <row r="1546" spans="1:78" x14ac:dyDescent="0.25">
      <c r="A1546" s="27"/>
      <c r="B1546" s="27"/>
      <c r="C1546" s="27"/>
      <c r="D1546" s="27"/>
      <c r="E1546" s="28"/>
      <c r="F1546" s="88"/>
      <c r="G1546" s="28"/>
      <c r="H1546" s="27"/>
      <c r="I1546" s="27"/>
      <c r="J1546" s="27"/>
      <c r="K1546" s="107"/>
      <c r="L1546" s="27"/>
      <c r="M1546" s="46"/>
      <c r="N1546" s="46"/>
      <c r="O1546" s="46"/>
      <c r="P1546" s="46"/>
      <c r="Q1546" s="46"/>
      <c r="R1546" s="46"/>
      <c r="S1546" s="46"/>
      <c r="T1546" s="46"/>
      <c r="U1546" s="46"/>
      <c r="V1546" s="46"/>
      <c r="W1546" s="46"/>
      <c r="X1546" s="46"/>
      <c r="Y1546" s="41"/>
      <c r="Z1546" s="106"/>
      <c r="AA1546" s="43"/>
      <c r="AB1546" s="28"/>
      <c r="AC1546" s="28"/>
      <c r="AD1546" s="28"/>
      <c r="AE1546" s="44"/>
      <c r="AF1546" s="27"/>
      <c r="AG1546" s="27"/>
      <c r="AH1546" s="28"/>
      <c r="AI1546" s="27"/>
      <c r="AJ1546" s="27"/>
      <c r="AK1546" s="28"/>
      <c r="AL1546" s="29"/>
      <c r="AM1546" s="29"/>
      <c r="AN1546" s="29"/>
      <c r="AO1546" s="29"/>
      <c r="AP1546" s="29"/>
      <c r="AQ1546" s="29"/>
      <c r="AR1546" s="29"/>
      <c r="AS1546" s="29"/>
      <c r="AT1546" s="29"/>
      <c r="AU1546" s="29"/>
      <c r="AV1546" s="29"/>
      <c r="AW1546" s="29"/>
      <c r="AX1546" s="29"/>
      <c r="AY1546" s="31"/>
      <c r="AZ1546" s="30"/>
      <c r="BA1546" s="35"/>
      <c r="BB1546" s="108"/>
      <c r="BC1546" s="108"/>
      <c r="BD1546" s="108"/>
      <c r="BE1546" s="136"/>
      <c r="BF1546" s="108"/>
      <c r="BG1546" s="110"/>
      <c r="BH1546" s="110"/>
      <c r="BI1546" s="110"/>
      <c r="BJ1546" s="137"/>
      <c r="BK1546" s="110"/>
      <c r="BL1546" s="108"/>
      <c r="BM1546" s="108"/>
      <c r="BN1546" s="108"/>
      <c r="BO1546" s="135"/>
      <c r="BP1546" s="108"/>
      <c r="BQ1546" s="108"/>
      <c r="BR1546" s="108"/>
      <c r="BS1546" s="108"/>
      <c r="BT1546" s="135"/>
      <c r="BU1546" s="108"/>
      <c r="BV1546" s="108"/>
      <c r="BW1546" s="108"/>
      <c r="BX1546" s="108"/>
      <c r="BY1546" s="135"/>
      <c r="BZ1546" s="108"/>
    </row>
    <row r="1547" spans="1:78" x14ac:dyDescent="0.25">
      <c r="A1547" s="27"/>
      <c r="B1547" s="27"/>
      <c r="C1547" s="27"/>
      <c r="D1547" s="27"/>
      <c r="E1547" s="28"/>
      <c r="F1547" s="88"/>
      <c r="G1547" s="28"/>
      <c r="H1547" s="27"/>
      <c r="I1547" s="27"/>
      <c r="J1547" s="27"/>
      <c r="K1547" s="107"/>
      <c r="L1547" s="27"/>
      <c r="M1547" s="46"/>
      <c r="N1547" s="46"/>
      <c r="O1547" s="46"/>
      <c r="P1547" s="46"/>
      <c r="Q1547" s="46"/>
      <c r="R1547" s="46"/>
      <c r="S1547" s="46"/>
      <c r="T1547" s="46"/>
      <c r="U1547" s="46"/>
      <c r="V1547" s="46"/>
      <c r="W1547" s="46"/>
      <c r="X1547" s="46"/>
      <c r="Y1547" s="41"/>
      <c r="Z1547" s="106"/>
      <c r="AA1547" s="43"/>
      <c r="AB1547" s="28"/>
      <c r="AC1547" s="28"/>
      <c r="AD1547" s="28"/>
      <c r="AE1547" s="44"/>
      <c r="AF1547" s="27"/>
      <c r="AG1547" s="27"/>
      <c r="AH1547" s="28"/>
      <c r="AI1547" s="27"/>
      <c r="AJ1547" s="27"/>
      <c r="AK1547" s="28"/>
      <c r="AL1547" s="29"/>
      <c r="AM1547" s="29"/>
      <c r="AN1547" s="29"/>
      <c r="AO1547" s="29"/>
      <c r="AP1547" s="29"/>
      <c r="AQ1547" s="29"/>
      <c r="AR1547" s="29"/>
      <c r="AS1547" s="29"/>
      <c r="AT1547" s="29"/>
      <c r="AU1547" s="29"/>
      <c r="AV1547" s="29"/>
      <c r="AW1547" s="29"/>
      <c r="AX1547" s="29"/>
      <c r="AY1547" s="31"/>
      <c r="AZ1547" s="30"/>
      <c r="BA1547" s="35"/>
      <c r="BB1547" s="108"/>
      <c r="BC1547" s="108"/>
      <c r="BD1547" s="108"/>
      <c r="BE1547" s="136"/>
      <c r="BF1547" s="108"/>
      <c r="BG1547" s="110"/>
      <c r="BH1547" s="110"/>
      <c r="BI1547" s="110"/>
      <c r="BJ1547" s="137"/>
      <c r="BK1547" s="110"/>
      <c r="BL1547" s="108"/>
      <c r="BM1547" s="108"/>
      <c r="BN1547" s="108"/>
      <c r="BO1547" s="135"/>
      <c r="BP1547" s="108"/>
      <c r="BQ1547" s="108"/>
      <c r="BR1547" s="108"/>
      <c r="BS1547" s="108"/>
      <c r="BT1547" s="135"/>
      <c r="BU1547" s="108"/>
      <c r="BV1547" s="108"/>
      <c r="BW1547" s="108"/>
      <c r="BX1547" s="108"/>
      <c r="BY1547" s="135"/>
      <c r="BZ1547" s="108"/>
    </row>
    <row r="1548" spans="1:78" x14ac:dyDescent="0.25">
      <c r="A1548" s="27"/>
      <c r="B1548" s="27"/>
      <c r="C1548" s="27"/>
      <c r="D1548" s="27"/>
      <c r="E1548" s="28"/>
      <c r="F1548" s="88"/>
      <c r="G1548" s="28"/>
      <c r="H1548" s="27"/>
      <c r="I1548" s="27"/>
      <c r="J1548" s="27"/>
      <c r="K1548" s="107"/>
      <c r="L1548" s="27"/>
      <c r="M1548" s="46"/>
      <c r="N1548" s="46"/>
      <c r="O1548" s="46"/>
      <c r="P1548" s="46"/>
      <c r="Q1548" s="46"/>
      <c r="R1548" s="46"/>
      <c r="S1548" s="46"/>
      <c r="T1548" s="46"/>
      <c r="U1548" s="46"/>
      <c r="V1548" s="46"/>
      <c r="W1548" s="46"/>
      <c r="X1548" s="46"/>
      <c r="Y1548" s="41"/>
      <c r="Z1548" s="106"/>
      <c r="AA1548" s="43"/>
      <c r="AB1548" s="28"/>
      <c r="AC1548" s="28"/>
      <c r="AD1548" s="28"/>
      <c r="AE1548" s="44"/>
      <c r="AF1548" s="27"/>
      <c r="AG1548" s="27"/>
      <c r="AH1548" s="28"/>
      <c r="AI1548" s="27"/>
      <c r="AJ1548" s="27"/>
      <c r="AK1548" s="28"/>
      <c r="AL1548" s="29"/>
      <c r="AM1548" s="29"/>
      <c r="AN1548" s="29"/>
      <c r="AO1548" s="29"/>
      <c r="AP1548" s="29"/>
      <c r="AQ1548" s="29"/>
      <c r="AR1548" s="29"/>
      <c r="AS1548" s="29"/>
      <c r="AT1548" s="29"/>
      <c r="AU1548" s="29"/>
      <c r="AV1548" s="29"/>
      <c r="AW1548" s="29"/>
      <c r="AX1548" s="29"/>
      <c r="AY1548" s="31"/>
      <c r="AZ1548" s="30"/>
      <c r="BA1548" s="35"/>
      <c r="BB1548" s="108"/>
      <c r="BC1548" s="108"/>
      <c r="BD1548" s="108"/>
      <c r="BE1548" s="136"/>
      <c r="BF1548" s="108"/>
      <c r="BG1548" s="110"/>
      <c r="BH1548" s="110"/>
      <c r="BI1548" s="110"/>
      <c r="BJ1548" s="137"/>
      <c r="BK1548" s="110"/>
      <c r="BL1548" s="108"/>
      <c r="BM1548" s="108"/>
      <c r="BN1548" s="108"/>
      <c r="BO1548" s="135"/>
      <c r="BP1548" s="108"/>
      <c r="BQ1548" s="108"/>
      <c r="BR1548" s="108"/>
      <c r="BS1548" s="108"/>
      <c r="BT1548" s="135"/>
      <c r="BU1548" s="108"/>
      <c r="BV1548" s="108"/>
      <c r="BW1548" s="108"/>
      <c r="BX1548" s="108"/>
      <c r="BY1548" s="135"/>
      <c r="BZ1548" s="108"/>
    </row>
    <row r="1549" spans="1:78" x14ac:dyDescent="0.25">
      <c r="A1549" s="27"/>
      <c r="B1549" s="27"/>
      <c r="C1549" s="27"/>
      <c r="D1549" s="27"/>
      <c r="E1549" s="28"/>
      <c r="F1549" s="88"/>
      <c r="G1549" s="28"/>
      <c r="H1549" s="27"/>
      <c r="I1549" s="27"/>
      <c r="J1549" s="27"/>
      <c r="K1549" s="107"/>
      <c r="L1549" s="27"/>
      <c r="M1549" s="46"/>
      <c r="N1549" s="46"/>
      <c r="O1549" s="46"/>
      <c r="P1549" s="46"/>
      <c r="Q1549" s="46"/>
      <c r="R1549" s="46"/>
      <c r="S1549" s="46"/>
      <c r="T1549" s="46"/>
      <c r="U1549" s="46"/>
      <c r="V1549" s="46"/>
      <c r="W1549" s="46"/>
      <c r="X1549" s="46"/>
      <c r="Y1549" s="41"/>
      <c r="Z1549" s="106"/>
      <c r="AA1549" s="43"/>
      <c r="AB1549" s="28"/>
      <c r="AC1549" s="28"/>
      <c r="AD1549" s="28"/>
      <c r="AE1549" s="44"/>
      <c r="AF1549" s="27"/>
      <c r="AG1549" s="27"/>
      <c r="AH1549" s="28"/>
      <c r="AI1549" s="27"/>
      <c r="AJ1549" s="27"/>
      <c r="AK1549" s="28"/>
      <c r="AL1549" s="29"/>
      <c r="AM1549" s="29"/>
      <c r="AN1549" s="29"/>
      <c r="AO1549" s="29"/>
      <c r="AP1549" s="29"/>
      <c r="AQ1549" s="29"/>
      <c r="AR1549" s="29"/>
      <c r="AS1549" s="29"/>
      <c r="AT1549" s="29"/>
      <c r="AU1549" s="29"/>
      <c r="AV1549" s="29"/>
      <c r="AW1549" s="29"/>
      <c r="AX1549" s="29"/>
      <c r="AY1549" s="31"/>
      <c r="AZ1549" s="30"/>
      <c r="BA1549" s="35"/>
      <c r="BB1549" s="108"/>
      <c r="BC1549" s="108"/>
      <c r="BD1549" s="108"/>
      <c r="BE1549" s="136"/>
      <c r="BF1549" s="108"/>
      <c r="BG1549" s="110"/>
      <c r="BH1549" s="110"/>
      <c r="BI1549" s="110"/>
      <c r="BJ1549" s="137"/>
      <c r="BK1549" s="110"/>
      <c r="BL1549" s="108"/>
      <c r="BM1549" s="108"/>
      <c r="BN1549" s="108"/>
      <c r="BO1549" s="135"/>
      <c r="BP1549" s="108"/>
      <c r="BQ1549" s="108"/>
      <c r="BR1549" s="108"/>
      <c r="BS1549" s="108"/>
      <c r="BT1549" s="135"/>
      <c r="BU1549" s="108"/>
      <c r="BV1549" s="108"/>
      <c r="BW1549" s="108"/>
      <c r="BX1549" s="108"/>
      <c r="BY1549" s="135"/>
      <c r="BZ1549" s="108"/>
    </row>
    <row r="1550" spans="1:78" x14ac:dyDescent="0.25">
      <c r="A1550" s="27"/>
      <c r="B1550" s="27"/>
      <c r="C1550" s="27"/>
      <c r="D1550" s="27"/>
      <c r="E1550" s="28"/>
      <c r="F1550" s="88"/>
      <c r="G1550" s="28"/>
      <c r="H1550" s="27"/>
      <c r="I1550" s="27"/>
      <c r="J1550" s="27"/>
      <c r="K1550" s="107"/>
      <c r="L1550" s="27"/>
      <c r="M1550" s="46"/>
      <c r="N1550" s="46"/>
      <c r="O1550" s="46"/>
      <c r="P1550" s="46"/>
      <c r="Q1550" s="46"/>
      <c r="R1550" s="46"/>
      <c r="S1550" s="46"/>
      <c r="T1550" s="46"/>
      <c r="U1550" s="46"/>
      <c r="V1550" s="46"/>
      <c r="W1550" s="46"/>
      <c r="X1550" s="46"/>
      <c r="Y1550" s="41"/>
      <c r="Z1550" s="106"/>
      <c r="AA1550" s="43"/>
      <c r="AB1550" s="28"/>
      <c r="AC1550" s="28"/>
      <c r="AD1550" s="28"/>
      <c r="AE1550" s="44"/>
      <c r="AF1550" s="27"/>
      <c r="AG1550" s="27"/>
      <c r="AH1550" s="28"/>
      <c r="AI1550" s="27"/>
      <c r="AJ1550" s="27"/>
      <c r="AK1550" s="28"/>
      <c r="AL1550" s="29"/>
      <c r="AM1550" s="29"/>
      <c r="AN1550" s="29"/>
      <c r="AO1550" s="29"/>
      <c r="AP1550" s="29"/>
      <c r="AQ1550" s="29"/>
      <c r="AR1550" s="29"/>
      <c r="AS1550" s="29"/>
      <c r="AT1550" s="29"/>
      <c r="AU1550" s="29"/>
      <c r="AV1550" s="29"/>
      <c r="AW1550" s="29"/>
      <c r="AX1550" s="29"/>
      <c r="AY1550" s="31"/>
      <c r="AZ1550" s="30"/>
      <c r="BA1550" s="35"/>
      <c r="BB1550" s="108"/>
      <c r="BC1550" s="108"/>
      <c r="BD1550" s="108"/>
      <c r="BE1550" s="136"/>
      <c r="BF1550" s="108"/>
      <c r="BG1550" s="110"/>
      <c r="BH1550" s="110"/>
      <c r="BI1550" s="110"/>
      <c r="BJ1550" s="137"/>
      <c r="BK1550" s="110"/>
      <c r="BL1550" s="108"/>
      <c r="BM1550" s="108"/>
      <c r="BN1550" s="108"/>
      <c r="BO1550" s="135"/>
      <c r="BP1550" s="108"/>
      <c r="BQ1550" s="108"/>
      <c r="BR1550" s="108"/>
      <c r="BS1550" s="108"/>
      <c r="BT1550" s="135"/>
      <c r="BU1550" s="108"/>
      <c r="BV1550" s="108"/>
      <c r="BW1550" s="108"/>
      <c r="BX1550" s="108"/>
      <c r="BY1550" s="135"/>
      <c r="BZ1550" s="108"/>
    </row>
    <row r="1551" spans="1:78" x14ac:dyDescent="0.25">
      <c r="A1551" s="27"/>
      <c r="B1551" s="27"/>
      <c r="C1551" s="27"/>
      <c r="D1551" s="27"/>
      <c r="E1551" s="28"/>
      <c r="F1551" s="88"/>
      <c r="G1551" s="28"/>
      <c r="H1551" s="27"/>
      <c r="I1551" s="27"/>
      <c r="J1551" s="27"/>
      <c r="K1551" s="107"/>
      <c r="L1551" s="27"/>
      <c r="M1551" s="46"/>
      <c r="N1551" s="46"/>
      <c r="O1551" s="46"/>
      <c r="P1551" s="46"/>
      <c r="Q1551" s="46"/>
      <c r="R1551" s="46"/>
      <c r="S1551" s="46"/>
      <c r="T1551" s="46"/>
      <c r="U1551" s="46"/>
      <c r="V1551" s="46"/>
      <c r="W1551" s="46"/>
      <c r="X1551" s="46"/>
      <c r="Y1551" s="41"/>
      <c r="Z1551" s="106"/>
      <c r="AA1551" s="43"/>
      <c r="AB1551" s="28"/>
      <c r="AC1551" s="28"/>
      <c r="AD1551" s="28"/>
      <c r="AE1551" s="44"/>
      <c r="AF1551" s="27"/>
      <c r="AG1551" s="27"/>
      <c r="AH1551" s="28"/>
      <c r="AI1551" s="27"/>
      <c r="AJ1551" s="27"/>
      <c r="AK1551" s="28"/>
      <c r="AL1551" s="29"/>
      <c r="AM1551" s="29"/>
      <c r="AN1551" s="29"/>
      <c r="AO1551" s="29"/>
      <c r="AP1551" s="29"/>
      <c r="AQ1551" s="29"/>
      <c r="AR1551" s="29"/>
      <c r="AS1551" s="29"/>
      <c r="AT1551" s="29"/>
      <c r="AU1551" s="29"/>
      <c r="AV1551" s="29"/>
      <c r="AW1551" s="29"/>
      <c r="AX1551" s="29"/>
      <c r="AY1551" s="31"/>
      <c r="AZ1551" s="30"/>
      <c r="BA1551" s="35"/>
      <c r="BB1551" s="108"/>
      <c r="BC1551" s="108"/>
      <c r="BD1551" s="108"/>
      <c r="BE1551" s="136"/>
      <c r="BF1551" s="108"/>
      <c r="BG1551" s="110"/>
      <c r="BH1551" s="110"/>
      <c r="BI1551" s="110"/>
      <c r="BJ1551" s="137"/>
      <c r="BK1551" s="110"/>
      <c r="BL1551" s="108"/>
      <c r="BM1551" s="108"/>
      <c r="BN1551" s="108"/>
      <c r="BO1551" s="135"/>
      <c r="BP1551" s="108"/>
      <c r="BQ1551" s="108"/>
      <c r="BR1551" s="108"/>
      <c r="BS1551" s="108"/>
      <c r="BT1551" s="135"/>
      <c r="BU1551" s="108"/>
      <c r="BV1551" s="108"/>
      <c r="BW1551" s="108"/>
      <c r="BX1551" s="108"/>
      <c r="BY1551" s="135"/>
      <c r="BZ1551" s="108"/>
    </row>
    <row r="1552" spans="1:78" x14ac:dyDescent="0.25">
      <c r="A1552" s="27"/>
      <c r="B1552" s="27"/>
      <c r="C1552" s="27"/>
      <c r="D1552" s="27"/>
      <c r="E1552" s="28"/>
      <c r="F1552" s="88"/>
      <c r="G1552" s="28"/>
      <c r="H1552" s="27"/>
      <c r="I1552" s="27"/>
      <c r="J1552" s="27"/>
      <c r="K1552" s="107"/>
      <c r="L1552" s="27"/>
      <c r="M1552" s="46"/>
      <c r="N1552" s="46"/>
      <c r="O1552" s="46"/>
      <c r="P1552" s="46"/>
      <c r="Q1552" s="46"/>
      <c r="R1552" s="46"/>
      <c r="S1552" s="46"/>
      <c r="T1552" s="46"/>
      <c r="U1552" s="46"/>
      <c r="V1552" s="46"/>
      <c r="W1552" s="46"/>
      <c r="X1552" s="46"/>
      <c r="Y1552" s="41"/>
      <c r="Z1552" s="106"/>
      <c r="AA1552" s="43"/>
      <c r="AB1552" s="28"/>
      <c r="AC1552" s="28"/>
      <c r="AD1552" s="28"/>
      <c r="AE1552" s="44"/>
      <c r="AF1552" s="27"/>
      <c r="AG1552" s="27"/>
      <c r="AH1552" s="28"/>
      <c r="AI1552" s="27"/>
      <c r="AJ1552" s="27"/>
      <c r="AK1552" s="28"/>
      <c r="AL1552" s="29"/>
      <c r="AM1552" s="29"/>
      <c r="AN1552" s="29"/>
      <c r="AO1552" s="29"/>
      <c r="AP1552" s="29"/>
      <c r="AQ1552" s="29"/>
      <c r="AR1552" s="29"/>
      <c r="AS1552" s="29"/>
      <c r="AT1552" s="29"/>
      <c r="AU1552" s="29"/>
      <c r="AV1552" s="29"/>
      <c r="AW1552" s="29"/>
      <c r="AX1552" s="29"/>
      <c r="AY1552" s="31"/>
      <c r="AZ1552" s="30"/>
      <c r="BA1552" s="35"/>
      <c r="BB1552" s="108"/>
      <c r="BC1552" s="108"/>
      <c r="BD1552" s="108"/>
      <c r="BE1552" s="136"/>
      <c r="BF1552" s="108"/>
      <c r="BG1552" s="110"/>
      <c r="BH1552" s="110"/>
      <c r="BI1552" s="110"/>
      <c r="BJ1552" s="137"/>
      <c r="BK1552" s="110"/>
      <c r="BL1552" s="108"/>
      <c r="BM1552" s="108"/>
      <c r="BN1552" s="108"/>
      <c r="BO1552" s="135"/>
      <c r="BP1552" s="108"/>
      <c r="BQ1552" s="108"/>
      <c r="BR1552" s="108"/>
      <c r="BS1552" s="108"/>
      <c r="BT1552" s="135"/>
      <c r="BU1552" s="108"/>
      <c r="BV1552" s="108"/>
      <c r="BW1552" s="108"/>
      <c r="BX1552" s="108"/>
      <c r="BY1552" s="135"/>
      <c r="BZ1552" s="108"/>
    </row>
    <row r="1553" spans="1:78" x14ac:dyDescent="0.25">
      <c r="A1553" s="27"/>
      <c r="B1553" s="27"/>
      <c r="C1553" s="27"/>
      <c r="D1553" s="27"/>
      <c r="E1553" s="28"/>
      <c r="F1553" s="88"/>
      <c r="G1553" s="28"/>
      <c r="H1553" s="27"/>
      <c r="I1553" s="27"/>
      <c r="J1553" s="27"/>
      <c r="K1553" s="107"/>
      <c r="L1553" s="27"/>
      <c r="M1553" s="46"/>
      <c r="N1553" s="46"/>
      <c r="O1553" s="46"/>
      <c r="P1553" s="46"/>
      <c r="Q1553" s="46"/>
      <c r="R1553" s="46"/>
      <c r="S1553" s="46"/>
      <c r="T1553" s="46"/>
      <c r="U1553" s="46"/>
      <c r="V1553" s="46"/>
      <c r="W1553" s="46"/>
      <c r="X1553" s="46"/>
      <c r="Y1553" s="41"/>
      <c r="Z1553" s="106"/>
      <c r="AA1553" s="43"/>
      <c r="AB1553" s="28"/>
      <c r="AC1553" s="28"/>
      <c r="AD1553" s="28"/>
      <c r="AE1553" s="44"/>
      <c r="AF1553" s="27"/>
      <c r="AG1553" s="27"/>
      <c r="AH1553" s="28"/>
      <c r="AI1553" s="27"/>
      <c r="AJ1553" s="27"/>
      <c r="AK1553" s="28"/>
      <c r="AL1553" s="29"/>
      <c r="AM1553" s="29"/>
      <c r="AN1553" s="29"/>
      <c r="AO1553" s="29"/>
      <c r="AP1553" s="29"/>
      <c r="AQ1553" s="29"/>
      <c r="AR1553" s="29"/>
      <c r="AS1553" s="29"/>
      <c r="AT1553" s="29"/>
      <c r="AU1553" s="29"/>
      <c r="AV1553" s="29"/>
      <c r="AW1553" s="29"/>
      <c r="AX1553" s="29"/>
      <c r="AY1553" s="31"/>
      <c r="AZ1553" s="30"/>
      <c r="BA1553" s="35"/>
      <c r="BB1553" s="108"/>
      <c r="BC1553" s="108"/>
      <c r="BD1553" s="108"/>
      <c r="BE1553" s="136"/>
      <c r="BF1553" s="108"/>
      <c r="BG1553" s="110"/>
      <c r="BH1553" s="110"/>
      <c r="BI1553" s="110"/>
      <c r="BJ1553" s="137"/>
      <c r="BK1553" s="110"/>
      <c r="BL1553" s="108"/>
      <c r="BM1553" s="108"/>
      <c r="BN1553" s="108"/>
      <c r="BO1553" s="135"/>
      <c r="BP1553" s="108"/>
      <c r="BQ1553" s="108"/>
      <c r="BR1553" s="108"/>
      <c r="BS1553" s="108"/>
      <c r="BT1553" s="135"/>
      <c r="BU1553" s="108"/>
      <c r="BV1553" s="108"/>
      <c r="BW1553" s="108"/>
      <c r="BX1553" s="108"/>
      <c r="BY1553" s="135"/>
      <c r="BZ1553" s="108"/>
    </row>
    <row r="1554" spans="1:78" x14ac:dyDescent="0.25">
      <c r="A1554" s="27"/>
      <c r="B1554" s="27"/>
      <c r="C1554" s="27"/>
      <c r="D1554" s="27"/>
      <c r="E1554" s="28"/>
      <c r="F1554" s="88"/>
      <c r="G1554" s="28"/>
      <c r="H1554" s="27"/>
      <c r="I1554" s="27"/>
      <c r="J1554" s="27"/>
      <c r="K1554" s="107"/>
      <c r="L1554" s="27"/>
      <c r="M1554" s="46"/>
      <c r="N1554" s="46"/>
      <c r="O1554" s="46"/>
      <c r="P1554" s="46"/>
      <c r="Q1554" s="46"/>
      <c r="R1554" s="46"/>
      <c r="S1554" s="46"/>
      <c r="T1554" s="46"/>
      <c r="U1554" s="46"/>
      <c r="V1554" s="46"/>
      <c r="W1554" s="46"/>
      <c r="X1554" s="46"/>
      <c r="Y1554" s="41"/>
      <c r="Z1554" s="106"/>
      <c r="AA1554" s="43"/>
      <c r="AB1554" s="28"/>
      <c r="AC1554" s="28"/>
      <c r="AD1554" s="28"/>
      <c r="AE1554" s="44"/>
      <c r="AF1554" s="27"/>
      <c r="AG1554" s="27"/>
      <c r="AH1554" s="28"/>
      <c r="AI1554" s="27"/>
      <c r="AJ1554" s="27"/>
      <c r="AK1554" s="28"/>
      <c r="AL1554" s="29"/>
      <c r="AM1554" s="29"/>
      <c r="AN1554" s="29"/>
      <c r="AO1554" s="29"/>
      <c r="AP1554" s="29"/>
      <c r="AQ1554" s="29"/>
      <c r="AR1554" s="29"/>
      <c r="AS1554" s="29"/>
      <c r="AT1554" s="29"/>
      <c r="AU1554" s="29"/>
      <c r="AV1554" s="29"/>
      <c r="AW1554" s="29"/>
      <c r="AX1554" s="29"/>
      <c r="AY1554" s="31"/>
      <c r="AZ1554" s="30"/>
      <c r="BA1554" s="35"/>
      <c r="BB1554" s="108"/>
      <c r="BC1554" s="108"/>
      <c r="BD1554" s="108"/>
      <c r="BE1554" s="136"/>
      <c r="BF1554" s="108"/>
      <c r="BG1554" s="110"/>
      <c r="BH1554" s="110"/>
      <c r="BI1554" s="110"/>
      <c r="BJ1554" s="137"/>
      <c r="BK1554" s="110"/>
      <c r="BL1554" s="108"/>
      <c r="BM1554" s="108"/>
      <c r="BN1554" s="108"/>
      <c r="BO1554" s="135"/>
      <c r="BP1554" s="108"/>
      <c r="BQ1554" s="108"/>
      <c r="BR1554" s="108"/>
      <c r="BS1554" s="108"/>
      <c r="BT1554" s="135"/>
      <c r="BU1554" s="108"/>
      <c r="BV1554" s="108"/>
      <c r="BW1554" s="108"/>
      <c r="BX1554" s="108"/>
      <c r="BY1554" s="135"/>
      <c r="BZ1554" s="108"/>
    </row>
    <row r="1555" spans="1:78" x14ac:dyDescent="0.25">
      <c r="A1555" s="27"/>
      <c r="B1555" s="27"/>
      <c r="C1555" s="27"/>
      <c r="D1555" s="27"/>
      <c r="E1555" s="28"/>
      <c r="F1555" s="88"/>
      <c r="G1555" s="28"/>
      <c r="H1555" s="27"/>
      <c r="I1555" s="27"/>
      <c r="J1555" s="27"/>
      <c r="K1555" s="107"/>
      <c r="L1555" s="27"/>
      <c r="M1555" s="46"/>
      <c r="N1555" s="46"/>
      <c r="O1555" s="46"/>
      <c r="P1555" s="46"/>
      <c r="Q1555" s="46"/>
      <c r="R1555" s="46"/>
      <c r="S1555" s="46"/>
      <c r="T1555" s="46"/>
      <c r="U1555" s="46"/>
      <c r="V1555" s="46"/>
      <c r="W1555" s="46"/>
      <c r="X1555" s="46"/>
      <c r="Y1555" s="41"/>
      <c r="Z1555" s="106"/>
      <c r="AA1555" s="43"/>
      <c r="AB1555" s="28"/>
      <c r="AC1555" s="28"/>
      <c r="AD1555" s="28"/>
      <c r="AE1555" s="44"/>
      <c r="AF1555" s="27"/>
      <c r="AG1555" s="27"/>
      <c r="AH1555" s="28"/>
      <c r="AI1555" s="27"/>
      <c r="AJ1555" s="27"/>
      <c r="AK1555" s="28"/>
      <c r="AL1555" s="29"/>
      <c r="AM1555" s="29"/>
      <c r="AN1555" s="29"/>
      <c r="AO1555" s="29"/>
      <c r="AP1555" s="29"/>
      <c r="AQ1555" s="29"/>
      <c r="AR1555" s="29"/>
      <c r="AS1555" s="29"/>
      <c r="AT1555" s="29"/>
      <c r="AU1555" s="29"/>
      <c r="AV1555" s="29"/>
      <c r="AW1555" s="29"/>
      <c r="AX1555" s="29"/>
      <c r="AY1555" s="31"/>
      <c r="AZ1555" s="30"/>
      <c r="BA1555" s="35"/>
      <c r="BB1555" s="108"/>
      <c r="BC1555" s="108"/>
      <c r="BD1555" s="108"/>
      <c r="BE1555" s="136"/>
      <c r="BF1555" s="108"/>
      <c r="BG1555" s="110"/>
      <c r="BH1555" s="110"/>
      <c r="BI1555" s="110"/>
      <c r="BJ1555" s="137"/>
      <c r="BK1555" s="110"/>
      <c r="BL1555" s="108"/>
      <c r="BM1555" s="108"/>
      <c r="BN1555" s="108"/>
      <c r="BO1555" s="135"/>
      <c r="BP1555" s="108"/>
      <c r="BQ1555" s="108"/>
      <c r="BR1555" s="108"/>
      <c r="BS1555" s="108"/>
      <c r="BT1555" s="135"/>
      <c r="BU1555" s="108"/>
      <c r="BV1555" s="108"/>
      <c r="BW1555" s="108"/>
      <c r="BX1555" s="108"/>
      <c r="BY1555" s="135"/>
      <c r="BZ1555" s="108"/>
    </row>
    <row r="1556" spans="1:78" x14ac:dyDescent="0.25">
      <c r="A1556" s="27"/>
      <c r="B1556" s="27"/>
      <c r="C1556" s="27"/>
      <c r="D1556" s="27"/>
      <c r="E1556" s="28"/>
      <c r="F1556" s="88"/>
      <c r="G1556" s="28"/>
      <c r="H1556" s="27"/>
      <c r="I1556" s="27"/>
      <c r="J1556" s="27"/>
      <c r="K1556" s="107"/>
      <c r="L1556" s="27"/>
      <c r="M1556" s="46"/>
      <c r="N1556" s="46"/>
      <c r="O1556" s="46"/>
      <c r="P1556" s="46"/>
      <c r="Q1556" s="46"/>
      <c r="R1556" s="46"/>
      <c r="S1556" s="46"/>
      <c r="T1556" s="46"/>
      <c r="U1556" s="46"/>
      <c r="V1556" s="46"/>
      <c r="W1556" s="46"/>
      <c r="X1556" s="46"/>
      <c r="Y1556" s="41"/>
      <c r="Z1556" s="106"/>
      <c r="AA1556" s="43"/>
      <c r="AB1556" s="28"/>
      <c r="AC1556" s="28"/>
      <c r="AD1556" s="28"/>
      <c r="AE1556" s="44"/>
      <c r="AF1556" s="27"/>
      <c r="AG1556" s="27"/>
      <c r="AH1556" s="28"/>
      <c r="AI1556" s="27"/>
      <c r="AJ1556" s="27"/>
      <c r="AK1556" s="28"/>
      <c r="AL1556" s="29"/>
      <c r="AM1556" s="29"/>
      <c r="AN1556" s="29"/>
      <c r="AO1556" s="29"/>
      <c r="AP1556" s="29"/>
      <c r="AQ1556" s="29"/>
      <c r="AR1556" s="29"/>
      <c r="AS1556" s="29"/>
      <c r="AT1556" s="29"/>
      <c r="AU1556" s="29"/>
      <c r="AV1556" s="29"/>
      <c r="AW1556" s="29"/>
      <c r="AX1556" s="29"/>
      <c r="AY1556" s="31"/>
      <c r="AZ1556" s="30"/>
      <c r="BA1556" s="35"/>
      <c r="BB1556" s="108"/>
      <c r="BC1556" s="108"/>
      <c r="BD1556" s="108"/>
      <c r="BE1556" s="136"/>
      <c r="BF1556" s="108"/>
      <c r="BG1556" s="110"/>
      <c r="BH1556" s="110"/>
      <c r="BI1556" s="110"/>
      <c r="BJ1556" s="137"/>
      <c r="BK1556" s="110"/>
      <c r="BL1556" s="108"/>
      <c r="BM1556" s="108"/>
      <c r="BN1556" s="108"/>
      <c r="BO1556" s="135"/>
      <c r="BP1556" s="108"/>
      <c r="BQ1556" s="108"/>
      <c r="BR1556" s="108"/>
      <c r="BS1556" s="108"/>
      <c r="BT1556" s="135"/>
      <c r="BU1556" s="108"/>
      <c r="BV1556" s="108"/>
      <c r="BW1556" s="108"/>
      <c r="BX1556" s="108"/>
      <c r="BY1556" s="135"/>
      <c r="BZ1556" s="108"/>
    </row>
    <row r="1557" spans="1:78" x14ac:dyDescent="0.25">
      <c r="A1557" s="27"/>
      <c r="B1557" s="27"/>
      <c r="C1557" s="27"/>
      <c r="D1557" s="27"/>
      <c r="E1557" s="28"/>
      <c r="F1557" s="88"/>
      <c r="G1557" s="28"/>
      <c r="H1557" s="27"/>
      <c r="I1557" s="27"/>
      <c r="J1557" s="27"/>
      <c r="K1557" s="107"/>
      <c r="L1557" s="27"/>
      <c r="M1557" s="46"/>
      <c r="N1557" s="46"/>
      <c r="O1557" s="46"/>
      <c r="P1557" s="46"/>
      <c r="Q1557" s="46"/>
      <c r="R1557" s="46"/>
      <c r="S1557" s="46"/>
      <c r="T1557" s="46"/>
      <c r="U1557" s="46"/>
      <c r="V1557" s="46"/>
      <c r="W1557" s="46"/>
      <c r="X1557" s="46"/>
      <c r="Y1557" s="41"/>
      <c r="Z1557" s="106"/>
      <c r="AA1557" s="43"/>
      <c r="AB1557" s="28"/>
      <c r="AC1557" s="28"/>
      <c r="AD1557" s="28"/>
      <c r="AE1557" s="44"/>
      <c r="AF1557" s="27"/>
      <c r="AG1557" s="27"/>
      <c r="AH1557" s="28"/>
      <c r="AI1557" s="27"/>
      <c r="AJ1557" s="27"/>
      <c r="AK1557" s="28"/>
      <c r="AL1557" s="29"/>
      <c r="AM1557" s="29"/>
      <c r="AN1557" s="29"/>
      <c r="AO1557" s="29"/>
      <c r="AP1557" s="29"/>
      <c r="AQ1557" s="29"/>
      <c r="AR1557" s="29"/>
      <c r="AS1557" s="29"/>
      <c r="AT1557" s="29"/>
      <c r="AU1557" s="29"/>
      <c r="AV1557" s="29"/>
      <c r="AW1557" s="29"/>
      <c r="AX1557" s="29"/>
      <c r="AY1557" s="31"/>
      <c r="AZ1557" s="30"/>
      <c r="BA1557" s="35"/>
      <c r="BB1557" s="108"/>
      <c r="BC1557" s="108"/>
      <c r="BD1557" s="108"/>
      <c r="BE1557" s="136"/>
      <c r="BF1557" s="108"/>
      <c r="BG1557" s="110"/>
      <c r="BH1557" s="110"/>
      <c r="BI1557" s="110"/>
      <c r="BJ1557" s="137"/>
      <c r="BK1557" s="110"/>
      <c r="BL1557" s="108"/>
      <c r="BM1557" s="108"/>
      <c r="BN1557" s="108"/>
      <c r="BO1557" s="135"/>
      <c r="BP1557" s="108"/>
      <c r="BQ1557" s="108"/>
      <c r="BR1557" s="108"/>
      <c r="BS1557" s="108"/>
      <c r="BT1557" s="135"/>
      <c r="BU1557" s="108"/>
      <c r="BV1557" s="108"/>
      <c r="BW1557" s="108"/>
      <c r="BX1557" s="108"/>
      <c r="BY1557" s="135"/>
      <c r="BZ1557" s="108"/>
    </row>
    <row r="1558" spans="1:78" x14ac:dyDescent="0.25">
      <c r="A1558" s="27"/>
      <c r="B1558" s="27"/>
      <c r="C1558" s="27"/>
      <c r="D1558" s="27"/>
      <c r="E1558" s="28"/>
      <c r="F1558" s="88"/>
      <c r="G1558" s="28"/>
      <c r="H1558" s="27"/>
      <c r="I1558" s="27"/>
      <c r="J1558" s="27"/>
      <c r="K1558" s="107"/>
      <c r="L1558" s="27"/>
      <c r="M1558" s="46"/>
      <c r="N1558" s="46"/>
      <c r="O1558" s="46"/>
      <c r="P1558" s="46"/>
      <c r="Q1558" s="46"/>
      <c r="R1558" s="46"/>
      <c r="S1558" s="46"/>
      <c r="T1558" s="46"/>
      <c r="U1558" s="46"/>
      <c r="V1558" s="46"/>
      <c r="W1558" s="46"/>
      <c r="X1558" s="46"/>
      <c r="Y1558" s="41"/>
      <c r="Z1558" s="106"/>
      <c r="AA1558" s="43"/>
      <c r="AB1558" s="28"/>
      <c r="AC1558" s="28"/>
      <c r="AD1558" s="28"/>
      <c r="AE1558" s="44"/>
      <c r="AF1558" s="27"/>
      <c r="AG1558" s="27"/>
      <c r="AH1558" s="28"/>
      <c r="AI1558" s="27"/>
      <c r="AJ1558" s="27"/>
      <c r="AK1558" s="28"/>
      <c r="AL1558" s="29"/>
      <c r="AM1558" s="29"/>
      <c r="AN1558" s="29"/>
      <c r="AO1558" s="29"/>
      <c r="AP1558" s="29"/>
      <c r="AQ1558" s="29"/>
      <c r="AR1558" s="29"/>
      <c r="AS1558" s="29"/>
      <c r="AT1558" s="29"/>
      <c r="AU1558" s="29"/>
      <c r="AV1558" s="29"/>
      <c r="AW1558" s="29"/>
      <c r="AX1558" s="29"/>
      <c r="AY1558" s="31"/>
      <c r="AZ1558" s="30"/>
      <c r="BA1558" s="35"/>
      <c r="BB1558" s="108"/>
      <c r="BC1558" s="108"/>
      <c r="BD1558" s="108"/>
      <c r="BE1558" s="136"/>
      <c r="BF1558" s="108"/>
      <c r="BG1558" s="110"/>
      <c r="BH1558" s="110"/>
      <c r="BI1558" s="110"/>
      <c r="BJ1558" s="137"/>
      <c r="BK1558" s="110"/>
      <c r="BL1558" s="108"/>
      <c r="BM1558" s="108"/>
      <c r="BN1558" s="108"/>
      <c r="BO1558" s="135"/>
      <c r="BP1558" s="108"/>
      <c r="BQ1558" s="108"/>
      <c r="BR1558" s="108"/>
      <c r="BS1558" s="108"/>
      <c r="BT1558" s="135"/>
      <c r="BU1558" s="108"/>
      <c r="BV1558" s="108"/>
      <c r="BW1558" s="108"/>
      <c r="BX1558" s="108"/>
      <c r="BY1558" s="135"/>
      <c r="BZ1558" s="108"/>
    </row>
    <row r="1559" spans="1:78" x14ac:dyDescent="0.25">
      <c r="A1559" s="27"/>
      <c r="B1559" s="27"/>
      <c r="C1559" s="27"/>
      <c r="D1559" s="27"/>
      <c r="E1559" s="28"/>
      <c r="F1559" s="88"/>
      <c r="G1559" s="28"/>
      <c r="H1559" s="27"/>
      <c r="I1559" s="27"/>
      <c r="J1559" s="27"/>
      <c r="K1559" s="107"/>
      <c r="L1559" s="27"/>
      <c r="M1559" s="46"/>
      <c r="N1559" s="46"/>
      <c r="O1559" s="46"/>
      <c r="P1559" s="46"/>
      <c r="Q1559" s="46"/>
      <c r="R1559" s="46"/>
      <c r="S1559" s="46"/>
      <c r="T1559" s="46"/>
      <c r="U1559" s="46"/>
      <c r="V1559" s="46"/>
      <c r="W1559" s="46"/>
      <c r="X1559" s="46"/>
      <c r="Y1559" s="41"/>
      <c r="Z1559" s="106"/>
      <c r="AA1559" s="43"/>
      <c r="AB1559" s="28"/>
      <c r="AC1559" s="28"/>
      <c r="AD1559" s="28"/>
      <c r="AE1559" s="44"/>
      <c r="AF1559" s="27"/>
      <c r="AG1559" s="27"/>
      <c r="AH1559" s="28"/>
      <c r="AI1559" s="27"/>
      <c r="AJ1559" s="27"/>
      <c r="AK1559" s="28"/>
      <c r="AL1559" s="29"/>
      <c r="AM1559" s="29"/>
      <c r="AN1559" s="29"/>
      <c r="AO1559" s="29"/>
      <c r="AP1559" s="29"/>
      <c r="AQ1559" s="29"/>
      <c r="AR1559" s="29"/>
      <c r="AS1559" s="29"/>
      <c r="AT1559" s="29"/>
      <c r="AU1559" s="29"/>
      <c r="AV1559" s="29"/>
      <c r="AW1559" s="29"/>
      <c r="AX1559" s="29"/>
      <c r="AY1559" s="31"/>
      <c r="AZ1559" s="30"/>
      <c r="BA1559" s="35"/>
      <c r="BB1559" s="108"/>
      <c r="BC1559" s="108"/>
      <c r="BD1559" s="108"/>
      <c r="BE1559" s="136"/>
      <c r="BF1559" s="108"/>
      <c r="BG1559" s="110"/>
      <c r="BH1559" s="110"/>
      <c r="BI1559" s="110"/>
      <c r="BJ1559" s="137"/>
      <c r="BK1559" s="110"/>
      <c r="BL1559" s="108"/>
      <c r="BM1559" s="108"/>
      <c r="BN1559" s="108"/>
      <c r="BO1559" s="135"/>
      <c r="BP1559" s="108"/>
      <c r="BQ1559" s="108"/>
      <c r="BR1559" s="108"/>
      <c r="BS1559" s="108"/>
      <c r="BT1559" s="135"/>
      <c r="BU1559" s="108"/>
      <c r="BV1559" s="108"/>
      <c r="BW1559" s="108"/>
      <c r="BX1559" s="108"/>
      <c r="BY1559" s="135"/>
      <c r="BZ1559" s="108"/>
    </row>
    <row r="1560" spans="1:78" x14ac:dyDescent="0.25">
      <c r="A1560" s="27"/>
      <c r="B1560" s="27"/>
      <c r="C1560" s="27"/>
      <c r="D1560" s="27"/>
      <c r="E1560" s="28"/>
      <c r="F1560" s="88"/>
      <c r="G1560" s="28"/>
      <c r="H1560" s="27"/>
      <c r="I1560" s="27"/>
      <c r="J1560" s="27"/>
      <c r="K1560" s="107"/>
      <c r="L1560" s="27"/>
      <c r="M1560" s="46"/>
      <c r="N1560" s="46"/>
      <c r="O1560" s="46"/>
      <c r="P1560" s="46"/>
      <c r="Q1560" s="46"/>
      <c r="R1560" s="46"/>
      <c r="S1560" s="46"/>
      <c r="T1560" s="46"/>
      <c r="U1560" s="46"/>
      <c r="V1560" s="46"/>
      <c r="W1560" s="46"/>
      <c r="X1560" s="46"/>
      <c r="Y1560" s="41"/>
      <c r="Z1560" s="106"/>
      <c r="AA1560" s="43"/>
      <c r="AB1560" s="28"/>
      <c r="AC1560" s="28"/>
      <c r="AD1560" s="28"/>
      <c r="AE1560" s="44"/>
      <c r="AF1560" s="27"/>
      <c r="AG1560" s="27"/>
      <c r="AH1560" s="28"/>
      <c r="AI1560" s="27"/>
      <c r="AJ1560" s="27"/>
      <c r="AK1560" s="28"/>
      <c r="AL1560" s="29"/>
      <c r="AM1560" s="29"/>
      <c r="AN1560" s="29"/>
      <c r="AO1560" s="29"/>
      <c r="AP1560" s="29"/>
      <c r="AQ1560" s="29"/>
      <c r="AR1560" s="29"/>
      <c r="AS1560" s="29"/>
      <c r="AT1560" s="29"/>
      <c r="AU1560" s="29"/>
      <c r="AV1560" s="29"/>
      <c r="AW1560" s="29"/>
      <c r="AX1560" s="29"/>
      <c r="AY1560" s="31"/>
      <c r="AZ1560" s="30"/>
      <c r="BA1560" s="35"/>
      <c r="BB1560" s="108"/>
      <c r="BC1560" s="108"/>
      <c r="BD1560" s="108"/>
      <c r="BE1560" s="136"/>
      <c r="BF1560" s="108"/>
      <c r="BG1560" s="110"/>
      <c r="BH1560" s="110"/>
      <c r="BI1560" s="110"/>
      <c r="BJ1560" s="137"/>
      <c r="BK1560" s="110"/>
      <c r="BL1560" s="108"/>
      <c r="BM1560" s="108"/>
      <c r="BN1560" s="108"/>
      <c r="BO1560" s="135"/>
      <c r="BP1560" s="108"/>
      <c r="BQ1560" s="108"/>
      <c r="BR1560" s="108"/>
      <c r="BS1560" s="108"/>
      <c r="BT1560" s="135"/>
      <c r="BU1560" s="108"/>
      <c r="BV1560" s="108"/>
      <c r="BW1560" s="108"/>
      <c r="BX1560" s="108"/>
      <c r="BY1560" s="135"/>
      <c r="BZ1560" s="108"/>
    </row>
    <row r="1561" spans="1:78" x14ac:dyDescent="0.25">
      <c r="A1561" s="27"/>
      <c r="B1561" s="27"/>
      <c r="C1561" s="27"/>
      <c r="D1561" s="27"/>
      <c r="E1561" s="28"/>
      <c r="F1561" s="88"/>
      <c r="G1561" s="28"/>
      <c r="H1561" s="27"/>
      <c r="I1561" s="27"/>
      <c r="J1561" s="27"/>
      <c r="K1561" s="107"/>
      <c r="L1561" s="27"/>
      <c r="M1561" s="46"/>
      <c r="N1561" s="46"/>
      <c r="O1561" s="46"/>
      <c r="P1561" s="46"/>
      <c r="Q1561" s="46"/>
      <c r="R1561" s="46"/>
      <c r="S1561" s="46"/>
      <c r="T1561" s="46"/>
      <c r="U1561" s="46"/>
      <c r="V1561" s="46"/>
      <c r="W1561" s="46"/>
      <c r="X1561" s="46"/>
      <c r="Y1561" s="41"/>
      <c r="Z1561" s="106"/>
      <c r="AA1561" s="43"/>
      <c r="AB1561" s="28"/>
      <c r="AC1561" s="28"/>
      <c r="AD1561" s="28"/>
      <c r="AE1561" s="44"/>
      <c r="AF1561" s="27"/>
      <c r="AG1561" s="27"/>
      <c r="AH1561" s="28"/>
      <c r="AI1561" s="27"/>
      <c r="AJ1561" s="27"/>
      <c r="AK1561" s="28"/>
      <c r="AL1561" s="29"/>
      <c r="AM1561" s="29"/>
      <c r="AN1561" s="29"/>
      <c r="AO1561" s="29"/>
      <c r="AP1561" s="29"/>
      <c r="AQ1561" s="29"/>
      <c r="AR1561" s="29"/>
      <c r="AS1561" s="29"/>
      <c r="AT1561" s="29"/>
      <c r="AU1561" s="29"/>
      <c r="AV1561" s="29"/>
      <c r="AW1561" s="29"/>
      <c r="AX1561" s="29"/>
      <c r="AY1561" s="31"/>
      <c r="AZ1561" s="30"/>
      <c r="BA1561" s="35"/>
      <c r="BB1561" s="108"/>
      <c r="BC1561" s="108"/>
      <c r="BD1561" s="108"/>
      <c r="BE1561" s="136"/>
      <c r="BF1561" s="108"/>
      <c r="BG1561" s="110"/>
      <c r="BH1561" s="110"/>
      <c r="BI1561" s="110"/>
      <c r="BJ1561" s="137"/>
      <c r="BK1561" s="110"/>
      <c r="BL1561" s="108"/>
      <c r="BM1561" s="108"/>
      <c r="BN1561" s="108"/>
      <c r="BO1561" s="135"/>
      <c r="BP1561" s="108"/>
      <c r="BQ1561" s="108"/>
      <c r="BR1561" s="108"/>
      <c r="BS1561" s="108"/>
      <c r="BT1561" s="135"/>
      <c r="BU1561" s="108"/>
      <c r="BV1561" s="108"/>
      <c r="BW1561" s="108"/>
      <c r="BX1561" s="108"/>
      <c r="BY1561" s="135"/>
      <c r="BZ1561" s="108"/>
    </row>
    <row r="1562" spans="1:78" x14ac:dyDescent="0.25">
      <c r="A1562" s="27"/>
      <c r="B1562" s="27"/>
      <c r="C1562" s="27"/>
      <c r="D1562" s="27"/>
      <c r="E1562" s="28"/>
      <c r="F1562" s="88"/>
      <c r="G1562" s="28"/>
      <c r="H1562" s="27"/>
      <c r="I1562" s="27"/>
      <c r="J1562" s="27"/>
      <c r="K1562" s="107"/>
      <c r="L1562" s="27"/>
      <c r="M1562" s="46"/>
      <c r="N1562" s="46"/>
      <c r="O1562" s="46"/>
      <c r="P1562" s="46"/>
      <c r="Q1562" s="46"/>
      <c r="R1562" s="46"/>
      <c r="S1562" s="46"/>
      <c r="T1562" s="46"/>
      <c r="U1562" s="46"/>
      <c r="V1562" s="46"/>
      <c r="W1562" s="46"/>
      <c r="X1562" s="46"/>
      <c r="Y1562" s="41"/>
      <c r="Z1562" s="106"/>
      <c r="AA1562" s="43"/>
      <c r="AB1562" s="28"/>
      <c r="AC1562" s="28"/>
      <c r="AD1562" s="28"/>
      <c r="AE1562" s="44"/>
      <c r="AF1562" s="27"/>
      <c r="AG1562" s="27"/>
      <c r="AH1562" s="28"/>
      <c r="AI1562" s="27"/>
      <c r="AJ1562" s="27"/>
      <c r="AK1562" s="28"/>
      <c r="AL1562" s="29"/>
      <c r="AM1562" s="29"/>
      <c r="AN1562" s="29"/>
      <c r="AO1562" s="29"/>
      <c r="AP1562" s="29"/>
      <c r="AQ1562" s="29"/>
      <c r="AR1562" s="29"/>
      <c r="AS1562" s="29"/>
      <c r="AT1562" s="29"/>
      <c r="AU1562" s="29"/>
      <c r="AV1562" s="29"/>
      <c r="AW1562" s="29"/>
      <c r="AX1562" s="29"/>
      <c r="AY1562" s="31"/>
      <c r="AZ1562" s="30"/>
      <c r="BA1562" s="35"/>
      <c r="BB1562" s="108"/>
      <c r="BC1562" s="108"/>
      <c r="BD1562" s="108"/>
      <c r="BE1562" s="136"/>
      <c r="BF1562" s="108"/>
      <c r="BG1562" s="110"/>
      <c r="BH1562" s="110"/>
      <c r="BI1562" s="110"/>
      <c r="BJ1562" s="137"/>
      <c r="BK1562" s="110"/>
      <c r="BL1562" s="108"/>
      <c r="BM1562" s="108"/>
      <c r="BN1562" s="108"/>
      <c r="BO1562" s="135"/>
      <c r="BP1562" s="108"/>
      <c r="BQ1562" s="108"/>
      <c r="BR1562" s="108"/>
      <c r="BS1562" s="108"/>
      <c r="BT1562" s="135"/>
      <c r="BU1562" s="108"/>
      <c r="BV1562" s="108"/>
      <c r="BW1562" s="108"/>
      <c r="BX1562" s="108"/>
      <c r="BY1562" s="135"/>
      <c r="BZ1562" s="108"/>
    </row>
    <row r="1563" spans="1:78" x14ac:dyDescent="0.25">
      <c r="A1563" s="27"/>
      <c r="B1563" s="27"/>
      <c r="C1563" s="27"/>
      <c r="D1563" s="27"/>
      <c r="E1563" s="28"/>
      <c r="F1563" s="88"/>
      <c r="G1563" s="28"/>
      <c r="H1563" s="27"/>
      <c r="I1563" s="27"/>
      <c r="J1563" s="27"/>
      <c r="K1563" s="107"/>
      <c r="L1563" s="27"/>
      <c r="M1563" s="46"/>
      <c r="N1563" s="46"/>
      <c r="O1563" s="46"/>
      <c r="P1563" s="46"/>
      <c r="Q1563" s="46"/>
      <c r="R1563" s="46"/>
      <c r="S1563" s="46"/>
      <c r="T1563" s="46"/>
      <c r="U1563" s="46"/>
      <c r="V1563" s="46"/>
      <c r="W1563" s="46"/>
      <c r="X1563" s="46"/>
      <c r="Y1563" s="41"/>
      <c r="Z1563" s="106"/>
      <c r="AA1563" s="43"/>
      <c r="AB1563" s="28"/>
      <c r="AC1563" s="28"/>
      <c r="AD1563" s="28"/>
      <c r="AE1563" s="44"/>
      <c r="AF1563" s="27"/>
      <c r="AG1563" s="27"/>
      <c r="AH1563" s="28"/>
      <c r="AI1563" s="27"/>
      <c r="AJ1563" s="27"/>
      <c r="AK1563" s="28"/>
      <c r="AL1563" s="29"/>
      <c r="AM1563" s="29"/>
      <c r="AN1563" s="29"/>
      <c r="AO1563" s="29"/>
      <c r="AP1563" s="29"/>
      <c r="AQ1563" s="29"/>
      <c r="AR1563" s="29"/>
      <c r="AS1563" s="29"/>
      <c r="AT1563" s="29"/>
      <c r="AU1563" s="29"/>
      <c r="AV1563" s="29"/>
      <c r="AW1563" s="29"/>
      <c r="AX1563" s="29"/>
      <c r="AY1563" s="31"/>
      <c r="AZ1563" s="30"/>
      <c r="BA1563" s="35"/>
      <c r="BB1563" s="108"/>
      <c r="BC1563" s="108"/>
      <c r="BD1563" s="108"/>
      <c r="BE1563" s="136"/>
      <c r="BF1563" s="108"/>
      <c r="BG1563" s="110"/>
      <c r="BH1563" s="110"/>
      <c r="BI1563" s="110"/>
      <c r="BJ1563" s="137"/>
      <c r="BK1563" s="110"/>
      <c r="BL1563" s="108"/>
      <c r="BM1563" s="108"/>
      <c r="BN1563" s="108"/>
      <c r="BO1563" s="135"/>
      <c r="BP1563" s="108"/>
      <c r="BQ1563" s="108"/>
      <c r="BR1563" s="108"/>
      <c r="BS1563" s="108"/>
      <c r="BT1563" s="135"/>
      <c r="BU1563" s="108"/>
      <c r="BV1563" s="108"/>
      <c r="BW1563" s="108"/>
      <c r="BX1563" s="108"/>
      <c r="BY1563" s="135"/>
      <c r="BZ1563" s="108"/>
    </row>
    <row r="1564" spans="1:78" x14ac:dyDescent="0.25">
      <c r="A1564" s="27"/>
      <c r="B1564" s="27"/>
      <c r="C1564" s="27"/>
      <c r="D1564" s="27"/>
      <c r="E1564" s="28"/>
      <c r="F1564" s="88"/>
      <c r="G1564" s="28"/>
      <c r="H1564" s="27"/>
      <c r="I1564" s="27"/>
      <c r="J1564" s="27"/>
      <c r="K1564" s="107"/>
      <c r="L1564" s="27"/>
      <c r="M1564" s="46"/>
      <c r="N1564" s="46"/>
      <c r="O1564" s="46"/>
      <c r="P1564" s="46"/>
      <c r="Q1564" s="46"/>
      <c r="R1564" s="46"/>
      <c r="S1564" s="46"/>
      <c r="T1564" s="46"/>
      <c r="U1564" s="46"/>
      <c r="V1564" s="46"/>
      <c r="W1564" s="46"/>
      <c r="X1564" s="46"/>
      <c r="Y1564" s="41"/>
      <c r="Z1564" s="106"/>
      <c r="AA1564" s="43"/>
      <c r="AB1564" s="28"/>
      <c r="AC1564" s="28"/>
      <c r="AD1564" s="28"/>
      <c r="AE1564" s="44"/>
      <c r="AF1564" s="27"/>
      <c r="AG1564" s="27"/>
      <c r="AH1564" s="28"/>
      <c r="AI1564" s="27"/>
      <c r="AJ1564" s="27"/>
      <c r="AK1564" s="28"/>
      <c r="AL1564" s="29"/>
      <c r="AM1564" s="29"/>
      <c r="AN1564" s="29"/>
      <c r="AO1564" s="29"/>
      <c r="AP1564" s="29"/>
      <c r="AQ1564" s="29"/>
      <c r="AR1564" s="29"/>
      <c r="AS1564" s="29"/>
      <c r="AT1564" s="29"/>
      <c r="AU1564" s="29"/>
      <c r="AV1564" s="29"/>
      <c r="AW1564" s="29"/>
      <c r="AX1564" s="29"/>
      <c r="AY1564" s="31"/>
      <c r="AZ1564" s="30"/>
      <c r="BA1564" s="35"/>
      <c r="BB1564" s="108"/>
      <c r="BC1564" s="108"/>
      <c r="BD1564" s="108"/>
      <c r="BE1564" s="136"/>
      <c r="BF1564" s="108"/>
      <c r="BG1564" s="110"/>
      <c r="BH1564" s="110"/>
      <c r="BI1564" s="110"/>
      <c r="BJ1564" s="137"/>
      <c r="BK1564" s="110"/>
      <c r="BL1564" s="108"/>
      <c r="BM1564" s="108"/>
      <c r="BN1564" s="108"/>
      <c r="BO1564" s="135"/>
      <c r="BP1564" s="108"/>
      <c r="BQ1564" s="108"/>
      <c r="BR1564" s="108"/>
      <c r="BS1564" s="108"/>
      <c r="BT1564" s="135"/>
      <c r="BU1564" s="108"/>
      <c r="BV1564" s="108"/>
      <c r="BW1564" s="108"/>
      <c r="BX1564" s="108"/>
      <c r="BY1564" s="135"/>
      <c r="BZ1564" s="108"/>
    </row>
    <row r="1565" spans="1:78" x14ac:dyDescent="0.25">
      <c r="A1565" s="27"/>
      <c r="B1565" s="27"/>
      <c r="C1565" s="27"/>
      <c r="D1565" s="27"/>
      <c r="E1565" s="28"/>
      <c r="F1565" s="88"/>
      <c r="G1565" s="28"/>
      <c r="H1565" s="27"/>
      <c r="I1565" s="27"/>
      <c r="J1565" s="27"/>
      <c r="K1565" s="107"/>
      <c r="L1565" s="27"/>
      <c r="M1565" s="46"/>
      <c r="N1565" s="46"/>
      <c r="O1565" s="46"/>
      <c r="P1565" s="46"/>
      <c r="Q1565" s="46"/>
      <c r="R1565" s="46"/>
      <c r="S1565" s="46"/>
      <c r="T1565" s="46"/>
      <c r="U1565" s="46"/>
      <c r="V1565" s="46"/>
      <c r="W1565" s="46"/>
      <c r="X1565" s="46"/>
      <c r="Y1565" s="41"/>
      <c r="Z1565" s="106"/>
      <c r="AA1565" s="43"/>
      <c r="AB1565" s="28"/>
      <c r="AC1565" s="28"/>
      <c r="AD1565" s="28"/>
      <c r="AE1565" s="44"/>
      <c r="AF1565" s="27"/>
      <c r="AG1565" s="27"/>
      <c r="AH1565" s="28"/>
      <c r="AI1565" s="27"/>
      <c r="AJ1565" s="27"/>
      <c r="AK1565" s="28"/>
      <c r="AL1565" s="29"/>
      <c r="AM1565" s="29"/>
      <c r="AN1565" s="29"/>
      <c r="AO1565" s="29"/>
      <c r="AP1565" s="29"/>
      <c r="AQ1565" s="29"/>
      <c r="AR1565" s="29"/>
      <c r="AS1565" s="29"/>
      <c r="AT1565" s="29"/>
      <c r="AU1565" s="29"/>
      <c r="AV1565" s="29"/>
      <c r="AW1565" s="29"/>
      <c r="AX1565" s="29"/>
      <c r="AY1565" s="31"/>
      <c r="AZ1565" s="30"/>
      <c r="BA1565" s="35"/>
      <c r="BB1565" s="108"/>
      <c r="BC1565" s="108"/>
      <c r="BD1565" s="108"/>
      <c r="BE1565" s="136"/>
      <c r="BF1565" s="108"/>
      <c r="BG1565" s="110"/>
      <c r="BH1565" s="110"/>
      <c r="BI1565" s="110"/>
      <c r="BJ1565" s="137"/>
      <c r="BK1565" s="110"/>
      <c r="BL1565" s="108"/>
      <c r="BM1565" s="108"/>
      <c r="BN1565" s="108"/>
      <c r="BO1565" s="135"/>
      <c r="BP1565" s="108"/>
      <c r="BQ1565" s="108"/>
      <c r="BR1565" s="108"/>
      <c r="BS1565" s="108"/>
      <c r="BT1565" s="135"/>
      <c r="BU1565" s="108"/>
      <c r="BV1565" s="108"/>
      <c r="BW1565" s="108"/>
      <c r="BX1565" s="108"/>
      <c r="BY1565" s="135"/>
      <c r="BZ1565" s="108"/>
    </row>
    <row r="1566" spans="1:78" x14ac:dyDescent="0.25">
      <c r="A1566" s="27"/>
      <c r="B1566" s="27"/>
      <c r="C1566" s="27"/>
      <c r="D1566" s="27"/>
      <c r="E1566" s="28"/>
      <c r="F1566" s="88"/>
      <c r="G1566" s="28"/>
      <c r="H1566" s="27"/>
      <c r="I1566" s="27"/>
      <c r="J1566" s="27"/>
      <c r="K1566" s="107"/>
      <c r="L1566" s="27"/>
      <c r="M1566" s="46"/>
      <c r="N1566" s="46"/>
      <c r="O1566" s="46"/>
      <c r="P1566" s="46"/>
      <c r="Q1566" s="46"/>
      <c r="R1566" s="46"/>
      <c r="S1566" s="46"/>
      <c r="T1566" s="46"/>
      <c r="U1566" s="46"/>
      <c r="V1566" s="46"/>
      <c r="W1566" s="46"/>
      <c r="X1566" s="46"/>
      <c r="Y1566" s="41"/>
      <c r="Z1566" s="106"/>
      <c r="AA1566" s="43"/>
      <c r="AB1566" s="28"/>
      <c r="AC1566" s="28"/>
      <c r="AD1566" s="28"/>
      <c r="AE1566" s="44"/>
      <c r="AF1566" s="27"/>
      <c r="AG1566" s="27"/>
      <c r="AH1566" s="28"/>
      <c r="AI1566" s="27"/>
      <c r="AJ1566" s="27"/>
      <c r="AK1566" s="28"/>
      <c r="AL1566" s="29"/>
      <c r="AM1566" s="29"/>
      <c r="AN1566" s="29"/>
      <c r="AO1566" s="29"/>
      <c r="AP1566" s="29"/>
      <c r="AQ1566" s="29"/>
      <c r="AR1566" s="29"/>
      <c r="AS1566" s="29"/>
      <c r="AT1566" s="29"/>
      <c r="AU1566" s="29"/>
      <c r="AV1566" s="29"/>
      <c r="AW1566" s="29"/>
      <c r="AX1566" s="29"/>
      <c r="AY1566" s="31"/>
      <c r="AZ1566" s="30"/>
      <c r="BA1566" s="35"/>
      <c r="BB1566" s="108"/>
      <c r="BC1566" s="108"/>
      <c r="BD1566" s="108"/>
      <c r="BE1566" s="136"/>
      <c r="BF1566" s="108"/>
      <c r="BG1566" s="110"/>
      <c r="BH1566" s="110"/>
      <c r="BI1566" s="110"/>
      <c r="BJ1566" s="137"/>
      <c r="BK1566" s="110"/>
      <c r="BL1566" s="108"/>
      <c r="BM1566" s="108"/>
      <c r="BN1566" s="108"/>
      <c r="BO1566" s="135"/>
      <c r="BP1566" s="108"/>
      <c r="BQ1566" s="108"/>
      <c r="BR1566" s="108"/>
      <c r="BS1566" s="108"/>
      <c r="BT1566" s="135"/>
      <c r="BU1566" s="108"/>
      <c r="BV1566" s="108"/>
      <c r="BW1566" s="108"/>
      <c r="BX1566" s="108"/>
      <c r="BY1566" s="135"/>
      <c r="BZ1566" s="108"/>
    </row>
    <row r="1567" spans="1:78" x14ac:dyDescent="0.25">
      <c r="A1567" s="27"/>
      <c r="B1567" s="27"/>
      <c r="C1567" s="27"/>
      <c r="D1567" s="27"/>
      <c r="E1567" s="28"/>
      <c r="F1567" s="88"/>
      <c r="G1567" s="28"/>
      <c r="H1567" s="27"/>
      <c r="I1567" s="27"/>
      <c r="J1567" s="27"/>
      <c r="K1567" s="107"/>
      <c r="L1567" s="27"/>
      <c r="M1567" s="46"/>
      <c r="N1567" s="46"/>
      <c r="O1567" s="46"/>
      <c r="P1567" s="46"/>
      <c r="Q1567" s="46"/>
      <c r="R1567" s="46"/>
      <c r="S1567" s="46"/>
      <c r="T1567" s="46"/>
      <c r="U1567" s="46"/>
      <c r="V1567" s="46"/>
      <c r="W1567" s="46"/>
      <c r="X1567" s="46"/>
      <c r="Y1567" s="41"/>
      <c r="Z1567" s="106"/>
      <c r="AA1567" s="43"/>
      <c r="AB1567" s="28"/>
      <c r="AC1567" s="28"/>
      <c r="AD1567" s="28"/>
      <c r="AE1567" s="44"/>
      <c r="AF1567" s="27"/>
      <c r="AG1567" s="27"/>
      <c r="AH1567" s="28"/>
      <c r="AI1567" s="27"/>
      <c r="AJ1567" s="27"/>
      <c r="AK1567" s="28"/>
      <c r="AL1567" s="29"/>
      <c r="AM1567" s="29"/>
      <c r="AN1567" s="29"/>
      <c r="AO1567" s="29"/>
      <c r="AP1567" s="29"/>
      <c r="AQ1567" s="29"/>
      <c r="AR1567" s="29"/>
      <c r="AS1567" s="29"/>
      <c r="AT1567" s="29"/>
      <c r="AU1567" s="29"/>
      <c r="AV1567" s="29"/>
      <c r="AW1567" s="29"/>
      <c r="AX1567" s="29"/>
      <c r="AY1567" s="31"/>
      <c r="AZ1567" s="30"/>
      <c r="BA1567" s="35"/>
      <c r="BB1567" s="108"/>
      <c r="BC1567" s="108"/>
      <c r="BD1567" s="108"/>
      <c r="BE1567" s="136"/>
      <c r="BF1567" s="108"/>
      <c r="BG1567" s="110"/>
      <c r="BH1567" s="110"/>
      <c r="BI1567" s="110"/>
      <c r="BJ1567" s="137"/>
      <c r="BK1567" s="110"/>
      <c r="BL1567" s="108"/>
      <c r="BM1567" s="108"/>
      <c r="BN1567" s="108"/>
      <c r="BO1567" s="135"/>
      <c r="BP1567" s="108"/>
      <c r="BQ1567" s="108"/>
      <c r="BR1567" s="108"/>
      <c r="BS1567" s="108"/>
      <c r="BT1567" s="135"/>
      <c r="BU1567" s="108"/>
      <c r="BV1567" s="108"/>
      <c r="BW1567" s="108"/>
      <c r="BX1567" s="108"/>
      <c r="BY1567" s="135"/>
      <c r="BZ1567" s="108"/>
    </row>
    <row r="1568" spans="1:78" x14ac:dyDescent="0.25">
      <c r="A1568" s="27"/>
      <c r="B1568" s="27"/>
      <c r="C1568" s="27"/>
      <c r="D1568" s="27"/>
      <c r="E1568" s="28"/>
      <c r="F1568" s="88"/>
      <c r="G1568" s="28"/>
      <c r="H1568" s="27"/>
      <c r="I1568" s="27"/>
      <c r="J1568" s="27"/>
      <c r="K1568" s="107"/>
      <c r="L1568" s="27"/>
      <c r="M1568" s="46"/>
      <c r="N1568" s="46"/>
      <c r="O1568" s="46"/>
      <c r="P1568" s="46"/>
      <c r="Q1568" s="46"/>
      <c r="R1568" s="46"/>
      <c r="S1568" s="46"/>
      <c r="T1568" s="46"/>
      <c r="U1568" s="46"/>
      <c r="V1568" s="46"/>
      <c r="W1568" s="46"/>
      <c r="X1568" s="46"/>
      <c r="Y1568" s="41"/>
      <c r="Z1568" s="106"/>
      <c r="AA1568" s="43"/>
      <c r="AB1568" s="28"/>
      <c r="AC1568" s="28"/>
      <c r="AD1568" s="28"/>
      <c r="AE1568" s="44"/>
      <c r="AF1568" s="27"/>
      <c r="AG1568" s="27"/>
      <c r="AH1568" s="28"/>
      <c r="AI1568" s="27"/>
      <c r="AJ1568" s="27"/>
      <c r="AK1568" s="28"/>
      <c r="AL1568" s="29"/>
      <c r="AM1568" s="29"/>
      <c r="AN1568" s="29"/>
      <c r="AO1568" s="29"/>
      <c r="AP1568" s="29"/>
      <c r="AQ1568" s="29"/>
      <c r="AR1568" s="29"/>
      <c r="AS1568" s="29"/>
      <c r="AT1568" s="29"/>
      <c r="AU1568" s="29"/>
      <c r="AV1568" s="29"/>
      <c r="AW1568" s="29"/>
      <c r="AX1568" s="29"/>
      <c r="AY1568" s="31"/>
      <c r="AZ1568" s="30"/>
      <c r="BA1568" s="35"/>
      <c r="BB1568" s="108"/>
      <c r="BC1568" s="108"/>
      <c r="BD1568" s="108"/>
      <c r="BE1568" s="136"/>
      <c r="BF1568" s="108"/>
      <c r="BG1568" s="110"/>
      <c r="BH1568" s="110"/>
      <c r="BI1568" s="110"/>
      <c r="BJ1568" s="137"/>
      <c r="BK1568" s="110"/>
      <c r="BL1568" s="108"/>
      <c r="BM1568" s="108"/>
      <c r="BN1568" s="108"/>
      <c r="BO1568" s="135"/>
      <c r="BP1568" s="108"/>
      <c r="BQ1568" s="108"/>
      <c r="BR1568" s="108"/>
      <c r="BS1568" s="108"/>
      <c r="BT1568" s="135"/>
      <c r="BU1568" s="108"/>
      <c r="BV1568" s="108"/>
      <c r="BW1568" s="108"/>
      <c r="BX1568" s="108"/>
      <c r="BY1568" s="135"/>
      <c r="BZ1568" s="108"/>
    </row>
    <row r="1569" spans="1:78" x14ac:dyDescent="0.25">
      <c r="A1569" s="27"/>
      <c r="B1569" s="27"/>
      <c r="C1569" s="27"/>
      <c r="D1569" s="27"/>
      <c r="E1569" s="28"/>
      <c r="F1569" s="88"/>
      <c r="G1569" s="28"/>
      <c r="H1569" s="27"/>
      <c r="I1569" s="27"/>
      <c r="J1569" s="27"/>
      <c r="K1569" s="107"/>
      <c r="L1569" s="27"/>
      <c r="M1569" s="46"/>
      <c r="N1569" s="46"/>
      <c r="O1569" s="46"/>
      <c r="P1569" s="46"/>
      <c r="Q1569" s="46"/>
      <c r="R1569" s="46"/>
      <c r="S1569" s="46"/>
      <c r="T1569" s="46"/>
      <c r="U1569" s="46"/>
      <c r="V1569" s="46"/>
      <c r="W1569" s="46"/>
      <c r="X1569" s="46"/>
      <c r="Y1569" s="41"/>
      <c r="Z1569" s="106"/>
      <c r="AA1569" s="43"/>
      <c r="AB1569" s="28"/>
      <c r="AC1569" s="28"/>
      <c r="AD1569" s="28"/>
      <c r="AE1569" s="44"/>
      <c r="AF1569" s="27"/>
      <c r="AG1569" s="27"/>
      <c r="AH1569" s="28"/>
      <c r="AI1569" s="27"/>
      <c r="AJ1569" s="27"/>
      <c r="AK1569" s="28"/>
      <c r="AL1569" s="29"/>
      <c r="AM1569" s="29"/>
      <c r="AN1569" s="29"/>
      <c r="AO1569" s="29"/>
      <c r="AP1569" s="29"/>
      <c r="AQ1569" s="29"/>
      <c r="AR1569" s="29"/>
      <c r="AS1569" s="29"/>
      <c r="AT1569" s="29"/>
      <c r="AU1569" s="29"/>
      <c r="AV1569" s="29"/>
      <c r="AW1569" s="29"/>
      <c r="AX1569" s="29"/>
      <c r="AY1569" s="31"/>
      <c r="AZ1569" s="30"/>
      <c r="BA1569" s="35"/>
      <c r="BB1569" s="108"/>
      <c r="BC1569" s="108"/>
      <c r="BD1569" s="108"/>
      <c r="BE1569" s="136"/>
      <c r="BF1569" s="108"/>
      <c r="BG1569" s="110"/>
      <c r="BH1569" s="110"/>
      <c r="BI1569" s="110"/>
      <c r="BJ1569" s="137"/>
      <c r="BK1569" s="110"/>
      <c r="BL1569" s="108"/>
      <c r="BM1569" s="108"/>
      <c r="BN1569" s="108"/>
      <c r="BO1569" s="135"/>
      <c r="BP1569" s="108"/>
      <c r="BQ1569" s="108"/>
      <c r="BR1569" s="108"/>
      <c r="BS1569" s="108"/>
      <c r="BT1569" s="135"/>
      <c r="BU1569" s="108"/>
      <c r="BV1569" s="108"/>
      <c r="BW1569" s="108"/>
      <c r="BX1569" s="108"/>
      <c r="BY1569" s="135"/>
      <c r="BZ1569" s="108"/>
    </row>
    <row r="1570" spans="1:78" x14ac:dyDescent="0.25">
      <c r="A1570" s="27"/>
      <c r="B1570" s="27"/>
      <c r="C1570" s="27"/>
      <c r="D1570" s="27"/>
      <c r="E1570" s="28"/>
      <c r="F1570" s="88"/>
      <c r="G1570" s="28"/>
      <c r="H1570" s="27"/>
      <c r="I1570" s="27"/>
      <c r="J1570" s="27"/>
      <c r="K1570" s="107"/>
      <c r="L1570" s="27"/>
      <c r="M1570" s="46"/>
      <c r="N1570" s="46"/>
      <c r="O1570" s="46"/>
      <c r="P1570" s="46"/>
      <c r="Q1570" s="46"/>
      <c r="R1570" s="46"/>
      <c r="S1570" s="46"/>
      <c r="T1570" s="46"/>
      <c r="U1570" s="46"/>
      <c r="V1570" s="46"/>
      <c r="W1570" s="46"/>
      <c r="X1570" s="46"/>
      <c r="Y1570" s="41"/>
      <c r="Z1570" s="106"/>
      <c r="AA1570" s="43"/>
      <c r="AB1570" s="28"/>
      <c r="AC1570" s="28"/>
      <c r="AD1570" s="28"/>
      <c r="AE1570" s="44"/>
      <c r="AF1570" s="27"/>
      <c r="AG1570" s="27"/>
      <c r="AH1570" s="28"/>
      <c r="AI1570" s="27"/>
      <c r="AJ1570" s="27"/>
      <c r="AK1570" s="28"/>
      <c r="AL1570" s="29"/>
      <c r="AM1570" s="29"/>
      <c r="AN1570" s="29"/>
      <c r="AO1570" s="29"/>
      <c r="AP1570" s="29"/>
      <c r="AQ1570" s="29"/>
      <c r="AR1570" s="29"/>
      <c r="AS1570" s="29"/>
      <c r="AT1570" s="29"/>
      <c r="AU1570" s="29"/>
      <c r="AV1570" s="29"/>
      <c r="AW1570" s="29"/>
      <c r="AX1570" s="29"/>
      <c r="AY1570" s="31"/>
      <c r="AZ1570" s="30"/>
      <c r="BA1570" s="35"/>
      <c r="BB1570" s="108"/>
      <c r="BC1570" s="108"/>
      <c r="BD1570" s="108"/>
      <c r="BE1570" s="136"/>
      <c r="BF1570" s="108"/>
      <c r="BG1570" s="110"/>
      <c r="BH1570" s="110"/>
      <c r="BI1570" s="110"/>
      <c r="BJ1570" s="137"/>
      <c r="BK1570" s="110"/>
      <c r="BL1570" s="108"/>
      <c r="BM1570" s="108"/>
      <c r="BN1570" s="108"/>
      <c r="BO1570" s="135"/>
      <c r="BP1570" s="108"/>
      <c r="BQ1570" s="108"/>
      <c r="BR1570" s="108"/>
      <c r="BS1570" s="108"/>
      <c r="BT1570" s="135"/>
      <c r="BU1570" s="108"/>
      <c r="BV1570" s="108"/>
      <c r="BW1570" s="108"/>
      <c r="BX1570" s="108"/>
      <c r="BY1570" s="135"/>
      <c r="BZ1570" s="108"/>
    </row>
    <row r="1571" spans="1:78" x14ac:dyDescent="0.25">
      <c r="A1571" s="27"/>
      <c r="B1571" s="27"/>
      <c r="C1571" s="27"/>
      <c r="D1571" s="27"/>
      <c r="E1571" s="28"/>
      <c r="F1571" s="88"/>
      <c r="G1571" s="28"/>
      <c r="H1571" s="27"/>
      <c r="I1571" s="27"/>
      <c r="J1571" s="27"/>
      <c r="K1571" s="107"/>
      <c r="L1571" s="27"/>
      <c r="M1571" s="46"/>
      <c r="N1571" s="46"/>
      <c r="O1571" s="46"/>
      <c r="P1571" s="46"/>
      <c r="Q1571" s="46"/>
      <c r="R1571" s="46"/>
      <c r="S1571" s="46"/>
      <c r="T1571" s="46"/>
      <c r="U1571" s="46"/>
      <c r="V1571" s="46"/>
      <c r="W1571" s="46"/>
      <c r="X1571" s="46"/>
      <c r="Y1571" s="41"/>
      <c r="Z1571" s="106"/>
      <c r="AA1571" s="43"/>
      <c r="AB1571" s="28"/>
      <c r="AC1571" s="28"/>
      <c r="AD1571" s="28"/>
      <c r="AE1571" s="44"/>
      <c r="AF1571" s="27"/>
      <c r="AG1571" s="27"/>
      <c r="AH1571" s="28"/>
      <c r="AI1571" s="27"/>
      <c r="AJ1571" s="27"/>
      <c r="AK1571" s="28"/>
      <c r="AL1571" s="29"/>
      <c r="AM1571" s="29"/>
      <c r="AN1571" s="29"/>
      <c r="AO1571" s="29"/>
      <c r="AP1571" s="29"/>
      <c r="AQ1571" s="29"/>
      <c r="AR1571" s="29"/>
      <c r="AS1571" s="29"/>
      <c r="AT1571" s="29"/>
      <c r="AU1571" s="29"/>
      <c r="AV1571" s="29"/>
      <c r="AW1571" s="29"/>
      <c r="AX1571" s="29"/>
      <c r="AY1571" s="31"/>
      <c r="AZ1571" s="30"/>
      <c r="BA1571" s="35"/>
      <c r="BB1571" s="108"/>
      <c r="BC1571" s="108"/>
      <c r="BD1571" s="108"/>
      <c r="BE1571" s="136"/>
      <c r="BF1571" s="108"/>
      <c r="BG1571" s="110"/>
      <c r="BH1571" s="110"/>
      <c r="BI1571" s="110"/>
      <c r="BJ1571" s="137"/>
      <c r="BK1571" s="110"/>
      <c r="BL1571" s="108"/>
      <c r="BM1571" s="108"/>
      <c r="BN1571" s="108"/>
      <c r="BO1571" s="135"/>
      <c r="BP1571" s="108"/>
      <c r="BQ1571" s="108"/>
      <c r="BR1571" s="108"/>
      <c r="BS1571" s="108"/>
      <c r="BT1571" s="135"/>
      <c r="BU1571" s="108"/>
      <c r="BV1571" s="108"/>
      <c r="BW1571" s="108"/>
      <c r="BX1571" s="108"/>
      <c r="BY1571" s="135"/>
      <c r="BZ1571" s="108"/>
    </row>
    <row r="1572" spans="1:78" x14ac:dyDescent="0.25">
      <c r="A1572" s="27"/>
      <c r="B1572" s="27"/>
      <c r="C1572" s="27"/>
      <c r="D1572" s="27"/>
      <c r="E1572" s="28"/>
      <c r="F1572" s="88"/>
      <c r="G1572" s="28"/>
      <c r="H1572" s="27"/>
      <c r="I1572" s="27"/>
      <c r="J1572" s="27"/>
      <c r="K1572" s="107"/>
      <c r="L1572" s="27"/>
      <c r="M1572" s="46"/>
      <c r="N1572" s="46"/>
      <c r="O1572" s="46"/>
      <c r="P1572" s="46"/>
      <c r="Q1572" s="46"/>
      <c r="R1572" s="46"/>
      <c r="S1572" s="46"/>
      <c r="T1572" s="46"/>
      <c r="U1572" s="46"/>
      <c r="V1572" s="46"/>
      <c r="W1572" s="46"/>
      <c r="X1572" s="46"/>
      <c r="Y1572" s="41"/>
      <c r="Z1572" s="106"/>
      <c r="AA1572" s="43"/>
      <c r="AB1572" s="28"/>
      <c r="AC1572" s="28"/>
      <c r="AD1572" s="28"/>
      <c r="AE1572" s="44"/>
      <c r="AF1572" s="27"/>
      <c r="AG1572" s="27"/>
      <c r="AH1572" s="28"/>
      <c r="AI1572" s="27"/>
      <c r="AJ1572" s="27"/>
      <c r="AK1572" s="28"/>
      <c r="AL1572" s="29"/>
      <c r="AM1572" s="29"/>
      <c r="AN1572" s="29"/>
      <c r="AO1572" s="29"/>
      <c r="AP1572" s="29"/>
      <c r="AQ1572" s="29"/>
      <c r="AR1572" s="29"/>
      <c r="AS1572" s="29"/>
      <c r="AT1572" s="29"/>
      <c r="AU1572" s="29"/>
      <c r="AV1572" s="29"/>
      <c r="AW1572" s="29"/>
      <c r="AX1572" s="29"/>
      <c r="AY1572" s="31"/>
      <c r="AZ1572" s="30"/>
      <c r="BA1572" s="35"/>
      <c r="BB1572" s="108"/>
      <c r="BC1572" s="108"/>
      <c r="BD1572" s="108"/>
      <c r="BE1572" s="136"/>
      <c r="BF1572" s="108"/>
      <c r="BG1572" s="110"/>
      <c r="BH1572" s="110"/>
      <c r="BI1572" s="110"/>
      <c r="BJ1572" s="137"/>
      <c r="BK1572" s="110"/>
      <c r="BL1572" s="108"/>
      <c r="BM1572" s="108"/>
      <c r="BN1572" s="108"/>
      <c r="BO1572" s="135"/>
      <c r="BP1572" s="108"/>
      <c r="BQ1572" s="108"/>
      <c r="BR1572" s="108"/>
      <c r="BS1572" s="108"/>
      <c r="BT1572" s="135"/>
      <c r="BU1572" s="108"/>
      <c r="BV1572" s="108"/>
      <c r="BW1572" s="108"/>
      <c r="BX1572" s="108"/>
      <c r="BY1572" s="135"/>
      <c r="BZ1572" s="108"/>
    </row>
    <row r="1573" spans="1:78" x14ac:dyDescent="0.25">
      <c r="A1573" s="27"/>
      <c r="B1573" s="27"/>
      <c r="C1573" s="27"/>
      <c r="D1573" s="27"/>
      <c r="E1573" s="28"/>
      <c r="F1573" s="88"/>
      <c r="G1573" s="28"/>
      <c r="H1573" s="27"/>
      <c r="I1573" s="27"/>
      <c r="J1573" s="27"/>
      <c r="K1573" s="107"/>
      <c r="L1573" s="27"/>
      <c r="M1573" s="46"/>
      <c r="N1573" s="46"/>
      <c r="O1573" s="46"/>
      <c r="P1573" s="46"/>
      <c r="Q1573" s="46"/>
      <c r="R1573" s="46"/>
      <c r="S1573" s="46"/>
      <c r="T1573" s="46"/>
      <c r="U1573" s="46"/>
      <c r="V1573" s="46"/>
      <c r="W1573" s="46"/>
      <c r="X1573" s="46"/>
      <c r="Y1573" s="41"/>
      <c r="Z1573" s="106"/>
      <c r="AA1573" s="43"/>
      <c r="AB1573" s="28"/>
      <c r="AC1573" s="28"/>
      <c r="AD1573" s="28"/>
      <c r="AE1573" s="44"/>
      <c r="AF1573" s="27"/>
      <c r="AG1573" s="27"/>
      <c r="AH1573" s="28"/>
      <c r="AI1573" s="27"/>
      <c r="AJ1573" s="27"/>
      <c r="AK1573" s="28"/>
      <c r="AL1573" s="29"/>
      <c r="AM1573" s="29"/>
      <c r="AN1573" s="29"/>
      <c r="AO1573" s="29"/>
      <c r="AP1573" s="29"/>
      <c r="AQ1573" s="29"/>
      <c r="AR1573" s="29"/>
      <c r="AS1573" s="29"/>
      <c r="AT1573" s="29"/>
      <c r="AU1573" s="29"/>
      <c r="AV1573" s="29"/>
      <c r="AW1573" s="29"/>
      <c r="AX1573" s="29"/>
      <c r="AY1573" s="31"/>
      <c r="AZ1573" s="30"/>
      <c r="BA1573" s="35"/>
      <c r="BB1573" s="108"/>
      <c r="BC1573" s="108"/>
      <c r="BD1573" s="108"/>
      <c r="BE1573" s="136"/>
      <c r="BF1573" s="108"/>
      <c r="BG1573" s="110"/>
      <c r="BH1573" s="110"/>
      <c r="BI1573" s="110"/>
      <c r="BJ1573" s="137"/>
      <c r="BK1573" s="110"/>
      <c r="BL1573" s="108"/>
      <c r="BM1573" s="108"/>
      <c r="BN1573" s="108"/>
      <c r="BO1573" s="135"/>
      <c r="BP1573" s="108"/>
      <c r="BQ1573" s="108"/>
      <c r="BR1573" s="108"/>
      <c r="BS1573" s="108"/>
      <c r="BT1573" s="135"/>
      <c r="BU1573" s="108"/>
      <c r="BV1573" s="108"/>
      <c r="BW1573" s="108"/>
      <c r="BX1573" s="108"/>
      <c r="BY1573" s="135"/>
      <c r="BZ1573" s="108"/>
    </row>
    <row r="1574" spans="1:78" x14ac:dyDescent="0.25">
      <c r="A1574" s="27"/>
      <c r="B1574" s="27"/>
      <c r="C1574" s="27"/>
      <c r="D1574" s="27"/>
      <c r="E1574" s="28"/>
      <c r="F1574" s="88"/>
      <c r="G1574" s="28"/>
      <c r="H1574" s="27"/>
      <c r="I1574" s="27"/>
      <c r="J1574" s="27"/>
      <c r="K1574" s="107"/>
      <c r="L1574" s="27"/>
      <c r="M1574" s="46"/>
      <c r="N1574" s="46"/>
      <c r="O1574" s="46"/>
      <c r="P1574" s="46"/>
      <c r="Q1574" s="46"/>
      <c r="R1574" s="46"/>
      <c r="S1574" s="46"/>
      <c r="T1574" s="46"/>
      <c r="U1574" s="46"/>
      <c r="V1574" s="46"/>
      <c r="W1574" s="46"/>
      <c r="X1574" s="46"/>
      <c r="Y1574" s="41"/>
      <c r="Z1574" s="106"/>
      <c r="AA1574" s="43"/>
      <c r="AB1574" s="28"/>
      <c r="AC1574" s="28"/>
      <c r="AD1574" s="28"/>
      <c r="AE1574" s="44"/>
      <c r="AF1574" s="27"/>
      <c r="AG1574" s="27"/>
      <c r="AH1574" s="28"/>
      <c r="AI1574" s="27"/>
      <c r="AJ1574" s="27"/>
      <c r="AK1574" s="28"/>
      <c r="AL1574" s="29"/>
      <c r="AM1574" s="29"/>
      <c r="AN1574" s="29"/>
      <c r="AO1574" s="29"/>
      <c r="AP1574" s="29"/>
      <c r="AQ1574" s="29"/>
      <c r="AR1574" s="29"/>
      <c r="AS1574" s="29"/>
      <c r="AT1574" s="29"/>
      <c r="AU1574" s="29"/>
      <c r="AV1574" s="29"/>
      <c r="AW1574" s="29"/>
      <c r="AX1574" s="29"/>
      <c r="AY1574" s="31"/>
      <c r="AZ1574" s="30"/>
      <c r="BA1574" s="35"/>
      <c r="BB1574" s="108"/>
      <c r="BC1574" s="108"/>
      <c r="BD1574" s="108"/>
      <c r="BE1574" s="136"/>
      <c r="BF1574" s="108"/>
      <c r="BG1574" s="110"/>
      <c r="BH1574" s="110"/>
      <c r="BI1574" s="110"/>
      <c r="BJ1574" s="137"/>
      <c r="BK1574" s="110"/>
      <c r="BL1574" s="108"/>
      <c r="BM1574" s="108"/>
      <c r="BN1574" s="108"/>
      <c r="BO1574" s="135"/>
      <c r="BP1574" s="108"/>
      <c r="BQ1574" s="108"/>
      <c r="BR1574" s="108"/>
      <c r="BS1574" s="108"/>
      <c r="BT1574" s="135"/>
      <c r="BU1574" s="108"/>
      <c r="BV1574" s="108"/>
      <c r="BW1574" s="108"/>
      <c r="BX1574" s="108"/>
      <c r="BY1574" s="135"/>
      <c r="BZ1574" s="108"/>
    </row>
    <row r="1575" spans="1:78" x14ac:dyDescent="0.25">
      <c r="A1575" s="27"/>
      <c r="B1575" s="27"/>
      <c r="C1575" s="27"/>
      <c r="D1575" s="27"/>
      <c r="E1575" s="28"/>
      <c r="F1575" s="88"/>
      <c r="G1575" s="28"/>
      <c r="H1575" s="27"/>
      <c r="I1575" s="27"/>
      <c r="J1575" s="27"/>
      <c r="K1575" s="107"/>
      <c r="L1575" s="27"/>
      <c r="M1575" s="46"/>
      <c r="N1575" s="46"/>
      <c r="O1575" s="46"/>
      <c r="P1575" s="46"/>
      <c r="Q1575" s="46"/>
      <c r="R1575" s="46"/>
      <c r="S1575" s="46"/>
      <c r="T1575" s="46"/>
      <c r="U1575" s="46"/>
      <c r="V1575" s="46"/>
      <c r="W1575" s="46"/>
      <c r="X1575" s="46"/>
      <c r="Y1575" s="41"/>
      <c r="Z1575" s="106"/>
      <c r="AA1575" s="43"/>
      <c r="AB1575" s="28"/>
      <c r="AC1575" s="28"/>
      <c r="AD1575" s="28"/>
      <c r="AE1575" s="44"/>
      <c r="AF1575" s="27"/>
      <c r="AG1575" s="27"/>
      <c r="AH1575" s="28"/>
      <c r="AI1575" s="27"/>
      <c r="AJ1575" s="27"/>
      <c r="AK1575" s="28"/>
      <c r="AL1575" s="29"/>
      <c r="AM1575" s="29"/>
      <c r="AN1575" s="29"/>
      <c r="AO1575" s="29"/>
      <c r="AP1575" s="29"/>
      <c r="AQ1575" s="29"/>
      <c r="AR1575" s="29"/>
      <c r="AS1575" s="29"/>
      <c r="AT1575" s="29"/>
      <c r="AU1575" s="29"/>
      <c r="AV1575" s="29"/>
      <c r="AW1575" s="29"/>
      <c r="AX1575" s="29"/>
      <c r="AY1575" s="31"/>
      <c r="AZ1575" s="30"/>
      <c r="BA1575" s="35"/>
      <c r="BB1575" s="108"/>
      <c r="BC1575" s="108"/>
      <c r="BD1575" s="108"/>
      <c r="BE1575" s="136"/>
      <c r="BF1575" s="108"/>
      <c r="BG1575" s="110"/>
      <c r="BH1575" s="110"/>
      <c r="BI1575" s="110"/>
      <c r="BJ1575" s="137"/>
      <c r="BK1575" s="110"/>
      <c r="BL1575" s="108"/>
      <c r="BM1575" s="108"/>
      <c r="BN1575" s="108"/>
      <c r="BO1575" s="135"/>
      <c r="BP1575" s="108"/>
      <c r="BQ1575" s="108"/>
      <c r="BR1575" s="108"/>
      <c r="BS1575" s="108"/>
      <c r="BT1575" s="135"/>
      <c r="BU1575" s="108"/>
      <c r="BV1575" s="108"/>
      <c r="BW1575" s="108"/>
      <c r="BX1575" s="108"/>
      <c r="BY1575" s="135"/>
      <c r="BZ1575" s="108"/>
    </row>
    <row r="1576" spans="1:78" x14ac:dyDescent="0.25">
      <c r="A1576" s="27"/>
      <c r="B1576" s="27"/>
      <c r="C1576" s="27"/>
      <c r="D1576" s="27"/>
      <c r="E1576" s="28"/>
      <c r="F1576" s="88"/>
      <c r="G1576" s="28"/>
      <c r="H1576" s="27"/>
      <c r="I1576" s="27"/>
      <c r="J1576" s="27"/>
      <c r="K1576" s="107"/>
      <c r="L1576" s="27"/>
      <c r="M1576" s="46"/>
      <c r="N1576" s="46"/>
      <c r="O1576" s="46"/>
      <c r="P1576" s="46"/>
      <c r="Q1576" s="46"/>
      <c r="R1576" s="46"/>
      <c r="S1576" s="46"/>
      <c r="T1576" s="46"/>
      <c r="U1576" s="46"/>
      <c r="V1576" s="46"/>
      <c r="W1576" s="46"/>
      <c r="X1576" s="46"/>
      <c r="Y1576" s="41"/>
      <c r="Z1576" s="106"/>
      <c r="AA1576" s="43"/>
      <c r="AB1576" s="28"/>
      <c r="AC1576" s="28"/>
      <c r="AD1576" s="28"/>
      <c r="AE1576" s="44"/>
      <c r="AF1576" s="27"/>
      <c r="AG1576" s="27"/>
      <c r="AH1576" s="28"/>
      <c r="AI1576" s="27"/>
      <c r="AJ1576" s="27"/>
      <c r="AK1576" s="28"/>
      <c r="AL1576" s="29"/>
      <c r="AM1576" s="29"/>
      <c r="AN1576" s="29"/>
      <c r="AO1576" s="29"/>
      <c r="AP1576" s="29"/>
      <c r="AQ1576" s="29"/>
      <c r="AR1576" s="29"/>
      <c r="AS1576" s="29"/>
      <c r="AT1576" s="29"/>
      <c r="AU1576" s="29"/>
      <c r="AV1576" s="29"/>
      <c r="AW1576" s="29"/>
      <c r="AX1576" s="29"/>
      <c r="AY1576" s="31"/>
      <c r="AZ1576" s="30"/>
      <c r="BA1576" s="35"/>
      <c r="BB1576" s="108"/>
      <c r="BC1576" s="108"/>
      <c r="BD1576" s="108"/>
      <c r="BE1576" s="136"/>
      <c r="BF1576" s="108"/>
      <c r="BG1576" s="110"/>
      <c r="BH1576" s="110"/>
      <c r="BI1576" s="110"/>
      <c r="BJ1576" s="137"/>
      <c r="BK1576" s="110"/>
      <c r="BL1576" s="108"/>
      <c r="BM1576" s="108"/>
      <c r="BN1576" s="108"/>
      <c r="BO1576" s="135"/>
      <c r="BP1576" s="108"/>
      <c r="BQ1576" s="108"/>
      <c r="BR1576" s="108"/>
      <c r="BS1576" s="108"/>
      <c r="BT1576" s="135"/>
      <c r="BU1576" s="108"/>
      <c r="BV1576" s="108"/>
      <c r="BW1576" s="108"/>
      <c r="BX1576" s="108"/>
      <c r="BY1576" s="135"/>
      <c r="BZ1576" s="108"/>
    </row>
    <row r="1577" spans="1:78" x14ac:dyDescent="0.25">
      <c r="A1577" s="27"/>
      <c r="B1577" s="27"/>
      <c r="C1577" s="27"/>
      <c r="D1577" s="27"/>
      <c r="E1577" s="28"/>
      <c r="F1577" s="88"/>
      <c r="G1577" s="28"/>
      <c r="H1577" s="27"/>
      <c r="I1577" s="27"/>
      <c r="J1577" s="27"/>
      <c r="K1577" s="107"/>
      <c r="L1577" s="27"/>
      <c r="M1577" s="46"/>
      <c r="N1577" s="46"/>
      <c r="O1577" s="46"/>
      <c r="P1577" s="46"/>
      <c r="Q1577" s="46"/>
      <c r="R1577" s="46"/>
      <c r="S1577" s="46"/>
      <c r="T1577" s="46"/>
      <c r="U1577" s="46"/>
      <c r="V1577" s="46"/>
      <c r="W1577" s="46"/>
      <c r="X1577" s="46"/>
      <c r="Y1577" s="41"/>
      <c r="Z1577" s="106"/>
      <c r="AA1577" s="43"/>
      <c r="AB1577" s="28"/>
      <c r="AC1577" s="28"/>
      <c r="AD1577" s="28"/>
      <c r="AE1577" s="44"/>
      <c r="AF1577" s="27"/>
      <c r="AG1577" s="27"/>
      <c r="AH1577" s="28"/>
      <c r="AI1577" s="27"/>
      <c r="AJ1577" s="27"/>
      <c r="AK1577" s="28"/>
      <c r="AL1577" s="29"/>
      <c r="AM1577" s="29"/>
      <c r="AN1577" s="29"/>
      <c r="AO1577" s="29"/>
      <c r="AP1577" s="29"/>
      <c r="AQ1577" s="29"/>
      <c r="AR1577" s="29"/>
      <c r="AS1577" s="29"/>
      <c r="AT1577" s="29"/>
      <c r="AU1577" s="29"/>
      <c r="AV1577" s="29"/>
      <c r="AW1577" s="29"/>
      <c r="AX1577" s="29"/>
      <c r="AY1577" s="31"/>
      <c r="AZ1577" s="30"/>
      <c r="BA1577" s="35"/>
      <c r="BB1577" s="108"/>
      <c r="BC1577" s="108"/>
      <c r="BD1577" s="108"/>
      <c r="BE1577" s="136"/>
      <c r="BF1577" s="108"/>
      <c r="BG1577" s="110"/>
      <c r="BH1577" s="110"/>
      <c r="BI1577" s="110"/>
      <c r="BJ1577" s="137"/>
      <c r="BK1577" s="110"/>
      <c r="BL1577" s="108"/>
      <c r="BM1577" s="108"/>
      <c r="BN1577" s="108"/>
      <c r="BO1577" s="135"/>
      <c r="BP1577" s="108"/>
      <c r="BQ1577" s="108"/>
      <c r="BR1577" s="108"/>
      <c r="BS1577" s="108"/>
      <c r="BT1577" s="135"/>
      <c r="BU1577" s="108"/>
      <c r="BV1577" s="108"/>
      <c r="BW1577" s="108"/>
      <c r="BX1577" s="108"/>
      <c r="BY1577" s="135"/>
      <c r="BZ1577" s="108"/>
    </row>
    <row r="1578" spans="1:78" x14ac:dyDescent="0.25">
      <c r="A1578" s="27"/>
      <c r="B1578" s="27"/>
      <c r="C1578" s="27"/>
      <c r="D1578" s="27"/>
      <c r="E1578" s="28"/>
      <c r="F1578" s="88"/>
      <c r="G1578" s="28"/>
      <c r="H1578" s="27"/>
      <c r="I1578" s="27"/>
      <c r="J1578" s="27"/>
      <c r="K1578" s="107"/>
      <c r="L1578" s="27"/>
      <c r="M1578" s="46"/>
      <c r="N1578" s="46"/>
      <c r="O1578" s="46"/>
      <c r="P1578" s="46"/>
      <c r="Q1578" s="46"/>
      <c r="R1578" s="46"/>
      <c r="S1578" s="46"/>
      <c r="T1578" s="46"/>
      <c r="U1578" s="46"/>
      <c r="V1578" s="46"/>
      <c r="W1578" s="46"/>
      <c r="X1578" s="46"/>
      <c r="Y1578" s="41"/>
      <c r="Z1578" s="106"/>
      <c r="AA1578" s="43"/>
      <c r="AB1578" s="28"/>
      <c r="AC1578" s="28"/>
      <c r="AD1578" s="28"/>
      <c r="AE1578" s="44"/>
      <c r="AF1578" s="27"/>
      <c r="AG1578" s="27"/>
      <c r="AH1578" s="28"/>
      <c r="AI1578" s="27"/>
      <c r="AJ1578" s="27"/>
      <c r="AK1578" s="28"/>
      <c r="AL1578" s="29"/>
      <c r="AM1578" s="29"/>
      <c r="AN1578" s="29"/>
      <c r="AO1578" s="29"/>
      <c r="AP1578" s="29"/>
      <c r="AQ1578" s="29"/>
      <c r="AR1578" s="29"/>
      <c r="AS1578" s="29"/>
      <c r="AT1578" s="29"/>
      <c r="AU1578" s="29"/>
      <c r="AV1578" s="29"/>
      <c r="AW1578" s="29"/>
      <c r="AX1578" s="29"/>
      <c r="AY1578" s="31"/>
      <c r="AZ1578" s="30"/>
      <c r="BA1578" s="35"/>
      <c r="BB1578" s="108"/>
      <c r="BC1578" s="108"/>
      <c r="BD1578" s="108"/>
      <c r="BE1578" s="136"/>
      <c r="BF1578" s="108"/>
      <c r="BG1578" s="110"/>
      <c r="BH1578" s="110"/>
      <c r="BI1578" s="110"/>
      <c r="BJ1578" s="137"/>
      <c r="BK1578" s="110"/>
      <c r="BL1578" s="108"/>
      <c r="BM1578" s="108"/>
      <c r="BN1578" s="108"/>
      <c r="BO1578" s="135"/>
      <c r="BP1578" s="108"/>
      <c r="BQ1578" s="108"/>
      <c r="BR1578" s="108"/>
      <c r="BS1578" s="108"/>
      <c r="BT1578" s="135"/>
      <c r="BU1578" s="108"/>
      <c r="BV1578" s="108"/>
      <c r="BW1578" s="108"/>
      <c r="BX1578" s="108"/>
      <c r="BY1578" s="135"/>
      <c r="BZ1578" s="108"/>
    </row>
    <row r="1579" spans="1:78" x14ac:dyDescent="0.25">
      <c r="A1579" s="27"/>
      <c r="B1579" s="27"/>
      <c r="C1579" s="27"/>
      <c r="D1579" s="27"/>
      <c r="E1579" s="28"/>
      <c r="F1579" s="88"/>
      <c r="G1579" s="28"/>
      <c r="H1579" s="27"/>
      <c r="I1579" s="27"/>
      <c r="J1579" s="27"/>
      <c r="K1579" s="107"/>
      <c r="L1579" s="27"/>
      <c r="M1579" s="46"/>
      <c r="N1579" s="46"/>
      <c r="O1579" s="46"/>
      <c r="P1579" s="46"/>
      <c r="Q1579" s="46"/>
      <c r="R1579" s="46"/>
      <c r="S1579" s="46"/>
      <c r="T1579" s="46"/>
      <c r="U1579" s="46"/>
      <c r="V1579" s="46"/>
      <c r="W1579" s="46"/>
      <c r="X1579" s="46"/>
      <c r="Y1579" s="41"/>
      <c r="Z1579" s="106"/>
      <c r="AA1579" s="43"/>
      <c r="AB1579" s="28"/>
      <c r="AC1579" s="28"/>
      <c r="AD1579" s="28"/>
      <c r="AE1579" s="44"/>
      <c r="AF1579" s="27"/>
      <c r="AG1579" s="27"/>
      <c r="AH1579" s="28"/>
      <c r="AI1579" s="27"/>
      <c r="AJ1579" s="27"/>
      <c r="AK1579" s="28"/>
      <c r="AL1579" s="29"/>
      <c r="AM1579" s="29"/>
      <c r="AN1579" s="29"/>
      <c r="AO1579" s="29"/>
      <c r="AP1579" s="29"/>
      <c r="AQ1579" s="29"/>
      <c r="AR1579" s="29"/>
      <c r="AS1579" s="29"/>
      <c r="AT1579" s="29"/>
      <c r="AU1579" s="29"/>
      <c r="AV1579" s="29"/>
      <c r="AW1579" s="29"/>
      <c r="AX1579" s="29"/>
      <c r="AY1579" s="31"/>
      <c r="AZ1579" s="30"/>
      <c r="BA1579" s="35"/>
      <c r="BB1579" s="108"/>
      <c r="BC1579" s="108"/>
      <c r="BD1579" s="108"/>
      <c r="BE1579" s="136"/>
      <c r="BF1579" s="108"/>
      <c r="BG1579" s="110"/>
      <c r="BH1579" s="110"/>
      <c r="BI1579" s="110"/>
      <c r="BJ1579" s="137"/>
      <c r="BK1579" s="110"/>
      <c r="BL1579" s="108"/>
      <c r="BM1579" s="108"/>
      <c r="BN1579" s="108"/>
      <c r="BO1579" s="135"/>
      <c r="BP1579" s="108"/>
      <c r="BQ1579" s="108"/>
      <c r="BR1579" s="108"/>
      <c r="BS1579" s="108"/>
      <c r="BT1579" s="135"/>
      <c r="BU1579" s="108"/>
      <c r="BV1579" s="108"/>
      <c r="BW1579" s="108"/>
      <c r="BX1579" s="108"/>
      <c r="BY1579" s="135"/>
      <c r="BZ1579" s="108"/>
    </row>
    <row r="1580" spans="1:78" x14ac:dyDescent="0.25">
      <c r="A1580" s="27"/>
      <c r="B1580" s="27"/>
      <c r="C1580" s="27"/>
      <c r="D1580" s="27"/>
      <c r="E1580" s="28"/>
      <c r="F1580" s="88"/>
      <c r="G1580" s="28"/>
      <c r="H1580" s="27"/>
      <c r="I1580" s="27"/>
      <c r="J1580" s="27"/>
      <c r="K1580" s="107"/>
      <c r="L1580" s="27"/>
      <c r="M1580" s="46"/>
      <c r="N1580" s="46"/>
      <c r="O1580" s="46"/>
      <c r="P1580" s="46"/>
      <c r="Q1580" s="46"/>
      <c r="R1580" s="46"/>
      <c r="S1580" s="46"/>
      <c r="T1580" s="46"/>
      <c r="U1580" s="46"/>
      <c r="V1580" s="46"/>
      <c r="W1580" s="46"/>
      <c r="X1580" s="46"/>
      <c r="Y1580" s="41"/>
      <c r="Z1580" s="106"/>
      <c r="AA1580" s="43"/>
      <c r="AB1580" s="28"/>
      <c r="AC1580" s="28"/>
      <c r="AD1580" s="28"/>
      <c r="AE1580" s="44"/>
      <c r="AF1580" s="27"/>
      <c r="AG1580" s="27"/>
      <c r="AH1580" s="28"/>
      <c r="AI1580" s="27"/>
      <c r="AJ1580" s="27"/>
      <c r="AK1580" s="28"/>
      <c r="AL1580" s="29"/>
      <c r="AM1580" s="29"/>
      <c r="AN1580" s="29"/>
      <c r="AO1580" s="29"/>
      <c r="AP1580" s="29"/>
      <c r="AQ1580" s="29"/>
      <c r="AR1580" s="29"/>
      <c r="AS1580" s="29"/>
      <c r="AT1580" s="29"/>
      <c r="AU1580" s="29"/>
      <c r="AV1580" s="29"/>
      <c r="AW1580" s="29"/>
      <c r="AX1580" s="29"/>
      <c r="AY1580" s="31"/>
      <c r="AZ1580" s="30"/>
      <c r="BA1580" s="35"/>
      <c r="BB1580" s="108"/>
      <c r="BC1580" s="108"/>
      <c r="BD1580" s="108"/>
      <c r="BE1580" s="136"/>
      <c r="BF1580" s="108"/>
      <c r="BG1580" s="110"/>
      <c r="BH1580" s="110"/>
      <c r="BI1580" s="110"/>
      <c r="BJ1580" s="137"/>
      <c r="BK1580" s="110"/>
      <c r="BL1580" s="108"/>
      <c r="BM1580" s="108"/>
      <c r="BN1580" s="108"/>
      <c r="BO1580" s="135"/>
      <c r="BP1580" s="108"/>
      <c r="BQ1580" s="108"/>
      <c r="BR1580" s="108"/>
      <c r="BS1580" s="108"/>
      <c r="BT1580" s="135"/>
      <c r="BU1580" s="108"/>
      <c r="BV1580" s="108"/>
      <c r="BW1580" s="108"/>
      <c r="BX1580" s="108"/>
      <c r="BY1580" s="135"/>
      <c r="BZ1580" s="108"/>
    </row>
    <row r="1581" spans="1:78" x14ac:dyDescent="0.25">
      <c r="A1581" s="27"/>
      <c r="B1581" s="27"/>
      <c r="C1581" s="27"/>
      <c r="D1581" s="27"/>
      <c r="E1581" s="28"/>
      <c r="F1581" s="88"/>
      <c r="G1581" s="28"/>
      <c r="H1581" s="27"/>
      <c r="I1581" s="27"/>
      <c r="J1581" s="27"/>
      <c r="K1581" s="107"/>
      <c r="L1581" s="27"/>
      <c r="M1581" s="46"/>
      <c r="N1581" s="46"/>
      <c r="O1581" s="46"/>
      <c r="P1581" s="46"/>
      <c r="Q1581" s="46"/>
      <c r="R1581" s="46"/>
      <c r="S1581" s="46"/>
      <c r="T1581" s="46"/>
      <c r="U1581" s="46"/>
      <c r="V1581" s="46"/>
      <c r="W1581" s="46"/>
      <c r="X1581" s="46"/>
      <c r="Y1581" s="41"/>
      <c r="Z1581" s="106"/>
      <c r="AA1581" s="43"/>
      <c r="AB1581" s="28"/>
      <c r="AC1581" s="28"/>
      <c r="AD1581" s="28"/>
      <c r="AE1581" s="44"/>
      <c r="AF1581" s="27"/>
      <c r="AG1581" s="27"/>
      <c r="AH1581" s="28"/>
      <c r="AI1581" s="27"/>
      <c r="AJ1581" s="27"/>
      <c r="AK1581" s="28"/>
      <c r="AL1581" s="29"/>
      <c r="AM1581" s="29"/>
      <c r="AN1581" s="29"/>
      <c r="AO1581" s="29"/>
      <c r="AP1581" s="29"/>
      <c r="AQ1581" s="29"/>
      <c r="AR1581" s="29"/>
      <c r="AS1581" s="29"/>
      <c r="AT1581" s="29"/>
      <c r="AU1581" s="29"/>
      <c r="AV1581" s="29"/>
      <c r="AW1581" s="29"/>
      <c r="AX1581" s="29"/>
      <c r="AY1581" s="31"/>
      <c r="AZ1581" s="30"/>
      <c r="BA1581" s="35"/>
      <c r="BB1581" s="108"/>
      <c r="BC1581" s="108"/>
      <c r="BD1581" s="108"/>
      <c r="BE1581" s="136"/>
      <c r="BF1581" s="108"/>
      <c r="BG1581" s="110"/>
      <c r="BH1581" s="110"/>
      <c r="BI1581" s="110"/>
      <c r="BJ1581" s="137"/>
      <c r="BK1581" s="110"/>
      <c r="BL1581" s="108"/>
      <c r="BM1581" s="108"/>
      <c r="BN1581" s="108"/>
      <c r="BO1581" s="135"/>
      <c r="BP1581" s="108"/>
      <c r="BQ1581" s="108"/>
      <c r="BR1581" s="108"/>
      <c r="BS1581" s="108"/>
      <c r="BT1581" s="135"/>
      <c r="BU1581" s="108"/>
      <c r="BV1581" s="108"/>
      <c r="BW1581" s="108"/>
      <c r="BX1581" s="108"/>
      <c r="BY1581" s="135"/>
      <c r="BZ1581" s="108"/>
    </row>
    <row r="1582" spans="1:78" x14ac:dyDescent="0.25">
      <c r="A1582" s="27"/>
      <c r="B1582" s="27"/>
      <c r="C1582" s="27"/>
      <c r="D1582" s="27"/>
      <c r="E1582" s="28"/>
      <c r="F1582" s="88"/>
      <c r="G1582" s="28"/>
      <c r="H1582" s="27"/>
      <c r="I1582" s="27"/>
      <c r="J1582" s="27"/>
      <c r="K1582" s="107"/>
      <c r="L1582" s="27"/>
      <c r="M1582" s="46"/>
      <c r="N1582" s="46"/>
      <c r="O1582" s="46"/>
      <c r="P1582" s="46"/>
      <c r="Q1582" s="46"/>
      <c r="R1582" s="46"/>
      <c r="S1582" s="46"/>
      <c r="T1582" s="46"/>
      <c r="U1582" s="46"/>
      <c r="V1582" s="46"/>
      <c r="W1582" s="46"/>
      <c r="X1582" s="46"/>
      <c r="Y1582" s="41"/>
      <c r="Z1582" s="106"/>
      <c r="AA1582" s="43"/>
      <c r="AB1582" s="28"/>
      <c r="AC1582" s="28"/>
      <c r="AD1582" s="28"/>
      <c r="AE1582" s="44"/>
      <c r="AF1582" s="27"/>
      <c r="AG1582" s="27"/>
      <c r="AH1582" s="28"/>
      <c r="AI1582" s="27"/>
      <c r="AJ1582" s="27"/>
      <c r="AK1582" s="28"/>
      <c r="AL1582" s="29"/>
      <c r="AM1582" s="29"/>
      <c r="AN1582" s="29"/>
      <c r="AO1582" s="29"/>
      <c r="AP1582" s="29"/>
      <c r="AQ1582" s="29"/>
      <c r="AR1582" s="29"/>
      <c r="AS1582" s="29"/>
      <c r="AT1582" s="29"/>
      <c r="AU1582" s="29"/>
      <c r="AV1582" s="29"/>
      <c r="AW1582" s="29"/>
      <c r="AX1582" s="29"/>
      <c r="AY1582" s="31"/>
      <c r="AZ1582" s="30"/>
      <c r="BA1582" s="35"/>
      <c r="BB1582" s="108"/>
      <c r="BC1582" s="108"/>
      <c r="BD1582" s="108"/>
      <c r="BE1582" s="136"/>
      <c r="BF1582" s="108"/>
      <c r="BG1582" s="110"/>
      <c r="BH1582" s="110"/>
      <c r="BI1582" s="110"/>
      <c r="BJ1582" s="137"/>
      <c r="BK1582" s="110"/>
      <c r="BL1582" s="108"/>
      <c r="BM1582" s="108"/>
      <c r="BN1582" s="108"/>
      <c r="BO1582" s="135"/>
      <c r="BP1582" s="108"/>
      <c r="BQ1582" s="108"/>
      <c r="BR1582" s="108"/>
      <c r="BS1582" s="108"/>
      <c r="BT1582" s="135"/>
      <c r="BU1582" s="108"/>
      <c r="BV1582" s="108"/>
      <c r="BW1582" s="108"/>
      <c r="BX1582" s="108"/>
      <c r="BY1582" s="135"/>
      <c r="BZ1582" s="108"/>
    </row>
    <row r="1583" spans="1:78" x14ac:dyDescent="0.25">
      <c r="A1583" s="27"/>
      <c r="B1583" s="27"/>
      <c r="C1583" s="27"/>
      <c r="D1583" s="27"/>
      <c r="E1583" s="28"/>
      <c r="F1583" s="88"/>
      <c r="G1583" s="28"/>
      <c r="H1583" s="27"/>
      <c r="I1583" s="27"/>
      <c r="J1583" s="27"/>
      <c r="K1583" s="107"/>
      <c r="L1583" s="27"/>
      <c r="M1583" s="46"/>
      <c r="N1583" s="46"/>
      <c r="O1583" s="46"/>
      <c r="P1583" s="46"/>
      <c r="Q1583" s="46"/>
      <c r="R1583" s="46"/>
      <c r="S1583" s="46"/>
      <c r="T1583" s="46"/>
      <c r="U1583" s="46"/>
      <c r="V1583" s="46"/>
      <c r="W1583" s="46"/>
      <c r="X1583" s="46"/>
      <c r="Y1583" s="41"/>
      <c r="Z1583" s="106"/>
      <c r="AA1583" s="43"/>
      <c r="AB1583" s="28"/>
      <c r="AC1583" s="28"/>
      <c r="AD1583" s="28"/>
      <c r="AE1583" s="44"/>
      <c r="AF1583" s="27"/>
      <c r="AG1583" s="27"/>
      <c r="AH1583" s="28"/>
      <c r="AI1583" s="27"/>
      <c r="AJ1583" s="27"/>
      <c r="AK1583" s="28"/>
      <c r="AL1583" s="29"/>
      <c r="AM1583" s="29"/>
      <c r="AN1583" s="29"/>
      <c r="AO1583" s="29"/>
      <c r="AP1583" s="29"/>
      <c r="AQ1583" s="29"/>
      <c r="AR1583" s="29"/>
      <c r="AS1583" s="29"/>
      <c r="AT1583" s="29"/>
      <c r="AU1583" s="29"/>
      <c r="AV1583" s="29"/>
      <c r="AW1583" s="29"/>
      <c r="AX1583" s="29"/>
      <c r="AY1583" s="31"/>
      <c r="AZ1583" s="30"/>
      <c r="BA1583" s="35"/>
      <c r="BB1583" s="108"/>
      <c r="BC1583" s="108"/>
      <c r="BD1583" s="108"/>
      <c r="BE1583" s="136"/>
      <c r="BF1583" s="108"/>
      <c r="BG1583" s="110"/>
      <c r="BH1583" s="110"/>
      <c r="BI1583" s="110"/>
      <c r="BJ1583" s="137"/>
      <c r="BK1583" s="110"/>
      <c r="BL1583" s="108"/>
      <c r="BM1583" s="108"/>
      <c r="BN1583" s="108"/>
      <c r="BO1583" s="135"/>
      <c r="BP1583" s="108"/>
      <c r="BQ1583" s="108"/>
      <c r="BR1583" s="108"/>
      <c r="BS1583" s="108"/>
      <c r="BT1583" s="135"/>
      <c r="BU1583" s="108"/>
      <c r="BV1583" s="108"/>
      <c r="BW1583" s="108"/>
      <c r="BX1583" s="108"/>
      <c r="BY1583" s="135"/>
      <c r="BZ1583" s="108"/>
    </row>
    <row r="1584" spans="1:78" x14ac:dyDescent="0.25">
      <c r="A1584" s="27"/>
      <c r="B1584" s="27"/>
      <c r="C1584" s="27"/>
      <c r="D1584" s="27"/>
      <c r="E1584" s="28"/>
      <c r="F1584" s="88"/>
      <c r="G1584" s="28"/>
      <c r="H1584" s="27"/>
      <c r="I1584" s="27"/>
      <c r="J1584" s="27"/>
      <c r="K1584" s="107"/>
      <c r="L1584" s="27"/>
      <c r="M1584" s="46"/>
      <c r="N1584" s="46"/>
      <c r="O1584" s="46"/>
      <c r="P1584" s="46"/>
      <c r="Q1584" s="46"/>
      <c r="R1584" s="46"/>
      <c r="S1584" s="46"/>
      <c r="T1584" s="46"/>
      <c r="U1584" s="46"/>
      <c r="V1584" s="46"/>
      <c r="W1584" s="46"/>
      <c r="X1584" s="46"/>
      <c r="Y1584" s="41"/>
      <c r="Z1584" s="106"/>
      <c r="AA1584" s="43"/>
      <c r="AB1584" s="28"/>
      <c r="AC1584" s="28"/>
      <c r="AD1584" s="28"/>
      <c r="AE1584" s="44"/>
      <c r="AF1584" s="27"/>
      <c r="AG1584" s="27"/>
      <c r="AH1584" s="28"/>
      <c r="AI1584" s="27"/>
      <c r="AJ1584" s="27"/>
      <c r="AK1584" s="28"/>
      <c r="AL1584" s="29"/>
      <c r="AM1584" s="29"/>
      <c r="AN1584" s="29"/>
      <c r="AO1584" s="29"/>
      <c r="AP1584" s="29"/>
      <c r="AQ1584" s="29"/>
      <c r="AR1584" s="29"/>
      <c r="AS1584" s="29"/>
      <c r="AT1584" s="29"/>
      <c r="AU1584" s="29"/>
      <c r="AV1584" s="29"/>
      <c r="AW1584" s="29"/>
      <c r="AX1584" s="29"/>
      <c r="AY1584" s="31"/>
      <c r="AZ1584" s="30"/>
      <c r="BA1584" s="35"/>
      <c r="BB1584" s="108"/>
      <c r="BC1584" s="108"/>
      <c r="BD1584" s="108"/>
      <c r="BE1584" s="136"/>
      <c r="BF1584" s="108"/>
      <c r="BG1584" s="110"/>
      <c r="BH1584" s="110"/>
      <c r="BI1584" s="110"/>
      <c r="BJ1584" s="137"/>
      <c r="BK1584" s="110"/>
      <c r="BL1584" s="108"/>
      <c r="BM1584" s="108"/>
      <c r="BN1584" s="108"/>
      <c r="BO1584" s="135"/>
      <c r="BP1584" s="108"/>
      <c r="BQ1584" s="108"/>
      <c r="BR1584" s="108"/>
      <c r="BS1584" s="108"/>
      <c r="BT1584" s="135"/>
      <c r="BU1584" s="108"/>
      <c r="BV1584" s="108"/>
      <c r="BW1584" s="108"/>
      <c r="BX1584" s="108"/>
      <c r="BY1584" s="135"/>
      <c r="BZ1584" s="108"/>
    </row>
    <row r="1585" spans="1:78" x14ac:dyDescent="0.25">
      <c r="A1585" s="27"/>
      <c r="B1585" s="27"/>
      <c r="C1585" s="27"/>
      <c r="D1585" s="27"/>
      <c r="E1585" s="28"/>
      <c r="F1585" s="88"/>
      <c r="G1585" s="28"/>
      <c r="H1585" s="27"/>
      <c r="I1585" s="27"/>
      <c r="J1585" s="27"/>
      <c r="K1585" s="107"/>
      <c r="L1585" s="27"/>
      <c r="M1585" s="46"/>
      <c r="N1585" s="46"/>
      <c r="O1585" s="46"/>
      <c r="P1585" s="46"/>
      <c r="Q1585" s="46"/>
      <c r="R1585" s="46"/>
      <c r="S1585" s="46"/>
      <c r="T1585" s="46"/>
      <c r="U1585" s="46"/>
      <c r="V1585" s="46"/>
      <c r="W1585" s="46"/>
      <c r="X1585" s="46"/>
      <c r="Y1585" s="41"/>
      <c r="Z1585" s="106"/>
      <c r="AA1585" s="43"/>
      <c r="AB1585" s="28"/>
      <c r="AC1585" s="28"/>
      <c r="AD1585" s="28"/>
      <c r="AE1585" s="44"/>
      <c r="AF1585" s="27"/>
      <c r="AG1585" s="27"/>
      <c r="AH1585" s="28"/>
      <c r="AI1585" s="27"/>
      <c r="AJ1585" s="27"/>
      <c r="AK1585" s="28"/>
      <c r="AL1585" s="29"/>
      <c r="AM1585" s="29"/>
      <c r="AN1585" s="29"/>
      <c r="AO1585" s="29"/>
      <c r="AP1585" s="29"/>
      <c r="AQ1585" s="29"/>
      <c r="AR1585" s="29"/>
      <c r="AS1585" s="29"/>
      <c r="AT1585" s="29"/>
      <c r="AU1585" s="29"/>
      <c r="AV1585" s="29"/>
      <c r="AW1585" s="29"/>
      <c r="AX1585" s="29"/>
      <c r="AY1585" s="31"/>
      <c r="AZ1585" s="30"/>
      <c r="BA1585" s="35"/>
      <c r="BB1585" s="108"/>
      <c r="BC1585" s="108"/>
      <c r="BD1585" s="108"/>
      <c r="BE1585" s="136"/>
      <c r="BF1585" s="108"/>
      <c r="BG1585" s="110"/>
      <c r="BH1585" s="110"/>
      <c r="BI1585" s="110"/>
      <c r="BJ1585" s="137"/>
      <c r="BK1585" s="110"/>
      <c r="BL1585" s="108"/>
      <c r="BM1585" s="108"/>
      <c r="BN1585" s="108"/>
      <c r="BO1585" s="135"/>
      <c r="BP1585" s="108"/>
      <c r="BQ1585" s="108"/>
      <c r="BR1585" s="108"/>
      <c r="BS1585" s="108"/>
      <c r="BT1585" s="135"/>
      <c r="BU1585" s="108"/>
      <c r="BV1585" s="108"/>
      <c r="BW1585" s="108"/>
      <c r="BX1585" s="108"/>
      <c r="BY1585" s="135"/>
      <c r="BZ1585" s="108"/>
    </row>
    <row r="1586" spans="1:78" x14ac:dyDescent="0.25">
      <c r="A1586" s="27"/>
      <c r="B1586" s="27"/>
      <c r="C1586" s="27"/>
      <c r="D1586" s="27"/>
      <c r="E1586" s="28"/>
      <c r="F1586" s="88"/>
      <c r="G1586" s="28"/>
      <c r="H1586" s="27"/>
      <c r="I1586" s="27"/>
      <c r="J1586" s="27"/>
      <c r="K1586" s="107"/>
      <c r="L1586" s="27"/>
      <c r="M1586" s="46"/>
      <c r="N1586" s="46"/>
      <c r="O1586" s="46"/>
      <c r="P1586" s="46"/>
      <c r="Q1586" s="46"/>
      <c r="R1586" s="46"/>
      <c r="S1586" s="46"/>
      <c r="T1586" s="46"/>
      <c r="U1586" s="46"/>
      <c r="V1586" s="46"/>
      <c r="W1586" s="46"/>
      <c r="X1586" s="46"/>
      <c r="Y1586" s="41"/>
      <c r="Z1586" s="106"/>
      <c r="AA1586" s="43"/>
      <c r="AB1586" s="28"/>
      <c r="AC1586" s="28"/>
      <c r="AD1586" s="28"/>
      <c r="AE1586" s="44"/>
      <c r="AF1586" s="27"/>
      <c r="AG1586" s="27"/>
      <c r="AH1586" s="28"/>
      <c r="AI1586" s="27"/>
      <c r="AJ1586" s="27"/>
      <c r="AK1586" s="28"/>
      <c r="AL1586" s="29"/>
      <c r="AM1586" s="29"/>
      <c r="AN1586" s="29"/>
      <c r="AO1586" s="29"/>
      <c r="AP1586" s="29"/>
      <c r="AQ1586" s="29"/>
      <c r="AR1586" s="29"/>
      <c r="AS1586" s="29"/>
      <c r="AT1586" s="29"/>
      <c r="AU1586" s="29"/>
      <c r="AV1586" s="29"/>
      <c r="AW1586" s="29"/>
      <c r="AX1586" s="29"/>
      <c r="AY1586" s="31"/>
      <c r="AZ1586" s="30"/>
      <c r="BA1586" s="35"/>
      <c r="BB1586" s="108"/>
      <c r="BC1586" s="108"/>
      <c r="BD1586" s="108"/>
      <c r="BE1586" s="136"/>
      <c r="BF1586" s="108"/>
      <c r="BG1586" s="110"/>
      <c r="BH1586" s="110"/>
      <c r="BI1586" s="110"/>
      <c r="BJ1586" s="137"/>
      <c r="BK1586" s="110"/>
      <c r="BL1586" s="108"/>
      <c r="BM1586" s="108"/>
      <c r="BN1586" s="108"/>
      <c r="BO1586" s="135"/>
      <c r="BP1586" s="108"/>
      <c r="BQ1586" s="108"/>
      <c r="BR1586" s="108"/>
      <c r="BS1586" s="108"/>
      <c r="BT1586" s="135"/>
      <c r="BU1586" s="108"/>
      <c r="BV1586" s="108"/>
      <c r="BW1586" s="108"/>
      <c r="BX1586" s="108"/>
      <c r="BY1586" s="135"/>
      <c r="BZ1586" s="108"/>
    </row>
    <row r="1587" spans="1:78" x14ac:dyDescent="0.25">
      <c r="A1587" s="27"/>
      <c r="B1587" s="27"/>
      <c r="C1587" s="27"/>
      <c r="D1587" s="27"/>
      <c r="E1587" s="28"/>
      <c r="F1587" s="88"/>
      <c r="G1587" s="28"/>
      <c r="H1587" s="27"/>
      <c r="I1587" s="27"/>
      <c r="J1587" s="27"/>
      <c r="K1587" s="107"/>
      <c r="L1587" s="27"/>
      <c r="M1587" s="46"/>
      <c r="N1587" s="46"/>
      <c r="O1587" s="46"/>
      <c r="P1587" s="46"/>
      <c r="Q1587" s="46"/>
      <c r="R1587" s="46"/>
      <c r="S1587" s="46"/>
      <c r="T1587" s="46"/>
      <c r="U1587" s="46"/>
      <c r="V1587" s="46"/>
      <c r="W1587" s="46"/>
      <c r="X1587" s="46"/>
      <c r="Y1587" s="41"/>
      <c r="Z1587" s="106"/>
      <c r="AA1587" s="43"/>
      <c r="AB1587" s="28"/>
      <c r="AC1587" s="28"/>
      <c r="AD1587" s="28"/>
      <c r="AE1587" s="44"/>
      <c r="AF1587" s="27"/>
      <c r="AG1587" s="27"/>
      <c r="AH1587" s="28"/>
      <c r="AI1587" s="27"/>
      <c r="AJ1587" s="27"/>
      <c r="AK1587" s="28"/>
      <c r="AL1587" s="29"/>
      <c r="AM1587" s="29"/>
      <c r="AN1587" s="29"/>
      <c r="AO1587" s="29"/>
      <c r="AP1587" s="29"/>
      <c r="AQ1587" s="29"/>
      <c r="AR1587" s="29"/>
      <c r="AS1587" s="29"/>
      <c r="AT1587" s="29"/>
      <c r="AU1587" s="29"/>
      <c r="AV1587" s="29"/>
      <c r="AW1587" s="29"/>
      <c r="AX1587" s="29"/>
      <c r="AY1587" s="31"/>
      <c r="AZ1587" s="30"/>
      <c r="BA1587" s="35"/>
      <c r="BB1587" s="108"/>
      <c r="BC1587" s="108"/>
      <c r="BD1587" s="108"/>
      <c r="BE1587" s="136"/>
      <c r="BF1587" s="108"/>
      <c r="BG1587" s="110"/>
      <c r="BH1587" s="110"/>
      <c r="BI1587" s="110"/>
      <c r="BJ1587" s="137"/>
      <c r="BK1587" s="110"/>
      <c r="BL1587" s="108"/>
      <c r="BM1587" s="108"/>
      <c r="BN1587" s="108"/>
      <c r="BO1587" s="135"/>
      <c r="BP1587" s="108"/>
      <c r="BQ1587" s="108"/>
      <c r="BR1587" s="108"/>
      <c r="BS1587" s="108"/>
      <c r="BT1587" s="135"/>
      <c r="BU1587" s="108"/>
      <c r="BV1587" s="108"/>
      <c r="BW1587" s="108"/>
      <c r="BX1587" s="108"/>
      <c r="BY1587" s="135"/>
      <c r="BZ1587" s="108"/>
    </row>
    <row r="1588" spans="1:78" x14ac:dyDescent="0.25">
      <c r="A1588" s="27"/>
      <c r="B1588" s="27"/>
      <c r="C1588" s="27"/>
      <c r="D1588" s="27"/>
      <c r="E1588" s="28"/>
      <c r="F1588" s="88"/>
      <c r="G1588" s="28"/>
      <c r="H1588" s="27"/>
      <c r="I1588" s="27"/>
      <c r="J1588" s="27"/>
      <c r="K1588" s="107"/>
      <c r="L1588" s="27"/>
      <c r="M1588" s="46"/>
      <c r="N1588" s="46"/>
      <c r="O1588" s="46"/>
      <c r="P1588" s="46"/>
      <c r="Q1588" s="46"/>
      <c r="R1588" s="46"/>
      <c r="S1588" s="46"/>
      <c r="T1588" s="46"/>
      <c r="U1588" s="46"/>
      <c r="V1588" s="46"/>
      <c r="W1588" s="46"/>
      <c r="X1588" s="46"/>
      <c r="Y1588" s="41"/>
      <c r="Z1588" s="106"/>
      <c r="AA1588" s="43"/>
      <c r="AB1588" s="28"/>
      <c r="AC1588" s="28"/>
      <c r="AD1588" s="28"/>
      <c r="AE1588" s="44"/>
      <c r="AF1588" s="27"/>
      <c r="AG1588" s="27"/>
      <c r="AH1588" s="28"/>
      <c r="AI1588" s="27"/>
      <c r="AJ1588" s="27"/>
      <c r="AK1588" s="28"/>
      <c r="AL1588" s="29"/>
      <c r="AM1588" s="29"/>
      <c r="AN1588" s="29"/>
      <c r="AO1588" s="29"/>
      <c r="AP1588" s="29"/>
      <c r="AQ1588" s="29"/>
      <c r="AR1588" s="29"/>
      <c r="AS1588" s="29"/>
      <c r="AT1588" s="29"/>
      <c r="AU1588" s="29"/>
      <c r="AV1588" s="29"/>
      <c r="AW1588" s="29"/>
      <c r="AX1588" s="29"/>
      <c r="AY1588" s="31"/>
      <c r="AZ1588" s="30"/>
      <c r="BA1588" s="35"/>
      <c r="BB1588" s="108"/>
      <c r="BC1588" s="108"/>
      <c r="BD1588" s="108"/>
      <c r="BE1588" s="136"/>
      <c r="BF1588" s="108"/>
      <c r="BG1588" s="110"/>
      <c r="BH1588" s="110"/>
      <c r="BI1588" s="110"/>
      <c r="BJ1588" s="137"/>
      <c r="BK1588" s="110"/>
      <c r="BL1588" s="108"/>
      <c r="BM1588" s="108"/>
      <c r="BN1588" s="108"/>
      <c r="BO1588" s="135"/>
      <c r="BP1588" s="108"/>
      <c r="BQ1588" s="108"/>
      <c r="BR1588" s="108"/>
      <c r="BS1588" s="108"/>
      <c r="BT1588" s="135"/>
      <c r="BU1588" s="108"/>
      <c r="BV1588" s="108"/>
      <c r="BW1588" s="108"/>
      <c r="BX1588" s="108"/>
      <c r="BY1588" s="135"/>
      <c r="BZ1588" s="108"/>
    </row>
    <row r="1589" spans="1:78" x14ac:dyDescent="0.25">
      <c r="A1589" s="27"/>
      <c r="B1589" s="27"/>
      <c r="C1589" s="27"/>
      <c r="D1589" s="27"/>
      <c r="E1589" s="28"/>
      <c r="F1589" s="88"/>
      <c r="G1589" s="28"/>
      <c r="H1589" s="27"/>
      <c r="I1589" s="27"/>
      <c r="J1589" s="27"/>
      <c r="K1589" s="107"/>
      <c r="L1589" s="27"/>
      <c r="M1589" s="46"/>
      <c r="N1589" s="46"/>
      <c r="O1589" s="46"/>
      <c r="P1589" s="46"/>
      <c r="Q1589" s="46"/>
      <c r="R1589" s="46"/>
      <c r="S1589" s="46"/>
      <c r="T1589" s="46"/>
      <c r="U1589" s="46"/>
      <c r="V1589" s="46"/>
      <c r="W1589" s="46"/>
      <c r="X1589" s="46"/>
      <c r="Y1589" s="41"/>
      <c r="Z1589" s="106"/>
      <c r="AA1589" s="43"/>
      <c r="AB1589" s="28"/>
      <c r="AC1589" s="28"/>
      <c r="AD1589" s="28"/>
      <c r="AE1589" s="44"/>
      <c r="AF1589" s="27"/>
      <c r="AG1589" s="27"/>
      <c r="AH1589" s="28"/>
      <c r="AI1589" s="27"/>
      <c r="AJ1589" s="27"/>
      <c r="AK1589" s="28"/>
      <c r="AL1589" s="29"/>
      <c r="AM1589" s="29"/>
      <c r="AN1589" s="29"/>
      <c r="AO1589" s="29"/>
      <c r="AP1589" s="29"/>
      <c r="AQ1589" s="29"/>
      <c r="AR1589" s="29"/>
      <c r="AS1589" s="29"/>
      <c r="AT1589" s="29"/>
      <c r="AU1589" s="29"/>
      <c r="AV1589" s="29"/>
      <c r="AW1589" s="29"/>
      <c r="AX1589" s="29"/>
      <c r="AY1589" s="31"/>
      <c r="AZ1589" s="30"/>
      <c r="BA1589" s="35"/>
      <c r="BB1589" s="108"/>
      <c r="BC1589" s="108"/>
      <c r="BD1589" s="108"/>
      <c r="BE1589" s="136"/>
      <c r="BF1589" s="108"/>
      <c r="BG1589" s="110"/>
      <c r="BH1589" s="110"/>
      <c r="BI1589" s="110"/>
      <c r="BJ1589" s="137"/>
      <c r="BK1589" s="110"/>
      <c r="BL1589" s="108"/>
      <c r="BM1589" s="108"/>
      <c r="BN1589" s="108"/>
      <c r="BO1589" s="135"/>
      <c r="BP1589" s="108"/>
      <c r="BQ1589" s="108"/>
      <c r="BR1589" s="108"/>
      <c r="BS1589" s="108"/>
      <c r="BT1589" s="135"/>
      <c r="BU1589" s="108"/>
      <c r="BV1589" s="108"/>
      <c r="BW1589" s="108"/>
      <c r="BX1589" s="108"/>
      <c r="BY1589" s="135"/>
      <c r="BZ1589" s="108"/>
    </row>
    <row r="1590" spans="1:78" x14ac:dyDescent="0.25">
      <c r="A1590" s="27"/>
      <c r="B1590" s="27"/>
      <c r="C1590" s="27"/>
      <c r="D1590" s="27"/>
      <c r="E1590" s="28"/>
      <c r="F1590" s="88"/>
      <c r="G1590" s="28"/>
      <c r="H1590" s="27"/>
      <c r="I1590" s="27"/>
      <c r="J1590" s="27"/>
      <c r="K1590" s="107"/>
      <c r="L1590" s="27"/>
      <c r="M1590" s="46"/>
      <c r="N1590" s="46"/>
      <c r="O1590" s="46"/>
      <c r="P1590" s="46"/>
      <c r="Q1590" s="46"/>
      <c r="R1590" s="46"/>
      <c r="S1590" s="46"/>
      <c r="T1590" s="46"/>
      <c r="U1590" s="46"/>
      <c r="V1590" s="46"/>
      <c r="W1590" s="46"/>
      <c r="X1590" s="46"/>
      <c r="Y1590" s="41"/>
      <c r="Z1590" s="106"/>
      <c r="AA1590" s="43"/>
      <c r="AB1590" s="28"/>
      <c r="AC1590" s="28"/>
      <c r="AD1590" s="28"/>
      <c r="AE1590" s="44"/>
      <c r="AF1590" s="27"/>
      <c r="AG1590" s="27"/>
      <c r="AH1590" s="28"/>
      <c r="AI1590" s="27"/>
      <c r="AJ1590" s="27"/>
      <c r="AK1590" s="28"/>
      <c r="AL1590" s="29"/>
      <c r="AM1590" s="29"/>
      <c r="AN1590" s="29"/>
      <c r="AO1590" s="29"/>
      <c r="AP1590" s="29"/>
      <c r="AQ1590" s="29"/>
      <c r="AR1590" s="29"/>
      <c r="AS1590" s="29"/>
      <c r="AT1590" s="29"/>
      <c r="AU1590" s="29"/>
      <c r="AV1590" s="29"/>
      <c r="AW1590" s="29"/>
      <c r="AX1590" s="29"/>
      <c r="AY1590" s="31"/>
      <c r="AZ1590" s="30"/>
      <c r="BA1590" s="35"/>
      <c r="BB1590" s="108"/>
      <c r="BC1590" s="108"/>
      <c r="BD1590" s="108"/>
      <c r="BE1590" s="136"/>
      <c r="BF1590" s="108"/>
      <c r="BG1590" s="110"/>
      <c r="BH1590" s="110"/>
      <c r="BI1590" s="110"/>
      <c r="BJ1590" s="137"/>
      <c r="BK1590" s="110"/>
      <c r="BL1590" s="108"/>
      <c r="BM1590" s="108"/>
      <c r="BN1590" s="108"/>
      <c r="BO1590" s="135"/>
      <c r="BP1590" s="108"/>
      <c r="BQ1590" s="108"/>
      <c r="BR1590" s="108"/>
      <c r="BS1590" s="108"/>
      <c r="BT1590" s="135"/>
      <c r="BU1590" s="108"/>
      <c r="BV1590" s="108"/>
      <c r="BW1590" s="108"/>
      <c r="BX1590" s="108"/>
      <c r="BY1590" s="135"/>
      <c r="BZ1590" s="108"/>
    </row>
    <row r="1591" spans="1:78" x14ac:dyDescent="0.25">
      <c r="A1591" s="27"/>
      <c r="B1591" s="27"/>
      <c r="C1591" s="27"/>
      <c r="D1591" s="27"/>
      <c r="E1591" s="28"/>
      <c r="F1591" s="88"/>
      <c r="G1591" s="28"/>
      <c r="H1591" s="27"/>
      <c r="I1591" s="27"/>
      <c r="J1591" s="27"/>
      <c r="K1591" s="107"/>
      <c r="L1591" s="27"/>
      <c r="M1591" s="46"/>
      <c r="N1591" s="46"/>
      <c r="O1591" s="46"/>
      <c r="P1591" s="46"/>
      <c r="Q1591" s="46"/>
      <c r="R1591" s="46"/>
      <c r="S1591" s="46"/>
      <c r="T1591" s="46"/>
      <c r="U1591" s="46"/>
      <c r="V1591" s="46"/>
      <c r="W1591" s="46"/>
      <c r="X1591" s="46"/>
      <c r="Y1591" s="41"/>
      <c r="Z1591" s="106"/>
      <c r="AA1591" s="43"/>
      <c r="AB1591" s="28"/>
      <c r="AC1591" s="28"/>
      <c r="AD1591" s="28"/>
      <c r="AE1591" s="44"/>
      <c r="AF1591" s="27"/>
      <c r="AG1591" s="27"/>
      <c r="AH1591" s="28"/>
      <c r="AI1591" s="27"/>
      <c r="AJ1591" s="27"/>
      <c r="AK1591" s="28"/>
      <c r="AL1591" s="29"/>
      <c r="AM1591" s="29"/>
      <c r="AN1591" s="29"/>
      <c r="AO1591" s="29"/>
      <c r="AP1591" s="29"/>
      <c r="AQ1591" s="29"/>
      <c r="AR1591" s="29"/>
      <c r="AS1591" s="29"/>
      <c r="AT1591" s="29"/>
      <c r="AU1591" s="29"/>
      <c r="AV1591" s="29"/>
      <c r="AW1591" s="29"/>
      <c r="AX1591" s="29"/>
      <c r="AY1591" s="31"/>
      <c r="AZ1591" s="30"/>
      <c r="BA1591" s="35"/>
      <c r="BB1591" s="108"/>
      <c r="BC1591" s="108"/>
      <c r="BD1591" s="108"/>
      <c r="BE1591" s="136"/>
      <c r="BF1591" s="108"/>
      <c r="BG1591" s="110"/>
      <c r="BH1591" s="110"/>
      <c r="BI1591" s="110"/>
      <c r="BJ1591" s="137"/>
      <c r="BK1591" s="110"/>
      <c r="BL1591" s="108"/>
      <c r="BM1591" s="108"/>
      <c r="BN1591" s="108"/>
      <c r="BO1591" s="135"/>
      <c r="BP1591" s="108"/>
      <c r="BQ1591" s="108"/>
      <c r="BR1591" s="108"/>
      <c r="BS1591" s="108"/>
      <c r="BT1591" s="135"/>
      <c r="BU1591" s="108"/>
      <c r="BV1591" s="108"/>
      <c r="BW1591" s="108"/>
      <c r="BX1591" s="108"/>
      <c r="BY1591" s="135"/>
      <c r="BZ1591" s="108"/>
    </row>
    <row r="1592" spans="1:78" x14ac:dyDescent="0.25">
      <c r="A1592" s="27"/>
      <c r="B1592" s="27"/>
      <c r="C1592" s="27"/>
      <c r="D1592" s="27"/>
      <c r="E1592" s="28"/>
      <c r="F1592" s="88"/>
      <c r="G1592" s="28"/>
      <c r="H1592" s="27"/>
      <c r="I1592" s="27"/>
      <c r="J1592" s="27"/>
      <c r="K1592" s="107"/>
      <c r="L1592" s="27"/>
      <c r="M1592" s="46"/>
      <c r="N1592" s="46"/>
      <c r="O1592" s="46"/>
      <c r="P1592" s="46"/>
      <c r="Q1592" s="46"/>
      <c r="R1592" s="46"/>
      <c r="S1592" s="46"/>
      <c r="T1592" s="46"/>
      <c r="U1592" s="46"/>
      <c r="V1592" s="46"/>
      <c r="W1592" s="46"/>
      <c r="X1592" s="46"/>
      <c r="Y1592" s="41"/>
      <c r="Z1592" s="106"/>
      <c r="AA1592" s="43"/>
      <c r="AB1592" s="28"/>
      <c r="AC1592" s="28"/>
      <c r="AD1592" s="28"/>
      <c r="AE1592" s="44"/>
      <c r="AF1592" s="27"/>
      <c r="AG1592" s="27"/>
      <c r="AH1592" s="28"/>
      <c r="AI1592" s="27"/>
      <c r="AJ1592" s="27"/>
      <c r="AK1592" s="28"/>
      <c r="AL1592" s="29"/>
      <c r="AM1592" s="29"/>
      <c r="AN1592" s="29"/>
      <c r="AO1592" s="29"/>
      <c r="AP1592" s="29"/>
      <c r="AQ1592" s="29"/>
      <c r="AR1592" s="29"/>
      <c r="AS1592" s="29"/>
      <c r="AT1592" s="29"/>
      <c r="AU1592" s="29"/>
      <c r="AV1592" s="29"/>
      <c r="AW1592" s="29"/>
      <c r="AX1592" s="29"/>
      <c r="AY1592" s="31"/>
      <c r="AZ1592" s="30"/>
      <c r="BA1592" s="35"/>
      <c r="BB1592" s="108"/>
      <c r="BC1592" s="108"/>
      <c r="BD1592" s="108"/>
      <c r="BE1592" s="136"/>
      <c r="BF1592" s="108"/>
      <c r="BG1592" s="110"/>
      <c r="BH1592" s="110"/>
      <c r="BI1592" s="110"/>
      <c r="BJ1592" s="137"/>
      <c r="BK1592" s="110"/>
      <c r="BL1592" s="108"/>
      <c r="BM1592" s="108"/>
      <c r="BN1592" s="108"/>
      <c r="BO1592" s="135"/>
      <c r="BP1592" s="108"/>
      <c r="BQ1592" s="108"/>
      <c r="BR1592" s="108"/>
      <c r="BS1592" s="108"/>
      <c r="BT1592" s="135"/>
      <c r="BU1592" s="108"/>
      <c r="BV1592" s="108"/>
      <c r="BW1592" s="108"/>
      <c r="BX1592" s="108"/>
      <c r="BY1592" s="135"/>
      <c r="BZ1592" s="108"/>
    </row>
    <row r="1593" spans="1:78" x14ac:dyDescent="0.25">
      <c r="A1593" s="27"/>
      <c r="B1593" s="27"/>
      <c r="C1593" s="27"/>
      <c r="D1593" s="27"/>
      <c r="E1593" s="28"/>
      <c r="F1593" s="88"/>
      <c r="G1593" s="28"/>
      <c r="H1593" s="27"/>
      <c r="I1593" s="27"/>
      <c r="J1593" s="27"/>
      <c r="K1593" s="107"/>
      <c r="L1593" s="27"/>
      <c r="M1593" s="46"/>
      <c r="N1593" s="46"/>
      <c r="O1593" s="46"/>
      <c r="P1593" s="46"/>
      <c r="Q1593" s="46"/>
      <c r="R1593" s="46"/>
      <c r="S1593" s="46"/>
      <c r="T1593" s="46"/>
      <c r="U1593" s="46"/>
      <c r="V1593" s="46"/>
      <c r="W1593" s="46"/>
      <c r="X1593" s="46"/>
      <c r="Y1593" s="41"/>
      <c r="Z1593" s="106"/>
      <c r="AA1593" s="43"/>
      <c r="AB1593" s="28"/>
      <c r="AC1593" s="28"/>
      <c r="AD1593" s="28"/>
      <c r="AE1593" s="44"/>
      <c r="AF1593" s="27"/>
      <c r="AG1593" s="27"/>
      <c r="AH1593" s="28"/>
      <c r="AI1593" s="27"/>
      <c r="AJ1593" s="27"/>
      <c r="AK1593" s="28"/>
      <c r="AL1593" s="29"/>
      <c r="AM1593" s="29"/>
      <c r="AN1593" s="29"/>
      <c r="AO1593" s="29"/>
      <c r="AP1593" s="29"/>
      <c r="AQ1593" s="29"/>
      <c r="AR1593" s="29"/>
      <c r="AS1593" s="29"/>
      <c r="AT1593" s="29"/>
      <c r="AU1593" s="29"/>
      <c r="AV1593" s="29"/>
      <c r="AW1593" s="29"/>
      <c r="AX1593" s="29"/>
      <c r="AY1593" s="31"/>
      <c r="AZ1593" s="30"/>
      <c r="BA1593" s="35"/>
      <c r="BB1593" s="108"/>
      <c r="BC1593" s="108"/>
      <c r="BD1593" s="108"/>
      <c r="BE1593" s="136"/>
      <c r="BF1593" s="108"/>
      <c r="BG1593" s="110"/>
      <c r="BH1593" s="110"/>
      <c r="BI1593" s="110"/>
      <c r="BJ1593" s="137"/>
      <c r="BK1593" s="110"/>
      <c r="BL1593" s="108"/>
      <c r="BM1593" s="108"/>
      <c r="BN1593" s="108"/>
      <c r="BO1593" s="135"/>
      <c r="BP1593" s="108"/>
      <c r="BQ1593" s="108"/>
      <c r="BR1593" s="108"/>
      <c r="BS1593" s="108"/>
      <c r="BT1593" s="135"/>
      <c r="BU1593" s="108"/>
      <c r="BV1593" s="108"/>
      <c r="BW1593" s="108"/>
      <c r="BX1593" s="108"/>
      <c r="BY1593" s="135"/>
      <c r="BZ1593" s="108"/>
    </row>
    <row r="1594" spans="1:78" x14ac:dyDescent="0.25">
      <c r="A1594" s="27"/>
      <c r="B1594" s="27"/>
      <c r="C1594" s="27"/>
      <c r="D1594" s="27"/>
      <c r="E1594" s="28"/>
      <c r="F1594" s="88"/>
      <c r="G1594" s="28"/>
      <c r="H1594" s="27"/>
      <c r="I1594" s="27"/>
      <c r="J1594" s="27"/>
      <c r="K1594" s="107"/>
      <c r="L1594" s="27"/>
      <c r="M1594" s="46"/>
      <c r="N1594" s="46"/>
      <c r="O1594" s="46"/>
      <c r="P1594" s="46"/>
      <c r="Q1594" s="46"/>
      <c r="R1594" s="46"/>
      <c r="S1594" s="46"/>
      <c r="T1594" s="46"/>
      <c r="U1594" s="46"/>
      <c r="V1594" s="46"/>
      <c r="W1594" s="46"/>
      <c r="X1594" s="46"/>
      <c r="Y1594" s="41"/>
      <c r="Z1594" s="106"/>
      <c r="AA1594" s="43"/>
      <c r="AB1594" s="28"/>
      <c r="AC1594" s="28"/>
      <c r="AD1594" s="28"/>
      <c r="AE1594" s="44"/>
      <c r="AF1594" s="27"/>
      <c r="AG1594" s="27"/>
      <c r="AH1594" s="28"/>
      <c r="AI1594" s="27"/>
      <c r="AJ1594" s="27"/>
      <c r="AK1594" s="28"/>
      <c r="AL1594" s="29"/>
      <c r="AM1594" s="29"/>
      <c r="AN1594" s="29"/>
      <c r="AO1594" s="29"/>
      <c r="AP1594" s="29"/>
      <c r="AQ1594" s="29"/>
      <c r="AR1594" s="29"/>
      <c r="AS1594" s="29"/>
      <c r="AT1594" s="29"/>
      <c r="AU1594" s="29"/>
      <c r="AV1594" s="29"/>
      <c r="AW1594" s="29"/>
      <c r="AX1594" s="29"/>
      <c r="AY1594" s="31"/>
      <c r="AZ1594" s="30"/>
      <c r="BA1594" s="35"/>
      <c r="BB1594" s="108"/>
      <c r="BC1594" s="108"/>
      <c r="BD1594" s="108"/>
      <c r="BE1594" s="136"/>
      <c r="BF1594" s="108"/>
      <c r="BG1594" s="110"/>
      <c r="BH1594" s="110"/>
      <c r="BI1594" s="110"/>
      <c r="BJ1594" s="137"/>
      <c r="BK1594" s="110"/>
      <c r="BL1594" s="108"/>
      <c r="BM1594" s="108"/>
      <c r="BN1594" s="108"/>
      <c r="BO1594" s="135"/>
      <c r="BP1594" s="108"/>
      <c r="BQ1594" s="108"/>
      <c r="BR1594" s="108"/>
      <c r="BS1594" s="108"/>
      <c r="BT1594" s="135"/>
      <c r="BU1594" s="108"/>
      <c r="BV1594" s="108"/>
      <c r="BW1594" s="108"/>
      <c r="BX1594" s="108"/>
      <c r="BY1594" s="135"/>
      <c r="BZ1594" s="108"/>
    </row>
    <row r="1595" spans="1:78" x14ac:dyDescent="0.25">
      <c r="A1595" s="27"/>
      <c r="B1595" s="27"/>
      <c r="C1595" s="27"/>
      <c r="D1595" s="27"/>
      <c r="E1595" s="28"/>
      <c r="F1595" s="88"/>
      <c r="G1595" s="28"/>
      <c r="H1595" s="27"/>
      <c r="I1595" s="27"/>
      <c r="J1595" s="27"/>
      <c r="K1595" s="107"/>
      <c r="L1595" s="27"/>
      <c r="M1595" s="46"/>
      <c r="N1595" s="46"/>
      <c r="O1595" s="46"/>
      <c r="P1595" s="46"/>
      <c r="Q1595" s="46"/>
      <c r="R1595" s="46"/>
      <c r="S1595" s="46"/>
      <c r="T1595" s="46"/>
      <c r="U1595" s="46"/>
      <c r="V1595" s="46"/>
      <c r="W1595" s="46"/>
      <c r="X1595" s="46"/>
      <c r="Y1595" s="41"/>
      <c r="Z1595" s="106"/>
      <c r="AA1595" s="43"/>
      <c r="AB1595" s="28"/>
      <c r="AC1595" s="28"/>
      <c r="AD1595" s="28"/>
      <c r="AE1595" s="44"/>
      <c r="AF1595" s="27"/>
      <c r="AG1595" s="27"/>
      <c r="AH1595" s="28"/>
      <c r="AI1595" s="27"/>
      <c r="AJ1595" s="27"/>
      <c r="AK1595" s="28"/>
      <c r="AL1595" s="29"/>
      <c r="AM1595" s="29"/>
      <c r="AN1595" s="29"/>
      <c r="AO1595" s="29"/>
      <c r="AP1595" s="29"/>
      <c r="AQ1595" s="29"/>
      <c r="AR1595" s="29"/>
      <c r="AS1595" s="29"/>
      <c r="AT1595" s="29"/>
      <c r="AU1595" s="29"/>
      <c r="AV1595" s="29"/>
      <c r="AW1595" s="29"/>
      <c r="AX1595" s="29"/>
      <c r="AY1595" s="31"/>
      <c r="AZ1595" s="30"/>
      <c r="BA1595" s="35"/>
      <c r="BB1595" s="108"/>
      <c r="BC1595" s="108"/>
      <c r="BD1595" s="108"/>
      <c r="BE1595" s="136"/>
      <c r="BF1595" s="108"/>
      <c r="BG1595" s="110"/>
      <c r="BH1595" s="110"/>
      <c r="BI1595" s="110"/>
      <c r="BJ1595" s="137"/>
      <c r="BK1595" s="110"/>
      <c r="BL1595" s="108"/>
      <c r="BM1595" s="108"/>
      <c r="BN1595" s="108"/>
      <c r="BO1595" s="135"/>
      <c r="BP1595" s="108"/>
      <c r="BQ1595" s="108"/>
      <c r="BR1595" s="108"/>
      <c r="BS1595" s="108"/>
      <c r="BT1595" s="135"/>
      <c r="BU1595" s="108"/>
      <c r="BV1595" s="108"/>
      <c r="BW1595" s="108"/>
      <c r="BX1595" s="108"/>
      <c r="BY1595" s="135"/>
      <c r="BZ1595" s="108"/>
    </row>
    <row r="1596" spans="1:78" x14ac:dyDescent="0.25">
      <c r="A1596" s="27"/>
      <c r="B1596" s="27"/>
      <c r="C1596" s="27"/>
      <c r="D1596" s="27"/>
      <c r="E1596" s="28"/>
      <c r="F1596" s="88"/>
      <c r="G1596" s="28"/>
      <c r="H1596" s="27"/>
      <c r="I1596" s="27"/>
      <c r="J1596" s="27"/>
      <c r="K1596" s="107"/>
      <c r="L1596" s="27"/>
      <c r="M1596" s="46"/>
      <c r="N1596" s="46"/>
      <c r="O1596" s="46"/>
      <c r="P1596" s="46"/>
      <c r="Q1596" s="46"/>
      <c r="R1596" s="46"/>
      <c r="S1596" s="46"/>
      <c r="T1596" s="46"/>
      <c r="U1596" s="46"/>
      <c r="V1596" s="46"/>
      <c r="W1596" s="46"/>
      <c r="X1596" s="46"/>
      <c r="Y1596" s="41"/>
      <c r="Z1596" s="106"/>
      <c r="AA1596" s="43"/>
      <c r="AB1596" s="28"/>
      <c r="AC1596" s="28"/>
      <c r="AD1596" s="28"/>
      <c r="AE1596" s="44"/>
      <c r="AF1596" s="27"/>
      <c r="AG1596" s="27"/>
      <c r="AH1596" s="28"/>
      <c r="AI1596" s="27"/>
      <c r="AJ1596" s="27"/>
      <c r="AK1596" s="28"/>
      <c r="AL1596" s="29"/>
      <c r="AM1596" s="29"/>
      <c r="AN1596" s="29"/>
      <c r="AO1596" s="29"/>
      <c r="AP1596" s="29"/>
      <c r="AQ1596" s="29"/>
      <c r="AR1596" s="29"/>
      <c r="AS1596" s="29"/>
      <c r="AT1596" s="29"/>
      <c r="AU1596" s="29"/>
      <c r="AV1596" s="29"/>
      <c r="AW1596" s="29"/>
      <c r="AX1596" s="29"/>
      <c r="AY1596" s="31"/>
      <c r="AZ1596" s="30"/>
      <c r="BA1596" s="35"/>
      <c r="BB1596" s="108"/>
      <c r="BC1596" s="108"/>
      <c r="BD1596" s="108"/>
      <c r="BE1596" s="136"/>
      <c r="BF1596" s="108"/>
      <c r="BG1596" s="110"/>
      <c r="BH1596" s="110"/>
      <c r="BI1596" s="110"/>
      <c r="BJ1596" s="137"/>
      <c r="BK1596" s="110"/>
      <c r="BL1596" s="108"/>
      <c r="BM1596" s="108"/>
      <c r="BN1596" s="108"/>
      <c r="BO1596" s="135"/>
      <c r="BP1596" s="108"/>
      <c r="BQ1596" s="108"/>
      <c r="BR1596" s="108"/>
      <c r="BS1596" s="108"/>
      <c r="BT1596" s="135"/>
      <c r="BU1596" s="108"/>
      <c r="BV1596" s="108"/>
      <c r="BW1596" s="108"/>
      <c r="BX1596" s="108"/>
      <c r="BY1596" s="135"/>
      <c r="BZ1596" s="108"/>
    </row>
    <row r="1597" spans="1:78" x14ac:dyDescent="0.25">
      <c r="A1597" s="27"/>
      <c r="B1597" s="27"/>
      <c r="C1597" s="27"/>
      <c r="D1597" s="27"/>
      <c r="E1597" s="28"/>
      <c r="F1597" s="88"/>
      <c r="G1597" s="28"/>
      <c r="H1597" s="27"/>
      <c r="I1597" s="27"/>
      <c r="J1597" s="27"/>
      <c r="K1597" s="107"/>
      <c r="L1597" s="27"/>
      <c r="M1597" s="46"/>
      <c r="N1597" s="46"/>
      <c r="O1597" s="46"/>
      <c r="P1597" s="46"/>
      <c r="Q1597" s="46"/>
      <c r="R1597" s="46"/>
      <c r="S1597" s="46"/>
      <c r="T1597" s="46"/>
      <c r="U1597" s="46"/>
      <c r="V1597" s="46"/>
      <c r="W1597" s="46"/>
      <c r="X1597" s="46"/>
      <c r="Y1597" s="41"/>
      <c r="Z1597" s="106"/>
      <c r="AA1597" s="43"/>
      <c r="AB1597" s="28"/>
      <c r="AC1597" s="28"/>
      <c r="AD1597" s="28"/>
      <c r="AE1597" s="44"/>
      <c r="AF1597" s="27"/>
      <c r="AG1597" s="27"/>
      <c r="AH1597" s="28"/>
      <c r="AI1597" s="27"/>
      <c r="AJ1597" s="27"/>
      <c r="AK1597" s="28"/>
      <c r="AL1597" s="29"/>
      <c r="AM1597" s="29"/>
      <c r="AN1597" s="29"/>
      <c r="AO1597" s="29"/>
      <c r="AP1597" s="29"/>
      <c r="AQ1597" s="29"/>
      <c r="AR1597" s="29"/>
      <c r="AS1597" s="29"/>
      <c r="AT1597" s="29"/>
      <c r="AU1597" s="29"/>
      <c r="AV1597" s="29"/>
      <c r="AW1597" s="29"/>
      <c r="AX1597" s="29"/>
      <c r="AY1597" s="31"/>
      <c r="AZ1597" s="30"/>
      <c r="BA1597" s="35"/>
      <c r="BB1597" s="108"/>
      <c r="BC1597" s="108"/>
      <c r="BD1597" s="108"/>
      <c r="BE1597" s="136"/>
      <c r="BF1597" s="108"/>
      <c r="BG1597" s="110"/>
      <c r="BH1597" s="110"/>
      <c r="BI1597" s="110"/>
      <c r="BJ1597" s="137"/>
      <c r="BK1597" s="110"/>
      <c r="BL1597" s="108"/>
      <c r="BM1597" s="108"/>
      <c r="BN1597" s="108"/>
      <c r="BO1597" s="135"/>
      <c r="BP1597" s="108"/>
      <c r="BQ1597" s="108"/>
      <c r="BR1597" s="108"/>
      <c r="BS1597" s="108"/>
      <c r="BT1597" s="135"/>
      <c r="BU1597" s="108"/>
      <c r="BV1597" s="108"/>
      <c r="BW1597" s="108"/>
      <c r="BX1597" s="108"/>
      <c r="BY1597" s="135"/>
      <c r="BZ1597" s="108"/>
    </row>
    <row r="1598" spans="1:78" x14ac:dyDescent="0.25">
      <c r="A1598" s="27"/>
      <c r="B1598" s="27"/>
      <c r="C1598" s="27"/>
      <c r="D1598" s="27"/>
      <c r="E1598" s="28"/>
      <c r="F1598" s="88"/>
      <c r="G1598" s="28"/>
      <c r="H1598" s="27"/>
      <c r="I1598" s="27"/>
      <c r="J1598" s="27"/>
      <c r="K1598" s="107"/>
      <c r="L1598" s="27"/>
      <c r="M1598" s="46"/>
      <c r="N1598" s="46"/>
      <c r="O1598" s="46"/>
      <c r="P1598" s="46"/>
      <c r="Q1598" s="46"/>
      <c r="R1598" s="46"/>
      <c r="S1598" s="46"/>
      <c r="T1598" s="46"/>
      <c r="U1598" s="46"/>
      <c r="V1598" s="46"/>
      <c r="W1598" s="46"/>
      <c r="X1598" s="46"/>
      <c r="Y1598" s="41"/>
      <c r="Z1598" s="106"/>
      <c r="AA1598" s="43"/>
      <c r="AB1598" s="28"/>
      <c r="AC1598" s="28"/>
      <c r="AD1598" s="28"/>
      <c r="AE1598" s="44"/>
      <c r="AF1598" s="27"/>
      <c r="AG1598" s="27"/>
      <c r="AH1598" s="28"/>
      <c r="AI1598" s="27"/>
      <c r="AJ1598" s="27"/>
      <c r="AK1598" s="28"/>
      <c r="AL1598" s="29"/>
      <c r="AM1598" s="29"/>
      <c r="AN1598" s="29"/>
      <c r="AO1598" s="29"/>
      <c r="AP1598" s="29"/>
      <c r="AQ1598" s="29"/>
      <c r="AR1598" s="29"/>
      <c r="AS1598" s="29"/>
      <c r="AT1598" s="29"/>
      <c r="AU1598" s="29"/>
      <c r="AV1598" s="29"/>
      <c r="AW1598" s="29"/>
      <c r="AX1598" s="29"/>
      <c r="AY1598" s="31"/>
      <c r="AZ1598" s="30"/>
      <c r="BA1598" s="35"/>
      <c r="BB1598" s="108"/>
      <c r="BC1598" s="108"/>
      <c r="BD1598" s="108"/>
      <c r="BE1598" s="136"/>
      <c r="BF1598" s="108"/>
      <c r="BG1598" s="110"/>
      <c r="BH1598" s="110"/>
      <c r="BI1598" s="110"/>
      <c r="BJ1598" s="137"/>
      <c r="BK1598" s="110"/>
      <c r="BL1598" s="108"/>
      <c r="BM1598" s="108"/>
      <c r="BN1598" s="108"/>
      <c r="BO1598" s="135"/>
      <c r="BP1598" s="108"/>
      <c r="BQ1598" s="108"/>
      <c r="BR1598" s="108"/>
      <c r="BS1598" s="108"/>
      <c r="BT1598" s="135"/>
      <c r="BU1598" s="108"/>
      <c r="BV1598" s="108"/>
      <c r="BW1598" s="108"/>
      <c r="BX1598" s="108"/>
      <c r="BY1598" s="135"/>
      <c r="BZ1598" s="108"/>
    </row>
    <row r="1599" spans="1:78" x14ac:dyDescent="0.25">
      <c r="A1599" s="27"/>
      <c r="B1599" s="27"/>
      <c r="C1599" s="27"/>
      <c r="D1599" s="27"/>
      <c r="E1599" s="28"/>
      <c r="F1599" s="88"/>
      <c r="G1599" s="28"/>
      <c r="H1599" s="27"/>
      <c r="I1599" s="27"/>
      <c r="J1599" s="27"/>
      <c r="K1599" s="107"/>
      <c r="L1599" s="27"/>
      <c r="M1599" s="46"/>
      <c r="N1599" s="46"/>
      <c r="O1599" s="46"/>
      <c r="P1599" s="46"/>
      <c r="Q1599" s="46"/>
      <c r="R1599" s="46"/>
      <c r="S1599" s="46"/>
      <c r="T1599" s="46"/>
      <c r="U1599" s="46"/>
      <c r="V1599" s="46"/>
      <c r="W1599" s="46"/>
      <c r="X1599" s="46"/>
      <c r="Y1599" s="41"/>
      <c r="Z1599" s="106"/>
      <c r="AA1599" s="43"/>
      <c r="AB1599" s="28"/>
      <c r="AC1599" s="28"/>
      <c r="AD1599" s="28"/>
      <c r="AE1599" s="44"/>
      <c r="AF1599" s="27"/>
      <c r="AG1599" s="27"/>
      <c r="AH1599" s="28"/>
      <c r="AI1599" s="27"/>
      <c r="AJ1599" s="27"/>
      <c r="AK1599" s="28"/>
      <c r="AL1599" s="29"/>
      <c r="AM1599" s="29"/>
      <c r="AN1599" s="29"/>
      <c r="AO1599" s="29"/>
      <c r="AP1599" s="29"/>
      <c r="AQ1599" s="29"/>
      <c r="AR1599" s="29"/>
      <c r="AS1599" s="29"/>
      <c r="AT1599" s="29"/>
      <c r="AU1599" s="29"/>
      <c r="AV1599" s="29"/>
      <c r="AW1599" s="29"/>
      <c r="AX1599" s="29"/>
      <c r="AY1599" s="31"/>
      <c r="AZ1599" s="30"/>
      <c r="BA1599" s="35"/>
      <c r="BB1599" s="108"/>
      <c r="BC1599" s="108"/>
      <c r="BD1599" s="108"/>
      <c r="BE1599" s="136"/>
      <c r="BF1599" s="108"/>
      <c r="BG1599" s="110"/>
      <c r="BH1599" s="110"/>
      <c r="BI1599" s="110"/>
      <c r="BJ1599" s="137"/>
      <c r="BK1599" s="110"/>
      <c r="BL1599" s="108"/>
      <c r="BM1599" s="108"/>
      <c r="BN1599" s="108"/>
      <c r="BO1599" s="135"/>
      <c r="BP1599" s="108"/>
      <c r="BQ1599" s="108"/>
      <c r="BR1599" s="108"/>
      <c r="BS1599" s="108"/>
      <c r="BT1599" s="135"/>
      <c r="BU1599" s="108"/>
      <c r="BV1599" s="108"/>
      <c r="BW1599" s="108"/>
      <c r="BX1599" s="108"/>
      <c r="BY1599" s="135"/>
      <c r="BZ1599" s="108"/>
    </row>
    <row r="1600" spans="1:78" x14ac:dyDescent="0.25">
      <c r="A1600" s="27"/>
      <c r="B1600" s="27"/>
      <c r="C1600" s="27"/>
      <c r="D1600" s="27"/>
      <c r="E1600" s="28"/>
      <c r="F1600" s="88"/>
      <c r="G1600" s="28"/>
      <c r="H1600" s="27"/>
      <c r="I1600" s="27"/>
      <c r="J1600" s="27"/>
      <c r="K1600" s="107"/>
      <c r="L1600" s="27"/>
      <c r="M1600" s="46"/>
      <c r="N1600" s="46"/>
      <c r="O1600" s="46"/>
      <c r="P1600" s="46"/>
      <c r="Q1600" s="46"/>
      <c r="R1600" s="46"/>
      <c r="S1600" s="46"/>
      <c r="T1600" s="46"/>
      <c r="U1600" s="46"/>
      <c r="V1600" s="46"/>
      <c r="W1600" s="46"/>
      <c r="X1600" s="46"/>
      <c r="Y1600" s="41"/>
      <c r="Z1600" s="106"/>
      <c r="AA1600" s="43"/>
      <c r="AB1600" s="28"/>
      <c r="AC1600" s="28"/>
      <c r="AD1600" s="28"/>
      <c r="AE1600" s="44"/>
      <c r="AF1600" s="27"/>
      <c r="AG1600" s="27"/>
      <c r="AH1600" s="28"/>
      <c r="AI1600" s="27"/>
      <c r="AJ1600" s="27"/>
      <c r="AK1600" s="28"/>
      <c r="AL1600" s="29"/>
      <c r="AM1600" s="29"/>
      <c r="AN1600" s="29"/>
      <c r="AO1600" s="29"/>
      <c r="AP1600" s="29"/>
      <c r="AQ1600" s="29"/>
      <c r="AR1600" s="29"/>
      <c r="AS1600" s="29"/>
      <c r="AT1600" s="29"/>
      <c r="AU1600" s="29"/>
      <c r="AV1600" s="29"/>
      <c r="AW1600" s="29"/>
      <c r="AX1600" s="29"/>
      <c r="AY1600" s="31"/>
      <c r="AZ1600" s="30"/>
      <c r="BA1600" s="35"/>
      <c r="BB1600" s="108"/>
      <c r="BC1600" s="108"/>
      <c r="BD1600" s="108"/>
      <c r="BE1600" s="136"/>
      <c r="BF1600" s="108"/>
      <c r="BG1600" s="110"/>
      <c r="BH1600" s="110"/>
      <c r="BI1600" s="110"/>
      <c r="BJ1600" s="137"/>
      <c r="BK1600" s="110"/>
      <c r="BL1600" s="108"/>
      <c r="BM1600" s="108"/>
      <c r="BN1600" s="108"/>
      <c r="BO1600" s="135"/>
      <c r="BP1600" s="108"/>
      <c r="BQ1600" s="108"/>
      <c r="BR1600" s="108"/>
      <c r="BS1600" s="108"/>
      <c r="BT1600" s="135"/>
      <c r="BU1600" s="108"/>
      <c r="BV1600" s="108"/>
      <c r="BW1600" s="108"/>
      <c r="BX1600" s="108"/>
      <c r="BY1600" s="135"/>
      <c r="BZ1600" s="108"/>
    </row>
    <row r="1601" spans="1:78" x14ac:dyDescent="0.25">
      <c r="A1601" s="27"/>
      <c r="B1601" s="27"/>
      <c r="C1601" s="27"/>
      <c r="D1601" s="27"/>
      <c r="E1601" s="28"/>
      <c r="F1601" s="88"/>
      <c r="G1601" s="28"/>
      <c r="H1601" s="27"/>
      <c r="I1601" s="27"/>
      <c r="J1601" s="27"/>
      <c r="K1601" s="107"/>
      <c r="L1601" s="27"/>
      <c r="M1601" s="46"/>
      <c r="N1601" s="46"/>
      <c r="O1601" s="46"/>
      <c r="P1601" s="46"/>
      <c r="Q1601" s="46"/>
      <c r="R1601" s="46"/>
      <c r="S1601" s="46"/>
      <c r="T1601" s="46"/>
      <c r="U1601" s="46"/>
      <c r="V1601" s="46"/>
      <c r="W1601" s="46"/>
      <c r="X1601" s="46"/>
      <c r="Y1601" s="41"/>
      <c r="Z1601" s="106"/>
      <c r="AA1601" s="43"/>
      <c r="AB1601" s="28"/>
      <c r="AC1601" s="28"/>
      <c r="AD1601" s="28"/>
      <c r="AE1601" s="44"/>
      <c r="AF1601" s="27"/>
      <c r="AG1601" s="27"/>
      <c r="AH1601" s="28"/>
      <c r="AI1601" s="27"/>
      <c r="AJ1601" s="27"/>
      <c r="AK1601" s="28"/>
      <c r="AL1601" s="29"/>
      <c r="AM1601" s="29"/>
      <c r="AN1601" s="29"/>
      <c r="AO1601" s="29"/>
      <c r="AP1601" s="29"/>
      <c r="AQ1601" s="29"/>
      <c r="AR1601" s="29"/>
      <c r="AS1601" s="29"/>
      <c r="AT1601" s="29"/>
      <c r="AU1601" s="29"/>
      <c r="AV1601" s="29"/>
      <c r="AW1601" s="29"/>
      <c r="AX1601" s="29"/>
      <c r="AY1601" s="31"/>
      <c r="AZ1601" s="30"/>
      <c r="BA1601" s="35"/>
      <c r="BB1601" s="108"/>
      <c r="BC1601" s="108"/>
      <c r="BD1601" s="108"/>
      <c r="BE1601" s="136"/>
      <c r="BF1601" s="108"/>
      <c r="BG1601" s="110"/>
      <c r="BH1601" s="110"/>
      <c r="BI1601" s="110"/>
      <c r="BJ1601" s="137"/>
      <c r="BK1601" s="110"/>
      <c r="BL1601" s="108"/>
      <c r="BM1601" s="108"/>
      <c r="BN1601" s="108"/>
      <c r="BO1601" s="135"/>
      <c r="BP1601" s="108"/>
      <c r="BQ1601" s="108"/>
      <c r="BR1601" s="108"/>
      <c r="BS1601" s="108"/>
      <c r="BT1601" s="135"/>
      <c r="BU1601" s="108"/>
      <c r="BV1601" s="108"/>
      <c r="BW1601" s="108"/>
      <c r="BX1601" s="108"/>
      <c r="BY1601" s="135"/>
      <c r="BZ1601" s="108"/>
    </row>
    <row r="1602" spans="1:78" x14ac:dyDescent="0.25">
      <c r="A1602" s="27"/>
      <c r="B1602" s="27"/>
      <c r="C1602" s="27"/>
      <c r="D1602" s="27"/>
      <c r="E1602" s="28"/>
      <c r="F1602" s="88"/>
      <c r="G1602" s="28"/>
      <c r="H1602" s="27"/>
      <c r="I1602" s="27"/>
      <c r="J1602" s="27"/>
      <c r="K1602" s="107"/>
      <c r="L1602" s="27"/>
      <c r="M1602" s="46"/>
      <c r="N1602" s="46"/>
      <c r="O1602" s="46"/>
      <c r="P1602" s="46"/>
      <c r="Q1602" s="46"/>
      <c r="R1602" s="46"/>
      <c r="S1602" s="46"/>
      <c r="T1602" s="46"/>
      <c r="U1602" s="46"/>
      <c r="V1602" s="46"/>
      <c r="W1602" s="46"/>
      <c r="X1602" s="46"/>
      <c r="Y1602" s="41"/>
      <c r="Z1602" s="106"/>
      <c r="AA1602" s="43"/>
      <c r="AB1602" s="28"/>
      <c r="AC1602" s="28"/>
      <c r="AD1602" s="28"/>
      <c r="AE1602" s="44"/>
      <c r="AF1602" s="27"/>
      <c r="AG1602" s="27"/>
      <c r="AH1602" s="28"/>
      <c r="AI1602" s="27"/>
      <c r="AJ1602" s="27"/>
      <c r="AK1602" s="28"/>
      <c r="AL1602" s="29"/>
      <c r="AM1602" s="29"/>
      <c r="AN1602" s="29"/>
      <c r="AO1602" s="29"/>
      <c r="AP1602" s="29"/>
      <c r="AQ1602" s="29"/>
      <c r="AR1602" s="29"/>
      <c r="AS1602" s="29"/>
      <c r="AT1602" s="29"/>
      <c r="AU1602" s="29"/>
      <c r="AV1602" s="29"/>
      <c r="AW1602" s="29"/>
      <c r="AX1602" s="29"/>
      <c r="AY1602" s="31"/>
      <c r="AZ1602" s="30"/>
      <c r="BA1602" s="35"/>
      <c r="BB1602" s="108"/>
      <c r="BC1602" s="108"/>
      <c r="BD1602" s="108"/>
      <c r="BE1602" s="136"/>
      <c r="BF1602" s="108"/>
      <c r="BG1602" s="110"/>
      <c r="BH1602" s="110"/>
      <c r="BI1602" s="110"/>
      <c r="BJ1602" s="137"/>
      <c r="BK1602" s="110"/>
      <c r="BL1602" s="108"/>
      <c r="BM1602" s="108"/>
      <c r="BN1602" s="108"/>
      <c r="BO1602" s="135"/>
      <c r="BP1602" s="108"/>
      <c r="BQ1602" s="108"/>
      <c r="BR1602" s="108"/>
      <c r="BS1602" s="108"/>
      <c r="BT1602" s="135"/>
      <c r="BU1602" s="108"/>
      <c r="BV1602" s="108"/>
      <c r="BW1602" s="108"/>
      <c r="BX1602" s="108"/>
      <c r="BY1602" s="135"/>
      <c r="BZ1602" s="108"/>
    </row>
    <row r="1603" spans="1:78" x14ac:dyDescent="0.25">
      <c r="A1603" s="27"/>
      <c r="B1603" s="27"/>
      <c r="C1603" s="27"/>
      <c r="D1603" s="27"/>
      <c r="E1603" s="28"/>
      <c r="F1603" s="88"/>
      <c r="G1603" s="28"/>
      <c r="H1603" s="27"/>
      <c r="I1603" s="27"/>
      <c r="J1603" s="27"/>
      <c r="K1603" s="107"/>
      <c r="L1603" s="27"/>
      <c r="M1603" s="46"/>
      <c r="N1603" s="46"/>
      <c r="O1603" s="46"/>
      <c r="P1603" s="46"/>
      <c r="Q1603" s="46"/>
      <c r="R1603" s="46"/>
      <c r="S1603" s="46"/>
      <c r="T1603" s="46"/>
      <c r="U1603" s="46"/>
      <c r="V1603" s="46"/>
      <c r="W1603" s="46"/>
      <c r="X1603" s="46"/>
      <c r="Y1603" s="41"/>
      <c r="Z1603" s="106"/>
      <c r="AA1603" s="43"/>
      <c r="AB1603" s="28"/>
      <c r="AC1603" s="28"/>
      <c r="AD1603" s="28"/>
      <c r="AE1603" s="44"/>
      <c r="AF1603" s="27"/>
      <c r="AG1603" s="27"/>
      <c r="AH1603" s="28"/>
      <c r="AI1603" s="27"/>
      <c r="AJ1603" s="27"/>
      <c r="AK1603" s="28"/>
      <c r="AL1603" s="29"/>
      <c r="AM1603" s="29"/>
      <c r="AN1603" s="29"/>
      <c r="AO1603" s="29"/>
      <c r="AP1603" s="29"/>
      <c r="AQ1603" s="29"/>
      <c r="AR1603" s="29"/>
      <c r="AS1603" s="29"/>
      <c r="AT1603" s="29"/>
      <c r="AU1603" s="29"/>
      <c r="AV1603" s="29"/>
      <c r="AW1603" s="29"/>
      <c r="AX1603" s="29"/>
      <c r="AY1603" s="31"/>
      <c r="AZ1603" s="30"/>
      <c r="BA1603" s="35"/>
      <c r="BB1603" s="108"/>
      <c r="BC1603" s="108"/>
      <c r="BD1603" s="108"/>
      <c r="BE1603" s="136"/>
      <c r="BF1603" s="108"/>
      <c r="BG1603" s="110"/>
      <c r="BH1603" s="110"/>
      <c r="BI1603" s="110"/>
      <c r="BJ1603" s="137"/>
      <c r="BK1603" s="110"/>
      <c r="BL1603" s="108"/>
      <c r="BM1603" s="108"/>
      <c r="BN1603" s="108"/>
      <c r="BO1603" s="135"/>
      <c r="BP1603" s="108"/>
      <c r="BQ1603" s="108"/>
      <c r="BR1603" s="108"/>
      <c r="BS1603" s="108"/>
      <c r="BT1603" s="135"/>
      <c r="BU1603" s="108"/>
      <c r="BV1603" s="108"/>
      <c r="BW1603" s="108"/>
      <c r="BX1603" s="108"/>
      <c r="BY1603" s="135"/>
      <c r="BZ1603" s="108"/>
    </row>
    <row r="1604" spans="1:78" x14ac:dyDescent="0.25">
      <c r="A1604" s="27"/>
      <c r="B1604" s="27"/>
      <c r="C1604" s="27"/>
      <c r="D1604" s="27"/>
      <c r="E1604" s="28"/>
      <c r="F1604" s="88"/>
      <c r="G1604" s="28"/>
      <c r="H1604" s="27"/>
      <c r="I1604" s="27"/>
      <c r="J1604" s="27"/>
      <c r="K1604" s="107"/>
      <c r="L1604" s="27"/>
      <c r="M1604" s="46"/>
      <c r="N1604" s="46"/>
      <c r="O1604" s="46"/>
      <c r="P1604" s="46"/>
      <c r="Q1604" s="46"/>
      <c r="R1604" s="46"/>
      <c r="S1604" s="46"/>
      <c r="T1604" s="46"/>
      <c r="U1604" s="46"/>
      <c r="V1604" s="46"/>
      <c r="W1604" s="46"/>
      <c r="X1604" s="46"/>
      <c r="Y1604" s="41"/>
      <c r="Z1604" s="106"/>
      <c r="AA1604" s="43"/>
      <c r="AB1604" s="28"/>
      <c r="AC1604" s="28"/>
      <c r="AD1604" s="28"/>
      <c r="AE1604" s="44"/>
      <c r="AF1604" s="27"/>
      <c r="AG1604" s="27"/>
      <c r="AH1604" s="28"/>
      <c r="AI1604" s="27"/>
      <c r="AJ1604" s="27"/>
      <c r="AK1604" s="28"/>
      <c r="AL1604" s="29"/>
      <c r="AM1604" s="29"/>
      <c r="AN1604" s="29"/>
      <c r="AO1604" s="29"/>
      <c r="AP1604" s="29"/>
      <c r="AQ1604" s="29"/>
      <c r="AR1604" s="29"/>
      <c r="AS1604" s="29"/>
      <c r="AT1604" s="29"/>
      <c r="AU1604" s="29"/>
      <c r="AV1604" s="29"/>
      <c r="AW1604" s="29"/>
      <c r="AX1604" s="29"/>
      <c r="AY1604" s="31"/>
      <c r="AZ1604" s="30"/>
      <c r="BA1604" s="35"/>
      <c r="BB1604" s="108"/>
      <c r="BC1604" s="108"/>
      <c r="BD1604" s="108"/>
      <c r="BE1604" s="136"/>
      <c r="BF1604" s="108"/>
      <c r="BG1604" s="110"/>
      <c r="BH1604" s="110"/>
      <c r="BI1604" s="110"/>
      <c r="BJ1604" s="137"/>
      <c r="BK1604" s="110"/>
      <c r="BL1604" s="108"/>
      <c r="BM1604" s="108"/>
      <c r="BN1604" s="108"/>
      <c r="BO1604" s="135"/>
      <c r="BP1604" s="108"/>
      <c r="BQ1604" s="108"/>
      <c r="BR1604" s="108"/>
      <c r="BS1604" s="108"/>
      <c r="BT1604" s="135"/>
      <c r="BU1604" s="108"/>
      <c r="BV1604" s="108"/>
      <c r="BW1604" s="108"/>
      <c r="BX1604" s="108"/>
      <c r="BY1604" s="135"/>
      <c r="BZ1604" s="108"/>
    </row>
    <row r="1605" spans="1:78" x14ac:dyDescent="0.25">
      <c r="A1605" s="27"/>
      <c r="B1605" s="27"/>
      <c r="C1605" s="27"/>
      <c r="D1605" s="27"/>
      <c r="E1605" s="28"/>
      <c r="F1605" s="88"/>
      <c r="G1605" s="28"/>
      <c r="H1605" s="27"/>
      <c r="I1605" s="27"/>
      <c r="J1605" s="27"/>
      <c r="K1605" s="107"/>
      <c r="L1605" s="27"/>
      <c r="M1605" s="46"/>
      <c r="N1605" s="46"/>
      <c r="O1605" s="46"/>
      <c r="P1605" s="46"/>
      <c r="Q1605" s="46"/>
      <c r="R1605" s="46"/>
      <c r="S1605" s="46"/>
      <c r="T1605" s="46"/>
      <c r="U1605" s="46"/>
      <c r="V1605" s="46"/>
      <c r="W1605" s="46"/>
      <c r="X1605" s="46"/>
      <c r="Y1605" s="41"/>
      <c r="Z1605" s="106"/>
      <c r="AA1605" s="43"/>
      <c r="AB1605" s="28"/>
      <c r="AC1605" s="28"/>
      <c r="AD1605" s="28"/>
      <c r="AE1605" s="44"/>
      <c r="AF1605" s="27"/>
      <c r="AG1605" s="27"/>
      <c r="AH1605" s="28"/>
      <c r="AI1605" s="27"/>
      <c r="AJ1605" s="27"/>
      <c r="AK1605" s="28"/>
      <c r="AL1605" s="29"/>
      <c r="AM1605" s="29"/>
      <c r="AN1605" s="29"/>
      <c r="AO1605" s="29"/>
      <c r="AP1605" s="29"/>
      <c r="AQ1605" s="29"/>
      <c r="AR1605" s="29"/>
      <c r="AS1605" s="29"/>
      <c r="AT1605" s="29"/>
      <c r="AU1605" s="29"/>
      <c r="AV1605" s="29"/>
      <c r="AW1605" s="29"/>
      <c r="AX1605" s="29"/>
      <c r="AY1605" s="31"/>
      <c r="AZ1605" s="30"/>
      <c r="BA1605" s="35"/>
      <c r="BB1605" s="108"/>
      <c r="BC1605" s="108"/>
      <c r="BD1605" s="108"/>
      <c r="BE1605" s="136"/>
      <c r="BF1605" s="108"/>
      <c r="BG1605" s="110"/>
      <c r="BH1605" s="110"/>
      <c r="BI1605" s="110"/>
      <c r="BJ1605" s="137"/>
      <c r="BK1605" s="110"/>
      <c r="BL1605" s="108"/>
      <c r="BM1605" s="108"/>
      <c r="BN1605" s="108"/>
      <c r="BO1605" s="135"/>
      <c r="BP1605" s="108"/>
      <c r="BQ1605" s="108"/>
      <c r="BR1605" s="108"/>
      <c r="BS1605" s="108"/>
      <c r="BT1605" s="135"/>
      <c r="BU1605" s="108"/>
      <c r="BV1605" s="108"/>
      <c r="BW1605" s="108"/>
      <c r="BX1605" s="108"/>
      <c r="BY1605" s="135"/>
      <c r="BZ1605" s="108"/>
    </row>
    <row r="1606" spans="1:78" x14ac:dyDescent="0.25">
      <c r="A1606" s="27"/>
      <c r="B1606" s="27"/>
      <c r="C1606" s="27"/>
      <c r="D1606" s="27"/>
      <c r="E1606" s="28"/>
      <c r="F1606" s="88"/>
      <c r="G1606" s="28"/>
      <c r="H1606" s="27"/>
      <c r="I1606" s="27"/>
      <c r="J1606" s="27"/>
      <c r="K1606" s="107"/>
      <c r="L1606" s="27"/>
      <c r="M1606" s="46"/>
      <c r="N1606" s="46"/>
      <c r="O1606" s="46"/>
      <c r="P1606" s="46"/>
      <c r="Q1606" s="46"/>
      <c r="R1606" s="46"/>
      <c r="S1606" s="46"/>
      <c r="T1606" s="46"/>
      <c r="U1606" s="46"/>
      <c r="V1606" s="46"/>
      <c r="W1606" s="46"/>
      <c r="X1606" s="46"/>
      <c r="Y1606" s="41"/>
      <c r="Z1606" s="106"/>
      <c r="AA1606" s="43"/>
      <c r="AB1606" s="28"/>
      <c r="AC1606" s="28"/>
      <c r="AD1606" s="28"/>
      <c r="AE1606" s="44"/>
      <c r="AF1606" s="27"/>
      <c r="AG1606" s="27"/>
      <c r="AH1606" s="28"/>
      <c r="AI1606" s="27"/>
      <c r="AJ1606" s="27"/>
      <c r="AK1606" s="28"/>
      <c r="AL1606" s="29"/>
      <c r="AM1606" s="29"/>
      <c r="AN1606" s="29"/>
      <c r="AO1606" s="29"/>
      <c r="AP1606" s="29"/>
      <c r="AQ1606" s="29"/>
      <c r="AR1606" s="29"/>
      <c r="AS1606" s="29"/>
      <c r="AT1606" s="29"/>
      <c r="AU1606" s="29"/>
      <c r="AV1606" s="29"/>
      <c r="AW1606" s="29"/>
      <c r="AX1606" s="29"/>
      <c r="AY1606" s="31"/>
      <c r="AZ1606" s="30"/>
      <c r="BA1606" s="35"/>
      <c r="BB1606" s="108"/>
      <c r="BC1606" s="108"/>
      <c r="BD1606" s="108"/>
      <c r="BE1606" s="136"/>
      <c r="BF1606" s="108"/>
      <c r="BG1606" s="110"/>
      <c r="BH1606" s="110"/>
      <c r="BI1606" s="110"/>
      <c r="BJ1606" s="137"/>
      <c r="BK1606" s="110"/>
      <c r="BL1606" s="108"/>
      <c r="BM1606" s="108"/>
      <c r="BN1606" s="108"/>
      <c r="BO1606" s="135"/>
      <c r="BP1606" s="108"/>
      <c r="BQ1606" s="108"/>
      <c r="BR1606" s="108"/>
      <c r="BS1606" s="108"/>
      <c r="BT1606" s="135"/>
      <c r="BU1606" s="108"/>
      <c r="BV1606" s="108"/>
      <c r="BW1606" s="108"/>
      <c r="BX1606" s="108"/>
      <c r="BY1606" s="135"/>
      <c r="BZ1606" s="108"/>
    </row>
    <row r="1607" spans="1:78" x14ac:dyDescent="0.25">
      <c r="A1607" s="27"/>
      <c r="B1607" s="27"/>
      <c r="C1607" s="27"/>
      <c r="D1607" s="27"/>
      <c r="E1607" s="28"/>
      <c r="F1607" s="88"/>
      <c r="G1607" s="28"/>
      <c r="H1607" s="27"/>
      <c r="I1607" s="27"/>
      <c r="J1607" s="27"/>
      <c r="K1607" s="107"/>
      <c r="L1607" s="27"/>
      <c r="M1607" s="46"/>
      <c r="N1607" s="46"/>
      <c r="O1607" s="46"/>
      <c r="P1607" s="46"/>
      <c r="Q1607" s="46"/>
      <c r="R1607" s="46"/>
      <c r="S1607" s="46"/>
      <c r="T1607" s="46"/>
      <c r="U1607" s="46"/>
      <c r="V1607" s="46"/>
      <c r="W1607" s="46"/>
      <c r="X1607" s="46"/>
      <c r="Y1607" s="41"/>
      <c r="Z1607" s="106"/>
      <c r="AA1607" s="43"/>
      <c r="AB1607" s="28"/>
      <c r="AC1607" s="28"/>
      <c r="AD1607" s="28"/>
      <c r="AE1607" s="44"/>
      <c r="AF1607" s="27"/>
      <c r="AG1607" s="27"/>
      <c r="AH1607" s="28"/>
      <c r="AI1607" s="27"/>
      <c r="AJ1607" s="27"/>
      <c r="AK1607" s="28"/>
      <c r="AL1607" s="29"/>
      <c r="AM1607" s="29"/>
      <c r="AN1607" s="29"/>
      <c r="AO1607" s="29"/>
      <c r="AP1607" s="29"/>
      <c r="AQ1607" s="29"/>
      <c r="AR1607" s="29"/>
      <c r="AS1607" s="29"/>
      <c r="AT1607" s="29"/>
      <c r="AU1607" s="29"/>
      <c r="AV1607" s="29"/>
      <c r="AW1607" s="29"/>
      <c r="AX1607" s="29"/>
      <c r="AY1607" s="31"/>
      <c r="AZ1607" s="30"/>
      <c r="BA1607" s="35"/>
      <c r="BB1607" s="108"/>
      <c r="BC1607" s="108"/>
      <c r="BD1607" s="108"/>
      <c r="BE1607" s="136"/>
      <c r="BF1607" s="108"/>
      <c r="BG1607" s="110"/>
      <c r="BH1607" s="110"/>
      <c r="BI1607" s="110"/>
      <c r="BJ1607" s="137"/>
      <c r="BK1607" s="110"/>
      <c r="BL1607" s="108"/>
      <c r="BM1607" s="108"/>
      <c r="BN1607" s="108"/>
      <c r="BO1607" s="135"/>
      <c r="BP1607" s="108"/>
      <c r="BQ1607" s="108"/>
      <c r="BR1607" s="108"/>
      <c r="BS1607" s="108"/>
      <c r="BT1607" s="135"/>
      <c r="BU1607" s="108"/>
      <c r="BV1607" s="108"/>
      <c r="BW1607" s="108"/>
      <c r="BX1607" s="108"/>
      <c r="BY1607" s="135"/>
      <c r="BZ1607" s="108"/>
    </row>
    <row r="1608" spans="1:78" x14ac:dyDescent="0.25">
      <c r="A1608" s="27"/>
      <c r="B1608" s="27"/>
      <c r="C1608" s="27"/>
      <c r="D1608" s="27"/>
      <c r="E1608" s="28"/>
      <c r="F1608" s="88"/>
      <c r="G1608" s="28"/>
      <c r="H1608" s="27"/>
      <c r="I1608" s="27"/>
      <c r="J1608" s="27"/>
      <c r="K1608" s="107"/>
      <c r="L1608" s="27"/>
      <c r="M1608" s="46"/>
      <c r="N1608" s="46"/>
      <c r="O1608" s="46"/>
      <c r="P1608" s="46"/>
      <c r="Q1608" s="46"/>
      <c r="R1608" s="46"/>
      <c r="S1608" s="46"/>
      <c r="T1608" s="46"/>
      <c r="U1608" s="46"/>
      <c r="V1608" s="46"/>
      <c r="W1608" s="46"/>
      <c r="X1608" s="46"/>
      <c r="Y1608" s="41"/>
      <c r="Z1608" s="106"/>
      <c r="AA1608" s="43"/>
      <c r="AB1608" s="28"/>
      <c r="AC1608" s="28"/>
      <c r="AD1608" s="28"/>
      <c r="AE1608" s="44"/>
      <c r="AF1608" s="27"/>
      <c r="AG1608" s="27"/>
      <c r="AH1608" s="28"/>
      <c r="AI1608" s="27"/>
      <c r="AJ1608" s="27"/>
      <c r="AK1608" s="28"/>
      <c r="AL1608" s="29"/>
      <c r="AM1608" s="29"/>
      <c r="AN1608" s="29"/>
      <c r="AO1608" s="29"/>
      <c r="AP1608" s="29"/>
      <c r="AQ1608" s="29"/>
      <c r="AR1608" s="29"/>
      <c r="AS1608" s="29"/>
      <c r="AT1608" s="29"/>
      <c r="AU1608" s="29"/>
      <c r="AV1608" s="29"/>
      <c r="AW1608" s="29"/>
      <c r="AX1608" s="29"/>
      <c r="AY1608" s="31"/>
      <c r="AZ1608" s="30"/>
      <c r="BA1608" s="35"/>
      <c r="BB1608" s="108"/>
      <c r="BC1608" s="108"/>
      <c r="BD1608" s="108"/>
      <c r="BE1608" s="136"/>
      <c r="BF1608" s="108"/>
      <c r="BG1608" s="110"/>
      <c r="BH1608" s="110"/>
      <c r="BI1608" s="110"/>
      <c r="BJ1608" s="137"/>
      <c r="BK1608" s="110"/>
      <c r="BL1608" s="108"/>
      <c r="BM1608" s="108"/>
      <c r="BN1608" s="108"/>
      <c r="BO1608" s="135"/>
      <c r="BP1608" s="108"/>
      <c r="BQ1608" s="108"/>
      <c r="BR1608" s="108"/>
      <c r="BS1608" s="108"/>
      <c r="BT1608" s="135"/>
      <c r="BU1608" s="108"/>
      <c r="BV1608" s="108"/>
      <c r="BW1608" s="108"/>
      <c r="BX1608" s="108"/>
      <c r="BY1608" s="135"/>
      <c r="BZ1608" s="108"/>
    </row>
    <row r="1609" spans="1:78" x14ac:dyDescent="0.25">
      <c r="A1609" s="27"/>
      <c r="B1609" s="27"/>
      <c r="C1609" s="27"/>
      <c r="D1609" s="27"/>
      <c r="E1609" s="28"/>
      <c r="F1609" s="88"/>
      <c r="G1609" s="28"/>
      <c r="H1609" s="27"/>
      <c r="I1609" s="27"/>
      <c r="J1609" s="27"/>
      <c r="K1609" s="107"/>
      <c r="L1609" s="27"/>
      <c r="M1609" s="46"/>
      <c r="N1609" s="46"/>
      <c r="O1609" s="46"/>
      <c r="P1609" s="46"/>
      <c r="Q1609" s="46"/>
      <c r="R1609" s="46"/>
      <c r="S1609" s="46"/>
      <c r="T1609" s="46"/>
      <c r="U1609" s="46"/>
      <c r="V1609" s="46"/>
      <c r="W1609" s="46"/>
      <c r="X1609" s="46"/>
      <c r="Y1609" s="41"/>
      <c r="Z1609" s="106"/>
      <c r="AA1609" s="43"/>
      <c r="AB1609" s="28"/>
      <c r="AC1609" s="28"/>
      <c r="AD1609" s="28"/>
      <c r="AE1609" s="44"/>
      <c r="AF1609" s="27"/>
      <c r="AG1609" s="27"/>
      <c r="AH1609" s="28"/>
      <c r="AI1609" s="27"/>
      <c r="AJ1609" s="27"/>
      <c r="AK1609" s="28"/>
      <c r="AL1609" s="29"/>
      <c r="AM1609" s="29"/>
      <c r="AN1609" s="29"/>
      <c r="AO1609" s="29"/>
      <c r="AP1609" s="29"/>
      <c r="AQ1609" s="29"/>
      <c r="AR1609" s="29"/>
      <c r="AS1609" s="29"/>
      <c r="AT1609" s="29"/>
      <c r="AU1609" s="29"/>
      <c r="AV1609" s="29"/>
      <c r="AW1609" s="29"/>
      <c r="AX1609" s="29"/>
      <c r="AY1609" s="31"/>
      <c r="AZ1609" s="30"/>
      <c r="BA1609" s="35"/>
      <c r="BB1609" s="108"/>
      <c r="BC1609" s="108"/>
      <c r="BD1609" s="108"/>
      <c r="BE1609" s="136"/>
      <c r="BF1609" s="108"/>
      <c r="BG1609" s="110"/>
      <c r="BH1609" s="110"/>
      <c r="BI1609" s="110"/>
      <c r="BJ1609" s="137"/>
      <c r="BK1609" s="110"/>
      <c r="BL1609" s="108"/>
      <c r="BM1609" s="108"/>
      <c r="BN1609" s="108"/>
      <c r="BO1609" s="135"/>
      <c r="BP1609" s="108"/>
      <c r="BQ1609" s="108"/>
      <c r="BR1609" s="108"/>
      <c r="BS1609" s="108"/>
      <c r="BT1609" s="135"/>
      <c r="BU1609" s="108"/>
      <c r="BV1609" s="108"/>
      <c r="BW1609" s="108"/>
      <c r="BX1609" s="108"/>
      <c r="BY1609" s="135"/>
      <c r="BZ1609" s="108"/>
    </row>
    <row r="1610" spans="1:78" x14ac:dyDescent="0.25">
      <c r="A1610" s="27"/>
      <c r="B1610" s="27"/>
      <c r="C1610" s="27"/>
      <c r="D1610" s="27"/>
      <c r="E1610" s="28"/>
      <c r="F1610" s="88"/>
      <c r="G1610" s="28"/>
      <c r="H1610" s="27"/>
      <c r="I1610" s="27"/>
      <c r="J1610" s="27"/>
      <c r="K1610" s="107"/>
      <c r="L1610" s="27"/>
      <c r="M1610" s="46"/>
      <c r="N1610" s="46"/>
      <c r="O1610" s="46"/>
      <c r="P1610" s="46"/>
      <c r="Q1610" s="46"/>
      <c r="R1610" s="46"/>
      <c r="S1610" s="46"/>
      <c r="T1610" s="46"/>
      <c r="U1610" s="46"/>
      <c r="V1610" s="46"/>
      <c r="W1610" s="46"/>
      <c r="X1610" s="46"/>
      <c r="Y1610" s="41"/>
      <c r="Z1610" s="106"/>
      <c r="AA1610" s="43"/>
      <c r="AB1610" s="28"/>
      <c r="AC1610" s="28"/>
      <c r="AD1610" s="28"/>
      <c r="AE1610" s="44"/>
      <c r="AF1610" s="27"/>
      <c r="AG1610" s="27"/>
      <c r="AH1610" s="28"/>
      <c r="AI1610" s="27"/>
      <c r="AJ1610" s="27"/>
      <c r="AK1610" s="28"/>
      <c r="AL1610" s="29"/>
      <c r="AM1610" s="29"/>
      <c r="AN1610" s="29"/>
      <c r="AO1610" s="29"/>
      <c r="AP1610" s="29"/>
      <c r="AQ1610" s="29"/>
      <c r="AR1610" s="29"/>
      <c r="AS1610" s="29"/>
      <c r="AT1610" s="29"/>
      <c r="AU1610" s="29"/>
      <c r="AV1610" s="29"/>
      <c r="AW1610" s="29"/>
      <c r="AX1610" s="29"/>
      <c r="AY1610" s="31"/>
      <c r="AZ1610" s="30"/>
      <c r="BA1610" s="35"/>
      <c r="BB1610" s="108"/>
      <c r="BC1610" s="108"/>
      <c r="BD1610" s="108"/>
      <c r="BE1610" s="136"/>
      <c r="BF1610" s="108"/>
      <c r="BG1610" s="110"/>
      <c r="BH1610" s="110"/>
      <c r="BI1610" s="110"/>
      <c r="BJ1610" s="137"/>
      <c r="BK1610" s="110"/>
      <c r="BL1610" s="108"/>
      <c r="BM1610" s="108"/>
      <c r="BN1610" s="108"/>
      <c r="BO1610" s="135"/>
      <c r="BP1610" s="108"/>
      <c r="BQ1610" s="108"/>
      <c r="BR1610" s="108"/>
      <c r="BS1610" s="108"/>
      <c r="BT1610" s="135"/>
      <c r="BU1610" s="108"/>
      <c r="BV1610" s="108"/>
      <c r="BW1610" s="108"/>
      <c r="BX1610" s="108"/>
      <c r="BY1610" s="135"/>
      <c r="BZ1610" s="108"/>
    </row>
    <row r="1611" spans="1:78" x14ac:dyDescent="0.25">
      <c r="A1611" s="27"/>
      <c r="B1611" s="27"/>
      <c r="C1611" s="27"/>
      <c r="D1611" s="27"/>
      <c r="E1611" s="28"/>
      <c r="F1611" s="88"/>
      <c r="G1611" s="28"/>
      <c r="H1611" s="27"/>
      <c r="I1611" s="27"/>
      <c r="J1611" s="27"/>
      <c r="K1611" s="107"/>
      <c r="L1611" s="27"/>
      <c r="M1611" s="46"/>
      <c r="N1611" s="46"/>
      <c r="O1611" s="46"/>
      <c r="P1611" s="46"/>
      <c r="Q1611" s="46"/>
      <c r="R1611" s="46"/>
      <c r="S1611" s="46"/>
      <c r="T1611" s="46"/>
      <c r="U1611" s="46"/>
      <c r="V1611" s="46"/>
      <c r="W1611" s="46"/>
      <c r="X1611" s="46"/>
      <c r="Y1611" s="41"/>
      <c r="Z1611" s="106"/>
      <c r="AA1611" s="43"/>
      <c r="AB1611" s="28"/>
      <c r="AC1611" s="28"/>
      <c r="AD1611" s="28"/>
      <c r="AE1611" s="44"/>
      <c r="AF1611" s="27"/>
      <c r="AG1611" s="27"/>
      <c r="AH1611" s="28"/>
      <c r="AI1611" s="27"/>
      <c r="AJ1611" s="27"/>
      <c r="AK1611" s="28"/>
      <c r="AL1611" s="29"/>
      <c r="AM1611" s="29"/>
      <c r="AN1611" s="29"/>
      <c r="AO1611" s="29"/>
      <c r="AP1611" s="29"/>
      <c r="AQ1611" s="29"/>
      <c r="AR1611" s="29"/>
      <c r="AS1611" s="29"/>
      <c r="AT1611" s="29"/>
      <c r="AU1611" s="29"/>
      <c r="AV1611" s="29"/>
      <c r="AW1611" s="29"/>
      <c r="AX1611" s="29"/>
      <c r="AY1611" s="31"/>
      <c r="AZ1611" s="30"/>
      <c r="BA1611" s="35"/>
      <c r="BB1611" s="108"/>
      <c r="BC1611" s="108"/>
      <c r="BD1611" s="108"/>
      <c r="BE1611" s="136"/>
      <c r="BF1611" s="108"/>
      <c r="BG1611" s="110"/>
      <c r="BH1611" s="110"/>
      <c r="BI1611" s="110"/>
      <c r="BJ1611" s="137"/>
      <c r="BK1611" s="110"/>
      <c r="BL1611" s="108"/>
      <c r="BM1611" s="108"/>
      <c r="BN1611" s="108"/>
      <c r="BO1611" s="135"/>
      <c r="BP1611" s="108"/>
      <c r="BQ1611" s="108"/>
      <c r="BR1611" s="108"/>
      <c r="BS1611" s="108"/>
      <c r="BT1611" s="135"/>
      <c r="BU1611" s="108"/>
      <c r="BV1611" s="108"/>
      <c r="BW1611" s="108"/>
      <c r="BX1611" s="108"/>
      <c r="BY1611" s="135"/>
      <c r="BZ1611" s="108"/>
    </row>
    <row r="1612" spans="1:78" x14ac:dyDescent="0.25">
      <c r="A1612" s="27"/>
      <c r="B1612" s="27"/>
      <c r="C1612" s="27"/>
      <c r="D1612" s="27"/>
      <c r="E1612" s="28"/>
      <c r="F1612" s="88"/>
      <c r="G1612" s="28"/>
      <c r="H1612" s="27"/>
      <c r="I1612" s="27"/>
      <c r="J1612" s="27"/>
      <c r="K1612" s="107"/>
      <c r="L1612" s="27"/>
      <c r="M1612" s="46"/>
      <c r="N1612" s="46"/>
      <c r="O1612" s="46"/>
      <c r="P1612" s="46"/>
      <c r="Q1612" s="46"/>
      <c r="R1612" s="46"/>
      <c r="S1612" s="46"/>
      <c r="T1612" s="46"/>
      <c r="U1612" s="46"/>
      <c r="V1612" s="46"/>
      <c r="W1612" s="46"/>
      <c r="X1612" s="46"/>
      <c r="Y1612" s="41"/>
      <c r="Z1612" s="106"/>
      <c r="AA1612" s="43"/>
      <c r="AB1612" s="28"/>
      <c r="AC1612" s="28"/>
      <c r="AD1612" s="28"/>
      <c r="AE1612" s="44"/>
      <c r="AF1612" s="27"/>
      <c r="AG1612" s="27"/>
      <c r="AH1612" s="28"/>
      <c r="AI1612" s="27"/>
      <c r="AJ1612" s="27"/>
      <c r="AK1612" s="28"/>
      <c r="AL1612" s="29"/>
      <c r="AM1612" s="29"/>
      <c r="AN1612" s="29"/>
      <c r="AO1612" s="29"/>
      <c r="AP1612" s="29"/>
      <c r="AQ1612" s="29"/>
      <c r="AR1612" s="29"/>
      <c r="AS1612" s="29"/>
      <c r="AT1612" s="29"/>
      <c r="AU1612" s="29"/>
      <c r="AV1612" s="29"/>
      <c r="AW1612" s="29"/>
      <c r="AX1612" s="29"/>
      <c r="AY1612" s="31"/>
      <c r="AZ1612" s="30"/>
      <c r="BA1612" s="35"/>
      <c r="BB1612" s="108"/>
      <c r="BC1612" s="108"/>
      <c r="BD1612" s="108"/>
      <c r="BE1612" s="136"/>
      <c r="BF1612" s="108"/>
      <c r="BG1612" s="110"/>
      <c r="BH1612" s="110"/>
      <c r="BI1612" s="110"/>
      <c r="BJ1612" s="137"/>
      <c r="BK1612" s="110"/>
      <c r="BL1612" s="108"/>
      <c r="BM1612" s="108"/>
      <c r="BN1612" s="108"/>
      <c r="BO1612" s="135"/>
      <c r="BP1612" s="108"/>
      <c r="BQ1612" s="108"/>
      <c r="BR1612" s="108"/>
      <c r="BS1612" s="108"/>
      <c r="BT1612" s="135"/>
      <c r="BU1612" s="108"/>
      <c r="BV1612" s="108"/>
      <c r="BW1612" s="108"/>
      <c r="BX1612" s="108"/>
      <c r="BY1612" s="135"/>
      <c r="BZ1612" s="108"/>
    </row>
    <row r="1613" spans="1:78" x14ac:dyDescent="0.25">
      <c r="A1613" s="27"/>
      <c r="B1613" s="27"/>
      <c r="C1613" s="27"/>
      <c r="D1613" s="27"/>
      <c r="E1613" s="28"/>
      <c r="F1613" s="88"/>
      <c r="G1613" s="28"/>
      <c r="H1613" s="27"/>
      <c r="I1613" s="27"/>
      <c r="J1613" s="27"/>
      <c r="K1613" s="107"/>
      <c r="L1613" s="27"/>
      <c r="M1613" s="46"/>
      <c r="N1613" s="46"/>
      <c r="O1613" s="46"/>
      <c r="P1613" s="46"/>
      <c r="Q1613" s="46"/>
      <c r="R1613" s="46"/>
      <c r="S1613" s="46"/>
      <c r="T1613" s="46"/>
      <c r="U1613" s="46"/>
      <c r="V1613" s="46"/>
      <c r="W1613" s="46"/>
      <c r="X1613" s="46"/>
      <c r="Y1613" s="41"/>
      <c r="Z1613" s="106"/>
      <c r="AA1613" s="43"/>
      <c r="AB1613" s="28"/>
      <c r="AC1613" s="28"/>
      <c r="AD1613" s="28"/>
      <c r="AE1613" s="44"/>
      <c r="AF1613" s="27"/>
      <c r="AG1613" s="27"/>
      <c r="AH1613" s="28"/>
      <c r="AI1613" s="27"/>
      <c r="AJ1613" s="27"/>
      <c r="AK1613" s="28"/>
      <c r="AL1613" s="29"/>
      <c r="AM1613" s="29"/>
      <c r="AN1613" s="29"/>
      <c r="AO1613" s="29"/>
      <c r="AP1613" s="29"/>
      <c r="AQ1613" s="29"/>
      <c r="AR1613" s="29"/>
      <c r="AS1613" s="29"/>
      <c r="AT1613" s="29"/>
      <c r="AU1613" s="29"/>
      <c r="AV1613" s="29"/>
      <c r="AW1613" s="29"/>
      <c r="AX1613" s="29"/>
      <c r="AY1613" s="31"/>
      <c r="AZ1613" s="30"/>
      <c r="BA1613" s="35"/>
      <c r="BB1613" s="108"/>
      <c r="BC1613" s="108"/>
      <c r="BD1613" s="108"/>
      <c r="BE1613" s="136"/>
      <c r="BF1613" s="108"/>
      <c r="BG1613" s="110"/>
      <c r="BH1613" s="110"/>
      <c r="BI1613" s="110"/>
      <c r="BJ1613" s="137"/>
      <c r="BK1613" s="110"/>
      <c r="BL1613" s="108"/>
      <c r="BM1613" s="108"/>
      <c r="BN1613" s="108"/>
      <c r="BO1613" s="135"/>
      <c r="BP1613" s="108"/>
      <c r="BQ1613" s="108"/>
      <c r="BR1613" s="108"/>
      <c r="BS1613" s="108"/>
      <c r="BT1613" s="135"/>
      <c r="BU1613" s="108"/>
      <c r="BV1613" s="108"/>
      <c r="BW1613" s="108"/>
      <c r="BX1613" s="108"/>
      <c r="BY1613" s="135"/>
      <c r="BZ1613" s="108"/>
    </row>
    <row r="1614" spans="1:78" x14ac:dyDescent="0.25">
      <c r="A1614" s="27"/>
      <c r="B1614" s="27"/>
      <c r="C1614" s="27"/>
      <c r="D1614" s="27"/>
      <c r="E1614" s="28"/>
      <c r="F1614" s="88"/>
      <c r="G1614" s="28"/>
      <c r="H1614" s="27"/>
      <c r="I1614" s="27"/>
      <c r="J1614" s="27"/>
      <c r="K1614" s="107"/>
      <c r="L1614" s="27"/>
      <c r="M1614" s="46"/>
      <c r="N1614" s="46"/>
      <c r="O1614" s="46"/>
      <c r="P1614" s="46"/>
      <c r="Q1614" s="46"/>
      <c r="R1614" s="46"/>
      <c r="S1614" s="46"/>
      <c r="T1614" s="46"/>
      <c r="U1614" s="46"/>
      <c r="V1614" s="46"/>
      <c r="W1614" s="46"/>
      <c r="X1614" s="46"/>
      <c r="Y1614" s="41"/>
      <c r="Z1614" s="106"/>
      <c r="AA1614" s="43"/>
      <c r="AB1614" s="28"/>
      <c r="AC1614" s="28"/>
      <c r="AD1614" s="28"/>
      <c r="AE1614" s="44"/>
      <c r="AF1614" s="27"/>
      <c r="AG1614" s="27"/>
      <c r="AH1614" s="28"/>
      <c r="AI1614" s="27"/>
      <c r="AJ1614" s="27"/>
      <c r="AK1614" s="28"/>
      <c r="AL1614" s="29"/>
      <c r="AM1614" s="29"/>
      <c r="AN1614" s="29"/>
      <c r="AO1614" s="29"/>
      <c r="AP1614" s="29"/>
      <c r="AQ1614" s="29"/>
      <c r="AR1614" s="29"/>
      <c r="AS1614" s="29"/>
      <c r="AT1614" s="29"/>
      <c r="AU1614" s="29"/>
      <c r="AV1614" s="29"/>
      <c r="AW1614" s="29"/>
      <c r="AX1614" s="29"/>
      <c r="AY1614" s="31"/>
      <c r="AZ1614" s="30"/>
      <c r="BA1614" s="35"/>
      <c r="BB1614" s="108"/>
      <c r="BC1614" s="108"/>
      <c r="BD1614" s="108"/>
      <c r="BE1614" s="136"/>
      <c r="BF1614" s="108"/>
      <c r="BG1614" s="110"/>
      <c r="BH1614" s="110"/>
      <c r="BI1614" s="110"/>
      <c r="BJ1614" s="137"/>
      <c r="BK1614" s="110"/>
      <c r="BL1614" s="108"/>
      <c r="BM1614" s="108"/>
      <c r="BN1614" s="108"/>
      <c r="BO1614" s="135"/>
      <c r="BP1614" s="108"/>
      <c r="BQ1614" s="108"/>
      <c r="BR1614" s="108"/>
      <c r="BS1614" s="108"/>
      <c r="BT1614" s="135"/>
      <c r="BU1614" s="108"/>
      <c r="BV1614" s="108"/>
      <c r="BW1614" s="108"/>
      <c r="BX1614" s="108"/>
      <c r="BY1614" s="135"/>
      <c r="BZ1614" s="108"/>
    </row>
    <row r="1615" spans="1:78" x14ac:dyDescent="0.25">
      <c r="A1615" s="27"/>
      <c r="B1615" s="27"/>
      <c r="C1615" s="27"/>
      <c r="D1615" s="27"/>
      <c r="E1615" s="28"/>
      <c r="F1615" s="88"/>
      <c r="G1615" s="28"/>
      <c r="H1615" s="27"/>
      <c r="I1615" s="27"/>
      <c r="J1615" s="27"/>
      <c r="K1615" s="107"/>
      <c r="L1615" s="27"/>
      <c r="M1615" s="46"/>
      <c r="N1615" s="46"/>
      <c r="O1615" s="46"/>
      <c r="P1615" s="46"/>
      <c r="Q1615" s="46"/>
      <c r="R1615" s="46"/>
      <c r="S1615" s="46"/>
      <c r="T1615" s="46"/>
      <c r="U1615" s="46"/>
      <c r="V1615" s="46"/>
      <c r="W1615" s="46"/>
      <c r="X1615" s="46"/>
      <c r="Y1615" s="41"/>
      <c r="Z1615" s="106"/>
      <c r="AA1615" s="43"/>
      <c r="AB1615" s="28"/>
      <c r="AC1615" s="28"/>
      <c r="AD1615" s="28"/>
      <c r="AE1615" s="44"/>
      <c r="AF1615" s="27"/>
      <c r="AG1615" s="27"/>
      <c r="AH1615" s="28"/>
      <c r="AI1615" s="27"/>
      <c r="AJ1615" s="27"/>
      <c r="AK1615" s="28"/>
      <c r="AL1615" s="29"/>
      <c r="AM1615" s="29"/>
      <c r="AN1615" s="29"/>
      <c r="AO1615" s="29"/>
      <c r="AP1615" s="29"/>
      <c r="AQ1615" s="29"/>
      <c r="AR1615" s="29"/>
      <c r="AS1615" s="29"/>
      <c r="AT1615" s="29"/>
      <c r="AU1615" s="29"/>
      <c r="AV1615" s="29"/>
      <c r="AW1615" s="29"/>
      <c r="AX1615" s="29"/>
      <c r="AY1615" s="31"/>
      <c r="AZ1615" s="30"/>
      <c r="BA1615" s="35"/>
      <c r="BB1615" s="108"/>
      <c r="BC1615" s="108"/>
      <c r="BD1615" s="108"/>
      <c r="BE1615" s="136"/>
      <c r="BF1615" s="108"/>
      <c r="BG1615" s="110"/>
      <c r="BH1615" s="110"/>
      <c r="BI1615" s="110"/>
      <c r="BJ1615" s="137"/>
      <c r="BK1615" s="110"/>
      <c r="BL1615" s="108"/>
      <c r="BM1615" s="108"/>
      <c r="BN1615" s="108"/>
      <c r="BO1615" s="135"/>
      <c r="BP1615" s="108"/>
      <c r="BQ1615" s="108"/>
      <c r="BR1615" s="108"/>
      <c r="BS1615" s="108"/>
      <c r="BT1615" s="135"/>
      <c r="BU1615" s="108"/>
      <c r="BV1615" s="108"/>
      <c r="BW1615" s="108"/>
      <c r="BX1615" s="108"/>
      <c r="BY1615" s="135"/>
      <c r="BZ1615" s="108"/>
    </row>
    <row r="1616" spans="1:78" x14ac:dyDescent="0.25">
      <c r="A1616" s="27"/>
      <c r="B1616" s="27"/>
      <c r="C1616" s="27"/>
      <c r="D1616" s="27"/>
      <c r="E1616" s="28"/>
      <c r="F1616" s="88"/>
      <c r="G1616" s="28"/>
      <c r="H1616" s="27"/>
      <c r="I1616" s="27"/>
      <c r="J1616" s="27"/>
      <c r="K1616" s="107"/>
      <c r="L1616" s="27"/>
      <c r="M1616" s="46"/>
      <c r="N1616" s="46"/>
      <c r="O1616" s="46"/>
      <c r="P1616" s="46"/>
      <c r="Q1616" s="46"/>
      <c r="R1616" s="46"/>
      <c r="S1616" s="46"/>
      <c r="T1616" s="46"/>
      <c r="U1616" s="46"/>
      <c r="V1616" s="46"/>
      <c r="W1616" s="46"/>
      <c r="X1616" s="46"/>
      <c r="Y1616" s="41"/>
      <c r="Z1616" s="106"/>
      <c r="AA1616" s="43"/>
      <c r="AB1616" s="28"/>
      <c r="AC1616" s="28"/>
      <c r="AD1616" s="28"/>
      <c r="AE1616" s="44"/>
      <c r="AF1616" s="27"/>
      <c r="AG1616" s="27"/>
      <c r="AH1616" s="28"/>
      <c r="AI1616" s="27"/>
      <c r="AJ1616" s="27"/>
      <c r="AK1616" s="28"/>
      <c r="AL1616" s="29"/>
      <c r="AM1616" s="29"/>
      <c r="AN1616" s="29"/>
      <c r="AO1616" s="29"/>
      <c r="AP1616" s="29"/>
      <c r="AQ1616" s="29"/>
      <c r="AR1616" s="29"/>
      <c r="AS1616" s="29"/>
      <c r="AT1616" s="29"/>
      <c r="AU1616" s="29"/>
      <c r="AV1616" s="29"/>
      <c r="AW1616" s="29"/>
      <c r="AX1616" s="29"/>
      <c r="AY1616" s="31"/>
      <c r="AZ1616" s="30"/>
      <c r="BA1616" s="35"/>
      <c r="BB1616" s="108"/>
      <c r="BC1616" s="108"/>
      <c r="BD1616" s="108"/>
      <c r="BE1616" s="136"/>
      <c r="BF1616" s="108"/>
      <c r="BG1616" s="110"/>
      <c r="BH1616" s="110"/>
      <c r="BI1616" s="110"/>
      <c r="BJ1616" s="137"/>
      <c r="BK1616" s="110"/>
      <c r="BL1616" s="108"/>
      <c r="BM1616" s="108"/>
      <c r="BN1616" s="108"/>
      <c r="BO1616" s="135"/>
      <c r="BP1616" s="108"/>
      <c r="BQ1616" s="108"/>
      <c r="BR1616" s="108"/>
      <c r="BS1616" s="108"/>
      <c r="BT1616" s="135"/>
      <c r="BU1616" s="108"/>
      <c r="BV1616" s="108"/>
      <c r="BW1616" s="108"/>
      <c r="BX1616" s="108"/>
      <c r="BY1616" s="135"/>
      <c r="BZ1616" s="108"/>
    </row>
    <row r="1617" spans="1:78" x14ac:dyDescent="0.25">
      <c r="A1617" s="27"/>
      <c r="B1617" s="27"/>
      <c r="C1617" s="27"/>
      <c r="D1617" s="27"/>
      <c r="E1617" s="28"/>
      <c r="F1617" s="88"/>
      <c r="G1617" s="28"/>
      <c r="H1617" s="27"/>
      <c r="I1617" s="27"/>
      <c r="J1617" s="27"/>
      <c r="K1617" s="107"/>
      <c r="L1617" s="27"/>
      <c r="M1617" s="46"/>
      <c r="N1617" s="46"/>
      <c r="O1617" s="46"/>
      <c r="P1617" s="46"/>
      <c r="Q1617" s="46"/>
      <c r="R1617" s="46"/>
      <c r="S1617" s="46"/>
      <c r="T1617" s="46"/>
      <c r="U1617" s="46"/>
      <c r="V1617" s="46"/>
      <c r="W1617" s="46"/>
      <c r="X1617" s="46"/>
      <c r="Y1617" s="41"/>
      <c r="Z1617" s="106"/>
      <c r="AA1617" s="43"/>
      <c r="AB1617" s="28"/>
      <c r="AC1617" s="28"/>
      <c r="AD1617" s="28"/>
      <c r="AE1617" s="44"/>
      <c r="AF1617" s="27"/>
      <c r="AG1617" s="27"/>
      <c r="AH1617" s="28"/>
      <c r="AI1617" s="27"/>
      <c r="AJ1617" s="27"/>
      <c r="AK1617" s="28"/>
      <c r="AL1617" s="29"/>
      <c r="AM1617" s="29"/>
      <c r="AN1617" s="29"/>
      <c r="AO1617" s="29"/>
      <c r="AP1617" s="29"/>
      <c r="AQ1617" s="29"/>
      <c r="AR1617" s="29"/>
      <c r="AS1617" s="29"/>
      <c r="AT1617" s="29"/>
      <c r="AU1617" s="29"/>
      <c r="AV1617" s="29"/>
      <c r="AW1617" s="29"/>
      <c r="AX1617" s="29"/>
      <c r="AY1617" s="31"/>
      <c r="AZ1617" s="30"/>
      <c r="BA1617" s="35"/>
      <c r="BB1617" s="108"/>
      <c r="BC1617" s="108"/>
      <c r="BD1617" s="108"/>
      <c r="BE1617" s="136"/>
      <c r="BF1617" s="108"/>
      <c r="BG1617" s="110"/>
      <c r="BH1617" s="110"/>
      <c r="BI1617" s="110"/>
      <c r="BJ1617" s="137"/>
      <c r="BK1617" s="110"/>
      <c r="BL1617" s="108"/>
      <c r="BM1617" s="108"/>
      <c r="BN1617" s="108"/>
      <c r="BO1617" s="135"/>
      <c r="BP1617" s="108"/>
      <c r="BQ1617" s="108"/>
      <c r="BR1617" s="108"/>
      <c r="BS1617" s="108"/>
      <c r="BT1617" s="135"/>
      <c r="BU1617" s="108"/>
      <c r="BV1617" s="108"/>
      <c r="BW1617" s="108"/>
      <c r="BX1617" s="108"/>
      <c r="BY1617" s="135"/>
      <c r="BZ1617" s="108"/>
    </row>
    <row r="1618" spans="1:78" x14ac:dyDescent="0.25">
      <c r="A1618" s="27"/>
      <c r="B1618" s="27"/>
      <c r="C1618" s="27"/>
      <c r="D1618" s="27"/>
      <c r="E1618" s="28"/>
      <c r="F1618" s="88"/>
      <c r="G1618" s="28"/>
      <c r="H1618" s="27"/>
      <c r="I1618" s="27"/>
      <c r="J1618" s="27"/>
      <c r="K1618" s="107"/>
      <c r="L1618" s="27"/>
      <c r="M1618" s="46"/>
      <c r="N1618" s="46"/>
      <c r="O1618" s="46"/>
      <c r="P1618" s="46"/>
      <c r="Q1618" s="46"/>
      <c r="R1618" s="46"/>
      <c r="S1618" s="46"/>
      <c r="T1618" s="46"/>
      <c r="U1618" s="46"/>
      <c r="V1618" s="46"/>
      <c r="W1618" s="46"/>
      <c r="X1618" s="46"/>
      <c r="Y1618" s="41"/>
      <c r="Z1618" s="106"/>
      <c r="AA1618" s="43"/>
      <c r="AB1618" s="28"/>
      <c r="AC1618" s="28"/>
      <c r="AD1618" s="28"/>
      <c r="AE1618" s="44"/>
      <c r="AF1618" s="27"/>
      <c r="AG1618" s="27"/>
      <c r="AH1618" s="28"/>
      <c r="AI1618" s="27"/>
      <c r="AJ1618" s="27"/>
      <c r="AK1618" s="28"/>
      <c r="AL1618" s="29"/>
      <c r="AM1618" s="29"/>
      <c r="AN1618" s="29"/>
      <c r="AO1618" s="29"/>
      <c r="AP1618" s="29"/>
      <c r="AQ1618" s="29"/>
      <c r="AR1618" s="29"/>
      <c r="AS1618" s="29"/>
      <c r="AT1618" s="29"/>
      <c r="AU1618" s="29"/>
      <c r="AV1618" s="29"/>
      <c r="AW1618" s="29"/>
      <c r="AX1618" s="29"/>
      <c r="AY1618" s="31"/>
      <c r="AZ1618" s="30"/>
      <c r="BA1618" s="35"/>
      <c r="BB1618" s="108"/>
      <c r="BC1618" s="108"/>
      <c r="BD1618" s="108"/>
      <c r="BE1618" s="136"/>
      <c r="BF1618" s="108"/>
      <c r="BG1618" s="110"/>
      <c r="BH1618" s="110"/>
      <c r="BI1618" s="110"/>
      <c r="BJ1618" s="137"/>
      <c r="BK1618" s="110"/>
      <c r="BL1618" s="108"/>
      <c r="BM1618" s="108"/>
      <c r="BN1618" s="108"/>
      <c r="BO1618" s="135"/>
      <c r="BP1618" s="108"/>
      <c r="BQ1618" s="108"/>
      <c r="BR1618" s="108"/>
      <c r="BS1618" s="108"/>
      <c r="BT1618" s="135"/>
      <c r="BU1618" s="108"/>
      <c r="BV1618" s="108"/>
      <c r="BW1618" s="108"/>
      <c r="BX1618" s="108"/>
      <c r="BY1618" s="135"/>
      <c r="BZ1618" s="108"/>
    </row>
    <row r="1619" spans="1:78" x14ac:dyDescent="0.25">
      <c r="A1619" s="27"/>
      <c r="B1619" s="27"/>
      <c r="C1619" s="27"/>
      <c r="D1619" s="27"/>
      <c r="E1619" s="28"/>
      <c r="F1619" s="88"/>
      <c r="G1619" s="28"/>
      <c r="H1619" s="27"/>
      <c r="I1619" s="27"/>
      <c r="J1619" s="27"/>
      <c r="K1619" s="107"/>
      <c r="L1619" s="27"/>
      <c r="M1619" s="46"/>
      <c r="N1619" s="46"/>
      <c r="O1619" s="46"/>
      <c r="P1619" s="46"/>
      <c r="Q1619" s="46"/>
      <c r="R1619" s="46"/>
      <c r="S1619" s="46"/>
      <c r="T1619" s="46"/>
      <c r="U1619" s="46"/>
      <c r="V1619" s="46"/>
      <c r="W1619" s="46"/>
      <c r="X1619" s="46"/>
      <c r="Y1619" s="41"/>
      <c r="Z1619" s="106"/>
      <c r="AA1619" s="43"/>
      <c r="AB1619" s="28"/>
      <c r="AC1619" s="28"/>
      <c r="AD1619" s="28"/>
      <c r="AE1619" s="44"/>
      <c r="AF1619" s="27"/>
      <c r="AG1619" s="27"/>
      <c r="AH1619" s="28"/>
      <c r="AI1619" s="27"/>
      <c r="AJ1619" s="27"/>
      <c r="AK1619" s="28"/>
      <c r="AL1619" s="29"/>
      <c r="AM1619" s="29"/>
      <c r="AN1619" s="29"/>
      <c r="AO1619" s="29"/>
      <c r="AP1619" s="29"/>
      <c r="AQ1619" s="29"/>
      <c r="AR1619" s="29"/>
      <c r="AS1619" s="29"/>
      <c r="AT1619" s="29"/>
      <c r="AU1619" s="29"/>
      <c r="AV1619" s="29"/>
      <c r="AW1619" s="29"/>
      <c r="AX1619" s="29"/>
      <c r="AY1619" s="31"/>
      <c r="AZ1619" s="30"/>
      <c r="BA1619" s="35"/>
      <c r="BB1619" s="108"/>
      <c r="BC1619" s="108"/>
      <c r="BD1619" s="108"/>
      <c r="BE1619" s="136"/>
      <c r="BF1619" s="108"/>
      <c r="BG1619" s="110"/>
      <c r="BH1619" s="110"/>
      <c r="BI1619" s="110"/>
      <c r="BJ1619" s="137"/>
      <c r="BK1619" s="110"/>
      <c r="BL1619" s="108"/>
      <c r="BM1619" s="108"/>
      <c r="BN1619" s="108"/>
      <c r="BO1619" s="135"/>
      <c r="BP1619" s="108"/>
      <c r="BQ1619" s="108"/>
      <c r="BR1619" s="108"/>
      <c r="BS1619" s="108"/>
      <c r="BT1619" s="135"/>
      <c r="BU1619" s="108"/>
      <c r="BV1619" s="108"/>
      <c r="BW1619" s="108"/>
      <c r="BX1619" s="108"/>
      <c r="BY1619" s="135"/>
      <c r="BZ1619" s="108"/>
    </row>
    <row r="1620" spans="1:78" x14ac:dyDescent="0.25">
      <c r="A1620" s="27"/>
      <c r="B1620" s="27"/>
      <c r="C1620" s="27"/>
      <c r="D1620" s="27"/>
      <c r="E1620" s="28"/>
      <c r="F1620" s="88"/>
      <c r="G1620" s="28"/>
      <c r="H1620" s="27"/>
      <c r="I1620" s="27"/>
      <c r="J1620" s="27"/>
      <c r="K1620" s="107"/>
      <c r="L1620" s="27"/>
      <c r="M1620" s="46"/>
      <c r="N1620" s="46"/>
      <c r="O1620" s="46"/>
      <c r="P1620" s="46"/>
      <c r="Q1620" s="46"/>
      <c r="R1620" s="46"/>
      <c r="S1620" s="46"/>
      <c r="T1620" s="46"/>
      <c r="U1620" s="46"/>
      <c r="V1620" s="46"/>
      <c r="W1620" s="46"/>
      <c r="X1620" s="46"/>
      <c r="Y1620" s="41"/>
      <c r="Z1620" s="106"/>
      <c r="AA1620" s="43"/>
      <c r="AB1620" s="28"/>
      <c r="AC1620" s="28"/>
      <c r="AD1620" s="28"/>
      <c r="AE1620" s="44"/>
      <c r="AF1620" s="27"/>
      <c r="AG1620" s="27"/>
      <c r="AH1620" s="28"/>
      <c r="AI1620" s="27"/>
      <c r="AJ1620" s="27"/>
      <c r="AK1620" s="28"/>
      <c r="AL1620" s="29"/>
      <c r="AM1620" s="29"/>
      <c r="AN1620" s="29"/>
      <c r="AO1620" s="29"/>
      <c r="AP1620" s="29"/>
      <c r="AQ1620" s="29"/>
      <c r="AR1620" s="29"/>
      <c r="AS1620" s="29"/>
      <c r="AT1620" s="29"/>
      <c r="AU1620" s="29"/>
      <c r="AV1620" s="29"/>
      <c r="AW1620" s="29"/>
      <c r="AX1620" s="29"/>
      <c r="AY1620" s="31"/>
      <c r="AZ1620" s="30"/>
      <c r="BA1620" s="35"/>
      <c r="BB1620" s="108"/>
      <c r="BC1620" s="108"/>
      <c r="BD1620" s="108"/>
      <c r="BE1620" s="136"/>
      <c r="BF1620" s="108"/>
      <c r="BG1620" s="110"/>
      <c r="BH1620" s="110"/>
      <c r="BI1620" s="110"/>
      <c r="BJ1620" s="137"/>
      <c r="BK1620" s="110"/>
      <c r="BL1620" s="108"/>
      <c r="BM1620" s="108"/>
      <c r="BN1620" s="108"/>
      <c r="BO1620" s="135"/>
      <c r="BP1620" s="108"/>
      <c r="BQ1620" s="108"/>
      <c r="BR1620" s="108"/>
      <c r="BS1620" s="108"/>
      <c r="BT1620" s="135"/>
      <c r="BU1620" s="108"/>
      <c r="BV1620" s="108"/>
      <c r="BW1620" s="108"/>
      <c r="BX1620" s="108"/>
      <c r="BY1620" s="135"/>
      <c r="BZ1620" s="108"/>
    </row>
    <row r="1621" spans="1:78" x14ac:dyDescent="0.25">
      <c r="A1621" s="27"/>
      <c r="B1621" s="27"/>
      <c r="C1621" s="27"/>
      <c r="D1621" s="27"/>
      <c r="E1621" s="28"/>
      <c r="F1621" s="88"/>
      <c r="G1621" s="28"/>
      <c r="H1621" s="27"/>
      <c r="I1621" s="27"/>
      <c r="J1621" s="27"/>
      <c r="K1621" s="107"/>
      <c r="L1621" s="27"/>
      <c r="M1621" s="46"/>
      <c r="N1621" s="46"/>
      <c r="O1621" s="46"/>
      <c r="P1621" s="46"/>
      <c r="Q1621" s="46"/>
      <c r="R1621" s="46"/>
      <c r="S1621" s="46"/>
      <c r="T1621" s="46"/>
      <c r="U1621" s="46"/>
      <c r="V1621" s="46"/>
      <c r="W1621" s="46"/>
      <c r="X1621" s="46"/>
      <c r="Y1621" s="41"/>
      <c r="Z1621" s="106"/>
      <c r="AA1621" s="43"/>
      <c r="AB1621" s="28"/>
      <c r="AC1621" s="28"/>
      <c r="AD1621" s="28"/>
      <c r="AE1621" s="44"/>
      <c r="AF1621" s="27"/>
      <c r="AG1621" s="27"/>
      <c r="AH1621" s="28"/>
      <c r="AI1621" s="27"/>
      <c r="AJ1621" s="27"/>
      <c r="AK1621" s="28"/>
      <c r="AL1621" s="29"/>
      <c r="AM1621" s="29"/>
      <c r="AN1621" s="29"/>
      <c r="AO1621" s="29"/>
      <c r="AP1621" s="29"/>
      <c r="AQ1621" s="29"/>
      <c r="AR1621" s="29"/>
      <c r="AS1621" s="29"/>
      <c r="AT1621" s="29"/>
      <c r="AU1621" s="29"/>
      <c r="AV1621" s="29"/>
      <c r="AW1621" s="29"/>
      <c r="AX1621" s="29"/>
      <c r="AY1621" s="31"/>
      <c r="AZ1621" s="30"/>
      <c r="BA1621" s="35"/>
      <c r="BB1621" s="108"/>
      <c r="BC1621" s="108"/>
      <c r="BD1621" s="108"/>
      <c r="BE1621" s="136"/>
      <c r="BF1621" s="108"/>
      <c r="BG1621" s="110"/>
      <c r="BH1621" s="110"/>
      <c r="BI1621" s="110"/>
      <c r="BJ1621" s="137"/>
      <c r="BK1621" s="110"/>
      <c r="BL1621" s="108"/>
      <c r="BM1621" s="108"/>
      <c r="BN1621" s="108"/>
      <c r="BO1621" s="135"/>
      <c r="BP1621" s="108"/>
      <c r="BQ1621" s="108"/>
      <c r="BR1621" s="108"/>
      <c r="BS1621" s="108"/>
      <c r="BT1621" s="135"/>
      <c r="BU1621" s="108"/>
      <c r="BV1621" s="108"/>
      <c r="BW1621" s="108"/>
      <c r="BX1621" s="108"/>
      <c r="BY1621" s="135"/>
      <c r="BZ1621" s="108"/>
    </row>
    <row r="1622" spans="1:78" x14ac:dyDescent="0.25">
      <c r="A1622" s="27"/>
      <c r="B1622" s="27"/>
      <c r="C1622" s="27"/>
      <c r="D1622" s="27"/>
      <c r="E1622" s="28"/>
      <c r="F1622" s="88"/>
      <c r="G1622" s="28"/>
      <c r="H1622" s="27"/>
      <c r="I1622" s="27"/>
      <c r="J1622" s="27"/>
      <c r="K1622" s="107"/>
      <c r="L1622" s="27"/>
      <c r="M1622" s="46"/>
      <c r="N1622" s="46"/>
      <c r="O1622" s="46"/>
      <c r="P1622" s="46"/>
      <c r="Q1622" s="46"/>
      <c r="R1622" s="46"/>
      <c r="S1622" s="46"/>
      <c r="T1622" s="46"/>
      <c r="U1622" s="46"/>
      <c r="V1622" s="46"/>
      <c r="W1622" s="46"/>
      <c r="X1622" s="46"/>
      <c r="Y1622" s="41"/>
      <c r="Z1622" s="106"/>
      <c r="AA1622" s="43"/>
      <c r="AB1622" s="28"/>
      <c r="AC1622" s="28"/>
      <c r="AD1622" s="28"/>
      <c r="AE1622" s="44"/>
      <c r="AF1622" s="27"/>
      <c r="AG1622" s="27"/>
      <c r="AH1622" s="28"/>
      <c r="AI1622" s="27"/>
      <c r="AJ1622" s="27"/>
      <c r="AK1622" s="28"/>
      <c r="AL1622" s="29"/>
      <c r="AM1622" s="29"/>
      <c r="AN1622" s="29"/>
      <c r="AO1622" s="29"/>
      <c r="AP1622" s="29"/>
      <c r="AQ1622" s="29"/>
      <c r="AR1622" s="29"/>
      <c r="AS1622" s="29"/>
      <c r="AT1622" s="29"/>
      <c r="AU1622" s="29"/>
      <c r="AV1622" s="29"/>
      <c r="AW1622" s="29"/>
      <c r="AX1622" s="29"/>
      <c r="AY1622" s="31"/>
      <c r="AZ1622" s="30"/>
      <c r="BA1622" s="35"/>
      <c r="BB1622" s="108"/>
      <c r="BC1622" s="108"/>
      <c r="BD1622" s="108"/>
      <c r="BE1622" s="136"/>
      <c r="BF1622" s="108"/>
      <c r="BG1622" s="110"/>
      <c r="BH1622" s="110"/>
      <c r="BI1622" s="110"/>
      <c r="BJ1622" s="137"/>
      <c r="BK1622" s="110"/>
      <c r="BL1622" s="108"/>
      <c r="BM1622" s="108"/>
      <c r="BN1622" s="108"/>
      <c r="BO1622" s="135"/>
      <c r="BP1622" s="108"/>
      <c r="BQ1622" s="108"/>
      <c r="BR1622" s="108"/>
      <c r="BS1622" s="108"/>
      <c r="BT1622" s="135"/>
      <c r="BU1622" s="108"/>
      <c r="BV1622" s="108"/>
      <c r="BW1622" s="108"/>
      <c r="BX1622" s="108"/>
      <c r="BY1622" s="135"/>
      <c r="BZ1622" s="108"/>
    </row>
    <row r="1623" spans="1:78" x14ac:dyDescent="0.25">
      <c r="A1623" s="27"/>
      <c r="B1623" s="27"/>
      <c r="C1623" s="27"/>
      <c r="D1623" s="27"/>
      <c r="E1623" s="28"/>
      <c r="F1623" s="88"/>
      <c r="G1623" s="28"/>
      <c r="H1623" s="27"/>
      <c r="I1623" s="27"/>
      <c r="J1623" s="27"/>
      <c r="K1623" s="107"/>
      <c r="L1623" s="27"/>
      <c r="M1623" s="46"/>
      <c r="N1623" s="46"/>
      <c r="O1623" s="46"/>
      <c r="P1623" s="46"/>
      <c r="Q1623" s="46"/>
      <c r="R1623" s="46"/>
      <c r="S1623" s="46"/>
      <c r="T1623" s="46"/>
      <c r="U1623" s="46"/>
      <c r="V1623" s="46"/>
      <c r="W1623" s="46"/>
      <c r="X1623" s="46"/>
      <c r="Y1623" s="41"/>
      <c r="Z1623" s="106"/>
      <c r="AA1623" s="43"/>
      <c r="AB1623" s="28"/>
      <c r="AC1623" s="28"/>
      <c r="AD1623" s="28"/>
      <c r="AE1623" s="44"/>
      <c r="AF1623" s="27"/>
      <c r="AG1623" s="27"/>
      <c r="AH1623" s="28"/>
      <c r="AI1623" s="27"/>
      <c r="AJ1623" s="27"/>
      <c r="AK1623" s="28"/>
      <c r="AL1623" s="29"/>
      <c r="AM1623" s="29"/>
      <c r="AN1623" s="29"/>
      <c r="AO1623" s="29"/>
      <c r="AP1623" s="29"/>
      <c r="AQ1623" s="29"/>
      <c r="AR1623" s="29"/>
      <c r="AS1623" s="29"/>
      <c r="AT1623" s="29"/>
      <c r="AU1623" s="29"/>
      <c r="AV1623" s="29"/>
      <c r="AW1623" s="29"/>
      <c r="AX1623" s="29"/>
      <c r="AY1623" s="31"/>
      <c r="AZ1623" s="30"/>
      <c r="BA1623" s="35"/>
      <c r="BB1623" s="108"/>
      <c r="BC1623" s="108"/>
      <c r="BD1623" s="108"/>
      <c r="BE1623" s="136"/>
      <c r="BF1623" s="108"/>
      <c r="BG1623" s="110"/>
      <c r="BH1623" s="110"/>
      <c r="BI1623" s="110"/>
      <c r="BJ1623" s="137"/>
      <c r="BK1623" s="110"/>
      <c r="BL1623" s="108"/>
      <c r="BM1623" s="108"/>
      <c r="BN1623" s="108"/>
      <c r="BO1623" s="135"/>
      <c r="BP1623" s="108"/>
      <c r="BQ1623" s="108"/>
      <c r="BR1623" s="108"/>
      <c r="BS1623" s="108"/>
      <c r="BT1623" s="135"/>
      <c r="BU1623" s="108"/>
      <c r="BV1623" s="108"/>
      <c r="BW1623" s="108"/>
      <c r="BX1623" s="108"/>
      <c r="BY1623" s="135"/>
      <c r="BZ1623" s="108"/>
    </row>
    <row r="1624" spans="1:78" x14ac:dyDescent="0.25">
      <c r="A1624" s="27"/>
      <c r="B1624" s="27"/>
      <c r="C1624" s="27"/>
      <c r="D1624" s="27"/>
      <c r="E1624" s="28"/>
      <c r="F1624" s="88"/>
      <c r="G1624" s="28"/>
      <c r="H1624" s="27"/>
      <c r="I1624" s="27"/>
      <c r="J1624" s="27"/>
      <c r="K1624" s="107"/>
      <c r="L1624" s="27"/>
      <c r="M1624" s="46"/>
      <c r="N1624" s="46"/>
      <c r="O1624" s="46"/>
      <c r="P1624" s="46"/>
      <c r="Q1624" s="46"/>
      <c r="R1624" s="46"/>
      <c r="S1624" s="46"/>
      <c r="T1624" s="46"/>
      <c r="U1624" s="46"/>
      <c r="V1624" s="46"/>
      <c r="W1624" s="46"/>
      <c r="X1624" s="46"/>
      <c r="Y1624" s="41"/>
      <c r="Z1624" s="106"/>
      <c r="AA1624" s="43"/>
      <c r="AB1624" s="28"/>
      <c r="AC1624" s="28"/>
      <c r="AD1624" s="28"/>
      <c r="AE1624" s="44"/>
      <c r="AF1624" s="27"/>
      <c r="AG1624" s="27"/>
      <c r="AH1624" s="28"/>
      <c r="AI1624" s="27"/>
      <c r="AJ1624" s="27"/>
      <c r="AK1624" s="28"/>
      <c r="AL1624" s="29"/>
      <c r="AM1624" s="29"/>
      <c r="AN1624" s="29"/>
      <c r="AO1624" s="29"/>
      <c r="AP1624" s="29"/>
      <c r="AQ1624" s="29"/>
      <c r="AR1624" s="29"/>
      <c r="AS1624" s="29"/>
      <c r="AT1624" s="29"/>
      <c r="AU1624" s="29"/>
      <c r="AV1624" s="29"/>
      <c r="AW1624" s="29"/>
      <c r="AX1624" s="29"/>
      <c r="AY1624" s="31"/>
      <c r="AZ1624" s="30"/>
      <c r="BA1624" s="35"/>
      <c r="BB1624" s="108"/>
      <c r="BC1624" s="108"/>
      <c r="BD1624" s="108"/>
      <c r="BE1624" s="136"/>
      <c r="BF1624" s="108"/>
      <c r="BG1624" s="110"/>
      <c r="BH1624" s="110"/>
      <c r="BI1624" s="110"/>
      <c r="BJ1624" s="137"/>
      <c r="BK1624" s="110"/>
      <c r="BL1624" s="108"/>
      <c r="BM1624" s="108"/>
      <c r="BN1624" s="108"/>
      <c r="BO1624" s="135"/>
      <c r="BP1624" s="108"/>
      <c r="BQ1624" s="108"/>
      <c r="BR1624" s="108"/>
      <c r="BS1624" s="108"/>
      <c r="BT1624" s="135"/>
      <c r="BU1624" s="108"/>
      <c r="BV1624" s="108"/>
      <c r="BW1624" s="108"/>
      <c r="BX1624" s="108"/>
      <c r="BY1624" s="135"/>
      <c r="BZ1624" s="108"/>
    </row>
    <row r="1625" spans="1:78" x14ac:dyDescent="0.25">
      <c r="A1625" s="27"/>
      <c r="B1625" s="27"/>
      <c r="C1625" s="27"/>
      <c r="D1625" s="27"/>
      <c r="E1625" s="28"/>
      <c r="F1625" s="88"/>
      <c r="G1625" s="28"/>
      <c r="H1625" s="27"/>
      <c r="I1625" s="27"/>
      <c r="J1625" s="27"/>
      <c r="K1625" s="107"/>
      <c r="L1625" s="27"/>
      <c r="M1625" s="46"/>
      <c r="N1625" s="46"/>
      <c r="O1625" s="46"/>
      <c r="P1625" s="46"/>
      <c r="Q1625" s="46"/>
      <c r="R1625" s="46"/>
      <c r="S1625" s="46"/>
      <c r="T1625" s="46"/>
      <c r="U1625" s="46"/>
      <c r="V1625" s="46"/>
      <c r="W1625" s="46"/>
      <c r="X1625" s="46"/>
      <c r="Y1625" s="41"/>
      <c r="Z1625" s="106"/>
      <c r="AA1625" s="43"/>
      <c r="AB1625" s="28"/>
      <c r="AC1625" s="28"/>
      <c r="AD1625" s="28"/>
      <c r="AE1625" s="44"/>
      <c r="AF1625" s="27"/>
      <c r="AG1625" s="27"/>
      <c r="AH1625" s="28"/>
      <c r="AI1625" s="27"/>
      <c r="AJ1625" s="27"/>
      <c r="AK1625" s="28"/>
      <c r="AL1625" s="29"/>
      <c r="AM1625" s="29"/>
      <c r="AN1625" s="29"/>
      <c r="AO1625" s="29"/>
      <c r="AP1625" s="29"/>
      <c r="AQ1625" s="29"/>
      <c r="AR1625" s="29"/>
      <c r="AS1625" s="29"/>
      <c r="AT1625" s="29"/>
      <c r="AU1625" s="29"/>
      <c r="AV1625" s="29"/>
      <c r="AW1625" s="29"/>
      <c r="AX1625" s="29"/>
      <c r="AY1625" s="31"/>
      <c r="AZ1625" s="30"/>
      <c r="BA1625" s="35"/>
      <c r="BB1625" s="108"/>
      <c r="BC1625" s="108"/>
      <c r="BD1625" s="108"/>
      <c r="BE1625" s="136"/>
      <c r="BF1625" s="108"/>
      <c r="BG1625" s="110"/>
      <c r="BH1625" s="110"/>
      <c r="BI1625" s="110"/>
      <c r="BJ1625" s="137"/>
      <c r="BK1625" s="110"/>
      <c r="BL1625" s="108"/>
      <c r="BM1625" s="108"/>
      <c r="BN1625" s="108"/>
      <c r="BO1625" s="135"/>
      <c r="BP1625" s="108"/>
      <c r="BQ1625" s="108"/>
      <c r="BR1625" s="108"/>
      <c r="BS1625" s="108"/>
      <c r="BT1625" s="135"/>
      <c r="BU1625" s="108"/>
      <c r="BV1625" s="108"/>
      <c r="BW1625" s="108"/>
      <c r="BX1625" s="108"/>
      <c r="BY1625" s="135"/>
      <c r="BZ1625" s="108"/>
    </row>
    <row r="1626" spans="1:78" x14ac:dyDescent="0.25">
      <c r="A1626" s="27"/>
      <c r="B1626" s="27"/>
      <c r="C1626" s="27"/>
      <c r="D1626" s="27"/>
      <c r="E1626" s="28"/>
      <c r="F1626" s="88"/>
      <c r="G1626" s="28"/>
      <c r="H1626" s="27"/>
      <c r="I1626" s="27"/>
      <c r="J1626" s="27"/>
      <c r="K1626" s="107"/>
      <c r="L1626" s="27"/>
      <c r="M1626" s="46"/>
      <c r="N1626" s="46"/>
      <c r="O1626" s="46"/>
      <c r="P1626" s="46"/>
      <c r="Q1626" s="46"/>
      <c r="R1626" s="46"/>
      <c r="S1626" s="46"/>
      <c r="T1626" s="46"/>
      <c r="U1626" s="46"/>
      <c r="V1626" s="46"/>
      <c r="W1626" s="46"/>
      <c r="X1626" s="46"/>
      <c r="Y1626" s="41"/>
      <c r="Z1626" s="106"/>
      <c r="AA1626" s="43"/>
      <c r="AB1626" s="28"/>
      <c r="AC1626" s="28"/>
      <c r="AD1626" s="28"/>
      <c r="AE1626" s="44"/>
      <c r="AF1626" s="27"/>
      <c r="AG1626" s="27"/>
      <c r="AH1626" s="28"/>
      <c r="AI1626" s="27"/>
      <c r="AJ1626" s="27"/>
      <c r="AK1626" s="28"/>
      <c r="AL1626" s="29"/>
      <c r="AM1626" s="29"/>
      <c r="AN1626" s="29"/>
      <c r="AO1626" s="29"/>
      <c r="AP1626" s="29"/>
      <c r="AQ1626" s="29"/>
      <c r="AR1626" s="29"/>
      <c r="AS1626" s="29"/>
      <c r="AT1626" s="29"/>
      <c r="AU1626" s="29"/>
      <c r="AV1626" s="29"/>
      <c r="AW1626" s="29"/>
      <c r="AX1626" s="29"/>
      <c r="AY1626" s="31"/>
      <c r="AZ1626" s="30"/>
      <c r="BA1626" s="35"/>
      <c r="BB1626" s="108"/>
      <c r="BC1626" s="108"/>
      <c r="BD1626" s="108"/>
      <c r="BE1626" s="136"/>
      <c r="BF1626" s="108"/>
      <c r="BG1626" s="110"/>
      <c r="BH1626" s="110"/>
      <c r="BI1626" s="110"/>
      <c r="BJ1626" s="137"/>
      <c r="BK1626" s="110"/>
      <c r="BL1626" s="108"/>
      <c r="BM1626" s="108"/>
      <c r="BN1626" s="108"/>
      <c r="BO1626" s="135"/>
      <c r="BP1626" s="108"/>
      <c r="BQ1626" s="108"/>
      <c r="BR1626" s="108"/>
      <c r="BS1626" s="108"/>
      <c r="BT1626" s="135"/>
      <c r="BU1626" s="108"/>
      <c r="BV1626" s="108"/>
      <c r="BW1626" s="108"/>
      <c r="BX1626" s="108"/>
      <c r="BY1626" s="135"/>
      <c r="BZ1626" s="108"/>
    </row>
    <row r="1627" spans="1:78" x14ac:dyDescent="0.25">
      <c r="A1627" s="27"/>
      <c r="B1627" s="27"/>
      <c r="C1627" s="27"/>
      <c r="D1627" s="27"/>
      <c r="E1627" s="28"/>
      <c r="F1627" s="88"/>
      <c r="G1627" s="28"/>
      <c r="H1627" s="27"/>
      <c r="I1627" s="27"/>
      <c r="J1627" s="27"/>
      <c r="K1627" s="107"/>
      <c r="L1627" s="27"/>
      <c r="M1627" s="46"/>
      <c r="N1627" s="46"/>
      <c r="O1627" s="46"/>
      <c r="P1627" s="46"/>
      <c r="Q1627" s="46"/>
      <c r="R1627" s="46"/>
      <c r="S1627" s="46"/>
      <c r="T1627" s="46"/>
      <c r="U1627" s="46"/>
      <c r="V1627" s="46"/>
      <c r="W1627" s="46"/>
      <c r="X1627" s="46"/>
      <c r="Y1627" s="41"/>
      <c r="Z1627" s="106"/>
      <c r="AA1627" s="43"/>
      <c r="AB1627" s="28"/>
      <c r="AC1627" s="28"/>
      <c r="AD1627" s="28"/>
      <c r="AE1627" s="44"/>
      <c r="AF1627" s="27"/>
      <c r="AG1627" s="27"/>
      <c r="AH1627" s="28"/>
      <c r="AI1627" s="27"/>
      <c r="AJ1627" s="27"/>
      <c r="AK1627" s="28"/>
      <c r="AL1627" s="29"/>
      <c r="AM1627" s="29"/>
      <c r="AN1627" s="29"/>
      <c r="AO1627" s="29"/>
      <c r="AP1627" s="29"/>
      <c r="AQ1627" s="29"/>
      <c r="AR1627" s="29"/>
      <c r="AS1627" s="29"/>
      <c r="AT1627" s="29"/>
      <c r="AU1627" s="29"/>
      <c r="AV1627" s="29"/>
      <c r="AW1627" s="29"/>
      <c r="AX1627" s="29"/>
      <c r="AY1627" s="31"/>
      <c r="AZ1627" s="30"/>
      <c r="BA1627" s="35"/>
      <c r="BB1627" s="108"/>
      <c r="BC1627" s="108"/>
      <c r="BD1627" s="108"/>
      <c r="BE1627" s="136"/>
      <c r="BF1627" s="108"/>
      <c r="BG1627" s="110"/>
      <c r="BH1627" s="110"/>
      <c r="BI1627" s="110"/>
      <c r="BJ1627" s="137"/>
      <c r="BK1627" s="110"/>
      <c r="BL1627" s="108"/>
      <c r="BM1627" s="108"/>
      <c r="BN1627" s="108"/>
      <c r="BO1627" s="135"/>
      <c r="BP1627" s="108"/>
      <c r="BQ1627" s="108"/>
      <c r="BR1627" s="108"/>
      <c r="BS1627" s="108"/>
      <c r="BT1627" s="135"/>
      <c r="BU1627" s="108"/>
      <c r="BV1627" s="108"/>
      <c r="BW1627" s="108"/>
      <c r="BX1627" s="108"/>
      <c r="BY1627" s="135"/>
      <c r="BZ1627" s="108"/>
    </row>
    <row r="1628" spans="1:78" x14ac:dyDescent="0.25">
      <c r="A1628" s="27"/>
      <c r="B1628" s="27"/>
      <c r="C1628" s="27"/>
      <c r="D1628" s="27"/>
      <c r="E1628" s="28"/>
      <c r="F1628" s="88"/>
      <c r="G1628" s="28"/>
      <c r="H1628" s="27"/>
      <c r="I1628" s="27"/>
      <c r="J1628" s="27"/>
      <c r="K1628" s="107"/>
      <c r="L1628" s="27"/>
      <c r="M1628" s="46"/>
      <c r="N1628" s="46"/>
      <c r="O1628" s="46"/>
      <c r="P1628" s="46"/>
      <c r="Q1628" s="46"/>
      <c r="R1628" s="46"/>
      <c r="S1628" s="46"/>
      <c r="T1628" s="46"/>
      <c r="U1628" s="46"/>
      <c r="V1628" s="46"/>
      <c r="W1628" s="46"/>
      <c r="X1628" s="46"/>
      <c r="Y1628" s="41"/>
      <c r="Z1628" s="106"/>
      <c r="AA1628" s="43"/>
      <c r="AB1628" s="28"/>
      <c r="AC1628" s="28"/>
      <c r="AD1628" s="28"/>
      <c r="AE1628" s="44"/>
      <c r="AF1628" s="27"/>
      <c r="AG1628" s="27"/>
      <c r="AH1628" s="28"/>
      <c r="AI1628" s="27"/>
      <c r="AJ1628" s="27"/>
      <c r="AK1628" s="28"/>
      <c r="AL1628" s="29"/>
      <c r="AM1628" s="29"/>
      <c r="AN1628" s="29"/>
      <c r="AO1628" s="29"/>
      <c r="AP1628" s="29"/>
      <c r="AQ1628" s="29"/>
      <c r="AR1628" s="29"/>
      <c r="AS1628" s="29"/>
      <c r="AT1628" s="29"/>
      <c r="AU1628" s="29"/>
      <c r="AV1628" s="29"/>
      <c r="AW1628" s="29"/>
      <c r="AX1628" s="29"/>
      <c r="AY1628" s="31"/>
      <c r="AZ1628" s="30"/>
      <c r="BA1628" s="35"/>
      <c r="BB1628" s="108"/>
      <c r="BC1628" s="108"/>
      <c r="BD1628" s="108"/>
      <c r="BE1628" s="136"/>
      <c r="BF1628" s="108"/>
      <c r="BG1628" s="110"/>
      <c r="BH1628" s="110"/>
      <c r="BI1628" s="110"/>
      <c r="BJ1628" s="137"/>
      <c r="BK1628" s="110"/>
      <c r="BL1628" s="108"/>
      <c r="BM1628" s="108"/>
      <c r="BN1628" s="108"/>
      <c r="BO1628" s="135"/>
      <c r="BP1628" s="108"/>
      <c r="BQ1628" s="108"/>
      <c r="BR1628" s="108"/>
      <c r="BS1628" s="108"/>
      <c r="BT1628" s="135"/>
      <c r="BU1628" s="108"/>
      <c r="BV1628" s="108"/>
      <c r="BW1628" s="108"/>
      <c r="BX1628" s="108"/>
      <c r="BY1628" s="135"/>
      <c r="BZ1628" s="108"/>
    </row>
    <row r="1629" spans="1:78" x14ac:dyDescent="0.25">
      <c r="A1629" s="27"/>
      <c r="B1629" s="27"/>
      <c r="C1629" s="27"/>
      <c r="D1629" s="27"/>
      <c r="E1629" s="28"/>
      <c r="F1629" s="88"/>
      <c r="G1629" s="28"/>
      <c r="H1629" s="27"/>
      <c r="I1629" s="27"/>
      <c r="J1629" s="27"/>
      <c r="K1629" s="107"/>
      <c r="L1629" s="27"/>
      <c r="M1629" s="46"/>
      <c r="N1629" s="46"/>
      <c r="O1629" s="46"/>
      <c r="P1629" s="46"/>
      <c r="Q1629" s="46"/>
      <c r="R1629" s="46"/>
      <c r="S1629" s="46"/>
      <c r="T1629" s="46"/>
      <c r="U1629" s="46"/>
      <c r="V1629" s="46"/>
      <c r="W1629" s="46"/>
      <c r="X1629" s="46"/>
      <c r="Y1629" s="41"/>
      <c r="Z1629" s="106"/>
      <c r="AA1629" s="43"/>
      <c r="AB1629" s="28"/>
      <c r="AC1629" s="28"/>
      <c r="AD1629" s="28"/>
      <c r="AE1629" s="44"/>
      <c r="AF1629" s="27"/>
      <c r="AG1629" s="27"/>
      <c r="AH1629" s="28"/>
      <c r="AI1629" s="27"/>
      <c r="AJ1629" s="27"/>
      <c r="AK1629" s="28"/>
      <c r="AL1629" s="29"/>
      <c r="AM1629" s="29"/>
      <c r="AN1629" s="29"/>
      <c r="AO1629" s="29"/>
      <c r="AP1629" s="29"/>
      <c r="AQ1629" s="29"/>
      <c r="AR1629" s="29"/>
      <c r="AS1629" s="29"/>
      <c r="AT1629" s="29"/>
      <c r="AU1629" s="29"/>
      <c r="AV1629" s="29"/>
      <c r="AW1629" s="29"/>
      <c r="AX1629" s="29"/>
      <c r="AY1629" s="31"/>
      <c r="AZ1629" s="30"/>
      <c r="BA1629" s="35"/>
      <c r="BB1629" s="108"/>
      <c r="BC1629" s="108"/>
      <c r="BD1629" s="108"/>
      <c r="BE1629" s="136"/>
      <c r="BF1629" s="108"/>
      <c r="BG1629" s="110"/>
      <c r="BH1629" s="110"/>
      <c r="BI1629" s="110"/>
      <c r="BJ1629" s="137"/>
      <c r="BK1629" s="110"/>
      <c r="BL1629" s="108"/>
      <c r="BM1629" s="108"/>
      <c r="BN1629" s="108"/>
      <c r="BO1629" s="135"/>
      <c r="BP1629" s="108"/>
      <c r="BQ1629" s="108"/>
      <c r="BR1629" s="108"/>
      <c r="BS1629" s="108"/>
      <c r="BT1629" s="135"/>
      <c r="BU1629" s="108"/>
      <c r="BV1629" s="108"/>
      <c r="BW1629" s="108"/>
      <c r="BX1629" s="108"/>
      <c r="BY1629" s="135"/>
      <c r="BZ1629" s="108"/>
    </row>
    <row r="1630" spans="1:78" x14ac:dyDescent="0.25">
      <c r="A1630" s="27"/>
      <c r="B1630" s="27"/>
      <c r="C1630" s="27"/>
      <c r="D1630" s="27"/>
      <c r="E1630" s="28"/>
      <c r="F1630" s="88"/>
      <c r="G1630" s="28"/>
      <c r="H1630" s="27"/>
      <c r="I1630" s="27"/>
      <c r="J1630" s="27"/>
      <c r="K1630" s="107"/>
      <c r="L1630" s="27"/>
      <c r="M1630" s="46"/>
      <c r="N1630" s="46"/>
      <c r="O1630" s="46"/>
      <c r="P1630" s="46"/>
      <c r="Q1630" s="46"/>
      <c r="R1630" s="46"/>
      <c r="S1630" s="46"/>
      <c r="T1630" s="46"/>
      <c r="U1630" s="46"/>
      <c r="V1630" s="46"/>
      <c r="W1630" s="46"/>
      <c r="X1630" s="46"/>
      <c r="Y1630" s="41"/>
      <c r="Z1630" s="106"/>
      <c r="AA1630" s="43"/>
      <c r="AB1630" s="28"/>
      <c r="AC1630" s="28"/>
      <c r="AD1630" s="28"/>
      <c r="AE1630" s="44"/>
      <c r="AF1630" s="27"/>
      <c r="AG1630" s="27"/>
      <c r="AH1630" s="28"/>
      <c r="AI1630" s="27"/>
      <c r="AJ1630" s="27"/>
      <c r="AK1630" s="28"/>
      <c r="AL1630" s="29"/>
      <c r="AM1630" s="29"/>
      <c r="AN1630" s="29"/>
      <c r="AO1630" s="29"/>
      <c r="AP1630" s="29"/>
      <c r="AQ1630" s="29"/>
      <c r="AR1630" s="29"/>
      <c r="AS1630" s="29"/>
      <c r="AT1630" s="29"/>
      <c r="AU1630" s="29"/>
      <c r="AV1630" s="29"/>
      <c r="AW1630" s="29"/>
      <c r="AX1630" s="29"/>
      <c r="AY1630" s="31"/>
      <c r="AZ1630" s="30"/>
      <c r="BA1630" s="35"/>
      <c r="BB1630" s="108"/>
      <c r="BC1630" s="108"/>
      <c r="BD1630" s="108"/>
      <c r="BE1630" s="136"/>
      <c r="BF1630" s="108"/>
      <c r="BG1630" s="110"/>
      <c r="BH1630" s="110"/>
      <c r="BI1630" s="110"/>
      <c r="BJ1630" s="137"/>
      <c r="BK1630" s="110"/>
      <c r="BL1630" s="108"/>
      <c r="BM1630" s="108"/>
      <c r="BN1630" s="108"/>
      <c r="BO1630" s="135"/>
      <c r="BP1630" s="108"/>
      <c r="BQ1630" s="108"/>
      <c r="BR1630" s="108"/>
      <c r="BS1630" s="108"/>
      <c r="BT1630" s="135"/>
      <c r="BU1630" s="108"/>
      <c r="BV1630" s="108"/>
      <c r="BW1630" s="108"/>
      <c r="BX1630" s="108"/>
      <c r="BY1630" s="135"/>
      <c r="BZ1630" s="108"/>
    </row>
    <row r="1631" spans="1:78" x14ac:dyDescent="0.25">
      <c r="A1631" s="27"/>
      <c r="B1631" s="27"/>
      <c r="C1631" s="27"/>
      <c r="D1631" s="27"/>
      <c r="E1631" s="28"/>
      <c r="F1631" s="88"/>
      <c r="G1631" s="28"/>
      <c r="H1631" s="27"/>
      <c r="I1631" s="27"/>
      <c r="J1631" s="27"/>
      <c r="K1631" s="107"/>
      <c r="L1631" s="27"/>
      <c r="M1631" s="46"/>
      <c r="N1631" s="46"/>
      <c r="O1631" s="46"/>
      <c r="P1631" s="46"/>
      <c r="Q1631" s="46"/>
      <c r="R1631" s="46"/>
      <c r="S1631" s="46"/>
      <c r="T1631" s="46"/>
      <c r="U1631" s="46"/>
      <c r="V1631" s="46"/>
      <c r="W1631" s="46"/>
      <c r="X1631" s="46"/>
      <c r="Y1631" s="41"/>
      <c r="Z1631" s="106"/>
      <c r="AA1631" s="43"/>
      <c r="AB1631" s="28"/>
      <c r="AC1631" s="28"/>
      <c r="AD1631" s="28"/>
      <c r="AE1631" s="44"/>
      <c r="AF1631" s="27"/>
      <c r="AG1631" s="27"/>
      <c r="AH1631" s="28"/>
      <c r="AI1631" s="27"/>
      <c r="AJ1631" s="27"/>
      <c r="AK1631" s="28"/>
      <c r="AL1631" s="29"/>
      <c r="AM1631" s="29"/>
      <c r="AN1631" s="29"/>
      <c r="AO1631" s="29"/>
      <c r="AP1631" s="29"/>
      <c r="AQ1631" s="29"/>
      <c r="AR1631" s="29"/>
      <c r="AS1631" s="29"/>
      <c r="AT1631" s="29"/>
      <c r="AU1631" s="29"/>
      <c r="AV1631" s="29"/>
      <c r="AW1631" s="29"/>
      <c r="AX1631" s="29"/>
      <c r="AY1631" s="31"/>
      <c r="AZ1631" s="30"/>
      <c r="BA1631" s="35"/>
      <c r="BB1631" s="108"/>
      <c r="BC1631" s="108"/>
      <c r="BD1631" s="108"/>
      <c r="BE1631" s="136"/>
      <c r="BF1631" s="108"/>
      <c r="BG1631" s="110"/>
      <c r="BH1631" s="110"/>
      <c r="BI1631" s="110"/>
      <c r="BJ1631" s="137"/>
      <c r="BK1631" s="110"/>
      <c r="BL1631" s="108"/>
      <c r="BM1631" s="108"/>
      <c r="BN1631" s="108"/>
      <c r="BO1631" s="135"/>
      <c r="BP1631" s="108"/>
      <c r="BQ1631" s="108"/>
      <c r="BR1631" s="108"/>
      <c r="BS1631" s="108"/>
      <c r="BT1631" s="135"/>
      <c r="BU1631" s="108"/>
      <c r="BV1631" s="108"/>
      <c r="BW1631" s="108"/>
      <c r="BX1631" s="108"/>
      <c r="BY1631" s="135"/>
      <c r="BZ1631" s="108"/>
    </row>
    <row r="1632" spans="1:78" x14ac:dyDescent="0.25">
      <c r="A1632" s="27"/>
      <c r="B1632" s="27"/>
      <c r="C1632" s="27"/>
      <c r="D1632" s="27"/>
      <c r="E1632" s="28"/>
      <c r="F1632" s="88"/>
      <c r="G1632" s="28"/>
      <c r="H1632" s="27"/>
      <c r="I1632" s="27"/>
      <c r="J1632" s="27"/>
      <c r="K1632" s="107"/>
      <c r="L1632" s="27"/>
      <c r="M1632" s="46"/>
      <c r="N1632" s="46"/>
      <c r="O1632" s="46"/>
      <c r="P1632" s="46"/>
      <c r="Q1632" s="46"/>
      <c r="R1632" s="46"/>
      <c r="S1632" s="46"/>
      <c r="T1632" s="46"/>
      <c r="U1632" s="46"/>
      <c r="V1632" s="46"/>
      <c r="W1632" s="46"/>
      <c r="X1632" s="46"/>
      <c r="Y1632" s="41"/>
      <c r="Z1632" s="106"/>
      <c r="AA1632" s="43"/>
      <c r="AB1632" s="28"/>
      <c r="AC1632" s="28"/>
      <c r="AD1632" s="28"/>
      <c r="AE1632" s="44"/>
      <c r="AF1632" s="27"/>
      <c r="AG1632" s="27"/>
      <c r="AH1632" s="28"/>
      <c r="AI1632" s="27"/>
      <c r="AJ1632" s="27"/>
      <c r="AK1632" s="28"/>
      <c r="AL1632" s="29"/>
      <c r="AM1632" s="29"/>
      <c r="AN1632" s="29"/>
      <c r="AO1632" s="29"/>
      <c r="AP1632" s="29"/>
      <c r="AQ1632" s="29"/>
      <c r="AR1632" s="29"/>
      <c r="AS1632" s="29"/>
      <c r="AT1632" s="29"/>
      <c r="AU1632" s="29"/>
      <c r="AV1632" s="29"/>
      <c r="AW1632" s="29"/>
      <c r="AX1632" s="29"/>
      <c r="AY1632" s="31"/>
      <c r="AZ1632" s="30"/>
      <c r="BA1632" s="35"/>
      <c r="BB1632" s="108"/>
      <c r="BC1632" s="108"/>
      <c r="BD1632" s="108"/>
      <c r="BE1632" s="136"/>
      <c r="BF1632" s="108"/>
      <c r="BG1632" s="110"/>
      <c r="BH1632" s="110"/>
      <c r="BI1632" s="110"/>
      <c r="BJ1632" s="137"/>
      <c r="BK1632" s="110"/>
      <c r="BL1632" s="108"/>
      <c r="BM1632" s="108"/>
      <c r="BN1632" s="108"/>
      <c r="BO1632" s="135"/>
      <c r="BP1632" s="108"/>
      <c r="BQ1632" s="108"/>
      <c r="BR1632" s="108"/>
      <c r="BS1632" s="108"/>
      <c r="BT1632" s="135"/>
      <c r="BU1632" s="108"/>
      <c r="BV1632" s="108"/>
      <c r="BW1632" s="108"/>
      <c r="BX1632" s="108"/>
      <c r="BY1632" s="135"/>
      <c r="BZ1632" s="108"/>
    </row>
    <row r="1633" spans="1:78" x14ac:dyDescent="0.25">
      <c r="A1633" s="27"/>
      <c r="B1633" s="27"/>
      <c r="C1633" s="27"/>
      <c r="D1633" s="27"/>
      <c r="E1633" s="28"/>
      <c r="F1633" s="88"/>
      <c r="G1633" s="28"/>
      <c r="H1633" s="27"/>
      <c r="I1633" s="27"/>
      <c r="J1633" s="27"/>
      <c r="K1633" s="107"/>
      <c r="L1633" s="27"/>
      <c r="M1633" s="46"/>
      <c r="N1633" s="46"/>
      <c r="O1633" s="46"/>
      <c r="P1633" s="46"/>
      <c r="Q1633" s="46"/>
      <c r="R1633" s="46"/>
      <c r="S1633" s="46"/>
      <c r="T1633" s="46"/>
      <c r="U1633" s="46"/>
      <c r="V1633" s="46"/>
      <c r="W1633" s="46"/>
      <c r="X1633" s="46"/>
      <c r="Y1633" s="41"/>
      <c r="Z1633" s="106"/>
      <c r="AA1633" s="43"/>
      <c r="AB1633" s="28"/>
      <c r="AC1633" s="28"/>
      <c r="AD1633" s="28"/>
      <c r="AE1633" s="44"/>
      <c r="AF1633" s="27"/>
      <c r="AG1633" s="27"/>
      <c r="AH1633" s="28"/>
      <c r="AI1633" s="27"/>
      <c r="AJ1633" s="27"/>
      <c r="AK1633" s="28"/>
      <c r="AL1633" s="29"/>
      <c r="AM1633" s="29"/>
      <c r="AN1633" s="29"/>
      <c r="AO1633" s="29"/>
      <c r="AP1633" s="29"/>
      <c r="AQ1633" s="29"/>
      <c r="AR1633" s="29"/>
      <c r="AS1633" s="29"/>
      <c r="AT1633" s="29"/>
      <c r="AU1633" s="29"/>
      <c r="AV1633" s="29"/>
      <c r="AW1633" s="29"/>
      <c r="AX1633" s="29"/>
      <c r="AY1633" s="31"/>
      <c r="AZ1633" s="30"/>
      <c r="BA1633" s="35"/>
      <c r="BB1633" s="108"/>
      <c r="BC1633" s="108"/>
      <c r="BD1633" s="108"/>
      <c r="BE1633" s="136"/>
      <c r="BF1633" s="108"/>
      <c r="BG1633" s="110"/>
      <c r="BH1633" s="110"/>
      <c r="BI1633" s="110"/>
      <c r="BJ1633" s="137"/>
      <c r="BK1633" s="110"/>
      <c r="BL1633" s="108"/>
      <c r="BM1633" s="108"/>
      <c r="BN1633" s="108"/>
      <c r="BO1633" s="135"/>
      <c r="BP1633" s="108"/>
      <c r="BQ1633" s="108"/>
      <c r="BR1633" s="108"/>
      <c r="BS1633" s="108"/>
      <c r="BT1633" s="135"/>
      <c r="BU1633" s="108"/>
      <c r="BV1633" s="108"/>
      <c r="BW1633" s="108"/>
      <c r="BX1633" s="108"/>
      <c r="BY1633" s="135"/>
      <c r="BZ1633" s="108"/>
    </row>
    <row r="1634" spans="1:78" x14ac:dyDescent="0.25">
      <c r="A1634" s="27"/>
      <c r="B1634" s="27"/>
      <c r="C1634" s="27"/>
      <c r="D1634" s="27"/>
      <c r="E1634" s="28"/>
      <c r="F1634" s="88"/>
      <c r="G1634" s="28"/>
      <c r="H1634" s="27"/>
      <c r="I1634" s="27"/>
      <c r="J1634" s="27"/>
      <c r="K1634" s="107"/>
      <c r="L1634" s="27"/>
      <c r="M1634" s="46"/>
      <c r="N1634" s="46"/>
      <c r="O1634" s="46"/>
      <c r="P1634" s="46"/>
      <c r="Q1634" s="46"/>
      <c r="R1634" s="46"/>
      <c r="S1634" s="46"/>
      <c r="T1634" s="46"/>
      <c r="U1634" s="46"/>
      <c r="V1634" s="46"/>
      <c r="W1634" s="46"/>
      <c r="X1634" s="46"/>
      <c r="Y1634" s="41"/>
      <c r="Z1634" s="106"/>
      <c r="AA1634" s="43"/>
      <c r="AB1634" s="28"/>
      <c r="AC1634" s="28"/>
      <c r="AD1634" s="28"/>
      <c r="AE1634" s="44"/>
      <c r="AF1634" s="27"/>
      <c r="AG1634" s="27"/>
      <c r="AH1634" s="28"/>
      <c r="AI1634" s="27"/>
      <c r="AJ1634" s="27"/>
      <c r="AK1634" s="28"/>
      <c r="AL1634" s="29"/>
      <c r="AM1634" s="29"/>
      <c r="AN1634" s="29"/>
      <c r="AO1634" s="29"/>
      <c r="AP1634" s="29"/>
      <c r="AQ1634" s="29"/>
      <c r="AR1634" s="29"/>
      <c r="AS1634" s="29"/>
      <c r="AT1634" s="29"/>
      <c r="AU1634" s="29"/>
      <c r="AV1634" s="29"/>
      <c r="AW1634" s="29"/>
      <c r="AX1634" s="29"/>
      <c r="AY1634" s="31"/>
      <c r="AZ1634" s="30"/>
      <c r="BA1634" s="35"/>
      <c r="BB1634" s="108"/>
      <c r="BC1634" s="108"/>
      <c r="BD1634" s="108"/>
      <c r="BE1634" s="136"/>
      <c r="BF1634" s="108"/>
      <c r="BG1634" s="110"/>
      <c r="BH1634" s="110"/>
      <c r="BI1634" s="110"/>
      <c r="BJ1634" s="137"/>
      <c r="BK1634" s="110"/>
      <c r="BL1634" s="108"/>
      <c r="BM1634" s="108"/>
      <c r="BN1634" s="108"/>
      <c r="BO1634" s="135"/>
      <c r="BP1634" s="108"/>
      <c r="BQ1634" s="108"/>
      <c r="BR1634" s="108"/>
      <c r="BS1634" s="108"/>
      <c r="BT1634" s="135"/>
      <c r="BU1634" s="108"/>
      <c r="BV1634" s="108"/>
      <c r="BW1634" s="108"/>
      <c r="BX1634" s="108"/>
      <c r="BY1634" s="135"/>
      <c r="BZ1634" s="108"/>
    </row>
    <row r="1635" spans="1:78" x14ac:dyDescent="0.25">
      <c r="A1635" s="27"/>
      <c r="B1635" s="27"/>
      <c r="C1635" s="27"/>
      <c r="D1635" s="27"/>
      <c r="E1635" s="28"/>
      <c r="F1635" s="88"/>
      <c r="G1635" s="28"/>
      <c r="H1635" s="27"/>
      <c r="I1635" s="27"/>
      <c r="J1635" s="27"/>
      <c r="K1635" s="107"/>
      <c r="L1635" s="27"/>
      <c r="M1635" s="46"/>
      <c r="N1635" s="46"/>
      <c r="O1635" s="46"/>
      <c r="P1635" s="46"/>
      <c r="Q1635" s="46"/>
      <c r="R1635" s="46"/>
      <c r="S1635" s="46"/>
      <c r="T1635" s="46"/>
      <c r="U1635" s="46"/>
      <c r="V1635" s="46"/>
      <c r="W1635" s="46"/>
      <c r="X1635" s="46"/>
      <c r="Y1635" s="41"/>
      <c r="Z1635" s="106"/>
      <c r="AA1635" s="43"/>
      <c r="AB1635" s="28"/>
      <c r="AC1635" s="28"/>
      <c r="AD1635" s="28"/>
      <c r="AE1635" s="44"/>
      <c r="AF1635" s="27"/>
      <c r="AG1635" s="27"/>
      <c r="AH1635" s="28"/>
      <c r="AI1635" s="27"/>
      <c r="AJ1635" s="27"/>
      <c r="AK1635" s="28"/>
      <c r="AL1635" s="29"/>
      <c r="AM1635" s="29"/>
      <c r="AN1635" s="29"/>
      <c r="AO1635" s="29"/>
      <c r="AP1635" s="29"/>
      <c r="AQ1635" s="29"/>
      <c r="AR1635" s="29"/>
      <c r="AS1635" s="29"/>
      <c r="AT1635" s="29"/>
      <c r="AU1635" s="29"/>
      <c r="AV1635" s="29"/>
      <c r="AW1635" s="29"/>
      <c r="AX1635" s="29"/>
      <c r="AY1635" s="31"/>
      <c r="AZ1635" s="30"/>
      <c r="BA1635" s="35"/>
      <c r="BB1635" s="108"/>
      <c r="BC1635" s="108"/>
      <c r="BD1635" s="108"/>
      <c r="BE1635" s="136"/>
      <c r="BF1635" s="108"/>
      <c r="BG1635" s="110"/>
      <c r="BH1635" s="110"/>
      <c r="BI1635" s="110"/>
      <c r="BJ1635" s="137"/>
      <c r="BK1635" s="110"/>
      <c r="BL1635" s="108"/>
      <c r="BM1635" s="108"/>
      <c r="BN1635" s="108"/>
      <c r="BO1635" s="135"/>
      <c r="BP1635" s="108"/>
      <c r="BQ1635" s="108"/>
      <c r="BR1635" s="108"/>
      <c r="BS1635" s="108"/>
      <c r="BT1635" s="135"/>
      <c r="BU1635" s="108"/>
      <c r="BV1635" s="108"/>
      <c r="BW1635" s="108"/>
      <c r="BX1635" s="108"/>
      <c r="BY1635" s="135"/>
      <c r="BZ1635" s="108"/>
    </row>
    <row r="1636" spans="1:78" x14ac:dyDescent="0.25">
      <c r="A1636" s="27"/>
      <c r="B1636" s="27"/>
      <c r="C1636" s="27"/>
      <c r="D1636" s="27"/>
      <c r="E1636" s="28"/>
      <c r="F1636" s="88"/>
      <c r="G1636" s="28"/>
      <c r="H1636" s="27"/>
      <c r="I1636" s="27"/>
      <c r="J1636" s="27"/>
      <c r="K1636" s="107"/>
      <c r="L1636" s="27"/>
      <c r="M1636" s="46"/>
      <c r="N1636" s="46"/>
      <c r="O1636" s="46"/>
      <c r="P1636" s="46"/>
      <c r="Q1636" s="46"/>
      <c r="R1636" s="46"/>
      <c r="S1636" s="46"/>
      <c r="T1636" s="46"/>
      <c r="U1636" s="46"/>
      <c r="V1636" s="46"/>
      <c r="W1636" s="46"/>
      <c r="X1636" s="46"/>
      <c r="Y1636" s="41"/>
      <c r="Z1636" s="106"/>
      <c r="AA1636" s="43"/>
      <c r="AB1636" s="28"/>
      <c r="AC1636" s="28"/>
      <c r="AD1636" s="28"/>
      <c r="AE1636" s="44"/>
      <c r="AF1636" s="27"/>
      <c r="AG1636" s="27"/>
      <c r="AH1636" s="28"/>
      <c r="AI1636" s="27"/>
      <c r="AJ1636" s="27"/>
      <c r="AK1636" s="28"/>
      <c r="AL1636" s="29"/>
      <c r="AM1636" s="29"/>
      <c r="AN1636" s="29"/>
      <c r="AO1636" s="29"/>
      <c r="AP1636" s="29"/>
      <c r="AQ1636" s="29"/>
      <c r="AR1636" s="29"/>
      <c r="AS1636" s="29"/>
      <c r="AT1636" s="29"/>
      <c r="AU1636" s="29"/>
      <c r="AV1636" s="29"/>
      <c r="AW1636" s="29"/>
      <c r="AX1636" s="29"/>
      <c r="AY1636" s="31"/>
      <c r="AZ1636" s="30"/>
      <c r="BA1636" s="35"/>
      <c r="BB1636" s="108"/>
      <c r="BC1636" s="108"/>
      <c r="BD1636" s="108"/>
      <c r="BE1636" s="136"/>
      <c r="BF1636" s="108"/>
      <c r="BG1636" s="110"/>
      <c r="BH1636" s="110"/>
      <c r="BI1636" s="110"/>
      <c r="BJ1636" s="137"/>
      <c r="BK1636" s="110"/>
      <c r="BL1636" s="108"/>
      <c r="BM1636" s="108"/>
      <c r="BN1636" s="108"/>
      <c r="BO1636" s="135"/>
      <c r="BP1636" s="108"/>
      <c r="BQ1636" s="108"/>
      <c r="BR1636" s="108"/>
      <c r="BS1636" s="108"/>
      <c r="BT1636" s="135"/>
      <c r="BU1636" s="108"/>
      <c r="BV1636" s="108"/>
      <c r="BW1636" s="108"/>
      <c r="BX1636" s="108"/>
      <c r="BY1636" s="135"/>
      <c r="BZ1636" s="108"/>
    </row>
    <row r="1637" spans="1:78" x14ac:dyDescent="0.25">
      <c r="A1637" s="27"/>
      <c r="B1637" s="27"/>
      <c r="C1637" s="27"/>
      <c r="D1637" s="27"/>
      <c r="E1637" s="28"/>
      <c r="F1637" s="88"/>
      <c r="G1637" s="28"/>
      <c r="H1637" s="27"/>
      <c r="I1637" s="27"/>
      <c r="J1637" s="27"/>
      <c r="K1637" s="107"/>
      <c r="L1637" s="27"/>
      <c r="M1637" s="46"/>
      <c r="N1637" s="46"/>
      <c r="O1637" s="46"/>
      <c r="P1637" s="46"/>
      <c r="Q1637" s="46"/>
      <c r="R1637" s="46"/>
      <c r="S1637" s="46"/>
      <c r="T1637" s="46"/>
      <c r="U1637" s="46"/>
      <c r="V1637" s="46"/>
      <c r="W1637" s="46"/>
      <c r="X1637" s="46"/>
      <c r="Y1637" s="41"/>
      <c r="Z1637" s="106"/>
      <c r="AA1637" s="43"/>
      <c r="AB1637" s="28"/>
      <c r="AC1637" s="28"/>
      <c r="AD1637" s="28"/>
      <c r="AE1637" s="44"/>
      <c r="AF1637" s="27"/>
      <c r="AG1637" s="27"/>
      <c r="AH1637" s="28"/>
      <c r="AI1637" s="27"/>
      <c r="AJ1637" s="27"/>
      <c r="AK1637" s="28"/>
      <c r="AL1637" s="29"/>
      <c r="AM1637" s="29"/>
      <c r="AN1637" s="29"/>
      <c r="AO1637" s="29"/>
      <c r="AP1637" s="29"/>
      <c r="AQ1637" s="29"/>
      <c r="AR1637" s="29"/>
      <c r="AS1637" s="29"/>
      <c r="AT1637" s="29"/>
      <c r="AU1637" s="29"/>
      <c r="AV1637" s="29"/>
      <c r="AW1637" s="29"/>
      <c r="AX1637" s="29"/>
      <c r="AY1637" s="31"/>
      <c r="AZ1637" s="30"/>
      <c r="BA1637" s="35"/>
      <c r="BB1637" s="108"/>
      <c r="BC1637" s="108"/>
      <c r="BD1637" s="108"/>
      <c r="BE1637" s="136"/>
      <c r="BF1637" s="108"/>
      <c r="BG1637" s="110"/>
      <c r="BH1637" s="110"/>
      <c r="BI1637" s="110"/>
      <c r="BJ1637" s="137"/>
      <c r="BK1637" s="110"/>
      <c r="BL1637" s="108"/>
      <c r="BM1637" s="108"/>
      <c r="BN1637" s="108"/>
      <c r="BO1637" s="135"/>
      <c r="BP1637" s="108"/>
      <c r="BQ1637" s="108"/>
      <c r="BR1637" s="108"/>
      <c r="BS1637" s="108"/>
      <c r="BT1637" s="135"/>
      <c r="BU1637" s="108"/>
      <c r="BV1637" s="108"/>
      <c r="BW1637" s="108"/>
      <c r="BX1637" s="108"/>
      <c r="BY1637" s="135"/>
      <c r="BZ1637" s="108"/>
    </row>
    <row r="1638" spans="1:78" x14ac:dyDescent="0.25">
      <c r="A1638" s="27"/>
      <c r="B1638" s="27"/>
      <c r="C1638" s="27"/>
      <c r="D1638" s="27"/>
      <c r="E1638" s="28"/>
      <c r="F1638" s="88"/>
      <c r="G1638" s="28"/>
      <c r="H1638" s="27"/>
      <c r="I1638" s="27"/>
      <c r="J1638" s="27"/>
      <c r="K1638" s="107"/>
      <c r="L1638" s="27"/>
      <c r="M1638" s="46"/>
      <c r="N1638" s="46"/>
      <c r="O1638" s="46"/>
      <c r="P1638" s="46"/>
      <c r="Q1638" s="46"/>
      <c r="R1638" s="46"/>
      <c r="S1638" s="46"/>
      <c r="T1638" s="46"/>
      <c r="U1638" s="46"/>
      <c r="V1638" s="46"/>
      <c r="W1638" s="46"/>
      <c r="X1638" s="46"/>
      <c r="Y1638" s="41"/>
      <c r="Z1638" s="106"/>
      <c r="AA1638" s="43"/>
      <c r="AB1638" s="28"/>
      <c r="AC1638" s="28"/>
      <c r="AD1638" s="28"/>
      <c r="AE1638" s="44"/>
      <c r="AF1638" s="27"/>
      <c r="AG1638" s="27"/>
      <c r="AH1638" s="28"/>
      <c r="AI1638" s="27"/>
      <c r="AJ1638" s="27"/>
      <c r="AK1638" s="28"/>
      <c r="AL1638" s="29"/>
      <c r="AM1638" s="29"/>
      <c r="AN1638" s="29"/>
      <c r="AO1638" s="29"/>
      <c r="AP1638" s="29"/>
      <c r="AQ1638" s="29"/>
      <c r="AR1638" s="29"/>
      <c r="AS1638" s="29"/>
      <c r="AT1638" s="29"/>
      <c r="AU1638" s="29"/>
      <c r="AV1638" s="29"/>
      <c r="AW1638" s="29"/>
      <c r="AX1638" s="29"/>
      <c r="AY1638" s="31"/>
      <c r="AZ1638" s="30"/>
      <c r="BA1638" s="35"/>
      <c r="BB1638" s="108"/>
      <c r="BC1638" s="108"/>
      <c r="BD1638" s="108"/>
      <c r="BE1638" s="136"/>
      <c r="BF1638" s="108"/>
      <c r="BG1638" s="110"/>
      <c r="BH1638" s="110"/>
      <c r="BI1638" s="110"/>
      <c r="BJ1638" s="137"/>
      <c r="BK1638" s="110"/>
      <c r="BL1638" s="108"/>
      <c r="BM1638" s="108"/>
      <c r="BN1638" s="108"/>
      <c r="BO1638" s="135"/>
      <c r="BP1638" s="108"/>
      <c r="BQ1638" s="108"/>
      <c r="BR1638" s="108"/>
      <c r="BS1638" s="108"/>
      <c r="BT1638" s="135"/>
      <c r="BU1638" s="108"/>
      <c r="BV1638" s="108"/>
      <c r="BW1638" s="108"/>
      <c r="BX1638" s="108"/>
      <c r="BY1638" s="135"/>
      <c r="BZ1638" s="108"/>
    </row>
    <row r="1639" spans="1:78" x14ac:dyDescent="0.25">
      <c r="A1639" s="27"/>
      <c r="B1639" s="27"/>
      <c r="C1639" s="27"/>
      <c r="D1639" s="27"/>
      <c r="E1639" s="28"/>
      <c r="F1639" s="88"/>
      <c r="G1639" s="28"/>
      <c r="H1639" s="27"/>
      <c r="I1639" s="27"/>
      <c r="J1639" s="27"/>
      <c r="K1639" s="107"/>
      <c r="L1639" s="27"/>
      <c r="M1639" s="46"/>
      <c r="N1639" s="46"/>
      <c r="O1639" s="46"/>
      <c r="P1639" s="46"/>
      <c r="Q1639" s="46"/>
      <c r="R1639" s="46"/>
      <c r="S1639" s="46"/>
      <c r="T1639" s="46"/>
      <c r="U1639" s="46"/>
      <c r="V1639" s="46"/>
      <c r="W1639" s="46"/>
      <c r="X1639" s="46"/>
      <c r="Y1639" s="41"/>
      <c r="Z1639" s="106"/>
      <c r="AA1639" s="43"/>
      <c r="AB1639" s="28"/>
      <c r="AC1639" s="28"/>
      <c r="AD1639" s="28"/>
      <c r="AE1639" s="44"/>
      <c r="AF1639" s="27"/>
      <c r="AG1639" s="27"/>
      <c r="AH1639" s="28"/>
      <c r="AI1639" s="27"/>
      <c r="AJ1639" s="27"/>
      <c r="AK1639" s="28"/>
      <c r="AL1639" s="29"/>
      <c r="AM1639" s="29"/>
      <c r="AN1639" s="29"/>
      <c r="AO1639" s="29"/>
      <c r="AP1639" s="29"/>
      <c r="AQ1639" s="29"/>
      <c r="AR1639" s="29"/>
      <c r="AS1639" s="29"/>
      <c r="AT1639" s="29"/>
      <c r="AU1639" s="29"/>
      <c r="AV1639" s="29"/>
      <c r="AW1639" s="29"/>
      <c r="AX1639" s="29"/>
      <c r="AY1639" s="31"/>
      <c r="AZ1639" s="30"/>
      <c r="BA1639" s="35"/>
      <c r="BB1639" s="108"/>
      <c r="BC1639" s="108"/>
      <c r="BD1639" s="108"/>
      <c r="BE1639" s="136"/>
      <c r="BF1639" s="108"/>
      <c r="BG1639" s="110"/>
      <c r="BH1639" s="110"/>
      <c r="BI1639" s="110"/>
      <c r="BJ1639" s="137"/>
      <c r="BK1639" s="110"/>
      <c r="BL1639" s="108"/>
      <c r="BM1639" s="108"/>
      <c r="BN1639" s="108"/>
      <c r="BO1639" s="135"/>
      <c r="BP1639" s="108"/>
      <c r="BQ1639" s="108"/>
      <c r="BR1639" s="108"/>
      <c r="BS1639" s="108"/>
      <c r="BT1639" s="135"/>
      <c r="BU1639" s="108"/>
      <c r="BV1639" s="108"/>
      <c r="BW1639" s="108"/>
      <c r="BX1639" s="108"/>
      <c r="BY1639" s="135"/>
      <c r="BZ1639" s="108"/>
    </row>
    <row r="1640" spans="1:78" x14ac:dyDescent="0.25">
      <c r="A1640" s="27"/>
      <c r="B1640" s="27"/>
      <c r="C1640" s="27"/>
      <c r="D1640" s="27"/>
      <c r="E1640" s="28"/>
      <c r="F1640" s="88"/>
      <c r="G1640" s="28"/>
      <c r="H1640" s="27"/>
      <c r="I1640" s="27"/>
      <c r="J1640" s="27"/>
      <c r="K1640" s="107"/>
      <c r="L1640" s="27"/>
      <c r="M1640" s="46"/>
      <c r="N1640" s="46"/>
      <c r="O1640" s="46"/>
      <c r="P1640" s="46"/>
      <c r="Q1640" s="46"/>
      <c r="R1640" s="46"/>
      <c r="S1640" s="46"/>
      <c r="T1640" s="46"/>
      <c r="U1640" s="46"/>
      <c r="V1640" s="46"/>
      <c r="W1640" s="46"/>
      <c r="X1640" s="46"/>
      <c r="Y1640" s="41"/>
      <c r="Z1640" s="106"/>
      <c r="AA1640" s="43"/>
      <c r="AB1640" s="28"/>
      <c r="AC1640" s="28"/>
      <c r="AD1640" s="28"/>
      <c r="AE1640" s="44"/>
      <c r="AF1640" s="27"/>
      <c r="AG1640" s="27"/>
      <c r="AH1640" s="28"/>
      <c r="AI1640" s="27"/>
      <c r="AJ1640" s="27"/>
      <c r="AK1640" s="28"/>
      <c r="AL1640" s="29"/>
      <c r="AM1640" s="29"/>
      <c r="AN1640" s="29"/>
      <c r="AO1640" s="29"/>
      <c r="AP1640" s="29"/>
      <c r="AQ1640" s="29"/>
      <c r="AR1640" s="29"/>
      <c r="AS1640" s="29"/>
      <c r="AT1640" s="29"/>
      <c r="AU1640" s="29"/>
      <c r="AV1640" s="29"/>
      <c r="AW1640" s="29"/>
      <c r="AX1640" s="29"/>
      <c r="AY1640" s="31"/>
      <c r="AZ1640" s="30"/>
      <c r="BA1640" s="35"/>
      <c r="BB1640" s="108"/>
      <c r="BC1640" s="108"/>
      <c r="BD1640" s="108"/>
      <c r="BE1640" s="136"/>
      <c r="BF1640" s="108"/>
      <c r="BG1640" s="110"/>
      <c r="BH1640" s="110"/>
      <c r="BI1640" s="110"/>
      <c r="BJ1640" s="137"/>
      <c r="BK1640" s="110"/>
      <c r="BL1640" s="108"/>
      <c r="BM1640" s="108"/>
      <c r="BN1640" s="108"/>
      <c r="BO1640" s="135"/>
      <c r="BP1640" s="108"/>
      <c r="BQ1640" s="108"/>
      <c r="BR1640" s="108"/>
      <c r="BS1640" s="108"/>
      <c r="BT1640" s="135"/>
      <c r="BU1640" s="108"/>
      <c r="BV1640" s="108"/>
      <c r="BW1640" s="108"/>
      <c r="BX1640" s="108"/>
      <c r="BY1640" s="135"/>
      <c r="BZ1640" s="108"/>
    </row>
    <row r="1641" spans="1:78" x14ac:dyDescent="0.25">
      <c r="A1641" s="27"/>
      <c r="B1641" s="27"/>
      <c r="C1641" s="27"/>
      <c r="D1641" s="27"/>
      <c r="E1641" s="28"/>
      <c r="F1641" s="88"/>
      <c r="G1641" s="28"/>
      <c r="H1641" s="27"/>
      <c r="I1641" s="27"/>
      <c r="J1641" s="27"/>
      <c r="K1641" s="107"/>
      <c r="L1641" s="27"/>
      <c r="M1641" s="46"/>
      <c r="N1641" s="46"/>
      <c r="O1641" s="46"/>
      <c r="P1641" s="46"/>
      <c r="Q1641" s="46"/>
      <c r="R1641" s="46"/>
      <c r="S1641" s="46"/>
      <c r="T1641" s="46"/>
      <c r="U1641" s="46"/>
      <c r="V1641" s="46"/>
      <c r="W1641" s="46"/>
      <c r="X1641" s="46"/>
      <c r="Y1641" s="41"/>
      <c r="Z1641" s="106"/>
      <c r="AA1641" s="43"/>
      <c r="AB1641" s="28"/>
      <c r="AC1641" s="28"/>
      <c r="AD1641" s="28"/>
      <c r="AE1641" s="44"/>
      <c r="AF1641" s="27"/>
      <c r="AG1641" s="27"/>
      <c r="AH1641" s="28"/>
      <c r="AI1641" s="27"/>
      <c r="AJ1641" s="27"/>
      <c r="AK1641" s="28"/>
      <c r="AL1641" s="29"/>
      <c r="AM1641" s="29"/>
      <c r="AN1641" s="29"/>
      <c r="AO1641" s="29"/>
      <c r="AP1641" s="29"/>
      <c r="AQ1641" s="29"/>
      <c r="AR1641" s="29"/>
      <c r="AS1641" s="29"/>
      <c r="AT1641" s="29"/>
      <c r="AU1641" s="29"/>
      <c r="AV1641" s="29"/>
      <c r="AW1641" s="29"/>
      <c r="AX1641" s="29"/>
      <c r="AY1641" s="31"/>
      <c r="AZ1641" s="30"/>
      <c r="BA1641" s="35"/>
      <c r="BB1641" s="108"/>
      <c r="BC1641" s="108"/>
      <c r="BD1641" s="108"/>
      <c r="BE1641" s="136"/>
      <c r="BF1641" s="108"/>
      <c r="BG1641" s="110"/>
      <c r="BH1641" s="110"/>
      <c r="BI1641" s="110"/>
      <c r="BJ1641" s="137"/>
      <c r="BK1641" s="110"/>
      <c r="BL1641" s="108"/>
      <c r="BM1641" s="108"/>
      <c r="BN1641" s="108"/>
      <c r="BO1641" s="135"/>
      <c r="BP1641" s="108"/>
      <c r="BQ1641" s="108"/>
      <c r="BR1641" s="108"/>
      <c r="BS1641" s="108"/>
      <c r="BT1641" s="135"/>
      <c r="BU1641" s="108"/>
      <c r="BV1641" s="108"/>
      <c r="BW1641" s="108"/>
      <c r="BX1641" s="108"/>
      <c r="BY1641" s="135"/>
      <c r="BZ1641" s="108"/>
    </row>
    <row r="1642" spans="1:78" x14ac:dyDescent="0.25">
      <c r="A1642" s="27"/>
      <c r="B1642" s="27"/>
      <c r="C1642" s="27"/>
      <c r="D1642" s="27"/>
      <c r="E1642" s="28"/>
      <c r="F1642" s="88"/>
      <c r="G1642" s="28"/>
      <c r="H1642" s="27"/>
      <c r="I1642" s="27"/>
      <c r="J1642" s="27"/>
      <c r="K1642" s="107"/>
      <c r="L1642" s="27"/>
      <c r="M1642" s="46"/>
      <c r="N1642" s="46"/>
      <c r="O1642" s="46"/>
      <c r="P1642" s="46"/>
      <c r="Q1642" s="46"/>
      <c r="R1642" s="46"/>
      <c r="S1642" s="46"/>
      <c r="T1642" s="46"/>
      <c r="U1642" s="46"/>
      <c r="V1642" s="46"/>
      <c r="W1642" s="46"/>
      <c r="X1642" s="46"/>
      <c r="Y1642" s="41"/>
      <c r="Z1642" s="106"/>
      <c r="AA1642" s="43"/>
      <c r="AB1642" s="28"/>
      <c r="AC1642" s="28"/>
      <c r="AD1642" s="28"/>
      <c r="AE1642" s="44"/>
      <c r="AF1642" s="27"/>
      <c r="AG1642" s="27"/>
      <c r="AH1642" s="28"/>
      <c r="AI1642" s="27"/>
      <c r="AJ1642" s="27"/>
      <c r="AK1642" s="28"/>
      <c r="AL1642" s="29"/>
      <c r="AM1642" s="29"/>
      <c r="AN1642" s="29"/>
      <c r="AO1642" s="29"/>
      <c r="AP1642" s="29"/>
      <c r="AQ1642" s="29"/>
      <c r="AR1642" s="29"/>
      <c r="AS1642" s="29"/>
      <c r="AT1642" s="29"/>
      <c r="AU1642" s="29"/>
      <c r="AV1642" s="29"/>
      <c r="AW1642" s="29"/>
      <c r="AX1642" s="29"/>
      <c r="AY1642" s="31"/>
      <c r="AZ1642" s="30"/>
      <c r="BA1642" s="35"/>
      <c r="BB1642" s="108"/>
      <c r="BC1642" s="108"/>
      <c r="BD1642" s="108"/>
      <c r="BE1642" s="136"/>
      <c r="BF1642" s="108"/>
      <c r="BG1642" s="110"/>
      <c r="BH1642" s="110"/>
      <c r="BI1642" s="110"/>
      <c r="BJ1642" s="137"/>
      <c r="BK1642" s="110"/>
      <c r="BL1642" s="108"/>
      <c r="BM1642" s="108"/>
      <c r="BN1642" s="108"/>
      <c r="BO1642" s="135"/>
      <c r="BP1642" s="108"/>
      <c r="BQ1642" s="108"/>
      <c r="BR1642" s="108"/>
      <c r="BS1642" s="108"/>
      <c r="BT1642" s="135"/>
      <c r="BU1642" s="108"/>
      <c r="BV1642" s="108"/>
      <c r="BW1642" s="108"/>
      <c r="BX1642" s="108"/>
      <c r="BY1642" s="135"/>
      <c r="BZ1642" s="108"/>
    </row>
    <row r="1643" spans="1:78" x14ac:dyDescent="0.25">
      <c r="A1643" s="27"/>
      <c r="B1643" s="27"/>
      <c r="C1643" s="27"/>
      <c r="D1643" s="27"/>
      <c r="E1643" s="28"/>
      <c r="F1643" s="88"/>
      <c r="G1643" s="28"/>
      <c r="H1643" s="27"/>
      <c r="I1643" s="27"/>
      <c r="J1643" s="27"/>
      <c r="K1643" s="107"/>
      <c r="L1643" s="27"/>
      <c r="M1643" s="46"/>
      <c r="N1643" s="46"/>
      <c r="O1643" s="46"/>
      <c r="P1643" s="46"/>
      <c r="Q1643" s="46"/>
      <c r="R1643" s="46"/>
      <c r="S1643" s="46"/>
      <c r="T1643" s="46"/>
      <c r="U1643" s="46"/>
      <c r="V1643" s="46"/>
      <c r="W1643" s="46"/>
      <c r="X1643" s="46"/>
      <c r="Y1643" s="41"/>
      <c r="Z1643" s="106"/>
      <c r="AA1643" s="43"/>
      <c r="AB1643" s="28"/>
      <c r="AC1643" s="28"/>
      <c r="AD1643" s="28"/>
      <c r="AE1643" s="44"/>
      <c r="AF1643" s="27"/>
      <c r="AG1643" s="27"/>
      <c r="AH1643" s="28"/>
      <c r="AI1643" s="27"/>
      <c r="AJ1643" s="27"/>
      <c r="AK1643" s="28"/>
      <c r="AL1643" s="29"/>
      <c r="AM1643" s="29"/>
      <c r="AN1643" s="29"/>
      <c r="AO1643" s="29"/>
      <c r="AP1643" s="29"/>
      <c r="AQ1643" s="29"/>
      <c r="AR1643" s="29"/>
      <c r="AS1643" s="29"/>
      <c r="AT1643" s="29"/>
      <c r="AU1643" s="29"/>
      <c r="AV1643" s="29"/>
      <c r="AW1643" s="29"/>
      <c r="AX1643" s="29"/>
      <c r="AY1643" s="31"/>
      <c r="AZ1643" s="30"/>
      <c r="BA1643" s="35"/>
      <c r="BB1643" s="108"/>
      <c r="BC1643" s="108"/>
      <c r="BD1643" s="108"/>
      <c r="BE1643" s="136"/>
      <c r="BF1643" s="108"/>
      <c r="BG1643" s="110"/>
      <c r="BH1643" s="110"/>
      <c r="BI1643" s="110"/>
      <c r="BJ1643" s="137"/>
      <c r="BK1643" s="110"/>
      <c r="BL1643" s="108"/>
      <c r="BM1643" s="108"/>
      <c r="BN1643" s="108"/>
      <c r="BO1643" s="135"/>
      <c r="BP1643" s="108"/>
      <c r="BQ1643" s="108"/>
      <c r="BR1643" s="108"/>
      <c r="BS1643" s="108"/>
      <c r="BT1643" s="135"/>
      <c r="BU1643" s="108"/>
      <c r="BV1643" s="108"/>
      <c r="BW1643" s="108"/>
      <c r="BX1643" s="108"/>
      <c r="BY1643" s="135"/>
      <c r="BZ1643" s="108"/>
    </row>
    <row r="1644" spans="1:78" x14ac:dyDescent="0.25">
      <c r="A1644" s="27"/>
      <c r="B1644" s="27"/>
      <c r="C1644" s="27"/>
      <c r="D1644" s="27"/>
      <c r="E1644" s="28"/>
      <c r="F1644" s="88"/>
      <c r="G1644" s="28"/>
      <c r="H1644" s="27"/>
      <c r="I1644" s="27"/>
      <c r="J1644" s="27"/>
      <c r="K1644" s="107"/>
      <c r="L1644" s="27"/>
      <c r="M1644" s="46"/>
      <c r="N1644" s="46"/>
      <c r="O1644" s="46"/>
      <c r="P1644" s="46"/>
      <c r="Q1644" s="46"/>
      <c r="R1644" s="46"/>
      <c r="S1644" s="46"/>
      <c r="T1644" s="46"/>
      <c r="U1644" s="46"/>
      <c r="V1644" s="46"/>
      <c r="W1644" s="46"/>
      <c r="X1644" s="46"/>
      <c r="Y1644" s="41"/>
      <c r="Z1644" s="106"/>
      <c r="AA1644" s="43"/>
      <c r="AB1644" s="28"/>
      <c r="AC1644" s="28"/>
      <c r="AD1644" s="28"/>
      <c r="AE1644" s="44"/>
      <c r="AF1644" s="27"/>
      <c r="AG1644" s="27"/>
      <c r="AH1644" s="28"/>
      <c r="AI1644" s="27"/>
      <c r="AJ1644" s="27"/>
      <c r="AK1644" s="28"/>
      <c r="AL1644" s="29"/>
      <c r="AM1644" s="29"/>
      <c r="AN1644" s="29"/>
      <c r="AO1644" s="29"/>
      <c r="AP1644" s="29"/>
      <c r="AQ1644" s="29"/>
      <c r="AR1644" s="29"/>
      <c r="AS1644" s="29"/>
      <c r="AT1644" s="29"/>
      <c r="AU1644" s="29"/>
      <c r="AV1644" s="29"/>
      <c r="AW1644" s="29"/>
      <c r="AX1644" s="29"/>
      <c r="AY1644" s="31"/>
      <c r="AZ1644" s="30"/>
      <c r="BA1644" s="35"/>
      <c r="BB1644" s="108"/>
      <c r="BC1644" s="108"/>
      <c r="BD1644" s="108"/>
      <c r="BE1644" s="136"/>
      <c r="BF1644" s="108"/>
      <c r="BG1644" s="110"/>
      <c r="BH1644" s="110"/>
      <c r="BI1644" s="110"/>
      <c r="BJ1644" s="137"/>
      <c r="BK1644" s="110"/>
      <c r="BL1644" s="108"/>
      <c r="BM1644" s="108"/>
      <c r="BN1644" s="108"/>
      <c r="BO1644" s="135"/>
      <c r="BP1644" s="108"/>
      <c r="BQ1644" s="108"/>
      <c r="BR1644" s="108"/>
      <c r="BS1644" s="108"/>
      <c r="BT1644" s="135"/>
      <c r="BU1644" s="108"/>
      <c r="BV1644" s="108"/>
      <c r="BW1644" s="108"/>
      <c r="BX1644" s="108"/>
      <c r="BY1644" s="135"/>
      <c r="BZ1644" s="108"/>
    </row>
    <row r="1645" spans="1:78" x14ac:dyDescent="0.25">
      <c r="A1645" s="27"/>
      <c r="B1645" s="27"/>
      <c r="C1645" s="27"/>
      <c r="D1645" s="27"/>
      <c r="E1645" s="28"/>
      <c r="F1645" s="88"/>
      <c r="G1645" s="28"/>
      <c r="H1645" s="27"/>
      <c r="I1645" s="27"/>
      <c r="J1645" s="27"/>
      <c r="K1645" s="107"/>
      <c r="L1645" s="27"/>
      <c r="M1645" s="46"/>
      <c r="N1645" s="46"/>
      <c r="O1645" s="46"/>
      <c r="P1645" s="46"/>
      <c r="Q1645" s="46"/>
      <c r="R1645" s="46"/>
      <c r="S1645" s="46"/>
      <c r="T1645" s="46"/>
      <c r="U1645" s="46"/>
      <c r="V1645" s="46"/>
      <c r="W1645" s="46"/>
      <c r="X1645" s="46"/>
      <c r="Y1645" s="41"/>
      <c r="Z1645" s="106"/>
      <c r="AA1645" s="43"/>
      <c r="AB1645" s="28"/>
      <c r="AC1645" s="28"/>
      <c r="AD1645" s="28"/>
      <c r="AE1645" s="44"/>
      <c r="AF1645" s="27"/>
      <c r="AG1645" s="27"/>
      <c r="AH1645" s="28"/>
      <c r="AI1645" s="27"/>
      <c r="AJ1645" s="27"/>
      <c r="AK1645" s="28"/>
      <c r="AL1645" s="29"/>
      <c r="AM1645" s="29"/>
      <c r="AN1645" s="29"/>
      <c r="AO1645" s="29"/>
      <c r="AP1645" s="29"/>
      <c r="AQ1645" s="29"/>
      <c r="AR1645" s="29"/>
      <c r="AS1645" s="29"/>
      <c r="AT1645" s="29"/>
      <c r="AU1645" s="29"/>
      <c r="AV1645" s="29"/>
      <c r="AW1645" s="29"/>
      <c r="AX1645" s="29"/>
      <c r="AY1645" s="31"/>
      <c r="AZ1645" s="30"/>
      <c r="BA1645" s="35"/>
      <c r="BB1645" s="108"/>
      <c r="BC1645" s="108"/>
      <c r="BD1645" s="108"/>
      <c r="BE1645" s="136"/>
      <c r="BF1645" s="108"/>
      <c r="BG1645" s="110"/>
      <c r="BH1645" s="110"/>
      <c r="BI1645" s="110"/>
      <c r="BJ1645" s="137"/>
      <c r="BK1645" s="110"/>
      <c r="BL1645" s="108"/>
      <c r="BM1645" s="108"/>
      <c r="BN1645" s="108"/>
      <c r="BO1645" s="135"/>
      <c r="BP1645" s="108"/>
      <c r="BQ1645" s="108"/>
      <c r="BR1645" s="108"/>
      <c r="BS1645" s="108"/>
      <c r="BT1645" s="135"/>
      <c r="BU1645" s="108"/>
      <c r="BV1645" s="108"/>
      <c r="BW1645" s="108"/>
      <c r="BX1645" s="108"/>
      <c r="BY1645" s="135"/>
      <c r="BZ1645" s="108"/>
    </row>
    <row r="1646" spans="1:78" x14ac:dyDescent="0.25">
      <c r="A1646" s="27"/>
      <c r="B1646" s="27"/>
      <c r="C1646" s="27"/>
      <c r="D1646" s="27"/>
      <c r="E1646" s="28"/>
      <c r="F1646" s="88"/>
      <c r="G1646" s="28"/>
      <c r="H1646" s="27"/>
      <c r="I1646" s="27"/>
      <c r="J1646" s="27"/>
      <c r="K1646" s="107"/>
      <c r="L1646" s="27"/>
      <c r="M1646" s="46"/>
      <c r="N1646" s="46"/>
      <c r="O1646" s="46"/>
      <c r="P1646" s="46"/>
      <c r="Q1646" s="46"/>
      <c r="R1646" s="46"/>
      <c r="S1646" s="46"/>
      <c r="T1646" s="46"/>
      <c r="U1646" s="46"/>
      <c r="V1646" s="46"/>
      <c r="W1646" s="46"/>
      <c r="X1646" s="46"/>
      <c r="Y1646" s="41"/>
      <c r="Z1646" s="106"/>
      <c r="AA1646" s="43"/>
      <c r="AB1646" s="28"/>
      <c r="AC1646" s="28"/>
      <c r="AD1646" s="28"/>
      <c r="AE1646" s="44"/>
      <c r="AF1646" s="27"/>
      <c r="AG1646" s="27"/>
      <c r="AH1646" s="28"/>
      <c r="AI1646" s="27"/>
      <c r="AJ1646" s="27"/>
      <c r="AK1646" s="28"/>
      <c r="AL1646" s="29"/>
      <c r="AM1646" s="29"/>
      <c r="AN1646" s="29"/>
      <c r="AO1646" s="29"/>
      <c r="AP1646" s="29"/>
      <c r="AQ1646" s="29"/>
      <c r="AR1646" s="29"/>
      <c r="AS1646" s="29"/>
      <c r="AT1646" s="29"/>
      <c r="AU1646" s="29"/>
      <c r="AV1646" s="29"/>
      <c r="AW1646" s="29"/>
      <c r="AX1646" s="29"/>
      <c r="AY1646" s="31"/>
      <c r="AZ1646" s="30"/>
      <c r="BA1646" s="35"/>
      <c r="BB1646" s="108"/>
      <c r="BC1646" s="108"/>
      <c r="BD1646" s="108"/>
      <c r="BE1646" s="136"/>
      <c r="BF1646" s="108"/>
      <c r="BG1646" s="110"/>
      <c r="BH1646" s="110"/>
      <c r="BI1646" s="110"/>
      <c r="BJ1646" s="137"/>
      <c r="BK1646" s="110"/>
      <c r="BL1646" s="108"/>
      <c r="BM1646" s="108"/>
      <c r="BN1646" s="108"/>
      <c r="BO1646" s="135"/>
      <c r="BP1646" s="108"/>
      <c r="BQ1646" s="108"/>
      <c r="BR1646" s="108"/>
      <c r="BS1646" s="108"/>
      <c r="BT1646" s="135"/>
      <c r="BU1646" s="108"/>
      <c r="BV1646" s="108"/>
      <c r="BW1646" s="108"/>
      <c r="BX1646" s="108"/>
      <c r="BY1646" s="135"/>
      <c r="BZ1646" s="108"/>
    </row>
    <row r="1647" spans="1:78" x14ac:dyDescent="0.25">
      <c r="A1647" s="27"/>
      <c r="B1647" s="27"/>
      <c r="C1647" s="27"/>
      <c r="D1647" s="27"/>
      <c r="E1647" s="28"/>
      <c r="F1647" s="88"/>
      <c r="G1647" s="28"/>
      <c r="H1647" s="27"/>
      <c r="I1647" s="27"/>
      <c r="J1647" s="27"/>
      <c r="K1647" s="107"/>
      <c r="L1647" s="27"/>
      <c r="M1647" s="46"/>
      <c r="N1647" s="46"/>
      <c r="O1647" s="46"/>
      <c r="P1647" s="46"/>
      <c r="Q1647" s="46"/>
      <c r="R1647" s="46"/>
      <c r="S1647" s="46"/>
      <c r="T1647" s="46"/>
      <c r="U1647" s="46"/>
      <c r="V1647" s="46"/>
      <c r="W1647" s="46"/>
      <c r="X1647" s="46"/>
      <c r="Y1647" s="41"/>
      <c r="Z1647" s="106"/>
      <c r="AA1647" s="43"/>
      <c r="AB1647" s="28"/>
      <c r="AC1647" s="28"/>
      <c r="AD1647" s="28"/>
      <c r="AE1647" s="44"/>
      <c r="AF1647" s="27"/>
      <c r="AG1647" s="27"/>
      <c r="AH1647" s="28"/>
      <c r="AI1647" s="27"/>
      <c r="AJ1647" s="27"/>
      <c r="AK1647" s="28"/>
      <c r="AL1647" s="29"/>
      <c r="AM1647" s="29"/>
      <c r="AN1647" s="29"/>
      <c r="AO1647" s="29"/>
      <c r="AP1647" s="29"/>
      <c r="AQ1647" s="29"/>
      <c r="AR1647" s="29"/>
      <c r="AS1647" s="29"/>
      <c r="AT1647" s="29"/>
      <c r="AU1647" s="29"/>
      <c r="AV1647" s="29"/>
      <c r="AW1647" s="29"/>
      <c r="AX1647" s="29"/>
      <c r="AY1647" s="31"/>
      <c r="AZ1647" s="30"/>
      <c r="BA1647" s="35"/>
      <c r="BB1647" s="108"/>
      <c r="BC1647" s="108"/>
      <c r="BD1647" s="108"/>
      <c r="BE1647" s="136"/>
      <c r="BF1647" s="108"/>
      <c r="BG1647" s="110"/>
      <c r="BH1647" s="110"/>
      <c r="BI1647" s="110"/>
      <c r="BJ1647" s="137"/>
      <c r="BK1647" s="110"/>
      <c r="BL1647" s="108"/>
      <c r="BM1647" s="108"/>
      <c r="BN1647" s="108"/>
      <c r="BO1647" s="135"/>
      <c r="BP1647" s="108"/>
      <c r="BQ1647" s="108"/>
      <c r="BR1647" s="108"/>
      <c r="BS1647" s="108"/>
      <c r="BT1647" s="135"/>
      <c r="BU1647" s="108"/>
      <c r="BV1647" s="108"/>
      <c r="BW1647" s="108"/>
      <c r="BX1647" s="108"/>
      <c r="BY1647" s="135"/>
      <c r="BZ1647" s="108"/>
    </row>
    <row r="1648" spans="1:78" x14ac:dyDescent="0.25">
      <c r="A1648" s="27"/>
      <c r="B1648" s="27"/>
      <c r="C1648" s="27"/>
      <c r="D1648" s="27"/>
      <c r="E1648" s="28"/>
      <c r="F1648" s="88"/>
      <c r="G1648" s="28"/>
      <c r="H1648" s="27"/>
      <c r="I1648" s="27"/>
      <c r="J1648" s="27"/>
      <c r="K1648" s="107"/>
      <c r="L1648" s="27"/>
      <c r="M1648" s="46"/>
      <c r="N1648" s="46"/>
      <c r="O1648" s="46"/>
      <c r="P1648" s="46"/>
      <c r="Q1648" s="46"/>
      <c r="R1648" s="46"/>
      <c r="S1648" s="46"/>
      <c r="T1648" s="46"/>
      <c r="U1648" s="46"/>
      <c r="V1648" s="46"/>
      <c r="W1648" s="46"/>
      <c r="X1648" s="46"/>
      <c r="Y1648" s="41"/>
      <c r="Z1648" s="106"/>
      <c r="AA1648" s="43"/>
      <c r="AB1648" s="28"/>
      <c r="AC1648" s="28"/>
      <c r="AD1648" s="28"/>
      <c r="AE1648" s="44"/>
      <c r="AF1648" s="27"/>
      <c r="AG1648" s="27"/>
      <c r="AH1648" s="28"/>
      <c r="AI1648" s="27"/>
      <c r="AJ1648" s="27"/>
      <c r="AK1648" s="28"/>
      <c r="AL1648" s="29"/>
      <c r="AM1648" s="29"/>
      <c r="AN1648" s="29"/>
      <c r="AO1648" s="29"/>
      <c r="AP1648" s="29"/>
      <c r="AQ1648" s="29"/>
      <c r="AR1648" s="29"/>
      <c r="AS1648" s="29"/>
      <c r="AT1648" s="29"/>
      <c r="AU1648" s="29"/>
      <c r="AV1648" s="29"/>
      <c r="AW1648" s="29"/>
      <c r="AX1648" s="29"/>
      <c r="AY1648" s="31"/>
      <c r="AZ1648" s="30"/>
      <c r="BA1648" s="35"/>
      <c r="BB1648" s="108"/>
      <c r="BC1648" s="108"/>
      <c r="BD1648" s="108"/>
      <c r="BE1648" s="136"/>
      <c r="BF1648" s="108"/>
      <c r="BG1648" s="110"/>
      <c r="BH1648" s="110"/>
      <c r="BI1648" s="110"/>
      <c r="BJ1648" s="137"/>
      <c r="BK1648" s="110"/>
      <c r="BL1648" s="108"/>
      <c r="BM1648" s="108"/>
      <c r="BN1648" s="108"/>
      <c r="BO1648" s="135"/>
      <c r="BP1648" s="108"/>
      <c r="BQ1648" s="108"/>
      <c r="BR1648" s="108"/>
      <c r="BS1648" s="108"/>
      <c r="BT1648" s="135"/>
      <c r="BU1648" s="108"/>
      <c r="BV1648" s="108"/>
      <c r="BW1648" s="108"/>
      <c r="BX1648" s="108"/>
      <c r="BY1648" s="135"/>
      <c r="BZ1648" s="108"/>
    </row>
    <row r="1649" spans="1:78" x14ac:dyDescent="0.25">
      <c r="A1649" s="27"/>
      <c r="B1649" s="27"/>
      <c r="C1649" s="27"/>
      <c r="D1649" s="27"/>
      <c r="E1649" s="28"/>
      <c r="F1649" s="88"/>
      <c r="G1649" s="28"/>
      <c r="H1649" s="27"/>
      <c r="I1649" s="27"/>
      <c r="J1649" s="27"/>
      <c r="K1649" s="107"/>
      <c r="L1649" s="27"/>
      <c r="M1649" s="46"/>
      <c r="N1649" s="46"/>
      <c r="O1649" s="46"/>
      <c r="P1649" s="46"/>
      <c r="Q1649" s="46"/>
      <c r="R1649" s="46"/>
      <c r="S1649" s="46"/>
      <c r="T1649" s="46"/>
      <c r="U1649" s="46"/>
      <c r="V1649" s="46"/>
      <c r="W1649" s="46"/>
      <c r="X1649" s="46"/>
      <c r="Y1649" s="41"/>
      <c r="Z1649" s="106"/>
      <c r="AA1649" s="43"/>
      <c r="AB1649" s="28"/>
      <c r="AC1649" s="28"/>
      <c r="AD1649" s="28"/>
      <c r="AE1649" s="44"/>
      <c r="AF1649" s="27"/>
      <c r="AG1649" s="27"/>
      <c r="AH1649" s="28"/>
      <c r="AI1649" s="27"/>
      <c r="AJ1649" s="27"/>
      <c r="AK1649" s="28"/>
      <c r="AL1649" s="29"/>
      <c r="AM1649" s="29"/>
      <c r="AN1649" s="29"/>
      <c r="AO1649" s="29"/>
      <c r="AP1649" s="29"/>
      <c r="AQ1649" s="29"/>
      <c r="AR1649" s="29"/>
      <c r="AS1649" s="29"/>
      <c r="AT1649" s="29"/>
      <c r="AU1649" s="29"/>
      <c r="AV1649" s="29"/>
      <c r="AW1649" s="29"/>
      <c r="AX1649" s="29"/>
      <c r="AY1649" s="31"/>
      <c r="AZ1649" s="30"/>
      <c r="BA1649" s="35"/>
      <c r="BB1649" s="108"/>
      <c r="BC1649" s="108"/>
      <c r="BD1649" s="108"/>
      <c r="BE1649" s="136"/>
      <c r="BF1649" s="108"/>
      <c r="BG1649" s="110"/>
      <c r="BH1649" s="110"/>
      <c r="BI1649" s="110"/>
      <c r="BJ1649" s="137"/>
      <c r="BK1649" s="110"/>
      <c r="BL1649" s="108"/>
      <c r="BM1649" s="108"/>
      <c r="BN1649" s="108"/>
      <c r="BO1649" s="135"/>
      <c r="BP1649" s="108"/>
      <c r="BQ1649" s="108"/>
      <c r="BR1649" s="108"/>
      <c r="BS1649" s="108"/>
      <c r="BT1649" s="135"/>
      <c r="BU1649" s="108"/>
      <c r="BV1649" s="108"/>
      <c r="BW1649" s="108"/>
      <c r="BX1649" s="108"/>
      <c r="BY1649" s="135"/>
      <c r="BZ1649" s="108"/>
    </row>
    <row r="1650" spans="1:78" x14ac:dyDescent="0.25">
      <c r="A1650" s="27"/>
      <c r="B1650" s="27"/>
      <c r="C1650" s="27"/>
      <c r="D1650" s="27"/>
      <c r="E1650" s="28"/>
      <c r="F1650" s="88"/>
      <c r="G1650" s="28"/>
      <c r="H1650" s="27"/>
      <c r="I1650" s="27"/>
      <c r="J1650" s="27"/>
      <c r="K1650" s="107"/>
      <c r="L1650" s="27"/>
      <c r="M1650" s="46"/>
      <c r="N1650" s="46"/>
      <c r="O1650" s="46"/>
      <c r="P1650" s="46"/>
      <c r="Q1650" s="46"/>
      <c r="R1650" s="46"/>
      <c r="S1650" s="46"/>
      <c r="T1650" s="46"/>
      <c r="U1650" s="46"/>
      <c r="V1650" s="46"/>
      <c r="W1650" s="46"/>
      <c r="X1650" s="46"/>
      <c r="Y1650" s="41"/>
      <c r="Z1650" s="106"/>
      <c r="AA1650" s="43"/>
      <c r="AB1650" s="28"/>
      <c r="AC1650" s="28"/>
      <c r="AD1650" s="28"/>
      <c r="AE1650" s="44"/>
      <c r="AF1650" s="27"/>
      <c r="AG1650" s="27"/>
      <c r="AH1650" s="28"/>
      <c r="AI1650" s="27"/>
      <c r="AJ1650" s="27"/>
      <c r="AK1650" s="28"/>
      <c r="AL1650" s="29"/>
      <c r="AM1650" s="29"/>
      <c r="AN1650" s="29"/>
      <c r="AO1650" s="29"/>
      <c r="AP1650" s="29"/>
      <c r="AQ1650" s="29"/>
      <c r="AR1650" s="29"/>
      <c r="AS1650" s="29"/>
      <c r="AT1650" s="29"/>
      <c r="AU1650" s="29"/>
      <c r="AV1650" s="29"/>
      <c r="AW1650" s="29"/>
      <c r="AX1650" s="29"/>
      <c r="AY1650" s="31"/>
      <c r="AZ1650" s="30"/>
      <c r="BA1650" s="35"/>
      <c r="BB1650" s="108"/>
      <c r="BC1650" s="108"/>
      <c r="BD1650" s="108"/>
      <c r="BE1650" s="136"/>
      <c r="BF1650" s="108"/>
      <c r="BG1650" s="110"/>
      <c r="BH1650" s="110"/>
      <c r="BI1650" s="110"/>
      <c r="BJ1650" s="137"/>
      <c r="BK1650" s="110"/>
      <c r="BL1650" s="108"/>
      <c r="BM1650" s="108"/>
      <c r="BN1650" s="108"/>
      <c r="BO1650" s="135"/>
      <c r="BP1650" s="108"/>
      <c r="BQ1650" s="108"/>
      <c r="BR1650" s="108"/>
      <c r="BS1650" s="108"/>
      <c r="BT1650" s="135"/>
      <c r="BU1650" s="108"/>
      <c r="BV1650" s="108"/>
      <c r="BW1650" s="108"/>
      <c r="BX1650" s="108"/>
      <c r="BY1650" s="135"/>
      <c r="BZ1650" s="108"/>
    </row>
    <row r="1651" spans="1:78" x14ac:dyDescent="0.25">
      <c r="A1651" s="27"/>
      <c r="B1651" s="27"/>
      <c r="C1651" s="27"/>
      <c r="D1651" s="27"/>
      <c r="E1651" s="28"/>
      <c r="F1651" s="88"/>
      <c r="G1651" s="28"/>
      <c r="H1651" s="27"/>
      <c r="I1651" s="27"/>
      <c r="J1651" s="27"/>
      <c r="K1651" s="107"/>
      <c r="L1651" s="27"/>
      <c r="M1651" s="46"/>
      <c r="N1651" s="46"/>
      <c r="O1651" s="46"/>
      <c r="P1651" s="46"/>
      <c r="Q1651" s="46"/>
      <c r="R1651" s="46"/>
      <c r="S1651" s="46"/>
      <c r="T1651" s="46"/>
      <c r="U1651" s="46"/>
      <c r="V1651" s="46"/>
      <c r="W1651" s="46"/>
      <c r="X1651" s="46"/>
      <c r="Y1651" s="41"/>
      <c r="Z1651" s="106"/>
      <c r="AA1651" s="43"/>
      <c r="AB1651" s="28"/>
      <c r="AC1651" s="28"/>
      <c r="AD1651" s="28"/>
      <c r="AE1651" s="44"/>
      <c r="AF1651" s="27"/>
      <c r="AG1651" s="27"/>
      <c r="AH1651" s="28"/>
      <c r="AI1651" s="27"/>
      <c r="AJ1651" s="27"/>
      <c r="AK1651" s="28"/>
      <c r="AL1651" s="29"/>
      <c r="AM1651" s="29"/>
      <c r="AN1651" s="29"/>
      <c r="AO1651" s="29"/>
      <c r="AP1651" s="29"/>
      <c r="AQ1651" s="29"/>
      <c r="AR1651" s="29"/>
      <c r="AS1651" s="29"/>
      <c r="AT1651" s="29"/>
      <c r="AU1651" s="29"/>
      <c r="AV1651" s="29"/>
      <c r="AW1651" s="29"/>
      <c r="AX1651" s="29"/>
      <c r="AY1651" s="31"/>
      <c r="AZ1651" s="30"/>
      <c r="BA1651" s="35"/>
      <c r="BB1651" s="108"/>
      <c r="BC1651" s="108"/>
      <c r="BD1651" s="108"/>
      <c r="BE1651" s="136"/>
      <c r="BF1651" s="108"/>
      <c r="BG1651" s="110"/>
      <c r="BH1651" s="110"/>
      <c r="BI1651" s="110"/>
      <c r="BJ1651" s="137"/>
      <c r="BK1651" s="110"/>
      <c r="BL1651" s="108"/>
      <c r="BM1651" s="108"/>
      <c r="BN1651" s="108"/>
      <c r="BO1651" s="135"/>
      <c r="BP1651" s="108"/>
      <c r="BQ1651" s="108"/>
      <c r="BR1651" s="108"/>
      <c r="BS1651" s="108"/>
      <c r="BT1651" s="135"/>
      <c r="BU1651" s="108"/>
      <c r="BV1651" s="108"/>
      <c r="BW1651" s="108"/>
      <c r="BX1651" s="108"/>
      <c r="BY1651" s="135"/>
      <c r="BZ1651" s="108"/>
    </row>
    <row r="1652" spans="1:78" x14ac:dyDescent="0.25">
      <c r="A1652" s="27"/>
      <c r="B1652" s="27"/>
      <c r="C1652" s="27"/>
      <c r="D1652" s="27"/>
      <c r="E1652" s="28"/>
      <c r="F1652" s="88"/>
      <c r="G1652" s="28"/>
      <c r="H1652" s="27"/>
      <c r="I1652" s="27"/>
      <c r="J1652" s="27"/>
      <c r="K1652" s="107"/>
      <c r="L1652" s="27"/>
      <c r="M1652" s="46"/>
      <c r="N1652" s="46"/>
      <c r="O1652" s="46"/>
      <c r="P1652" s="46"/>
      <c r="Q1652" s="46"/>
      <c r="R1652" s="46"/>
      <c r="S1652" s="46"/>
      <c r="T1652" s="46"/>
      <c r="U1652" s="46"/>
      <c r="V1652" s="46"/>
      <c r="W1652" s="46"/>
      <c r="X1652" s="46"/>
      <c r="Y1652" s="41"/>
      <c r="Z1652" s="106"/>
      <c r="AA1652" s="43"/>
      <c r="AB1652" s="28"/>
      <c r="AC1652" s="28"/>
      <c r="AD1652" s="28"/>
      <c r="AE1652" s="44"/>
      <c r="AF1652" s="27"/>
      <c r="AG1652" s="27"/>
      <c r="AH1652" s="28"/>
      <c r="AI1652" s="27"/>
      <c r="AJ1652" s="27"/>
      <c r="AK1652" s="28"/>
      <c r="AL1652" s="29"/>
      <c r="AM1652" s="29"/>
      <c r="AN1652" s="29"/>
      <c r="AO1652" s="29"/>
      <c r="AP1652" s="29"/>
      <c r="AQ1652" s="29"/>
      <c r="AR1652" s="29"/>
      <c r="AS1652" s="29"/>
      <c r="AT1652" s="29"/>
      <c r="AU1652" s="29"/>
      <c r="AV1652" s="29"/>
      <c r="AW1652" s="29"/>
      <c r="AX1652" s="29"/>
      <c r="AY1652" s="31"/>
      <c r="AZ1652" s="30"/>
      <c r="BA1652" s="35"/>
      <c r="BB1652" s="108"/>
      <c r="BC1652" s="108"/>
      <c r="BD1652" s="108"/>
      <c r="BE1652" s="136"/>
      <c r="BF1652" s="108"/>
      <c r="BG1652" s="110"/>
      <c r="BH1652" s="110"/>
      <c r="BI1652" s="110"/>
      <c r="BJ1652" s="137"/>
      <c r="BK1652" s="110"/>
      <c r="BL1652" s="108"/>
      <c r="BM1652" s="108"/>
      <c r="BN1652" s="108"/>
      <c r="BO1652" s="135"/>
      <c r="BP1652" s="108"/>
      <c r="BQ1652" s="108"/>
      <c r="BR1652" s="108"/>
      <c r="BS1652" s="108"/>
      <c r="BT1652" s="135"/>
      <c r="BU1652" s="108"/>
      <c r="BV1652" s="108"/>
      <c r="BW1652" s="108"/>
      <c r="BX1652" s="108"/>
      <c r="BY1652" s="135"/>
      <c r="BZ1652" s="108"/>
    </row>
    <row r="1653" spans="1:78" x14ac:dyDescent="0.25">
      <c r="A1653" s="27"/>
      <c r="B1653" s="27"/>
      <c r="C1653" s="27"/>
      <c r="D1653" s="27"/>
      <c r="E1653" s="28"/>
      <c r="F1653" s="88"/>
      <c r="G1653" s="28"/>
      <c r="H1653" s="27"/>
      <c r="I1653" s="27"/>
      <c r="J1653" s="27"/>
      <c r="K1653" s="107"/>
      <c r="L1653" s="27"/>
      <c r="M1653" s="46"/>
      <c r="N1653" s="46"/>
      <c r="O1653" s="46"/>
      <c r="P1653" s="46"/>
      <c r="Q1653" s="46"/>
      <c r="R1653" s="46"/>
      <c r="S1653" s="46"/>
      <c r="T1653" s="46"/>
      <c r="U1653" s="46"/>
      <c r="V1653" s="46"/>
      <c r="W1653" s="46"/>
      <c r="X1653" s="46"/>
      <c r="Y1653" s="41"/>
      <c r="Z1653" s="106"/>
      <c r="AA1653" s="43"/>
      <c r="AB1653" s="28"/>
      <c r="AC1653" s="28"/>
      <c r="AD1653" s="28"/>
      <c r="AE1653" s="44"/>
      <c r="AF1653" s="27"/>
      <c r="AG1653" s="27"/>
      <c r="AH1653" s="28"/>
      <c r="AI1653" s="27"/>
      <c r="AJ1653" s="27"/>
      <c r="AK1653" s="28"/>
      <c r="AL1653" s="29"/>
      <c r="AM1653" s="29"/>
      <c r="AN1653" s="29"/>
      <c r="AO1653" s="29"/>
      <c r="AP1653" s="29"/>
      <c r="AQ1653" s="29"/>
      <c r="AR1653" s="29"/>
      <c r="AS1653" s="29"/>
      <c r="AT1653" s="29"/>
      <c r="AU1653" s="29"/>
      <c r="AV1653" s="29"/>
      <c r="AW1653" s="29"/>
      <c r="AX1653" s="29"/>
      <c r="AY1653" s="31"/>
      <c r="AZ1653" s="30"/>
      <c r="BA1653" s="35"/>
      <c r="BB1653" s="108"/>
      <c r="BC1653" s="108"/>
      <c r="BD1653" s="108"/>
      <c r="BE1653" s="136"/>
      <c r="BF1653" s="108"/>
      <c r="BG1653" s="110"/>
      <c r="BH1653" s="110"/>
      <c r="BI1653" s="110"/>
      <c r="BJ1653" s="137"/>
      <c r="BK1653" s="110"/>
      <c r="BL1653" s="108"/>
      <c r="BM1653" s="108"/>
      <c r="BN1653" s="108"/>
      <c r="BO1653" s="135"/>
      <c r="BP1653" s="108"/>
      <c r="BQ1653" s="108"/>
      <c r="BR1653" s="108"/>
      <c r="BS1653" s="108"/>
      <c r="BT1653" s="135"/>
      <c r="BU1653" s="108"/>
      <c r="BV1653" s="108"/>
      <c r="BW1653" s="108"/>
      <c r="BX1653" s="108"/>
      <c r="BY1653" s="135"/>
      <c r="BZ1653" s="108"/>
    </row>
    <row r="1654" spans="1:78" x14ac:dyDescent="0.25">
      <c r="A1654" s="27"/>
      <c r="B1654" s="27"/>
      <c r="C1654" s="27"/>
      <c r="D1654" s="27"/>
      <c r="E1654" s="28"/>
      <c r="F1654" s="88"/>
      <c r="G1654" s="28"/>
      <c r="H1654" s="27"/>
      <c r="I1654" s="27"/>
      <c r="J1654" s="27"/>
      <c r="K1654" s="107"/>
      <c r="L1654" s="27"/>
      <c r="M1654" s="46"/>
      <c r="N1654" s="46"/>
      <c r="O1654" s="46"/>
      <c r="P1654" s="46"/>
      <c r="Q1654" s="46"/>
      <c r="R1654" s="46"/>
      <c r="S1654" s="46"/>
      <c r="T1654" s="46"/>
      <c r="U1654" s="46"/>
      <c r="V1654" s="46"/>
      <c r="W1654" s="46"/>
      <c r="X1654" s="46"/>
      <c r="Y1654" s="41"/>
      <c r="Z1654" s="106"/>
      <c r="AA1654" s="43"/>
      <c r="AB1654" s="28"/>
      <c r="AC1654" s="28"/>
      <c r="AD1654" s="28"/>
      <c r="AE1654" s="44"/>
      <c r="AF1654" s="27"/>
      <c r="AG1654" s="27"/>
      <c r="AH1654" s="28"/>
      <c r="AI1654" s="27"/>
      <c r="AJ1654" s="27"/>
      <c r="AK1654" s="28"/>
      <c r="AL1654" s="29"/>
      <c r="AM1654" s="29"/>
      <c r="AN1654" s="29"/>
      <c r="AO1654" s="29"/>
      <c r="AP1654" s="29"/>
      <c r="AQ1654" s="29"/>
      <c r="AR1654" s="29"/>
      <c r="AS1654" s="29"/>
      <c r="AT1654" s="29"/>
      <c r="AU1654" s="29"/>
      <c r="AV1654" s="29"/>
      <c r="AW1654" s="29"/>
      <c r="AX1654" s="29"/>
      <c r="AY1654" s="31"/>
      <c r="AZ1654" s="30"/>
      <c r="BA1654" s="35"/>
      <c r="BB1654" s="108"/>
      <c r="BC1654" s="108"/>
      <c r="BD1654" s="108"/>
      <c r="BE1654" s="136"/>
      <c r="BF1654" s="108"/>
      <c r="BG1654" s="110"/>
      <c r="BH1654" s="110"/>
      <c r="BI1654" s="110"/>
      <c r="BJ1654" s="137"/>
      <c r="BK1654" s="110"/>
      <c r="BL1654" s="108"/>
      <c r="BM1654" s="108"/>
      <c r="BN1654" s="108"/>
      <c r="BO1654" s="135"/>
      <c r="BP1654" s="108"/>
      <c r="BQ1654" s="108"/>
      <c r="BR1654" s="108"/>
      <c r="BS1654" s="108"/>
      <c r="BT1654" s="135"/>
      <c r="BU1654" s="108"/>
      <c r="BV1654" s="108"/>
      <c r="BW1654" s="108"/>
      <c r="BX1654" s="108"/>
      <c r="BY1654" s="135"/>
      <c r="BZ1654" s="108"/>
    </row>
    <row r="1655" spans="1:78" x14ac:dyDescent="0.25">
      <c r="A1655" s="27"/>
      <c r="B1655" s="27"/>
      <c r="C1655" s="27"/>
      <c r="D1655" s="27"/>
      <c r="E1655" s="28"/>
      <c r="F1655" s="88"/>
      <c r="G1655" s="28"/>
      <c r="H1655" s="27"/>
      <c r="I1655" s="27"/>
      <c r="J1655" s="27"/>
      <c r="K1655" s="107"/>
      <c r="L1655" s="27"/>
      <c r="M1655" s="46"/>
      <c r="N1655" s="46"/>
      <c r="O1655" s="46"/>
      <c r="P1655" s="46"/>
      <c r="Q1655" s="46"/>
      <c r="R1655" s="46"/>
      <c r="S1655" s="46"/>
      <c r="T1655" s="46"/>
      <c r="U1655" s="46"/>
      <c r="V1655" s="46"/>
      <c r="W1655" s="46"/>
      <c r="X1655" s="46"/>
      <c r="Y1655" s="41"/>
      <c r="Z1655" s="106"/>
      <c r="AA1655" s="43"/>
      <c r="AB1655" s="28"/>
      <c r="AC1655" s="28"/>
      <c r="AD1655" s="28"/>
      <c r="AE1655" s="44"/>
      <c r="AF1655" s="27"/>
      <c r="AG1655" s="27"/>
      <c r="AH1655" s="28"/>
      <c r="AI1655" s="27"/>
      <c r="AJ1655" s="27"/>
      <c r="AK1655" s="28"/>
      <c r="AL1655" s="29"/>
      <c r="AM1655" s="29"/>
      <c r="AN1655" s="29"/>
      <c r="AO1655" s="29"/>
      <c r="AP1655" s="29"/>
      <c r="AQ1655" s="29"/>
      <c r="AR1655" s="29"/>
      <c r="AS1655" s="29"/>
      <c r="AT1655" s="29"/>
      <c r="AU1655" s="29"/>
      <c r="AV1655" s="29"/>
      <c r="AW1655" s="29"/>
      <c r="AX1655" s="29"/>
      <c r="AY1655" s="31"/>
      <c r="AZ1655" s="30"/>
      <c r="BA1655" s="35"/>
      <c r="BB1655" s="108"/>
      <c r="BC1655" s="108"/>
      <c r="BD1655" s="108"/>
      <c r="BE1655" s="136"/>
      <c r="BF1655" s="108"/>
      <c r="BG1655" s="110"/>
      <c r="BH1655" s="110"/>
      <c r="BI1655" s="110"/>
      <c r="BJ1655" s="137"/>
      <c r="BK1655" s="110"/>
      <c r="BL1655" s="108"/>
      <c r="BM1655" s="108"/>
      <c r="BN1655" s="108"/>
      <c r="BO1655" s="135"/>
      <c r="BP1655" s="108"/>
      <c r="BQ1655" s="108"/>
      <c r="BR1655" s="108"/>
      <c r="BS1655" s="108"/>
      <c r="BT1655" s="135"/>
      <c r="BU1655" s="108"/>
      <c r="BV1655" s="108"/>
      <c r="BW1655" s="108"/>
      <c r="BX1655" s="108"/>
      <c r="BY1655" s="135"/>
      <c r="BZ1655" s="108"/>
    </row>
    <row r="1656" spans="1:78" x14ac:dyDescent="0.25">
      <c r="A1656" s="27"/>
      <c r="B1656" s="27"/>
      <c r="C1656" s="27"/>
      <c r="D1656" s="27"/>
      <c r="E1656" s="28"/>
      <c r="F1656" s="88"/>
      <c r="G1656" s="28"/>
      <c r="H1656" s="27"/>
      <c r="I1656" s="27"/>
      <c r="J1656" s="27"/>
      <c r="K1656" s="107"/>
      <c r="L1656" s="27"/>
      <c r="M1656" s="46"/>
      <c r="N1656" s="46"/>
      <c r="O1656" s="46"/>
      <c r="P1656" s="46"/>
      <c r="Q1656" s="46"/>
      <c r="R1656" s="46"/>
      <c r="S1656" s="46"/>
      <c r="T1656" s="46"/>
      <c r="U1656" s="46"/>
      <c r="V1656" s="46"/>
      <c r="W1656" s="46"/>
      <c r="X1656" s="46"/>
      <c r="Y1656" s="41"/>
      <c r="Z1656" s="106"/>
      <c r="AA1656" s="43"/>
      <c r="AB1656" s="28"/>
      <c r="AC1656" s="28"/>
      <c r="AD1656" s="28"/>
      <c r="AE1656" s="44"/>
      <c r="AF1656" s="27"/>
      <c r="AG1656" s="27"/>
      <c r="AH1656" s="28"/>
      <c r="AI1656" s="27"/>
      <c r="AJ1656" s="27"/>
      <c r="AK1656" s="28"/>
      <c r="AL1656" s="29"/>
      <c r="AM1656" s="29"/>
      <c r="AN1656" s="29"/>
      <c r="AO1656" s="29"/>
      <c r="AP1656" s="29"/>
      <c r="AQ1656" s="29"/>
      <c r="AR1656" s="29"/>
      <c r="AS1656" s="29"/>
      <c r="AT1656" s="29"/>
      <c r="AU1656" s="29"/>
      <c r="AV1656" s="29"/>
      <c r="AW1656" s="29"/>
      <c r="AX1656" s="29"/>
      <c r="AY1656" s="31"/>
      <c r="AZ1656" s="30"/>
      <c r="BA1656" s="35"/>
      <c r="BB1656" s="108"/>
      <c r="BC1656" s="108"/>
      <c r="BD1656" s="108"/>
      <c r="BE1656" s="136"/>
      <c r="BF1656" s="108"/>
      <c r="BG1656" s="110"/>
      <c r="BH1656" s="110"/>
      <c r="BI1656" s="110"/>
      <c r="BJ1656" s="137"/>
      <c r="BK1656" s="110"/>
      <c r="BL1656" s="108"/>
      <c r="BM1656" s="108"/>
      <c r="BN1656" s="108"/>
      <c r="BO1656" s="135"/>
      <c r="BP1656" s="108"/>
      <c r="BQ1656" s="108"/>
      <c r="BR1656" s="108"/>
      <c r="BS1656" s="108"/>
      <c r="BT1656" s="135"/>
      <c r="BU1656" s="108"/>
      <c r="BV1656" s="108"/>
      <c r="BW1656" s="108"/>
      <c r="BX1656" s="108"/>
      <c r="BY1656" s="135"/>
      <c r="BZ1656" s="108"/>
    </row>
    <row r="1657" spans="1:78" x14ac:dyDescent="0.25">
      <c r="A1657" s="27"/>
      <c r="B1657" s="27"/>
      <c r="C1657" s="27"/>
      <c r="D1657" s="27"/>
      <c r="E1657" s="28"/>
      <c r="F1657" s="88"/>
      <c r="G1657" s="28"/>
      <c r="H1657" s="27"/>
      <c r="I1657" s="27"/>
      <c r="J1657" s="27"/>
      <c r="K1657" s="107"/>
      <c r="L1657" s="27"/>
      <c r="M1657" s="46"/>
      <c r="N1657" s="46"/>
      <c r="O1657" s="46"/>
      <c r="P1657" s="46"/>
      <c r="Q1657" s="46"/>
      <c r="R1657" s="46"/>
      <c r="S1657" s="46"/>
      <c r="T1657" s="46"/>
      <c r="U1657" s="46"/>
      <c r="V1657" s="46"/>
      <c r="W1657" s="46"/>
      <c r="X1657" s="46"/>
      <c r="Y1657" s="41"/>
      <c r="Z1657" s="106"/>
      <c r="AA1657" s="43"/>
      <c r="AB1657" s="28"/>
      <c r="AC1657" s="28"/>
      <c r="AD1657" s="28"/>
      <c r="AE1657" s="44"/>
      <c r="AF1657" s="27"/>
      <c r="AG1657" s="27"/>
      <c r="AH1657" s="28"/>
      <c r="AI1657" s="27"/>
      <c r="AJ1657" s="27"/>
      <c r="AK1657" s="28"/>
      <c r="AL1657" s="29"/>
      <c r="AM1657" s="29"/>
      <c r="AN1657" s="29"/>
      <c r="AO1657" s="29"/>
      <c r="AP1657" s="29"/>
      <c r="AQ1657" s="29"/>
      <c r="AR1657" s="29"/>
      <c r="AS1657" s="29"/>
      <c r="AT1657" s="29"/>
      <c r="AU1657" s="29"/>
      <c r="AV1657" s="29"/>
      <c r="AW1657" s="29"/>
      <c r="AX1657" s="29"/>
      <c r="AY1657" s="31"/>
      <c r="AZ1657" s="30"/>
      <c r="BA1657" s="35"/>
      <c r="BB1657" s="108"/>
      <c r="BC1657" s="108"/>
      <c r="BD1657" s="108"/>
      <c r="BE1657" s="136"/>
      <c r="BF1657" s="108"/>
      <c r="BG1657" s="110"/>
      <c r="BH1657" s="110"/>
      <c r="BI1657" s="110"/>
      <c r="BJ1657" s="137"/>
      <c r="BK1657" s="110"/>
      <c r="BL1657" s="108"/>
      <c r="BM1657" s="108"/>
      <c r="BN1657" s="108"/>
      <c r="BO1657" s="135"/>
      <c r="BP1657" s="108"/>
      <c r="BQ1657" s="108"/>
      <c r="BR1657" s="108"/>
      <c r="BS1657" s="108"/>
      <c r="BT1657" s="135"/>
      <c r="BU1657" s="108"/>
      <c r="BV1657" s="108"/>
      <c r="BW1657" s="108"/>
      <c r="BX1657" s="108"/>
      <c r="BY1657" s="135"/>
      <c r="BZ1657" s="108"/>
    </row>
    <row r="1658" spans="1:78" x14ac:dyDescent="0.25">
      <c r="A1658" s="27"/>
      <c r="B1658" s="27"/>
      <c r="C1658" s="27"/>
      <c r="D1658" s="27"/>
      <c r="E1658" s="28"/>
      <c r="F1658" s="88"/>
      <c r="G1658" s="28"/>
      <c r="H1658" s="27"/>
      <c r="I1658" s="27"/>
      <c r="J1658" s="27"/>
      <c r="K1658" s="107"/>
      <c r="L1658" s="27"/>
      <c r="M1658" s="46"/>
      <c r="N1658" s="46"/>
      <c r="O1658" s="46"/>
      <c r="P1658" s="46"/>
      <c r="Q1658" s="46"/>
      <c r="R1658" s="46"/>
      <c r="S1658" s="46"/>
      <c r="T1658" s="46"/>
      <c r="U1658" s="46"/>
      <c r="V1658" s="46"/>
      <c r="W1658" s="46"/>
      <c r="X1658" s="46"/>
      <c r="Y1658" s="41"/>
      <c r="Z1658" s="106"/>
      <c r="AA1658" s="43"/>
      <c r="AB1658" s="28"/>
      <c r="AC1658" s="28"/>
      <c r="AD1658" s="28"/>
      <c r="AE1658" s="44"/>
      <c r="AF1658" s="27"/>
      <c r="AG1658" s="27"/>
      <c r="AH1658" s="28"/>
      <c r="AI1658" s="27"/>
      <c r="AJ1658" s="27"/>
      <c r="AK1658" s="28"/>
      <c r="AL1658" s="29"/>
      <c r="AM1658" s="29"/>
      <c r="AN1658" s="29"/>
      <c r="AO1658" s="29"/>
      <c r="AP1658" s="29"/>
      <c r="AQ1658" s="29"/>
      <c r="AR1658" s="29"/>
      <c r="AS1658" s="29"/>
      <c r="AT1658" s="29"/>
      <c r="AU1658" s="29"/>
      <c r="AV1658" s="29"/>
      <c r="AW1658" s="29"/>
      <c r="AX1658" s="29"/>
      <c r="AY1658" s="31"/>
      <c r="AZ1658" s="30"/>
      <c r="BA1658" s="35"/>
      <c r="BB1658" s="108"/>
      <c r="BC1658" s="108"/>
      <c r="BD1658" s="108"/>
      <c r="BE1658" s="136"/>
      <c r="BF1658" s="108"/>
      <c r="BG1658" s="110"/>
      <c r="BH1658" s="110"/>
      <c r="BI1658" s="110"/>
      <c r="BJ1658" s="137"/>
      <c r="BK1658" s="110"/>
      <c r="BL1658" s="108"/>
      <c r="BM1658" s="108"/>
      <c r="BN1658" s="108"/>
      <c r="BO1658" s="135"/>
      <c r="BP1658" s="108"/>
      <c r="BQ1658" s="108"/>
      <c r="BR1658" s="108"/>
      <c r="BS1658" s="108"/>
      <c r="BT1658" s="135"/>
      <c r="BU1658" s="108"/>
      <c r="BV1658" s="108"/>
      <c r="BW1658" s="108"/>
      <c r="BX1658" s="108"/>
      <c r="BY1658" s="135"/>
      <c r="BZ1658" s="108"/>
    </row>
    <row r="1659" spans="1:78" x14ac:dyDescent="0.25">
      <c r="A1659" s="27"/>
      <c r="B1659" s="27"/>
      <c r="C1659" s="27"/>
      <c r="D1659" s="27"/>
      <c r="E1659" s="28"/>
      <c r="F1659" s="88"/>
      <c r="G1659" s="28"/>
      <c r="H1659" s="27"/>
      <c r="I1659" s="27"/>
      <c r="J1659" s="27"/>
      <c r="K1659" s="107"/>
      <c r="L1659" s="27"/>
      <c r="M1659" s="46"/>
      <c r="N1659" s="46"/>
      <c r="O1659" s="46"/>
      <c r="P1659" s="46"/>
      <c r="Q1659" s="46"/>
      <c r="R1659" s="46"/>
      <c r="S1659" s="46"/>
      <c r="T1659" s="46"/>
      <c r="U1659" s="46"/>
      <c r="V1659" s="46"/>
      <c r="W1659" s="46"/>
      <c r="X1659" s="46"/>
      <c r="Y1659" s="41"/>
      <c r="Z1659" s="106"/>
      <c r="AA1659" s="43"/>
      <c r="AB1659" s="28"/>
      <c r="AC1659" s="28"/>
      <c r="AD1659" s="28"/>
      <c r="AE1659" s="44"/>
      <c r="AF1659" s="27"/>
      <c r="AG1659" s="27"/>
      <c r="AH1659" s="28"/>
      <c r="AI1659" s="27"/>
      <c r="AJ1659" s="27"/>
      <c r="AK1659" s="28"/>
      <c r="AL1659" s="29"/>
      <c r="AM1659" s="29"/>
      <c r="AN1659" s="29"/>
      <c r="AO1659" s="29"/>
      <c r="AP1659" s="29"/>
      <c r="AQ1659" s="29"/>
      <c r="AR1659" s="29"/>
      <c r="AS1659" s="29"/>
      <c r="AT1659" s="29"/>
      <c r="AU1659" s="29"/>
      <c r="AV1659" s="29"/>
      <c r="AW1659" s="29"/>
      <c r="AX1659" s="29"/>
      <c r="AY1659" s="31"/>
      <c r="AZ1659" s="30"/>
      <c r="BA1659" s="35"/>
      <c r="BB1659" s="108"/>
      <c r="BC1659" s="108"/>
      <c r="BD1659" s="108"/>
      <c r="BE1659" s="136"/>
      <c r="BF1659" s="108"/>
      <c r="BG1659" s="110"/>
      <c r="BH1659" s="110"/>
      <c r="BI1659" s="110"/>
      <c r="BJ1659" s="137"/>
      <c r="BK1659" s="110"/>
      <c r="BL1659" s="108"/>
      <c r="BM1659" s="108"/>
      <c r="BN1659" s="108"/>
      <c r="BO1659" s="135"/>
      <c r="BP1659" s="108"/>
      <c r="BQ1659" s="108"/>
      <c r="BR1659" s="108"/>
      <c r="BS1659" s="108"/>
      <c r="BT1659" s="135"/>
      <c r="BU1659" s="108"/>
      <c r="BV1659" s="108"/>
      <c r="BW1659" s="108"/>
      <c r="BX1659" s="108"/>
      <c r="BY1659" s="135"/>
      <c r="BZ1659" s="108"/>
    </row>
    <row r="1660" spans="1:78" x14ac:dyDescent="0.25">
      <c r="A1660" s="27"/>
      <c r="B1660" s="27"/>
      <c r="C1660" s="27"/>
      <c r="D1660" s="27"/>
      <c r="E1660" s="28"/>
      <c r="F1660" s="88"/>
      <c r="G1660" s="28"/>
      <c r="H1660" s="27"/>
      <c r="I1660" s="27"/>
      <c r="J1660" s="27"/>
      <c r="K1660" s="107"/>
      <c r="L1660" s="27"/>
      <c r="M1660" s="46"/>
      <c r="N1660" s="46"/>
      <c r="O1660" s="46"/>
      <c r="P1660" s="46"/>
      <c r="Q1660" s="46"/>
      <c r="R1660" s="46"/>
      <c r="S1660" s="46"/>
      <c r="T1660" s="46"/>
      <c r="U1660" s="46"/>
      <c r="V1660" s="46"/>
      <c r="W1660" s="46"/>
      <c r="X1660" s="46"/>
      <c r="Y1660" s="41"/>
      <c r="Z1660" s="106"/>
      <c r="AA1660" s="43"/>
      <c r="AB1660" s="28"/>
      <c r="AC1660" s="28"/>
      <c r="AD1660" s="28"/>
      <c r="AE1660" s="44"/>
      <c r="AF1660" s="27"/>
      <c r="AG1660" s="27"/>
      <c r="AH1660" s="28"/>
      <c r="AI1660" s="27"/>
      <c r="AJ1660" s="27"/>
      <c r="AK1660" s="28"/>
      <c r="AL1660" s="29"/>
      <c r="AM1660" s="29"/>
      <c r="AN1660" s="29"/>
      <c r="AO1660" s="29"/>
      <c r="AP1660" s="29"/>
      <c r="AQ1660" s="29"/>
      <c r="AR1660" s="29"/>
      <c r="AS1660" s="29"/>
      <c r="AT1660" s="29"/>
      <c r="AU1660" s="29"/>
      <c r="AV1660" s="29"/>
      <c r="AW1660" s="29"/>
      <c r="AX1660" s="29"/>
      <c r="AY1660" s="31"/>
      <c r="AZ1660" s="30"/>
      <c r="BA1660" s="35"/>
      <c r="BB1660" s="108"/>
      <c r="BC1660" s="108"/>
      <c r="BD1660" s="108"/>
      <c r="BE1660" s="136"/>
      <c r="BF1660" s="108"/>
      <c r="BG1660" s="110"/>
      <c r="BH1660" s="110"/>
      <c r="BI1660" s="110"/>
      <c r="BJ1660" s="137"/>
      <c r="BK1660" s="110"/>
      <c r="BL1660" s="108"/>
      <c r="BM1660" s="108"/>
      <c r="BN1660" s="108"/>
      <c r="BO1660" s="135"/>
      <c r="BP1660" s="108"/>
      <c r="BQ1660" s="108"/>
      <c r="BR1660" s="108"/>
      <c r="BS1660" s="108"/>
      <c r="BT1660" s="135"/>
      <c r="BU1660" s="108"/>
      <c r="BV1660" s="108"/>
      <c r="BW1660" s="108"/>
      <c r="BX1660" s="108"/>
      <c r="BY1660" s="135"/>
      <c r="BZ1660" s="108"/>
    </row>
    <row r="1661" spans="1:78" x14ac:dyDescent="0.25">
      <c r="A1661" s="27"/>
      <c r="B1661" s="27"/>
      <c r="C1661" s="27"/>
      <c r="D1661" s="27"/>
      <c r="E1661" s="28"/>
      <c r="F1661" s="88"/>
      <c r="G1661" s="28"/>
      <c r="H1661" s="27"/>
      <c r="I1661" s="27"/>
      <c r="J1661" s="27"/>
      <c r="K1661" s="107"/>
      <c r="L1661" s="27"/>
      <c r="M1661" s="46"/>
      <c r="N1661" s="46"/>
      <c r="O1661" s="46"/>
      <c r="P1661" s="46"/>
      <c r="Q1661" s="46"/>
      <c r="R1661" s="46"/>
      <c r="S1661" s="46"/>
      <c r="T1661" s="46"/>
      <c r="U1661" s="46"/>
      <c r="V1661" s="46"/>
      <c r="W1661" s="46"/>
      <c r="X1661" s="46"/>
      <c r="Y1661" s="41"/>
      <c r="Z1661" s="106"/>
      <c r="AA1661" s="43"/>
      <c r="AB1661" s="28"/>
      <c r="AC1661" s="28"/>
      <c r="AD1661" s="28"/>
      <c r="AE1661" s="44"/>
      <c r="AF1661" s="27"/>
      <c r="AG1661" s="27"/>
      <c r="AH1661" s="28"/>
      <c r="AI1661" s="27"/>
      <c r="AJ1661" s="27"/>
      <c r="AK1661" s="28"/>
      <c r="AL1661" s="29"/>
      <c r="AM1661" s="29"/>
      <c r="AN1661" s="29"/>
      <c r="AO1661" s="29"/>
      <c r="AP1661" s="29"/>
      <c r="AQ1661" s="29"/>
      <c r="AR1661" s="29"/>
      <c r="AS1661" s="29"/>
      <c r="AT1661" s="29"/>
      <c r="AU1661" s="29"/>
      <c r="AV1661" s="29"/>
      <c r="AW1661" s="29"/>
      <c r="AX1661" s="29"/>
      <c r="AY1661" s="31"/>
      <c r="AZ1661" s="30"/>
      <c r="BA1661" s="35"/>
      <c r="BB1661" s="108"/>
      <c r="BC1661" s="108"/>
      <c r="BD1661" s="108"/>
      <c r="BE1661" s="136"/>
      <c r="BF1661" s="108"/>
      <c r="BG1661" s="110"/>
      <c r="BH1661" s="110"/>
      <c r="BI1661" s="110"/>
      <c r="BJ1661" s="137"/>
      <c r="BK1661" s="110"/>
      <c r="BL1661" s="108"/>
      <c r="BM1661" s="108"/>
      <c r="BN1661" s="108"/>
      <c r="BO1661" s="135"/>
      <c r="BP1661" s="108"/>
      <c r="BQ1661" s="108"/>
      <c r="BR1661" s="108"/>
      <c r="BS1661" s="108"/>
      <c r="BT1661" s="135"/>
      <c r="BU1661" s="108"/>
      <c r="BV1661" s="108"/>
      <c r="BW1661" s="108"/>
      <c r="BX1661" s="108"/>
      <c r="BY1661" s="135"/>
      <c r="BZ1661" s="108"/>
    </row>
    <row r="1662" spans="1:78" x14ac:dyDescent="0.25">
      <c r="A1662" s="27"/>
      <c r="B1662" s="27"/>
      <c r="C1662" s="27"/>
      <c r="D1662" s="27"/>
      <c r="E1662" s="28"/>
      <c r="F1662" s="88"/>
      <c r="G1662" s="28"/>
      <c r="H1662" s="27"/>
      <c r="I1662" s="27"/>
      <c r="J1662" s="27"/>
      <c r="K1662" s="107"/>
      <c r="L1662" s="27"/>
      <c r="M1662" s="46"/>
      <c r="N1662" s="46"/>
      <c r="O1662" s="46"/>
      <c r="P1662" s="46"/>
      <c r="Q1662" s="46"/>
      <c r="R1662" s="46"/>
      <c r="S1662" s="46"/>
      <c r="T1662" s="46"/>
      <c r="U1662" s="46"/>
      <c r="V1662" s="46"/>
      <c r="W1662" s="46"/>
      <c r="X1662" s="46"/>
      <c r="Y1662" s="41"/>
      <c r="Z1662" s="106"/>
      <c r="AA1662" s="43"/>
      <c r="AB1662" s="28"/>
      <c r="AC1662" s="28"/>
      <c r="AD1662" s="28"/>
      <c r="AE1662" s="44"/>
      <c r="AF1662" s="27"/>
      <c r="AG1662" s="27"/>
      <c r="AH1662" s="28"/>
      <c r="AI1662" s="27"/>
      <c r="AJ1662" s="27"/>
      <c r="AK1662" s="28"/>
      <c r="AL1662" s="29"/>
      <c r="AM1662" s="29"/>
      <c r="AN1662" s="29"/>
      <c r="AO1662" s="29"/>
      <c r="AP1662" s="29"/>
      <c r="AQ1662" s="29"/>
      <c r="AR1662" s="29"/>
      <c r="AS1662" s="29"/>
      <c r="AT1662" s="29"/>
      <c r="AU1662" s="29"/>
      <c r="AV1662" s="29"/>
      <c r="AW1662" s="29"/>
      <c r="AX1662" s="29"/>
      <c r="AY1662" s="31"/>
      <c r="AZ1662" s="30"/>
      <c r="BA1662" s="35"/>
      <c r="BB1662" s="108"/>
      <c r="BC1662" s="108"/>
      <c r="BD1662" s="108"/>
      <c r="BE1662" s="136"/>
      <c r="BF1662" s="108"/>
      <c r="BG1662" s="110"/>
      <c r="BH1662" s="110"/>
      <c r="BI1662" s="110"/>
      <c r="BJ1662" s="137"/>
      <c r="BK1662" s="110"/>
      <c r="BL1662" s="108"/>
      <c r="BM1662" s="108"/>
      <c r="BN1662" s="108"/>
      <c r="BO1662" s="135"/>
      <c r="BP1662" s="108"/>
      <c r="BQ1662" s="108"/>
      <c r="BR1662" s="108"/>
      <c r="BS1662" s="108"/>
      <c r="BT1662" s="135"/>
      <c r="BU1662" s="108"/>
      <c r="BV1662" s="108"/>
      <c r="BW1662" s="108"/>
      <c r="BX1662" s="108"/>
      <c r="BY1662" s="135"/>
      <c r="BZ1662" s="108"/>
    </row>
    <row r="1663" spans="1:78" x14ac:dyDescent="0.25">
      <c r="A1663" s="27"/>
      <c r="B1663" s="27"/>
      <c r="C1663" s="27"/>
      <c r="D1663" s="27"/>
      <c r="E1663" s="28"/>
      <c r="F1663" s="88"/>
      <c r="G1663" s="28"/>
      <c r="H1663" s="27"/>
      <c r="I1663" s="27"/>
      <c r="J1663" s="27"/>
      <c r="K1663" s="107"/>
      <c r="L1663" s="27"/>
      <c r="M1663" s="46"/>
      <c r="N1663" s="46"/>
      <c r="O1663" s="46"/>
      <c r="P1663" s="46"/>
      <c r="Q1663" s="46"/>
      <c r="R1663" s="46"/>
      <c r="S1663" s="46"/>
      <c r="T1663" s="46"/>
      <c r="U1663" s="46"/>
      <c r="V1663" s="46"/>
      <c r="W1663" s="46"/>
      <c r="X1663" s="46"/>
      <c r="Y1663" s="41"/>
      <c r="Z1663" s="106"/>
      <c r="AA1663" s="43"/>
      <c r="AB1663" s="28"/>
      <c r="AC1663" s="28"/>
      <c r="AD1663" s="28"/>
      <c r="AE1663" s="44"/>
      <c r="AF1663" s="27"/>
      <c r="AG1663" s="27"/>
      <c r="AH1663" s="28"/>
      <c r="AI1663" s="27"/>
      <c r="AJ1663" s="27"/>
      <c r="AK1663" s="28"/>
      <c r="AL1663" s="29"/>
      <c r="AM1663" s="29"/>
      <c r="AN1663" s="29"/>
      <c r="AO1663" s="29"/>
      <c r="AP1663" s="29"/>
      <c r="AQ1663" s="29"/>
      <c r="AR1663" s="29"/>
      <c r="AS1663" s="29"/>
      <c r="AT1663" s="29"/>
      <c r="AU1663" s="29"/>
      <c r="AV1663" s="29"/>
      <c r="AW1663" s="29"/>
      <c r="AX1663" s="29"/>
      <c r="AY1663" s="31"/>
      <c r="AZ1663" s="30"/>
      <c r="BA1663" s="35"/>
      <c r="BB1663" s="108"/>
      <c r="BC1663" s="108"/>
      <c r="BD1663" s="108"/>
      <c r="BE1663" s="136"/>
      <c r="BF1663" s="108"/>
      <c r="BG1663" s="110"/>
      <c r="BH1663" s="110"/>
      <c r="BI1663" s="110"/>
      <c r="BJ1663" s="137"/>
      <c r="BK1663" s="110"/>
      <c r="BL1663" s="108"/>
      <c r="BM1663" s="108"/>
      <c r="BN1663" s="108"/>
      <c r="BO1663" s="135"/>
      <c r="BP1663" s="108"/>
      <c r="BQ1663" s="108"/>
      <c r="BR1663" s="108"/>
      <c r="BS1663" s="108"/>
      <c r="BT1663" s="135"/>
      <c r="BU1663" s="108"/>
      <c r="BV1663" s="108"/>
      <c r="BW1663" s="108"/>
      <c r="BX1663" s="108"/>
      <c r="BY1663" s="135"/>
      <c r="BZ1663" s="108"/>
    </row>
    <row r="1664" spans="1:78" x14ac:dyDescent="0.25">
      <c r="A1664" s="27"/>
      <c r="B1664" s="27"/>
      <c r="C1664" s="27"/>
      <c r="D1664" s="27"/>
      <c r="E1664" s="28"/>
      <c r="F1664" s="88"/>
      <c r="G1664" s="28"/>
      <c r="H1664" s="27"/>
      <c r="I1664" s="27"/>
      <c r="J1664" s="27"/>
      <c r="K1664" s="107"/>
      <c r="L1664" s="27"/>
      <c r="M1664" s="46"/>
      <c r="N1664" s="46"/>
      <c r="O1664" s="46"/>
      <c r="P1664" s="46"/>
      <c r="Q1664" s="46"/>
      <c r="R1664" s="46"/>
      <c r="S1664" s="46"/>
      <c r="T1664" s="46"/>
      <c r="U1664" s="46"/>
      <c r="V1664" s="46"/>
      <c r="W1664" s="46"/>
      <c r="X1664" s="46"/>
      <c r="Y1664" s="41"/>
      <c r="Z1664" s="106"/>
      <c r="AA1664" s="43"/>
      <c r="AB1664" s="28"/>
      <c r="AC1664" s="28"/>
      <c r="AD1664" s="28"/>
      <c r="AE1664" s="44"/>
      <c r="AF1664" s="27"/>
      <c r="AG1664" s="27"/>
      <c r="AH1664" s="28"/>
      <c r="AI1664" s="27"/>
      <c r="AJ1664" s="27"/>
      <c r="AK1664" s="28"/>
      <c r="AL1664" s="29"/>
      <c r="AM1664" s="29"/>
      <c r="AN1664" s="29"/>
      <c r="AO1664" s="29"/>
      <c r="AP1664" s="29"/>
      <c r="AQ1664" s="29"/>
      <c r="AR1664" s="29"/>
      <c r="AS1664" s="29"/>
      <c r="AT1664" s="29"/>
      <c r="AU1664" s="29"/>
      <c r="AV1664" s="29"/>
      <c r="AW1664" s="29"/>
      <c r="AX1664" s="29"/>
      <c r="AY1664" s="31"/>
      <c r="AZ1664" s="30"/>
      <c r="BA1664" s="35"/>
      <c r="BB1664" s="108"/>
      <c r="BC1664" s="108"/>
      <c r="BD1664" s="108"/>
      <c r="BE1664" s="136"/>
      <c r="BF1664" s="108"/>
      <c r="BG1664" s="110"/>
      <c r="BH1664" s="110"/>
      <c r="BI1664" s="110"/>
      <c r="BJ1664" s="137"/>
      <c r="BK1664" s="110"/>
      <c r="BL1664" s="108"/>
      <c r="BM1664" s="108"/>
      <c r="BN1664" s="108"/>
      <c r="BO1664" s="135"/>
      <c r="BP1664" s="108"/>
      <c r="BQ1664" s="108"/>
      <c r="BR1664" s="108"/>
      <c r="BS1664" s="108"/>
      <c r="BT1664" s="135"/>
      <c r="BU1664" s="108"/>
      <c r="BV1664" s="108"/>
      <c r="BW1664" s="108"/>
      <c r="BX1664" s="108"/>
      <c r="BY1664" s="135"/>
      <c r="BZ1664" s="108"/>
    </row>
    <row r="1665" spans="1:78" x14ac:dyDescent="0.25">
      <c r="A1665" s="27"/>
      <c r="B1665" s="27"/>
      <c r="C1665" s="27"/>
      <c r="D1665" s="27"/>
      <c r="E1665" s="28"/>
      <c r="F1665" s="88"/>
      <c r="G1665" s="28"/>
      <c r="H1665" s="27"/>
      <c r="I1665" s="27"/>
      <c r="J1665" s="27"/>
      <c r="K1665" s="107"/>
      <c r="L1665" s="27"/>
      <c r="M1665" s="46"/>
      <c r="N1665" s="46"/>
      <c r="O1665" s="46"/>
      <c r="P1665" s="46"/>
      <c r="Q1665" s="46"/>
      <c r="R1665" s="46"/>
      <c r="S1665" s="46"/>
      <c r="T1665" s="46"/>
      <c r="U1665" s="46"/>
      <c r="V1665" s="46"/>
      <c r="W1665" s="46"/>
      <c r="X1665" s="46"/>
      <c r="Y1665" s="41"/>
      <c r="Z1665" s="106"/>
      <c r="AA1665" s="43"/>
      <c r="AB1665" s="28"/>
      <c r="AC1665" s="28"/>
      <c r="AD1665" s="28"/>
      <c r="AE1665" s="44"/>
      <c r="AF1665" s="27"/>
      <c r="AG1665" s="27"/>
      <c r="AH1665" s="28"/>
      <c r="AI1665" s="27"/>
      <c r="AJ1665" s="27"/>
      <c r="AK1665" s="28"/>
      <c r="AL1665" s="29"/>
      <c r="AM1665" s="29"/>
      <c r="AN1665" s="29"/>
      <c r="AO1665" s="29"/>
      <c r="AP1665" s="29"/>
      <c r="AQ1665" s="29"/>
      <c r="AR1665" s="29"/>
      <c r="AS1665" s="29"/>
      <c r="AT1665" s="29"/>
      <c r="AU1665" s="29"/>
      <c r="AV1665" s="29"/>
      <c r="AW1665" s="29"/>
      <c r="AX1665" s="29"/>
      <c r="AY1665" s="31"/>
      <c r="AZ1665" s="30"/>
      <c r="BA1665" s="35"/>
      <c r="BB1665" s="108"/>
      <c r="BC1665" s="108"/>
      <c r="BD1665" s="108"/>
      <c r="BE1665" s="136"/>
      <c r="BF1665" s="108"/>
      <c r="BG1665" s="110"/>
      <c r="BH1665" s="110"/>
      <c r="BI1665" s="110"/>
      <c r="BJ1665" s="137"/>
      <c r="BK1665" s="110"/>
      <c r="BL1665" s="108"/>
      <c r="BM1665" s="108"/>
      <c r="BN1665" s="108"/>
      <c r="BO1665" s="135"/>
      <c r="BP1665" s="108"/>
      <c r="BQ1665" s="108"/>
      <c r="BR1665" s="108"/>
      <c r="BS1665" s="108"/>
      <c r="BT1665" s="135"/>
      <c r="BU1665" s="108"/>
      <c r="BV1665" s="108"/>
      <c r="BW1665" s="108"/>
      <c r="BX1665" s="108"/>
      <c r="BY1665" s="135"/>
      <c r="BZ1665" s="108"/>
    </row>
    <row r="1666" spans="1:78" x14ac:dyDescent="0.25">
      <c r="A1666" s="27"/>
      <c r="B1666" s="27"/>
      <c r="C1666" s="27"/>
      <c r="D1666" s="27"/>
      <c r="E1666" s="28"/>
      <c r="F1666" s="88"/>
      <c r="G1666" s="28"/>
      <c r="H1666" s="27"/>
      <c r="I1666" s="27"/>
      <c r="J1666" s="27"/>
      <c r="K1666" s="107"/>
      <c r="L1666" s="27"/>
      <c r="M1666" s="46"/>
      <c r="N1666" s="46"/>
      <c r="O1666" s="46"/>
      <c r="P1666" s="46"/>
      <c r="Q1666" s="46"/>
      <c r="R1666" s="46"/>
      <c r="S1666" s="46"/>
      <c r="T1666" s="46"/>
      <c r="U1666" s="46"/>
      <c r="V1666" s="46"/>
      <c r="W1666" s="46"/>
      <c r="X1666" s="46"/>
      <c r="Y1666" s="41"/>
      <c r="Z1666" s="106"/>
      <c r="AA1666" s="43"/>
      <c r="AB1666" s="28"/>
      <c r="AC1666" s="28"/>
      <c r="AD1666" s="28"/>
      <c r="AE1666" s="44"/>
      <c r="AF1666" s="27"/>
      <c r="AG1666" s="27"/>
      <c r="AH1666" s="28"/>
      <c r="AI1666" s="27"/>
      <c r="AJ1666" s="27"/>
      <c r="AK1666" s="28"/>
      <c r="AL1666" s="29"/>
      <c r="AM1666" s="29"/>
      <c r="AN1666" s="29"/>
      <c r="AO1666" s="29"/>
      <c r="AP1666" s="29"/>
      <c r="AQ1666" s="29"/>
      <c r="AR1666" s="29"/>
      <c r="AS1666" s="29"/>
      <c r="AT1666" s="29"/>
      <c r="AU1666" s="29"/>
      <c r="AV1666" s="29"/>
      <c r="AW1666" s="29"/>
      <c r="AX1666" s="29"/>
      <c r="AY1666" s="31"/>
      <c r="AZ1666" s="30"/>
      <c r="BA1666" s="35"/>
      <c r="BB1666" s="108"/>
      <c r="BC1666" s="108"/>
      <c r="BD1666" s="108"/>
      <c r="BE1666" s="136"/>
      <c r="BF1666" s="108"/>
      <c r="BG1666" s="110"/>
      <c r="BH1666" s="110"/>
      <c r="BI1666" s="110"/>
      <c r="BJ1666" s="137"/>
      <c r="BK1666" s="110"/>
      <c r="BL1666" s="108"/>
      <c r="BM1666" s="108"/>
      <c r="BN1666" s="108"/>
      <c r="BO1666" s="135"/>
      <c r="BP1666" s="108"/>
      <c r="BQ1666" s="108"/>
      <c r="BR1666" s="108"/>
      <c r="BS1666" s="108"/>
      <c r="BT1666" s="135"/>
      <c r="BU1666" s="108"/>
      <c r="BV1666" s="108"/>
      <c r="BW1666" s="108"/>
      <c r="BX1666" s="108"/>
      <c r="BY1666" s="135"/>
      <c r="BZ1666" s="108"/>
    </row>
    <row r="1667" spans="1:78" x14ac:dyDescent="0.25">
      <c r="A1667" s="27"/>
      <c r="B1667" s="27"/>
      <c r="C1667" s="27"/>
      <c r="D1667" s="27"/>
      <c r="E1667" s="28"/>
      <c r="F1667" s="88"/>
      <c r="G1667" s="28"/>
      <c r="H1667" s="27"/>
      <c r="I1667" s="27"/>
      <c r="J1667" s="27"/>
      <c r="K1667" s="107"/>
      <c r="L1667" s="27"/>
      <c r="M1667" s="46"/>
      <c r="N1667" s="46"/>
      <c r="O1667" s="46"/>
      <c r="P1667" s="46"/>
      <c r="Q1667" s="46"/>
      <c r="R1667" s="46"/>
      <c r="S1667" s="46"/>
      <c r="T1667" s="46"/>
      <c r="U1667" s="46"/>
      <c r="V1667" s="46"/>
      <c r="W1667" s="46"/>
      <c r="X1667" s="46"/>
      <c r="Y1667" s="41"/>
      <c r="Z1667" s="106"/>
      <c r="AA1667" s="43"/>
      <c r="AB1667" s="28"/>
      <c r="AC1667" s="28"/>
      <c r="AD1667" s="28"/>
      <c r="AE1667" s="44"/>
      <c r="AF1667" s="27"/>
      <c r="AG1667" s="27"/>
      <c r="AH1667" s="28"/>
      <c r="AI1667" s="27"/>
      <c r="AJ1667" s="27"/>
      <c r="AK1667" s="28"/>
      <c r="AL1667" s="29"/>
      <c r="AM1667" s="29"/>
      <c r="AN1667" s="29"/>
      <c r="AO1667" s="29"/>
      <c r="AP1667" s="29"/>
      <c r="AQ1667" s="29"/>
      <c r="AR1667" s="29"/>
      <c r="AS1667" s="29"/>
      <c r="AT1667" s="29"/>
      <c r="AU1667" s="29"/>
      <c r="AV1667" s="29"/>
      <c r="AW1667" s="29"/>
      <c r="AX1667" s="29"/>
      <c r="AY1667" s="31"/>
      <c r="AZ1667" s="30"/>
      <c r="BA1667" s="35"/>
      <c r="BB1667" s="108"/>
      <c r="BC1667" s="108"/>
      <c r="BD1667" s="108"/>
      <c r="BE1667" s="136"/>
      <c r="BF1667" s="108"/>
      <c r="BG1667" s="110"/>
      <c r="BH1667" s="110"/>
      <c r="BI1667" s="110"/>
      <c r="BJ1667" s="137"/>
      <c r="BK1667" s="110"/>
      <c r="BL1667" s="108"/>
      <c r="BM1667" s="108"/>
      <c r="BN1667" s="108"/>
      <c r="BO1667" s="135"/>
      <c r="BP1667" s="108"/>
      <c r="BQ1667" s="108"/>
      <c r="BR1667" s="108"/>
      <c r="BS1667" s="108"/>
      <c r="BT1667" s="135"/>
      <c r="BU1667" s="108"/>
      <c r="BV1667" s="108"/>
      <c r="BW1667" s="108"/>
      <c r="BX1667" s="108"/>
      <c r="BY1667" s="135"/>
      <c r="BZ1667" s="108"/>
    </row>
    <row r="1668" spans="1:78" x14ac:dyDescent="0.25">
      <c r="A1668" s="27"/>
      <c r="B1668" s="27"/>
      <c r="C1668" s="27"/>
      <c r="D1668" s="27"/>
      <c r="E1668" s="28"/>
      <c r="F1668" s="88"/>
      <c r="G1668" s="28"/>
      <c r="H1668" s="27"/>
      <c r="I1668" s="27"/>
      <c r="J1668" s="27"/>
      <c r="K1668" s="107"/>
      <c r="L1668" s="27"/>
      <c r="M1668" s="46"/>
      <c r="N1668" s="46"/>
      <c r="O1668" s="46"/>
      <c r="P1668" s="46"/>
      <c r="Q1668" s="46"/>
      <c r="R1668" s="46"/>
      <c r="S1668" s="46"/>
      <c r="T1668" s="46"/>
      <c r="U1668" s="46"/>
      <c r="V1668" s="46"/>
      <c r="W1668" s="46"/>
      <c r="X1668" s="46"/>
      <c r="Y1668" s="41"/>
      <c r="Z1668" s="106"/>
      <c r="AA1668" s="43"/>
      <c r="AB1668" s="28"/>
      <c r="AC1668" s="28"/>
      <c r="AD1668" s="28"/>
      <c r="AE1668" s="44"/>
      <c r="AF1668" s="27"/>
      <c r="AG1668" s="27"/>
      <c r="AH1668" s="28"/>
      <c r="AI1668" s="27"/>
      <c r="AJ1668" s="27"/>
      <c r="AK1668" s="28"/>
      <c r="AL1668" s="29"/>
      <c r="AM1668" s="29"/>
      <c r="AN1668" s="29"/>
      <c r="AO1668" s="29"/>
      <c r="AP1668" s="29"/>
      <c r="AQ1668" s="29"/>
      <c r="AR1668" s="29"/>
      <c r="AS1668" s="29"/>
      <c r="AT1668" s="29"/>
      <c r="AU1668" s="29"/>
      <c r="AV1668" s="29"/>
      <c r="AW1668" s="29"/>
      <c r="AX1668" s="29"/>
      <c r="AY1668" s="31"/>
      <c r="AZ1668" s="30"/>
      <c r="BA1668" s="35"/>
      <c r="BB1668" s="108"/>
      <c r="BC1668" s="108"/>
      <c r="BD1668" s="108"/>
      <c r="BE1668" s="136"/>
      <c r="BF1668" s="108"/>
      <c r="BG1668" s="110"/>
      <c r="BH1668" s="110"/>
      <c r="BI1668" s="110"/>
      <c r="BJ1668" s="137"/>
      <c r="BK1668" s="110"/>
      <c r="BL1668" s="108"/>
      <c r="BM1668" s="108"/>
      <c r="BN1668" s="108"/>
      <c r="BO1668" s="135"/>
      <c r="BP1668" s="108"/>
      <c r="BQ1668" s="108"/>
      <c r="BR1668" s="108"/>
      <c r="BS1668" s="108"/>
      <c r="BT1668" s="135"/>
      <c r="BU1668" s="108"/>
      <c r="BV1668" s="108"/>
      <c r="BW1668" s="108"/>
      <c r="BX1668" s="108"/>
      <c r="BY1668" s="135"/>
      <c r="BZ1668" s="108"/>
    </row>
    <row r="1669" spans="1:78" x14ac:dyDescent="0.25">
      <c r="A1669" s="27"/>
      <c r="B1669" s="27"/>
      <c r="C1669" s="27"/>
      <c r="D1669" s="27"/>
      <c r="E1669" s="28"/>
      <c r="F1669" s="88"/>
      <c r="G1669" s="28"/>
      <c r="H1669" s="27"/>
      <c r="I1669" s="27"/>
      <c r="J1669" s="27"/>
      <c r="K1669" s="107"/>
      <c r="L1669" s="27"/>
      <c r="M1669" s="46"/>
      <c r="N1669" s="46"/>
      <c r="O1669" s="46"/>
      <c r="P1669" s="46"/>
      <c r="Q1669" s="46"/>
      <c r="R1669" s="46"/>
      <c r="S1669" s="46"/>
      <c r="T1669" s="46"/>
      <c r="U1669" s="46"/>
      <c r="V1669" s="46"/>
      <c r="W1669" s="46"/>
      <c r="X1669" s="46"/>
      <c r="Y1669" s="41"/>
      <c r="Z1669" s="106"/>
      <c r="AA1669" s="43"/>
      <c r="AB1669" s="28"/>
      <c r="AC1669" s="28"/>
      <c r="AD1669" s="28"/>
      <c r="AE1669" s="44"/>
      <c r="AF1669" s="27"/>
      <c r="AG1669" s="27"/>
      <c r="AH1669" s="28"/>
      <c r="AI1669" s="27"/>
      <c r="AJ1669" s="27"/>
      <c r="AK1669" s="28"/>
      <c r="AL1669" s="29"/>
      <c r="AM1669" s="29"/>
      <c r="AN1669" s="29"/>
      <c r="AO1669" s="29"/>
      <c r="AP1669" s="29"/>
      <c r="AQ1669" s="29"/>
      <c r="AR1669" s="29"/>
      <c r="AS1669" s="29"/>
      <c r="AT1669" s="29"/>
      <c r="AU1669" s="29"/>
      <c r="AV1669" s="29"/>
      <c r="AW1669" s="29"/>
      <c r="AX1669" s="29"/>
      <c r="AY1669" s="31"/>
      <c r="AZ1669" s="30"/>
      <c r="BA1669" s="35"/>
      <c r="BB1669" s="108"/>
      <c r="BC1669" s="108"/>
      <c r="BD1669" s="108"/>
      <c r="BE1669" s="136"/>
      <c r="BF1669" s="108"/>
      <c r="BG1669" s="110"/>
      <c r="BH1669" s="110"/>
      <c r="BI1669" s="110"/>
      <c r="BJ1669" s="137"/>
      <c r="BK1669" s="110"/>
      <c r="BL1669" s="108"/>
      <c r="BM1669" s="108"/>
      <c r="BN1669" s="108"/>
      <c r="BO1669" s="135"/>
      <c r="BP1669" s="108"/>
      <c r="BQ1669" s="108"/>
      <c r="BR1669" s="108"/>
      <c r="BS1669" s="108"/>
      <c r="BT1669" s="135"/>
      <c r="BU1669" s="108"/>
      <c r="BV1669" s="108"/>
      <c r="BW1669" s="108"/>
      <c r="BX1669" s="108"/>
      <c r="BY1669" s="135"/>
      <c r="BZ1669" s="108"/>
    </row>
    <row r="1670" spans="1:78" x14ac:dyDescent="0.25">
      <c r="A1670" s="27"/>
      <c r="B1670" s="27"/>
      <c r="C1670" s="27"/>
      <c r="D1670" s="27"/>
      <c r="E1670" s="28"/>
      <c r="F1670" s="88"/>
      <c r="G1670" s="28"/>
      <c r="H1670" s="27"/>
      <c r="I1670" s="27"/>
      <c r="J1670" s="27"/>
      <c r="K1670" s="107"/>
      <c r="L1670" s="27"/>
      <c r="M1670" s="46"/>
      <c r="N1670" s="46"/>
      <c r="O1670" s="46"/>
      <c r="P1670" s="46"/>
      <c r="Q1670" s="46"/>
      <c r="R1670" s="46"/>
      <c r="S1670" s="46"/>
      <c r="T1670" s="46"/>
      <c r="U1670" s="46"/>
      <c r="V1670" s="46"/>
      <c r="W1670" s="46"/>
      <c r="X1670" s="46"/>
      <c r="Y1670" s="41"/>
      <c r="Z1670" s="106"/>
      <c r="AA1670" s="43"/>
      <c r="AB1670" s="28"/>
      <c r="AC1670" s="28"/>
      <c r="AD1670" s="28"/>
      <c r="AE1670" s="44"/>
      <c r="AF1670" s="27"/>
      <c r="AG1670" s="27"/>
      <c r="AH1670" s="28"/>
      <c r="AI1670" s="27"/>
      <c r="AJ1670" s="27"/>
      <c r="AK1670" s="28"/>
      <c r="AL1670" s="29"/>
      <c r="AM1670" s="29"/>
      <c r="AN1670" s="29"/>
      <c r="AO1670" s="29"/>
      <c r="AP1670" s="29"/>
      <c r="AQ1670" s="29"/>
      <c r="AR1670" s="29"/>
      <c r="AS1670" s="29"/>
      <c r="AT1670" s="29"/>
      <c r="AU1670" s="29"/>
      <c r="AV1670" s="29"/>
      <c r="AW1670" s="29"/>
      <c r="AX1670" s="29"/>
      <c r="AY1670" s="31"/>
      <c r="AZ1670" s="30"/>
      <c r="BA1670" s="35"/>
      <c r="BB1670" s="108"/>
      <c r="BC1670" s="108"/>
      <c r="BD1670" s="108"/>
      <c r="BE1670" s="136"/>
      <c r="BF1670" s="108"/>
      <c r="BG1670" s="110"/>
      <c r="BH1670" s="110"/>
      <c r="BI1670" s="110"/>
      <c r="BJ1670" s="137"/>
      <c r="BK1670" s="110"/>
      <c r="BL1670" s="108"/>
      <c r="BM1670" s="108"/>
      <c r="BN1670" s="108"/>
      <c r="BO1670" s="135"/>
      <c r="BP1670" s="108"/>
      <c r="BQ1670" s="108"/>
      <c r="BR1670" s="108"/>
      <c r="BS1670" s="108"/>
      <c r="BT1670" s="135"/>
      <c r="BU1670" s="108"/>
      <c r="BV1670" s="108"/>
      <c r="BW1670" s="108"/>
      <c r="BX1670" s="108"/>
      <c r="BY1670" s="135"/>
      <c r="BZ1670" s="108"/>
    </row>
    <row r="1671" spans="1:78" x14ac:dyDescent="0.25">
      <c r="A1671" s="27"/>
      <c r="B1671" s="27"/>
      <c r="C1671" s="27"/>
      <c r="D1671" s="27"/>
      <c r="E1671" s="28"/>
      <c r="F1671" s="88"/>
      <c r="G1671" s="28"/>
      <c r="H1671" s="27"/>
      <c r="I1671" s="27"/>
      <c r="J1671" s="27"/>
      <c r="K1671" s="107"/>
      <c r="L1671" s="27"/>
      <c r="M1671" s="46"/>
      <c r="N1671" s="46"/>
      <c r="O1671" s="46"/>
      <c r="P1671" s="46"/>
      <c r="Q1671" s="46"/>
      <c r="R1671" s="46"/>
      <c r="S1671" s="46"/>
      <c r="T1671" s="46"/>
      <c r="U1671" s="46"/>
      <c r="V1671" s="46"/>
      <c r="W1671" s="46"/>
      <c r="X1671" s="46"/>
      <c r="Y1671" s="41"/>
      <c r="Z1671" s="106"/>
      <c r="AA1671" s="43"/>
      <c r="AB1671" s="28"/>
      <c r="AC1671" s="28"/>
      <c r="AD1671" s="28"/>
      <c r="AE1671" s="44"/>
      <c r="AF1671" s="27"/>
      <c r="AG1671" s="27"/>
      <c r="AH1671" s="28"/>
      <c r="AI1671" s="27"/>
      <c r="AJ1671" s="27"/>
      <c r="AK1671" s="28"/>
      <c r="AL1671" s="29"/>
      <c r="AM1671" s="29"/>
      <c r="AN1671" s="29"/>
      <c r="AO1671" s="29"/>
      <c r="AP1671" s="29"/>
      <c r="AQ1671" s="29"/>
      <c r="AR1671" s="29"/>
      <c r="AS1671" s="29"/>
      <c r="AT1671" s="29"/>
      <c r="AU1671" s="29"/>
      <c r="AV1671" s="29"/>
      <c r="AW1671" s="29"/>
      <c r="AX1671" s="29"/>
      <c r="AY1671" s="31"/>
      <c r="AZ1671" s="30"/>
      <c r="BA1671" s="35"/>
      <c r="BB1671" s="108"/>
      <c r="BC1671" s="108"/>
      <c r="BD1671" s="108"/>
      <c r="BE1671" s="136"/>
      <c r="BF1671" s="108"/>
      <c r="BG1671" s="110"/>
      <c r="BH1671" s="110"/>
      <c r="BI1671" s="110"/>
      <c r="BJ1671" s="137"/>
      <c r="BK1671" s="110"/>
      <c r="BL1671" s="108"/>
      <c r="BM1671" s="108"/>
      <c r="BN1671" s="108"/>
      <c r="BO1671" s="135"/>
      <c r="BP1671" s="108"/>
      <c r="BQ1671" s="108"/>
      <c r="BR1671" s="108"/>
      <c r="BS1671" s="108"/>
      <c r="BT1671" s="135"/>
      <c r="BU1671" s="108"/>
      <c r="BV1671" s="108"/>
      <c r="BW1671" s="108"/>
      <c r="BX1671" s="108"/>
      <c r="BY1671" s="135"/>
      <c r="BZ1671" s="108"/>
    </row>
    <row r="1672" spans="1:78" x14ac:dyDescent="0.25">
      <c r="A1672" s="27"/>
      <c r="B1672" s="27"/>
      <c r="C1672" s="27"/>
      <c r="D1672" s="27"/>
      <c r="E1672" s="28"/>
      <c r="F1672" s="88"/>
      <c r="G1672" s="28"/>
      <c r="H1672" s="27"/>
      <c r="I1672" s="27"/>
      <c r="J1672" s="27"/>
      <c r="K1672" s="107"/>
      <c r="L1672" s="27"/>
      <c r="M1672" s="46"/>
      <c r="N1672" s="46"/>
      <c r="O1672" s="46"/>
      <c r="P1672" s="46"/>
      <c r="Q1672" s="46"/>
      <c r="R1672" s="46"/>
      <c r="S1672" s="46"/>
      <c r="T1672" s="46"/>
      <c r="U1672" s="46"/>
      <c r="V1672" s="46"/>
      <c r="W1672" s="46"/>
      <c r="X1672" s="46"/>
      <c r="Y1672" s="41"/>
      <c r="Z1672" s="106"/>
      <c r="AA1672" s="43"/>
      <c r="AB1672" s="28"/>
      <c r="AC1672" s="28"/>
      <c r="AD1672" s="28"/>
      <c r="AE1672" s="44"/>
      <c r="AF1672" s="27"/>
      <c r="AG1672" s="27"/>
      <c r="AH1672" s="28"/>
      <c r="AI1672" s="27"/>
      <c r="AJ1672" s="27"/>
      <c r="AK1672" s="28"/>
      <c r="AL1672" s="29"/>
      <c r="AM1672" s="29"/>
      <c r="AN1672" s="29"/>
      <c r="AO1672" s="29"/>
      <c r="AP1672" s="29"/>
      <c r="AQ1672" s="29"/>
      <c r="AR1672" s="29"/>
      <c r="AS1672" s="29"/>
      <c r="AT1672" s="29"/>
      <c r="AU1672" s="29"/>
      <c r="AV1672" s="29"/>
      <c r="AW1672" s="29"/>
      <c r="AX1672" s="29"/>
      <c r="AY1672" s="31"/>
      <c r="AZ1672" s="30"/>
      <c r="BA1672" s="35"/>
      <c r="BB1672" s="108"/>
      <c r="BC1672" s="108"/>
      <c r="BD1672" s="108"/>
      <c r="BE1672" s="136"/>
      <c r="BF1672" s="108"/>
      <c r="BG1672" s="110"/>
      <c r="BH1672" s="110"/>
      <c r="BI1672" s="110"/>
      <c r="BJ1672" s="137"/>
      <c r="BK1672" s="110"/>
      <c r="BL1672" s="108"/>
      <c r="BM1672" s="108"/>
      <c r="BN1672" s="108"/>
      <c r="BO1672" s="135"/>
      <c r="BP1672" s="108"/>
      <c r="BQ1672" s="108"/>
      <c r="BR1672" s="108"/>
      <c r="BS1672" s="108"/>
      <c r="BT1672" s="135"/>
      <c r="BU1672" s="108"/>
      <c r="BV1672" s="108"/>
      <c r="BW1672" s="108"/>
      <c r="BX1672" s="108"/>
      <c r="BY1672" s="135"/>
      <c r="BZ1672" s="108"/>
    </row>
    <row r="1673" spans="1:78" x14ac:dyDescent="0.25">
      <c r="A1673" s="27"/>
      <c r="B1673" s="27"/>
      <c r="C1673" s="27"/>
      <c r="D1673" s="27"/>
      <c r="E1673" s="28"/>
      <c r="F1673" s="88"/>
      <c r="G1673" s="28"/>
      <c r="H1673" s="27"/>
      <c r="I1673" s="27"/>
      <c r="J1673" s="27"/>
      <c r="K1673" s="107"/>
      <c r="L1673" s="27"/>
      <c r="M1673" s="46"/>
      <c r="N1673" s="46"/>
      <c r="O1673" s="46"/>
      <c r="P1673" s="46"/>
      <c r="Q1673" s="46"/>
      <c r="R1673" s="46"/>
      <c r="S1673" s="46"/>
      <c r="T1673" s="46"/>
      <c r="U1673" s="46"/>
      <c r="V1673" s="46"/>
      <c r="W1673" s="46"/>
      <c r="X1673" s="46"/>
      <c r="Y1673" s="41"/>
      <c r="Z1673" s="106"/>
      <c r="AA1673" s="43"/>
      <c r="AB1673" s="28"/>
      <c r="AC1673" s="28"/>
      <c r="AD1673" s="28"/>
      <c r="AE1673" s="44"/>
      <c r="AF1673" s="27"/>
      <c r="AG1673" s="27"/>
      <c r="AH1673" s="28"/>
      <c r="AI1673" s="27"/>
      <c r="AJ1673" s="27"/>
      <c r="AK1673" s="28"/>
      <c r="AL1673" s="29"/>
      <c r="AM1673" s="29"/>
      <c r="AN1673" s="29"/>
      <c r="AO1673" s="29"/>
      <c r="AP1673" s="29"/>
      <c r="AQ1673" s="29"/>
      <c r="AR1673" s="29"/>
      <c r="AS1673" s="29"/>
      <c r="AT1673" s="29"/>
      <c r="AU1673" s="29"/>
      <c r="AV1673" s="29"/>
      <c r="AW1673" s="29"/>
      <c r="AX1673" s="29"/>
      <c r="AY1673" s="31"/>
      <c r="AZ1673" s="30"/>
      <c r="BA1673" s="35"/>
      <c r="BB1673" s="108"/>
      <c r="BC1673" s="108"/>
      <c r="BD1673" s="108"/>
      <c r="BE1673" s="136"/>
      <c r="BF1673" s="108"/>
      <c r="BG1673" s="110"/>
      <c r="BH1673" s="110"/>
      <c r="BI1673" s="110"/>
      <c r="BJ1673" s="137"/>
      <c r="BK1673" s="110"/>
      <c r="BL1673" s="108"/>
      <c r="BM1673" s="108"/>
      <c r="BN1673" s="108"/>
      <c r="BO1673" s="135"/>
      <c r="BP1673" s="108"/>
      <c r="BQ1673" s="108"/>
      <c r="BR1673" s="108"/>
      <c r="BS1673" s="108"/>
      <c r="BT1673" s="135"/>
      <c r="BU1673" s="108"/>
      <c r="BV1673" s="108"/>
      <c r="BW1673" s="108"/>
      <c r="BX1673" s="108"/>
      <c r="BY1673" s="135"/>
      <c r="BZ1673" s="108"/>
    </row>
    <row r="1674" spans="1:78" x14ac:dyDescent="0.25">
      <c r="A1674" s="27"/>
      <c r="B1674" s="27"/>
      <c r="C1674" s="27"/>
      <c r="D1674" s="27"/>
      <c r="E1674" s="28"/>
      <c r="F1674" s="88"/>
      <c r="G1674" s="28"/>
      <c r="H1674" s="27"/>
      <c r="I1674" s="27"/>
      <c r="J1674" s="27"/>
      <c r="K1674" s="107"/>
      <c r="L1674" s="27"/>
      <c r="M1674" s="46"/>
      <c r="N1674" s="46"/>
      <c r="O1674" s="46"/>
      <c r="P1674" s="46"/>
      <c r="Q1674" s="46"/>
      <c r="R1674" s="46"/>
      <c r="S1674" s="46"/>
      <c r="T1674" s="46"/>
      <c r="U1674" s="46"/>
      <c r="V1674" s="46"/>
      <c r="W1674" s="46"/>
      <c r="X1674" s="46"/>
      <c r="Y1674" s="41"/>
      <c r="Z1674" s="106"/>
      <c r="AA1674" s="43"/>
      <c r="AB1674" s="28"/>
      <c r="AC1674" s="28"/>
      <c r="AD1674" s="28"/>
      <c r="AE1674" s="44"/>
      <c r="AF1674" s="27"/>
      <c r="AG1674" s="27"/>
      <c r="AH1674" s="28"/>
      <c r="AI1674" s="27"/>
      <c r="AJ1674" s="27"/>
      <c r="AK1674" s="28"/>
      <c r="AL1674" s="29"/>
      <c r="AM1674" s="29"/>
      <c r="AN1674" s="29"/>
      <c r="AO1674" s="29"/>
      <c r="AP1674" s="29"/>
      <c r="AQ1674" s="29"/>
      <c r="AR1674" s="29"/>
      <c r="AS1674" s="29"/>
      <c r="AT1674" s="29"/>
      <c r="AU1674" s="29"/>
      <c r="AV1674" s="29"/>
      <c r="AW1674" s="29"/>
      <c r="AX1674" s="29"/>
      <c r="AY1674" s="31"/>
      <c r="AZ1674" s="30"/>
      <c r="BA1674" s="35"/>
      <c r="BB1674" s="108"/>
      <c r="BC1674" s="108"/>
      <c r="BD1674" s="108"/>
      <c r="BE1674" s="136"/>
      <c r="BF1674" s="108"/>
      <c r="BG1674" s="110"/>
      <c r="BH1674" s="110"/>
      <c r="BI1674" s="110"/>
      <c r="BJ1674" s="137"/>
      <c r="BK1674" s="110"/>
      <c r="BL1674" s="108"/>
      <c r="BM1674" s="108"/>
      <c r="BN1674" s="108"/>
      <c r="BO1674" s="135"/>
      <c r="BP1674" s="108"/>
      <c r="BQ1674" s="108"/>
      <c r="BR1674" s="108"/>
      <c r="BS1674" s="108"/>
      <c r="BT1674" s="135"/>
      <c r="BU1674" s="108"/>
      <c r="BV1674" s="108"/>
      <c r="BW1674" s="108"/>
      <c r="BX1674" s="108"/>
      <c r="BY1674" s="135"/>
      <c r="BZ1674" s="108"/>
    </row>
    <row r="1675" spans="1:78" x14ac:dyDescent="0.25">
      <c r="A1675" s="27"/>
      <c r="B1675" s="27"/>
      <c r="C1675" s="27"/>
      <c r="D1675" s="27"/>
      <c r="E1675" s="28"/>
      <c r="F1675" s="88"/>
      <c r="G1675" s="28"/>
      <c r="H1675" s="27"/>
      <c r="I1675" s="27"/>
      <c r="J1675" s="27"/>
      <c r="K1675" s="107"/>
      <c r="L1675" s="27"/>
      <c r="M1675" s="46"/>
      <c r="N1675" s="46"/>
      <c r="O1675" s="46"/>
      <c r="P1675" s="46"/>
      <c r="Q1675" s="46"/>
      <c r="R1675" s="46"/>
      <c r="S1675" s="46"/>
      <c r="T1675" s="46"/>
      <c r="U1675" s="46"/>
      <c r="V1675" s="46"/>
      <c r="W1675" s="46"/>
      <c r="X1675" s="46"/>
      <c r="Y1675" s="41"/>
      <c r="Z1675" s="106"/>
      <c r="AA1675" s="43"/>
      <c r="AB1675" s="28"/>
      <c r="AC1675" s="28"/>
      <c r="AD1675" s="28"/>
      <c r="AE1675" s="44"/>
      <c r="AF1675" s="27"/>
      <c r="AG1675" s="27"/>
      <c r="AH1675" s="28"/>
      <c r="AI1675" s="27"/>
      <c r="AJ1675" s="27"/>
      <c r="AK1675" s="28"/>
      <c r="AL1675" s="29"/>
      <c r="AM1675" s="29"/>
      <c r="AN1675" s="29"/>
      <c r="AO1675" s="29"/>
      <c r="AP1675" s="29"/>
      <c r="AQ1675" s="29"/>
      <c r="AR1675" s="29"/>
      <c r="AS1675" s="29"/>
      <c r="AT1675" s="29"/>
      <c r="AU1675" s="29"/>
      <c r="AV1675" s="29"/>
      <c r="AW1675" s="29"/>
      <c r="AX1675" s="29"/>
      <c r="AY1675" s="31"/>
      <c r="AZ1675" s="30"/>
      <c r="BA1675" s="35"/>
      <c r="BB1675" s="108"/>
      <c r="BC1675" s="108"/>
      <c r="BD1675" s="108"/>
      <c r="BE1675" s="136"/>
      <c r="BF1675" s="108"/>
      <c r="BG1675" s="110"/>
      <c r="BH1675" s="110"/>
      <c r="BI1675" s="110"/>
      <c r="BJ1675" s="137"/>
      <c r="BK1675" s="110"/>
      <c r="BL1675" s="108"/>
      <c r="BM1675" s="108"/>
      <c r="BN1675" s="108"/>
      <c r="BO1675" s="135"/>
      <c r="BP1675" s="108"/>
      <c r="BQ1675" s="108"/>
      <c r="BR1675" s="108"/>
      <c r="BS1675" s="108"/>
      <c r="BT1675" s="135"/>
      <c r="BU1675" s="108"/>
      <c r="BV1675" s="108"/>
      <c r="BW1675" s="108"/>
      <c r="BX1675" s="108"/>
      <c r="BY1675" s="135"/>
      <c r="BZ1675" s="108"/>
    </row>
    <row r="1676" spans="1:78" x14ac:dyDescent="0.25">
      <c r="A1676" s="27"/>
      <c r="B1676" s="27"/>
      <c r="C1676" s="27"/>
      <c r="D1676" s="27"/>
      <c r="E1676" s="28"/>
      <c r="F1676" s="88"/>
      <c r="G1676" s="28"/>
      <c r="H1676" s="27"/>
      <c r="I1676" s="27"/>
      <c r="J1676" s="27"/>
      <c r="K1676" s="107"/>
      <c r="L1676" s="27"/>
      <c r="M1676" s="46"/>
      <c r="N1676" s="46"/>
      <c r="O1676" s="46"/>
      <c r="P1676" s="46"/>
      <c r="Q1676" s="46"/>
      <c r="R1676" s="46"/>
      <c r="S1676" s="46"/>
      <c r="T1676" s="46"/>
      <c r="U1676" s="46"/>
      <c r="V1676" s="46"/>
      <c r="W1676" s="46"/>
      <c r="X1676" s="46"/>
      <c r="Y1676" s="41"/>
      <c r="Z1676" s="106"/>
      <c r="AA1676" s="43"/>
      <c r="AB1676" s="28"/>
      <c r="AC1676" s="28"/>
      <c r="AD1676" s="28"/>
      <c r="AE1676" s="44"/>
      <c r="AF1676" s="27"/>
      <c r="AG1676" s="27"/>
      <c r="AH1676" s="28"/>
      <c r="AI1676" s="27"/>
      <c r="AJ1676" s="27"/>
      <c r="AK1676" s="28"/>
      <c r="AL1676" s="29"/>
      <c r="AM1676" s="29"/>
      <c r="AN1676" s="29"/>
      <c r="AO1676" s="29"/>
      <c r="AP1676" s="29"/>
      <c r="AQ1676" s="29"/>
      <c r="AR1676" s="29"/>
      <c r="AS1676" s="29"/>
      <c r="AT1676" s="29"/>
      <c r="AU1676" s="29"/>
      <c r="AV1676" s="29"/>
      <c r="AW1676" s="29"/>
      <c r="AX1676" s="29"/>
      <c r="AY1676" s="31"/>
      <c r="AZ1676" s="30"/>
      <c r="BA1676" s="35"/>
      <c r="BB1676" s="108"/>
      <c r="BC1676" s="108"/>
      <c r="BD1676" s="108"/>
      <c r="BE1676" s="136"/>
      <c r="BF1676" s="108"/>
      <c r="BG1676" s="110"/>
      <c r="BH1676" s="110"/>
      <c r="BI1676" s="110"/>
      <c r="BJ1676" s="137"/>
      <c r="BK1676" s="110"/>
      <c r="BL1676" s="108"/>
      <c r="BM1676" s="108"/>
      <c r="BN1676" s="108"/>
      <c r="BO1676" s="135"/>
      <c r="BP1676" s="108"/>
      <c r="BQ1676" s="108"/>
      <c r="BR1676" s="108"/>
      <c r="BS1676" s="108"/>
      <c r="BT1676" s="135"/>
      <c r="BU1676" s="108"/>
      <c r="BV1676" s="108"/>
      <c r="BW1676" s="108"/>
      <c r="BX1676" s="108"/>
      <c r="BY1676" s="135"/>
      <c r="BZ1676" s="108"/>
    </row>
    <row r="1677" spans="1:78" x14ac:dyDescent="0.25">
      <c r="A1677" s="27"/>
      <c r="B1677" s="27"/>
      <c r="C1677" s="27"/>
      <c r="D1677" s="27"/>
      <c r="E1677" s="28"/>
      <c r="F1677" s="88"/>
      <c r="G1677" s="28"/>
      <c r="H1677" s="27"/>
      <c r="I1677" s="27"/>
      <c r="J1677" s="27"/>
      <c r="K1677" s="107"/>
      <c r="L1677" s="27"/>
      <c r="M1677" s="46"/>
      <c r="N1677" s="46"/>
      <c r="O1677" s="46"/>
      <c r="P1677" s="46"/>
      <c r="Q1677" s="46"/>
      <c r="R1677" s="46"/>
      <c r="S1677" s="46"/>
      <c r="T1677" s="46"/>
      <c r="U1677" s="46"/>
      <c r="V1677" s="46"/>
      <c r="W1677" s="46"/>
      <c r="X1677" s="46"/>
      <c r="Y1677" s="41"/>
      <c r="Z1677" s="106"/>
      <c r="AA1677" s="43"/>
      <c r="AB1677" s="28"/>
      <c r="AC1677" s="28"/>
      <c r="AD1677" s="28"/>
      <c r="AE1677" s="44"/>
      <c r="AF1677" s="27"/>
      <c r="AG1677" s="27"/>
      <c r="AH1677" s="28"/>
      <c r="AI1677" s="27"/>
      <c r="AJ1677" s="27"/>
      <c r="AK1677" s="28"/>
      <c r="AL1677" s="29"/>
      <c r="AM1677" s="29"/>
      <c r="AN1677" s="29"/>
      <c r="AO1677" s="29"/>
      <c r="AP1677" s="29"/>
      <c r="AQ1677" s="29"/>
      <c r="AR1677" s="29"/>
      <c r="AS1677" s="29"/>
      <c r="AT1677" s="29"/>
      <c r="AU1677" s="29"/>
      <c r="AV1677" s="29"/>
      <c r="AW1677" s="29"/>
      <c r="AX1677" s="29"/>
      <c r="AY1677" s="31"/>
      <c r="AZ1677" s="30"/>
      <c r="BA1677" s="35"/>
      <c r="BB1677" s="108"/>
      <c r="BC1677" s="108"/>
      <c r="BD1677" s="108"/>
      <c r="BE1677" s="136"/>
      <c r="BF1677" s="108"/>
      <c r="BG1677" s="110"/>
      <c r="BH1677" s="110"/>
      <c r="BI1677" s="110"/>
      <c r="BJ1677" s="137"/>
      <c r="BK1677" s="110"/>
      <c r="BL1677" s="108"/>
      <c r="BM1677" s="108"/>
      <c r="BN1677" s="108"/>
      <c r="BO1677" s="135"/>
      <c r="BP1677" s="108"/>
      <c r="BQ1677" s="108"/>
      <c r="BR1677" s="108"/>
      <c r="BS1677" s="108"/>
      <c r="BT1677" s="135"/>
      <c r="BU1677" s="108"/>
      <c r="BV1677" s="108"/>
      <c r="BW1677" s="108"/>
      <c r="BX1677" s="108"/>
      <c r="BY1677" s="135"/>
      <c r="BZ1677" s="108"/>
    </row>
    <row r="1678" spans="1:78" x14ac:dyDescent="0.25">
      <c r="A1678" s="27"/>
      <c r="B1678" s="27"/>
      <c r="C1678" s="27"/>
      <c r="D1678" s="27"/>
      <c r="E1678" s="28"/>
      <c r="F1678" s="88"/>
      <c r="G1678" s="28"/>
      <c r="H1678" s="27"/>
      <c r="I1678" s="27"/>
      <c r="J1678" s="27"/>
      <c r="K1678" s="107"/>
      <c r="L1678" s="27"/>
      <c r="M1678" s="46"/>
      <c r="N1678" s="46"/>
      <c r="O1678" s="46"/>
      <c r="P1678" s="46"/>
      <c r="Q1678" s="46"/>
      <c r="R1678" s="46"/>
      <c r="S1678" s="46"/>
      <c r="T1678" s="46"/>
      <c r="U1678" s="46"/>
      <c r="V1678" s="46"/>
      <c r="W1678" s="46"/>
      <c r="X1678" s="46"/>
      <c r="Y1678" s="41"/>
      <c r="Z1678" s="106"/>
      <c r="AA1678" s="43"/>
      <c r="AB1678" s="28"/>
      <c r="AC1678" s="28"/>
      <c r="AD1678" s="28"/>
      <c r="AE1678" s="44"/>
      <c r="AF1678" s="27"/>
      <c r="AG1678" s="27"/>
      <c r="AH1678" s="28"/>
      <c r="AI1678" s="27"/>
      <c r="AJ1678" s="27"/>
      <c r="AK1678" s="28"/>
      <c r="AL1678" s="29"/>
      <c r="AM1678" s="29"/>
      <c r="AN1678" s="29"/>
      <c r="AO1678" s="29"/>
      <c r="AP1678" s="29"/>
      <c r="AQ1678" s="29"/>
      <c r="AR1678" s="29"/>
      <c r="AS1678" s="29"/>
      <c r="AT1678" s="29"/>
      <c r="AU1678" s="29"/>
      <c r="AV1678" s="29"/>
      <c r="AW1678" s="29"/>
      <c r="AX1678" s="29"/>
      <c r="AY1678" s="31"/>
      <c r="AZ1678" s="30"/>
      <c r="BA1678" s="35"/>
      <c r="BB1678" s="108"/>
      <c r="BC1678" s="108"/>
      <c r="BD1678" s="108"/>
      <c r="BE1678" s="136"/>
      <c r="BF1678" s="108"/>
      <c r="BG1678" s="110"/>
      <c r="BH1678" s="110"/>
      <c r="BI1678" s="110"/>
      <c r="BJ1678" s="137"/>
      <c r="BK1678" s="110"/>
      <c r="BL1678" s="108"/>
      <c r="BM1678" s="108"/>
      <c r="BN1678" s="108"/>
      <c r="BO1678" s="135"/>
      <c r="BP1678" s="108"/>
      <c r="BQ1678" s="108"/>
      <c r="BR1678" s="108"/>
      <c r="BS1678" s="108"/>
      <c r="BT1678" s="135"/>
      <c r="BU1678" s="108"/>
      <c r="BV1678" s="108"/>
      <c r="BW1678" s="108"/>
      <c r="BX1678" s="108"/>
      <c r="BY1678" s="135"/>
      <c r="BZ1678" s="108"/>
    </row>
    <row r="1679" spans="1:78" x14ac:dyDescent="0.25">
      <c r="A1679" s="27"/>
      <c r="B1679" s="27"/>
      <c r="C1679" s="27"/>
      <c r="D1679" s="27"/>
      <c r="E1679" s="28"/>
      <c r="F1679" s="88"/>
      <c r="G1679" s="28"/>
      <c r="H1679" s="27"/>
      <c r="I1679" s="27"/>
      <c r="J1679" s="27"/>
      <c r="K1679" s="107"/>
      <c r="L1679" s="27"/>
      <c r="M1679" s="46"/>
      <c r="N1679" s="46"/>
      <c r="O1679" s="46"/>
      <c r="P1679" s="46"/>
      <c r="Q1679" s="46"/>
      <c r="R1679" s="46"/>
      <c r="S1679" s="46"/>
      <c r="T1679" s="46"/>
      <c r="U1679" s="46"/>
      <c r="V1679" s="46"/>
      <c r="W1679" s="46"/>
      <c r="X1679" s="46"/>
      <c r="Y1679" s="41"/>
      <c r="Z1679" s="106"/>
      <c r="AA1679" s="43"/>
      <c r="AB1679" s="28"/>
      <c r="AC1679" s="28"/>
      <c r="AD1679" s="28"/>
      <c r="AE1679" s="44"/>
      <c r="AF1679" s="27"/>
      <c r="AG1679" s="27"/>
      <c r="AH1679" s="28"/>
      <c r="AI1679" s="27"/>
      <c r="AJ1679" s="27"/>
      <c r="AK1679" s="28"/>
      <c r="AL1679" s="29"/>
      <c r="AM1679" s="29"/>
      <c r="AN1679" s="29"/>
      <c r="AO1679" s="29"/>
      <c r="AP1679" s="29"/>
      <c r="AQ1679" s="29"/>
      <c r="AR1679" s="29"/>
      <c r="AS1679" s="29"/>
      <c r="AT1679" s="29"/>
      <c r="AU1679" s="29"/>
      <c r="AV1679" s="29"/>
      <c r="AW1679" s="29"/>
      <c r="AX1679" s="29"/>
      <c r="AY1679" s="31"/>
      <c r="AZ1679" s="30"/>
      <c r="BA1679" s="35"/>
      <c r="BB1679" s="108"/>
      <c r="BC1679" s="108"/>
      <c r="BD1679" s="108"/>
      <c r="BE1679" s="136"/>
      <c r="BF1679" s="108"/>
      <c r="BG1679" s="110"/>
      <c r="BH1679" s="110"/>
      <c r="BI1679" s="110"/>
      <c r="BJ1679" s="137"/>
      <c r="BK1679" s="110"/>
      <c r="BL1679" s="108"/>
      <c r="BM1679" s="108"/>
      <c r="BN1679" s="108"/>
      <c r="BO1679" s="135"/>
      <c r="BP1679" s="108"/>
      <c r="BQ1679" s="108"/>
      <c r="BR1679" s="108"/>
      <c r="BS1679" s="108"/>
      <c r="BT1679" s="135"/>
      <c r="BU1679" s="108"/>
      <c r="BV1679" s="108"/>
      <c r="BW1679" s="108"/>
      <c r="BX1679" s="108"/>
      <c r="BY1679" s="135"/>
      <c r="BZ1679" s="108"/>
    </row>
    <row r="1680" spans="1:78" x14ac:dyDescent="0.25">
      <c r="A1680" s="27"/>
      <c r="B1680" s="27"/>
      <c r="C1680" s="27"/>
      <c r="D1680" s="27"/>
      <c r="E1680" s="28"/>
      <c r="F1680" s="88"/>
      <c r="G1680" s="28"/>
      <c r="H1680" s="27"/>
      <c r="I1680" s="27"/>
      <c r="J1680" s="27"/>
      <c r="K1680" s="107"/>
      <c r="L1680" s="27"/>
      <c r="M1680" s="46"/>
      <c r="N1680" s="46"/>
      <c r="O1680" s="46"/>
      <c r="P1680" s="46"/>
      <c r="Q1680" s="46"/>
      <c r="R1680" s="46"/>
      <c r="S1680" s="46"/>
      <c r="T1680" s="46"/>
      <c r="U1680" s="46"/>
      <c r="V1680" s="46"/>
      <c r="W1680" s="46"/>
      <c r="X1680" s="46"/>
      <c r="Y1680" s="41"/>
      <c r="Z1680" s="106"/>
      <c r="AA1680" s="43"/>
      <c r="AB1680" s="28"/>
      <c r="AC1680" s="28"/>
      <c r="AD1680" s="28"/>
      <c r="AE1680" s="44"/>
      <c r="AF1680" s="27"/>
      <c r="AG1680" s="27"/>
      <c r="AH1680" s="28"/>
      <c r="AI1680" s="27"/>
      <c r="AJ1680" s="27"/>
      <c r="AK1680" s="28"/>
      <c r="AL1680" s="29"/>
      <c r="AM1680" s="29"/>
      <c r="AN1680" s="29"/>
      <c r="AO1680" s="29"/>
      <c r="AP1680" s="29"/>
      <c r="AQ1680" s="29"/>
      <c r="AR1680" s="29"/>
      <c r="AS1680" s="29"/>
      <c r="AT1680" s="29"/>
      <c r="AU1680" s="29"/>
      <c r="AV1680" s="29"/>
      <c r="AW1680" s="29"/>
      <c r="AX1680" s="29"/>
      <c r="AY1680" s="31"/>
      <c r="AZ1680" s="30"/>
      <c r="BA1680" s="35"/>
      <c r="BB1680" s="108"/>
      <c r="BC1680" s="108"/>
      <c r="BD1680" s="108"/>
      <c r="BE1680" s="136"/>
      <c r="BF1680" s="108"/>
      <c r="BG1680" s="110"/>
      <c r="BH1680" s="110"/>
      <c r="BI1680" s="110"/>
      <c r="BJ1680" s="137"/>
      <c r="BK1680" s="110"/>
      <c r="BL1680" s="108"/>
      <c r="BM1680" s="108"/>
      <c r="BN1680" s="108"/>
      <c r="BO1680" s="135"/>
      <c r="BP1680" s="108"/>
      <c r="BQ1680" s="108"/>
      <c r="BR1680" s="108"/>
      <c r="BS1680" s="108"/>
      <c r="BT1680" s="135"/>
      <c r="BU1680" s="108"/>
      <c r="BV1680" s="108"/>
      <c r="BW1680" s="108"/>
      <c r="BX1680" s="108"/>
      <c r="BY1680" s="135"/>
      <c r="BZ1680" s="108"/>
    </row>
    <row r="1681" spans="1:78" x14ac:dyDescent="0.25">
      <c r="A1681" s="27"/>
      <c r="B1681" s="27"/>
      <c r="C1681" s="27"/>
      <c r="D1681" s="27"/>
      <c r="E1681" s="28"/>
      <c r="F1681" s="88"/>
      <c r="G1681" s="28"/>
      <c r="H1681" s="27"/>
      <c r="I1681" s="27"/>
      <c r="J1681" s="27"/>
      <c r="K1681" s="107"/>
      <c r="L1681" s="27"/>
      <c r="M1681" s="46"/>
      <c r="N1681" s="46"/>
      <c r="O1681" s="46"/>
      <c r="P1681" s="46"/>
      <c r="Q1681" s="46"/>
      <c r="R1681" s="46"/>
      <c r="S1681" s="46"/>
      <c r="T1681" s="46"/>
      <c r="U1681" s="46"/>
      <c r="V1681" s="46"/>
      <c r="W1681" s="46"/>
      <c r="X1681" s="46"/>
      <c r="Y1681" s="41"/>
      <c r="Z1681" s="106"/>
      <c r="AA1681" s="43"/>
      <c r="AB1681" s="28"/>
      <c r="AC1681" s="28"/>
      <c r="AD1681" s="28"/>
      <c r="AE1681" s="44"/>
      <c r="AF1681" s="27"/>
      <c r="AG1681" s="27"/>
      <c r="AH1681" s="28"/>
      <c r="AI1681" s="27"/>
      <c r="AJ1681" s="27"/>
      <c r="AK1681" s="28"/>
      <c r="AL1681" s="29"/>
      <c r="AM1681" s="29"/>
      <c r="AN1681" s="29"/>
      <c r="AO1681" s="29"/>
      <c r="AP1681" s="29"/>
      <c r="AQ1681" s="29"/>
      <c r="AR1681" s="29"/>
      <c r="AS1681" s="29"/>
      <c r="AT1681" s="29"/>
      <c r="AU1681" s="29"/>
      <c r="AV1681" s="29"/>
      <c r="AW1681" s="29"/>
      <c r="AX1681" s="29"/>
      <c r="AY1681" s="31"/>
      <c r="AZ1681" s="30"/>
      <c r="BA1681" s="35"/>
      <c r="BB1681" s="108"/>
      <c r="BC1681" s="108"/>
      <c r="BD1681" s="108"/>
      <c r="BE1681" s="136"/>
      <c r="BF1681" s="108"/>
      <c r="BG1681" s="110"/>
      <c r="BH1681" s="110"/>
      <c r="BI1681" s="110"/>
      <c r="BJ1681" s="137"/>
      <c r="BK1681" s="110"/>
      <c r="BL1681" s="108"/>
      <c r="BM1681" s="108"/>
      <c r="BN1681" s="108"/>
      <c r="BO1681" s="135"/>
      <c r="BP1681" s="108"/>
      <c r="BQ1681" s="108"/>
      <c r="BR1681" s="108"/>
      <c r="BS1681" s="108"/>
      <c r="BT1681" s="135"/>
      <c r="BU1681" s="108"/>
      <c r="BV1681" s="108"/>
      <c r="BW1681" s="108"/>
      <c r="BX1681" s="108"/>
      <c r="BY1681" s="135"/>
      <c r="BZ1681" s="108"/>
    </row>
    <row r="1682" spans="1:78" x14ac:dyDescent="0.25">
      <c r="A1682" s="27"/>
      <c r="B1682" s="27"/>
      <c r="C1682" s="27"/>
      <c r="D1682" s="27"/>
      <c r="E1682" s="28"/>
      <c r="F1682" s="88"/>
      <c r="G1682" s="28"/>
      <c r="H1682" s="27"/>
      <c r="I1682" s="27"/>
      <c r="J1682" s="27"/>
      <c r="K1682" s="107"/>
      <c r="L1682" s="27"/>
      <c r="M1682" s="46"/>
      <c r="N1682" s="46"/>
      <c r="O1682" s="46"/>
      <c r="P1682" s="46"/>
      <c r="Q1682" s="46"/>
      <c r="R1682" s="46"/>
      <c r="S1682" s="46"/>
      <c r="T1682" s="46"/>
      <c r="U1682" s="46"/>
      <c r="V1682" s="46"/>
      <c r="W1682" s="46"/>
      <c r="X1682" s="46"/>
      <c r="Y1682" s="41"/>
      <c r="Z1682" s="106"/>
      <c r="AA1682" s="43"/>
      <c r="AB1682" s="28"/>
      <c r="AC1682" s="28"/>
      <c r="AD1682" s="28"/>
      <c r="AE1682" s="44"/>
      <c r="AF1682" s="27"/>
      <c r="AG1682" s="27"/>
      <c r="AH1682" s="28"/>
      <c r="AI1682" s="27"/>
      <c r="AJ1682" s="27"/>
      <c r="AK1682" s="28"/>
      <c r="AL1682" s="29"/>
      <c r="AM1682" s="29"/>
      <c r="AN1682" s="29"/>
      <c r="AO1682" s="29"/>
      <c r="AP1682" s="29"/>
      <c r="AQ1682" s="29"/>
      <c r="AR1682" s="29"/>
      <c r="AS1682" s="29"/>
      <c r="AT1682" s="29"/>
      <c r="AU1682" s="29"/>
      <c r="AV1682" s="29"/>
      <c r="AW1682" s="29"/>
      <c r="AX1682" s="29"/>
      <c r="AY1682" s="31"/>
      <c r="AZ1682" s="30"/>
      <c r="BA1682" s="35"/>
      <c r="BB1682" s="108"/>
      <c r="BC1682" s="108"/>
      <c r="BD1682" s="108"/>
      <c r="BE1682" s="136"/>
      <c r="BF1682" s="108"/>
      <c r="BG1682" s="110"/>
      <c r="BH1682" s="110"/>
      <c r="BI1682" s="110"/>
      <c r="BJ1682" s="137"/>
      <c r="BK1682" s="110"/>
      <c r="BL1682" s="108"/>
      <c r="BM1682" s="108"/>
      <c r="BN1682" s="108"/>
      <c r="BO1682" s="135"/>
      <c r="BP1682" s="108"/>
      <c r="BQ1682" s="108"/>
      <c r="BR1682" s="108"/>
      <c r="BS1682" s="108"/>
      <c r="BT1682" s="135"/>
      <c r="BU1682" s="108"/>
      <c r="BV1682" s="108"/>
      <c r="BW1682" s="108"/>
      <c r="BX1682" s="108"/>
      <c r="BY1682" s="135"/>
      <c r="BZ1682" s="108"/>
    </row>
    <row r="1683" spans="1:78" x14ac:dyDescent="0.25">
      <c r="A1683" s="27"/>
      <c r="B1683" s="27"/>
      <c r="C1683" s="27"/>
      <c r="D1683" s="27"/>
      <c r="E1683" s="28"/>
      <c r="F1683" s="88"/>
      <c r="G1683" s="28"/>
      <c r="H1683" s="27"/>
      <c r="I1683" s="27"/>
      <c r="J1683" s="27"/>
      <c r="K1683" s="107"/>
      <c r="L1683" s="27"/>
      <c r="M1683" s="46"/>
      <c r="N1683" s="46"/>
      <c r="O1683" s="46"/>
      <c r="P1683" s="46"/>
      <c r="Q1683" s="46"/>
      <c r="R1683" s="46"/>
      <c r="S1683" s="46"/>
      <c r="T1683" s="46"/>
      <c r="U1683" s="46"/>
      <c r="V1683" s="46"/>
      <c r="W1683" s="46"/>
      <c r="X1683" s="46"/>
      <c r="Y1683" s="41"/>
      <c r="Z1683" s="106"/>
      <c r="AA1683" s="43"/>
      <c r="AB1683" s="28"/>
      <c r="AC1683" s="28"/>
      <c r="AD1683" s="28"/>
      <c r="AE1683" s="44"/>
      <c r="AF1683" s="27"/>
      <c r="AG1683" s="27"/>
      <c r="AH1683" s="28"/>
      <c r="AI1683" s="27"/>
      <c r="AJ1683" s="27"/>
      <c r="AK1683" s="28"/>
      <c r="AL1683" s="29"/>
      <c r="AM1683" s="29"/>
      <c r="AN1683" s="29"/>
      <c r="AO1683" s="29"/>
      <c r="AP1683" s="29"/>
      <c r="AQ1683" s="29"/>
      <c r="AR1683" s="29"/>
      <c r="AS1683" s="29"/>
      <c r="AT1683" s="29"/>
      <c r="AU1683" s="29"/>
      <c r="AV1683" s="29"/>
      <c r="AW1683" s="29"/>
      <c r="AX1683" s="29"/>
      <c r="AY1683" s="31"/>
      <c r="AZ1683" s="30"/>
      <c r="BA1683" s="35"/>
      <c r="BB1683" s="108"/>
      <c r="BC1683" s="108"/>
      <c r="BD1683" s="108"/>
      <c r="BE1683" s="136"/>
      <c r="BF1683" s="108"/>
      <c r="BG1683" s="110"/>
      <c r="BH1683" s="110"/>
      <c r="BI1683" s="110"/>
      <c r="BJ1683" s="137"/>
      <c r="BK1683" s="110"/>
      <c r="BL1683" s="108"/>
      <c r="BM1683" s="108"/>
      <c r="BN1683" s="108"/>
      <c r="BO1683" s="135"/>
      <c r="BP1683" s="108"/>
      <c r="BQ1683" s="108"/>
      <c r="BR1683" s="108"/>
      <c r="BS1683" s="108"/>
      <c r="BT1683" s="135"/>
      <c r="BU1683" s="108"/>
      <c r="BV1683" s="108"/>
      <c r="BW1683" s="108"/>
      <c r="BX1683" s="108"/>
      <c r="BY1683" s="135"/>
      <c r="BZ1683" s="108"/>
    </row>
    <row r="1684" spans="1:78" x14ac:dyDescent="0.25">
      <c r="A1684" s="27"/>
      <c r="B1684" s="27"/>
      <c r="C1684" s="27"/>
      <c r="D1684" s="27"/>
      <c r="E1684" s="28"/>
      <c r="F1684" s="88"/>
      <c r="G1684" s="28"/>
      <c r="H1684" s="27"/>
      <c r="I1684" s="27"/>
      <c r="J1684" s="27"/>
      <c r="K1684" s="107"/>
      <c r="L1684" s="27"/>
      <c r="M1684" s="46"/>
      <c r="N1684" s="46"/>
      <c r="O1684" s="46"/>
      <c r="P1684" s="46"/>
      <c r="Q1684" s="46"/>
      <c r="R1684" s="46"/>
      <c r="S1684" s="46"/>
      <c r="T1684" s="46"/>
      <c r="U1684" s="46"/>
      <c r="V1684" s="46"/>
      <c r="W1684" s="46"/>
      <c r="X1684" s="46"/>
      <c r="Y1684" s="41"/>
      <c r="Z1684" s="106"/>
      <c r="AA1684" s="43"/>
      <c r="AB1684" s="28"/>
      <c r="AC1684" s="28"/>
      <c r="AD1684" s="28"/>
      <c r="AE1684" s="44"/>
      <c r="AF1684" s="27"/>
      <c r="AG1684" s="27"/>
      <c r="AH1684" s="28"/>
      <c r="AI1684" s="27"/>
      <c r="AJ1684" s="27"/>
      <c r="AK1684" s="28"/>
      <c r="AL1684" s="29"/>
      <c r="AM1684" s="29"/>
      <c r="AN1684" s="29"/>
      <c r="AO1684" s="29"/>
      <c r="AP1684" s="29"/>
      <c r="AQ1684" s="29"/>
      <c r="AR1684" s="29"/>
      <c r="AS1684" s="29"/>
      <c r="AT1684" s="29"/>
      <c r="AU1684" s="29"/>
      <c r="AV1684" s="29"/>
      <c r="AW1684" s="29"/>
      <c r="AX1684" s="29"/>
      <c r="AY1684" s="31"/>
      <c r="AZ1684" s="30"/>
      <c r="BA1684" s="35"/>
      <c r="BB1684" s="108"/>
      <c r="BC1684" s="108"/>
      <c r="BD1684" s="108"/>
      <c r="BE1684" s="136"/>
      <c r="BF1684" s="108"/>
      <c r="BG1684" s="110"/>
      <c r="BH1684" s="110"/>
      <c r="BI1684" s="110"/>
      <c r="BJ1684" s="137"/>
      <c r="BK1684" s="110"/>
      <c r="BL1684" s="108"/>
      <c r="BM1684" s="108"/>
      <c r="BN1684" s="108"/>
      <c r="BO1684" s="135"/>
      <c r="BP1684" s="108"/>
      <c r="BQ1684" s="108"/>
      <c r="BR1684" s="108"/>
      <c r="BS1684" s="108"/>
      <c r="BT1684" s="135"/>
      <c r="BU1684" s="108"/>
      <c r="BV1684" s="108"/>
      <c r="BW1684" s="108"/>
      <c r="BX1684" s="108"/>
      <c r="BY1684" s="135"/>
      <c r="BZ1684" s="108"/>
    </row>
    <row r="1685" spans="1:78" x14ac:dyDescent="0.25">
      <c r="A1685" s="27"/>
      <c r="B1685" s="27"/>
      <c r="C1685" s="27"/>
      <c r="D1685" s="27"/>
      <c r="E1685" s="28"/>
      <c r="F1685" s="88"/>
      <c r="G1685" s="28"/>
      <c r="H1685" s="27"/>
      <c r="I1685" s="27"/>
      <c r="J1685" s="27"/>
      <c r="K1685" s="107"/>
      <c r="L1685" s="27"/>
      <c r="M1685" s="46"/>
      <c r="N1685" s="46"/>
      <c r="O1685" s="46"/>
      <c r="P1685" s="46"/>
      <c r="Q1685" s="46"/>
      <c r="R1685" s="46"/>
      <c r="S1685" s="46"/>
      <c r="T1685" s="46"/>
      <c r="U1685" s="46"/>
      <c r="V1685" s="46"/>
      <c r="W1685" s="46"/>
      <c r="X1685" s="46"/>
      <c r="Y1685" s="41"/>
      <c r="Z1685" s="106"/>
      <c r="AA1685" s="43"/>
      <c r="AB1685" s="28"/>
      <c r="AC1685" s="28"/>
      <c r="AD1685" s="28"/>
      <c r="AE1685" s="44"/>
      <c r="AF1685" s="27"/>
      <c r="AG1685" s="27"/>
      <c r="AH1685" s="28"/>
      <c r="AI1685" s="27"/>
      <c r="AJ1685" s="27"/>
      <c r="AK1685" s="28"/>
      <c r="AL1685" s="29"/>
      <c r="AM1685" s="29"/>
      <c r="AN1685" s="29"/>
      <c r="AO1685" s="29"/>
      <c r="AP1685" s="29"/>
      <c r="AQ1685" s="29"/>
      <c r="AR1685" s="29"/>
      <c r="AS1685" s="29"/>
      <c r="AT1685" s="29"/>
      <c r="AU1685" s="29"/>
      <c r="AV1685" s="29"/>
      <c r="AW1685" s="29"/>
      <c r="AX1685" s="29"/>
      <c r="AY1685" s="31"/>
      <c r="AZ1685" s="30"/>
      <c r="BA1685" s="35"/>
      <c r="BB1685" s="108"/>
      <c r="BC1685" s="108"/>
      <c r="BD1685" s="108"/>
      <c r="BE1685" s="136"/>
      <c r="BF1685" s="108"/>
      <c r="BG1685" s="110"/>
      <c r="BH1685" s="110"/>
      <c r="BI1685" s="110"/>
      <c r="BJ1685" s="137"/>
      <c r="BK1685" s="110"/>
      <c r="BL1685" s="108"/>
      <c r="BM1685" s="108"/>
      <c r="BN1685" s="108"/>
      <c r="BO1685" s="135"/>
      <c r="BP1685" s="108"/>
      <c r="BQ1685" s="108"/>
      <c r="BR1685" s="108"/>
      <c r="BS1685" s="108"/>
      <c r="BT1685" s="135"/>
      <c r="BU1685" s="108"/>
      <c r="BV1685" s="108"/>
      <c r="BW1685" s="108"/>
      <c r="BX1685" s="108"/>
      <c r="BY1685" s="135"/>
      <c r="BZ1685" s="108"/>
    </row>
    <row r="1686" spans="1:78" x14ac:dyDescent="0.25">
      <c r="A1686" s="27"/>
      <c r="B1686" s="27"/>
      <c r="C1686" s="27"/>
      <c r="D1686" s="27"/>
      <c r="E1686" s="28"/>
      <c r="F1686" s="88"/>
      <c r="G1686" s="28"/>
      <c r="H1686" s="27"/>
      <c r="I1686" s="27"/>
      <c r="J1686" s="27"/>
      <c r="K1686" s="107"/>
      <c r="L1686" s="27"/>
      <c r="M1686" s="46"/>
      <c r="N1686" s="46"/>
      <c r="O1686" s="46"/>
      <c r="P1686" s="46"/>
      <c r="Q1686" s="46"/>
      <c r="R1686" s="46"/>
      <c r="S1686" s="46"/>
      <c r="T1686" s="46"/>
      <c r="U1686" s="46"/>
      <c r="V1686" s="46"/>
      <c r="W1686" s="46"/>
      <c r="X1686" s="46"/>
      <c r="Y1686" s="41"/>
      <c r="Z1686" s="106"/>
      <c r="AA1686" s="43"/>
      <c r="AB1686" s="28"/>
      <c r="AC1686" s="28"/>
      <c r="AD1686" s="28"/>
      <c r="AE1686" s="44"/>
      <c r="AF1686" s="27"/>
      <c r="AG1686" s="27"/>
      <c r="AH1686" s="28"/>
      <c r="AI1686" s="27"/>
      <c r="AJ1686" s="27"/>
      <c r="AK1686" s="28"/>
      <c r="AL1686" s="29"/>
      <c r="AM1686" s="29"/>
      <c r="AN1686" s="29"/>
      <c r="AO1686" s="29"/>
      <c r="AP1686" s="29"/>
      <c r="AQ1686" s="29"/>
      <c r="AR1686" s="29"/>
      <c r="AS1686" s="29"/>
      <c r="AT1686" s="29"/>
      <c r="AU1686" s="29"/>
      <c r="AV1686" s="29"/>
      <c r="AW1686" s="29"/>
      <c r="AX1686" s="29"/>
      <c r="AY1686" s="31"/>
      <c r="AZ1686" s="30"/>
      <c r="BA1686" s="35"/>
      <c r="BB1686" s="108"/>
      <c r="BC1686" s="108"/>
      <c r="BD1686" s="108"/>
      <c r="BE1686" s="136"/>
      <c r="BF1686" s="108"/>
      <c r="BG1686" s="110"/>
      <c r="BH1686" s="110"/>
      <c r="BI1686" s="110"/>
      <c r="BJ1686" s="137"/>
      <c r="BK1686" s="110"/>
      <c r="BL1686" s="108"/>
      <c r="BM1686" s="108"/>
      <c r="BN1686" s="108"/>
      <c r="BO1686" s="135"/>
      <c r="BP1686" s="108"/>
      <c r="BQ1686" s="108"/>
      <c r="BR1686" s="108"/>
      <c r="BS1686" s="108"/>
      <c r="BT1686" s="135"/>
      <c r="BU1686" s="108"/>
      <c r="BV1686" s="108"/>
      <c r="BW1686" s="108"/>
      <c r="BX1686" s="108"/>
      <c r="BY1686" s="135"/>
      <c r="BZ1686" s="108"/>
    </row>
    <row r="1687" spans="1:78" x14ac:dyDescent="0.25">
      <c r="A1687" s="27"/>
      <c r="B1687" s="27"/>
      <c r="C1687" s="27"/>
      <c r="D1687" s="27"/>
      <c r="E1687" s="28"/>
      <c r="F1687" s="88"/>
      <c r="G1687" s="28"/>
      <c r="H1687" s="27"/>
      <c r="I1687" s="27"/>
      <c r="J1687" s="27"/>
      <c r="K1687" s="107"/>
      <c r="L1687" s="27"/>
      <c r="M1687" s="46"/>
      <c r="N1687" s="46"/>
      <c r="O1687" s="46"/>
      <c r="P1687" s="46"/>
      <c r="Q1687" s="46"/>
      <c r="R1687" s="46"/>
      <c r="S1687" s="46"/>
      <c r="T1687" s="46"/>
      <c r="U1687" s="46"/>
      <c r="V1687" s="46"/>
      <c r="W1687" s="46"/>
      <c r="X1687" s="46"/>
      <c r="Y1687" s="41"/>
      <c r="Z1687" s="106"/>
      <c r="AA1687" s="43"/>
      <c r="AB1687" s="28"/>
      <c r="AC1687" s="28"/>
      <c r="AD1687" s="28"/>
      <c r="AE1687" s="44"/>
      <c r="AF1687" s="27"/>
      <c r="AG1687" s="27"/>
      <c r="AH1687" s="28"/>
      <c r="AI1687" s="27"/>
      <c r="AJ1687" s="27"/>
      <c r="AK1687" s="28"/>
      <c r="AL1687" s="29"/>
      <c r="AM1687" s="29"/>
      <c r="AN1687" s="29"/>
      <c r="AO1687" s="29"/>
      <c r="AP1687" s="29"/>
      <c r="AQ1687" s="29"/>
      <c r="AR1687" s="29"/>
      <c r="AS1687" s="29"/>
      <c r="AT1687" s="29"/>
      <c r="AU1687" s="29"/>
      <c r="AV1687" s="29"/>
      <c r="AW1687" s="29"/>
      <c r="AX1687" s="29"/>
      <c r="AY1687" s="31"/>
      <c r="AZ1687" s="30"/>
      <c r="BA1687" s="35"/>
      <c r="BB1687" s="108"/>
      <c r="BC1687" s="108"/>
      <c r="BD1687" s="108"/>
      <c r="BE1687" s="136"/>
      <c r="BF1687" s="108"/>
      <c r="BG1687" s="110"/>
      <c r="BH1687" s="110"/>
      <c r="BI1687" s="110"/>
      <c r="BJ1687" s="137"/>
      <c r="BK1687" s="110"/>
      <c r="BL1687" s="108"/>
      <c r="BM1687" s="108"/>
      <c r="BN1687" s="108"/>
      <c r="BO1687" s="135"/>
      <c r="BP1687" s="108"/>
      <c r="BQ1687" s="108"/>
      <c r="BR1687" s="108"/>
      <c r="BS1687" s="108"/>
      <c r="BT1687" s="135"/>
      <c r="BU1687" s="108"/>
      <c r="BV1687" s="108"/>
      <c r="BW1687" s="108"/>
      <c r="BX1687" s="108"/>
      <c r="BY1687" s="135"/>
      <c r="BZ1687" s="108"/>
    </row>
    <row r="1688" spans="1:78" x14ac:dyDescent="0.25">
      <c r="A1688" s="27"/>
      <c r="B1688" s="27"/>
      <c r="C1688" s="27"/>
      <c r="D1688" s="27"/>
      <c r="E1688" s="28"/>
      <c r="F1688" s="88"/>
      <c r="G1688" s="28"/>
      <c r="H1688" s="27"/>
      <c r="I1688" s="27"/>
      <c r="J1688" s="27"/>
      <c r="K1688" s="107"/>
      <c r="L1688" s="27"/>
      <c r="M1688" s="46"/>
      <c r="N1688" s="46"/>
      <c r="O1688" s="46"/>
      <c r="P1688" s="46"/>
      <c r="Q1688" s="46"/>
      <c r="R1688" s="46"/>
      <c r="S1688" s="46"/>
      <c r="T1688" s="46"/>
      <c r="U1688" s="46"/>
      <c r="V1688" s="46"/>
      <c r="W1688" s="46"/>
      <c r="X1688" s="46"/>
      <c r="Y1688" s="41"/>
      <c r="Z1688" s="106"/>
      <c r="AA1688" s="43"/>
      <c r="AB1688" s="28"/>
      <c r="AC1688" s="28"/>
      <c r="AD1688" s="28"/>
      <c r="AE1688" s="44"/>
      <c r="AF1688" s="27"/>
      <c r="AG1688" s="27"/>
      <c r="AH1688" s="28"/>
      <c r="AI1688" s="27"/>
      <c r="AJ1688" s="27"/>
      <c r="AK1688" s="28"/>
      <c r="AL1688" s="29"/>
      <c r="AM1688" s="29"/>
      <c r="AN1688" s="29"/>
      <c r="AO1688" s="29"/>
      <c r="AP1688" s="29"/>
      <c r="AQ1688" s="29"/>
      <c r="AR1688" s="29"/>
      <c r="AS1688" s="29"/>
      <c r="AT1688" s="29"/>
      <c r="AU1688" s="29"/>
      <c r="AV1688" s="29"/>
      <c r="AW1688" s="29"/>
      <c r="AX1688" s="29"/>
      <c r="AY1688" s="31"/>
      <c r="AZ1688" s="30"/>
      <c r="BA1688" s="35"/>
      <c r="BB1688" s="108"/>
      <c r="BC1688" s="108"/>
      <c r="BD1688" s="108"/>
      <c r="BE1688" s="136"/>
      <c r="BF1688" s="108"/>
      <c r="BG1688" s="110"/>
      <c r="BH1688" s="110"/>
      <c r="BI1688" s="110"/>
      <c r="BJ1688" s="137"/>
      <c r="BK1688" s="110"/>
      <c r="BL1688" s="108"/>
      <c r="BM1688" s="108"/>
      <c r="BN1688" s="108"/>
      <c r="BO1688" s="135"/>
      <c r="BP1688" s="108"/>
      <c r="BQ1688" s="108"/>
      <c r="BR1688" s="108"/>
      <c r="BS1688" s="108"/>
      <c r="BT1688" s="135"/>
      <c r="BU1688" s="108"/>
      <c r="BV1688" s="108"/>
      <c r="BW1688" s="108"/>
      <c r="BX1688" s="108"/>
      <c r="BY1688" s="135"/>
      <c r="BZ1688" s="108"/>
    </row>
    <row r="1689" spans="1:78" x14ac:dyDescent="0.25">
      <c r="A1689" s="27"/>
      <c r="B1689" s="27"/>
      <c r="C1689" s="27"/>
      <c r="D1689" s="27"/>
      <c r="E1689" s="28"/>
      <c r="F1689" s="88"/>
      <c r="G1689" s="28"/>
      <c r="H1689" s="27"/>
      <c r="I1689" s="27"/>
      <c r="J1689" s="27"/>
      <c r="K1689" s="107"/>
      <c r="L1689" s="27"/>
      <c r="M1689" s="46"/>
      <c r="N1689" s="46"/>
      <c r="O1689" s="46"/>
      <c r="P1689" s="46"/>
      <c r="Q1689" s="46"/>
      <c r="R1689" s="46"/>
      <c r="S1689" s="46"/>
      <c r="T1689" s="46"/>
      <c r="U1689" s="46"/>
      <c r="V1689" s="46"/>
      <c r="W1689" s="46"/>
      <c r="X1689" s="46"/>
      <c r="Y1689" s="41"/>
      <c r="Z1689" s="106"/>
      <c r="AA1689" s="43"/>
      <c r="AB1689" s="28"/>
      <c r="AC1689" s="28"/>
      <c r="AD1689" s="28"/>
      <c r="AE1689" s="44"/>
      <c r="AF1689" s="27"/>
      <c r="AG1689" s="27"/>
      <c r="AH1689" s="28"/>
      <c r="AI1689" s="27"/>
      <c r="AJ1689" s="27"/>
      <c r="AK1689" s="28"/>
      <c r="AL1689" s="29"/>
      <c r="AM1689" s="29"/>
      <c r="AN1689" s="29"/>
      <c r="AO1689" s="29"/>
      <c r="AP1689" s="29"/>
      <c r="AQ1689" s="29"/>
      <c r="AR1689" s="29"/>
      <c r="AS1689" s="29"/>
      <c r="AT1689" s="29"/>
      <c r="AU1689" s="29"/>
      <c r="AV1689" s="29"/>
      <c r="AW1689" s="29"/>
      <c r="AX1689" s="29"/>
      <c r="AY1689" s="31"/>
      <c r="AZ1689" s="30"/>
      <c r="BA1689" s="35"/>
      <c r="BB1689" s="108"/>
      <c r="BC1689" s="108"/>
      <c r="BD1689" s="108"/>
      <c r="BE1689" s="136"/>
      <c r="BF1689" s="108"/>
      <c r="BG1689" s="110"/>
      <c r="BH1689" s="110"/>
      <c r="BI1689" s="110"/>
      <c r="BJ1689" s="137"/>
      <c r="BK1689" s="110"/>
      <c r="BL1689" s="108"/>
      <c r="BM1689" s="108"/>
      <c r="BN1689" s="108"/>
      <c r="BO1689" s="135"/>
      <c r="BP1689" s="108"/>
      <c r="BQ1689" s="108"/>
      <c r="BR1689" s="108"/>
      <c r="BS1689" s="108"/>
      <c r="BT1689" s="135"/>
      <c r="BU1689" s="108"/>
      <c r="BV1689" s="108"/>
      <c r="BW1689" s="108"/>
      <c r="BX1689" s="108"/>
      <c r="BY1689" s="135"/>
      <c r="BZ1689" s="108"/>
    </row>
    <row r="1690" spans="1:78" x14ac:dyDescent="0.25">
      <c r="A1690" s="27"/>
      <c r="B1690" s="27"/>
      <c r="C1690" s="27"/>
      <c r="D1690" s="27"/>
      <c r="E1690" s="28"/>
      <c r="F1690" s="88"/>
      <c r="G1690" s="28"/>
      <c r="H1690" s="27"/>
      <c r="I1690" s="27"/>
      <c r="J1690" s="27"/>
      <c r="K1690" s="107"/>
      <c r="L1690" s="27"/>
      <c r="M1690" s="46"/>
      <c r="N1690" s="46"/>
      <c r="O1690" s="46"/>
      <c r="P1690" s="46"/>
      <c r="Q1690" s="46"/>
      <c r="R1690" s="46"/>
      <c r="S1690" s="46"/>
      <c r="T1690" s="46"/>
      <c r="U1690" s="46"/>
      <c r="V1690" s="46"/>
      <c r="W1690" s="46"/>
      <c r="X1690" s="46"/>
      <c r="Y1690" s="41"/>
      <c r="Z1690" s="106"/>
      <c r="AA1690" s="43"/>
      <c r="AB1690" s="28"/>
      <c r="AC1690" s="28"/>
      <c r="AD1690" s="28"/>
      <c r="AE1690" s="44"/>
      <c r="AF1690" s="27"/>
      <c r="AG1690" s="27"/>
      <c r="AH1690" s="28"/>
      <c r="AI1690" s="27"/>
      <c r="AJ1690" s="27"/>
      <c r="AK1690" s="28"/>
      <c r="AL1690" s="29"/>
      <c r="AM1690" s="29"/>
      <c r="AN1690" s="29"/>
      <c r="AO1690" s="29"/>
      <c r="AP1690" s="29"/>
      <c r="AQ1690" s="29"/>
      <c r="AR1690" s="29"/>
      <c r="AS1690" s="29"/>
      <c r="AT1690" s="29"/>
      <c r="AU1690" s="29"/>
      <c r="AV1690" s="29"/>
      <c r="AW1690" s="29"/>
      <c r="AX1690" s="29"/>
      <c r="AY1690" s="31"/>
      <c r="AZ1690" s="30"/>
      <c r="BA1690" s="35"/>
      <c r="BB1690" s="108"/>
      <c r="BC1690" s="108"/>
      <c r="BD1690" s="108"/>
      <c r="BE1690" s="136"/>
      <c r="BF1690" s="108"/>
      <c r="BG1690" s="110"/>
      <c r="BH1690" s="110"/>
      <c r="BI1690" s="110"/>
      <c r="BJ1690" s="137"/>
      <c r="BK1690" s="110"/>
      <c r="BL1690" s="108"/>
      <c r="BM1690" s="108"/>
      <c r="BN1690" s="108"/>
      <c r="BO1690" s="135"/>
      <c r="BP1690" s="108"/>
      <c r="BQ1690" s="108"/>
      <c r="BR1690" s="108"/>
      <c r="BS1690" s="108"/>
      <c r="BT1690" s="135"/>
      <c r="BU1690" s="108"/>
      <c r="BV1690" s="108"/>
      <c r="BW1690" s="108"/>
      <c r="BX1690" s="108"/>
      <c r="BY1690" s="135"/>
      <c r="BZ1690" s="108"/>
    </row>
    <row r="1691" spans="1:78" x14ac:dyDescent="0.25">
      <c r="A1691" s="27"/>
      <c r="B1691" s="27"/>
      <c r="C1691" s="27"/>
      <c r="D1691" s="27"/>
      <c r="E1691" s="28"/>
      <c r="F1691" s="88"/>
      <c r="G1691" s="28"/>
      <c r="H1691" s="27"/>
      <c r="I1691" s="27"/>
      <c r="J1691" s="27"/>
      <c r="K1691" s="107"/>
      <c r="L1691" s="27"/>
      <c r="M1691" s="46"/>
      <c r="N1691" s="46"/>
      <c r="O1691" s="46"/>
      <c r="P1691" s="46"/>
      <c r="Q1691" s="46"/>
      <c r="R1691" s="46"/>
      <c r="S1691" s="46"/>
      <c r="T1691" s="46"/>
      <c r="U1691" s="46"/>
      <c r="V1691" s="46"/>
      <c r="W1691" s="46"/>
      <c r="X1691" s="46"/>
      <c r="Y1691" s="41"/>
      <c r="Z1691" s="106"/>
      <c r="AA1691" s="43"/>
      <c r="AB1691" s="28"/>
      <c r="AC1691" s="28"/>
      <c r="AD1691" s="28"/>
      <c r="AE1691" s="44"/>
      <c r="AF1691" s="27"/>
      <c r="AG1691" s="27"/>
      <c r="AH1691" s="28"/>
      <c r="AI1691" s="27"/>
      <c r="AJ1691" s="27"/>
      <c r="AK1691" s="28"/>
      <c r="AL1691" s="29"/>
      <c r="AM1691" s="29"/>
      <c r="AN1691" s="29"/>
      <c r="AO1691" s="29"/>
      <c r="AP1691" s="29"/>
      <c r="AQ1691" s="29"/>
      <c r="AR1691" s="29"/>
      <c r="AS1691" s="29"/>
      <c r="AT1691" s="29"/>
      <c r="AU1691" s="29"/>
      <c r="AV1691" s="29"/>
      <c r="AW1691" s="29"/>
      <c r="AX1691" s="29"/>
      <c r="AY1691" s="31"/>
      <c r="AZ1691" s="30"/>
      <c r="BA1691" s="35"/>
      <c r="BB1691" s="108"/>
      <c r="BC1691" s="108"/>
      <c r="BD1691" s="108"/>
      <c r="BE1691" s="136"/>
      <c r="BF1691" s="108"/>
      <c r="BG1691" s="110"/>
      <c r="BH1691" s="110"/>
      <c r="BI1691" s="110"/>
      <c r="BJ1691" s="137"/>
      <c r="BK1691" s="110"/>
      <c r="BL1691" s="108"/>
      <c r="BM1691" s="108"/>
      <c r="BN1691" s="108"/>
      <c r="BO1691" s="135"/>
      <c r="BP1691" s="108"/>
      <c r="BQ1691" s="108"/>
      <c r="BR1691" s="108"/>
      <c r="BS1691" s="108"/>
      <c r="BT1691" s="135"/>
      <c r="BU1691" s="108"/>
      <c r="BV1691" s="108"/>
      <c r="BW1691" s="108"/>
      <c r="BX1691" s="108"/>
      <c r="BY1691" s="135"/>
      <c r="BZ1691" s="108"/>
    </row>
    <row r="1692" spans="1:78" x14ac:dyDescent="0.25">
      <c r="A1692" s="27"/>
      <c r="B1692" s="27"/>
      <c r="C1692" s="27"/>
      <c r="D1692" s="27"/>
      <c r="E1692" s="28"/>
      <c r="F1692" s="88"/>
      <c r="G1692" s="28"/>
      <c r="H1692" s="27"/>
      <c r="I1692" s="27"/>
      <c r="J1692" s="27"/>
      <c r="K1692" s="107"/>
      <c r="L1692" s="27"/>
      <c r="M1692" s="46"/>
      <c r="N1692" s="46"/>
      <c r="O1692" s="46"/>
      <c r="P1692" s="46"/>
      <c r="Q1692" s="46"/>
      <c r="R1692" s="46"/>
      <c r="S1692" s="46"/>
      <c r="T1692" s="46"/>
      <c r="U1692" s="46"/>
      <c r="V1692" s="46"/>
      <c r="W1692" s="46"/>
      <c r="X1692" s="46"/>
      <c r="Y1692" s="41"/>
      <c r="Z1692" s="106"/>
      <c r="AA1692" s="43"/>
      <c r="AB1692" s="28"/>
      <c r="AC1692" s="28"/>
      <c r="AD1692" s="28"/>
      <c r="AE1692" s="44"/>
      <c r="AF1692" s="27"/>
      <c r="AG1692" s="27"/>
      <c r="AH1692" s="28"/>
      <c r="AI1692" s="27"/>
      <c r="AJ1692" s="27"/>
      <c r="AK1692" s="28"/>
      <c r="AL1692" s="29"/>
      <c r="AM1692" s="29"/>
      <c r="AN1692" s="29"/>
      <c r="AO1692" s="29"/>
      <c r="AP1692" s="29"/>
      <c r="AQ1692" s="29"/>
      <c r="AR1692" s="29"/>
      <c r="AS1692" s="29"/>
      <c r="AT1692" s="29"/>
      <c r="AU1692" s="29"/>
      <c r="AV1692" s="29"/>
      <c r="AW1692" s="29"/>
      <c r="AX1692" s="29"/>
      <c r="AY1692" s="31"/>
      <c r="AZ1692" s="30"/>
      <c r="BA1692" s="35"/>
      <c r="BB1692" s="108"/>
      <c r="BC1692" s="108"/>
      <c r="BD1692" s="108"/>
      <c r="BE1692" s="136"/>
      <c r="BF1692" s="108"/>
      <c r="BG1692" s="110"/>
      <c r="BH1692" s="110"/>
      <c r="BI1692" s="110"/>
      <c r="BJ1692" s="137"/>
      <c r="BK1692" s="110"/>
      <c r="BL1692" s="108"/>
      <c r="BM1692" s="108"/>
      <c r="BN1692" s="108"/>
      <c r="BO1692" s="135"/>
      <c r="BP1692" s="108"/>
      <c r="BQ1692" s="108"/>
      <c r="BR1692" s="108"/>
      <c r="BS1692" s="108"/>
      <c r="BT1692" s="135"/>
      <c r="BU1692" s="108"/>
      <c r="BV1692" s="108"/>
      <c r="BW1692" s="108"/>
      <c r="BX1692" s="108"/>
      <c r="BY1692" s="135"/>
      <c r="BZ1692" s="108"/>
    </row>
    <row r="1693" spans="1:78" x14ac:dyDescent="0.25">
      <c r="A1693" s="27"/>
      <c r="B1693" s="27"/>
      <c r="C1693" s="27"/>
      <c r="D1693" s="27"/>
      <c r="E1693" s="28"/>
      <c r="F1693" s="88"/>
      <c r="G1693" s="28"/>
      <c r="H1693" s="27"/>
      <c r="I1693" s="27"/>
      <c r="J1693" s="27"/>
      <c r="K1693" s="107"/>
      <c r="L1693" s="27"/>
      <c r="M1693" s="46"/>
      <c r="N1693" s="46"/>
      <c r="O1693" s="46"/>
      <c r="P1693" s="46"/>
      <c r="Q1693" s="46"/>
      <c r="R1693" s="46"/>
      <c r="S1693" s="46"/>
      <c r="T1693" s="46"/>
      <c r="U1693" s="46"/>
      <c r="V1693" s="46"/>
      <c r="W1693" s="46"/>
      <c r="X1693" s="46"/>
      <c r="Y1693" s="41"/>
      <c r="Z1693" s="106"/>
      <c r="AA1693" s="43"/>
      <c r="AB1693" s="28"/>
      <c r="AC1693" s="28"/>
      <c r="AD1693" s="28"/>
      <c r="AE1693" s="44"/>
      <c r="AF1693" s="27"/>
      <c r="AG1693" s="27"/>
      <c r="AH1693" s="28"/>
      <c r="AI1693" s="27"/>
      <c r="AJ1693" s="27"/>
      <c r="AK1693" s="28"/>
      <c r="AL1693" s="29"/>
      <c r="AM1693" s="29"/>
      <c r="AN1693" s="29"/>
      <c r="AO1693" s="29"/>
      <c r="AP1693" s="29"/>
      <c r="AQ1693" s="29"/>
      <c r="AR1693" s="29"/>
      <c r="AS1693" s="29"/>
      <c r="AT1693" s="29"/>
      <c r="AU1693" s="29"/>
      <c r="AV1693" s="29"/>
      <c r="AW1693" s="29"/>
      <c r="AX1693" s="29"/>
      <c r="AY1693" s="31"/>
      <c r="AZ1693" s="30"/>
      <c r="BA1693" s="35"/>
      <c r="BB1693" s="108"/>
      <c r="BC1693" s="108"/>
      <c r="BD1693" s="108"/>
      <c r="BE1693" s="136"/>
      <c r="BF1693" s="108"/>
      <c r="BG1693" s="110"/>
      <c r="BH1693" s="110"/>
      <c r="BI1693" s="110"/>
      <c r="BJ1693" s="137"/>
      <c r="BK1693" s="110"/>
      <c r="BL1693" s="108"/>
      <c r="BM1693" s="108"/>
      <c r="BN1693" s="108"/>
      <c r="BO1693" s="135"/>
      <c r="BP1693" s="108"/>
      <c r="BQ1693" s="108"/>
      <c r="BR1693" s="108"/>
      <c r="BS1693" s="108"/>
      <c r="BT1693" s="135"/>
      <c r="BU1693" s="108"/>
      <c r="BV1693" s="108"/>
      <c r="BW1693" s="108"/>
      <c r="BX1693" s="108"/>
      <c r="BY1693" s="135"/>
      <c r="BZ1693" s="108"/>
    </row>
    <row r="1694" spans="1:78" x14ac:dyDescent="0.25">
      <c r="A1694" s="27"/>
      <c r="B1694" s="27"/>
      <c r="C1694" s="27"/>
      <c r="D1694" s="27"/>
      <c r="E1694" s="28"/>
      <c r="F1694" s="88"/>
      <c r="G1694" s="28"/>
      <c r="H1694" s="27"/>
      <c r="I1694" s="27"/>
      <c r="J1694" s="27"/>
      <c r="K1694" s="107"/>
      <c r="L1694" s="27"/>
      <c r="M1694" s="46"/>
      <c r="N1694" s="46"/>
      <c r="O1694" s="46"/>
      <c r="P1694" s="46"/>
      <c r="Q1694" s="46"/>
      <c r="R1694" s="46"/>
      <c r="S1694" s="46"/>
      <c r="T1694" s="46"/>
      <c r="U1694" s="46"/>
      <c r="V1694" s="46"/>
      <c r="W1694" s="46"/>
      <c r="X1694" s="46"/>
      <c r="Y1694" s="41"/>
      <c r="Z1694" s="106"/>
      <c r="AA1694" s="43"/>
      <c r="AB1694" s="28"/>
      <c r="AC1694" s="28"/>
      <c r="AD1694" s="28"/>
      <c r="AE1694" s="44"/>
      <c r="AF1694" s="27"/>
      <c r="AG1694" s="27"/>
      <c r="AH1694" s="28"/>
      <c r="AI1694" s="27"/>
      <c r="AJ1694" s="27"/>
      <c r="AK1694" s="28"/>
      <c r="AL1694" s="29"/>
      <c r="AM1694" s="29"/>
      <c r="AN1694" s="29"/>
      <c r="AO1694" s="29"/>
      <c r="AP1694" s="29"/>
      <c r="AQ1694" s="29"/>
      <c r="AR1694" s="29"/>
      <c r="AS1694" s="29"/>
      <c r="AT1694" s="29"/>
      <c r="AU1694" s="29"/>
      <c r="AV1694" s="29"/>
      <c r="AW1694" s="29"/>
      <c r="AX1694" s="29"/>
      <c r="AY1694" s="31"/>
      <c r="AZ1694" s="30"/>
      <c r="BA1694" s="35"/>
      <c r="BB1694" s="108"/>
      <c r="BC1694" s="108"/>
      <c r="BD1694" s="108"/>
      <c r="BE1694" s="136"/>
      <c r="BF1694" s="108"/>
      <c r="BG1694" s="110"/>
      <c r="BH1694" s="110"/>
      <c r="BI1694" s="110"/>
      <c r="BJ1694" s="137"/>
      <c r="BK1694" s="110"/>
      <c r="BL1694" s="108"/>
      <c r="BM1694" s="108"/>
      <c r="BN1694" s="108"/>
      <c r="BO1694" s="135"/>
      <c r="BP1694" s="108"/>
      <c r="BQ1694" s="108"/>
      <c r="BR1694" s="108"/>
      <c r="BS1694" s="108"/>
      <c r="BT1694" s="135"/>
      <c r="BU1694" s="108"/>
      <c r="BV1694" s="108"/>
      <c r="BW1694" s="108"/>
      <c r="BX1694" s="108"/>
      <c r="BY1694" s="135"/>
      <c r="BZ1694" s="108"/>
    </row>
    <row r="1695" spans="1:78" x14ac:dyDescent="0.25">
      <c r="A1695" s="27"/>
      <c r="B1695" s="27"/>
      <c r="C1695" s="27"/>
      <c r="D1695" s="27"/>
      <c r="E1695" s="28"/>
      <c r="F1695" s="88"/>
      <c r="G1695" s="28"/>
      <c r="H1695" s="27"/>
      <c r="I1695" s="27"/>
      <c r="J1695" s="27"/>
      <c r="K1695" s="107"/>
      <c r="L1695" s="27"/>
      <c r="M1695" s="46"/>
      <c r="N1695" s="46"/>
      <c r="O1695" s="46"/>
      <c r="P1695" s="46"/>
      <c r="Q1695" s="46"/>
      <c r="R1695" s="46"/>
      <c r="S1695" s="46"/>
      <c r="T1695" s="46"/>
      <c r="U1695" s="46"/>
      <c r="V1695" s="46"/>
      <c r="W1695" s="46"/>
      <c r="X1695" s="46"/>
      <c r="Y1695" s="41"/>
      <c r="Z1695" s="106"/>
      <c r="AA1695" s="43"/>
      <c r="AB1695" s="28"/>
      <c r="AC1695" s="28"/>
      <c r="AD1695" s="28"/>
      <c r="AE1695" s="44"/>
      <c r="AF1695" s="27"/>
      <c r="AG1695" s="27"/>
      <c r="AH1695" s="28"/>
      <c r="AI1695" s="27"/>
      <c r="AJ1695" s="27"/>
      <c r="AK1695" s="28"/>
      <c r="AL1695" s="29"/>
      <c r="AM1695" s="29"/>
      <c r="AN1695" s="29"/>
      <c r="AO1695" s="29"/>
      <c r="AP1695" s="29"/>
      <c r="AQ1695" s="29"/>
      <c r="AR1695" s="29"/>
      <c r="AS1695" s="29"/>
      <c r="AT1695" s="29"/>
      <c r="AU1695" s="29"/>
      <c r="AV1695" s="29"/>
      <c r="AW1695" s="29"/>
      <c r="AX1695" s="29"/>
      <c r="AY1695" s="31"/>
      <c r="AZ1695" s="30"/>
      <c r="BA1695" s="35"/>
      <c r="BB1695" s="108"/>
      <c r="BC1695" s="108"/>
      <c r="BD1695" s="108"/>
      <c r="BE1695" s="136"/>
      <c r="BF1695" s="108"/>
      <c r="BG1695" s="110"/>
      <c r="BH1695" s="110"/>
      <c r="BI1695" s="110"/>
      <c r="BJ1695" s="137"/>
      <c r="BK1695" s="110"/>
      <c r="BL1695" s="108"/>
      <c r="BM1695" s="108"/>
      <c r="BN1695" s="108"/>
      <c r="BO1695" s="135"/>
      <c r="BP1695" s="108"/>
      <c r="BQ1695" s="108"/>
      <c r="BR1695" s="108"/>
      <c r="BS1695" s="108"/>
      <c r="BT1695" s="135"/>
      <c r="BU1695" s="108"/>
      <c r="BV1695" s="108"/>
      <c r="BW1695" s="108"/>
      <c r="BX1695" s="108"/>
      <c r="BY1695" s="135"/>
      <c r="BZ1695" s="108"/>
    </row>
    <row r="1696" spans="1:78" x14ac:dyDescent="0.25">
      <c r="A1696" s="27"/>
      <c r="B1696" s="27"/>
      <c r="C1696" s="27"/>
      <c r="D1696" s="27"/>
      <c r="E1696" s="28"/>
      <c r="F1696" s="88"/>
      <c r="G1696" s="28"/>
      <c r="H1696" s="27"/>
      <c r="I1696" s="27"/>
      <c r="J1696" s="27"/>
      <c r="K1696" s="107"/>
      <c r="L1696" s="27"/>
      <c r="M1696" s="46"/>
      <c r="N1696" s="46"/>
      <c r="O1696" s="46"/>
      <c r="P1696" s="46"/>
      <c r="Q1696" s="46"/>
      <c r="R1696" s="46"/>
      <c r="S1696" s="46"/>
      <c r="T1696" s="46"/>
      <c r="U1696" s="46"/>
      <c r="V1696" s="46"/>
      <c r="W1696" s="46"/>
      <c r="X1696" s="46"/>
      <c r="Y1696" s="41"/>
      <c r="Z1696" s="106"/>
      <c r="AA1696" s="43"/>
      <c r="AB1696" s="28"/>
      <c r="AC1696" s="28"/>
      <c r="AD1696" s="28"/>
      <c r="AE1696" s="44"/>
      <c r="AF1696" s="27"/>
      <c r="AG1696" s="27"/>
      <c r="AH1696" s="28"/>
      <c r="AI1696" s="27"/>
      <c r="AJ1696" s="27"/>
      <c r="AK1696" s="28"/>
      <c r="AL1696" s="29"/>
      <c r="AM1696" s="29"/>
      <c r="AN1696" s="29"/>
      <c r="AO1696" s="29"/>
      <c r="AP1696" s="29"/>
      <c r="AQ1696" s="29"/>
      <c r="AR1696" s="29"/>
      <c r="AS1696" s="29"/>
      <c r="AT1696" s="29"/>
      <c r="AU1696" s="29"/>
      <c r="AV1696" s="29"/>
      <c r="AW1696" s="29"/>
      <c r="AX1696" s="29"/>
      <c r="AY1696" s="31"/>
      <c r="AZ1696" s="30"/>
      <c r="BA1696" s="35"/>
      <c r="BB1696" s="108"/>
      <c r="BC1696" s="108"/>
      <c r="BD1696" s="108"/>
      <c r="BE1696" s="136"/>
      <c r="BF1696" s="108"/>
      <c r="BG1696" s="110"/>
      <c r="BH1696" s="110"/>
      <c r="BI1696" s="110"/>
      <c r="BJ1696" s="137"/>
      <c r="BK1696" s="110"/>
      <c r="BL1696" s="108"/>
      <c r="BM1696" s="108"/>
      <c r="BN1696" s="108"/>
      <c r="BO1696" s="135"/>
      <c r="BP1696" s="108"/>
      <c r="BQ1696" s="108"/>
      <c r="BR1696" s="108"/>
      <c r="BS1696" s="108"/>
      <c r="BT1696" s="135"/>
      <c r="BU1696" s="108"/>
      <c r="BV1696" s="108"/>
      <c r="BW1696" s="108"/>
      <c r="BX1696" s="108"/>
      <c r="BY1696" s="135"/>
      <c r="BZ1696" s="108"/>
    </row>
    <row r="1697" spans="1:78" x14ac:dyDescent="0.25">
      <c r="A1697" s="27"/>
      <c r="B1697" s="27"/>
      <c r="C1697" s="27"/>
      <c r="D1697" s="27"/>
      <c r="E1697" s="28"/>
      <c r="F1697" s="88"/>
      <c r="G1697" s="28"/>
      <c r="H1697" s="27"/>
      <c r="I1697" s="27"/>
      <c r="J1697" s="27"/>
      <c r="K1697" s="107"/>
      <c r="L1697" s="27"/>
      <c r="M1697" s="46"/>
      <c r="N1697" s="46"/>
      <c r="O1697" s="46"/>
      <c r="P1697" s="46"/>
      <c r="Q1697" s="46"/>
      <c r="R1697" s="46"/>
      <c r="S1697" s="46"/>
      <c r="T1697" s="46"/>
      <c r="U1697" s="46"/>
      <c r="V1697" s="46"/>
      <c r="W1697" s="46"/>
      <c r="X1697" s="46"/>
      <c r="Y1697" s="41"/>
      <c r="Z1697" s="106"/>
      <c r="AA1697" s="43"/>
      <c r="AB1697" s="28"/>
      <c r="AC1697" s="28"/>
      <c r="AD1697" s="28"/>
      <c r="AE1697" s="44"/>
      <c r="AF1697" s="27"/>
      <c r="AG1697" s="27"/>
      <c r="AH1697" s="28"/>
      <c r="AI1697" s="27"/>
      <c r="AJ1697" s="27"/>
      <c r="AK1697" s="28"/>
      <c r="AL1697" s="29"/>
      <c r="AM1697" s="29"/>
      <c r="AN1697" s="29"/>
      <c r="AO1697" s="29"/>
      <c r="AP1697" s="29"/>
      <c r="AQ1697" s="29"/>
      <c r="AR1697" s="29"/>
      <c r="AS1697" s="29"/>
      <c r="AT1697" s="29"/>
      <c r="AU1697" s="29"/>
      <c r="AV1697" s="29"/>
      <c r="AW1697" s="29"/>
      <c r="AX1697" s="29"/>
      <c r="AY1697" s="31"/>
      <c r="AZ1697" s="30"/>
      <c r="BA1697" s="35"/>
      <c r="BB1697" s="108"/>
      <c r="BC1697" s="108"/>
      <c r="BD1697" s="108"/>
      <c r="BE1697" s="136"/>
      <c r="BF1697" s="108"/>
      <c r="BG1697" s="110"/>
      <c r="BH1697" s="110"/>
      <c r="BI1697" s="110"/>
      <c r="BJ1697" s="137"/>
      <c r="BK1697" s="110"/>
      <c r="BL1697" s="108"/>
      <c r="BM1697" s="108"/>
      <c r="BN1697" s="108"/>
      <c r="BO1697" s="135"/>
      <c r="BP1697" s="108"/>
      <c r="BQ1697" s="108"/>
      <c r="BR1697" s="108"/>
      <c r="BS1697" s="108"/>
      <c r="BT1697" s="135"/>
      <c r="BU1697" s="108"/>
      <c r="BV1697" s="108"/>
      <c r="BW1697" s="108"/>
      <c r="BX1697" s="108"/>
      <c r="BY1697" s="135"/>
      <c r="BZ1697" s="108"/>
    </row>
    <row r="1698" spans="1:78" x14ac:dyDescent="0.25">
      <c r="A1698" s="27"/>
      <c r="B1698" s="27"/>
      <c r="C1698" s="27"/>
      <c r="D1698" s="27"/>
      <c r="E1698" s="28"/>
      <c r="F1698" s="88"/>
      <c r="G1698" s="28"/>
      <c r="H1698" s="27"/>
      <c r="I1698" s="27"/>
      <c r="J1698" s="27"/>
      <c r="K1698" s="107"/>
      <c r="L1698" s="27"/>
      <c r="M1698" s="46"/>
      <c r="N1698" s="46"/>
      <c r="O1698" s="46"/>
      <c r="P1698" s="46"/>
      <c r="Q1698" s="46"/>
      <c r="R1698" s="46"/>
      <c r="S1698" s="46"/>
      <c r="T1698" s="46"/>
      <c r="U1698" s="46"/>
      <c r="V1698" s="46"/>
      <c r="W1698" s="46"/>
      <c r="X1698" s="46"/>
      <c r="Y1698" s="41"/>
      <c r="Z1698" s="106"/>
      <c r="AA1698" s="43"/>
      <c r="AB1698" s="28"/>
      <c r="AC1698" s="28"/>
      <c r="AD1698" s="28"/>
      <c r="AE1698" s="44"/>
      <c r="AF1698" s="27"/>
      <c r="AG1698" s="27"/>
      <c r="AH1698" s="28"/>
      <c r="AI1698" s="27"/>
      <c r="AJ1698" s="27"/>
      <c r="AK1698" s="28"/>
      <c r="AL1698" s="29"/>
      <c r="AM1698" s="29"/>
      <c r="AN1698" s="29"/>
      <c r="AO1698" s="29"/>
      <c r="AP1698" s="29"/>
      <c r="AQ1698" s="29"/>
      <c r="AR1698" s="29"/>
      <c r="AS1698" s="29"/>
      <c r="AT1698" s="29"/>
      <c r="AU1698" s="29"/>
      <c r="AV1698" s="29"/>
      <c r="AW1698" s="29"/>
      <c r="AX1698" s="29"/>
      <c r="AY1698" s="31"/>
      <c r="AZ1698" s="30"/>
      <c r="BA1698" s="35"/>
      <c r="BB1698" s="108"/>
      <c r="BC1698" s="108"/>
      <c r="BD1698" s="108"/>
      <c r="BE1698" s="136"/>
      <c r="BF1698" s="108"/>
      <c r="BG1698" s="110"/>
      <c r="BH1698" s="110"/>
      <c r="BI1698" s="110"/>
      <c r="BJ1698" s="137"/>
      <c r="BK1698" s="110"/>
      <c r="BL1698" s="108"/>
      <c r="BM1698" s="108"/>
      <c r="BN1698" s="108"/>
      <c r="BO1698" s="135"/>
      <c r="BP1698" s="108"/>
      <c r="BQ1698" s="108"/>
      <c r="BR1698" s="108"/>
      <c r="BS1698" s="108"/>
      <c r="BT1698" s="135"/>
      <c r="BU1698" s="108"/>
      <c r="BV1698" s="108"/>
      <c r="BW1698" s="108"/>
      <c r="BX1698" s="108"/>
      <c r="BY1698" s="135"/>
      <c r="BZ1698" s="108"/>
    </row>
    <row r="1699" spans="1:78" x14ac:dyDescent="0.25">
      <c r="A1699" s="27"/>
      <c r="B1699" s="27"/>
      <c r="C1699" s="27"/>
      <c r="D1699" s="27"/>
      <c r="E1699" s="28"/>
      <c r="F1699" s="88"/>
      <c r="G1699" s="28"/>
      <c r="H1699" s="27"/>
      <c r="I1699" s="27"/>
      <c r="J1699" s="27"/>
      <c r="K1699" s="107"/>
      <c r="L1699" s="27"/>
      <c r="M1699" s="46"/>
      <c r="N1699" s="46"/>
      <c r="O1699" s="46"/>
      <c r="P1699" s="46"/>
      <c r="Q1699" s="46"/>
      <c r="R1699" s="46"/>
      <c r="S1699" s="46"/>
      <c r="T1699" s="46"/>
      <c r="U1699" s="46"/>
      <c r="V1699" s="46"/>
      <c r="W1699" s="46"/>
      <c r="X1699" s="46"/>
      <c r="Y1699" s="41"/>
      <c r="Z1699" s="106"/>
      <c r="AA1699" s="43"/>
      <c r="AB1699" s="28"/>
      <c r="AC1699" s="28"/>
      <c r="AD1699" s="28"/>
      <c r="AE1699" s="44"/>
      <c r="AF1699" s="27"/>
      <c r="AG1699" s="27"/>
      <c r="AH1699" s="28"/>
      <c r="AI1699" s="27"/>
      <c r="AJ1699" s="27"/>
      <c r="AK1699" s="28"/>
      <c r="AL1699" s="29"/>
      <c r="AM1699" s="29"/>
      <c r="AN1699" s="29"/>
      <c r="AO1699" s="29"/>
      <c r="AP1699" s="29"/>
      <c r="AQ1699" s="29"/>
      <c r="AR1699" s="29"/>
      <c r="AS1699" s="29"/>
      <c r="AT1699" s="29"/>
      <c r="AU1699" s="29"/>
      <c r="AV1699" s="29"/>
      <c r="AW1699" s="29"/>
      <c r="AX1699" s="29"/>
      <c r="AY1699" s="31"/>
      <c r="AZ1699" s="30"/>
      <c r="BA1699" s="35"/>
      <c r="BB1699" s="108"/>
      <c r="BC1699" s="108"/>
      <c r="BD1699" s="108"/>
      <c r="BE1699" s="136"/>
      <c r="BF1699" s="108"/>
      <c r="BG1699" s="110"/>
      <c r="BH1699" s="110"/>
      <c r="BI1699" s="110"/>
      <c r="BJ1699" s="137"/>
      <c r="BK1699" s="110"/>
      <c r="BL1699" s="108"/>
      <c r="BM1699" s="108"/>
      <c r="BN1699" s="108"/>
      <c r="BO1699" s="135"/>
      <c r="BP1699" s="108"/>
      <c r="BQ1699" s="108"/>
      <c r="BR1699" s="108"/>
      <c r="BS1699" s="108"/>
      <c r="BT1699" s="135"/>
      <c r="BU1699" s="108"/>
      <c r="BV1699" s="108"/>
      <c r="BW1699" s="108"/>
      <c r="BX1699" s="108"/>
      <c r="BY1699" s="135"/>
      <c r="BZ1699" s="108"/>
    </row>
    <row r="1700" spans="1:78" x14ac:dyDescent="0.25">
      <c r="A1700" s="27"/>
      <c r="B1700" s="27"/>
      <c r="C1700" s="27"/>
      <c r="D1700" s="27"/>
      <c r="E1700" s="28"/>
      <c r="F1700" s="88"/>
      <c r="G1700" s="28"/>
      <c r="H1700" s="27"/>
      <c r="I1700" s="27"/>
      <c r="J1700" s="27"/>
      <c r="K1700" s="107"/>
      <c r="L1700" s="27"/>
      <c r="M1700" s="46"/>
      <c r="N1700" s="46"/>
      <c r="O1700" s="46"/>
      <c r="P1700" s="46"/>
      <c r="Q1700" s="46"/>
      <c r="R1700" s="46"/>
      <c r="S1700" s="46"/>
      <c r="T1700" s="46"/>
      <c r="U1700" s="46"/>
      <c r="V1700" s="46"/>
      <c r="W1700" s="46"/>
      <c r="X1700" s="46"/>
      <c r="Y1700" s="41"/>
      <c r="Z1700" s="106"/>
      <c r="AA1700" s="43"/>
      <c r="AB1700" s="28"/>
      <c r="AC1700" s="28"/>
      <c r="AD1700" s="28"/>
      <c r="AE1700" s="44"/>
      <c r="AF1700" s="27"/>
      <c r="AG1700" s="27"/>
      <c r="AH1700" s="28"/>
      <c r="AI1700" s="27"/>
      <c r="AJ1700" s="27"/>
      <c r="AK1700" s="28"/>
      <c r="AL1700" s="29"/>
      <c r="AM1700" s="29"/>
      <c r="AN1700" s="29"/>
      <c r="AO1700" s="29"/>
      <c r="AP1700" s="29"/>
      <c r="AQ1700" s="29"/>
      <c r="AR1700" s="29"/>
      <c r="AS1700" s="29"/>
      <c r="AT1700" s="29"/>
      <c r="AU1700" s="29"/>
      <c r="AV1700" s="29"/>
      <c r="AW1700" s="29"/>
      <c r="AX1700" s="29"/>
      <c r="AY1700" s="31"/>
      <c r="AZ1700" s="30"/>
      <c r="BA1700" s="35"/>
      <c r="BB1700" s="108"/>
      <c r="BC1700" s="108"/>
      <c r="BD1700" s="108"/>
      <c r="BE1700" s="136"/>
      <c r="BF1700" s="108"/>
      <c r="BG1700" s="110"/>
      <c r="BH1700" s="110"/>
      <c r="BI1700" s="110"/>
      <c r="BJ1700" s="137"/>
      <c r="BK1700" s="110"/>
      <c r="BL1700" s="108"/>
      <c r="BM1700" s="108"/>
      <c r="BN1700" s="108"/>
      <c r="BO1700" s="135"/>
      <c r="BP1700" s="108"/>
      <c r="BQ1700" s="108"/>
      <c r="BR1700" s="108"/>
      <c r="BS1700" s="108"/>
      <c r="BT1700" s="135"/>
      <c r="BU1700" s="108"/>
      <c r="BV1700" s="108"/>
      <c r="BW1700" s="108"/>
      <c r="BX1700" s="108"/>
      <c r="BY1700" s="135"/>
      <c r="BZ1700" s="108"/>
    </row>
    <row r="1701" spans="1:78" x14ac:dyDescent="0.25">
      <c r="A1701" s="27"/>
      <c r="B1701" s="27"/>
      <c r="C1701" s="27"/>
      <c r="D1701" s="27"/>
      <c r="E1701" s="28"/>
      <c r="F1701" s="88"/>
      <c r="G1701" s="28"/>
      <c r="H1701" s="27"/>
      <c r="I1701" s="27"/>
      <c r="J1701" s="27"/>
      <c r="K1701" s="107"/>
      <c r="L1701" s="27"/>
      <c r="M1701" s="46"/>
      <c r="N1701" s="46"/>
      <c r="O1701" s="46"/>
      <c r="P1701" s="46"/>
      <c r="Q1701" s="46"/>
      <c r="R1701" s="46"/>
      <c r="S1701" s="46"/>
      <c r="T1701" s="46"/>
      <c r="U1701" s="46"/>
      <c r="V1701" s="46"/>
      <c r="W1701" s="46"/>
      <c r="X1701" s="46"/>
      <c r="Y1701" s="41"/>
      <c r="Z1701" s="106"/>
      <c r="AA1701" s="43"/>
      <c r="AB1701" s="28"/>
      <c r="AC1701" s="28"/>
      <c r="AD1701" s="28"/>
      <c r="AE1701" s="44"/>
      <c r="AF1701" s="27"/>
      <c r="AG1701" s="27"/>
      <c r="AH1701" s="28"/>
      <c r="AI1701" s="27"/>
      <c r="AJ1701" s="27"/>
      <c r="AK1701" s="28"/>
      <c r="AL1701" s="29"/>
      <c r="AM1701" s="29"/>
      <c r="AN1701" s="29"/>
      <c r="AO1701" s="29"/>
      <c r="AP1701" s="29"/>
      <c r="AQ1701" s="29"/>
      <c r="AR1701" s="29"/>
      <c r="AS1701" s="29"/>
      <c r="AT1701" s="29"/>
      <c r="AU1701" s="29"/>
      <c r="AV1701" s="29"/>
      <c r="AW1701" s="29"/>
      <c r="AX1701" s="29"/>
      <c r="AY1701" s="31"/>
      <c r="AZ1701" s="30"/>
      <c r="BA1701" s="35"/>
      <c r="BB1701" s="108"/>
      <c r="BC1701" s="108"/>
      <c r="BD1701" s="108"/>
      <c r="BE1701" s="136"/>
      <c r="BF1701" s="108"/>
      <c r="BG1701" s="110"/>
      <c r="BH1701" s="110"/>
      <c r="BI1701" s="110"/>
      <c r="BJ1701" s="137"/>
      <c r="BK1701" s="110"/>
      <c r="BL1701" s="108"/>
      <c r="BM1701" s="108"/>
      <c r="BN1701" s="108"/>
      <c r="BO1701" s="135"/>
      <c r="BP1701" s="108"/>
      <c r="BQ1701" s="108"/>
      <c r="BR1701" s="108"/>
      <c r="BS1701" s="108"/>
      <c r="BT1701" s="135"/>
      <c r="BU1701" s="108"/>
      <c r="BV1701" s="108"/>
      <c r="BW1701" s="108"/>
      <c r="BX1701" s="108"/>
      <c r="BY1701" s="135"/>
      <c r="BZ1701" s="108"/>
    </row>
    <row r="1702" spans="1:78" x14ac:dyDescent="0.25">
      <c r="A1702" s="27"/>
      <c r="B1702" s="27"/>
      <c r="C1702" s="27"/>
      <c r="D1702" s="27"/>
      <c r="E1702" s="28"/>
      <c r="F1702" s="88"/>
      <c r="G1702" s="28"/>
      <c r="H1702" s="27"/>
      <c r="I1702" s="27"/>
      <c r="J1702" s="27"/>
      <c r="K1702" s="107"/>
      <c r="L1702" s="27"/>
      <c r="M1702" s="46"/>
      <c r="N1702" s="46"/>
      <c r="O1702" s="46"/>
      <c r="P1702" s="46"/>
      <c r="Q1702" s="46"/>
      <c r="R1702" s="46"/>
      <c r="S1702" s="46"/>
      <c r="T1702" s="46"/>
      <c r="U1702" s="46"/>
      <c r="V1702" s="46"/>
      <c r="W1702" s="46"/>
      <c r="X1702" s="46"/>
      <c r="Y1702" s="41"/>
      <c r="Z1702" s="106"/>
      <c r="AA1702" s="43"/>
      <c r="AB1702" s="28"/>
      <c r="AC1702" s="28"/>
      <c r="AD1702" s="28"/>
      <c r="AE1702" s="44"/>
      <c r="AF1702" s="27"/>
      <c r="AG1702" s="27"/>
      <c r="AH1702" s="28"/>
      <c r="AI1702" s="27"/>
      <c r="AJ1702" s="27"/>
      <c r="AK1702" s="28"/>
      <c r="AL1702" s="29"/>
      <c r="AM1702" s="29"/>
      <c r="AN1702" s="29"/>
      <c r="AO1702" s="29"/>
      <c r="AP1702" s="29"/>
      <c r="AQ1702" s="29"/>
      <c r="AR1702" s="29"/>
      <c r="AS1702" s="29"/>
      <c r="AT1702" s="29"/>
      <c r="AU1702" s="29"/>
      <c r="AV1702" s="29"/>
      <c r="AW1702" s="29"/>
      <c r="AX1702" s="29"/>
      <c r="AY1702" s="31"/>
      <c r="AZ1702" s="30"/>
      <c r="BA1702" s="35"/>
      <c r="BB1702" s="108"/>
      <c r="BC1702" s="108"/>
      <c r="BD1702" s="108"/>
      <c r="BE1702" s="136"/>
      <c r="BF1702" s="108"/>
      <c r="BG1702" s="110"/>
      <c r="BH1702" s="110"/>
      <c r="BI1702" s="110"/>
      <c r="BJ1702" s="137"/>
      <c r="BK1702" s="110"/>
      <c r="BL1702" s="108"/>
      <c r="BM1702" s="108"/>
      <c r="BN1702" s="108"/>
      <c r="BO1702" s="135"/>
      <c r="BP1702" s="108"/>
      <c r="BQ1702" s="108"/>
      <c r="BR1702" s="108"/>
      <c r="BS1702" s="108"/>
      <c r="BT1702" s="135"/>
      <c r="BU1702" s="108"/>
      <c r="BV1702" s="108"/>
      <c r="BW1702" s="108"/>
      <c r="BX1702" s="108"/>
      <c r="BY1702" s="135"/>
      <c r="BZ1702" s="108"/>
    </row>
    <row r="1703" spans="1:78" x14ac:dyDescent="0.25">
      <c r="A1703" s="27"/>
      <c r="B1703" s="27"/>
      <c r="C1703" s="27"/>
      <c r="D1703" s="27"/>
      <c r="E1703" s="28"/>
      <c r="F1703" s="88"/>
      <c r="G1703" s="28"/>
      <c r="H1703" s="27"/>
      <c r="I1703" s="27"/>
      <c r="J1703" s="27"/>
      <c r="K1703" s="107"/>
      <c r="L1703" s="27"/>
      <c r="M1703" s="46"/>
      <c r="N1703" s="46"/>
      <c r="O1703" s="46"/>
      <c r="P1703" s="46"/>
      <c r="Q1703" s="46"/>
      <c r="R1703" s="46"/>
      <c r="S1703" s="46"/>
      <c r="T1703" s="46"/>
      <c r="U1703" s="46"/>
      <c r="V1703" s="46"/>
      <c r="W1703" s="46"/>
      <c r="X1703" s="46"/>
      <c r="Y1703" s="41"/>
      <c r="Z1703" s="106"/>
      <c r="AA1703" s="43"/>
      <c r="AB1703" s="28"/>
      <c r="AC1703" s="28"/>
      <c r="AD1703" s="28"/>
      <c r="AE1703" s="44"/>
      <c r="AF1703" s="27"/>
      <c r="AG1703" s="27"/>
      <c r="AH1703" s="28"/>
      <c r="AI1703" s="27"/>
      <c r="AJ1703" s="27"/>
      <c r="AK1703" s="28"/>
      <c r="AL1703" s="29"/>
      <c r="AM1703" s="29"/>
      <c r="AN1703" s="29"/>
      <c r="AO1703" s="29"/>
      <c r="AP1703" s="29"/>
      <c r="AQ1703" s="29"/>
      <c r="AR1703" s="29"/>
      <c r="AS1703" s="29"/>
      <c r="AT1703" s="29"/>
      <c r="AU1703" s="29"/>
      <c r="AV1703" s="29"/>
      <c r="AW1703" s="29"/>
      <c r="AX1703" s="29"/>
      <c r="AY1703" s="31"/>
      <c r="AZ1703" s="30"/>
      <c r="BA1703" s="35"/>
      <c r="BB1703" s="108"/>
      <c r="BC1703" s="108"/>
      <c r="BD1703" s="108"/>
      <c r="BE1703" s="136"/>
      <c r="BF1703" s="108"/>
      <c r="BG1703" s="110"/>
      <c r="BH1703" s="110"/>
      <c r="BI1703" s="110"/>
      <c r="BJ1703" s="137"/>
      <c r="BK1703" s="110"/>
      <c r="BL1703" s="108"/>
      <c r="BM1703" s="108"/>
      <c r="BN1703" s="108"/>
      <c r="BO1703" s="135"/>
      <c r="BP1703" s="108"/>
      <c r="BQ1703" s="108"/>
      <c r="BR1703" s="108"/>
      <c r="BS1703" s="108"/>
      <c r="BT1703" s="135"/>
      <c r="BU1703" s="108"/>
      <c r="BV1703" s="108"/>
      <c r="BW1703" s="108"/>
      <c r="BX1703" s="108"/>
      <c r="BY1703" s="135"/>
      <c r="BZ1703" s="108"/>
    </row>
    <row r="1704" spans="1:78" x14ac:dyDescent="0.25">
      <c r="A1704" s="27"/>
      <c r="B1704" s="27"/>
      <c r="C1704" s="27"/>
      <c r="D1704" s="27"/>
      <c r="E1704" s="28"/>
      <c r="F1704" s="88"/>
      <c r="G1704" s="28"/>
      <c r="H1704" s="27"/>
      <c r="I1704" s="27"/>
      <c r="J1704" s="27"/>
      <c r="K1704" s="107"/>
      <c r="L1704" s="27"/>
      <c r="M1704" s="46"/>
      <c r="N1704" s="46"/>
      <c r="O1704" s="46"/>
      <c r="P1704" s="46"/>
      <c r="Q1704" s="46"/>
      <c r="R1704" s="46"/>
      <c r="S1704" s="46"/>
      <c r="T1704" s="46"/>
      <c r="U1704" s="46"/>
      <c r="V1704" s="46"/>
      <c r="W1704" s="46"/>
      <c r="X1704" s="46"/>
      <c r="Y1704" s="41"/>
      <c r="Z1704" s="106"/>
      <c r="AA1704" s="43"/>
      <c r="AB1704" s="28"/>
      <c r="AC1704" s="28"/>
      <c r="AD1704" s="28"/>
      <c r="AE1704" s="44"/>
      <c r="AF1704" s="27"/>
      <c r="AG1704" s="27"/>
      <c r="AH1704" s="28"/>
      <c r="AI1704" s="27"/>
      <c r="AJ1704" s="27"/>
      <c r="AK1704" s="28"/>
      <c r="AL1704" s="29"/>
      <c r="AM1704" s="29"/>
      <c r="AN1704" s="29"/>
      <c r="AO1704" s="29"/>
      <c r="AP1704" s="29"/>
      <c r="AQ1704" s="29"/>
      <c r="AR1704" s="29"/>
      <c r="AS1704" s="29"/>
      <c r="AT1704" s="29"/>
      <c r="AU1704" s="29"/>
      <c r="AV1704" s="29"/>
      <c r="AW1704" s="29"/>
      <c r="AX1704" s="29"/>
      <c r="AY1704" s="31"/>
      <c r="AZ1704" s="30"/>
      <c r="BA1704" s="35"/>
      <c r="BB1704" s="108"/>
      <c r="BC1704" s="108"/>
      <c r="BD1704" s="108"/>
      <c r="BE1704" s="136"/>
      <c r="BF1704" s="108"/>
      <c r="BG1704" s="110"/>
      <c r="BH1704" s="110"/>
      <c r="BI1704" s="110"/>
      <c r="BJ1704" s="137"/>
      <c r="BK1704" s="110"/>
      <c r="BL1704" s="108"/>
      <c r="BM1704" s="108"/>
      <c r="BN1704" s="108"/>
      <c r="BO1704" s="135"/>
      <c r="BP1704" s="108"/>
      <c r="BQ1704" s="108"/>
      <c r="BR1704" s="108"/>
      <c r="BS1704" s="108"/>
      <c r="BT1704" s="135"/>
      <c r="BU1704" s="108"/>
      <c r="BV1704" s="108"/>
      <c r="BW1704" s="108"/>
      <c r="BX1704" s="108"/>
      <c r="BY1704" s="135"/>
      <c r="BZ1704" s="108"/>
    </row>
    <row r="1705" spans="1:78" x14ac:dyDescent="0.25">
      <c r="A1705" s="27"/>
      <c r="B1705" s="27"/>
      <c r="C1705" s="27"/>
      <c r="D1705" s="27"/>
      <c r="E1705" s="28"/>
      <c r="F1705" s="88"/>
      <c r="G1705" s="28"/>
      <c r="H1705" s="27"/>
      <c r="I1705" s="27"/>
      <c r="J1705" s="27"/>
      <c r="K1705" s="107"/>
      <c r="L1705" s="27"/>
      <c r="M1705" s="46"/>
      <c r="N1705" s="46"/>
      <c r="O1705" s="46"/>
      <c r="P1705" s="46"/>
      <c r="Q1705" s="46"/>
      <c r="R1705" s="46"/>
      <c r="S1705" s="46"/>
      <c r="T1705" s="46"/>
      <c r="U1705" s="46"/>
      <c r="V1705" s="46"/>
      <c r="W1705" s="46"/>
      <c r="X1705" s="46"/>
      <c r="Y1705" s="41"/>
      <c r="Z1705" s="106"/>
      <c r="AA1705" s="43"/>
      <c r="AB1705" s="28"/>
      <c r="AC1705" s="28"/>
      <c r="AD1705" s="28"/>
      <c r="AE1705" s="44"/>
      <c r="AF1705" s="27"/>
      <c r="AG1705" s="27"/>
      <c r="AH1705" s="28"/>
      <c r="AI1705" s="27"/>
      <c r="AJ1705" s="27"/>
      <c r="AK1705" s="28"/>
      <c r="AL1705" s="29"/>
      <c r="AM1705" s="29"/>
      <c r="AN1705" s="29"/>
      <c r="AO1705" s="29"/>
      <c r="AP1705" s="29"/>
      <c r="AQ1705" s="29"/>
      <c r="AR1705" s="29"/>
      <c r="AS1705" s="29"/>
      <c r="AT1705" s="29"/>
      <c r="AU1705" s="29"/>
      <c r="AV1705" s="29"/>
      <c r="AW1705" s="29"/>
      <c r="AX1705" s="29"/>
      <c r="AY1705" s="31"/>
      <c r="AZ1705" s="30"/>
      <c r="BA1705" s="35"/>
      <c r="BB1705" s="108"/>
      <c r="BC1705" s="108"/>
      <c r="BD1705" s="108"/>
      <c r="BE1705" s="136"/>
      <c r="BF1705" s="108"/>
      <c r="BG1705" s="110"/>
      <c r="BH1705" s="110"/>
      <c r="BI1705" s="110"/>
      <c r="BJ1705" s="137"/>
      <c r="BK1705" s="110"/>
      <c r="BL1705" s="108"/>
      <c r="BM1705" s="108"/>
      <c r="BN1705" s="108"/>
      <c r="BO1705" s="135"/>
      <c r="BP1705" s="108"/>
      <c r="BQ1705" s="108"/>
      <c r="BR1705" s="108"/>
      <c r="BS1705" s="108"/>
      <c r="BT1705" s="135"/>
      <c r="BU1705" s="108"/>
      <c r="BV1705" s="108"/>
      <c r="BW1705" s="108"/>
      <c r="BX1705" s="108"/>
      <c r="BY1705" s="135"/>
      <c r="BZ1705" s="108"/>
    </row>
    <row r="1706" spans="1:78" x14ac:dyDescent="0.25">
      <c r="A1706" s="27"/>
      <c r="B1706" s="27"/>
      <c r="C1706" s="27"/>
      <c r="D1706" s="27"/>
      <c r="E1706" s="28"/>
      <c r="F1706" s="88"/>
      <c r="G1706" s="28"/>
      <c r="H1706" s="27"/>
      <c r="I1706" s="27"/>
      <c r="J1706" s="27"/>
      <c r="K1706" s="107"/>
      <c r="L1706" s="27"/>
      <c r="M1706" s="46"/>
      <c r="N1706" s="46"/>
      <c r="O1706" s="46"/>
      <c r="P1706" s="46"/>
      <c r="Q1706" s="46"/>
      <c r="R1706" s="46"/>
      <c r="S1706" s="46"/>
      <c r="T1706" s="46"/>
      <c r="U1706" s="46"/>
      <c r="V1706" s="46"/>
      <c r="W1706" s="46"/>
      <c r="X1706" s="46"/>
      <c r="Y1706" s="41"/>
      <c r="Z1706" s="106"/>
      <c r="AA1706" s="43"/>
      <c r="AB1706" s="28"/>
      <c r="AC1706" s="28"/>
      <c r="AD1706" s="28"/>
      <c r="AE1706" s="44"/>
      <c r="AF1706" s="27"/>
      <c r="AG1706" s="27"/>
      <c r="AH1706" s="28"/>
      <c r="AI1706" s="27"/>
      <c r="AJ1706" s="27"/>
      <c r="AK1706" s="28"/>
      <c r="AL1706" s="29"/>
      <c r="AM1706" s="29"/>
      <c r="AN1706" s="29"/>
      <c r="AO1706" s="29"/>
      <c r="AP1706" s="29"/>
      <c r="AQ1706" s="29"/>
      <c r="AR1706" s="29"/>
      <c r="AS1706" s="29"/>
      <c r="AT1706" s="29"/>
      <c r="AU1706" s="29"/>
      <c r="AV1706" s="29"/>
      <c r="AW1706" s="29"/>
      <c r="AX1706" s="29"/>
      <c r="AY1706" s="31"/>
      <c r="AZ1706" s="30"/>
      <c r="BA1706" s="35"/>
      <c r="BB1706" s="108"/>
      <c r="BC1706" s="108"/>
      <c r="BD1706" s="108"/>
      <c r="BE1706" s="136"/>
      <c r="BF1706" s="108"/>
      <c r="BG1706" s="110"/>
      <c r="BH1706" s="110"/>
      <c r="BI1706" s="110"/>
      <c r="BJ1706" s="137"/>
      <c r="BK1706" s="110"/>
      <c r="BL1706" s="108"/>
      <c r="BM1706" s="108"/>
      <c r="BN1706" s="108"/>
      <c r="BO1706" s="135"/>
      <c r="BP1706" s="108"/>
      <c r="BQ1706" s="108"/>
      <c r="BR1706" s="108"/>
      <c r="BS1706" s="108"/>
      <c r="BT1706" s="135"/>
      <c r="BU1706" s="108"/>
      <c r="BV1706" s="108"/>
      <c r="BW1706" s="108"/>
      <c r="BX1706" s="108"/>
      <c r="BY1706" s="135"/>
      <c r="BZ1706" s="108"/>
    </row>
    <row r="1707" spans="1:78" x14ac:dyDescent="0.25">
      <c r="A1707" s="27"/>
      <c r="B1707" s="27"/>
      <c r="C1707" s="27"/>
      <c r="D1707" s="27"/>
      <c r="E1707" s="28"/>
      <c r="F1707" s="88"/>
      <c r="G1707" s="28"/>
      <c r="H1707" s="27"/>
      <c r="I1707" s="27"/>
      <c r="J1707" s="27"/>
      <c r="K1707" s="107"/>
      <c r="L1707" s="27"/>
      <c r="M1707" s="46"/>
      <c r="N1707" s="46"/>
      <c r="O1707" s="46"/>
      <c r="P1707" s="46"/>
      <c r="Q1707" s="46"/>
      <c r="R1707" s="46"/>
      <c r="S1707" s="46"/>
      <c r="T1707" s="46"/>
      <c r="U1707" s="46"/>
      <c r="V1707" s="46"/>
      <c r="W1707" s="46"/>
      <c r="X1707" s="46"/>
      <c r="Y1707" s="41"/>
      <c r="Z1707" s="106"/>
      <c r="AA1707" s="43"/>
      <c r="AB1707" s="28"/>
      <c r="AC1707" s="28"/>
      <c r="AD1707" s="28"/>
      <c r="AE1707" s="44"/>
      <c r="AF1707" s="27"/>
      <c r="AG1707" s="27"/>
      <c r="AH1707" s="28"/>
      <c r="AI1707" s="27"/>
      <c r="AJ1707" s="27"/>
      <c r="AK1707" s="28"/>
      <c r="AL1707" s="29"/>
      <c r="AM1707" s="29"/>
      <c r="AN1707" s="29"/>
      <c r="AO1707" s="29"/>
      <c r="AP1707" s="29"/>
      <c r="AQ1707" s="29"/>
      <c r="AR1707" s="29"/>
      <c r="AS1707" s="29"/>
      <c r="AT1707" s="29"/>
      <c r="AU1707" s="29"/>
      <c r="AV1707" s="29"/>
      <c r="AW1707" s="29"/>
      <c r="AX1707" s="29"/>
      <c r="AY1707" s="31"/>
      <c r="AZ1707" s="30"/>
      <c r="BA1707" s="35"/>
      <c r="BB1707" s="108"/>
      <c r="BC1707" s="108"/>
      <c r="BD1707" s="108"/>
      <c r="BE1707" s="136"/>
      <c r="BF1707" s="108"/>
      <c r="BG1707" s="110"/>
      <c r="BH1707" s="110"/>
      <c r="BI1707" s="110"/>
      <c r="BJ1707" s="137"/>
      <c r="BK1707" s="110"/>
      <c r="BL1707" s="108"/>
      <c r="BM1707" s="108"/>
      <c r="BN1707" s="108"/>
      <c r="BO1707" s="135"/>
      <c r="BP1707" s="108"/>
      <c r="BQ1707" s="108"/>
      <c r="BR1707" s="108"/>
      <c r="BS1707" s="108"/>
      <c r="BT1707" s="135"/>
      <c r="BU1707" s="108"/>
      <c r="BV1707" s="108"/>
      <c r="BW1707" s="108"/>
      <c r="BX1707" s="108"/>
      <c r="BY1707" s="135"/>
      <c r="BZ1707" s="108"/>
    </row>
    <row r="1708" spans="1:78" x14ac:dyDescent="0.25">
      <c r="A1708" s="27"/>
      <c r="B1708" s="27"/>
      <c r="C1708" s="27"/>
      <c r="D1708" s="27"/>
      <c r="E1708" s="28"/>
      <c r="F1708" s="88"/>
      <c r="G1708" s="28"/>
      <c r="H1708" s="27"/>
      <c r="I1708" s="27"/>
      <c r="J1708" s="27"/>
      <c r="K1708" s="107"/>
      <c r="L1708" s="27"/>
      <c r="M1708" s="46"/>
      <c r="N1708" s="46"/>
      <c r="O1708" s="46"/>
      <c r="P1708" s="46"/>
      <c r="Q1708" s="46"/>
      <c r="R1708" s="46"/>
      <c r="S1708" s="46"/>
      <c r="T1708" s="46"/>
      <c r="U1708" s="46"/>
      <c r="V1708" s="46"/>
      <c r="W1708" s="46"/>
      <c r="X1708" s="46"/>
      <c r="Y1708" s="41"/>
      <c r="Z1708" s="106"/>
      <c r="AA1708" s="43"/>
      <c r="AB1708" s="28"/>
      <c r="AC1708" s="28"/>
      <c r="AD1708" s="28"/>
      <c r="AE1708" s="44"/>
      <c r="AF1708" s="27"/>
      <c r="AG1708" s="27"/>
      <c r="AH1708" s="28"/>
      <c r="AI1708" s="27"/>
      <c r="AJ1708" s="27"/>
      <c r="AK1708" s="28"/>
      <c r="AL1708" s="29"/>
      <c r="AM1708" s="29"/>
      <c r="AN1708" s="29"/>
      <c r="AO1708" s="29"/>
      <c r="AP1708" s="29"/>
      <c r="AQ1708" s="29"/>
      <c r="AR1708" s="29"/>
      <c r="AS1708" s="29"/>
      <c r="AT1708" s="29"/>
      <c r="AU1708" s="29"/>
      <c r="AV1708" s="29"/>
      <c r="AW1708" s="29"/>
      <c r="AX1708" s="29"/>
      <c r="AY1708" s="31"/>
      <c r="AZ1708" s="30"/>
      <c r="BA1708" s="35"/>
      <c r="BB1708" s="108"/>
      <c r="BC1708" s="108"/>
      <c r="BD1708" s="108"/>
      <c r="BE1708" s="136"/>
      <c r="BF1708" s="108"/>
      <c r="BG1708" s="110"/>
      <c r="BH1708" s="110"/>
      <c r="BI1708" s="110"/>
      <c r="BJ1708" s="137"/>
      <c r="BK1708" s="110"/>
      <c r="BL1708" s="108"/>
      <c r="BM1708" s="108"/>
      <c r="BN1708" s="108"/>
      <c r="BO1708" s="135"/>
      <c r="BP1708" s="108"/>
      <c r="BQ1708" s="108"/>
      <c r="BR1708" s="108"/>
      <c r="BS1708" s="108"/>
      <c r="BT1708" s="135"/>
      <c r="BU1708" s="108"/>
      <c r="BV1708" s="108"/>
      <c r="BW1708" s="108"/>
      <c r="BX1708" s="108"/>
      <c r="BY1708" s="135"/>
      <c r="BZ1708" s="108"/>
    </row>
    <row r="1709" spans="1:78" x14ac:dyDescent="0.25">
      <c r="A1709" s="27"/>
      <c r="B1709" s="27"/>
      <c r="C1709" s="27"/>
      <c r="D1709" s="27"/>
      <c r="E1709" s="28"/>
      <c r="F1709" s="88"/>
      <c r="G1709" s="28"/>
      <c r="H1709" s="27"/>
      <c r="I1709" s="27"/>
      <c r="J1709" s="27"/>
      <c r="K1709" s="107"/>
      <c r="L1709" s="27"/>
      <c r="M1709" s="46"/>
      <c r="N1709" s="46"/>
      <c r="O1709" s="46"/>
      <c r="P1709" s="46"/>
      <c r="Q1709" s="46"/>
      <c r="R1709" s="46"/>
      <c r="S1709" s="46"/>
      <c r="T1709" s="46"/>
      <c r="U1709" s="46"/>
      <c r="V1709" s="46"/>
      <c r="W1709" s="46"/>
      <c r="X1709" s="46"/>
      <c r="Y1709" s="41"/>
      <c r="Z1709" s="106"/>
      <c r="AA1709" s="43"/>
      <c r="AB1709" s="28"/>
      <c r="AC1709" s="28"/>
      <c r="AD1709" s="28"/>
      <c r="AE1709" s="44"/>
      <c r="AF1709" s="27"/>
      <c r="AG1709" s="27"/>
      <c r="AH1709" s="28"/>
      <c r="AI1709" s="27"/>
      <c r="AJ1709" s="27"/>
      <c r="AK1709" s="28"/>
      <c r="AL1709" s="29"/>
      <c r="AM1709" s="29"/>
      <c r="AN1709" s="29"/>
      <c r="AO1709" s="29"/>
      <c r="AP1709" s="29"/>
      <c r="AQ1709" s="29"/>
      <c r="AR1709" s="29"/>
      <c r="AS1709" s="29"/>
      <c r="AT1709" s="29"/>
      <c r="AU1709" s="29"/>
      <c r="AV1709" s="29"/>
      <c r="AW1709" s="29"/>
      <c r="AX1709" s="29"/>
      <c r="AY1709" s="31"/>
      <c r="AZ1709" s="30"/>
      <c r="BA1709" s="35"/>
      <c r="BB1709" s="108"/>
      <c r="BC1709" s="108"/>
      <c r="BD1709" s="108"/>
      <c r="BE1709" s="136"/>
      <c r="BF1709" s="108"/>
      <c r="BG1709" s="110"/>
      <c r="BH1709" s="110"/>
      <c r="BI1709" s="110"/>
      <c r="BJ1709" s="137"/>
      <c r="BK1709" s="110"/>
      <c r="BL1709" s="108"/>
      <c r="BM1709" s="108"/>
      <c r="BN1709" s="108"/>
      <c r="BO1709" s="135"/>
      <c r="BP1709" s="108"/>
      <c r="BQ1709" s="108"/>
      <c r="BR1709" s="108"/>
      <c r="BS1709" s="108"/>
      <c r="BT1709" s="135"/>
      <c r="BU1709" s="108"/>
      <c r="BV1709" s="108"/>
      <c r="BW1709" s="108"/>
      <c r="BX1709" s="108"/>
      <c r="BY1709" s="135"/>
      <c r="BZ1709" s="108"/>
    </row>
    <row r="1710" spans="1:78" x14ac:dyDescent="0.25">
      <c r="A1710" s="27"/>
      <c r="B1710" s="27"/>
      <c r="C1710" s="27"/>
      <c r="D1710" s="27"/>
      <c r="E1710" s="28"/>
      <c r="F1710" s="88"/>
      <c r="G1710" s="28"/>
      <c r="H1710" s="27"/>
      <c r="I1710" s="27"/>
      <c r="J1710" s="27"/>
      <c r="K1710" s="107"/>
      <c r="L1710" s="27"/>
      <c r="M1710" s="46"/>
      <c r="N1710" s="46"/>
      <c r="O1710" s="46"/>
      <c r="P1710" s="46"/>
      <c r="Q1710" s="46"/>
      <c r="R1710" s="46"/>
      <c r="S1710" s="46"/>
      <c r="T1710" s="46"/>
      <c r="U1710" s="46"/>
      <c r="V1710" s="46"/>
      <c r="W1710" s="46"/>
      <c r="X1710" s="46"/>
      <c r="Y1710" s="41"/>
      <c r="Z1710" s="106"/>
      <c r="AA1710" s="43"/>
      <c r="AB1710" s="28"/>
      <c r="AC1710" s="28"/>
      <c r="AD1710" s="28"/>
      <c r="AE1710" s="44"/>
      <c r="AF1710" s="27"/>
      <c r="AG1710" s="27"/>
      <c r="AH1710" s="28"/>
      <c r="AI1710" s="27"/>
      <c r="AJ1710" s="27"/>
      <c r="AK1710" s="28"/>
      <c r="AL1710" s="29"/>
      <c r="AM1710" s="29"/>
      <c r="AN1710" s="29"/>
      <c r="AO1710" s="29"/>
      <c r="AP1710" s="29"/>
      <c r="AQ1710" s="29"/>
      <c r="AR1710" s="29"/>
      <c r="AS1710" s="29"/>
      <c r="AT1710" s="29"/>
      <c r="AU1710" s="29"/>
      <c r="AV1710" s="29"/>
      <c r="AW1710" s="29"/>
      <c r="AX1710" s="29"/>
      <c r="AY1710" s="31"/>
      <c r="AZ1710" s="30"/>
      <c r="BA1710" s="35"/>
      <c r="BB1710" s="108"/>
      <c r="BC1710" s="108"/>
      <c r="BD1710" s="108"/>
      <c r="BE1710" s="136"/>
      <c r="BF1710" s="108"/>
      <c r="BG1710" s="110"/>
      <c r="BH1710" s="110"/>
      <c r="BI1710" s="110"/>
      <c r="BJ1710" s="137"/>
      <c r="BK1710" s="110"/>
      <c r="BL1710" s="108"/>
      <c r="BM1710" s="108"/>
      <c r="BN1710" s="108"/>
      <c r="BO1710" s="135"/>
      <c r="BP1710" s="108"/>
      <c r="BQ1710" s="108"/>
      <c r="BR1710" s="108"/>
      <c r="BS1710" s="108"/>
      <c r="BT1710" s="135"/>
      <c r="BU1710" s="108"/>
      <c r="BV1710" s="108"/>
      <c r="BW1710" s="108"/>
      <c r="BX1710" s="108"/>
      <c r="BY1710" s="135"/>
      <c r="BZ1710" s="108"/>
    </row>
    <row r="1711" spans="1:78" x14ac:dyDescent="0.25">
      <c r="A1711" s="27"/>
      <c r="B1711" s="27"/>
      <c r="C1711" s="27"/>
      <c r="D1711" s="27"/>
      <c r="E1711" s="28"/>
      <c r="F1711" s="88"/>
      <c r="G1711" s="28"/>
      <c r="H1711" s="27"/>
      <c r="I1711" s="27"/>
      <c r="J1711" s="27"/>
      <c r="K1711" s="107"/>
      <c r="L1711" s="27"/>
      <c r="M1711" s="46"/>
      <c r="N1711" s="46"/>
      <c r="O1711" s="46"/>
      <c r="P1711" s="46"/>
      <c r="Q1711" s="46"/>
      <c r="R1711" s="46"/>
      <c r="S1711" s="46"/>
      <c r="T1711" s="46"/>
      <c r="U1711" s="46"/>
      <c r="V1711" s="46"/>
      <c r="W1711" s="46"/>
      <c r="X1711" s="46"/>
      <c r="Y1711" s="41"/>
      <c r="Z1711" s="106"/>
      <c r="AA1711" s="43"/>
      <c r="AB1711" s="28"/>
      <c r="AC1711" s="28"/>
      <c r="AD1711" s="28"/>
      <c r="AE1711" s="44"/>
      <c r="AF1711" s="27"/>
      <c r="AG1711" s="27"/>
      <c r="AH1711" s="28"/>
      <c r="AI1711" s="27"/>
      <c r="AJ1711" s="27"/>
      <c r="AK1711" s="28"/>
      <c r="AL1711" s="29"/>
      <c r="AM1711" s="29"/>
      <c r="AN1711" s="29"/>
      <c r="AO1711" s="29"/>
      <c r="AP1711" s="29"/>
      <c r="AQ1711" s="29"/>
      <c r="AR1711" s="29"/>
      <c r="AS1711" s="29"/>
      <c r="AT1711" s="29"/>
      <c r="AU1711" s="29"/>
      <c r="AV1711" s="29"/>
      <c r="AW1711" s="29"/>
      <c r="AX1711" s="29"/>
      <c r="AY1711" s="31"/>
      <c r="AZ1711" s="30"/>
      <c r="BA1711" s="35"/>
      <c r="BB1711" s="108"/>
      <c r="BC1711" s="108"/>
      <c r="BD1711" s="108"/>
      <c r="BE1711" s="136"/>
      <c r="BF1711" s="108"/>
      <c r="BG1711" s="110"/>
      <c r="BH1711" s="110"/>
      <c r="BI1711" s="110"/>
      <c r="BJ1711" s="137"/>
      <c r="BK1711" s="110"/>
      <c r="BL1711" s="108"/>
      <c r="BM1711" s="108"/>
      <c r="BN1711" s="108"/>
      <c r="BO1711" s="135"/>
      <c r="BP1711" s="108"/>
      <c r="BQ1711" s="108"/>
      <c r="BR1711" s="108"/>
      <c r="BS1711" s="108"/>
      <c r="BT1711" s="135"/>
      <c r="BU1711" s="108"/>
      <c r="BV1711" s="108"/>
      <c r="BW1711" s="108"/>
      <c r="BX1711" s="108"/>
      <c r="BY1711" s="135"/>
      <c r="BZ1711" s="108"/>
    </row>
    <row r="1712" spans="1:78" x14ac:dyDescent="0.25">
      <c r="A1712" s="27"/>
      <c r="B1712" s="27"/>
      <c r="C1712" s="27"/>
      <c r="D1712" s="27"/>
      <c r="E1712" s="28"/>
      <c r="F1712" s="88"/>
      <c r="G1712" s="28"/>
      <c r="H1712" s="27"/>
      <c r="I1712" s="27"/>
      <c r="J1712" s="27"/>
      <c r="K1712" s="107"/>
      <c r="L1712" s="27"/>
      <c r="M1712" s="46"/>
      <c r="N1712" s="46"/>
      <c r="O1712" s="46"/>
      <c r="P1712" s="46"/>
      <c r="Q1712" s="46"/>
      <c r="R1712" s="46"/>
      <c r="S1712" s="46"/>
      <c r="T1712" s="46"/>
      <c r="U1712" s="46"/>
      <c r="V1712" s="46"/>
      <c r="W1712" s="46"/>
      <c r="X1712" s="46"/>
      <c r="Y1712" s="41"/>
      <c r="Z1712" s="106"/>
      <c r="AA1712" s="43"/>
      <c r="AB1712" s="28"/>
      <c r="AC1712" s="28"/>
      <c r="AD1712" s="28"/>
      <c r="AE1712" s="44"/>
      <c r="AF1712" s="27"/>
      <c r="AG1712" s="27"/>
      <c r="AH1712" s="28"/>
      <c r="AI1712" s="27"/>
      <c r="AJ1712" s="27"/>
      <c r="AK1712" s="28"/>
      <c r="AL1712" s="29"/>
      <c r="AM1712" s="29"/>
      <c r="AN1712" s="29"/>
      <c r="AO1712" s="29"/>
      <c r="AP1712" s="29"/>
      <c r="AQ1712" s="29"/>
      <c r="AR1712" s="29"/>
      <c r="AS1712" s="29"/>
      <c r="AT1712" s="29"/>
      <c r="AU1712" s="29"/>
      <c r="AV1712" s="29"/>
      <c r="AW1712" s="29"/>
      <c r="AX1712" s="29"/>
      <c r="AY1712" s="31"/>
      <c r="AZ1712" s="30"/>
      <c r="BA1712" s="35"/>
      <c r="BB1712" s="108"/>
      <c r="BC1712" s="108"/>
      <c r="BD1712" s="108"/>
      <c r="BE1712" s="136"/>
      <c r="BF1712" s="108"/>
      <c r="BG1712" s="110"/>
      <c r="BH1712" s="110"/>
      <c r="BI1712" s="110"/>
      <c r="BJ1712" s="137"/>
      <c r="BK1712" s="110"/>
      <c r="BL1712" s="108"/>
      <c r="BM1712" s="108"/>
      <c r="BN1712" s="108"/>
      <c r="BO1712" s="135"/>
      <c r="BP1712" s="108"/>
      <c r="BQ1712" s="108"/>
      <c r="BR1712" s="108"/>
      <c r="BS1712" s="108"/>
      <c r="BT1712" s="135"/>
      <c r="BU1712" s="108"/>
      <c r="BV1712" s="108"/>
      <c r="BW1712" s="108"/>
      <c r="BX1712" s="108"/>
      <c r="BY1712" s="135"/>
      <c r="BZ1712" s="108"/>
    </row>
    <row r="1713" spans="1:78" x14ac:dyDescent="0.25">
      <c r="A1713" s="27"/>
      <c r="B1713" s="27"/>
      <c r="C1713" s="27"/>
      <c r="D1713" s="27"/>
      <c r="E1713" s="28"/>
      <c r="F1713" s="88"/>
      <c r="G1713" s="28"/>
      <c r="H1713" s="27"/>
      <c r="I1713" s="27"/>
      <c r="J1713" s="27"/>
      <c r="K1713" s="107"/>
      <c r="L1713" s="27"/>
      <c r="M1713" s="46"/>
      <c r="N1713" s="46"/>
      <c r="O1713" s="46"/>
      <c r="P1713" s="46"/>
      <c r="Q1713" s="46"/>
      <c r="R1713" s="46"/>
      <c r="S1713" s="46"/>
      <c r="T1713" s="46"/>
      <c r="U1713" s="46"/>
      <c r="V1713" s="46"/>
      <c r="W1713" s="46"/>
      <c r="X1713" s="46"/>
      <c r="Y1713" s="41"/>
      <c r="Z1713" s="106"/>
      <c r="AA1713" s="43"/>
      <c r="AB1713" s="28"/>
      <c r="AC1713" s="28"/>
      <c r="AD1713" s="28"/>
      <c r="AE1713" s="44"/>
      <c r="AF1713" s="27"/>
      <c r="AG1713" s="27"/>
      <c r="AH1713" s="28"/>
      <c r="AI1713" s="27"/>
      <c r="AJ1713" s="27"/>
      <c r="AK1713" s="28"/>
      <c r="AL1713" s="29"/>
      <c r="AM1713" s="29"/>
      <c r="AN1713" s="29"/>
      <c r="AO1713" s="29"/>
      <c r="AP1713" s="29"/>
      <c r="AQ1713" s="29"/>
      <c r="AR1713" s="29"/>
      <c r="AS1713" s="29"/>
      <c r="AT1713" s="29"/>
      <c r="AU1713" s="29"/>
      <c r="AV1713" s="29"/>
      <c r="AW1713" s="29"/>
      <c r="AX1713" s="29"/>
      <c r="AY1713" s="31"/>
      <c r="AZ1713" s="30"/>
      <c r="BA1713" s="35"/>
      <c r="BB1713" s="108"/>
      <c r="BC1713" s="108"/>
      <c r="BD1713" s="108"/>
      <c r="BE1713" s="136"/>
      <c r="BF1713" s="108"/>
      <c r="BG1713" s="110"/>
      <c r="BH1713" s="110"/>
      <c r="BI1713" s="110"/>
      <c r="BJ1713" s="137"/>
      <c r="BK1713" s="110"/>
      <c r="BL1713" s="108"/>
      <c r="BM1713" s="108"/>
      <c r="BN1713" s="108"/>
      <c r="BO1713" s="135"/>
      <c r="BP1713" s="108"/>
      <c r="BQ1713" s="108"/>
      <c r="BR1713" s="108"/>
      <c r="BS1713" s="108"/>
      <c r="BT1713" s="135"/>
      <c r="BU1713" s="108"/>
      <c r="BV1713" s="108"/>
      <c r="BW1713" s="108"/>
      <c r="BX1713" s="108"/>
      <c r="BY1713" s="135"/>
      <c r="BZ1713" s="108"/>
    </row>
    <row r="1714" spans="1:78" x14ac:dyDescent="0.25">
      <c r="A1714" s="27"/>
      <c r="B1714" s="27"/>
      <c r="C1714" s="27"/>
      <c r="D1714" s="27"/>
      <c r="E1714" s="28"/>
      <c r="F1714" s="88"/>
      <c r="G1714" s="28"/>
      <c r="H1714" s="27"/>
      <c r="I1714" s="27"/>
      <c r="J1714" s="27"/>
      <c r="K1714" s="107"/>
      <c r="L1714" s="27"/>
      <c r="M1714" s="46"/>
      <c r="N1714" s="46"/>
      <c r="O1714" s="46"/>
      <c r="P1714" s="46"/>
      <c r="Q1714" s="46"/>
      <c r="R1714" s="46"/>
      <c r="S1714" s="46"/>
      <c r="T1714" s="46"/>
      <c r="U1714" s="46"/>
      <c r="V1714" s="46"/>
      <c r="W1714" s="46"/>
      <c r="X1714" s="46"/>
      <c r="Y1714" s="41"/>
      <c r="Z1714" s="106"/>
      <c r="AA1714" s="43"/>
      <c r="AB1714" s="28"/>
      <c r="AC1714" s="28"/>
      <c r="AD1714" s="28"/>
      <c r="AE1714" s="44"/>
      <c r="AF1714" s="27"/>
      <c r="AG1714" s="27"/>
      <c r="AH1714" s="28"/>
      <c r="AI1714" s="27"/>
      <c r="AJ1714" s="27"/>
      <c r="AK1714" s="28"/>
      <c r="AL1714" s="29"/>
      <c r="AM1714" s="29"/>
      <c r="AN1714" s="29"/>
      <c r="AO1714" s="29"/>
      <c r="AP1714" s="29"/>
      <c r="AQ1714" s="29"/>
      <c r="AR1714" s="29"/>
      <c r="AS1714" s="29"/>
      <c r="AT1714" s="29"/>
      <c r="AU1714" s="29"/>
      <c r="AV1714" s="29"/>
      <c r="AW1714" s="29"/>
      <c r="AX1714" s="29"/>
      <c r="AY1714" s="31"/>
      <c r="AZ1714" s="30"/>
      <c r="BA1714" s="35"/>
      <c r="BB1714" s="108"/>
      <c r="BC1714" s="108"/>
      <c r="BD1714" s="108"/>
      <c r="BE1714" s="136"/>
      <c r="BF1714" s="108"/>
      <c r="BG1714" s="110"/>
      <c r="BH1714" s="110"/>
      <c r="BI1714" s="110"/>
      <c r="BJ1714" s="137"/>
      <c r="BK1714" s="110"/>
      <c r="BL1714" s="108"/>
      <c r="BM1714" s="108"/>
      <c r="BN1714" s="108"/>
      <c r="BO1714" s="135"/>
      <c r="BP1714" s="108"/>
      <c r="BQ1714" s="108"/>
      <c r="BR1714" s="108"/>
      <c r="BS1714" s="108"/>
      <c r="BT1714" s="135"/>
      <c r="BU1714" s="108"/>
      <c r="BV1714" s="108"/>
      <c r="BW1714" s="108"/>
      <c r="BX1714" s="108"/>
      <c r="BY1714" s="135"/>
      <c r="BZ1714" s="108"/>
    </row>
    <row r="1715" spans="1:78" x14ac:dyDescent="0.25">
      <c r="A1715" s="27"/>
      <c r="B1715" s="27"/>
      <c r="C1715" s="27"/>
      <c r="D1715" s="27"/>
      <c r="E1715" s="28"/>
      <c r="F1715" s="88"/>
      <c r="G1715" s="28"/>
      <c r="H1715" s="27"/>
      <c r="I1715" s="27"/>
      <c r="J1715" s="27"/>
      <c r="K1715" s="107"/>
      <c r="L1715" s="27"/>
      <c r="M1715" s="46"/>
      <c r="N1715" s="46"/>
      <c r="O1715" s="46"/>
      <c r="P1715" s="46"/>
      <c r="Q1715" s="46"/>
      <c r="R1715" s="46"/>
      <c r="S1715" s="46"/>
      <c r="T1715" s="46"/>
      <c r="U1715" s="46"/>
      <c r="V1715" s="46"/>
      <c r="W1715" s="46"/>
      <c r="X1715" s="46"/>
      <c r="Y1715" s="41"/>
      <c r="Z1715" s="106"/>
      <c r="AA1715" s="43"/>
      <c r="AB1715" s="28"/>
      <c r="AC1715" s="28"/>
      <c r="AD1715" s="28"/>
      <c r="AE1715" s="44"/>
      <c r="AF1715" s="27"/>
      <c r="AG1715" s="27"/>
      <c r="AH1715" s="28"/>
      <c r="AI1715" s="27"/>
      <c r="AJ1715" s="27"/>
      <c r="AK1715" s="28"/>
      <c r="AL1715" s="29"/>
      <c r="AM1715" s="29"/>
      <c r="AN1715" s="29"/>
      <c r="AO1715" s="29"/>
      <c r="AP1715" s="29"/>
      <c r="AQ1715" s="29"/>
      <c r="AR1715" s="29"/>
      <c r="AS1715" s="29"/>
      <c r="AT1715" s="29"/>
      <c r="AU1715" s="29"/>
      <c r="AV1715" s="29"/>
      <c r="AW1715" s="29"/>
      <c r="AX1715" s="29"/>
      <c r="AY1715" s="31"/>
      <c r="AZ1715" s="30"/>
      <c r="BA1715" s="35"/>
      <c r="BB1715" s="108"/>
      <c r="BC1715" s="108"/>
      <c r="BD1715" s="108"/>
      <c r="BE1715" s="136"/>
      <c r="BF1715" s="108"/>
      <c r="BG1715" s="110"/>
      <c r="BH1715" s="110"/>
      <c r="BI1715" s="110"/>
      <c r="BJ1715" s="137"/>
      <c r="BK1715" s="110"/>
      <c r="BL1715" s="108"/>
      <c r="BM1715" s="108"/>
      <c r="BN1715" s="108"/>
      <c r="BO1715" s="135"/>
      <c r="BP1715" s="108"/>
      <c r="BQ1715" s="108"/>
      <c r="BR1715" s="108"/>
      <c r="BS1715" s="108"/>
      <c r="BT1715" s="135"/>
      <c r="BU1715" s="108"/>
      <c r="BV1715" s="108"/>
      <c r="BW1715" s="108"/>
      <c r="BX1715" s="108"/>
      <c r="BY1715" s="135"/>
      <c r="BZ1715" s="108"/>
    </row>
    <row r="1716" spans="1:78" x14ac:dyDescent="0.25">
      <c r="A1716" s="27"/>
      <c r="B1716" s="27"/>
      <c r="C1716" s="27"/>
      <c r="D1716" s="27"/>
      <c r="E1716" s="28"/>
      <c r="F1716" s="88"/>
      <c r="G1716" s="28"/>
      <c r="H1716" s="27"/>
      <c r="I1716" s="27"/>
      <c r="J1716" s="27"/>
      <c r="K1716" s="107"/>
      <c r="L1716" s="27"/>
      <c r="M1716" s="46"/>
      <c r="N1716" s="46"/>
      <c r="O1716" s="46"/>
      <c r="P1716" s="46"/>
      <c r="Q1716" s="46"/>
      <c r="R1716" s="46"/>
      <c r="S1716" s="46"/>
      <c r="T1716" s="46"/>
      <c r="U1716" s="46"/>
      <c r="V1716" s="46"/>
      <c r="W1716" s="46"/>
      <c r="X1716" s="46"/>
      <c r="Y1716" s="41"/>
      <c r="Z1716" s="106"/>
      <c r="AA1716" s="43"/>
      <c r="AB1716" s="28"/>
      <c r="AC1716" s="28"/>
      <c r="AD1716" s="28"/>
      <c r="AE1716" s="44"/>
      <c r="AF1716" s="27"/>
      <c r="AG1716" s="27"/>
      <c r="AH1716" s="28"/>
      <c r="AI1716" s="27"/>
      <c r="AJ1716" s="27"/>
      <c r="AK1716" s="28"/>
      <c r="AL1716" s="29"/>
      <c r="AM1716" s="29"/>
      <c r="AN1716" s="29"/>
      <c r="AO1716" s="29"/>
      <c r="AP1716" s="29"/>
      <c r="AQ1716" s="29"/>
      <c r="AR1716" s="29"/>
      <c r="AS1716" s="29"/>
      <c r="AT1716" s="29"/>
      <c r="AU1716" s="29"/>
      <c r="AV1716" s="29"/>
      <c r="AW1716" s="29"/>
      <c r="AX1716" s="29"/>
      <c r="AY1716" s="31"/>
      <c r="AZ1716" s="30"/>
      <c r="BA1716" s="35"/>
      <c r="BB1716" s="108"/>
      <c r="BC1716" s="108"/>
      <c r="BD1716" s="108"/>
      <c r="BE1716" s="136"/>
      <c r="BF1716" s="108"/>
      <c r="BG1716" s="110"/>
      <c r="BH1716" s="110"/>
      <c r="BI1716" s="110"/>
      <c r="BJ1716" s="137"/>
      <c r="BK1716" s="110"/>
      <c r="BL1716" s="108"/>
      <c r="BM1716" s="108"/>
      <c r="BN1716" s="108"/>
      <c r="BO1716" s="135"/>
      <c r="BP1716" s="108"/>
      <c r="BQ1716" s="108"/>
      <c r="BR1716" s="108"/>
      <c r="BS1716" s="108"/>
      <c r="BT1716" s="135"/>
      <c r="BU1716" s="108"/>
      <c r="BV1716" s="108"/>
      <c r="BW1716" s="108"/>
      <c r="BX1716" s="108"/>
      <c r="BY1716" s="135"/>
      <c r="BZ1716" s="108"/>
    </row>
    <row r="1717" spans="1:78" x14ac:dyDescent="0.25">
      <c r="A1717" s="27"/>
      <c r="B1717" s="27"/>
      <c r="C1717" s="27"/>
      <c r="D1717" s="27"/>
      <c r="E1717" s="28"/>
      <c r="F1717" s="88"/>
      <c r="G1717" s="28"/>
      <c r="H1717" s="27"/>
      <c r="I1717" s="27"/>
      <c r="J1717" s="27"/>
      <c r="K1717" s="107"/>
      <c r="L1717" s="27"/>
      <c r="M1717" s="46"/>
      <c r="N1717" s="46"/>
      <c r="O1717" s="46"/>
      <c r="P1717" s="46"/>
      <c r="Q1717" s="46"/>
      <c r="R1717" s="46"/>
      <c r="S1717" s="46"/>
      <c r="T1717" s="46"/>
      <c r="U1717" s="46"/>
      <c r="V1717" s="46"/>
      <c r="W1717" s="46"/>
      <c r="X1717" s="46"/>
      <c r="Y1717" s="41"/>
      <c r="Z1717" s="106"/>
      <c r="AA1717" s="43"/>
      <c r="AB1717" s="28"/>
      <c r="AC1717" s="28"/>
      <c r="AD1717" s="28"/>
      <c r="AE1717" s="44"/>
      <c r="AF1717" s="27"/>
      <c r="AG1717" s="27"/>
      <c r="AH1717" s="28"/>
      <c r="AI1717" s="27"/>
      <c r="AJ1717" s="27"/>
      <c r="AK1717" s="28"/>
      <c r="AL1717" s="29"/>
      <c r="AM1717" s="29"/>
      <c r="AN1717" s="29"/>
      <c r="AO1717" s="29"/>
      <c r="AP1717" s="29"/>
      <c r="AQ1717" s="29"/>
      <c r="AR1717" s="29"/>
      <c r="AS1717" s="29"/>
      <c r="AT1717" s="29"/>
      <c r="AU1717" s="29"/>
      <c r="AV1717" s="29"/>
      <c r="AW1717" s="29"/>
      <c r="AX1717" s="29"/>
      <c r="AY1717" s="31"/>
      <c r="AZ1717" s="30"/>
      <c r="BA1717" s="35"/>
      <c r="BB1717" s="108"/>
      <c r="BC1717" s="108"/>
      <c r="BD1717" s="108"/>
      <c r="BE1717" s="136"/>
      <c r="BF1717" s="108"/>
      <c r="BG1717" s="110"/>
      <c r="BH1717" s="110"/>
      <c r="BI1717" s="110"/>
      <c r="BJ1717" s="137"/>
      <c r="BK1717" s="110"/>
      <c r="BL1717" s="108"/>
      <c r="BM1717" s="108"/>
      <c r="BN1717" s="108"/>
      <c r="BO1717" s="135"/>
      <c r="BP1717" s="108"/>
      <c r="BQ1717" s="108"/>
      <c r="BR1717" s="108"/>
      <c r="BS1717" s="108"/>
      <c r="BT1717" s="135"/>
      <c r="BU1717" s="108"/>
      <c r="BV1717" s="108"/>
      <c r="BW1717" s="108"/>
      <c r="BX1717" s="108"/>
      <c r="BY1717" s="135"/>
      <c r="BZ1717" s="108"/>
    </row>
    <row r="1718" spans="1:78" x14ac:dyDescent="0.25">
      <c r="A1718" s="27"/>
      <c r="B1718" s="27"/>
      <c r="C1718" s="27"/>
      <c r="D1718" s="27"/>
      <c r="E1718" s="28"/>
      <c r="F1718" s="88"/>
      <c r="G1718" s="28"/>
      <c r="H1718" s="27"/>
      <c r="I1718" s="27"/>
      <c r="J1718" s="27"/>
      <c r="K1718" s="107"/>
      <c r="L1718" s="27"/>
      <c r="M1718" s="46"/>
      <c r="N1718" s="46"/>
      <c r="O1718" s="46"/>
      <c r="P1718" s="46"/>
      <c r="Q1718" s="46"/>
      <c r="R1718" s="46"/>
      <c r="S1718" s="46"/>
      <c r="T1718" s="46"/>
      <c r="U1718" s="46"/>
      <c r="V1718" s="46"/>
      <c r="W1718" s="46"/>
      <c r="X1718" s="46"/>
      <c r="Y1718" s="41"/>
      <c r="Z1718" s="106"/>
      <c r="AA1718" s="43"/>
      <c r="AB1718" s="28"/>
      <c r="AC1718" s="28"/>
      <c r="AD1718" s="28"/>
      <c r="AE1718" s="44"/>
      <c r="AF1718" s="27"/>
      <c r="AG1718" s="27"/>
      <c r="AH1718" s="28"/>
      <c r="AI1718" s="27"/>
      <c r="AJ1718" s="27"/>
      <c r="AK1718" s="28"/>
      <c r="AL1718" s="29"/>
      <c r="AM1718" s="29"/>
      <c r="AN1718" s="29"/>
      <c r="AO1718" s="29"/>
      <c r="AP1718" s="29"/>
      <c r="AQ1718" s="29"/>
      <c r="AR1718" s="29"/>
      <c r="AS1718" s="29"/>
      <c r="AT1718" s="29"/>
      <c r="AU1718" s="29"/>
      <c r="AV1718" s="29"/>
      <c r="AW1718" s="29"/>
      <c r="AX1718" s="29"/>
      <c r="AY1718" s="31"/>
      <c r="AZ1718" s="30"/>
      <c r="BA1718" s="35"/>
      <c r="BB1718" s="108"/>
      <c r="BC1718" s="108"/>
      <c r="BD1718" s="108"/>
      <c r="BE1718" s="136"/>
      <c r="BF1718" s="108"/>
      <c r="BG1718" s="110"/>
      <c r="BH1718" s="110"/>
      <c r="BI1718" s="110"/>
      <c r="BJ1718" s="137"/>
      <c r="BK1718" s="110"/>
      <c r="BL1718" s="108"/>
      <c r="BM1718" s="108"/>
      <c r="BN1718" s="108"/>
      <c r="BO1718" s="135"/>
      <c r="BP1718" s="108"/>
      <c r="BQ1718" s="108"/>
      <c r="BR1718" s="108"/>
      <c r="BS1718" s="108"/>
      <c r="BT1718" s="135"/>
      <c r="BU1718" s="108"/>
      <c r="BV1718" s="108"/>
      <c r="BW1718" s="108"/>
      <c r="BX1718" s="108"/>
      <c r="BY1718" s="135"/>
      <c r="BZ1718" s="108"/>
    </row>
    <row r="1719" spans="1:78" x14ac:dyDescent="0.25">
      <c r="A1719" s="27"/>
      <c r="B1719" s="27"/>
      <c r="C1719" s="27"/>
      <c r="D1719" s="27"/>
      <c r="E1719" s="28"/>
      <c r="F1719" s="88"/>
      <c r="G1719" s="28"/>
      <c r="H1719" s="27"/>
      <c r="I1719" s="27"/>
      <c r="J1719" s="27"/>
      <c r="K1719" s="107"/>
      <c r="L1719" s="27"/>
      <c r="M1719" s="46"/>
      <c r="N1719" s="46"/>
      <c r="O1719" s="46"/>
      <c r="P1719" s="46"/>
      <c r="Q1719" s="46"/>
      <c r="R1719" s="46"/>
      <c r="S1719" s="46"/>
      <c r="T1719" s="46"/>
      <c r="U1719" s="46"/>
      <c r="V1719" s="46"/>
      <c r="W1719" s="46"/>
      <c r="X1719" s="46"/>
      <c r="Y1719" s="41"/>
      <c r="Z1719" s="106"/>
      <c r="AA1719" s="43"/>
      <c r="AB1719" s="28"/>
      <c r="AC1719" s="28"/>
      <c r="AD1719" s="28"/>
      <c r="AE1719" s="44"/>
      <c r="AF1719" s="27"/>
      <c r="AG1719" s="27"/>
      <c r="AH1719" s="28"/>
      <c r="AI1719" s="27"/>
      <c r="AJ1719" s="27"/>
      <c r="AK1719" s="28"/>
      <c r="AL1719" s="29"/>
      <c r="AM1719" s="29"/>
      <c r="AN1719" s="29"/>
      <c r="AO1719" s="29"/>
      <c r="AP1719" s="29"/>
      <c r="AQ1719" s="29"/>
      <c r="AR1719" s="29"/>
      <c r="AS1719" s="29"/>
      <c r="AT1719" s="29"/>
      <c r="AU1719" s="29"/>
      <c r="AV1719" s="29"/>
      <c r="AW1719" s="29"/>
      <c r="AX1719" s="29"/>
      <c r="AY1719" s="31"/>
      <c r="AZ1719" s="30"/>
      <c r="BA1719" s="35"/>
      <c r="BB1719" s="108"/>
      <c r="BC1719" s="108"/>
      <c r="BD1719" s="108"/>
      <c r="BE1719" s="136"/>
      <c r="BF1719" s="108"/>
      <c r="BG1719" s="110"/>
      <c r="BH1719" s="110"/>
      <c r="BI1719" s="110"/>
      <c r="BJ1719" s="137"/>
      <c r="BK1719" s="110"/>
      <c r="BL1719" s="108"/>
      <c r="BM1719" s="108"/>
      <c r="BN1719" s="108"/>
      <c r="BO1719" s="135"/>
      <c r="BP1719" s="108"/>
      <c r="BQ1719" s="108"/>
      <c r="BR1719" s="108"/>
      <c r="BS1719" s="108"/>
      <c r="BT1719" s="135"/>
      <c r="BU1719" s="108"/>
      <c r="BV1719" s="108"/>
      <c r="BW1719" s="108"/>
      <c r="BX1719" s="108"/>
      <c r="BY1719" s="135"/>
      <c r="BZ1719" s="108"/>
    </row>
    <row r="1720" spans="1:78" x14ac:dyDescent="0.25">
      <c r="A1720" s="27"/>
      <c r="B1720" s="27"/>
      <c r="C1720" s="27"/>
      <c r="D1720" s="27"/>
      <c r="E1720" s="28"/>
      <c r="F1720" s="88"/>
      <c r="G1720" s="28"/>
      <c r="H1720" s="27"/>
      <c r="I1720" s="27"/>
      <c r="J1720" s="27"/>
      <c r="K1720" s="107"/>
      <c r="L1720" s="27"/>
      <c r="M1720" s="46"/>
      <c r="N1720" s="46"/>
      <c r="O1720" s="46"/>
      <c r="P1720" s="46"/>
      <c r="Q1720" s="46"/>
      <c r="R1720" s="46"/>
      <c r="S1720" s="46"/>
      <c r="T1720" s="46"/>
      <c r="U1720" s="46"/>
      <c r="V1720" s="46"/>
      <c r="W1720" s="46"/>
      <c r="X1720" s="46"/>
      <c r="Y1720" s="41"/>
      <c r="Z1720" s="106"/>
      <c r="AA1720" s="43"/>
      <c r="AB1720" s="28"/>
      <c r="AC1720" s="28"/>
      <c r="AD1720" s="28"/>
      <c r="AE1720" s="44"/>
      <c r="AF1720" s="27"/>
      <c r="AG1720" s="27"/>
      <c r="AH1720" s="28"/>
      <c r="AI1720" s="27"/>
      <c r="AJ1720" s="27"/>
      <c r="AK1720" s="28"/>
      <c r="AL1720" s="29"/>
      <c r="AM1720" s="29"/>
      <c r="AN1720" s="29"/>
      <c r="AO1720" s="29"/>
      <c r="AP1720" s="29"/>
      <c r="AQ1720" s="29"/>
      <c r="AR1720" s="29"/>
      <c r="AS1720" s="29"/>
      <c r="AT1720" s="29"/>
      <c r="AU1720" s="29"/>
      <c r="AV1720" s="29"/>
      <c r="AW1720" s="29"/>
      <c r="AX1720" s="29"/>
      <c r="AY1720" s="31"/>
      <c r="AZ1720" s="30"/>
      <c r="BA1720" s="35"/>
      <c r="BB1720" s="108"/>
      <c r="BC1720" s="108"/>
      <c r="BD1720" s="108"/>
      <c r="BE1720" s="136"/>
      <c r="BF1720" s="108"/>
      <c r="BG1720" s="110"/>
      <c r="BH1720" s="110"/>
      <c r="BI1720" s="110"/>
      <c r="BJ1720" s="137"/>
      <c r="BK1720" s="110"/>
      <c r="BL1720" s="108"/>
      <c r="BM1720" s="108"/>
      <c r="BN1720" s="108"/>
      <c r="BO1720" s="135"/>
      <c r="BP1720" s="108"/>
      <c r="BQ1720" s="108"/>
      <c r="BR1720" s="108"/>
      <c r="BS1720" s="108"/>
      <c r="BT1720" s="135"/>
      <c r="BU1720" s="108"/>
      <c r="BV1720" s="108"/>
      <c r="BW1720" s="108"/>
      <c r="BX1720" s="108"/>
      <c r="BY1720" s="135"/>
      <c r="BZ1720" s="108"/>
    </row>
    <row r="1721" spans="1:78" x14ac:dyDescent="0.25">
      <c r="A1721" s="27"/>
      <c r="B1721" s="27"/>
      <c r="C1721" s="27"/>
      <c r="D1721" s="27"/>
      <c r="E1721" s="28"/>
      <c r="F1721" s="88"/>
      <c r="G1721" s="28"/>
      <c r="H1721" s="27"/>
      <c r="I1721" s="27"/>
      <c r="J1721" s="27"/>
      <c r="K1721" s="107"/>
      <c r="L1721" s="27"/>
      <c r="M1721" s="46"/>
      <c r="N1721" s="46"/>
      <c r="O1721" s="46"/>
      <c r="P1721" s="46"/>
      <c r="Q1721" s="46"/>
      <c r="R1721" s="46"/>
      <c r="S1721" s="46"/>
      <c r="T1721" s="46"/>
      <c r="U1721" s="46"/>
      <c r="V1721" s="46"/>
      <c r="W1721" s="46"/>
      <c r="X1721" s="46"/>
      <c r="Y1721" s="41"/>
      <c r="Z1721" s="106"/>
      <c r="AA1721" s="43"/>
      <c r="AB1721" s="28"/>
      <c r="AC1721" s="28"/>
      <c r="AD1721" s="28"/>
      <c r="AE1721" s="44"/>
      <c r="AF1721" s="27"/>
      <c r="AG1721" s="27"/>
      <c r="AH1721" s="28"/>
      <c r="AI1721" s="27"/>
      <c r="AJ1721" s="27"/>
      <c r="AK1721" s="28"/>
      <c r="AL1721" s="29"/>
      <c r="AM1721" s="29"/>
      <c r="AN1721" s="29"/>
      <c r="AO1721" s="29"/>
      <c r="AP1721" s="29"/>
      <c r="AQ1721" s="29"/>
      <c r="AR1721" s="29"/>
      <c r="AS1721" s="29"/>
      <c r="AT1721" s="29"/>
      <c r="AU1721" s="29"/>
      <c r="AV1721" s="29"/>
      <c r="AW1721" s="29"/>
      <c r="AX1721" s="29"/>
      <c r="AY1721" s="31"/>
      <c r="AZ1721" s="30"/>
      <c r="BA1721" s="35"/>
      <c r="BB1721" s="108"/>
      <c r="BC1721" s="108"/>
      <c r="BD1721" s="108"/>
      <c r="BE1721" s="136"/>
      <c r="BF1721" s="108"/>
      <c r="BG1721" s="110"/>
      <c r="BH1721" s="110"/>
      <c r="BI1721" s="110"/>
      <c r="BJ1721" s="137"/>
      <c r="BK1721" s="110"/>
      <c r="BL1721" s="108"/>
      <c r="BM1721" s="108"/>
      <c r="BN1721" s="108"/>
      <c r="BO1721" s="135"/>
      <c r="BP1721" s="108"/>
      <c r="BQ1721" s="108"/>
      <c r="BR1721" s="108"/>
      <c r="BS1721" s="108"/>
      <c r="BT1721" s="135"/>
      <c r="BU1721" s="108"/>
      <c r="BV1721" s="108"/>
      <c r="BW1721" s="108"/>
      <c r="BX1721" s="108"/>
      <c r="BY1721" s="135"/>
      <c r="BZ1721" s="108"/>
    </row>
    <row r="1722" spans="1:78" x14ac:dyDescent="0.25">
      <c r="A1722" s="27"/>
      <c r="B1722" s="27"/>
      <c r="C1722" s="27"/>
      <c r="D1722" s="27"/>
      <c r="E1722" s="28"/>
      <c r="F1722" s="88"/>
      <c r="G1722" s="28"/>
      <c r="H1722" s="27"/>
      <c r="I1722" s="27"/>
      <c r="J1722" s="27"/>
      <c r="K1722" s="107"/>
      <c r="L1722" s="27"/>
      <c r="M1722" s="46"/>
      <c r="N1722" s="46"/>
      <c r="O1722" s="46"/>
      <c r="P1722" s="46"/>
      <c r="Q1722" s="46"/>
      <c r="R1722" s="46"/>
      <c r="S1722" s="46"/>
      <c r="T1722" s="46"/>
      <c r="U1722" s="46"/>
      <c r="V1722" s="46"/>
      <c r="W1722" s="46"/>
      <c r="X1722" s="46"/>
      <c r="Y1722" s="41"/>
      <c r="Z1722" s="106"/>
      <c r="AA1722" s="43"/>
      <c r="AB1722" s="28"/>
      <c r="AC1722" s="28"/>
      <c r="AD1722" s="28"/>
      <c r="AE1722" s="44"/>
      <c r="AF1722" s="27"/>
      <c r="AG1722" s="27"/>
      <c r="AH1722" s="28"/>
      <c r="AI1722" s="27"/>
      <c r="AJ1722" s="27"/>
      <c r="AK1722" s="28"/>
      <c r="AL1722" s="29"/>
      <c r="AM1722" s="29"/>
      <c r="AN1722" s="29"/>
      <c r="AO1722" s="29"/>
      <c r="AP1722" s="29"/>
      <c r="AQ1722" s="29"/>
      <c r="AR1722" s="29"/>
      <c r="AS1722" s="29"/>
      <c r="AT1722" s="29"/>
      <c r="AU1722" s="29"/>
      <c r="AV1722" s="29"/>
      <c r="AW1722" s="29"/>
      <c r="AX1722" s="29"/>
      <c r="AY1722" s="31"/>
      <c r="AZ1722" s="30"/>
      <c r="BA1722" s="35"/>
      <c r="BB1722" s="108"/>
      <c r="BC1722" s="108"/>
      <c r="BD1722" s="108"/>
      <c r="BE1722" s="136"/>
      <c r="BF1722" s="108"/>
      <c r="BG1722" s="110"/>
      <c r="BH1722" s="110"/>
      <c r="BI1722" s="110"/>
      <c r="BJ1722" s="137"/>
      <c r="BK1722" s="110"/>
      <c r="BL1722" s="108"/>
      <c r="BM1722" s="108"/>
      <c r="BN1722" s="108"/>
      <c r="BO1722" s="135"/>
      <c r="BP1722" s="108"/>
      <c r="BQ1722" s="108"/>
      <c r="BR1722" s="108"/>
      <c r="BS1722" s="108"/>
      <c r="BT1722" s="135"/>
      <c r="BU1722" s="108"/>
      <c r="BV1722" s="108"/>
      <c r="BW1722" s="108"/>
      <c r="BX1722" s="108"/>
      <c r="BY1722" s="135"/>
      <c r="BZ1722" s="108"/>
    </row>
    <row r="1723" spans="1:78" x14ac:dyDescent="0.25">
      <c r="A1723" s="27"/>
      <c r="B1723" s="27"/>
      <c r="C1723" s="27"/>
      <c r="D1723" s="27"/>
      <c r="E1723" s="28"/>
      <c r="F1723" s="88"/>
      <c r="G1723" s="28"/>
      <c r="H1723" s="27"/>
      <c r="I1723" s="27"/>
      <c r="J1723" s="27"/>
      <c r="K1723" s="107"/>
      <c r="L1723" s="27"/>
      <c r="M1723" s="46"/>
      <c r="N1723" s="46"/>
      <c r="O1723" s="46"/>
      <c r="P1723" s="46"/>
      <c r="Q1723" s="46"/>
      <c r="R1723" s="46"/>
      <c r="S1723" s="46"/>
      <c r="T1723" s="46"/>
      <c r="U1723" s="46"/>
      <c r="V1723" s="46"/>
      <c r="W1723" s="46"/>
      <c r="X1723" s="46"/>
      <c r="Y1723" s="41"/>
      <c r="Z1723" s="106"/>
      <c r="AA1723" s="43"/>
      <c r="AB1723" s="28"/>
      <c r="AC1723" s="28"/>
      <c r="AD1723" s="28"/>
      <c r="AE1723" s="44"/>
      <c r="AF1723" s="27"/>
      <c r="AG1723" s="27"/>
      <c r="AH1723" s="28"/>
      <c r="AI1723" s="27"/>
      <c r="AJ1723" s="27"/>
      <c r="AK1723" s="28"/>
      <c r="AL1723" s="29"/>
      <c r="AM1723" s="29"/>
      <c r="AN1723" s="29"/>
      <c r="AO1723" s="29"/>
      <c r="AP1723" s="29"/>
      <c r="AQ1723" s="29"/>
      <c r="AR1723" s="29"/>
      <c r="AS1723" s="29"/>
      <c r="AT1723" s="29"/>
      <c r="AU1723" s="29"/>
      <c r="AV1723" s="29"/>
      <c r="AW1723" s="29"/>
      <c r="AX1723" s="29"/>
      <c r="AY1723" s="31"/>
      <c r="AZ1723" s="30"/>
      <c r="BA1723" s="35"/>
      <c r="BB1723" s="108"/>
      <c r="BC1723" s="108"/>
      <c r="BD1723" s="108"/>
      <c r="BE1723" s="136"/>
      <c r="BF1723" s="108"/>
      <c r="BG1723" s="110"/>
      <c r="BH1723" s="110"/>
      <c r="BI1723" s="110"/>
      <c r="BJ1723" s="137"/>
      <c r="BK1723" s="110"/>
      <c r="BL1723" s="108"/>
      <c r="BM1723" s="108"/>
      <c r="BN1723" s="108"/>
      <c r="BO1723" s="135"/>
      <c r="BP1723" s="108"/>
      <c r="BQ1723" s="108"/>
      <c r="BR1723" s="108"/>
      <c r="BS1723" s="108"/>
      <c r="BT1723" s="135"/>
      <c r="BU1723" s="108"/>
      <c r="BV1723" s="108"/>
      <c r="BW1723" s="108"/>
      <c r="BX1723" s="108"/>
      <c r="BY1723" s="135"/>
      <c r="BZ1723" s="108"/>
    </row>
    <row r="1724" spans="1:78" x14ac:dyDescent="0.25">
      <c r="A1724" s="27"/>
      <c r="B1724" s="27"/>
      <c r="C1724" s="27"/>
      <c r="D1724" s="27"/>
      <c r="E1724" s="28"/>
      <c r="F1724" s="88"/>
      <c r="G1724" s="28"/>
      <c r="H1724" s="27"/>
      <c r="I1724" s="27"/>
      <c r="J1724" s="27"/>
      <c r="K1724" s="107"/>
      <c r="L1724" s="27"/>
      <c r="M1724" s="46"/>
      <c r="N1724" s="46"/>
      <c r="O1724" s="46"/>
      <c r="P1724" s="46"/>
      <c r="Q1724" s="46"/>
      <c r="R1724" s="46"/>
      <c r="S1724" s="46"/>
      <c r="T1724" s="46"/>
      <c r="U1724" s="46"/>
      <c r="V1724" s="46"/>
      <c r="W1724" s="46"/>
      <c r="X1724" s="46"/>
      <c r="Y1724" s="41"/>
      <c r="Z1724" s="106"/>
      <c r="AA1724" s="43"/>
      <c r="AB1724" s="28"/>
      <c r="AC1724" s="28"/>
      <c r="AD1724" s="28"/>
      <c r="AE1724" s="44"/>
      <c r="AF1724" s="27"/>
      <c r="AG1724" s="27"/>
      <c r="AH1724" s="28"/>
      <c r="AI1724" s="27"/>
      <c r="AJ1724" s="27"/>
      <c r="AK1724" s="28"/>
      <c r="AL1724" s="29"/>
      <c r="AM1724" s="29"/>
      <c r="AN1724" s="29"/>
      <c r="AO1724" s="29"/>
      <c r="AP1724" s="29"/>
      <c r="AQ1724" s="29"/>
      <c r="AR1724" s="29"/>
      <c r="AS1724" s="29"/>
      <c r="AT1724" s="29"/>
      <c r="AU1724" s="29"/>
      <c r="AV1724" s="29"/>
      <c r="AW1724" s="29"/>
      <c r="AX1724" s="29"/>
      <c r="AY1724" s="31"/>
      <c r="AZ1724" s="30"/>
      <c r="BA1724" s="35"/>
      <c r="BB1724" s="108"/>
      <c r="BC1724" s="108"/>
      <c r="BD1724" s="108"/>
      <c r="BE1724" s="136"/>
      <c r="BF1724" s="108"/>
      <c r="BG1724" s="110"/>
      <c r="BH1724" s="110"/>
      <c r="BI1724" s="110"/>
      <c r="BJ1724" s="137"/>
      <c r="BK1724" s="110"/>
      <c r="BL1724" s="108"/>
      <c r="BM1724" s="108"/>
      <c r="BN1724" s="108"/>
      <c r="BO1724" s="135"/>
      <c r="BP1724" s="108"/>
      <c r="BQ1724" s="108"/>
      <c r="BR1724" s="108"/>
      <c r="BS1724" s="108"/>
      <c r="BT1724" s="135"/>
      <c r="BU1724" s="108"/>
      <c r="BV1724" s="108"/>
      <c r="BW1724" s="108"/>
      <c r="BX1724" s="108"/>
      <c r="BY1724" s="135"/>
      <c r="BZ1724" s="108"/>
    </row>
    <row r="1725" spans="1:78" x14ac:dyDescent="0.25">
      <c r="A1725" s="27"/>
      <c r="B1725" s="27"/>
      <c r="C1725" s="27"/>
      <c r="D1725" s="27"/>
      <c r="E1725" s="28"/>
      <c r="F1725" s="88"/>
      <c r="G1725" s="28"/>
      <c r="H1725" s="27"/>
      <c r="I1725" s="27"/>
      <c r="J1725" s="27"/>
      <c r="K1725" s="107"/>
      <c r="L1725" s="27"/>
      <c r="M1725" s="46"/>
      <c r="N1725" s="46"/>
      <c r="O1725" s="46"/>
      <c r="P1725" s="46"/>
      <c r="Q1725" s="46"/>
      <c r="R1725" s="46"/>
      <c r="S1725" s="46"/>
      <c r="T1725" s="46"/>
      <c r="U1725" s="46"/>
      <c r="V1725" s="46"/>
      <c r="W1725" s="46"/>
      <c r="X1725" s="46"/>
      <c r="Y1725" s="41"/>
      <c r="Z1725" s="106"/>
      <c r="AA1725" s="43"/>
      <c r="AB1725" s="28"/>
      <c r="AC1725" s="28"/>
      <c r="AD1725" s="28"/>
      <c r="AE1725" s="44"/>
      <c r="AF1725" s="27"/>
      <c r="AG1725" s="27"/>
      <c r="AH1725" s="28"/>
      <c r="AI1725" s="27"/>
      <c r="AJ1725" s="27"/>
      <c r="AK1725" s="28"/>
      <c r="AL1725" s="29"/>
      <c r="AM1725" s="29"/>
      <c r="AN1725" s="29"/>
      <c r="AO1725" s="29"/>
      <c r="AP1725" s="29"/>
      <c r="AQ1725" s="29"/>
      <c r="AR1725" s="29"/>
      <c r="AS1725" s="29"/>
      <c r="AT1725" s="29"/>
      <c r="AU1725" s="29"/>
      <c r="AV1725" s="29"/>
      <c r="AW1725" s="29"/>
      <c r="AX1725" s="29"/>
      <c r="AY1725" s="31"/>
      <c r="AZ1725" s="30"/>
      <c r="BA1725" s="35"/>
      <c r="BB1725" s="108"/>
      <c r="BC1725" s="108"/>
      <c r="BD1725" s="108"/>
      <c r="BE1725" s="136"/>
      <c r="BF1725" s="108"/>
      <c r="BG1725" s="110"/>
      <c r="BH1725" s="110"/>
      <c r="BI1725" s="110"/>
      <c r="BJ1725" s="137"/>
      <c r="BK1725" s="110"/>
      <c r="BL1725" s="108"/>
      <c r="BM1725" s="108"/>
      <c r="BN1725" s="108"/>
      <c r="BO1725" s="135"/>
      <c r="BP1725" s="108"/>
      <c r="BQ1725" s="108"/>
      <c r="BR1725" s="108"/>
      <c r="BS1725" s="108"/>
      <c r="BT1725" s="135"/>
      <c r="BU1725" s="108"/>
      <c r="BV1725" s="108"/>
      <c r="BW1725" s="108"/>
      <c r="BX1725" s="108"/>
      <c r="BY1725" s="135"/>
      <c r="BZ1725" s="108"/>
    </row>
    <row r="1726" spans="1:78" x14ac:dyDescent="0.25">
      <c r="A1726" s="27"/>
      <c r="B1726" s="27"/>
      <c r="C1726" s="27"/>
      <c r="D1726" s="27"/>
      <c r="E1726" s="28"/>
      <c r="F1726" s="88"/>
      <c r="G1726" s="28"/>
      <c r="H1726" s="27"/>
      <c r="I1726" s="27"/>
      <c r="J1726" s="27"/>
      <c r="K1726" s="107"/>
      <c r="L1726" s="27"/>
      <c r="M1726" s="46"/>
      <c r="N1726" s="46"/>
      <c r="O1726" s="46"/>
      <c r="P1726" s="46"/>
      <c r="Q1726" s="46"/>
      <c r="R1726" s="46"/>
      <c r="S1726" s="46"/>
      <c r="T1726" s="46"/>
      <c r="U1726" s="46"/>
      <c r="V1726" s="46"/>
      <c r="W1726" s="46"/>
      <c r="X1726" s="46"/>
      <c r="Y1726" s="41"/>
      <c r="Z1726" s="106"/>
      <c r="AA1726" s="43"/>
      <c r="AB1726" s="28"/>
      <c r="AC1726" s="28"/>
      <c r="AD1726" s="28"/>
      <c r="AE1726" s="44"/>
      <c r="AF1726" s="27"/>
      <c r="AG1726" s="27"/>
      <c r="AH1726" s="28"/>
      <c r="AI1726" s="27"/>
      <c r="AJ1726" s="27"/>
      <c r="AK1726" s="28"/>
      <c r="AL1726" s="29"/>
      <c r="AM1726" s="29"/>
      <c r="AN1726" s="29"/>
      <c r="AO1726" s="29"/>
      <c r="AP1726" s="29"/>
      <c r="AQ1726" s="29"/>
      <c r="AR1726" s="29"/>
      <c r="AS1726" s="29"/>
      <c r="AT1726" s="29"/>
      <c r="AU1726" s="29"/>
      <c r="AV1726" s="29"/>
      <c r="AW1726" s="29"/>
      <c r="AX1726" s="29"/>
      <c r="AY1726" s="31"/>
      <c r="AZ1726" s="30"/>
      <c r="BA1726" s="35"/>
      <c r="BB1726" s="108"/>
      <c r="BC1726" s="108"/>
      <c r="BD1726" s="108"/>
      <c r="BE1726" s="136"/>
      <c r="BF1726" s="108"/>
      <c r="BG1726" s="110"/>
      <c r="BH1726" s="110"/>
      <c r="BI1726" s="110"/>
      <c r="BJ1726" s="137"/>
      <c r="BK1726" s="110"/>
      <c r="BL1726" s="108"/>
      <c r="BM1726" s="108"/>
      <c r="BN1726" s="108"/>
      <c r="BO1726" s="135"/>
      <c r="BP1726" s="108"/>
      <c r="BQ1726" s="108"/>
      <c r="BR1726" s="108"/>
      <c r="BS1726" s="108"/>
      <c r="BT1726" s="135"/>
      <c r="BU1726" s="108"/>
      <c r="BV1726" s="108"/>
      <c r="BW1726" s="108"/>
      <c r="BX1726" s="108"/>
      <c r="BY1726" s="135"/>
      <c r="BZ1726" s="108"/>
    </row>
    <row r="1727" spans="1:78" x14ac:dyDescent="0.25">
      <c r="A1727" s="27"/>
      <c r="B1727" s="27"/>
      <c r="C1727" s="27"/>
      <c r="D1727" s="27"/>
      <c r="E1727" s="28"/>
      <c r="F1727" s="88"/>
      <c r="G1727" s="28"/>
      <c r="H1727" s="27"/>
      <c r="I1727" s="27"/>
      <c r="J1727" s="27"/>
      <c r="K1727" s="107"/>
      <c r="L1727" s="27"/>
      <c r="M1727" s="46"/>
      <c r="N1727" s="46"/>
      <c r="O1727" s="46"/>
      <c r="P1727" s="46"/>
      <c r="Q1727" s="46"/>
      <c r="R1727" s="46"/>
      <c r="S1727" s="46"/>
      <c r="T1727" s="46"/>
      <c r="U1727" s="46"/>
      <c r="V1727" s="46"/>
      <c r="W1727" s="46"/>
      <c r="X1727" s="46"/>
      <c r="Y1727" s="41"/>
      <c r="Z1727" s="106"/>
      <c r="AA1727" s="43"/>
      <c r="AB1727" s="28"/>
      <c r="AC1727" s="28"/>
      <c r="AD1727" s="28"/>
      <c r="AE1727" s="44"/>
      <c r="AF1727" s="27"/>
      <c r="AG1727" s="27"/>
      <c r="AH1727" s="28"/>
      <c r="AI1727" s="27"/>
      <c r="AJ1727" s="27"/>
      <c r="AK1727" s="28"/>
      <c r="AL1727" s="29"/>
      <c r="AM1727" s="29"/>
      <c r="AN1727" s="29"/>
      <c r="AO1727" s="29"/>
      <c r="AP1727" s="29"/>
      <c r="AQ1727" s="29"/>
      <c r="AR1727" s="29"/>
      <c r="AS1727" s="29"/>
      <c r="AT1727" s="29"/>
      <c r="AU1727" s="29"/>
      <c r="AV1727" s="29"/>
      <c r="AW1727" s="29"/>
      <c r="AX1727" s="29"/>
      <c r="AY1727" s="31"/>
      <c r="AZ1727" s="30"/>
      <c r="BA1727" s="35"/>
      <c r="BB1727" s="108"/>
      <c r="BC1727" s="108"/>
      <c r="BD1727" s="108"/>
      <c r="BE1727" s="136"/>
      <c r="BF1727" s="108"/>
      <c r="BG1727" s="110"/>
      <c r="BH1727" s="110"/>
      <c r="BI1727" s="110"/>
      <c r="BJ1727" s="137"/>
      <c r="BK1727" s="110"/>
      <c r="BL1727" s="108"/>
      <c r="BM1727" s="108"/>
      <c r="BN1727" s="108"/>
      <c r="BO1727" s="135"/>
      <c r="BP1727" s="108"/>
      <c r="BQ1727" s="108"/>
      <c r="BR1727" s="108"/>
      <c r="BS1727" s="108"/>
      <c r="BT1727" s="135"/>
      <c r="BU1727" s="108"/>
      <c r="BV1727" s="108"/>
      <c r="BW1727" s="108"/>
      <c r="BX1727" s="108"/>
      <c r="BY1727" s="135"/>
      <c r="BZ1727" s="108"/>
    </row>
    <row r="1728" spans="1:78" x14ac:dyDescent="0.25">
      <c r="A1728" s="27"/>
      <c r="B1728" s="27"/>
      <c r="C1728" s="27"/>
      <c r="D1728" s="27"/>
      <c r="E1728" s="28"/>
      <c r="F1728" s="88"/>
      <c r="G1728" s="28"/>
      <c r="H1728" s="27"/>
      <c r="I1728" s="27"/>
      <c r="J1728" s="27"/>
      <c r="K1728" s="107"/>
      <c r="L1728" s="27"/>
      <c r="M1728" s="46"/>
      <c r="N1728" s="46"/>
      <c r="O1728" s="46"/>
      <c r="P1728" s="46"/>
      <c r="Q1728" s="46"/>
      <c r="R1728" s="46"/>
      <c r="S1728" s="46"/>
      <c r="T1728" s="46"/>
      <c r="U1728" s="46"/>
      <c r="V1728" s="46"/>
      <c r="W1728" s="46"/>
      <c r="X1728" s="46"/>
      <c r="Y1728" s="41"/>
      <c r="Z1728" s="106"/>
      <c r="AA1728" s="43"/>
      <c r="AB1728" s="28"/>
      <c r="AC1728" s="28"/>
      <c r="AD1728" s="28"/>
      <c r="AE1728" s="44"/>
      <c r="AF1728" s="27"/>
      <c r="AG1728" s="27"/>
      <c r="AH1728" s="28"/>
      <c r="AI1728" s="27"/>
      <c r="AJ1728" s="27"/>
      <c r="AK1728" s="28"/>
      <c r="AL1728" s="29"/>
      <c r="AM1728" s="29"/>
      <c r="AN1728" s="29"/>
      <c r="AO1728" s="29"/>
      <c r="AP1728" s="29"/>
      <c r="AQ1728" s="29"/>
      <c r="AR1728" s="29"/>
      <c r="AS1728" s="29"/>
      <c r="AT1728" s="29"/>
      <c r="AU1728" s="29"/>
      <c r="AV1728" s="29"/>
      <c r="AW1728" s="29"/>
      <c r="AX1728" s="29"/>
      <c r="AY1728" s="31"/>
      <c r="AZ1728" s="30"/>
      <c r="BA1728" s="35"/>
      <c r="BB1728" s="108"/>
      <c r="BC1728" s="108"/>
      <c r="BD1728" s="108"/>
      <c r="BE1728" s="136"/>
      <c r="BF1728" s="108"/>
      <c r="BG1728" s="110"/>
      <c r="BH1728" s="110"/>
      <c r="BI1728" s="110"/>
      <c r="BJ1728" s="137"/>
      <c r="BK1728" s="110"/>
      <c r="BL1728" s="108"/>
      <c r="BM1728" s="108"/>
      <c r="BN1728" s="108"/>
      <c r="BO1728" s="135"/>
      <c r="BP1728" s="108"/>
      <c r="BQ1728" s="108"/>
      <c r="BR1728" s="108"/>
      <c r="BS1728" s="108"/>
      <c r="BT1728" s="135"/>
      <c r="BU1728" s="108"/>
      <c r="BV1728" s="108"/>
      <c r="BW1728" s="108"/>
      <c r="BX1728" s="108"/>
      <c r="BY1728" s="135"/>
      <c r="BZ1728" s="108"/>
    </row>
    <row r="1729" spans="1:78" x14ac:dyDescent="0.25">
      <c r="A1729" s="27"/>
      <c r="B1729" s="27"/>
      <c r="C1729" s="27"/>
      <c r="D1729" s="27"/>
      <c r="E1729" s="28"/>
      <c r="F1729" s="88"/>
      <c r="G1729" s="28"/>
      <c r="H1729" s="27"/>
      <c r="I1729" s="27"/>
      <c r="J1729" s="27"/>
      <c r="K1729" s="107"/>
      <c r="L1729" s="27"/>
      <c r="M1729" s="46"/>
      <c r="N1729" s="46"/>
      <c r="O1729" s="46"/>
      <c r="P1729" s="46"/>
      <c r="Q1729" s="46"/>
      <c r="R1729" s="46"/>
      <c r="S1729" s="46"/>
      <c r="T1729" s="46"/>
      <c r="U1729" s="46"/>
      <c r="V1729" s="46"/>
      <c r="W1729" s="46"/>
      <c r="X1729" s="46"/>
      <c r="Y1729" s="41"/>
      <c r="Z1729" s="106"/>
      <c r="AA1729" s="43"/>
      <c r="AB1729" s="28"/>
      <c r="AC1729" s="28"/>
      <c r="AD1729" s="28"/>
      <c r="AE1729" s="44"/>
      <c r="AF1729" s="27"/>
      <c r="AG1729" s="27"/>
      <c r="AH1729" s="28"/>
      <c r="AI1729" s="27"/>
      <c r="AJ1729" s="27"/>
      <c r="AK1729" s="28"/>
      <c r="AL1729" s="29"/>
      <c r="AM1729" s="29"/>
      <c r="AN1729" s="29"/>
      <c r="AO1729" s="29"/>
      <c r="AP1729" s="29"/>
      <c r="AQ1729" s="29"/>
      <c r="AR1729" s="29"/>
      <c r="AS1729" s="29"/>
      <c r="AT1729" s="29"/>
      <c r="AU1729" s="29"/>
      <c r="AV1729" s="29"/>
      <c r="AW1729" s="29"/>
      <c r="AX1729" s="29"/>
      <c r="AY1729" s="31"/>
      <c r="AZ1729" s="30"/>
      <c r="BA1729" s="35"/>
      <c r="BB1729" s="108"/>
      <c r="BC1729" s="108"/>
      <c r="BD1729" s="108"/>
      <c r="BE1729" s="136"/>
      <c r="BF1729" s="108"/>
      <c r="BG1729" s="110"/>
      <c r="BH1729" s="110"/>
      <c r="BI1729" s="110"/>
      <c r="BJ1729" s="137"/>
      <c r="BK1729" s="110"/>
      <c r="BL1729" s="108"/>
      <c r="BM1729" s="108"/>
      <c r="BN1729" s="108"/>
      <c r="BO1729" s="135"/>
      <c r="BP1729" s="108"/>
      <c r="BQ1729" s="108"/>
      <c r="BR1729" s="108"/>
      <c r="BS1729" s="108"/>
      <c r="BT1729" s="135"/>
      <c r="BU1729" s="108"/>
      <c r="BV1729" s="108"/>
      <c r="BW1729" s="108"/>
      <c r="BX1729" s="108"/>
      <c r="BY1729" s="135"/>
      <c r="BZ1729" s="108"/>
    </row>
    <row r="1730" spans="1:78" x14ac:dyDescent="0.25">
      <c r="A1730" s="27"/>
      <c r="B1730" s="27"/>
      <c r="C1730" s="27"/>
      <c r="D1730" s="27"/>
      <c r="E1730" s="28"/>
      <c r="F1730" s="88"/>
      <c r="G1730" s="28"/>
      <c r="H1730" s="27"/>
      <c r="I1730" s="27"/>
      <c r="J1730" s="27"/>
      <c r="K1730" s="107"/>
      <c r="L1730" s="27"/>
      <c r="M1730" s="46"/>
      <c r="N1730" s="46"/>
      <c r="O1730" s="46"/>
      <c r="P1730" s="46"/>
      <c r="Q1730" s="46"/>
      <c r="R1730" s="46"/>
      <c r="S1730" s="46"/>
      <c r="T1730" s="46"/>
      <c r="U1730" s="46"/>
      <c r="V1730" s="46"/>
      <c r="W1730" s="46"/>
      <c r="X1730" s="46"/>
      <c r="Y1730" s="41"/>
      <c r="Z1730" s="106"/>
      <c r="AA1730" s="43"/>
      <c r="AB1730" s="28"/>
      <c r="AC1730" s="28"/>
      <c r="AD1730" s="28"/>
      <c r="AE1730" s="44"/>
      <c r="AF1730" s="27"/>
      <c r="AG1730" s="27"/>
      <c r="AH1730" s="28"/>
      <c r="AI1730" s="27"/>
      <c r="AJ1730" s="27"/>
      <c r="AK1730" s="28"/>
      <c r="AL1730" s="29"/>
      <c r="AM1730" s="29"/>
      <c r="AN1730" s="29"/>
      <c r="AO1730" s="29"/>
      <c r="AP1730" s="29"/>
      <c r="AQ1730" s="29"/>
      <c r="AR1730" s="29"/>
      <c r="AS1730" s="29"/>
      <c r="AT1730" s="29"/>
      <c r="AU1730" s="29"/>
      <c r="AV1730" s="29"/>
      <c r="AW1730" s="29"/>
      <c r="AX1730" s="29"/>
      <c r="AY1730" s="31"/>
      <c r="AZ1730" s="30"/>
      <c r="BA1730" s="35"/>
      <c r="BB1730" s="108"/>
      <c r="BC1730" s="108"/>
      <c r="BD1730" s="108"/>
      <c r="BE1730" s="136"/>
      <c r="BF1730" s="108"/>
      <c r="BG1730" s="110"/>
      <c r="BH1730" s="110"/>
      <c r="BI1730" s="110"/>
      <c r="BJ1730" s="137"/>
      <c r="BK1730" s="110"/>
      <c r="BL1730" s="108"/>
      <c r="BM1730" s="108"/>
      <c r="BN1730" s="108"/>
      <c r="BO1730" s="135"/>
      <c r="BP1730" s="108"/>
      <c r="BQ1730" s="108"/>
      <c r="BR1730" s="108"/>
      <c r="BS1730" s="108"/>
      <c r="BT1730" s="135"/>
      <c r="BU1730" s="108"/>
      <c r="BV1730" s="108"/>
      <c r="BW1730" s="108"/>
      <c r="BX1730" s="108"/>
      <c r="BY1730" s="135"/>
      <c r="BZ1730" s="108"/>
    </row>
    <row r="1731" spans="1:78" x14ac:dyDescent="0.25">
      <c r="A1731" s="27"/>
      <c r="B1731" s="27"/>
      <c r="C1731" s="27"/>
      <c r="D1731" s="27"/>
      <c r="E1731" s="28"/>
      <c r="F1731" s="88"/>
      <c r="G1731" s="28"/>
      <c r="H1731" s="27"/>
      <c r="I1731" s="27"/>
      <c r="J1731" s="27"/>
      <c r="K1731" s="107"/>
      <c r="L1731" s="27"/>
      <c r="M1731" s="46"/>
      <c r="N1731" s="46"/>
      <c r="O1731" s="46"/>
      <c r="P1731" s="46"/>
      <c r="Q1731" s="46"/>
      <c r="R1731" s="46"/>
      <c r="S1731" s="46"/>
      <c r="T1731" s="46"/>
      <c r="U1731" s="46"/>
      <c r="V1731" s="46"/>
      <c r="W1731" s="46"/>
      <c r="X1731" s="46"/>
      <c r="Y1731" s="41"/>
      <c r="Z1731" s="106"/>
      <c r="AA1731" s="43"/>
      <c r="AB1731" s="28"/>
      <c r="AC1731" s="28"/>
      <c r="AD1731" s="28"/>
      <c r="AE1731" s="44"/>
      <c r="AF1731" s="27"/>
      <c r="AG1731" s="27"/>
      <c r="AH1731" s="28"/>
      <c r="AI1731" s="27"/>
      <c r="AJ1731" s="27"/>
      <c r="AK1731" s="28"/>
      <c r="AL1731" s="29"/>
      <c r="AM1731" s="29"/>
      <c r="AN1731" s="29"/>
      <c r="AO1731" s="29"/>
      <c r="AP1731" s="29"/>
      <c r="AQ1731" s="29"/>
      <c r="AR1731" s="29"/>
      <c r="AS1731" s="29"/>
      <c r="AT1731" s="29"/>
      <c r="AU1731" s="29"/>
      <c r="AV1731" s="29"/>
      <c r="AW1731" s="29"/>
      <c r="AX1731" s="29"/>
      <c r="AY1731" s="31"/>
      <c r="AZ1731" s="30"/>
      <c r="BA1731" s="35"/>
      <c r="BB1731" s="108"/>
      <c r="BC1731" s="108"/>
      <c r="BD1731" s="108"/>
      <c r="BE1731" s="136"/>
      <c r="BF1731" s="108"/>
      <c r="BG1731" s="110"/>
      <c r="BH1731" s="110"/>
      <c r="BI1731" s="110"/>
      <c r="BJ1731" s="137"/>
      <c r="BK1731" s="110"/>
      <c r="BL1731" s="108"/>
      <c r="BM1731" s="108"/>
      <c r="BN1731" s="108"/>
      <c r="BO1731" s="135"/>
      <c r="BP1731" s="108"/>
      <c r="BQ1731" s="108"/>
      <c r="BR1731" s="108"/>
      <c r="BS1731" s="108"/>
      <c r="BT1731" s="135"/>
      <c r="BU1731" s="108"/>
      <c r="BV1731" s="108"/>
      <c r="BW1731" s="108"/>
      <c r="BX1731" s="108"/>
      <c r="BY1731" s="135"/>
      <c r="BZ1731" s="108"/>
    </row>
    <row r="1732" spans="1:78" x14ac:dyDescent="0.25">
      <c r="A1732" s="27"/>
      <c r="B1732" s="27"/>
      <c r="C1732" s="27"/>
      <c r="D1732" s="27"/>
      <c r="E1732" s="28"/>
      <c r="F1732" s="88"/>
      <c r="G1732" s="28"/>
      <c r="H1732" s="27"/>
      <c r="I1732" s="27"/>
      <c r="J1732" s="27"/>
      <c r="K1732" s="107"/>
      <c r="L1732" s="27"/>
      <c r="M1732" s="46"/>
      <c r="N1732" s="46"/>
      <c r="O1732" s="46"/>
      <c r="P1732" s="46"/>
      <c r="Q1732" s="46"/>
      <c r="R1732" s="46"/>
      <c r="S1732" s="46"/>
      <c r="T1732" s="46"/>
      <c r="U1732" s="46"/>
      <c r="V1732" s="46"/>
      <c r="W1732" s="46"/>
      <c r="X1732" s="46"/>
      <c r="Y1732" s="41"/>
      <c r="Z1732" s="106"/>
      <c r="AA1732" s="43"/>
      <c r="AB1732" s="28"/>
      <c r="AC1732" s="28"/>
      <c r="AD1732" s="28"/>
      <c r="AE1732" s="44"/>
      <c r="AF1732" s="27"/>
      <c r="AG1732" s="27"/>
      <c r="AH1732" s="28"/>
      <c r="AI1732" s="27"/>
      <c r="AJ1732" s="27"/>
      <c r="AK1732" s="28"/>
      <c r="AL1732" s="29"/>
      <c r="AM1732" s="29"/>
      <c r="AN1732" s="29"/>
      <c r="AO1732" s="29"/>
      <c r="AP1732" s="29"/>
      <c r="AQ1732" s="29"/>
      <c r="AR1732" s="29"/>
      <c r="AS1732" s="29"/>
      <c r="AT1732" s="29"/>
      <c r="AU1732" s="29"/>
      <c r="AV1732" s="29"/>
      <c r="AW1732" s="29"/>
      <c r="AX1732" s="29"/>
      <c r="AY1732" s="31"/>
      <c r="AZ1732" s="30"/>
      <c r="BA1732" s="35"/>
      <c r="BB1732" s="108"/>
      <c r="BC1732" s="108"/>
      <c r="BD1732" s="108"/>
      <c r="BE1732" s="136"/>
      <c r="BF1732" s="108"/>
      <c r="BG1732" s="110"/>
      <c r="BH1732" s="110"/>
      <c r="BI1732" s="110"/>
      <c r="BJ1732" s="137"/>
      <c r="BK1732" s="110"/>
      <c r="BL1732" s="108"/>
      <c r="BM1732" s="108"/>
      <c r="BN1732" s="108"/>
      <c r="BO1732" s="135"/>
      <c r="BP1732" s="108"/>
      <c r="BQ1732" s="108"/>
      <c r="BR1732" s="108"/>
      <c r="BS1732" s="108"/>
      <c r="BT1732" s="135"/>
      <c r="BU1732" s="108"/>
      <c r="BV1732" s="108"/>
      <c r="BW1732" s="108"/>
      <c r="BX1732" s="108"/>
      <c r="BY1732" s="135"/>
      <c r="BZ1732" s="108"/>
    </row>
    <row r="1733" spans="1:78" x14ac:dyDescent="0.25">
      <c r="A1733" s="27"/>
      <c r="B1733" s="27"/>
      <c r="C1733" s="27"/>
      <c r="D1733" s="27"/>
      <c r="E1733" s="28"/>
      <c r="F1733" s="88"/>
      <c r="G1733" s="28"/>
      <c r="H1733" s="27"/>
      <c r="I1733" s="27"/>
      <c r="J1733" s="27"/>
      <c r="K1733" s="107"/>
      <c r="L1733" s="27"/>
      <c r="M1733" s="46"/>
      <c r="N1733" s="46"/>
      <c r="O1733" s="46"/>
      <c r="P1733" s="46"/>
      <c r="Q1733" s="46"/>
      <c r="R1733" s="46"/>
      <c r="S1733" s="46"/>
      <c r="T1733" s="46"/>
      <c r="U1733" s="46"/>
      <c r="V1733" s="46"/>
      <c r="W1733" s="46"/>
      <c r="X1733" s="46"/>
      <c r="Y1733" s="41"/>
      <c r="Z1733" s="106"/>
      <c r="AA1733" s="43"/>
      <c r="AB1733" s="28"/>
      <c r="AC1733" s="28"/>
      <c r="AD1733" s="28"/>
      <c r="AE1733" s="44"/>
      <c r="AF1733" s="27"/>
      <c r="AG1733" s="27"/>
      <c r="AH1733" s="28"/>
      <c r="AI1733" s="27"/>
      <c r="AJ1733" s="27"/>
      <c r="AK1733" s="28"/>
      <c r="AL1733" s="29"/>
      <c r="AM1733" s="29"/>
      <c r="AN1733" s="29"/>
      <c r="AO1733" s="29"/>
      <c r="AP1733" s="29"/>
      <c r="AQ1733" s="29"/>
      <c r="AR1733" s="29"/>
      <c r="AS1733" s="29"/>
      <c r="AT1733" s="29"/>
      <c r="AU1733" s="29"/>
      <c r="AV1733" s="29"/>
      <c r="AW1733" s="29"/>
      <c r="AX1733" s="29"/>
      <c r="AY1733" s="31"/>
      <c r="AZ1733" s="30"/>
      <c r="BA1733" s="35"/>
      <c r="BB1733" s="108"/>
      <c r="BC1733" s="108"/>
      <c r="BD1733" s="108"/>
      <c r="BE1733" s="136"/>
      <c r="BF1733" s="108"/>
      <c r="BG1733" s="110"/>
      <c r="BH1733" s="110"/>
      <c r="BI1733" s="110"/>
      <c r="BJ1733" s="137"/>
      <c r="BK1733" s="110"/>
      <c r="BL1733" s="108"/>
      <c r="BM1733" s="108"/>
      <c r="BN1733" s="108"/>
      <c r="BO1733" s="135"/>
      <c r="BP1733" s="108"/>
      <c r="BQ1733" s="108"/>
      <c r="BR1733" s="108"/>
      <c r="BS1733" s="108"/>
      <c r="BT1733" s="135"/>
      <c r="BU1733" s="108"/>
      <c r="BV1733" s="108"/>
      <c r="BW1733" s="108"/>
      <c r="BX1733" s="108"/>
      <c r="BY1733" s="135"/>
      <c r="BZ1733" s="108"/>
    </row>
    <row r="1734" spans="1:78" x14ac:dyDescent="0.25">
      <c r="A1734" s="27"/>
      <c r="B1734" s="27"/>
      <c r="C1734" s="27"/>
      <c r="D1734" s="27"/>
      <c r="E1734" s="28"/>
      <c r="F1734" s="88"/>
      <c r="G1734" s="28"/>
      <c r="H1734" s="27"/>
      <c r="I1734" s="27"/>
      <c r="J1734" s="27"/>
      <c r="K1734" s="107"/>
      <c r="L1734" s="27"/>
      <c r="M1734" s="46"/>
      <c r="N1734" s="46"/>
      <c r="O1734" s="46"/>
      <c r="P1734" s="46"/>
      <c r="Q1734" s="46"/>
      <c r="R1734" s="46"/>
      <c r="S1734" s="46"/>
      <c r="T1734" s="46"/>
      <c r="U1734" s="46"/>
      <c r="V1734" s="46"/>
      <c r="W1734" s="46"/>
      <c r="X1734" s="46"/>
      <c r="Y1734" s="41"/>
      <c r="Z1734" s="106"/>
      <c r="AA1734" s="43"/>
      <c r="AB1734" s="28"/>
      <c r="AC1734" s="28"/>
      <c r="AD1734" s="28"/>
      <c r="AE1734" s="44"/>
      <c r="AF1734" s="27"/>
      <c r="AG1734" s="27"/>
      <c r="AH1734" s="28"/>
      <c r="AI1734" s="27"/>
      <c r="AJ1734" s="27"/>
      <c r="AK1734" s="28"/>
      <c r="AL1734" s="29"/>
      <c r="AM1734" s="29"/>
      <c r="AN1734" s="29"/>
      <c r="AO1734" s="29"/>
      <c r="AP1734" s="29"/>
      <c r="AQ1734" s="29"/>
      <c r="AR1734" s="29"/>
      <c r="AS1734" s="29"/>
      <c r="AT1734" s="29"/>
      <c r="AU1734" s="29"/>
      <c r="AV1734" s="29"/>
      <c r="AW1734" s="29"/>
      <c r="AX1734" s="29"/>
      <c r="AY1734" s="31"/>
      <c r="AZ1734" s="30"/>
      <c r="BA1734" s="35"/>
      <c r="BB1734" s="108"/>
      <c r="BC1734" s="108"/>
      <c r="BD1734" s="108"/>
      <c r="BE1734" s="136"/>
      <c r="BF1734" s="108"/>
      <c r="BG1734" s="110"/>
      <c r="BH1734" s="110"/>
      <c r="BI1734" s="110"/>
      <c r="BJ1734" s="137"/>
      <c r="BK1734" s="110"/>
      <c r="BL1734" s="108"/>
      <c r="BM1734" s="108"/>
      <c r="BN1734" s="108"/>
      <c r="BO1734" s="135"/>
      <c r="BP1734" s="108"/>
      <c r="BQ1734" s="108"/>
      <c r="BR1734" s="108"/>
      <c r="BS1734" s="108"/>
      <c r="BT1734" s="135"/>
      <c r="BU1734" s="108"/>
      <c r="BV1734" s="108"/>
      <c r="BW1734" s="108"/>
      <c r="BX1734" s="108"/>
      <c r="BY1734" s="135"/>
      <c r="BZ1734" s="108"/>
    </row>
    <row r="1735" spans="1:78" x14ac:dyDescent="0.25">
      <c r="A1735" s="27"/>
      <c r="B1735" s="27"/>
      <c r="C1735" s="27"/>
      <c r="D1735" s="27"/>
      <c r="E1735" s="28"/>
      <c r="F1735" s="88"/>
      <c r="G1735" s="28"/>
      <c r="H1735" s="27"/>
      <c r="I1735" s="27"/>
      <c r="J1735" s="27"/>
      <c r="K1735" s="107"/>
      <c r="L1735" s="27"/>
      <c r="M1735" s="46"/>
      <c r="N1735" s="46"/>
      <c r="O1735" s="46"/>
      <c r="P1735" s="46"/>
      <c r="Q1735" s="46"/>
      <c r="R1735" s="46"/>
      <c r="S1735" s="46"/>
      <c r="T1735" s="46"/>
      <c r="U1735" s="46"/>
      <c r="V1735" s="46"/>
      <c r="W1735" s="46"/>
      <c r="X1735" s="46"/>
      <c r="Y1735" s="41"/>
      <c r="Z1735" s="106"/>
      <c r="AA1735" s="43"/>
      <c r="AB1735" s="28"/>
      <c r="AC1735" s="28"/>
      <c r="AD1735" s="28"/>
      <c r="AE1735" s="44"/>
      <c r="AF1735" s="27"/>
      <c r="AG1735" s="27"/>
      <c r="AH1735" s="28"/>
      <c r="AI1735" s="27"/>
      <c r="AJ1735" s="27"/>
      <c r="AK1735" s="28"/>
      <c r="AL1735" s="29"/>
      <c r="AM1735" s="29"/>
      <c r="AN1735" s="29"/>
      <c r="AO1735" s="29"/>
      <c r="AP1735" s="29"/>
      <c r="AQ1735" s="29"/>
      <c r="AR1735" s="29"/>
      <c r="AS1735" s="29"/>
      <c r="AT1735" s="29"/>
      <c r="AU1735" s="29"/>
      <c r="AV1735" s="29"/>
      <c r="AW1735" s="29"/>
      <c r="AX1735" s="29"/>
      <c r="AY1735" s="31"/>
      <c r="AZ1735" s="30"/>
      <c r="BA1735" s="35"/>
      <c r="BB1735" s="108"/>
      <c r="BC1735" s="108"/>
      <c r="BD1735" s="108"/>
      <c r="BE1735" s="136"/>
      <c r="BF1735" s="108"/>
      <c r="BG1735" s="110"/>
      <c r="BH1735" s="110"/>
      <c r="BI1735" s="110"/>
      <c r="BJ1735" s="137"/>
      <c r="BK1735" s="110"/>
      <c r="BL1735" s="108"/>
      <c r="BM1735" s="108"/>
      <c r="BN1735" s="108"/>
      <c r="BO1735" s="135"/>
      <c r="BP1735" s="108"/>
      <c r="BQ1735" s="108"/>
      <c r="BR1735" s="108"/>
      <c r="BS1735" s="108"/>
      <c r="BT1735" s="135"/>
      <c r="BU1735" s="108"/>
      <c r="BV1735" s="108"/>
      <c r="BW1735" s="108"/>
      <c r="BX1735" s="108"/>
      <c r="BY1735" s="135"/>
      <c r="BZ1735" s="108"/>
    </row>
    <row r="1736" spans="1:78" x14ac:dyDescent="0.25">
      <c r="A1736" s="27"/>
      <c r="B1736" s="27"/>
      <c r="C1736" s="27"/>
      <c r="D1736" s="27"/>
      <c r="E1736" s="28"/>
      <c r="F1736" s="88"/>
      <c r="G1736" s="28"/>
      <c r="H1736" s="27"/>
      <c r="I1736" s="27"/>
      <c r="J1736" s="27"/>
      <c r="K1736" s="107"/>
      <c r="L1736" s="27"/>
      <c r="M1736" s="46"/>
      <c r="N1736" s="46"/>
      <c r="O1736" s="46"/>
      <c r="P1736" s="46"/>
      <c r="Q1736" s="46"/>
      <c r="R1736" s="46"/>
      <c r="S1736" s="46"/>
      <c r="T1736" s="46"/>
      <c r="U1736" s="46"/>
      <c r="V1736" s="46"/>
      <c r="W1736" s="46"/>
      <c r="X1736" s="46"/>
      <c r="Y1736" s="41"/>
      <c r="Z1736" s="106"/>
      <c r="AA1736" s="43"/>
      <c r="AB1736" s="28"/>
      <c r="AC1736" s="28"/>
      <c r="AD1736" s="28"/>
      <c r="AE1736" s="44"/>
      <c r="AF1736" s="27"/>
      <c r="AG1736" s="27"/>
      <c r="AH1736" s="28"/>
      <c r="AI1736" s="27"/>
      <c r="AJ1736" s="27"/>
      <c r="AK1736" s="28"/>
      <c r="AL1736" s="29"/>
      <c r="AM1736" s="29"/>
      <c r="AN1736" s="29"/>
      <c r="AO1736" s="29"/>
      <c r="AP1736" s="29"/>
      <c r="AQ1736" s="29"/>
      <c r="AR1736" s="29"/>
      <c r="AS1736" s="29"/>
      <c r="AT1736" s="29"/>
      <c r="AU1736" s="29"/>
      <c r="AV1736" s="29"/>
      <c r="AW1736" s="29"/>
      <c r="AX1736" s="29"/>
      <c r="AY1736" s="31"/>
      <c r="AZ1736" s="30"/>
      <c r="BA1736" s="35"/>
      <c r="BB1736" s="108"/>
      <c r="BC1736" s="108"/>
      <c r="BD1736" s="108"/>
      <c r="BE1736" s="136"/>
      <c r="BF1736" s="108"/>
      <c r="BG1736" s="110"/>
      <c r="BH1736" s="110"/>
      <c r="BI1736" s="110"/>
      <c r="BJ1736" s="137"/>
      <c r="BK1736" s="110"/>
      <c r="BL1736" s="108"/>
      <c r="BM1736" s="108"/>
      <c r="BN1736" s="108"/>
      <c r="BO1736" s="135"/>
      <c r="BP1736" s="108"/>
      <c r="BQ1736" s="108"/>
      <c r="BR1736" s="108"/>
      <c r="BS1736" s="108"/>
      <c r="BT1736" s="135"/>
      <c r="BU1736" s="108"/>
      <c r="BV1736" s="108"/>
      <c r="BW1736" s="108"/>
      <c r="BX1736" s="108"/>
      <c r="BY1736" s="135"/>
      <c r="BZ1736" s="108"/>
    </row>
    <row r="1737" spans="1:78" x14ac:dyDescent="0.25">
      <c r="A1737" s="27"/>
      <c r="B1737" s="27"/>
      <c r="C1737" s="27"/>
      <c r="D1737" s="27"/>
      <c r="E1737" s="28"/>
      <c r="F1737" s="88"/>
      <c r="G1737" s="28"/>
      <c r="H1737" s="27"/>
      <c r="I1737" s="27"/>
      <c r="J1737" s="27"/>
      <c r="K1737" s="107"/>
      <c r="L1737" s="27"/>
      <c r="M1737" s="46"/>
      <c r="N1737" s="46"/>
      <c r="O1737" s="46"/>
      <c r="P1737" s="46"/>
      <c r="Q1737" s="46"/>
      <c r="R1737" s="46"/>
      <c r="S1737" s="46"/>
      <c r="T1737" s="46"/>
      <c r="U1737" s="46"/>
      <c r="V1737" s="46"/>
      <c r="W1737" s="46"/>
      <c r="X1737" s="46"/>
      <c r="Y1737" s="41"/>
      <c r="Z1737" s="106"/>
      <c r="AA1737" s="43"/>
      <c r="AB1737" s="28"/>
      <c r="AC1737" s="28"/>
      <c r="AD1737" s="28"/>
      <c r="AE1737" s="44"/>
      <c r="AF1737" s="27"/>
      <c r="AG1737" s="27"/>
      <c r="AH1737" s="28"/>
      <c r="AI1737" s="27"/>
      <c r="AJ1737" s="27"/>
      <c r="AK1737" s="28"/>
      <c r="AL1737" s="29"/>
      <c r="AM1737" s="29"/>
      <c r="AN1737" s="29"/>
      <c r="AO1737" s="29"/>
      <c r="AP1737" s="29"/>
      <c r="AQ1737" s="29"/>
      <c r="AR1737" s="29"/>
      <c r="AS1737" s="29"/>
      <c r="AT1737" s="29"/>
      <c r="AU1737" s="29"/>
      <c r="AV1737" s="29"/>
      <c r="AW1737" s="29"/>
      <c r="AX1737" s="29"/>
      <c r="AY1737" s="31"/>
      <c r="AZ1737" s="30"/>
      <c r="BA1737" s="35"/>
      <c r="BB1737" s="108"/>
      <c r="BC1737" s="108"/>
      <c r="BD1737" s="108"/>
      <c r="BE1737" s="136"/>
      <c r="BF1737" s="108"/>
      <c r="BG1737" s="110"/>
      <c r="BH1737" s="110"/>
      <c r="BI1737" s="110"/>
      <c r="BJ1737" s="137"/>
      <c r="BK1737" s="110"/>
      <c r="BL1737" s="108"/>
      <c r="BM1737" s="108"/>
      <c r="BN1737" s="108"/>
      <c r="BO1737" s="135"/>
      <c r="BP1737" s="108"/>
      <c r="BQ1737" s="108"/>
      <c r="BR1737" s="108"/>
      <c r="BS1737" s="108"/>
      <c r="BT1737" s="135"/>
      <c r="BU1737" s="108"/>
      <c r="BV1737" s="108"/>
      <c r="BW1737" s="108"/>
      <c r="BX1737" s="108"/>
      <c r="BY1737" s="135"/>
      <c r="BZ1737" s="108"/>
    </row>
    <row r="1738" spans="1:78" x14ac:dyDescent="0.25">
      <c r="A1738" s="27"/>
      <c r="B1738" s="27"/>
      <c r="C1738" s="27"/>
      <c r="D1738" s="27"/>
      <c r="E1738" s="28"/>
      <c r="F1738" s="88"/>
      <c r="G1738" s="28"/>
      <c r="H1738" s="27"/>
      <c r="I1738" s="27"/>
      <c r="J1738" s="27"/>
      <c r="K1738" s="107"/>
      <c r="L1738" s="27"/>
      <c r="M1738" s="46"/>
      <c r="N1738" s="46"/>
      <c r="O1738" s="46"/>
      <c r="P1738" s="46"/>
      <c r="Q1738" s="46"/>
      <c r="R1738" s="46"/>
      <c r="S1738" s="46"/>
      <c r="T1738" s="46"/>
      <c r="U1738" s="46"/>
      <c r="V1738" s="46"/>
      <c r="W1738" s="46"/>
      <c r="X1738" s="46"/>
      <c r="Y1738" s="41"/>
      <c r="Z1738" s="106"/>
      <c r="AA1738" s="43"/>
      <c r="AB1738" s="28"/>
      <c r="AC1738" s="28"/>
      <c r="AD1738" s="28"/>
      <c r="AE1738" s="44"/>
      <c r="AF1738" s="27"/>
      <c r="AG1738" s="27"/>
      <c r="AH1738" s="28"/>
      <c r="AI1738" s="27"/>
      <c r="AJ1738" s="27"/>
      <c r="AK1738" s="28"/>
      <c r="AL1738" s="29"/>
      <c r="AM1738" s="29"/>
      <c r="AN1738" s="29"/>
      <c r="AO1738" s="29"/>
      <c r="AP1738" s="29"/>
      <c r="AQ1738" s="29"/>
      <c r="AR1738" s="29"/>
      <c r="AS1738" s="29"/>
      <c r="AT1738" s="29"/>
      <c r="AU1738" s="29"/>
      <c r="AV1738" s="29"/>
      <c r="AW1738" s="29"/>
      <c r="AX1738" s="29"/>
      <c r="AY1738" s="31"/>
      <c r="AZ1738" s="30"/>
      <c r="BA1738" s="35"/>
      <c r="BB1738" s="108"/>
      <c r="BC1738" s="108"/>
      <c r="BD1738" s="108"/>
      <c r="BE1738" s="136"/>
      <c r="BF1738" s="108"/>
      <c r="BG1738" s="110"/>
      <c r="BH1738" s="110"/>
      <c r="BI1738" s="110"/>
      <c r="BJ1738" s="137"/>
      <c r="BK1738" s="110"/>
      <c r="BL1738" s="108"/>
      <c r="BM1738" s="108"/>
      <c r="BN1738" s="108"/>
      <c r="BO1738" s="135"/>
      <c r="BP1738" s="108"/>
      <c r="BQ1738" s="108"/>
      <c r="BR1738" s="108"/>
      <c r="BS1738" s="108"/>
      <c r="BT1738" s="135"/>
      <c r="BU1738" s="108"/>
      <c r="BV1738" s="108"/>
      <c r="BW1738" s="108"/>
      <c r="BX1738" s="108"/>
      <c r="BY1738" s="135"/>
      <c r="BZ1738" s="108"/>
    </row>
    <row r="1739" spans="1:78" x14ac:dyDescent="0.25">
      <c r="A1739" s="27"/>
      <c r="B1739" s="27"/>
      <c r="C1739" s="27"/>
      <c r="D1739" s="27"/>
      <c r="E1739" s="28"/>
      <c r="F1739" s="88"/>
      <c r="G1739" s="28"/>
      <c r="H1739" s="27"/>
      <c r="I1739" s="27"/>
      <c r="J1739" s="27"/>
      <c r="K1739" s="107"/>
      <c r="L1739" s="27"/>
      <c r="M1739" s="46"/>
      <c r="N1739" s="46"/>
      <c r="O1739" s="46"/>
      <c r="P1739" s="46"/>
      <c r="Q1739" s="46"/>
      <c r="R1739" s="46"/>
      <c r="S1739" s="46"/>
      <c r="T1739" s="46"/>
      <c r="U1739" s="46"/>
      <c r="V1739" s="46"/>
      <c r="W1739" s="46"/>
      <c r="X1739" s="46"/>
      <c r="Y1739" s="41"/>
      <c r="Z1739" s="106"/>
      <c r="AA1739" s="43"/>
      <c r="AB1739" s="28"/>
      <c r="AC1739" s="28"/>
      <c r="AD1739" s="28"/>
      <c r="AE1739" s="44"/>
      <c r="AF1739" s="27"/>
      <c r="AG1739" s="27"/>
      <c r="AH1739" s="28"/>
      <c r="AI1739" s="27"/>
      <c r="AJ1739" s="27"/>
      <c r="AK1739" s="28"/>
      <c r="AL1739" s="29"/>
      <c r="AM1739" s="29"/>
      <c r="AN1739" s="29"/>
      <c r="AO1739" s="29"/>
      <c r="AP1739" s="29"/>
      <c r="AQ1739" s="29"/>
      <c r="AR1739" s="29"/>
      <c r="AS1739" s="29"/>
      <c r="AT1739" s="29"/>
      <c r="AU1739" s="29"/>
      <c r="AV1739" s="29"/>
      <c r="AW1739" s="29"/>
      <c r="AX1739" s="29"/>
      <c r="AY1739" s="31"/>
      <c r="AZ1739" s="30"/>
      <c r="BA1739" s="35"/>
      <c r="BB1739" s="108"/>
      <c r="BC1739" s="108"/>
      <c r="BD1739" s="108"/>
      <c r="BE1739" s="136"/>
      <c r="BF1739" s="108"/>
      <c r="BG1739" s="110"/>
      <c r="BH1739" s="110"/>
      <c r="BI1739" s="110"/>
      <c r="BJ1739" s="137"/>
      <c r="BK1739" s="110"/>
      <c r="BL1739" s="108"/>
      <c r="BM1739" s="108"/>
      <c r="BN1739" s="108"/>
      <c r="BO1739" s="135"/>
      <c r="BP1739" s="108"/>
      <c r="BQ1739" s="108"/>
      <c r="BR1739" s="108"/>
      <c r="BS1739" s="108"/>
      <c r="BT1739" s="135"/>
      <c r="BU1739" s="108"/>
      <c r="BV1739" s="108"/>
      <c r="BW1739" s="108"/>
      <c r="BX1739" s="108"/>
      <c r="BY1739" s="135"/>
      <c r="BZ1739" s="108"/>
    </row>
    <row r="1740" spans="1:78" x14ac:dyDescent="0.25">
      <c r="A1740" s="27"/>
      <c r="B1740" s="27"/>
      <c r="C1740" s="27"/>
      <c r="D1740" s="27"/>
      <c r="E1740" s="28"/>
      <c r="F1740" s="88"/>
      <c r="G1740" s="28"/>
      <c r="H1740" s="27"/>
      <c r="I1740" s="27"/>
      <c r="J1740" s="27"/>
      <c r="K1740" s="107"/>
      <c r="L1740" s="27"/>
      <c r="M1740" s="46"/>
      <c r="N1740" s="46"/>
      <c r="O1740" s="46"/>
      <c r="P1740" s="46"/>
      <c r="Q1740" s="46"/>
      <c r="R1740" s="46"/>
      <c r="S1740" s="46"/>
      <c r="T1740" s="46"/>
      <c r="U1740" s="46"/>
      <c r="V1740" s="46"/>
      <c r="W1740" s="46"/>
      <c r="X1740" s="46"/>
      <c r="Y1740" s="41"/>
      <c r="Z1740" s="106"/>
      <c r="AA1740" s="43"/>
      <c r="AB1740" s="28"/>
      <c r="AC1740" s="28"/>
      <c r="AD1740" s="28"/>
      <c r="AE1740" s="44"/>
      <c r="AF1740" s="27"/>
      <c r="AG1740" s="27"/>
      <c r="AH1740" s="28"/>
      <c r="AI1740" s="27"/>
      <c r="AJ1740" s="27"/>
      <c r="AK1740" s="28"/>
      <c r="AL1740" s="29"/>
      <c r="AM1740" s="29"/>
      <c r="AN1740" s="29"/>
      <c r="AO1740" s="29"/>
      <c r="AP1740" s="29"/>
      <c r="AQ1740" s="29"/>
      <c r="AR1740" s="29"/>
      <c r="AS1740" s="29"/>
      <c r="AT1740" s="29"/>
      <c r="AU1740" s="29"/>
      <c r="AV1740" s="29"/>
      <c r="AW1740" s="29"/>
      <c r="AX1740" s="29"/>
      <c r="AY1740" s="31"/>
      <c r="AZ1740" s="30"/>
      <c r="BA1740" s="35"/>
      <c r="BB1740" s="108"/>
      <c r="BC1740" s="108"/>
      <c r="BD1740" s="108"/>
      <c r="BE1740" s="136"/>
      <c r="BF1740" s="108"/>
      <c r="BG1740" s="110"/>
      <c r="BH1740" s="110"/>
      <c r="BI1740" s="110"/>
      <c r="BJ1740" s="137"/>
      <c r="BK1740" s="110"/>
      <c r="BL1740" s="108"/>
      <c r="BM1740" s="108"/>
      <c r="BN1740" s="108"/>
      <c r="BO1740" s="135"/>
      <c r="BP1740" s="108"/>
      <c r="BQ1740" s="108"/>
      <c r="BR1740" s="108"/>
      <c r="BS1740" s="108"/>
      <c r="BT1740" s="135"/>
      <c r="BU1740" s="108"/>
      <c r="BV1740" s="108"/>
      <c r="BW1740" s="108"/>
      <c r="BX1740" s="108"/>
      <c r="BY1740" s="135"/>
      <c r="BZ1740" s="108"/>
    </row>
    <row r="1741" spans="1:78" x14ac:dyDescent="0.25">
      <c r="A1741" s="27"/>
      <c r="B1741" s="27"/>
      <c r="C1741" s="27"/>
      <c r="D1741" s="27"/>
      <c r="E1741" s="28"/>
      <c r="F1741" s="88"/>
      <c r="G1741" s="28"/>
      <c r="H1741" s="27"/>
      <c r="I1741" s="27"/>
      <c r="J1741" s="27"/>
      <c r="K1741" s="107"/>
      <c r="L1741" s="27"/>
      <c r="M1741" s="46"/>
      <c r="N1741" s="46"/>
      <c r="O1741" s="46"/>
      <c r="P1741" s="46"/>
      <c r="Q1741" s="46"/>
      <c r="R1741" s="46"/>
      <c r="S1741" s="46"/>
      <c r="T1741" s="46"/>
      <c r="U1741" s="46"/>
      <c r="V1741" s="46"/>
      <c r="W1741" s="46"/>
      <c r="X1741" s="46"/>
      <c r="Y1741" s="41"/>
      <c r="Z1741" s="106"/>
      <c r="AA1741" s="43"/>
      <c r="AB1741" s="28"/>
      <c r="AC1741" s="28"/>
      <c r="AD1741" s="28"/>
      <c r="AE1741" s="44"/>
      <c r="AF1741" s="27"/>
      <c r="AG1741" s="27"/>
      <c r="AH1741" s="28"/>
      <c r="AI1741" s="27"/>
      <c r="AJ1741" s="27"/>
      <c r="AK1741" s="28"/>
      <c r="AL1741" s="29"/>
      <c r="AM1741" s="29"/>
      <c r="AN1741" s="29"/>
      <c r="AO1741" s="29"/>
      <c r="AP1741" s="29"/>
      <c r="AQ1741" s="29"/>
      <c r="AR1741" s="29"/>
      <c r="AS1741" s="29"/>
      <c r="AT1741" s="29"/>
      <c r="AU1741" s="29"/>
      <c r="AV1741" s="29"/>
      <c r="AW1741" s="29"/>
      <c r="AX1741" s="29"/>
      <c r="AY1741" s="31"/>
      <c r="AZ1741" s="30"/>
      <c r="BA1741" s="35"/>
      <c r="BB1741" s="108"/>
      <c r="BC1741" s="108"/>
      <c r="BD1741" s="108"/>
      <c r="BE1741" s="136"/>
      <c r="BF1741" s="108"/>
      <c r="BG1741" s="110"/>
      <c r="BH1741" s="110"/>
      <c r="BI1741" s="110"/>
      <c r="BJ1741" s="137"/>
      <c r="BK1741" s="110"/>
      <c r="BL1741" s="108"/>
      <c r="BM1741" s="108"/>
      <c r="BN1741" s="108"/>
      <c r="BO1741" s="135"/>
      <c r="BP1741" s="108"/>
      <c r="BQ1741" s="108"/>
      <c r="BR1741" s="108"/>
      <c r="BS1741" s="108"/>
      <c r="BT1741" s="135"/>
      <c r="BU1741" s="108"/>
      <c r="BV1741" s="108"/>
      <c r="BW1741" s="108"/>
      <c r="BX1741" s="108"/>
      <c r="BY1741" s="135"/>
      <c r="BZ1741" s="108"/>
    </row>
    <row r="1742" spans="1:78" x14ac:dyDescent="0.25">
      <c r="A1742" s="27"/>
      <c r="B1742" s="27"/>
      <c r="C1742" s="27"/>
      <c r="D1742" s="27"/>
      <c r="E1742" s="28"/>
      <c r="F1742" s="88"/>
      <c r="G1742" s="28"/>
      <c r="H1742" s="27"/>
      <c r="I1742" s="27"/>
      <c r="J1742" s="27"/>
      <c r="K1742" s="107"/>
      <c r="L1742" s="27"/>
      <c r="M1742" s="46"/>
      <c r="N1742" s="46"/>
      <c r="O1742" s="46"/>
      <c r="P1742" s="46"/>
      <c r="Q1742" s="46"/>
      <c r="R1742" s="46"/>
      <c r="S1742" s="46"/>
      <c r="T1742" s="46"/>
      <c r="U1742" s="46"/>
      <c r="V1742" s="46"/>
      <c r="W1742" s="46"/>
      <c r="X1742" s="46"/>
      <c r="Y1742" s="41"/>
      <c r="Z1742" s="106"/>
      <c r="AA1742" s="43"/>
      <c r="AB1742" s="28"/>
      <c r="AC1742" s="28"/>
      <c r="AD1742" s="28"/>
      <c r="AE1742" s="44"/>
      <c r="AF1742" s="27"/>
      <c r="AG1742" s="27"/>
      <c r="AH1742" s="28"/>
      <c r="AI1742" s="27"/>
      <c r="AJ1742" s="27"/>
      <c r="AK1742" s="28"/>
      <c r="AL1742" s="29"/>
      <c r="AM1742" s="29"/>
      <c r="AN1742" s="29"/>
      <c r="AO1742" s="29"/>
      <c r="AP1742" s="29"/>
      <c r="AQ1742" s="29"/>
      <c r="AR1742" s="29"/>
      <c r="AS1742" s="29"/>
      <c r="AT1742" s="29"/>
      <c r="AU1742" s="29"/>
      <c r="AV1742" s="29"/>
      <c r="AW1742" s="29"/>
      <c r="AX1742" s="29"/>
      <c r="AY1742" s="31"/>
      <c r="AZ1742" s="30"/>
      <c r="BA1742" s="35"/>
      <c r="BB1742" s="108"/>
      <c r="BC1742" s="108"/>
      <c r="BD1742" s="108"/>
      <c r="BE1742" s="136"/>
      <c r="BF1742" s="108"/>
      <c r="BG1742" s="110"/>
      <c r="BH1742" s="110"/>
      <c r="BI1742" s="110"/>
      <c r="BJ1742" s="137"/>
      <c r="BK1742" s="110"/>
      <c r="BL1742" s="108"/>
      <c r="BM1742" s="108"/>
      <c r="BN1742" s="108"/>
      <c r="BO1742" s="135"/>
      <c r="BP1742" s="108"/>
      <c r="BQ1742" s="108"/>
      <c r="BR1742" s="108"/>
      <c r="BS1742" s="108"/>
      <c r="BT1742" s="135"/>
      <c r="BU1742" s="108"/>
      <c r="BV1742" s="108"/>
      <c r="BW1742" s="108"/>
      <c r="BX1742" s="108"/>
      <c r="BY1742" s="135"/>
      <c r="BZ1742" s="108"/>
    </row>
    <row r="1743" spans="1:78" x14ac:dyDescent="0.25">
      <c r="A1743" s="27"/>
      <c r="B1743" s="27"/>
      <c r="C1743" s="27"/>
      <c r="D1743" s="27"/>
      <c r="E1743" s="28"/>
      <c r="F1743" s="88"/>
      <c r="G1743" s="28"/>
      <c r="H1743" s="27"/>
      <c r="I1743" s="27"/>
      <c r="J1743" s="27"/>
      <c r="K1743" s="107"/>
      <c r="L1743" s="27"/>
      <c r="M1743" s="46"/>
      <c r="N1743" s="46"/>
      <c r="O1743" s="46"/>
      <c r="P1743" s="46"/>
      <c r="Q1743" s="46"/>
      <c r="R1743" s="46"/>
      <c r="S1743" s="46"/>
      <c r="T1743" s="46"/>
      <c r="U1743" s="46"/>
      <c r="V1743" s="46"/>
      <c r="W1743" s="46"/>
      <c r="X1743" s="46"/>
      <c r="Y1743" s="41"/>
      <c r="Z1743" s="106"/>
      <c r="AA1743" s="43"/>
      <c r="AB1743" s="28"/>
      <c r="AC1743" s="28"/>
      <c r="AD1743" s="28"/>
      <c r="AE1743" s="44"/>
      <c r="AF1743" s="27"/>
      <c r="AG1743" s="27"/>
      <c r="AH1743" s="28"/>
      <c r="AI1743" s="27"/>
      <c r="AJ1743" s="27"/>
      <c r="AK1743" s="28"/>
      <c r="AL1743" s="29"/>
      <c r="AM1743" s="29"/>
      <c r="AN1743" s="29"/>
      <c r="AO1743" s="29"/>
      <c r="AP1743" s="29"/>
      <c r="AQ1743" s="29"/>
      <c r="AR1743" s="29"/>
      <c r="AS1743" s="29"/>
      <c r="AT1743" s="29"/>
      <c r="AU1743" s="29"/>
      <c r="AV1743" s="29"/>
      <c r="AW1743" s="29"/>
      <c r="AX1743" s="29"/>
      <c r="AY1743" s="31"/>
      <c r="AZ1743" s="30"/>
      <c r="BA1743" s="35"/>
      <c r="BB1743" s="108"/>
      <c r="BC1743" s="108"/>
      <c r="BD1743" s="108"/>
      <c r="BE1743" s="136"/>
      <c r="BF1743" s="108"/>
      <c r="BG1743" s="110"/>
      <c r="BH1743" s="110"/>
      <c r="BI1743" s="110"/>
      <c r="BJ1743" s="137"/>
      <c r="BK1743" s="110"/>
      <c r="BL1743" s="108"/>
      <c r="BM1743" s="108"/>
      <c r="BN1743" s="108"/>
      <c r="BO1743" s="135"/>
      <c r="BP1743" s="108"/>
      <c r="BQ1743" s="108"/>
      <c r="BR1743" s="108"/>
      <c r="BS1743" s="108"/>
      <c r="BT1743" s="135"/>
      <c r="BU1743" s="108"/>
      <c r="BV1743" s="108"/>
      <c r="BW1743" s="108"/>
      <c r="BX1743" s="108"/>
      <c r="BY1743" s="135"/>
      <c r="BZ1743" s="108"/>
    </row>
    <row r="1744" spans="1:78" x14ac:dyDescent="0.25">
      <c r="A1744" s="27"/>
      <c r="B1744" s="27"/>
      <c r="C1744" s="27"/>
      <c r="D1744" s="27"/>
      <c r="E1744" s="28"/>
      <c r="F1744" s="88"/>
      <c r="G1744" s="28"/>
      <c r="H1744" s="27"/>
      <c r="I1744" s="27"/>
      <c r="J1744" s="27"/>
      <c r="K1744" s="107"/>
      <c r="L1744" s="27"/>
      <c r="M1744" s="46"/>
      <c r="N1744" s="46"/>
      <c r="O1744" s="46"/>
      <c r="P1744" s="46"/>
      <c r="Q1744" s="46"/>
      <c r="R1744" s="46"/>
      <c r="S1744" s="46"/>
      <c r="T1744" s="46"/>
      <c r="U1744" s="46"/>
      <c r="V1744" s="46"/>
      <c r="W1744" s="46"/>
      <c r="X1744" s="46"/>
      <c r="Y1744" s="41"/>
      <c r="Z1744" s="106"/>
      <c r="AA1744" s="43"/>
      <c r="AB1744" s="28"/>
      <c r="AC1744" s="28"/>
      <c r="AD1744" s="28"/>
      <c r="AE1744" s="44"/>
      <c r="AF1744" s="27"/>
      <c r="AG1744" s="27"/>
      <c r="AH1744" s="28"/>
      <c r="AI1744" s="27"/>
      <c r="AJ1744" s="27"/>
      <c r="AK1744" s="28"/>
      <c r="AL1744" s="29"/>
      <c r="AM1744" s="29"/>
      <c r="AN1744" s="29"/>
      <c r="AO1744" s="29"/>
      <c r="AP1744" s="29"/>
      <c r="AQ1744" s="29"/>
      <c r="AR1744" s="29"/>
      <c r="AS1744" s="29"/>
      <c r="AT1744" s="29"/>
      <c r="AU1744" s="29"/>
      <c r="AV1744" s="29"/>
      <c r="AW1744" s="29"/>
      <c r="AX1744" s="29"/>
      <c r="AY1744" s="31"/>
      <c r="AZ1744" s="30"/>
      <c r="BA1744" s="35"/>
      <c r="BB1744" s="108"/>
      <c r="BC1744" s="108"/>
      <c r="BD1744" s="108"/>
      <c r="BE1744" s="136"/>
      <c r="BF1744" s="108"/>
      <c r="BG1744" s="110"/>
      <c r="BH1744" s="110"/>
      <c r="BI1744" s="110"/>
      <c r="BJ1744" s="137"/>
      <c r="BK1744" s="110"/>
      <c r="BL1744" s="108"/>
      <c r="BM1744" s="108"/>
      <c r="BN1744" s="108"/>
      <c r="BO1744" s="135"/>
      <c r="BP1744" s="108"/>
      <c r="BQ1744" s="108"/>
      <c r="BR1744" s="108"/>
      <c r="BS1744" s="108"/>
      <c r="BT1744" s="135"/>
      <c r="BU1744" s="108"/>
      <c r="BV1744" s="108"/>
      <c r="BW1744" s="108"/>
      <c r="BX1744" s="108"/>
      <c r="BY1744" s="135"/>
      <c r="BZ1744" s="108"/>
    </row>
    <row r="1745" spans="1:78" x14ac:dyDescent="0.25">
      <c r="A1745" s="27"/>
      <c r="B1745" s="27"/>
      <c r="C1745" s="27"/>
      <c r="D1745" s="27"/>
      <c r="E1745" s="28"/>
      <c r="F1745" s="88"/>
      <c r="G1745" s="28"/>
      <c r="H1745" s="27"/>
      <c r="I1745" s="27"/>
      <c r="J1745" s="27"/>
      <c r="K1745" s="107"/>
      <c r="L1745" s="27"/>
      <c r="M1745" s="46"/>
      <c r="N1745" s="46"/>
      <c r="O1745" s="46"/>
      <c r="P1745" s="46"/>
      <c r="Q1745" s="46"/>
      <c r="R1745" s="46"/>
      <c r="S1745" s="46"/>
      <c r="T1745" s="46"/>
      <c r="U1745" s="46"/>
      <c r="V1745" s="46"/>
      <c r="W1745" s="46"/>
      <c r="X1745" s="46"/>
      <c r="Y1745" s="41"/>
      <c r="Z1745" s="106"/>
      <c r="AA1745" s="43"/>
      <c r="AB1745" s="28"/>
      <c r="AC1745" s="28"/>
      <c r="AD1745" s="28"/>
      <c r="AE1745" s="44"/>
      <c r="AF1745" s="27"/>
      <c r="AG1745" s="27"/>
      <c r="AH1745" s="28"/>
      <c r="AI1745" s="27"/>
      <c r="AJ1745" s="27"/>
      <c r="AK1745" s="28"/>
      <c r="AL1745" s="29"/>
      <c r="AM1745" s="29"/>
      <c r="AN1745" s="29"/>
      <c r="AO1745" s="29"/>
      <c r="AP1745" s="29"/>
      <c r="AQ1745" s="29"/>
      <c r="AR1745" s="29"/>
      <c r="AS1745" s="29"/>
      <c r="AT1745" s="29"/>
      <c r="AU1745" s="29"/>
      <c r="AV1745" s="29"/>
      <c r="AW1745" s="29"/>
      <c r="AX1745" s="29"/>
      <c r="AY1745" s="31"/>
      <c r="AZ1745" s="30"/>
      <c r="BA1745" s="35"/>
      <c r="BB1745" s="108"/>
      <c r="BC1745" s="108"/>
      <c r="BD1745" s="108"/>
      <c r="BE1745" s="136"/>
      <c r="BF1745" s="108"/>
      <c r="BG1745" s="110"/>
      <c r="BH1745" s="110"/>
      <c r="BI1745" s="110"/>
      <c r="BJ1745" s="137"/>
      <c r="BK1745" s="110"/>
      <c r="BL1745" s="108"/>
      <c r="BM1745" s="108"/>
      <c r="BN1745" s="108"/>
      <c r="BO1745" s="135"/>
      <c r="BP1745" s="108"/>
      <c r="BQ1745" s="108"/>
      <c r="BR1745" s="108"/>
      <c r="BS1745" s="108"/>
      <c r="BT1745" s="135"/>
      <c r="BU1745" s="108"/>
      <c r="BV1745" s="108"/>
      <c r="BW1745" s="108"/>
      <c r="BX1745" s="108"/>
      <c r="BY1745" s="135"/>
      <c r="BZ1745" s="108"/>
    </row>
    <row r="1746" spans="1:78" x14ac:dyDescent="0.25">
      <c r="A1746" s="27"/>
      <c r="B1746" s="27"/>
      <c r="C1746" s="27"/>
      <c r="D1746" s="27"/>
      <c r="E1746" s="28"/>
      <c r="F1746" s="88"/>
      <c r="G1746" s="28"/>
      <c r="H1746" s="27"/>
      <c r="I1746" s="27"/>
      <c r="J1746" s="27"/>
      <c r="K1746" s="107"/>
      <c r="L1746" s="27"/>
      <c r="M1746" s="46"/>
      <c r="N1746" s="46"/>
      <c r="O1746" s="46"/>
      <c r="P1746" s="46"/>
      <c r="Q1746" s="46"/>
      <c r="R1746" s="46"/>
      <c r="S1746" s="46"/>
      <c r="T1746" s="46"/>
      <c r="U1746" s="46"/>
      <c r="V1746" s="46"/>
      <c r="W1746" s="46"/>
      <c r="X1746" s="46"/>
      <c r="Y1746" s="41"/>
      <c r="Z1746" s="106"/>
      <c r="AA1746" s="43"/>
      <c r="AB1746" s="28"/>
      <c r="AC1746" s="28"/>
      <c r="AD1746" s="28"/>
      <c r="AE1746" s="44"/>
      <c r="AF1746" s="27"/>
      <c r="AG1746" s="27"/>
      <c r="AH1746" s="28"/>
      <c r="AI1746" s="27"/>
      <c r="AJ1746" s="27"/>
      <c r="AK1746" s="28"/>
      <c r="AL1746" s="29"/>
      <c r="AM1746" s="29"/>
      <c r="AN1746" s="29"/>
      <c r="AO1746" s="29"/>
      <c r="AP1746" s="29"/>
      <c r="AQ1746" s="29"/>
      <c r="AR1746" s="29"/>
      <c r="AS1746" s="29"/>
      <c r="AT1746" s="29"/>
      <c r="AU1746" s="29"/>
      <c r="AV1746" s="29"/>
      <c r="AW1746" s="29"/>
      <c r="AX1746" s="29"/>
      <c r="AY1746" s="31"/>
      <c r="AZ1746" s="30"/>
      <c r="BA1746" s="35"/>
      <c r="BB1746" s="108"/>
      <c r="BC1746" s="108"/>
      <c r="BD1746" s="108"/>
      <c r="BE1746" s="136"/>
      <c r="BF1746" s="108"/>
      <c r="BG1746" s="110"/>
      <c r="BH1746" s="110"/>
      <c r="BI1746" s="110"/>
      <c r="BJ1746" s="137"/>
      <c r="BK1746" s="110"/>
      <c r="BL1746" s="108"/>
      <c r="BM1746" s="108"/>
      <c r="BN1746" s="108"/>
      <c r="BO1746" s="135"/>
      <c r="BP1746" s="108"/>
      <c r="BQ1746" s="108"/>
      <c r="BR1746" s="108"/>
      <c r="BS1746" s="108"/>
      <c r="BT1746" s="135"/>
      <c r="BU1746" s="108"/>
      <c r="BV1746" s="108"/>
      <c r="BW1746" s="108"/>
      <c r="BX1746" s="108"/>
      <c r="BY1746" s="135"/>
      <c r="BZ1746" s="108"/>
    </row>
    <row r="1747" spans="1:78" x14ac:dyDescent="0.25">
      <c r="A1747" s="27"/>
      <c r="B1747" s="27"/>
      <c r="C1747" s="27"/>
      <c r="D1747" s="27"/>
      <c r="E1747" s="28"/>
      <c r="F1747" s="88"/>
      <c r="G1747" s="28"/>
      <c r="H1747" s="27"/>
      <c r="I1747" s="27"/>
      <c r="J1747" s="27"/>
      <c r="K1747" s="107"/>
      <c r="L1747" s="27"/>
      <c r="M1747" s="46"/>
      <c r="N1747" s="46"/>
      <c r="O1747" s="46"/>
      <c r="P1747" s="46"/>
      <c r="Q1747" s="46"/>
      <c r="R1747" s="46"/>
      <c r="S1747" s="46"/>
      <c r="T1747" s="46"/>
      <c r="U1747" s="46"/>
      <c r="V1747" s="46"/>
      <c r="W1747" s="46"/>
      <c r="X1747" s="46"/>
      <c r="Y1747" s="41"/>
      <c r="Z1747" s="106"/>
      <c r="AA1747" s="43"/>
      <c r="AB1747" s="28"/>
      <c r="AC1747" s="28"/>
      <c r="AD1747" s="28"/>
      <c r="AE1747" s="44"/>
      <c r="AF1747" s="27"/>
      <c r="AG1747" s="27"/>
      <c r="AH1747" s="28"/>
      <c r="AI1747" s="27"/>
      <c r="AJ1747" s="27"/>
      <c r="AK1747" s="28"/>
      <c r="AL1747" s="29"/>
      <c r="AM1747" s="29"/>
      <c r="AN1747" s="29"/>
      <c r="AO1747" s="29"/>
      <c r="AP1747" s="29"/>
      <c r="AQ1747" s="29"/>
      <c r="AR1747" s="29"/>
      <c r="AS1747" s="29"/>
      <c r="AT1747" s="29"/>
      <c r="AU1747" s="29"/>
      <c r="AV1747" s="29"/>
      <c r="AW1747" s="29"/>
      <c r="AX1747" s="29"/>
      <c r="AY1747" s="31"/>
      <c r="AZ1747" s="30"/>
      <c r="BA1747" s="35"/>
      <c r="BB1747" s="108"/>
      <c r="BC1747" s="108"/>
      <c r="BD1747" s="108"/>
      <c r="BE1747" s="136"/>
      <c r="BF1747" s="108"/>
      <c r="BG1747" s="110"/>
      <c r="BH1747" s="110"/>
      <c r="BI1747" s="110"/>
      <c r="BJ1747" s="137"/>
      <c r="BK1747" s="110"/>
      <c r="BL1747" s="108"/>
      <c r="BM1747" s="108"/>
      <c r="BN1747" s="108"/>
      <c r="BO1747" s="135"/>
      <c r="BP1747" s="108"/>
      <c r="BQ1747" s="108"/>
      <c r="BR1747" s="108"/>
      <c r="BS1747" s="108"/>
      <c r="BT1747" s="135"/>
      <c r="BU1747" s="108"/>
      <c r="BV1747" s="108"/>
      <c r="BW1747" s="108"/>
      <c r="BX1747" s="108"/>
      <c r="BY1747" s="135"/>
      <c r="BZ1747" s="108"/>
    </row>
    <row r="1748" spans="1:78" x14ac:dyDescent="0.25">
      <c r="A1748" s="27"/>
      <c r="B1748" s="27"/>
      <c r="C1748" s="27"/>
      <c r="D1748" s="27"/>
      <c r="E1748" s="28"/>
      <c r="F1748" s="88"/>
      <c r="G1748" s="28"/>
      <c r="H1748" s="27"/>
      <c r="I1748" s="27"/>
      <c r="J1748" s="27"/>
      <c r="K1748" s="107"/>
      <c r="L1748" s="27"/>
      <c r="M1748" s="46"/>
      <c r="N1748" s="46"/>
      <c r="O1748" s="46"/>
      <c r="P1748" s="46"/>
      <c r="Q1748" s="46"/>
      <c r="R1748" s="46"/>
      <c r="S1748" s="46"/>
      <c r="T1748" s="46"/>
      <c r="U1748" s="46"/>
      <c r="V1748" s="46"/>
      <c r="W1748" s="46"/>
      <c r="X1748" s="46"/>
      <c r="Y1748" s="41"/>
      <c r="Z1748" s="106"/>
      <c r="AA1748" s="43"/>
      <c r="AB1748" s="28"/>
      <c r="AC1748" s="28"/>
      <c r="AD1748" s="28"/>
      <c r="AE1748" s="44"/>
      <c r="AF1748" s="27"/>
      <c r="AG1748" s="27"/>
      <c r="AH1748" s="28"/>
      <c r="AI1748" s="27"/>
      <c r="AJ1748" s="27"/>
      <c r="AK1748" s="28"/>
      <c r="AL1748" s="29"/>
      <c r="AM1748" s="29"/>
      <c r="AN1748" s="29"/>
      <c r="AO1748" s="29"/>
      <c r="AP1748" s="29"/>
      <c r="AQ1748" s="29"/>
      <c r="AR1748" s="29"/>
      <c r="AS1748" s="29"/>
      <c r="AT1748" s="29"/>
      <c r="AU1748" s="29"/>
      <c r="AV1748" s="29"/>
      <c r="AW1748" s="29"/>
      <c r="AX1748" s="29"/>
      <c r="AY1748" s="31"/>
      <c r="AZ1748" s="30"/>
      <c r="BA1748" s="35"/>
      <c r="BB1748" s="108"/>
      <c r="BC1748" s="108"/>
      <c r="BD1748" s="108"/>
      <c r="BE1748" s="136"/>
      <c r="BF1748" s="108"/>
      <c r="BG1748" s="110"/>
      <c r="BH1748" s="110"/>
      <c r="BI1748" s="110"/>
      <c r="BJ1748" s="137"/>
      <c r="BK1748" s="110"/>
      <c r="BL1748" s="108"/>
      <c r="BM1748" s="108"/>
      <c r="BN1748" s="108"/>
      <c r="BO1748" s="135"/>
      <c r="BP1748" s="108"/>
      <c r="BQ1748" s="108"/>
      <c r="BR1748" s="108"/>
      <c r="BS1748" s="108"/>
      <c r="BT1748" s="135"/>
      <c r="BU1748" s="108"/>
      <c r="BV1748" s="108"/>
      <c r="BW1748" s="108"/>
      <c r="BX1748" s="108"/>
      <c r="BY1748" s="135"/>
      <c r="BZ1748" s="108"/>
    </row>
    <row r="1749" spans="1:78" x14ac:dyDescent="0.25">
      <c r="A1749" s="27"/>
      <c r="B1749" s="27"/>
      <c r="C1749" s="27"/>
      <c r="D1749" s="27"/>
      <c r="E1749" s="28"/>
      <c r="F1749" s="88"/>
      <c r="G1749" s="28"/>
      <c r="H1749" s="27"/>
      <c r="I1749" s="27"/>
      <c r="J1749" s="27"/>
      <c r="K1749" s="107"/>
      <c r="L1749" s="27"/>
      <c r="M1749" s="46"/>
      <c r="N1749" s="46"/>
      <c r="O1749" s="46"/>
      <c r="P1749" s="46"/>
      <c r="Q1749" s="46"/>
      <c r="R1749" s="46"/>
      <c r="S1749" s="46"/>
      <c r="T1749" s="46"/>
      <c r="U1749" s="46"/>
      <c r="V1749" s="46"/>
      <c r="W1749" s="46"/>
      <c r="X1749" s="46"/>
      <c r="Y1749" s="41"/>
      <c r="Z1749" s="106"/>
      <c r="AA1749" s="43"/>
      <c r="AB1749" s="28"/>
      <c r="AC1749" s="28"/>
      <c r="AD1749" s="28"/>
      <c r="AE1749" s="44"/>
      <c r="AF1749" s="27"/>
      <c r="AG1749" s="27"/>
      <c r="AH1749" s="28"/>
      <c r="AI1749" s="27"/>
      <c r="AJ1749" s="27"/>
      <c r="AK1749" s="28"/>
      <c r="AL1749" s="29"/>
      <c r="AM1749" s="29"/>
      <c r="AN1749" s="29"/>
      <c r="AO1749" s="29"/>
      <c r="AP1749" s="29"/>
      <c r="AQ1749" s="29"/>
      <c r="AR1749" s="29"/>
      <c r="AS1749" s="29"/>
      <c r="AT1749" s="29"/>
      <c r="AU1749" s="29"/>
      <c r="AV1749" s="29"/>
      <c r="AW1749" s="29"/>
      <c r="AX1749" s="29"/>
      <c r="AY1749" s="31"/>
      <c r="AZ1749" s="30"/>
      <c r="BA1749" s="35"/>
      <c r="BB1749" s="108"/>
      <c r="BC1749" s="108"/>
      <c r="BD1749" s="108"/>
      <c r="BE1749" s="136"/>
      <c r="BF1749" s="108"/>
      <c r="BG1749" s="110"/>
      <c r="BH1749" s="110"/>
      <c r="BI1749" s="110"/>
      <c r="BJ1749" s="137"/>
      <c r="BK1749" s="110"/>
      <c r="BL1749" s="108"/>
      <c r="BM1749" s="108"/>
      <c r="BN1749" s="108"/>
      <c r="BO1749" s="135"/>
      <c r="BP1749" s="108"/>
      <c r="BQ1749" s="108"/>
      <c r="BR1749" s="108"/>
      <c r="BS1749" s="108"/>
      <c r="BT1749" s="135"/>
      <c r="BU1749" s="108"/>
      <c r="BV1749" s="108"/>
      <c r="BW1749" s="108"/>
      <c r="BX1749" s="108"/>
      <c r="BY1749" s="135"/>
      <c r="BZ1749" s="108"/>
    </row>
    <row r="1750" spans="1:78" x14ac:dyDescent="0.25">
      <c r="A1750" s="27"/>
      <c r="B1750" s="27"/>
      <c r="C1750" s="27"/>
      <c r="D1750" s="27"/>
      <c r="E1750" s="28"/>
      <c r="F1750" s="88"/>
      <c r="G1750" s="28"/>
      <c r="H1750" s="27"/>
      <c r="I1750" s="27"/>
      <c r="J1750" s="27"/>
      <c r="K1750" s="107"/>
      <c r="L1750" s="27"/>
      <c r="M1750" s="46"/>
      <c r="N1750" s="46"/>
      <c r="O1750" s="46"/>
      <c r="P1750" s="46"/>
      <c r="Q1750" s="46"/>
      <c r="R1750" s="46"/>
      <c r="S1750" s="46"/>
      <c r="T1750" s="46"/>
      <c r="U1750" s="46"/>
      <c r="V1750" s="46"/>
      <c r="W1750" s="46"/>
      <c r="X1750" s="46"/>
      <c r="Y1750" s="41"/>
      <c r="Z1750" s="106"/>
      <c r="AA1750" s="43"/>
      <c r="AB1750" s="28"/>
      <c r="AC1750" s="28"/>
      <c r="AD1750" s="28"/>
      <c r="AE1750" s="44"/>
      <c r="AF1750" s="27"/>
      <c r="AG1750" s="27"/>
      <c r="AH1750" s="28"/>
      <c r="AI1750" s="27"/>
      <c r="AJ1750" s="27"/>
      <c r="AK1750" s="28"/>
      <c r="AL1750" s="29"/>
      <c r="AM1750" s="29"/>
      <c r="AN1750" s="29"/>
      <c r="AO1750" s="29"/>
      <c r="AP1750" s="29"/>
      <c r="AQ1750" s="29"/>
      <c r="AR1750" s="29"/>
      <c r="AS1750" s="29"/>
      <c r="AT1750" s="29"/>
      <c r="AU1750" s="29"/>
      <c r="AV1750" s="29"/>
      <c r="AW1750" s="29"/>
      <c r="AX1750" s="29"/>
      <c r="AY1750" s="31"/>
      <c r="AZ1750" s="30"/>
      <c r="BA1750" s="35"/>
      <c r="BB1750" s="108"/>
      <c r="BC1750" s="108"/>
      <c r="BD1750" s="108"/>
      <c r="BE1750" s="136"/>
      <c r="BF1750" s="108"/>
      <c r="BG1750" s="110"/>
      <c r="BH1750" s="110"/>
      <c r="BI1750" s="110"/>
      <c r="BJ1750" s="137"/>
      <c r="BK1750" s="110"/>
      <c r="BL1750" s="108"/>
      <c r="BM1750" s="108"/>
      <c r="BN1750" s="108"/>
      <c r="BO1750" s="135"/>
      <c r="BP1750" s="108"/>
      <c r="BQ1750" s="108"/>
      <c r="BR1750" s="108"/>
      <c r="BS1750" s="108"/>
      <c r="BT1750" s="135"/>
      <c r="BU1750" s="108"/>
      <c r="BV1750" s="108"/>
      <c r="BW1750" s="108"/>
      <c r="BX1750" s="108"/>
      <c r="BY1750" s="135"/>
      <c r="BZ1750" s="108"/>
    </row>
    <row r="1751" spans="1:78" x14ac:dyDescent="0.25">
      <c r="A1751" s="27"/>
      <c r="B1751" s="27"/>
      <c r="C1751" s="27"/>
      <c r="D1751" s="27"/>
      <c r="E1751" s="28"/>
      <c r="F1751" s="88"/>
      <c r="G1751" s="28"/>
      <c r="H1751" s="27"/>
      <c r="I1751" s="27"/>
      <c r="J1751" s="27"/>
      <c r="K1751" s="107"/>
      <c r="L1751" s="27"/>
      <c r="M1751" s="46"/>
      <c r="N1751" s="46"/>
      <c r="O1751" s="46"/>
      <c r="P1751" s="46"/>
      <c r="Q1751" s="46"/>
      <c r="R1751" s="46"/>
      <c r="S1751" s="46"/>
      <c r="T1751" s="46"/>
      <c r="U1751" s="46"/>
      <c r="V1751" s="46"/>
      <c r="W1751" s="46"/>
      <c r="X1751" s="46"/>
      <c r="Y1751" s="41"/>
      <c r="Z1751" s="106"/>
      <c r="AA1751" s="43"/>
      <c r="AB1751" s="28"/>
      <c r="AC1751" s="28"/>
      <c r="AD1751" s="28"/>
      <c r="AE1751" s="44"/>
      <c r="AF1751" s="27"/>
      <c r="AG1751" s="27"/>
      <c r="AH1751" s="28"/>
      <c r="AI1751" s="27"/>
      <c r="AJ1751" s="27"/>
      <c r="AK1751" s="28"/>
      <c r="AL1751" s="29"/>
      <c r="AM1751" s="29"/>
      <c r="AN1751" s="29"/>
      <c r="AO1751" s="29"/>
      <c r="AP1751" s="29"/>
      <c r="AQ1751" s="29"/>
      <c r="AR1751" s="29"/>
      <c r="AS1751" s="29"/>
      <c r="AT1751" s="29"/>
      <c r="AU1751" s="29"/>
      <c r="AV1751" s="29"/>
      <c r="AW1751" s="29"/>
      <c r="AX1751" s="29"/>
      <c r="AY1751" s="31"/>
      <c r="AZ1751" s="30"/>
      <c r="BA1751" s="35"/>
      <c r="BB1751" s="108"/>
      <c r="BC1751" s="108"/>
      <c r="BD1751" s="108"/>
      <c r="BE1751" s="136"/>
      <c r="BF1751" s="108"/>
      <c r="BG1751" s="110"/>
      <c r="BH1751" s="110"/>
      <c r="BI1751" s="110"/>
      <c r="BJ1751" s="137"/>
      <c r="BK1751" s="110"/>
      <c r="BL1751" s="108"/>
      <c r="BM1751" s="108"/>
      <c r="BN1751" s="108"/>
      <c r="BO1751" s="135"/>
      <c r="BP1751" s="108"/>
      <c r="BQ1751" s="108"/>
      <c r="BR1751" s="108"/>
      <c r="BS1751" s="108"/>
      <c r="BT1751" s="135"/>
      <c r="BU1751" s="108"/>
      <c r="BV1751" s="108"/>
      <c r="BW1751" s="108"/>
      <c r="BX1751" s="108"/>
      <c r="BY1751" s="135"/>
      <c r="BZ1751" s="108"/>
    </row>
    <row r="1752" spans="1:78" x14ac:dyDescent="0.25">
      <c r="A1752" s="27"/>
      <c r="B1752" s="27"/>
      <c r="C1752" s="27"/>
      <c r="D1752" s="27"/>
      <c r="E1752" s="28"/>
      <c r="F1752" s="88"/>
      <c r="G1752" s="28"/>
      <c r="H1752" s="27"/>
      <c r="I1752" s="27"/>
      <c r="J1752" s="27"/>
      <c r="K1752" s="107"/>
      <c r="L1752" s="27"/>
      <c r="M1752" s="46"/>
      <c r="N1752" s="46"/>
      <c r="O1752" s="46"/>
      <c r="P1752" s="46"/>
      <c r="Q1752" s="46"/>
      <c r="R1752" s="46"/>
      <c r="S1752" s="46"/>
      <c r="T1752" s="46"/>
      <c r="U1752" s="46"/>
      <c r="V1752" s="46"/>
      <c r="W1752" s="46"/>
      <c r="X1752" s="46"/>
      <c r="Y1752" s="41"/>
      <c r="Z1752" s="106"/>
      <c r="AA1752" s="43"/>
      <c r="AB1752" s="28"/>
      <c r="AC1752" s="28"/>
      <c r="AD1752" s="28"/>
      <c r="AE1752" s="44"/>
      <c r="AF1752" s="27"/>
      <c r="AG1752" s="27"/>
      <c r="AH1752" s="28"/>
      <c r="AI1752" s="27"/>
      <c r="AJ1752" s="27"/>
      <c r="AK1752" s="28"/>
      <c r="AL1752" s="29"/>
      <c r="AM1752" s="29"/>
      <c r="AN1752" s="29"/>
      <c r="AO1752" s="29"/>
      <c r="AP1752" s="29"/>
      <c r="AQ1752" s="29"/>
      <c r="AR1752" s="29"/>
      <c r="AS1752" s="29"/>
      <c r="AT1752" s="29"/>
      <c r="AU1752" s="29"/>
      <c r="AV1752" s="29"/>
      <c r="AW1752" s="29"/>
      <c r="AX1752" s="29"/>
      <c r="AY1752" s="31"/>
      <c r="AZ1752" s="30"/>
      <c r="BA1752" s="35"/>
      <c r="BB1752" s="108"/>
      <c r="BC1752" s="108"/>
      <c r="BD1752" s="108"/>
      <c r="BE1752" s="136"/>
      <c r="BF1752" s="108"/>
      <c r="BG1752" s="110"/>
      <c r="BH1752" s="110"/>
      <c r="BI1752" s="110"/>
      <c r="BJ1752" s="137"/>
      <c r="BK1752" s="110"/>
      <c r="BL1752" s="108"/>
      <c r="BM1752" s="108"/>
      <c r="BN1752" s="108"/>
      <c r="BO1752" s="135"/>
      <c r="BP1752" s="108"/>
      <c r="BQ1752" s="108"/>
      <c r="BR1752" s="108"/>
      <c r="BS1752" s="108"/>
      <c r="BT1752" s="135"/>
      <c r="BU1752" s="108"/>
      <c r="BV1752" s="108"/>
      <c r="BW1752" s="108"/>
      <c r="BX1752" s="108"/>
      <c r="BY1752" s="135"/>
      <c r="BZ1752" s="108"/>
    </row>
    <row r="1753" spans="1:78" x14ac:dyDescent="0.25">
      <c r="A1753" s="27"/>
      <c r="B1753" s="27"/>
      <c r="C1753" s="27"/>
      <c r="D1753" s="27"/>
      <c r="E1753" s="28"/>
      <c r="F1753" s="88"/>
      <c r="G1753" s="28"/>
      <c r="H1753" s="27"/>
      <c r="I1753" s="27"/>
      <c r="J1753" s="27"/>
      <c r="K1753" s="107"/>
      <c r="L1753" s="27"/>
      <c r="M1753" s="46"/>
      <c r="N1753" s="46"/>
      <c r="O1753" s="46"/>
      <c r="P1753" s="46"/>
      <c r="Q1753" s="46"/>
      <c r="R1753" s="46"/>
      <c r="S1753" s="46"/>
      <c r="T1753" s="46"/>
      <c r="U1753" s="46"/>
      <c r="V1753" s="46"/>
      <c r="W1753" s="46"/>
      <c r="X1753" s="46"/>
      <c r="Y1753" s="41"/>
      <c r="Z1753" s="106"/>
      <c r="AA1753" s="43"/>
      <c r="AB1753" s="28"/>
      <c r="AC1753" s="28"/>
      <c r="AD1753" s="28"/>
      <c r="AE1753" s="44"/>
      <c r="AF1753" s="27"/>
      <c r="AG1753" s="27"/>
      <c r="AH1753" s="28"/>
      <c r="AI1753" s="27"/>
      <c r="AJ1753" s="27"/>
      <c r="AK1753" s="28"/>
      <c r="AL1753" s="29"/>
      <c r="AM1753" s="29"/>
      <c r="AN1753" s="29"/>
      <c r="AO1753" s="29"/>
      <c r="AP1753" s="29"/>
      <c r="AQ1753" s="29"/>
      <c r="AR1753" s="29"/>
      <c r="AS1753" s="29"/>
      <c r="AT1753" s="29"/>
      <c r="AU1753" s="29"/>
      <c r="AV1753" s="29"/>
      <c r="AW1753" s="29"/>
      <c r="AX1753" s="29"/>
      <c r="AY1753" s="31"/>
      <c r="AZ1753" s="30"/>
      <c r="BA1753" s="35"/>
      <c r="BB1753" s="108"/>
      <c r="BC1753" s="108"/>
      <c r="BD1753" s="108"/>
      <c r="BE1753" s="136"/>
      <c r="BF1753" s="108"/>
      <c r="BG1753" s="110"/>
      <c r="BH1753" s="110"/>
      <c r="BI1753" s="110"/>
      <c r="BJ1753" s="137"/>
      <c r="BK1753" s="110"/>
      <c r="BL1753" s="108"/>
      <c r="BM1753" s="108"/>
      <c r="BN1753" s="108"/>
      <c r="BO1753" s="135"/>
      <c r="BP1753" s="108"/>
      <c r="BQ1753" s="108"/>
      <c r="BR1753" s="108"/>
      <c r="BS1753" s="108"/>
      <c r="BT1753" s="135"/>
      <c r="BU1753" s="108"/>
      <c r="BV1753" s="108"/>
      <c r="BW1753" s="108"/>
      <c r="BX1753" s="108"/>
      <c r="BY1753" s="135"/>
      <c r="BZ1753" s="108"/>
    </row>
    <row r="1754" spans="1:78" x14ac:dyDescent="0.25">
      <c r="A1754" s="27"/>
      <c r="B1754" s="27"/>
      <c r="C1754" s="27"/>
      <c r="D1754" s="27"/>
      <c r="E1754" s="28"/>
      <c r="F1754" s="88"/>
      <c r="G1754" s="28"/>
      <c r="H1754" s="27"/>
      <c r="I1754" s="27"/>
      <c r="J1754" s="27"/>
      <c r="K1754" s="107"/>
      <c r="L1754" s="27"/>
      <c r="M1754" s="46"/>
      <c r="N1754" s="46"/>
      <c r="O1754" s="46"/>
      <c r="P1754" s="46"/>
      <c r="Q1754" s="46"/>
      <c r="R1754" s="46"/>
      <c r="S1754" s="46"/>
      <c r="T1754" s="46"/>
      <c r="U1754" s="46"/>
      <c r="V1754" s="46"/>
      <c r="W1754" s="46"/>
      <c r="X1754" s="46"/>
      <c r="Y1754" s="41"/>
      <c r="Z1754" s="106"/>
      <c r="AA1754" s="43"/>
      <c r="AB1754" s="28"/>
      <c r="AC1754" s="28"/>
      <c r="AD1754" s="28"/>
      <c r="AE1754" s="44"/>
      <c r="AF1754" s="27"/>
      <c r="AG1754" s="27"/>
      <c r="AH1754" s="28"/>
      <c r="AI1754" s="27"/>
      <c r="AJ1754" s="27"/>
      <c r="AK1754" s="28"/>
      <c r="AL1754" s="29"/>
      <c r="AM1754" s="29"/>
      <c r="AN1754" s="29"/>
      <c r="AO1754" s="29"/>
      <c r="AP1754" s="29"/>
      <c r="AQ1754" s="29"/>
      <c r="AR1754" s="29"/>
      <c r="AS1754" s="29"/>
      <c r="AT1754" s="29"/>
      <c r="AU1754" s="29"/>
      <c r="AV1754" s="29"/>
      <c r="AW1754" s="29"/>
      <c r="AX1754" s="29"/>
      <c r="AY1754" s="31"/>
      <c r="AZ1754" s="30"/>
      <c r="BA1754" s="35"/>
      <c r="BB1754" s="108"/>
      <c r="BC1754" s="108"/>
      <c r="BD1754" s="108"/>
      <c r="BE1754" s="136"/>
      <c r="BF1754" s="108"/>
      <c r="BG1754" s="110"/>
      <c r="BH1754" s="110"/>
      <c r="BI1754" s="110"/>
      <c r="BJ1754" s="137"/>
      <c r="BK1754" s="110"/>
      <c r="BL1754" s="108"/>
      <c r="BM1754" s="108"/>
      <c r="BN1754" s="108"/>
      <c r="BO1754" s="135"/>
      <c r="BP1754" s="108"/>
      <c r="BQ1754" s="108"/>
      <c r="BR1754" s="108"/>
      <c r="BS1754" s="108"/>
      <c r="BT1754" s="135"/>
      <c r="BU1754" s="108"/>
      <c r="BV1754" s="108"/>
      <c r="BW1754" s="108"/>
      <c r="BX1754" s="108"/>
      <c r="BY1754" s="135"/>
      <c r="BZ1754" s="108"/>
    </row>
    <row r="1755" spans="1:78" x14ac:dyDescent="0.25">
      <c r="A1755" s="27"/>
      <c r="B1755" s="27"/>
      <c r="C1755" s="27"/>
      <c r="D1755" s="27"/>
      <c r="E1755" s="28"/>
      <c r="F1755" s="88"/>
      <c r="G1755" s="28"/>
      <c r="H1755" s="27"/>
      <c r="I1755" s="27"/>
      <c r="J1755" s="27"/>
      <c r="K1755" s="107"/>
      <c r="L1755" s="27"/>
      <c r="M1755" s="46"/>
      <c r="N1755" s="46"/>
      <c r="O1755" s="46"/>
      <c r="P1755" s="46"/>
      <c r="Q1755" s="46"/>
      <c r="R1755" s="46"/>
      <c r="S1755" s="46"/>
      <c r="T1755" s="46"/>
      <c r="U1755" s="46"/>
      <c r="V1755" s="46"/>
      <c r="W1755" s="46"/>
      <c r="X1755" s="46"/>
      <c r="Y1755" s="41"/>
      <c r="Z1755" s="106"/>
      <c r="AA1755" s="43"/>
      <c r="AB1755" s="28"/>
      <c r="AC1755" s="28"/>
      <c r="AD1755" s="28"/>
      <c r="AE1755" s="44"/>
      <c r="AF1755" s="27"/>
      <c r="AG1755" s="27"/>
      <c r="AH1755" s="28"/>
      <c r="AI1755" s="27"/>
      <c r="AJ1755" s="27"/>
      <c r="AK1755" s="28"/>
      <c r="AL1755" s="29"/>
      <c r="AM1755" s="29"/>
      <c r="AN1755" s="29"/>
      <c r="AO1755" s="29"/>
      <c r="AP1755" s="29"/>
      <c r="AQ1755" s="29"/>
      <c r="AR1755" s="29"/>
      <c r="AS1755" s="29"/>
      <c r="AT1755" s="29"/>
      <c r="AU1755" s="29"/>
      <c r="AV1755" s="29"/>
      <c r="AW1755" s="29"/>
      <c r="AX1755" s="29"/>
      <c r="AY1755" s="31"/>
      <c r="AZ1755" s="30"/>
      <c r="BA1755" s="35"/>
      <c r="BB1755" s="108"/>
      <c r="BC1755" s="108"/>
      <c r="BD1755" s="108"/>
      <c r="BE1755" s="136"/>
      <c r="BF1755" s="108"/>
      <c r="BG1755" s="110"/>
      <c r="BH1755" s="110"/>
      <c r="BI1755" s="110"/>
      <c r="BJ1755" s="137"/>
      <c r="BK1755" s="110"/>
      <c r="BL1755" s="108"/>
      <c r="BM1755" s="108"/>
      <c r="BN1755" s="108"/>
      <c r="BO1755" s="135"/>
      <c r="BP1755" s="108"/>
      <c r="BQ1755" s="108"/>
      <c r="BR1755" s="108"/>
      <c r="BS1755" s="108"/>
      <c r="BT1755" s="135"/>
      <c r="BU1755" s="108"/>
      <c r="BV1755" s="108"/>
      <c r="BW1755" s="108"/>
      <c r="BX1755" s="108"/>
      <c r="BY1755" s="135"/>
      <c r="BZ1755" s="108"/>
    </row>
    <row r="1756" spans="1:78" x14ac:dyDescent="0.25">
      <c r="A1756" s="27"/>
      <c r="B1756" s="27"/>
      <c r="C1756" s="27"/>
      <c r="D1756" s="27"/>
      <c r="E1756" s="28"/>
      <c r="F1756" s="88"/>
      <c r="G1756" s="28"/>
      <c r="H1756" s="27"/>
      <c r="I1756" s="27"/>
      <c r="J1756" s="27"/>
      <c r="K1756" s="107"/>
      <c r="L1756" s="27"/>
      <c r="M1756" s="46"/>
      <c r="N1756" s="46"/>
      <c r="O1756" s="46"/>
      <c r="P1756" s="46"/>
      <c r="Q1756" s="46"/>
      <c r="R1756" s="46"/>
      <c r="S1756" s="46"/>
      <c r="T1756" s="46"/>
      <c r="U1756" s="46"/>
      <c r="V1756" s="46"/>
      <c r="W1756" s="46"/>
      <c r="X1756" s="46"/>
      <c r="Y1756" s="41"/>
      <c r="Z1756" s="106"/>
      <c r="AA1756" s="43"/>
      <c r="AB1756" s="28"/>
      <c r="AC1756" s="28"/>
      <c r="AD1756" s="28"/>
      <c r="AE1756" s="44"/>
      <c r="AF1756" s="27"/>
      <c r="AG1756" s="27"/>
      <c r="AH1756" s="28"/>
      <c r="AI1756" s="27"/>
      <c r="AJ1756" s="27"/>
      <c r="AK1756" s="28"/>
      <c r="AL1756" s="29"/>
      <c r="AM1756" s="29"/>
      <c r="AN1756" s="29"/>
      <c r="AO1756" s="29"/>
      <c r="AP1756" s="29"/>
      <c r="AQ1756" s="29"/>
      <c r="AR1756" s="29"/>
      <c r="AS1756" s="29"/>
      <c r="AT1756" s="29"/>
      <c r="AU1756" s="29"/>
      <c r="AV1756" s="29"/>
      <c r="AW1756" s="29"/>
      <c r="AX1756" s="29"/>
      <c r="AY1756" s="31"/>
      <c r="AZ1756" s="30"/>
      <c r="BA1756" s="35"/>
      <c r="BB1756" s="108"/>
      <c r="BC1756" s="108"/>
      <c r="BD1756" s="108"/>
      <c r="BE1756" s="136"/>
      <c r="BF1756" s="108"/>
      <c r="BG1756" s="110"/>
      <c r="BH1756" s="110"/>
      <c r="BI1756" s="110"/>
      <c r="BJ1756" s="137"/>
      <c r="BK1756" s="110"/>
      <c r="BL1756" s="108"/>
      <c r="BM1756" s="108"/>
      <c r="BN1756" s="108"/>
      <c r="BO1756" s="135"/>
      <c r="BP1756" s="108"/>
      <c r="BQ1756" s="108"/>
      <c r="BR1756" s="108"/>
      <c r="BS1756" s="108"/>
      <c r="BT1756" s="135"/>
      <c r="BU1756" s="108"/>
      <c r="BV1756" s="108"/>
      <c r="BW1756" s="108"/>
      <c r="BX1756" s="108"/>
      <c r="BY1756" s="135"/>
      <c r="BZ1756" s="108"/>
    </row>
    <row r="1757" spans="1:78" x14ac:dyDescent="0.25">
      <c r="A1757" s="27"/>
      <c r="B1757" s="27"/>
      <c r="C1757" s="27"/>
      <c r="D1757" s="27"/>
      <c r="E1757" s="28"/>
      <c r="F1757" s="88"/>
      <c r="G1757" s="28"/>
      <c r="H1757" s="27"/>
      <c r="I1757" s="27"/>
      <c r="J1757" s="27"/>
      <c r="K1757" s="107"/>
      <c r="L1757" s="27"/>
      <c r="M1757" s="46"/>
      <c r="N1757" s="46"/>
      <c r="O1757" s="46"/>
      <c r="P1757" s="46"/>
      <c r="Q1757" s="46"/>
      <c r="R1757" s="46"/>
      <c r="S1757" s="46"/>
      <c r="T1757" s="46"/>
      <c r="U1757" s="46"/>
      <c r="V1757" s="46"/>
      <c r="W1757" s="46"/>
      <c r="X1757" s="46"/>
      <c r="Y1757" s="41"/>
      <c r="Z1757" s="106"/>
      <c r="AA1757" s="43"/>
      <c r="AB1757" s="28"/>
      <c r="AC1757" s="28"/>
      <c r="AD1757" s="28"/>
      <c r="AE1757" s="44"/>
      <c r="AF1757" s="27"/>
      <c r="AG1757" s="27"/>
      <c r="AH1757" s="28"/>
      <c r="AI1757" s="27"/>
      <c r="AJ1757" s="27"/>
      <c r="AK1757" s="28"/>
      <c r="AL1757" s="29"/>
      <c r="AM1757" s="29"/>
      <c r="AN1757" s="29"/>
      <c r="AO1757" s="29"/>
      <c r="AP1757" s="29"/>
      <c r="AQ1757" s="29"/>
      <c r="AR1757" s="29"/>
      <c r="AS1757" s="29"/>
      <c r="AT1757" s="29"/>
      <c r="AU1757" s="29"/>
      <c r="AV1757" s="29"/>
      <c r="AW1757" s="29"/>
      <c r="AX1757" s="29"/>
      <c r="AY1757" s="31"/>
      <c r="AZ1757" s="30"/>
      <c r="BA1757" s="35"/>
      <c r="BB1757" s="108"/>
      <c r="BC1757" s="108"/>
      <c r="BD1757" s="108"/>
      <c r="BE1757" s="136"/>
      <c r="BF1757" s="108"/>
      <c r="BG1757" s="110"/>
      <c r="BH1757" s="110"/>
      <c r="BI1757" s="110"/>
      <c r="BJ1757" s="137"/>
      <c r="BK1757" s="110"/>
      <c r="BL1757" s="108"/>
      <c r="BM1757" s="108"/>
      <c r="BN1757" s="108"/>
      <c r="BO1757" s="135"/>
      <c r="BP1757" s="108"/>
      <c r="BQ1757" s="108"/>
      <c r="BR1757" s="108"/>
      <c r="BS1757" s="108"/>
      <c r="BT1757" s="135"/>
      <c r="BU1757" s="108"/>
      <c r="BV1757" s="108"/>
      <c r="BW1757" s="108"/>
      <c r="BX1757" s="108"/>
      <c r="BY1757" s="135"/>
      <c r="BZ1757" s="108"/>
    </row>
    <row r="1758" spans="1:78" x14ac:dyDescent="0.25">
      <c r="A1758" s="27"/>
      <c r="B1758" s="27"/>
      <c r="C1758" s="27"/>
      <c r="D1758" s="27"/>
      <c r="E1758" s="28"/>
      <c r="F1758" s="88"/>
      <c r="G1758" s="28"/>
      <c r="H1758" s="27"/>
      <c r="I1758" s="27"/>
      <c r="J1758" s="27"/>
      <c r="K1758" s="107"/>
      <c r="L1758" s="27"/>
      <c r="M1758" s="46"/>
      <c r="N1758" s="46"/>
      <c r="O1758" s="46"/>
      <c r="P1758" s="46"/>
      <c r="Q1758" s="46"/>
      <c r="R1758" s="46"/>
      <c r="S1758" s="46"/>
      <c r="T1758" s="46"/>
      <c r="U1758" s="46"/>
      <c r="V1758" s="46"/>
      <c r="W1758" s="46"/>
      <c r="X1758" s="46"/>
      <c r="Y1758" s="41"/>
      <c r="Z1758" s="106"/>
      <c r="AA1758" s="43"/>
      <c r="AB1758" s="28"/>
      <c r="AC1758" s="28"/>
      <c r="AD1758" s="28"/>
      <c r="AE1758" s="44"/>
      <c r="AF1758" s="27"/>
      <c r="AG1758" s="27"/>
      <c r="AH1758" s="28"/>
      <c r="AI1758" s="27"/>
      <c r="AJ1758" s="27"/>
      <c r="AK1758" s="28"/>
      <c r="AL1758" s="29"/>
      <c r="AM1758" s="29"/>
      <c r="AN1758" s="29"/>
      <c r="AO1758" s="29"/>
      <c r="AP1758" s="29"/>
      <c r="AQ1758" s="29"/>
      <c r="AR1758" s="29"/>
      <c r="AS1758" s="29"/>
      <c r="AT1758" s="29"/>
      <c r="AU1758" s="29"/>
      <c r="AV1758" s="29"/>
      <c r="AW1758" s="29"/>
      <c r="AX1758" s="29"/>
      <c r="AY1758" s="31"/>
      <c r="AZ1758" s="30"/>
      <c r="BA1758" s="35"/>
      <c r="BB1758" s="108"/>
      <c r="BC1758" s="108"/>
      <c r="BD1758" s="108"/>
      <c r="BE1758" s="136"/>
      <c r="BF1758" s="108"/>
      <c r="BG1758" s="110"/>
      <c r="BH1758" s="110"/>
      <c r="BI1758" s="110"/>
      <c r="BJ1758" s="137"/>
      <c r="BK1758" s="110"/>
      <c r="BL1758" s="108"/>
      <c r="BM1758" s="108"/>
      <c r="BN1758" s="108"/>
      <c r="BO1758" s="135"/>
      <c r="BP1758" s="108"/>
      <c r="BQ1758" s="108"/>
      <c r="BR1758" s="108"/>
      <c r="BS1758" s="108"/>
      <c r="BT1758" s="135"/>
      <c r="BU1758" s="108"/>
      <c r="BV1758" s="108"/>
      <c r="BW1758" s="108"/>
      <c r="BX1758" s="108"/>
      <c r="BY1758" s="135"/>
      <c r="BZ1758" s="108"/>
    </row>
    <row r="1759" spans="1:78" x14ac:dyDescent="0.25">
      <c r="A1759" s="27"/>
      <c r="B1759" s="27"/>
      <c r="C1759" s="27"/>
      <c r="D1759" s="27"/>
      <c r="E1759" s="28"/>
      <c r="F1759" s="88"/>
      <c r="G1759" s="28"/>
      <c r="H1759" s="27"/>
      <c r="I1759" s="27"/>
      <c r="J1759" s="27"/>
      <c r="K1759" s="107"/>
      <c r="L1759" s="27"/>
      <c r="M1759" s="46"/>
      <c r="N1759" s="46"/>
      <c r="O1759" s="46"/>
      <c r="P1759" s="46"/>
      <c r="Q1759" s="46"/>
      <c r="R1759" s="46"/>
      <c r="S1759" s="46"/>
      <c r="T1759" s="46"/>
      <c r="U1759" s="46"/>
      <c r="V1759" s="46"/>
      <c r="W1759" s="46"/>
      <c r="X1759" s="46"/>
      <c r="Y1759" s="41"/>
      <c r="Z1759" s="106"/>
      <c r="AA1759" s="43"/>
      <c r="AB1759" s="28"/>
      <c r="AC1759" s="28"/>
      <c r="AD1759" s="28"/>
      <c r="AE1759" s="44"/>
      <c r="AF1759" s="27"/>
      <c r="AG1759" s="27"/>
      <c r="AH1759" s="28"/>
      <c r="AI1759" s="27"/>
      <c r="AJ1759" s="27"/>
      <c r="AK1759" s="28"/>
      <c r="AL1759" s="29"/>
      <c r="AM1759" s="29"/>
      <c r="AN1759" s="29"/>
      <c r="AO1759" s="29"/>
      <c r="AP1759" s="29"/>
      <c r="AQ1759" s="29"/>
      <c r="AR1759" s="29"/>
      <c r="AS1759" s="29"/>
      <c r="AT1759" s="29"/>
      <c r="AU1759" s="29"/>
      <c r="AV1759" s="29"/>
      <c r="AW1759" s="29"/>
      <c r="AX1759" s="29"/>
      <c r="AY1759" s="31"/>
      <c r="AZ1759" s="30"/>
      <c r="BA1759" s="35"/>
      <c r="BB1759" s="108"/>
      <c r="BC1759" s="108"/>
      <c r="BD1759" s="108"/>
      <c r="BE1759" s="136"/>
      <c r="BF1759" s="108"/>
      <c r="BG1759" s="110"/>
      <c r="BH1759" s="110"/>
      <c r="BI1759" s="110"/>
      <c r="BJ1759" s="137"/>
      <c r="BK1759" s="110"/>
      <c r="BL1759" s="108"/>
      <c r="BM1759" s="108"/>
      <c r="BN1759" s="108"/>
      <c r="BO1759" s="135"/>
      <c r="BP1759" s="108"/>
      <c r="BQ1759" s="108"/>
      <c r="BR1759" s="108"/>
      <c r="BS1759" s="108"/>
      <c r="BT1759" s="135"/>
      <c r="BU1759" s="108"/>
      <c r="BV1759" s="108"/>
      <c r="BW1759" s="108"/>
      <c r="BX1759" s="108"/>
      <c r="BY1759" s="135"/>
      <c r="BZ1759" s="108"/>
    </row>
    <row r="1760" spans="1:78" x14ac:dyDescent="0.25">
      <c r="A1760" s="27"/>
      <c r="B1760" s="27"/>
      <c r="C1760" s="27"/>
      <c r="D1760" s="27"/>
      <c r="E1760" s="28"/>
      <c r="F1760" s="88"/>
      <c r="G1760" s="28"/>
      <c r="H1760" s="27"/>
      <c r="I1760" s="27"/>
      <c r="J1760" s="27"/>
      <c r="K1760" s="107"/>
      <c r="L1760" s="27"/>
      <c r="M1760" s="46"/>
      <c r="N1760" s="46"/>
      <c r="O1760" s="46"/>
      <c r="P1760" s="46"/>
      <c r="Q1760" s="46"/>
      <c r="R1760" s="46"/>
      <c r="S1760" s="46"/>
      <c r="T1760" s="46"/>
      <c r="U1760" s="46"/>
      <c r="V1760" s="46"/>
      <c r="W1760" s="46"/>
      <c r="X1760" s="46"/>
      <c r="Y1760" s="41"/>
      <c r="Z1760" s="106"/>
      <c r="AA1760" s="43"/>
      <c r="AB1760" s="28"/>
      <c r="AC1760" s="28"/>
      <c r="AD1760" s="28"/>
      <c r="AE1760" s="44"/>
      <c r="AF1760" s="27"/>
      <c r="AG1760" s="27"/>
      <c r="AH1760" s="28"/>
      <c r="AI1760" s="27"/>
      <c r="AJ1760" s="27"/>
      <c r="AK1760" s="28"/>
      <c r="AL1760" s="29"/>
      <c r="AM1760" s="29"/>
      <c r="AN1760" s="29"/>
      <c r="AO1760" s="29"/>
      <c r="AP1760" s="29"/>
      <c r="AQ1760" s="29"/>
      <c r="AR1760" s="29"/>
      <c r="AS1760" s="29"/>
      <c r="AT1760" s="29"/>
      <c r="AU1760" s="29"/>
      <c r="AV1760" s="29"/>
      <c r="AW1760" s="29"/>
      <c r="AX1760" s="29"/>
      <c r="AY1760" s="31"/>
      <c r="AZ1760" s="30"/>
      <c r="BA1760" s="35"/>
      <c r="BB1760" s="108"/>
      <c r="BC1760" s="108"/>
      <c r="BD1760" s="108"/>
      <c r="BE1760" s="136"/>
      <c r="BF1760" s="108"/>
      <c r="BG1760" s="110"/>
      <c r="BH1760" s="110"/>
      <c r="BI1760" s="110"/>
      <c r="BJ1760" s="137"/>
      <c r="BK1760" s="110"/>
      <c r="BL1760" s="108"/>
      <c r="BM1760" s="108"/>
      <c r="BN1760" s="108"/>
      <c r="BO1760" s="135"/>
      <c r="BP1760" s="108"/>
      <c r="BQ1760" s="108"/>
      <c r="BR1760" s="108"/>
      <c r="BS1760" s="108"/>
      <c r="BT1760" s="135"/>
      <c r="BU1760" s="108"/>
      <c r="BV1760" s="108"/>
      <c r="BW1760" s="108"/>
      <c r="BX1760" s="108"/>
      <c r="BY1760" s="135"/>
      <c r="BZ1760" s="108"/>
    </row>
    <row r="1761" spans="1:78" x14ac:dyDescent="0.25">
      <c r="A1761" s="27"/>
      <c r="B1761" s="27"/>
      <c r="C1761" s="27"/>
      <c r="D1761" s="27"/>
      <c r="E1761" s="28"/>
      <c r="F1761" s="88"/>
      <c r="G1761" s="28"/>
      <c r="H1761" s="27"/>
      <c r="I1761" s="27"/>
      <c r="J1761" s="27"/>
      <c r="K1761" s="107"/>
      <c r="L1761" s="27"/>
      <c r="M1761" s="46"/>
      <c r="N1761" s="46"/>
      <c r="O1761" s="46"/>
      <c r="P1761" s="46"/>
      <c r="Q1761" s="46"/>
      <c r="R1761" s="46"/>
      <c r="S1761" s="46"/>
      <c r="T1761" s="46"/>
      <c r="U1761" s="46"/>
      <c r="V1761" s="46"/>
      <c r="W1761" s="46"/>
      <c r="X1761" s="46"/>
      <c r="Y1761" s="41"/>
      <c r="Z1761" s="106"/>
      <c r="AA1761" s="43"/>
      <c r="AB1761" s="28"/>
      <c r="AC1761" s="28"/>
      <c r="AD1761" s="28"/>
      <c r="AE1761" s="44"/>
      <c r="AF1761" s="27"/>
      <c r="AG1761" s="27"/>
      <c r="AH1761" s="28"/>
      <c r="AI1761" s="27"/>
      <c r="AJ1761" s="27"/>
      <c r="AK1761" s="28"/>
      <c r="AL1761" s="29"/>
      <c r="AM1761" s="29"/>
      <c r="AN1761" s="29"/>
      <c r="AO1761" s="29"/>
      <c r="AP1761" s="29"/>
      <c r="AQ1761" s="29"/>
      <c r="AR1761" s="29"/>
      <c r="AS1761" s="29"/>
      <c r="AT1761" s="29"/>
      <c r="AU1761" s="29"/>
      <c r="AV1761" s="29"/>
      <c r="AW1761" s="29"/>
      <c r="AX1761" s="29"/>
      <c r="AY1761" s="31"/>
      <c r="AZ1761" s="30"/>
      <c r="BA1761" s="35"/>
      <c r="BB1761" s="108"/>
      <c r="BC1761" s="108"/>
      <c r="BD1761" s="108"/>
      <c r="BE1761" s="136"/>
      <c r="BF1761" s="108"/>
      <c r="BG1761" s="110"/>
      <c r="BH1761" s="110"/>
      <c r="BI1761" s="110"/>
      <c r="BJ1761" s="137"/>
      <c r="BK1761" s="110"/>
      <c r="BL1761" s="108"/>
      <c r="BM1761" s="108"/>
      <c r="BN1761" s="108"/>
      <c r="BO1761" s="135"/>
      <c r="BP1761" s="108"/>
      <c r="BQ1761" s="108"/>
      <c r="BR1761" s="108"/>
      <c r="BS1761" s="108"/>
      <c r="BT1761" s="135"/>
      <c r="BU1761" s="108"/>
      <c r="BV1761" s="108"/>
      <c r="BW1761" s="108"/>
      <c r="BX1761" s="108"/>
      <c r="BY1761" s="135"/>
      <c r="BZ1761" s="108"/>
    </row>
    <row r="1762" spans="1:78" x14ac:dyDescent="0.25">
      <c r="A1762" s="27"/>
      <c r="B1762" s="27"/>
      <c r="C1762" s="27"/>
      <c r="D1762" s="27"/>
      <c r="E1762" s="28"/>
      <c r="F1762" s="88"/>
      <c r="G1762" s="28"/>
      <c r="H1762" s="27"/>
      <c r="I1762" s="27"/>
      <c r="J1762" s="27"/>
      <c r="K1762" s="107"/>
      <c r="L1762" s="27"/>
      <c r="M1762" s="46"/>
      <c r="N1762" s="46"/>
      <c r="O1762" s="46"/>
      <c r="P1762" s="46"/>
      <c r="Q1762" s="46"/>
      <c r="R1762" s="46"/>
      <c r="S1762" s="46"/>
      <c r="T1762" s="46"/>
      <c r="U1762" s="46"/>
      <c r="V1762" s="46"/>
      <c r="W1762" s="46"/>
      <c r="X1762" s="46"/>
      <c r="Y1762" s="41"/>
      <c r="Z1762" s="106"/>
      <c r="AA1762" s="43"/>
      <c r="AB1762" s="28"/>
      <c r="AC1762" s="28"/>
      <c r="AD1762" s="28"/>
      <c r="AE1762" s="44"/>
      <c r="AF1762" s="27"/>
      <c r="AG1762" s="27"/>
      <c r="AH1762" s="28"/>
      <c r="AI1762" s="27"/>
      <c r="AJ1762" s="27"/>
      <c r="AK1762" s="28"/>
      <c r="AL1762" s="29"/>
      <c r="AM1762" s="29"/>
      <c r="AN1762" s="29"/>
      <c r="AO1762" s="29"/>
      <c r="AP1762" s="29"/>
      <c r="AQ1762" s="29"/>
      <c r="AR1762" s="29"/>
      <c r="AS1762" s="29"/>
      <c r="AT1762" s="29"/>
      <c r="AU1762" s="29"/>
      <c r="AV1762" s="29"/>
      <c r="AW1762" s="29"/>
      <c r="AX1762" s="29"/>
      <c r="AY1762" s="31"/>
      <c r="AZ1762" s="30"/>
      <c r="BA1762" s="35"/>
      <c r="BB1762" s="108"/>
      <c r="BC1762" s="108"/>
      <c r="BD1762" s="108"/>
      <c r="BE1762" s="136"/>
      <c r="BF1762" s="108"/>
      <c r="BG1762" s="110"/>
      <c r="BH1762" s="110"/>
      <c r="BI1762" s="110"/>
      <c r="BJ1762" s="137"/>
      <c r="BK1762" s="110"/>
      <c r="BL1762" s="108"/>
      <c r="BM1762" s="108"/>
      <c r="BN1762" s="108"/>
      <c r="BO1762" s="135"/>
      <c r="BP1762" s="108"/>
      <c r="BQ1762" s="108"/>
      <c r="BR1762" s="108"/>
      <c r="BS1762" s="108"/>
      <c r="BT1762" s="135"/>
      <c r="BU1762" s="108"/>
      <c r="BV1762" s="108"/>
      <c r="BW1762" s="108"/>
      <c r="BX1762" s="108"/>
      <c r="BY1762" s="135"/>
      <c r="BZ1762" s="108"/>
    </row>
    <row r="1763" spans="1:78" x14ac:dyDescent="0.25">
      <c r="A1763" s="27"/>
      <c r="B1763" s="27"/>
      <c r="C1763" s="27"/>
      <c r="D1763" s="27"/>
      <c r="E1763" s="28"/>
      <c r="F1763" s="88"/>
      <c r="G1763" s="28"/>
      <c r="H1763" s="27"/>
      <c r="I1763" s="27"/>
      <c r="J1763" s="27"/>
      <c r="K1763" s="107"/>
      <c r="L1763" s="27"/>
      <c r="M1763" s="46"/>
      <c r="N1763" s="46"/>
      <c r="O1763" s="46"/>
      <c r="P1763" s="46"/>
      <c r="Q1763" s="46"/>
      <c r="R1763" s="46"/>
      <c r="S1763" s="46"/>
      <c r="T1763" s="46"/>
      <c r="U1763" s="46"/>
      <c r="V1763" s="46"/>
      <c r="W1763" s="46"/>
      <c r="X1763" s="46"/>
      <c r="Y1763" s="41"/>
      <c r="Z1763" s="106"/>
      <c r="AA1763" s="43"/>
      <c r="AB1763" s="28"/>
      <c r="AC1763" s="28"/>
      <c r="AD1763" s="28"/>
      <c r="AE1763" s="44"/>
      <c r="AF1763" s="27"/>
      <c r="AG1763" s="27"/>
      <c r="AH1763" s="28"/>
      <c r="AI1763" s="27"/>
      <c r="AJ1763" s="27"/>
      <c r="AK1763" s="28"/>
      <c r="AL1763" s="29"/>
      <c r="AM1763" s="29"/>
      <c r="AN1763" s="29"/>
      <c r="AO1763" s="29"/>
      <c r="AP1763" s="29"/>
      <c r="AQ1763" s="29"/>
      <c r="AR1763" s="29"/>
      <c r="AS1763" s="29"/>
      <c r="AT1763" s="29"/>
      <c r="AU1763" s="29"/>
      <c r="AV1763" s="29"/>
      <c r="AW1763" s="29"/>
      <c r="AX1763" s="29"/>
      <c r="AY1763" s="31"/>
      <c r="AZ1763" s="30"/>
      <c r="BA1763" s="35"/>
      <c r="BB1763" s="108"/>
      <c r="BC1763" s="108"/>
      <c r="BD1763" s="108"/>
      <c r="BE1763" s="136"/>
      <c r="BF1763" s="108"/>
      <c r="BG1763" s="110"/>
      <c r="BH1763" s="110"/>
      <c r="BI1763" s="110"/>
      <c r="BJ1763" s="137"/>
      <c r="BK1763" s="110"/>
      <c r="BL1763" s="108"/>
      <c r="BM1763" s="108"/>
      <c r="BN1763" s="108"/>
      <c r="BO1763" s="135"/>
      <c r="BP1763" s="108"/>
      <c r="BQ1763" s="108"/>
      <c r="BR1763" s="108"/>
      <c r="BS1763" s="108"/>
      <c r="BT1763" s="135"/>
      <c r="BU1763" s="108"/>
      <c r="BV1763" s="108"/>
      <c r="BW1763" s="108"/>
      <c r="BX1763" s="108"/>
      <c r="BY1763" s="135"/>
      <c r="BZ1763" s="108"/>
    </row>
    <row r="1764" spans="1:78" x14ac:dyDescent="0.25">
      <c r="A1764" s="27"/>
      <c r="B1764" s="27"/>
      <c r="C1764" s="27"/>
      <c r="D1764" s="27"/>
      <c r="E1764" s="28"/>
      <c r="F1764" s="88"/>
      <c r="G1764" s="28"/>
      <c r="H1764" s="27"/>
      <c r="I1764" s="27"/>
      <c r="J1764" s="27"/>
      <c r="K1764" s="107"/>
      <c r="L1764" s="27"/>
      <c r="M1764" s="46"/>
      <c r="N1764" s="46"/>
      <c r="O1764" s="46"/>
      <c r="P1764" s="46"/>
      <c r="Q1764" s="46"/>
      <c r="R1764" s="46"/>
      <c r="S1764" s="46"/>
      <c r="T1764" s="46"/>
      <c r="U1764" s="46"/>
      <c r="V1764" s="46"/>
      <c r="W1764" s="46"/>
      <c r="X1764" s="46"/>
      <c r="Y1764" s="41"/>
      <c r="Z1764" s="106"/>
      <c r="AA1764" s="43"/>
      <c r="AB1764" s="28"/>
      <c r="AC1764" s="28"/>
      <c r="AD1764" s="28"/>
      <c r="AE1764" s="44"/>
      <c r="AF1764" s="27"/>
      <c r="AG1764" s="27"/>
      <c r="AH1764" s="28"/>
      <c r="AI1764" s="27"/>
      <c r="AJ1764" s="27"/>
      <c r="AK1764" s="28"/>
      <c r="AL1764" s="29"/>
      <c r="AM1764" s="29"/>
      <c r="AN1764" s="29"/>
      <c r="AO1764" s="29"/>
      <c r="AP1764" s="29"/>
      <c r="AQ1764" s="29"/>
      <c r="AR1764" s="29"/>
      <c r="AS1764" s="29"/>
      <c r="AT1764" s="29"/>
      <c r="AU1764" s="29"/>
      <c r="AV1764" s="29"/>
      <c r="AW1764" s="29"/>
      <c r="AX1764" s="29"/>
      <c r="AY1764" s="31"/>
      <c r="AZ1764" s="30"/>
      <c r="BA1764" s="35"/>
      <c r="BB1764" s="108"/>
      <c r="BC1764" s="108"/>
      <c r="BD1764" s="108"/>
      <c r="BE1764" s="136"/>
      <c r="BF1764" s="108"/>
      <c r="BG1764" s="110"/>
      <c r="BH1764" s="110"/>
      <c r="BI1764" s="110"/>
      <c r="BJ1764" s="137"/>
      <c r="BK1764" s="110"/>
      <c r="BL1764" s="108"/>
      <c r="BM1764" s="108"/>
      <c r="BN1764" s="108"/>
      <c r="BO1764" s="135"/>
      <c r="BP1764" s="108"/>
      <c r="BQ1764" s="108"/>
      <c r="BR1764" s="108"/>
      <c r="BS1764" s="108"/>
      <c r="BT1764" s="135"/>
      <c r="BU1764" s="108"/>
      <c r="BV1764" s="108"/>
      <c r="BW1764" s="108"/>
      <c r="BX1764" s="108"/>
      <c r="BY1764" s="135"/>
      <c r="BZ1764" s="108"/>
    </row>
    <row r="1765" spans="1:78" x14ac:dyDescent="0.25">
      <c r="A1765" s="27"/>
      <c r="B1765" s="27"/>
      <c r="C1765" s="27"/>
      <c r="D1765" s="27"/>
      <c r="E1765" s="28"/>
      <c r="F1765" s="88"/>
      <c r="G1765" s="28"/>
      <c r="H1765" s="27"/>
      <c r="I1765" s="27"/>
      <c r="J1765" s="27"/>
      <c r="K1765" s="107"/>
      <c r="L1765" s="27"/>
      <c r="M1765" s="46"/>
      <c r="N1765" s="46"/>
      <c r="O1765" s="46"/>
      <c r="P1765" s="46"/>
      <c r="Q1765" s="46"/>
      <c r="R1765" s="46"/>
      <c r="S1765" s="46"/>
      <c r="T1765" s="46"/>
      <c r="U1765" s="46"/>
      <c r="V1765" s="46"/>
      <c r="W1765" s="46"/>
      <c r="X1765" s="46"/>
      <c r="Y1765" s="41"/>
      <c r="Z1765" s="106"/>
      <c r="AA1765" s="43"/>
      <c r="AB1765" s="28"/>
      <c r="AC1765" s="28"/>
      <c r="AD1765" s="28"/>
      <c r="AE1765" s="44"/>
      <c r="AF1765" s="27"/>
      <c r="AG1765" s="27"/>
      <c r="AH1765" s="28"/>
      <c r="AI1765" s="27"/>
      <c r="AJ1765" s="27"/>
      <c r="AK1765" s="28"/>
      <c r="AL1765" s="29"/>
      <c r="AM1765" s="29"/>
      <c r="AN1765" s="29"/>
      <c r="AO1765" s="29"/>
      <c r="AP1765" s="29"/>
      <c r="AQ1765" s="29"/>
      <c r="AR1765" s="29"/>
      <c r="AS1765" s="29"/>
      <c r="AT1765" s="29"/>
      <c r="AU1765" s="29"/>
      <c r="AV1765" s="29"/>
      <c r="AW1765" s="29"/>
      <c r="AX1765" s="29"/>
      <c r="AY1765" s="31"/>
      <c r="AZ1765" s="30"/>
      <c r="BA1765" s="35"/>
      <c r="BB1765" s="108"/>
      <c r="BC1765" s="108"/>
      <c r="BD1765" s="108"/>
      <c r="BE1765" s="136"/>
      <c r="BF1765" s="108"/>
      <c r="BG1765" s="110"/>
      <c r="BH1765" s="110"/>
      <c r="BI1765" s="110"/>
      <c r="BJ1765" s="137"/>
      <c r="BK1765" s="110"/>
      <c r="BL1765" s="108"/>
      <c r="BM1765" s="108"/>
      <c r="BN1765" s="108"/>
      <c r="BO1765" s="135"/>
      <c r="BP1765" s="108"/>
      <c r="BQ1765" s="108"/>
      <c r="BR1765" s="108"/>
      <c r="BS1765" s="108"/>
      <c r="BT1765" s="135"/>
      <c r="BU1765" s="108"/>
      <c r="BV1765" s="108"/>
      <c r="BW1765" s="108"/>
      <c r="BX1765" s="108"/>
      <c r="BY1765" s="135"/>
      <c r="BZ1765" s="108"/>
    </row>
    <row r="1766" spans="1:78" x14ac:dyDescent="0.25">
      <c r="A1766" s="27"/>
      <c r="B1766" s="27"/>
      <c r="C1766" s="27"/>
      <c r="D1766" s="27"/>
      <c r="E1766" s="28"/>
      <c r="F1766" s="88"/>
      <c r="G1766" s="28"/>
      <c r="H1766" s="27"/>
      <c r="I1766" s="27"/>
      <c r="J1766" s="27"/>
      <c r="K1766" s="107"/>
      <c r="L1766" s="27"/>
      <c r="M1766" s="46"/>
      <c r="N1766" s="46"/>
      <c r="O1766" s="46"/>
      <c r="P1766" s="46"/>
      <c r="Q1766" s="46"/>
      <c r="R1766" s="46"/>
      <c r="S1766" s="46"/>
      <c r="T1766" s="46"/>
      <c r="U1766" s="46"/>
      <c r="V1766" s="46"/>
      <c r="W1766" s="46"/>
      <c r="X1766" s="46"/>
      <c r="Y1766" s="41"/>
      <c r="Z1766" s="106"/>
      <c r="AA1766" s="43"/>
      <c r="AB1766" s="28"/>
      <c r="AC1766" s="28"/>
      <c r="AD1766" s="28"/>
      <c r="AE1766" s="44"/>
      <c r="AF1766" s="27"/>
      <c r="AG1766" s="27"/>
      <c r="AH1766" s="28"/>
      <c r="AI1766" s="27"/>
      <c r="AJ1766" s="27"/>
      <c r="AK1766" s="28"/>
      <c r="AL1766" s="29"/>
      <c r="AM1766" s="29"/>
      <c r="AN1766" s="29"/>
      <c r="AO1766" s="29"/>
      <c r="AP1766" s="29"/>
      <c r="AQ1766" s="29"/>
      <c r="AR1766" s="29"/>
      <c r="AS1766" s="29"/>
      <c r="AT1766" s="29"/>
      <c r="AU1766" s="29"/>
      <c r="AV1766" s="29"/>
      <c r="AW1766" s="29"/>
      <c r="AX1766" s="29"/>
      <c r="AY1766" s="31"/>
      <c r="AZ1766" s="30"/>
      <c r="BA1766" s="35"/>
      <c r="BB1766" s="108"/>
      <c r="BC1766" s="108"/>
      <c r="BD1766" s="108"/>
      <c r="BE1766" s="136"/>
      <c r="BF1766" s="108"/>
      <c r="BG1766" s="110"/>
      <c r="BH1766" s="110"/>
      <c r="BI1766" s="110"/>
      <c r="BJ1766" s="137"/>
      <c r="BK1766" s="110"/>
      <c r="BL1766" s="108"/>
      <c r="BM1766" s="108"/>
      <c r="BN1766" s="108"/>
      <c r="BO1766" s="135"/>
      <c r="BP1766" s="108"/>
      <c r="BQ1766" s="108"/>
      <c r="BR1766" s="108"/>
      <c r="BS1766" s="108"/>
      <c r="BT1766" s="135"/>
      <c r="BU1766" s="108"/>
      <c r="BV1766" s="108"/>
      <c r="BW1766" s="108"/>
      <c r="BX1766" s="108"/>
      <c r="BY1766" s="135"/>
      <c r="BZ1766" s="108"/>
    </row>
    <row r="1767" spans="1:78" x14ac:dyDescent="0.25">
      <c r="A1767" s="27"/>
      <c r="B1767" s="27"/>
      <c r="C1767" s="27"/>
      <c r="D1767" s="27"/>
      <c r="E1767" s="28"/>
      <c r="F1767" s="88"/>
      <c r="G1767" s="28"/>
      <c r="H1767" s="27"/>
      <c r="I1767" s="27"/>
      <c r="J1767" s="27"/>
      <c r="K1767" s="107"/>
      <c r="L1767" s="27"/>
      <c r="M1767" s="46"/>
      <c r="N1767" s="46"/>
      <c r="O1767" s="46"/>
      <c r="P1767" s="46"/>
      <c r="Q1767" s="46"/>
      <c r="R1767" s="46"/>
      <c r="S1767" s="46"/>
      <c r="T1767" s="46"/>
      <c r="U1767" s="46"/>
      <c r="V1767" s="46"/>
      <c r="W1767" s="46"/>
      <c r="X1767" s="46"/>
      <c r="Y1767" s="41"/>
      <c r="Z1767" s="106"/>
      <c r="AA1767" s="43"/>
      <c r="AB1767" s="28"/>
      <c r="AC1767" s="28"/>
      <c r="AD1767" s="28"/>
      <c r="AE1767" s="44"/>
      <c r="AF1767" s="27"/>
      <c r="AG1767" s="27"/>
      <c r="AH1767" s="28"/>
      <c r="AI1767" s="27"/>
      <c r="AJ1767" s="27"/>
      <c r="AK1767" s="28"/>
      <c r="AL1767" s="29"/>
      <c r="AM1767" s="29"/>
      <c r="AN1767" s="29"/>
      <c r="AO1767" s="29"/>
      <c r="AP1767" s="29"/>
      <c r="AQ1767" s="29"/>
      <c r="AR1767" s="29"/>
      <c r="AS1767" s="29"/>
      <c r="AT1767" s="29"/>
      <c r="AU1767" s="29"/>
      <c r="AV1767" s="29"/>
      <c r="AW1767" s="29"/>
      <c r="AX1767" s="29"/>
      <c r="AY1767" s="31"/>
      <c r="AZ1767" s="30"/>
      <c r="BA1767" s="35"/>
      <c r="BB1767" s="108"/>
      <c r="BC1767" s="108"/>
      <c r="BD1767" s="108"/>
      <c r="BE1767" s="136"/>
      <c r="BF1767" s="108"/>
      <c r="BG1767" s="110"/>
      <c r="BH1767" s="110"/>
      <c r="BI1767" s="110"/>
      <c r="BJ1767" s="137"/>
      <c r="BK1767" s="110"/>
      <c r="BL1767" s="108"/>
      <c r="BM1767" s="108"/>
      <c r="BN1767" s="108"/>
      <c r="BO1767" s="135"/>
      <c r="BP1767" s="108"/>
      <c r="BQ1767" s="108"/>
      <c r="BR1767" s="108"/>
      <c r="BS1767" s="108"/>
      <c r="BT1767" s="135"/>
      <c r="BU1767" s="108"/>
      <c r="BV1767" s="108"/>
      <c r="BW1767" s="108"/>
      <c r="BX1767" s="108"/>
      <c r="BY1767" s="135"/>
      <c r="BZ1767" s="108"/>
    </row>
    <row r="1768" spans="1:78" x14ac:dyDescent="0.25">
      <c r="A1768" s="27"/>
      <c r="B1768" s="27"/>
      <c r="C1768" s="27"/>
      <c r="D1768" s="27"/>
      <c r="E1768" s="28"/>
      <c r="F1768" s="88"/>
      <c r="G1768" s="28"/>
      <c r="H1768" s="27"/>
      <c r="I1768" s="27"/>
      <c r="J1768" s="27"/>
      <c r="K1768" s="107"/>
      <c r="L1768" s="27"/>
      <c r="M1768" s="46"/>
      <c r="N1768" s="46"/>
      <c r="O1768" s="46"/>
      <c r="P1768" s="46"/>
      <c r="Q1768" s="46"/>
      <c r="R1768" s="46"/>
      <c r="S1768" s="46"/>
      <c r="T1768" s="46"/>
      <c r="U1768" s="46"/>
      <c r="V1768" s="46"/>
      <c r="W1768" s="46"/>
      <c r="X1768" s="46"/>
      <c r="Y1768" s="41"/>
      <c r="Z1768" s="106"/>
      <c r="AA1768" s="43"/>
      <c r="AB1768" s="28"/>
      <c r="AC1768" s="28"/>
      <c r="AD1768" s="28"/>
      <c r="AE1768" s="44"/>
      <c r="AF1768" s="27"/>
      <c r="AG1768" s="27"/>
      <c r="AH1768" s="28"/>
      <c r="AI1768" s="27"/>
      <c r="AJ1768" s="27"/>
      <c r="AK1768" s="28"/>
      <c r="AL1768" s="29"/>
      <c r="AM1768" s="29"/>
      <c r="AN1768" s="29"/>
      <c r="AO1768" s="29"/>
      <c r="AP1768" s="29"/>
      <c r="AQ1768" s="29"/>
      <c r="AR1768" s="29"/>
      <c r="AS1768" s="29"/>
      <c r="AT1768" s="29"/>
      <c r="AU1768" s="29"/>
      <c r="AV1768" s="29"/>
      <c r="AW1768" s="29"/>
      <c r="AX1768" s="29"/>
      <c r="AY1768" s="31"/>
      <c r="AZ1768" s="30"/>
      <c r="BA1768" s="35"/>
      <c r="BB1768" s="108"/>
      <c r="BC1768" s="108"/>
      <c r="BD1768" s="108"/>
      <c r="BE1768" s="136"/>
      <c r="BF1768" s="108"/>
      <c r="BG1768" s="110"/>
      <c r="BH1768" s="110"/>
      <c r="BI1768" s="110"/>
      <c r="BJ1768" s="137"/>
      <c r="BK1768" s="110"/>
      <c r="BL1768" s="108"/>
      <c r="BM1768" s="108"/>
      <c r="BN1768" s="108"/>
      <c r="BO1768" s="135"/>
      <c r="BP1768" s="108"/>
      <c r="BQ1768" s="108"/>
      <c r="BR1768" s="108"/>
      <c r="BS1768" s="108"/>
      <c r="BT1768" s="135"/>
      <c r="BU1768" s="108"/>
      <c r="BV1768" s="108"/>
      <c r="BW1768" s="108"/>
      <c r="BX1768" s="108"/>
      <c r="BY1768" s="135"/>
      <c r="BZ1768" s="108"/>
    </row>
    <row r="1769" spans="1:78" x14ac:dyDescent="0.25">
      <c r="A1769" s="27"/>
      <c r="B1769" s="27"/>
      <c r="C1769" s="27"/>
      <c r="D1769" s="27"/>
      <c r="E1769" s="28"/>
      <c r="F1769" s="88"/>
      <c r="G1769" s="28"/>
      <c r="H1769" s="27"/>
      <c r="I1769" s="27"/>
      <c r="J1769" s="27"/>
      <c r="K1769" s="107"/>
      <c r="L1769" s="27"/>
      <c r="M1769" s="46"/>
      <c r="N1769" s="46"/>
      <c r="O1769" s="46"/>
      <c r="P1769" s="46"/>
      <c r="Q1769" s="46"/>
      <c r="R1769" s="46"/>
      <c r="S1769" s="46"/>
      <c r="T1769" s="46"/>
      <c r="U1769" s="46"/>
      <c r="V1769" s="46"/>
      <c r="W1769" s="46"/>
      <c r="X1769" s="46"/>
      <c r="Y1769" s="41"/>
      <c r="Z1769" s="106"/>
      <c r="AA1769" s="43"/>
      <c r="AB1769" s="28"/>
      <c r="AC1769" s="28"/>
      <c r="AD1769" s="28"/>
      <c r="AE1769" s="44"/>
      <c r="AF1769" s="27"/>
      <c r="AG1769" s="27"/>
      <c r="AH1769" s="28"/>
      <c r="AI1769" s="27"/>
      <c r="AJ1769" s="27"/>
      <c r="AK1769" s="28"/>
      <c r="AL1769" s="29"/>
      <c r="AM1769" s="29"/>
      <c r="AN1769" s="29"/>
      <c r="AO1769" s="29"/>
      <c r="AP1769" s="29"/>
      <c r="AQ1769" s="29"/>
      <c r="AR1769" s="29"/>
      <c r="AS1769" s="29"/>
      <c r="AT1769" s="29"/>
      <c r="AU1769" s="29"/>
      <c r="AV1769" s="29"/>
      <c r="AW1769" s="29"/>
      <c r="AX1769" s="29"/>
      <c r="AY1769" s="31"/>
      <c r="AZ1769" s="30"/>
      <c r="BA1769" s="35"/>
      <c r="BB1769" s="108"/>
      <c r="BC1769" s="108"/>
      <c r="BD1769" s="108"/>
      <c r="BE1769" s="136"/>
      <c r="BF1769" s="108"/>
      <c r="BG1769" s="110"/>
      <c r="BH1769" s="110"/>
      <c r="BI1769" s="110"/>
      <c r="BJ1769" s="137"/>
      <c r="BK1769" s="110"/>
      <c r="BL1769" s="108"/>
      <c r="BM1769" s="108"/>
      <c r="BN1769" s="108"/>
      <c r="BO1769" s="135"/>
      <c r="BP1769" s="108"/>
      <c r="BQ1769" s="108"/>
      <c r="BR1769" s="108"/>
      <c r="BS1769" s="108"/>
      <c r="BT1769" s="135"/>
      <c r="BU1769" s="108"/>
      <c r="BV1769" s="108"/>
      <c r="BW1769" s="108"/>
      <c r="BX1769" s="108"/>
      <c r="BY1769" s="135"/>
      <c r="BZ1769" s="108"/>
    </row>
    <row r="1770" spans="1:78" x14ac:dyDescent="0.25">
      <c r="A1770" s="27"/>
      <c r="B1770" s="27"/>
      <c r="C1770" s="27"/>
      <c r="D1770" s="27"/>
      <c r="E1770" s="28"/>
      <c r="F1770" s="88"/>
      <c r="G1770" s="28"/>
      <c r="H1770" s="27"/>
      <c r="I1770" s="27"/>
      <c r="J1770" s="27"/>
      <c r="K1770" s="107"/>
      <c r="L1770" s="27"/>
      <c r="M1770" s="46"/>
      <c r="N1770" s="46"/>
      <c r="O1770" s="46"/>
      <c r="P1770" s="46"/>
      <c r="Q1770" s="46"/>
      <c r="R1770" s="46"/>
      <c r="S1770" s="46"/>
      <c r="T1770" s="46"/>
      <c r="U1770" s="46"/>
      <c r="V1770" s="46"/>
      <c r="W1770" s="46"/>
      <c r="X1770" s="46"/>
      <c r="Y1770" s="41"/>
      <c r="Z1770" s="106"/>
      <c r="AA1770" s="43"/>
      <c r="AB1770" s="28"/>
      <c r="AC1770" s="28"/>
      <c r="AD1770" s="28"/>
      <c r="AE1770" s="44"/>
      <c r="AF1770" s="27"/>
      <c r="AG1770" s="27"/>
      <c r="AH1770" s="28"/>
      <c r="AI1770" s="27"/>
      <c r="AJ1770" s="27"/>
      <c r="AK1770" s="28"/>
      <c r="AL1770" s="29"/>
      <c r="AM1770" s="29"/>
      <c r="AN1770" s="29"/>
      <c r="AO1770" s="29"/>
      <c r="AP1770" s="29"/>
      <c r="AQ1770" s="29"/>
      <c r="AR1770" s="29"/>
      <c r="AS1770" s="29"/>
      <c r="AT1770" s="29"/>
      <c r="AU1770" s="29"/>
      <c r="AV1770" s="29"/>
      <c r="AW1770" s="29"/>
      <c r="AX1770" s="29"/>
      <c r="AY1770" s="31"/>
      <c r="AZ1770" s="30"/>
      <c r="BA1770" s="35"/>
      <c r="BB1770" s="108"/>
      <c r="BC1770" s="108"/>
      <c r="BD1770" s="108"/>
      <c r="BE1770" s="136"/>
      <c r="BF1770" s="108"/>
      <c r="BG1770" s="110"/>
      <c r="BH1770" s="110"/>
      <c r="BI1770" s="110"/>
      <c r="BJ1770" s="137"/>
      <c r="BK1770" s="110"/>
      <c r="BL1770" s="108"/>
      <c r="BM1770" s="108"/>
      <c r="BN1770" s="108"/>
      <c r="BO1770" s="135"/>
      <c r="BP1770" s="108"/>
      <c r="BQ1770" s="108"/>
      <c r="BR1770" s="108"/>
      <c r="BS1770" s="108"/>
      <c r="BT1770" s="135"/>
      <c r="BU1770" s="108"/>
      <c r="BV1770" s="108"/>
      <c r="BW1770" s="108"/>
      <c r="BX1770" s="108"/>
      <c r="BY1770" s="135"/>
      <c r="BZ1770" s="108"/>
    </row>
    <row r="1771" spans="1:78" x14ac:dyDescent="0.25">
      <c r="A1771" s="27"/>
      <c r="B1771" s="27"/>
      <c r="C1771" s="27"/>
      <c r="D1771" s="27"/>
      <c r="E1771" s="28"/>
      <c r="F1771" s="88"/>
      <c r="G1771" s="28"/>
      <c r="H1771" s="27"/>
      <c r="I1771" s="27"/>
      <c r="J1771" s="27"/>
      <c r="K1771" s="107"/>
      <c r="L1771" s="27"/>
      <c r="M1771" s="46"/>
      <c r="N1771" s="46"/>
      <c r="O1771" s="46"/>
      <c r="P1771" s="46"/>
      <c r="Q1771" s="46"/>
      <c r="R1771" s="46"/>
      <c r="S1771" s="46"/>
      <c r="T1771" s="46"/>
      <c r="U1771" s="46"/>
      <c r="V1771" s="46"/>
      <c r="W1771" s="46"/>
      <c r="X1771" s="46"/>
      <c r="Y1771" s="41"/>
      <c r="Z1771" s="106"/>
      <c r="AA1771" s="43"/>
      <c r="AB1771" s="28"/>
      <c r="AC1771" s="28"/>
      <c r="AD1771" s="28"/>
      <c r="AE1771" s="44"/>
      <c r="AF1771" s="27"/>
      <c r="AG1771" s="27"/>
      <c r="AH1771" s="28"/>
      <c r="AI1771" s="27"/>
      <c r="AJ1771" s="27"/>
      <c r="AK1771" s="28"/>
      <c r="AL1771" s="29"/>
      <c r="AM1771" s="29"/>
      <c r="AN1771" s="29"/>
      <c r="AO1771" s="29"/>
      <c r="AP1771" s="29"/>
      <c r="AQ1771" s="29"/>
      <c r="AR1771" s="29"/>
      <c r="AS1771" s="29"/>
      <c r="AT1771" s="29"/>
      <c r="AU1771" s="29"/>
      <c r="AV1771" s="29"/>
      <c r="AW1771" s="29"/>
      <c r="AX1771" s="29"/>
      <c r="AY1771" s="31"/>
      <c r="AZ1771" s="30"/>
      <c r="BA1771" s="35"/>
      <c r="BB1771" s="108"/>
      <c r="BC1771" s="108"/>
      <c r="BD1771" s="108"/>
      <c r="BE1771" s="136"/>
      <c r="BF1771" s="108"/>
      <c r="BG1771" s="110"/>
      <c r="BH1771" s="110"/>
      <c r="BI1771" s="110"/>
      <c r="BJ1771" s="137"/>
      <c r="BK1771" s="110"/>
      <c r="BL1771" s="108"/>
      <c r="BM1771" s="108"/>
      <c r="BN1771" s="108"/>
      <c r="BO1771" s="135"/>
      <c r="BP1771" s="108"/>
      <c r="BQ1771" s="108"/>
      <c r="BR1771" s="108"/>
      <c r="BS1771" s="108"/>
      <c r="BT1771" s="135"/>
      <c r="BU1771" s="108"/>
      <c r="BV1771" s="108"/>
      <c r="BW1771" s="108"/>
      <c r="BX1771" s="108"/>
      <c r="BY1771" s="135"/>
      <c r="BZ1771" s="108"/>
    </row>
    <row r="1772" spans="1:78" x14ac:dyDescent="0.25">
      <c r="A1772" s="27"/>
      <c r="B1772" s="27"/>
      <c r="C1772" s="27"/>
      <c r="D1772" s="27"/>
      <c r="E1772" s="28"/>
      <c r="F1772" s="88"/>
      <c r="G1772" s="28"/>
      <c r="H1772" s="27"/>
      <c r="I1772" s="27"/>
      <c r="J1772" s="27"/>
      <c r="K1772" s="107"/>
      <c r="L1772" s="27"/>
      <c r="M1772" s="46"/>
      <c r="N1772" s="46"/>
      <c r="O1772" s="46"/>
      <c r="P1772" s="46"/>
      <c r="Q1772" s="46"/>
      <c r="R1772" s="46"/>
      <c r="S1772" s="46"/>
      <c r="T1772" s="46"/>
      <c r="U1772" s="46"/>
      <c r="V1772" s="46"/>
      <c r="W1772" s="46"/>
      <c r="X1772" s="46"/>
      <c r="Y1772" s="41"/>
      <c r="Z1772" s="106"/>
      <c r="AA1772" s="43"/>
      <c r="AB1772" s="28"/>
      <c r="AC1772" s="28"/>
      <c r="AD1772" s="28"/>
      <c r="AE1772" s="44"/>
      <c r="AF1772" s="27"/>
      <c r="AG1772" s="27"/>
      <c r="AH1772" s="28"/>
      <c r="AI1772" s="27"/>
      <c r="AJ1772" s="27"/>
      <c r="AK1772" s="28"/>
      <c r="AL1772" s="29"/>
      <c r="AM1772" s="29"/>
      <c r="AN1772" s="29"/>
      <c r="AO1772" s="29"/>
      <c r="AP1772" s="29"/>
      <c r="AQ1772" s="29"/>
      <c r="AR1772" s="29"/>
      <c r="AS1772" s="29"/>
      <c r="AT1772" s="29"/>
      <c r="AU1772" s="29"/>
      <c r="AV1772" s="29"/>
      <c r="AW1772" s="29"/>
      <c r="AX1772" s="29"/>
      <c r="AY1772" s="31"/>
      <c r="AZ1772" s="30"/>
      <c r="BA1772" s="35"/>
      <c r="BB1772" s="108"/>
      <c r="BC1772" s="108"/>
      <c r="BD1772" s="108"/>
      <c r="BE1772" s="136"/>
      <c r="BF1772" s="108"/>
      <c r="BG1772" s="110"/>
      <c r="BH1772" s="110"/>
      <c r="BI1772" s="110"/>
      <c r="BJ1772" s="137"/>
      <c r="BK1772" s="110"/>
      <c r="BL1772" s="108"/>
      <c r="BM1772" s="108"/>
      <c r="BN1772" s="108"/>
      <c r="BO1772" s="135"/>
      <c r="BP1772" s="108"/>
      <c r="BQ1772" s="108"/>
      <c r="BR1772" s="108"/>
      <c r="BS1772" s="108"/>
      <c r="BT1772" s="135"/>
      <c r="BU1772" s="108"/>
      <c r="BV1772" s="108"/>
      <c r="BW1772" s="108"/>
      <c r="BX1772" s="108"/>
      <c r="BY1772" s="135"/>
      <c r="BZ1772" s="108"/>
    </row>
    <row r="1773" spans="1:78" x14ac:dyDescent="0.25">
      <c r="A1773" s="27"/>
      <c r="B1773" s="27"/>
      <c r="C1773" s="27"/>
      <c r="D1773" s="27"/>
      <c r="E1773" s="28"/>
      <c r="F1773" s="88"/>
      <c r="G1773" s="28"/>
      <c r="H1773" s="27"/>
      <c r="I1773" s="27"/>
      <c r="J1773" s="27"/>
      <c r="K1773" s="107"/>
      <c r="L1773" s="27"/>
      <c r="M1773" s="46"/>
      <c r="N1773" s="46"/>
      <c r="O1773" s="46"/>
      <c r="P1773" s="46"/>
      <c r="Q1773" s="46"/>
      <c r="R1773" s="46"/>
      <c r="S1773" s="46"/>
      <c r="T1773" s="46"/>
      <c r="U1773" s="46"/>
      <c r="V1773" s="46"/>
      <c r="W1773" s="46"/>
      <c r="X1773" s="46"/>
      <c r="Y1773" s="41"/>
      <c r="Z1773" s="106"/>
      <c r="AA1773" s="43"/>
      <c r="AB1773" s="28"/>
      <c r="AC1773" s="28"/>
      <c r="AD1773" s="28"/>
      <c r="AE1773" s="44"/>
      <c r="AF1773" s="27"/>
      <c r="AG1773" s="27"/>
      <c r="AH1773" s="28"/>
      <c r="AI1773" s="27"/>
      <c r="AJ1773" s="27"/>
      <c r="AK1773" s="28"/>
      <c r="AL1773" s="29"/>
      <c r="AM1773" s="29"/>
      <c r="AN1773" s="29"/>
      <c r="AO1773" s="29"/>
      <c r="AP1773" s="29"/>
      <c r="AQ1773" s="29"/>
      <c r="AR1773" s="29"/>
      <c r="AS1773" s="29"/>
      <c r="AT1773" s="29"/>
      <c r="AU1773" s="29"/>
      <c r="AV1773" s="29"/>
      <c r="AW1773" s="29"/>
      <c r="AX1773" s="29"/>
      <c r="AY1773" s="31"/>
      <c r="AZ1773" s="30"/>
      <c r="BA1773" s="35"/>
      <c r="BB1773" s="108"/>
      <c r="BC1773" s="108"/>
      <c r="BD1773" s="108"/>
      <c r="BE1773" s="136"/>
      <c r="BF1773" s="108"/>
      <c r="BG1773" s="110"/>
      <c r="BH1773" s="110"/>
      <c r="BI1773" s="110"/>
      <c r="BJ1773" s="137"/>
      <c r="BK1773" s="110"/>
      <c r="BL1773" s="108"/>
      <c r="BM1773" s="108"/>
      <c r="BN1773" s="108"/>
      <c r="BO1773" s="135"/>
      <c r="BP1773" s="108"/>
      <c r="BQ1773" s="108"/>
      <c r="BR1773" s="108"/>
      <c r="BS1773" s="108"/>
      <c r="BT1773" s="135"/>
      <c r="BU1773" s="108"/>
      <c r="BV1773" s="108"/>
      <c r="BW1773" s="108"/>
      <c r="BX1773" s="108"/>
      <c r="BY1773" s="135"/>
      <c r="BZ1773" s="108"/>
    </row>
    <row r="1774" spans="1:78" x14ac:dyDescent="0.25">
      <c r="A1774" s="27"/>
      <c r="B1774" s="27"/>
      <c r="C1774" s="27"/>
      <c r="D1774" s="27"/>
      <c r="E1774" s="28"/>
      <c r="F1774" s="88"/>
      <c r="G1774" s="28"/>
      <c r="H1774" s="27"/>
      <c r="I1774" s="27"/>
      <c r="J1774" s="27"/>
      <c r="K1774" s="107"/>
      <c r="L1774" s="27"/>
      <c r="M1774" s="46"/>
      <c r="N1774" s="46"/>
      <c r="O1774" s="46"/>
      <c r="P1774" s="46"/>
      <c r="Q1774" s="46"/>
      <c r="R1774" s="46"/>
      <c r="S1774" s="46"/>
      <c r="T1774" s="46"/>
      <c r="U1774" s="46"/>
      <c r="V1774" s="46"/>
      <c r="W1774" s="46"/>
      <c r="X1774" s="46"/>
      <c r="Y1774" s="41"/>
      <c r="Z1774" s="106"/>
      <c r="AA1774" s="43"/>
      <c r="AB1774" s="28"/>
      <c r="AC1774" s="28"/>
      <c r="AD1774" s="28"/>
      <c r="AE1774" s="44"/>
      <c r="AF1774" s="27"/>
      <c r="AG1774" s="27"/>
      <c r="AH1774" s="28"/>
      <c r="AI1774" s="27"/>
      <c r="AJ1774" s="27"/>
      <c r="AK1774" s="28"/>
      <c r="AL1774" s="29"/>
      <c r="AM1774" s="29"/>
      <c r="AN1774" s="29"/>
      <c r="AO1774" s="29"/>
      <c r="AP1774" s="29"/>
      <c r="AQ1774" s="29"/>
      <c r="AR1774" s="29"/>
      <c r="AS1774" s="29"/>
      <c r="AT1774" s="29"/>
      <c r="AU1774" s="29"/>
      <c r="AV1774" s="29"/>
      <c r="AW1774" s="29"/>
      <c r="AX1774" s="29"/>
      <c r="AY1774" s="31"/>
      <c r="AZ1774" s="30"/>
      <c r="BA1774" s="35"/>
      <c r="BB1774" s="108"/>
      <c r="BC1774" s="108"/>
      <c r="BD1774" s="108"/>
      <c r="BE1774" s="136"/>
      <c r="BF1774" s="108"/>
      <c r="BG1774" s="110"/>
      <c r="BH1774" s="110"/>
      <c r="BI1774" s="110"/>
      <c r="BJ1774" s="137"/>
      <c r="BK1774" s="110"/>
      <c r="BL1774" s="108"/>
      <c r="BM1774" s="108"/>
      <c r="BN1774" s="108"/>
      <c r="BO1774" s="135"/>
      <c r="BP1774" s="108"/>
      <c r="BQ1774" s="108"/>
      <c r="BR1774" s="108"/>
      <c r="BS1774" s="108"/>
      <c r="BT1774" s="135"/>
      <c r="BU1774" s="108"/>
      <c r="BV1774" s="108"/>
      <c r="BW1774" s="108"/>
      <c r="BX1774" s="108"/>
      <c r="BY1774" s="135"/>
      <c r="BZ1774" s="108"/>
    </row>
    <row r="1775" spans="1:78" x14ac:dyDescent="0.25">
      <c r="A1775" s="27"/>
      <c r="B1775" s="27"/>
      <c r="C1775" s="27"/>
      <c r="D1775" s="27"/>
      <c r="E1775" s="28"/>
      <c r="F1775" s="88"/>
      <c r="G1775" s="28"/>
      <c r="H1775" s="27"/>
      <c r="I1775" s="27"/>
      <c r="J1775" s="27"/>
      <c r="K1775" s="107"/>
      <c r="L1775" s="27"/>
      <c r="M1775" s="46"/>
      <c r="N1775" s="46"/>
      <c r="O1775" s="46"/>
      <c r="P1775" s="46"/>
      <c r="Q1775" s="46"/>
      <c r="R1775" s="46"/>
      <c r="S1775" s="46"/>
      <c r="T1775" s="46"/>
      <c r="U1775" s="46"/>
      <c r="V1775" s="46"/>
      <c r="W1775" s="46"/>
      <c r="X1775" s="46"/>
      <c r="Y1775" s="41"/>
      <c r="Z1775" s="106"/>
      <c r="AA1775" s="43"/>
      <c r="AB1775" s="28"/>
      <c r="AC1775" s="28"/>
      <c r="AD1775" s="28"/>
      <c r="AE1775" s="44"/>
      <c r="AF1775" s="27"/>
      <c r="AG1775" s="27"/>
      <c r="AH1775" s="28"/>
      <c r="AI1775" s="27"/>
      <c r="AJ1775" s="27"/>
      <c r="AK1775" s="28"/>
      <c r="AL1775" s="29"/>
      <c r="AM1775" s="29"/>
      <c r="AN1775" s="29"/>
      <c r="AO1775" s="29"/>
      <c r="AP1775" s="29"/>
      <c r="AQ1775" s="29"/>
      <c r="AR1775" s="29"/>
      <c r="AS1775" s="29"/>
      <c r="AT1775" s="29"/>
      <c r="AU1775" s="29"/>
      <c r="AV1775" s="29"/>
      <c r="AW1775" s="29"/>
      <c r="AX1775" s="29"/>
      <c r="AY1775" s="31"/>
      <c r="AZ1775" s="30"/>
      <c r="BA1775" s="35"/>
      <c r="BB1775" s="108"/>
      <c r="BC1775" s="108"/>
      <c r="BD1775" s="108"/>
      <c r="BE1775" s="136"/>
      <c r="BF1775" s="108"/>
      <c r="BG1775" s="110"/>
      <c r="BH1775" s="110"/>
      <c r="BI1775" s="110"/>
      <c r="BJ1775" s="137"/>
      <c r="BK1775" s="110"/>
      <c r="BL1775" s="108"/>
      <c r="BM1775" s="108"/>
      <c r="BN1775" s="108"/>
      <c r="BO1775" s="135"/>
      <c r="BP1775" s="108"/>
      <c r="BQ1775" s="108"/>
      <c r="BR1775" s="108"/>
      <c r="BS1775" s="108"/>
      <c r="BT1775" s="135"/>
      <c r="BU1775" s="108"/>
      <c r="BV1775" s="108"/>
      <c r="BW1775" s="108"/>
      <c r="BX1775" s="108"/>
      <c r="BY1775" s="135"/>
      <c r="BZ1775" s="108"/>
    </row>
    <row r="1776" spans="1:78" x14ac:dyDescent="0.25">
      <c r="A1776" s="27"/>
      <c r="B1776" s="27"/>
      <c r="C1776" s="27"/>
      <c r="D1776" s="27"/>
      <c r="E1776" s="28"/>
      <c r="F1776" s="88"/>
      <c r="G1776" s="28"/>
      <c r="H1776" s="27"/>
      <c r="I1776" s="27"/>
      <c r="J1776" s="27"/>
      <c r="K1776" s="107"/>
      <c r="L1776" s="27"/>
      <c r="M1776" s="46"/>
      <c r="N1776" s="46"/>
      <c r="O1776" s="46"/>
      <c r="P1776" s="46"/>
      <c r="Q1776" s="46"/>
      <c r="R1776" s="46"/>
      <c r="S1776" s="46"/>
      <c r="T1776" s="46"/>
      <c r="U1776" s="46"/>
      <c r="V1776" s="46"/>
      <c r="W1776" s="46"/>
      <c r="X1776" s="46"/>
      <c r="Y1776" s="41"/>
      <c r="Z1776" s="106"/>
      <c r="AA1776" s="43"/>
      <c r="AB1776" s="28"/>
      <c r="AC1776" s="28"/>
      <c r="AD1776" s="28"/>
      <c r="AE1776" s="44"/>
      <c r="AF1776" s="27"/>
      <c r="AG1776" s="27"/>
      <c r="AH1776" s="28"/>
      <c r="AI1776" s="27"/>
      <c r="AJ1776" s="27"/>
      <c r="AK1776" s="28"/>
      <c r="AL1776" s="29"/>
      <c r="AM1776" s="29"/>
      <c r="AN1776" s="29"/>
      <c r="AO1776" s="29"/>
      <c r="AP1776" s="29"/>
      <c r="AQ1776" s="29"/>
      <c r="AR1776" s="29"/>
      <c r="AS1776" s="29"/>
      <c r="AT1776" s="29"/>
      <c r="AU1776" s="29"/>
      <c r="AV1776" s="29"/>
      <c r="AW1776" s="29"/>
      <c r="AX1776" s="29"/>
      <c r="AY1776" s="31"/>
      <c r="AZ1776" s="30"/>
      <c r="BA1776" s="35"/>
      <c r="BB1776" s="108"/>
      <c r="BC1776" s="108"/>
      <c r="BD1776" s="108"/>
      <c r="BE1776" s="136"/>
      <c r="BF1776" s="108"/>
      <c r="BG1776" s="110"/>
      <c r="BH1776" s="110"/>
      <c r="BI1776" s="110"/>
      <c r="BJ1776" s="137"/>
      <c r="BK1776" s="110"/>
      <c r="BL1776" s="108"/>
      <c r="BM1776" s="108"/>
      <c r="BN1776" s="108"/>
      <c r="BO1776" s="135"/>
      <c r="BP1776" s="108"/>
      <c r="BQ1776" s="108"/>
      <c r="BR1776" s="108"/>
      <c r="BS1776" s="108"/>
      <c r="BT1776" s="135"/>
      <c r="BU1776" s="108"/>
      <c r="BV1776" s="108"/>
      <c r="BW1776" s="108"/>
      <c r="BX1776" s="108"/>
      <c r="BY1776" s="135"/>
      <c r="BZ1776" s="108"/>
    </row>
    <row r="1777" spans="1:78" x14ac:dyDescent="0.25">
      <c r="A1777" s="27"/>
      <c r="B1777" s="27"/>
      <c r="C1777" s="27"/>
      <c r="D1777" s="27"/>
      <c r="E1777" s="28"/>
      <c r="F1777" s="88"/>
      <c r="G1777" s="28"/>
      <c r="H1777" s="27"/>
      <c r="I1777" s="27"/>
      <c r="J1777" s="27"/>
      <c r="K1777" s="107"/>
      <c r="L1777" s="27"/>
      <c r="M1777" s="46"/>
      <c r="N1777" s="46"/>
      <c r="O1777" s="46"/>
      <c r="P1777" s="46"/>
      <c r="Q1777" s="46"/>
      <c r="R1777" s="46"/>
      <c r="S1777" s="46"/>
      <c r="T1777" s="46"/>
      <c r="U1777" s="46"/>
      <c r="V1777" s="46"/>
      <c r="W1777" s="46"/>
      <c r="X1777" s="46"/>
      <c r="Y1777" s="41"/>
      <c r="Z1777" s="106"/>
      <c r="AA1777" s="43"/>
      <c r="AB1777" s="28"/>
      <c r="AC1777" s="28"/>
      <c r="AD1777" s="28"/>
      <c r="AE1777" s="44"/>
      <c r="AF1777" s="27"/>
      <c r="AG1777" s="27"/>
      <c r="AH1777" s="28"/>
      <c r="AI1777" s="27"/>
      <c r="AJ1777" s="27"/>
      <c r="AK1777" s="28"/>
      <c r="AL1777" s="29"/>
      <c r="AM1777" s="29"/>
      <c r="AN1777" s="29"/>
      <c r="AO1777" s="29"/>
      <c r="AP1777" s="29"/>
      <c r="AQ1777" s="29"/>
      <c r="AR1777" s="29"/>
      <c r="AS1777" s="29"/>
      <c r="AT1777" s="29"/>
      <c r="AU1777" s="29"/>
      <c r="AV1777" s="29"/>
      <c r="AW1777" s="29"/>
      <c r="AX1777" s="29"/>
      <c r="AY1777" s="31"/>
      <c r="AZ1777" s="30"/>
      <c r="BA1777" s="35"/>
      <c r="BB1777" s="108"/>
      <c r="BC1777" s="108"/>
      <c r="BD1777" s="108"/>
      <c r="BE1777" s="136"/>
      <c r="BF1777" s="108"/>
      <c r="BG1777" s="110"/>
      <c r="BH1777" s="110"/>
      <c r="BI1777" s="110"/>
      <c r="BJ1777" s="137"/>
      <c r="BK1777" s="110"/>
      <c r="BL1777" s="108"/>
      <c r="BM1777" s="108"/>
      <c r="BN1777" s="108"/>
      <c r="BO1777" s="135"/>
      <c r="BP1777" s="108"/>
      <c r="BQ1777" s="108"/>
      <c r="BR1777" s="108"/>
      <c r="BS1777" s="108"/>
      <c r="BT1777" s="135"/>
      <c r="BU1777" s="108"/>
      <c r="BV1777" s="108"/>
      <c r="BW1777" s="108"/>
      <c r="BX1777" s="108"/>
      <c r="BY1777" s="135"/>
      <c r="BZ1777" s="108"/>
    </row>
    <row r="1778" spans="1:78" x14ac:dyDescent="0.25">
      <c r="A1778" s="27"/>
      <c r="B1778" s="27"/>
      <c r="C1778" s="27"/>
      <c r="D1778" s="27"/>
      <c r="E1778" s="28"/>
      <c r="F1778" s="88"/>
      <c r="G1778" s="28"/>
      <c r="H1778" s="27"/>
      <c r="I1778" s="27"/>
      <c r="J1778" s="27"/>
      <c r="K1778" s="107"/>
      <c r="L1778" s="27"/>
      <c r="M1778" s="46"/>
      <c r="N1778" s="46"/>
      <c r="O1778" s="46"/>
      <c r="P1778" s="46"/>
      <c r="Q1778" s="46"/>
      <c r="R1778" s="46"/>
      <c r="S1778" s="46"/>
      <c r="T1778" s="46"/>
      <c r="U1778" s="46"/>
      <c r="V1778" s="46"/>
      <c r="W1778" s="46"/>
      <c r="X1778" s="46"/>
      <c r="Y1778" s="41"/>
      <c r="Z1778" s="106"/>
      <c r="AA1778" s="43"/>
      <c r="AB1778" s="28"/>
      <c r="AC1778" s="28"/>
      <c r="AD1778" s="28"/>
      <c r="AE1778" s="44"/>
      <c r="AF1778" s="27"/>
      <c r="AG1778" s="27"/>
      <c r="AH1778" s="28"/>
      <c r="AI1778" s="27"/>
      <c r="AJ1778" s="27"/>
      <c r="AK1778" s="28"/>
      <c r="AL1778" s="29"/>
      <c r="AM1778" s="29"/>
      <c r="AN1778" s="29"/>
      <c r="AO1778" s="29"/>
      <c r="AP1778" s="29"/>
      <c r="AQ1778" s="29"/>
      <c r="AR1778" s="29"/>
      <c r="AS1778" s="29"/>
      <c r="AT1778" s="29"/>
      <c r="AU1778" s="29"/>
      <c r="AV1778" s="29"/>
      <c r="AW1778" s="29"/>
      <c r="AX1778" s="29"/>
      <c r="AY1778" s="31"/>
      <c r="AZ1778" s="30"/>
      <c r="BA1778" s="35"/>
      <c r="BB1778" s="108"/>
      <c r="BC1778" s="108"/>
      <c r="BD1778" s="108"/>
      <c r="BE1778" s="136"/>
      <c r="BF1778" s="108"/>
      <c r="BG1778" s="110"/>
      <c r="BH1778" s="110"/>
      <c r="BI1778" s="110"/>
      <c r="BJ1778" s="137"/>
      <c r="BK1778" s="110"/>
      <c r="BL1778" s="108"/>
      <c r="BM1778" s="108"/>
      <c r="BN1778" s="108"/>
      <c r="BO1778" s="135"/>
      <c r="BP1778" s="108"/>
      <c r="BQ1778" s="108"/>
      <c r="BR1778" s="108"/>
      <c r="BS1778" s="108"/>
      <c r="BT1778" s="135"/>
      <c r="BU1778" s="108"/>
      <c r="BV1778" s="108"/>
      <c r="BW1778" s="108"/>
      <c r="BX1778" s="108"/>
      <c r="BY1778" s="135"/>
      <c r="BZ1778" s="108"/>
    </row>
    <row r="1779" spans="1:78" x14ac:dyDescent="0.25">
      <c r="A1779" s="27"/>
      <c r="B1779" s="27"/>
      <c r="C1779" s="27"/>
      <c r="D1779" s="27"/>
      <c r="E1779" s="28"/>
      <c r="F1779" s="88"/>
      <c r="G1779" s="28"/>
      <c r="H1779" s="27"/>
      <c r="I1779" s="27"/>
      <c r="J1779" s="27"/>
      <c r="K1779" s="107"/>
      <c r="L1779" s="27"/>
      <c r="M1779" s="46"/>
      <c r="N1779" s="46"/>
      <c r="O1779" s="46"/>
      <c r="P1779" s="46"/>
      <c r="Q1779" s="46"/>
      <c r="R1779" s="46"/>
      <c r="S1779" s="46"/>
      <c r="T1779" s="46"/>
      <c r="U1779" s="46"/>
      <c r="V1779" s="46"/>
      <c r="W1779" s="46"/>
      <c r="X1779" s="46"/>
      <c r="Y1779" s="41"/>
      <c r="Z1779" s="106"/>
      <c r="AA1779" s="43"/>
      <c r="AB1779" s="28"/>
      <c r="AC1779" s="28"/>
      <c r="AD1779" s="28"/>
      <c r="AE1779" s="44"/>
      <c r="AF1779" s="27"/>
      <c r="AG1779" s="27"/>
      <c r="AH1779" s="28"/>
      <c r="AI1779" s="27"/>
      <c r="AJ1779" s="27"/>
      <c r="AK1779" s="28"/>
      <c r="AL1779" s="29"/>
      <c r="AM1779" s="29"/>
      <c r="AN1779" s="29"/>
      <c r="AO1779" s="29"/>
      <c r="AP1779" s="29"/>
      <c r="AQ1779" s="29"/>
      <c r="AR1779" s="29"/>
      <c r="AS1779" s="29"/>
      <c r="AT1779" s="29"/>
      <c r="AU1779" s="29"/>
      <c r="AV1779" s="29"/>
      <c r="AW1779" s="29"/>
      <c r="AX1779" s="29"/>
      <c r="AY1779" s="31"/>
      <c r="AZ1779" s="30"/>
      <c r="BA1779" s="35"/>
      <c r="BB1779" s="108"/>
      <c r="BC1779" s="108"/>
      <c r="BD1779" s="108"/>
      <c r="BE1779" s="136"/>
      <c r="BF1779" s="108"/>
      <c r="BG1779" s="110"/>
      <c r="BH1779" s="110"/>
      <c r="BI1779" s="110"/>
      <c r="BJ1779" s="137"/>
      <c r="BK1779" s="110"/>
      <c r="BL1779" s="108"/>
      <c r="BM1779" s="108"/>
      <c r="BN1779" s="108"/>
      <c r="BO1779" s="135"/>
      <c r="BP1779" s="108"/>
      <c r="BQ1779" s="108"/>
      <c r="BR1779" s="108"/>
      <c r="BS1779" s="108"/>
      <c r="BT1779" s="135"/>
      <c r="BU1779" s="108"/>
      <c r="BV1779" s="108"/>
      <c r="BW1779" s="108"/>
      <c r="BX1779" s="108"/>
      <c r="BY1779" s="135"/>
      <c r="BZ1779" s="108"/>
    </row>
    <row r="1780" spans="1:78" x14ac:dyDescent="0.25">
      <c r="A1780" s="27"/>
      <c r="B1780" s="27"/>
      <c r="C1780" s="27"/>
      <c r="D1780" s="27"/>
      <c r="E1780" s="28"/>
      <c r="F1780" s="88"/>
      <c r="G1780" s="28"/>
      <c r="H1780" s="27"/>
      <c r="I1780" s="27"/>
      <c r="J1780" s="27"/>
      <c r="K1780" s="107"/>
      <c r="L1780" s="27"/>
      <c r="M1780" s="46"/>
      <c r="N1780" s="46"/>
      <c r="O1780" s="46"/>
      <c r="P1780" s="46"/>
      <c r="Q1780" s="46"/>
      <c r="R1780" s="46"/>
      <c r="S1780" s="46"/>
      <c r="T1780" s="46"/>
      <c r="U1780" s="46"/>
      <c r="V1780" s="46"/>
      <c r="W1780" s="46"/>
      <c r="X1780" s="46"/>
      <c r="Y1780" s="41"/>
      <c r="Z1780" s="106"/>
      <c r="AA1780" s="43"/>
      <c r="AB1780" s="28"/>
      <c r="AC1780" s="28"/>
      <c r="AD1780" s="28"/>
      <c r="AE1780" s="44"/>
      <c r="AF1780" s="27"/>
      <c r="AG1780" s="27"/>
      <c r="AH1780" s="28"/>
      <c r="AI1780" s="27"/>
      <c r="AJ1780" s="27"/>
      <c r="AK1780" s="28"/>
      <c r="AL1780" s="29"/>
      <c r="AM1780" s="29"/>
      <c r="AN1780" s="29"/>
      <c r="AO1780" s="29"/>
      <c r="AP1780" s="29"/>
      <c r="AQ1780" s="29"/>
      <c r="AR1780" s="29"/>
      <c r="AS1780" s="29"/>
      <c r="AT1780" s="29"/>
      <c r="AU1780" s="29"/>
      <c r="AV1780" s="29"/>
      <c r="AW1780" s="29"/>
      <c r="AX1780" s="29"/>
      <c r="AY1780" s="31"/>
      <c r="AZ1780" s="30"/>
      <c r="BA1780" s="35"/>
      <c r="BB1780" s="108"/>
      <c r="BC1780" s="108"/>
      <c r="BD1780" s="108"/>
      <c r="BE1780" s="136"/>
      <c r="BF1780" s="108"/>
      <c r="BG1780" s="110"/>
      <c r="BH1780" s="110"/>
      <c r="BI1780" s="110"/>
      <c r="BJ1780" s="137"/>
      <c r="BK1780" s="110"/>
      <c r="BL1780" s="108"/>
      <c r="BM1780" s="108"/>
      <c r="BN1780" s="108"/>
      <c r="BO1780" s="135"/>
      <c r="BP1780" s="108"/>
      <c r="BQ1780" s="108"/>
      <c r="BR1780" s="108"/>
      <c r="BS1780" s="108"/>
      <c r="BT1780" s="135"/>
      <c r="BU1780" s="108"/>
      <c r="BV1780" s="108"/>
      <c r="BW1780" s="108"/>
      <c r="BX1780" s="108"/>
      <c r="BY1780" s="135"/>
      <c r="BZ1780" s="108"/>
    </row>
    <row r="1781" spans="1:78" x14ac:dyDescent="0.25">
      <c r="A1781" s="27"/>
      <c r="B1781" s="27"/>
      <c r="C1781" s="27"/>
      <c r="D1781" s="27"/>
      <c r="E1781" s="28"/>
      <c r="F1781" s="88"/>
      <c r="G1781" s="28"/>
      <c r="H1781" s="27"/>
      <c r="I1781" s="27"/>
      <c r="J1781" s="27"/>
      <c r="K1781" s="107"/>
      <c r="L1781" s="27"/>
      <c r="M1781" s="46"/>
      <c r="N1781" s="46"/>
      <c r="O1781" s="46"/>
      <c r="P1781" s="46"/>
      <c r="Q1781" s="46"/>
      <c r="R1781" s="46"/>
      <c r="S1781" s="46"/>
      <c r="T1781" s="46"/>
      <c r="U1781" s="46"/>
      <c r="V1781" s="46"/>
      <c r="W1781" s="46"/>
      <c r="X1781" s="46"/>
      <c r="Y1781" s="41"/>
      <c r="Z1781" s="106"/>
      <c r="AA1781" s="43"/>
      <c r="AB1781" s="28"/>
      <c r="AC1781" s="28"/>
      <c r="AD1781" s="28"/>
      <c r="AE1781" s="44"/>
      <c r="AF1781" s="27"/>
      <c r="AG1781" s="27"/>
      <c r="AH1781" s="28"/>
      <c r="AI1781" s="27"/>
      <c r="AJ1781" s="27"/>
      <c r="AK1781" s="28"/>
      <c r="AL1781" s="29"/>
      <c r="AM1781" s="29"/>
      <c r="AN1781" s="29"/>
      <c r="AO1781" s="29"/>
      <c r="AP1781" s="29"/>
      <c r="AQ1781" s="29"/>
      <c r="AR1781" s="29"/>
      <c r="AS1781" s="29"/>
      <c r="AT1781" s="29"/>
      <c r="AU1781" s="29"/>
      <c r="AV1781" s="29"/>
      <c r="AW1781" s="29"/>
      <c r="AX1781" s="29"/>
      <c r="AY1781" s="31"/>
      <c r="AZ1781" s="30"/>
      <c r="BA1781" s="35"/>
      <c r="BB1781" s="108"/>
      <c r="BC1781" s="108"/>
      <c r="BD1781" s="108"/>
      <c r="BE1781" s="136"/>
      <c r="BF1781" s="108"/>
      <c r="BG1781" s="110"/>
      <c r="BH1781" s="110"/>
      <c r="BI1781" s="110"/>
      <c r="BJ1781" s="137"/>
      <c r="BK1781" s="110"/>
      <c r="BL1781" s="108"/>
      <c r="BM1781" s="108"/>
      <c r="BN1781" s="108"/>
      <c r="BO1781" s="135"/>
      <c r="BP1781" s="108"/>
      <c r="BQ1781" s="108"/>
      <c r="BR1781" s="108"/>
      <c r="BS1781" s="108"/>
      <c r="BT1781" s="135"/>
      <c r="BU1781" s="108"/>
      <c r="BV1781" s="108"/>
      <c r="BW1781" s="108"/>
      <c r="BX1781" s="108"/>
      <c r="BY1781" s="135"/>
      <c r="BZ1781" s="108"/>
    </row>
    <row r="1782" spans="1:78" x14ac:dyDescent="0.25">
      <c r="A1782" s="27"/>
      <c r="B1782" s="27"/>
      <c r="C1782" s="27"/>
      <c r="D1782" s="27"/>
      <c r="E1782" s="28"/>
      <c r="F1782" s="88"/>
      <c r="G1782" s="28"/>
      <c r="H1782" s="27"/>
      <c r="I1782" s="27"/>
      <c r="J1782" s="27"/>
      <c r="K1782" s="107"/>
      <c r="L1782" s="27"/>
      <c r="M1782" s="46"/>
      <c r="N1782" s="46"/>
      <c r="O1782" s="46"/>
      <c r="P1782" s="46"/>
      <c r="Q1782" s="46"/>
      <c r="R1782" s="46"/>
      <c r="S1782" s="46"/>
      <c r="T1782" s="46"/>
      <c r="U1782" s="46"/>
      <c r="V1782" s="46"/>
      <c r="W1782" s="46"/>
      <c r="X1782" s="46"/>
      <c r="Y1782" s="41"/>
      <c r="Z1782" s="106"/>
      <c r="AA1782" s="43"/>
      <c r="AB1782" s="28"/>
      <c r="AC1782" s="28"/>
      <c r="AD1782" s="28"/>
      <c r="AE1782" s="44"/>
      <c r="AF1782" s="27"/>
      <c r="AG1782" s="27"/>
      <c r="AH1782" s="28"/>
      <c r="AI1782" s="27"/>
      <c r="AJ1782" s="27"/>
      <c r="AK1782" s="28"/>
      <c r="AL1782" s="29"/>
      <c r="AM1782" s="29"/>
      <c r="AN1782" s="29"/>
      <c r="AO1782" s="29"/>
      <c r="AP1782" s="29"/>
      <c r="AQ1782" s="29"/>
      <c r="AR1782" s="29"/>
      <c r="AS1782" s="29"/>
      <c r="AT1782" s="29"/>
      <c r="AU1782" s="29"/>
      <c r="AV1782" s="29"/>
      <c r="AW1782" s="29"/>
      <c r="AX1782" s="29"/>
      <c r="AY1782" s="31"/>
      <c r="AZ1782" s="30"/>
      <c r="BA1782" s="35"/>
      <c r="BB1782" s="108"/>
      <c r="BC1782" s="108"/>
      <c r="BD1782" s="108"/>
      <c r="BE1782" s="136"/>
      <c r="BF1782" s="108"/>
      <c r="BG1782" s="110"/>
      <c r="BH1782" s="110"/>
      <c r="BI1782" s="110"/>
      <c r="BJ1782" s="137"/>
      <c r="BK1782" s="110"/>
      <c r="BL1782" s="108"/>
      <c r="BM1782" s="108"/>
      <c r="BN1782" s="108"/>
      <c r="BO1782" s="135"/>
      <c r="BP1782" s="108"/>
      <c r="BQ1782" s="108"/>
      <c r="BR1782" s="108"/>
      <c r="BS1782" s="108"/>
      <c r="BT1782" s="135"/>
      <c r="BU1782" s="108"/>
      <c r="BV1782" s="108"/>
      <c r="BW1782" s="108"/>
      <c r="BX1782" s="108"/>
      <c r="BY1782" s="135"/>
      <c r="BZ1782" s="108"/>
    </row>
    <row r="1783" spans="1:78" x14ac:dyDescent="0.25">
      <c r="A1783" s="27"/>
      <c r="B1783" s="27"/>
      <c r="C1783" s="27"/>
      <c r="D1783" s="27"/>
      <c r="E1783" s="28"/>
      <c r="F1783" s="88"/>
      <c r="G1783" s="28"/>
      <c r="H1783" s="27"/>
      <c r="I1783" s="27"/>
      <c r="J1783" s="27"/>
      <c r="K1783" s="107"/>
      <c r="L1783" s="27"/>
      <c r="M1783" s="46"/>
      <c r="N1783" s="46"/>
      <c r="O1783" s="46"/>
      <c r="P1783" s="46"/>
      <c r="Q1783" s="46"/>
      <c r="R1783" s="46"/>
      <c r="S1783" s="46"/>
      <c r="T1783" s="46"/>
      <c r="U1783" s="46"/>
      <c r="V1783" s="46"/>
      <c r="W1783" s="46"/>
      <c r="X1783" s="46"/>
      <c r="Y1783" s="41"/>
      <c r="Z1783" s="106"/>
      <c r="AA1783" s="43"/>
      <c r="AB1783" s="28"/>
      <c r="AC1783" s="28"/>
      <c r="AD1783" s="28"/>
      <c r="AE1783" s="44"/>
      <c r="AF1783" s="27"/>
      <c r="AG1783" s="27"/>
      <c r="AH1783" s="28"/>
      <c r="AI1783" s="27"/>
      <c r="AJ1783" s="27"/>
      <c r="AK1783" s="28"/>
      <c r="AL1783" s="29"/>
      <c r="AM1783" s="29"/>
      <c r="AN1783" s="29"/>
      <c r="AO1783" s="29"/>
      <c r="AP1783" s="29"/>
      <c r="AQ1783" s="29"/>
      <c r="AR1783" s="29"/>
      <c r="AS1783" s="29"/>
      <c r="AT1783" s="29"/>
      <c r="AU1783" s="29"/>
      <c r="AV1783" s="29"/>
      <c r="AW1783" s="29"/>
      <c r="AX1783" s="29"/>
      <c r="AY1783" s="31"/>
      <c r="AZ1783" s="30"/>
      <c r="BA1783" s="35"/>
      <c r="BB1783" s="108"/>
      <c r="BC1783" s="108"/>
      <c r="BD1783" s="108"/>
      <c r="BE1783" s="136"/>
      <c r="BF1783" s="108"/>
      <c r="BG1783" s="110"/>
      <c r="BH1783" s="110"/>
      <c r="BI1783" s="110"/>
      <c r="BJ1783" s="137"/>
      <c r="BK1783" s="110"/>
      <c r="BL1783" s="108"/>
      <c r="BM1783" s="108"/>
      <c r="BN1783" s="108"/>
      <c r="BO1783" s="135"/>
      <c r="BP1783" s="108"/>
      <c r="BQ1783" s="108"/>
      <c r="BR1783" s="108"/>
      <c r="BS1783" s="108"/>
      <c r="BT1783" s="135"/>
      <c r="BU1783" s="108"/>
      <c r="BV1783" s="108"/>
      <c r="BW1783" s="108"/>
      <c r="BX1783" s="108"/>
      <c r="BY1783" s="135"/>
      <c r="BZ1783" s="108"/>
    </row>
    <row r="1784" spans="1:78" x14ac:dyDescent="0.25">
      <c r="A1784" s="27"/>
      <c r="B1784" s="27"/>
      <c r="C1784" s="27"/>
      <c r="D1784" s="27"/>
      <c r="E1784" s="28"/>
      <c r="F1784" s="88"/>
      <c r="G1784" s="28"/>
      <c r="H1784" s="27"/>
      <c r="I1784" s="27"/>
      <c r="J1784" s="27"/>
      <c r="K1784" s="107"/>
      <c r="L1784" s="27"/>
      <c r="M1784" s="46"/>
      <c r="N1784" s="46"/>
      <c r="O1784" s="46"/>
      <c r="P1784" s="46"/>
      <c r="Q1784" s="46"/>
      <c r="R1784" s="46"/>
      <c r="S1784" s="46"/>
      <c r="T1784" s="46"/>
      <c r="U1784" s="46"/>
      <c r="V1784" s="46"/>
      <c r="W1784" s="46"/>
      <c r="X1784" s="46"/>
      <c r="Y1784" s="41"/>
      <c r="Z1784" s="106"/>
      <c r="AA1784" s="43"/>
      <c r="AB1784" s="28"/>
      <c r="AC1784" s="28"/>
      <c r="AD1784" s="28"/>
      <c r="AE1784" s="44"/>
      <c r="AF1784" s="27"/>
      <c r="AG1784" s="27"/>
      <c r="AH1784" s="28"/>
      <c r="AI1784" s="27"/>
      <c r="AJ1784" s="27"/>
      <c r="AK1784" s="28"/>
      <c r="AL1784" s="29"/>
      <c r="AM1784" s="29"/>
      <c r="AN1784" s="29"/>
      <c r="AO1784" s="29"/>
      <c r="AP1784" s="29"/>
      <c r="AQ1784" s="29"/>
      <c r="AR1784" s="29"/>
      <c r="AS1784" s="29"/>
      <c r="AT1784" s="29"/>
      <c r="AU1784" s="29"/>
      <c r="AV1784" s="29"/>
      <c r="AW1784" s="29"/>
      <c r="AX1784" s="29"/>
      <c r="AY1784" s="31"/>
      <c r="AZ1784" s="30"/>
      <c r="BA1784" s="35"/>
      <c r="BB1784" s="108"/>
      <c r="BC1784" s="108"/>
      <c r="BD1784" s="108"/>
      <c r="BE1784" s="136"/>
      <c r="BF1784" s="108"/>
      <c r="BG1784" s="110"/>
      <c r="BH1784" s="110"/>
      <c r="BI1784" s="110"/>
      <c r="BJ1784" s="137"/>
      <c r="BK1784" s="110"/>
      <c r="BL1784" s="108"/>
      <c r="BM1784" s="108"/>
      <c r="BN1784" s="108"/>
      <c r="BO1784" s="135"/>
      <c r="BP1784" s="108"/>
      <c r="BQ1784" s="108"/>
      <c r="BR1784" s="108"/>
      <c r="BS1784" s="108"/>
      <c r="BT1784" s="135"/>
      <c r="BU1784" s="108"/>
      <c r="BV1784" s="108"/>
      <c r="BW1784" s="108"/>
      <c r="BX1784" s="108"/>
      <c r="BY1784" s="135"/>
      <c r="BZ1784" s="108"/>
    </row>
    <row r="1785" spans="1:78" x14ac:dyDescent="0.25">
      <c r="A1785" s="27"/>
      <c r="B1785" s="27"/>
      <c r="C1785" s="27"/>
      <c r="D1785" s="27"/>
      <c r="E1785" s="28"/>
      <c r="F1785" s="88"/>
      <c r="G1785" s="28"/>
      <c r="H1785" s="27"/>
      <c r="I1785" s="27"/>
      <c r="J1785" s="27"/>
      <c r="K1785" s="107"/>
      <c r="L1785" s="27"/>
      <c r="M1785" s="46"/>
      <c r="N1785" s="46"/>
      <c r="O1785" s="46"/>
      <c r="P1785" s="46"/>
      <c r="Q1785" s="46"/>
      <c r="R1785" s="46"/>
      <c r="S1785" s="46"/>
      <c r="T1785" s="46"/>
      <c r="U1785" s="46"/>
      <c r="V1785" s="46"/>
      <c r="W1785" s="46"/>
      <c r="X1785" s="46"/>
      <c r="Y1785" s="41"/>
      <c r="Z1785" s="106"/>
      <c r="AA1785" s="43"/>
      <c r="AB1785" s="28"/>
      <c r="AC1785" s="28"/>
      <c r="AD1785" s="28"/>
      <c r="AE1785" s="44"/>
      <c r="AF1785" s="27"/>
      <c r="AG1785" s="27"/>
      <c r="AH1785" s="28"/>
      <c r="AI1785" s="27"/>
      <c r="AJ1785" s="27"/>
      <c r="AK1785" s="28"/>
      <c r="AL1785" s="29"/>
      <c r="AM1785" s="29"/>
      <c r="AN1785" s="29"/>
      <c r="AO1785" s="29"/>
      <c r="AP1785" s="29"/>
      <c r="AQ1785" s="29"/>
      <c r="AR1785" s="29"/>
      <c r="AS1785" s="29"/>
      <c r="AT1785" s="29"/>
      <c r="AU1785" s="29"/>
      <c r="AV1785" s="29"/>
      <c r="AW1785" s="29"/>
      <c r="AX1785" s="29"/>
      <c r="AY1785" s="31"/>
      <c r="AZ1785" s="30"/>
      <c r="BA1785" s="35"/>
      <c r="BB1785" s="108"/>
      <c r="BC1785" s="108"/>
      <c r="BD1785" s="108"/>
      <c r="BE1785" s="136"/>
      <c r="BF1785" s="108"/>
      <c r="BG1785" s="110"/>
      <c r="BH1785" s="110"/>
      <c r="BI1785" s="110"/>
      <c r="BJ1785" s="137"/>
      <c r="BK1785" s="110"/>
      <c r="BL1785" s="108"/>
      <c r="BM1785" s="108"/>
      <c r="BN1785" s="108"/>
      <c r="BO1785" s="135"/>
      <c r="BP1785" s="108"/>
      <c r="BQ1785" s="108"/>
      <c r="BR1785" s="108"/>
      <c r="BS1785" s="108"/>
      <c r="BT1785" s="135"/>
      <c r="BU1785" s="108"/>
      <c r="BV1785" s="108"/>
      <c r="BW1785" s="108"/>
      <c r="BX1785" s="108"/>
      <c r="BY1785" s="135"/>
      <c r="BZ1785" s="108"/>
    </row>
    <row r="1786" spans="1:78" x14ac:dyDescent="0.25">
      <c r="A1786" s="27"/>
      <c r="B1786" s="27"/>
      <c r="C1786" s="27"/>
      <c r="D1786" s="27"/>
      <c r="E1786" s="28"/>
      <c r="F1786" s="88"/>
      <c r="G1786" s="28"/>
      <c r="H1786" s="27"/>
      <c r="I1786" s="27"/>
      <c r="J1786" s="27"/>
      <c r="K1786" s="107"/>
      <c r="L1786" s="27"/>
      <c r="M1786" s="46"/>
      <c r="N1786" s="46"/>
      <c r="O1786" s="46"/>
      <c r="P1786" s="46"/>
      <c r="Q1786" s="46"/>
      <c r="R1786" s="46"/>
      <c r="S1786" s="46"/>
      <c r="T1786" s="46"/>
      <c r="U1786" s="46"/>
      <c r="V1786" s="46"/>
      <c r="W1786" s="46"/>
      <c r="X1786" s="46"/>
      <c r="Y1786" s="41"/>
      <c r="Z1786" s="106"/>
      <c r="AA1786" s="43"/>
      <c r="AB1786" s="28"/>
      <c r="AC1786" s="28"/>
      <c r="AD1786" s="28"/>
      <c r="AE1786" s="44"/>
      <c r="AF1786" s="27"/>
      <c r="AG1786" s="27"/>
      <c r="AH1786" s="28"/>
      <c r="AI1786" s="27"/>
      <c r="AJ1786" s="27"/>
      <c r="AK1786" s="28"/>
      <c r="AL1786" s="29"/>
      <c r="AM1786" s="29"/>
      <c r="AN1786" s="29"/>
      <c r="AO1786" s="29"/>
      <c r="AP1786" s="29"/>
      <c r="AQ1786" s="29"/>
      <c r="AR1786" s="29"/>
      <c r="AS1786" s="29"/>
      <c r="AT1786" s="29"/>
      <c r="AU1786" s="29"/>
      <c r="AV1786" s="29"/>
      <c r="AW1786" s="29"/>
      <c r="AX1786" s="29"/>
      <c r="AY1786" s="31"/>
      <c r="AZ1786" s="30"/>
      <c r="BA1786" s="35"/>
      <c r="BB1786" s="108"/>
      <c r="BC1786" s="108"/>
      <c r="BD1786" s="108"/>
      <c r="BE1786" s="136"/>
      <c r="BF1786" s="108"/>
      <c r="BG1786" s="110"/>
      <c r="BH1786" s="110"/>
      <c r="BI1786" s="110"/>
      <c r="BJ1786" s="137"/>
      <c r="BK1786" s="110"/>
      <c r="BL1786" s="108"/>
      <c r="BM1786" s="108"/>
      <c r="BN1786" s="108"/>
      <c r="BO1786" s="135"/>
      <c r="BP1786" s="108"/>
      <c r="BQ1786" s="108"/>
      <c r="BR1786" s="108"/>
      <c r="BS1786" s="108"/>
      <c r="BT1786" s="135"/>
      <c r="BU1786" s="108"/>
      <c r="BV1786" s="108"/>
      <c r="BW1786" s="108"/>
      <c r="BX1786" s="108"/>
      <c r="BY1786" s="135"/>
      <c r="BZ1786" s="108"/>
    </row>
    <row r="1787" spans="1:78" x14ac:dyDescent="0.25">
      <c r="A1787" s="27"/>
      <c r="B1787" s="27"/>
      <c r="C1787" s="27"/>
      <c r="D1787" s="27"/>
      <c r="E1787" s="28"/>
      <c r="F1787" s="88"/>
      <c r="G1787" s="28"/>
      <c r="H1787" s="27"/>
      <c r="I1787" s="27"/>
      <c r="J1787" s="27"/>
      <c r="K1787" s="107"/>
      <c r="L1787" s="27"/>
      <c r="M1787" s="46"/>
      <c r="N1787" s="46"/>
      <c r="O1787" s="46"/>
      <c r="P1787" s="46"/>
      <c r="Q1787" s="46"/>
      <c r="R1787" s="46"/>
      <c r="S1787" s="46"/>
      <c r="T1787" s="46"/>
      <c r="U1787" s="46"/>
      <c r="V1787" s="46"/>
      <c r="W1787" s="46"/>
      <c r="X1787" s="46"/>
      <c r="Y1787" s="41"/>
      <c r="Z1787" s="106"/>
      <c r="AA1787" s="43"/>
      <c r="AB1787" s="28"/>
      <c r="AC1787" s="28"/>
      <c r="AD1787" s="28"/>
      <c r="AE1787" s="44"/>
      <c r="AF1787" s="27"/>
      <c r="AG1787" s="27"/>
      <c r="AH1787" s="28"/>
      <c r="AI1787" s="27"/>
      <c r="AJ1787" s="27"/>
      <c r="AK1787" s="28"/>
      <c r="AL1787" s="29"/>
      <c r="AM1787" s="29"/>
      <c r="AN1787" s="29"/>
      <c r="AO1787" s="29"/>
      <c r="AP1787" s="29"/>
      <c r="AQ1787" s="29"/>
      <c r="AR1787" s="29"/>
      <c r="AS1787" s="29"/>
      <c r="AT1787" s="29"/>
      <c r="AU1787" s="29"/>
      <c r="AV1787" s="29"/>
      <c r="AW1787" s="29"/>
      <c r="AX1787" s="29"/>
      <c r="AY1787" s="31"/>
      <c r="AZ1787" s="30"/>
      <c r="BA1787" s="35"/>
      <c r="BB1787" s="108"/>
      <c r="BC1787" s="108"/>
      <c r="BD1787" s="108"/>
      <c r="BE1787" s="136"/>
      <c r="BF1787" s="108"/>
      <c r="BG1787" s="110"/>
      <c r="BH1787" s="110"/>
      <c r="BI1787" s="110"/>
      <c r="BJ1787" s="137"/>
      <c r="BK1787" s="110"/>
      <c r="BL1787" s="108"/>
      <c r="BM1787" s="108"/>
      <c r="BN1787" s="108"/>
      <c r="BO1787" s="135"/>
      <c r="BP1787" s="108"/>
      <c r="BQ1787" s="108"/>
      <c r="BR1787" s="108"/>
      <c r="BS1787" s="108"/>
      <c r="BT1787" s="135"/>
      <c r="BU1787" s="108"/>
      <c r="BV1787" s="108"/>
      <c r="BW1787" s="108"/>
      <c r="BX1787" s="108"/>
      <c r="BY1787" s="135"/>
      <c r="BZ1787" s="108"/>
    </row>
    <row r="1788" spans="1:78" x14ac:dyDescent="0.25">
      <c r="A1788" s="27"/>
      <c r="B1788" s="27"/>
      <c r="C1788" s="27"/>
      <c r="D1788" s="27"/>
      <c r="E1788" s="28"/>
      <c r="F1788" s="88"/>
      <c r="G1788" s="28"/>
      <c r="H1788" s="27"/>
      <c r="I1788" s="27"/>
      <c r="J1788" s="27"/>
      <c r="K1788" s="107"/>
      <c r="L1788" s="27"/>
      <c r="M1788" s="46"/>
      <c r="N1788" s="46"/>
      <c r="O1788" s="46"/>
      <c r="P1788" s="46"/>
      <c r="Q1788" s="46"/>
      <c r="R1788" s="46"/>
      <c r="S1788" s="46"/>
      <c r="T1788" s="46"/>
      <c r="U1788" s="46"/>
      <c r="V1788" s="46"/>
      <c r="W1788" s="46"/>
      <c r="X1788" s="46"/>
      <c r="Y1788" s="41"/>
      <c r="Z1788" s="106"/>
      <c r="AA1788" s="43"/>
      <c r="AB1788" s="28"/>
      <c r="AC1788" s="28"/>
      <c r="AD1788" s="28"/>
      <c r="AE1788" s="44"/>
      <c r="AF1788" s="27"/>
      <c r="AG1788" s="27"/>
      <c r="AH1788" s="28"/>
      <c r="AI1788" s="27"/>
      <c r="AJ1788" s="27"/>
      <c r="AK1788" s="28"/>
      <c r="AL1788" s="29"/>
      <c r="AM1788" s="29"/>
      <c r="AN1788" s="29"/>
      <c r="AO1788" s="29"/>
      <c r="AP1788" s="29"/>
      <c r="AQ1788" s="29"/>
      <c r="AR1788" s="29"/>
      <c r="AS1788" s="29"/>
      <c r="AT1788" s="29"/>
      <c r="AU1788" s="29"/>
      <c r="AV1788" s="29"/>
      <c r="AW1788" s="29"/>
      <c r="AX1788" s="29"/>
      <c r="AY1788" s="31"/>
      <c r="AZ1788" s="30"/>
      <c r="BA1788" s="35"/>
      <c r="BB1788" s="108"/>
      <c r="BC1788" s="108"/>
      <c r="BD1788" s="108"/>
      <c r="BE1788" s="136"/>
      <c r="BF1788" s="108"/>
      <c r="BG1788" s="110"/>
      <c r="BH1788" s="110"/>
      <c r="BI1788" s="110"/>
      <c r="BJ1788" s="137"/>
      <c r="BK1788" s="110"/>
      <c r="BL1788" s="108"/>
      <c r="BM1788" s="108"/>
      <c r="BN1788" s="108"/>
      <c r="BO1788" s="135"/>
      <c r="BP1788" s="108"/>
      <c r="BQ1788" s="108"/>
      <c r="BR1788" s="108"/>
      <c r="BS1788" s="108"/>
      <c r="BT1788" s="135"/>
      <c r="BU1788" s="108"/>
      <c r="BV1788" s="108"/>
      <c r="BW1788" s="108"/>
      <c r="BX1788" s="108"/>
      <c r="BY1788" s="135"/>
      <c r="BZ1788" s="108"/>
    </row>
    <row r="1789" spans="1:78" x14ac:dyDescent="0.25">
      <c r="A1789" s="27"/>
      <c r="B1789" s="27"/>
      <c r="C1789" s="27"/>
      <c r="D1789" s="27"/>
      <c r="E1789" s="28"/>
      <c r="F1789" s="88"/>
      <c r="G1789" s="28"/>
      <c r="H1789" s="27"/>
      <c r="I1789" s="27"/>
      <c r="J1789" s="27"/>
      <c r="K1789" s="107"/>
      <c r="L1789" s="27"/>
      <c r="M1789" s="46"/>
      <c r="N1789" s="46"/>
      <c r="O1789" s="46"/>
      <c r="P1789" s="46"/>
      <c r="Q1789" s="46"/>
      <c r="R1789" s="46"/>
      <c r="S1789" s="46"/>
      <c r="T1789" s="46"/>
      <c r="U1789" s="46"/>
      <c r="V1789" s="46"/>
      <c r="W1789" s="46"/>
      <c r="X1789" s="46"/>
      <c r="Y1789" s="41"/>
      <c r="Z1789" s="106"/>
      <c r="AA1789" s="43"/>
      <c r="AB1789" s="28"/>
      <c r="AC1789" s="28"/>
      <c r="AD1789" s="28"/>
      <c r="AE1789" s="44"/>
      <c r="AF1789" s="27"/>
      <c r="AG1789" s="27"/>
      <c r="AH1789" s="28"/>
      <c r="AI1789" s="27"/>
      <c r="AJ1789" s="27"/>
      <c r="AK1789" s="28"/>
      <c r="AL1789" s="29"/>
      <c r="AM1789" s="29"/>
      <c r="AN1789" s="29"/>
      <c r="AO1789" s="29"/>
      <c r="AP1789" s="29"/>
      <c r="AQ1789" s="29"/>
      <c r="AR1789" s="29"/>
      <c r="AS1789" s="29"/>
      <c r="AT1789" s="29"/>
      <c r="AU1789" s="29"/>
      <c r="AV1789" s="29"/>
      <c r="AW1789" s="29"/>
      <c r="AX1789" s="29"/>
      <c r="AY1789" s="31"/>
      <c r="AZ1789" s="30"/>
      <c r="BA1789" s="35"/>
      <c r="BB1789" s="108"/>
      <c r="BC1789" s="108"/>
      <c r="BD1789" s="108"/>
      <c r="BE1789" s="136"/>
      <c r="BF1789" s="108"/>
      <c r="BG1789" s="110"/>
      <c r="BH1789" s="110"/>
      <c r="BI1789" s="110"/>
      <c r="BJ1789" s="137"/>
      <c r="BK1789" s="110"/>
      <c r="BL1789" s="108"/>
      <c r="BM1789" s="108"/>
      <c r="BN1789" s="108"/>
      <c r="BO1789" s="135"/>
      <c r="BP1789" s="108"/>
      <c r="BQ1789" s="108"/>
      <c r="BR1789" s="108"/>
      <c r="BS1789" s="108"/>
      <c r="BT1789" s="135"/>
      <c r="BU1789" s="108"/>
      <c r="BV1789" s="108"/>
      <c r="BW1789" s="108"/>
      <c r="BX1789" s="108"/>
      <c r="BY1789" s="135"/>
      <c r="BZ1789" s="108"/>
    </row>
    <row r="1790" spans="1:78" x14ac:dyDescent="0.25">
      <c r="A1790" s="27"/>
      <c r="B1790" s="27"/>
      <c r="C1790" s="27"/>
      <c r="D1790" s="27"/>
      <c r="E1790" s="28"/>
      <c r="F1790" s="88"/>
      <c r="G1790" s="28"/>
      <c r="H1790" s="27"/>
      <c r="I1790" s="27"/>
      <c r="J1790" s="27"/>
      <c r="K1790" s="107"/>
      <c r="L1790" s="27"/>
      <c r="M1790" s="46"/>
      <c r="N1790" s="46"/>
      <c r="O1790" s="46"/>
      <c r="P1790" s="46"/>
      <c r="Q1790" s="46"/>
      <c r="R1790" s="46"/>
      <c r="S1790" s="46"/>
      <c r="T1790" s="46"/>
      <c r="U1790" s="46"/>
      <c r="V1790" s="46"/>
      <c r="W1790" s="46"/>
      <c r="X1790" s="46"/>
      <c r="Y1790" s="41"/>
      <c r="Z1790" s="106"/>
      <c r="AA1790" s="43"/>
      <c r="AB1790" s="28"/>
      <c r="AC1790" s="28"/>
      <c r="AD1790" s="28"/>
      <c r="AE1790" s="44"/>
      <c r="AF1790" s="27"/>
      <c r="AG1790" s="27"/>
      <c r="AH1790" s="28"/>
      <c r="AI1790" s="27"/>
      <c r="AJ1790" s="27"/>
      <c r="AK1790" s="28"/>
      <c r="AL1790" s="29"/>
      <c r="AM1790" s="29"/>
      <c r="AN1790" s="29"/>
      <c r="AO1790" s="29"/>
      <c r="AP1790" s="29"/>
      <c r="AQ1790" s="29"/>
      <c r="AR1790" s="29"/>
      <c r="AS1790" s="29"/>
      <c r="AT1790" s="29"/>
      <c r="AU1790" s="29"/>
      <c r="AV1790" s="29"/>
      <c r="AW1790" s="29"/>
      <c r="AX1790" s="29"/>
      <c r="AY1790" s="31"/>
      <c r="AZ1790" s="30"/>
      <c r="BA1790" s="35"/>
      <c r="BB1790" s="108"/>
      <c r="BC1790" s="108"/>
      <c r="BD1790" s="108"/>
      <c r="BE1790" s="136"/>
      <c r="BF1790" s="108"/>
      <c r="BG1790" s="110"/>
      <c r="BH1790" s="110"/>
      <c r="BI1790" s="110"/>
      <c r="BJ1790" s="137"/>
      <c r="BK1790" s="110"/>
      <c r="BL1790" s="108"/>
      <c r="BM1790" s="108"/>
      <c r="BN1790" s="108"/>
      <c r="BO1790" s="135"/>
      <c r="BP1790" s="108"/>
      <c r="BQ1790" s="108"/>
      <c r="BR1790" s="108"/>
      <c r="BS1790" s="108"/>
      <c r="BT1790" s="135"/>
      <c r="BU1790" s="108"/>
      <c r="BV1790" s="108"/>
      <c r="BW1790" s="108"/>
      <c r="BX1790" s="108"/>
      <c r="BY1790" s="135"/>
      <c r="BZ1790" s="108"/>
    </row>
    <row r="1791" spans="1:78" x14ac:dyDescent="0.25">
      <c r="A1791" s="27"/>
      <c r="B1791" s="27"/>
      <c r="C1791" s="27"/>
      <c r="D1791" s="27"/>
      <c r="E1791" s="28"/>
      <c r="F1791" s="88"/>
      <c r="G1791" s="28"/>
      <c r="H1791" s="27"/>
      <c r="I1791" s="27"/>
      <c r="J1791" s="27"/>
      <c r="K1791" s="107"/>
      <c r="L1791" s="27"/>
      <c r="M1791" s="46"/>
      <c r="N1791" s="46"/>
      <c r="O1791" s="46"/>
      <c r="P1791" s="46"/>
      <c r="Q1791" s="46"/>
      <c r="R1791" s="46"/>
      <c r="S1791" s="46"/>
      <c r="T1791" s="46"/>
      <c r="U1791" s="46"/>
      <c r="V1791" s="46"/>
      <c r="W1791" s="46"/>
      <c r="X1791" s="46"/>
      <c r="Y1791" s="41"/>
      <c r="Z1791" s="106"/>
      <c r="AA1791" s="43"/>
      <c r="AB1791" s="28"/>
      <c r="AC1791" s="28"/>
      <c r="AD1791" s="28"/>
      <c r="AE1791" s="44"/>
      <c r="AF1791" s="27"/>
      <c r="AG1791" s="27"/>
      <c r="AH1791" s="28"/>
      <c r="AI1791" s="27"/>
      <c r="AJ1791" s="27"/>
      <c r="AK1791" s="28"/>
      <c r="AL1791" s="29"/>
      <c r="AM1791" s="29"/>
      <c r="AN1791" s="29"/>
      <c r="AO1791" s="29"/>
      <c r="AP1791" s="29"/>
      <c r="AQ1791" s="29"/>
      <c r="AR1791" s="29"/>
      <c r="AS1791" s="29"/>
      <c r="AT1791" s="29"/>
      <c r="AU1791" s="29"/>
      <c r="AV1791" s="29"/>
      <c r="AW1791" s="29"/>
      <c r="AX1791" s="29"/>
      <c r="AY1791" s="31"/>
      <c r="AZ1791" s="30"/>
      <c r="BA1791" s="35"/>
      <c r="BB1791" s="108"/>
      <c r="BC1791" s="108"/>
      <c r="BD1791" s="108"/>
      <c r="BE1791" s="136"/>
      <c r="BF1791" s="108"/>
      <c r="BG1791" s="110"/>
      <c r="BH1791" s="110"/>
      <c r="BI1791" s="110"/>
      <c r="BJ1791" s="137"/>
      <c r="BK1791" s="110"/>
      <c r="BL1791" s="108"/>
      <c r="BM1791" s="108"/>
      <c r="BN1791" s="108"/>
      <c r="BO1791" s="135"/>
      <c r="BP1791" s="108"/>
      <c r="BQ1791" s="108"/>
      <c r="BR1791" s="108"/>
      <c r="BS1791" s="108"/>
      <c r="BT1791" s="135"/>
      <c r="BU1791" s="108"/>
      <c r="BV1791" s="108"/>
      <c r="BW1791" s="108"/>
      <c r="BX1791" s="108"/>
      <c r="BY1791" s="135"/>
      <c r="BZ1791" s="108"/>
    </row>
    <row r="1792" spans="1:78" x14ac:dyDescent="0.25">
      <c r="A1792" s="27"/>
      <c r="B1792" s="27"/>
      <c r="C1792" s="27"/>
      <c r="D1792" s="27"/>
      <c r="E1792" s="28"/>
      <c r="F1792" s="88"/>
      <c r="G1792" s="28"/>
      <c r="H1792" s="27"/>
      <c r="I1792" s="27"/>
      <c r="J1792" s="27"/>
      <c r="K1792" s="107"/>
      <c r="L1792" s="27"/>
      <c r="M1792" s="46"/>
      <c r="N1792" s="46"/>
      <c r="O1792" s="46"/>
      <c r="P1792" s="46"/>
      <c r="Q1792" s="46"/>
      <c r="R1792" s="46"/>
      <c r="S1792" s="46"/>
      <c r="T1792" s="46"/>
      <c r="U1792" s="46"/>
      <c r="V1792" s="46"/>
      <c r="W1792" s="46"/>
      <c r="X1792" s="46"/>
      <c r="Y1792" s="41"/>
      <c r="Z1792" s="106"/>
      <c r="AA1792" s="43"/>
      <c r="AB1792" s="28"/>
      <c r="AC1792" s="28"/>
      <c r="AD1792" s="28"/>
      <c r="AE1792" s="44"/>
      <c r="AF1792" s="27"/>
      <c r="AG1792" s="27"/>
      <c r="AH1792" s="28"/>
      <c r="AI1792" s="27"/>
      <c r="AJ1792" s="27"/>
      <c r="AK1792" s="28"/>
      <c r="AL1792" s="29"/>
      <c r="AM1792" s="29"/>
      <c r="AN1792" s="29"/>
      <c r="AO1792" s="29"/>
      <c r="AP1792" s="29"/>
      <c r="AQ1792" s="29"/>
      <c r="AR1792" s="29"/>
      <c r="AS1792" s="29"/>
      <c r="AT1792" s="29"/>
      <c r="AU1792" s="29"/>
      <c r="AV1792" s="29"/>
      <c r="AW1792" s="29"/>
      <c r="AX1792" s="29"/>
      <c r="AY1792" s="31"/>
      <c r="AZ1792" s="30"/>
      <c r="BA1792" s="35"/>
      <c r="BB1792" s="108"/>
      <c r="BC1792" s="108"/>
      <c r="BD1792" s="108"/>
      <c r="BE1792" s="136"/>
      <c r="BF1792" s="108"/>
      <c r="BG1792" s="110"/>
      <c r="BH1792" s="110"/>
      <c r="BI1792" s="110"/>
      <c r="BJ1792" s="137"/>
      <c r="BK1792" s="110"/>
      <c r="BL1792" s="108"/>
      <c r="BM1792" s="108"/>
      <c r="BN1792" s="108"/>
      <c r="BO1792" s="135"/>
      <c r="BP1792" s="108"/>
      <c r="BQ1792" s="108"/>
      <c r="BR1792" s="108"/>
      <c r="BS1792" s="108"/>
      <c r="BT1792" s="135"/>
      <c r="BU1792" s="108"/>
      <c r="BV1792" s="108"/>
      <c r="BW1792" s="108"/>
      <c r="BX1792" s="108"/>
      <c r="BY1792" s="135"/>
      <c r="BZ1792" s="108"/>
    </row>
    <row r="1793" spans="1:78" x14ac:dyDescent="0.25">
      <c r="A1793" s="27"/>
      <c r="B1793" s="27"/>
      <c r="C1793" s="27"/>
      <c r="D1793" s="27"/>
      <c r="E1793" s="28"/>
      <c r="F1793" s="88"/>
      <c r="G1793" s="28"/>
      <c r="H1793" s="27"/>
      <c r="I1793" s="27"/>
      <c r="J1793" s="27"/>
      <c r="K1793" s="107"/>
      <c r="L1793" s="27"/>
      <c r="M1793" s="46"/>
      <c r="N1793" s="46"/>
      <c r="O1793" s="46"/>
      <c r="P1793" s="46"/>
      <c r="Q1793" s="46"/>
      <c r="R1793" s="46"/>
      <c r="S1793" s="46"/>
      <c r="T1793" s="46"/>
      <c r="U1793" s="46"/>
      <c r="V1793" s="46"/>
      <c r="W1793" s="46"/>
      <c r="X1793" s="46"/>
      <c r="Y1793" s="41"/>
      <c r="Z1793" s="106"/>
      <c r="AA1793" s="43"/>
      <c r="AB1793" s="28"/>
      <c r="AC1793" s="28"/>
      <c r="AD1793" s="28"/>
      <c r="AE1793" s="44"/>
      <c r="AF1793" s="27"/>
      <c r="AG1793" s="27"/>
      <c r="AH1793" s="28"/>
      <c r="AI1793" s="27"/>
      <c r="AJ1793" s="27"/>
      <c r="AK1793" s="28"/>
      <c r="AL1793" s="29"/>
      <c r="AM1793" s="29"/>
      <c r="AN1793" s="29"/>
      <c r="AO1793" s="29"/>
      <c r="AP1793" s="29"/>
      <c r="AQ1793" s="29"/>
      <c r="AR1793" s="29"/>
      <c r="AS1793" s="29"/>
      <c r="AT1793" s="29"/>
      <c r="AU1793" s="29"/>
      <c r="AV1793" s="29"/>
      <c r="AW1793" s="29"/>
      <c r="AX1793" s="29"/>
      <c r="AY1793" s="31"/>
      <c r="AZ1793" s="30"/>
      <c r="BA1793" s="35"/>
      <c r="BB1793" s="108"/>
      <c r="BC1793" s="108"/>
      <c r="BD1793" s="108"/>
      <c r="BE1793" s="136"/>
      <c r="BF1793" s="108"/>
      <c r="BG1793" s="110"/>
      <c r="BH1793" s="110"/>
      <c r="BI1793" s="110"/>
      <c r="BJ1793" s="137"/>
      <c r="BK1793" s="110"/>
      <c r="BL1793" s="108"/>
      <c r="BM1793" s="108"/>
      <c r="BN1793" s="108"/>
      <c r="BO1793" s="135"/>
      <c r="BP1793" s="108"/>
      <c r="BQ1793" s="108"/>
      <c r="BR1793" s="108"/>
      <c r="BS1793" s="108"/>
      <c r="BT1793" s="135"/>
      <c r="BU1793" s="108"/>
      <c r="BV1793" s="108"/>
      <c r="BW1793" s="108"/>
      <c r="BX1793" s="108"/>
      <c r="BY1793" s="135"/>
      <c r="BZ1793" s="108"/>
    </row>
    <row r="1794" spans="1:78" x14ac:dyDescent="0.25">
      <c r="A1794" s="27"/>
      <c r="B1794" s="27"/>
      <c r="C1794" s="27"/>
      <c r="D1794" s="27"/>
      <c r="E1794" s="28"/>
      <c r="F1794" s="88"/>
      <c r="G1794" s="28"/>
      <c r="H1794" s="27"/>
      <c r="I1794" s="27"/>
      <c r="J1794" s="27"/>
      <c r="K1794" s="107"/>
      <c r="L1794" s="27"/>
      <c r="M1794" s="46"/>
      <c r="N1794" s="46"/>
      <c r="O1794" s="46"/>
      <c r="P1794" s="46"/>
      <c r="Q1794" s="46"/>
      <c r="R1794" s="46"/>
      <c r="S1794" s="46"/>
      <c r="T1794" s="46"/>
      <c r="U1794" s="46"/>
      <c r="V1794" s="46"/>
      <c r="W1794" s="46"/>
      <c r="X1794" s="46"/>
      <c r="Y1794" s="41"/>
      <c r="Z1794" s="106"/>
      <c r="AA1794" s="43"/>
      <c r="AB1794" s="28"/>
      <c r="AC1794" s="28"/>
      <c r="AD1794" s="28"/>
      <c r="AE1794" s="44"/>
      <c r="AF1794" s="27"/>
      <c r="AG1794" s="27"/>
      <c r="AH1794" s="28"/>
      <c r="AI1794" s="27"/>
      <c r="AJ1794" s="27"/>
      <c r="AK1794" s="28"/>
      <c r="AL1794" s="29"/>
      <c r="AM1794" s="29"/>
      <c r="AN1794" s="29"/>
      <c r="AO1794" s="29"/>
      <c r="AP1794" s="29"/>
      <c r="AQ1794" s="29"/>
      <c r="AR1794" s="29"/>
      <c r="AS1794" s="29"/>
      <c r="AT1794" s="29"/>
      <c r="AU1794" s="29"/>
      <c r="AV1794" s="29"/>
      <c r="AW1794" s="29"/>
      <c r="AX1794" s="29"/>
      <c r="AY1794" s="31"/>
      <c r="AZ1794" s="30"/>
      <c r="BA1794" s="35"/>
      <c r="BB1794" s="108"/>
      <c r="BC1794" s="108"/>
      <c r="BD1794" s="108"/>
      <c r="BE1794" s="136"/>
      <c r="BF1794" s="108"/>
      <c r="BG1794" s="110"/>
      <c r="BH1794" s="110"/>
      <c r="BI1794" s="110"/>
      <c r="BJ1794" s="137"/>
      <c r="BK1794" s="110"/>
      <c r="BL1794" s="108"/>
      <c r="BM1794" s="108"/>
      <c r="BN1794" s="108"/>
      <c r="BO1794" s="135"/>
      <c r="BP1794" s="108"/>
      <c r="BQ1794" s="108"/>
      <c r="BR1794" s="108"/>
      <c r="BS1794" s="108"/>
      <c r="BT1794" s="135"/>
      <c r="BU1794" s="108"/>
      <c r="BV1794" s="108"/>
      <c r="BW1794" s="108"/>
      <c r="BX1794" s="108"/>
      <c r="BY1794" s="135"/>
      <c r="BZ1794" s="108"/>
    </row>
    <row r="1795" spans="1:78" x14ac:dyDescent="0.25">
      <c r="A1795" s="27"/>
      <c r="B1795" s="27"/>
      <c r="C1795" s="27"/>
      <c r="D1795" s="27"/>
      <c r="E1795" s="28"/>
      <c r="F1795" s="88"/>
      <c r="G1795" s="28"/>
      <c r="H1795" s="27"/>
      <c r="I1795" s="27"/>
      <c r="J1795" s="27"/>
      <c r="K1795" s="107"/>
      <c r="L1795" s="27"/>
      <c r="M1795" s="46"/>
      <c r="N1795" s="46"/>
      <c r="O1795" s="46"/>
      <c r="P1795" s="46"/>
      <c r="Q1795" s="46"/>
      <c r="R1795" s="46"/>
      <c r="S1795" s="46"/>
      <c r="T1795" s="46"/>
      <c r="U1795" s="46"/>
      <c r="V1795" s="46"/>
      <c r="W1795" s="46"/>
      <c r="X1795" s="46"/>
      <c r="Y1795" s="41"/>
      <c r="Z1795" s="106"/>
      <c r="AA1795" s="43"/>
      <c r="AB1795" s="28"/>
      <c r="AC1795" s="28"/>
      <c r="AD1795" s="28"/>
      <c r="AE1795" s="44"/>
      <c r="AF1795" s="27"/>
      <c r="AG1795" s="27"/>
      <c r="AH1795" s="28"/>
      <c r="AI1795" s="27"/>
      <c r="AJ1795" s="27"/>
      <c r="AK1795" s="28"/>
      <c r="AL1795" s="29"/>
      <c r="AM1795" s="29"/>
      <c r="AN1795" s="29"/>
      <c r="AO1795" s="29"/>
      <c r="AP1795" s="29"/>
      <c r="AQ1795" s="29"/>
      <c r="AR1795" s="29"/>
      <c r="AS1795" s="29"/>
      <c r="AT1795" s="29"/>
      <c r="AU1795" s="29"/>
      <c r="AV1795" s="29"/>
      <c r="AW1795" s="29"/>
      <c r="AX1795" s="29"/>
      <c r="AY1795" s="31"/>
      <c r="AZ1795" s="30"/>
      <c r="BA1795" s="35"/>
      <c r="BB1795" s="108"/>
      <c r="BC1795" s="108"/>
      <c r="BD1795" s="108"/>
      <c r="BE1795" s="136"/>
      <c r="BF1795" s="108"/>
      <c r="BG1795" s="110"/>
      <c r="BH1795" s="110"/>
      <c r="BI1795" s="110"/>
      <c r="BJ1795" s="137"/>
      <c r="BK1795" s="110"/>
      <c r="BL1795" s="108"/>
      <c r="BM1795" s="108"/>
      <c r="BN1795" s="108"/>
      <c r="BO1795" s="135"/>
      <c r="BP1795" s="108"/>
      <c r="BQ1795" s="108"/>
      <c r="BR1795" s="108"/>
      <c r="BS1795" s="108"/>
      <c r="BT1795" s="135"/>
      <c r="BU1795" s="108"/>
      <c r="BV1795" s="108"/>
      <c r="BW1795" s="108"/>
      <c r="BX1795" s="108"/>
      <c r="BY1795" s="135"/>
      <c r="BZ1795" s="108"/>
    </row>
    <row r="1796" spans="1:78" x14ac:dyDescent="0.25">
      <c r="A1796" s="27"/>
      <c r="B1796" s="27"/>
      <c r="C1796" s="27"/>
      <c r="D1796" s="27"/>
      <c r="E1796" s="28"/>
      <c r="F1796" s="88"/>
      <c r="G1796" s="28"/>
      <c r="H1796" s="27"/>
      <c r="I1796" s="27"/>
      <c r="J1796" s="27"/>
      <c r="K1796" s="107"/>
      <c r="L1796" s="27"/>
      <c r="M1796" s="46"/>
      <c r="N1796" s="46"/>
      <c r="O1796" s="46"/>
      <c r="P1796" s="46"/>
      <c r="Q1796" s="46"/>
      <c r="R1796" s="46"/>
      <c r="S1796" s="46"/>
      <c r="T1796" s="46"/>
      <c r="U1796" s="46"/>
      <c r="V1796" s="46"/>
      <c r="W1796" s="46"/>
      <c r="X1796" s="46"/>
      <c r="Y1796" s="41"/>
      <c r="Z1796" s="106"/>
      <c r="AA1796" s="43"/>
      <c r="AB1796" s="28"/>
      <c r="AC1796" s="28"/>
      <c r="AD1796" s="28"/>
      <c r="AE1796" s="44"/>
      <c r="AF1796" s="27"/>
      <c r="AG1796" s="27"/>
      <c r="AH1796" s="28"/>
      <c r="AI1796" s="27"/>
      <c r="AJ1796" s="27"/>
      <c r="AK1796" s="28"/>
      <c r="AL1796" s="29"/>
      <c r="AM1796" s="29"/>
      <c r="AN1796" s="29"/>
      <c r="AO1796" s="29"/>
      <c r="AP1796" s="29"/>
      <c r="AQ1796" s="29"/>
      <c r="AR1796" s="29"/>
      <c r="AS1796" s="29"/>
      <c r="AT1796" s="29"/>
      <c r="AU1796" s="29"/>
      <c r="AV1796" s="29"/>
      <c r="AW1796" s="29"/>
      <c r="AX1796" s="29"/>
      <c r="AY1796" s="31"/>
      <c r="AZ1796" s="30"/>
      <c r="BA1796" s="35"/>
      <c r="BB1796" s="108"/>
      <c r="BC1796" s="108"/>
      <c r="BD1796" s="108"/>
      <c r="BE1796" s="136"/>
      <c r="BF1796" s="108"/>
      <c r="BG1796" s="110"/>
      <c r="BH1796" s="110"/>
      <c r="BI1796" s="110"/>
      <c r="BJ1796" s="137"/>
      <c r="BK1796" s="110"/>
      <c r="BL1796" s="108"/>
      <c r="BM1796" s="108"/>
      <c r="BN1796" s="108"/>
      <c r="BO1796" s="135"/>
      <c r="BP1796" s="108"/>
      <c r="BQ1796" s="108"/>
      <c r="BR1796" s="108"/>
      <c r="BS1796" s="108"/>
      <c r="BT1796" s="135"/>
      <c r="BU1796" s="108"/>
      <c r="BV1796" s="108"/>
      <c r="BW1796" s="108"/>
      <c r="BX1796" s="108"/>
      <c r="BY1796" s="135"/>
      <c r="BZ1796" s="108"/>
    </row>
    <row r="1797" spans="1:78" x14ac:dyDescent="0.25">
      <c r="A1797" s="27"/>
      <c r="B1797" s="27"/>
      <c r="C1797" s="27"/>
      <c r="D1797" s="27"/>
      <c r="E1797" s="28"/>
      <c r="F1797" s="88"/>
      <c r="G1797" s="28"/>
      <c r="H1797" s="27"/>
      <c r="I1797" s="27"/>
      <c r="J1797" s="27"/>
      <c r="K1797" s="107"/>
      <c r="L1797" s="27"/>
      <c r="M1797" s="46"/>
      <c r="N1797" s="46"/>
      <c r="O1797" s="46"/>
      <c r="P1797" s="46"/>
      <c r="Q1797" s="46"/>
      <c r="R1797" s="46"/>
      <c r="S1797" s="46"/>
      <c r="T1797" s="46"/>
      <c r="U1797" s="46"/>
      <c r="V1797" s="46"/>
      <c r="W1797" s="46"/>
      <c r="X1797" s="46"/>
      <c r="Y1797" s="41"/>
      <c r="Z1797" s="106"/>
      <c r="AA1797" s="43"/>
      <c r="AB1797" s="28"/>
      <c r="AC1797" s="28"/>
      <c r="AD1797" s="28"/>
      <c r="AE1797" s="44"/>
      <c r="AF1797" s="27"/>
      <c r="AG1797" s="27"/>
      <c r="AH1797" s="28"/>
      <c r="AI1797" s="27"/>
      <c r="AJ1797" s="27"/>
      <c r="AK1797" s="28"/>
      <c r="AL1797" s="29"/>
      <c r="AM1797" s="29"/>
      <c r="AN1797" s="29"/>
      <c r="AO1797" s="29"/>
      <c r="AP1797" s="29"/>
      <c r="AQ1797" s="29"/>
      <c r="AR1797" s="29"/>
      <c r="AS1797" s="29"/>
      <c r="AT1797" s="29"/>
      <c r="AU1797" s="29"/>
      <c r="AV1797" s="29"/>
      <c r="AW1797" s="29"/>
      <c r="AX1797" s="29"/>
      <c r="AY1797" s="31"/>
      <c r="AZ1797" s="30"/>
      <c r="BA1797" s="35"/>
      <c r="BB1797" s="108"/>
      <c r="BC1797" s="108"/>
      <c r="BD1797" s="108"/>
      <c r="BE1797" s="136"/>
      <c r="BF1797" s="108"/>
      <c r="BG1797" s="110"/>
      <c r="BH1797" s="110"/>
      <c r="BI1797" s="110"/>
      <c r="BJ1797" s="137"/>
      <c r="BK1797" s="110"/>
      <c r="BL1797" s="108"/>
      <c r="BM1797" s="108"/>
      <c r="BN1797" s="108"/>
      <c r="BO1797" s="135"/>
      <c r="BP1797" s="108"/>
      <c r="BQ1797" s="108"/>
      <c r="BR1797" s="108"/>
      <c r="BS1797" s="108"/>
      <c r="BT1797" s="135"/>
      <c r="BU1797" s="108"/>
      <c r="BV1797" s="108"/>
      <c r="BW1797" s="108"/>
      <c r="BX1797" s="108"/>
      <c r="BY1797" s="135"/>
      <c r="BZ1797" s="108"/>
    </row>
    <row r="1798" spans="1:78" x14ac:dyDescent="0.25">
      <c r="A1798" s="27"/>
      <c r="B1798" s="27"/>
      <c r="C1798" s="27"/>
      <c r="D1798" s="27"/>
      <c r="E1798" s="28"/>
      <c r="F1798" s="88"/>
      <c r="G1798" s="28"/>
      <c r="H1798" s="27"/>
      <c r="I1798" s="27"/>
      <c r="J1798" s="27"/>
      <c r="K1798" s="107"/>
      <c r="L1798" s="27"/>
      <c r="M1798" s="46"/>
      <c r="N1798" s="46"/>
      <c r="O1798" s="46"/>
      <c r="P1798" s="46"/>
      <c r="Q1798" s="46"/>
      <c r="R1798" s="46"/>
      <c r="S1798" s="46"/>
      <c r="T1798" s="46"/>
      <c r="U1798" s="46"/>
      <c r="V1798" s="46"/>
      <c r="W1798" s="46"/>
      <c r="X1798" s="46"/>
      <c r="Y1798" s="41"/>
      <c r="Z1798" s="106"/>
      <c r="AA1798" s="43"/>
      <c r="AB1798" s="28"/>
      <c r="AC1798" s="28"/>
      <c r="AD1798" s="28"/>
      <c r="AE1798" s="44"/>
      <c r="AF1798" s="27"/>
      <c r="AG1798" s="27"/>
      <c r="AH1798" s="28"/>
      <c r="AI1798" s="27"/>
      <c r="AJ1798" s="27"/>
      <c r="AK1798" s="28"/>
      <c r="AL1798" s="29"/>
      <c r="AM1798" s="29"/>
      <c r="AN1798" s="29"/>
      <c r="AO1798" s="29"/>
      <c r="AP1798" s="29"/>
      <c r="AQ1798" s="29"/>
      <c r="AR1798" s="29"/>
      <c r="AS1798" s="29"/>
      <c r="AT1798" s="29"/>
      <c r="AU1798" s="29"/>
      <c r="AV1798" s="29"/>
      <c r="AW1798" s="29"/>
      <c r="AX1798" s="29"/>
      <c r="AY1798" s="31"/>
      <c r="AZ1798" s="30"/>
      <c r="BA1798" s="35"/>
      <c r="BB1798" s="108"/>
      <c r="BC1798" s="108"/>
      <c r="BD1798" s="108"/>
      <c r="BE1798" s="136"/>
      <c r="BF1798" s="108"/>
      <c r="BG1798" s="110"/>
      <c r="BH1798" s="110"/>
      <c r="BI1798" s="110"/>
      <c r="BJ1798" s="137"/>
      <c r="BK1798" s="110"/>
      <c r="BL1798" s="108"/>
      <c r="BM1798" s="108"/>
      <c r="BN1798" s="108"/>
      <c r="BO1798" s="135"/>
      <c r="BP1798" s="108"/>
      <c r="BQ1798" s="108"/>
      <c r="BR1798" s="108"/>
      <c r="BS1798" s="108"/>
      <c r="BT1798" s="135"/>
      <c r="BU1798" s="108"/>
      <c r="BV1798" s="108"/>
      <c r="BW1798" s="108"/>
      <c r="BX1798" s="108"/>
      <c r="BY1798" s="135"/>
      <c r="BZ1798" s="108"/>
    </row>
    <row r="1799" spans="1:78" x14ac:dyDescent="0.25">
      <c r="A1799" s="27"/>
      <c r="B1799" s="27"/>
      <c r="C1799" s="27"/>
      <c r="D1799" s="27"/>
      <c r="E1799" s="28"/>
      <c r="F1799" s="88"/>
      <c r="G1799" s="28"/>
      <c r="H1799" s="27"/>
      <c r="I1799" s="27"/>
      <c r="J1799" s="27"/>
      <c r="K1799" s="107"/>
      <c r="L1799" s="27"/>
      <c r="M1799" s="46"/>
      <c r="N1799" s="46"/>
      <c r="O1799" s="46"/>
      <c r="P1799" s="46"/>
      <c r="Q1799" s="46"/>
      <c r="R1799" s="46"/>
      <c r="S1799" s="46"/>
      <c r="T1799" s="46"/>
      <c r="U1799" s="46"/>
      <c r="V1799" s="46"/>
      <c r="W1799" s="46"/>
      <c r="X1799" s="46"/>
      <c r="Y1799" s="41"/>
      <c r="Z1799" s="106"/>
      <c r="AA1799" s="43"/>
      <c r="AB1799" s="28"/>
      <c r="AC1799" s="28"/>
      <c r="AD1799" s="28"/>
      <c r="AE1799" s="44"/>
      <c r="AF1799" s="27"/>
      <c r="AG1799" s="27"/>
      <c r="AH1799" s="28"/>
      <c r="AI1799" s="27"/>
      <c r="AJ1799" s="27"/>
      <c r="AK1799" s="28"/>
      <c r="AL1799" s="29"/>
      <c r="AM1799" s="29"/>
      <c r="AN1799" s="29"/>
      <c r="AO1799" s="29"/>
      <c r="AP1799" s="29"/>
      <c r="AQ1799" s="29"/>
      <c r="AR1799" s="29"/>
      <c r="AS1799" s="29"/>
      <c r="AT1799" s="29"/>
      <c r="AU1799" s="29"/>
      <c r="AV1799" s="29"/>
      <c r="AW1799" s="29"/>
      <c r="AX1799" s="29"/>
      <c r="AY1799" s="31"/>
      <c r="AZ1799" s="30"/>
      <c r="BA1799" s="35"/>
      <c r="BB1799" s="108"/>
      <c r="BC1799" s="108"/>
      <c r="BD1799" s="108"/>
      <c r="BE1799" s="136"/>
      <c r="BF1799" s="108"/>
      <c r="BG1799" s="110"/>
      <c r="BH1799" s="110"/>
      <c r="BI1799" s="110"/>
      <c r="BJ1799" s="137"/>
      <c r="BK1799" s="110"/>
      <c r="BL1799" s="108"/>
      <c r="BM1799" s="108"/>
      <c r="BN1799" s="108"/>
      <c r="BO1799" s="135"/>
      <c r="BP1799" s="108"/>
      <c r="BQ1799" s="108"/>
      <c r="BR1799" s="108"/>
      <c r="BS1799" s="108"/>
      <c r="BT1799" s="135"/>
      <c r="BU1799" s="108"/>
      <c r="BV1799" s="108"/>
      <c r="BW1799" s="108"/>
      <c r="BX1799" s="108"/>
      <c r="BY1799" s="135"/>
      <c r="BZ1799" s="108"/>
    </row>
    <row r="1800" spans="1:78" x14ac:dyDescent="0.25">
      <c r="A1800" s="27"/>
      <c r="B1800" s="27"/>
      <c r="C1800" s="27"/>
      <c r="D1800" s="27"/>
      <c r="E1800" s="28"/>
      <c r="F1800" s="88"/>
      <c r="G1800" s="28"/>
      <c r="H1800" s="27"/>
      <c r="I1800" s="27"/>
      <c r="J1800" s="27"/>
      <c r="K1800" s="107"/>
      <c r="L1800" s="27"/>
      <c r="M1800" s="46"/>
      <c r="N1800" s="46"/>
      <c r="O1800" s="46"/>
      <c r="P1800" s="46"/>
      <c r="Q1800" s="46"/>
      <c r="R1800" s="46"/>
      <c r="S1800" s="46"/>
      <c r="T1800" s="46"/>
      <c r="U1800" s="46"/>
      <c r="V1800" s="46"/>
      <c r="W1800" s="46"/>
      <c r="X1800" s="46"/>
      <c r="Y1800" s="41"/>
      <c r="Z1800" s="106"/>
      <c r="AA1800" s="43"/>
      <c r="AB1800" s="28"/>
      <c r="AC1800" s="28"/>
      <c r="AD1800" s="28"/>
      <c r="AE1800" s="44"/>
      <c r="AF1800" s="27"/>
      <c r="AG1800" s="27"/>
      <c r="AH1800" s="28"/>
      <c r="AI1800" s="27"/>
      <c r="AJ1800" s="27"/>
      <c r="AK1800" s="28"/>
      <c r="AL1800" s="29"/>
      <c r="AM1800" s="29"/>
      <c r="AN1800" s="29"/>
      <c r="AO1800" s="29"/>
      <c r="AP1800" s="29"/>
      <c r="AQ1800" s="29"/>
      <c r="AR1800" s="29"/>
      <c r="AS1800" s="29"/>
      <c r="AT1800" s="29"/>
      <c r="AU1800" s="29"/>
      <c r="AV1800" s="29"/>
      <c r="AW1800" s="29"/>
      <c r="AX1800" s="29"/>
      <c r="AY1800" s="31"/>
      <c r="AZ1800" s="30"/>
      <c r="BA1800" s="35"/>
      <c r="BB1800" s="108"/>
      <c r="BC1800" s="108"/>
      <c r="BD1800" s="108"/>
      <c r="BE1800" s="136"/>
      <c r="BF1800" s="108"/>
      <c r="BG1800" s="110"/>
      <c r="BH1800" s="110"/>
      <c r="BI1800" s="110"/>
      <c r="BJ1800" s="137"/>
      <c r="BK1800" s="110"/>
      <c r="BL1800" s="108"/>
      <c r="BM1800" s="108"/>
      <c r="BN1800" s="108"/>
      <c r="BO1800" s="135"/>
      <c r="BP1800" s="108"/>
      <c r="BQ1800" s="108"/>
      <c r="BR1800" s="108"/>
      <c r="BS1800" s="108"/>
      <c r="BT1800" s="135"/>
      <c r="BU1800" s="108"/>
      <c r="BV1800" s="108"/>
      <c r="BW1800" s="108"/>
      <c r="BX1800" s="108"/>
      <c r="BY1800" s="135"/>
      <c r="BZ1800" s="108"/>
    </row>
    <row r="1801" spans="1:78" x14ac:dyDescent="0.25">
      <c r="A1801" s="27"/>
      <c r="B1801" s="27"/>
      <c r="C1801" s="27"/>
      <c r="D1801" s="27"/>
      <c r="E1801" s="28"/>
      <c r="F1801" s="88"/>
      <c r="G1801" s="28"/>
      <c r="H1801" s="27"/>
      <c r="I1801" s="27"/>
      <c r="J1801" s="27"/>
      <c r="K1801" s="107"/>
      <c r="L1801" s="27"/>
      <c r="M1801" s="46"/>
      <c r="N1801" s="46"/>
      <c r="O1801" s="46"/>
      <c r="P1801" s="46"/>
      <c r="Q1801" s="46"/>
      <c r="R1801" s="46"/>
      <c r="S1801" s="46"/>
      <c r="T1801" s="46"/>
      <c r="U1801" s="46"/>
      <c r="V1801" s="46"/>
      <c r="W1801" s="46"/>
      <c r="X1801" s="46"/>
      <c r="Y1801" s="41"/>
      <c r="Z1801" s="106"/>
      <c r="AA1801" s="43"/>
      <c r="AB1801" s="28"/>
      <c r="AC1801" s="28"/>
      <c r="AD1801" s="28"/>
      <c r="AE1801" s="44"/>
      <c r="AF1801" s="27"/>
      <c r="AG1801" s="27"/>
      <c r="AH1801" s="28"/>
      <c r="AI1801" s="27"/>
      <c r="AJ1801" s="27"/>
      <c r="AK1801" s="28"/>
      <c r="AL1801" s="29"/>
      <c r="AM1801" s="29"/>
      <c r="AN1801" s="29"/>
      <c r="AO1801" s="29"/>
      <c r="AP1801" s="29"/>
      <c r="AQ1801" s="29"/>
      <c r="AR1801" s="29"/>
      <c r="AS1801" s="29"/>
      <c r="AT1801" s="29"/>
      <c r="AU1801" s="29"/>
      <c r="AV1801" s="29"/>
      <c r="AW1801" s="29"/>
      <c r="AX1801" s="29"/>
      <c r="AY1801" s="31"/>
      <c r="AZ1801" s="30"/>
      <c r="BA1801" s="35"/>
      <c r="BB1801" s="108"/>
      <c r="BC1801" s="108"/>
      <c r="BD1801" s="108"/>
      <c r="BE1801" s="136"/>
      <c r="BF1801" s="108"/>
      <c r="BG1801" s="110"/>
      <c r="BH1801" s="110"/>
      <c r="BI1801" s="110"/>
      <c r="BJ1801" s="137"/>
      <c r="BK1801" s="110"/>
      <c r="BL1801" s="108"/>
      <c r="BM1801" s="108"/>
      <c r="BN1801" s="108"/>
      <c r="BO1801" s="135"/>
      <c r="BP1801" s="108"/>
      <c r="BQ1801" s="108"/>
      <c r="BR1801" s="108"/>
      <c r="BS1801" s="108"/>
      <c r="BT1801" s="135"/>
      <c r="BU1801" s="108"/>
      <c r="BV1801" s="108"/>
      <c r="BW1801" s="108"/>
      <c r="BX1801" s="108"/>
      <c r="BY1801" s="135"/>
      <c r="BZ1801" s="108"/>
    </row>
    <row r="1802" spans="1:78" x14ac:dyDescent="0.25">
      <c r="A1802" s="27"/>
      <c r="B1802" s="27"/>
      <c r="C1802" s="27"/>
      <c r="D1802" s="27"/>
      <c r="E1802" s="28"/>
      <c r="F1802" s="88"/>
      <c r="G1802" s="28"/>
      <c r="H1802" s="27"/>
      <c r="I1802" s="27"/>
      <c r="J1802" s="27"/>
      <c r="K1802" s="107"/>
      <c r="L1802" s="27"/>
      <c r="M1802" s="46"/>
      <c r="N1802" s="46"/>
      <c r="O1802" s="46"/>
      <c r="P1802" s="46"/>
      <c r="Q1802" s="46"/>
      <c r="R1802" s="46"/>
      <c r="S1802" s="46"/>
      <c r="T1802" s="46"/>
      <c r="U1802" s="46"/>
      <c r="V1802" s="46"/>
      <c r="W1802" s="46"/>
      <c r="X1802" s="46"/>
      <c r="Y1802" s="41"/>
      <c r="Z1802" s="106"/>
      <c r="AA1802" s="43"/>
      <c r="AB1802" s="28"/>
      <c r="AC1802" s="28"/>
      <c r="AD1802" s="28"/>
      <c r="AE1802" s="44"/>
      <c r="AF1802" s="27"/>
      <c r="AG1802" s="27"/>
      <c r="AH1802" s="28"/>
      <c r="AI1802" s="27"/>
      <c r="AJ1802" s="27"/>
      <c r="AK1802" s="28"/>
      <c r="AL1802" s="29"/>
      <c r="AM1802" s="29"/>
      <c r="AN1802" s="29"/>
      <c r="AO1802" s="29"/>
      <c r="AP1802" s="29"/>
      <c r="AQ1802" s="29"/>
      <c r="AR1802" s="29"/>
      <c r="AS1802" s="29"/>
      <c r="AT1802" s="29"/>
      <c r="AU1802" s="29"/>
      <c r="AV1802" s="29"/>
      <c r="AW1802" s="29"/>
      <c r="AX1802" s="29"/>
      <c r="AY1802" s="31"/>
      <c r="AZ1802" s="30"/>
      <c r="BA1802" s="35"/>
      <c r="BB1802" s="108"/>
      <c r="BC1802" s="108"/>
      <c r="BD1802" s="108"/>
      <c r="BE1802" s="136"/>
      <c r="BF1802" s="108"/>
      <c r="BG1802" s="110"/>
      <c r="BH1802" s="110"/>
      <c r="BI1802" s="110"/>
      <c r="BJ1802" s="137"/>
      <c r="BK1802" s="110"/>
      <c r="BL1802" s="108"/>
      <c r="BM1802" s="108"/>
      <c r="BN1802" s="108"/>
      <c r="BO1802" s="135"/>
      <c r="BP1802" s="108"/>
      <c r="BQ1802" s="108"/>
      <c r="BR1802" s="108"/>
      <c r="BS1802" s="108"/>
      <c r="BT1802" s="135"/>
      <c r="BU1802" s="108"/>
      <c r="BV1802" s="108"/>
      <c r="BW1802" s="108"/>
      <c r="BX1802" s="108"/>
      <c r="BY1802" s="135"/>
      <c r="BZ1802" s="108"/>
    </row>
    <row r="1803" spans="1:78" x14ac:dyDescent="0.25">
      <c r="A1803" s="27"/>
      <c r="B1803" s="27"/>
      <c r="C1803" s="27"/>
      <c r="D1803" s="27"/>
      <c r="E1803" s="28"/>
      <c r="F1803" s="88"/>
      <c r="G1803" s="28"/>
      <c r="H1803" s="27"/>
      <c r="I1803" s="27"/>
      <c r="J1803" s="27"/>
      <c r="K1803" s="107"/>
      <c r="L1803" s="27"/>
      <c r="M1803" s="46"/>
      <c r="N1803" s="46"/>
      <c r="O1803" s="46"/>
      <c r="P1803" s="46"/>
      <c r="Q1803" s="46"/>
      <c r="R1803" s="46"/>
      <c r="S1803" s="46"/>
      <c r="T1803" s="46"/>
      <c r="U1803" s="46"/>
      <c r="V1803" s="46"/>
      <c r="W1803" s="46"/>
      <c r="X1803" s="46"/>
      <c r="Y1803" s="41"/>
      <c r="Z1803" s="106"/>
      <c r="AA1803" s="43"/>
      <c r="AB1803" s="28"/>
      <c r="AC1803" s="28"/>
      <c r="AD1803" s="28"/>
      <c r="AE1803" s="44"/>
      <c r="AF1803" s="27"/>
      <c r="AG1803" s="27"/>
      <c r="AH1803" s="28"/>
      <c r="AI1803" s="27"/>
      <c r="AJ1803" s="27"/>
      <c r="AK1803" s="28"/>
      <c r="AL1803" s="29"/>
      <c r="AM1803" s="29"/>
      <c r="AN1803" s="29"/>
      <c r="AO1803" s="29"/>
      <c r="AP1803" s="29"/>
      <c r="AQ1803" s="29"/>
      <c r="AR1803" s="29"/>
      <c r="AS1803" s="29"/>
      <c r="AT1803" s="29"/>
      <c r="AU1803" s="29"/>
      <c r="AV1803" s="29"/>
      <c r="AW1803" s="29"/>
      <c r="AX1803" s="29"/>
      <c r="AY1803" s="31"/>
      <c r="AZ1803" s="30"/>
      <c r="BA1803" s="35"/>
      <c r="BB1803" s="108"/>
      <c r="BC1803" s="108"/>
      <c r="BD1803" s="108"/>
      <c r="BE1803" s="136"/>
      <c r="BF1803" s="108"/>
      <c r="BG1803" s="110"/>
      <c r="BH1803" s="110"/>
      <c r="BI1803" s="110"/>
      <c r="BJ1803" s="137"/>
      <c r="BK1803" s="110"/>
      <c r="BL1803" s="108"/>
      <c r="BM1803" s="108"/>
      <c r="BN1803" s="108"/>
      <c r="BO1803" s="135"/>
      <c r="BP1803" s="108"/>
      <c r="BQ1803" s="108"/>
      <c r="BR1803" s="108"/>
      <c r="BS1803" s="108"/>
      <c r="BT1803" s="135"/>
      <c r="BU1803" s="108"/>
      <c r="BV1803" s="108"/>
      <c r="BW1803" s="108"/>
      <c r="BX1803" s="108"/>
      <c r="BY1803" s="135"/>
      <c r="BZ1803" s="108"/>
    </row>
    <row r="1804" spans="1:78" x14ac:dyDescent="0.25">
      <c r="A1804" s="27"/>
      <c r="B1804" s="27"/>
      <c r="C1804" s="27"/>
      <c r="D1804" s="27"/>
      <c r="E1804" s="28"/>
      <c r="F1804" s="88"/>
      <c r="G1804" s="28"/>
      <c r="H1804" s="27"/>
      <c r="I1804" s="27"/>
      <c r="J1804" s="27"/>
      <c r="K1804" s="107"/>
      <c r="L1804" s="27"/>
      <c r="M1804" s="46"/>
      <c r="N1804" s="46"/>
      <c r="O1804" s="46"/>
      <c r="P1804" s="46"/>
      <c r="Q1804" s="46"/>
      <c r="R1804" s="46"/>
      <c r="S1804" s="46"/>
      <c r="T1804" s="46"/>
      <c r="U1804" s="46"/>
      <c r="V1804" s="46"/>
      <c r="W1804" s="46"/>
      <c r="X1804" s="46"/>
      <c r="Y1804" s="41"/>
      <c r="Z1804" s="106"/>
      <c r="AA1804" s="43"/>
      <c r="AB1804" s="28"/>
      <c r="AC1804" s="28"/>
      <c r="AD1804" s="28"/>
      <c r="AE1804" s="44"/>
      <c r="AF1804" s="27"/>
      <c r="AG1804" s="27"/>
      <c r="AH1804" s="28"/>
      <c r="AI1804" s="27"/>
      <c r="AJ1804" s="27"/>
      <c r="AK1804" s="28"/>
      <c r="AL1804" s="29"/>
      <c r="AM1804" s="29"/>
      <c r="AN1804" s="29"/>
      <c r="AO1804" s="29"/>
      <c r="AP1804" s="29"/>
      <c r="AQ1804" s="29"/>
      <c r="AR1804" s="29"/>
      <c r="AS1804" s="29"/>
      <c r="AT1804" s="29"/>
      <c r="AU1804" s="29"/>
      <c r="AV1804" s="29"/>
      <c r="AW1804" s="29"/>
      <c r="AX1804" s="29"/>
      <c r="AY1804" s="31"/>
      <c r="AZ1804" s="30"/>
      <c r="BA1804" s="35"/>
      <c r="BB1804" s="108"/>
      <c r="BC1804" s="108"/>
      <c r="BD1804" s="108"/>
      <c r="BE1804" s="136"/>
      <c r="BF1804" s="108"/>
      <c r="BG1804" s="110"/>
      <c r="BH1804" s="110"/>
      <c r="BI1804" s="110"/>
      <c r="BJ1804" s="137"/>
      <c r="BK1804" s="110"/>
      <c r="BL1804" s="108"/>
      <c r="BM1804" s="108"/>
      <c r="BN1804" s="108"/>
      <c r="BO1804" s="135"/>
      <c r="BP1804" s="108"/>
      <c r="BQ1804" s="108"/>
      <c r="BR1804" s="108"/>
      <c r="BS1804" s="108"/>
      <c r="BT1804" s="135"/>
      <c r="BU1804" s="108"/>
      <c r="BV1804" s="108"/>
      <c r="BW1804" s="108"/>
      <c r="BX1804" s="108"/>
      <c r="BY1804" s="135"/>
      <c r="BZ1804" s="108"/>
    </row>
    <row r="1805" spans="1:78" x14ac:dyDescent="0.25">
      <c r="A1805" s="27"/>
      <c r="B1805" s="27"/>
      <c r="C1805" s="27"/>
      <c r="D1805" s="27"/>
      <c r="E1805" s="28"/>
      <c r="F1805" s="88"/>
      <c r="G1805" s="28"/>
      <c r="H1805" s="27"/>
      <c r="I1805" s="27"/>
      <c r="J1805" s="27"/>
      <c r="K1805" s="107"/>
      <c r="L1805" s="27"/>
      <c r="M1805" s="46"/>
      <c r="N1805" s="46"/>
      <c r="O1805" s="46"/>
      <c r="P1805" s="46"/>
      <c r="Q1805" s="46"/>
      <c r="R1805" s="46"/>
      <c r="S1805" s="46"/>
      <c r="T1805" s="46"/>
      <c r="U1805" s="46"/>
      <c r="V1805" s="46"/>
      <c r="W1805" s="46"/>
      <c r="X1805" s="46"/>
      <c r="Y1805" s="41"/>
      <c r="Z1805" s="106"/>
      <c r="AA1805" s="43"/>
      <c r="AB1805" s="28"/>
      <c r="AC1805" s="28"/>
      <c r="AD1805" s="28"/>
      <c r="AE1805" s="44"/>
      <c r="AF1805" s="27"/>
      <c r="AG1805" s="27"/>
      <c r="AH1805" s="28"/>
      <c r="AI1805" s="27"/>
      <c r="AJ1805" s="27"/>
      <c r="AK1805" s="28"/>
      <c r="AL1805" s="29"/>
      <c r="AM1805" s="29"/>
      <c r="AN1805" s="29"/>
      <c r="AO1805" s="29"/>
      <c r="AP1805" s="29"/>
      <c r="AQ1805" s="29"/>
      <c r="AR1805" s="29"/>
      <c r="AS1805" s="29"/>
      <c r="AT1805" s="29"/>
      <c r="AU1805" s="29"/>
      <c r="AV1805" s="29"/>
      <c r="AW1805" s="29"/>
      <c r="AX1805" s="29"/>
      <c r="AY1805" s="31"/>
      <c r="AZ1805" s="30"/>
      <c r="BA1805" s="35"/>
      <c r="BB1805" s="108"/>
      <c r="BC1805" s="108"/>
      <c r="BD1805" s="108"/>
      <c r="BE1805" s="136"/>
      <c r="BF1805" s="108"/>
      <c r="BG1805" s="110"/>
      <c r="BH1805" s="110"/>
      <c r="BI1805" s="110"/>
      <c r="BJ1805" s="137"/>
      <c r="BK1805" s="110"/>
      <c r="BL1805" s="108"/>
      <c r="BM1805" s="108"/>
      <c r="BN1805" s="108"/>
      <c r="BO1805" s="135"/>
      <c r="BP1805" s="108"/>
      <c r="BQ1805" s="108"/>
      <c r="BR1805" s="108"/>
      <c r="BS1805" s="108"/>
      <c r="BT1805" s="135"/>
      <c r="BU1805" s="108"/>
      <c r="BV1805" s="108"/>
      <c r="BW1805" s="108"/>
      <c r="BX1805" s="108"/>
      <c r="BY1805" s="135"/>
      <c r="BZ1805" s="108"/>
    </row>
    <row r="1806" spans="1:78" x14ac:dyDescent="0.25">
      <c r="A1806" s="27"/>
      <c r="B1806" s="27"/>
      <c r="C1806" s="27"/>
      <c r="D1806" s="27"/>
      <c r="E1806" s="28"/>
      <c r="F1806" s="88"/>
      <c r="G1806" s="28"/>
      <c r="H1806" s="27"/>
      <c r="I1806" s="27"/>
      <c r="J1806" s="27"/>
      <c r="K1806" s="107"/>
      <c r="L1806" s="27"/>
      <c r="M1806" s="46"/>
      <c r="N1806" s="46"/>
      <c r="O1806" s="46"/>
      <c r="P1806" s="46"/>
      <c r="Q1806" s="46"/>
      <c r="R1806" s="46"/>
      <c r="S1806" s="46"/>
      <c r="T1806" s="46"/>
      <c r="U1806" s="46"/>
      <c r="V1806" s="46"/>
      <c r="W1806" s="46"/>
      <c r="X1806" s="46"/>
      <c r="Y1806" s="41"/>
      <c r="Z1806" s="106"/>
      <c r="AA1806" s="43"/>
      <c r="AB1806" s="28"/>
      <c r="AC1806" s="28"/>
      <c r="AD1806" s="28"/>
      <c r="AE1806" s="44"/>
      <c r="AF1806" s="27"/>
      <c r="AG1806" s="27"/>
      <c r="AH1806" s="28"/>
      <c r="AI1806" s="27"/>
      <c r="AJ1806" s="27"/>
      <c r="AK1806" s="28"/>
      <c r="AL1806" s="29"/>
      <c r="AM1806" s="29"/>
      <c r="AN1806" s="29"/>
      <c r="AO1806" s="29"/>
      <c r="AP1806" s="29"/>
      <c r="AQ1806" s="29"/>
      <c r="AR1806" s="29"/>
      <c r="AS1806" s="29"/>
      <c r="AT1806" s="29"/>
      <c r="AU1806" s="29"/>
      <c r="AV1806" s="29"/>
      <c r="AW1806" s="29"/>
      <c r="AX1806" s="29"/>
      <c r="AY1806" s="31"/>
      <c r="AZ1806" s="30"/>
      <c r="BA1806" s="35"/>
      <c r="BB1806" s="108"/>
      <c r="BC1806" s="108"/>
      <c r="BD1806" s="108"/>
      <c r="BE1806" s="136"/>
      <c r="BF1806" s="108"/>
      <c r="BG1806" s="110"/>
      <c r="BH1806" s="110"/>
      <c r="BI1806" s="110"/>
      <c r="BJ1806" s="137"/>
      <c r="BK1806" s="110"/>
      <c r="BL1806" s="108"/>
      <c r="BM1806" s="108"/>
      <c r="BN1806" s="108"/>
      <c r="BO1806" s="135"/>
      <c r="BP1806" s="108"/>
      <c r="BQ1806" s="108"/>
      <c r="BR1806" s="108"/>
      <c r="BS1806" s="108"/>
      <c r="BT1806" s="135"/>
      <c r="BU1806" s="108"/>
      <c r="BV1806" s="108"/>
      <c r="BW1806" s="108"/>
      <c r="BX1806" s="108"/>
      <c r="BY1806" s="135"/>
      <c r="BZ1806" s="108"/>
    </row>
    <row r="1807" spans="1:78" x14ac:dyDescent="0.25">
      <c r="A1807" s="27"/>
      <c r="B1807" s="27"/>
      <c r="C1807" s="27"/>
      <c r="D1807" s="27"/>
      <c r="E1807" s="28"/>
      <c r="F1807" s="88"/>
      <c r="G1807" s="28"/>
      <c r="H1807" s="27"/>
      <c r="I1807" s="27"/>
      <c r="J1807" s="27"/>
      <c r="K1807" s="107"/>
      <c r="L1807" s="27"/>
      <c r="M1807" s="46"/>
      <c r="N1807" s="46"/>
      <c r="O1807" s="46"/>
      <c r="P1807" s="46"/>
      <c r="Q1807" s="46"/>
      <c r="R1807" s="46"/>
      <c r="S1807" s="46"/>
      <c r="T1807" s="46"/>
      <c r="U1807" s="46"/>
      <c r="V1807" s="46"/>
      <c r="W1807" s="46"/>
      <c r="X1807" s="46"/>
      <c r="Y1807" s="41"/>
      <c r="Z1807" s="106"/>
      <c r="AA1807" s="43"/>
      <c r="AB1807" s="28"/>
      <c r="AC1807" s="28"/>
      <c r="AD1807" s="28"/>
      <c r="AE1807" s="44"/>
      <c r="AF1807" s="27"/>
      <c r="AG1807" s="27"/>
      <c r="AH1807" s="28"/>
      <c r="AI1807" s="27"/>
      <c r="AJ1807" s="27"/>
      <c r="AK1807" s="28"/>
      <c r="AL1807" s="29"/>
      <c r="AM1807" s="29"/>
      <c r="AN1807" s="29"/>
      <c r="AO1807" s="29"/>
      <c r="AP1807" s="29"/>
      <c r="AQ1807" s="29"/>
      <c r="AR1807" s="29"/>
      <c r="AS1807" s="29"/>
      <c r="AT1807" s="29"/>
      <c r="AU1807" s="29"/>
      <c r="AV1807" s="29"/>
      <c r="AW1807" s="29"/>
      <c r="AX1807" s="29"/>
      <c r="AY1807" s="31"/>
      <c r="AZ1807" s="30"/>
      <c r="BA1807" s="35"/>
      <c r="BB1807" s="108"/>
      <c r="BC1807" s="108"/>
      <c r="BD1807" s="108"/>
      <c r="BE1807" s="136"/>
      <c r="BF1807" s="108"/>
      <c r="BG1807" s="110"/>
      <c r="BH1807" s="110"/>
      <c r="BI1807" s="110"/>
      <c r="BJ1807" s="137"/>
      <c r="BK1807" s="110"/>
      <c r="BL1807" s="108"/>
      <c r="BM1807" s="108"/>
      <c r="BN1807" s="108"/>
      <c r="BO1807" s="135"/>
      <c r="BP1807" s="108"/>
      <c r="BQ1807" s="108"/>
      <c r="BR1807" s="108"/>
      <c r="BS1807" s="108"/>
      <c r="BT1807" s="135"/>
      <c r="BU1807" s="108"/>
      <c r="BV1807" s="108"/>
      <c r="BW1807" s="108"/>
      <c r="BX1807" s="108"/>
      <c r="BY1807" s="135"/>
      <c r="BZ1807" s="108"/>
    </row>
    <row r="1808" spans="1:78" x14ac:dyDescent="0.25">
      <c r="A1808" s="27"/>
      <c r="B1808" s="27"/>
      <c r="C1808" s="27"/>
      <c r="D1808" s="27"/>
      <c r="E1808" s="28"/>
      <c r="F1808" s="88"/>
      <c r="G1808" s="28"/>
      <c r="H1808" s="27"/>
      <c r="I1808" s="27"/>
      <c r="J1808" s="27"/>
      <c r="K1808" s="107"/>
      <c r="L1808" s="27"/>
      <c r="M1808" s="46"/>
      <c r="N1808" s="46"/>
      <c r="O1808" s="46"/>
      <c r="P1808" s="46"/>
      <c r="Q1808" s="46"/>
      <c r="R1808" s="46"/>
      <c r="S1808" s="46"/>
      <c r="T1808" s="46"/>
      <c r="U1808" s="46"/>
      <c r="V1808" s="46"/>
      <c r="W1808" s="46"/>
      <c r="X1808" s="46"/>
      <c r="Y1808" s="41"/>
      <c r="Z1808" s="106"/>
      <c r="AA1808" s="43"/>
      <c r="AB1808" s="28"/>
      <c r="AC1808" s="28"/>
      <c r="AD1808" s="28"/>
      <c r="AE1808" s="44"/>
      <c r="AF1808" s="27"/>
      <c r="AG1808" s="27"/>
      <c r="AH1808" s="28"/>
      <c r="AI1808" s="27"/>
      <c r="AJ1808" s="27"/>
      <c r="AK1808" s="28"/>
      <c r="AL1808" s="29"/>
      <c r="AM1808" s="29"/>
      <c r="AN1808" s="29"/>
      <c r="AO1808" s="29"/>
      <c r="AP1808" s="29"/>
      <c r="AQ1808" s="29"/>
      <c r="AR1808" s="29"/>
      <c r="AS1808" s="29"/>
      <c r="AT1808" s="29"/>
      <c r="AU1808" s="29"/>
      <c r="AV1808" s="29"/>
      <c r="AW1808" s="29"/>
      <c r="AX1808" s="29"/>
      <c r="AY1808" s="31"/>
      <c r="AZ1808" s="30"/>
      <c r="BA1808" s="35"/>
      <c r="BB1808" s="108"/>
      <c r="BC1808" s="108"/>
      <c r="BD1808" s="108"/>
      <c r="BE1808" s="136"/>
      <c r="BF1808" s="108"/>
      <c r="BG1808" s="110"/>
      <c r="BH1808" s="110"/>
      <c r="BI1808" s="110"/>
      <c r="BJ1808" s="137"/>
      <c r="BK1808" s="110"/>
      <c r="BL1808" s="108"/>
      <c r="BM1808" s="108"/>
      <c r="BN1808" s="108"/>
      <c r="BO1808" s="135"/>
      <c r="BP1808" s="108"/>
      <c r="BQ1808" s="108"/>
      <c r="BR1808" s="108"/>
      <c r="BS1808" s="108"/>
      <c r="BT1808" s="135"/>
      <c r="BU1808" s="108"/>
      <c r="BV1808" s="108"/>
      <c r="BW1808" s="108"/>
      <c r="BX1808" s="108"/>
      <c r="BY1808" s="135"/>
      <c r="BZ1808" s="108"/>
    </row>
    <row r="1809" spans="1:78" x14ac:dyDescent="0.25">
      <c r="A1809" s="27"/>
      <c r="B1809" s="27"/>
      <c r="C1809" s="27"/>
      <c r="D1809" s="27"/>
      <c r="E1809" s="28"/>
      <c r="F1809" s="88"/>
      <c r="G1809" s="28"/>
      <c r="H1809" s="27"/>
      <c r="I1809" s="27"/>
      <c r="J1809" s="27"/>
      <c r="K1809" s="107"/>
      <c r="L1809" s="27"/>
      <c r="M1809" s="46"/>
      <c r="N1809" s="46"/>
      <c r="O1809" s="46"/>
      <c r="P1809" s="46"/>
      <c r="Q1809" s="46"/>
      <c r="R1809" s="46"/>
      <c r="S1809" s="46"/>
      <c r="T1809" s="46"/>
      <c r="U1809" s="46"/>
      <c r="V1809" s="46"/>
      <c r="W1809" s="46"/>
      <c r="X1809" s="46"/>
      <c r="Y1809" s="41"/>
      <c r="Z1809" s="106"/>
      <c r="AA1809" s="43"/>
      <c r="AB1809" s="28"/>
      <c r="AC1809" s="28"/>
      <c r="AD1809" s="28"/>
      <c r="AE1809" s="44"/>
      <c r="AF1809" s="27"/>
      <c r="AG1809" s="27"/>
      <c r="AH1809" s="28"/>
      <c r="AI1809" s="27"/>
      <c r="AJ1809" s="27"/>
      <c r="AK1809" s="28"/>
      <c r="AL1809" s="29"/>
      <c r="AM1809" s="29"/>
      <c r="AN1809" s="29"/>
      <c r="AO1809" s="29"/>
      <c r="AP1809" s="29"/>
      <c r="AQ1809" s="29"/>
      <c r="AR1809" s="29"/>
      <c r="AS1809" s="29"/>
      <c r="AT1809" s="29"/>
      <c r="AU1809" s="29"/>
      <c r="AV1809" s="29"/>
      <c r="AW1809" s="29"/>
      <c r="AX1809" s="29"/>
      <c r="AY1809" s="31"/>
      <c r="AZ1809" s="30"/>
      <c r="BA1809" s="35"/>
      <c r="BB1809" s="108"/>
      <c r="BC1809" s="108"/>
      <c r="BD1809" s="108"/>
      <c r="BE1809" s="136"/>
      <c r="BF1809" s="108"/>
      <c r="BG1809" s="110"/>
      <c r="BH1809" s="110"/>
      <c r="BI1809" s="110"/>
      <c r="BJ1809" s="137"/>
      <c r="BK1809" s="110"/>
      <c r="BL1809" s="108"/>
      <c r="BM1809" s="108"/>
      <c r="BN1809" s="108"/>
      <c r="BO1809" s="135"/>
      <c r="BP1809" s="108"/>
      <c r="BQ1809" s="108"/>
      <c r="BR1809" s="108"/>
      <c r="BS1809" s="108"/>
      <c r="BT1809" s="135"/>
      <c r="BU1809" s="108"/>
      <c r="BV1809" s="108"/>
      <c r="BW1809" s="108"/>
      <c r="BX1809" s="108"/>
      <c r="BY1809" s="135"/>
      <c r="BZ1809" s="108"/>
    </row>
    <row r="1810" spans="1:78" x14ac:dyDescent="0.25">
      <c r="A1810" s="27"/>
      <c r="B1810" s="27"/>
      <c r="C1810" s="27"/>
      <c r="D1810" s="27"/>
      <c r="E1810" s="28"/>
      <c r="F1810" s="88"/>
      <c r="G1810" s="28"/>
      <c r="H1810" s="27"/>
      <c r="I1810" s="27"/>
      <c r="J1810" s="27"/>
      <c r="K1810" s="107"/>
      <c r="L1810" s="27"/>
      <c r="M1810" s="46"/>
      <c r="N1810" s="46"/>
      <c r="O1810" s="46"/>
      <c r="P1810" s="46"/>
      <c r="Q1810" s="46"/>
      <c r="R1810" s="46"/>
      <c r="S1810" s="46"/>
      <c r="T1810" s="46"/>
      <c r="U1810" s="46"/>
      <c r="V1810" s="46"/>
      <c r="W1810" s="46"/>
      <c r="X1810" s="46"/>
      <c r="Y1810" s="41"/>
      <c r="Z1810" s="106"/>
      <c r="AA1810" s="43"/>
      <c r="AB1810" s="28"/>
      <c r="AC1810" s="28"/>
      <c r="AD1810" s="28"/>
      <c r="AE1810" s="44"/>
      <c r="AF1810" s="27"/>
      <c r="AG1810" s="27"/>
      <c r="AH1810" s="28"/>
      <c r="AI1810" s="27"/>
      <c r="AJ1810" s="27"/>
      <c r="AK1810" s="28"/>
      <c r="AL1810" s="29"/>
      <c r="AM1810" s="29"/>
      <c r="AN1810" s="29"/>
      <c r="AO1810" s="29"/>
      <c r="AP1810" s="29"/>
      <c r="AQ1810" s="29"/>
      <c r="AR1810" s="29"/>
      <c r="AS1810" s="29"/>
      <c r="AT1810" s="29"/>
      <c r="AU1810" s="29"/>
      <c r="AV1810" s="29"/>
      <c r="AW1810" s="29"/>
      <c r="AX1810" s="29"/>
      <c r="AY1810" s="31"/>
      <c r="AZ1810" s="30"/>
      <c r="BA1810" s="35"/>
      <c r="BB1810" s="108"/>
      <c r="BC1810" s="108"/>
      <c r="BD1810" s="108"/>
      <c r="BE1810" s="136"/>
      <c r="BF1810" s="108"/>
      <c r="BG1810" s="110"/>
      <c r="BH1810" s="110"/>
      <c r="BI1810" s="110"/>
      <c r="BJ1810" s="137"/>
      <c r="BK1810" s="110"/>
      <c r="BL1810" s="108"/>
      <c r="BM1810" s="108"/>
      <c r="BN1810" s="108"/>
      <c r="BO1810" s="135"/>
      <c r="BP1810" s="108"/>
      <c r="BQ1810" s="108"/>
      <c r="BR1810" s="108"/>
      <c r="BS1810" s="108"/>
      <c r="BT1810" s="135"/>
      <c r="BU1810" s="108"/>
      <c r="BV1810" s="108"/>
      <c r="BW1810" s="108"/>
      <c r="BX1810" s="108"/>
      <c r="BY1810" s="135"/>
      <c r="BZ1810" s="108"/>
    </row>
    <row r="1811" spans="1:78" x14ac:dyDescent="0.25">
      <c r="A1811" s="27"/>
      <c r="B1811" s="27"/>
      <c r="C1811" s="27"/>
      <c r="D1811" s="27"/>
      <c r="E1811" s="28"/>
      <c r="F1811" s="88"/>
      <c r="G1811" s="28"/>
      <c r="H1811" s="27"/>
      <c r="I1811" s="27"/>
      <c r="J1811" s="27"/>
      <c r="K1811" s="107"/>
      <c r="L1811" s="27"/>
      <c r="M1811" s="46"/>
      <c r="N1811" s="46"/>
      <c r="O1811" s="46"/>
      <c r="P1811" s="46"/>
      <c r="Q1811" s="46"/>
      <c r="R1811" s="46"/>
      <c r="S1811" s="46"/>
      <c r="T1811" s="46"/>
      <c r="U1811" s="46"/>
      <c r="V1811" s="46"/>
      <c r="W1811" s="46"/>
      <c r="X1811" s="46"/>
      <c r="Y1811" s="41"/>
      <c r="Z1811" s="106"/>
      <c r="AA1811" s="43"/>
      <c r="AB1811" s="28"/>
      <c r="AC1811" s="28"/>
      <c r="AD1811" s="28"/>
      <c r="AE1811" s="44"/>
      <c r="AF1811" s="27"/>
      <c r="AG1811" s="27"/>
      <c r="AH1811" s="28"/>
      <c r="AI1811" s="27"/>
      <c r="AJ1811" s="27"/>
      <c r="AK1811" s="28"/>
      <c r="AL1811" s="29"/>
      <c r="AM1811" s="29"/>
      <c r="AN1811" s="29"/>
      <c r="AO1811" s="29"/>
      <c r="AP1811" s="29"/>
      <c r="AQ1811" s="29"/>
      <c r="AR1811" s="29"/>
      <c r="AS1811" s="29"/>
      <c r="AT1811" s="29"/>
      <c r="AU1811" s="29"/>
      <c r="AV1811" s="29"/>
      <c r="AW1811" s="29"/>
      <c r="AX1811" s="29"/>
      <c r="AY1811" s="31"/>
      <c r="AZ1811" s="30"/>
      <c r="BA1811" s="35"/>
      <c r="BB1811" s="108"/>
      <c r="BC1811" s="108"/>
      <c r="BD1811" s="108"/>
      <c r="BE1811" s="136"/>
      <c r="BF1811" s="108"/>
      <c r="BG1811" s="110"/>
      <c r="BH1811" s="110"/>
      <c r="BI1811" s="110"/>
      <c r="BJ1811" s="137"/>
      <c r="BK1811" s="110"/>
      <c r="BL1811" s="108"/>
      <c r="BM1811" s="108"/>
      <c r="BN1811" s="108"/>
      <c r="BO1811" s="135"/>
      <c r="BP1811" s="108"/>
      <c r="BQ1811" s="108"/>
      <c r="BR1811" s="108"/>
      <c r="BS1811" s="108"/>
      <c r="BT1811" s="135"/>
      <c r="BU1811" s="108"/>
      <c r="BV1811" s="108"/>
      <c r="BW1811" s="108"/>
      <c r="BX1811" s="108"/>
      <c r="BY1811" s="135"/>
      <c r="BZ1811" s="108"/>
    </row>
    <row r="1812" spans="1:78" x14ac:dyDescent="0.25">
      <c r="A1812" s="27"/>
      <c r="B1812" s="27"/>
      <c r="C1812" s="27"/>
      <c r="D1812" s="27"/>
      <c r="E1812" s="28"/>
      <c r="F1812" s="88"/>
      <c r="G1812" s="28"/>
      <c r="H1812" s="27"/>
      <c r="I1812" s="27"/>
      <c r="J1812" s="27"/>
      <c r="K1812" s="107"/>
      <c r="L1812" s="27"/>
      <c r="M1812" s="46"/>
      <c r="N1812" s="46"/>
      <c r="O1812" s="46"/>
      <c r="P1812" s="46"/>
      <c r="Q1812" s="46"/>
      <c r="R1812" s="46"/>
      <c r="S1812" s="46"/>
      <c r="T1812" s="46"/>
      <c r="U1812" s="46"/>
      <c r="V1812" s="46"/>
      <c r="W1812" s="46"/>
      <c r="X1812" s="46"/>
      <c r="Y1812" s="41"/>
      <c r="Z1812" s="106"/>
      <c r="AA1812" s="43"/>
      <c r="AB1812" s="28"/>
      <c r="AC1812" s="28"/>
      <c r="AD1812" s="28"/>
      <c r="AE1812" s="44"/>
      <c r="AF1812" s="27"/>
      <c r="AG1812" s="27"/>
      <c r="AH1812" s="28"/>
      <c r="AI1812" s="27"/>
      <c r="AJ1812" s="27"/>
      <c r="AK1812" s="28"/>
      <c r="AL1812" s="29"/>
      <c r="AM1812" s="29"/>
      <c r="AN1812" s="29"/>
      <c r="AO1812" s="29"/>
      <c r="AP1812" s="29"/>
      <c r="AQ1812" s="29"/>
      <c r="AR1812" s="29"/>
      <c r="AS1812" s="29"/>
      <c r="AT1812" s="29"/>
      <c r="AU1812" s="29"/>
      <c r="AV1812" s="29"/>
      <c r="AW1812" s="29"/>
      <c r="AX1812" s="29"/>
      <c r="AY1812" s="31"/>
      <c r="AZ1812" s="30"/>
      <c r="BA1812" s="35"/>
      <c r="BB1812" s="108"/>
      <c r="BC1812" s="108"/>
      <c r="BD1812" s="108"/>
      <c r="BE1812" s="136"/>
      <c r="BF1812" s="108"/>
      <c r="BG1812" s="110"/>
      <c r="BH1812" s="110"/>
      <c r="BI1812" s="110"/>
      <c r="BJ1812" s="137"/>
      <c r="BK1812" s="110"/>
      <c r="BL1812" s="108"/>
      <c r="BM1812" s="108"/>
      <c r="BN1812" s="108"/>
      <c r="BO1812" s="135"/>
      <c r="BP1812" s="108"/>
      <c r="BQ1812" s="108"/>
      <c r="BR1812" s="108"/>
      <c r="BS1812" s="108"/>
      <c r="BT1812" s="135"/>
      <c r="BU1812" s="108"/>
      <c r="BV1812" s="108"/>
      <c r="BW1812" s="108"/>
      <c r="BX1812" s="108"/>
      <c r="BY1812" s="135"/>
      <c r="BZ1812" s="108"/>
    </row>
    <row r="1813" spans="1:78" x14ac:dyDescent="0.25">
      <c r="A1813" s="27"/>
      <c r="B1813" s="27"/>
      <c r="C1813" s="27"/>
      <c r="D1813" s="27"/>
      <c r="E1813" s="28"/>
      <c r="F1813" s="88"/>
      <c r="G1813" s="28"/>
      <c r="H1813" s="27"/>
      <c r="I1813" s="27"/>
      <c r="J1813" s="27"/>
      <c r="K1813" s="107"/>
      <c r="L1813" s="27"/>
      <c r="M1813" s="46"/>
      <c r="N1813" s="46"/>
      <c r="O1813" s="46"/>
      <c r="P1813" s="46"/>
      <c r="Q1813" s="46"/>
      <c r="R1813" s="46"/>
      <c r="S1813" s="46"/>
      <c r="T1813" s="46"/>
      <c r="U1813" s="46"/>
      <c r="V1813" s="46"/>
      <c r="W1813" s="46"/>
      <c r="X1813" s="46"/>
      <c r="Y1813" s="41"/>
      <c r="Z1813" s="106"/>
      <c r="AA1813" s="43"/>
      <c r="AB1813" s="28"/>
      <c r="AC1813" s="28"/>
      <c r="AD1813" s="28"/>
      <c r="AE1813" s="44"/>
      <c r="AF1813" s="27"/>
      <c r="AG1813" s="27"/>
      <c r="AH1813" s="28"/>
      <c r="AI1813" s="27"/>
      <c r="AJ1813" s="27"/>
      <c r="AK1813" s="28"/>
      <c r="AL1813" s="29"/>
      <c r="AM1813" s="29"/>
      <c r="AN1813" s="29"/>
      <c r="AO1813" s="29"/>
      <c r="AP1813" s="29"/>
      <c r="AQ1813" s="29"/>
      <c r="AR1813" s="29"/>
      <c r="AS1813" s="29"/>
      <c r="AT1813" s="29"/>
      <c r="AU1813" s="29"/>
      <c r="AV1813" s="29"/>
      <c r="AW1813" s="29"/>
      <c r="AX1813" s="29"/>
      <c r="AY1813" s="31"/>
      <c r="AZ1813" s="30"/>
      <c r="BA1813" s="35"/>
      <c r="BB1813" s="108"/>
      <c r="BC1813" s="108"/>
      <c r="BD1813" s="108"/>
      <c r="BE1813" s="136"/>
      <c r="BF1813" s="108"/>
      <c r="BG1813" s="110"/>
      <c r="BH1813" s="110"/>
      <c r="BI1813" s="110"/>
      <c r="BJ1813" s="137"/>
      <c r="BK1813" s="110"/>
      <c r="BL1813" s="108"/>
      <c r="BM1813" s="108"/>
      <c r="BN1813" s="108"/>
      <c r="BO1813" s="135"/>
      <c r="BP1813" s="108"/>
      <c r="BQ1813" s="108"/>
      <c r="BR1813" s="108"/>
      <c r="BS1813" s="108"/>
      <c r="BT1813" s="135"/>
      <c r="BU1813" s="108"/>
      <c r="BV1813" s="108"/>
      <c r="BW1813" s="108"/>
      <c r="BX1813" s="108"/>
      <c r="BY1813" s="135"/>
      <c r="BZ1813" s="108"/>
    </row>
    <row r="1814" spans="1:78" x14ac:dyDescent="0.25">
      <c r="A1814" s="27"/>
      <c r="B1814" s="27"/>
      <c r="C1814" s="27"/>
      <c r="D1814" s="27"/>
      <c r="E1814" s="28"/>
      <c r="F1814" s="88"/>
      <c r="G1814" s="28"/>
      <c r="H1814" s="27"/>
      <c r="I1814" s="27"/>
      <c r="J1814" s="27"/>
      <c r="K1814" s="107"/>
      <c r="L1814" s="27"/>
      <c r="M1814" s="46"/>
      <c r="N1814" s="46"/>
      <c r="O1814" s="46"/>
      <c r="P1814" s="46"/>
      <c r="Q1814" s="46"/>
      <c r="R1814" s="46"/>
      <c r="S1814" s="46"/>
      <c r="T1814" s="46"/>
      <c r="U1814" s="46"/>
      <c r="V1814" s="46"/>
      <c r="W1814" s="46"/>
      <c r="X1814" s="46"/>
      <c r="Y1814" s="41"/>
      <c r="Z1814" s="106"/>
      <c r="AA1814" s="43"/>
      <c r="AB1814" s="28"/>
      <c r="AC1814" s="28"/>
      <c r="AD1814" s="28"/>
      <c r="AE1814" s="44"/>
      <c r="AF1814" s="27"/>
      <c r="AG1814" s="27"/>
      <c r="AH1814" s="28"/>
      <c r="AI1814" s="27"/>
      <c r="AJ1814" s="27"/>
      <c r="AK1814" s="28"/>
      <c r="AL1814" s="29"/>
      <c r="AM1814" s="29"/>
      <c r="AN1814" s="29"/>
      <c r="AO1814" s="29"/>
      <c r="AP1814" s="29"/>
      <c r="AQ1814" s="29"/>
      <c r="AR1814" s="29"/>
      <c r="AS1814" s="29"/>
      <c r="AT1814" s="29"/>
      <c r="AU1814" s="29"/>
      <c r="AV1814" s="29"/>
      <c r="AW1814" s="29"/>
      <c r="AX1814" s="29"/>
      <c r="AY1814" s="31"/>
      <c r="AZ1814" s="30"/>
      <c r="BA1814" s="35"/>
      <c r="BB1814" s="108"/>
      <c r="BC1814" s="108"/>
      <c r="BD1814" s="108"/>
      <c r="BE1814" s="136"/>
      <c r="BF1814" s="108"/>
      <c r="BG1814" s="110"/>
      <c r="BH1814" s="110"/>
      <c r="BI1814" s="110"/>
      <c r="BJ1814" s="137"/>
      <c r="BK1814" s="110"/>
      <c r="BL1814" s="108"/>
      <c r="BM1814" s="108"/>
      <c r="BN1814" s="108"/>
      <c r="BO1814" s="135"/>
      <c r="BP1814" s="108"/>
      <c r="BQ1814" s="108"/>
      <c r="BR1814" s="108"/>
      <c r="BS1814" s="108"/>
      <c r="BT1814" s="135"/>
      <c r="BU1814" s="108"/>
      <c r="BV1814" s="108"/>
      <c r="BW1814" s="108"/>
      <c r="BX1814" s="108"/>
      <c r="BY1814" s="135"/>
      <c r="BZ1814" s="108"/>
    </row>
    <row r="1815" spans="1:78" x14ac:dyDescent="0.25">
      <c r="A1815" s="27"/>
      <c r="B1815" s="27"/>
      <c r="C1815" s="27"/>
      <c r="D1815" s="27"/>
      <c r="E1815" s="28"/>
      <c r="F1815" s="88"/>
      <c r="G1815" s="28"/>
      <c r="H1815" s="27"/>
      <c r="I1815" s="27"/>
      <c r="J1815" s="27"/>
      <c r="K1815" s="107"/>
      <c r="L1815" s="27"/>
      <c r="M1815" s="46"/>
      <c r="N1815" s="46"/>
      <c r="O1815" s="46"/>
      <c r="P1815" s="46"/>
      <c r="Q1815" s="46"/>
      <c r="R1815" s="46"/>
      <c r="S1815" s="46"/>
      <c r="T1815" s="46"/>
      <c r="U1815" s="46"/>
      <c r="V1815" s="46"/>
      <c r="W1815" s="46"/>
      <c r="X1815" s="46"/>
      <c r="Y1815" s="41"/>
      <c r="Z1815" s="106"/>
      <c r="AA1815" s="43"/>
      <c r="AB1815" s="28"/>
      <c r="AC1815" s="28"/>
      <c r="AD1815" s="28"/>
      <c r="AE1815" s="44"/>
      <c r="AF1815" s="27"/>
      <c r="AG1815" s="27"/>
      <c r="AH1815" s="28"/>
      <c r="AI1815" s="27"/>
      <c r="AJ1815" s="27"/>
      <c r="AK1815" s="28"/>
      <c r="AL1815" s="29"/>
      <c r="AM1815" s="29"/>
      <c r="AN1815" s="29"/>
      <c r="AO1815" s="29"/>
      <c r="AP1815" s="29"/>
      <c r="AQ1815" s="29"/>
      <c r="AR1815" s="29"/>
      <c r="AS1815" s="29"/>
      <c r="AT1815" s="29"/>
      <c r="AU1815" s="29"/>
      <c r="AV1815" s="29"/>
      <c r="AW1815" s="29"/>
      <c r="AX1815" s="29"/>
      <c r="AY1815" s="31"/>
      <c r="AZ1815" s="30"/>
      <c r="BA1815" s="35"/>
      <c r="BB1815" s="108"/>
      <c r="BC1815" s="108"/>
      <c r="BD1815" s="108"/>
      <c r="BE1815" s="136"/>
      <c r="BF1815" s="108"/>
      <c r="BG1815" s="110"/>
      <c r="BH1815" s="110"/>
      <c r="BI1815" s="110"/>
      <c r="BJ1815" s="137"/>
      <c r="BK1815" s="110"/>
      <c r="BL1815" s="108"/>
      <c r="BM1815" s="108"/>
      <c r="BN1815" s="108"/>
      <c r="BO1815" s="135"/>
      <c r="BP1815" s="108"/>
      <c r="BQ1815" s="108"/>
      <c r="BR1815" s="108"/>
      <c r="BS1815" s="108"/>
      <c r="BT1815" s="135"/>
      <c r="BU1815" s="108"/>
      <c r="BV1815" s="108"/>
      <c r="BW1815" s="108"/>
      <c r="BX1815" s="108"/>
      <c r="BY1815" s="135"/>
      <c r="BZ1815" s="108"/>
    </row>
    <row r="1816" spans="1:78" x14ac:dyDescent="0.25">
      <c r="A1816" s="27"/>
      <c r="B1816" s="27"/>
      <c r="C1816" s="27"/>
      <c r="D1816" s="27"/>
      <c r="E1816" s="28"/>
      <c r="F1816" s="88"/>
      <c r="G1816" s="28"/>
      <c r="H1816" s="27"/>
      <c r="I1816" s="27"/>
      <c r="J1816" s="27"/>
      <c r="K1816" s="107"/>
      <c r="L1816" s="27"/>
      <c r="M1816" s="46"/>
      <c r="N1816" s="46"/>
      <c r="O1816" s="46"/>
      <c r="P1816" s="46"/>
      <c r="Q1816" s="46"/>
      <c r="R1816" s="46"/>
      <c r="S1816" s="46"/>
      <c r="T1816" s="46"/>
      <c r="U1816" s="46"/>
      <c r="V1816" s="46"/>
      <c r="W1816" s="46"/>
      <c r="X1816" s="46"/>
      <c r="Y1816" s="41"/>
      <c r="Z1816" s="106"/>
      <c r="AA1816" s="43"/>
      <c r="AB1816" s="28"/>
      <c r="AC1816" s="28"/>
      <c r="AD1816" s="28"/>
      <c r="AE1816" s="44"/>
      <c r="AF1816" s="27"/>
      <c r="AG1816" s="27"/>
      <c r="AH1816" s="28"/>
      <c r="AI1816" s="27"/>
      <c r="AJ1816" s="27"/>
      <c r="AK1816" s="28"/>
      <c r="AL1816" s="29"/>
      <c r="AM1816" s="29"/>
      <c r="AN1816" s="29"/>
      <c r="AO1816" s="29"/>
      <c r="AP1816" s="29"/>
      <c r="AQ1816" s="29"/>
      <c r="AR1816" s="29"/>
      <c r="AS1816" s="29"/>
      <c r="AT1816" s="29"/>
      <c r="AU1816" s="29"/>
      <c r="AV1816" s="29"/>
      <c r="AW1816" s="29"/>
      <c r="AX1816" s="29"/>
      <c r="AY1816" s="31"/>
      <c r="AZ1816" s="30"/>
      <c r="BA1816" s="35"/>
      <c r="BB1816" s="108"/>
      <c r="BC1816" s="108"/>
      <c r="BD1816" s="108"/>
      <c r="BE1816" s="136"/>
      <c r="BF1816" s="108"/>
      <c r="BG1816" s="110"/>
      <c r="BH1816" s="110"/>
      <c r="BI1816" s="110"/>
      <c r="BJ1816" s="137"/>
      <c r="BK1816" s="110"/>
      <c r="BL1816" s="108"/>
      <c r="BM1816" s="108"/>
      <c r="BN1816" s="108"/>
      <c r="BO1816" s="135"/>
      <c r="BP1816" s="108"/>
      <c r="BQ1816" s="108"/>
      <c r="BR1816" s="108"/>
      <c r="BS1816" s="108"/>
      <c r="BT1816" s="135"/>
      <c r="BU1816" s="108"/>
      <c r="BV1816" s="108"/>
      <c r="BW1816" s="108"/>
      <c r="BX1816" s="108"/>
      <c r="BY1816" s="135"/>
      <c r="BZ1816" s="108"/>
    </row>
    <row r="1817" spans="1:78" x14ac:dyDescent="0.25">
      <c r="A1817" s="27"/>
      <c r="B1817" s="27"/>
      <c r="C1817" s="27"/>
      <c r="D1817" s="27"/>
      <c r="E1817" s="28"/>
      <c r="F1817" s="88"/>
      <c r="G1817" s="28"/>
      <c r="H1817" s="27"/>
      <c r="I1817" s="27"/>
      <c r="J1817" s="27"/>
      <c r="K1817" s="107"/>
      <c r="L1817" s="27"/>
      <c r="M1817" s="46"/>
      <c r="N1817" s="46"/>
      <c r="O1817" s="46"/>
      <c r="P1817" s="46"/>
      <c r="Q1817" s="46"/>
      <c r="R1817" s="46"/>
      <c r="S1817" s="46"/>
      <c r="T1817" s="46"/>
      <c r="U1817" s="46"/>
      <c r="V1817" s="46"/>
      <c r="W1817" s="46"/>
      <c r="X1817" s="46"/>
      <c r="Y1817" s="41"/>
      <c r="Z1817" s="106"/>
      <c r="AA1817" s="43"/>
      <c r="AB1817" s="28"/>
      <c r="AC1817" s="28"/>
      <c r="AD1817" s="28"/>
      <c r="AE1817" s="44"/>
      <c r="AF1817" s="27"/>
      <c r="AG1817" s="27"/>
      <c r="AH1817" s="28"/>
      <c r="AI1817" s="27"/>
      <c r="AJ1817" s="27"/>
      <c r="AK1817" s="28"/>
      <c r="AL1817" s="29"/>
      <c r="AM1817" s="29"/>
      <c r="AN1817" s="29"/>
      <c r="AO1817" s="29"/>
      <c r="AP1817" s="29"/>
      <c r="AQ1817" s="29"/>
      <c r="AR1817" s="29"/>
      <c r="AS1817" s="29"/>
      <c r="AT1817" s="29"/>
      <c r="AU1817" s="29"/>
      <c r="AV1817" s="29"/>
      <c r="AW1817" s="29"/>
      <c r="AX1817" s="29"/>
      <c r="AY1817" s="31"/>
      <c r="AZ1817" s="30"/>
      <c r="BA1817" s="35"/>
      <c r="BB1817" s="108"/>
      <c r="BC1817" s="108"/>
      <c r="BD1817" s="108"/>
      <c r="BE1817" s="136"/>
      <c r="BF1817" s="108"/>
      <c r="BG1817" s="110"/>
      <c r="BH1817" s="110"/>
      <c r="BI1817" s="110"/>
      <c r="BJ1817" s="137"/>
      <c r="BK1817" s="110"/>
      <c r="BL1817" s="108"/>
      <c r="BM1817" s="108"/>
      <c r="BN1817" s="108"/>
      <c r="BO1817" s="135"/>
      <c r="BP1817" s="108"/>
      <c r="BQ1817" s="108"/>
      <c r="BR1817" s="108"/>
      <c r="BS1817" s="108"/>
      <c r="BT1817" s="135"/>
      <c r="BU1817" s="108"/>
      <c r="BV1817" s="108"/>
      <c r="BW1817" s="108"/>
      <c r="BX1817" s="108"/>
      <c r="BY1817" s="135"/>
      <c r="BZ1817" s="108"/>
    </row>
    <row r="1818" spans="1:78" x14ac:dyDescent="0.25">
      <c r="A1818" s="27"/>
      <c r="B1818" s="27"/>
      <c r="C1818" s="27"/>
      <c r="D1818" s="27"/>
      <c r="E1818" s="28"/>
      <c r="F1818" s="88"/>
      <c r="G1818" s="28"/>
      <c r="H1818" s="27"/>
      <c r="I1818" s="27"/>
      <c r="J1818" s="27"/>
      <c r="K1818" s="107"/>
      <c r="L1818" s="27"/>
      <c r="M1818" s="46"/>
      <c r="N1818" s="46"/>
      <c r="O1818" s="46"/>
      <c r="P1818" s="46"/>
      <c r="Q1818" s="46"/>
      <c r="R1818" s="46"/>
      <c r="S1818" s="46"/>
      <c r="T1818" s="46"/>
      <c r="U1818" s="46"/>
      <c r="V1818" s="46"/>
      <c r="W1818" s="46"/>
      <c r="X1818" s="46"/>
      <c r="Y1818" s="41"/>
      <c r="Z1818" s="106"/>
      <c r="AA1818" s="43"/>
      <c r="AB1818" s="28"/>
      <c r="AC1818" s="28"/>
      <c r="AD1818" s="28"/>
      <c r="AE1818" s="44"/>
      <c r="AF1818" s="27"/>
      <c r="AG1818" s="27"/>
      <c r="AH1818" s="28"/>
      <c r="AI1818" s="27"/>
      <c r="AJ1818" s="27"/>
      <c r="AK1818" s="28"/>
      <c r="AL1818" s="29"/>
      <c r="AM1818" s="29"/>
      <c r="AN1818" s="29"/>
      <c r="AO1818" s="29"/>
      <c r="AP1818" s="29"/>
      <c r="AQ1818" s="29"/>
      <c r="AR1818" s="29"/>
      <c r="AS1818" s="29"/>
      <c r="AT1818" s="29"/>
      <c r="AU1818" s="29"/>
      <c r="AV1818" s="29"/>
      <c r="AW1818" s="29"/>
      <c r="AX1818" s="29"/>
      <c r="AY1818" s="31"/>
      <c r="AZ1818" s="30"/>
      <c r="BA1818" s="35"/>
      <c r="BB1818" s="108"/>
      <c r="BC1818" s="108"/>
      <c r="BD1818" s="108"/>
      <c r="BE1818" s="136"/>
      <c r="BF1818" s="108"/>
      <c r="BG1818" s="110"/>
      <c r="BH1818" s="110"/>
      <c r="BI1818" s="110"/>
      <c r="BJ1818" s="137"/>
      <c r="BK1818" s="110"/>
      <c r="BL1818" s="108"/>
      <c r="BM1818" s="108"/>
      <c r="BN1818" s="108"/>
      <c r="BO1818" s="135"/>
      <c r="BP1818" s="108"/>
      <c r="BQ1818" s="108"/>
      <c r="BR1818" s="108"/>
      <c r="BS1818" s="108"/>
      <c r="BT1818" s="135"/>
      <c r="BU1818" s="108"/>
      <c r="BV1818" s="108"/>
      <c r="BW1818" s="108"/>
      <c r="BX1818" s="108"/>
      <c r="BY1818" s="135"/>
      <c r="BZ1818" s="108"/>
    </row>
    <row r="1819" spans="1:78" x14ac:dyDescent="0.25">
      <c r="A1819" s="27"/>
      <c r="B1819" s="27"/>
      <c r="C1819" s="27"/>
      <c r="D1819" s="27"/>
      <c r="E1819" s="28"/>
      <c r="F1819" s="88"/>
      <c r="G1819" s="28"/>
      <c r="H1819" s="27"/>
      <c r="I1819" s="27"/>
      <c r="J1819" s="27"/>
      <c r="K1819" s="107"/>
      <c r="L1819" s="27"/>
      <c r="M1819" s="46"/>
      <c r="N1819" s="46"/>
      <c r="O1819" s="46"/>
      <c r="P1819" s="46"/>
      <c r="Q1819" s="46"/>
      <c r="R1819" s="46"/>
      <c r="S1819" s="46"/>
      <c r="T1819" s="46"/>
      <c r="U1819" s="46"/>
      <c r="V1819" s="46"/>
      <c r="W1819" s="46"/>
      <c r="X1819" s="46"/>
      <c r="Y1819" s="41"/>
      <c r="Z1819" s="106"/>
      <c r="AA1819" s="43"/>
      <c r="AB1819" s="28"/>
      <c r="AC1819" s="28"/>
      <c r="AD1819" s="28"/>
      <c r="AE1819" s="44"/>
      <c r="AF1819" s="27"/>
      <c r="AG1819" s="27"/>
      <c r="AH1819" s="28"/>
      <c r="AI1819" s="27"/>
      <c r="AJ1819" s="27"/>
      <c r="AK1819" s="28"/>
      <c r="AL1819" s="29"/>
      <c r="AM1819" s="29"/>
      <c r="AN1819" s="29"/>
      <c r="AO1819" s="29"/>
      <c r="AP1819" s="29"/>
      <c r="AQ1819" s="29"/>
      <c r="AR1819" s="29"/>
      <c r="AS1819" s="29"/>
      <c r="AT1819" s="29"/>
      <c r="AU1819" s="29"/>
      <c r="AV1819" s="29"/>
      <c r="AW1819" s="29"/>
      <c r="AX1819" s="29"/>
      <c r="AY1819" s="31"/>
      <c r="AZ1819" s="30"/>
      <c r="BA1819" s="35"/>
      <c r="BB1819" s="108"/>
      <c r="BC1819" s="108"/>
      <c r="BD1819" s="108"/>
      <c r="BE1819" s="136"/>
      <c r="BF1819" s="108"/>
      <c r="BG1819" s="110"/>
      <c r="BH1819" s="110"/>
      <c r="BI1819" s="110"/>
      <c r="BJ1819" s="137"/>
      <c r="BK1819" s="110"/>
      <c r="BL1819" s="108"/>
      <c r="BM1819" s="108"/>
      <c r="BN1819" s="108"/>
      <c r="BO1819" s="135"/>
      <c r="BP1819" s="108"/>
      <c r="BQ1819" s="108"/>
      <c r="BR1819" s="108"/>
      <c r="BS1819" s="108"/>
      <c r="BT1819" s="135"/>
      <c r="BU1819" s="108"/>
      <c r="BV1819" s="108"/>
      <c r="BW1819" s="108"/>
      <c r="BX1819" s="108"/>
      <c r="BY1819" s="135"/>
      <c r="BZ1819" s="108"/>
    </row>
    <row r="1820" spans="1:78" x14ac:dyDescent="0.25">
      <c r="A1820" s="27"/>
      <c r="B1820" s="27"/>
      <c r="C1820" s="27"/>
      <c r="D1820" s="27"/>
      <c r="E1820" s="28"/>
      <c r="F1820" s="88"/>
      <c r="G1820" s="28"/>
      <c r="H1820" s="27"/>
      <c r="I1820" s="27"/>
      <c r="J1820" s="27"/>
      <c r="K1820" s="107"/>
      <c r="L1820" s="27"/>
      <c r="M1820" s="46"/>
      <c r="N1820" s="46"/>
      <c r="O1820" s="46"/>
      <c r="P1820" s="46"/>
      <c r="Q1820" s="46"/>
      <c r="R1820" s="46"/>
      <c r="S1820" s="46"/>
      <c r="T1820" s="46"/>
      <c r="U1820" s="46"/>
      <c r="V1820" s="46"/>
      <c r="W1820" s="46"/>
      <c r="X1820" s="46"/>
      <c r="Y1820" s="41"/>
      <c r="Z1820" s="106"/>
      <c r="AA1820" s="43"/>
      <c r="AB1820" s="28"/>
      <c r="AC1820" s="28"/>
      <c r="AD1820" s="28"/>
      <c r="AE1820" s="44"/>
      <c r="AF1820" s="27"/>
      <c r="AG1820" s="27"/>
      <c r="AH1820" s="28"/>
      <c r="AI1820" s="27"/>
      <c r="AJ1820" s="27"/>
      <c r="AK1820" s="28"/>
      <c r="AL1820" s="29"/>
      <c r="AM1820" s="29"/>
      <c r="AN1820" s="29"/>
      <c r="AO1820" s="29"/>
      <c r="AP1820" s="29"/>
      <c r="AQ1820" s="29"/>
      <c r="AR1820" s="29"/>
      <c r="AS1820" s="29"/>
      <c r="AT1820" s="29"/>
      <c r="AU1820" s="29"/>
      <c r="AV1820" s="29"/>
      <c r="AW1820" s="29"/>
      <c r="AX1820" s="29"/>
      <c r="AY1820" s="31"/>
      <c r="AZ1820" s="30"/>
      <c r="BA1820" s="35"/>
      <c r="BB1820" s="108"/>
      <c r="BC1820" s="108"/>
      <c r="BD1820" s="108"/>
      <c r="BE1820" s="136"/>
      <c r="BF1820" s="108"/>
      <c r="BG1820" s="110"/>
      <c r="BH1820" s="110"/>
      <c r="BI1820" s="110"/>
      <c r="BJ1820" s="137"/>
      <c r="BK1820" s="110"/>
      <c r="BL1820" s="108"/>
      <c r="BM1820" s="108"/>
      <c r="BN1820" s="108"/>
      <c r="BO1820" s="135"/>
      <c r="BP1820" s="108"/>
      <c r="BQ1820" s="108"/>
      <c r="BR1820" s="108"/>
      <c r="BS1820" s="108"/>
      <c r="BT1820" s="135"/>
      <c r="BU1820" s="108"/>
      <c r="BV1820" s="108"/>
      <c r="BW1820" s="108"/>
      <c r="BX1820" s="108"/>
      <c r="BY1820" s="135"/>
      <c r="BZ1820" s="108"/>
    </row>
    <row r="1821" spans="1:78" x14ac:dyDescent="0.25">
      <c r="A1821" s="27"/>
      <c r="B1821" s="27"/>
      <c r="C1821" s="27"/>
      <c r="D1821" s="27"/>
      <c r="E1821" s="28"/>
      <c r="F1821" s="88"/>
      <c r="G1821" s="28"/>
      <c r="H1821" s="27"/>
      <c r="I1821" s="27"/>
      <c r="J1821" s="27"/>
      <c r="K1821" s="107"/>
      <c r="L1821" s="27"/>
      <c r="M1821" s="46"/>
      <c r="N1821" s="46"/>
      <c r="O1821" s="46"/>
      <c r="P1821" s="46"/>
      <c r="Q1821" s="46"/>
      <c r="R1821" s="46"/>
      <c r="S1821" s="46"/>
      <c r="T1821" s="46"/>
      <c r="U1821" s="46"/>
      <c r="V1821" s="46"/>
      <c r="W1821" s="46"/>
      <c r="X1821" s="46"/>
      <c r="Y1821" s="41"/>
      <c r="Z1821" s="106"/>
      <c r="AA1821" s="43"/>
      <c r="AB1821" s="28"/>
      <c r="AC1821" s="28"/>
      <c r="AD1821" s="28"/>
      <c r="AE1821" s="44"/>
      <c r="AF1821" s="27"/>
      <c r="AG1821" s="27"/>
      <c r="AH1821" s="28"/>
      <c r="AI1821" s="27"/>
      <c r="AJ1821" s="27"/>
      <c r="AK1821" s="28"/>
      <c r="AL1821" s="29"/>
      <c r="AM1821" s="29"/>
      <c r="AN1821" s="29"/>
      <c r="AO1821" s="29"/>
      <c r="AP1821" s="29"/>
      <c r="AQ1821" s="29"/>
      <c r="AR1821" s="29"/>
      <c r="AS1821" s="29"/>
      <c r="AT1821" s="29"/>
      <c r="AU1821" s="29"/>
      <c r="AV1821" s="29"/>
      <c r="AW1821" s="29"/>
      <c r="AX1821" s="29"/>
      <c r="AY1821" s="31"/>
      <c r="AZ1821" s="30"/>
      <c r="BA1821" s="35"/>
      <c r="BB1821" s="108"/>
      <c r="BC1821" s="108"/>
      <c r="BD1821" s="108"/>
      <c r="BE1821" s="136"/>
      <c r="BF1821" s="108"/>
      <c r="BG1821" s="110"/>
      <c r="BH1821" s="110"/>
      <c r="BI1821" s="110"/>
      <c r="BJ1821" s="137"/>
      <c r="BK1821" s="110"/>
      <c r="BL1821" s="108"/>
      <c r="BM1821" s="108"/>
      <c r="BN1821" s="108"/>
      <c r="BO1821" s="135"/>
      <c r="BP1821" s="108"/>
      <c r="BQ1821" s="108"/>
      <c r="BR1821" s="108"/>
      <c r="BS1821" s="108"/>
      <c r="BT1821" s="135"/>
      <c r="BU1821" s="108"/>
      <c r="BV1821" s="108"/>
      <c r="BW1821" s="108"/>
      <c r="BX1821" s="108"/>
      <c r="BY1821" s="135"/>
      <c r="BZ1821" s="108"/>
    </row>
    <row r="1822" spans="1:78" x14ac:dyDescent="0.25">
      <c r="A1822" s="27"/>
      <c r="B1822" s="27"/>
      <c r="C1822" s="27"/>
      <c r="D1822" s="27"/>
      <c r="E1822" s="28"/>
      <c r="F1822" s="88"/>
      <c r="G1822" s="28"/>
      <c r="H1822" s="27"/>
      <c r="I1822" s="27"/>
      <c r="J1822" s="27"/>
      <c r="K1822" s="107"/>
      <c r="L1822" s="27"/>
      <c r="M1822" s="46"/>
      <c r="N1822" s="46"/>
      <c r="O1822" s="46"/>
      <c r="P1822" s="46"/>
      <c r="Q1822" s="46"/>
      <c r="R1822" s="46"/>
      <c r="S1822" s="46"/>
      <c r="T1822" s="46"/>
      <c r="U1822" s="46"/>
      <c r="V1822" s="46"/>
      <c r="W1822" s="46"/>
      <c r="X1822" s="46"/>
      <c r="Y1822" s="41"/>
      <c r="Z1822" s="106"/>
      <c r="AA1822" s="43"/>
      <c r="AB1822" s="28"/>
      <c r="AC1822" s="28"/>
      <c r="AD1822" s="28"/>
      <c r="AE1822" s="44"/>
      <c r="AF1822" s="27"/>
      <c r="AG1822" s="27"/>
      <c r="AH1822" s="28"/>
      <c r="AI1822" s="27"/>
      <c r="AJ1822" s="27"/>
      <c r="AK1822" s="28"/>
      <c r="AL1822" s="29"/>
      <c r="AM1822" s="29"/>
      <c r="AN1822" s="29"/>
      <c r="AO1822" s="29"/>
      <c r="AP1822" s="29"/>
      <c r="AQ1822" s="29"/>
      <c r="AR1822" s="29"/>
      <c r="AS1822" s="29"/>
      <c r="AT1822" s="29"/>
      <c r="AU1822" s="29"/>
      <c r="AV1822" s="29"/>
      <c r="AW1822" s="29"/>
      <c r="AX1822" s="29"/>
      <c r="AY1822" s="31"/>
      <c r="AZ1822" s="30"/>
      <c r="BA1822" s="35"/>
      <c r="BB1822" s="108"/>
      <c r="BC1822" s="108"/>
      <c r="BD1822" s="108"/>
      <c r="BE1822" s="136"/>
      <c r="BF1822" s="108"/>
      <c r="BG1822" s="110"/>
      <c r="BH1822" s="110"/>
      <c r="BI1822" s="110"/>
      <c r="BJ1822" s="137"/>
      <c r="BK1822" s="110"/>
      <c r="BL1822" s="108"/>
      <c r="BM1822" s="108"/>
      <c r="BN1822" s="108"/>
      <c r="BO1822" s="135"/>
      <c r="BP1822" s="108"/>
      <c r="BQ1822" s="108"/>
      <c r="BR1822" s="108"/>
      <c r="BS1822" s="108"/>
      <c r="BT1822" s="135"/>
      <c r="BU1822" s="108"/>
      <c r="BV1822" s="108"/>
      <c r="BW1822" s="108"/>
      <c r="BX1822" s="108"/>
      <c r="BY1822" s="135"/>
      <c r="BZ1822" s="108"/>
    </row>
    <row r="1823" spans="1:78" x14ac:dyDescent="0.25">
      <c r="A1823" s="27"/>
      <c r="B1823" s="27"/>
      <c r="C1823" s="27"/>
      <c r="D1823" s="27"/>
      <c r="E1823" s="28"/>
      <c r="F1823" s="88"/>
      <c r="G1823" s="28"/>
      <c r="H1823" s="27"/>
      <c r="I1823" s="27"/>
      <c r="J1823" s="27"/>
      <c r="K1823" s="107"/>
      <c r="L1823" s="27"/>
      <c r="M1823" s="46"/>
      <c r="N1823" s="46"/>
      <c r="O1823" s="46"/>
      <c r="P1823" s="46"/>
      <c r="Q1823" s="46"/>
      <c r="R1823" s="46"/>
      <c r="S1823" s="46"/>
      <c r="T1823" s="46"/>
      <c r="U1823" s="46"/>
      <c r="V1823" s="46"/>
      <c r="W1823" s="46"/>
      <c r="X1823" s="46"/>
      <c r="Y1823" s="41"/>
      <c r="Z1823" s="106"/>
      <c r="AA1823" s="43"/>
      <c r="AB1823" s="28"/>
      <c r="AC1823" s="28"/>
      <c r="AD1823" s="28"/>
      <c r="AE1823" s="44"/>
      <c r="AF1823" s="27"/>
      <c r="AG1823" s="27"/>
      <c r="AH1823" s="28"/>
      <c r="AI1823" s="27"/>
      <c r="AJ1823" s="27"/>
      <c r="AK1823" s="28"/>
      <c r="AL1823" s="29"/>
      <c r="AM1823" s="29"/>
      <c r="AN1823" s="29"/>
      <c r="AO1823" s="29"/>
      <c r="AP1823" s="29"/>
      <c r="AQ1823" s="29"/>
      <c r="AR1823" s="29"/>
      <c r="AS1823" s="29"/>
      <c r="AT1823" s="29"/>
      <c r="AU1823" s="29"/>
      <c r="AV1823" s="29"/>
      <c r="AW1823" s="29"/>
      <c r="AX1823" s="29"/>
      <c r="AY1823" s="31"/>
      <c r="AZ1823" s="30"/>
      <c r="BA1823" s="35"/>
      <c r="BB1823" s="108"/>
      <c r="BC1823" s="108"/>
      <c r="BD1823" s="108"/>
      <c r="BE1823" s="136"/>
      <c r="BF1823" s="108"/>
      <c r="BG1823" s="110"/>
      <c r="BH1823" s="110"/>
      <c r="BI1823" s="110"/>
      <c r="BJ1823" s="137"/>
      <c r="BK1823" s="110"/>
      <c r="BL1823" s="108"/>
      <c r="BM1823" s="108"/>
      <c r="BN1823" s="108"/>
      <c r="BO1823" s="135"/>
      <c r="BP1823" s="108"/>
      <c r="BQ1823" s="108"/>
      <c r="BR1823" s="108"/>
      <c r="BS1823" s="108"/>
      <c r="BT1823" s="135"/>
      <c r="BU1823" s="108"/>
      <c r="BV1823" s="108"/>
      <c r="BW1823" s="108"/>
      <c r="BX1823" s="108"/>
      <c r="BY1823" s="135"/>
      <c r="BZ1823" s="108"/>
    </row>
    <row r="1824" spans="1:78" x14ac:dyDescent="0.25">
      <c r="A1824" s="27"/>
      <c r="B1824" s="27"/>
      <c r="C1824" s="27"/>
      <c r="D1824" s="27"/>
      <c r="E1824" s="28"/>
      <c r="F1824" s="88"/>
      <c r="G1824" s="28"/>
      <c r="H1824" s="27"/>
      <c r="I1824" s="27"/>
      <c r="J1824" s="27"/>
      <c r="K1824" s="107"/>
      <c r="L1824" s="27"/>
      <c r="M1824" s="46"/>
      <c r="N1824" s="46"/>
      <c r="O1824" s="46"/>
      <c r="P1824" s="46"/>
      <c r="Q1824" s="46"/>
      <c r="R1824" s="46"/>
      <c r="S1824" s="46"/>
      <c r="T1824" s="46"/>
      <c r="U1824" s="46"/>
      <c r="V1824" s="46"/>
      <c r="W1824" s="46"/>
      <c r="X1824" s="46"/>
      <c r="Y1824" s="41"/>
      <c r="Z1824" s="106"/>
      <c r="AA1824" s="43"/>
      <c r="AB1824" s="28"/>
      <c r="AC1824" s="28"/>
      <c r="AD1824" s="28"/>
      <c r="AE1824" s="44"/>
      <c r="AF1824" s="27"/>
      <c r="AG1824" s="27"/>
      <c r="AH1824" s="28"/>
      <c r="AI1824" s="27"/>
      <c r="AJ1824" s="27"/>
      <c r="AK1824" s="28"/>
      <c r="AL1824" s="29"/>
      <c r="AM1824" s="29"/>
      <c r="AN1824" s="29"/>
      <c r="AO1824" s="29"/>
      <c r="AP1824" s="29"/>
      <c r="AQ1824" s="29"/>
      <c r="AR1824" s="29"/>
      <c r="AS1824" s="29"/>
      <c r="AT1824" s="29"/>
      <c r="AU1824" s="29"/>
      <c r="AV1824" s="29"/>
      <c r="AW1824" s="29"/>
      <c r="AX1824" s="29"/>
      <c r="AY1824" s="31"/>
      <c r="AZ1824" s="30"/>
      <c r="BA1824" s="35"/>
      <c r="BB1824" s="108"/>
      <c r="BC1824" s="108"/>
      <c r="BD1824" s="108"/>
      <c r="BE1824" s="136"/>
      <c r="BF1824" s="108"/>
      <c r="BG1824" s="110"/>
      <c r="BH1824" s="110"/>
      <c r="BI1824" s="110"/>
      <c r="BJ1824" s="137"/>
      <c r="BK1824" s="110"/>
      <c r="BL1824" s="108"/>
      <c r="BM1824" s="108"/>
      <c r="BN1824" s="108"/>
      <c r="BO1824" s="135"/>
      <c r="BP1824" s="108"/>
      <c r="BQ1824" s="108"/>
      <c r="BR1824" s="108"/>
      <c r="BS1824" s="108"/>
      <c r="BT1824" s="135"/>
      <c r="BU1824" s="108"/>
      <c r="BV1824" s="108"/>
      <c r="BW1824" s="108"/>
      <c r="BX1824" s="108"/>
      <c r="BY1824" s="135"/>
      <c r="BZ1824" s="108"/>
    </row>
    <row r="1825" spans="1:78" x14ac:dyDescent="0.25">
      <c r="A1825" s="27"/>
      <c r="B1825" s="27"/>
      <c r="C1825" s="27"/>
      <c r="D1825" s="27"/>
      <c r="E1825" s="28"/>
      <c r="F1825" s="88"/>
      <c r="G1825" s="28"/>
      <c r="H1825" s="27"/>
      <c r="I1825" s="27"/>
      <c r="J1825" s="27"/>
      <c r="K1825" s="107"/>
      <c r="L1825" s="27"/>
      <c r="M1825" s="46"/>
      <c r="N1825" s="46"/>
      <c r="O1825" s="46"/>
      <c r="P1825" s="46"/>
      <c r="Q1825" s="46"/>
      <c r="R1825" s="46"/>
      <c r="S1825" s="46"/>
      <c r="T1825" s="46"/>
      <c r="U1825" s="46"/>
      <c r="V1825" s="46"/>
      <c r="W1825" s="46"/>
      <c r="X1825" s="46"/>
      <c r="Y1825" s="41"/>
      <c r="Z1825" s="106"/>
      <c r="AA1825" s="43"/>
      <c r="AB1825" s="28"/>
      <c r="AC1825" s="28"/>
      <c r="AD1825" s="28"/>
      <c r="AE1825" s="44"/>
      <c r="AF1825" s="27"/>
      <c r="AG1825" s="27"/>
      <c r="AH1825" s="28"/>
      <c r="AI1825" s="27"/>
      <c r="AJ1825" s="27"/>
      <c r="AK1825" s="28"/>
      <c r="AL1825" s="29"/>
      <c r="AM1825" s="29"/>
      <c r="AN1825" s="29"/>
      <c r="AO1825" s="29"/>
      <c r="AP1825" s="29"/>
      <c r="AQ1825" s="29"/>
      <c r="AR1825" s="29"/>
      <c r="AS1825" s="29"/>
      <c r="AT1825" s="29"/>
      <c r="AU1825" s="29"/>
      <c r="AV1825" s="29"/>
      <c r="AW1825" s="29"/>
      <c r="AX1825" s="29"/>
      <c r="AY1825" s="31"/>
      <c r="AZ1825" s="30"/>
      <c r="BA1825" s="35"/>
      <c r="BB1825" s="108"/>
      <c r="BC1825" s="108"/>
      <c r="BD1825" s="108"/>
      <c r="BE1825" s="136"/>
      <c r="BF1825" s="108"/>
      <c r="BG1825" s="110"/>
      <c r="BH1825" s="110"/>
      <c r="BI1825" s="110"/>
      <c r="BJ1825" s="137"/>
      <c r="BK1825" s="110"/>
      <c r="BL1825" s="108"/>
      <c r="BM1825" s="108"/>
      <c r="BN1825" s="108"/>
      <c r="BO1825" s="135"/>
      <c r="BP1825" s="108"/>
      <c r="BQ1825" s="108"/>
      <c r="BR1825" s="108"/>
      <c r="BS1825" s="108"/>
      <c r="BT1825" s="135"/>
      <c r="BU1825" s="108"/>
      <c r="BV1825" s="108"/>
      <c r="BW1825" s="108"/>
      <c r="BX1825" s="108"/>
      <c r="BY1825" s="135"/>
      <c r="BZ1825" s="108"/>
    </row>
    <row r="1826" spans="1:78" x14ac:dyDescent="0.25">
      <c r="A1826" s="27"/>
      <c r="B1826" s="27"/>
      <c r="C1826" s="27"/>
      <c r="D1826" s="27"/>
      <c r="E1826" s="28"/>
      <c r="F1826" s="88"/>
      <c r="G1826" s="28"/>
      <c r="H1826" s="27"/>
      <c r="I1826" s="27"/>
      <c r="J1826" s="27"/>
      <c r="K1826" s="107"/>
      <c r="L1826" s="27"/>
      <c r="M1826" s="46"/>
      <c r="N1826" s="46"/>
      <c r="O1826" s="46"/>
      <c r="P1826" s="46"/>
      <c r="Q1826" s="46"/>
      <c r="R1826" s="46"/>
      <c r="S1826" s="46"/>
      <c r="T1826" s="46"/>
      <c r="U1826" s="46"/>
      <c r="V1826" s="46"/>
      <c r="W1826" s="46"/>
      <c r="X1826" s="46"/>
      <c r="Y1826" s="41"/>
      <c r="Z1826" s="106"/>
      <c r="AA1826" s="43"/>
      <c r="AB1826" s="28"/>
      <c r="AC1826" s="28"/>
      <c r="AD1826" s="28"/>
      <c r="AE1826" s="44"/>
      <c r="AF1826" s="27"/>
      <c r="AG1826" s="27"/>
      <c r="AH1826" s="28"/>
      <c r="AI1826" s="27"/>
      <c r="AJ1826" s="27"/>
      <c r="AK1826" s="28"/>
      <c r="AL1826" s="29"/>
      <c r="AM1826" s="29"/>
      <c r="AN1826" s="29"/>
      <c r="AO1826" s="29"/>
      <c r="AP1826" s="29"/>
      <c r="AQ1826" s="29"/>
      <c r="AR1826" s="29"/>
      <c r="AS1826" s="29"/>
      <c r="AT1826" s="29"/>
      <c r="AU1826" s="29"/>
      <c r="AV1826" s="29"/>
      <c r="AW1826" s="29"/>
      <c r="AX1826" s="29"/>
      <c r="AY1826" s="31"/>
      <c r="AZ1826" s="30"/>
      <c r="BA1826" s="35"/>
      <c r="BB1826" s="108"/>
      <c r="BC1826" s="108"/>
      <c r="BD1826" s="108"/>
      <c r="BE1826" s="136"/>
      <c r="BF1826" s="108"/>
      <c r="BG1826" s="110"/>
      <c r="BH1826" s="110"/>
      <c r="BI1826" s="110"/>
      <c r="BJ1826" s="137"/>
      <c r="BK1826" s="110"/>
      <c r="BL1826" s="108"/>
      <c r="BM1826" s="108"/>
      <c r="BN1826" s="108"/>
      <c r="BO1826" s="135"/>
      <c r="BP1826" s="108"/>
      <c r="BQ1826" s="108"/>
      <c r="BR1826" s="108"/>
      <c r="BS1826" s="108"/>
      <c r="BT1826" s="135"/>
      <c r="BU1826" s="108"/>
      <c r="BV1826" s="108"/>
      <c r="BW1826" s="108"/>
      <c r="BX1826" s="108"/>
      <c r="BY1826" s="135"/>
      <c r="BZ1826" s="108"/>
    </row>
    <row r="1827" spans="1:78" x14ac:dyDescent="0.25">
      <c r="A1827" s="27"/>
      <c r="B1827" s="27"/>
      <c r="C1827" s="27"/>
      <c r="D1827" s="27"/>
      <c r="E1827" s="28"/>
      <c r="F1827" s="88"/>
      <c r="G1827" s="28"/>
      <c r="H1827" s="27"/>
      <c r="I1827" s="27"/>
      <c r="J1827" s="27"/>
      <c r="K1827" s="107"/>
      <c r="L1827" s="27"/>
      <c r="M1827" s="46"/>
      <c r="N1827" s="46"/>
      <c r="O1827" s="46"/>
      <c r="P1827" s="46"/>
      <c r="Q1827" s="46"/>
      <c r="R1827" s="46"/>
      <c r="S1827" s="46"/>
      <c r="T1827" s="46"/>
      <c r="U1827" s="46"/>
      <c r="V1827" s="46"/>
      <c r="W1827" s="46"/>
      <c r="X1827" s="46"/>
      <c r="Y1827" s="41"/>
      <c r="Z1827" s="106"/>
      <c r="AA1827" s="43"/>
      <c r="AB1827" s="28"/>
      <c r="AC1827" s="28"/>
      <c r="AD1827" s="28"/>
      <c r="AE1827" s="44"/>
      <c r="AF1827" s="27"/>
      <c r="AG1827" s="27"/>
      <c r="AH1827" s="28"/>
      <c r="AI1827" s="27"/>
      <c r="AJ1827" s="27"/>
      <c r="AK1827" s="28"/>
      <c r="AL1827" s="29"/>
      <c r="AM1827" s="29"/>
      <c r="AN1827" s="29"/>
      <c r="AO1827" s="29"/>
      <c r="AP1827" s="29"/>
      <c r="AQ1827" s="29"/>
      <c r="AR1827" s="29"/>
      <c r="AS1827" s="29"/>
      <c r="AT1827" s="29"/>
      <c r="AU1827" s="29"/>
      <c r="AV1827" s="29"/>
      <c r="AW1827" s="29"/>
      <c r="AX1827" s="29"/>
      <c r="AY1827" s="31"/>
      <c r="AZ1827" s="30"/>
      <c r="BA1827" s="35"/>
      <c r="BB1827" s="108"/>
      <c r="BC1827" s="108"/>
      <c r="BD1827" s="108"/>
      <c r="BE1827" s="136"/>
      <c r="BF1827" s="108"/>
      <c r="BG1827" s="110"/>
      <c r="BH1827" s="110"/>
      <c r="BI1827" s="110"/>
      <c r="BJ1827" s="137"/>
      <c r="BK1827" s="110"/>
      <c r="BL1827" s="108"/>
      <c r="BM1827" s="108"/>
      <c r="BN1827" s="108"/>
      <c r="BO1827" s="135"/>
      <c r="BP1827" s="108"/>
      <c r="BQ1827" s="108"/>
      <c r="BR1827" s="108"/>
      <c r="BS1827" s="108"/>
      <c r="BT1827" s="135"/>
      <c r="BU1827" s="108"/>
      <c r="BV1827" s="108"/>
      <c r="BW1827" s="108"/>
      <c r="BX1827" s="108"/>
      <c r="BY1827" s="135"/>
      <c r="BZ1827" s="108"/>
    </row>
    <row r="1828" spans="1:78" x14ac:dyDescent="0.25">
      <c r="A1828" s="27"/>
      <c r="B1828" s="27"/>
      <c r="C1828" s="27"/>
      <c r="D1828" s="27"/>
      <c r="E1828" s="28"/>
      <c r="F1828" s="88"/>
      <c r="G1828" s="28"/>
      <c r="H1828" s="27"/>
      <c r="I1828" s="27"/>
      <c r="J1828" s="27"/>
      <c r="K1828" s="107"/>
      <c r="L1828" s="27"/>
      <c r="M1828" s="46"/>
      <c r="N1828" s="46"/>
      <c r="O1828" s="46"/>
      <c r="P1828" s="46"/>
      <c r="Q1828" s="46"/>
      <c r="R1828" s="46"/>
      <c r="S1828" s="46"/>
      <c r="T1828" s="46"/>
      <c r="U1828" s="46"/>
      <c r="V1828" s="46"/>
      <c r="W1828" s="46"/>
      <c r="X1828" s="46"/>
      <c r="Y1828" s="41"/>
      <c r="Z1828" s="106"/>
      <c r="AA1828" s="43"/>
      <c r="AB1828" s="28"/>
      <c r="AC1828" s="28"/>
      <c r="AD1828" s="28"/>
      <c r="AE1828" s="44"/>
      <c r="AF1828" s="27"/>
      <c r="AG1828" s="27"/>
      <c r="AH1828" s="28"/>
      <c r="AI1828" s="27"/>
      <c r="AJ1828" s="27"/>
      <c r="AK1828" s="28"/>
      <c r="AL1828" s="29"/>
      <c r="AM1828" s="29"/>
      <c r="AN1828" s="29"/>
      <c r="AO1828" s="29"/>
      <c r="AP1828" s="29"/>
      <c r="AQ1828" s="29"/>
      <c r="AR1828" s="29"/>
      <c r="AS1828" s="29"/>
      <c r="AT1828" s="29"/>
      <c r="AU1828" s="29"/>
      <c r="AV1828" s="29"/>
      <c r="AW1828" s="29"/>
      <c r="AX1828" s="29"/>
      <c r="AY1828" s="31"/>
      <c r="AZ1828" s="30"/>
      <c r="BA1828" s="35"/>
      <c r="BB1828" s="108"/>
      <c r="BC1828" s="108"/>
      <c r="BD1828" s="108"/>
      <c r="BE1828" s="136"/>
      <c r="BF1828" s="108"/>
      <c r="BG1828" s="110"/>
      <c r="BH1828" s="110"/>
      <c r="BI1828" s="110"/>
      <c r="BJ1828" s="137"/>
      <c r="BK1828" s="110"/>
      <c r="BL1828" s="108"/>
      <c r="BM1828" s="108"/>
      <c r="BN1828" s="108"/>
      <c r="BO1828" s="135"/>
      <c r="BP1828" s="108"/>
      <c r="BQ1828" s="108"/>
      <c r="BR1828" s="108"/>
      <c r="BS1828" s="108"/>
      <c r="BT1828" s="135"/>
      <c r="BU1828" s="108"/>
      <c r="BV1828" s="108"/>
      <c r="BW1828" s="108"/>
      <c r="BX1828" s="108"/>
      <c r="BY1828" s="135"/>
      <c r="BZ1828" s="108"/>
    </row>
    <row r="1829" spans="1:78" x14ac:dyDescent="0.25">
      <c r="A1829" s="27"/>
      <c r="B1829" s="27"/>
      <c r="C1829" s="27"/>
      <c r="D1829" s="27"/>
      <c r="E1829" s="28"/>
      <c r="F1829" s="88"/>
      <c r="G1829" s="28"/>
      <c r="H1829" s="27"/>
      <c r="I1829" s="27"/>
      <c r="J1829" s="27"/>
      <c r="K1829" s="107"/>
      <c r="L1829" s="27"/>
      <c r="M1829" s="46"/>
      <c r="N1829" s="46"/>
      <c r="O1829" s="46"/>
      <c r="P1829" s="46"/>
      <c r="Q1829" s="46"/>
      <c r="R1829" s="46"/>
      <c r="S1829" s="46"/>
      <c r="T1829" s="46"/>
      <c r="U1829" s="46"/>
      <c r="V1829" s="46"/>
      <c r="W1829" s="46"/>
      <c r="X1829" s="46"/>
      <c r="Y1829" s="41"/>
      <c r="Z1829" s="106"/>
      <c r="AA1829" s="43"/>
      <c r="AB1829" s="28"/>
      <c r="AC1829" s="28"/>
      <c r="AD1829" s="28"/>
      <c r="AE1829" s="44"/>
      <c r="AF1829" s="27"/>
      <c r="AG1829" s="27"/>
      <c r="AH1829" s="28"/>
      <c r="AI1829" s="27"/>
      <c r="AJ1829" s="27"/>
      <c r="AK1829" s="28"/>
      <c r="AL1829" s="29"/>
      <c r="AM1829" s="29"/>
      <c r="AN1829" s="29"/>
      <c r="AO1829" s="29"/>
      <c r="AP1829" s="29"/>
      <c r="AQ1829" s="29"/>
      <c r="AR1829" s="29"/>
      <c r="AS1829" s="29"/>
      <c r="AT1829" s="29"/>
      <c r="AU1829" s="29"/>
      <c r="AV1829" s="29"/>
      <c r="AW1829" s="29"/>
      <c r="AX1829" s="29"/>
      <c r="AY1829" s="31"/>
      <c r="AZ1829" s="30"/>
      <c r="BA1829" s="35"/>
      <c r="BB1829" s="108"/>
      <c r="BC1829" s="108"/>
      <c r="BD1829" s="108"/>
      <c r="BE1829" s="136"/>
      <c r="BF1829" s="108"/>
      <c r="BG1829" s="110"/>
      <c r="BH1829" s="110"/>
      <c r="BI1829" s="110"/>
      <c r="BJ1829" s="137"/>
      <c r="BK1829" s="110"/>
      <c r="BL1829" s="108"/>
      <c r="BM1829" s="108"/>
      <c r="BN1829" s="108"/>
      <c r="BO1829" s="135"/>
      <c r="BP1829" s="108"/>
      <c r="BQ1829" s="108"/>
      <c r="BR1829" s="108"/>
      <c r="BS1829" s="108"/>
      <c r="BT1829" s="135"/>
      <c r="BU1829" s="108"/>
      <c r="BV1829" s="108"/>
      <c r="BW1829" s="108"/>
      <c r="BX1829" s="108"/>
      <c r="BY1829" s="135"/>
      <c r="BZ1829" s="108"/>
    </row>
    <row r="1830" spans="1:78" x14ac:dyDescent="0.25">
      <c r="A1830" s="27"/>
      <c r="B1830" s="27"/>
      <c r="C1830" s="27"/>
      <c r="D1830" s="27"/>
      <c r="E1830" s="28"/>
      <c r="F1830" s="88"/>
      <c r="G1830" s="28"/>
      <c r="H1830" s="27"/>
      <c r="I1830" s="27"/>
      <c r="J1830" s="27"/>
      <c r="K1830" s="107"/>
      <c r="L1830" s="27"/>
      <c r="M1830" s="46"/>
      <c r="N1830" s="46"/>
      <c r="O1830" s="46"/>
      <c r="P1830" s="46"/>
      <c r="Q1830" s="46"/>
      <c r="R1830" s="46"/>
      <c r="S1830" s="46"/>
      <c r="T1830" s="46"/>
      <c r="U1830" s="46"/>
      <c r="V1830" s="46"/>
      <c r="W1830" s="46"/>
      <c r="X1830" s="46"/>
      <c r="Y1830" s="41"/>
      <c r="Z1830" s="106"/>
      <c r="AA1830" s="43"/>
      <c r="AB1830" s="28"/>
      <c r="AC1830" s="28"/>
      <c r="AD1830" s="28"/>
      <c r="AE1830" s="44"/>
      <c r="AF1830" s="27"/>
      <c r="AG1830" s="27"/>
      <c r="AH1830" s="28"/>
      <c r="AI1830" s="27"/>
      <c r="AJ1830" s="27"/>
      <c r="AK1830" s="28"/>
      <c r="AL1830" s="29"/>
      <c r="AM1830" s="29"/>
      <c r="AN1830" s="29"/>
      <c r="AO1830" s="29"/>
      <c r="AP1830" s="29"/>
      <c r="AQ1830" s="29"/>
      <c r="AR1830" s="29"/>
      <c r="AS1830" s="29"/>
      <c r="AT1830" s="29"/>
      <c r="AU1830" s="29"/>
      <c r="AV1830" s="29"/>
      <c r="AW1830" s="29"/>
      <c r="AX1830" s="29"/>
      <c r="AY1830" s="31"/>
      <c r="AZ1830" s="30"/>
      <c r="BA1830" s="35"/>
      <c r="BB1830" s="108"/>
      <c r="BC1830" s="108"/>
      <c r="BD1830" s="108"/>
      <c r="BE1830" s="136"/>
      <c r="BF1830" s="108"/>
      <c r="BG1830" s="110"/>
      <c r="BH1830" s="110"/>
      <c r="BI1830" s="110"/>
      <c r="BJ1830" s="137"/>
      <c r="BK1830" s="110"/>
      <c r="BL1830" s="108"/>
      <c r="BM1830" s="108"/>
      <c r="BN1830" s="108"/>
      <c r="BO1830" s="135"/>
      <c r="BP1830" s="108"/>
      <c r="BQ1830" s="108"/>
      <c r="BR1830" s="108"/>
      <c r="BS1830" s="108"/>
      <c r="BT1830" s="135"/>
      <c r="BU1830" s="108"/>
      <c r="BV1830" s="108"/>
      <c r="BW1830" s="108"/>
      <c r="BX1830" s="108"/>
      <c r="BY1830" s="135"/>
      <c r="BZ1830" s="108"/>
    </row>
    <row r="1831" spans="1:78" x14ac:dyDescent="0.25">
      <c r="A1831" s="27"/>
      <c r="B1831" s="27"/>
      <c r="C1831" s="27"/>
      <c r="D1831" s="27"/>
      <c r="E1831" s="28"/>
      <c r="F1831" s="88"/>
      <c r="G1831" s="28"/>
      <c r="H1831" s="27"/>
      <c r="I1831" s="27"/>
      <c r="J1831" s="27"/>
      <c r="K1831" s="107"/>
      <c r="L1831" s="27"/>
      <c r="M1831" s="46"/>
      <c r="N1831" s="46"/>
      <c r="O1831" s="46"/>
      <c r="P1831" s="46"/>
      <c r="Q1831" s="46"/>
      <c r="R1831" s="46"/>
      <c r="S1831" s="46"/>
      <c r="T1831" s="46"/>
      <c r="U1831" s="46"/>
      <c r="V1831" s="46"/>
      <c r="W1831" s="46"/>
      <c r="X1831" s="46"/>
      <c r="Y1831" s="41"/>
      <c r="Z1831" s="106"/>
      <c r="AA1831" s="43"/>
      <c r="AB1831" s="28"/>
      <c r="AC1831" s="28"/>
      <c r="AD1831" s="28"/>
      <c r="AE1831" s="44"/>
      <c r="AF1831" s="27"/>
      <c r="AG1831" s="27"/>
      <c r="AH1831" s="28"/>
      <c r="AI1831" s="27"/>
      <c r="AJ1831" s="27"/>
      <c r="AK1831" s="28"/>
      <c r="AL1831" s="29"/>
      <c r="AM1831" s="29"/>
      <c r="AN1831" s="29"/>
      <c r="AO1831" s="29"/>
      <c r="AP1831" s="29"/>
      <c r="AQ1831" s="29"/>
      <c r="AR1831" s="29"/>
      <c r="AS1831" s="29"/>
      <c r="AT1831" s="29"/>
      <c r="AU1831" s="29"/>
      <c r="AV1831" s="29"/>
      <c r="AW1831" s="29"/>
      <c r="AX1831" s="29"/>
      <c r="AY1831" s="31"/>
      <c r="AZ1831" s="30"/>
      <c r="BA1831" s="35"/>
      <c r="BB1831" s="108"/>
      <c r="BC1831" s="108"/>
      <c r="BD1831" s="108"/>
      <c r="BE1831" s="136"/>
      <c r="BF1831" s="108"/>
      <c r="BG1831" s="110"/>
      <c r="BH1831" s="110"/>
      <c r="BI1831" s="110"/>
      <c r="BJ1831" s="137"/>
      <c r="BK1831" s="110"/>
      <c r="BL1831" s="108"/>
      <c r="BM1831" s="108"/>
      <c r="BN1831" s="108"/>
      <c r="BO1831" s="135"/>
      <c r="BP1831" s="108"/>
      <c r="BQ1831" s="108"/>
      <c r="BR1831" s="108"/>
      <c r="BS1831" s="108"/>
      <c r="BT1831" s="135"/>
      <c r="BU1831" s="108"/>
      <c r="BV1831" s="108"/>
      <c r="BW1831" s="108"/>
      <c r="BX1831" s="108"/>
      <c r="BY1831" s="135"/>
      <c r="BZ1831" s="108"/>
    </row>
    <row r="1832" spans="1:78" x14ac:dyDescent="0.25">
      <c r="A1832" s="27"/>
      <c r="B1832" s="27"/>
      <c r="C1832" s="27"/>
      <c r="D1832" s="27"/>
      <c r="E1832" s="28"/>
      <c r="F1832" s="88"/>
      <c r="G1832" s="28"/>
      <c r="H1832" s="27"/>
      <c r="I1832" s="27"/>
      <c r="J1832" s="27"/>
      <c r="K1832" s="107"/>
      <c r="L1832" s="27"/>
      <c r="M1832" s="46"/>
      <c r="N1832" s="46"/>
      <c r="O1832" s="46"/>
      <c r="P1832" s="46"/>
      <c r="Q1832" s="46"/>
      <c r="R1832" s="46"/>
      <c r="S1832" s="46"/>
      <c r="T1832" s="46"/>
      <c r="U1832" s="46"/>
      <c r="V1832" s="46"/>
      <c r="W1832" s="46"/>
      <c r="X1832" s="46"/>
      <c r="Y1832" s="41"/>
      <c r="Z1832" s="106"/>
      <c r="AA1832" s="43"/>
      <c r="AB1832" s="28"/>
      <c r="AC1832" s="28"/>
      <c r="AD1832" s="28"/>
      <c r="AE1832" s="44"/>
      <c r="AF1832" s="27"/>
      <c r="AG1832" s="27"/>
      <c r="AH1832" s="28"/>
      <c r="AI1832" s="27"/>
      <c r="AJ1832" s="27"/>
      <c r="AK1832" s="28"/>
      <c r="AL1832" s="29"/>
      <c r="AM1832" s="29"/>
      <c r="AN1832" s="29"/>
      <c r="AO1832" s="29"/>
      <c r="AP1832" s="29"/>
      <c r="AQ1832" s="29"/>
      <c r="AR1832" s="29"/>
      <c r="AS1832" s="29"/>
      <c r="AT1832" s="29"/>
      <c r="AU1832" s="29"/>
      <c r="AV1832" s="29"/>
      <c r="AW1832" s="29"/>
      <c r="AX1832" s="29"/>
      <c r="AY1832" s="31"/>
      <c r="AZ1832" s="30"/>
      <c r="BA1832" s="35"/>
      <c r="BB1832" s="108"/>
      <c r="BC1832" s="108"/>
      <c r="BD1832" s="108"/>
      <c r="BE1832" s="136"/>
      <c r="BF1832" s="108"/>
      <c r="BG1832" s="110"/>
      <c r="BH1832" s="110"/>
      <c r="BI1832" s="110"/>
      <c r="BJ1832" s="137"/>
      <c r="BK1832" s="110"/>
      <c r="BL1832" s="108"/>
      <c r="BM1832" s="108"/>
      <c r="BN1832" s="108"/>
      <c r="BO1832" s="135"/>
      <c r="BP1832" s="108"/>
      <c r="BQ1832" s="108"/>
      <c r="BR1832" s="108"/>
      <c r="BS1832" s="108"/>
      <c r="BT1832" s="135"/>
      <c r="BU1832" s="108"/>
      <c r="BV1832" s="108"/>
      <c r="BW1832" s="108"/>
      <c r="BX1832" s="108"/>
      <c r="BY1832" s="135"/>
      <c r="BZ1832" s="108"/>
    </row>
    <row r="1833" spans="1:78" x14ac:dyDescent="0.25">
      <c r="A1833" s="27"/>
      <c r="B1833" s="27"/>
      <c r="C1833" s="27"/>
      <c r="D1833" s="27"/>
      <c r="E1833" s="28"/>
      <c r="F1833" s="88"/>
      <c r="G1833" s="28"/>
      <c r="H1833" s="27"/>
      <c r="I1833" s="27"/>
      <c r="J1833" s="27"/>
      <c r="K1833" s="107"/>
      <c r="L1833" s="27"/>
      <c r="M1833" s="46"/>
      <c r="N1833" s="46"/>
      <c r="O1833" s="46"/>
      <c r="P1833" s="46"/>
      <c r="Q1833" s="46"/>
      <c r="R1833" s="46"/>
      <c r="S1833" s="46"/>
      <c r="T1833" s="46"/>
      <c r="U1833" s="46"/>
      <c r="V1833" s="46"/>
      <c r="W1833" s="46"/>
      <c r="X1833" s="46"/>
      <c r="Y1833" s="41"/>
      <c r="Z1833" s="106"/>
      <c r="AA1833" s="43"/>
      <c r="AB1833" s="28"/>
      <c r="AC1833" s="28"/>
      <c r="AD1833" s="28"/>
      <c r="AE1833" s="44"/>
      <c r="AF1833" s="27"/>
      <c r="AG1833" s="27"/>
      <c r="AH1833" s="28"/>
      <c r="AI1833" s="27"/>
      <c r="AJ1833" s="27"/>
      <c r="AK1833" s="28"/>
      <c r="AL1833" s="29"/>
      <c r="AM1833" s="29"/>
      <c r="AN1833" s="29"/>
      <c r="AO1833" s="29"/>
      <c r="AP1833" s="29"/>
      <c r="AQ1833" s="29"/>
      <c r="AR1833" s="29"/>
      <c r="AS1833" s="29"/>
      <c r="AT1833" s="29"/>
      <c r="AU1833" s="29"/>
      <c r="AV1833" s="29"/>
      <c r="AW1833" s="29"/>
      <c r="AX1833" s="29"/>
      <c r="AY1833" s="31"/>
      <c r="AZ1833" s="30"/>
      <c r="BA1833" s="35"/>
      <c r="BB1833" s="108"/>
      <c r="BC1833" s="108"/>
      <c r="BD1833" s="108"/>
      <c r="BE1833" s="136"/>
      <c r="BF1833" s="108"/>
      <c r="BG1833" s="110"/>
      <c r="BH1833" s="110"/>
      <c r="BI1833" s="110"/>
      <c r="BJ1833" s="137"/>
      <c r="BK1833" s="110"/>
      <c r="BL1833" s="108"/>
      <c r="BM1833" s="108"/>
      <c r="BN1833" s="108"/>
      <c r="BO1833" s="135"/>
      <c r="BP1833" s="108"/>
      <c r="BQ1833" s="108"/>
      <c r="BR1833" s="108"/>
      <c r="BS1833" s="108"/>
      <c r="BT1833" s="135"/>
      <c r="BU1833" s="108"/>
      <c r="BV1833" s="108"/>
      <c r="BW1833" s="108"/>
      <c r="BX1833" s="108"/>
      <c r="BY1833" s="135"/>
      <c r="BZ1833" s="108"/>
    </row>
    <row r="1834" spans="1:78" x14ac:dyDescent="0.25">
      <c r="A1834" s="27"/>
      <c r="B1834" s="27"/>
      <c r="C1834" s="27"/>
      <c r="D1834" s="27"/>
      <c r="E1834" s="28"/>
      <c r="F1834" s="88"/>
      <c r="G1834" s="28"/>
      <c r="H1834" s="27"/>
      <c r="I1834" s="27"/>
      <c r="J1834" s="27"/>
      <c r="K1834" s="107"/>
      <c r="L1834" s="27"/>
      <c r="M1834" s="46"/>
      <c r="N1834" s="46"/>
      <c r="O1834" s="46"/>
      <c r="P1834" s="46"/>
      <c r="Q1834" s="46"/>
      <c r="R1834" s="46"/>
      <c r="S1834" s="46"/>
      <c r="T1834" s="46"/>
      <c r="U1834" s="46"/>
      <c r="V1834" s="46"/>
      <c r="W1834" s="46"/>
      <c r="X1834" s="46"/>
      <c r="Y1834" s="41"/>
      <c r="Z1834" s="106"/>
      <c r="AA1834" s="43"/>
      <c r="AB1834" s="28"/>
      <c r="AC1834" s="28"/>
      <c r="AD1834" s="28"/>
      <c r="AE1834" s="44"/>
      <c r="AF1834" s="27"/>
      <c r="AG1834" s="27"/>
      <c r="AH1834" s="28"/>
      <c r="AI1834" s="27"/>
      <c r="AJ1834" s="27"/>
      <c r="AK1834" s="28"/>
      <c r="AL1834" s="29"/>
      <c r="AM1834" s="29"/>
      <c r="AN1834" s="29"/>
      <c r="AO1834" s="29"/>
      <c r="AP1834" s="29"/>
      <c r="AQ1834" s="29"/>
      <c r="AR1834" s="29"/>
      <c r="AS1834" s="29"/>
      <c r="AT1834" s="29"/>
      <c r="AU1834" s="29"/>
      <c r="AV1834" s="29"/>
      <c r="AW1834" s="29"/>
      <c r="AX1834" s="29"/>
      <c r="AY1834" s="31"/>
      <c r="AZ1834" s="30"/>
      <c r="BA1834" s="35"/>
      <c r="BB1834" s="108"/>
      <c r="BC1834" s="108"/>
      <c r="BD1834" s="108"/>
      <c r="BE1834" s="136"/>
      <c r="BF1834" s="108"/>
      <c r="BG1834" s="110"/>
      <c r="BH1834" s="110"/>
      <c r="BI1834" s="110"/>
      <c r="BJ1834" s="137"/>
      <c r="BK1834" s="110"/>
      <c r="BL1834" s="108"/>
      <c r="BM1834" s="108"/>
      <c r="BN1834" s="108"/>
      <c r="BO1834" s="135"/>
      <c r="BP1834" s="108"/>
      <c r="BQ1834" s="108"/>
      <c r="BR1834" s="108"/>
      <c r="BS1834" s="108"/>
      <c r="BT1834" s="135"/>
      <c r="BU1834" s="108"/>
      <c r="BV1834" s="108"/>
      <c r="BW1834" s="108"/>
      <c r="BX1834" s="108"/>
      <c r="BY1834" s="135"/>
      <c r="BZ1834" s="108"/>
    </row>
    <row r="1835" spans="1:78" x14ac:dyDescent="0.25">
      <c r="A1835" s="27"/>
      <c r="B1835" s="27"/>
      <c r="C1835" s="27"/>
      <c r="D1835" s="27"/>
      <c r="E1835" s="28"/>
      <c r="F1835" s="88"/>
      <c r="G1835" s="28"/>
      <c r="H1835" s="27"/>
      <c r="I1835" s="27"/>
      <c r="J1835" s="27"/>
      <c r="K1835" s="107"/>
      <c r="L1835" s="27"/>
      <c r="M1835" s="46"/>
      <c r="N1835" s="46"/>
      <c r="O1835" s="46"/>
      <c r="P1835" s="46"/>
      <c r="Q1835" s="46"/>
      <c r="R1835" s="46"/>
      <c r="S1835" s="46"/>
      <c r="T1835" s="46"/>
      <c r="U1835" s="46"/>
      <c r="V1835" s="46"/>
      <c r="W1835" s="46"/>
      <c r="X1835" s="46"/>
      <c r="Y1835" s="41"/>
      <c r="Z1835" s="106"/>
      <c r="AA1835" s="43"/>
      <c r="AB1835" s="28"/>
      <c r="AC1835" s="28"/>
      <c r="AD1835" s="28"/>
      <c r="AE1835" s="44"/>
      <c r="AF1835" s="27"/>
      <c r="AG1835" s="27"/>
      <c r="AH1835" s="28"/>
      <c r="AI1835" s="27"/>
      <c r="AJ1835" s="27"/>
      <c r="AK1835" s="28"/>
      <c r="AL1835" s="29"/>
      <c r="AM1835" s="29"/>
      <c r="AN1835" s="29"/>
      <c r="AO1835" s="29"/>
      <c r="AP1835" s="29"/>
      <c r="AQ1835" s="29"/>
      <c r="AR1835" s="29"/>
      <c r="AS1835" s="29"/>
      <c r="AT1835" s="29"/>
      <c r="AU1835" s="29"/>
      <c r="AV1835" s="29"/>
      <c r="AW1835" s="29"/>
      <c r="AX1835" s="29"/>
      <c r="AY1835" s="31"/>
      <c r="AZ1835" s="30"/>
      <c r="BA1835" s="35"/>
      <c r="BB1835" s="108"/>
      <c r="BC1835" s="108"/>
      <c r="BD1835" s="108"/>
      <c r="BE1835" s="136"/>
      <c r="BF1835" s="108"/>
      <c r="BG1835" s="110"/>
      <c r="BH1835" s="110"/>
      <c r="BI1835" s="110"/>
      <c r="BJ1835" s="137"/>
      <c r="BK1835" s="110"/>
      <c r="BL1835" s="108"/>
      <c r="BM1835" s="108"/>
      <c r="BN1835" s="108"/>
      <c r="BO1835" s="135"/>
      <c r="BP1835" s="108"/>
      <c r="BQ1835" s="108"/>
      <c r="BR1835" s="108"/>
      <c r="BS1835" s="108"/>
      <c r="BT1835" s="135"/>
      <c r="BU1835" s="108"/>
      <c r="BV1835" s="108"/>
      <c r="BW1835" s="108"/>
      <c r="BX1835" s="108"/>
      <c r="BY1835" s="135"/>
      <c r="BZ1835" s="108"/>
    </row>
    <row r="1836" spans="1:78" x14ac:dyDescent="0.25">
      <c r="A1836" s="27"/>
      <c r="B1836" s="27"/>
      <c r="C1836" s="27"/>
      <c r="D1836" s="27"/>
      <c r="E1836" s="28"/>
      <c r="F1836" s="88"/>
      <c r="G1836" s="28"/>
      <c r="H1836" s="27"/>
      <c r="I1836" s="27"/>
      <c r="J1836" s="27"/>
      <c r="K1836" s="107"/>
      <c r="L1836" s="27"/>
      <c r="M1836" s="46"/>
      <c r="N1836" s="46"/>
      <c r="O1836" s="46"/>
      <c r="P1836" s="46"/>
      <c r="Q1836" s="46"/>
      <c r="R1836" s="46"/>
      <c r="S1836" s="46"/>
      <c r="T1836" s="46"/>
      <c r="U1836" s="46"/>
      <c r="V1836" s="46"/>
      <c r="W1836" s="46"/>
      <c r="X1836" s="46"/>
      <c r="Y1836" s="41"/>
      <c r="Z1836" s="106"/>
      <c r="AA1836" s="43"/>
      <c r="AB1836" s="28"/>
      <c r="AC1836" s="28"/>
      <c r="AD1836" s="28"/>
      <c r="AE1836" s="44"/>
      <c r="AF1836" s="27"/>
      <c r="AG1836" s="27"/>
      <c r="AH1836" s="28"/>
      <c r="AI1836" s="27"/>
      <c r="AJ1836" s="27"/>
      <c r="AK1836" s="28"/>
      <c r="AL1836" s="29"/>
      <c r="AM1836" s="29"/>
      <c r="AN1836" s="29"/>
      <c r="AO1836" s="29"/>
      <c r="AP1836" s="29"/>
      <c r="AQ1836" s="29"/>
      <c r="AR1836" s="29"/>
      <c r="AS1836" s="29"/>
      <c r="AT1836" s="29"/>
      <c r="AU1836" s="29"/>
      <c r="AV1836" s="29"/>
      <c r="AW1836" s="29"/>
      <c r="AX1836" s="29"/>
      <c r="AY1836" s="31"/>
      <c r="AZ1836" s="30"/>
      <c r="BA1836" s="35"/>
      <c r="BB1836" s="108"/>
      <c r="BC1836" s="108"/>
      <c r="BD1836" s="108"/>
      <c r="BE1836" s="136"/>
      <c r="BF1836" s="108"/>
      <c r="BG1836" s="110"/>
      <c r="BH1836" s="110"/>
      <c r="BI1836" s="110"/>
      <c r="BJ1836" s="137"/>
      <c r="BK1836" s="110"/>
      <c r="BL1836" s="108"/>
      <c r="BM1836" s="108"/>
      <c r="BN1836" s="108"/>
      <c r="BO1836" s="135"/>
      <c r="BP1836" s="108"/>
      <c r="BQ1836" s="108"/>
      <c r="BR1836" s="108"/>
      <c r="BS1836" s="108"/>
      <c r="BT1836" s="135"/>
      <c r="BU1836" s="108"/>
      <c r="BV1836" s="108"/>
      <c r="BW1836" s="108"/>
      <c r="BX1836" s="108"/>
      <c r="BY1836" s="135"/>
      <c r="BZ1836" s="108"/>
    </row>
    <row r="1837" spans="1:78" x14ac:dyDescent="0.25">
      <c r="A1837" s="27"/>
      <c r="B1837" s="27"/>
      <c r="C1837" s="27"/>
      <c r="D1837" s="27"/>
      <c r="E1837" s="28"/>
      <c r="F1837" s="88"/>
      <c r="G1837" s="28"/>
      <c r="H1837" s="27"/>
      <c r="I1837" s="27"/>
      <c r="J1837" s="27"/>
      <c r="K1837" s="107"/>
      <c r="L1837" s="27"/>
      <c r="M1837" s="46"/>
      <c r="N1837" s="46"/>
      <c r="O1837" s="46"/>
      <c r="P1837" s="46"/>
      <c r="Q1837" s="46"/>
      <c r="R1837" s="46"/>
      <c r="S1837" s="46"/>
      <c r="T1837" s="46"/>
      <c r="U1837" s="46"/>
      <c r="V1837" s="46"/>
      <c r="W1837" s="46"/>
      <c r="X1837" s="46"/>
      <c r="Y1837" s="41"/>
      <c r="Z1837" s="106"/>
      <c r="AA1837" s="43"/>
      <c r="AB1837" s="28"/>
      <c r="AC1837" s="28"/>
      <c r="AD1837" s="28"/>
      <c r="AE1837" s="44"/>
      <c r="AF1837" s="27"/>
      <c r="AG1837" s="27"/>
      <c r="AH1837" s="28"/>
      <c r="AI1837" s="27"/>
      <c r="AJ1837" s="27"/>
      <c r="AK1837" s="28"/>
      <c r="AL1837" s="29"/>
      <c r="AM1837" s="29"/>
      <c r="AN1837" s="29"/>
      <c r="AO1837" s="29"/>
      <c r="AP1837" s="29"/>
      <c r="AQ1837" s="29"/>
      <c r="AR1837" s="29"/>
      <c r="AS1837" s="29"/>
      <c r="AT1837" s="29"/>
      <c r="AU1837" s="29"/>
      <c r="AV1837" s="29"/>
      <c r="AW1837" s="29"/>
      <c r="AX1837" s="29"/>
      <c r="AY1837" s="31"/>
      <c r="AZ1837" s="30"/>
      <c r="BA1837" s="35"/>
      <c r="BB1837" s="108"/>
      <c r="BC1837" s="108"/>
      <c r="BD1837" s="108"/>
      <c r="BE1837" s="136"/>
      <c r="BF1837" s="108"/>
      <c r="BG1837" s="110"/>
      <c r="BH1837" s="110"/>
      <c r="BI1837" s="110"/>
      <c r="BJ1837" s="137"/>
      <c r="BK1837" s="110"/>
      <c r="BL1837" s="108"/>
      <c r="BM1837" s="108"/>
      <c r="BN1837" s="108"/>
      <c r="BO1837" s="135"/>
      <c r="BP1837" s="108"/>
      <c r="BQ1837" s="108"/>
      <c r="BR1837" s="108"/>
      <c r="BS1837" s="108"/>
      <c r="BT1837" s="135"/>
      <c r="BU1837" s="108"/>
      <c r="BV1837" s="108"/>
      <c r="BW1837" s="108"/>
      <c r="BX1837" s="108"/>
      <c r="BY1837" s="135"/>
      <c r="BZ1837" s="108"/>
    </row>
    <row r="1838" spans="1:78" x14ac:dyDescent="0.25">
      <c r="A1838" s="27"/>
      <c r="B1838" s="27"/>
      <c r="C1838" s="27"/>
      <c r="D1838" s="27"/>
      <c r="E1838" s="28"/>
      <c r="F1838" s="88"/>
      <c r="G1838" s="28"/>
      <c r="H1838" s="27"/>
      <c r="I1838" s="27"/>
      <c r="J1838" s="27"/>
      <c r="K1838" s="107"/>
      <c r="L1838" s="27"/>
      <c r="M1838" s="46"/>
      <c r="N1838" s="46"/>
      <c r="O1838" s="46"/>
      <c r="P1838" s="46"/>
      <c r="Q1838" s="46"/>
      <c r="R1838" s="46"/>
      <c r="S1838" s="46"/>
      <c r="T1838" s="46"/>
      <c r="U1838" s="46"/>
      <c r="V1838" s="46"/>
      <c r="W1838" s="46"/>
      <c r="X1838" s="46"/>
      <c r="Y1838" s="41"/>
      <c r="Z1838" s="106"/>
      <c r="AA1838" s="43"/>
      <c r="AB1838" s="28"/>
      <c r="AC1838" s="28"/>
      <c r="AD1838" s="28"/>
      <c r="AE1838" s="44"/>
      <c r="AF1838" s="27"/>
      <c r="AG1838" s="27"/>
      <c r="AH1838" s="28"/>
      <c r="AI1838" s="27"/>
      <c r="AJ1838" s="27"/>
      <c r="AK1838" s="28"/>
      <c r="AL1838" s="29"/>
      <c r="AM1838" s="29"/>
      <c r="AN1838" s="29"/>
      <c r="AO1838" s="29"/>
      <c r="AP1838" s="29"/>
      <c r="AQ1838" s="29"/>
      <c r="AR1838" s="29"/>
      <c r="AS1838" s="29"/>
      <c r="AT1838" s="29"/>
      <c r="AU1838" s="29"/>
      <c r="AV1838" s="29"/>
      <c r="AW1838" s="29"/>
      <c r="AX1838" s="29"/>
      <c r="AY1838" s="31"/>
      <c r="AZ1838" s="30"/>
      <c r="BA1838" s="35"/>
      <c r="BB1838" s="108"/>
      <c r="BC1838" s="108"/>
      <c r="BD1838" s="108"/>
      <c r="BE1838" s="136"/>
      <c r="BF1838" s="108"/>
      <c r="BG1838" s="110"/>
      <c r="BH1838" s="110"/>
      <c r="BI1838" s="110"/>
      <c r="BJ1838" s="137"/>
      <c r="BK1838" s="110"/>
      <c r="BL1838" s="108"/>
      <c r="BM1838" s="108"/>
      <c r="BN1838" s="108"/>
      <c r="BO1838" s="135"/>
      <c r="BP1838" s="108"/>
      <c r="BQ1838" s="108"/>
      <c r="BR1838" s="108"/>
      <c r="BS1838" s="108"/>
      <c r="BT1838" s="135"/>
      <c r="BU1838" s="108"/>
      <c r="BV1838" s="108"/>
      <c r="BW1838" s="108"/>
      <c r="BX1838" s="108"/>
      <c r="BY1838" s="135"/>
      <c r="BZ1838" s="108"/>
    </row>
    <row r="1839" spans="1:78" x14ac:dyDescent="0.25">
      <c r="A1839" s="27"/>
      <c r="B1839" s="27"/>
      <c r="C1839" s="27"/>
      <c r="D1839" s="27"/>
      <c r="E1839" s="28"/>
      <c r="F1839" s="88"/>
      <c r="G1839" s="28"/>
      <c r="H1839" s="27"/>
      <c r="I1839" s="27"/>
      <c r="J1839" s="27"/>
      <c r="K1839" s="107"/>
      <c r="L1839" s="27"/>
      <c r="M1839" s="46"/>
      <c r="N1839" s="46"/>
      <c r="O1839" s="46"/>
      <c r="P1839" s="46"/>
      <c r="Q1839" s="46"/>
      <c r="R1839" s="46"/>
      <c r="S1839" s="46"/>
      <c r="T1839" s="46"/>
      <c r="U1839" s="46"/>
      <c r="V1839" s="46"/>
      <c r="W1839" s="46"/>
      <c r="X1839" s="46"/>
      <c r="Y1839" s="41"/>
      <c r="Z1839" s="106"/>
      <c r="AA1839" s="43"/>
      <c r="AB1839" s="28"/>
      <c r="AC1839" s="28"/>
      <c r="AD1839" s="28"/>
      <c r="AE1839" s="44"/>
      <c r="AF1839" s="27"/>
      <c r="AG1839" s="27"/>
      <c r="AH1839" s="28"/>
      <c r="AI1839" s="27"/>
      <c r="AJ1839" s="27"/>
      <c r="AK1839" s="28"/>
      <c r="AL1839" s="29"/>
      <c r="AM1839" s="29"/>
      <c r="AN1839" s="29"/>
      <c r="AO1839" s="29"/>
      <c r="AP1839" s="29"/>
      <c r="AQ1839" s="29"/>
      <c r="AR1839" s="29"/>
      <c r="AS1839" s="29"/>
      <c r="AT1839" s="29"/>
      <c r="AU1839" s="29"/>
      <c r="AV1839" s="29"/>
      <c r="AW1839" s="29"/>
      <c r="AX1839" s="29"/>
      <c r="AY1839" s="31"/>
      <c r="AZ1839" s="30"/>
      <c r="BA1839" s="35"/>
      <c r="BB1839" s="108"/>
      <c r="BC1839" s="108"/>
      <c r="BD1839" s="108"/>
      <c r="BE1839" s="136"/>
      <c r="BF1839" s="108"/>
      <c r="BG1839" s="110"/>
      <c r="BH1839" s="110"/>
      <c r="BI1839" s="110"/>
      <c r="BJ1839" s="137"/>
      <c r="BK1839" s="110"/>
      <c r="BL1839" s="108"/>
      <c r="BM1839" s="108"/>
      <c r="BN1839" s="108"/>
      <c r="BO1839" s="135"/>
      <c r="BP1839" s="108"/>
      <c r="BQ1839" s="108"/>
      <c r="BR1839" s="108"/>
      <c r="BS1839" s="108"/>
      <c r="BT1839" s="135"/>
      <c r="BU1839" s="108"/>
      <c r="BV1839" s="108"/>
      <c r="BW1839" s="108"/>
      <c r="BX1839" s="108"/>
      <c r="BY1839" s="135"/>
      <c r="BZ1839" s="108"/>
    </row>
    <row r="1840" spans="1:78" x14ac:dyDescent="0.25">
      <c r="A1840" s="27"/>
      <c r="B1840" s="27"/>
      <c r="C1840" s="27"/>
      <c r="D1840" s="27"/>
      <c r="E1840" s="28"/>
      <c r="F1840" s="88"/>
      <c r="G1840" s="28"/>
      <c r="H1840" s="27"/>
      <c r="I1840" s="27"/>
      <c r="J1840" s="27"/>
      <c r="K1840" s="107"/>
      <c r="L1840" s="27"/>
      <c r="M1840" s="46"/>
      <c r="N1840" s="46"/>
      <c r="O1840" s="46"/>
      <c r="P1840" s="46"/>
      <c r="Q1840" s="46"/>
      <c r="R1840" s="46"/>
      <c r="S1840" s="46"/>
      <c r="T1840" s="46"/>
      <c r="U1840" s="46"/>
      <c r="V1840" s="46"/>
      <c r="W1840" s="46"/>
      <c r="X1840" s="46"/>
      <c r="Y1840" s="41"/>
      <c r="Z1840" s="106"/>
      <c r="AA1840" s="43"/>
      <c r="AB1840" s="28"/>
      <c r="AC1840" s="28"/>
      <c r="AD1840" s="28"/>
      <c r="AE1840" s="44"/>
      <c r="AF1840" s="27"/>
      <c r="AG1840" s="27"/>
      <c r="AH1840" s="28"/>
      <c r="AI1840" s="27"/>
      <c r="AJ1840" s="27"/>
      <c r="AK1840" s="28"/>
      <c r="AL1840" s="29"/>
      <c r="AM1840" s="29"/>
      <c r="AN1840" s="29"/>
      <c r="AO1840" s="29"/>
      <c r="AP1840" s="29"/>
      <c r="AQ1840" s="29"/>
      <c r="AR1840" s="29"/>
      <c r="AS1840" s="29"/>
      <c r="AT1840" s="29"/>
      <c r="AU1840" s="29"/>
      <c r="AV1840" s="29"/>
      <c r="AW1840" s="29"/>
      <c r="AX1840" s="29"/>
      <c r="AY1840" s="31"/>
      <c r="AZ1840" s="30"/>
      <c r="BA1840" s="35"/>
      <c r="BB1840" s="108"/>
      <c r="BC1840" s="108"/>
      <c r="BD1840" s="108"/>
      <c r="BE1840" s="136"/>
      <c r="BF1840" s="108"/>
      <c r="BG1840" s="110"/>
      <c r="BH1840" s="110"/>
      <c r="BI1840" s="110"/>
      <c r="BJ1840" s="137"/>
      <c r="BK1840" s="110"/>
      <c r="BL1840" s="108"/>
      <c r="BM1840" s="108"/>
      <c r="BN1840" s="108"/>
      <c r="BO1840" s="135"/>
      <c r="BP1840" s="108"/>
      <c r="BQ1840" s="108"/>
      <c r="BR1840" s="108"/>
      <c r="BS1840" s="108"/>
      <c r="BT1840" s="135"/>
      <c r="BU1840" s="108"/>
      <c r="BV1840" s="108"/>
      <c r="BW1840" s="108"/>
      <c r="BX1840" s="108"/>
      <c r="BY1840" s="135"/>
      <c r="BZ1840" s="108"/>
    </row>
    <row r="1841" spans="1:78" x14ac:dyDescent="0.25">
      <c r="A1841" s="27"/>
      <c r="B1841" s="27"/>
      <c r="C1841" s="27"/>
      <c r="D1841" s="27"/>
      <c r="E1841" s="28"/>
      <c r="F1841" s="88"/>
      <c r="G1841" s="28"/>
      <c r="H1841" s="27"/>
      <c r="I1841" s="27"/>
      <c r="J1841" s="27"/>
      <c r="K1841" s="107"/>
      <c r="L1841" s="27"/>
      <c r="M1841" s="46"/>
      <c r="N1841" s="46"/>
      <c r="O1841" s="46"/>
      <c r="P1841" s="46"/>
      <c r="Q1841" s="46"/>
      <c r="R1841" s="46"/>
      <c r="S1841" s="46"/>
      <c r="T1841" s="46"/>
      <c r="U1841" s="46"/>
      <c r="V1841" s="46"/>
      <c r="W1841" s="46"/>
      <c r="X1841" s="46"/>
      <c r="Y1841" s="41"/>
      <c r="Z1841" s="106"/>
      <c r="AA1841" s="43"/>
      <c r="AB1841" s="28"/>
      <c r="AC1841" s="28"/>
      <c r="AD1841" s="28"/>
      <c r="AE1841" s="44"/>
      <c r="AF1841" s="27"/>
      <c r="AG1841" s="27"/>
      <c r="AH1841" s="28"/>
      <c r="AI1841" s="27"/>
      <c r="AJ1841" s="27"/>
      <c r="AK1841" s="28"/>
      <c r="AL1841" s="29"/>
      <c r="AM1841" s="29"/>
      <c r="AN1841" s="29"/>
      <c r="AO1841" s="29"/>
      <c r="AP1841" s="29"/>
      <c r="AQ1841" s="29"/>
      <c r="AR1841" s="29"/>
      <c r="AS1841" s="29"/>
      <c r="AT1841" s="29"/>
      <c r="AU1841" s="29"/>
      <c r="AV1841" s="29"/>
      <c r="AW1841" s="29"/>
      <c r="AX1841" s="29"/>
      <c r="AY1841" s="31"/>
      <c r="AZ1841" s="30"/>
      <c r="BA1841" s="35"/>
      <c r="BB1841" s="108"/>
      <c r="BC1841" s="108"/>
      <c r="BD1841" s="108"/>
      <c r="BE1841" s="136"/>
      <c r="BF1841" s="108"/>
      <c r="BG1841" s="110"/>
      <c r="BH1841" s="110"/>
      <c r="BI1841" s="110"/>
      <c r="BJ1841" s="137"/>
      <c r="BK1841" s="110"/>
      <c r="BL1841" s="108"/>
      <c r="BM1841" s="108"/>
      <c r="BN1841" s="108"/>
      <c r="BO1841" s="135"/>
      <c r="BP1841" s="108"/>
      <c r="BQ1841" s="108"/>
      <c r="BR1841" s="108"/>
      <c r="BS1841" s="108"/>
      <c r="BT1841" s="135"/>
      <c r="BU1841" s="108"/>
      <c r="BV1841" s="108"/>
      <c r="BW1841" s="108"/>
      <c r="BX1841" s="108"/>
      <c r="BY1841" s="135"/>
      <c r="BZ1841" s="108"/>
    </row>
    <row r="1842" spans="1:78" x14ac:dyDescent="0.25">
      <c r="A1842" s="27"/>
      <c r="B1842" s="27"/>
      <c r="C1842" s="27"/>
      <c r="D1842" s="27"/>
      <c r="E1842" s="28"/>
      <c r="F1842" s="88"/>
      <c r="G1842" s="28"/>
      <c r="H1842" s="27"/>
      <c r="I1842" s="27"/>
      <c r="J1842" s="27"/>
      <c r="K1842" s="107"/>
      <c r="L1842" s="27"/>
      <c r="M1842" s="46"/>
      <c r="N1842" s="46"/>
      <c r="O1842" s="46"/>
      <c r="P1842" s="46"/>
      <c r="Q1842" s="46"/>
      <c r="R1842" s="46"/>
      <c r="S1842" s="46"/>
      <c r="T1842" s="46"/>
      <c r="U1842" s="46"/>
      <c r="V1842" s="46"/>
      <c r="W1842" s="46"/>
      <c r="X1842" s="46"/>
      <c r="Y1842" s="41"/>
      <c r="Z1842" s="106"/>
      <c r="AA1842" s="43"/>
      <c r="AB1842" s="28"/>
      <c r="AC1842" s="28"/>
      <c r="AD1842" s="28"/>
      <c r="AE1842" s="44"/>
      <c r="AF1842" s="27"/>
      <c r="AG1842" s="27"/>
      <c r="AH1842" s="28"/>
      <c r="AI1842" s="27"/>
      <c r="AJ1842" s="27"/>
      <c r="AK1842" s="28"/>
      <c r="AL1842" s="29"/>
      <c r="AM1842" s="29"/>
      <c r="AN1842" s="29"/>
      <c r="AO1842" s="29"/>
      <c r="AP1842" s="29"/>
      <c r="AQ1842" s="29"/>
      <c r="AR1842" s="29"/>
      <c r="AS1842" s="29"/>
      <c r="AT1842" s="29"/>
      <c r="AU1842" s="29"/>
      <c r="AV1842" s="29"/>
      <c r="AW1842" s="29"/>
      <c r="AX1842" s="29"/>
      <c r="AY1842" s="31"/>
      <c r="AZ1842" s="30"/>
      <c r="BA1842" s="35"/>
      <c r="BB1842" s="108"/>
      <c r="BC1842" s="108"/>
      <c r="BD1842" s="108"/>
      <c r="BE1842" s="136"/>
      <c r="BF1842" s="108"/>
      <c r="BG1842" s="110"/>
      <c r="BH1842" s="110"/>
      <c r="BI1842" s="110"/>
      <c r="BJ1842" s="137"/>
      <c r="BK1842" s="110"/>
      <c r="BL1842" s="108"/>
      <c r="BM1842" s="108"/>
      <c r="BN1842" s="108"/>
      <c r="BO1842" s="135"/>
      <c r="BP1842" s="108"/>
      <c r="BQ1842" s="108"/>
      <c r="BR1842" s="108"/>
      <c r="BS1842" s="108"/>
      <c r="BT1842" s="135"/>
      <c r="BU1842" s="108"/>
      <c r="BV1842" s="108"/>
      <c r="BW1842" s="108"/>
      <c r="BX1842" s="108"/>
      <c r="BY1842" s="135"/>
      <c r="BZ1842" s="108"/>
    </row>
    <row r="1843" spans="1:78" x14ac:dyDescent="0.25">
      <c r="A1843" s="27"/>
      <c r="B1843" s="27"/>
      <c r="C1843" s="27"/>
      <c r="D1843" s="27"/>
      <c r="E1843" s="28"/>
      <c r="F1843" s="88"/>
      <c r="G1843" s="28"/>
      <c r="H1843" s="27"/>
      <c r="I1843" s="27"/>
      <c r="J1843" s="27"/>
      <c r="K1843" s="107"/>
      <c r="L1843" s="27"/>
      <c r="M1843" s="46"/>
      <c r="N1843" s="46"/>
      <c r="O1843" s="46"/>
      <c r="P1843" s="46"/>
      <c r="Q1843" s="46"/>
      <c r="R1843" s="46"/>
      <c r="S1843" s="46"/>
      <c r="T1843" s="46"/>
      <c r="U1843" s="46"/>
      <c r="V1843" s="46"/>
      <c r="W1843" s="46"/>
      <c r="X1843" s="46"/>
      <c r="Y1843" s="41"/>
      <c r="Z1843" s="106"/>
      <c r="AA1843" s="43"/>
      <c r="AB1843" s="28"/>
      <c r="AC1843" s="28"/>
      <c r="AD1843" s="28"/>
      <c r="AE1843" s="44"/>
      <c r="AF1843" s="27"/>
      <c r="AG1843" s="27"/>
      <c r="AH1843" s="28"/>
      <c r="AI1843" s="27"/>
      <c r="AJ1843" s="27"/>
      <c r="AK1843" s="28"/>
      <c r="AL1843" s="29"/>
      <c r="AM1843" s="29"/>
      <c r="AN1843" s="29"/>
      <c r="AO1843" s="29"/>
      <c r="AP1843" s="29"/>
      <c r="AQ1843" s="29"/>
      <c r="AR1843" s="29"/>
      <c r="AS1843" s="29"/>
      <c r="AT1843" s="29"/>
      <c r="AU1843" s="29"/>
      <c r="AV1843" s="29"/>
      <c r="AW1843" s="29"/>
      <c r="AX1843" s="29"/>
      <c r="AY1843" s="31"/>
      <c r="AZ1843" s="30"/>
      <c r="BA1843" s="35"/>
      <c r="BB1843" s="108"/>
      <c r="BC1843" s="108"/>
      <c r="BD1843" s="108"/>
      <c r="BE1843" s="136"/>
      <c r="BF1843" s="108"/>
      <c r="BG1843" s="110"/>
      <c r="BH1843" s="110"/>
      <c r="BI1843" s="110"/>
      <c r="BJ1843" s="137"/>
      <c r="BK1843" s="110"/>
      <c r="BL1843" s="108"/>
      <c r="BM1843" s="108"/>
      <c r="BN1843" s="108"/>
      <c r="BO1843" s="135"/>
      <c r="BP1843" s="108"/>
      <c r="BQ1843" s="108"/>
      <c r="BR1843" s="108"/>
      <c r="BS1843" s="108"/>
      <c r="BT1843" s="135"/>
      <c r="BU1843" s="108"/>
      <c r="BV1843" s="108"/>
      <c r="BW1843" s="108"/>
      <c r="BX1843" s="108"/>
      <c r="BY1843" s="135"/>
      <c r="BZ1843" s="108"/>
    </row>
    <row r="1844" spans="1:78" x14ac:dyDescent="0.25">
      <c r="A1844" s="27"/>
      <c r="B1844" s="27"/>
      <c r="C1844" s="27"/>
      <c r="D1844" s="27"/>
      <c r="E1844" s="28"/>
      <c r="F1844" s="88"/>
      <c r="G1844" s="28"/>
      <c r="H1844" s="27"/>
      <c r="I1844" s="27"/>
      <c r="J1844" s="27"/>
      <c r="K1844" s="107"/>
      <c r="L1844" s="27"/>
      <c r="M1844" s="46"/>
      <c r="N1844" s="46"/>
      <c r="O1844" s="46"/>
      <c r="P1844" s="46"/>
      <c r="Q1844" s="46"/>
      <c r="R1844" s="46"/>
      <c r="S1844" s="46"/>
      <c r="T1844" s="46"/>
      <c r="U1844" s="46"/>
      <c r="V1844" s="46"/>
      <c r="W1844" s="46"/>
      <c r="X1844" s="46"/>
      <c r="Y1844" s="41"/>
      <c r="Z1844" s="106"/>
      <c r="AA1844" s="43"/>
      <c r="AB1844" s="28"/>
      <c r="AC1844" s="28"/>
      <c r="AD1844" s="28"/>
      <c r="AE1844" s="44"/>
      <c r="AF1844" s="27"/>
      <c r="AG1844" s="27"/>
      <c r="AH1844" s="28"/>
      <c r="AI1844" s="27"/>
      <c r="AJ1844" s="27"/>
      <c r="AK1844" s="28"/>
      <c r="AL1844" s="29"/>
      <c r="AM1844" s="29"/>
      <c r="AN1844" s="29"/>
      <c r="AO1844" s="29"/>
      <c r="AP1844" s="29"/>
      <c r="AQ1844" s="29"/>
      <c r="AR1844" s="29"/>
      <c r="AS1844" s="29"/>
      <c r="AT1844" s="29"/>
      <c r="AU1844" s="29"/>
      <c r="AV1844" s="29"/>
      <c r="AW1844" s="29"/>
      <c r="AX1844" s="29"/>
      <c r="AY1844" s="31"/>
      <c r="AZ1844" s="30"/>
      <c r="BA1844" s="35"/>
      <c r="BB1844" s="108"/>
      <c r="BC1844" s="108"/>
      <c r="BD1844" s="108"/>
      <c r="BE1844" s="136"/>
      <c r="BF1844" s="108"/>
      <c r="BG1844" s="110"/>
      <c r="BH1844" s="110"/>
      <c r="BI1844" s="110"/>
      <c r="BJ1844" s="137"/>
      <c r="BK1844" s="110"/>
      <c r="BL1844" s="108"/>
      <c r="BM1844" s="108"/>
      <c r="BN1844" s="108"/>
      <c r="BO1844" s="135"/>
      <c r="BP1844" s="108"/>
      <c r="BQ1844" s="108"/>
      <c r="BR1844" s="108"/>
      <c r="BS1844" s="108"/>
      <c r="BT1844" s="135"/>
      <c r="BU1844" s="108"/>
      <c r="BV1844" s="108"/>
      <c r="BW1844" s="108"/>
      <c r="BX1844" s="108"/>
      <c r="BY1844" s="135"/>
      <c r="BZ1844" s="108"/>
    </row>
    <row r="1845" spans="1:78" x14ac:dyDescent="0.25">
      <c r="A1845" s="27"/>
      <c r="B1845" s="27"/>
      <c r="C1845" s="27"/>
      <c r="D1845" s="27"/>
      <c r="E1845" s="28"/>
      <c r="F1845" s="88"/>
      <c r="G1845" s="28"/>
      <c r="H1845" s="27"/>
      <c r="I1845" s="27"/>
      <c r="J1845" s="27"/>
      <c r="K1845" s="107"/>
      <c r="L1845" s="27"/>
      <c r="M1845" s="46"/>
      <c r="N1845" s="46"/>
      <c r="O1845" s="46"/>
      <c r="P1845" s="46"/>
      <c r="Q1845" s="46"/>
      <c r="R1845" s="46"/>
      <c r="S1845" s="46"/>
      <c r="T1845" s="46"/>
      <c r="U1845" s="46"/>
      <c r="V1845" s="46"/>
      <c r="W1845" s="46"/>
      <c r="X1845" s="46"/>
      <c r="Y1845" s="41"/>
      <c r="Z1845" s="106"/>
      <c r="AA1845" s="43"/>
      <c r="AB1845" s="28"/>
      <c r="AC1845" s="28"/>
      <c r="AD1845" s="28"/>
      <c r="AE1845" s="44"/>
      <c r="AF1845" s="27"/>
      <c r="AG1845" s="27"/>
      <c r="AH1845" s="28"/>
      <c r="AI1845" s="27"/>
      <c r="AJ1845" s="27"/>
      <c r="AK1845" s="28"/>
      <c r="AL1845" s="29"/>
      <c r="AM1845" s="29"/>
      <c r="AN1845" s="29"/>
      <c r="AO1845" s="29"/>
      <c r="AP1845" s="29"/>
      <c r="AQ1845" s="29"/>
      <c r="AR1845" s="29"/>
      <c r="AS1845" s="29"/>
      <c r="AT1845" s="29"/>
      <c r="AU1845" s="29"/>
      <c r="AV1845" s="29"/>
      <c r="AW1845" s="29"/>
      <c r="AX1845" s="29"/>
      <c r="AY1845" s="31"/>
      <c r="AZ1845" s="30"/>
      <c r="BA1845" s="35"/>
      <c r="BB1845" s="108"/>
      <c r="BC1845" s="108"/>
      <c r="BD1845" s="108"/>
      <c r="BE1845" s="136"/>
      <c r="BF1845" s="108"/>
      <c r="BG1845" s="110"/>
      <c r="BH1845" s="110"/>
      <c r="BI1845" s="110"/>
      <c r="BJ1845" s="137"/>
      <c r="BK1845" s="110"/>
      <c r="BL1845" s="108"/>
      <c r="BM1845" s="108"/>
      <c r="BN1845" s="108"/>
      <c r="BO1845" s="135"/>
      <c r="BP1845" s="108"/>
      <c r="BQ1845" s="108"/>
      <c r="BR1845" s="108"/>
      <c r="BS1845" s="108"/>
      <c r="BT1845" s="135"/>
      <c r="BU1845" s="108"/>
      <c r="BV1845" s="108"/>
      <c r="BW1845" s="108"/>
      <c r="BX1845" s="108"/>
      <c r="BY1845" s="135"/>
      <c r="BZ1845" s="108"/>
    </row>
    <row r="1846" spans="1:78" x14ac:dyDescent="0.25">
      <c r="A1846" s="27"/>
      <c r="B1846" s="27"/>
      <c r="C1846" s="27"/>
      <c r="D1846" s="27"/>
      <c r="E1846" s="28"/>
      <c r="F1846" s="88"/>
      <c r="G1846" s="28"/>
      <c r="H1846" s="27"/>
      <c r="I1846" s="27"/>
      <c r="J1846" s="27"/>
      <c r="K1846" s="107"/>
      <c r="L1846" s="27"/>
      <c r="M1846" s="46"/>
      <c r="N1846" s="46"/>
      <c r="O1846" s="46"/>
      <c r="P1846" s="46"/>
      <c r="Q1846" s="46"/>
      <c r="R1846" s="46"/>
      <c r="S1846" s="46"/>
      <c r="T1846" s="46"/>
      <c r="U1846" s="46"/>
      <c r="V1846" s="46"/>
      <c r="W1846" s="46"/>
      <c r="X1846" s="46"/>
      <c r="Y1846" s="41"/>
      <c r="Z1846" s="106"/>
      <c r="AA1846" s="43"/>
      <c r="AB1846" s="28"/>
      <c r="AC1846" s="28"/>
      <c r="AD1846" s="28"/>
      <c r="AE1846" s="44"/>
      <c r="AF1846" s="27"/>
      <c r="AG1846" s="27"/>
      <c r="AH1846" s="28"/>
      <c r="AI1846" s="27"/>
      <c r="AJ1846" s="27"/>
      <c r="AK1846" s="28"/>
      <c r="AL1846" s="29"/>
      <c r="AM1846" s="29"/>
      <c r="AN1846" s="29"/>
      <c r="AO1846" s="29"/>
      <c r="AP1846" s="29"/>
      <c r="AQ1846" s="29"/>
      <c r="AR1846" s="29"/>
      <c r="AS1846" s="29"/>
      <c r="AT1846" s="29"/>
      <c r="AU1846" s="29"/>
      <c r="AV1846" s="29"/>
      <c r="AW1846" s="29"/>
      <c r="AX1846" s="29"/>
      <c r="AY1846" s="31"/>
      <c r="AZ1846" s="30"/>
      <c r="BA1846" s="35"/>
      <c r="BB1846" s="108"/>
      <c r="BC1846" s="108"/>
      <c r="BD1846" s="108"/>
      <c r="BE1846" s="136"/>
      <c r="BF1846" s="108"/>
      <c r="BG1846" s="110"/>
      <c r="BH1846" s="110"/>
      <c r="BI1846" s="110"/>
      <c r="BJ1846" s="137"/>
      <c r="BK1846" s="110"/>
      <c r="BL1846" s="108"/>
      <c r="BM1846" s="108"/>
      <c r="BN1846" s="108"/>
      <c r="BO1846" s="135"/>
      <c r="BP1846" s="108"/>
      <c r="BQ1846" s="108"/>
      <c r="BR1846" s="108"/>
      <c r="BS1846" s="108"/>
      <c r="BT1846" s="135"/>
      <c r="BU1846" s="108"/>
      <c r="BV1846" s="108"/>
      <c r="BW1846" s="108"/>
      <c r="BX1846" s="108"/>
      <c r="BY1846" s="135"/>
      <c r="BZ1846" s="108"/>
    </row>
    <row r="1847" spans="1:78" x14ac:dyDescent="0.25">
      <c r="A1847" s="27"/>
      <c r="B1847" s="27"/>
      <c r="C1847" s="27"/>
      <c r="D1847" s="27"/>
      <c r="E1847" s="28"/>
      <c r="F1847" s="88"/>
      <c r="G1847" s="28"/>
      <c r="H1847" s="27"/>
      <c r="I1847" s="27"/>
      <c r="J1847" s="27"/>
      <c r="K1847" s="107"/>
      <c r="L1847" s="27"/>
      <c r="M1847" s="46"/>
      <c r="N1847" s="46"/>
      <c r="O1847" s="46"/>
      <c r="P1847" s="46"/>
      <c r="Q1847" s="46"/>
      <c r="R1847" s="46"/>
      <c r="S1847" s="46"/>
      <c r="T1847" s="46"/>
      <c r="U1847" s="46"/>
      <c r="V1847" s="46"/>
      <c r="W1847" s="46"/>
      <c r="X1847" s="46"/>
      <c r="Y1847" s="41"/>
      <c r="Z1847" s="106"/>
      <c r="AA1847" s="43"/>
      <c r="AB1847" s="28"/>
      <c r="AC1847" s="28"/>
      <c r="AD1847" s="28"/>
      <c r="AE1847" s="44"/>
      <c r="AF1847" s="27"/>
      <c r="AG1847" s="27"/>
      <c r="AH1847" s="28"/>
      <c r="AI1847" s="27"/>
      <c r="AJ1847" s="27"/>
      <c r="AK1847" s="28"/>
      <c r="AL1847" s="29"/>
      <c r="AM1847" s="29"/>
      <c r="AN1847" s="29"/>
      <c r="AO1847" s="29"/>
      <c r="AP1847" s="29"/>
      <c r="AQ1847" s="29"/>
      <c r="AR1847" s="29"/>
      <c r="AS1847" s="29"/>
      <c r="AT1847" s="29"/>
      <c r="AU1847" s="29"/>
      <c r="AV1847" s="29"/>
      <c r="AW1847" s="29"/>
      <c r="AX1847" s="29"/>
      <c r="AY1847" s="31"/>
      <c r="AZ1847" s="30"/>
      <c r="BA1847" s="35"/>
      <c r="BB1847" s="108"/>
      <c r="BC1847" s="108"/>
      <c r="BD1847" s="108"/>
      <c r="BE1847" s="136"/>
      <c r="BF1847" s="108"/>
      <c r="BG1847" s="110"/>
      <c r="BH1847" s="110"/>
      <c r="BI1847" s="110"/>
      <c r="BJ1847" s="137"/>
      <c r="BK1847" s="110"/>
      <c r="BL1847" s="108"/>
      <c r="BM1847" s="108"/>
      <c r="BN1847" s="108"/>
      <c r="BO1847" s="135"/>
      <c r="BP1847" s="108"/>
      <c r="BQ1847" s="108"/>
      <c r="BR1847" s="108"/>
      <c r="BS1847" s="108"/>
      <c r="BT1847" s="135"/>
      <c r="BU1847" s="108"/>
      <c r="BV1847" s="108"/>
      <c r="BW1847" s="108"/>
      <c r="BX1847" s="108"/>
      <c r="BY1847" s="135"/>
      <c r="BZ1847" s="108"/>
    </row>
    <row r="1848" spans="1:78" x14ac:dyDescent="0.25">
      <c r="A1848" s="27"/>
      <c r="B1848" s="27"/>
      <c r="C1848" s="27"/>
      <c r="D1848" s="27"/>
      <c r="E1848" s="28"/>
      <c r="F1848" s="88"/>
      <c r="G1848" s="28"/>
      <c r="H1848" s="27"/>
      <c r="I1848" s="27"/>
      <c r="J1848" s="27"/>
      <c r="K1848" s="107"/>
      <c r="L1848" s="27"/>
      <c r="M1848" s="46"/>
      <c r="N1848" s="46"/>
      <c r="O1848" s="46"/>
      <c r="P1848" s="46"/>
      <c r="Q1848" s="46"/>
      <c r="R1848" s="46"/>
      <c r="S1848" s="46"/>
      <c r="T1848" s="46"/>
      <c r="U1848" s="46"/>
      <c r="V1848" s="46"/>
      <c r="W1848" s="46"/>
      <c r="X1848" s="46"/>
      <c r="Y1848" s="41"/>
      <c r="Z1848" s="106"/>
      <c r="AA1848" s="43"/>
      <c r="AB1848" s="28"/>
      <c r="AC1848" s="28"/>
      <c r="AD1848" s="28"/>
      <c r="AE1848" s="44"/>
      <c r="AF1848" s="27"/>
      <c r="AG1848" s="27"/>
      <c r="AH1848" s="28"/>
      <c r="AI1848" s="27"/>
      <c r="AJ1848" s="27"/>
      <c r="AK1848" s="28"/>
      <c r="AL1848" s="29"/>
      <c r="AM1848" s="29"/>
      <c r="AN1848" s="29"/>
      <c r="AO1848" s="29"/>
      <c r="AP1848" s="29"/>
      <c r="AQ1848" s="29"/>
      <c r="AR1848" s="29"/>
      <c r="AS1848" s="29"/>
      <c r="AT1848" s="29"/>
      <c r="AU1848" s="29"/>
      <c r="AV1848" s="29"/>
      <c r="AW1848" s="29"/>
      <c r="AX1848" s="29"/>
      <c r="AY1848" s="31"/>
      <c r="AZ1848" s="30"/>
      <c r="BA1848" s="35"/>
      <c r="BB1848" s="108"/>
      <c r="BC1848" s="108"/>
      <c r="BD1848" s="108"/>
      <c r="BE1848" s="136"/>
      <c r="BF1848" s="108"/>
      <c r="BG1848" s="110"/>
      <c r="BH1848" s="110"/>
      <c r="BI1848" s="110"/>
      <c r="BJ1848" s="137"/>
      <c r="BK1848" s="110"/>
      <c r="BL1848" s="108"/>
      <c r="BM1848" s="108"/>
      <c r="BN1848" s="108"/>
      <c r="BO1848" s="135"/>
      <c r="BP1848" s="108"/>
      <c r="BQ1848" s="108"/>
      <c r="BR1848" s="108"/>
      <c r="BS1848" s="108"/>
      <c r="BT1848" s="135"/>
      <c r="BU1848" s="108"/>
      <c r="BV1848" s="108"/>
      <c r="BW1848" s="108"/>
      <c r="BX1848" s="108"/>
      <c r="BY1848" s="135"/>
      <c r="BZ1848" s="108"/>
    </row>
    <row r="1849" spans="1:78" x14ac:dyDescent="0.25">
      <c r="A1849" s="27"/>
      <c r="B1849" s="27"/>
      <c r="C1849" s="27"/>
      <c r="D1849" s="27"/>
      <c r="E1849" s="28"/>
      <c r="F1849" s="88"/>
      <c r="G1849" s="28"/>
      <c r="H1849" s="27"/>
      <c r="I1849" s="27"/>
      <c r="J1849" s="27"/>
      <c r="K1849" s="107"/>
      <c r="L1849" s="27"/>
      <c r="M1849" s="46"/>
      <c r="N1849" s="46"/>
      <c r="O1849" s="46"/>
      <c r="P1849" s="46"/>
      <c r="Q1849" s="46"/>
      <c r="R1849" s="46"/>
      <c r="S1849" s="46"/>
      <c r="T1849" s="46"/>
      <c r="U1849" s="46"/>
      <c r="V1849" s="46"/>
      <c r="W1849" s="46"/>
      <c r="X1849" s="46"/>
      <c r="Y1849" s="41"/>
      <c r="Z1849" s="106"/>
      <c r="AA1849" s="43"/>
      <c r="AB1849" s="28"/>
      <c r="AC1849" s="28"/>
      <c r="AD1849" s="28"/>
      <c r="AE1849" s="44"/>
      <c r="AF1849" s="27"/>
      <c r="AG1849" s="27"/>
      <c r="AH1849" s="28"/>
      <c r="AI1849" s="27"/>
      <c r="AJ1849" s="27"/>
      <c r="AK1849" s="28"/>
      <c r="AL1849" s="29"/>
      <c r="AM1849" s="29"/>
      <c r="AN1849" s="29"/>
      <c r="AO1849" s="29"/>
      <c r="AP1849" s="29"/>
      <c r="AQ1849" s="29"/>
      <c r="AR1849" s="29"/>
      <c r="AS1849" s="29"/>
      <c r="AT1849" s="29"/>
      <c r="AU1849" s="29"/>
      <c r="AV1849" s="29"/>
      <c r="AW1849" s="29"/>
      <c r="AX1849" s="29"/>
      <c r="AY1849" s="31"/>
      <c r="AZ1849" s="30"/>
      <c r="BA1849" s="35"/>
      <c r="BB1849" s="108"/>
      <c r="BC1849" s="108"/>
      <c r="BD1849" s="108"/>
      <c r="BE1849" s="136"/>
      <c r="BF1849" s="108"/>
      <c r="BG1849" s="110"/>
      <c r="BH1849" s="110"/>
      <c r="BI1849" s="110"/>
      <c r="BJ1849" s="137"/>
      <c r="BK1849" s="110"/>
      <c r="BL1849" s="108"/>
      <c r="BM1849" s="108"/>
      <c r="BN1849" s="108"/>
      <c r="BO1849" s="135"/>
      <c r="BP1849" s="108"/>
      <c r="BQ1849" s="108"/>
      <c r="BR1849" s="108"/>
      <c r="BS1849" s="108"/>
      <c r="BT1849" s="135"/>
      <c r="BU1849" s="108"/>
      <c r="BV1849" s="108"/>
      <c r="BW1849" s="108"/>
      <c r="BX1849" s="108"/>
      <c r="BY1849" s="135"/>
      <c r="BZ1849" s="108"/>
    </row>
    <row r="1850" spans="1:78" x14ac:dyDescent="0.25">
      <c r="A1850" s="27"/>
      <c r="B1850" s="27"/>
      <c r="C1850" s="27"/>
      <c r="D1850" s="27"/>
      <c r="E1850" s="28"/>
      <c r="F1850" s="88"/>
      <c r="G1850" s="28"/>
      <c r="H1850" s="27"/>
      <c r="I1850" s="27"/>
      <c r="J1850" s="27"/>
      <c r="K1850" s="107"/>
      <c r="L1850" s="27"/>
      <c r="M1850" s="46"/>
      <c r="N1850" s="46"/>
      <c r="O1850" s="46"/>
      <c r="P1850" s="46"/>
      <c r="Q1850" s="46"/>
      <c r="R1850" s="46"/>
      <c r="S1850" s="46"/>
      <c r="T1850" s="46"/>
      <c r="U1850" s="46"/>
      <c r="V1850" s="46"/>
      <c r="W1850" s="46"/>
      <c r="X1850" s="46"/>
      <c r="Y1850" s="41"/>
      <c r="Z1850" s="106"/>
      <c r="AA1850" s="43"/>
      <c r="AB1850" s="28"/>
      <c r="AC1850" s="28"/>
      <c r="AD1850" s="28"/>
      <c r="AE1850" s="44"/>
      <c r="AF1850" s="27"/>
      <c r="AG1850" s="27"/>
      <c r="AH1850" s="28"/>
      <c r="AI1850" s="27"/>
      <c r="AJ1850" s="27"/>
      <c r="AK1850" s="28"/>
      <c r="AL1850" s="29"/>
      <c r="AM1850" s="29"/>
      <c r="AN1850" s="29"/>
      <c r="AO1850" s="29"/>
      <c r="AP1850" s="29"/>
      <c r="AQ1850" s="29"/>
      <c r="AR1850" s="29"/>
      <c r="AS1850" s="29"/>
      <c r="AT1850" s="29"/>
      <c r="AU1850" s="29"/>
      <c r="AV1850" s="29"/>
      <c r="AW1850" s="29"/>
      <c r="AX1850" s="29"/>
      <c r="AY1850" s="31"/>
      <c r="AZ1850" s="30"/>
      <c r="BA1850" s="35"/>
      <c r="BB1850" s="108"/>
      <c r="BC1850" s="108"/>
      <c r="BD1850" s="108"/>
      <c r="BE1850" s="136"/>
      <c r="BF1850" s="108"/>
      <c r="BG1850" s="110"/>
      <c r="BH1850" s="110"/>
      <c r="BI1850" s="110"/>
      <c r="BJ1850" s="137"/>
      <c r="BK1850" s="110"/>
      <c r="BL1850" s="108"/>
      <c r="BM1850" s="108"/>
      <c r="BN1850" s="108"/>
      <c r="BO1850" s="135"/>
      <c r="BP1850" s="108"/>
      <c r="BQ1850" s="108"/>
      <c r="BR1850" s="108"/>
      <c r="BS1850" s="108"/>
      <c r="BT1850" s="135"/>
      <c r="BU1850" s="108"/>
      <c r="BV1850" s="108"/>
      <c r="BW1850" s="108"/>
      <c r="BX1850" s="108"/>
      <c r="BY1850" s="135"/>
      <c r="BZ1850" s="108"/>
    </row>
    <row r="1851" spans="1:78" x14ac:dyDescent="0.25">
      <c r="A1851" s="27"/>
      <c r="B1851" s="27"/>
      <c r="C1851" s="27"/>
      <c r="D1851" s="27"/>
      <c r="E1851" s="28"/>
      <c r="F1851" s="88"/>
      <c r="G1851" s="28"/>
      <c r="H1851" s="27"/>
      <c r="I1851" s="27"/>
      <c r="J1851" s="27"/>
      <c r="K1851" s="107"/>
      <c r="L1851" s="27"/>
      <c r="M1851" s="46"/>
      <c r="N1851" s="46"/>
      <c r="O1851" s="46"/>
      <c r="P1851" s="46"/>
      <c r="Q1851" s="46"/>
      <c r="R1851" s="46"/>
      <c r="S1851" s="46"/>
      <c r="T1851" s="46"/>
      <c r="U1851" s="46"/>
      <c r="V1851" s="46"/>
      <c r="W1851" s="46"/>
      <c r="X1851" s="46"/>
      <c r="Y1851" s="41"/>
      <c r="Z1851" s="106"/>
      <c r="AA1851" s="43"/>
      <c r="AB1851" s="28"/>
      <c r="AC1851" s="28"/>
      <c r="AD1851" s="28"/>
      <c r="AE1851" s="44"/>
      <c r="AF1851" s="27"/>
      <c r="AG1851" s="27"/>
      <c r="AH1851" s="28"/>
      <c r="AI1851" s="27"/>
      <c r="AJ1851" s="27"/>
      <c r="AK1851" s="28"/>
      <c r="AL1851" s="29"/>
      <c r="AM1851" s="29"/>
      <c r="AN1851" s="29"/>
      <c r="AO1851" s="29"/>
      <c r="AP1851" s="29"/>
      <c r="AQ1851" s="29"/>
      <c r="AR1851" s="29"/>
      <c r="AS1851" s="29"/>
      <c r="AT1851" s="29"/>
      <c r="AU1851" s="29"/>
      <c r="AV1851" s="29"/>
      <c r="AW1851" s="29"/>
      <c r="AX1851" s="29"/>
      <c r="AY1851" s="31"/>
      <c r="AZ1851" s="30"/>
      <c r="BA1851" s="35"/>
      <c r="BB1851" s="108"/>
      <c r="BC1851" s="108"/>
      <c r="BD1851" s="108"/>
      <c r="BE1851" s="136"/>
      <c r="BF1851" s="108"/>
      <c r="BG1851" s="110"/>
      <c r="BH1851" s="110"/>
      <c r="BI1851" s="110"/>
      <c r="BJ1851" s="137"/>
      <c r="BK1851" s="110"/>
      <c r="BL1851" s="108"/>
      <c r="BM1851" s="108"/>
      <c r="BN1851" s="108"/>
      <c r="BO1851" s="135"/>
      <c r="BP1851" s="108"/>
      <c r="BQ1851" s="108"/>
      <c r="BR1851" s="108"/>
      <c r="BS1851" s="108"/>
      <c r="BT1851" s="135"/>
      <c r="BU1851" s="108"/>
      <c r="BV1851" s="108"/>
      <c r="BW1851" s="108"/>
      <c r="BX1851" s="108"/>
      <c r="BY1851" s="135"/>
      <c r="BZ1851" s="108"/>
    </row>
    <row r="1852" spans="1:78" x14ac:dyDescent="0.25">
      <c r="A1852" s="27"/>
      <c r="B1852" s="27"/>
      <c r="C1852" s="27"/>
      <c r="D1852" s="27"/>
      <c r="E1852" s="28"/>
      <c r="F1852" s="88"/>
      <c r="G1852" s="28"/>
      <c r="H1852" s="27"/>
      <c r="I1852" s="27"/>
      <c r="J1852" s="27"/>
      <c r="K1852" s="107"/>
      <c r="L1852" s="27"/>
      <c r="M1852" s="46"/>
      <c r="N1852" s="46"/>
      <c r="O1852" s="46"/>
      <c r="P1852" s="46"/>
      <c r="Q1852" s="46"/>
      <c r="R1852" s="46"/>
      <c r="S1852" s="46"/>
      <c r="T1852" s="46"/>
      <c r="U1852" s="46"/>
      <c r="V1852" s="46"/>
      <c r="W1852" s="46"/>
      <c r="X1852" s="46"/>
      <c r="Y1852" s="41"/>
      <c r="Z1852" s="106"/>
      <c r="AA1852" s="43"/>
      <c r="AB1852" s="28"/>
      <c r="AC1852" s="28"/>
      <c r="AD1852" s="28"/>
      <c r="AE1852" s="44"/>
      <c r="AF1852" s="27"/>
      <c r="AG1852" s="27"/>
      <c r="AH1852" s="28"/>
      <c r="AI1852" s="27"/>
      <c r="AJ1852" s="27"/>
      <c r="AK1852" s="28"/>
      <c r="AL1852" s="29"/>
      <c r="AM1852" s="29"/>
      <c r="AN1852" s="29"/>
      <c r="AO1852" s="29"/>
      <c r="AP1852" s="29"/>
      <c r="AQ1852" s="29"/>
      <c r="AR1852" s="29"/>
      <c r="AS1852" s="29"/>
      <c r="AT1852" s="29"/>
      <c r="AU1852" s="29"/>
      <c r="AV1852" s="29"/>
      <c r="AW1852" s="29"/>
      <c r="AX1852" s="29"/>
      <c r="AY1852" s="31"/>
      <c r="AZ1852" s="30"/>
      <c r="BA1852" s="35"/>
      <c r="BB1852" s="108"/>
      <c r="BC1852" s="108"/>
      <c r="BD1852" s="108"/>
      <c r="BE1852" s="136"/>
      <c r="BF1852" s="108"/>
      <c r="BG1852" s="110"/>
      <c r="BH1852" s="110"/>
      <c r="BI1852" s="110"/>
      <c r="BJ1852" s="137"/>
      <c r="BK1852" s="110"/>
      <c r="BL1852" s="108"/>
      <c r="BM1852" s="108"/>
      <c r="BN1852" s="108"/>
      <c r="BO1852" s="135"/>
      <c r="BP1852" s="108"/>
      <c r="BQ1852" s="108"/>
      <c r="BR1852" s="108"/>
      <c r="BS1852" s="108"/>
      <c r="BT1852" s="135"/>
      <c r="BU1852" s="108"/>
      <c r="BV1852" s="108"/>
      <c r="BW1852" s="108"/>
      <c r="BX1852" s="108"/>
      <c r="BY1852" s="135"/>
      <c r="BZ1852" s="108"/>
    </row>
    <row r="1853" spans="1:78" x14ac:dyDescent="0.25">
      <c r="A1853" s="27"/>
      <c r="B1853" s="27"/>
      <c r="C1853" s="27"/>
      <c r="D1853" s="27"/>
      <c r="E1853" s="28"/>
      <c r="F1853" s="88"/>
      <c r="G1853" s="28"/>
      <c r="H1853" s="27"/>
      <c r="I1853" s="27"/>
      <c r="J1853" s="27"/>
      <c r="K1853" s="107"/>
      <c r="L1853" s="27"/>
      <c r="M1853" s="46"/>
      <c r="N1853" s="46"/>
      <c r="O1853" s="46"/>
      <c r="P1853" s="46"/>
      <c r="Q1853" s="46"/>
      <c r="R1853" s="46"/>
      <c r="S1853" s="46"/>
      <c r="T1853" s="46"/>
      <c r="U1853" s="46"/>
      <c r="V1853" s="46"/>
      <c r="W1853" s="46"/>
      <c r="X1853" s="46"/>
      <c r="Y1853" s="41"/>
      <c r="Z1853" s="106"/>
      <c r="AA1853" s="43"/>
      <c r="AB1853" s="28"/>
      <c r="AC1853" s="28"/>
      <c r="AD1853" s="28"/>
      <c r="AE1853" s="44"/>
      <c r="AF1853" s="27"/>
      <c r="AG1853" s="27"/>
      <c r="AH1853" s="28"/>
      <c r="AI1853" s="27"/>
      <c r="AJ1853" s="27"/>
      <c r="AK1853" s="28"/>
      <c r="AL1853" s="29"/>
      <c r="AM1853" s="29"/>
      <c r="AN1853" s="29"/>
      <c r="AO1853" s="29"/>
      <c r="AP1853" s="29"/>
      <c r="AQ1853" s="29"/>
      <c r="AR1853" s="29"/>
      <c r="AS1853" s="29"/>
      <c r="AT1853" s="29"/>
      <c r="AU1853" s="29"/>
      <c r="AV1853" s="29"/>
      <c r="AW1853" s="29"/>
      <c r="AX1853" s="29"/>
      <c r="AY1853" s="31"/>
      <c r="AZ1853" s="30"/>
      <c r="BA1853" s="35"/>
      <c r="BB1853" s="108"/>
      <c r="BC1853" s="108"/>
      <c r="BD1853" s="108"/>
      <c r="BE1853" s="136"/>
      <c r="BF1853" s="108"/>
      <c r="BG1853" s="110"/>
      <c r="BH1853" s="110"/>
      <c r="BI1853" s="110"/>
      <c r="BJ1853" s="137"/>
      <c r="BK1853" s="110"/>
      <c r="BL1853" s="108"/>
      <c r="BM1853" s="108"/>
      <c r="BN1853" s="108"/>
      <c r="BO1853" s="135"/>
      <c r="BP1853" s="108"/>
      <c r="BQ1853" s="108"/>
      <c r="BR1853" s="108"/>
      <c r="BS1853" s="108"/>
      <c r="BT1853" s="135"/>
      <c r="BU1853" s="108"/>
      <c r="BV1853" s="108"/>
      <c r="BW1853" s="108"/>
      <c r="BX1853" s="108"/>
      <c r="BY1853" s="135"/>
      <c r="BZ1853" s="108"/>
    </row>
    <row r="1854" spans="1:78" x14ac:dyDescent="0.25">
      <c r="A1854" s="27"/>
      <c r="B1854" s="27"/>
      <c r="C1854" s="27"/>
      <c r="D1854" s="27"/>
      <c r="E1854" s="28"/>
      <c r="F1854" s="88"/>
      <c r="G1854" s="28"/>
      <c r="H1854" s="27"/>
      <c r="I1854" s="27"/>
      <c r="J1854" s="27"/>
      <c r="K1854" s="107"/>
      <c r="L1854" s="27"/>
      <c r="M1854" s="46"/>
      <c r="N1854" s="46"/>
      <c r="O1854" s="46"/>
      <c r="P1854" s="46"/>
      <c r="Q1854" s="46"/>
      <c r="R1854" s="46"/>
      <c r="S1854" s="46"/>
      <c r="T1854" s="46"/>
      <c r="U1854" s="46"/>
      <c r="V1854" s="46"/>
      <c r="W1854" s="46"/>
      <c r="X1854" s="46"/>
      <c r="Y1854" s="41"/>
      <c r="Z1854" s="106"/>
      <c r="AA1854" s="43"/>
      <c r="AB1854" s="28"/>
      <c r="AC1854" s="28"/>
      <c r="AD1854" s="28"/>
      <c r="AE1854" s="44"/>
      <c r="AF1854" s="27"/>
      <c r="AG1854" s="27"/>
      <c r="AH1854" s="28"/>
      <c r="AI1854" s="27"/>
      <c r="AJ1854" s="27"/>
      <c r="AK1854" s="28"/>
      <c r="AL1854" s="29"/>
      <c r="AM1854" s="29"/>
      <c r="AN1854" s="29"/>
      <c r="AO1854" s="29"/>
      <c r="AP1854" s="29"/>
      <c r="AQ1854" s="29"/>
      <c r="AR1854" s="29"/>
      <c r="AS1854" s="29"/>
      <c r="AT1854" s="29"/>
      <c r="AU1854" s="29"/>
      <c r="AV1854" s="29"/>
      <c r="AW1854" s="29"/>
      <c r="AX1854" s="29"/>
      <c r="AY1854" s="31"/>
      <c r="AZ1854" s="30"/>
      <c r="BA1854" s="35"/>
      <c r="BB1854" s="108"/>
      <c r="BC1854" s="108"/>
      <c r="BD1854" s="108"/>
      <c r="BE1854" s="136"/>
      <c r="BF1854" s="108"/>
      <c r="BG1854" s="110"/>
      <c r="BH1854" s="110"/>
      <c r="BI1854" s="110"/>
      <c r="BJ1854" s="137"/>
      <c r="BK1854" s="110"/>
      <c r="BL1854" s="108"/>
      <c r="BM1854" s="108"/>
      <c r="BN1854" s="108"/>
      <c r="BO1854" s="135"/>
      <c r="BP1854" s="108"/>
      <c r="BQ1854" s="108"/>
      <c r="BR1854" s="108"/>
      <c r="BS1854" s="108"/>
      <c r="BT1854" s="135"/>
      <c r="BU1854" s="108"/>
      <c r="BV1854" s="108"/>
      <c r="BW1854" s="108"/>
      <c r="BX1854" s="108"/>
      <c r="BY1854" s="135"/>
      <c r="BZ1854" s="108"/>
    </row>
    <row r="1855" spans="1:78" x14ac:dyDescent="0.25">
      <c r="A1855" s="27"/>
      <c r="B1855" s="27"/>
      <c r="C1855" s="27"/>
      <c r="D1855" s="27"/>
      <c r="E1855" s="28"/>
      <c r="F1855" s="88"/>
      <c r="G1855" s="28"/>
      <c r="H1855" s="27"/>
      <c r="I1855" s="27"/>
      <c r="J1855" s="27"/>
      <c r="K1855" s="107"/>
      <c r="L1855" s="27"/>
      <c r="M1855" s="46"/>
      <c r="N1855" s="46"/>
      <c r="O1855" s="46"/>
      <c r="P1855" s="46"/>
      <c r="Q1855" s="46"/>
      <c r="R1855" s="46"/>
      <c r="S1855" s="46"/>
      <c r="T1855" s="46"/>
      <c r="U1855" s="46"/>
      <c r="V1855" s="46"/>
      <c r="W1855" s="46"/>
      <c r="X1855" s="46"/>
      <c r="Y1855" s="41"/>
      <c r="Z1855" s="106"/>
      <c r="AA1855" s="43"/>
      <c r="AB1855" s="28"/>
      <c r="AC1855" s="28"/>
      <c r="AD1855" s="28"/>
      <c r="AE1855" s="44"/>
      <c r="AF1855" s="27"/>
      <c r="AG1855" s="27"/>
      <c r="AH1855" s="28"/>
      <c r="AI1855" s="27"/>
      <c r="AJ1855" s="27"/>
      <c r="AK1855" s="28"/>
      <c r="AL1855" s="29"/>
      <c r="AM1855" s="29"/>
      <c r="AN1855" s="29"/>
      <c r="AO1855" s="29"/>
      <c r="AP1855" s="29"/>
      <c r="AQ1855" s="29"/>
      <c r="AR1855" s="29"/>
      <c r="AS1855" s="29"/>
      <c r="AT1855" s="29"/>
      <c r="AU1855" s="29"/>
      <c r="AV1855" s="29"/>
      <c r="AW1855" s="29"/>
      <c r="AX1855" s="29"/>
      <c r="AY1855" s="31"/>
      <c r="AZ1855" s="30"/>
      <c r="BA1855" s="35"/>
      <c r="BB1855" s="108"/>
      <c r="BC1855" s="108"/>
      <c r="BD1855" s="108"/>
      <c r="BE1855" s="136"/>
      <c r="BF1855" s="108"/>
      <c r="BG1855" s="110"/>
      <c r="BH1855" s="110"/>
      <c r="BI1855" s="110"/>
      <c r="BJ1855" s="137"/>
      <c r="BK1855" s="110"/>
      <c r="BL1855" s="108"/>
      <c r="BM1855" s="108"/>
      <c r="BN1855" s="108"/>
      <c r="BO1855" s="135"/>
      <c r="BP1855" s="108"/>
      <c r="BQ1855" s="108"/>
      <c r="BR1855" s="108"/>
      <c r="BS1855" s="108"/>
      <c r="BT1855" s="135"/>
      <c r="BU1855" s="108"/>
      <c r="BV1855" s="108"/>
      <c r="BW1855" s="108"/>
      <c r="BX1855" s="108"/>
      <c r="BY1855" s="135"/>
      <c r="BZ1855" s="108"/>
    </row>
    <row r="1856" spans="1:78" x14ac:dyDescent="0.25">
      <c r="A1856" s="27"/>
      <c r="B1856" s="27"/>
      <c r="C1856" s="27"/>
      <c r="D1856" s="27"/>
      <c r="E1856" s="28"/>
      <c r="F1856" s="88"/>
      <c r="G1856" s="28"/>
      <c r="H1856" s="27"/>
      <c r="I1856" s="27"/>
      <c r="J1856" s="27"/>
      <c r="K1856" s="107"/>
      <c r="L1856" s="27"/>
      <c r="M1856" s="46"/>
      <c r="N1856" s="46"/>
      <c r="O1856" s="46"/>
      <c r="P1856" s="46"/>
      <c r="Q1856" s="46"/>
      <c r="R1856" s="46"/>
      <c r="S1856" s="46"/>
      <c r="T1856" s="46"/>
      <c r="U1856" s="46"/>
      <c r="V1856" s="46"/>
      <c r="W1856" s="46"/>
      <c r="X1856" s="46"/>
      <c r="Y1856" s="41"/>
      <c r="Z1856" s="106"/>
      <c r="AA1856" s="43"/>
      <c r="AB1856" s="28"/>
      <c r="AC1856" s="28"/>
      <c r="AD1856" s="28"/>
      <c r="AE1856" s="44"/>
      <c r="AF1856" s="27"/>
      <c r="AG1856" s="27"/>
      <c r="AH1856" s="28"/>
      <c r="AI1856" s="27"/>
      <c r="AJ1856" s="27"/>
      <c r="AK1856" s="28"/>
      <c r="AL1856" s="29"/>
      <c r="AM1856" s="29"/>
      <c r="AN1856" s="29"/>
      <c r="AO1856" s="29"/>
      <c r="AP1856" s="29"/>
      <c r="AQ1856" s="29"/>
      <c r="AR1856" s="29"/>
      <c r="AS1856" s="29"/>
      <c r="AT1856" s="29"/>
      <c r="AU1856" s="29"/>
      <c r="AV1856" s="29"/>
      <c r="AW1856" s="29"/>
      <c r="AX1856" s="29"/>
      <c r="AY1856" s="31"/>
      <c r="AZ1856" s="30"/>
      <c r="BA1856" s="35"/>
      <c r="BB1856" s="108"/>
      <c r="BC1856" s="108"/>
      <c r="BD1856" s="108"/>
      <c r="BE1856" s="136"/>
      <c r="BF1856" s="108"/>
      <c r="BG1856" s="110"/>
      <c r="BH1856" s="110"/>
      <c r="BI1856" s="110"/>
      <c r="BJ1856" s="137"/>
      <c r="BK1856" s="110"/>
      <c r="BL1856" s="108"/>
      <c r="BM1856" s="108"/>
      <c r="BN1856" s="108"/>
      <c r="BO1856" s="135"/>
      <c r="BP1856" s="108"/>
      <c r="BQ1856" s="108"/>
      <c r="BR1856" s="108"/>
      <c r="BS1856" s="108"/>
      <c r="BT1856" s="135"/>
      <c r="BU1856" s="108"/>
      <c r="BV1856" s="108"/>
      <c r="BW1856" s="108"/>
      <c r="BX1856" s="108"/>
      <c r="BY1856" s="135"/>
      <c r="BZ1856" s="108"/>
    </row>
    <row r="1857" spans="1:78" x14ac:dyDescent="0.25">
      <c r="A1857" s="27"/>
      <c r="B1857" s="27"/>
      <c r="C1857" s="27"/>
      <c r="D1857" s="27"/>
      <c r="E1857" s="28"/>
      <c r="F1857" s="88"/>
      <c r="G1857" s="28"/>
      <c r="H1857" s="27"/>
      <c r="I1857" s="27"/>
      <c r="J1857" s="27"/>
      <c r="K1857" s="107"/>
      <c r="L1857" s="27"/>
      <c r="M1857" s="46"/>
      <c r="N1857" s="46"/>
      <c r="O1857" s="46"/>
      <c r="P1857" s="46"/>
      <c r="Q1857" s="46"/>
      <c r="R1857" s="46"/>
      <c r="S1857" s="46"/>
      <c r="T1857" s="46"/>
      <c r="U1857" s="46"/>
      <c r="V1857" s="46"/>
      <c r="W1857" s="46"/>
      <c r="X1857" s="46"/>
      <c r="Y1857" s="41"/>
      <c r="Z1857" s="106"/>
      <c r="AA1857" s="43"/>
      <c r="AB1857" s="28"/>
      <c r="AC1857" s="28"/>
      <c r="AD1857" s="28"/>
      <c r="AE1857" s="44"/>
      <c r="AF1857" s="27"/>
      <c r="AG1857" s="27"/>
      <c r="AH1857" s="28"/>
      <c r="AI1857" s="27"/>
      <c r="AJ1857" s="27"/>
      <c r="AK1857" s="28"/>
      <c r="AL1857" s="29"/>
      <c r="AM1857" s="29"/>
      <c r="AN1857" s="29"/>
      <c r="AO1857" s="29"/>
      <c r="AP1857" s="29"/>
      <c r="AQ1857" s="29"/>
      <c r="AR1857" s="29"/>
      <c r="AS1857" s="29"/>
      <c r="AT1857" s="29"/>
      <c r="AU1857" s="29"/>
      <c r="AV1857" s="29"/>
      <c r="AW1857" s="29"/>
      <c r="AX1857" s="29"/>
      <c r="AY1857" s="31"/>
      <c r="AZ1857" s="30"/>
      <c r="BA1857" s="35"/>
      <c r="BB1857" s="108"/>
      <c r="BC1857" s="108"/>
      <c r="BD1857" s="108"/>
      <c r="BE1857" s="136"/>
      <c r="BF1857" s="108"/>
      <c r="BG1857" s="110"/>
      <c r="BH1857" s="110"/>
      <c r="BI1857" s="110"/>
      <c r="BJ1857" s="137"/>
      <c r="BK1857" s="110"/>
      <c r="BL1857" s="108"/>
      <c r="BM1857" s="108"/>
      <c r="BN1857" s="108"/>
      <c r="BO1857" s="135"/>
      <c r="BP1857" s="108"/>
      <c r="BQ1857" s="108"/>
      <c r="BR1857" s="108"/>
      <c r="BS1857" s="108"/>
      <c r="BT1857" s="135"/>
      <c r="BU1857" s="108"/>
      <c r="BV1857" s="108"/>
      <c r="BW1857" s="108"/>
      <c r="BX1857" s="108"/>
      <c r="BY1857" s="135"/>
      <c r="BZ1857" s="108"/>
    </row>
    <row r="1858" spans="1:78" x14ac:dyDescent="0.25">
      <c r="A1858" s="27"/>
      <c r="B1858" s="27"/>
      <c r="C1858" s="27"/>
      <c r="D1858" s="27"/>
      <c r="E1858" s="28"/>
      <c r="F1858" s="88"/>
      <c r="G1858" s="28"/>
      <c r="H1858" s="27"/>
      <c r="I1858" s="27"/>
      <c r="J1858" s="27"/>
      <c r="K1858" s="107"/>
      <c r="L1858" s="27"/>
      <c r="M1858" s="46"/>
      <c r="N1858" s="46"/>
      <c r="O1858" s="46"/>
      <c r="P1858" s="46"/>
      <c r="Q1858" s="46"/>
      <c r="R1858" s="46"/>
      <c r="S1858" s="46"/>
      <c r="T1858" s="46"/>
      <c r="U1858" s="46"/>
      <c r="V1858" s="46"/>
      <c r="W1858" s="46"/>
      <c r="X1858" s="46"/>
      <c r="Y1858" s="41"/>
      <c r="Z1858" s="106"/>
      <c r="AA1858" s="43"/>
      <c r="AB1858" s="28"/>
      <c r="AC1858" s="28"/>
      <c r="AD1858" s="28"/>
      <c r="AE1858" s="44"/>
      <c r="AF1858" s="27"/>
      <c r="AG1858" s="27"/>
      <c r="AH1858" s="28"/>
      <c r="AI1858" s="27"/>
      <c r="AJ1858" s="27"/>
      <c r="AK1858" s="28"/>
      <c r="AL1858" s="29"/>
      <c r="AM1858" s="29"/>
      <c r="AN1858" s="29"/>
      <c r="AO1858" s="29"/>
      <c r="AP1858" s="29"/>
      <c r="AQ1858" s="29"/>
      <c r="AR1858" s="29"/>
      <c r="AS1858" s="29"/>
      <c r="AT1858" s="29"/>
      <c r="AU1858" s="29"/>
      <c r="AV1858" s="29"/>
      <c r="AW1858" s="29"/>
      <c r="AX1858" s="29"/>
      <c r="AY1858" s="31"/>
      <c r="AZ1858" s="30"/>
      <c r="BA1858" s="35"/>
      <c r="BB1858" s="108"/>
      <c r="BC1858" s="108"/>
      <c r="BD1858" s="108"/>
      <c r="BE1858" s="136"/>
      <c r="BF1858" s="108"/>
      <c r="BG1858" s="110"/>
      <c r="BH1858" s="110"/>
      <c r="BI1858" s="110"/>
      <c r="BJ1858" s="137"/>
      <c r="BK1858" s="110"/>
      <c r="BL1858" s="108"/>
      <c r="BM1858" s="108"/>
      <c r="BN1858" s="108"/>
      <c r="BO1858" s="135"/>
      <c r="BP1858" s="108"/>
      <c r="BQ1858" s="108"/>
      <c r="BR1858" s="108"/>
      <c r="BS1858" s="108"/>
      <c r="BT1858" s="135"/>
      <c r="BU1858" s="108"/>
      <c r="BV1858" s="108"/>
      <c r="BW1858" s="108"/>
      <c r="BX1858" s="108"/>
      <c r="BY1858" s="135"/>
      <c r="BZ1858" s="108"/>
    </row>
    <row r="1859" spans="1:78" x14ac:dyDescent="0.25">
      <c r="A1859" s="27"/>
      <c r="B1859" s="27"/>
      <c r="C1859" s="27"/>
      <c r="D1859" s="27"/>
      <c r="E1859" s="28"/>
      <c r="F1859" s="88"/>
      <c r="G1859" s="28"/>
      <c r="H1859" s="27"/>
      <c r="I1859" s="27"/>
      <c r="J1859" s="27"/>
      <c r="K1859" s="107"/>
      <c r="L1859" s="27"/>
      <c r="M1859" s="46"/>
      <c r="N1859" s="46"/>
      <c r="O1859" s="46"/>
      <c r="P1859" s="46"/>
      <c r="Q1859" s="46"/>
      <c r="R1859" s="46"/>
      <c r="S1859" s="46"/>
      <c r="T1859" s="46"/>
      <c r="U1859" s="46"/>
      <c r="V1859" s="46"/>
      <c r="W1859" s="46"/>
      <c r="X1859" s="46"/>
      <c r="Y1859" s="41"/>
      <c r="Z1859" s="106"/>
      <c r="AA1859" s="43"/>
      <c r="AB1859" s="28"/>
      <c r="AC1859" s="28"/>
      <c r="AD1859" s="28"/>
      <c r="AE1859" s="44"/>
      <c r="AF1859" s="27"/>
      <c r="AG1859" s="27"/>
      <c r="AH1859" s="28"/>
      <c r="AI1859" s="27"/>
      <c r="AJ1859" s="27"/>
      <c r="AK1859" s="28"/>
      <c r="AL1859" s="29"/>
      <c r="AM1859" s="29"/>
      <c r="AN1859" s="29"/>
      <c r="AO1859" s="29"/>
      <c r="AP1859" s="29"/>
      <c r="AQ1859" s="29"/>
      <c r="AR1859" s="29"/>
      <c r="AS1859" s="29"/>
      <c r="AT1859" s="29"/>
      <c r="AU1859" s="29"/>
      <c r="AV1859" s="29"/>
      <c r="AW1859" s="29"/>
      <c r="AX1859" s="29"/>
      <c r="AY1859" s="31"/>
      <c r="AZ1859" s="30"/>
      <c r="BA1859" s="35"/>
      <c r="BB1859" s="108"/>
      <c r="BC1859" s="108"/>
      <c r="BD1859" s="108"/>
      <c r="BE1859" s="136"/>
      <c r="BF1859" s="108"/>
      <c r="BG1859" s="110"/>
      <c r="BH1859" s="110"/>
      <c r="BI1859" s="110"/>
      <c r="BJ1859" s="137"/>
      <c r="BK1859" s="110"/>
      <c r="BL1859" s="108"/>
      <c r="BM1859" s="108"/>
      <c r="BN1859" s="108"/>
      <c r="BO1859" s="135"/>
      <c r="BP1859" s="108"/>
      <c r="BQ1859" s="108"/>
      <c r="BR1859" s="108"/>
      <c r="BS1859" s="108"/>
      <c r="BT1859" s="135"/>
      <c r="BU1859" s="108"/>
      <c r="BV1859" s="108"/>
      <c r="BW1859" s="108"/>
      <c r="BX1859" s="108"/>
      <c r="BY1859" s="135"/>
      <c r="BZ1859" s="108"/>
    </row>
    <row r="1860" spans="1:78" x14ac:dyDescent="0.25">
      <c r="A1860" s="27"/>
      <c r="B1860" s="27"/>
      <c r="C1860" s="27"/>
      <c r="D1860" s="27"/>
      <c r="E1860" s="28"/>
      <c r="F1860" s="88"/>
      <c r="G1860" s="28"/>
      <c r="H1860" s="27"/>
      <c r="I1860" s="27"/>
      <c r="J1860" s="27"/>
      <c r="K1860" s="107"/>
      <c r="L1860" s="27"/>
      <c r="M1860" s="46"/>
      <c r="N1860" s="46"/>
      <c r="O1860" s="46"/>
      <c r="P1860" s="46"/>
      <c r="Q1860" s="46"/>
      <c r="R1860" s="46"/>
      <c r="S1860" s="46"/>
      <c r="T1860" s="46"/>
      <c r="U1860" s="46"/>
      <c r="V1860" s="46"/>
      <c r="W1860" s="46"/>
      <c r="X1860" s="46"/>
      <c r="Y1860" s="41"/>
      <c r="Z1860" s="106"/>
      <c r="AA1860" s="43"/>
      <c r="AB1860" s="28"/>
      <c r="AC1860" s="28"/>
      <c r="AD1860" s="28"/>
      <c r="AE1860" s="44"/>
      <c r="AF1860" s="27"/>
      <c r="AG1860" s="27"/>
      <c r="AH1860" s="28"/>
      <c r="AI1860" s="27"/>
      <c r="AJ1860" s="27"/>
      <c r="AK1860" s="28"/>
      <c r="AL1860" s="29"/>
      <c r="AM1860" s="29"/>
      <c r="AN1860" s="29"/>
      <c r="AO1860" s="29"/>
      <c r="AP1860" s="29"/>
      <c r="AQ1860" s="29"/>
      <c r="AR1860" s="29"/>
      <c r="AS1860" s="29"/>
      <c r="AT1860" s="29"/>
      <c r="AU1860" s="29"/>
      <c r="AV1860" s="29"/>
      <c r="AW1860" s="29"/>
      <c r="AX1860" s="29"/>
      <c r="AY1860" s="31"/>
      <c r="AZ1860" s="30"/>
      <c r="BA1860" s="35"/>
      <c r="BB1860" s="108"/>
      <c r="BC1860" s="108"/>
      <c r="BD1860" s="108"/>
      <c r="BE1860" s="136"/>
      <c r="BF1860" s="108"/>
      <c r="BG1860" s="110"/>
      <c r="BH1860" s="110"/>
      <c r="BI1860" s="110"/>
      <c r="BJ1860" s="137"/>
      <c r="BK1860" s="110"/>
      <c r="BL1860" s="108"/>
      <c r="BM1860" s="108"/>
      <c r="BN1860" s="108"/>
      <c r="BO1860" s="135"/>
      <c r="BP1860" s="108"/>
      <c r="BQ1860" s="108"/>
      <c r="BR1860" s="108"/>
      <c r="BS1860" s="108"/>
      <c r="BT1860" s="135"/>
      <c r="BU1860" s="108"/>
      <c r="BV1860" s="108"/>
      <c r="BW1860" s="108"/>
      <c r="BX1860" s="108"/>
      <c r="BY1860" s="135"/>
      <c r="BZ1860" s="108"/>
    </row>
    <row r="1861" spans="1:78" x14ac:dyDescent="0.25">
      <c r="A1861" s="27"/>
      <c r="B1861" s="27"/>
      <c r="C1861" s="27"/>
      <c r="D1861" s="27"/>
      <c r="E1861" s="28"/>
      <c r="F1861" s="88"/>
      <c r="G1861" s="28"/>
      <c r="H1861" s="27"/>
      <c r="I1861" s="27"/>
      <c r="J1861" s="27"/>
      <c r="K1861" s="107"/>
      <c r="L1861" s="27"/>
      <c r="M1861" s="46"/>
      <c r="N1861" s="46"/>
      <c r="O1861" s="46"/>
      <c r="P1861" s="46"/>
      <c r="Q1861" s="46"/>
      <c r="R1861" s="46"/>
      <c r="S1861" s="46"/>
      <c r="T1861" s="46"/>
      <c r="U1861" s="46"/>
      <c r="V1861" s="46"/>
      <c r="W1861" s="46"/>
      <c r="X1861" s="46"/>
      <c r="Y1861" s="41"/>
      <c r="Z1861" s="106"/>
      <c r="AA1861" s="43"/>
      <c r="AB1861" s="28"/>
      <c r="AC1861" s="28"/>
      <c r="AD1861" s="28"/>
      <c r="AE1861" s="44"/>
      <c r="AF1861" s="27"/>
      <c r="AG1861" s="27"/>
      <c r="AH1861" s="28"/>
      <c r="AI1861" s="27"/>
      <c r="AJ1861" s="27"/>
      <c r="AK1861" s="28"/>
      <c r="AL1861" s="29"/>
      <c r="AM1861" s="29"/>
      <c r="AN1861" s="29"/>
      <c r="AO1861" s="29"/>
      <c r="AP1861" s="29"/>
      <c r="AQ1861" s="29"/>
      <c r="AR1861" s="29"/>
      <c r="AS1861" s="29"/>
      <c r="AT1861" s="29"/>
      <c r="AU1861" s="29"/>
      <c r="AV1861" s="29"/>
      <c r="AW1861" s="29"/>
      <c r="AX1861" s="29"/>
      <c r="AY1861" s="31"/>
      <c r="AZ1861" s="30"/>
      <c r="BA1861" s="35"/>
      <c r="BB1861" s="108"/>
      <c r="BC1861" s="108"/>
      <c r="BD1861" s="108"/>
      <c r="BE1861" s="136"/>
      <c r="BF1861" s="108"/>
      <c r="BG1861" s="110"/>
      <c r="BH1861" s="110"/>
      <c r="BI1861" s="110"/>
      <c r="BJ1861" s="137"/>
      <c r="BK1861" s="110"/>
      <c r="BL1861" s="108"/>
      <c r="BM1861" s="108"/>
      <c r="BN1861" s="108"/>
      <c r="BO1861" s="135"/>
      <c r="BP1861" s="108"/>
      <c r="BQ1861" s="108"/>
      <c r="BR1861" s="108"/>
      <c r="BS1861" s="108"/>
      <c r="BT1861" s="135"/>
      <c r="BU1861" s="108"/>
      <c r="BV1861" s="108"/>
      <c r="BW1861" s="108"/>
      <c r="BX1861" s="108"/>
      <c r="BY1861" s="135"/>
      <c r="BZ1861" s="108"/>
    </row>
    <row r="1862" spans="1:78" x14ac:dyDescent="0.25">
      <c r="A1862" s="27"/>
      <c r="B1862" s="27"/>
      <c r="C1862" s="27"/>
      <c r="D1862" s="27"/>
      <c r="E1862" s="28"/>
      <c r="F1862" s="88"/>
      <c r="G1862" s="28"/>
      <c r="H1862" s="27"/>
      <c r="I1862" s="27"/>
      <c r="J1862" s="27"/>
      <c r="K1862" s="107"/>
      <c r="L1862" s="27"/>
      <c r="M1862" s="46"/>
      <c r="N1862" s="46"/>
      <c r="O1862" s="46"/>
      <c r="P1862" s="46"/>
      <c r="Q1862" s="46"/>
      <c r="R1862" s="46"/>
      <c r="S1862" s="46"/>
      <c r="T1862" s="46"/>
      <c r="U1862" s="46"/>
      <c r="V1862" s="46"/>
      <c r="W1862" s="46"/>
      <c r="X1862" s="46"/>
      <c r="Y1862" s="41"/>
      <c r="Z1862" s="106"/>
      <c r="AA1862" s="43"/>
      <c r="AB1862" s="28"/>
      <c r="AC1862" s="28"/>
      <c r="AD1862" s="28"/>
      <c r="AE1862" s="44"/>
      <c r="AF1862" s="27"/>
      <c r="AG1862" s="27"/>
      <c r="AH1862" s="28"/>
      <c r="AI1862" s="27"/>
      <c r="AJ1862" s="27"/>
      <c r="AK1862" s="28"/>
      <c r="AL1862" s="29"/>
      <c r="AM1862" s="29"/>
      <c r="AN1862" s="29"/>
      <c r="AO1862" s="29"/>
      <c r="AP1862" s="29"/>
      <c r="AQ1862" s="29"/>
      <c r="AR1862" s="29"/>
      <c r="AS1862" s="29"/>
      <c r="AT1862" s="29"/>
      <c r="AU1862" s="29"/>
      <c r="AV1862" s="29"/>
      <c r="AW1862" s="29"/>
      <c r="AX1862" s="29"/>
      <c r="AY1862" s="31"/>
      <c r="AZ1862" s="30"/>
      <c r="BA1862" s="35"/>
      <c r="BB1862" s="108"/>
      <c r="BC1862" s="108"/>
      <c r="BD1862" s="108"/>
      <c r="BE1862" s="136"/>
      <c r="BF1862" s="108"/>
      <c r="BG1862" s="110"/>
      <c r="BH1862" s="110"/>
      <c r="BI1862" s="110"/>
      <c r="BJ1862" s="137"/>
      <c r="BK1862" s="110"/>
      <c r="BL1862" s="108"/>
      <c r="BM1862" s="108"/>
      <c r="BN1862" s="108"/>
      <c r="BO1862" s="135"/>
      <c r="BP1862" s="108"/>
      <c r="BQ1862" s="108"/>
      <c r="BR1862" s="108"/>
      <c r="BS1862" s="108"/>
      <c r="BT1862" s="135"/>
      <c r="BU1862" s="108"/>
      <c r="BV1862" s="108"/>
      <c r="BW1862" s="108"/>
      <c r="BX1862" s="108"/>
      <c r="BY1862" s="135"/>
      <c r="BZ1862" s="108"/>
    </row>
    <row r="1863" spans="1:78" x14ac:dyDescent="0.25">
      <c r="A1863" s="27"/>
      <c r="B1863" s="27"/>
      <c r="C1863" s="27"/>
      <c r="D1863" s="27"/>
      <c r="E1863" s="28"/>
      <c r="F1863" s="88"/>
      <c r="G1863" s="28"/>
      <c r="H1863" s="27"/>
      <c r="I1863" s="27"/>
      <c r="J1863" s="27"/>
      <c r="K1863" s="107"/>
      <c r="L1863" s="27"/>
      <c r="M1863" s="46"/>
      <c r="N1863" s="46"/>
      <c r="O1863" s="46"/>
      <c r="P1863" s="46"/>
      <c r="Q1863" s="46"/>
      <c r="R1863" s="46"/>
      <c r="S1863" s="46"/>
      <c r="T1863" s="46"/>
      <c r="U1863" s="46"/>
      <c r="V1863" s="46"/>
      <c r="W1863" s="46"/>
      <c r="X1863" s="46"/>
      <c r="Y1863" s="41"/>
      <c r="Z1863" s="106"/>
      <c r="AA1863" s="43"/>
      <c r="AB1863" s="28"/>
      <c r="AC1863" s="28"/>
      <c r="AD1863" s="28"/>
      <c r="AE1863" s="44"/>
      <c r="AF1863" s="27"/>
      <c r="AG1863" s="27"/>
      <c r="AH1863" s="28"/>
      <c r="AI1863" s="27"/>
      <c r="AJ1863" s="27"/>
      <c r="AK1863" s="28"/>
      <c r="AL1863" s="29"/>
      <c r="AM1863" s="29"/>
      <c r="AN1863" s="29"/>
      <c r="AO1863" s="29"/>
      <c r="AP1863" s="29"/>
      <c r="AQ1863" s="29"/>
      <c r="AR1863" s="29"/>
      <c r="AS1863" s="29"/>
      <c r="AT1863" s="29"/>
      <c r="AU1863" s="29"/>
      <c r="AV1863" s="29"/>
      <c r="AW1863" s="29"/>
      <c r="AX1863" s="29"/>
      <c r="AY1863" s="31"/>
      <c r="AZ1863" s="30"/>
      <c r="BA1863" s="35"/>
      <c r="BB1863" s="108"/>
      <c r="BC1863" s="108"/>
      <c r="BD1863" s="108"/>
      <c r="BE1863" s="136"/>
      <c r="BF1863" s="108"/>
      <c r="BG1863" s="110"/>
      <c r="BH1863" s="110"/>
      <c r="BI1863" s="110"/>
      <c r="BJ1863" s="137"/>
      <c r="BK1863" s="110"/>
      <c r="BL1863" s="108"/>
      <c r="BM1863" s="108"/>
      <c r="BN1863" s="108"/>
      <c r="BO1863" s="135"/>
      <c r="BP1863" s="108"/>
      <c r="BQ1863" s="108"/>
      <c r="BR1863" s="108"/>
      <c r="BS1863" s="108"/>
      <c r="BT1863" s="135"/>
      <c r="BU1863" s="108"/>
      <c r="BV1863" s="108"/>
      <c r="BW1863" s="108"/>
      <c r="BX1863" s="108"/>
      <c r="BY1863" s="135"/>
      <c r="BZ1863" s="108"/>
    </row>
    <row r="1864" spans="1:78" x14ac:dyDescent="0.25">
      <c r="A1864" s="27"/>
      <c r="B1864" s="27"/>
      <c r="C1864" s="27"/>
      <c r="D1864" s="27"/>
      <c r="E1864" s="28"/>
      <c r="F1864" s="88"/>
      <c r="G1864" s="28"/>
      <c r="H1864" s="27"/>
      <c r="I1864" s="27"/>
      <c r="J1864" s="27"/>
      <c r="K1864" s="107"/>
      <c r="L1864" s="27"/>
      <c r="M1864" s="46"/>
      <c r="N1864" s="46"/>
      <c r="O1864" s="46"/>
      <c r="P1864" s="46"/>
      <c r="Q1864" s="46"/>
      <c r="R1864" s="46"/>
      <c r="S1864" s="46"/>
      <c r="T1864" s="46"/>
      <c r="U1864" s="46"/>
      <c r="V1864" s="46"/>
      <c r="W1864" s="46"/>
      <c r="X1864" s="46"/>
      <c r="Y1864" s="41"/>
      <c r="Z1864" s="106"/>
      <c r="AA1864" s="43"/>
      <c r="AB1864" s="28"/>
      <c r="AC1864" s="28"/>
      <c r="AD1864" s="28"/>
      <c r="AE1864" s="44"/>
      <c r="AF1864" s="27"/>
      <c r="AG1864" s="27"/>
      <c r="AH1864" s="28"/>
      <c r="AI1864" s="27"/>
      <c r="AJ1864" s="27"/>
      <c r="AK1864" s="28"/>
      <c r="AL1864" s="29"/>
      <c r="AM1864" s="29"/>
      <c r="AN1864" s="29"/>
      <c r="AO1864" s="29"/>
      <c r="AP1864" s="29"/>
      <c r="AQ1864" s="29"/>
      <c r="AR1864" s="29"/>
      <c r="AS1864" s="29"/>
      <c r="AT1864" s="29"/>
      <c r="AU1864" s="29"/>
      <c r="AV1864" s="29"/>
      <c r="AW1864" s="29"/>
      <c r="AX1864" s="29"/>
      <c r="AY1864" s="31"/>
      <c r="AZ1864" s="30"/>
      <c r="BA1864" s="35"/>
      <c r="BB1864" s="108"/>
      <c r="BC1864" s="108"/>
      <c r="BD1864" s="108"/>
      <c r="BE1864" s="136"/>
      <c r="BF1864" s="108"/>
      <c r="BG1864" s="110"/>
      <c r="BH1864" s="110"/>
      <c r="BI1864" s="110"/>
      <c r="BJ1864" s="137"/>
      <c r="BK1864" s="110"/>
      <c r="BL1864" s="108"/>
      <c r="BM1864" s="108"/>
      <c r="BN1864" s="108"/>
      <c r="BO1864" s="135"/>
      <c r="BP1864" s="108"/>
      <c r="BQ1864" s="108"/>
      <c r="BR1864" s="108"/>
      <c r="BS1864" s="108"/>
      <c r="BT1864" s="135"/>
      <c r="BU1864" s="108"/>
      <c r="BV1864" s="108"/>
      <c r="BW1864" s="108"/>
      <c r="BX1864" s="108"/>
      <c r="BY1864" s="135"/>
      <c r="BZ1864" s="108"/>
    </row>
    <row r="1865" spans="1:78" x14ac:dyDescent="0.25">
      <c r="A1865" s="27"/>
      <c r="B1865" s="27"/>
      <c r="C1865" s="27"/>
      <c r="D1865" s="27"/>
      <c r="E1865" s="28"/>
      <c r="F1865" s="88"/>
      <c r="G1865" s="28"/>
      <c r="H1865" s="27"/>
      <c r="I1865" s="27"/>
      <c r="J1865" s="27"/>
      <c r="K1865" s="107"/>
      <c r="L1865" s="27"/>
      <c r="M1865" s="46"/>
      <c r="N1865" s="46"/>
      <c r="O1865" s="46"/>
      <c r="P1865" s="46"/>
      <c r="Q1865" s="46"/>
      <c r="R1865" s="46"/>
      <c r="S1865" s="46"/>
      <c r="T1865" s="46"/>
      <c r="U1865" s="46"/>
      <c r="V1865" s="46"/>
      <c r="W1865" s="46"/>
      <c r="X1865" s="46"/>
      <c r="Y1865" s="41"/>
      <c r="Z1865" s="106"/>
      <c r="AA1865" s="43"/>
      <c r="AB1865" s="28"/>
      <c r="AC1865" s="28"/>
      <c r="AD1865" s="28"/>
      <c r="AE1865" s="44"/>
      <c r="AF1865" s="27"/>
      <c r="AG1865" s="27"/>
      <c r="AH1865" s="28"/>
      <c r="AI1865" s="27"/>
      <c r="AJ1865" s="27"/>
      <c r="AK1865" s="28"/>
      <c r="AL1865" s="29"/>
      <c r="AM1865" s="29"/>
      <c r="AN1865" s="29"/>
      <c r="AO1865" s="29"/>
      <c r="AP1865" s="29"/>
      <c r="AQ1865" s="29"/>
      <c r="AR1865" s="29"/>
      <c r="AS1865" s="29"/>
      <c r="AT1865" s="29"/>
      <c r="AU1865" s="29"/>
      <c r="AV1865" s="29"/>
      <c r="AW1865" s="29"/>
      <c r="AX1865" s="29"/>
      <c r="AY1865" s="31"/>
      <c r="AZ1865" s="30"/>
      <c r="BA1865" s="35"/>
      <c r="BB1865" s="108"/>
      <c r="BC1865" s="108"/>
      <c r="BD1865" s="108"/>
      <c r="BE1865" s="136"/>
      <c r="BF1865" s="108"/>
      <c r="BG1865" s="110"/>
      <c r="BH1865" s="110"/>
      <c r="BI1865" s="110"/>
      <c r="BJ1865" s="137"/>
      <c r="BK1865" s="110"/>
      <c r="BL1865" s="108"/>
      <c r="BM1865" s="108"/>
      <c r="BN1865" s="108"/>
      <c r="BO1865" s="135"/>
      <c r="BP1865" s="108"/>
      <c r="BQ1865" s="108"/>
      <c r="BR1865" s="108"/>
      <c r="BS1865" s="108"/>
      <c r="BT1865" s="135"/>
      <c r="BU1865" s="108"/>
      <c r="BV1865" s="108"/>
      <c r="BW1865" s="108"/>
      <c r="BX1865" s="108"/>
      <c r="BY1865" s="135"/>
      <c r="BZ1865" s="108"/>
    </row>
    <row r="1866" spans="1:78" x14ac:dyDescent="0.25">
      <c r="A1866" s="27"/>
      <c r="B1866" s="27"/>
      <c r="C1866" s="27"/>
      <c r="D1866" s="27"/>
      <c r="E1866" s="28"/>
      <c r="F1866" s="88"/>
      <c r="G1866" s="28"/>
      <c r="H1866" s="27"/>
      <c r="I1866" s="27"/>
      <c r="J1866" s="27"/>
      <c r="K1866" s="107"/>
      <c r="L1866" s="27"/>
      <c r="M1866" s="46"/>
      <c r="N1866" s="46"/>
      <c r="O1866" s="46"/>
      <c r="P1866" s="46"/>
      <c r="Q1866" s="46"/>
      <c r="R1866" s="46"/>
      <c r="S1866" s="46"/>
      <c r="T1866" s="46"/>
      <c r="U1866" s="46"/>
      <c r="V1866" s="46"/>
      <c r="W1866" s="46"/>
      <c r="X1866" s="46"/>
      <c r="Y1866" s="41"/>
      <c r="Z1866" s="106"/>
      <c r="AA1866" s="43"/>
      <c r="AB1866" s="28"/>
      <c r="AC1866" s="28"/>
      <c r="AD1866" s="28"/>
      <c r="AE1866" s="44"/>
      <c r="AF1866" s="27"/>
      <c r="AG1866" s="27"/>
      <c r="AH1866" s="28"/>
      <c r="AI1866" s="27"/>
      <c r="AJ1866" s="27"/>
      <c r="AK1866" s="28"/>
      <c r="AL1866" s="29"/>
      <c r="AM1866" s="29"/>
      <c r="AN1866" s="29"/>
      <c r="AO1866" s="29"/>
      <c r="AP1866" s="29"/>
      <c r="AQ1866" s="29"/>
      <c r="AR1866" s="29"/>
      <c r="AS1866" s="29"/>
      <c r="AT1866" s="29"/>
      <c r="AU1866" s="29"/>
      <c r="AV1866" s="29"/>
      <c r="AW1866" s="29"/>
      <c r="AX1866" s="29"/>
      <c r="AY1866" s="31"/>
      <c r="AZ1866" s="30"/>
      <c r="BA1866" s="35"/>
      <c r="BB1866" s="108"/>
      <c r="BC1866" s="108"/>
      <c r="BD1866" s="108"/>
      <c r="BE1866" s="136"/>
      <c r="BF1866" s="108"/>
      <c r="BG1866" s="110"/>
      <c r="BH1866" s="110"/>
      <c r="BI1866" s="110"/>
      <c r="BJ1866" s="137"/>
      <c r="BK1866" s="110"/>
      <c r="BL1866" s="108"/>
      <c r="BM1866" s="108"/>
      <c r="BN1866" s="108"/>
      <c r="BO1866" s="135"/>
      <c r="BP1866" s="108"/>
      <c r="BQ1866" s="108"/>
      <c r="BR1866" s="108"/>
      <c r="BS1866" s="108"/>
      <c r="BT1866" s="135"/>
      <c r="BU1866" s="108"/>
      <c r="BV1866" s="108"/>
      <c r="BW1866" s="108"/>
      <c r="BX1866" s="108"/>
      <c r="BY1866" s="135"/>
      <c r="BZ1866" s="108"/>
    </row>
    <row r="1867" spans="1:78" x14ac:dyDescent="0.25">
      <c r="A1867" s="27"/>
      <c r="B1867" s="27"/>
      <c r="C1867" s="27"/>
      <c r="D1867" s="27"/>
      <c r="E1867" s="28"/>
      <c r="F1867" s="88"/>
      <c r="G1867" s="28"/>
      <c r="H1867" s="27"/>
      <c r="I1867" s="27"/>
      <c r="J1867" s="27"/>
      <c r="K1867" s="107"/>
      <c r="L1867" s="27"/>
      <c r="M1867" s="46"/>
      <c r="N1867" s="46"/>
      <c r="O1867" s="46"/>
      <c r="P1867" s="46"/>
      <c r="Q1867" s="46"/>
      <c r="R1867" s="46"/>
      <c r="S1867" s="46"/>
      <c r="T1867" s="46"/>
      <c r="U1867" s="46"/>
      <c r="V1867" s="46"/>
      <c r="W1867" s="46"/>
      <c r="X1867" s="46"/>
      <c r="Y1867" s="41"/>
      <c r="Z1867" s="106"/>
      <c r="AA1867" s="43"/>
      <c r="AB1867" s="28"/>
      <c r="AC1867" s="28"/>
      <c r="AD1867" s="28"/>
      <c r="AE1867" s="44"/>
      <c r="AF1867" s="27"/>
      <c r="AG1867" s="27"/>
      <c r="AH1867" s="28"/>
      <c r="AI1867" s="27"/>
      <c r="AJ1867" s="27"/>
      <c r="AK1867" s="28"/>
      <c r="AL1867" s="29"/>
      <c r="AM1867" s="29"/>
      <c r="AN1867" s="29"/>
      <c r="AO1867" s="29"/>
      <c r="AP1867" s="29"/>
      <c r="AQ1867" s="29"/>
      <c r="AR1867" s="29"/>
      <c r="AS1867" s="29"/>
      <c r="AT1867" s="29"/>
      <c r="AU1867" s="29"/>
      <c r="AV1867" s="29"/>
      <c r="AW1867" s="29"/>
      <c r="AX1867" s="29"/>
      <c r="AY1867" s="31"/>
      <c r="AZ1867" s="30"/>
      <c r="BA1867" s="35"/>
      <c r="BB1867" s="108"/>
      <c r="BC1867" s="108"/>
      <c r="BD1867" s="108"/>
      <c r="BE1867" s="136"/>
      <c r="BF1867" s="108"/>
      <c r="BG1867" s="110"/>
      <c r="BH1867" s="110"/>
      <c r="BI1867" s="110"/>
      <c r="BJ1867" s="137"/>
      <c r="BK1867" s="110"/>
      <c r="BL1867" s="108"/>
      <c r="BM1867" s="108"/>
      <c r="BN1867" s="108"/>
      <c r="BO1867" s="135"/>
      <c r="BP1867" s="108"/>
      <c r="BQ1867" s="108"/>
      <c r="BR1867" s="108"/>
      <c r="BS1867" s="108"/>
      <c r="BT1867" s="135"/>
      <c r="BU1867" s="108"/>
      <c r="BV1867" s="108"/>
      <c r="BW1867" s="108"/>
      <c r="BX1867" s="108"/>
      <c r="BY1867" s="135"/>
      <c r="BZ1867" s="108"/>
    </row>
    <row r="1868" spans="1:78" x14ac:dyDescent="0.25">
      <c r="A1868" s="27"/>
      <c r="B1868" s="27"/>
      <c r="C1868" s="27"/>
      <c r="D1868" s="27"/>
      <c r="E1868" s="28"/>
      <c r="F1868" s="88"/>
      <c r="G1868" s="28"/>
      <c r="H1868" s="27"/>
      <c r="I1868" s="27"/>
      <c r="J1868" s="27"/>
      <c r="K1868" s="107"/>
      <c r="L1868" s="27"/>
      <c r="M1868" s="46"/>
      <c r="N1868" s="46"/>
      <c r="O1868" s="46"/>
      <c r="P1868" s="46"/>
      <c r="Q1868" s="46"/>
      <c r="R1868" s="46"/>
      <c r="S1868" s="46"/>
      <c r="T1868" s="46"/>
      <c r="U1868" s="46"/>
      <c r="V1868" s="46"/>
      <c r="W1868" s="46"/>
      <c r="X1868" s="46"/>
      <c r="Y1868" s="41"/>
      <c r="Z1868" s="106"/>
      <c r="AA1868" s="43"/>
      <c r="AB1868" s="28"/>
      <c r="AC1868" s="28"/>
      <c r="AD1868" s="28"/>
      <c r="AE1868" s="44"/>
      <c r="AF1868" s="27"/>
      <c r="AG1868" s="27"/>
      <c r="AH1868" s="28"/>
      <c r="AI1868" s="27"/>
      <c r="AJ1868" s="27"/>
      <c r="AK1868" s="28"/>
      <c r="AL1868" s="29"/>
      <c r="AM1868" s="29"/>
      <c r="AN1868" s="29"/>
      <c r="AO1868" s="29"/>
      <c r="AP1868" s="29"/>
      <c r="AQ1868" s="29"/>
      <c r="AR1868" s="29"/>
      <c r="AS1868" s="29"/>
      <c r="AT1868" s="29"/>
      <c r="AU1868" s="29"/>
      <c r="AV1868" s="29"/>
      <c r="AW1868" s="29"/>
      <c r="AX1868" s="29"/>
      <c r="AY1868" s="31"/>
      <c r="AZ1868" s="30"/>
      <c r="BA1868" s="35"/>
      <c r="BB1868" s="108"/>
      <c r="BC1868" s="108"/>
      <c r="BD1868" s="108"/>
      <c r="BE1868" s="136"/>
      <c r="BF1868" s="108"/>
      <c r="BG1868" s="110"/>
      <c r="BH1868" s="110"/>
      <c r="BI1868" s="110"/>
      <c r="BJ1868" s="137"/>
      <c r="BK1868" s="110"/>
      <c r="BL1868" s="108"/>
      <c r="BM1868" s="108"/>
      <c r="BN1868" s="108"/>
      <c r="BO1868" s="135"/>
      <c r="BP1868" s="108"/>
      <c r="BQ1868" s="108"/>
      <c r="BR1868" s="108"/>
      <c r="BS1868" s="108"/>
      <c r="BT1868" s="135"/>
      <c r="BU1868" s="108"/>
      <c r="BV1868" s="108"/>
      <c r="BW1868" s="108"/>
      <c r="BX1868" s="108"/>
      <c r="BY1868" s="135"/>
      <c r="BZ1868" s="108"/>
    </row>
    <row r="1869" spans="1:78" x14ac:dyDescent="0.25">
      <c r="A1869" s="27"/>
      <c r="B1869" s="27"/>
      <c r="C1869" s="27"/>
      <c r="D1869" s="27"/>
      <c r="E1869" s="28"/>
      <c r="F1869" s="88"/>
      <c r="G1869" s="28"/>
      <c r="H1869" s="27"/>
      <c r="I1869" s="27"/>
      <c r="J1869" s="27"/>
      <c r="K1869" s="107"/>
      <c r="L1869" s="27"/>
      <c r="M1869" s="46"/>
      <c r="N1869" s="46"/>
      <c r="O1869" s="46"/>
      <c r="P1869" s="46"/>
      <c r="Q1869" s="46"/>
      <c r="R1869" s="46"/>
      <c r="S1869" s="46"/>
      <c r="T1869" s="46"/>
      <c r="U1869" s="46"/>
      <c r="V1869" s="46"/>
      <c r="W1869" s="46"/>
      <c r="X1869" s="46"/>
      <c r="Y1869" s="41"/>
      <c r="Z1869" s="106"/>
      <c r="AA1869" s="43"/>
      <c r="AB1869" s="28"/>
      <c r="AC1869" s="28"/>
      <c r="AD1869" s="28"/>
      <c r="AE1869" s="44"/>
      <c r="AF1869" s="27"/>
      <c r="AG1869" s="27"/>
      <c r="AH1869" s="28"/>
      <c r="AI1869" s="27"/>
      <c r="AJ1869" s="27"/>
      <c r="AK1869" s="28"/>
      <c r="AL1869" s="29"/>
      <c r="AM1869" s="29"/>
      <c r="AN1869" s="29"/>
      <c r="AO1869" s="29"/>
      <c r="AP1869" s="29"/>
      <c r="AQ1869" s="29"/>
      <c r="AR1869" s="29"/>
      <c r="AS1869" s="29"/>
      <c r="AT1869" s="29"/>
      <c r="AU1869" s="29"/>
      <c r="AV1869" s="29"/>
      <c r="AW1869" s="29"/>
      <c r="AX1869" s="29"/>
      <c r="AY1869" s="31"/>
      <c r="AZ1869" s="30"/>
      <c r="BA1869" s="35"/>
      <c r="BB1869" s="108"/>
      <c r="BC1869" s="108"/>
      <c r="BD1869" s="108"/>
      <c r="BE1869" s="136"/>
      <c r="BF1869" s="108"/>
      <c r="BG1869" s="110"/>
      <c r="BH1869" s="110"/>
      <c r="BI1869" s="110"/>
      <c r="BJ1869" s="137"/>
      <c r="BK1869" s="110"/>
      <c r="BL1869" s="108"/>
      <c r="BM1869" s="108"/>
      <c r="BN1869" s="108"/>
      <c r="BO1869" s="135"/>
      <c r="BP1869" s="108"/>
      <c r="BQ1869" s="108"/>
      <c r="BR1869" s="108"/>
      <c r="BS1869" s="108"/>
      <c r="BT1869" s="135"/>
      <c r="BU1869" s="108"/>
      <c r="BV1869" s="108"/>
      <c r="BW1869" s="108"/>
      <c r="BX1869" s="108"/>
      <c r="BY1869" s="135"/>
      <c r="BZ1869" s="108"/>
    </row>
    <row r="1870" spans="1:78" x14ac:dyDescent="0.25">
      <c r="A1870" s="27"/>
      <c r="B1870" s="27"/>
      <c r="C1870" s="27"/>
      <c r="D1870" s="27"/>
      <c r="E1870" s="28"/>
      <c r="F1870" s="88"/>
      <c r="G1870" s="28"/>
      <c r="H1870" s="27"/>
      <c r="I1870" s="27"/>
      <c r="J1870" s="27"/>
      <c r="K1870" s="107"/>
      <c r="L1870" s="27"/>
      <c r="M1870" s="46"/>
      <c r="N1870" s="46"/>
      <c r="O1870" s="46"/>
      <c r="P1870" s="46"/>
      <c r="Q1870" s="46"/>
      <c r="R1870" s="46"/>
      <c r="S1870" s="46"/>
      <c r="T1870" s="46"/>
      <c r="U1870" s="46"/>
      <c r="V1870" s="46"/>
      <c r="W1870" s="46"/>
      <c r="X1870" s="46"/>
      <c r="Y1870" s="41"/>
      <c r="Z1870" s="106"/>
      <c r="AA1870" s="43"/>
      <c r="AB1870" s="28"/>
      <c r="AC1870" s="28"/>
      <c r="AD1870" s="28"/>
      <c r="AE1870" s="44"/>
      <c r="AF1870" s="27"/>
      <c r="AG1870" s="27"/>
      <c r="AH1870" s="28"/>
      <c r="AI1870" s="27"/>
      <c r="AJ1870" s="27"/>
      <c r="AK1870" s="28"/>
      <c r="AL1870" s="29"/>
      <c r="AM1870" s="29"/>
      <c r="AN1870" s="29"/>
      <c r="AO1870" s="29"/>
      <c r="AP1870" s="29"/>
      <c r="AQ1870" s="29"/>
      <c r="AR1870" s="29"/>
      <c r="AS1870" s="29"/>
      <c r="AT1870" s="29"/>
      <c r="AU1870" s="29"/>
      <c r="AV1870" s="29"/>
      <c r="AW1870" s="29"/>
      <c r="AX1870" s="29"/>
      <c r="AY1870" s="31"/>
      <c r="AZ1870" s="30"/>
      <c r="BA1870" s="35"/>
      <c r="BB1870" s="108"/>
      <c r="BC1870" s="108"/>
      <c r="BD1870" s="108"/>
      <c r="BE1870" s="136"/>
      <c r="BF1870" s="108"/>
      <c r="BG1870" s="110"/>
      <c r="BH1870" s="110"/>
      <c r="BI1870" s="110"/>
      <c r="BJ1870" s="137"/>
      <c r="BK1870" s="110"/>
      <c r="BL1870" s="108"/>
      <c r="BM1870" s="108"/>
      <c r="BN1870" s="108"/>
      <c r="BO1870" s="135"/>
      <c r="BP1870" s="108"/>
      <c r="BQ1870" s="108"/>
      <c r="BR1870" s="108"/>
      <c r="BS1870" s="108"/>
      <c r="BT1870" s="135"/>
      <c r="BU1870" s="108"/>
      <c r="BV1870" s="108"/>
      <c r="BW1870" s="108"/>
      <c r="BX1870" s="108"/>
      <c r="BY1870" s="135"/>
      <c r="BZ1870" s="108"/>
    </row>
    <row r="1871" spans="1:78" x14ac:dyDescent="0.25">
      <c r="A1871" s="27"/>
      <c r="B1871" s="27"/>
      <c r="C1871" s="27"/>
      <c r="D1871" s="27"/>
      <c r="E1871" s="28"/>
      <c r="F1871" s="88"/>
      <c r="G1871" s="28"/>
      <c r="H1871" s="27"/>
      <c r="I1871" s="27"/>
      <c r="J1871" s="27"/>
      <c r="K1871" s="107"/>
      <c r="L1871" s="27"/>
      <c r="M1871" s="46"/>
      <c r="N1871" s="46"/>
      <c r="O1871" s="46"/>
      <c r="P1871" s="46"/>
      <c r="Q1871" s="46"/>
      <c r="R1871" s="46"/>
      <c r="S1871" s="46"/>
      <c r="T1871" s="46"/>
      <c r="U1871" s="46"/>
      <c r="V1871" s="46"/>
      <c r="W1871" s="46"/>
      <c r="X1871" s="46"/>
      <c r="Y1871" s="41"/>
      <c r="Z1871" s="106"/>
      <c r="AA1871" s="43"/>
      <c r="AB1871" s="28"/>
      <c r="AC1871" s="28"/>
      <c r="AD1871" s="28"/>
      <c r="AE1871" s="44"/>
      <c r="AF1871" s="27"/>
      <c r="AG1871" s="27"/>
      <c r="AH1871" s="28"/>
      <c r="AI1871" s="27"/>
      <c r="AJ1871" s="27"/>
      <c r="AK1871" s="28"/>
      <c r="AL1871" s="29"/>
      <c r="AM1871" s="29"/>
      <c r="AN1871" s="29"/>
      <c r="AO1871" s="29"/>
      <c r="AP1871" s="29"/>
      <c r="AQ1871" s="29"/>
      <c r="AR1871" s="29"/>
      <c r="AS1871" s="29"/>
      <c r="AT1871" s="29"/>
      <c r="AU1871" s="29"/>
      <c r="AV1871" s="29"/>
      <c r="AW1871" s="29"/>
      <c r="AX1871" s="29"/>
      <c r="AY1871" s="31"/>
      <c r="AZ1871" s="30"/>
      <c r="BA1871" s="35"/>
      <c r="BB1871" s="108"/>
      <c r="BC1871" s="108"/>
      <c r="BD1871" s="108"/>
      <c r="BE1871" s="136"/>
      <c r="BF1871" s="108"/>
      <c r="BG1871" s="110"/>
      <c r="BH1871" s="110"/>
      <c r="BI1871" s="110"/>
      <c r="BJ1871" s="137"/>
      <c r="BK1871" s="110"/>
      <c r="BL1871" s="108"/>
      <c r="BM1871" s="108"/>
      <c r="BN1871" s="108"/>
      <c r="BO1871" s="135"/>
      <c r="BP1871" s="108"/>
      <c r="BQ1871" s="108"/>
      <c r="BR1871" s="108"/>
      <c r="BS1871" s="108"/>
      <c r="BT1871" s="135"/>
      <c r="BU1871" s="108"/>
      <c r="BV1871" s="108"/>
      <c r="BW1871" s="108"/>
      <c r="BX1871" s="108"/>
      <c r="BY1871" s="135"/>
      <c r="BZ1871" s="108"/>
    </row>
    <row r="1872" spans="1:78" x14ac:dyDescent="0.25">
      <c r="A1872" s="27"/>
      <c r="B1872" s="27"/>
      <c r="C1872" s="27"/>
      <c r="D1872" s="27"/>
      <c r="E1872" s="28"/>
      <c r="F1872" s="88"/>
      <c r="G1872" s="28"/>
      <c r="H1872" s="27"/>
      <c r="I1872" s="27"/>
      <c r="J1872" s="27"/>
      <c r="K1872" s="107"/>
      <c r="L1872" s="27"/>
      <c r="M1872" s="46"/>
      <c r="N1872" s="46"/>
      <c r="O1872" s="46"/>
      <c r="P1872" s="46"/>
      <c r="Q1872" s="46"/>
      <c r="R1872" s="46"/>
      <c r="S1872" s="46"/>
      <c r="T1872" s="46"/>
      <c r="U1872" s="46"/>
      <c r="V1872" s="46"/>
      <c r="W1872" s="46"/>
      <c r="X1872" s="46"/>
      <c r="Y1872" s="41"/>
      <c r="Z1872" s="106"/>
      <c r="AA1872" s="43"/>
      <c r="AB1872" s="28"/>
      <c r="AC1872" s="28"/>
      <c r="AD1872" s="28"/>
      <c r="AE1872" s="44"/>
      <c r="AF1872" s="27"/>
      <c r="AG1872" s="27"/>
      <c r="AH1872" s="28"/>
      <c r="AI1872" s="27"/>
      <c r="AJ1872" s="27"/>
      <c r="AK1872" s="28"/>
      <c r="AL1872" s="29"/>
      <c r="AM1872" s="29"/>
      <c r="AN1872" s="29"/>
      <c r="AO1872" s="29"/>
      <c r="AP1872" s="29"/>
      <c r="AQ1872" s="29"/>
      <c r="AR1872" s="29"/>
      <c r="AS1872" s="29"/>
      <c r="AT1872" s="29"/>
      <c r="AU1872" s="29"/>
      <c r="AV1872" s="29"/>
      <c r="AW1872" s="29"/>
      <c r="AX1872" s="29"/>
      <c r="AY1872" s="31"/>
      <c r="AZ1872" s="30"/>
      <c r="BA1872" s="35"/>
      <c r="BB1872" s="108"/>
      <c r="BC1872" s="108"/>
      <c r="BD1872" s="108"/>
      <c r="BE1872" s="136"/>
      <c r="BF1872" s="108"/>
      <c r="BG1872" s="110"/>
      <c r="BH1872" s="110"/>
      <c r="BI1872" s="110"/>
      <c r="BJ1872" s="137"/>
      <c r="BK1872" s="110"/>
      <c r="BL1872" s="108"/>
      <c r="BM1872" s="108"/>
      <c r="BN1872" s="108"/>
      <c r="BO1872" s="135"/>
      <c r="BP1872" s="108"/>
      <c r="BQ1872" s="108"/>
      <c r="BR1872" s="108"/>
      <c r="BS1872" s="108"/>
      <c r="BT1872" s="135"/>
      <c r="BU1872" s="108"/>
      <c r="BV1872" s="108"/>
      <c r="BW1872" s="108"/>
      <c r="BX1872" s="108"/>
      <c r="BY1872" s="135"/>
      <c r="BZ1872" s="108"/>
    </row>
    <row r="1873" spans="1:78" x14ac:dyDescent="0.25">
      <c r="A1873" s="27"/>
      <c r="B1873" s="27"/>
      <c r="C1873" s="27"/>
      <c r="D1873" s="27"/>
      <c r="E1873" s="28"/>
      <c r="F1873" s="88"/>
      <c r="G1873" s="28"/>
      <c r="H1873" s="27"/>
      <c r="I1873" s="27"/>
      <c r="J1873" s="27"/>
      <c r="K1873" s="107"/>
      <c r="L1873" s="27"/>
      <c r="M1873" s="46"/>
      <c r="N1873" s="46"/>
      <c r="O1873" s="46"/>
      <c r="P1873" s="46"/>
      <c r="Q1873" s="46"/>
      <c r="R1873" s="46"/>
      <c r="S1873" s="46"/>
      <c r="T1873" s="46"/>
      <c r="U1873" s="46"/>
      <c r="V1873" s="46"/>
      <c r="W1873" s="46"/>
      <c r="X1873" s="46"/>
      <c r="Y1873" s="41"/>
      <c r="Z1873" s="106"/>
      <c r="AA1873" s="43"/>
      <c r="AB1873" s="28"/>
      <c r="AC1873" s="28"/>
      <c r="AD1873" s="28"/>
      <c r="AE1873" s="44"/>
      <c r="AF1873" s="27"/>
      <c r="AG1873" s="27"/>
      <c r="AH1873" s="28"/>
      <c r="AI1873" s="27"/>
      <c r="AJ1873" s="27"/>
      <c r="AK1873" s="28"/>
      <c r="AL1873" s="29"/>
      <c r="AM1873" s="29"/>
      <c r="AN1873" s="29"/>
      <c r="AO1873" s="29"/>
      <c r="AP1873" s="29"/>
      <c r="AQ1873" s="29"/>
      <c r="AR1873" s="29"/>
      <c r="AS1873" s="29"/>
      <c r="AT1873" s="29"/>
      <c r="AU1873" s="29"/>
      <c r="AV1873" s="29"/>
      <c r="AW1873" s="29"/>
      <c r="AX1873" s="29"/>
      <c r="AY1873" s="31"/>
      <c r="AZ1873" s="30"/>
      <c r="BA1873" s="35"/>
      <c r="BB1873" s="108"/>
      <c r="BC1873" s="108"/>
      <c r="BD1873" s="108"/>
      <c r="BE1873" s="136"/>
      <c r="BF1873" s="108"/>
      <c r="BG1873" s="110"/>
      <c r="BH1873" s="110"/>
      <c r="BI1873" s="110"/>
      <c r="BJ1873" s="137"/>
      <c r="BK1873" s="110"/>
      <c r="BL1873" s="108"/>
      <c r="BM1873" s="108"/>
      <c r="BN1873" s="108"/>
      <c r="BO1873" s="135"/>
      <c r="BP1873" s="108"/>
      <c r="BQ1873" s="108"/>
      <c r="BR1873" s="108"/>
      <c r="BS1873" s="108"/>
      <c r="BT1873" s="135"/>
      <c r="BU1873" s="108"/>
      <c r="BV1873" s="108"/>
      <c r="BW1873" s="108"/>
      <c r="BX1873" s="108"/>
      <c r="BY1873" s="135"/>
      <c r="BZ1873" s="108"/>
    </row>
    <row r="1874" spans="1:78" x14ac:dyDescent="0.25">
      <c r="A1874" s="27"/>
      <c r="B1874" s="27"/>
      <c r="C1874" s="27"/>
      <c r="D1874" s="27"/>
      <c r="E1874" s="28"/>
      <c r="F1874" s="88"/>
      <c r="G1874" s="28"/>
      <c r="H1874" s="27"/>
      <c r="I1874" s="27"/>
      <c r="J1874" s="27"/>
      <c r="K1874" s="107"/>
      <c r="L1874" s="27"/>
      <c r="M1874" s="46"/>
      <c r="N1874" s="46"/>
      <c r="O1874" s="46"/>
      <c r="P1874" s="46"/>
      <c r="Q1874" s="46"/>
      <c r="R1874" s="46"/>
      <c r="S1874" s="46"/>
      <c r="T1874" s="46"/>
      <c r="U1874" s="46"/>
      <c r="V1874" s="46"/>
      <c r="W1874" s="46"/>
      <c r="X1874" s="46"/>
      <c r="Y1874" s="41"/>
      <c r="Z1874" s="106"/>
      <c r="AA1874" s="43"/>
      <c r="AB1874" s="28"/>
      <c r="AC1874" s="28"/>
      <c r="AD1874" s="28"/>
      <c r="AE1874" s="44"/>
      <c r="AF1874" s="27"/>
      <c r="AG1874" s="27"/>
      <c r="AH1874" s="28"/>
      <c r="AI1874" s="27"/>
      <c r="AJ1874" s="27"/>
      <c r="AK1874" s="28"/>
      <c r="AL1874" s="29"/>
      <c r="AM1874" s="29"/>
      <c r="AN1874" s="29"/>
      <c r="AO1874" s="29"/>
      <c r="AP1874" s="29"/>
      <c r="AQ1874" s="29"/>
      <c r="AR1874" s="29"/>
      <c r="AS1874" s="29"/>
      <c r="AT1874" s="29"/>
      <c r="AU1874" s="29"/>
      <c r="AV1874" s="29"/>
      <c r="AW1874" s="29"/>
      <c r="AX1874" s="29"/>
      <c r="AY1874" s="31"/>
      <c r="AZ1874" s="30"/>
      <c r="BA1874" s="35"/>
      <c r="BB1874" s="108"/>
      <c r="BC1874" s="108"/>
      <c r="BD1874" s="108"/>
      <c r="BE1874" s="136"/>
      <c r="BF1874" s="108"/>
      <c r="BG1874" s="110"/>
      <c r="BH1874" s="110"/>
      <c r="BI1874" s="110"/>
      <c r="BJ1874" s="137"/>
      <c r="BK1874" s="110"/>
      <c r="BL1874" s="108"/>
      <c r="BM1874" s="108"/>
      <c r="BN1874" s="108"/>
      <c r="BO1874" s="135"/>
      <c r="BP1874" s="108"/>
      <c r="BQ1874" s="108"/>
      <c r="BR1874" s="108"/>
      <c r="BS1874" s="108"/>
      <c r="BT1874" s="135"/>
      <c r="BU1874" s="108"/>
      <c r="BV1874" s="108"/>
      <c r="BW1874" s="108"/>
      <c r="BX1874" s="108"/>
      <c r="BY1874" s="135"/>
      <c r="BZ1874" s="108"/>
    </row>
    <row r="1875" spans="1:78" x14ac:dyDescent="0.25">
      <c r="A1875" s="27"/>
      <c r="B1875" s="27"/>
      <c r="C1875" s="27"/>
      <c r="D1875" s="27"/>
      <c r="E1875" s="28"/>
      <c r="F1875" s="88"/>
      <c r="G1875" s="28"/>
      <c r="H1875" s="27"/>
      <c r="I1875" s="27"/>
      <c r="J1875" s="27"/>
      <c r="K1875" s="107"/>
      <c r="L1875" s="27"/>
      <c r="M1875" s="46"/>
      <c r="N1875" s="46"/>
      <c r="O1875" s="46"/>
      <c r="P1875" s="46"/>
      <c r="Q1875" s="46"/>
      <c r="R1875" s="46"/>
      <c r="S1875" s="46"/>
      <c r="T1875" s="46"/>
      <c r="U1875" s="46"/>
      <c r="V1875" s="46"/>
      <c r="W1875" s="46"/>
      <c r="X1875" s="46"/>
      <c r="Y1875" s="41"/>
      <c r="Z1875" s="106"/>
      <c r="AA1875" s="43"/>
      <c r="AB1875" s="28"/>
      <c r="AC1875" s="28"/>
      <c r="AD1875" s="28"/>
      <c r="AE1875" s="44"/>
      <c r="AF1875" s="27"/>
      <c r="AG1875" s="27"/>
      <c r="AH1875" s="28"/>
      <c r="AI1875" s="27"/>
      <c r="AJ1875" s="27"/>
      <c r="AK1875" s="28"/>
      <c r="AL1875" s="29"/>
      <c r="AM1875" s="29"/>
      <c r="AN1875" s="29"/>
      <c r="AO1875" s="29"/>
      <c r="AP1875" s="29"/>
      <c r="AQ1875" s="29"/>
      <c r="AR1875" s="29"/>
      <c r="AS1875" s="29"/>
      <c r="AT1875" s="29"/>
      <c r="AU1875" s="29"/>
      <c r="AV1875" s="29"/>
      <c r="AW1875" s="29"/>
      <c r="AX1875" s="29"/>
      <c r="AY1875" s="31"/>
      <c r="AZ1875" s="30"/>
      <c r="BA1875" s="35"/>
      <c r="BB1875" s="108"/>
      <c r="BC1875" s="108"/>
      <c r="BD1875" s="108"/>
      <c r="BE1875" s="136"/>
      <c r="BF1875" s="108"/>
      <c r="BG1875" s="110"/>
      <c r="BH1875" s="110"/>
      <c r="BI1875" s="110"/>
      <c r="BJ1875" s="137"/>
      <c r="BK1875" s="110"/>
      <c r="BL1875" s="108"/>
      <c r="BM1875" s="108"/>
      <c r="BN1875" s="108"/>
      <c r="BO1875" s="135"/>
      <c r="BP1875" s="108"/>
      <c r="BQ1875" s="108"/>
      <c r="BR1875" s="108"/>
      <c r="BS1875" s="108"/>
      <c r="BT1875" s="135"/>
      <c r="BU1875" s="108"/>
      <c r="BV1875" s="108"/>
      <c r="BW1875" s="108"/>
      <c r="BX1875" s="108"/>
      <c r="BY1875" s="135"/>
      <c r="BZ1875" s="108"/>
    </row>
    <row r="1876" spans="1:78" x14ac:dyDescent="0.25">
      <c r="A1876" s="27"/>
      <c r="B1876" s="27"/>
      <c r="C1876" s="27"/>
      <c r="D1876" s="27"/>
      <c r="E1876" s="28"/>
      <c r="F1876" s="88"/>
      <c r="G1876" s="28"/>
      <c r="H1876" s="27"/>
      <c r="I1876" s="27"/>
      <c r="J1876" s="27"/>
      <c r="K1876" s="107"/>
      <c r="L1876" s="27"/>
      <c r="M1876" s="46"/>
      <c r="N1876" s="46"/>
      <c r="O1876" s="46"/>
      <c r="P1876" s="46"/>
      <c r="Q1876" s="46"/>
      <c r="R1876" s="46"/>
      <c r="S1876" s="46"/>
      <c r="T1876" s="46"/>
      <c r="U1876" s="46"/>
      <c r="V1876" s="46"/>
      <c r="W1876" s="46"/>
      <c r="X1876" s="46"/>
      <c r="Y1876" s="41"/>
      <c r="Z1876" s="106"/>
      <c r="AA1876" s="43"/>
      <c r="AB1876" s="28"/>
      <c r="AC1876" s="28"/>
      <c r="AD1876" s="28"/>
      <c r="AE1876" s="44"/>
      <c r="AF1876" s="27"/>
      <c r="AG1876" s="27"/>
      <c r="AH1876" s="28"/>
      <c r="AI1876" s="27"/>
      <c r="AJ1876" s="27"/>
      <c r="AK1876" s="28"/>
      <c r="AL1876" s="29"/>
      <c r="AM1876" s="29"/>
      <c r="AN1876" s="29"/>
      <c r="AO1876" s="29"/>
      <c r="AP1876" s="29"/>
      <c r="AQ1876" s="29"/>
      <c r="AR1876" s="29"/>
      <c r="AS1876" s="29"/>
      <c r="AT1876" s="29"/>
      <c r="AU1876" s="29"/>
      <c r="AV1876" s="29"/>
      <c r="AW1876" s="29"/>
      <c r="AX1876" s="29"/>
      <c r="AY1876" s="31"/>
      <c r="AZ1876" s="30"/>
      <c r="BA1876" s="35"/>
      <c r="BB1876" s="108"/>
      <c r="BC1876" s="108"/>
      <c r="BD1876" s="108"/>
      <c r="BE1876" s="136"/>
      <c r="BF1876" s="108"/>
      <c r="BG1876" s="110"/>
      <c r="BH1876" s="110"/>
      <c r="BI1876" s="110"/>
      <c r="BJ1876" s="137"/>
      <c r="BK1876" s="110"/>
      <c r="BL1876" s="108"/>
      <c r="BM1876" s="108"/>
      <c r="BN1876" s="108"/>
      <c r="BO1876" s="135"/>
      <c r="BP1876" s="108"/>
      <c r="BQ1876" s="108"/>
      <c r="BR1876" s="108"/>
      <c r="BS1876" s="108"/>
      <c r="BT1876" s="135"/>
      <c r="BU1876" s="108"/>
      <c r="BV1876" s="108"/>
      <c r="BW1876" s="108"/>
      <c r="BX1876" s="108"/>
      <c r="BY1876" s="135"/>
      <c r="BZ1876" s="108"/>
    </row>
    <row r="1877" spans="1:78" x14ac:dyDescent="0.25">
      <c r="A1877" s="27"/>
      <c r="B1877" s="27"/>
      <c r="C1877" s="27"/>
      <c r="D1877" s="27"/>
      <c r="E1877" s="28"/>
      <c r="F1877" s="88"/>
      <c r="G1877" s="28"/>
      <c r="H1877" s="27"/>
      <c r="I1877" s="27"/>
      <c r="J1877" s="27"/>
      <c r="K1877" s="107"/>
      <c r="L1877" s="27"/>
      <c r="M1877" s="46"/>
      <c r="N1877" s="46"/>
      <c r="O1877" s="46"/>
      <c r="P1877" s="46"/>
      <c r="Q1877" s="46"/>
      <c r="R1877" s="46"/>
      <c r="S1877" s="46"/>
      <c r="T1877" s="46"/>
      <c r="U1877" s="46"/>
      <c r="V1877" s="46"/>
      <c r="W1877" s="46"/>
      <c r="X1877" s="46"/>
      <c r="Y1877" s="41"/>
      <c r="Z1877" s="106"/>
      <c r="AA1877" s="43"/>
      <c r="AB1877" s="28"/>
      <c r="AC1877" s="28"/>
      <c r="AD1877" s="28"/>
      <c r="AE1877" s="44"/>
      <c r="AF1877" s="27"/>
      <c r="AG1877" s="27"/>
      <c r="AH1877" s="28"/>
      <c r="AI1877" s="27"/>
      <c r="AJ1877" s="27"/>
      <c r="AK1877" s="28"/>
      <c r="AL1877" s="29"/>
      <c r="AM1877" s="29"/>
      <c r="AN1877" s="29"/>
      <c r="AO1877" s="29"/>
      <c r="AP1877" s="29"/>
      <c r="AQ1877" s="29"/>
      <c r="AR1877" s="29"/>
      <c r="AS1877" s="29"/>
      <c r="AT1877" s="29"/>
      <c r="AU1877" s="29"/>
      <c r="AV1877" s="29"/>
      <c r="AW1877" s="29"/>
      <c r="AX1877" s="29"/>
      <c r="AY1877" s="31"/>
      <c r="AZ1877" s="30"/>
      <c r="BA1877" s="35"/>
      <c r="BB1877" s="108"/>
      <c r="BC1877" s="108"/>
      <c r="BD1877" s="108"/>
      <c r="BE1877" s="136"/>
      <c r="BF1877" s="108"/>
      <c r="BG1877" s="110"/>
      <c r="BH1877" s="110"/>
      <c r="BI1877" s="110"/>
      <c r="BJ1877" s="137"/>
      <c r="BK1877" s="110"/>
      <c r="BL1877" s="108"/>
      <c r="BM1877" s="108"/>
      <c r="BN1877" s="108"/>
      <c r="BO1877" s="135"/>
      <c r="BP1877" s="108"/>
      <c r="BQ1877" s="108"/>
      <c r="BR1877" s="108"/>
      <c r="BS1877" s="108"/>
      <c r="BT1877" s="135"/>
      <c r="BU1877" s="108"/>
      <c r="BV1877" s="108"/>
      <c r="BW1877" s="108"/>
      <c r="BX1877" s="108"/>
      <c r="BY1877" s="135"/>
      <c r="BZ1877" s="108"/>
    </row>
    <row r="1878" spans="1:78" x14ac:dyDescent="0.25">
      <c r="A1878" s="27"/>
      <c r="B1878" s="27"/>
      <c r="C1878" s="27"/>
      <c r="D1878" s="27"/>
      <c r="E1878" s="28"/>
      <c r="F1878" s="88"/>
      <c r="G1878" s="28"/>
      <c r="H1878" s="27"/>
      <c r="I1878" s="27"/>
      <c r="J1878" s="27"/>
      <c r="K1878" s="107"/>
      <c r="L1878" s="27"/>
      <c r="M1878" s="46"/>
      <c r="N1878" s="46"/>
      <c r="O1878" s="46"/>
      <c r="P1878" s="46"/>
      <c r="Q1878" s="46"/>
      <c r="R1878" s="46"/>
      <c r="S1878" s="46"/>
      <c r="T1878" s="46"/>
      <c r="U1878" s="46"/>
      <c r="V1878" s="46"/>
      <c r="W1878" s="46"/>
      <c r="X1878" s="46"/>
      <c r="Y1878" s="41"/>
      <c r="Z1878" s="106"/>
      <c r="AA1878" s="43"/>
      <c r="AB1878" s="28"/>
      <c r="AC1878" s="28"/>
      <c r="AD1878" s="28"/>
      <c r="AE1878" s="44"/>
      <c r="AF1878" s="27"/>
      <c r="AG1878" s="27"/>
      <c r="AH1878" s="28"/>
      <c r="AI1878" s="27"/>
      <c r="AJ1878" s="27"/>
      <c r="AK1878" s="28"/>
      <c r="AL1878" s="29"/>
      <c r="AM1878" s="29"/>
      <c r="AN1878" s="29"/>
      <c r="AO1878" s="29"/>
      <c r="AP1878" s="29"/>
      <c r="AQ1878" s="29"/>
      <c r="AR1878" s="29"/>
      <c r="AS1878" s="29"/>
      <c r="AT1878" s="29"/>
      <c r="AU1878" s="29"/>
      <c r="AV1878" s="29"/>
      <c r="AW1878" s="29"/>
      <c r="AX1878" s="29"/>
      <c r="AY1878" s="31"/>
      <c r="AZ1878" s="30"/>
      <c r="BA1878" s="35"/>
      <c r="BB1878" s="108"/>
      <c r="BC1878" s="108"/>
      <c r="BD1878" s="108"/>
      <c r="BE1878" s="136"/>
      <c r="BF1878" s="108"/>
      <c r="BG1878" s="110"/>
      <c r="BH1878" s="110"/>
      <c r="BI1878" s="110"/>
      <c r="BJ1878" s="137"/>
      <c r="BK1878" s="110"/>
      <c r="BL1878" s="108"/>
      <c r="BM1878" s="108"/>
      <c r="BN1878" s="108"/>
      <c r="BO1878" s="135"/>
      <c r="BP1878" s="108"/>
      <c r="BQ1878" s="108"/>
      <c r="BR1878" s="108"/>
      <c r="BS1878" s="108"/>
      <c r="BT1878" s="135"/>
      <c r="BU1878" s="108"/>
      <c r="BV1878" s="108"/>
      <c r="BW1878" s="108"/>
      <c r="BX1878" s="108"/>
      <c r="BY1878" s="135"/>
      <c r="BZ1878" s="108"/>
    </row>
    <row r="1879" spans="1:78" x14ac:dyDescent="0.25">
      <c r="A1879" s="27"/>
      <c r="B1879" s="27"/>
      <c r="C1879" s="27"/>
      <c r="D1879" s="27"/>
      <c r="E1879" s="28"/>
      <c r="F1879" s="88"/>
      <c r="G1879" s="28"/>
      <c r="H1879" s="27"/>
      <c r="I1879" s="27"/>
      <c r="J1879" s="27"/>
      <c r="K1879" s="107"/>
      <c r="L1879" s="27"/>
      <c r="M1879" s="46"/>
      <c r="N1879" s="46"/>
      <c r="O1879" s="46"/>
      <c r="P1879" s="46"/>
      <c r="Q1879" s="46"/>
      <c r="R1879" s="46"/>
      <c r="S1879" s="46"/>
      <c r="T1879" s="46"/>
      <c r="U1879" s="46"/>
      <c r="V1879" s="46"/>
      <c r="W1879" s="46"/>
      <c r="X1879" s="46"/>
      <c r="Y1879" s="41"/>
      <c r="Z1879" s="106"/>
      <c r="AA1879" s="43"/>
      <c r="AB1879" s="28"/>
      <c r="AC1879" s="28"/>
      <c r="AD1879" s="28"/>
      <c r="AE1879" s="44"/>
      <c r="AF1879" s="27"/>
      <c r="AG1879" s="27"/>
      <c r="AH1879" s="28"/>
      <c r="AI1879" s="27"/>
      <c r="AJ1879" s="27"/>
      <c r="AK1879" s="28"/>
      <c r="AL1879" s="29"/>
      <c r="AM1879" s="29"/>
      <c r="AN1879" s="29"/>
      <c r="AO1879" s="29"/>
      <c r="AP1879" s="29"/>
      <c r="AQ1879" s="29"/>
      <c r="AR1879" s="29"/>
      <c r="AS1879" s="29"/>
      <c r="AT1879" s="29"/>
      <c r="AU1879" s="29"/>
      <c r="AV1879" s="29"/>
      <c r="AW1879" s="29"/>
      <c r="AX1879" s="29"/>
      <c r="AY1879" s="31"/>
      <c r="AZ1879" s="30"/>
      <c r="BA1879" s="35"/>
      <c r="BB1879" s="108"/>
      <c r="BC1879" s="108"/>
      <c r="BD1879" s="108"/>
      <c r="BE1879" s="136"/>
      <c r="BF1879" s="108"/>
      <c r="BG1879" s="110"/>
      <c r="BH1879" s="110"/>
      <c r="BI1879" s="110"/>
      <c r="BJ1879" s="137"/>
      <c r="BK1879" s="110"/>
      <c r="BL1879" s="108"/>
      <c r="BM1879" s="108"/>
      <c r="BN1879" s="108"/>
      <c r="BO1879" s="135"/>
      <c r="BP1879" s="108"/>
      <c r="BQ1879" s="108"/>
      <c r="BR1879" s="108"/>
      <c r="BS1879" s="108"/>
      <c r="BT1879" s="135"/>
      <c r="BU1879" s="108"/>
      <c r="BV1879" s="108"/>
      <c r="BW1879" s="108"/>
      <c r="BX1879" s="108"/>
      <c r="BY1879" s="135"/>
      <c r="BZ1879" s="108"/>
    </row>
    <row r="1880" spans="1:78" x14ac:dyDescent="0.25">
      <c r="A1880" s="27"/>
      <c r="B1880" s="27"/>
      <c r="C1880" s="27"/>
      <c r="D1880" s="27"/>
      <c r="E1880" s="28"/>
      <c r="F1880" s="88"/>
      <c r="G1880" s="28"/>
      <c r="H1880" s="27"/>
      <c r="I1880" s="27"/>
      <c r="J1880" s="27"/>
      <c r="K1880" s="107"/>
      <c r="L1880" s="27"/>
      <c r="M1880" s="46"/>
      <c r="N1880" s="46"/>
      <c r="O1880" s="46"/>
      <c r="P1880" s="46"/>
      <c r="Q1880" s="46"/>
      <c r="R1880" s="46"/>
      <c r="S1880" s="46"/>
      <c r="T1880" s="46"/>
      <c r="U1880" s="46"/>
      <c r="V1880" s="46"/>
      <c r="W1880" s="46"/>
      <c r="X1880" s="46"/>
      <c r="Y1880" s="41"/>
      <c r="Z1880" s="106"/>
      <c r="AA1880" s="43"/>
      <c r="AB1880" s="28"/>
      <c r="AC1880" s="28"/>
      <c r="AD1880" s="28"/>
      <c r="AE1880" s="44"/>
      <c r="AF1880" s="27"/>
      <c r="AG1880" s="27"/>
      <c r="AH1880" s="28"/>
      <c r="AI1880" s="27"/>
      <c r="AJ1880" s="27"/>
      <c r="AK1880" s="28"/>
      <c r="AL1880" s="29"/>
      <c r="AM1880" s="29"/>
      <c r="AN1880" s="29"/>
      <c r="AO1880" s="29"/>
      <c r="AP1880" s="29"/>
      <c r="AQ1880" s="29"/>
      <c r="AR1880" s="29"/>
      <c r="AS1880" s="29"/>
      <c r="AT1880" s="29"/>
      <c r="AU1880" s="29"/>
      <c r="AV1880" s="29"/>
      <c r="AW1880" s="29"/>
      <c r="AX1880" s="29"/>
      <c r="AY1880" s="31"/>
      <c r="AZ1880" s="30"/>
      <c r="BA1880" s="35"/>
      <c r="BB1880" s="108"/>
      <c r="BC1880" s="108"/>
      <c r="BD1880" s="108"/>
      <c r="BE1880" s="136"/>
      <c r="BF1880" s="108"/>
      <c r="BG1880" s="110"/>
      <c r="BH1880" s="110"/>
      <c r="BI1880" s="110"/>
      <c r="BJ1880" s="137"/>
      <c r="BK1880" s="110"/>
      <c r="BL1880" s="108"/>
      <c r="BM1880" s="108"/>
      <c r="BN1880" s="108"/>
      <c r="BO1880" s="135"/>
      <c r="BP1880" s="108"/>
      <c r="BQ1880" s="108"/>
      <c r="BR1880" s="108"/>
      <c r="BS1880" s="108"/>
      <c r="BT1880" s="135"/>
      <c r="BU1880" s="108"/>
      <c r="BV1880" s="108"/>
      <c r="BW1880" s="108"/>
      <c r="BX1880" s="108"/>
      <c r="BY1880" s="135"/>
      <c r="BZ1880" s="108"/>
    </row>
    <row r="1881" spans="1:78" x14ac:dyDescent="0.25">
      <c r="A1881" s="27"/>
      <c r="B1881" s="27"/>
      <c r="C1881" s="27"/>
      <c r="D1881" s="27"/>
      <c r="E1881" s="28"/>
      <c r="F1881" s="88"/>
      <c r="G1881" s="28"/>
      <c r="H1881" s="27"/>
      <c r="I1881" s="27"/>
      <c r="J1881" s="27"/>
      <c r="K1881" s="107"/>
      <c r="L1881" s="27"/>
      <c r="M1881" s="46"/>
      <c r="N1881" s="46"/>
      <c r="O1881" s="46"/>
      <c r="P1881" s="46"/>
      <c r="Q1881" s="46"/>
      <c r="R1881" s="46"/>
      <c r="S1881" s="46"/>
      <c r="T1881" s="46"/>
      <c r="U1881" s="46"/>
      <c r="V1881" s="46"/>
      <c r="W1881" s="46"/>
      <c r="X1881" s="46"/>
      <c r="Y1881" s="41"/>
      <c r="Z1881" s="106"/>
      <c r="AA1881" s="43"/>
      <c r="AB1881" s="28"/>
      <c r="AC1881" s="28"/>
      <c r="AD1881" s="28"/>
      <c r="AE1881" s="44"/>
      <c r="AF1881" s="27"/>
      <c r="AG1881" s="27"/>
      <c r="AH1881" s="28"/>
      <c r="AI1881" s="27"/>
      <c r="AJ1881" s="27"/>
      <c r="AK1881" s="28"/>
      <c r="AL1881" s="29"/>
      <c r="AM1881" s="29"/>
      <c r="AN1881" s="29"/>
      <c r="AO1881" s="29"/>
      <c r="AP1881" s="29"/>
      <c r="AQ1881" s="29"/>
      <c r="AR1881" s="29"/>
      <c r="AS1881" s="29"/>
      <c r="AT1881" s="29"/>
      <c r="AU1881" s="29"/>
      <c r="AV1881" s="29"/>
      <c r="AW1881" s="29"/>
      <c r="AX1881" s="29"/>
      <c r="AY1881" s="31"/>
      <c r="AZ1881" s="30"/>
      <c r="BA1881" s="35"/>
      <c r="BB1881" s="108"/>
      <c r="BC1881" s="108"/>
      <c r="BD1881" s="108"/>
      <c r="BE1881" s="136"/>
      <c r="BF1881" s="108"/>
      <c r="BG1881" s="110"/>
      <c r="BH1881" s="110"/>
      <c r="BI1881" s="110"/>
      <c r="BJ1881" s="137"/>
      <c r="BK1881" s="110"/>
      <c r="BL1881" s="108"/>
      <c r="BM1881" s="108"/>
      <c r="BN1881" s="108"/>
      <c r="BO1881" s="135"/>
      <c r="BP1881" s="108"/>
      <c r="BQ1881" s="108"/>
      <c r="BR1881" s="108"/>
      <c r="BS1881" s="108"/>
      <c r="BT1881" s="135"/>
      <c r="BU1881" s="108"/>
      <c r="BV1881" s="108"/>
      <c r="BW1881" s="108"/>
      <c r="BX1881" s="108"/>
      <c r="BY1881" s="135"/>
      <c r="BZ1881" s="108"/>
    </row>
    <row r="1882" spans="1:78" x14ac:dyDescent="0.25">
      <c r="A1882" s="27"/>
      <c r="B1882" s="27"/>
      <c r="C1882" s="27"/>
      <c r="D1882" s="27"/>
      <c r="E1882" s="28"/>
      <c r="F1882" s="88"/>
      <c r="G1882" s="28"/>
      <c r="H1882" s="27"/>
      <c r="I1882" s="27"/>
      <c r="J1882" s="27"/>
      <c r="K1882" s="107"/>
      <c r="L1882" s="27"/>
      <c r="M1882" s="46"/>
      <c r="N1882" s="46"/>
      <c r="O1882" s="46"/>
      <c r="P1882" s="46"/>
      <c r="Q1882" s="46"/>
      <c r="R1882" s="46"/>
      <c r="S1882" s="46"/>
      <c r="T1882" s="46"/>
      <c r="U1882" s="46"/>
      <c r="V1882" s="46"/>
      <c r="W1882" s="46"/>
      <c r="X1882" s="46"/>
      <c r="Y1882" s="41"/>
      <c r="Z1882" s="106"/>
      <c r="AA1882" s="43"/>
      <c r="AB1882" s="28"/>
      <c r="AC1882" s="28"/>
      <c r="AD1882" s="28"/>
      <c r="AE1882" s="44"/>
      <c r="AF1882" s="27"/>
      <c r="AG1882" s="27"/>
      <c r="AH1882" s="28"/>
      <c r="AI1882" s="27"/>
      <c r="AJ1882" s="27"/>
      <c r="AK1882" s="28"/>
      <c r="AL1882" s="29"/>
      <c r="AM1882" s="29"/>
      <c r="AN1882" s="29"/>
      <c r="AO1882" s="29"/>
      <c r="AP1882" s="29"/>
      <c r="AQ1882" s="29"/>
      <c r="AR1882" s="29"/>
      <c r="AS1882" s="29"/>
      <c r="AT1882" s="29"/>
      <c r="AU1882" s="29"/>
      <c r="AV1882" s="29"/>
      <c r="AW1882" s="29"/>
      <c r="AX1882" s="29"/>
      <c r="AY1882" s="31"/>
      <c r="AZ1882" s="30"/>
      <c r="BA1882" s="35"/>
      <c r="BB1882" s="108"/>
      <c r="BC1882" s="108"/>
      <c r="BD1882" s="108"/>
      <c r="BE1882" s="136"/>
      <c r="BF1882" s="108"/>
      <c r="BG1882" s="110"/>
      <c r="BH1882" s="110"/>
      <c r="BI1882" s="110"/>
      <c r="BJ1882" s="137"/>
      <c r="BK1882" s="110"/>
      <c r="BL1882" s="108"/>
      <c r="BM1882" s="108"/>
      <c r="BN1882" s="108"/>
      <c r="BO1882" s="135"/>
      <c r="BP1882" s="108"/>
      <c r="BQ1882" s="108"/>
      <c r="BR1882" s="108"/>
      <c r="BS1882" s="108"/>
      <c r="BT1882" s="135"/>
      <c r="BU1882" s="108"/>
      <c r="BV1882" s="108"/>
      <c r="BW1882" s="108"/>
      <c r="BX1882" s="108"/>
      <c r="BY1882" s="135"/>
      <c r="BZ1882" s="108"/>
    </row>
    <row r="1883" spans="1:78" x14ac:dyDescent="0.25">
      <c r="A1883" s="27"/>
      <c r="B1883" s="27"/>
      <c r="C1883" s="27"/>
      <c r="D1883" s="27"/>
      <c r="E1883" s="28"/>
      <c r="F1883" s="88"/>
      <c r="G1883" s="28"/>
      <c r="H1883" s="27"/>
      <c r="I1883" s="27"/>
      <c r="J1883" s="27"/>
      <c r="K1883" s="107"/>
      <c r="L1883" s="27"/>
      <c r="M1883" s="46"/>
      <c r="N1883" s="46"/>
      <c r="O1883" s="46"/>
      <c r="P1883" s="46"/>
      <c r="Q1883" s="46"/>
      <c r="R1883" s="46"/>
      <c r="S1883" s="46"/>
      <c r="T1883" s="46"/>
      <c r="U1883" s="46"/>
      <c r="V1883" s="46"/>
      <c r="W1883" s="46"/>
      <c r="X1883" s="46"/>
      <c r="Y1883" s="41"/>
      <c r="Z1883" s="106"/>
      <c r="AA1883" s="43"/>
      <c r="AB1883" s="28"/>
      <c r="AC1883" s="28"/>
      <c r="AD1883" s="28"/>
      <c r="AE1883" s="44"/>
      <c r="AF1883" s="27"/>
      <c r="AG1883" s="27"/>
      <c r="AH1883" s="28"/>
      <c r="AI1883" s="27"/>
      <c r="AJ1883" s="27"/>
      <c r="AK1883" s="28"/>
      <c r="AL1883" s="29"/>
      <c r="AM1883" s="29"/>
      <c r="AN1883" s="29"/>
      <c r="AO1883" s="29"/>
      <c r="AP1883" s="29"/>
      <c r="AQ1883" s="29"/>
      <c r="AR1883" s="29"/>
      <c r="AS1883" s="29"/>
      <c r="AT1883" s="29"/>
      <c r="AU1883" s="29"/>
      <c r="AV1883" s="29"/>
      <c r="AW1883" s="29"/>
      <c r="AX1883" s="29"/>
      <c r="AY1883" s="31"/>
      <c r="AZ1883" s="30"/>
      <c r="BA1883" s="35"/>
      <c r="BB1883" s="108"/>
      <c r="BC1883" s="108"/>
      <c r="BD1883" s="108"/>
      <c r="BE1883" s="136"/>
      <c r="BF1883" s="108"/>
      <c r="BG1883" s="110"/>
      <c r="BH1883" s="110"/>
      <c r="BI1883" s="110"/>
      <c r="BJ1883" s="137"/>
      <c r="BK1883" s="110"/>
      <c r="BL1883" s="108"/>
      <c r="BM1883" s="108"/>
      <c r="BN1883" s="108"/>
      <c r="BO1883" s="135"/>
      <c r="BP1883" s="108"/>
      <c r="BQ1883" s="108"/>
      <c r="BR1883" s="108"/>
      <c r="BS1883" s="108"/>
      <c r="BT1883" s="135"/>
      <c r="BU1883" s="108"/>
      <c r="BV1883" s="108"/>
      <c r="BW1883" s="108"/>
      <c r="BX1883" s="108"/>
      <c r="BY1883" s="135"/>
      <c r="BZ1883" s="108"/>
    </row>
    <row r="1884" spans="1:78" x14ac:dyDescent="0.25">
      <c r="A1884" s="27"/>
      <c r="B1884" s="27"/>
      <c r="C1884" s="27"/>
      <c r="D1884" s="27"/>
      <c r="E1884" s="28"/>
      <c r="F1884" s="88"/>
      <c r="G1884" s="28"/>
      <c r="H1884" s="27"/>
      <c r="I1884" s="27"/>
      <c r="J1884" s="27"/>
      <c r="K1884" s="107"/>
      <c r="L1884" s="27"/>
      <c r="M1884" s="46"/>
      <c r="N1884" s="46"/>
      <c r="O1884" s="46"/>
      <c r="P1884" s="46"/>
      <c r="Q1884" s="46"/>
      <c r="R1884" s="46"/>
      <c r="S1884" s="46"/>
      <c r="T1884" s="46"/>
      <c r="U1884" s="46"/>
      <c r="V1884" s="46"/>
      <c r="W1884" s="46"/>
      <c r="X1884" s="46"/>
      <c r="Y1884" s="41"/>
      <c r="Z1884" s="106"/>
      <c r="AA1884" s="43"/>
      <c r="AB1884" s="28"/>
      <c r="AC1884" s="28"/>
      <c r="AD1884" s="28"/>
      <c r="AE1884" s="44"/>
      <c r="AF1884" s="27"/>
      <c r="AG1884" s="27"/>
      <c r="AH1884" s="28"/>
      <c r="AI1884" s="27"/>
      <c r="AJ1884" s="27"/>
      <c r="AK1884" s="28"/>
      <c r="AL1884" s="29"/>
      <c r="AM1884" s="29"/>
      <c r="AN1884" s="29"/>
      <c r="AO1884" s="29"/>
      <c r="AP1884" s="29"/>
      <c r="AQ1884" s="29"/>
      <c r="AR1884" s="29"/>
      <c r="AS1884" s="29"/>
      <c r="AT1884" s="29"/>
      <c r="AU1884" s="29"/>
      <c r="AV1884" s="29"/>
      <c r="AW1884" s="29"/>
      <c r="AX1884" s="29"/>
      <c r="AY1884" s="31"/>
      <c r="AZ1884" s="30"/>
      <c r="BA1884" s="35"/>
      <c r="BB1884" s="108"/>
      <c r="BC1884" s="108"/>
      <c r="BD1884" s="108"/>
      <c r="BE1884" s="136"/>
      <c r="BF1884" s="108"/>
      <c r="BG1884" s="110"/>
      <c r="BH1884" s="110"/>
      <c r="BI1884" s="110"/>
      <c r="BJ1884" s="137"/>
      <c r="BK1884" s="110"/>
      <c r="BL1884" s="108"/>
      <c r="BM1884" s="108"/>
      <c r="BN1884" s="108"/>
      <c r="BO1884" s="135"/>
      <c r="BP1884" s="108"/>
      <c r="BQ1884" s="108"/>
      <c r="BR1884" s="108"/>
      <c r="BS1884" s="108"/>
      <c r="BT1884" s="135"/>
      <c r="BU1884" s="108"/>
      <c r="BV1884" s="108"/>
      <c r="BW1884" s="108"/>
      <c r="BX1884" s="108"/>
      <c r="BY1884" s="135"/>
      <c r="BZ1884" s="108"/>
    </row>
    <row r="1885" spans="1:78" x14ac:dyDescent="0.25">
      <c r="A1885" s="27"/>
      <c r="B1885" s="27"/>
      <c r="C1885" s="27"/>
      <c r="D1885" s="27"/>
      <c r="E1885" s="28"/>
      <c r="F1885" s="88"/>
      <c r="G1885" s="28"/>
      <c r="H1885" s="27"/>
      <c r="I1885" s="27"/>
      <c r="J1885" s="27"/>
      <c r="K1885" s="107"/>
      <c r="L1885" s="27"/>
      <c r="M1885" s="46"/>
      <c r="N1885" s="46"/>
      <c r="O1885" s="46"/>
      <c r="P1885" s="46"/>
      <c r="Q1885" s="46"/>
      <c r="R1885" s="46"/>
      <c r="S1885" s="46"/>
      <c r="T1885" s="46"/>
      <c r="U1885" s="46"/>
      <c r="V1885" s="46"/>
      <c r="W1885" s="46"/>
      <c r="X1885" s="46"/>
      <c r="Y1885" s="41"/>
      <c r="Z1885" s="106"/>
      <c r="AA1885" s="43"/>
      <c r="AB1885" s="28"/>
      <c r="AC1885" s="28"/>
      <c r="AD1885" s="28"/>
      <c r="AE1885" s="44"/>
      <c r="AF1885" s="27"/>
      <c r="AG1885" s="27"/>
      <c r="AH1885" s="28"/>
      <c r="AI1885" s="27"/>
      <c r="AJ1885" s="27"/>
      <c r="AK1885" s="28"/>
      <c r="AL1885" s="29"/>
      <c r="AM1885" s="29"/>
      <c r="AN1885" s="29"/>
      <c r="AO1885" s="29"/>
      <c r="AP1885" s="29"/>
      <c r="AQ1885" s="29"/>
      <c r="AR1885" s="29"/>
      <c r="AS1885" s="29"/>
      <c r="AT1885" s="29"/>
      <c r="AU1885" s="29"/>
      <c r="AV1885" s="29"/>
      <c r="AW1885" s="29"/>
      <c r="AX1885" s="29"/>
      <c r="AY1885" s="31"/>
      <c r="AZ1885" s="30"/>
      <c r="BA1885" s="35"/>
      <c r="BB1885" s="108"/>
      <c r="BC1885" s="108"/>
      <c r="BD1885" s="108"/>
      <c r="BE1885" s="136"/>
      <c r="BF1885" s="108"/>
      <c r="BG1885" s="110"/>
      <c r="BH1885" s="110"/>
      <c r="BI1885" s="110"/>
      <c r="BJ1885" s="137"/>
      <c r="BK1885" s="110"/>
      <c r="BL1885" s="108"/>
      <c r="BM1885" s="108"/>
      <c r="BN1885" s="108"/>
      <c r="BO1885" s="135"/>
      <c r="BP1885" s="108"/>
      <c r="BQ1885" s="108"/>
      <c r="BR1885" s="108"/>
      <c r="BS1885" s="108"/>
      <c r="BT1885" s="135"/>
      <c r="BU1885" s="108"/>
      <c r="BV1885" s="108"/>
      <c r="BW1885" s="108"/>
      <c r="BX1885" s="108"/>
      <c r="BY1885" s="135"/>
      <c r="BZ1885" s="108"/>
    </row>
    <row r="1886" spans="1:78" x14ac:dyDescent="0.25">
      <c r="A1886" s="27"/>
      <c r="B1886" s="27"/>
      <c r="C1886" s="27"/>
      <c r="D1886" s="27"/>
      <c r="E1886" s="28"/>
      <c r="F1886" s="88"/>
      <c r="G1886" s="28"/>
      <c r="H1886" s="27"/>
      <c r="I1886" s="27"/>
      <c r="J1886" s="27"/>
      <c r="K1886" s="107"/>
      <c r="L1886" s="27"/>
      <c r="M1886" s="46"/>
      <c r="N1886" s="46"/>
      <c r="O1886" s="46"/>
      <c r="P1886" s="46"/>
      <c r="Q1886" s="46"/>
      <c r="R1886" s="46"/>
      <c r="S1886" s="46"/>
      <c r="T1886" s="46"/>
      <c r="U1886" s="46"/>
      <c r="V1886" s="46"/>
      <c r="W1886" s="46"/>
      <c r="X1886" s="46"/>
      <c r="Y1886" s="41"/>
      <c r="Z1886" s="106"/>
      <c r="AA1886" s="43"/>
      <c r="AB1886" s="28"/>
      <c r="AC1886" s="28"/>
      <c r="AD1886" s="28"/>
      <c r="AE1886" s="44"/>
      <c r="AF1886" s="27"/>
      <c r="AG1886" s="27"/>
      <c r="AH1886" s="28"/>
      <c r="AI1886" s="27"/>
      <c r="AJ1886" s="27"/>
      <c r="AK1886" s="28"/>
      <c r="AL1886" s="29"/>
      <c r="AM1886" s="29"/>
      <c r="AN1886" s="29"/>
      <c r="AO1886" s="29"/>
      <c r="AP1886" s="29"/>
      <c r="AQ1886" s="29"/>
      <c r="AR1886" s="29"/>
      <c r="AS1886" s="29"/>
      <c r="AT1886" s="29"/>
      <c r="AU1886" s="29"/>
      <c r="AV1886" s="29"/>
      <c r="AW1886" s="29"/>
      <c r="AX1886" s="29"/>
      <c r="AY1886" s="31"/>
      <c r="AZ1886" s="30"/>
      <c r="BA1886" s="35"/>
      <c r="BB1886" s="108"/>
      <c r="BC1886" s="108"/>
      <c r="BD1886" s="108"/>
      <c r="BE1886" s="136"/>
      <c r="BF1886" s="108"/>
      <c r="BG1886" s="110"/>
      <c r="BH1886" s="110"/>
      <c r="BI1886" s="110"/>
      <c r="BJ1886" s="137"/>
      <c r="BK1886" s="110"/>
      <c r="BL1886" s="108"/>
      <c r="BM1886" s="108"/>
      <c r="BN1886" s="108"/>
      <c r="BO1886" s="135"/>
      <c r="BP1886" s="108"/>
      <c r="BQ1886" s="108"/>
      <c r="BR1886" s="108"/>
      <c r="BS1886" s="108"/>
      <c r="BT1886" s="135"/>
      <c r="BU1886" s="108"/>
      <c r="BV1886" s="108"/>
      <c r="BW1886" s="108"/>
      <c r="BX1886" s="108"/>
      <c r="BY1886" s="135"/>
      <c r="BZ1886" s="108"/>
    </row>
    <row r="1887" spans="1:78" x14ac:dyDescent="0.25">
      <c r="A1887" s="27"/>
      <c r="B1887" s="27"/>
      <c r="C1887" s="27"/>
      <c r="D1887" s="27"/>
      <c r="E1887" s="28"/>
      <c r="F1887" s="88"/>
      <c r="G1887" s="28"/>
      <c r="H1887" s="27"/>
      <c r="I1887" s="27"/>
      <c r="J1887" s="27"/>
      <c r="K1887" s="107"/>
      <c r="L1887" s="27"/>
      <c r="M1887" s="46"/>
      <c r="N1887" s="46"/>
      <c r="O1887" s="46"/>
      <c r="P1887" s="46"/>
      <c r="Q1887" s="46"/>
      <c r="R1887" s="46"/>
      <c r="S1887" s="46"/>
      <c r="T1887" s="46"/>
      <c r="U1887" s="46"/>
      <c r="V1887" s="46"/>
      <c r="W1887" s="46"/>
      <c r="X1887" s="46"/>
      <c r="Y1887" s="41"/>
      <c r="Z1887" s="106"/>
      <c r="AA1887" s="43"/>
      <c r="AB1887" s="28"/>
      <c r="AC1887" s="28"/>
      <c r="AD1887" s="28"/>
      <c r="AE1887" s="44"/>
      <c r="AF1887" s="27"/>
      <c r="AG1887" s="27"/>
      <c r="AH1887" s="28"/>
      <c r="AI1887" s="27"/>
      <c r="AJ1887" s="27"/>
      <c r="AK1887" s="28"/>
      <c r="AL1887" s="29"/>
      <c r="AM1887" s="29"/>
      <c r="AN1887" s="29"/>
      <c r="AO1887" s="29"/>
      <c r="AP1887" s="29"/>
      <c r="AQ1887" s="29"/>
      <c r="AR1887" s="29"/>
      <c r="AS1887" s="29"/>
      <c r="AT1887" s="29"/>
      <c r="AU1887" s="29"/>
      <c r="AV1887" s="29"/>
      <c r="AW1887" s="29"/>
      <c r="AX1887" s="29"/>
      <c r="AY1887" s="31"/>
      <c r="AZ1887" s="30"/>
      <c r="BA1887" s="35"/>
      <c r="BB1887" s="108"/>
      <c r="BC1887" s="108"/>
      <c r="BD1887" s="108"/>
      <c r="BE1887" s="136"/>
      <c r="BF1887" s="108"/>
      <c r="BG1887" s="110"/>
      <c r="BH1887" s="110"/>
      <c r="BI1887" s="110"/>
      <c r="BJ1887" s="137"/>
      <c r="BK1887" s="110"/>
      <c r="BL1887" s="108"/>
      <c r="BM1887" s="108"/>
      <c r="BN1887" s="108"/>
      <c r="BO1887" s="135"/>
      <c r="BP1887" s="108"/>
      <c r="BQ1887" s="108"/>
      <c r="BR1887" s="108"/>
      <c r="BS1887" s="108"/>
      <c r="BT1887" s="135"/>
      <c r="BU1887" s="108"/>
      <c r="BV1887" s="108"/>
      <c r="BW1887" s="108"/>
      <c r="BX1887" s="108"/>
      <c r="BY1887" s="135"/>
      <c r="BZ1887" s="108"/>
    </row>
    <row r="1888" spans="1:78" x14ac:dyDescent="0.25">
      <c r="A1888" s="27"/>
      <c r="B1888" s="27"/>
      <c r="C1888" s="27"/>
      <c r="D1888" s="27"/>
      <c r="E1888" s="28"/>
      <c r="F1888" s="88"/>
      <c r="G1888" s="28"/>
      <c r="H1888" s="27"/>
      <c r="I1888" s="27"/>
      <c r="J1888" s="27"/>
      <c r="K1888" s="107"/>
      <c r="L1888" s="27"/>
      <c r="M1888" s="46"/>
      <c r="N1888" s="46"/>
      <c r="O1888" s="46"/>
      <c r="P1888" s="46"/>
      <c r="Q1888" s="46"/>
      <c r="R1888" s="46"/>
      <c r="S1888" s="46"/>
      <c r="T1888" s="46"/>
      <c r="U1888" s="46"/>
      <c r="V1888" s="46"/>
      <c r="W1888" s="46"/>
      <c r="X1888" s="46"/>
      <c r="Y1888" s="41"/>
      <c r="Z1888" s="106"/>
      <c r="AA1888" s="43"/>
      <c r="AB1888" s="28"/>
      <c r="AC1888" s="28"/>
      <c r="AD1888" s="28"/>
      <c r="AE1888" s="44"/>
      <c r="AF1888" s="27"/>
      <c r="AG1888" s="27"/>
      <c r="AH1888" s="28"/>
      <c r="AI1888" s="27"/>
      <c r="AJ1888" s="27"/>
      <c r="AK1888" s="28"/>
      <c r="AL1888" s="29"/>
      <c r="AM1888" s="29"/>
      <c r="AN1888" s="29"/>
      <c r="AO1888" s="29"/>
      <c r="AP1888" s="29"/>
      <c r="AQ1888" s="29"/>
      <c r="AR1888" s="29"/>
      <c r="AS1888" s="29"/>
      <c r="AT1888" s="29"/>
      <c r="AU1888" s="29"/>
      <c r="AV1888" s="29"/>
      <c r="AW1888" s="29"/>
      <c r="AX1888" s="29"/>
      <c r="AY1888" s="31"/>
      <c r="AZ1888" s="30"/>
      <c r="BA1888" s="35"/>
      <c r="BB1888" s="108"/>
      <c r="BC1888" s="108"/>
      <c r="BD1888" s="108"/>
      <c r="BE1888" s="136"/>
      <c r="BF1888" s="108"/>
      <c r="BG1888" s="110"/>
      <c r="BH1888" s="110"/>
      <c r="BI1888" s="110"/>
      <c r="BJ1888" s="137"/>
      <c r="BK1888" s="110"/>
      <c r="BL1888" s="108"/>
      <c r="BM1888" s="108"/>
      <c r="BN1888" s="108"/>
      <c r="BO1888" s="135"/>
      <c r="BP1888" s="108"/>
      <c r="BQ1888" s="108"/>
      <c r="BR1888" s="108"/>
      <c r="BS1888" s="108"/>
      <c r="BT1888" s="135"/>
      <c r="BU1888" s="108"/>
      <c r="BV1888" s="108"/>
      <c r="BW1888" s="108"/>
      <c r="BX1888" s="108"/>
      <c r="BY1888" s="135"/>
      <c r="BZ1888" s="108"/>
    </row>
    <row r="1889" spans="1:78" x14ac:dyDescent="0.25">
      <c r="A1889" s="27"/>
      <c r="B1889" s="27"/>
      <c r="C1889" s="27"/>
      <c r="D1889" s="27"/>
      <c r="E1889" s="28"/>
      <c r="F1889" s="88"/>
      <c r="G1889" s="28"/>
      <c r="H1889" s="27"/>
      <c r="I1889" s="27"/>
      <c r="J1889" s="27"/>
      <c r="K1889" s="107"/>
      <c r="L1889" s="27"/>
      <c r="M1889" s="46"/>
      <c r="N1889" s="46"/>
      <c r="O1889" s="46"/>
      <c r="P1889" s="46"/>
      <c r="Q1889" s="46"/>
      <c r="R1889" s="46"/>
      <c r="S1889" s="46"/>
      <c r="T1889" s="46"/>
      <c r="U1889" s="46"/>
      <c r="V1889" s="46"/>
      <c r="W1889" s="46"/>
      <c r="X1889" s="46"/>
      <c r="Y1889" s="41"/>
      <c r="Z1889" s="106"/>
      <c r="AA1889" s="43"/>
      <c r="AB1889" s="28"/>
      <c r="AC1889" s="28"/>
      <c r="AD1889" s="28"/>
      <c r="AE1889" s="44"/>
      <c r="AF1889" s="27"/>
      <c r="AG1889" s="27"/>
      <c r="AH1889" s="28"/>
      <c r="AI1889" s="27"/>
      <c r="AJ1889" s="27"/>
      <c r="AK1889" s="28"/>
      <c r="AL1889" s="29"/>
      <c r="AM1889" s="29"/>
      <c r="AN1889" s="29"/>
      <c r="AO1889" s="29"/>
      <c r="AP1889" s="29"/>
      <c r="AQ1889" s="29"/>
      <c r="AR1889" s="29"/>
      <c r="AS1889" s="29"/>
      <c r="AT1889" s="29"/>
      <c r="AU1889" s="29"/>
      <c r="AV1889" s="29"/>
      <c r="AW1889" s="29"/>
      <c r="AX1889" s="29"/>
      <c r="AY1889" s="31"/>
      <c r="AZ1889" s="30"/>
      <c r="BA1889" s="35"/>
      <c r="BB1889" s="108"/>
      <c r="BC1889" s="108"/>
      <c r="BD1889" s="108"/>
      <c r="BE1889" s="136"/>
      <c r="BF1889" s="108"/>
      <c r="BG1889" s="110"/>
      <c r="BH1889" s="110"/>
      <c r="BI1889" s="110"/>
      <c r="BJ1889" s="137"/>
      <c r="BK1889" s="110"/>
      <c r="BL1889" s="108"/>
      <c r="BM1889" s="108"/>
      <c r="BN1889" s="108"/>
      <c r="BO1889" s="135"/>
      <c r="BP1889" s="108"/>
      <c r="BQ1889" s="108"/>
      <c r="BR1889" s="108"/>
      <c r="BS1889" s="108"/>
      <c r="BT1889" s="135"/>
      <c r="BU1889" s="108"/>
      <c r="BV1889" s="108"/>
      <c r="BW1889" s="108"/>
      <c r="BX1889" s="108"/>
      <c r="BY1889" s="135"/>
      <c r="BZ1889" s="108"/>
    </row>
    <row r="1890" spans="1:78" x14ac:dyDescent="0.25">
      <c r="A1890" s="27"/>
      <c r="B1890" s="27"/>
      <c r="C1890" s="27"/>
      <c r="D1890" s="27"/>
      <c r="E1890" s="28"/>
      <c r="F1890" s="88"/>
      <c r="G1890" s="28"/>
      <c r="H1890" s="27"/>
      <c r="I1890" s="27"/>
      <c r="J1890" s="27"/>
      <c r="K1890" s="107"/>
      <c r="L1890" s="27"/>
      <c r="M1890" s="46"/>
      <c r="N1890" s="46"/>
      <c r="O1890" s="46"/>
      <c r="P1890" s="46"/>
      <c r="Q1890" s="46"/>
      <c r="R1890" s="46"/>
      <c r="S1890" s="46"/>
      <c r="T1890" s="46"/>
      <c r="U1890" s="46"/>
      <c r="V1890" s="46"/>
      <c r="W1890" s="46"/>
      <c r="X1890" s="46"/>
      <c r="Y1890" s="41"/>
      <c r="Z1890" s="106"/>
      <c r="AA1890" s="43"/>
      <c r="AB1890" s="28"/>
      <c r="AC1890" s="28"/>
      <c r="AD1890" s="28"/>
      <c r="AE1890" s="44"/>
      <c r="AF1890" s="27"/>
      <c r="AG1890" s="27"/>
      <c r="AH1890" s="28"/>
      <c r="AI1890" s="27"/>
      <c r="AJ1890" s="27"/>
      <c r="AK1890" s="28"/>
      <c r="AL1890" s="29"/>
      <c r="AM1890" s="29"/>
      <c r="AN1890" s="29"/>
      <c r="AO1890" s="29"/>
      <c r="AP1890" s="29"/>
      <c r="AQ1890" s="29"/>
      <c r="AR1890" s="29"/>
      <c r="AS1890" s="29"/>
      <c r="AT1890" s="29"/>
      <c r="AU1890" s="29"/>
      <c r="AV1890" s="29"/>
      <c r="AW1890" s="29"/>
      <c r="AX1890" s="29"/>
      <c r="AY1890" s="31"/>
      <c r="AZ1890" s="30"/>
      <c r="BA1890" s="35"/>
      <c r="BB1890" s="108"/>
      <c r="BC1890" s="108"/>
      <c r="BD1890" s="108"/>
      <c r="BE1890" s="136"/>
      <c r="BF1890" s="108"/>
      <c r="BG1890" s="110"/>
      <c r="BH1890" s="110"/>
      <c r="BI1890" s="110"/>
      <c r="BJ1890" s="137"/>
      <c r="BK1890" s="110"/>
      <c r="BL1890" s="108"/>
      <c r="BM1890" s="108"/>
      <c r="BN1890" s="108"/>
      <c r="BO1890" s="135"/>
      <c r="BP1890" s="108"/>
      <c r="BQ1890" s="108"/>
      <c r="BR1890" s="108"/>
      <c r="BS1890" s="108"/>
      <c r="BT1890" s="135"/>
      <c r="BU1890" s="108"/>
      <c r="BV1890" s="108"/>
      <c r="BW1890" s="108"/>
      <c r="BX1890" s="108"/>
      <c r="BY1890" s="135"/>
      <c r="BZ1890" s="108"/>
    </row>
    <row r="1891" spans="1:78" x14ac:dyDescent="0.25">
      <c r="A1891" s="27"/>
      <c r="B1891" s="27"/>
      <c r="C1891" s="27"/>
      <c r="D1891" s="27"/>
      <c r="E1891" s="28"/>
      <c r="F1891" s="88"/>
      <c r="G1891" s="28"/>
      <c r="H1891" s="27"/>
      <c r="I1891" s="27"/>
      <c r="J1891" s="27"/>
      <c r="K1891" s="107"/>
      <c r="L1891" s="27"/>
      <c r="M1891" s="46"/>
      <c r="N1891" s="46"/>
      <c r="O1891" s="46"/>
      <c r="P1891" s="46"/>
      <c r="Q1891" s="46"/>
      <c r="R1891" s="46"/>
      <c r="S1891" s="46"/>
      <c r="T1891" s="46"/>
      <c r="U1891" s="46"/>
      <c r="V1891" s="46"/>
      <c r="W1891" s="46"/>
      <c r="X1891" s="46"/>
      <c r="Y1891" s="41"/>
      <c r="Z1891" s="106"/>
      <c r="AA1891" s="43"/>
      <c r="AB1891" s="28"/>
      <c r="AC1891" s="28"/>
      <c r="AD1891" s="28"/>
      <c r="AE1891" s="44"/>
      <c r="AF1891" s="27"/>
      <c r="AG1891" s="27"/>
      <c r="AH1891" s="28"/>
      <c r="AI1891" s="27"/>
      <c r="AJ1891" s="27"/>
      <c r="AK1891" s="28"/>
      <c r="AL1891" s="29"/>
      <c r="AM1891" s="29"/>
      <c r="AN1891" s="29"/>
      <c r="AO1891" s="29"/>
      <c r="AP1891" s="29"/>
      <c r="AQ1891" s="29"/>
      <c r="AR1891" s="29"/>
      <c r="AS1891" s="29"/>
      <c r="AT1891" s="29"/>
      <c r="AU1891" s="29"/>
      <c r="AV1891" s="29"/>
      <c r="AW1891" s="29"/>
      <c r="AX1891" s="29"/>
      <c r="AY1891" s="31"/>
      <c r="AZ1891" s="30"/>
      <c r="BA1891" s="35"/>
      <c r="BB1891" s="108"/>
      <c r="BC1891" s="108"/>
      <c r="BD1891" s="108"/>
      <c r="BE1891" s="136"/>
      <c r="BF1891" s="108"/>
      <c r="BG1891" s="110"/>
      <c r="BH1891" s="110"/>
      <c r="BI1891" s="110"/>
      <c r="BJ1891" s="137"/>
      <c r="BK1891" s="110"/>
      <c r="BL1891" s="108"/>
      <c r="BM1891" s="108"/>
      <c r="BN1891" s="108"/>
      <c r="BO1891" s="135"/>
      <c r="BP1891" s="108"/>
      <c r="BQ1891" s="108"/>
      <c r="BR1891" s="108"/>
      <c r="BS1891" s="108"/>
      <c r="BT1891" s="135"/>
      <c r="BU1891" s="108"/>
      <c r="BV1891" s="108"/>
      <c r="BW1891" s="108"/>
      <c r="BX1891" s="108"/>
      <c r="BY1891" s="135"/>
      <c r="BZ1891" s="108"/>
    </row>
    <row r="1892" spans="1:78" x14ac:dyDescent="0.25">
      <c r="A1892" s="27"/>
      <c r="B1892" s="27"/>
      <c r="C1892" s="27"/>
      <c r="D1892" s="27"/>
      <c r="E1892" s="28"/>
      <c r="F1892" s="88"/>
      <c r="G1892" s="28"/>
      <c r="H1892" s="27"/>
      <c r="I1892" s="27"/>
      <c r="J1892" s="27"/>
      <c r="K1892" s="107"/>
      <c r="L1892" s="27"/>
      <c r="M1892" s="46"/>
      <c r="N1892" s="46"/>
      <c r="O1892" s="46"/>
      <c r="P1892" s="46"/>
      <c r="Q1892" s="46"/>
      <c r="R1892" s="46"/>
      <c r="S1892" s="46"/>
      <c r="T1892" s="46"/>
      <c r="U1892" s="46"/>
      <c r="V1892" s="46"/>
      <c r="W1892" s="46"/>
      <c r="X1892" s="46"/>
      <c r="Y1892" s="41"/>
      <c r="Z1892" s="106"/>
      <c r="AA1892" s="43"/>
      <c r="AB1892" s="28"/>
      <c r="AC1892" s="28"/>
      <c r="AD1892" s="28"/>
      <c r="AE1892" s="44"/>
      <c r="AF1892" s="27"/>
      <c r="AG1892" s="27"/>
      <c r="AH1892" s="28"/>
      <c r="AI1892" s="27"/>
      <c r="AJ1892" s="27"/>
      <c r="AK1892" s="28"/>
      <c r="AL1892" s="29"/>
      <c r="AM1892" s="29"/>
      <c r="AN1892" s="29"/>
      <c r="AO1892" s="29"/>
      <c r="AP1892" s="29"/>
      <c r="AQ1892" s="29"/>
      <c r="AR1892" s="29"/>
      <c r="AS1892" s="29"/>
      <c r="AT1892" s="29"/>
      <c r="AU1892" s="29"/>
      <c r="AV1892" s="29"/>
      <c r="AW1892" s="29"/>
      <c r="AX1892" s="29"/>
      <c r="AY1892" s="31"/>
      <c r="AZ1892" s="30"/>
      <c r="BA1892" s="35"/>
      <c r="BB1892" s="108"/>
      <c r="BC1892" s="108"/>
      <c r="BD1892" s="108"/>
      <c r="BE1892" s="136"/>
      <c r="BF1892" s="108"/>
      <c r="BG1892" s="110"/>
      <c r="BH1892" s="110"/>
      <c r="BI1892" s="110"/>
      <c r="BJ1892" s="137"/>
      <c r="BK1892" s="110"/>
      <c r="BL1892" s="108"/>
      <c r="BM1892" s="108"/>
      <c r="BN1892" s="108"/>
      <c r="BO1892" s="135"/>
      <c r="BP1892" s="108"/>
      <c r="BQ1892" s="108"/>
      <c r="BR1892" s="108"/>
      <c r="BS1892" s="108"/>
      <c r="BT1892" s="135"/>
      <c r="BU1892" s="108"/>
      <c r="BV1892" s="108"/>
      <c r="BW1892" s="108"/>
      <c r="BX1892" s="108"/>
      <c r="BY1892" s="135"/>
      <c r="BZ1892" s="108"/>
    </row>
    <row r="1893" spans="1:78" x14ac:dyDescent="0.25">
      <c r="A1893" s="27"/>
      <c r="B1893" s="27"/>
      <c r="C1893" s="27"/>
      <c r="D1893" s="27"/>
      <c r="E1893" s="28"/>
      <c r="F1893" s="88"/>
      <c r="G1893" s="28"/>
      <c r="H1893" s="27"/>
      <c r="I1893" s="27"/>
      <c r="J1893" s="27"/>
      <c r="K1893" s="107"/>
      <c r="L1893" s="27"/>
      <c r="M1893" s="46"/>
      <c r="N1893" s="46"/>
      <c r="O1893" s="46"/>
      <c r="P1893" s="46"/>
      <c r="Q1893" s="46"/>
      <c r="R1893" s="46"/>
      <c r="S1893" s="46"/>
      <c r="T1893" s="46"/>
      <c r="U1893" s="46"/>
      <c r="V1893" s="46"/>
      <c r="W1893" s="46"/>
      <c r="X1893" s="46"/>
      <c r="Y1893" s="41"/>
      <c r="Z1893" s="106"/>
      <c r="AA1893" s="43"/>
      <c r="AB1893" s="28"/>
      <c r="AC1893" s="28"/>
      <c r="AD1893" s="28"/>
      <c r="AE1893" s="44"/>
      <c r="AF1893" s="27"/>
      <c r="AG1893" s="27"/>
      <c r="AH1893" s="28"/>
      <c r="AI1893" s="27"/>
      <c r="AJ1893" s="27"/>
      <c r="AK1893" s="28"/>
      <c r="AL1893" s="29"/>
      <c r="AM1893" s="29"/>
      <c r="AN1893" s="29"/>
      <c r="AO1893" s="29"/>
      <c r="AP1893" s="29"/>
      <c r="AQ1893" s="29"/>
      <c r="AR1893" s="29"/>
      <c r="AS1893" s="29"/>
      <c r="AT1893" s="29"/>
      <c r="AU1893" s="29"/>
      <c r="AV1893" s="29"/>
      <c r="AW1893" s="29"/>
      <c r="AX1893" s="29"/>
      <c r="AY1893" s="31"/>
      <c r="AZ1893" s="30"/>
      <c r="BA1893" s="35"/>
      <c r="BB1893" s="108"/>
      <c r="BC1893" s="108"/>
      <c r="BD1893" s="108"/>
      <c r="BE1893" s="136"/>
      <c r="BF1893" s="108"/>
      <c r="BG1893" s="110"/>
      <c r="BH1893" s="110"/>
      <c r="BI1893" s="110"/>
      <c r="BJ1893" s="137"/>
      <c r="BK1893" s="110"/>
      <c r="BL1893" s="108"/>
      <c r="BM1893" s="108"/>
      <c r="BN1893" s="108"/>
      <c r="BO1893" s="135"/>
      <c r="BP1893" s="108"/>
      <c r="BQ1893" s="108"/>
      <c r="BR1893" s="108"/>
      <c r="BS1893" s="108"/>
      <c r="BT1893" s="135"/>
      <c r="BU1893" s="108"/>
      <c r="BV1893" s="108"/>
      <c r="BW1893" s="108"/>
      <c r="BX1893" s="108"/>
      <c r="BY1893" s="135"/>
      <c r="BZ1893" s="108"/>
    </row>
    <row r="1894" spans="1:78" x14ac:dyDescent="0.25">
      <c r="A1894" s="27"/>
      <c r="B1894" s="27"/>
      <c r="C1894" s="27"/>
      <c r="D1894" s="27"/>
      <c r="E1894" s="28"/>
      <c r="F1894" s="88"/>
      <c r="G1894" s="28"/>
      <c r="H1894" s="27"/>
      <c r="I1894" s="27"/>
      <c r="J1894" s="27"/>
      <c r="K1894" s="107"/>
      <c r="L1894" s="27"/>
      <c r="M1894" s="46"/>
      <c r="N1894" s="46"/>
      <c r="O1894" s="46"/>
      <c r="P1894" s="46"/>
      <c r="Q1894" s="46"/>
      <c r="R1894" s="46"/>
      <c r="S1894" s="46"/>
      <c r="T1894" s="46"/>
      <c r="U1894" s="46"/>
      <c r="V1894" s="46"/>
      <c r="W1894" s="46"/>
      <c r="X1894" s="46"/>
      <c r="Y1894" s="41"/>
      <c r="Z1894" s="106"/>
      <c r="AA1894" s="43"/>
      <c r="AB1894" s="28"/>
      <c r="AC1894" s="28"/>
      <c r="AD1894" s="28"/>
      <c r="AE1894" s="44"/>
      <c r="AF1894" s="27"/>
      <c r="AG1894" s="27"/>
      <c r="AH1894" s="28"/>
      <c r="AI1894" s="27"/>
      <c r="AJ1894" s="27"/>
      <c r="AK1894" s="28"/>
      <c r="AL1894" s="29"/>
      <c r="AM1894" s="29"/>
      <c r="AN1894" s="29"/>
      <c r="AO1894" s="29"/>
      <c r="AP1894" s="29"/>
      <c r="AQ1894" s="29"/>
      <c r="AR1894" s="29"/>
      <c r="AS1894" s="29"/>
      <c r="AT1894" s="29"/>
      <c r="AU1894" s="29"/>
      <c r="AV1894" s="29"/>
      <c r="AW1894" s="29"/>
      <c r="AX1894" s="29"/>
      <c r="AY1894" s="31"/>
      <c r="AZ1894" s="30"/>
      <c r="BA1894" s="35"/>
      <c r="BB1894" s="108"/>
      <c r="BC1894" s="108"/>
      <c r="BD1894" s="108"/>
      <c r="BE1894" s="136"/>
      <c r="BF1894" s="108"/>
      <c r="BG1894" s="110"/>
      <c r="BH1894" s="110"/>
      <c r="BI1894" s="110"/>
      <c r="BJ1894" s="137"/>
      <c r="BK1894" s="110"/>
      <c r="BL1894" s="108"/>
      <c r="BM1894" s="108"/>
      <c r="BN1894" s="108"/>
      <c r="BO1894" s="135"/>
      <c r="BP1894" s="108"/>
      <c r="BQ1894" s="108"/>
      <c r="BR1894" s="108"/>
      <c r="BS1894" s="108"/>
      <c r="BT1894" s="135"/>
      <c r="BU1894" s="108"/>
      <c r="BV1894" s="108"/>
      <c r="BW1894" s="108"/>
      <c r="BX1894" s="108"/>
      <c r="BY1894" s="135"/>
      <c r="BZ1894" s="108"/>
    </row>
    <row r="1895" spans="1:78" x14ac:dyDescent="0.25">
      <c r="A1895" s="27"/>
      <c r="B1895" s="27"/>
      <c r="C1895" s="27"/>
      <c r="D1895" s="27"/>
      <c r="E1895" s="28"/>
      <c r="F1895" s="88"/>
      <c r="G1895" s="28"/>
      <c r="H1895" s="27"/>
      <c r="I1895" s="27"/>
      <c r="J1895" s="27"/>
      <c r="K1895" s="107"/>
      <c r="L1895" s="27"/>
      <c r="M1895" s="46"/>
      <c r="N1895" s="46"/>
      <c r="O1895" s="46"/>
      <c r="P1895" s="46"/>
      <c r="Q1895" s="46"/>
      <c r="R1895" s="46"/>
      <c r="S1895" s="46"/>
      <c r="T1895" s="46"/>
      <c r="U1895" s="46"/>
      <c r="V1895" s="46"/>
      <c r="W1895" s="46"/>
      <c r="X1895" s="46"/>
      <c r="Y1895" s="41"/>
      <c r="Z1895" s="106"/>
      <c r="AA1895" s="43"/>
      <c r="AB1895" s="28"/>
      <c r="AC1895" s="28"/>
      <c r="AD1895" s="28"/>
      <c r="AE1895" s="44"/>
      <c r="AF1895" s="27"/>
      <c r="AG1895" s="27"/>
      <c r="AH1895" s="28"/>
      <c r="AI1895" s="27"/>
      <c r="AJ1895" s="27"/>
      <c r="AK1895" s="28"/>
      <c r="AL1895" s="29"/>
      <c r="AM1895" s="29"/>
      <c r="AN1895" s="29"/>
      <c r="AO1895" s="29"/>
      <c r="AP1895" s="29"/>
      <c r="AQ1895" s="29"/>
      <c r="AR1895" s="29"/>
      <c r="AS1895" s="29"/>
      <c r="AT1895" s="29"/>
      <c r="AU1895" s="29"/>
      <c r="AV1895" s="29"/>
      <c r="AW1895" s="29"/>
      <c r="AX1895" s="29"/>
      <c r="AY1895" s="31"/>
      <c r="AZ1895" s="30"/>
      <c r="BA1895" s="35"/>
      <c r="BB1895" s="108"/>
      <c r="BC1895" s="108"/>
      <c r="BD1895" s="108"/>
      <c r="BE1895" s="136"/>
      <c r="BF1895" s="108"/>
      <c r="BG1895" s="110"/>
      <c r="BH1895" s="110"/>
      <c r="BI1895" s="110"/>
      <c r="BJ1895" s="137"/>
      <c r="BK1895" s="110"/>
      <c r="BL1895" s="108"/>
      <c r="BM1895" s="108"/>
      <c r="BN1895" s="108"/>
      <c r="BO1895" s="135"/>
      <c r="BP1895" s="108"/>
      <c r="BQ1895" s="108"/>
      <c r="BR1895" s="108"/>
      <c r="BS1895" s="108"/>
      <c r="BT1895" s="135"/>
      <c r="BU1895" s="108"/>
      <c r="BV1895" s="108"/>
      <c r="BW1895" s="108"/>
      <c r="BX1895" s="108"/>
      <c r="BY1895" s="135"/>
      <c r="BZ1895" s="108"/>
    </row>
    <row r="1896" spans="1:78" x14ac:dyDescent="0.25">
      <c r="A1896" s="27"/>
      <c r="B1896" s="27"/>
      <c r="C1896" s="27"/>
      <c r="D1896" s="27"/>
      <c r="E1896" s="28"/>
      <c r="F1896" s="88"/>
      <c r="G1896" s="28"/>
      <c r="H1896" s="27"/>
      <c r="I1896" s="27"/>
      <c r="J1896" s="27"/>
      <c r="K1896" s="107"/>
      <c r="L1896" s="27"/>
      <c r="M1896" s="46"/>
      <c r="N1896" s="46"/>
      <c r="O1896" s="46"/>
      <c r="P1896" s="46"/>
      <c r="Q1896" s="46"/>
      <c r="R1896" s="46"/>
      <c r="S1896" s="46"/>
      <c r="T1896" s="46"/>
      <c r="U1896" s="46"/>
      <c r="V1896" s="46"/>
      <c r="W1896" s="46"/>
      <c r="X1896" s="46"/>
      <c r="Y1896" s="41"/>
      <c r="Z1896" s="106"/>
      <c r="AA1896" s="43"/>
      <c r="AB1896" s="28"/>
      <c r="AC1896" s="28"/>
      <c r="AD1896" s="28"/>
      <c r="AE1896" s="44"/>
      <c r="AF1896" s="27"/>
      <c r="AG1896" s="27"/>
      <c r="AH1896" s="28"/>
      <c r="AI1896" s="27"/>
      <c r="AJ1896" s="27"/>
      <c r="AK1896" s="28"/>
      <c r="AL1896" s="29"/>
      <c r="AM1896" s="29"/>
      <c r="AN1896" s="29"/>
      <c r="AO1896" s="29"/>
      <c r="AP1896" s="29"/>
      <c r="AQ1896" s="29"/>
      <c r="AR1896" s="29"/>
      <c r="AS1896" s="29"/>
      <c r="AT1896" s="29"/>
      <c r="AU1896" s="29"/>
      <c r="AV1896" s="29"/>
      <c r="AW1896" s="29"/>
      <c r="AX1896" s="29"/>
      <c r="AY1896" s="31"/>
      <c r="AZ1896" s="30"/>
      <c r="BA1896" s="35"/>
      <c r="BB1896" s="108"/>
      <c r="BC1896" s="108"/>
      <c r="BD1896" s="108"/>
      <c r="BE1896" s="136"/>
      <c r="BF1896" s="108"/>
      <c r="BG1896" s="110"/>
      <c r="BH1896" s="110"/>
      <c r="BI1896" s="110"/>
      <c r="BJ1896" s="137"/>
      <c r="BK1896" s="110"/>
      <c r="BL1896" s="108"/>
      <c r="BM1896" s="108"/>
      <c r="BN1896" s="108"/>
      <c r="BO1896" s="135"/>
      <c r="BP1896" s="108"/>
      <c r="BQ1896" s="108"/>
      <c r="BR1896" s="108"/>
      <c r="BS1896" s="108"/>
      <c r="BT1896" s="135"/>
      <c r="BU1896" s="108"/>
      <c r="BV1896" s="108"/>
      <c r="BW1896" s="108"/>
      <c r="BX1896" s="108"/>
      <c r="BY1896" s="135"/>
      <c r="BZ1896" s="108"/>
    </row>
    <row r="1897" spans="1:78" x14ac:dyDescent="0.25">
      <c r="A1897" s="27"/>
      <c r="B1897" s="27"/>
      <c r="C1897" s="27"/>
      <c r="D1897" s="27"/>
      <c r="E1897" s="28"/>
      <c r="F1897" s="88"/>
      <c r="G1897" s="28"/>
      <c r="H1897" s="27"/>
      <c r="I1897" s="27"/>
      <c r="J1897" s="27"/>
      <c r="K1897" s="107"/>
      <c r="L1897" s="27"/>
      <c r="M1897" s="46"/>
      <c r="N1897" s="46"/>
      <c r="O1897" s="46"/>
      <c r="P1897" s="46"/>
      <c r="Q1897" s="46"/>
      <c r="R1897" s="46"/>
      <c r="S1897" s="46"/>
      <c r="T1897" s="46"/>
      <c r="U1897" s="46"/>
      <c r="V1897" s="46"/>
      <c r="W1897" s="46"/>
      <c r="X1897" s="46"/>
      <c r="Y1897" s="41"/>
      <c r="Z1897" s="106"/>
      <c r="AA1897" s="43"/>
      <c r="AB1897" s="28"/>
      <c r="AC1897" s="28"/>
      <c r="AD1897" s="28"/>
      <c r="AE1897" s="44"/>
      <c r="AF1897" s="27"/>
      <c r="AG1897" s="27"/>
      <c r="AH1897" s="28"/>
      <c r="AI1897" s="27"/>
      <c r="AJ1897" s="27"/>
      <c r="AK1897" s="28"/>
      <c r="AL1897" s="29"/>
      <c r="AM1897" s="29"/>
      <c r="AN1897" s="29"/>
      <c r="AO1897" s="29"/>
      <c r="AP1897" s="29"/>
      <c r="AQ1897" s="29"/>
      <c r="AR1897" s="29"/>
      <c r="AS1897" s="29"/>
      <c r="AT1897" s="29"/>
      <c r="AU1897" s="29"/>
      <c r="AV1897" s="29"/>
      <c r="AW1897" s="29"/>
      <c r="AX1897" s="29"/>
      <c r="AY1897" s="31"/>
      <c r="AZ1897" s="30"/>
      <c r="BA1897" s="35"/>
      <c r="BB1897" s="108"/>
      <c r="BC1897" s="108"/>
      <c r="BD1897" s="108"/>
      <c r="BE1897" s="136"/>
      <c r="BF1897" s="108"/>
      <c r="BG1897" s="110"/>
      <c r="BH1897" s="110"/>
      <c r="BI1897" s="110"/>
      <c r="BJ1897" s="137"/>
      <c r="BK1897" s="110"/>
      <c r="BL1897" s="108"/>
      <c r="BM1897" s="108"/>
      <c r="BN1897" s="108"/>
      <c r="BO1897" s="135"/>
      <c r="BP1897" s="108"/>
      <c r="BQ1897" s="108"/>
      <c r="BR1897" s="108"/>
      <c r="BS1897" s="108"/>
      <c r="BT1897" s="135"/>
      <c r="BU1897" s="108"/>
      <c r="BV1897" s="108"/>
      <c r="BW1897" s="108"/>
      <c r="BX1897" s="108"/>
      <c r="BY1897" s="135"/>
      <c r="BZ1897" s="108"/>
    </row>
    <row r="1898" spans="1:78" x14ac:dyDescent="0.25">
      <c r="A1898" s="27"/>
      <c r="B1898" s="27"/>
      <c r="C1898" s="27"/>
      <c r="D1898" s="27"/>
      <c r="E1898" s="28"/>
      <c r="F1898" s="88"/>
      <c r="G1898" s="28"/>
      <c r="H1898" s="27"/>
      <c r="I1898" s="27"/>
      <c r="J1898" s="27"/>
      <c r="K1898" s="107"/>
      <c r="L1898" s="27"/>
      <c r="M1898" s="46"/>
      <c r="N1898" s="46"/>
      <c r="O1898" s="46"/>
      <c r="P1898" s="46"/>
      <c r="Q1898" s="46"/>
      <c r="R1898" s="46"/>
      <c r="S1898" s="46"/>
      <c r="T1898" s="46"/>
      <c r="U1898" s="46"/>
      <c r="V1898" s="46"/>
      <c r="W1898" s="46"/>
      <c r="X1898" s="46"/>
      <c r="Y1898" s="41"/>
      <c r="Z1898" s="106"/>
      <c r="AA1898" s="43"/>
      <c r="AB1898" s="28"/>
      <c r="AC1898" s="28"/>
      <c r="AD1898" s="28"/>
      <c r="AE1898" s="44"/>
      <c r="AF1898" s="27"/>
      <c r="AG1898" s="27"/>
      <c r="AH1898" s="28"/>
      <c r="AI1898" s="27"/>
      <c r="AJ1898" s="27"/>
      <c r="AK1898" s="28"/>
      <c r="AL1898" s="29"/>
      <c r="AM1898" s="29"/>
      <c r="AN1898" s="29"/>
      <c r="AO1898" s="29"/>
      <c r="AP1898" s="29"/>
      <c r="AQ1898" s="29"/>
      <c r="AR1898" s="29"/>
      <c r="AS1898" s="29"/>
      <c r="AT1898" s="29"/>
      <c r="AU1898" s="29"/>
      <c r="AV1898" s="29"/>
      <c r="AW1898" s="29"/>
      <c r="AX1898" s="29"/>
      <c r="AY1898" s="31"/>
      <c r="AZ1898" s="30"/>
      <c r="BA1898" s="35"/>
      <c r="BB1898" s="108"/>
      <c r="BC1898" s="108"/>
      <c r="BD1898" s="108"/>
      <c r="BE1898" s="136"/>
      <c r="BF1898" s="108"/>
      <c r="BG1898" s="110"/>
      <c r="BH1898" s="110"/>
      <c r="BI1898" s="110"/>
      <c r="BJ1898" s="137"/>
      <c r="BK1898" s="110"/>
      <c r="BL1898" s="108"/>
      <c r="BM1898" s="108"/>
      <c r="BN1898" s="108"/>
      <c r="BO1898" s="135"/>
      <c r="BP1898" s="108"/>
      <c r="BQ1898" s="108"/>
      <c r="BR1898" s="108"/>
      <c r="BS1898" s="108"/>
      <c r="BT1898" s="135"/>
      <c r="BU1898" s="108"/>
      <c r="BV1898" s="108"/>
      <c r="BW1898" s="108"/>
      <c r="BX1898" s="108"/>
      <c r="BY1898" s="135"/>
      <c r="BZ1898" s="108"/>
    </row>
    <row r="1899" spans="1:78" x14ac:dyDescent="0.25">
      <c r="A1899" s="27"/>
      <c r="B1899" s="27"/>
      <c r="C1899" s="27"/>
      <c r="D1899" s="27"/>
      <c r="E1899" s="28"/>
      <c r="F1899" s="88"/>
      <c r="G1899" s="28"/>
      <c r="H1899" s="27"/>
      <c r="I1899" s="27"/>
      <c r="J1899" s="27"/>
      <c r="K1899" s="107"/>
      <c r="L1899" s="27"/>
      <c r="M1899" s="46"/>
      <c r="N1899" s="46"/>
      <c r="O1899" s="46"/>
      <c r="P1899" s="46"/>
      <c r="Q1899" s="46"/>
      <c r="R1899" s="46"/>
      <c r="S1899" s="46"/>
      <c r="T1899" s="46"/>
      <c r="U1899" s="46"/>
      <c r="V1899" s="46"/>
      <c r="W1899" s="46"/>
      <c r="X1899" s="46"/>
      <c r="Y1899" s="41"/>
      <c r="Z1899" s="106"/>
      <c r="AA1899" s="43"/>
      <c r="AB1899" s="28"/>
      <c r="AC1899" s="28"/>
      <c r="AD1899" s="28"/>
      <c r="AE1899" s="44"/>
      <c r="AF1899" s="27"/>
      <c r="AG1899" s="27"/>
      <c r="AH1899" s="28"/>
      <c r="AI1899" s="27"/>
      <c r="AJ1899" s="27"/>
      <c r="AK1899" s="28"/>
      <c r="AL1899" s="29"/>
      <c r="AM1899" s="29"/>
      <c r="AN1899" s="29"/>
      <c r="AO1899" s="29"/>
      <c r="AP1899" s="29"/>
      <c r="AQ1899" s="29"/>
      <c r="AR1899" s="29"/>
      <c r="AS1899" s="29"/>
      <c r="AT1899" s="29"/>
      <c r="AU1899" s="29"/>
      <c r="AV1899" s="29"/>
      <c r="AW1899" s="29"/>
      <c r="AX1899" s="29"/>
      <c r="AY1899" s="31"/>
      <c r="AZ1899" s="30"/>
      <c r="BA1899" s="35"/>
      <c r="BB1899" s="108"/>
      <c r="BC1899" s="108"/>
      <c r="BD1899" s="108"/>
      <c r="BE1899" s="136"/>
      <c r="BF1899" s="108"/>
      <c r="BG1899" s="110"/>
      <c r="BH1899" s="110"/>
      <c r="BI1899" s="110"/>
      <c r="BJ1899" s="137"/>
      <c r="BK1899" s="110"/>
      <c r="BL1899" s="108"/>
      <c r="BM1899" s="108"/>
      <c r="BN1899" s="108"/>
      <c r="BO1899" s="135"/>
      <c r="BP1899" s="108"/>
      <c r="BQ1899" s="108"/>
      <c r="BR1899" s="108"/>
      <c r="BS1899" s="108"/>
      <c r="BT1899" s="135"/>
      <c r="BU1899" s="108"/>
      <c r="BV1899" s="108"/>
      <c r="BW1899" s="108"/>
      <c r="BX1899" s="108"/>
      <c r="BY1899" s="135"/>
      <c r="BZ1899" s="108"/>
    </row>
    <row r="1900" spans="1:78" x14ac:dyDescent="0.25">
      <c r="A1900" s="27"/>
      <c r="B1900" s="27"/>
      <c r="C1900" s="27"/>
      <c r="D1900" s="27"/>
      <c r="E1900" s="28"/>
      <c r="F1900" s="88"/>
      <c r="G1900" s="28"/>
      <c r="H1900" s="27"/>
      <c r="I1900" s="27"/>
      <c r="J1900" s="27"/>
      <c r="K1900" s="107"/>
      <c r="L1900" s="27"/>
      <c r="M1900" s="46"/>
      <c r="N1900" s="46"/>
      <c r="O1900" s="46"/>
      <c r="P1900" s="46"/>
      <c r="Q1900" s="46"/>
      <c r="R1900" s="46"/>
      <c r="S1900" s="46"/>
      <c r="T1900" s="46"/>
      <c r="U1900" s="46"/>
      <c r="V1900" s="46"/>
      <c r="W1900" s="46"/>
      <c r="X1900" s="46"/>
      <c r="Y1900" s="41"/>
      <c r="Z1900" s="106"/>
      <c r="AA1900" s="43"/>
      <c r="AB1900" s="28"/>
      <c r="AC1900" s="28"/>
      <c r="AD1900" s="28"/>
      <c r="AE1900" s="44"/>
      <c r="AF1900" s="27"/>
      <c r="AG1900" s="27"/>
      <c r="AH1900" s="28"/>
      <c r="AI1900" s="27"/>
      <c r="AJ1900" s="27"/>
      <c r="AK1900" s="28"/>
      <c r="AL1900" s="29"/>
      <c r="AM1900" s="29"/>
      <c r="AN1900" s="29"/>
      <c r="AO1900" s="29"/>
      <c r="AP1900" s="29"/>
      <c r="AQ1900" s="29"/>
      <c r="AR1900" s="29"/>
      <c r="AS1900" s="29"/>
      <c r="AT1900" s="29"/>
      <c r="AU1900" s="29"/>
      <c r="AV1900" s="29"/>
      <c r="AW1900" s="29"/>
      <c r="AX1900" s="29"/>
      <c r="AY1900" s="31"/>
      <c r="AZ1900" s="30"/>
      <c r="BA1900" s="35"/>
      <c r="BB1900" s="108"/>
      <c r="BC1900" s="108"/>
      <c r="BD1900" s="108"/>
      <c r="BE1900" s="136"/>
      <c r="BF1900" s="108"/>
      <c r="BG1900" s="110"/>
      <c r="BH1900" s="110"/>
      <c r="BI1900" s="110"/>
      <c r="BJ1900" s="137"/>
      <c r="BK1900" s="110"/>
      <c r="BL1900" s="108"/>
      <c r="BM1900" s="108"/>
      <c r="BN1900" s="108"/>
      <c r="BO1900" s="135"/>
      <c r="BP1900" s="108"/>
      <c r="BQ1900" s="108"/>
      <c r="BR1900" s="108"/>
      <c r="BS1900" s="108"/>
      <c r="BT1900" s="135"/>
      <c r="BU1900" s="108"/>
      <c r="BV1900" s="108"/>
      <c r="BW1900" s="108"/>
      <c r="BX1900" s="108"/>
      <c r="BY1900" s="135"/>
      <c r="BZ1900" s="108"/>
    </row>
    <row r="1901" spans="1:78" x14ac:dyDescent="0.25">
      <c r="A1901" s="27"/>
      <c r="B1901" s="27"/>
      <c r="C1901" s="27"/>
      <c r="D1901" s="27"/>
      <c r="E1901" s="28"/>
      <c r="F1901" s="88"/>
      <c r="G1901" s="28"/>
      <c r="H1901" s="27"/>
      <c r="I1901" s="27"/>
      <c r="J1901" s="27"/>
      <c r="K1901" s="107"/>
      <c r="L1901" s="27"/>
      <c r="M1901" s="46"/>
      <c r="N1901" s="46"/>
      <c r="O1901" s="46"/>
      <c r="P1901" s="46"/>
      <c r="Q1901" s="46"/>
      <c r="R1901" s="46"/>
      <c r="S1901" s="46"/>
      <c r="T1901" s="46"/>
      <c r="U1901" s="46"/>
      <c r="V1901" s="46"/>
      <c r="W1901" s="46"/>
      <c r="X1901" s="46"/>
      <c r="Y1901" s="41"/>
      <c r="Z1901" s="106"/>
      <c r="AA1901" s="43"/>
      <c r="AB1901" s="28"/>
      <c r="AC1901" s="28"/>
      <c r="AD1901" s="28"/>
      <c r="AE1901" s="44"/>
      <c r="AF1901" s="27"/>
      <c r="AG1901" s="27"/>
      <c r="AH1901" s="28"/>
      <c r="AI1901" s="27"/>
      <c r="AJ1901" s="27"/>
      <c r="AK1901" s="28"/>
      <c r="AL1901" s="29"/>
      <c r="AM1901" s="29"/>
      <c r="AN1901" s="29"/>
      <c r="AO1901" s="29"/>
      <c r="AP1901" s="29"/>
      <c r="AQ1901" s="29"/>
      <c r="AR1901" s="29"/>
      <c r="AS1901" s="29"/>
      <c r="AT1901" s="29"/>
      <c r="AU1901" s="29"/>
      <c r="AV1901" s="29"/>
      <c r="AW1901" s="29"/>
      <c r="AX1901" s="29"/>
      <c r="AY1901" s="31"/>
      <c r="AZ1901" s="30"/>
      <c r="BA1901" s="35"/>
      <c r="BB1901" s="108"/>
      <c r="BC1901" s="108"/>
      <c r="BD1901" s="108"/>
      <c r="BE1901" s="136"/>
      <c r="BF1901" s="108"/>
      <c r="BG1901" s="110"/>
      <c r="BH1901" s="110"/>
      <c r="BI1901" s="110"/>
      <c r="BJ1901" s="137"/>
      <c r="BK1901" s="110"/>
      <c r="BL1901" s="108"/>
      <c r="BM1901" s="108"/>
      <c r="BN1901" s="108"/>
      <c r="BO1901" s="135"/>
      <c r="BP1901" s="108"/>
      <c r="BQ1901" s="108"/>
      <c r="BR1901" s="108"/>
      <c r="BS1901" s="108"/>
      <c r="BT1901" s="135"/>
      <c r="BU1901" s="108"/>
      <c r="BV1901" s="108"/>
      <c r="BW1901" s="108"/>
      <c r="BX1901" s="108"/>
      <c r="BY1901" s="135"/>
      <c r="BZ1901" s="108"/>
    </row>
    <row r="1902" spans="1:78" x14ac:dyDescent="0.25">
      <c r="A1902" s="27"/>
      <c r="B1902" s="27"/>
      <c r="C1902" s="27"/>
      <c r="D1902" s="27"/>
      <c r="E1902" s="28"/>
      <c r="F1902" s="88"/>
      <c r="G1902" s="28"/>
      <c r="H1902" s="27"/>
      <c r="I1902" s="27"/>
      <c r="J1902" s="27"/>
      <c r="K1902" s="107"/>
      <c r="L1902" s="27"/>
      <c r="M1902" s="46"/>
      <c r="N1902" s="46"/>
      <c r="O1902" s="46"/>
      <c r="P1902" s="46"/>
      <c r="Q1902" s="46"/>
      <c r="R1902" s="46"/>
      <c r="S1902" s="46"/>
      <c r="T1902" s="46"/>
      <c r="U1902" s="46"/>
      <c r="V1902" s="46"/>
      <c r="W1902" s="46"/>
      <c r="X1902" s="46"/>
      <c r="Y1902" s="41"/>
      <c r="Z1902" s="106"/>
      <c r="AA1902" s="43"/>
      <c r="AB1902" s="28"/>
      <c r="AC1902" s="28"/>
      <c r="AD1902" s="28"/>
      <c r="AE1902" s="44"/>
      <c r="AF1902" s="27"/>
      <c r="AG1902" s="27"/>
      <c r="AH1902" s="28"/>
      <c r="AI1902" s="27"/>
      <c r="AJ1902" s="27"/>
      <c r="AK1902" s="28"/>
      <c r="AL1902" s="29"/>
      <c r="AM1902" s="29"/>
      <c r="AN1902" s="29"/>
      <c r="AO1902" s="29"/>
      <c r="AP1902" s="29"/>
      <c r="AQ1902" s="29"/>
      <c r="AR1902" s="29"/>
      <c r="AS1902" s="29"/>
      <c r="AT1902" s="29"/>
      <c r="AU1902" s="29"/>
      <c r="AV1902" s="29"/>
      <c r="AW1902" s="29"/>
      <c r="AX1902" s="29"/>
      <c r="AY1902" s="31"/>
      <c r="AZ1902" s="30"/>
      <c r="BA1902" s="35"/>
      <c r="BB1902" s="108"/>
      <c r="BC1902" s="108"/>
      <c r="BD1902" s="108"/>
      <c r="BE1902" s="136"/>
      <c r="BF1902" s="108"/>
      <c r="BG1902" s="110"/>
      <c r="BH1902" s="110"/>
      <c r="BI1902" s="110"/>
      <c r="BJ1902" s="137"/>
      <c r="BK1902" s="110"/>
      <c r="BL1902" s="108"/>
      <c r="BM1902" s="108"/>
      <c r="BN1902" s="108"/>
      <c r="BO1902" s="135"/>
      <c r="BP1902" s="108"/>
      <c r="BQ1902" s="108"/>
      <c r="BR1902" s="108"/>
      <c r="BS1902" s="108"/>
      <c r="BT1902" s="135"/>
      <c r="BU1902" s="108"/>
      <c r="BV1902" s="108"/>
      <c r="BW1902" s="108"/>
      <c r="BX1902" s="108"/>
      <c r="BY1902" s="135"/>
      <c r="BZ1902" s="108"/>
    </row>
    <row r="1903" spans="1:78" x14ac:dyDescent="0.25">
      <c r="A1903" s="27"/>
      <c r="B1903" s="27"/>
      <c r="C1903" s="27"/>
      <c r="D1903" s="27"/>
      <c r="E1903" s="28"/>
      <c r="F1903" s="88"/>
      <c r="G1903" s="28"/>
      <c r="H1903" s="27"/>
      <c r="I1903" s="27"/>
      <c r="J1903" s="27"/>
      <c r="K1903" s="107"/>
      <c r="L1903" s="27"/>
      <c r="M1903" s="46"/>
      <c r="N1903" s="46"/>
      <c r="O1903" s="46"/>
      <c r="P1903" s="46"/>
      <c r="Q1903" s="46"/>
      <c r="R1903" s="46"/>
      <c r="S1903" s="46"/>
      <c r="T1903" s="46"/>
      <c r="U1903" s="46"/>
      <c r="V1903" s="46"/>
      <c r="W1903" s="46"/>
      <c r="X1903" s="46"/>
      <c r="Y1903" s="41"/>
      <c r="Z1903" s="106"/>
      <c r="AA1903" s="43"/>
      <c r="AB1903" s="28"/>
      <c r="AC1903" s="28"/>
      <c r="AD1903" s="28"/>
      <c r="AE1903" s="44"/>
      <c r="AF1903" s="27"/>
      <c r="AG1903" s="27"/>
      <c r="AH1903" s="28"/>
      <c r="AI1903" s="27"/>
      <c r="AJ1903" s="27"/>
      <c r="AK1903" s="28"/>
      <c r="AL1903" s="29"/>
      <c r="AM1903" s="29"/>
      <c r="AN1903" s="29"/>
      <c r="AO1903" s="29"/>
      <c r="AP1903" s="29"/>
      <c r="AQ1903" s="29"/>
      <c r="AR1903" s="29"/>
      <c r="AS1903" s="29"/>
      <c r="AT1903" s="29"/>
      <c r="AU1903" s="29"/>
      <c r="AV1903" s="29"/>
      <c r="AW1903" s="29"/>
      <c r="AX1903" s="29"/>
      <c r="AY1903" s="31"/>
      <c r="AZ1903" s="30"/>
      <c r="BA1903" s="35"/>
      <c r="BB1903" s="108"/>
      <c r="BC1903" s="108"/>
      <c r="BD1903" s="108"/>
      <c r="BE1903" s="136"/>
      <c r="BF1903" s="108"/>
      <c r="BG1903" s="110"/>
      <c r="BH1903" s="110"/>
      <c r="BI1903" s="110"/>
      <c r="BJ1903" s="137"/>
      <c r="BK1903" s="110"/>
      <c r="BL1903" s="108"/>
      <c r="BM1903" s="108"/>
      <c r="BN1903" s="108"/>
      <c r="BO1903" s="135"/>
      <c r="BP1903" s="108"/>
      <c r="BQ1903" s="108"/>
      <c r="BR1903" s="108"/>
      <c r="BS1903" s="108"/>
      <c r="BT1903" s="135"/>
      <c r="BU1903" s="108"/>
      <c r="BV1903" s="108"/>
      <c r="BW1903" s="108"/>
      <c r="BX1903" s="108"/>
      <c r="BY1903" s="135"/>
      <c r="BZ1903" s="108"/>
    </row>
    <row r="1904" spans="1:78" x14ac:dyDescent="0.25">
      <c r="A1904" s="27"/>
      <c r="B1904" s="27"/>
      <c r="C1904" s="27"/>
      <c r="D1904" s="27"/>
      <c r="E1904" s="28"/>
      <c r="F1904" s="88"/>
      <c r="G1904" s="28"/>
      <c r="H1904" s="27"/>
      <c r="I1904" s="27"/>
      <c r="J1904" s="27"/>
      <c r="K1904" s="107"/>
      <c r="L1904" s="27"/>
      <c r="M1904" s="46"/>
      <c r="N1904" s="46"/>
      <c r="O1904" s="46"/>
      <c r="P1904" s="46"/>
      <c r="Q1904" s="46"/>
      <c r="R1904" s="46"/>
      <c r="S1904" s="46"/>
      <c r="T1904" s="46"/>
      <c r="U1904" s="46"/>
      <c r="V1904" s="46"/>
      <c r="W1904" s="46"/>
      <c r="X1904" s="46"/>
      <c r="Y1904" s="41"/>
      <c r="Z1904" s="106"/>
      <c r="AA1904" s="43"/>
      <c r="AB1904" s="28"/>
      <c r="AC1904" s="28"/>
      <c r="AD1904" s="28"/>
      <c r="AE1904" s="44"/>
      <c r="AF1904" s="27"/>
      <c r="AG1904" s="27"/>
      <c r="AH1904" s="28"/>
      <c r="AI1904" s="27"/>
      <c r="AJ1904" s="27"/>
      <c r="AK1904" s="28"/>
      <c r="AL1904" s="29"/>
      <c r="AM1904" s="29"/>
      <c r="AN1904" s="29"/>
      <c r="AO1904" s="29"/>
      <c r="AP1904" s="29"/>
      <c r="AQ1904" s="29"/>
      <c r="AR1904" s="29"/>
      <c r="AS1904" s="29"/>
      <c r="AT1904" s="29"/>
      <c r="AU1904" s="29"/>
      <c r="AV1904" s="29"/>
      <c r="AW1904" s="29"/>
      <c r="AX1904" s="29"/>
      <c r="AY1904" s="31"/>
      <c r="AZ1904" s="30"/>
      <c r="BA1904" s="35"/>
      <c r="BB1904" s="108"/>
      <c r="BC1904" s="108"/>
      <c r="BD1904" s="108"/>
      <c r="BE1904" s="136"/>
      <c r="BF1904" s="108"/>
      <c r="BG1904" s="110"/>
      <c r="BH1904" s="110"/>
      <c r="BI1904" s="110"/>
      <c r="BJ1904" s="137"/>
      <c r="BK1904" s="110"/>
      <c r="BL1904" s="108"/>
      <c r="BM1904" s="108"/>
      <c r="BN1904" s="108"/>
      <c r="BO1904" s="135"/>
      <c r="BP1904" s="108"/>
      <c r="BQ1904" s="108"/>
      <c r="BR1904" s="108"/>
      <c r="BS1904" s="108"/>
      <c r="BT1904" s="135"/>
      <c r="BU1904" s="108"/>
      <c r="BV1904" s="108"/>
      <c r="BW1904" s="108"/>
      <c r="BX1904" s="108"/>
      <c r="BY1904" s="135"/>
      <c r="BZ1904" s="108"/>
    </row>
    <row r="1905" spans="1:78" x14ac:dyDescent="0.25">
      <c r="A1905" s="27"/>
      <c r="B1905" s="27"/>
      <c r="C1905" s="27"/>
      <c r="D1905" s="27"/>
      <c r="E1905" s="28"/>
      <c r="F1905" s="88"/>
      <c r="G1905" s="28"/>
      <c r="H1905" s="27"/>
      <c r="I1905" s="27"/>
      <c r="J1905" s="27"/>
      <c r="K1905" s="107"/>
      <c r="L1905" s="27"/>
      <c r="M1905" s="46"/>
      <c r="N1905" s="46"/>
      <c r="O1905" s="46"/>
      <c r="P1905" s="46"/>
      <c r="Q1905" s="46"/>
      <c r="R1905" s="46"/>
      <c r="S1905" s="46"/>
      <c r="T1905" s="46"/>
      <c r="U1905" s="46"/>
      <c r="V1905" s="46"/>
      <c r="W1905" s="46"/>
      <c r="X1905" s="46"/>
      <c r="Y1905" s="41"/>
      <c r="Z1905" s="106"/>
      <c r="AA1905" s="43"/>
      <c r="AB1905" s="28"/>
      <c r="AC1905" s="28"/>
      <c r="AD1905" s="28"/>
      <c r="AE1905" s="44"/>
      <c r="AF1905" s="27"/>
      <c r="AG1905" s="27"/>
      <c r="AH1905" s="28"/>
      <c r="AI1905" s="27"/>
      <c r="AJ1905" s="27"/>
      <c r="AK1905" s="28"/>
      <c r="AL1905" s="29"/>
      <c r="AM1905" s="29"/>
      <c r="AN1905" s="29"/>
      <c r="AO1905" s="29"/>
      <c r="AP1905" s="29"/>
      <c r="AQ1905" s="29"/>
      <c r="AR1905" s="29"/>
      <c r="AS1905" s="29"/>
      <c r="AT1905" s="29"/>
      <c r="AU1905" s="29"/>
      <c r="AV1905" s="29"/>
      <c r="AW1905" s="29"/>
      <c r="AX1905" s="29"/>
      <c r="AY1905" s="31"/>
      <c r="AZ1905" s="30"/>
      <c r="BA1905" s="35"/>
      <c r="BB1905" s="108"/>
      <c r="BC1905" s="108"/>
      <c r="BD1905" s="108"/>
      <c r="BE1905" s="136"/>
      <c r="BF1905" s="108"/>
      <c r="BG1905" s="110"/>
      <c r="BH1905" s="110"/>
      <c r="BI1905" s="110"/>
      <c r="BJ1905" s="137"/>
      <c r="BK1905" s="110"/>
      <c r="BL1905" s="108"/>
      <c r="BM1905" s="108"/>
      <c r="BN1905" s="108"/>
      <c r="BO1905" s="135"/>
      <c r="BP1905" s="108"/>
      <c r="BQ1905" s="108"/>
      <c r="BR1905" s="108"/>
      <c r="BS1905" s="108"/>
      <c r="BT1905" s="135"/>
      <c r="BU1905" s="108"/>
      <c r="BV1905" s="108"/>
      <c r="BW1905" s="108"/>
      <c r="BX1905" s="108"/>
      <c r="BY1905" s="135"/>
      <c r="BZ1905" s="108"/>
    </row>
    <row r="1906" spans="1:78" x14ac:dyDescent="0.25">
      <c r="A1906" s="27"/>
      <c r="B1906" s="27"/>
      <c r="C1906" s="27"/>
      <c r="D1906" s="27"/>
      <c r="E1906" s="28"/>
      <c r="F1906" s="88"/>
      <c r="G1906" s="28"/>
      <c r="H1906" s="27"/>
      <c r="I1906" s="27"/>
      <c r="J1906" s="27"/>
      <c r="K1906" s="107"/>
      <c r="L1906" s="27"/>
      <c r="M1906" s="46"/>
      <c r="N1906" s="46"/>
      <c r="O1906" s="46"/>
      <c r="P1906" s="46"/>
      <c r="Q1906" s="46"/>
      <c r="R1906" s="46"/>
      <c r="S1906" s="46"/>
      <c r="T1906" s="46"/>
      <c r="U1906" s="46"/>
      <c r="V1906" s="46"/>
      <c r="W1906" s="46"/>
      <c r="X1906" s="46"/>
      <c r="Y1906" s="41"/>
      <c r="Z1906" s="106"/>
      <c r="AA1906" s="43"/>
      <c r="AB1906" s="28"/>
      <c r="AC1906" s="28"/>
      <c r="AD1906" s="28"/>
      <c r="AE1906" s="44"/>
      <c r="AF1906" s="27"/>
      <c r="AG1906" s="27"/>
      <c r="AH1906" s="28"/>
      <c r="AI1906" s="27"/>
      <c r="AJ1906" s="27"/>
      <c r="AK1906" s="28"/>
      <c r="AL1906" s="29"/>
      <c r="AM1906" s="29"/>
      <c r="AN1906" s="29"/>
      <c r="AO1906" s="29"/>
      <c r="AP1906" s="29"/>
      <c r="AQ1906" s="29"/>
      <c r="AR1906" s="29"/>
      <c r="AS1906" s="29"/>
      <c r="AT1906" s="29"/>
      <c r="AU1906" s="29"/>
      <c r="AV1906" s="29"/>
      <c r="AW1906" s="29"/>
      <c r="AX1906" s="29"/>
      <c r="AY1906" s="31"/>
      <c r="AZ1906" s="30"/>
      <c r="BA1906" s="35"/>
      <c r="BB1906" s="108"/>
      <c r="BC1906" s="108"/>
      <c r="BD1906" s="108"/>
      <c r="BE1906" s="136"/>
      <c r="BF1906" s="108"/>
      <c r="BG1906" s="110"/>
      <c r="BH1906" s="110"/>
      <c r="BI1906" s="110"/>
      <c r="BJ1906" s="137"/>
      <c r="BK1906" s="110"/>
      <c r="BL1906" s="108"/>
      <c r="BM1906" s="108"/>
      <c r="BN1906" s="108"/>
      <c r="BO1906" s="135"/>
      <c r="BP1906" s="108"/>
      <c r="BQ1906" s="108"/>
      <c r="BR1906" s="108"/>
      <c r="BS1906" s="108"/>
      <c r="BT1906" s="135"/>
      <c r="BU1906" s="108"/>
      <c r="BV1906" s="108"/>
      <c r="BW1906" s="108"/>
      <c r="BX1906" s="108"/>
      <c r="BY1906" s="135"/>
      <c r="BZ1906" s="108"/>
    </row>
    <row r="1907" spans="1:78" x14ac:dyDescent="0.25">
      <c r="A1907" s="27"/>
      <c r="B1907" s="27"/>
      <c r="C1907" s="27"/>
      <c r="D1907" s="27"/>
      <c r="E1907" s="28"/>
      <c r="F1907" s="88"/>
      <c r="G1907" s="28"/>
      <c r="H1907" s="27"/>
      <c r="I1907" s="27"/>
      <c r="J1907" s="27"/>
      <c r="K1907" s="107"/>
      <c r="L1907" s="27"/>
      <c r="M1907" s="46"/>
      <c r="N1907" s="46"/>
      <c r="O1907" s="46"/>
      <c r="P1907" s="46"/>
      <c r="Q1907" s="46"/>
      <c r="R1907" s="46"/>
      <c r="S1907" s="46"/>
      <c r="T1907" s="46"/>
      <c r="U1907" s="46"/>
      <c r="V1907" s="46"/>
      <c r="W1907" s="46"/>
      <c r="X1907" s="46"/>
      <c r="Y1907" s="41"/>
      <c r="Z1907" s="106"/>
      <c r="AA1907" s="43"/>
      <c r="AB1907" s="28"/>
      <c r="AC1907" s="28"/>
      <c r="AD1907" s="28"/>
      <c r="AE1907" s="44"/>
      <c r="AF1907" s="27"/>
      <c r="AG1907" s="27"/>
      <c r="AH1907" s="28"/>
      <c r="AI1907" s="27"/>
      <c r="AJ1907" s="27"/>
      <c r="AK1907" s="28"/>
      <c r="AL1907" s="29"/>
      <c r="AM1907" s="29"/>
      <c r="AN1907" s="29"/>
      <c r="AO1907" s="29"/>
      <c r="AP1907" s="29"/>
      <c r="AQ1907" s="29"/>
      <c r="AR1907" s="29"/>
      <c r="AS1907" s="29"/>
      <c r="AT1907" s="29"/>
      <c r="AU1907" s="29"/>
      <c r="AV1907" s="29"/>
      <c r="AW1907" s="29"/>
      <c r="AX1907" s="29"/>
      <c r="AY1907" s="31"/>
      <c r="AZ1907" s="30"/>
      <c r="BA1907" s="35"/>
      <c r="BB1907" s="108"/>
      <c r="BC1907" s="108"/>
      <c r="BD1907" s="108"/>
      <c r="BE1907" s="136"/>
      <c r="BF1907" s="108"/>
      <c r="BG1907" s="110"/>
      <c r="BH1907" s="110"/>
      <c r="BI1907" s="110"/>
      <c r="BJ1907" s="137"/>
      <c r="BK1907" s="110"/>
      <c r="BL1907" s="108"/>
      <c r="BM1907" s="108"/>
      <c r="BN1907" s="108"/>
      <c r="BO1907" s="135"/>
      <c r="BP1907" s="108"/>
      <c r="BQ1907" s="108"/>
      <c r="BR1907" s="108"/>
      <c r="BS1907" s="108"/>
      <c r="BT1907" s="135"/>
      <c r="BU1907" s="108"/>
      <c r="BV1907" s="108"/>
      <c r="BW1907" s="108"/>
      <c r="BX1907" s="108"/>
      <c r="BY1907" s="135"/>
      <c r="BZ1907" s="108"/>
    </row>
    <row r="1908" spans="1:78" x14ac:dyDescent="0.25">
      <c r="A1908" s="27"/>
      <c r="B1908" s="27"/>
      <c r="C1908" s="27"/>
      <c r="D1908" s="27"/>
      <c r="E1908" s="28"/>
      <c r="F1908" s="88"/>
      <c r="G1908" s="28"/>
      <c r="H1908" s="27"/>
      <c r="I1908" s="27"/>
      <c r="J1908" s="27"/>
      <c r="K1908" s="107"/>
      <c r="L1908" s="27"/>
      <c r="M1908" s="46"/>
      <c r="N1908" s="46"/>
      <c r="O1908" s="46"/>
      <c r="P1908" s="46"/>
      <c r="Q1908" s="46"/>
      <c r="R1908" s="46"/>
      <c r="S1908" s="46"/>
      <c r="T1908" s="46"/>
      <c r="U1908" s="46"/>
      <c r="V1908" s="46"/>
      <c r="W1908" s="46"/>
      <c r="X1908" s="46"/>
      <c r="Y1908" s="41"/>
      <c r="Z1908" s="106"/>
      <c r="AA1908" s="43"/>
      <c r="AB1908" s="28"/>
      <c r="AC1908" s="28"/>
      <c r="AD1908" s="28"/>
      <c r="AE1908" s="44"/>
      <c r="AF1908" s="27"/>
      <c r="AG1908" s="27"/>
      <c r="AH1908" s="28"/>
      <c r="AI1908" s="27"/>
      <c r="AJ1908" s="27"/>
      <c r="AK1908" s="28"/>
      <c r="AL1908" s="29"/>
      <c r="AM1908" s="29"/>
      <c r="AN1908" s="29"/>
      <c r="AO1908" s="29"/>
      <c r="AP1908" s="29"/>
      <c r="AQ1908" s="29"/>
      <c r="AR1908" s="29"/>
      <c r="AS1908" s="29"/>
      <c r="AT1908" s="29"/>
      <c r="AU1908" s="29"/>
      <c r="AV1908" s="29"/>
      <c r="AW1908" s="29"/>
      <c r="AX1908" s="29"/>
      <c r="AY1908" s="31"/>
      <c r="AZ1908" s="30"/>
      <c r="BA1908" s="35"/>
      <c r="BB1908" s="108"/>
      <c r="BC1908" s="108"/>
      <c r="BD1908" s="108"/>
      <c r="BE1908" s="136"/>
      <c r="BF1908" s="108"/>
      <c r="BG1908" s="110"/>
      <c r="BH1908" s="110"/>
      <c r="BI1908" s="110"/>
      <c r="BJ1908" s="137"/>
      <c r="BK1908" s="110"/>
      <c r="BL1908" s="108"/>
      <c r="BM1908" s="108"/>
      <c r="BN1908" s="108"/>
      <c r="BO1908" s="135"/>
      <c r="BP1908" s="108"/>
      <c r="BQ1908" s="108"/>
      <c r="BR1908" s="108"/>
      <c r="BS1908" s="108"/>
      <c r="BT1908" s="135"/>
      <c r="BU1908" s="108"/>
      <c r="BV1908" s="108"/>
      <c r="BW1908" s="108"/>
      <c r="BX1908" s="108"/>
      <c r="BY1908" s="135"/>
      <c r="BZ1908" s="108"/>
    </row>
    <row r="1909" spans="1:78" x14ac:dyDescent="0.25">
      <c r="A1909" s="27"/>
      <c r="B1909" s="27"/>
      <c r="C1909" s="27"/>
      <c r="D1909" s="27"/>
      <c r="E1909" s="28"/>
      <c r="F1909" s="88"/>
      <c r="G1909" s="28"/>
      <c r="H1909" s="27"/>
      <c r="I1909" s="27"/>
      <c r="J1909" s="27"/>
      <c r="K1909" s="107"/>
      <c r="L1909" s="27"/>
      <c r="M1909" s="46"/>
      <c r="N1909" s="46"/>
      <c r="O1909" s="46"/>
      <c r="P1909" s="46"/>
      <c r="Q1909" s="46"/>
      <c r="R1909" s="46"/>
      <c r="S1909" s="46"/>
      <c r="T1909" s="46"/>
      <c r="U1909" s="46"/>
      <c r="V1909" s="46"/>
      <c r="W1909" s="46"/>
      <c r="X1909" s="46"/>
      <c r="Y1909" s="41"/>
      <c r="Z1909" s="106"/>
      <c r="AA1909" s="43"/>
      <c r="AB1909" s="28"/>
      <c r="AC1909" s="28"/>
      <c r="AD1909" s="28"/>
      <c r="AE1909" s="44"/>
      <c r="AF1909" s="27"/>
      <c r="AG1909" s="27"/>
      <c r="AH1909" s="28"/>
      <c r="AI1909" s="27"/>
      <c r="AJ1909" s="27"/>
      <c r="AK1909" s="28"/>
      <c r="AL1909" s="29"/>
      <c r="AM1909" s="29"/>
      <c r="AN1909" s="29"/>
      <c r="AO1909" s="29"/>
      <c r="AP1909" s="29"/>
      <c r="AQ1909" s="29"/>
      <c r="AR1909" s="29"/>
      <c r="AS1909" s="29"/>
      <c r="AT1909" s="29"/>
      <c r="AU1909" s="29"/>
      <c r="AV1909" s="29"/>
      <c r="AW1909" s="29"/>
      <c r="AX1909" s="29"/>
      <c r="AY1909" s="31"/>
      <c r="AZ1909" s="30"/>
      <c r="BA1909" s="35"/>
      <c r="BB1909" s="108"/>
      <c r="BC1909" s="108"/>
      <c r="BD1909" s="108"/>
      <c r="BE1909" s="136"/>
      <c r="BF1909" s="108"/>
      <c r="BG1909" s="110"/>
      <c r="BH1909" s="110"/>
      <c r="BI1909" s="110"/>
      <c r="BJ1909" s="137"/>
      <c r="BK1909" s="110"/>
      <c r="BL1909" s="108"/>
      <c r="BM1909" s="108"/>
      <c r="BN1909" s="108"/>
      <c r="BO1909" s="135"/>
      <c r="BP1909" s="108"/>
      <c r="BQ1909" s="108"/>
      <c r="BR1909" s="108"/>
      <c r="BS1909" s="108"/>
      <c r="BT1909" s="135"/>
      <c r="BU1909" s="108"/>
      <c r="BV1909" s="108"/>
      <c r="BW1909" s="108"/>
      <c r="BX1909" s="108"/>
      <c r="BY1909" s="135"/>
      <c r="BZ1909" s="108"/>
    </row>
    <row r="1910" spans="1:78" x14ac:dyDescent="0.25">
      <c r="A1910" s="27"/>
      <c r="B1910" s="27"/>
      <c r="C1910" s="27"/>
      <c r="D1910" s="27"/>
      <c r="E1910" s="28"/>
      <c r="F1910" s="88"/>
      <c r="G1910" s="28"/>
      <c r="H1910" s="27"/>
      <c r="I1910" s="27"/>
      <c r="J1910" s="27"/>
      <c r="K1910" s="107"/>
      <c r="L1910" s="27"/>
      <c r="M1910" s="46"/>
      <c r="N1910" s="46"/>
      <c r="O1910" s="46"/>
      <c r="P1910" s="46"/>
      <c r="Q1910" s="46"/>
      <c r="R1910" s="46"/>
      <c r="S1910" s="46"/>
      <c r="T1910" s="46"/>
      <c r="U1910" s="46"/>
      <c r="V1910" s="46"/>
      <c r="W1910" s="46"/>
      <c r="X1910" s="46"/>
      <c r="Y1910" s="41"/>
      <c r="Z1910" s="106"/>
      <c r="AA1910" s="43"/>
      <c r="AB1910" s="28"/>
      <c r="AC1910" s="28"/>
      <c r="AD1910" s="28"/>
      <c r="AE1910" s="44"/>
      <c r="AF1910" s="27"/>
      <c r="AG1910" s="27"/>
      <c r="AH1910" s="28"/>
      <c r="AI1910" s="27"/>
      <c r="AJ1910" s="27"/>
      <c r="AK1910" s="28"/>
      <c r="AL1910" s="29"/>
      <c r="AM1910" s="29"/>
      <c r="AN1910" s="29"/>
      <c r="AO1910" s="29"/>
      <c r="AP1910" s="29"/>
      <c r="AQ1910" s="29"/>
      <c r="AR1910" s="29"/>
      <c r="AS1910" s="29"/>
      <c r="AT1910" s="29"/>
      <c r="AU1910" s="29"/>
      <c r="AV1910" s="29"/>
      <c r="AW1910" s="29"/>
      <c r="AX1910" s="29"/>
      <c r="AY1910" s="31"/>
      <c r="AZ1910" s="30"/>
      <c r="BA1910" s="35"/>
      <c r="BB1910" s="108"/>
      <c r="BC1910" s="108"/>
      <c r="BD1910" s="108"/>
      <c r="BE1910" s="136"/>
      <c r="BF1910" s="108"/>
      <c r="BG1910" s="110"/>
      <c r="BH1910" s="110"/>
      <c r="BI1910" s="110"/>
      <c r="BJ1910" s="137"/>
      <c r="BK1910" s="110"/>
      <c r="BL1910" s="108"/>
      <c r="BM1910" s="108"/>
      <c r="BN1910" s="108"/>
      <c r="BO1910" s="135"/>
      <c r="BP1910" s="108"/>
      <c r="BQ1910" s="108"/>
      <c r="BR1910" s="108"/>
      <c r="BS1910" s="108"/>
      <c r="BT1910" s="135"/>
      <c r="BU1910" s="108"/>
      <c r="BV1910" s="108"/>
      <c r="BW1910" s="108"/>
      <c r="BX1910" s="108"/>
      <c r="BY1910" s="135"/>
      <c r="BZ1910" s="108"/>
    </row>
    <row r="1911" spans="1:78" x14ac:dyDescent="0.25">
      <c r="A1911" s="27"/>
      <c r="B1911" s="27"/>
      <c r="C1911" s="27"/>
      <c r="D1911" s="27"/>
      <c r="E1911" s="28"/>
      <c r="F1911" s="88"/>
      <c r="G1911" s="28"/>
      <c r="H1911" s="27"/>
      <c r="I1911" s="27"/>
      <c r="J1911" s="27"/>
      <c r="K1911" s="107"/>
      <c r="L1911" s="27"/>
      <c r="M1911" s="46"/>
      <c r="N1911" s="46"/>
      <c r="O1911" s="46"/>
      <c r="P1911" s="46"/>
      <c r="Q1911" s="46"/>
      <c r="R1911" s="46"/>
      <c r="S1911" s="46"/>
      <c r="T1911" s="46"/>
      <c r="U1911" s="46"/>
      <c r="V1911" s="46"/>
      <c r="W1911" s="46"/>
      <c r="X1911" s="46"/>
      <c r="Y1911" s="41"/>
      <c r="Z1911" s="106"/>
      <c r="AA1911" s="43"/>
      <c r="AB1911" s="28"/>
      <c r="AC1911" s="28"/>
      <c r="AD1911" s="28"/>
      <c r="AE1911" s="44"/>
      <c r="AF1911" s="27"/>
      <c r="AG1911" s="27"/>
      <c r="AH1911" s="28"/>
      <c r="AI1911" s="27"/>
      <c r="AJ1911" s="27"/>
      <c r="AK1911" s="28"/>
      <c r="AL1911" s="29"/>
      <c r="AM1911" s="29"/>
      <c r="AN1911" s="29"/>
      <c r="AO1911" s="29"/>
      <c r="AP1911" s="29"/>
      <c r="AQ1911" s="29"/>
      <c r="AR1911" s="29"/>
      <c r="AS1911" s="29"/>
      <c r="AT1911" s="29"/>
      <c r="AU1911" s="29"/>
      <c r="AV1911" s="29"/>
      <c r="AW1911" s="29"/>
      <c r="AX1911" s="29"/>
      <c r="AY1911" s="31"/>
      <c r="AZ1911" s="30"/>
      <c r="BA1911" s="35"/>
      <c r="BB1911" s="108"/>
      <c r="BC1911" s="108"/>
      <c r="BD1911" s="108"/>
      <c r="BE1911" s="136"/>
      <c r="BF1911" s="108"/>
      <c r="BG1911" s="110"/>
      <c r="BH1911" s="110"/>
      <c r="BI1911" s="110"/>
      <c r="BJ1911" s="137"/>
      <c r="BK1911" s="110"/>
      <c r="BL1911" s="108"/>
      <c r="BM1911" s="108"/>
      <c r="BN1911" s="108"/>
      <c r="BO1911" s="135"/>
      <c r="BP1911" s="108"/>
      <c r="BQ1911" s="108"/>
      <c r="BR1911" s="108"/>
      <c r="BS1911" s="108"/>
      <c r="BT1911" s="135"/>
      <c r="BU1911" s="108"/>
      <c r="BV1911" s="108"/>
      <c r="BW1911" s="108"/>
      <c r="BX1911" s="108"/>
      <c r="BY1911" s="135"/>
      <c r="BZ1911" s="108"/>
    </row>
    <row r="1912" spans="1:78" x14ac:dyDescent="0.25">
      <c r="A1912" s="27"/>
      <c r="B1912" s="27"/>
      <c r="C1912" s="27"/>
      <c r="D1912" s="27"/>
      <c r="E1912" s="28"/>
      <c r="F1912" s="88"/>
      <c r="G1912" s="28"/>
      <c r="H1912" s="27"/>
      <c r="I1912" s="27"/>
      <c r="J1912" s="27"/>
      <c r="K1912" s="107"/>
      <c r="L1912" s="27"/>
      <c r="M1912" s="46"/>
      <c r="N1912" s="46"/>
      <c r="O1912" s="46"/>
      <c r="P1912" s="46"/>
      <c r="Q1912" s="46"/>
      <c r="R1912" s="46"/>
      <c r="S1912" s="46"/>
      <c r="T1912" s="46"/>
      <c r="U1912" s="46"/>
      <c r="V1912" s="46"/>
      <c r="W1912" s="46"/>
      <c r="X1912" s="46"/>
      <c r="Y1912" s="41"/>
      <c r="Z1912" s="106"/>
      <c r="AA1912" s="43"/>
      <c r="AB1912" s="28"/>
      <c r="AC1912" s="28"/>
      <c r="AD1912" s="28"/>
      <c r="AE1912" s="44"/>
      <c r="AF1912" s="27"/>
      <c r="AG1912" s="27"/>
      <c r="AH1912" s="28"/>
      <c r="AI1912" s="27"/>
      <c r="AJ1912" s="27"/>
      <c r="AK1912" s="28"/>
      <c r="AL1912" s="29"/>
      <c r="AM1912" s="29"/>
      <c r="AN1912" s="29"/>
      <c r="AO1912" s="29"/>
      <c r="AP1912" s="29"/>
      <c r="AQ1912" s="29"/>
      <c r="AR1912" s="29"/>
      <c r="AS1912" s="29"/>
      <c r="AT1912" s="29"/>
      <c r="AU1912" s="29"/>
      <c r="AV1912" s="29"/>
      <c r="AW1912" s="29"/>
      <c r="AX1912" s="29"/>
      <c r="AY1912" s="31"/>
      <c r="AZ1912" s="30"/>
      <c r="BA1912" s="35"/>
      <c r="BB1912" s="108"/>
      <c r="BC1912" s="108"/>
      <c r="BD1912" s="108"/>
      <c r="BE1912" s="136"/>
      <c r="BF1912" s="108"/>
      <c r="BG1912" s="110"/>
      <c r="BH1912" s="110"/>
      <c r="BI1912" s="110"/>
      <c r="BJ1912" s="137"/>
      <c r="BK1912" s="110"/>
      <c r="BL1912" s="108"/>
      <c r="BM1912" s="108"/>
      <c r="BN1912" s="108"/>
      <c r="BO1912" s="135"/>
      <c r="BP1912" s="108"/>
      <c r="BQ1912" s="108"/>
      <c r="BR1912" s="108"/>
      <c r="BS1912" s="108"/>
      <c r="BT1912" s="135"/>
      <c r="BU1912" s="108"/>
      <c r="BV1912" s="108"/>
      <c r="BW1912" s="108"/>
      <c r="BX1912" s="108"/>
      <c r="BY1912" s="135"/>
      <c r="BZ1912" s="108"/>
    </row>
    <row r="1913" spans="1:78" x14ac:dyDescent="0.25">
      <c r="A1913" s="27"/>
      <c r="B1913" s="27"/>
      <c r="C1913" s="27"/>
      <c r="D1913" s="27"/>
      <c r="E1913" s="28"/>
      <c r="F1913" s="88"/>
      <c r="G1913" s="28"/>
      <c r="H1913" s="27"/>
      <c r="I1913" s="27"/>
      <c r="J1913" s="27"/>
      <c r="K1913" s="107"/>
      <c r="L1913" s="27"/>
      <c r="M1913" s="46"/>
      <c r="N1913" s="46"/>
      <c r="O1913" s="46"/>
      <c r="P1913" s="46"/>
      <c r="Q1913" s="46"/>
      <c r="R1913" s="46"/>
      <c r="S1913" s="46"/>
      <c r="T1913" s="46"/>
      <c r="U1913" s="46"/>
      <c r="V1913" s="46"/>
      <c r="W1913" s="46"/>
      <c r="X1913" s="46"/>
      <c r="Y1913" s="41"/>
      <c r="Z1913" s="106"/>
      <c r="AA1913" s="43"/>
      <c r="AB1913" s="28"/>
      <c r="AC1913" s="28"/>
      <c r="AD1913" s="28"/>
      <c r="AE1913" s="44"/>
      <c r="AF1913" s="27"/>
      <c r="AG1913" s="27"/>
      <c r="AH1913" s="28"/>
      <c r="AI1913" s="27"/>
      <c r="AJ1913" s="27"/>
      <c r="AK1913" s="28"/>
      <c r="AL1913" s="29"/>
      <c r="AM1913" s="29"/>
      <c r="AN1913" s="29"/>
      <c r="AO1913" s="29"/>
      <c r="AP1913" s="29"/>
      <c r="AQ1913" s="29"/>
      <c r="AR1913" s="29"/>
      <c r="AS1913" s="29"/>
      <c r="AT1913" s="29"/>
      <c r="AU1913" s="29"/>
      <c r="AV1913" s="29"/>
      <c r="AW1913" s="29"/>
      <c r="AX1913" s="29"/>
      <c r="AY1913" s="31"/>
      <c r="AZ1913" s="30"/>
      <c r="BA1913" s="35"/>
      <c r="BB1913" s="108"/>
      <c r="BC1913" s="108"/>
      <c r="BD1913" s="108"/>
      <c r="BE1913" s="136"/>
      <c r="BF1913" s="108"/>
      <c r="BG1913" s="110"/>
      <c r="BH1913" s="110"/>
      <c r="BI1913" s="110"/>
      <c r="BJ1913" s="137"/>
      <c r="BK1913" s="110"/>
      <c r="BL1913" s="108"/>
      <c r="BM1913" s="108"/>
      <c r="BN1913" s="108"/>
      <c r="BO1913" s="135"/>
      <c r="BP1913" s="108"/>
      <c r="BQ1913" s="108"/>
      <c r="BR1913" s="108"/>
      <c r="BS1913" s="108"/>
      <c r="BT1913" s="135"/>
      <c r="BU1913" s="108"/>
      <c r="BV1913" s="108"/>
      <c r="BW1913" s="108"/>
      <c r="BX1913" s="108"/>
      <c r="BY1913" s="135"/>
      <c r="BZ1913" s="108"/>
    </row>
    <row r="1914" spans="1:78" x14ac:dyDescent="0.25">
      <c r="A1914" s="27"/>
      <c r="B1914" s="27"/>
      <c r="C1914" s="27"/>
      <c r="D1914" s="27"/>
      <c r="E1914" s="28"/>
      <c r="F1914" s="88"/>
      <c r="G1914" s="28"/>
      <c r="H1914" s="27"/>
      <c r="I1914" s="27"/>
      <c r="J1914" s="27"/>
      <c r="K1914" s="107"/>
      <c r="L1914" s="27"/>
      <c r="M1914" s="46"/>
      <c r="N1914" s="46"/>
      <c r="O1914" s="46"/>
      <c r="P1914" s="46"/>
      <c r="Q1914" s="46"/>
      <c r="R1914" s="46"/>
      <c r="S1914" s="46"/>
      <c r="T1914" s="46"/>
      <c r="U1914" s="46"/>
      <c r="V1914" s="46"/>
      <c r="W1914" s="46"/>
      <c r="X1914" s="46"/>
      <c r="Y1914" s="41"/>
      <c r="Z1914" s="106"/>
      <c r="AA1914" s="43"/>
      <c r="AB1914" s="28"/>
      <c r="AC1914" s="28"/>
      <c r="AD1914" s="28"/>
      <c r="AE1914" s="44"/>
      <c r="AF1914" s="27"/>
      <c r="AG1914" s="27"/>
      <c r="AH1914" s="28"/>
      <c r="AI1914" s="27"/>
      <c r="AJ1914" s="27"/>
      <c r="AK1914" s="28"/>
      <c r="AL1914" s="29"/>
      <c r="AM1914" s="29"/>
      <c r="AN1914" s="29"/>
      <c r="AO1914" s="29"/>
      <c r="AP1914" s="29"/>
      <c r="AQ1914" s="29"/>
      <c r="AR1914" s="29"/>
      <c r="AS1914" s="29"/>
      <c r="AT1914" s="29"/>
      <c r="AU1914" s="29"/>
      <c r="AV1914" s="29"/>
      <c r="AW1914" s="29"/>
      <c r="AX1914" s="29"/>
      <c r="AY1914" s="31"/>
      <c r="AZ1914" s="30"/>
      <c r="BA1914" s="35"/>
      <c r="BB1914" s="108"/>
      <c r="BC1914" s="108"/>
      <c r="BD1914" s="108"/>
      <c r="BE1914" s="136"/>
      <c r="BF1914" s="108"/>
      <c r="BG1914" s="110"/>
      <c r="BH1914" s="110"/>
      <c r="BI1914" s="110"/>
      <c r="BJ1914" s="137"/>
      <c r="BK1914" s="110"/>
      <c r="BL1914" s="108"/>
      <c r="BM1914" s="108"/>
      <c r="BN1914" s="108"/>
      <c r="BO1914" s="135"/>
      <c r="BP1914" s="108"/>
      <c r="BQ1914" s="108"/>
      <c r="BR1914" s="108"/>
      <c r="BS1914" s="108"/>
      <c r="BT1914" s="135"/>
      <c r="BU1914" s="108"/>
      <c r="BV1914" s="108"/>
      <c r="BW1914" s="108"/>
      <c r="BX1914" s="108"/>
      <c r="BY1914" s="135"/>
      <c r="BZ1914" s="108"/>
    </row>
    <row r="1915" spans="1:78" x14ac:dyDescent="0.25">
      <c r="A1915" s="27"/>
      <c r="B1915" s="27"/>
      <c r="C1915" s="27"/>
      <c r="D1915" s="27"/>
      <c r="E1915" s="28"/>
      <c r="F1915" s="88"/>
      <c r="G1915" s="28"/>
      <c r="H1915" s="27"/>
      <c r="I1915" s="27"/>
      <c r="J1915" s="27"/>
      <c r="K1915" s="107"/>
      <c r="L1915" s="27"/>
      <c r="M1915" s="46"/>
      <c r="N1915" s="46"/>
      <c r="O1915" s="46"/>
      <c r="P1915" s="46"/>
      <c r="Q1915" s="46"/>
      <c r="R1915" s="46"/>
      <c r="S1915" s="46"/>
      <c r="T1915" s="46"/>
      <c r="U1915" s="46"/>
      <c r="V1915" s="46"/>
      <c r="W1915" s="46"/>
      <c r="X1915" s="46"/>
      <c r="Y1915" s="41"/>
      <c r="Z1915" s="106"/>
      <c r="AA1915" s="43"/>
      <c r="AB1915" s="28"/>
      <c r="AC1915" s="28"/>
      <c r="AD1915" s="28"/>
      <c r="AE1915" s="44"/>
      <c r="AF1915" s="27"/>
      <c r="AG1915" s="27"/>
      <c r="AH1915" s="28"/>
      <c r="AI1915" s="27"/>
      <c r="AJ1915" s="27"/>
      <c r="AK1915" s="28"/>
      <c r="AL1915" s="29"/>
      <c r="AM1915" s="29"/>
      <c r="AN1915" s="29"/>
      <c r="AO1915" s="29"/>
      <c r="AP1915" s="29"/>
      <c r="AQ1915" s="29"/>
      <c r="AR1915" s="29"/>
      <c r="AS1915" s="29"/>
      <c r="AT1915" s="29"/>
      <c r="AU1915" s="29"/>
      <c r="AV1915" s="29"/>
      <c r="AW1915" s="29"/>
      <c r="AX1915" s="29"/>
      <c r="AY1915" s="31"/>
      <c r="AZ1915" s="30"/>
      <c r="BA1915" s="35"/>
      <c r="BB1915" s="108"/>
      <c r="BC1915" s="108"/>
      <c r="BD1915" s="108"/>
      <c r="BE1915" s="136"/>
      <c r="BF1915" s="108"/>
      <c r="BG1915" s="110"/>
      <c r="BH1915" s="110"/>
      <c r="BI1915" s="110"/>
      <c r="BJ1915" s="137"/>
      <c r="BK1915" s="110"/>
      <c r="BL1915" s="108"/>
      <c r="BM1915" s="108"/>
      <c r="BN1915" s="108"/>
      <c r="BO1915" s="135"/>
      <c r="BP1915" s="108"/>
      <c r="BQ1915" s="108"/>
      <c r="BR1915" s="108"/>
      <c r="BS1915" s="108"/>
      <c r="BT1915" s="135"/>
      <c r="BU1915" s="108"/>
      <c r="BV1915" s="108"/>
      <c r="BW1915" s="108"/>
      <c r="BX1915" s="108"/>
      <c r="BY1915" s="135"/>
      <c r="BZ1915" s="108"/>
    </row>
    <row r="1916" spans="1:78" x14ac:dyDescent="0.25">
      <c r="A1916" s="27"/>
      <c r="B1916" s="27"/>
      <c r="C1916" s="27"/>
      <c r="D1916" s="27"/>
      <c r="E1916" s="28"/>
      <c r="F1916" s="88"/>
      <c r="G1916" s="28"/>
      <c r="H1916" s="27"/>
      <c r="I1916" s="27"/>
      <c r="J1916" s="27"/>
      <c r="K1916" s="107"/>
      <c r="L1916" s="27"/>
      <c r="M1916" s="46"/>
      <c r="N1916" s="46"/>
      <c r="O1916" s="46"/>
      <c r="P1916" s="46"/>
      <c r="Q1916" s="46"/>
      <c r="R1916" s="46"/>
      <c r="S1916" s="46"/>
      <c r="T1916" s="46"/>
      <c r="U1916" s="46"/>
      <c r="V1916" s="46"/>
      <c r="W1916" s="46"/>
      <c r="X1916" s="46"/>
      <c r="Y1916" s="41"/>
      <c r="Z1916" s="106"/>
      <c r="AA1916" s="43"/>
      <c r="AB1916" s="28"/>
      <c r="AC1916" s="28"/>
      <c r="AD1916" s="28"/>
      <c r="AE1916" s="44"/>
      <c r="AF1916" s="27"/>
      <c r="AG1916" s="27"/>
      <c r="AH1916" s="28"/>
      <c r="AI1916" s="27"/>
      <c r="AJ1916" s="27"/>
      <c r="AK1916" s="28"/>
      <c r="AL1916" s="29"/>
      <c r="AM1916" s="29"/>
      <c r="AN1916" s="29"/>
      <c r="AO1916" s="29"/>
      <c r="AP1916" s="29"/>
      <c r="AQ1916" s="29"/>
      <c r="AR1916" s="29"/>
      <c r="AS1916" s="29"/>
      <c r="AT1916" s="29"/>
      <c r="AU1916" s="29"/>
      <c r="AV1916" s="29"/>
      <c r="AW1916" s="29"/>
      <c r="AX1916" s="29"/>
      <c r="AY1916" s="31"/>
      <c r="AZ1916" s="30"/>
      <c r="BA1916" s="35"/>
      <c r="BB1916" s="108"/>
      <c r="BC1916" s="108"/>
      <c r="BD1916" s="108"/>
      <c r="BE1916" s="136"/>
      <c r="BF1916" s="108"/>
      <c r="BG1916" s="110"/>
      <c r="BH1916" s="110"/>
      <c r="BI1916" s="110"/>
      <c r="BJ1916" s="137"/>
      <c r="BK1916" s="110"/>
      <c r="BL1916" s="108"/>
      <c r="BM1916" s="108"/>
      <c r="BN1916" s="108"/>
      <c r="BO1916" s="135"/>
      <c r="BP1916" s="108"/>
      <c r="BQ1916" s="108"/>
      <c r="BR1916" s="108"/>
      <c r="BS1916" s="108"/>
      <c r="BT1916" s="135"/>
      <c r="BU1916" s="108"/>
      <c r="BV1916" s="108"/>
      <c r="BW1916" s="108"/>
      <c r="BX1916" s="108"/>
      <c r="BY1916" s="135"/>
      <c r="BZ1916" s="108"/>
    </row>
    <row r="1917" spans="1:78" x14ac:dyDescent="0.25">
      <c r="A1917" s="27"/>
      <c r="B1917" s="27"/>
      <c r="C1917" s="27"/>
      <c r="D1917" s="27"/>
      <c r="E1917" s="28"/>
      <c r="F1917" s="88"/>
      <c r="G1917" s="28"/>
      <c r="H1917" s="27"/>
      <c r="I1917" s="27"/>
      <c r="J1917" s="27"/>
      <c r="K1917" s="107"/>
      <c r="L1917" s="27"/>
      <c r="M1917" s="46"/>
      <c r="N1917" s="46"/>
      <c r="O1917" s="46"/>
      <c r="P1917" s="46"/>
      <c r="Q1917" s="46"/>
      <c r="R1917" s="46"/>
      <c r="S1917" s="46"/>
      <c r="T1917" s="46"/>
      <c r="U1917" s="46"/>
      <c r="V1917" s="46"/>
      <c r="W1917" s="46"/>
      <c r="X1917" s="46"/>
      <c r="Y1917" s="41"/>
      <c r="Z1917" s="106"/>
      <c r="AA1917" s="43"/>
      <c r="AB1917" s="28"/>
      <c r="AC1917" s="28"/>
      <c r="AD1917" s="28"/>
      <c r="AE1917" s="44"/>
      <c r="AF1917" s="27"/>
      <c r="AG1917" s="27"/>
      <c r="AH1917" s="28"/>
      <c r="AI1917" s="27"/>
      <c r="AJ1917" s="27"/>
      <c r="AK1917" s="28"/>
      <c r="AL1917" s="29"/>
      <c r="AM1917" s="29"/>
      <c r="AN1917" s="29"/>
      <c r="AO1917" s="29"/>
      <c r="AP1917" s="29"/>
      <c r="AQ1917" s="29"/>
      <c r="AR1917" s="29"/>
      <c r="AS1917" s="29"/>
      <c r="AT1917" s="29"/>
      <c r="AU1917" s="29"/>
      <c r="AV1917" s="29"/>
      <c r="AW1917" s="29"/>
      <c r="AX1917" s="29"/>
      <c r="AY1917" s="31"/>
      <c r="AZ1917" s="30"/>
      <c r="BA1917" s="35"/>
      <c r="BB1917" s="108"/>
      <c r="BC1917" s="108"/>
      <c r="BD1917" s="108"/>
      <c r="BE1917" s="136"/>
      <c r="BF1917" s="108"/>
      <c r="BG1917" s="110"/>
      <c r="BH1917" s="110"/>
      <c r="BI1917" s="110"/>
      <c r="BJ1917" s="137"/>
      <c r="BK1917" s="110"/>
      <c r="BL1917" s="108"/>
      <c r="BM1917" s="108"/>
      <c r="BN1917" s="108"/>
      <c r="BO1917" s="135"/>
      <c r="BP1917" s="108"/>
      <c r="BQ1917" s="108"/>
      <c r="BR1917" s="108"/>
      <c r="BS1917" s="108"/>
      <c r="BT1917" s="135"/>
      <c r="BU1917" s="108"/>
      <c r="BV1917" s="108"/>
      <c r="BW1917" s="108"/>
      <c r="BX1917" s="108"/>
      <c r="BY1917" s="135"/>
      <c r="BZ1917" s="108"/>
    </row>
    <row r="1918" spans="1:78" x14ac:dyDescent="0.25">
      <c r="A1918" s="27"/>
      <c r="B1918" s="27"/>
      <c r="C1918" s="27"/>
      <c r="D1918" s="27"/>
      <c r="E1918" s="28"/>
      <c r="F1918" s="88"/>
      <c r="G1918" s="28"/>
      <c r="H1918" s="27"/>
      <c r="I1918" s="27"/>
      <c r="J1918" s="27"/>
      <c r="K1918" s="107"/>
      <c r="L1918" s="27"/>
      <c r="M1918" s="46"/>
      <c r="N1918" s="46"/>
      <c r="O1918" s="46"/>
      <c r="P1918" s="46"/>
      <c r="Q1918" s="46"/>
      <c r="R1918" s="46"/>
      <c r="S1918" s="46"/>
      <c r="T1918" s="46"/>
      <c r="U1918" s="46"/>
      <c r="V1918" s="46"/>
      <c r="W1918" s="46"/>
      <c r="X1918" s="46"/>
      <c r="Y1918" s="41"/>
      <c r="Z1918" s="106"/>
      <c r="AA1918" s="43"/>
      <c r="AB1918" s="28"/>
      <c r="AC1918" s="28"/>
      <c r="AD1918" s="28"/>
      <c r="AE1918" s="44"/>
      <c r="AF1918" s="27"/>
      <c r="AG1918" s="27"/>
      <c r="AH1918" s="28"/>
      <c r="AI1918" s="27"/>
      <c r="AJ1918" s="27"/>
      <c r="AK1918" s="28"/>
      <c r="AL1918" s="29"/>
      <c r="AM1918" s="29"/>
      <c r="AN1918" s="29"/>
      <c r="AO1918" s="29"/>
      <c r="AP1918" s="29"/>
      <c r="AQ1918" s="29"/>
      <c r="AR1918" s="29"/>
      <c r="AS1918" s="29"/>
      <c r="AT1918" s="29"/>
      <c r="AU1918" s="29"/>
      <c r="AV1918" s="29"/>
      <c r="AW1918" s="29"/>
      <c r="AX1918" s="29"/>
      <c r="AY1918" s="31"/>
      <c r="AZ1918" s="30"/>
      <c r="BA1918" s="35"/>
      <c r="BB1918" s="108"/>
      <c r="BC1918" s="108"/>
      <c r="BD1918" s="108"/>
      <c r="BE1918" s="136"/>
      <c r="BF1918" s="108"/>
      <c r="BG1918" s="110"/>
      <c r="BH1918" s="110"/>
      <c r="BI1918" s="110"/>
      <c r="BJ1918" s="137"/>
      <c r="BK1918" s="110"/>
      <c r="BL1918" s="108"/>
      <c r="BM1918" s="108"/>
      <c r="BN1918" s="108"/>
      <c r="BO1918" s="135"/>
      <c r="BP1918" s="108"/>
      <c r="BQ1918" s="108"/>
      <c r="BR1918" s="108"/>
      <c r="BS1918" s="108"/>
      <c r="BT1918" s="135"/>
      <c r="BU1918" s="108"/>
      <c r="BV1918" s="108"/>
      <c r="BW1918" s="108"/>
      <c r="BX1918" s="108"/>
      <c r="BY1918" s="135"/>
      <c r="BZ1918" s="108"/>
    </row>
    <row r="1919" spans="1:78" x14ac:dyDescent="0.25">
      <c r="A1919" s="27"/>
      <c r="B1919" s="27"/>
      <c r="C1919" s="27"/>
      <c r="D1919" s="27"/>
      <c r="E1919" s="28"/>
      <c r="F1919" s="88"/>
      <c r="G1919" s="28"/>
      <c r="H1919" s="27"/>
      <c r="I1919" s="27"/>
      <c r="J1919" s="27"/>
      <c r="K1919" s="107"/>
      <c r="L1919" s="27"/>
      <c r="M1919" s="46"/>
      <c r="N1919" s="46"/>
      <c r="O1919" s="46"/>
      <c r="P1919" s="46"/>
      <c r="Q1919" s="46"/>
      <c r="R1919" s="46"/>
      <c r="S1919" s="46"/>
      <c r="T1919" s="46"/>
      <c r="U1919" s="46"/>
      <c r="V1919" s="46"/>
      <c r="W1919" s="46"/>
      <c r="X1919" s="46"/>
      <c r="Y1919" s="41"/>
      <c r="Z1919" s="106"/>
      <c r="AA1919" s="43"/>
      <c r="AB1919" s="28"/>
      <c r="AC1919" s="28"/>
      <c r="AD1919" s="28"/>
      <c r="AE1919" s="44"/>
      <c r="AF1919" s="27"/>
      <c r="AG1919" s="27"/>
      <c r="AH1919" s="28"/>
      <c r="AI1919" s="27"/>
      <c r="AJ1919" s="27"/>
      <c r="AK1919" s="28"/>
      <c r="AL1919" s="29"/>
      <c r="AM1919" s="29"/>
      <c r="AN1919" s="29"/>
      <c r="AO1919" s="29"/>
      <c r="AP1919" s="29"/>
      <c r="AQ1919" s="29"/>
      <c r="AR1919" s="29"/>
      <c r="AS1919" s="29"/>
      <c r="AT1919" s="29"/>
      <c r="AU1919" s="29"/>
      <c r="AV1919" s="29"/>
      <c r="AW1919" s="29"/>
      <c r="AX1919" s="29"/>
      <c r="AY1919" s="31"/>
      <c r="AZ1919" s="30"/>
      <c r="BA1919" s="35"/>
      <c r="BB1919" s="108"/>
      <c r="BC1919" s="108"/>
      <c r="BD1919" s="108"/>
      <c r="BE1919" s="136"/>
      <c r="BF1919" s="108"/>
      <c r="BG1919" s="110"/>
      <c r="BH1919" s="110"/>
      <c r="BI1919" s="110"/>
      <c r="BJ1919" s="137"/>
      <c r="BK1919" s="110"/>
      <c r="BL1919" s="108"/>
      <c r="BM1919" s="108"/>
      <c r="BN1919" s="108"/>
      <c r="BO1919" s="135"/>
      <c r="BP1919" s="108"/>
      <c r="BQ1919" s="108"/>
      <c r="BR1919" s="108"/>
      <c r="BS1919" s="108"/>
      <c r="BT1919" s="135"/>
      <c r="BU1919" s="108"/>
      <c r="BV1919" s="108"/>
      <c r="BW1919" s="108"/>
      <c r="BX1919" s="108"/>
      <c r="BY1919" s="135"/>
      <c r="BZ1919" s="108"/>
    </row>
    <row r="1920" spans="1:78" x14ac:dyDescent="0.25">
      <c r="A1920" s="27"/>
      <c r="B1920" s="27"/>
      <c r="C1920" s="27"/>
      <c r="D1920" s="27"/>
      <c r="E1920" s="28"/>
      <c r="F1920" s="88"/>
      <c r="G1920" s="28"/>
      <c r="H1920" s="27"/>
      <c r="I1920" s="27"/>
      <c r="J1920" s="27"/>
      <c r="K1920" s="107"/>
      <c r="L1920" s="27"/>
      <c r="M1920" s="46"/>
      <c r="N1920" s="46"/>
      <c r="O1920" s="46"/>
      <c r="P1920" s="46"/>
      <c r="Q1920" s="46"/>
      <c r="R1920" s="46"/>
      <c r="S1920" s="46"/>
      <c r="T1920" s="46"/>
      <c r="U1920" s="46"/>
      <c r="V1920" s="46"/>
      <c r="W1920" s="46"/>
      <c r="X1920" s="46"/>
      <c r="Y1920" s="41"/>
      <c r="Z1920" s="106"/>
      <c r="AA1920" s="43"/>
      <c r="AB1920" s="28"/>
      <c r="AC1920" s="28"/>
      <c r="AD1920" s="28"/>
      <c r="AE1920" s="44"/>
      <c r="AF1920" s="27"/>
      <c r="AG1920" s="27"/>
      <c r="AH1920" s="28"/>
      <c r="AI1920" s="27"/>
      <c r="AJ1920" s="27"/>
      <c r="AK1920" s="28"/>
      <c r="AL1920" s="29"/>
      <c r="AM1920" s="29"/>
      <c r="AN1920" s="29"/>
      <c r="AO1920" s="29"/>
      <c r="AP1920" s="29"/>
      <c r="AQ1920" s="29"/>
      <c r="AR1920" s="29"/>
      <c r="AS1920" s="29"/>
      <c r="AT1920" s="29"/>
      <c r="AU1920" s="29"/>
      <c r="AV1920" s="29"/>
      <c r="AW1920" s="29"/>
      <c r="AX1920" s="29"/>
      <c r="AY1920" s="31"/>
      <c r="AZ1920" s="30"/>
      <c r="BA1920" s="35"/>
      <c r="BB1920" s="108"/>
      <c r="BC1920" s="108"/>
      <c r="BD1920" s="108"/>
      <c r="BE1920" s="136"/>
      <c r="BF1920" s="108"/>
      <c r="BG1920" s="110"/>
      <c r="BH1920" s="110"/>
      <c r="BI1920" s="110"/>
      <c r="BJ1920" s="137"/>
      <c r="BK1920" s="110"/>
      <c r="BL1920" s="108"/>
      <c r="BM1920" s="108"/>
      <c r="BN1920" s="108"/>
      <c r="BO1920" s="135"/>
      <c r="BP1920" s="108"/>
      <c r="BQ1920" s="108"/>
      <c r="BR1920" s="108"/>
      <c r="BS1920" s="108"/>
      <c r="BT1920" s="135"/>
      <c r="BU1920" s="108"/>
      <c r="BV1920" s="108"/>
      <c r="BW1920" s="108"/>
      <c r="BX1920" s="108"/>
      <c r="BY1920" s="135"/>
      <c r="BZ1920" s="108"/>
    </row>
    <row r="1921" spans="1:78" x14ac:dyDescent="0.25">
      <c r="A1921" s="27"/>
      <c r="B1921" s="27"/>
      <c r="C1921" s="27"/>
      <c r="D1921" s="27"/>
      <c r="E1921" s="28"/>
      <c r="F1921" s="88"/>
      <c r="G1921" s="28"/>
      <c r="H1921" s="27"/>
      <c r="I1921" s="27"/>
      <c r="J1921" s="27"/>
      <c r="K1921" s="107"/>
      <c r="L1921" s="27"/>
      <c r="M1921" s="46"/>
      <c r="N1921" s="46"/>
      <c r="O1921" s="46"/>
      <c r="P1921" s="46"/>
      <c r="Q1921" s="46"/>
      <c r="R1921" s="46"/>
      <c r="S1921" s="46"/>
      <c r="T1921" s="46"/>
      <c r="U1921" s="46"/>
      <c r="V1921" s="46"/>
      <c r="W1921" s="46"/>
      <c r="X1921" s="46"/>
      <c r="Y1921" s="41"/>
      <c r="Z1921" s="106"/>
      <c r="AA1921" s="43"/>
      <c r="AB1921" s="28"/>
      <c r="AC1921" s="28"/>
      <c r="AD1921" s="28"/>
      <c r="AE1921" s="44"/>
      <c r="AF1921" s="27"/>
      <c r="AG1921" s="27"/>
      <c r="AH1921" s="28"/>
      <c r="AI1921" s="27"/>
      <c r="AJ1921" s="27"/>
      <c r="AK1921" s="28"/>
      <c r="AL1921" s="29"/>
      <c r="AM1921" s="29"/>
      <c r="AN1921" s="29"/>
      <c r="AO1921" s="29"/>
      <c r="AP1921" s="29"/>
      <c r="AQ1921" s="29"/>
      <c r="AR1921" s="29"/>
      <c r="AS1921" s="29"/>
      <c r="AT1921" s="29"/>
      <c r="AU1921" s="29"/>
      <c r="AV1921" s="29"/>
      <c r="AW1921" s="29"/>
      <c r="AX1921" s="29"/>
      <c r="AY1921" s="31"/>
      <c r="AZ1921" s="30"/>
      <c r="BA1921" s="35"/>
      <c r="BB1921" s="108"/>
      <c r="BC1921" s="108"/>
      <c r="BD1921" s="108"/>
      <c r="BE1921" s="136"/>
      <c r="BF1921" s="108"/>
      <c r="BG1921" s="110"/>
      <c r="BH1921" s="110"/>
      <c r="BI1921" s="110"/>
      <c r="BJ1921" s="137"/>
      <c r="BK1921" s="110"/>
      <c r="BL1921" s="108"/>
      <c r="BM1921" s="108"/>
      <c r="BN1921" s="108"/>
      <c r="BO1921" s="135"/>
      <c r="BP1921" s="108"/>
      <c r="BQ1921" s="108"/>
      <c r="BR1921" s="108"/>
      <c r="BS1921" s="108"/>
      <c r="BT1921" s="135"/>
      <c r="BU1921" s="108"/>
      <c r="BV1921" s="108"/>
      <c r="BW1921" s="108"/>
      <c r="BX1921" s="108"/>
      <c r="BY1921" s="135"/>
      <c r="BZ1921" s="108"/>
    </row>
    <row r="1922" spans="1:78" x14ac:dyDescent="0.25">
      <c r="A1922" s="27"/>
      <c r="B1922" s="27"/>
      <c r="C1922" s="27"/>
      <c r="D1922" s="27"/>
      <c r="E1922" s="28"/>
      <c r="F1922" s="88"/>
      <c r="G1922" s="28"/>
      <c r="H1922" s="27"/>
      <c r="I1922" s="27"/>
      <c r="J1922" s="27"/>
      <c r="K1922" s="107"/>
      <c r="L1922" s="27"/>
      <c r="M1922" s="46"/>
      <c r="N1922" s="46"/>
      <c r="O1922" s="46"/>
      <c r="P1922" s="46"/>
      <c r="Q1922" s="46"/>
      <c r="R1922" s="46"/>
      <c r="S1922" s="46"/>
      <c r="T1922" s="46"/>
      <c r="U1922" s="46"/>
      <c r="V1922" s="46"/>
      <c r="W1922" s="46"/>
      <c r="X1922" s="46"/>
      <c r="Y1922" s="41"/>
      <c r="Z1922" s="106"/>
      <c r="AA1922" s="43"/>
      <c r="AB1922" s="28"/>
      <c r="AC1922" s="28"/>
      <c r="AD1922" s="28"/>
      <c r="AE1922" s="44"/>
      <c r="AF1922" s="27"/>
      <c r="AG1922" s="27"/>
      <c r="AH1922" s="28"/>
      <c r="AI1922" s="27"/>
      <c r="AJ1922" s="27"/>
      <c r="AK1922" s="28"/>
      <c r="AL1922" s="29"/>
      <c r="AM1922" s="29"/>
      <c r="AN1922" s="29"/>
      <c r="AO1922" s="29"/>
      <c r="AP1922" s="29"/>
      <c r="AQ1922" s="29"/>
      <c r="AR1922" s="29"/>
      <c r="AS1922" s="29"/>
      <c r="AT1922" s="29"/>
      <c r="AU1922" s="29"/>
      <c r="AV1922" s="29"/>
      <c r="AW1922" s="29"/>
      <c r="AX1922" s="29"/>
      <c r="AY1922" s="31"/>
      <c r="AZ1922" s="30"/>
      <c r="BA1922" s="35"/>
      <c r="BB1922" s="108"/>
      <c r="BC1922" s="108"/>
      <c r="BD1922" s="108"/>
      <c r="BE1922" s="136"/>
      <c r="BF1922" s="108"/>
      <c r="BG1922" s="110"/>
      <c r="BH1922" s="110"/>
      <c r="BI1922" s="110"/>
      <c r="BJ1922" s="137"/>
      <c r="BK1922" s="110"/>
      <c r="BL1922" s="108"/>
      <c r="BM1922" s="108"/>
      <c r="BN1922" s="108"/>
      <c r="BO1922" s="135"/>
      <c r="BP1922" s="108"/>
      <c r="BQ1922" s="108"/>
      <c r="BR1922" s="108"/>
      <c r="BS1922" s="108"/>
      <c r="BT1922" s="135"/>
      <c r="BU1922" s="108"/>
      <c r="BV1922" s="108"/>
      <c r="BW1922" s="108"/>
      <c r="BX1922" s="108"/>
      <c r="BY1922" s="135"/>
      <c r="BZ1922" s="108"/>
    </row>
    <row r="1923" spans="1:78" x14ac:dyDescent="0.25">
      <c r="A1923" s="27"/>
      <c r="B1923" s="27"/>
      <c r="C1923" s="27"/>
      <c r="D1923" s="27"/>
      <c r="E1923" s="28"/>
      <c r="F1923" s="88"/>
      <c r="G1923" s="28"/>
      <c r="H1923" s="27"/>
      <c r="I1923" s="27"/>
      <c r="J1923" s="27"/>
      <c r="K1923" s="107"/>
      <c r="L1923" s="27"/>
      <c r="M1923" s="46"/>
      <c r="N1923" s="46"/>
      <c r="O1923" s="46"/>
      <c r="P1923" s="46"/>
      <c r="Q1923" s="46"/>
      <c r="R1923" s="46"/>
      <c r="S1923" s="46"/>
      <c r="T1923" s="46"/>
      <c r="U1923" s="46"/>
      <c r="V1923" s="46"/>
      <c r="W1923" s="46"/>
      <c r="X1923" s="46"/>
      <c r="Y1923" s="41"/>
      <c r="Z1923" s="106"/>
      <c r="AA1923" s="43"/>
      <c r="AB1923" s="28"/>
      <c r="AC1923" s="28"/>
      <c r="AD1923" s="28"/>
      <c r="AE1923" s="44"/>
      <c r="AF1923" s="27"/>
      <c r="AG1923" s="27"/>
      <c r="AH1923" s="28"/>
      <c r="AI1923" s="27"/>
      <c r="AJ1923" s="27"/>
      <c r="AK1923" s="28"/>
      <c r="AL1923" s="29"/>
      <c r="AM1923" s="29"/>
      <c r="AN1923" s="29"/>
      <c r="AO1923" s="29"/>
      <c r="AP1923" s="29"/>
      <c r="AQ1923" s="29"/>
      <c r="AR1923" s="29"/>
      <c r="AS1923" s="29"/>
      <c r="AT1923" s="29"/>
      <c r="AU1923" s="29"/>
      <c r="AV1923" s="29"/>
      <c r="AW1923" s="29"/>
      <c r="AX1923" s="29"/>
      <c r="AY1923" s="31"/>
      <c r="AZ1923" s="30"/>
      <c r="BA1923" s="35"/>
      <c r="BB1923" s="108"/>
      <c r="BC1923" s="108"/>
      <c r="BD1923" s="108"/>
      <c r="BE1923" s="136"/>
      <c r="BF1923" s="108"/>
      <c r="BG1923" s="110"/>
      <c r="BH1923" s="110"/>
      <c r="BI1923" s="110"/>
      <c r="BJ1923" s="137"/>
      <c r="BK1923" s="110"/>
      <c r="BL1923" s="108"/>
      <c r="BM1923" s="108"/>
      <c r="BN1923" s="108"/>
      <c r="BO1923" s="135"/>
      <c r="BP1923" s="108"/>
      <c r="BQ1923" s="108"/>
      <c r="BR1923" s="108"/>
      <c r="BS1923" s="108"/>
      <c r="BT1923" s="135"/>
      <c r="BU1923" s="108"/>
      <c r="BV1923" s="108"/>
      <c r="BW1923" s="108"/>
      <c r="BX1923" s="108"/>
      <c r="BY1923" s="135"/>
      <c r="BZ1923" s="108"/>
    </row>
    <row r="1924" spans="1:78" x14ac:dyDescent="0.25">
      <c r="A1924" s="27"/>
      <c r="B1924" s="27"/>
      <c r="C1924" s="27"/>
      <c r="D1924" s="27"/>
      <c r="E1924" s="28"/>
      <c r="F1924" s="88"/>
      <c r="G1924" s="28"/>
      <c r="H1924" s="27"/>
      <c r="I1924" s="27"/>
      <c r="J1924" s="27"/>
      <c r="K1924" s="107"/>
      <c r="L1924" s="27"/>
      <c r="M1924" s="46"/>
      <c r="N1924" s="46"/>
      <c r="O1924" s="46"/>
      <c r="P1924" s="46"/>
      <c r="Q1924" s="46"/>
      <c r="R1924" s="46"/>
      <c r="S1924" s="46"/>
      <c r="T1924" s="46"/>
      <c r="U1924" s="46"/>
      <c r="V1924" s="46"/>
      <c r="W1924" s="46"/>
      <c r="X1924" s="46"/>
      <c r="Y1924" s="41"/>
      <c r="Z1924" s="106"/>
      <c r="AA1924" s="43"/>
      <c r="AB1924" s="28"/>
      <c r="AC1924" s="28"/>
      <c r="AD1924" s="28"/>
      <c r="AE1924" s="44"/>
      <c r="AF1924" s="27"/>
      <c r="AG1924" s="27"/>
      <c r="AH1924" s="28"/>
      <c r="AI1924" s="27"/>
      <c r="AJ1924" s="27"/>
      <c r="AK1924" s="28"/>
      <c r="AL1924" s="29"/>
      <c r="AM1924" s="29"/>
      <c r="AN1924" s="29"/>
      <c r="AO1924" s="29"/>
      <c r="AP1924" s="29"/>
      <c r="AQ1924" s="29"/>
      <c r="AR1924" s="29"/>
      <c r="AS1924" s="29"/>
      <c r="AT1924" s="29"/>
      <c r="AU1924" s="29"/>
      <c r="AV1924" s="29"/>
      <c r="AW1924" s="29"/>
      <c r="AX1924" s="29"/>
      <c r="AY1924" s="31"/>
      <c r="AZ1924" s="30"/>
      <c r="BA1924" s="35"/>
      <c r="BB1924" s="108"/>
      <c r="BC1924" s="108"/>
      <c r="BD1924" s="108"/>
      <c r="BE1924" s="136"/>
      <c r="BF1924" s="108"/>
      <c r="BG1924" s="110"/>
      <c r="BH1924" s="110"/>
      <c r="BI1924" s="110"/>
      <c r="BJ1924" s="137"/>
      <c r="BK1924" s="110"/>
      <c r="BL1924" s="108"/>
      <c r="BM1924" s="108"/>
      <c r="BN1924" s="108"/>
      <c r="BO1924" s="135"/>
      <c r="BP1924" s="108"/>
      <c r="BQ1924" s="108"/>
      <c r="BR1924" s="108"/>
      <c r="BS1924" s="108"/>
      <c r="BT1924" s="135"/>
      <c r="BU1924" s="108"/>
      <c r="BV1924" s="108"/>
      <c r="BW1924" s="108"/>
      <c r="BX1924" s="108"/>
      <c r="BY1924" s="135"/>
      <c r="BZ1924" s="108"/>
    </row>
    <row r="1925" spans="1:78" x14ac:dyDescent="0.25">
      <c r="A1925" s="27"/>
      <c r="B1925" s="27"/>
      <c r="C1925" s="27"/>
      <c r="D1925" s="27"/>
      <c r="E1925" s="28"/>
      <c r="F1925" s="88"/>
      <c r="G1925" s="28"/>
      <c r="H1925" s="27"/>
      <c r="I1925" s="27"/>
      <c r="J1925" s="27"/>
      <c r="K1925" s="107"/>
      <c r="L1925" s="27"/>
      <c r="M1925" s="46"/>
      <c r="N1925" s="46"/>
      <c r="O1925" s="46"/>
      <c r="P1925" s="46"/>
      <c r="Q1925" s="46"/>
      <c r="R1925" s="46"/>
      <c r="S1925" s="46"/>
      <c r="T1925" s="46"/>
      <c r="U1925" s="46"/>
      <c r="V1925" s="46"/>
      <c r="W1925" s="46"/>
      <c r="X1925" s="46"/>
      <c r="Y1925" s="41"/>
      <c r="Z1925" s="106"/>
      <c r="AA1925" s="43"/>
      <c r="AB1925" s="28"/>
      <c r="AC1925" s="28"/>
      <c r="AD1925" s="28"/>
      <c r="AE1925" s="44"/>
      <c r="AF1925" s="27"/>
      <c r="AG1925" s="27"/>
      <c r="AH1925" s="28"/>
      <c r="AI1925" s="27"/>
      <c r="AJ1925" s="27"/>
      <c r="AK1925" s="28"/>
      <c r="AL1925" s="29"/>
      <c r="AM1925" s="29"/>
      <c r="AN1925" s="29"/>
      <c r="AO1925" s="29"/>
      <c r="AP1925" s="29"/>
      <c r="AQ1925" s="29"/>
      <c r="AR1925" s="29"/>
      <c r="AS1925" s="29"/>
      <c r="AT1925" s="29"/>
      <c r="AU1925" s="29"/>
      <c r="AV1925" s="29"/>
      <c r="AW1925" s="29"/>
      <c r="AX1925" s="29"/>
      <c r="AY1925" s="31"/>
      <c r="AZ1925" s="30"/>
      <c r="BA1925" s="35"/>
      <c r="BB1925" s="108"/>
      <c r="BC1925" s="108"/>
      <c r="BD1925" s="108"/>
      <c r="BE1925" s="136"/>
      <c r="BF1925" s="108"/>
      <c r="BG1925" s="110"/>
      <c r="BH1925" s="110"/>
      <c r="BI1925" s="110"/>
      <c r="BJ1925" s="137"/>
      <c r="BK1925" s="110"/>
      <c r="BL1925" s="108"/>
      <c r="BM1925" s="108"/>
      <c r="BN1925" s="108"/>
      <c r="BO1925" s="135"/>
      <c r="BP1925" s="108"/>
      <c r="BQ1925" s="108"/>
      <c r="BR1925" s="108"/>
      <c r="BS1925" s="108"/>
      <c r="BT1925" s="135"/>
      <c r="BU1925" s="108"/>
      <c r="BV1925" s="108"/>
      <c r="BW1925" s="108"/>
      <c r="BX1925" s="108"/>
      <c r="BY1925" s="135"/>
      <c r="BZ1925" s="108"/>
    </row>
    <row r="1926" spans="1:78" x14ac:dyDescent="0.25">
      <c r="A1926" s="27"/>
      <c r="B1926" s="27"/>
      <c r="C1926" s="27"/>
      <c r="D1926" s="27"/>
      <c r="E1926" s="28"/>
      <c r="F1926" s="88"/>
      <c r="G1926" s="28"/>
      <c r="H1926" s="27"/>
      <c r="I1926" s="27"/>
      <c r="J1926" s="27"/>
      <c r="K1926" s="107"/>
      <c r="L1926" s="27"/>
      <c r="M1926" s="46"/>
      <c r="N1926" s="46"/>
      <c r="O1926" s="46"/>
      <c r="P1926" s="46"/>
      <c r="Q1926" s="46"/>
      <c r="R1926" s="46"/>
      <c r="S1926" s="46"/>
      <c r="T1926" s="46"/>
      <c r="U1926" s="46"/>
      <c r="V1926" s="46"/>
      <c r="W1926" s="46"/>
      <c r="X1926" s="46"/>
      <c r="Y1926" s="41"/>
      <c r="Z1926" s="106"/>
      <c r="AA1926" s="43"/>
      <c r="AB1926" s="28"/>
      <c r="AC1926" s="28"/>
      <c r="AD1926" s="28"/>
      <c r="AE1926" s="44"/>
      <c r="AF1926" s="27"/>
      <c r="AG1926" s="27"/>
      <c r="AH1926" s="28"/>
      <c r="AI1926" s="27"/>
      <c r="AJ1926" s="27"/>
      <c r="AK1926" s="28"/>
      <c r="AL1926" s="29"/>
      <c r="AM1926" s="29"/>
      <c r="AN1926" s="29"/>
      <c r="AO1926" s="29"/>
      <c r="AP1926" s="29"/>
      <c r="AQ1926" s="29"/>
      <c r="AR1926" s="29"/>
      <c r="AS1926" s="29"/>
      <c r="AT1926" s="29"/>
      <c r="AU1926" s="29"/>
      <c r="AV1926" s="29"/>
      <c r="AW1926" s="29"/>
      <c r="AX1926" s="29"/>
      <c r="AY1926" s="31"/>
      <c r="AZ1926" s="30"/>
      <c r="BA1926" s="35"/>
      <c r="BB1926" s="108"/>
      <c r="BC1926" s="108"/>
      <c r="BD1926" s="108"/>
      <c r="BE1926" s="136"/>
      <c r="BF1926" s="108"/>
      <c r="BG1926" s="110"/>
      <c r="BH1926" s="110"/>
      <c r="BI1926" s="110"/>
      <c r="BJ1926" s="137"/>
      <c r="BK1926" s="110"/>
      <c r="BL1926" s="108"/>
      <c r="BM1926" s="108"/>
      <c r="BN1926" s="108"/>
      <c r="BO1926" s="135"/>
      <c r="BP1926" s="108"/>
      <c r="BQ1926" s="108"/>
      <c r="BR1926" s="108"/>
      <c r="BS1926" s="108"/>
      <c r="BT1926" s="135"/>
      <c r="BU1926" s="108"/>
      <c r="BV1926" s="108"/>
      <c r="BW1926" s="108"/>
      <c r="BX1926" s="108"/>
      <c r="BY1926" s="135"/>
      <c r="BZ1926" s="108"/>
    </row>
    <row r="1927" spans="1:78" x14ac:dyDescent="0.25">
      <c r="A1927" s="27"/>
      <c r="B1927" s="27"/>
      <c r="C1927" s="27"/>
      <c r="D1927" s="27"/>
      <c r="E1927" s="28"/>
      <c r="F1927" s="88"/>
      <c r="G1927" s="28"/>
      <c r="H1927" s="27"/>
      <c r="I1927" s="27"/>
      <c r="J1927" s="27"/>
      <c r="K1927" s="107"/>
      <c r="L1927" s="27"/>
      <c r="M1927" s="46"/>
      <c r="N1927" s="46"/>
      <c r="O1927" s="46"/>
      <c r="P1927" s="46"/>
      <c r="Q1927" s="46"/>
      <c r="R1927" s="46"/>
      <c r="S1927" s="46"/>
      <c r="T1927" s="46"/>
      <c r="U1927" s="46"/>
      <c r="V1927" s="46"/>
      <c r="W1927" s="46"/>
      <c r="X1927" s="46"/>
      <c r="Y1927" s="41"/>
      <c r="Z1927" s="106"/>
      <c r="AA1927" s="43"/>
      <c r="AB1927" s="28"/>
      <c r="AC1927" s="28"/>
      <c r="AD1927" s="28"/>
      <c r="AE1927" s="44"/>
      <c r="AF1927" s="27"/>
      <c r="AG1927" s="27"/>
      <c r="AH1927" s="28"/>
      <c r="AI1927" s="27"/>
      <c r="AJ1927" s="27"/>
      <c r="AK1927" s="28"/>
      <c r="AL1927" s="29"/>
      <c r="AM1927" s="29"/>
      <c r="AN1927" s="29"/>
      <c r="AO1927" s="29"/>
      <c r="AP1927" s="29"/>
      <c r="AQ1927" s="29"/>
      <c r="AR1927" s="29"/>
      <c r="AS1927" s="29"/>
      <c r="AT1927" s="29"/>
      <c r="AU1927" s="29"/>
      <c r="AV1927" s="29"/>
      <c r="AW1927" s="29"/>
      <c r="AX1927" s="29"/>
      <c r="AY1927" s="31"/>
      <c r="AZ1927" s="30"/>
      <c r="BA1927" s="35"/>
      <c r="BB1927" s="108"/>
      <c r="BC1927" s="108"/>
      <c r="BD1927" s="108"/>
      <c r="BE1927" s="136"/>
      <c r="BF1927" s="108"/>
      <c r="BG1927" s="110"/>
      <c r="BH1927" s="110"/>
      <c r="BI1927" s="110"/>
      <c r="BJ1927" s="137"/>
      <c r="BK1927" s="110"/>
      <c r="BL1927" s="108"/>
      <c r="BM1927" s="108"/>
      <c r="BN1927" s="108"/>
      <c r="BO1927" s="135"/>
      <c r="BP1927" s="108"/>
      <c r="BQ1927" s="108"/>
      <c r="BR1927" s="108"/>
      <c r="BS1927" s="108"/>
      <c r="BT1927" s="135"/>
      <c r="BU1927" s="108"/>
      <c r="BV1927" s="108"/>
      <c r="BW1927" s="108"/>
      <c r="BX1927" s="108"/>
      <c r="BY1927" s="135"/>
      <c r="BZ1927" s="108"/>
    </row>
    <row r="1928" spans="1:78" x14ac:dyDescent="0.25">
      <c r="A1928" s="27"/>
      <c r="B1928" s="27"/>
      <c r="C1928" s="27"/>
      <c r="D1928" s="27"/>
      <c r="E1928" s="28"/>
      <c r="F1928" s="88"/>
      <c r="G1928" s="28"/>
      <c r="H1928" s="27"/>
      <c r="I1928" s="27"/>
      <c r="J1928" s="27"/>
      <c r="K1928" s="107"/>
      <c r="L1928" s="27"/>
      <c r="M1928" s="46"/>
      <c r="N1928" s="46"/>
      <c r="O1928" s="46"/>
      <c r="P1928" s="46"/>
      <c r="Q1928" s="46"/>
      <c r="R1928" s="46"/>
      <c r="S1928" s="46"/>
      <c r="T1928" s="46"/>
      <c r="U1928" s="46"/>
      <c r="V1928" s="46"/>
      <c r="W1928" s="46"/>
      <c r="X1928" s="46"/>
      <c r="Y1928" s="41"/>
      <c r="Z1928" s="106"/>
      <c r="AA1928" s="43"/>
      <c r="AB1928" s="28"/>
      <c r="AC1928" s="28"/>
      <c r="AD1928" s="28"/>
      <c r="AE1928" s="44"/>
      <c r="AF1928" s="27"/>
      <c r="AG1928" s="27"/>
      <c r="AH1928" s="28"/>
      <c r="AI1928" s="27"/>
      <c r="AJ1928" s="27"/>
      <c r="AK1928" s="28"/>
      <c r="AL1928" s="29"/>
      <c r="AM1928" s="29"/>
      <c r="AN1928" s="29"/>
      <c r="AO1928" s="29"/>
      <c r="AP1928" s="29"/>
      <c r="AQ1928" s="29"/>
      <c r="AR1928" s="29"/>
      <c r="AS1928" s="29"/>
      <c r="AT1928" s="29"/>
      <c r="AU1928" s="29"/>
      <c r="AV1928" s="29"/>
      <c r="AW1928" s="29"/>
      <c r="AX1928" s="29"/>
      <c r="AY1928" s="31"/>
      <c r="AZ1928" s="30"/>
      <c r="BA1928" s="35"/>
      <c r="BB1928" s="108"/>
      <c r="BC1928" s="108"/>
      <c r="BD1928" s="108"/>
      <c r="BE1928" s="136"/>
      <c r="BF1928" s="108"/>
      <c r="BG1928" s="110"/>
      <c r="BH1928" s="110"/>
      <c r="BI1928" s="110"/>
      <c r="BJ1928" s="137"/>
      <c r="BK1928" s="110"/>
      <c r="BL1928" s="108"/>
      <c r="BM1928" s="108"/>
      <c r="BN1928" s="108"/>
      <c r="BO1928" s="135"/>
      <c r="BP1928" s="108"/>
      <c r="BQ1928" s="108"/>
      <c r="BR1928" s="108"/>
      <c r="BS1928" s="108"/>
      <c r="BT1928" s="135"/>
      <c r="BU1928" s="108"/>
      <c r="BV1928" s="108"/>
      <c r="BW1928" s="108"/>
      <c r="BX1928" s="108"/>
      <c r="BY1928" s="135"/>
      <c r="BZ1928" s="108"/>
    </row>
    <row r="1929" spans="1:78" x14ac:dyDescent="0.25">
      <c r="A1929" s="27"/>
      <c r="B1929" s="27"/>
      <c r="C1929" s="27"/>
      <c r="D1929" s="27"/>
      <c r="E1929" s="28"/>
      <c r="F1929" s="88"/>
      <c r="G1929" s="28"/>
      <c r="H1929" s="27"/>
      <c r="I1929" s="27"/>
      <c r="J1929" s="27"/>
      <c r="K1929" s="107"/>
      <c r="L1929" s="27"/>
      <c r="M1929" s="46"/>
      <c r="N1929" s="46"/>
      <c r="O1929" s="46"/>
      <c r="P1929" s="46"/>
      <c r="Q1929" s="46"/>
      <c r="R1929" s="46"/>
      <c r="S1929" s="46"/>
      <c r="T1929" s="46"/>
      <c r="U1929" s="46"/>
      <c r="V1929" s="46"/>
      <c r="W1929" s="46"/>
      <c r="X1929" s="46"/>
      <c r="Y1929" s="41"/>
      <c r="Z1929" s="106"/>
      <c r="AA1929" s="43"/>
      <c r="AB1929" s="28"/>
      <c r="AC1929" s="28"/>
      <c r="AD1929" s="28"/>
      <c r="AE1929" s="44"/>
      <c r="AF1929" s="27"/>
      <c r="AG1929" s="27"/>
      <c r="AH1929" s="28"/>
      <c r="AI1929" s="27"/>
      <c r="AJ1929" s="27"/>
      <c r="AK1929" s="28"/>
      <c r="AL1929" s="29"/>
      <c r="AM1929" s="29"/>
      <c r="AN1929" s="29"/>
      <c r="AO1929" s="29"/>
      <c r="AP1929" s="29"/>
      <c r="AQ1929" s="29"/>
      <c r="AR1929" s="29"/>
      <c r="AS1929" s="29"/>
      <c r="AT1929" s="29"/>
      <c r="AU1929" s="29"/>
      <c r="AV1929" s="29"/>
      <c r="AW1929" s="29"/>
      <c r="AX1929" s="29"/>
      <c r="AY1929" s="31"/>
      <c r="AZ1929" s="30"/>
      <c r="BA1929" s="35"/>
      <c r="BB1929" s="108"/>
      <c r="BC1929" s="108"/>
      <c r="BD1929" s="108"/>
      <c r="BE1929" s="136"/>
      <c r="BF1929" s="108"/>
      <c r="BG1929" s="110"/>
      <c r="BH1929" s="110"/>
      <c r="BI1929" s="110"/>
      <c r="BJ1929" s="137"/>
      <c r="BK1929" s="110"/>
      <c r="BL1929" s="108"/>
      <c r="BM1929" s="108"/>
      <c r="BN1929" s="108"/>
      <c r="BO1929" s="135"/>
      <c r="BP1929" s="108"/>
      <c r="BQ1929" s="108"/>
      <c r="BR1929" s="108"/>
      <c r="BS1929" s="108"/>
      <c r="BT1929" s="135"/>
      <c r="BU1929" s="108"/>
      <c r="BV1929" s="108"/>
      <c r="BW1929" s="108"/>
      <c r="BX1929" s="108"/>
      <c r="BY1929" s="135"/>
      <c r="BZ1929" s="108"/>
    </row>
    <row r="1930" spans="1:78" x14ac:dyDescent="0.25">
      <c r="A1930" s="27"/>
      <c r="B1930" s="27"/>
      <c r="C1930" s="27"/>
      <c r="D1930" s="27"/>
      <c r="E1930" s="28"/>
      <c r="F1930" s="88"/>
      <c r="G1930" s="28"/>
      <c r="H1930" s="27"/>
      <c r="I1930" s="27"/>
      <c r="J1930" s="27"/>
      <c r="K1930" s="107"/>
      <c r="L1930" s="27"/>
      <c r="M1930" s="46"/>
      <c r="N1930" s="46"/>
      <c r="O1930" s="46"/>
      <c r="P1930" s="46"/>
      <c r="Q1930" s="46"/>
      <c r="R1930" s="46"/>
      <c r="S1930" s="46"/>
      <c r="T1930" s="46"/>
      <c r="U1930" s="46"/>
      <c r="V1930" s="46"/>
      <c r="W1930" s="46"/>
      <c r="X1930" s="46"/>
      <c r="Y1930" s="41"/>
      <c r="Z1930" s="106"/>
      <c r="AA1930" s="43"/>
      <c r="AB1930" s="28"/>
      <c r="AC1930" s="28"/>
      <c r="AD1930" s="28"/>
      <c r="AE1930" s="44"/>
      <c r="AF1930" s="27"/>
      <c r="AG1930" s="27"/>
      <c r="AH1930" s="28"/>
      <c r="AI1930" s="27"/>
      <c r="AJ1930" s="27"/>
      <c r="AK1930" s="28"/>
      <c r="AL1930" s="29"/>
      <c r="AM1930" s="29"/>
      <c r="AN1930" s="29"/>
      <c r="AO1930" s="29"/>
      <c r="AP1930" s="29"/>
      <c r="AQ1930" s="29"/>
      <c r="AR1930" s="29"/>
      <c r="AS1930" s="29"/>
      <c r="AT1930" s="29"/>
      <c r="AU1930" s="29"/>
      <c r="AV1930" s="29"/>
      <c r="AW1930" s="29"/>
      <c r="AX1930" s="29"/>
      <c r="AY1930" s="31"/>
      <c r="AZ1930" s="30"/>
      <c r="BA1930" s="35"/>
      <c r="BB1930" s="108"/>
      <c r="BC1930" s="108"/>
      <c r="BD1930" s="108"/>
      <c r="BE1930" s="136"/>
      <c r="BF1930" s="108"/>
      <c r="BG1930" s="110"/>
      <c r="BH1930" s="110"/>
      <c r="BI1930" s="110"/>
      <c r="BJ1930" s="137"/>
      <c r="BK1930" s="110"/>
      <c r="BL1930" s="108"/>
      <c r="BM1930" s="108"/>
      <c r="BN1930" s="108"/>
      <c r="BO1930" s="135"/>
      <c r="BP1930" s="108"/>
      <c r="BQ1930" s="108"/>
      <c r="BR1930" s="108"/>
      <c r="BS1930" s="108"/>
      <c r="BT1930" s="135"/>
      <c r="BU1930" s="108"/>
      <c r="BV1930" s="108"/>
      <c r="BW1930" s="108"/>
      <c r="BX1930" s="108"/>
      <c r="BY1930" s="135"/>
      <c r="BZ1930" s="108"/>
    </row>
    <row r="1931" spans="1:78" x14ac:dyDescent="0.25">
      <c r="A1931" s="27"/>
      <c r="B1931" s="27"/>
      <c r="C1931" s="27"/>
      <c r="D1931" s="27"/>
      <c r="E1931" s="28"/>
      <c r="F1931" s="88"/>
      <c r="G1931" s="28"/>
      <c r="H1931" s="27"/>
      <c r="I1931" s="27"/>
      <c r="J1931" s="27"/>
      <c r="K1931" s="107"/>
      <c r="L1931" s="27"/>
      <c r="M1931" s="46"/>
      <c r="N1931" s="46"/>
      <c r="O1931" s="46"/>
      <c r="P1931" s="46"/>
      <c r="Q1931" s="46"/>
      <c r="R1931" s="46"/>
      <c r="S1931" s="46"/>
      <c r="T1931" s="46"/>
      <c r="U1931" s="46"/>
      <c r="V1931" s="46"/>
      <c r="W1931" s="46"/>
      <c r="X1931" s="46"/>
      <c r="Y1931" s="41"/>
      <c r="Z1931" s="106"/>
      <c r="AA1931" s="43"/>
      <c r="AB1931" s="28"/>
      <c r="AC1931" s="28"/>
      <c r="AD1931" s="28"/>
      <c r="AE1931" s="44"/>
      <c r="AF1931" s="27"/>
      <c r="AG1931" s="27"/>
      <c r="AH1931" s="28"/>
      <c r="AI1931" s="27"/>
      <c r="AJ1931" s="27"/>
      <c r="AK1931" s="28"/>
      <c r="AL1931" s="29"/>
      <c r="AM1931" s="29"/>
      <c r="AN1931" s="29"/>
      <c r="AO1931" s="29"/>
      <c r="AP1931" s="29"/>
      <c r="AQ1931" s="29"/>
      <c r="AR1931" s="29"/>
      <c r="AS1931" s="29"/>
      <c r="AT1931" s="29"/>
      <c r="AU1931" s="29"/>
      <c r="AV1931" s="29"/>
      <c r="AW1931" s="29"/>
      <c r="AX1931" s="29"/>
      <c r="AY1931" s="31"/>
      <c r="AZ1931" s="30"/>
      <c r="BA1931" s="35"/>
      <c r="BB1931" s="108"/>
      <c r="BC1931" s="108"/>
      <c r="BD1931" s="108"/>
      <c r="BE1931" s="136"/>
      <c r="BF1931" s="108"/>
      <c r="BG1931" s="110"/>
      <c r="BH1931" s="110"/>
      <c r="BI1931" s="110"/>
      <c r="BJ1931" s="137"/>
      <c r="BK1931" s="110"/>
      <c r="BL1931" s="108"/>
      <c r="BM1931" s="108"/>
      <c r="BN1931" s="108"/>
      <c r="BO1931" s="135"/>
      <c r="BP1931" s="108"/>
      <c r="BQ1931" s="108"/>
      <c r="BR1931" s="108"/>
      <c r="BS1931" s="108"/>
      <c r="BT1931" s="135"/>
      <c r="BU1931" s="108"/>
      <c r="BV1931" s="108"/>
      <c r="BW1931" s="108"/>
      <c r="BX1931" s="108"/>
      <c r="BY1931" s="135"/>
      <c r="BZ1931" s="108"/>
    </row>
    <row r="1932" spans="1:78" x14ac:dyDescent="0.25">
      <c r="A1932" s="27"/>
      <c r="B1932" s="27"/>
      <c r="C1932" s="27"/>
      <c r="D1932" s="27"/>
      <c r="E1932" s="28"/>
      <c r="F1932" s="88"/>
      <c r="G1932" s="28"/>
      <c r="H1932" s="27"/>
      <c r="I1932" s="27"/>
      <c r="J1932" s="27"/>
      <c r="K1932" s="107"/>
      <c r="L1932" s="27"/>
      <c r="M1932" s="46"/>
      <c r="N1932" s="46"/>
      <c r="O1932" s="46"/>
      <c r="P1932" s="46"/>
      <c r="Q1932" s="46"/>
      <c r="R1932" s="46"/>
      <c r="S1932" s="46"/>
      <c r="T1932" s="46"/>
      <c r="U1932" s="46"/>
      <c r="V1932" s="46"/>
      <c r="W1932" s="46"/>
      <c r="X1932" s="46"/>
      <c r="Y1932" s="41"/>
      <c r="Z1932" s="106"/>
      <c r="AA1932" s="43"/>
      <c r="AB1932" s="28"/>
      <c r="AC1932" s="28"/>
      <c r="AD1932" s="28"/>
      <c r="AE1932" s="44"/>
      <c r="AF1932" s="27"/>
      <c r="AG1932" s="27"/>
      <c r="AH1932" s="28"/>
      <c r="AI1932" s="27"/>
      <c r="AJ1932" s="27"/>
      <c r="AK1932" s="28"/>
      <c r="AL1932" s="29"/>
      <c r="AM1932" s="29"/>
      <c r="AN1932" s="29"/>
      <c r="AO1932" s="29"/>
      <c r="AP1932" s="29"/>
      <c r="AQ1932" s="29"/>
      <c r="AR1932" s="29"/>
      <c r="AS1932" s="29"/>
      <c r="AT1932" s="29"/>
      <c r="AU1932" s="29"/>
      <c r="AV1932" s="29"/>
      <c r="AW1932" s="29"/>
      <c r="AX1932" s="29"/>
      <c r="AY1932" s="31"/>
      <c r="AZ1932" s="30"/>
      <c r="BA1932" s="35"/>
      <c r="BB1932" s="108"/>
      <c r="BC1932" s="108"/>
      <c r="BD1932" s="108"/>
      <c r="BE1932" s="136"/>
      <c r="BF1932" s="108"/>
      <c r="BG1932" s="110"/>
      <c r="BH1932" s="110"/>
      <c r="BI1932" s="110"/>
      <c r="BJ1932" s="137"/>
      <c r="BK1932" s="110"/>
      <c r="BL1932" s="108"/>
      <c r="BM1932" s="108"/>
      <c r="BN1932" s="108"/>
      <c r="BO1932" s="135"/>
      <c r="BP1932" s="108"/>
      <c r="BQ1932" s="108"/>
      <c r="BR1932" s="108"/>
      <c r="BS1932" s="108"/>
      <c r="BT1932" s="135"/>
      <c r="BU1932" s="108"/>
      <c r="BV1932" s="108"/>
      <c r="BW1932" s="108"/>
      <c r="BX1932" s="108"/>
      <c r="BY1932" s="135"/>
      <c r="BZ1932" s="108"/>
    </row>
    <row r="1933" spans="1:78" x14ac:dyDescent="0.25">
      <c r="A1933" s="27"/>
      <c r="B1933" s="27"/>
      <c r="C1933" s="27"/>
      <c r="D1933" s="27"/>
      <c r="E1933" s="28"/>
      <c r="F1933" s="88"/>
      <c r="G1933" s="28"/>
      <c r="H1933" s="27"/>
      <c r="I1933" s="27"/>
      <c r="J1933" s="27"/>
      <c r="K1933" s="107"/>
      <c r="L1933" s="27"/>
      <c r="M1933" s="46"/>
      <c r="N1933" s="46"/>
      <c r="O1933" s="46"/>
      <c r="P1933" s="46"/>
      <c r="Q1933" s="46"/>
      <c r="R1933" s="46"/>
      <c r="S1933" s="46"/>
      <c r="T1933" s="46"/>
      <c r="U1933" s="46"/>
      <c r="V1933" s="46"/>
      <c r="W1933" s="46"/>
      <c r="X1933" s="46"/>
      <c r="Y1933" s="41"/>
      <c r="Z1933" s="106"/>
      <c r="AA1933" s="43"/>
      <c r="AB1933" s="28"/>
      <c r="AC1933" s="28"/>
      <c r="AD1933" s="28"/>
      <c r="AE1933" s="44"/>
      <c r="AF1933" s="27"/>
      <c r="AG1933" s="27"/>
      <c r="AH1933" s="28"/>
      <c r="AI1933" s="27"/>
      <c r="AJ1933" s="27"/>
      <c r="AK1933" s="28"/>
      <c r="AL1933" s="29"/>
      <c r="AM1933" s="29"/>
      <c r="AN1933" s="29"/>
      <c r="AO1933" s="29"/>
      <c r="AP1933" s="29"/>
      <c r="AQ1933" s="29"/>
      <c r="AR1933" s="29"/>
      <c r="AS1933" s="29"/>
      <c r="AT1933" s="29"/>
      <c r="AU1933" s="29"/>
      <c r="AV1933" s="29"/>
      <c r="AW1933" s="29"/>
      <c r="AX1933" s="29"/>
      <c r="AY1933" s="31"/>
      <c r="AZ1933" s="30"/>
      <c r="BA1933" s="35"/>
      <c r="BB1933" s="108"/>
      <c r="BC1933" s="108"/>
      <c r="BD1933" s="108"/>
      <c r="BE1933" s="136"/>
      <c r="BF1933" s="108"/>
      <c r="BG1933" s="110"/>
      <c r="BH1933" s="110"/>
      <c r="BI1933" s="110"/>
      <c r="BJ1933" s="137"/>
      <c r="BK1933" s="110"/>
      <c r="BL1933" s="108"/>
      <c r="BM1933" s="108"/>
      <c r="BN1933" s="108"/>
      <c r="BO1933" s="135"/>
      <c r="BP1933" s="108"/>
      <c r="BQ1933" s="108"/>
      <c r="BR1933" s="108"/>
      <c r="BS1933" s="108"/>
      <c r="BT1933" s="135"/>
      <c r="BU1933" s="108"/>
      <c r="BV1933" s="108"/>
      <c r="BW1933" s="108"/>
      <c r="BX1933" s="108"/>
      <c r="BY1933" s="135"/>
      <c r="BZ1933" s="108"/>
    </row>
    <row r="1934" spans="1:78" x14ac:dyDescent="0.25">
      <c r="A1934" s="27"/>
      <c r="B1934" s="27"/>
      <c r="C1934" s="27"/>
      <c r="D1934" s="27"/>
      <c r="E1934" s="28"/>
      <c r="F1934" s="88"/>
      <c r="G1934" s="28"/>
      <c r="H1934" s="27"/>
      <c r="I1934" s="27"/>
      <c r="J1934" s="27"/>
      <c r="K1934" s="107"/>
      <c r="L1934" s="27"/>
      <c r="M1934" s="46"/>
      <c r="N1934" s="46"/>
      <c r="O1934" s="46"/>
      <c r="P1934" s="46"/>
      <c r="Q1934" s="46"/>
      <c r="R1934" s="46"/>
      <c r="S1934" s="46"/>
      <c r="T1934" s="46"/>
      <c r="U1934" s="46"/>
      <c r="V1934" s="46"/>
      <c r="W1934" s="46"/>
      <c r="X1934" s="46"/>
      <c r="Y1934" s="41"/>
      <c r="Z1934" s="106"/>
      <c r="AA1934" s="43"/>
      <c r="AB1934" s="28"/>
      <c r="AC1934" s="28"/>
      <c r="AD1934" s="28"/>
      <c r="AE1934" s="44"/>
      <c r="AF1934" s="27"/>
      <c r="AG1934" s="27"/>
      <c r="AH1934" s="28"/>
      <c r="AI1934" s="27"/>
      <c r="AJ1934" s="27"/>
      <c r="AK1934" s="28"/>
      <c r="AL1934" s="29"/>
      <c r="AM1934" s="29"/>
      <c r="AN1934" s="29"/>
      <c r="AO1934" s="29"/>
      <c r="AP1934" s="29"/>
      <c r="AQ1934" s="29"/>
      <c r="AR1934" s="29"/>
      <c r="AS1934" s="29"/>
      <c r="AT1934" s="29"/>
      <c r="AU1934" s="29"/>
      <c r="AV1934" s="29"/>
      <c r="AW1934" s="29"/>
      <c r="AX1934" s="29"/>
      <c r="AY1934" s="31"/>
      <c r="AZ1934" s="30"/>
      <c r="BA1934" s="35"/>
      <c r="BB1934" s="108"/>
      <c r="BC1934" s="108"/>
      <c r="BD1934" s="108"/>
      <c r="BE1934" s="136"/>
      <c r="BF1934" s="108"/>
      <c r="BG1934" s="110"/>
      <c r="BH1934" s="110"/>
      <c r="BI1934" s="110"/>
      <c r="BJ1934" s="137"/>
      <c r="BK1934" s="110"/>
      <c r="BL1934" s="108"/>
      <c r="BM1934" s="108"/>
      <c r="BN1934" s="108"/>
      <c r="BO1934" s="135"/>
      <c r="BP1934" s="108"/>
      <c r="BQ1934" s="108"/>
      <c r="BR1934" s="108"/>
      <c r="BS1934" s="108"/>
      <c r="BT1934" s="135"/>
      <c r="BU1934" s="108"/>
      <c r="BV1934" s="108"/>
      <c r="BW1934" s="108"/>
      <c r="BX1934" s="108"/>
      <c r="BY1934" s="135"/>
      <c r="BZ1934" s="108"/>
    </row>
    <row r="1935" spans="1:78" x14ac:dyDescent="0.25">
      <c r="A1935" s="27"/>
      <c r="B1935" s="27"/>
      <c r="C1935" s="27"/>
      <c r="D1935" s="27"/>
      <c r="E1935" s="28"/>
      <c r="F1935" s="88"/>
      <c r="G1935" s="28"/>
      <c r="H1935" s="27"/>
      <c r="I1935" s="27"/>
      <c r="J1935" s="27"/>
      <c r="K1935" s="107"/>
      <c r="L1935" s="27"/>
      <c r="M1935" s="46"/>
      <c r="N1935" s="46"/>
      <c r="O1935" s="46"/>
      <c r="P1935" s="46"/>
      <c r="Q1935" s="46"/>
      <c r="R1935" s="46"/>
      <c r="S1935" s="46"/>
      <c r="T1935" s="46"/>
      <c r="U1935" s="46"/>
      <c r="V1935" s="46"/>
      <c r="W1935" s="46"/>
      <c r="X1935" s="46"/>
      <c r="Y1935" s="41"/>
      <c r="Z1935" s="106"/>
      <c r="AA1935" s="43"/>
      <c r="AB1935" s="28"/>
      <c r="AC1935" s="28"/>
      <c r="AD1935" s="28"/>
      <c r="AE1935" s="44"/>
      <c r="AF1935" s="27"/>
      <c r="AG1935" s="27"/>
      <c r="AH1935" s="28"/>
      <c r="AI1935" s="27"/>
      <c r="AJ1935" s="27"/>
      <c r="AK1935" s="28"/>
      <c r="AL1935" s="29"/>
      <c r="AM1935" s="29"/>
      <c r="AN1935" s="29"/>
      <c r="AO1935" s="29"/>
      <c r="AP1935" s="29"/>
      <c r="AQ1935" s="29"/>
      <c r="AR1935" s="29"/>
      <c r="AS1935" s="29"/>
      <c r="AT1935" s="29"/>
      <c r="AU1935" s="29"/>
      <c r="AV1935" s="29"/>
      <c r="AW1935" s="29"/>
      <c r="AX1935" s="29"/>
      <c r="AY1935" s="31"/>
      <c r="AZ1935" s="30"/>
      <c r="BA1935" s="35"/>
      <c r="BB1935" s="108"/>
      <c r="BC1935" s="108"/>
      <c r="BD1935" s="108"/>
      <c r="BE1935" s="136"/>
      <c r="BF1935" s="108"/>
      <c r="BG1935" s="110"/>
      <c r="BH1935" s="110"/>
      <c r="BI1935" s="110"/>
      <c r="BJ1935" s="137"/>
      <c r="BK1935" s="110"/>
      <c r="BL1935" s="108"/>
      <c r="BM1935" s="108"/>
      <c r="BN1935" s="108"/>
      <c r="BO1935" s="135"/>
      <c r="BP1935" s="108"/>
      <c r="BQ1935" s="108"/>
      <c r="BR1935" s="108"/>
      <c r="BS1935" s="108"/>
      <c r="BT1935" s="135"/>
      <c r="BU1935" s="108"/>
      <c r="BV1935" s="108"/>
      <c r="BW1935" s="108"/>
      <c r="BX1935" s="108"/>
      <c r="BY1935" s="135"/>
      <c r="BZ1935" s="108"/>
    </row>
    <row r="1936" spans="1:78" x14ac:dyDescent="0.25">
      <c r="A1936" s="27"/>
      <c r="B1936" s="27"/>
      <c r="C1936" s="27"/>
      <c r="D1936" s="27"/>
      <c r="E1936" s="28"/>
      <c r="F1936" s="88"/>
      <c r="G1936" s="28"/>
      <c r="H1936" s="27"/>
      <c r="I1936" s="27"/>
      <c r="J1936" s="27"/>
      <c r="K1936" s="107"/>
      <c r="L1936" s="27"/>
      <c r="M1936" s="46"/>
      <c r="N1936" s="46"/>
      <c r="O1936" s="46"/>
      <c r="P1936" s="46"/>
      <c r="Q1936" s="46"/>
      <c r="R1936" s="46"/>
      <c r="S1936" s="46"/>
      <c r="T1936" s="46"/>
      <c r="U1936" s="46"/>
      <c r="V1936" s="46"/>
      <c r="W1936" s="46"/>
      <c r="X1936" s="46"/>
      <c r="Y1936" s="41"/>
      <c r="Z1936" s="106"/>
      <c r="AA1936" s="43"/>
      <c r="AB1936" s="28"/>
      <c r="AC1936" s="28"/>
      <c r="AD1936" s="28"/>
      <c r="AE1936" s="44"/>
      <c r="AF1936" s="27"/>
      <c r="AG1936" s="27"/>
      <c r="AH1936" s="28"/>
      <c r="AI1936" s="27"/>
      <c r="AJ1936" s="27"/>
      <c r="AK1936" s="28"/>
      <c r="AL1936" s="29"/>
      <c r="AM1936" s="29"/>
      <c r="AN1936" s="29"/>
      <c r="AO1936" s="29"/>
      <c r="AP1936" s="29"/>
      <c r="AQ1936" s="29"/>
      <c r="AR1936" s="29"/>
      <c r="AS1936" s="29"/>
      <c r="AT1936" s="29"/>
      <c r="AU1936" s="29"/>
      <c r="AV1936" s="29"/>
      <c r="AW1936" s="29"/>
      <c r="AX1936" s="29"/>
      <c r="AY1936" s="31"/>
      <c r="AZ1936" s="30"/>
      <c r="BA1936" s="35"/>
      <c r="BB1936" s="108"/>
      <c r="BC1936" s="108"/>
      <c r="BD1936" s="108"/>
      <c r="BE1936" s="136"/>
      <c r="BF1936" s="108"/>
      <c r="BG1936" s="110"/>
      <c r="BH1936" s="110"/>
      <c r="BI1936" s="110"/>
      <c r="BJ1936" s="137"/>
      <c r="BK1936" s="110"/>
      <c r="BL1936" s="108"/>
      <c r="BM1936" s="108"/>
      <c r="BN1936" s="108"/>
      <c r="BO1936" s="135"/>
      <c r="BP1936" s="108"/>
      <c r="BQ1936" s="108"/>
      <c r="BR1936" s="108"/>
      <c r="BS1936" s="108"/>
      <c r="BT1936" s="135"/>
      <c r="BU1936" s="108"/>
      <c r="BV1936" s="108"/>
      <c r="BW1936" s="108"/>
      <c r="BX1936" s="108"/>
      <c r="BY1936" s="135"/>
      <c r="BZ1936" s="108"/>
    </row>
    <row r="1937" spans="1:78" x14ac:dyDescent="0.25">
      <c r="A1937" s="27"/>
      <c r="B1937" s="27"/>
      <c r="C1937" s="27"/>
      <c r="D1937" s="27"/>
      <c r="E1937" s="28"/>
      <c r="F1937" s="88"/>
      <c r="G1937" s="28"/>
      <c r="H1937" s="27"/>
      <c r="I1937" s="27"/>
      <c r="J1937" s="27"/>
      <c r="K1937" s="107"/>
      <c r="L1937" s="27"/>
      <c r="M1937" s="46"/>
      <c r="N1937" s="46"/>
      <c r="O1937" s="46"/>
      <c r="P1937" s="46"/>
      <c r="Q1937" s="46"/>
      <c r="R1937" s="46"/>
      <c r="S1937" s="46"/>
      <c r="T1937" s="46"/>
      <c r="U1937" s="46"/>
      <c r="V1937" s="46"/>
      <c r="W1937" s="46"/>
      <c r="X1937" s="46"/>
      <c r="Y1937" s="41"/>
      <c r="Z1937" s="106"/>
      <c r="AA1937" s="43"/>
      <c r="AB1937" s="28"/>
      <c r="AC1937" s="28"/>
      <c r="AD1937" s="28"/>
      <c r="AE1937" s="44"/>
      <c r="AF1937" s="27"/>
      <c r="AG1937" s="27"/>
      <c r="AH1937" s="28"/>
      <c r="AI1937" s="27"/>
      <c r="AJ1937" s="27"/>
      <c r="AK1937" s="28"/>
      <c r="AL1937" s="29"/>
      <c r="AM1937" s="29"/>
      <c r="AN1937" s="29"/>
      <c r="AO1937" s="29"/>
      <c r="AP1937" s="29"/>
      <c r="AQ1937" s="29"/>
      <c r="AR1937" s="29"/>
      <c r="AS1937" s="29"/>
      <c r="AT1937" s="29"/>
      <c r="AU1937" s="29"/>
      <c r="AV1937" s="29"/>
      <c r="AW1937" s="29"/>
      <c r="AX1937" s="29"/>
      <c r="AY1937" s="31"/>
      <c r="AZ1937" s="30"/>
      <c r="BA1937" s="35"/>
      <c r="BB1937" s="108"/>
      <c r="BC1937" s="108"/>
      <c r="BD1937" s="108"/>
      <c r="BE1937" s="136"/>
      <c r="BF1937" s="108"/>
      <c r="BG1937" s="110"/>
      <c r="BH1937" s="110"/>
      <c r="BI1937" s="110"/>
      <c r="BJ1937" s="137"/>
      <c r="BK1937" s="110"/>
      <c r="BL1937" s="108"/>
      <c r="BM1937" s="108"/>
      <c r="BN1937" s="108"/>
      <c r="BO1937" s="135"/>
      <c r="BP1937" s="108"/>
      <c r="BQ1937" s="108"/>
      <c r="BR1937" s="108"/>
      <c r="BS1937" s="108"/>
      <c r="BT1937" s="135"/>
      <c r="BU1937" s="108"/>
      <c r="BV1937" s="108"/>
      <c r="BW1937" s="108"/>
      <c r="BX1937" s="108"/>
      <c r="BY1937" s="135"/>
      <c r="BZ1937" s="108"/>
    </row>
    <row r="1938" spans="1:78" x14ac:dyDescent="0.25">
      <c r="A1938" s="27"/>
      <c r="B1938" s="27"/>
      <c r="C1938" s="27"/>
      <c r="D1938" s="27"/>
      <c r="E1938" s="28"/>
      <c r="F1938" s="88"/>
      <c r="G1938" s="28"/>
      <c r="H1938" s="27"/>
      <c r="I1938" s="27"/>
      <c r="J1938" s="27"/>
      <c r="K1938" s="107"/>
      <c r="L1938" s="27"/>
      <c r="M1938" s="46"/>
      <c r="N1938" s="46"/>
      <c r="O1938" s="46"/>
      <c r="P1938" s="46"/>
      <c r="Q1938" s="46"/>
      <c r="R1938" s="46"/>
      <c r="S1938" s="46"/>
      <c r="T1938" s="46"/>
      <c r="U1938" s="46"/>
      <c r="V1938" s="46"/>
      <c r="W1938" s="46"/>
      <c r="X1938" s="46"/>
      <c r="Y1938" s="41"/>
      <c r="Z1938" s="106"/>
      <c r="AA1938" s="43"/>
      <c r="AB1938" s="28"/>
      <c r="AC1938" s="28"/>
      <c r="AD1938" s="28"/>
      <c r="AE1938" s="44"/>
      <c r="AF1938" s="27"/>
      <c r="AG1938" s="27"/>
      <c r="AH1938" s="28"/>
      <c r="AI1938" s="27"/>
      <c r="AJ1938" s="27"/>
      <c r="AK1938" s="28"/>
      <c r="AL1938" s="29"/>
      <c r="AM1938" s="29"/>
      <c r="AN1938" s="29"/>
      <c r="AO1938" s="29"/>
      <c r="AP1938" s="29"/>
      <c r="AQ1938" s="29"/>
      <c r="AR1938" s="29"/>
      <c r="AS1938" s="29"/>
      <c r="AT1938" s="29"/>
      <c r="AU1938" s="29"/>
      <c r="AV1938" s="29"/>
      <c r="AW1938" s="29"/>
      <c r="AX1938" s="29"/>
      <c r="AY1938" s="31"/>
      <c r="AZ1938" s="30"/>
      <c r="BA1938" s="35"/>
      <c r="BB1938" s="108"/>
      <c r="BC1938" s="108"/>
      <c r="BD1938" s="108"/>
      <c r="BE1938" s="136"/>
      <c r="BF1938" s="108"/>
      <c r="BG1938" s="110"/>
      <c r="BH1938" s="110"/>
      <c r="BI1938" s="110"/>
      <c r="BJ1938" s="137"/>
      <c r="BK1938" s="110"/>
      <c r="BL1938" s="108"/>
      <c r="BM1938" s="108"/>
      <c r="BN1938" s="108"/>
      <c r="BO1938" s="135"/>
      <c r="BP1938" s="108"/>
      <c r="BQ1938" s="108"/>
      <c r="BR1938" s="108"/>
      <c r="BS1938" s="108"/>
      <c r="BT1938" s="135"/>
      <c r="BU1938" s="108"/>
      <c r="BV1938" s="108"/>
      <c r="BW1938" s="108"/>
      <c r="BX1938" s="108"/>
      <c r="BY1938" s="135"/>
      <c r="BZ1938" s="108"/>
    </row>
    <row r="1939" spans="1:78" x14ac:dyDescent="0.25">
      <c r="A1939" s="27"/>
      <c r="B1939" s="27"/>
      <c r="C1939" s="27"/>
      <c r="D1939" s="27"/>
      <c r="E1939" s="28"/>
      <c r="F1939" s="88"/>
      <c r="G1939" s="28"/>
      <c r="H1939" s="27"/>
      <c r="I1939" s="27"/>
      <c r="J1939" s="27"/>
      <c r="K1939" s="107"/>
      <c r="L1939" s="27"/>
      <c r="M1939" s="46"/>
      <c r="N1939" s="46"/>
      <c r="O1939" s="46"/>
      <c r="P1939" s="46"/>
      <c r="Q1939" s="46"/>
      <c r="R1939" s="46"/>
      <c r="S1939" s="46"/>
      <c r="T1939" s="46"/>
      <c r="U1939" s="46"/>
      <c r="V1939" s="46"/>
      <c r="W1939" s="46"/>
      <c r="X1939" s="46"/>
      <c r="Y1939" s="41"/>
      <c r="Z1939" s="106"/>
      <c r="AA1939" s="43"/>
      <c r="AB1939" s="28"/>
      <c r="AC1939" s="28"/>
      <c r="AD1939" s="28"/>
      <c r="AE1939" s="44"/>
      <c r="AF1939" s="27"/>
      <c r="AG1939" s="27"/>
      <c r="AH1939" s="28"/>
      <c r="AI1939" s="27"/>
      <c r="AJ1939" s="27"/>
      <c r="AK1939" s="28"/>
      <c r="AL1939" s="29"/>
      <c r="AM1939" s="29"/>
      <c r="AN1939" s="29"/>
      <c r="AO1939" s="29"/>
      <c r="AP1939" s="29"/>
      <c r="AQ1939" s="29"/>
      <c r="AR1939" s="29"/>
      <c r="AS1939" s="29"/>
      <c r="AT1939" s="29"/>
      <c r="AU1939" s="29"/>
      <c r="AV1939" s="29"/>
      <c r="AW1939" s="29"/>
      <c r="AX1939" s="29"/>
      <c r="AY1939" s="31"/>
      <c r="AZ1939" s="30"/>
      <c r="BA1939" s="35"/>
      <c r="BB1939" s="108"/>
      <c r="BC1939" s="108"/>
      <c r="BD1939" s="108"/>
      <c r="BE1939" s="136"/>
      <c r="BF1939" s="108"/>
      <c r="BG1939" s="110"/>
      <c r="BH1939" s="110"/>
      <c r="BI1939" s="110"/>
      <c r="BJ1939" s="137"/>
      <c r="BK1939" s="110"/>
      <c r="BL1939" s="108"/>
      <c r="BM1939" s="108"/>
      <c r="BN1939" s="108"/>
      <c r="BO1939" s="135"/>
      <c r="BP1939" s="108"/>
      <c r="BQ1939" s="108"/>
      <c r="BR1939" s="108"/>
      <c r="BS1939" s="108"/>
      <c r="BT1939" s="135"/>
      <c r="BU1939" s="108"/>
      <c r="BV1939" s="108"/>
      <c r="BW1939" s="108"/>
      <c r="BX1939" s="108"/>
      <c r="BY1939" s="135"/>
      <c r="BZ1939" s="108"/>
    </row>
    <row r="1940" spans="1:78" x14ac:dyDescent="0.25">
      <c r="A1940" s="27"/>
      <c r="B1940" s="27"/>
      <c r="C1940" s="27"/>
      <c r="D1940" s="27"/>
      <c r="E1940" s="28"/>
      <c r="F1940" s="88"/>
      <c r="G1940" s="28"/>
      <c r="H1940" s="27"/>
      <c r="I1940" s="27"/>
      <c r="J1940" s="27"/>
      <c r="K1940" s="107"/>
      <c r="L1940" s="27"/>
      <c r="M1940" s="46"/>
      <c r="N1940" s="46"/>
      <c r="O1940" s="46"/>
      <c r="P1940" s="46"/>
      <c r="Q1940" s="46"/>
      <c r="R1940" s="46"/>
      <c r="S1940" s="46"/>
      <c r="T1940" s="46"/>
      <c r="U1940" s="46"/>
      <c r="V1940" s="46"/>
      <c r="W1940" s="46"/>
      <c r="X1940" s="46"/>
      <c r="Y1940" s="41"/>
      <c r="Z1940" s="106"/>
      <c r="AA1940" s="43"/>
      <c r="AB1940" s="28"/>
      <c r="AC1940" s="28"/>
      <c r="AD1940" s="28"/>
      <c r="AE1940" s="44"/>
      <c r="AF1940" s="27"/>
      <c r="AG1940" s="27"/>
      <c r="AH1940" s="28"/>
      <c r="AI1940" s="27"/>
      <c r="AJ1940" s="27"/>
      <c r="AK1940" s="28"/>
      <c r="AL1940" s="29"/>
      <c r="AM1940" s="29"/>
      <c r="AN1940" s="29"/>
      <c r="AO1940" s="29"/>
      <c r="AP1940" s="29"/>
      <c r="AQ1940" s="29"/>
      <c r="AR1940" s="29"/>
      <c r="AS1940" s="29"/>
      <c r="AT1940" s="29"/>
      <c r="AU1940" s="29"/>
      <c r="AV1940" s="29"/>
      <c r="AW1940" s="29"/>
      <c r="AX1940" s="29"/>
      <c r="AY1940" s="31"/>
      <c r="AZ1940" s="30"/>
      <c r="BA1940" s="35"/>
      <c r="BB1940" s="108"/>
      <c r="BC1940" s="108"/>
      <c r="BD1940" s="108"/>
      <c r="BE1940" s="136"/>
      <c r="BF1940" s="108"/>
      <c r="BG1940" s="110"/>
      <c r="BH1940" s="110"/>
      <c r="BI1940" s="110"/>
      <c r="BJ1940" s="137"/>
      <c r="BK1940" s="110"/>
      <c r="BL1940" s="108"/>
      <c r="BM1940" s="108"/>
      <c r="BN1940" s="108"/>
      <c r="BO1940" s="135"/>
      <c r="BP1940" s="108"/>
      <c r="BQ1940" s="108"/>
      <c r="BR1940" s="108"/>
      <c r="BS1940" s="108"/>
      <c r="BT1940" s="135"/>
      <c r="BU1940" s="108"/>
      <c r="BV1940" s="108"/>
      <c r="BW1940" s="108"/>
      <c r="BX1940" s="108"/>
      <c r="BY1940" s="135"/>
      <c r="BZ1940" s="108"/>
    </row>
    <row r="1941" spans="1:78" x14ac:dyDescent="0.25">
      <c r="A1941" s="27"/>
      <c r="B1941" s="27"/>
      <c r="C1941" s="27"/>
      <c r="D1941" s="27"/>
      <c r="E1941" s="28"/>
      <c r="F1941" s="88"/>
      <c r="G1941" s="28"/>
      <c r="H1941" s="27"/>
      <c r="I1941" s="27"/>
      <c r="J1941" s="27"/>
      <c r="K1941" s="107"/>
      <c r="L1941" s="27"/>
      <c r="M1941" s="46"/>
      <c r="N1941" s="46"/>
      <c r="O1941" s="46"/>
      <c r="P1941" s="46"/>
      <c r="Q1941" s="46"/>
      <c r="R1941" s="46"/>
      <c r="S1941" s="46"/>
      <c r="T1941" s="46"/>
      <c r="U1941" s="46"/>
      <c r="V1941" s="46"/>
      <c r="W1941" s="46"/>
      <c r="X1941" s="46"/>
      <c r="Y1941" s="41"/>
      <c r="Z1941" s="106"/>
      <c r="AA1941" s="43"/>
      <c r="AB1941" s="28"/>
      <c r="AC1941" s="28"/>
      <c r="AD1941" s="28"/>
      <c r="AE1941" s="44"/>
      <c r="AF1941" s="27"/>
      <c r="AG1941" s="27"/>
      <c r="AH1941" s="28"/>
      <c r="AI1941" s="27"/>
      <c r="AJ1941" s="27"/>
      <c r="AK1941" s="28"/>
      <c r="AL1941" s="29"/>
      <c r="AM1941" s="29"/>
      <c r="AN1941" s="29"/>
      <c r="AO1941" s="29"/>
      <c r="AP1941" s="29"/>
      <c r="AQ1941" s="29"/>
      <c r="AR1941" s="29"/>
      <c r="AS1941" s="29"/>
      <c r="AT1941" s="29"/>
      <c r="AU1941" s="29"/>
      <c r="AV1941" s="29"/>
      <c r="AW1941" s="29"/>
      <c r="AX1941" s="29"/>
      <c r="AY1941" s="31"/>
      <c r="AZ1941" s="30"/>
      <c r="BA1941" s="35"/>
      <c r="BB1941" s="108"/>
      <c r="BC1941" s="108"/>
      <c r="BD1941" s="108"/>
      <c r="BE1941" s="136"/>
      <c r="BF1941" s="108"/>
      <c r="BG1941" s="110"/>
      <c r="BH1941" s="110"/>
      <c r="BI1941" s="110"/>
      <c r="BJ1941" s="137"/>
      <c r="BK1941" s="110"/>
      <c r="BL1941" s="108"/>
      <c r="BM1941" s="108"/>
      <c r="BN1941" s="108"/>
      <c r="BO1941" s="135"/>
      <c r="BP1941" s="108"/>
      <c r="BQ1941" s="108"/>
      <c r="BR1941" s="108"/>
      <c r="BS1941" s="108"/>
      <c r="BT1941" s="135"/>
      <c r="BU1941" s="108"/>
      <c r="BV1941" s="108"/>
      <c r="BW1941" s="108"/>
      <c r="BX1941" s="108"/>
      <c r="BY1941" s="135"/>
      <c r="BZ1941" s="108"/>
    </row>
    <row r="1942" spans="1:78" x14ac:dyDescent="0.25">
      <c r="A1942" s="27"/>
      <c r="B1942" s="27"/>
      <c r="C1942" s="27"/>
      <c r="D1942" s="27"/>
      <c r="E1942" s="28"/>
      <c r="F1942" s="88"/>
      <c r="G1942" s="28"/>
      <c r="H1942" s="27"/>
      <c r="I1942" s="27"/>
      <c r="J1942" s="27"/>
      <c r="K1942" s="107"/>
      <c r="L1942" s="27"/>
      <c r="M1942" s="46"/>
      <c r="N1942" s="46"/>
      <c r="O1942" s="46"/>
      <c r="P1942" s="46"/>
      <c r="Q1942" s="46"/>
      <c r="R1942" s="46"/>
      <c r="S1942" s="46"/>
      <c r="T1942" s="46"/>
      <c r="U1942" s="46"/>
      <c r="V1942" s="46"/>
      <c r="W1942" s="46"/>
      <c r="X1942" s="46"/>
      <c r="Y1942" s="41"/>
      <c r="Z1942" s="106"/>
      <c r="AA1942" s="43"/>
      <c r="AB1942" s="28"/>
      <c r="AC1942" s="28"/>
      <c r="AD1942" s="28"/>
      <c r="AE1942" s="44"/>
      <c r="AF1942" s="27"/>
      <c r="AG1942" s="27"/>
      <c r="AH1942" s="28"/>
      <c r="AI1942" s="27"/>
      <c r="AJ1942" s="27"/>
      <c r="AK1942" s="28"/>
      <c r="AL1942" s="29"/>
      <c r="AM1942" s="29"/>
      <c r="AN1942" s="29"/>
      <c r="AO1942" s="29"/>
      <c r="AP1942" s="29"/>
      <c r="AQ1942" s="29"/>
      <c r="AR1942" s="29"/>
      <c r="AS1942" s="29"/>
      <c r="AT1942" s="29"/>
      <c r="AU1942" s="29"/>
      <c r="AV1942" s="29"/>
      <c r="AW1942" s="29"/>
      <c r="AX1942" s="29"/>
      <c r="AY1942" s="31"/>
      <c r="AZ1942" s="30"/>
      <c r="BA1942" s="35"/>
      <c r="BB1942" s="108"/>
      <c r="BC1942" s="108"/>
      <c r="BD1942" s="108"/>
      <c r="BE1942" s="136"/>
      <c r="BF1942" s="108"/>
      <c r="BG1942" s="110"/>
      <c r="BH1942" s="110"/>
      <c r="BI1942" s="110"/>
      <c r="BJ1942" s="137"/>
      <c r="BK1942" s="110"/>
      <c r="BL1942" s="108"/>
      <c r="BM1942" s="108"/>
      <c r="BN1942" s="108"/>
      <c r="BO1942" s="135"/>
      <c r="BP1942" s="108"/>
      <c r="BQ1942" s="108"/>
      <c r="BR1942" s="108"/>
      <c r="BS1942" s="108"/>
      <c r="BT1942" s="135"/>
      <c r="BU1942" s="108"/>
      <c r="BV1942" s="108"/>
      <c r="BW1942" s="108"/>
      <c r="BX1942" s="108"/>
      <c r="BY1942" s="135"/>
      <c r="BZ1942" s="108"/>
    </row>
    <row r="1943" spans="1:78" x14ac:dyDescent="0.25">
      <c r="A1943" s="27"/>
      <c r="B1943" s="27"/>
      <c r="C1943" s="27"/>
      <c r="D1943" s="27"/>
      <c r="E1943" s="28"/>
      <c r="F1943" s="88"/>
      <c r="G1943" s="28"/>
      <c r="H1943" s="27"/>
      <c r="I1943" s="27"/>
      <c r="J1943" s="27"/>
      <c r="K1943" s="107"/>
      <c r="L1943" s="27"/>
      <c r="M1943" s="46"/>
      <c r="N1943" s="46"/>
      <c r="O1943" s="46"/>
      <c r="P1943" s="46"/>
      <c r="Q1943" s="46"/>
      <c r="R1943" s="46"/>
      <c r="S1943" s="46"/>
      <c r="T1943" s="46"/>
      <c r="U1943" s="46"/>
      <c r="V1943" s="46"/>
      <c r="W1943" s="46"/>
      <c r="X1943" s="46"/>
      <c r="Y1943" s="41"/>
      <c r="Z1943" s="106"/>
      <c r="AA1943" s="43"/>
      <c r="AB1943" s="28"/>
      <c r="AC1943" s="28"/>
      <c r="AD1943" s="28"/>
      <c r="AE1943" s="44"/>
      <c r="AF1943" s="27"/>
      <c r="AG1943" s="27"/>
      <c r="AH1943" s="28"/>
      <c r="AI1943" s="27"/>
      <c r="AJ1943" s="27"/>
      <c r="AK1943" s="28"/>
      <c r="AL1943" s="29"/>
      <c r="AM1943" s="29"/>
      <c r="AN1943" s="29"/>
      <c r="AO1943" s="29"/>
      <c r="AP1943" s="29"/>
      <c r="AQ1943" s="29"/>
      <c r="AR1943" s="29"/>
      <c r="AS1943" s="29"/>
      <c r="AT1943" s="29"/>
      <c r="AU1943" s="29"/>
      <c r="AV1943" s="29"/>
      <c r="AW1943" s="29"/>
      <c r="AX1943" s="29"/>
      <c r="AY1943" s="31"/>
      <c r="AZ1943" s="30"/>
      <c r="BA1943" s="35"/>
      <c r="BB1943" s="108"/>
      <c r="BC1943" s="108"/>
      <c r="BD1943" s="108"/>
      <c r="BE1943" s="136"/>
      <c r="BF1943" s="108"/>
      <c r="BG1943" s="110"/>
      <c r="BH1943" s="110"/>
      <c r="BI1943" s="110"/>
      <c r="BJ1943" s="137"/>
      <c r="BK1943" s="110"/>
      <c r="BL1943" s="108"/>
      <c r="BM1943" s="108"/>
      <c r="BN1943" s="108"/>
      <c r="BO1943" s="135"/>
      <c r="BP1943" s="108"/>
      <c r="BQ1943" s="108"/>
      <c r="BR1943" s="108"/>
      <c r="BS1943" s="108"/>
      <c r="BT1943" s="135"/>
      <c r="BU1943" s="108"/>
      <c r="BV1943" s="108"/>
      <c r="BW1943" s="108"/>
      <c r="BX1943" s="108"/>
      <c r="BY1943" s="135"/>
      <c r="BZ1943" s="108"/>
    </row>
    <row r="1944" spans="1:78" x14ac:dyDescent="0.25">
      <c r="A1944" s="27"/>
      <c r="B1944" s="27"/>
      <c r="C1944" s="27"/>
      <c r="D1944" s="27"/>
      <c r="E1944" s="28"/>
      <c r="F1944" s="88"/>
      <c r="G1944" s="28"/>
      <c r="H1944" s="27"/>
      <c r="I1944" s="27"/>
      <c r="J1944" s="27"/>
      <c r="K1944" s="107"/>
      <c r="L1944" s="27"/>
      <c r="M1944" s="46"/>
      <c r="N1944" s="46"/>
      <c r="O1944" s="46"/>
      <c r="P1944" s="46"/>
      <c r="Q1944" s="46"/>
      <c r="R1944" s="46"/>
      <c r="S1944" s="46"/>
      <c r="T1944" s="46"/>
      <c r="U1944" s="46"/>
      <c r="V1944" s="46"/>
      <c r="W1944" s="46"/>
      <c r="X1944" s="46"/>
      <c r="Y1944" s="41"/>
      <c r="Z1944" s="106"/>
      <c r="AA1944" s="43"/>
      <c r="AB1944" s="28"/>
      <c r="AC1944" s="28"/>
      <c r="AD1944" s="28"/>
      <c r="AE1944" s="44"/>
      <c r="AF1944" s="27"/>
      <c r="AG1944" s="27"/>
      <c r="AH1944" s="28"/>
      <c r="AI1944" s="27"/>
      <c r="AJ1944" s="27"/>
      <c r="AK1944" s="28"/>
      <c r="AL1944" s="29"/>
      <c r="AM1944" s="29"/>
      <c r="AN1944" s="29"/>
      <c r="AO1944" s="29"/>
      <c r="AP1944" s="29"/>
      <c r="AQ1944" s="29"/>
      <c r="AR1944" s="29"/>
      <c r="AS1944" s="29"/>
      <c r="AT1944" s="29"/>
      <c r="AU1944" s="29"/>
      <c r="AV1944" s="29"/>
      <c r="AW1944" s="29"/>
      <c r="AX1944" s="29"/>
      <c r="AY1944" s="31"/>
      <c r="AZ1944" s="30"/>
      <c r="BA1944" s="35"/>
      <c r="BB1944" s="108"/>
      <c r="BC1944" s="108"/>
      <c r="BD1944" s="108"/>
      <c r="BE1944" s="136"/>
      <c r="BF1944" s="108"/>
      <c r="BG1944" s="110"/>
      <c r="BH1944" s="110"/>
      <c r="BI1944" s="110"/>
      <c r="BJ1944" s="137"/>
      <c r="BK1944" s="110"/>
      <c r="BL1944" s="108"/>
      <c r="BM1944" s="108"/>
      <c r="BN1944" s="108"/>
      <c r="BO1944" s="135"/>
      <c r="BP1944" s="108"/>
      <c r="BQ1944" s="108"/>
      <c r="BR1944" s="108"/>
      <c r="BS1944" s="108"/>
      <c r="BT1944" s="135"/>
      <c r="BU1944" s="108"/>
      <c r="BV1944" s="108"/>
      <c r="BW1944" s="108"/>
      <c r="BX1944" s="108"/>
      <c r="BY1944" s="135"/>
      <c r="BZ1944" s="108"/>
    </row>
    <row r="1945" spans="1:78" x14ac:dyDescent="0.25">
      <c r="A1945" s="27"/>
      <c r="B1945" s="27"/>
      <c r="C1945" s="27"/>
      <c r="D1945" s="27"/>
      <c r="E1945" s="28"/>
      <c r="F1945" s="88"/>
      <c r="G1945" s="28"/>
      <c r="H1945" s="27"/>
      <c r="I1945" s="27"/>
      <c r="J1945" s="27"/>
      <c r="K1945" s="107"/>
      <c r="L1945" s="27"/>
      <c r="M1945" s="46"/>
      <c r="N1945" s="46"/>
      <c r="O1945" s="46"/>
      <c r="P1945" s="46"/>
      <c r="Q1945" s="46"/>
      <c r="R1945" s="46"/>
      <c r="S1945" s="46"/>
      <c r="T1945" s="46"/>
      <c r="U1945" s="46"/>
      <c r="V1945" s="46"/>
      <c r="W1945" s="46"/>
      <c r="X1945" s="46"/>
      <c r="Y1945" s="41"/>
      <c r="Z1945" s="106"/>
      <c r="AA1945" s="43"/>
      <c r="AB1945" s="28"/>
      <c r="AC1945" s="28"/>
      <c r="AD1945" s="28"/>
      <c r="AE1945" s="44"/>
      <c r="AF1945" s="27"/>
      <c r="AG1945" s="27"/>
      <c r="AH1945" s="28"/>
      <c r="AI1945" s="27"/>
      <c r="AJ1945" s="27"/>
      <c r="AK1945" s="28"/>
      <c r="AL1945" s="29"/>
      <c r="AM1945" s="29"/>
      <c r="AN1945" s="29"/>
      <c r="AO1945" s="29"/>
      <c r="AP1945" s="29"/>
      <c r="AQ1945" s="29"/>
      <c r="AR1945" s="29"/>
      <c r="AS1945" s="29"/>
      <c r="AT1945" s="29"/>
      <c r="AU1945" s="29"/>
      <c r="AV1945" s="29"/>
      <c r="AW1945" s="29"/>
      <c r="AX1945" s="29"/>
      <c r="AY1945" s="31"/>
      <c r="AZ1945" s="30"/>
      <c r="BA1945" s="35"/>
      <c r="BB1945" s="108"/>
      <c r="BC1945" s="108"/>
      <c r="BD1945" s="108"/>
      <c r="BE1945" s="136"/>
      <c r="BF1945" s="108"/>
      <c r="BG1945" s="110"/>
      <c r="BH1945" s="110"/>
      <c r="BI1945" s="110"/>
      <c r="BJ1945" s="137"/>
      <c r="BK1945" s="110"/>
      <c r="BL1945" s="108"/>
      <c r="BM1945" s="108"/>
      <c r="BN1945" s="108"/>
      <c r="BO1945" s="135"/>
      <c r="BP1945" s="108"/>
      <c r="BQ1945" s="108"/>
      <c r="BR1945" s="108"/>
      <c r="BS1945" s="108"/>
      <c r="BT1945" s="135"/>
      <c r="BU1945" s="108"/>
      <c r="BV1945" s="108"/>
      <c r="BW1945" s="108"/>
      <c r="BX1945" s="108"/>
      <c r="BY1945" s="135"/>
      <c r="BZ1945" s="108"/>
    </row>
    <row r="1946" spans="1:78" x14ac:dyDescent="0.25">
      <c r="A1946" s="27"/>
      <c r="B1946" s="27"/>
      <c r="C1946" s="27"/>
      <c r="D1946" s="27"/>
      <c r="E1946" s="28"/>
      <c r="F1946" s="88"/>
      <c r="G1946" s="28"/>
      <c r="H1946" s="27"/>
      <c r="I1946" s="27"/>
      <c r="J1946" s="27"/>
      <c r="K1946" s="107"/>
      <c r="L1946" s="27"/>
      <c r="M1946" s="46"/>
      <c r="N1946" s="46"/>
      <c r="O1946" s="46"/>
      <c r="P1946" s="46"/>
      <c r="Q1946" s="46"/>
      <c r="R1946" s="46"/>
      <c r="S1946" s="46"/>
      <c r="T1946" s="46"/>
      <c r="U1946" s="46"/>
      <c r="V1946" s="46"/>
      <c r="W1946" s="46"/>
      <c r="X1946" s="46"/>
      <c r="Y1946" s="41"/>
      <c r="Z1946" s="106"/>
      <c r="AA1946" s="43"/>
      <c r="AB1946" s="28"/>
      <c r="AC1946" s="28"/>
      <c r="AD1946" s="28"/>
      <c r="AE1946" s="44"/>
      <c r="AF1946" s="27"/>
      <c r="AG1946" s="27"/>
      <c r="AH1946" s="28"/>
      <c r="AI1946" s="27"/>
      <c r="AJ1946" s="27"/>
      <c r="AK1946" s="28"/>
      <c r="AL1946" s="29"/>
      <c r="AM1946" s="29"/>
      <c r="AN1946" s="29"/>
      <c r="AO1946" s="29"/>
      <c r="AP1946" s="29"/>
      <c r="AQ1946" s="29"/>
      <c r="AR1946" s="29"/>
      <c r="AS1946" s="29"/>
      <c r="AT1946" s="29"/>
      <c r="AU1946" s="29"/>
      <c r="AV1946" s="29"/>
      <c r="AW1946" s="29"/>
      <c r="AX1946" s="29"/>
      <c r="AY1946" s="31"/>
      <c r="AZ1946" s="30"/>
      <c r="BA1946" s="35"/>
      <c r="BB1946" s="108"/>
      <c r="BC1946" s="108"/>
      <c r="BD1946" s="108"/>
      <c r="BE1946" s="136"/>
      <c r="BF1946" s="108"/>
      <c r="BG1946" s="110"/>
      <c r="BH1946" s="110"/>
      <c r="BI1946" s="110"/>
      <c r="BJ1946" s="137"/>
      <c r="BK1946" s="110"/>
      <c r="BL1946" s="108"/>
      <c r="BM1946" s="108"/>
      <c r="BN1946" s="108"/>
      <c r="BO1946" s="135"/>
      <c r="BP1946" s="108"/>
      <c r="BQ1946" s="108"/>
      <c r="BR1946" s="108"/>
      <c r="BS1946" s="108"/>
      <c r="BT1946" s="135"/>
      <c r="BU1946" s="108"/>
      <c r="BV1946" s="108"/>
      <c r="BW1946" s="108"/>
      <c r="BX1946" s="108"/>
      <c r="BY1946" s="135"/>
      <c r="BZ1946" s="108"/>
    </row>
    <row r="1947" spans="1:78" x14ac:dyDescent="0.25">
      <c r="A1947" s="27"/>
      <c r="B1947" s="27"/>
      <c r="C1947" s="27"/>
      <c r="D1947" s="27"/>
      <c r="E1947" s="28"/>
      <c r="F1947" s="88"/>
      <c r="G1947" s="28"/>
      <c r="H1947" s="27"/>
      <c r="I1947" s="27"/>
      <c r="J1947" s="27"/>
      <c r="K1947" s="107"/>
      <c r="L1947" s="27"/>
      <c r="M1947" s="46"/>
      <c r="N1947" s="46"/>
      <c r="O1947" s="46"/>
      <c r="P1947" s="46"/>
      <c r="Q1947" s="46"/>
      <c r="R1947" s="46"/>
      <c r="S1947" s="46"/>
      <c r="T1947" s="46"/>
      <c r="U1947" s="46"/>
      <c r="V1947" s="46"/>
      <c r="W1947" s="46"/>
      <c r="X1947" s="46"/>
      <c r="Y1947" s="41"/>
      <c r="Z1947" s="106"/>
      <c r="AA1947" s="43"/>
      <c r="AB1947" s="28"/>
      <c r="AC1947" s="28"/>
      <c r="AD1947" s="28"/>
      <c r="AE1947" s="44"/>
      <c r="AF1947" s="27"/>
      <c r="AG1947" s="27"/>
      <c r="AH1947" s="28"/>
      <c r="AI1947" s="27"/>
      <c r="AJ1947" s="27"/>
      <c r="AK1947" s="28"/>
      <c r="AL1947" s="29"/>
      <c r="AM1947" s="29"/>
      <c r="AN1947" s="29"/>
      <c r="AO1947" s="29"/>
      <c r="AP1947" s="29"/>
      <c r="AQ1947" s="29"/>
      <c r="AR1947" s="29"/>
      <c r="AS1947" s="29"/>
      <c r="AT1947" s="29"/>
      <c r="AU1947" s="29"/>
      <c r="AV1947" s="29"/>
      <c r="AW1947" s="29"/>
      <c r="AX1947" s="29"/>
      <c r="AY1947" s="31"/>
      <c r="AZ1947" s="30"/>
      <c r="BA1947" s="35"/>
      <c r="BB1947" s="108"/>
      <c r="BC1947" s="108"/>
      <c r="BD1947" s="108"/>
      <c r="BE1947" s="136"/>
      <c r="BF1947" s="108"/>
      <c r="BG1947" s="110"/>
      <c r="BH1947" s="110"/>
      <c r="BI1947" s="110"/>
      <c r="BJ1947" s="137"/>
      <c r="BK1947" s="110"/>
      <c r="BL1947" s="108"/>
      <c r="BM1947" s="108"/>
      <c r="BN1947" s="108"/>
      <c r="BO1947" s="135"/>
      <c r="BP1947" s="108"/>
      <c r="BQ1947" s="108"/>
      <c r="BR1947" s="108"/>
      <c r="BS1947" s="108"/>
      <c r="BT1947" s="135"/>
      <c r="BU1947" s="108"/>
      <c r="BV1947" s="108"/>
      <c r="BW1947" s="108"/>
      <c r="BX1947" s="108"/>
      <c r="BY1947" s="135"/>
      <c r="BZ1947" s="108"/>
    </row>
    <row r="1948" spans="1:78" x14ac:dyDescent="0.25">
      <c r="A1948" s="27"/>
      <c r="B1948" s="27"/>
      <c r="C1948" s="27"/>
      <c r="D1948" s="27"/>
      <c r="E1948" s="28"/>
      <c r="F1948" s="88"/>
      <c r="G1948" s="28"/>
      <c r="H1948" s="27"/>
      <c r="I1948" s="27"/>
      <c r="J1948" s="27"/>
      <c r="K1948" s="107"/>
      <c r="L1948" s="27"/>
      <c r="M1948" s="46"/>
      <c r="N1948" s="46"/>
      <c r="O1948" s="46"/>
      <c r="P1948" s="46"/>
      <c r="Q1948" s="46"/>
      <c r="R1948" s="46"/>
      <c r="S1948" s="46"/>
      <c r="T1948" s="46"/>
      <c r="U1948" s="46"/>
      <c r="V1948" s="46"/>
      <c r="W1948" s="46"/>
      <c r="X1948" s="46"/>
      <c r="Y1948" s="41"/>
      <c r="Z1948" s="106"/>
      <c r="AA1948" s="43"/>
      <c r="AB1948" s="28"/>
      <c r="AC1948" s="28"/>
      <c r="AD1948" s="28"/>
      <c r="AE1948" s="44"/>
      <c r="AF1948" s="27"/>
      <c r="AG1948" s="27"/>
      <c r="AH1948" s="28"/>
      <c r="AI1948" s="27"/>
      <c r="AJ1948" s="27"/>
      <c r="AK1948" s="28"/>
      <c r="AL1948" s="29"/>
      <c r="AM1948" s="29"/>
      <c r="AN1948" s="29"/>
      <c r="AO1948" s="29"/>
      <c r="AP1948" s="29"/>
      <c r="AQ1948" s="29"/>
      <c r="AR1948" s="29"/>
      <c r="AS1948" s="29"/>
      <c r="AT1948" s="29"/>
      <c r="AU1948" s="29"/>
      <c r="AV1948" s="29"/>
      <c r="AW1948" s="29"/>
      <c r="AX1948" s="29"/>
      <c r="AY1948" s="31"/>
      <c r="AZ1948" s="30"/>
      <c r="BA1948" s="35"/>
      <c r="BB1948" s="108"/>
      <c r="BC1948" s="108"/>
      <c r="BD1948" s="108"/>
      <c r="BE1948" s="136"/>
      <c r="BF1948" s="108"/>
      <c r="BG1948" s="110"/>
      <c r="BH1948" s="110"/>
      <c r="BI1948" s="110"/>
      <c r="BJ1948" s="137"/>
      <c r="BK1948" s="110"/>
      <c r="BL1948" s="108"/>
      <c r="BM1948" s="108"/>
      <c r="BN1948" s="108"/>
      <c r="BO1948" s="135"/>
      <c r="BP1948" s="108"/>
      <c r="BQ1948" s="108"/>
      <c r="BR1948" s="108"/>
      <c r="BS1948" s="108"/>
      <c r="BT1948" s="135"/>
      <c r="BU1948" s="108"/>
      <c r="BV1948" s="108"/>
      <c r="BW1948" s="108"/>
      <c r="BX1948" s="108"/>
      <c r="BY1948" s="135"/>
      <c r="BZ1948" s="108"/>
    </row>
    <row r="1949" spans="1:78" x14ac:dyDescent="0.25">
      <c r="A1949" s="27"/>
      <c r="B1949" s="27"/>
      <c r="C1949" s="27"/>
      <c r="D1949" s="27"/>
      <c r="E1949" s="28"/>
      <c r="F1949" s="88"/>
      <c r="G1949" s="28"/>
      <c r="H1949" s="27"/>
      <c r="I1949" s="27"/>
      <c r="J1949" s="27"/>
      <c r="K1949" s="107"/>
      <c r="L1949" s="27"/>
      <c r="M1949" s="46"/>
      <c r="N1949" s="46"/>
      <c r="O1949" s="46"/>
      <c r="P1949" s="46"/>
      <c r="Q1949" s="46"/>
      <c r="R1949" s="46"/>
      <c r="S1949" s="46"/>
      <c r="T1949" s="46"/>
      <c r="U1949" s="46"/>
      <c r="V1949" s="46"/>
      <c r="W1949" s="46"/>
      <c r="X1949" s="46"/>
      <c r="Y1949" s="41"/>
      <c r="Z1949" s="106"/>
      <c r="AA1949" s="43"/>
      <c r="AB1949" s="28"/>
      <c r="AC1949" s="28"/>
      <c r="AD1949" s="28"/>
      <c r="AE1949" s="44"/>
      <c r="AF1949" s="27"/>
      <c r="AG1949" s="27"/>
      <c r="AH1949" s="28"/>
      <c r="AI1949" s="27"/>
      <c r="AJ1949" s="27"/>
      <c r="AK1949" s="28"/>
      <c r="AL1949" s="29"/>
      <c r="AM1949" s="29"/>
      <c r="AN1949" s="29"/>
      <c r="AO1949" s="29"/>
      <c r="AP1949" s="29"/>
      <c r="AQ1949" s="29"/>
      <c r="AR1949" s="29"/>
      <c r="AS1949" s="29"/>
      <c r="AT1949" s="29"/>
      <c r="AU1949" s="29"/>
      <c r="AV1949" s="29"/>
      <c r="AW1949" s="29"/>
      <c r="AX1949" s="29"/>
      <c r="AY1949" s="31"/>
      <c r="AZ1949" s="30"/>
      <c r="BA1949" s="35"/>
      <c r="BB1949" s="108"/>
      <c r="BC1949" s="108"/>
      <c r="BD1949" s="108"/>
      <c r="BE1949" s="136"/>
      <c r="BF1949" s="108"/>
      <c r="BG1949" s="110"/>
      <c r="BH1949" s="110"/>
      <c r="BI1949" s="110"/>
      <c r="BJ1949" s="137"/>
      <c r="BK1949" s="110"/>
      <c r="BL1949" s="108"/>
      <c r="BM1949" s="108"/>
      <c r="BN1949" s="108"/>
      <c r="BO1949" s="135"/>
      <c r="BP1949" s="108"/>
      <c r="BQ1949" s="108"/>
      <c r="BR1949" s="108"/>
      <c r="BS1949" s="108"/>
      <c r="BT1949" s="135"/>
      <c r="BU1949" s="108"/>
      <c r="BV1949" s="108"/>
      <c r="BW1949" s="108"/>
      <c r="BX1949" s="108"/>
      <c r="BY1949" s="135"/>
      <c r="BZ1949" s="108"/>
    </row>
    <row r="1950" spans="1:78" x14ac:dyDescent="0.25">
      <c r="A1950" s="27"/>
      <c r="B1950" s="27"/>
      <c r="C1950" s="27"/>
      <c r="D1950" s="27"/>
      <c r="E1950" s="28"/>
      <c r="F1950" s="88"/>
      <c r="G1950" s="28"/>
      <c r="H1950" s="27"/>
      <c r="I1950" s="27"/>
      <c r="J1950" s="27"/>
      <c r="K1950" s="107"/>
      <c r="L1950" s="27"/>
      <c r="M1950" s="46"/>
      <c r="N1950" s="46"/>
      <c r="O1950" s="46"/>
      <c r="P1950" s="46"/>
      <c r="Q1950" s="46"/>
      <c r="R1950" s="46"/>
      <c r="S1950" s="46"/>
      <c r="T1950" s="46"/>
      <c r="U1950" s="46"/>
      <c r="V1950" s="46"/>
      <c r="W1950" s="46"/>
      <c r="X1950" s="46"/>
      <c r="Y1950" s="41"/>
      <c r="Z1950" s="106"/>
      <c r="AA1950" s="43"/>
      <c r="AB1950" s="28"/>
      <c r="AC1950" s="28"/>
      <c r="AD1950" s="28"/>
      <c r="AE1950" s="44"/>
      <c r="AF1950" s="27"/>
      <c r="AG1950" s="27"/>
      <c r="AH1950" s="28"/>
      <c r="AI1950" s="27"/>
      <c r="AJ1950" s="27"/>
      <c r="AK1950" s="28"/>
      <c r="AL1950" s="29"/>
      <c r="AM1950" s="29"/>
      <c r="AN1950" s="29"/>
      <c r="AO1950" s="29"/>
      <c r="AP1950" s="29"/>
      <c r="AQ1950" s="29"/>
      <c r="AR1950" s="29"/>
      <c r="AS1950" s="29"/>
      <c r="AT1950" s="29"/>
      <c r="AU1950" s="29"/>
      <c r="AV1950" s="29"/>
      <c r="AW1950" s="29"/>
      <c r="AX1950" s="29"/>
      <c r="AY1950" s="31"/>
      <c r="AZ1950" s="30"/>
      <c r="BA1950" s="35"/>
      <c r="BB1950" s="108"/>
      <c r="BC1950" s="108"/>
      <c r="BD1950" s="108"/>
      <c r="BE1950" s="136"/>
      <c r="BF1950" s="108"/>
      <c r="BG1950" s="110"/>
      <c r="BH1950" s="110"/>
      <c r="BI1950" s="110"/>
      <c r="BJ1950" s="137"/>
      <c r="BK1950" s="110"/>
      <c r="BL1950" s="108"/>
      <c r="BM1950" s="108"/>
      <c r="BN1950" s="108"/>
      <c r="BO1950" s="135"/>
      <c r="BP1950" s="108"/>
      <c r="BQ1950" s="108"/>
      <c r="BR1950" s="108"/>
      <c r="BS1950" s="108"/>
      <c r="BT1950" s="135"/>
      <c r="BU1950" s="108"/>
      <c r="BV1950" s="108"/>
      <c r="BW1950" s="108"/>
      <c r="BX1950" s="108"/>
      <c r="BY1950" s="135"/>
      <c r="BZ1950" s="108"/>
    </row>
    <row r="1951" spans="1:78" x14ac:dyDescent="0.25">
      <c r="A1951" s="27"/>
      <c r="B1951" s="27"/>
      <c r="C1951" s="27"/>
      <c r="D1951" s="27"/>
      <c r="E1951" s="28"/>
      <c r="F1951" s="88"/>
      <c r="G1951" s="28"/>
      <c r="H1951" s="27"/>
      <c r="I1951" s="27"/>
      <c r="J1951" s="27"/>
      <c r="K1951" s="107"/>
      <c r="L1951" s="27"/>
      <c r="M1951" s="46"/>
      <c r="N1951" s="46"/>
      <c r="O1951" s="46"/>
      <c r="P1951" s="46"/>
      <c r="Q1951" s="46"/>
      <c r="R1951" s="46"/>
      <c r="S1951" s="46"/>
      <c r="T1951" s="46"/>
      <c r="U1951" s="46"/>
      <c r="V1951" s="46"/>
      <c r="W1951" s="46"/>
      <c r="X1951" s="46"/>
      <c r="Y1951" s="41"/>
      <c r="Z1951" s="106"/>
      <c r="AA1951" s="43"/>
      <c r="AB1951" s="28"/>
      <c r="AC1951" s="28"/>
      <c r="AD1951" s="28"/>
      <c r="AE1951" s="44"/>
      <c r="AF1951" s="27"/>
      <c r="AG1951" s="27"/>
      <c r="AH1951" s="28"/>
      <c r="AI1951" s="27"/>
      <c r="AJ1951" s="27"/>
      <c r="AK1951" s="28"/>
      <c r="AL1951" s="29"/>
      <c r="AM1951" s="29"/>
      <c r="AN1951" s="29"/>
      <c r="AO1951" s="29"/>
      <c r="AP1951" s="29"/>
      <c r="AQ1951" s="29"/>
      <c r="AR1951" s="29"/>
      <c r="AS1951" s="29"/>
      <c r="AT1951" s="29"/>
      <c r="AU1951" s="29"/>
      <c r="AV1951" s="29"/>
      <c r="AW1951" s="29"/>
      <c r="AX1951" s="29"/>
      <c r="AY1951" s="31"/>
      <c r="AZ1951" s="30"/>
      <c r="BA1951" s="35"/>
      <c r="BB1951" s="108"/>
      <c r="BC1951" s="108"/>
      <c r="BD1951" s="108"/>
      <c r="BE1951" s="136"/>
      <c r="BF1951" s="108"/>
      <c r="BG1951" s="110"/>
      <c r="BH1951" s="110"/>
      <c r="BI1951" s="110"/>
      <c r="BJ1951" s="137"/>
      <c r="BK1951" s="110"/>
      <c r="BL1951" s="108"/>
      <c r="BM1951" s="108"/>
      <c r="BN1951" s="108"/>
      <c r="BO1951" s="135"/>
      <c r="BP1951" s="108"/>
      <c r="BQ1951" s="108"/>
      <c r="BR1951" s="108"/>
      <c r="BS1951" s="108"/>
      <c r="BT1951" s="135"/>
      <c r="BU1951" s="108"/>
      <c r="BV1951" s="108"/>
      <c r="BW1951" s="108"/>
      <c r="BX1951" s="108"/>
      <c r="BY1951" s="135"/>
      <c r="BZ1951" s="108"/>
    </row>
    <row r="1952" spans="1:78" x14ac:dyDescent="0.25">
      <c r="A1952" s="27"/>
      <c r="B1952" s="27"/>
      <c r="C1952" s="27"/>
      <c r="D1952" s="27"/>
      <c r="E1952" s="28"/>
      <c r="F1952" s="88"/>
      <c r="G1952" s="28"/>
      <c r="H1952" s="27"/>
      <c r="I1952" s="27"/>
      <c r="J1952" s="27"/>
      <c r="K1952" s="107"/>
      <c r="L1952" s="27"/>
      <c r="M1952" s="46"/>
      <c r="N1952" s="46"/>
      <c r="O1952" s="46"/>
      <c r="P1952" s="46"/>
      <c r="Q1952" s="46"/>
      <c r="R1952" s="46"/>
      <c r="S1952" s="46"/>
      <c r="T1952" s="46"/>
      <c r="U1952" s="46"/>
      <c r="V1952" s="46"/>
      <c r="W1952" s="46"/>
      <c r="X1952" s="46"/>
      <c r="Y1952" s="41"/>
      <c r="Z1952" s="106"/>
      <c r="AA1952" s="43"/>
      <c r="AB1952" s="28"/>
      <c r="AC1952" s="28"/>
      <c r="AD1952" s="28"/>
      <c r="AE1952" s="44"/>
      <c r="AF1952" s="27"/>
      <c r="AG1952" s="27"/>
      <c r="AH1952" s="28"/>
      <c r="AI1952" s="27"/>
      <c r="AJ1952" s="27"/>
      <c r="AK1952" s="28"/>
      <c r="AL1952" s="29"/>
      <c r="AM1952" s="29"/>
      <c r="AN1952" s="29"/>
      <c r="AO1952" s="29"/>
      <c r="AP1952" s="29"/>
      <c r="AQ1952" s="29"/>
      <c r="AR1952" s="29"/>
      <c r="AS1952" s="29"/>
      <c r="AT1952" s="29"/>
      <c r="AU1952" s="29"/>
      <c r="AV1952" s="29"/>
      <c r="AW1952" s="29"/>
      <c r="AX1952" s="29"/>
      <c r="AY1952" s="31"/>
      <c r="AZ1952" s="30"/>
      <c r="BA1952" s="35"/>
      <c r="BB1952" s="108"/>
      <c r="BC1952" s="108"/>
      <c r="BD1952" s="108"/>
      <c r="BE1952" s="136"/>
      <c r="BF1952" s="108"/>
      <c r="BG1952" s="110"/>
      <c r="BH1952" s="110"/>
      <c r="BI1952" s="110"/>
      <c r="BJ1952" s="137"/>
      <c r="BK1952" s="110"/>
      <c r="BL1952" s="108"/>
      <c r="BM1952" s="108"/>
      <c r="BN1952" s="108"/>
      <c r="BO1952" s="135"/>
      <c r="BP1952" s="108"/>
      <c r="BQ1952" s="108"/>
      <c r="BR1952" s="108"/>
      <c r="BS1952" s="108"/>
      <c r="BT1952" s="135"/>
      <c r="BU1952" s="108"/>
      <c r="BV1952" s="108"/>
      <c r="BW1952" s="108"/>
      <c r="BX1952" s="108"/>
      <c r="BY1952" s="135"/>
      <c r="BZ1952" s="108"/>
    </row>
    <row r="1953" spans="1:78" x14ac:dyDescent="0.25">
      <c r="A1953" s="27"/>
      <c r="B1953" s="27"/>
      <c r="C1953" s="27"/>
      <c r="D1953" s="27"/>
      <c r="E1953" s="28"/>
      <c r="F1953" s="88"/>
      <c r="G1953" s="28"/>
      <c r="H1953" s="27"/>
      <c r="I1953" s="27"/>
      <c r="J1953" s="27"/>
      <c r="K1953" s="107"/>
      <c r="L1953" s="27"/>
      <c r="M1953" s="46"/>
      <c r="N1953" s="46"/>
      <c r="O1953" s="46"/>
      <c r="P1953" s="46"/>
      <c r="Q1953" s="46"/>
      <c r="R1953" s="46"/>
      <c r="S1953" s="46"/>
      <c r="T1953" s="46"/>
      <c r="U1953" s="46"/>
      <c r="V1953" s="46"/>
      <c r="W1953" s="46"/>
      <c r="X1953" s="46"/>
      <c r="Y1953" s="41"/>
      <c r="Z1953" s="106"/>
      <c r="AA1953" s="43"/>
      <c r="AB1953" s="28"/>
      <c r="AC1953" s="28"/>
      <c r="AD1953" s="28"/>
      <c r="AE1953" s="44"/>
      <c r="AF1953" s="27"/>
      <c r="AG1953" s="27"/>
      <c r="AH1953" s="28"/>
      <c r="AI1953" s="27"/>
      <c r="AJ1953" s="27"/>
      <c r="AK1953" s="28"/>
      <c r="AL1953" s="29"/>
      <c r="AM1953" s="29"/>
      <c r="AN1953" s="29"/>
      <c r="AO1953" s="29"/>
      <c r="AP1953" s="29"/>
      <c r="AQ1953" s="29"/>
      <c r="AR1953" s="29"/>
      <c r="AS1953" s="29"/>
      <c r="AT1953" s="29"/>
      <c r="AU1953" s="29"/>
      <c r="AV1953" s="29"/>
      <c r="AW1953" s="29"/>
      <c r="AX1953" s="29"/>
      <c r="AY1953" s="31"/>
      <c r="AZ1953" s="30"/>
      <c r="BA1953" s="35"/>
      <c r="BB1953" s="108"/>
      <c r="BC1953" s="108"/>
      <c r="BD1953" s="108"/>
      <c r="BE1953" s="136"/>
      <c r="BF1953" s="108"/>
      <c r="BG1953" s="110"/>
      <c r="BH1953" s="110"/>
      <c r="BI1953" s="110"/>
      <c r="BJ1953" s="137"/>
      <c r="BK1953" s="110"/>
      <c r="BL1953" s="108"/>
      <c r="BM1953" s="108"/>
      <c r="BN1953" s="108"/>
      <c r="BO1953" s="135"/>
      <c r="BP1953" s="108"/>
      <c r="BQ1953" s="108"/>
      <c r="BR1953" s="108"/>
      <c r="BS1953" s="108"/>
      <c r="BT1953" s="135"/>
      <c r="BU1953" s="108"/>
      <c r="BV1953" s="108"/>
      <c r="BW1953" s="108"/>
      <c r="BX1953" s="108"/>
      <c r="BY1953" s="135"/>
      <c r="BZ1953" s="108"/>
    </row>
    <row r="1954" spans="1:78" x14ac:dyDescent="0.25">
      <c r="A1954" s="27"/>
      <c r="B1954" s="27"/>
      <c r="C1954" s="27"/>
      <c r="D1954" s="27"/>
      <c r="E1954" s="28"/>
      <c r="F1954" s="88"/>
      <c r="G1954" s="28"/>
      <c r="H1954" s="27"/>
      <c r="I1954" s="27"/>
      <c r="J1954" s="27"/>
      <c r="K1954" s="107"/>
      <c r="L1954" s="27"/>
      <c r="M1954" s="46"/>
      <c r="N1954" s="46"/>
      <c r="O1954" s="46"/>
      <c r="P1954" s="46"/>
      <c r="Q1954" s="46"/>
      <c r="R1954" s="46"/>
      <c r="S1954" s="46"/>
      <c r="T1954" s="46"/>
      <c r="U1954" s="46"/>
      <c r="V1954" s="46"/>
      <c r="W1954" s="46"/>
      <c r="X1954" s="46"/>
      <c r="Y1954" s="41"/>
      <c r="Z1954" s="106"/>
      <c r="AA1954" s="43"/>
      <c r="AB1954" s="28"/>
      <c r="AC1954" s="28"/>
      <c r="AD1954" s="28"/>
      <c r="AE1954" s="44"/>
      <c r="AF1954" s="27"/>
      <c r="AG1954" s="27"/>
      <c r="AH1954" s="28"/>
      <c r="AI1954" s="27"/>
      <c r="AJ1954" s="27"/>
      <c r="AK1954" s="28"/>
      <c r="AL1954" s="29"/>
      <c r="AM1954" s="29"/>
      <c r="AN1954" s="29"/>
      <c r="AO1954" s="29"/>
      <c r="AP1954" s="29"/>
      <c r="AQ1954" s="29"/>
      <c r="AR1954" s="29"/>
      <c r="AS1954" s="29"/>
      <c r="AT1954" s="29"/>
      <c r="AU1954" s="29"/>
      <c r="AV1954" s="29"/>
      <c r="AW1954" s="29"/>
      <c r="AX1954" s="29"/>
      <c r="AY1954" s="31"/>
      <c r="AZ1954" s="30"/>
      <c r="BA1954" s="35"/>
      <c r="BB1954" s="108"/>
      <c r="BC1954" s="108"/>
      <c r="BD1954" s="108"/>
      <c r="BE1954" s="136"/>
      <c r="BF1954" s="108"/>
      <c r="BG1954" s="110"/>
      <c r="BH1954" s="110"/>
      <c r="BI1954" s="110"/>
      <c r="BJ1954" s="137"/>
      <c r="BK1954" s="110"/>
      <c r="BL1954" s="108"/>
      <c r="BM1954" s="108"/>
      <c r="BN1954" s="108"/>
      <c r="BO1954" s="135"/>
      <c r="BP1954" s="108"/>
      <c r="BQ1954" s="108"/>
      <c r="BR1954" s="108"/>
      <c r="BS1954" s="108"/>
      <c r="BT1954" s="135"/>
      <c r="BU1954" s="108"/>
      <c r="BV1954" s="108"/>
      <c r="BW1954" s="108"/>
      <c r="BX1954" s="108"/>
      <c r="BY1954" s="135"/>
      <c r="BZ1954" s="108"/>
    </row>
    <row r="1955" spans="1:78" x14ac:dyDescent="0.25">
      <c r="A1955" s="27"/>
      <c r="B1955" s="27"/>
      <c r="C1955" s="27"/>
      <c r="D1955" s="27"/>
      <c r="E1955" s="28"/>
      <c r="F1955" s="88"/>
      <c r="G1955" s="28"/>
      <c r="H1955" s="27"/>
      <c r="I1955" s="27"/>
      <c r="J1955" s="27"/>
      <c r="K1955" s="107"/>
      <c r="L1955" s="27"/>
      <c r="M1955" s="46"/>
      <c r="N1955" s="46"/>
      <c r="O1955" s="46"/>
      <c r="P1955" s="46"/>
      <c r="Q1955" s="46"/>
      <c r="R1955" s="46"/>
      <c r="S1955" s="46"/>
      <c r="T1955" s="46"/>
      <c r="U1955" s="46"/>
      <c r="V1955" s="46"/>
      <c r="W1955" s="46"/>
      <c r="X1955" s="46"/>
      <c r="Y1955" s="41"/>
      <c r="Z1955" s="106"/>
      <c r="AA1955" s="43"/>
      <c r="AB1955" s="28"/>
      <c r="AC1955" s="28"/>
      <c r="AD1955" s="28"/>
      <c r="AE1955" s="44"/>
      <c r="AF1955" s="27"/>
      <c r="AG1955" s="27"/>
      <c r="AH1955" s="28"/>
      <c r="AI1955" s="27"/>
      <c r="AJ1955" s="27"/>
      <c r="AK1955" s="28"/>
      <c r="AL1955" s="29"/>
      <c r="AM1955" s="29"/>
      <c r="AN1955" s="29"/>
      <c r="AO1955" s="29"/>
      <c r="AP1955" s="29"/>
      <c r="AQ1955" s="29"/>
      <c r="AR1955" s="29"/>
      <c r="AS1955" s="29"/>
      <c r="AT1955" s="29"/>
      <c r="AU1955" s="29"/>
      <c r="AV1955" s="29"/>
      <c r="AW1955" s="29"/>
      <c r="AX1955" s="29"/>
      <c r="AY1955" s="31"/>
      <c r="AZ1955" s="30"/>
      <c r="BA1955" s="35"/>
      <c r="BB1955" s="108"/>
      <c r="BC1955" s="108"/>
      <c r="BD1955" s="108"/>
      <c r="BE1955" s="136"/>
      <c r="BF1955" s="108"/>
      <c r="BG1955" s="110"/>
      <c r="BH1955" s="110"/>
      <c r="BI1955" s="110"/>
      <c r="BJ1955" s="137"/>
      <c r="BK1955" s="110"/>
      <c r="BL1955" s="108"/>
      <c r="BM1955" s="108"/>
      <c r="BN1955" s="108"/>
      <c r="BO1955" s="135"/>
      <c r="BP1955" s="108"/>
      <c r="BQ1955" s="108"/>
      <c r="BR1955" s="108"/>
      <c r="BS1955" s="108"/>
      <c r="BT1955" s="135"/>
      <c r="BU1955" s="108"/>
      <c r="BV1955" s="108"/>
      <c r="BW1955" s="108"/>
      <c r="BX1955" s="108"/>
      <c r="BY1955" s="135"/>
      <c r="BZ1955" s="108"/>
    </row>
    <row r="1956" spans="1:78" x14ac:dyDescent="0.25">
      <c r="A1956" s="27"/>
      <c r="B1956" s="27"/>
      <c r="C1956" s="27"/>
      <c r="D1956" s="27"/>
      <c r="E1956" s="28"/>
      <c r="F1956" s="88"/>
      <c r="G1956" s="28"/>
      <c r="H1956" s="27"/>
      <c r="I1956" s="27"/>
      <c r="J1956" s="27"/>
      <c r="K1956" s="107"/>
      <c r="L1956" s="27"/>
      <c r="M1956" s="46"/>
      <c r="N1956" s="46"/>
      <c r="O1956" s="46"/>
      <c r="P1956" s="46"/>
      <c r="Q1956" s="46"/>
      <c r="R1956" s="46"/>
      <c r="S1956" s="46"/>
      <c r="T1956" s="46"/>
      <c r="U1956" s="46"/>
      <c r="V1956" s="46"/>
      <c r="W1956" s="46"/>
      <c r="X1956" s="46"/>
      <c r="Y1956" s="41"/>
      <c r="Z1956" s="106"/>
      <c r="AA1956" s="43"/>
      <c r="AB1956" s="28"/>
      <c r="AC1956" s="28"/>
      <c r="AD1956" s="28"/>
      <c r="AE1956" s="44"/>
      <c r="AF1956" s="27"/>
      <c r="AG1956" s="27"/>
      <c r="AH1956" s="28"/>
      <c r="AI1956" s="27"/>
      <c r="AJ1956" s="27"/>
      <c r="AK1956" s="28"/>
      <c r="AL1956" s="29"/>
      <c r="AM1956" s="29"/>
      <c r="AN1956" s="29"/>
      <c r="AO1956" s="29"/>
      <c r="AP1956" s="29"/>
      <c r="AQ1956" s="29"/>
      <c r="AR1956" s="29"/>
      <c r="AS1956" s="29"/>
      <c r="AT1956" s="29"/>
      <c r="AU1956" s="29"/>
      <c r="AV1956" s="29"/>
      <c r="AW1956" s="29"/>
      <c r="AX1956" s="29"/>
      <c r="AY1956" s="31"/>
      <c r="AZ1956" s="30"/>
      <c r="BA1956" s="35"/>
      <c r="BB1956" s="108"/>
      <c r="BC1956" s="108"/>
      <c r="BD1956" s="108"/>
      <c r="BE1956" s="136"/>
      <c r="BF1956" s="108"/>
      <c r="BG1956" s="110"/>
      <c r="BH1956" s="110"/>
      <c r="BI1956" s="110"/>
      <c r="BJ1956" s="137"/>
      <c r="BK1956" s="110"/>
      <c r="BL1956" s="108"/>
      <c r="BM1956" s="108"/>
      <c r="BN1956" s="108"/>
      <c r="BO1956" s="135"/>
      <c r="BP1956" s="108"/>
      <c r="BQ1956" s="108"/>
      <c r="BR1956" s="108"/>
      <c r="BS1956" s="108"/>
      <c r="BT1956" s="135"/>
      <c r="BU1956" s="108"/>
      <c r="BV1956" s="108"/>
      <c r="BW1956" s="108"/>
      <c r="BX1956" s="108"/>
      <c r="BY1956" s="135"/>
      <c r="BZ1956" s="108"/>
    </row>
    <row r="1957" spans="1:78" x14ac:dyDescent="0.25">
      <c r="A1957" s="27"/>
      <c r="B1957" s="27"/>
      <c r="C1957" s="27"/>
      <c r="D1957" s="27"/>
      <c r="E1957" s="28"/>
      <c r="F1957" s="88"/>
      <c r="G1957" s="28"/>
      <c r="H1957" s="27"/>
      <c r="I1957" s="27"/>
      <c r="J1957" s="27"/>
      <c r="K1957" s="107"/>
      <c r="L1957" s="27"/>
      <c r="M1957" s="46"/>
      <c r="N1957" s="46"/>
      <c r="O1957" s="46"/>
      <c r="P1957" s="46"/>
      <c r="Q1957" s="46"/>
      <c r="R1957" s="46"/>
      <c r="S1957" s="46"/>
      <c r="T1957" s="46"/>
      <c r="U1957" s="46"/>
      <c r="V1957" s="46"/>
      <c r="W1957" s="46"/>
      <c r="X1957" s="46"/>
      <c r="Y1957" s="41"/>
      <c r="Z1957" s="106"/>
      <c r="AA1957" s="43"/>
      <c r="AB1957" s="28"/>
      <c r="AC1957" s="28"/>
      <c r="AD1957" s="28"/>
      <c r="AE1957" s="44"/>
      <c r="AF1957" s="27"/>
      <c r="AG1957" s="27"/>
      <c r="AH1957" s="28"/>
      <c r="AI1957" s="27"/>
      <c r="AJ1957" s="27"/>
      <c r="AK1957" s="28"/>
      <c r="AL1957" s="29"/>
      <c r="AM1957" s="29"/>
      <c r="AN1957" s="29"/>
      <c r="AO1957" s="29"/>
      <c r="AP1957" s="29"/>
      <c r="AQ1957" s="29"/>
      <c r="AR1957" s="29"/>
      <c r="AS1957" s="29"/>
      <c r="AT1957" s="29"/>
      <c r="AU1957" s="29"/>
      <c r="AV1957" s="29"/>
      <c r="AW1957" s="29"/>
      <c r="AX1957" s="29"/>
      <c r="AY1957" s="31"/>
      <c r="AZ1957" s="30"/>
      <c r="BA1957" s="35"/>
      <c r="BB1957" s="108"/>
      <c r="BC1957" s="108"/>
      <c r="BD1957" s="108"/>
      <c r="BE1957" s="136"/>
      <c r="BF1957" s="108"/>
      <c r="BG1957" s="110"/>
      <c r="BH1957" s="110"/>
      <c r="BI1957" s="110"/>
      <c r="BJ1957" s="137"/>
      <c r="BK1957" s="110"/>
      <c r="BL1957" s="108"/>
      <c r="BM1957" s="108"/>
      <c r="BN1957" s="108"/>
      <c r="BO1957" s="135"/>
      <c r="BP1957" s="108"/>
      <c r="BQ1957" s="108"/>
      <c r="BR1957" s="108"/>
      <c r="BS1957" s="108"/>
      <c r="BT1957" s="135"/>
      <c r="BU1957" s="108"/>
      <c r="BV1957" s="108"/>
      <c r="BW1957" s="108"/>
      <c r="BX1957" s="108"/>
      <c r="BY1957" s="135"/>
      <c r="BZ1957" s="108"/>
    </row>
    <row r="1958" spans="1:78" x14ac:dyDescent="0.25">
      <c r="A1958" s="27"/>
      <c r="B1958" s="27"/>
      <c r="C1958" s="27"/>
      <c r="D1958" s="27"/>
      <c r="E1958" s="28"/>
      <c r="F1958" s="88"/>
      <c r="G1958" s="28"/>
      <c r="H1958" s="27"/>
      <c r="I1958" s="27"/>
      <c r="J1958" s="27"/>
      <c r="K1958" s="107"/>
      <c r="L1958" s="27"/>
      <c r="M1958" s="46"/>
      <c r="N1958" s="46"/>
      <c r="O1958" s="46"/>
      <c r="P1958" s="46"/>
      <c r="Q1958" s="46"/>
      <c r="R1958" s="46"/>
      <c r="S1958" s="46"/>
      <c r="T1958" s="46"/>
      <c r="U1958" s="46"/>
      <c r="V1958" s="46"/>
      <c r="W1958" s="46"/>
      <c r="X1958" s="46"/>
      <c r="Y1958" s="41"/>
      <c r="Z1958" s="106"/>
      <c r="AA1958" s="43"/>
      <c r="AB1958" s="28"/>
      <c r="AC1958" s="28"/>
      <c r="AD1958" s="28"/>
      <c r="AE1958" s="44"/>
      <c r="AF1958" s="27"/>
      <c r="AG1958" s="27"/>
      <c r="AH1958" s="28"/>
      <c r="AI1958" s="27"/>
      <c r="AJ1958" s="27"/>
      <c r="AK1958" s="28"/>
      <c r="AL1958" s="29"/>
      <c r="AM1958" s="29"/>
      <c r="AN1958" s="29"/>
      <c r="AO1958" s="29"/>
      <c r="AP1958" s="29"/>
      <c r="AQ1958" s="29"/>
      <c r="AR1958" s="29"/>
      <c r="AS1958" s="29"/>
      <c r="AT1958" s="29"/>
      <c r="AU1958" s="29"/>
      <c r="AV1958" s="29"/>
      <c r="AW1958" s="29"/>
      <c r="AX1958" s="29"/>
      <c r="AY1958" s="31"/>
      <c r="AZ1958" s="30"/>
      <c r="BA1958" s="35"/>
      <c r="BB1958" s="108"/>
      <c r="BC1958" s="108"/>
      <c r="BD1958" s="108"/>
      <c r="BE1958" s="136"/>
      <c r="BF1958" s="108"/>
      <c r="BG1958" s="110"/>
      <c r="BH1958" s="110"/>
      <c r="BI1958" s="110"/>
      <c r="BJ1958" s="137"/>
      <c r="BK1958" s="110"/>
      <c r="BL1958" s="108"/>
      <c r="BM1958" s="108"/>
      <c r="BN1958" s="108"/>
      <c r="BO1958" s="135"/>
      <c r="BP1958" s="108"/>
      <c r="BQ1958" s="108"/>
      <c r="BR1958" s="108"/>
      <c r="BS1958" s="108"/>
      <c r="BT1958" s="135"/>
      <c r="BU1958" s="108"/>
      <c r="BV1958" s="108"/>
      <c r="BW1958" s="108"/>
      <c r="BX1958" s="108"/>
      <c r="BY1958" s="135"/>
      <c r="BZ1958" s="108"/>
    </row>
    <row r="1959" spans="1:78" x14ac:dyDescent="0.25">
      <c r="A1959" s="27"/>
      <c r="B1959" s="27"/>
      <c r="C1959" s="27"/>
      <c r="D1959" s="27"/>
      <c r="E1959" s="28"/>
      <c r="F1959" s="88"/>
      <c r="G1959" s="28"/>
      <c r="H1959" s="27"/>
      <c r="I1959" s="27"/>
      <c r="J1959" s="27"/>
      <c r="K1959" s="107"/>
      <c r="L1959" s="27"/>
      <c r="M1959" s="46"/>
      <c r="N1959" s="46"/>
      <c r="O1959" s="46"/>
      <c r="P1959" s="46"/>
      <c r="Q1959" s="46"/>
      <c r="R1959" s="46"/>
      <c r="S1959" s="46"/>
      <c r="T1959" s="46"/>
      <c r="U1959" s="46"/>
      <c r="V1959" s="46"/>
      <c r="W1959" s="46"/>
      <c r="X1959" s="46"/>
      <c r="Y1959" s="41"/>
      <c r="Z1959" s="106"/>
      <c r="AA1959" s="43"/>
      <c r="AB1959" s="28"/>
      <c r="AC1959" s="28"/>
      <c r="AD1959" s="28"/>
      <c r="AE1959" s="44"/>
      <c r="AF1959" s="27"/>
      <c r="AG1959" s="27"/>
      <c r="AH1959" s="28"/>
      <c r="AI1959" s="27"/>
      <c r="AJ1959" s="27"/>
      <c r="AK1959" s="28"/>
      <c r="AL1959" s="29"/>
      <c r="AM1959" s="29"/>
      <c r="AN1959" s="29"/>
      <c r="AO1959" s="29"/>
      <c r="AP1959" s="29"/>
      <c r="AQ1959" s="29"/>
      <c r="AR1959" s="29"/>
      <c r="AS1959" s="29"/>
      <c r="AT1959" s="29"/>
      <c r="AU1959" s="29"/>
      <c r="AV1959" s="29"/>
      <c r="AW1959" s="29"/>
      <c r="AX1959" s="29"/>
      <c r="AY1959" s="31"/>
      <c r="AZ1959" s="30"/>
      <c r="BA1959" s="35"/>
      <c r="BB1959" s="108"/>
      <c r="BC1959" s="108"/>
      <c r="BD1959" s="108"/>
      <c r="BE1959" s="136"/>
      <c r="BF1959" s="108"/>
      <c r="BG1959" s="110"/>
      <c r="BH1959" s="110"/>
      <c r="BI1959" s="110"/>
      <c r="BJ1959" s="137"/>
      <c r="BK1959" s="110"/>
      <c r="BL1959" s="108"/>
      <c r="BM1959" s="108"/>
      <c r="BN1959" s="108"/>
      <c r="BO1959" s="135"/>
      <c r="BP1959" s="108"/>
      <c r="BQ1959" s="108"/>
      <c r="BR1959" s="108"/>
      <c r="BS1959" s="108"/>
      <c r="BT1959" s="135"/>
      <c r="BU1959" s="108"/>
      <c r="BV1959" s="108"/>
      <c r="BW1959" s="108"/>
      <c r="BX1959" s="108"/>
      <c r="BY1959" s="135"/>
      <c r="BZ1959" s="108"/>
    </row>
    <row r="1960" spans="1:78" x14ac:dyDescent="0.25">
      <c r="A1960" s="27"/>
      <c r="B1960" s="27"/>
      <c r="C1960" s="27"/>
      <c r="D1960" s="27"/>
      <c r="E1960" s="28"/>
      <c r="F1960" s="88"/>
      <c r="G1960" s="28"/>
      <c r="H1960" s="27"/>
      <c r="I1960" s="27"/>
      <c r="J1960" s="27"/>
      <c r="K1960" s="107"/>
      <c r="L1960" s="27"/>
      <c r="M1960" s="46"/>
      <c r="N1960" s="46"/>
      <c r="O1960" s="46"/>
      <c r="P1960" s="46"/>
      <c r="Q1960" s="46"/>
      <c r="R1960" s="46"/>
      <c r="S1960" s="46"/>
      <c r="T1960" s="46"/>
      <c r="U1960" s="46"/>
      <c r="V1960" s="46"/>
      <c r="W1960" s="46"/>
      <c r="X1960" s="46"/>
      <c r="Y1960" s="41"/>
      <c r="Z1960" s="106"/>
      <c r="AA1960" s="43"/>
      <c r="AB1960" s="28"/>
      <c r="AC1960" s="28"/>
      <c r="AD1960" s="28"/>
      <c r="AE1960" s="44"/>
      <c r="AF1960" s="27"/>
      <c r="AG1960" s="27"/>
      <c r="AH1960" s="28"/>
      <c r="AI1960" s="27"/>
      <c r="AJ1960" s="27"/>
      <c r="AK1960" s="28"/>
      <c r="AL1960" s="29"/>
      <c r="AM1960" s="29"/>
      <c r="AN1960" s="29"/>
      <c r="AO1960" s="29"/>
      <c r="AP1960" s="29"/>
      <c r="AQ1960" s="29"/>
      <c r="AR1960" s="29"/>
      <c r="AS1960" s="29"/>
      <c r="AT1960" s="29"/>
      <c r="AU1960" s="29"/>
      <c r="AV1960" s="29"/>
      <c r="AW1960" s="29"/>
      <c r="AX1960" s="29"/>
      <c r="AY1960" s="31"/>
      <c r="AZ1960" s="30"/>
      <c r="BA1960" s="35"/>
      <c r="BB1960" s="108"/>
      <c r="BC1960" s="108"/>
      <c r="BD1960" s="108"/>
      <c r="BE1960" s="136"/>
      <c r="BF1960" s="108"/>
      <c r="BG1960" s="110"/>
      <c r="BH1960" s="110"/>
      <c r="BI1960" s="110"/>
      <c r="BJ1960" s="137"/>
      <c r="BK1960" s="110"/>
      <c r="BL1960" s="108"/>
      <c r="BM1960" s="108"/>
      <c r="BN1960" s="108"/>
      <c r="BO1960" s="135"/>
      <c r="BP1960" s="108"/>
      <c r="BQ1960" s="108"/>
      <c r="BR1960" s="108"/>
      <c r="BS1960" s="108"/>
      <c r="BT1960" s="135"/>
      <c r="BU1960" s="108"/>
      <c r="BV1960" s="108"/>
      <c r="BW1960" s="108"/>
      <c r="BX1960" s="108"/>
      <c r="BY1960" s="135"/>
      <c r="BZ1960" s="108"/>
    </row>
    <row r="1961" spans="1:78" x14ac:dyDescent="0.25">
      <c r="A1961" s="27"/>
      <c r="B1961" s="27"/>
      <c r="C1961" s="27"/>
      <c r="D1961" s="27"/>
      <c r="E1961" s="28"/>
      <c r="F1961" s="88"/>
      <c r="G1961" s="28"/>
      <c r="H1961" s="27"/>
      <c r="I1961" s="27"/>
      <c r="J1961" s="27"/>
      <c r="K1961" s="107"/>
      <c r="L1961" s="27"/>
      <c r="M1961" s="46"/>
      <c r="N1961" s="46"/>
      <c r="O1961" s="46"/>
      <c r="P1961" s="46"/>
      <c r="Q1961" s="46"/>
      <c r="R1961" s="46"/>
      <c r="S1961" s="46"/>
      <c r="T1961" s="46"/>
      <c r="U1961" s="46"/>
      <c r="V1961" s="46"/>
      <c r="W1961" s="46"/>
      <c r="X1961" s="46"/>
      <c r="Y1961" s="41"/>
      <c r="Z1961" s="106"/>
      <c r="AA1961" s="43"/>
      <c r="AB1961" s="28"/>
      <c r="AC1961" s="28"/>
      <c r="AD1961" s="28"/>
      <c r="AE1961" s="44"/>
      <c r="AF1961" s="27"/>
      <c r="AG1961" s="27"/>
      <c r="AH1961" s="28"/>
      <c r="AI1961" s="27"/>
      <c r="AJ1961" s="27"/>
      <c r="AK1961" s="28"/>
      <c r="AL1961" s="29"/>
      <c r="AM1961" s="29"/>
      <c r="AN1961" s="29"/>
      <c r="AO1961" s="29"/>
      <c r="AP1961" s="29"/>
      <c r="AQ1961" s="29"/>
      <c r="AR1961" s="29"/>
      <c r="AS1961" s="29"/>
      <c r="AT1961" s="29"/>
      <c r="AU1961" s="29"/>
      <c r="AV1961" s="29"/>
      <c r="AW1961" s="29"/>
      <c r="AX1961" s="29"/>
      <c r="AY1961" s="31"/>
      <c r="AZ1961" s="30"/>
      <c r="BA1961" s="35"/>
      <c r="BB1961" s="108"/>
      <c r="BC1961" s="108"/>
      <c r="BD1961" s="108"/>
      <c r="BE1961" s="136"/>
      <c r="BF1961" s="108"/>
      <c r="BG1961" s="110"/>
      <c r="BH1961" s="110"/>
      <c r="BI1961" s="110"/>
      <c r="BJ1961" s="137"/>
      <c r="BK1961" s="110"/>
      <c r="BL1961" s="108"/>
      <c r="BM1961" s="108"/>
      <c r="BN1961" s="108"/>
      <c r="BO1961" s="135"/>
      <c r="BP1961" s="108"/>
      <c r="BQ1961" s="108"/>
      <c r="BR1961" s="108"/>
      <c r="BS1961" s="108"/>
      <c r="BT1961" s="135"/>
      <c r="BU1961" s="108"/>
      <c r="BV1961" s="108"/>
      <c r="BW1961" s="108"/>
      <c r="BX1961" s="108"/>
      <c r="BY1961" s="135"/>
      <c r="BZ1961" s="108"/>
    </row>
    <row r="1962" spans="1:78" x14ac:dyDescent="0.25">
      <c r="A1962" s="27"/>
      <c r="B1962" s="27"/>
      <c r="C1962" s="27"/>
      <c r="D1962" s="27"/>
      <c r="E1962" s="28"/>
      <c r="F1962" s="88"/>
      <c r="G1962" s="28"/>
      <c r="H1962" s="27"/>
      <c r="I1962" s="27"/>
      <c r="J1962" s="27"/>
      <c r="K1962" s="107"/>
      <c r="L1962" s="27"/>
      <c r="M1962" s="46"/>
      <c r="N1962" s="46"/>
      <c r="O1962" s="46"/>
      <c r="P1962" s="46"/>
      <c r="Q1962" s="46"/>
      <c r="R1962" s="46"/>
      <c r="S1962" s="46"/>
      <c r="T1962" s="46"/>
      <c r="U1962" s="46"/>
      <c r="V1962" s="46"/>
      <c r="W1962" s="46"/>
      <c r="X1962" s="46"/>
      <c r="Y1962" s="41"/>
      <c r="Z1962" s="106"/>
      <c r="AA1962" s="43"/>
      <c r="AB1962" s="28"/>
      <c r="AC1962" s="28"/>
      <c r="AD1962" s="28"/>
      <c r="AE1962" s="44"/>
      <c r="AF1962" s="27"/>
      <c r="AG1962" s="27"/>
      <c r="AH1962" s="28"/>
      <c r="AI1962" s="27"/>
      <c r="AJ1962" s="27"/>
      <c r="AK1962" s="28"/>
      <c r="AL1962" s="29"/>
      <c r="AM1962" s="29"/>
      <c r="AN1962" s="29"/>
      <c r="AO1962" s="29"/>
      <c r="AP1962" s="29"/>
      <c r="AQ1962" s="29"/>
      <c r="AR1962" s="29"/>
      <c r="AS1962" s="29"/>
      <c r="AT1962" s="29"/>
      <c r="AU1962" s="29"/>
      <c r="AV1962" s="29"/>
      <c r="AW1962" s="29"/>
      <c r="AX1962" s="29"/>
      <c r="AY1962" s="31"/>
      <c r="AZ1962" s="30"/>
      <c r="BA1962" s="35"/>
      <c r="BB1962" s="108"/>
      <c r="BC1962" s="108"/>
      <c r="BD1962" s="108"/>
      <c r="BE1962" s="136"/>
      <c r="BF1962" s="108"/>
      <c r="BG1962" s="110"/>
      <c r="BH1962" s="110"/>
      <c r="BI1962" s="110"/>
      <c r="BJ1962" s="137"/>
      <c r="BK1962" s="110"/>
      <c r="BL1962" s="108"/>
      <c r="BM1962" s="108"/>
      <c r="BN1962" s="108"/>
      <c r="BO1962" s="135"/>
      <c r="BP1962" s="108"/>
      <c r="BQ1962" s="108"/>
      <c r="BR1962" s="108"/>
      <c r="BS1962" s="108"/>
      <c r="BT1962" s="135"/>
      <c r="BU1962" s="108"/>
      <c r="BV1962" s="108"/>
      <c r="BW1962" s="108"/>
      <c r="BX1962" s="108"/>
      <c r="BY1962" s="135"/>
      <c r="BZ1962" s="108"/>
    </row>
    <row r="1963" spans="1:78" x14ac:dyDescent="0.25">
      <c r="A1963" s="27"/>
      <c r="B1963" s="27"/>
      <c r="C1963" s="27"/>
      <c r="D1963" s="27"/>
      <c r="E1963" s="28"/>
      <c r="F1963" s="88"/>
      <c r="G1963" s="28"/>
      <c r="H1963" s="27"/>
      <c r="I1963" s="27"/>
      <c r="J1963" s="27"/>
      <c r="K1963" s="107"/>
      <c r="L1963" s="27"/>
      <c r="M1963" s="46"/>
      <c r="N1963" s="46"/>
      <c r="O1963" s="46"/>
      <c r="P1963" s="46"/>
      <c r="Q1963" s="46"/>
      <c r="R1963" s="46"/>
      <c r="S1963" s="46"/>
      <c r="T1963" s="46"/>
      <c r="U1963" s="46"/>
      <c r="V1963" s="46"/>
      <c r="W1963" s="46"/>
      <c r="X1963" s="46"/>
      <c r="Y1963" s="41"/>
      <c r="Z1963" s="106"/>
      <c r="AA1963" s="43"/>
      <c r="AB1963" s="28"/>
      <c r="AC1963" s="28"/>
      <c r="AD1963" s="28"/>
      <c r="AE1963" s="44"/>
      <c r="AF1963" s="27"/>
      <c r="AG1963" s="27"/>
      <c r="AH1963" s="28"/>
      <c r="AI1963" s="27"/>
      <c r="AJ1963" s="27"/>
      <c r="AK1963" s="28"/>
      <c r="AL1963" s="29"/>
      <c r="AM1963" s="29"/>
      <c r="AN1963" s="29"/>
      <c r="AO1963" s="29"/>
      <c r="AP1963" s="29"/>
      <c r="AQ1963" s="29"/>
      <c r="AR1963" s="29"/>
      <c r="AS1963" s="29"/>
      <c r="AT1963" s="29"/>
      <c r="AU1963" s="29"/>
      <c r="AV1963" s="29"/>
      <c r="AW1963" s="29"/>
      <c r="AX1963" s="29"/>
      <c r="AY1963" s="31"/>
      <c r="AZ1963" s="30"/>
      <c r="BA1963" s="35"/>
      <c r="BB1963" s="108"/>
      <c r="BC1963" s="108"/>
      <c r="BD1963" s="108"/>
      <c r="BE1963" s="136"/>
      <c r="BF1963" s="108"/>
      <c r="BG1963" s="110"/>
      <c r="BH1963" s="110"/>
      <c r="BI1963" s="110"/>
      <c r="BJ1963" s="137"/>
      <c r="BK1963" s="110"/>
      <c r="BL1963" s="108"/>
      <c r="BM1963" s="108"/>
      <c r="BN1963" s="108"/>
      <c r="BO1963" s="135"/>
      <c r="BP1963" s="108"/>
      <c r="BQ1963" s="108"/>
      <c r="BR1963" s="108"/>
      <c r="BS1963" s="108"/>
      <c r="BT1963" s="135"/>
      <c r="BU1963" s="108"/>
      <c r="BV1963" s="108"/>
      <c r="BW1963" s="108"/>
      <c r="BX1963" s="108"/>
      <c r="BY1963" s="135"/>
      <c r="BZ1963" s="108"/>
    </row>
    <row r="1964" spans="1:78" x14ac:dyDescent="0.25">
      <c r="A1964" s="27"/>
      <c r="B1964" s="27"/>
      <c r="C1964" s="27"/>
      <c r="D1964" s="27"/>
      <c r="E1964" s="28"/>
      <c r="F1964" s="88"/>
      <c r="G1964" s="28"/>
      <c r="H1964" s="27"/>
      <c r="I1964" s="27"/>
      <c r="J1964" s="27"/>
      <c r="K1964" s="107"/>
      <c r="L1964" s="27"/>
      <c r="M1964" s="46"/>
      <c r="N1964" s="46"/>
      <c r="O1964" s="46"/>
      <c r="P1964" s="46"/>
      <c r="Q1964" s="46"/>
      <c r="R1964" s="46"/>
      <c r="S1964" s="46"/>
      <c r="T1964" s="46"/>
      <c r="U1964" s="46"/>
      <c r="V1964" s="46"/>
      <c r="W1964" s="46"/>
      <c r="X1964" s="46"/>
      <c r="Y1964" s="41"/>
      <c r="Z1964" s="106"/>
      <c r="AA1964" s="43"/>
      <c r="AB1964" s="28"/>
      <c r="AC1964" s="28"/>
      <c r="AD1964" s="28"/>
      <c r="AE1964" s="44"/>
      <c r="AF1964" s="27"/>
      <c r="AG1964" s="27"/>
      <c r="AH1964" s="28"/>
      <c r="AI1964" s="27"/>
      <c r="AJ1964" s="27"/>
      <c r="AK1964" s="28"/>
      <c r="AL1964" s="29"/>
      <c r="AM1964" s="29"/>
      <c r="AN1964" s="29"/>
      <c r="AO1964" s="29"/>
      <c r="AP1964" s="29"/>
      <c r="AQ1964" s="29"/>
      <c r="AR1964" s="29"/>
      <c r="AS1964" s="29"/>
      <c r="AT1964" s="29"/>
      <c r="AU1964" s="29"/>
      <c r="AV1964" s="29"/>
      <c r="AW1964" s="29"/>
      <c r="AX1964" s="29"/>
      <c r="AY1964" s="31"/>
      <c r="AZ1964" s="30"/>
      <c r="BA1964" s="35"/>
      <c r="BB1964" s="108"/>
      <c r="BC1964" s="108"/>
      <c r="BD1964" s="108"/>
      <c r="BE1964" s="136"/>
      <c r="BF1964" s="108"/>
      <c r="BG1964" s="110"/>
      <c r="BH1964" s="110"/>
      <c r="BI1964" s="110"/>
      <c r="BJ1964" s="137"/>
      <c r="BK1964" s="110"/>
      <c r="BL1964" s="108"/>
      <c r="BM1964" s="108"/>
      <c r="BN1964" s="108"/>
      <c r="BO1964" s="135"/>
      <c r="BP1964" s="108"/>
      <c r="BQ1964" s="108"/>
      <c r="BR1964" s="108"/>
      <c r="BS1964" s="108"/>
      <c r="BT1964" s="135"/>
      <c r="BU1964" s="108"/>
      <c r="BV1964" s="108"/>
      <c r="BW1964" s="108"/>
      <c r="BX1964" s="108"/>
      <c r="BY1964" s="135"/>
      <c r="BZ1964" s="108"/>
    </row>
    <row r="1965" spans="1:78" x14ac:dyDescent="0.25">
      <c r="A1965" s="27"/>
      <c r="B1965" s="27"/>
      <c r="C1965" s="27"/>
      <c r="D1965" s="27"/>
      <c r="E1965" s="28"/>
      <c r="F1965" s="88"/>
      <c r="G1965" s="28"/>
      <c r="H1965" s="27"/>
      <c r="I1965" s="27"/>
      <c r="J1965" s="27"/>
      <c r="K1965" s="107"/>
      <c r="L1965" s="27"/>
      <c r="M1965" s="46"/>
      <c r="N1965" s="46"/>
      <c r="O1965" s="46"/>
      <c r="P1965" s="46"/>
      <c r="Q1965" s="46"/>
      <c r="R1965" s="46"/>
      <c r="S1965" s="46"/>
      <c r="T1965" s="46"/>
      <c r="U1965" s="46"/>
      <c r="V1965" s="46"/>
      <c r="W1965" s="46"/>
      <c r="X1965" s="46"/>
      <c r="Y1965" s="41"/>
      <c r="Z1965" s="106"/>
      <c r="AA1965" s="43"/>
      <c r="AB1965" s="28"/>
      <c r="AC1965" s="28"/>
      <c r="AD1965" s="28"/>
      <c r="AE1965" s="44"/>
      <c r="AF1965" s="27"/>
      <c r="AG1965" s="27"/>
      <c r="AH1965" s="28"/>
      <c r="AI1965" s="27"/>
      <c r="AJ1965" s="27"/>
      <c r="AK1965" s="28"/>
      <c r="AL1965" s="29"/>
      <c r="AM1965" s="29"/>
      <c r="AN1965" s="29"/>
      <c r="AO1965" s="29"/>
      <c r="AP1965" s="29"/>
      <c r="AQ1965" s="29"/>
      <c r="AR1965" s="29"/>
      <c r="AS1965" s="29"/>
      <c r="AT1965" s="29"/>
      <c r="AU1965" s="29"/>
      <c r="AV1965" s="29"/>
      <c r="AW1965" s="29"/>
      <c r="AX1965" s="29"/>
      <c r="AY1965" s="31"/>
      <c r="AZ1965" s="30"/>
      <c r="BA1965" s="35"/>
      <c r="BB1965" s="108"/>
      <c r="BC1965" s="108"/>
      <c r="BD1965" s="108"/>
      <c r="BE1965" s="136"/>
      <c r="BF1965" s="108"/>
      <c r="BG1965" s="110"/>
      <c r="BH1965" s="110"/>
      <c r="BI1965" s="110"/>
      <c r="BJ1965" s="137"/>
      <c r="BK1965" s="110"/>
      <c r="BL1965" s="108"/>
      <c r="BM1965" s="108"/>
      <c r="BN1965" s="108"/>
      <c r="BO1965" s="135"/>
      <c r="BP1965" s="108"/>
      <c r="BQ1965" s="108"/>
      <c r="BR1965" s="108"/>
      <c r="BS1965" s="108"/>
      <c r="BT1965" s="135"/>
      <c r="BU1965" s="108"/>
      <c r="BV1965" s="108"/>
      <c r="BW1965" s="108"/>
      <c r="BX1965" s="108"/>
      <c r="BY1965" s="135"/>
      <c r="BZ1965" s="108"/>
    </row>
    <row r="1966" spans="1:78" x14ac:dyDescent="0.25">
      <c r="A1966" s="27"/>
      <c r="B1966" s="27"/>
      <c r="C1966" s="27"/>
      <c r="D1966" s="27"/>
      <c r="E1966" s="28"/>
      <c r="F1966" s="88"/>
      <c r="G1966" s="28"/>
      <c r="H1966" s="27"/>
      <c r="I1966" s="27"/>
      <c r="J1966" s="27"/>
      <c r="K1966" s="107"/>
      <c r="L1966" s="27"/>
      <c r="M1966" s="46"/>
      <c r="N1966" s="46"/>
      <c r="O1966" s="46"/>
      <c r="P1966" s="46"/>
      <c r="Q1966" s="46"/>
      <c r="R1966" s="46"/>
      <c r="S1966" s="46"/>
      <c r="T1966" s="46"/>
      <c r="U1966" s="46"/>
      <c r="V1966" s="46"/>
      <c r="W1966" s="46"/>
      <c r="X1966" s="46"/>
      <c r="Y1966" s="41"/>
      <c r="Z1966" s="106"/>
      <c r="AA1966" s="43"/>
      <c r="AB1966" s="28"/>
      <c r="AC1966" s="28"/>
      <c r="AD1966" s="28"/>
      <c r="AE1966" s="44"/>
      <c r="AF1966" s="27"/>
      <c r="AG1966" s="27"/>
      <c r="AH1966" s="28"/>
      <c r="AI1966" s="27"/>
      <c r="AJ1966" s="27"/>
      <c r="AK1966" s="28"/>
      <c r="AL1966" s="29"/>
      <c r="AM1966" s="29"/>
      <c r="AN1966" s="29"/>
      <c r="AO1966" s="29"/>
      <c r="AP1966" s="29"/>
      <c r="AQ1966" s="29"/>
      <c r="AR1966" s="29"/>
      <c r="AS1966" s="29"/>
      <c r="AT1966" s="29"/>
      <c r="AU1966" s="29"/>
      <c r="AV1966" s="29"/>
      <c r="AW1966" s="29"/>
      <c r="AX1966" s="29"/>
      <c r="AY1966" s="31"/>
      <c r="AZ1966" s="30"/>
      <c r="BA1966" s="35"/>
      <c r="BB1966" s="108"/>
      <c r="BC1966" s="108"/>
      <c r="BD1966" s="108"/>
      <c r="BE1966" s="136"/>
      <c r="BF1966" s="108"/>
      <c r="BG1966" s="110"/>
      <c r="BH1966" s="110"/>
      <c r="BI1966" s="110"/>
      <c r="BJ1966" s="137"/>
      <c r="BK1966" s="110"/>
      <c r="BL1966" s="108"/>
      <c r="BM1966" s="108"/>
      <c r="BN1966" s="108"/>
      <c r="BO1966" s="135"/>
      <c r="BP1966" s="108"/>
      <c r="BQ1966" s="108"/>
      <c r="BR1966" s="108"/>
      <c r="BS1966" s="108"/>
      <c r="BT1966" s="135"/>
      <c r="BU1966" s="108"/>
      <c r="BV1966" s="108"/>
      <c r="BW1966" s="108"/>
      <c r="BX1966" s="108"/>
      <c r="BY1966" s="135"/>
      <c r="BZ1966" s="108"/>
    </row>
    <row r="1967" spans="1:78" x14ac:dyDescent="0.25">
      <c r="A1967" s="27"/>
      <c r="B1967" s="27"/>
      <c r="C1967" s="27"/>
      <c r="D1967" s="27"/>
      <c r="E1967" s="28"/>
      <c r="F1967" s="88"/>
      <c r="G1967" s="28"/>
      <c r="H1967" s="27"/>
      <c r="I1967" s="27"/>
      <c r="J1967" s="27"/>
      <c r="K1967" s="107"/>
      <c r="L1967" s="27"/>
      <c r="M1967" s="46"/>
      <c r="N1967" s="46"/>
      <c r="O1967" s="46"/>
      <c r="P1967" s="46"/>
      <c r="Q1967" s="46"/>
      <c r="R1967" s="46"/>
      <c r="S1967" s="46"/>
      <c r="T1967" s="46"/>
      <c r="U1967" s="46"/>
      <c r="V1967" s="46"/>
      <c r="W1967" s="46"/>
      <c r="X1967" s="46"/>
      <c r="Y1967" s="41"/>
      <c r="Z1967" s="106"/>
      <c r="AA1967" s="43"/>
      <c r="AB1967" s="28"/>
      <c r="AC1967" s="28"/>
      <c r="AD1967" s="28"/>
      <c r="AE1967" s="44"/>
      <c r="AF1967" s="27"/>
      <c r="AG1967" s="27"/>
      <c r="AH1967" s="28"/>
      <c r="AI1967" s="27"/>
      <c r="AJ1967" s="27"/>
      <c r="AK1967" s="28"/>
      <c r="AL1967" s="29"/>
      <c r="AM1967" s="29"/>
      <c r="AN1967" s="29"/>
      <c r="AO1967" s="29"/>
      <c r="AP1967" s="29"/>
      <c r="AQ1967" s="29"/>
      <c r="AR1967" s="29"/>
      <c r="AS1967" s="29"/>
      <c r="AT1967" s="29"/>
      <c r="AU1967" s="29"/>
      <c r="AV1967" s="29"/>
      <c r="AW1967" s="29"/>
      <c r="AX1967" s="29"/>
      <c r="AY1967" s="31"/>
      <c r="AZ1967" s="30"/>
      <c r="BA1967" s="35"/>
      <c r="BB1967" s="108"/>
      <c r="BC1967" s="108"/>
      <c r="BD1967" s="108"/>
      <c r="BE1967" s="136"/>
      <c r="BF1967" s="108"/>
      <c r="BG1967" s="110"/>
      <c r="BH1967" s="110"/>
      <c r="BI1967" s="110"/>
      <c r="BJ1967" s="137"/>
      <c r="BK1967" s="110"/>
      <c r="BL1967" s="108"/>
      <c r="BM1967" s="108"/>
      <c r="BN1967" s="108"/>
      <c r="BO1967" s="135"/>
      <c r="BP1967" s="108"/>
      <c r="BQ1967" s="108"/>
      <c r="BR1967" s="108"/>
      <c r="BS1967" s="108"/>
      <c r="BT1967" s="135"/>
      <c r="BU1967" s="108"/>
      <c r="BV1967" s="108"/>
      <c r="BW1967" s="108"/>
      <c r="BX1967" s="108"/>
      <c r="BY1967" s="135"/>
      <c r="BZ1967" s="108"/>
    </row>
    <row r="1968" spans="1:78" x14ac:dyDescent="0.25">
      <c r="A1968" s="27"/>
      <c r="B1968" s="27"/>
      <c r="C1968" s="27"/>
      <c r="D1968" s="27"/>
      <c r="E1968" s="28"/>
      <c r="F1968" s="88"/>
      <c r="G1968" s="28"/>
      <c r="H1968" s="27"/>
      <c r="I1968" s="27"/>
      <c r="J1968" s="27"/>
      <c r="K1968" s="107"/>
      <c r="L1968" s="27"/>
      <c r="M1968" s="46"/>
      <c r="N1968" s="46"/>
      <c r="O1968" s="46"/>
      <c r="P1968" s="46"/>
      <c r="Q1968" s="46"/>
      <c r="R1968" s="46"/>
      <c r="S1968" s="46"/>
      <c r="T1968" s="46"/>
      <c r="U1968" s="46"/>
      <c r="V1968" s="46"/>
      <c r="W1968" s="46"/>
      <c r="X1968" s="46"/>
      <c r="Y1968" s="41"/>
      <c r="Z1968" s="106"/>
      <c r="AA1968" s="43"/>
      <c r="AB1968" s="28"/>
      <c r="AC1968" s="28"/>
      <c r="AD1968" s="28"/>
      <c r="AE1968" s="44"/>
      <c r="AF1968" s="27"/>
      <c r="AG1968" s="27"/>
      <c r="AH1968" s="28"/>
      <c r="AI1968" s="27"/>
      <c r="AJ1968" s="27"/>
      <c r="AK1968" s="28"/>
      <c r="AL1968" s="29"/>
      <c r="AM1968" s="29"/>
      <c r="AN1968" s="29"/>
      <c r="AO1968" s="29"/>
      <c r="AP1968" s="29"/>
      <c r="AQ1968" s="29"/>
      <c r="AR1968" s="29"/>
      <c r="AS1968" s="29"/>
      <c r="AT1968" s="29"/>
      <c r="AU1968" s="29"/>
      <c r="AV1968" s="29"/>
      <c r="AW1968" s="29"/>
      <c r="AX1968" s="29"/>
      <c r="AY1968" s="31"/>
      <c r="AZ1968" s="30"/>
      <c r="BA1968" s="35"/>
      <c r="BB1968" s="108"/>
      <c r="BC1968" s="108"/>
      <c r="BD1968" s="108"/>
      <c r="BE1968" s="136"/>
      <c r="BF1968" s="108"/>
      <c r="BG1968" s="110"/>
      <c r="BH1968" s="110"/>
      <c r="BI1968" s="110"/>
      <c r="BJ1968" s="137"/>
      <c r="BK1968" s="110"/>
      <c r="BL1968" s="108"/>
      <c r="BM1968" s="108"/>
      <c r="BN1968" s="108"/>
      <c r="BO1968" s="135"/>
      <c r="BP1968" s="108"/>
      <c r="BQ1968" s="108"/>
      <c r="BR1968" s="108"/>
      <c r="BS1968" s="108"/>
      <c r="BT1968" s="135"/>
      <c r="BU1968" s="108"/>
      <c r="BV1968" s="108"/>
      <c r="BW1968" s="108"/>
      <c r="BX1968" s="108"/>
      <c r="BY1968" s="135"/>
      <c r="BZ1968" s="108"/>
    </row>
    <row r="1969" spans="1:78" x14ac:dyDescent="0.25">
      <c r="A1969" s="27"/>
      <c r="B1969" s="27"/>
      <c r="C1969" s="27"/>
      <c r="D1969" s="27"/>
      <c r="E1969" s="28"/>
      <c r="F1969" s="88"/>
      <c r="G1969" s="28"/>
      <c r="H1969" s="27"/>
      <c r="I1969" s="27"/>
      <c r="J1969" s="27"/>
      <c r="K1969" s="107"/>
      <c r="L1969" s="27"/>
      <c r="M1969" s="46"/>
      <c r="N1969" s="46"/>
      <c r="O1969" s="46"/>
      <c r="P1969" s="46"/>
      <c r="Q1969" s="46"/>
      <c r="R1969" s="46"/>
      <c r="S1969" s="46"/>
      <c r="T1969" s="46"/>
      <c r="U1969" s="46"/>
      <c r="V1969" s="46"/>
      <c r="W1969" s="46"/>
      <c r="X1969" s="46"/>
      <c r="Y1969" s="41"/>
      <c r="Z1969" s="106"/>
      <c r="AA1969" s="43"/>
      <c r="AB1969" s="28"/>
      <c r="AC1969" s="28"/>
      <c r="AD1969" s="28"/>
      <c r="AE1969" s="44"/>
      <c r="AF1969" s="27"/>
      <c r="AG1969" s="27"/>
      <c r="AH1969" s="28"/>
      <c r="AI1969" s="27"/>
      <c r="AJ1969" s="27"/>
      <c r="AK1969" s="28"/>
      <c r="AL1969" s="29"/>
      <c r="AM1969" s="29"/>
      <c r="AN1969" s="29"/>
      <c r="AO1969" s="29"/>
      <c r="AP1969" s="29"/>
      <c r="AQ1969" s="29"/>
      <c r="AR1969" s="29"/>
      <c r="AS1969" s="29"/>
      <c r="AT1969" s="29"/>
      <c r="AU1969" s="29"/>
      <c r="AV1969" s="29"/>
      <c r="AW1969" s="29"/>
      <c r="AX1969" s="29"/>
      <c r="AY1969" s="31"/>
      <c r="AZ1969" s="30"/>
      <c r="BA1969" s="35"/>
      <c r="BB1969" s="108"/>
      <c r="BC1969" s="108"/>
      <c r="BD1969" s="108"/>
      <c r="BE1969" s="136"/>
      <c r="BF1969" s="108"/>
      <c r="BG1969" s="110"/>
      <c r="BH1969" s="110"/>
      <c r="BI1969" s="110"/>
      <c r="BJ1969" s="137"/>
      <c r="BK1969" s="110"/>
      <c r="BL1969" s="108"/>
      <c r="BM1969" s="108"/>
      <c r="BN1969" s="108"/>
      <c r="BO1969" s="135"/>
      <c r="BP1969" s="108"/>
      <c r="BQ1969" s="108"/>
      <c r="BR1969" s="108"/>
      <c r="BS1969" s="108"/>
      <c r="BT1969" s="135"/>
      <c r="BU1969" s="108"/>
      <c r="BV1969" s="108"/>
      <c r="BW1969" s="108"/>
      <c r="BX1969" s="108"/>
      <c r="BY1969" s="135"/>
      <c r="BZ1969" s="108"/>
    </row>
    <row r="1970" spans="1:78" x14ac:dyDescent="0.25">
      <c r="A1970" s="27"/>
      <c r="B1970" s="27"/>
      <c r="C1970" s="27"/>
      <c r="D1970" s="27"/>
      <c r="E1970" s="28"/>
      <c r="F1970" s="88"/>
      <c r="G1970" s="28"/>
      <c r="H1970" s="27"/>
      <c r="I1970" s="27"/>
      <c r="J1970" s="27"/>
      <c r="K1970" s="107"/>
      <c r="L1970" s="27"/>
      <c r="M1970" s="46"/>
      <c r="N1970" s="46"/>
      <c r="O1970" s="46"/>
      <c r="P1970" s="46"/>
      <c r="Q1970" s="46"/>
      <c r="R1970" s="46"/>
      <c r="S1970" s="46"/>
      <c r="T1970" s="46"/>
      <c r="U1970" s="46"/>
      <c r="V1970" s="46"/>
      <c r="W1970" s="46"/>
      <c r="X1970" s="46"/>
      <c r="Y1970" s="41"/>
      <c r="Z1970" s="106"/>
      <c r="AA1970" s="43"/>
      <c r="AB1970" s="28"/>
      <c r="AC1970" s="28"/>
      <c r="AD1970" s="28"/>
      <c r="AE1970" s="44"/>
      <c r="AF1970" s="27"/>
      <c r="AG1970" s="27"/>
      <c r="AH1970" s="28"/>
      <c r="AI1970" s="27"/>
      <c r="AJ1970" s="27"/>
      <c r="AK1970" s="28"/>
      <c r="AL1970" s="29"/>
      <c r="AM1970" s="29"/>
      <c r="AN1970" s="29"/>
      <c r="AO1970" s="29"/>
      <c r="AP1970" s="29"/>
      <c r="AQ1970" s="29"/>
      <c r="AR1970" s="29"/>
      <c r="AS1970" s="29"/>
      <c r="AT1970" s="29"/>
      <c r="AU1970" s="29"/>
      <c r="AV1970" s="29"/>
      <c r="AW1970" s="29"/>
      <c r="AX1970" s="29"/>
      <c r="AY1970" s="31"/>
      <c r="AZ1970" s="30"/>
      <c r="BA1970" s="35"/>
      <c r="BB1970" s="108"/>
      <c r="BC1970" s="108"/>
      <c r="BD1970" s="108"/>
      <c r="BE1970" s="136"/>
      <c r="BF1970" s="108"/>
      <c r="BG1970" s="110"/>
      <c r="BH1970" s="110"/>
      <c r="BI1970" s="110"/>
      <c r="BJ1970" s="137"/>
      <c r="BK1970" s="110"/>
      <c r="BL1970" s="108"/>
      <c r="BM1970" s="108"/>
      <c r="BN1970" s="108"/>
      <c r="BO1970" s="135"/>
      <c r="BP1970" s="108"/>
      <c r="BQ1970" s="108"/>
      <c r="BR1970" s="108"/>
      <c r="BS1970" s="108"/>
      <c r="BT1970" s="135"/>
      <c r="BU1970" s="108"/>
      <c r="BV1970" s="108"/>
      <c r="BW1970" s="108"/>
      <c r="BX1970" s="108"/>
      <c r="BY1970" s="135"/>
      <c r="BZ1970" s="108"/>
    </row>
    <row r="1971" spans="1:78" x14ac:dyDescent="0.25">
      <c r="A1971" s="27"/>
      <c r="B1971" s="27"/>
      <c r="C1971" s="27"/>
      <c r="D1971" s="27"/>
      <c r="E1971" s="28"/>
      <c r="F1971" s="88"/>
      <c r="G1971" s="28"/>
      <c r="H1971" s="27"/>
      <c r="I1971" s="27"/>
      <c r="J1971" s="27"/>
      <c r="K1971" s="107"/>
      <c r="L1971" s="27"/>
      <c r="M1971" s="46"/>
      <c r="N1971" s="46"/>
      <c r="O1971" s="46"/>
      <c r="P1971" s="46"/>
      <c r="Q1971" s="46"/>
      <c r="R1971" s="46"/>
      <c r="S1971" s="46"/>
      <c r="T1971" s="46"/>
      <c r="U1971" s="46"/>
      <c r="V1971" s="46"/>
      <c r="W1971" s="46"/>
      <c r="X1971" s="46"/>
      <c r="Y1971" s="41"/>
      <c r="Z1971" s="106"/>
      <c r="AA1971" s="43"/>
      <c r="AB1971" s="28"/>
      <c r="AC1971" s="28"/>
      <c r="AD1971" s="28"/>
      <c r="AE1971" s="44"/>
      <c r="AF1971" s="27"/>
      <c r="AG1971" s="27"/>
      <c r="AH1971" s="28"/>
      <c r="AI1971" s="27"/>
      <c r="AJ1971" s="27"/>
      <c r="AK1971" s="28"/>
      <c r="AL1971" s="29"/>
      <c r="AM1971" s="29"/>
      <c r="AN1971" s="29"/>
      <c r="AO1971" s="29"/>
      <c r="AP1971" s="29"/>
      <c r="AQ1971" s="29"/>
      <c r="AR1971" s="29"/>
      <c r="AS1971" s="29"/>
      <c r="AT1971" s="29"/>
      <c r="AU1971" s="29"/>
      <c r="AV1971" s="29"/>
      <c r="AW1971" s="29"/>
      <c r="AX1971" s="29"/>
      <c r="AY1971" s="31"/>
      <c r="AZ1971" s="30"/>
      <c r="BA1971" s="35"/>
      <c r="BB1971" s="108"/>
      <c r="BC1971" s="108"/>
      <c r="BD1971" s="108"/>
      <c r="BE1971" s="136"/>
      <c r="BF1971" s="108"/>
      <c r="BG1971" s="110"/>
      <c r="BH1971" s="110"/>
      <c r="BI1971" s="110"/>
      <c r="BJ1971" s="137"/>
      <c r="BK1971" s="110"/>
      <c r="BL1971" s="108"/>
      <c r="BM1971" s="108"/>
      <c r="BN1971" s="108"/>
      <c r="BO1971" s="135"/>
      <c r="BP1971" s="108"/>
      <c r="BQ1971" s="108"/>
      <c r="BR1971" s="108"/>
      <c r="BS1971" s="108"/>
      <c r="BT1971" s="135"/>
      <c r="BU1971" s="108"/>
      <c r="BV1971" s="108"/>
      <c r="BW1971" s="108"/>
      <c r="BX1971" s="108"/>
      <c r="BY1971" s="135"/>
      <c r="BZ1971" s="108"/>
    </row>
    <row r="1972" spans="1:78" x14ac:dyDescent="0.25">
      <c r="A1972" s="27"/>
      <c r="B1972" s="27"/>
      <c r="C1972" s="27"/>
      <c r="D1972" s="27"/>
      <c r="E1972" s="28"/>
      <c r="F1972" s="88"/>
      <c r="G1972" s="28"/>
      <c r="H1972" s="27"/>
      <c r="I1972" s="27"/>
      <c r="J1972" s="27"/>
      <c r="K1972" s="107"/>
      <c r="L1972" s="27"/>
      <c r="M1972" s="46"/>
      <c r="N1972" s="46"/>
      <c r="O1972" s="46"/>
      <c r="P1972" s="46"/>
      <c r="Q1972" s="46"/>
      <c r="R1972" s="46"/>
      <c r="S1972" s="46"/>
      <c r="T1972" s="46"/>
      <c r="U1972" s="46"/>
      <c r="V1972" s="46"/>
      <c r="W1972" s="46"/>
      <c r="X1972" s="46"/>
      <c r="Y1972" s="41"/>
      <c r="Z1972" s="106"/>
      <c r="AA1972" s="43"/>
      <c r="AB1972" s="28"/>
      <c r="AC1972" s="28"/>
      <c r="AD1972" s="28"/>
      <c r="AE1972" s="44"/>
      <c r="AF1972" s="27"/>
      <c r="AG1972" s="27"/>
      <c r="AH1972" s="28"/>
      <c r="AI1972" s="27"/>
      <c r="AJ1972" s="27"/>
      <c r="AK1972" s="28"/>
      <c r="AL1972" s="29"/>
      <c r="AM1972" s="29"/>
      <c r="AN1972" s="29"/>
      <c r="AO1972" s="29"/>
      <c r="AP1972" s="29"/>
      <c r="AQ1972" s="29"/>
      <c r="AR1972" s="29"/>
      <c r="AS1972" s="29"/>
      <c r="AT1972" s="29"/>
      <c r="AU1972" s="29"/>
      <c r="AV1972" s="29"/>
      <c r="AW1972" s="29"/>
      <c r="AX1972" s="29"/>
      <c r="AY1972" s="31"/>
      <c r="AZ1972" s="30"/>
      <c r="BA1972" s="35"/>
      <c r="BB1972" s="108"/>
      <c r="BC1972" s="108"/>
      <c r="BD1972" s="108"/>
      <c r="BE1972" s="136"/>
      <c r="BF1972" s="108"/>
      <c r="BG1972" s="110"/>
      <c r="BH1972" s="110"/>
      <c r="BI1972" s="110"/>
      <c r="BJ1972" s="137"/>
      <c r="BK1972" s="110"/>
      <c r="BL1972" s="108"/>
      <c r="BM1972" s="108"/>
      <c r="BN1972" s="108"/>
      <c r="BO1972" s="135"/>
      <c r="BP1972" s="108"/>
      <c r="BQ1972" s="108"/>
      <c r="BR1972" s="108"/>
      <c r="BS1972" s="108"/>
      <c r="BT1972" s="135"/>
      <c r="BU1972" s="108"/>
      <c r="BV1972" s="108"/>
      <c r="BW1972" s="108"/>
      <c r="BX1972" s="108"/>
      <c r="BY1972" s="135"/>
      <c r="BZ1972" s="108"/>
    </row>
    <row r="1973" spans="1:78" x14ac:dyDescent="0.25">
      <c r="A1973" s="27"/>
      <c r="B1973" s="27"/>
      <c r="C1973" s="27"/>
      <c r="D1973" s="27"/>
      <c r="E1973" s="28"/>
      <c r="F1973" s="88"/>
      <c r="G1973" s="28"/>
      <c r="H1973" s="27"/>
      <c r="I1973" s="27"/>
      <c r="J1973" s="27"/>
      <c r="K1973" s="107"/>
      <c r="L1973" s="27"/>
      <c r="M1973" s="46"/>
      <c r="N1973" s="46"/>
      <c r="O1973" s="46"/>
      <c r="P1973" s="46"/>
      <c r="Q1973" s="46"/>
      <c r="R1973" s="46"/>
      <c r="S1973" s="46"/>
      <c r="T1973" s="46"/>
      <c r="U1973" s="46"/>
      <c r="V1973" s="46"/>
      <c r="W1973" s="46"/>
      <c r="X1973" s="46"/>
      <c r="Y1973" s="41"/>
      <c r="Z1973" s="106"/>
      <c r="AA1973" s="43"/>
      <c r="AB1973" s="28"/>
      <c r="AC1973" s="28"/>
      <c r="AD1973" s="28"/>
      <c r="AE1973" s="44"/>
      <c r="AF1973" s="27"/>
      <c r="AG1973" s="27"/>
      <c r="AH1973" s="28"/>
      <c r="AI1973" s="27"/>
      <c r="AJ1973" s="27"/>
      <c r="AK1973" s="28"/>
      <c r="AL1973" s="29"/>
      <c r="AM1973" s="29"/>
      <c r="AN1973" s="29"/>
      <c r="AO1973" s="29"/>
      <c r="AP1973" s="29"/>
      <c r="AQ1973" s="29"/>
      <c r="AR1973" s="29"/>
      <c r="AS1973" s="29"/>
      <c r="AT1973" s="29"/>
      <c r="AU1973" s="29"/>
      <c r="AV1973" s="29"/>
      <c r="AW1973" s="29"/>
      <c r="AX1973" s="29"/>
      <c r="AY1973" s="31"/>
      <c r="AZ1973" s="30"/>
      <c r="BA1973" s="35"/>
      <c r="BB1973" s="108"/>
      <c r="BC1973" s="108"/>
      <c r="BD1973" s="108"/>
      <c r="BE1973" s="136"/>
      <c r="BF1973" s="108"/>
      <c r="BG1973" s="110"/>
      <c r="BH1973" s="110"/>
      <c r="BI1973" s="110"/>
      <c r="BJ1973" s="137"/>
      <c r="BK1973" s="110"/>
      <c r="BL1973" s="108"/>
      <c r="BM1973" s="108"/>
      <c r="BN1973" s="108"/>
      <c r="BO1973" s="135"/>
      <c r="BP1973" s="108"/>
      <c r="BQ1973" s="108"/>
      <c r="BR1973" s="108"/>
      <c r="BS1973" s="108"/>
      <c r="BT1973" s="135"/>
      <c r="BU1973" s="108"/>
      <c r="BV1973" s="108"/>
      <c r="BW1973" s="108"/>
      <c r="BX1973" s="108"/>
      <c r="BY1973" s="135"/>
      <c r="BZ1973" s="108"/>
    </row>
    <row r="1974" spans="1:78" x14ac:dyDescent="0.25">
      <c r="A1974" s="27"/>
      <c r="B1974" s="27"/>
      <c r="C1974" s="27"/>
      <c r="D1974" s="27"/>
      <c r="E1974" s="28"/>
      <c r="F1974" s="88"/>
      <c r="G1974" s="28"/>
      <c r="H1974" s="27"/>
      <c r="I1974" s="27"/>
      <c r="J1974" s="27"/>
      <c r="K1974" s="107"/>
      <c r="L1974" s="27"/>
      <c r="M1974" s="46"/>
      <c r="N1974" s="46"/>
      <c r="O1974" s="46"/>
      <c r="P1974" s="46"/>
      <c r="Q1974" s="46"/>
      <c r="R1974" s="46"/>
      <c r="S1974" s="46"/>
      <c r="T1974" s="46"/>
      <c r="U1974" s="46"/>
      <c r="V1974" s="46"/>
      <c r="W1974" s="46"/>
      <c r="X1974" s="46"/>
      <c r="Y1974" s="41"/>
      <c r="Z1974" s="106"/>
      <c r="AA1974" s="43"/>
      <c r="AB1974" s="28"/>
      <c r="AC1974" s="28"/>
      <c r="AD1974" s="28"/>
      <c r="AE1974" s="44"/>
      <c r="AF1974" s="27"/>
      <c r="AG1974" s="27"/>
      <c r="AH1974" s="28"/>
      <c r="AI1974" s="27"/>
      <c r="AJ1974" s="27"/>
      <c r="AK1974" s="28"/>
      <c r="AL1974" s="29"/>
      <c r="AM1974" s="29"/>
      <c r="AN1974" s="29"/>
      <c r="AO1974" s="29"/>
      <c r="AP1974" s="29"/>
      <c r="AQ1974" s="29"/>
      <c r="AR1974" s="29"/>
      <c r="AS1974" s="29"/>
      <c r="AT1974" s="29"/>
      <c r="AU1974" s="29"/>
      <c r="AV1974" s="29"/>
      <c r="AW1974" s="29"/>
      <c r="AX1974" s="29"/>
      <c r="AY1974" s="31"/>
      <c r="AZ1974" s="30"/>
      <c r="BA1974" s="35"/>
      <c r="BB1974" s="108"/>
      <c r="BC1974" s="108"/>
      <c r="BD1974" s="108"/>
      <c r="BE1974" s="136"/>
      <c r="BF1974" s="108"/>
      <c r="BG1974" s="110"/>
      <c r="BH1974" s="110"/>
      <c r="BI1974" s="110"/>
      <c r="BJ1974" s="137"/>
      <c r="BK1974" s="110"/>
      <c r="BL1974" s="108"/>
      <c r="BM1974" s="108"/>
      <c r="BN1974" s="108"/>
      <c r="BO1974" s="135"/>
      <c r="BP1974" s="108"/>
      <c r="BQ1974" s="108"/>
      <c r="BR1974" s="108"/>
      <c r="BS1974" s="108"/>
      <c r="BT1974" s="135"/>
      <c r="BU1974" s="108"/>
      <c r="BV1974" s="108"/>
      <c r="BW1974" s="108"/>
      <c r="BX1974" s="108"/>
      <c r="BY1974" s="135"/>
      <c r="BZ1974" s="108"/>
    </row>
    <row r="1975" spans="1:78" x14ac:dyDescent="0.25">
      <c r="A1975" s="27"/>
      <c r="B1975" s="27"/>
      <c r="C1975" s="27"/>
      <c r="D1975" s="27"/>
      <c r="E1975" s="28"/>
      <c r="F1975" s="88"/>
      <c r="G1975" s="28"/>
      <c r="H1975" s="27"/>
      <c r="I1975" s="27"/>
      <c r="J1975" s="27"/>
      <c r="K1975" s="107"/>
      <c r="L1975" s="27"/>
      <c r="M1975" s="46"/>
      <c r="N1975" s="46"/>
      <c r="O1975" s="46"/>
      <c r="P1975" s="46"/>
      <c r="Q1975" s="46"/>
      <c r="R1975" s="46"/>
      <c r="S1975" s="46"/>
      <c r="T1975" s="46"/>
      <c r="U1975" s="46"/>
      <c r="V1975" s="46"/>
      <c r="W1975" s="46"/>
      <c r="X1975" s="46"/>
      <c r="Y1975" s="41"/>
      <c r="Z1975" s="106"/>
      <c r="AA1975" s="43"/>
      <c r="AB1975" s="28"/>
      <c r="AC1975" s="28"/>
      <c r="AD1975" s="28"/>
      <c r="AE1975" s="44"/>
      <c r="AF1975" s="27"/>
      <c r="AG1975" s="27"/>
      <c r="AH1975" s="28"/>
      <c r="AI1975" s="27"/>
      <c r="AJ1975" s="27"/>
      <c r="AK1975" s="28"/>
      <c r="AL1975" s="29"/>
      <c r="AM1975" s="29"/>
      <c r="AN1975" s="29"/>
      <c r="AO1975" s="29"/>
      <c r="AP1975" s="29"/>
      <c r="AQ1975" s="29"/>
      <c r="AR1975" s="29"/>
      <c r="AS1975" s="29"/>
      <c r="AT1975" s="29"/>
      <c r="AU1975" s="29"/>
      <c r="AV1975" s="29"/>
      <c r="AW1975" s="29"/>
      <c r="AX1975" s="29"/>
      <c r="AY1975" s="31"/>
      <c r="AZ1975" s="30"/>
      <c r="BA1975" s="35"/>
      <c r="BB1975" s="108"/>
      <c r="BC1975" s="108"/>
      <c r="BD1975" s="108"/>
      <c r="BE1975" s="136"/>
      <c r="BF1975" s="108"/>
      <c r="BG1975" s="110"/>
      <c r="BH1975" s="110"/>
      <c r="BI1975" s="110"/>
      <c r="BJ1975" s="137"/>
      <c r="BK1975" s="110"/>
      <c r="BL1975" s="108"/>
      <c r="BM1975" s="108"/>
      <c r="BN1975" s="108"/>
      <c r="BO1975" s="135"/>
      <c r="BP1975" s="108"/>
      <c r="BQ1975" s="108"/>
      <c r="BR1975" s="108"/>
      <c r="BS1975" s="108"/>
      <c r="BT1975" s="135"/>
      <c r="BU1975" s="108"/>
      <c r="BV1975" s="108"/>
      <c r="BW1975" s="108"/>
      <c r="BX1975" s="108"/>
      <c r="BY1975" s="135"/>
      <c r="BZ1975" s="108"/>
    </row>
    <row r="1976" spans="1:78" x14ac:dyDescent="0.25">
      <c r="A1976" s="27"/>
      <c r="B1976" s="27"/>
      <c r="C1976" s="27"/>
      <c r="D1976" s="27"/>
      <c r="E1976" s="28"/>
      <c r="F1976" s="88"/>
      <c r="G1976" s="28"/>
      <c r="H1976" s="27"/>
      <c r="I1976" s="27"/>
      <c r="J1976" s="27"/>
      <c r="K1976" s="107"/>
      <c r="L1976" s="27"/>
      <c r="M1976" s="46"/>
      <c r="N1976" s="46"/>
      <c r="O1976" s="46"/>
      <c r="P1976" s="46"/>
      <c r="Q1976" s="46"/>
      <c r="R1976" s="46"/>
      <c r="S1976" s="46"/>
      <c r="T1976" s="46"/>
      <c r="U1976" s="46"/>
      <c r="V1976" s="46"/>
      <c r="W1976" s="46"/>
      <c r="X1976" s="46"/>
      <c r="Y1976" s="41"/>
      <c r="Z1976" s="106"/>
      <c r="AA1976" s="43"/>
      <c r="AB1976" s="28"/>
      <c r="AC1976" s="28"/>
      <c r="AD1976" s="28"/>
      <c r="AE1976" s="44"/>
      <c r="AF1976" s="27"/>
      <c r="AG1976" s="27"/>
      <c r="AH1976" s="28"/>
      <c r="AI1976" s="27"/>
      <c r="AJ1976" s="27"/>
      <c r="AK1976" s="28"/>
      <c r="AL1976" s="29"/>
      <c r="AM1976" s="29"/>
      <c r="AN1976" s="29"/>
      <c r="AO1976" s="29"/>
      <c r="AP1976" s="29"/>
      <c r="AQ1976" s="29"/>
      <c r="AR1976" s="29"/>
      <c r="AS1976" s="29"/>
      <c r="AT1976" s="29"/>
      <c r="AU1976" s="29"/>
      <c r="AV1976" s="29"/>
      <c r="AW1976" s="29"/>
      <c r="AX1976" s="29"/>
      <c r="AY1976" s="31"/>
      <c r="AZ1976" s="30"/>
      <c r="BA1976" s="35"/>
      <c r="BB1976" s="108"/>
      <c r="BC1976" s="108"/>
      <c r="BD1976" s="108"/>
      <c r="BE1976" s="136"/>
      <c r="BF1976" s="108"/>
      <c r="BG1976" s="110"/>
      <c r="BH1976" s="110"/>
      <c r="BI1976" s="110"/>
      <c r="BJ1976" s="137"/>
      <c r="BK1976" s="110"/>
      <c r="BL1976" s="108"/>
      <c r="BM1976" s="108"/>
      <c r="BN1976" s="108"/>
      <c r="BO1976" s="135"/>
      <c r="BP1976" s="108"/>
      <c r="BQ1976" s="108"/>
      <c r="BR1976" s="108"/>
      <c r="BS1976" s="108"/>
      <c r="BT1976" s="135"/>
      <c r="BU1976" s="108"/>
      <c r="BV1976" s="108"/>
      <c r="BW1976" s="108"/>
      <c r="BX1976" s="108"/>
      <c r="BY1976" s="135"/>
      <c r="BZ1976" s="108"/>
    </row>
    <row r="1977" spans="1:78" x14ac:dyDescent="0.25">
      <c r="A1977" s="27"/>
      <c r="B1977" s="27"/>
      <c r="C1977" s="27"/>
      <c r="D1977" s="27"/>
      <c r="E1977" s="28"/>
      <c r="F1977" s="88"/>
      <c r="G1977" s="28"/>
      <c r="H1977" s="27"/>
      <c r="I1977" s="27"/>
      <c r="J1977" s="27"/>
      <c r="K1977" s="107"/>
      <c r="L1977" s="27"/>
      <c r="M1977" s="46"/>
      <c r="N1977" s="46"/>
      <c r="O1977" s="46"/>
      <c r="P1977" s="46"/>
      <c r="Q1977" s="46"/>
      <c r="R1977" s="46"/>
      <c r="S1977" s="46"/>
      <c r="T1977" s="46"/>
      <c r="U1977" s="46"/>
      <c r="V1977" s="46"/>
      <c r="W1977" s="46"/>
      <c r="X1977" s="46"/>
      <c r="Y1977" s="41"/>
      <c r="Z1977" s="106"/>
      <c r="AA1977" s="43"/>
      <c r="AB1977" s="28"/>
      <c r="AC1977" s="28"/>
      <c r="AD1977" s="28"/>
      <c r="AE1977" s="44"/>
      <c r="AF1977" s="27"/>
      <c r="AG1977" s="27"/>
      <c r="AH1977" s="28"/>
      <c r="AI1977" s="27"/>
      <c r="AJ1977" s="27"/>
      <c r="AK1977" s="28"/>
      <c r="AL1977" s="29"/>
      <c r="AM1977" s="29"/>
      <c r="AN1977" s="29"/>
      <c r="AO1977" s="29"/>
      <c r="AP1977" s="29"/>
      <c r="AQ1977" s="29"/>
      <c r="AR1977" s="29"/>
      <c r="AS1977" s="29"/>
      <c r="AT1977" s="29"/>
      <c r="AU1977" s="29"/>
      <c r="AV1977" s="29"/>
      <c r="AW1977" s="29"/>
      <c r="AX1977" s="29"/>
      <c r="AY1977" s="31"/>
      <c r="AZ1977" s="30"/>
      <c r="BA1977" s="35"/>
      <c r="BB1977" s="108"/>
      <c r="BC1977" s="108"/>
      <c r="BD1977" s="108"/>
      <c r="BE1977" s="136"/>
      <c r="BF1977" s="108"/>
      <c r="BG1977" s="110"/>
      <c r="BH1977" s="110"/>
      <c r="BI1977" s="110"/>
      <c r="BJ1977" s="137"/>
      <c r="BK1977" s="110"/>
      <c r="BL1977" s="108"/>
      <c r="BM1977" s="108"/>
      <c r="BN1977" s="108"/>
      <c r="BO1977" s="135"/>
      <c r="BP1977" s="108"/>
      <c r="BQ1977" s="108"/>
      <c r="BR1977" s="108"/>
      <c r="BS1977" s="108"/>
      <c r="BT1977" s="135"/>
      <c r="BU1977" s="108"/>
      <c r="BV1977" s="108"/>
      <c r="BW1977" s="108"/>
      <c r="BX1977" s="108"/>
      <c r="BY1977" s="135"/>
      <c r="BZ1977" s="108"/>
    </row>
    <row r="1978" spans="1:78" x14ac:dyDescent="0.25">
      <c r="A1978" s="27"/>
      <c r="B1978" s="27"/>
      <c r="C1978" s="27"/>
      <c r="D1978" s="27"/>
      <c r="E1978" s="28"/>
      <c r="F1978" s="88"/>
      <c r="G1978" s="28"/>
      <c r="H1978" s="27"/>
      <c r="I1978" s="27"/>
      <c r="J1978" s="27"/>
      <c r="K1978" s="107"/>
      <c r="L1978" s="27"/>
      <c r="M1978" s="46"/>
      <c r="N1978" s="46"/>
      <c r="O1978" s="46"/>
      <c r="P1978" s="46"/>
      <c r="Q1978" s="46"/>
      <c r="R1978" s="46"/>
      <c r="S1978" s="46"/>
      <c r="T1978" s="46"/>
      <c r="U1978" s="46"/>
      <c r="V1978" s="46"/>
      <c r="W1978" s="46"/>
      <c r="X1978" s="46"/>
      <c r="Y1978" s="41"/>
      <c r="Z1978" s="106"/>
      <c r="AA1978" s="43"/>
      <c r="AB1978" s="28"/>
      <c r="AC1978" s="28"/>
      <c r="AD1978" s="28"/>
      <c r="AE1978" s="44"/>
      <c r="AF1978" s="27"/>
      <c r="AG1978" s="27"/>
      <c r="AH1978" s="28"/>
      <c r="AI1978" s="27"/>
      <c r="AJ1978" s="27"/>
      <c r="AK1978" s="28"/>
      <c r="AL1978" s="29"/>
      <c r="AM1978" s="29"/>
      <c r="AN1978" s="29"/>
      <c r="AO1978" s="29"/>
      <c r="AP1978" s="29"/>
      <c r="AQ1978" s="29"/>
      <c r="AR1978" s="29"/>
      <c r="AS1978" s="29"/>
      <c r="AT1978" s="29"/>
      <c r="AU1978" s="29"/>
      <c r="AV1978" s="29"/>
      <c r="AW1978" s="29"/>
      <c r="AX1978" s="29"/>
      <c r="AY1978" s="31"/>
      <c r="AZ1978" s="30"/>
      <c r="BA1978" s="35"/>
      <c r="BB1978" s="108"/>
      <c r="BC1978" s="108"/>
      <c r="BD1978" s="108"/>
      <c r="BE1978" s="136"/>
      <c r="BF1978" s="108"/>
      <c r="BG1978" s="110"/>
      <c r="BH1978" s="110"/>
      <c r="BI1978" s="110"/>
      <c r="BJ1978" s="137"/>
      <c r="BK1978" s="110"/>
      <c r="BL1978" s="108"/>
      <c r="BM1978" s="108"/>
      <c r="BN1978" s="108"/>
      <c r="BO1978" s="135"/>
      <c r="BP1978" s="108"/>
      <c r="BQ1978" s="108"/>
      <c r="BR1978" s="108"/>
      <c r="BS1978" s="108"/>
      <c r="BT1978" s="135"/>
      <c r="BU1978" s="108"/>
      <c r="BV1978" s="108"/>
      <c r="BW1978" s="108"/>
      <c r="BX1978" s="108"/>
      <c r="BY1978" s="135"/>
      <c r="BZ1978" s="108"/>
    </row>
    <row r="1979" spans="1:78" x14ac:dyDescent="0.25">
      <c r="A1979" s="27"/>
      <c r="B1979" s="27"/>
      <c r="C1979" s="27"/>
      <c r="D1979" s="27"/>
      <c r="E1979" s="28"/>
      <c r="F1979" s="88"/>
      <c r="G1979" s="28"/>
      <c r="H1979" s="27"/>
      <c r="I1979" s="27"/>
      <c r="J1979" s="27"/>
      <c r="K1979" s="107"/>
      <c r="L1979" s="27"/>
      <c r="M1979" s="46"/>
      <c r="N1979" s="46"/>
      <c r="O1979" s="46"/>
      <c r="P1979" s="46"/>
      <c r="Q1979" s="46"/>
      <c r="R1979" s="46"/>
      <c r="S1979" s="46"/>
      <c r="T1979" s="46"/>
      <c r="U1979" s="46"/>
      <c r="V1979" s="46"/>
      <c r="W1979" s="46"/>
      <c r="X1979" s="46"/>
      <c r="Y1979" s="41"/>
      <c r="Z1979" s="106"/>
      <c r="AA1979" s="43"/>
      <c r="AB1979" s="28"/>
      <c r="AC1979" s="28"/>
      <c r="AD1979" s="28"/>
      <c r="AE1979" s="44"/>
      <c r="AF1979" s="27"/>
      <c r="AG1979" s="27"/>
      <c r="AH1979" s="28"/>
      <c r="AI1979" s="27"/>
      <c r="AJ1979" s="27"/>
      <c r="AK1979" s="28"/>
      <c r="AL1979" s="29"/>
      <c r="AM1979" s="29"/>
      <c r="AN1979" s="29"/>
      <c r="AO1979" s="29"/>
      <c r="AP1979" s="29"/>
      <c r="AQ1979" s="29"/>
      <c r="AR1979" s="29"/>
      <c r="AS1979" s="29"/>
      <c r="AT1979" s="29"/>
      <c r="AU1979" s="29"/>
      <c r="AV1979" s="29"/>
      <c r="AW1979" s="29"/>
      <c r="AX1979" s="29"/>
      <c r="AY1979" s="31"/>
      <c r="AZ1979" s="30"/>
      <c r="BA1979" s="35"/>
      <c r="BB1979" s="108"/>
      <c r="BC1979" s="108"/>
      <c r="BD1979" s="108"/>
      <c r="BE1979" s="136"/>
      <c r="BF1979" s="108"/>
      <c r="BG1979" s="110"/>
      <c r="BH1979" s="110"/>
      <c r="BI1979" s="110"/>
      <c r="BJ1979" s="137"/>
      <c r="BK1979" s="110"/>
      <c r="BL1979" s="108"/>
      <c r="BM1979" s="108"/>
      <c r="BN1979" s="108"/>
      <c r="BO1979" s="135"/>
      <c r="BP1979" s="108"/>
      <c r="BQ1979" s="108"/>
      <c r="BR1979" s="108"/>
      <c r="BS1979" s="108"/>
      <c r="BT1979" s="135"/>
      <c r="BU1979" s="108"/>
      <c r="BV1979" s="108"/>
      <c r="BW1979" s="108"/>
      <c r="BX1979" s="108"/>
      <c r="BY1979" s="135"/>
      <c r="BZ1979" s="108"/>
    </row>
    <row r="1980" spans="1:78" x14ac:dyDescent="0.25">
      <c r="A1980" s="27"/>
      <c r="B1980" s="27"/>
      <c r="C1980" s="27"/>
      <c r="D1980" s="27"/>
      <c r="E1980" s="28"/>
      <c r="F1980" s="88"/>
      <c r="G1980" s="28"/>
      <c r="H1980" s="27"/>
      <c r="I1980" s="27"/>
      <c r="J1980" s="27"/>
      <c r="K1980" s="107"/>
      <c r="L1980" s="27"/>
      <c r="M1980" s="46"/>
      <c r="N1980" s="46"/>
      <c r="O1980" s="46"/>
      <c r="P1980" s="46"/>
      <c r="Q1980" s="46"/>
      <c r="R1980" s="46"/>
      <c r="S1980" s="46"/>
      <c r="T1980" s="46"/>
      <c r="U1980" s="46"/>
      <c r="V1980" s="46"/>
      <c r="W1980" s="46"/>
      <c r="X1980" s="46"/>
      <c r="Y1980" s="41"/>
      <c r="Z1980" s="106"/>
      <c r="AA1980" s="43"/>
      <c r="AB1980" s="28"/>
      <c r="AC1980" s="28"/>
      <c r="AD1980" s="28"/>
      <c r="AE1980" s="44"/>
      <c r="AF1980" s="27"/>
      <c r="AG1980" s="27"/>
      <c r="AH1980" s="28"/>
      <c r="AI1980" s="27"/>
      <c r="AJ1980" s="27"/>
      <c r="AK1980" s="28"/>
      <c r="AL1980" s="29"/>
      <c r="AM1980" s="29"/>
      <c r="AN1980" s="29"/>
      <c r="AO1980" s="29"/>
      <c r="AP1980" s="29"/>
      <c r="AQ1980" s="29"/>
      <c r="AR1980" s="29"/>
      <c r="AS1980" s="29"/>
      <c r="AT1980" s="29"/>
      <c r="AU1980" s="29"/>
      <c r="AV1980" s="29"/>
      <c r="AW1980" s="29"/>
      <c r="AX1980" s="29"/>
      <c r="AY1980" s="31"/>
      <c r="AZ1980" s="30"/>
      <c r="BA1980" s="35"/>
      <c r="BB1980" s="108"/>
      <c r="BC1980" s="108"/>
      <c r="BD1980" s="108"/>
      <c r="BE1980" s="136"/>
      <c r="BF1980" s="108"/>
      <c r="BG1980" s="110"/>
      <c r="BH1980" s="110"/>
      <c r="BI1980" s="110"/>
      <c r="BJ1980" s="137"/>
      <c r="BK1980" s="110"/>
      <c r="BL1980" s="108"/>
      <c r="BM1980" s="108"/>
      <c r="BN1980" s="108"/>
      <c r="BO1980" s="135"/>
      <c r="BP1980" s="108"/>
      <c r="BQ1980" s="108"/>
      <c r="BR1980" s="108"/>
      <c r="BS1980" s="108"/>
      <c r="BT1980" s="135"/>
      <c r="BU1980" s="108"/>
      <c r="BV1980" s="108"/>
      <c r="BW1980" s="108"/>
      <c r="BX1980" s="108"/>
      <c r="BY1980" s="135"/>
      <c r="BZ1980" s="108"/>
    </row>
    <row r="1981" spans="1:78" x14ac:dyDescent="0.25">
      <c r="A1981" s="27"/>
      <c r="B1981" s="27"/>
      <c r="C1981" s="27"/>
      <c r="D1981" s="27"/>
      <c r="E1981" s="28"/>
      <c r="F1981" s="88"/>
      <c r="G1981" s="28"/>
      <c r="H1981" s="27"/>
      <c r="I1981" s="27"/>
      <c r="J1981" s="27"/>
      <c r="K1981" s="107"/>
      <c r="L1981" s="27"/>
      <c r="M1981" s="46"/>
      <c r="N1981" s="46"/>
      <c r="O1981" s="46"/>
      <c r="P1981" s="46"/>
      <c r="Q1981" s="46"/>
      <c r="R1981" s="46"/>
      <c r="S1981" s="46"/>
      <c r="T1981" s="46"/>
      <c r="U1981" s="46"/>
      <c r="V1981" s="46"/>
      <c r="W1981" s="46"/>
      <c r="X1981" s="46"/>
      <c r="Y1981" s="41"/>
      <c r="Z1981" s="106"/>
      <c r="AA1981" s="43"/>
      <c r="AB1981" s="28"/>
      <c r="AC1981" s="28"/>
      <c r="AD1981" s="28"/>
      <c r="AE1981" s="44"/>
      <c r="AF1981" s="27"/>
      <c r="AG1981" s="27"/>
      <c r="AH1981" s="28"/>
      <c r="AI1981" s="27"/>
      <c r="AJ1981" s="27"/>
      <c r="AK1981" s="28"/>
      <c r="AL1981" s="29"/>
      <c r="AM1981" s="29"/>
      <c r="AN1981" s="29"/>
      <c r="AO1981" s="29"/>
      <c r="AP1981" s="29"/>
      <c r="AQ1981" s="29"/>
      <c r="AR1981" s="29"/>
      <c r="AS1981" s="29"/>
      <c r="AT1981" s="29"/>
      <c r="AU1981" s="29"/>
      <c r="AV1981" s="29"/>
      <c r="AW1981" s="29"/>
      <c r="AX1981" s="29"/>
      <c r="AY1981" s="31"/>
      <c r="AZ1981" s="30"/>
      <c r="BA1981" s="35"/>
      <c r="BB1981" s="108"/>
      <c r="BC1981" s="108"/>
      <c r="BD1981" s="108"/>
      <c r="BE1981" s="136"/>
      <c r="BF1981" s="108"/>
      <c r="BG1981" s="110"/>
      <c r="BH1981" s="110"/>
      <c r="BI1981" s="110"/>
      <c r="BJ1981" s="137"/>
      <c r="BK1981" s="110"/>
      <c r="BL1981" s="108"/>
      <c r="BM1981" s="108"/>
      <c r="BN1981" s="108"/>
      <c r="BO1981" s="135"/>
      <c r="BP1981" s="108"/>
      <c r="BQ1981" s="108"/>
      <c r="BR1981" s="108"/>
      <c r="BS1981" s="108"/>
      <c r="BT1981" s="135"/>
      <c r="BU1981" s="108"/>
      <c r="BV1981" s="108"/>
      <c r="BW1981" s="108"/>
      <c r="BX1981" s="108"/>
      <c r="BY1981" s="135"/>
      <c r="BZ1981" s="108"/>
    </row>
    <row r="1982" spans="1:78" x14ac:dyDescent="0.25">
      <c r="A1982" s="27"/>
      <c r="B1982" s="27"/>
      <c r="C1982" s="27"/>
      <c r="D1982" s="27"/>
      <c r="E1982" s="28"/>
      <c r="F1982" s="88"/>
      <c r="G1982" s="28"/>
      <c r="H1982" s="27"/>
      <c r="I1982" s="27"/>
      <c r="J1982" s="27"/>
      <c r="K1982" s="107"/>
      <c r="L1982" s="27"/>
      <c r="M1982" s="46"/>
      <c r="N1982" s="46"/>
      <c r="O1982" s="46"/>
      <c r="P1982" s="46"/>
      <c r="Q1982" s="46"/>
      <c r="R1982" s="46"/>
      <c r="S1982" s="46"/>
      <c r="T1982" s="46"/>
      <c r="U1982" s="46"/>
      <c r="V1982" s="46"/>
      <c r="W1982" s="46"/>
      <c r="X1982" s="46"/>
      <c r="Y1982" s="41"/>
      <c r="Z1982" s="106"/>
      <c r="AA1982" s="43"/>
      <c r="AB1982" s="28"/>
      <c r="AC1982" s="28"/>
      <c r="AD1982" s="28"/>
      <c r="AE1982" s="44"/>
      <c r="AF1982" s="27"/>
      <c r="AG1982" s="27"/>
      <c r="AH1982" s="28"/>
      <c r="AI1982" s="27"/>
      <c r="AJ1982" s="27"/>
      <c r="AK1982" s="28"/>
      <c r="AL1982" s="29"/>
      <c r="AM1982" s="29"/>
      <c r="AN1982" s="29"/>
      <c r="AO1982" s="29"/>
      <c r="AP1982" s="29"/>
      <c r="AQ1982" s="29"/>
      <c r="AR1982" s="29"/>
      <c r="AS1982" s="29"/>
      <c r="AT1982" s="29"/>
      <c r="AU1982" s="29"/>
      <c r="AV1982" s="29"/>
      <c r="AW1982" s="29"/>
      <c r="AX1982" s="29"/>
      <c r="AY1982" s="31"/>
      <c r="AZ1982" s="30"/>
      <c r="BA1982" s="35"/>
      <c r="BB1982" s="108"/>
      <c r="BC1982" s="108"/>
      <c r="BD1982" s="108"/>
      <c r="BE1982" s="136"/>
      <c r="BF1982" s="108"/>
      <c r="BG1982" s="110"/>
      <c r="BH1982" s="110"/>
      <c r="BI1982" s="110"/>
      <c r="BJ1982" s="137"/>
      <c r="BK1982" s="110"/>
      <c r="BL1982" s="108"/>
      <c r="BM1982" s="108"/>
      <c r="BN1982" s="108"/>
      <c r="BO1982" s="135"/>
      <c r="BP1982" s="108"/>
      <c r="BQ1982" s="108"/>
      <c r="BR1982" s="108"/>
      <c r="BS1982" s="108"/>
      <c r="BT1982" s="135"/>
      <c r="BU1982" s="108"/>
      <c r="BV1982" s="108"/>
      <c r="BW1982" s="108"/>
      <c r="BX1982" s="108"/>
      <c r="BY1982" s="135"/>
      <c r="BZ1982" s="108"/>
    </row>
    <row r="1983" spans="1:78" x14ac:dyDescent="0.25">
      <c r="A1983" s="27"/>
      <c r="B1983" s="27"/>
      <c r="C1983" s="27"/>
      <c r="D1983" s="27"/>
      <c r="E1983" s="28"/>
      <c r="F1983" s="88"/>
      <c r="G1983" s="28"/>
      <c r="H1983" s="27"/>
      <c r="I1983" s="27"/>
      <c r="J1983" s="27"/>
      <c r="K1983" s="107"/>
      <c r="L1983" s="27"/>
      <c r="M1983" s="46"/>
      <c r="N1983" s="46"/>
      <c r="O1983" s="46"/>
      <c r="P1983" s="46"/>
      <c r="Q1983" s="46"/>
      <c r="R1983" s="46"/>
      <c r="S1983" s="46"/>
      <c r="T1983" s="46"/>
      <c r="U1983" s="46"/>
      <c r="V1983" s="46"/>
      <c r="W1983" s="46"/>
      <c r="X1983" s="46"/>
      <c r="Y1983" s="41"/>
      <c r="Z1983" s="106"/>
      <c r="AA1983" s="43"/>
      <c r="AB1983" s="28"/>
      <c r="AC1983" s="28"/>
      <c r="AD1983" s="28"/>
      <c r="AE1983" s="44"/>
      <c r="AF1983" s="27"/>
      <c r="AG1983" s="27"/>
      <c r="AH1983" s="28"/>
      <c r="AI1983" s="27"/>
      <c r="AJ1983" s="27"/>
      <c r="AK1983" s="28"/>
      <c r="AL1983" s="29"/>
      <c r="AM1983" s="29"/>
      <c r="AN1983" s="29"/>
      <c r="AO1983" s="29"/>
      <c r="AP1983" s="29"/>
      <c r="AQ1983" s="29"/>
      <c r="AR1983" s="29"/>
      <c r="AS1983" s="29"/>
      <c r="AT1983" s="29"/>
      <c r="AU1983" s="29"/>
      <c r="AV1983" s="29"/>
      <c r="AW1983" s="29"/>
      <c r="AX1983" s="29"/>
      <c r="AY1983" s="31"/>
      <c r="AZ1983" s="30"/>
      <c r="BA1983" s="35"/>
      <c r="BB1983" s="108"/>
      <c r="BC1983" s="108"/>
      <c r="BD1983" s="108"/>
      <c r="BE1983" s="136"/>
      <c r="BF1983" s="108"/>
      <c r="BG1983" s="110"/>
      <c r="BH1983" s="110"/>
      <c r="BI1983" s="110"/>
      <c r="BJ1983" s="137"/>
      <c r="BK1983" s="110"/>
      <c r="BL1983" s="108"/>
      <c r="BM1983" s="108"/>
      <c r="BN1983" s="108"/>
      <c r="BO1983" s="135"/>
      <c r="BP1983" s="108"/>
      <c r="BQ1983" s="108"/>
      <c r="BR1983" s="108"/>
      <c r="BS1983" s="108"/>
      <c r="BT1983" s="135"/>
      <c r="BU1983" s="108"/>
      <c r="BV1983" s="108"/>
      <c r="BW1983" s="108"/>
      <c r="BX1983" s="108"/>
      <c r="BY1983" s="135"/>
      <c r="BZ1983" s="108"/>
    </row>
    <row r="1984" spans="1:78" x14ac:dyDescent="0.25">
      <c r="A1984" s="27"/>
      <c r="B1984" s="27"/>
      <c r="C1984" s="27"/>
      <c r="D1984" s="27"/>
      <c r="E1984" s="28"/>
      <c r="F1984" s="88"/>
      <c r="G1984" s="28"/>
      <c r="H1984" s="27"/>
      <c r="I1984" s="27"/>
      <c r="J1984" s="27"/>
      <c r="K1984" s="107"/>
      <c r="L1984" s="27"/>
      <c r="M1984" s="46"/>
      <c r="N1984" s="46"/>
      <c r="O1984" s="46"/>
      <c r="P1984" s="46"/>
      <c r="Q1984" s="46"/>
      <c r="R1984" s="46"/>
      <c r="S1984" s="46"/>
      <c r="T1984" s="46"/>
      <c r="U1984" s="46"/>
      <c r="V1984" s="46"/>
      <c r="W1984" s="46"/>
      <c r="X1984" s="46"/>
      <c r="Y1984" s="41"/>
      <c r="Z1984" s="106"/>
      <c r="AA1984" s="43"/>
      <c r="AB1984" s="28"/>
      <c r="AC1984" s="28"/>
      <c r="AD1984" s="28"/>
      <c r="AE1984" s="44"/>
      <c r="AF1984" s="27"/>
      <c r="AG1984" s="27"/>
      <c r="AH1984" s="28"/>
      <c r="AI1984" s="27"/>
      <c r="AJ1984" s="27"/>
      <c r="AK1984" s="28"/>
      <c r="AL1984" s="29"/>
      <c r="AM1984" s="29"/>
      <c r="AN1984" s="29"/>
      <c r="AO1984" s="29"/>
      <c r="AP1984" s="29"/>
      <c r="AQ1984" s="29"/>
      <c r="AR1984" s="29"/>
      <c r="AS1984" s="29"/>
      <c r="AT1984" s="29"/>
      <c r="AU1984" s="29"/>
      <c r="AV1984" s="29"/>
      <c r="AW1984" s="29"/>
      <c r="AX1984" s="29"/>
      <c r="AY1984" s="31"/>
      <c r="AZ1984" s="30"/>
      <c r="BA1984" s="35"/>
      <c r="BB1984" s="108"/>
      <c r="BC1984" s="108"/>
      <c r="BD1984" s="108"/>
      <c r="BE1984" s="136"/>
      <c r="BF1984" s="108"/>
      <c r="BG1984" s="110"/>
      <c r="BH1984" s="110"/>
      <c r="BI1984" s="110"/>
      <c r="BJ1984" s="137"/>
      <c r="BK1984" s="110"/>
      <c r="BL1984" s="108"/>
      <c r="BM1984" s="108"/>
      <c r="BN1984" s="108"/>
      <c r="BO1984" s="135"/>
      <c r="BP1984" s="108"/>
      <c r="BQ1984" s="108"/>
      <c r="BR1984" s="108"/>
      <c r="BS1984" s="108"/>
      <c r="BT1984" s="135"/>
      <c r="BU1984" s="108"/>
      <c r="BV1984" s="108"/>
      <c r="BW1984" s="108"/>
      <c r="BX1984" s="108"/>
      <c r="BY1984" s="135"/>
      <c r="BZ1984" s="108"/>
    </row>
    <row r="1985" spans="1:78" x14ac:dyDescent="0.25">
      <c r="A1985" s="27"/>
      <c r="B1985" s="27"/>
      <c r="C1985" s="27"/>
      <c r="D1985" s="27"/>
      <c r="E1985" s="28"/>
      <c r="F1985" s="88"/>
      <c r="G1985" s="28"/>
      <c r="H1985" s="27"/>
      <c r="I1985" s="27"/>
      <c r="J1985" s="27"/>
      <c r="K1985" s="107"/>
      <c r="L1985" s="27"/>
      <c r="M1985" s="46"/>
      <c r="N1985" s="46"/>
      <c r="O1985" s="46"/>
      <c r="P1985" s="46"/>
      <c r="Q1985" s="46"/>
      <c r="R1985" s="46"/>
      <c r="S1985" s="46"/>
      <c r="T1985" s="46"/>
      <c r="U1985" s="46"/>
      <c r="V1985" s="46"/>
      <c r="W1985" s="46"/>
      <c r="X1985" s="46"/>
      <c r="Y1985" s="41"/>
      <c r="Z1985" s="106"/>
      <c r="AA1985" s="43"/>
      <c r="AB1985" s="28"/>
      <c r="AC1985" s="28"/>
      <c r="AD1985" s="28"/>
      <c r="AE1985" s="44"/>
      <c r="AF1985" s="27"/>
      <c r="AG1985" s="27"/>
      <c r="AH1985" s="28"/>
      <c r="AI1985" s="27"/>
      <c r="AJ1985" s="27"/>
      <c r="AK1985" s="28"/>
      <c r="AL1985" s="29"/>
      <c r="AM1985" s="29"/>
      <c r="AN1985" s="29"/>
      <c r="AO1985" s="29"/>
      <c r="AP1985" s="29"/>
      <c r="AQ1985" s="29"/>
      <c r="AR1985" s="29"/>
      <c r="AS1985" s="29"/>
      <c r="AT1985" s="29"/>
      <c r="AU1985" s="29"/>
      <c r="AV1985" s="29"/>
      <c r="AW1985" s="29"/>
      <c r="AX1985" s="29"/>
      <c r="AY1985" s="31"/>
      <c r="AZ1985" s="30"/>
      <c r="BA1985" s="35"/>
      <c r="BB1985" s="108"/>
      <c r="BC1985" s="108"/>
      <c r="BD1985" s="108"/>
      <c r="BE1985" s="136"/>
      <c r="BF1985" s="108"/>
      <c r="BG1985" s="110"/>
      <c r="BH1985" s="110"/>
      <c r="BI1985" s="110"/>
      <c r="BJ1985" s="137"/>
      <c r="BK1985" s="110"/>
      <c r="BL1985" s="108"/>
      <c r="BM1985" s="108"/>
      <c r="BN1985" s="108"/>
      <c r="BO1985" s="135"/>
      <c r="BP1985" s="108"/>
      <c r="BQ1985" s="108"/>
      <c r="BR1985" s="108"/>
      <c r="BS1985" s="108"/>
      <c r="BT1985" s="135"/>
      <c r="BU1985" s="108"/>
      <c r="BV1985" s="108"/>
      <c r="BW1985" s="108"/>
      <c r="BX1985" s="108"/>
      <c r="BY1985" s="135"/>
      <c r="BZ1985" s="108"/>
    </row>
    <row r="1986" spans="1:78" x14ac:dyDescent="0.25">
      <c r="A1986" s="27"/>
      <c r="B1986" s="27"/>
      <c r="C1986" s="27"/>
      <c r="D1986" s="27"/>
      <c r="E1986" s="28"/>
      <c r="F1986" s="88"/>
      <c r="G1986" s="28"/>
      <c r="H1986" s="27"/>
      <c r="I1986" s="27"/>
      <c r="J1986" s="27"/>
      <c r="K1986" s="107"/>
      <c r="L1986" s="27"/>
      <c r="M1986" s="46"/>
      <c r="N1986" s="46"/>
      <c r="O1986" s="46"/>
      <c r="P1986" s="46"/>
      <c r="Q1986" s="46"/>
      <c r="R1986" s="46"/>
      <c r="S1986" s="46"/>
      <c r="T1986" s="46"/>
      <c r="U1986" s="46"/>
      <c r="V1986" s="46"/>
      <c r="W1986" s="46"/>
      <c r="X1986" s="46"/>
      <c r="Y1986" s="41"/>
      <c r="Z1986" s="106"/>
      <c r="AA1986" s="43"/>
      <c r="AB1986" s="28"/>
      <c r="AC1986" s="28"/>
      <c r="AD1986" s="28"/>
      <c r="AE1986" s="44"/>
      <c r="AF1986" s="27"/>
      <c r="AG1986" s="27"/>
      <c r="AH1986" s="28"/>
      <c r="AI1986" s="27"/>
      <c r="AJ1986" s="27"/>
      <c r="AK1986" s="28"/>
      <c r="AL1986" s="29"/>
      <c r="AM1986" s="29"/>
      <c r="AN1986" s="29"/>
      <c r="AO1986" s="29"/>
      <c r="AP1986" s="29"/>
      <c r="AQ1986" s="29"/>
      <c r="AR1986" s="29"/>
      <c r="AS1986" s="29"/>
      <c r="AT1986" s="29"/>
      <c r="AU1986" s="29"/>
      <c r="AV1986" s="29"/>
      <c r="AW1986" s="29"/>
      <c r="AX1986" s="29"/>
      <c r="AY1986" s="31"/>
      <c r="AZ1986" s="30"/>
      <c r="BA1986" s="35"/>
      <c r="BB1986" s="108"/>
      <c r="BC1986" s="108"/>
      <c r="BD1986" s="108"/>
      <c r="BE1986" s="136"/>
      <c r="BF1986" s="108"/>
      <c r="BG1986" s="110"/>
      <c r="BH1986" s="110"/>
      <c r="BI1986" s="110"/>
      <c r="BJ1986" s="137"/>
      <c r="BK1986" s="110"/>
      <c r="BL1986" s="108"/>
      <c r="BM1986" s="108"/>
      <c r="BN1986" s="108"/>
      <c r="BO1986" s="135"/>
      <c r="BP1986" s="108"/>
      <c r="BQ1986" s="108"/>
      <c r="BR1986" s="108"/>
      <c r="BS1986" s="108"/>
      <c r="BT1986" s="135"/>
      <c r="BU1986" s="108"/>
      <c r="BV1986" s="108"/>
      <c r="BW1986" s="108"/>
      <c r="BX1986" s="108"/>
      <c r="BY1986" s="135"/>
      <c r="BZ1986" s="108"/>
    </row>
    <row r="1987" spans="1:78" x14ac:dyDescent="0.25">
      <c r="A1987" s="27"/>
      <c r="B1987" s="27"/>
      <c r="C1987" s="27"/>
      <c r="D1987" s="27"/>
      <c r="E1987" s="28"/>
      <c r="F1987" s="88"/>
      <c r="G1987" s="28"/>
      <c r="H1987" s="27"/>
      <c r="I1987" s="27"/>
      <c r="J1987" s="27"/>
      <c r="K1987" s="107"/>
      <c r="L1987" s="27"/>
      <c r="M1987" s="46"/>
      <c r="N1987" s="46"/>
      <c r="O1987" s="46"/>
      <c r="P1987" s="46"/>
      <c r="Q1987" s="46"/>
      <c r="R1987" s="46"/>
      <c r="S1987" s="46"/>
      <c r="T1987" s="46"/>
      <c r="U1987" s="46"/>
      <c r="V1987" s="46"/>
      <c r="W1987" s="46"/>
      <c r="X1987" s="46"/>
      <c r="Y1987" s="41"/>
      <c r="Z1987" s="106"/>
      <c r="AA1987" s="43"/>
      <c r="AB1987" s="28"/>
      <c r="AC1987" s="28"/>
      <c r="AD1987" s="28"/>
      <c r="AE1987" s="44"/>
      <c r="AF1987" s="27"/>
      <c r="AG1987" s="27"/>
      <c r="AH1987" s="28"/>
      <c r="AI1987" s="27"/>
      <c r="AJ1987" s="27"/>
      <c r="AK1987" s="28"/>
      <c r="AL1987" s="29"/>
      <c r="AM1987" s="29"/>
      <c r="AN1987" s="29"/>
      <c r="AO1987" s="29"/>
      <c r="AP1987" s="29"/>
      <c r="AQ1987" s="29"/>
      <c r="AR1987" s="29"/>
      <c r="AS1987" s="29"/>
      <c r="AT1987" s="29"/>
      <c r="AU1987" s="29"/>
      <c r="AV1987" s="29"/>
      <c r="AW1987" s="29"/>
      <c r="AX1987" s="29"/>
      <c r="AY1987" s="31"/>
      <c r="AZ1987" s="30"/>
      <c r="BA1987" s="35"/>
      <c r="BB1987" s="108"/>
      <c r="BC1987" s="108"/>
      <c r="BD1987" s="108"/>
      <c r="BE1987" s="136"/>
      <c r="BF1987" s="108"/>
      <c r="BG1987" s="110"/>
      <c r="BH1987" s="110"/>
      <c r="BI1987" s="110"/>
      <c r="BJ1987" s="137"/>
      <c r="BK1987" s="110"/>
      <c r="BL1987" s="108"/>
      <c r="BM1987" s="108"/>
      <c r="BN1987" s="108"/>
      <c r="BO1987" s="135"/>
      <c r="BP1987" s="108"/>
      <c r="BQ1987" s="108"/>
      <c r="BR1987" s="108"/>
      <c r="BS1987" s="108"/>
      <c r="BT1987" s="135"/>
      <c r="BU1987" s="108"/>
      <c r="BV1987" s="108"/>
      <c r="BW1987" s="108"/>
      <c r="BX1987" s="108"/>
      <c r="BY1987" s="135"/>
      <c r="BZ1987" s="108"/>
    </row>
    <row r="1988" spans="1:78" x14ac:dyDescent="0.25">
      <c r="A1988" s="27"/>
      <c r="B1988" s="27"/>
      <c r="C1988" s="27"/>
      <c r="D1988" s="27"/>
      <c r="E1988" s="28"/>
      <c r="F1988" s="88"/>
      <c r="G1988" s="28"/>
      <c r="H1988" s="27"/>
      <c r="I1988" s="27"/>
      <c r="J1988" s="27"/>
      <c r="K1988" s="107"/>
      <c r="L1988" s="27"/>
      <c r="M1988" s="46"/>
      <c r="N1988" s="46"/>
      <c r="O1988" s="46"/>
      <c r="P1988" s="46"/>
      <c r="Q1988" s="46"/>
      <c r="R1988" s="46"/>
      <c r="S1988" s="46"/>
      <c r="T1988" s="46"/>
      <c r="U1988" s="46"/>
      <c r="V1988" s="46"/>
      <c r="W1988" s="46"/>
      <c r="X1988" s="46"/>
      <c r="Y1988" s="41"/>
      <c r="Z1988" s="106"/>
      <c r="AA1988" s="43"/>
      <c r="AB1988" s="28"/>
      <c r="AC1988" s="28"/>
      <c r="AD1988" s="28"/>
      <c r="AE1988" s="44"/>
      <c r="AF1988" s="27"/>
      <c r="AG1988" s="27"/>
      <c r="AH1988" s="28"/>
      <c r="AI1988" s="27"/>
      <c r="AJ1988" s="27"/>
      <c r="AK1988" s="28"/>
      <c r="AL1988" s="29"/>
      <c r="AM1988" s="29"/>
      <c r="AN1988" s="29"/>
      <c r="AO1988" s="29"/>
      <c r="AP1988" s="29"/>
      <c r="AQ1988" s="29"/>
      <c r="AR1988" s="29"/>
      <c r="AS1988" s="29"/>
      <c r="AT1988" s="29"/>
      <c r="AU1988" s="29"/>
      <c r="AV1988" s="29"/>
      <c r="AW1988" s="29"/>
      <c r="AX1988" s="29"/>
      <c r="AY1988" s="31"/>
      <c r="AZ1988" s="30"/>
      <c r="BA1988" s="35"/>
      <c r="BB1988" s="108"/>
      <c r="BC1988" s="108"/>
      <c r="BD1988" s="108"/>
      <c r="BE1988" s="136"/>
      <c r="BF1988" s="108"/>
      <c r="BG1988" s="110"/>
      <c r="BH1988" s="110"/>
      <c r="BI1988" s="110"/>
      <c r="BJ1988" s="137"/>
      <c r="BK1988" s="110"/>
      <c r="BL1988" s="108"/>
      <c r="BM1988" s="108"/>
      <c r="BN1988" s="108"/>
      <c r="BO1988" s="135"/>
      <c r="BP1988" s="108"/>
      <c r="BQ1988" s="108"/>
      <c r="BR1988" s="108"/>
      <c r="BS1988" s="108"/>
      <c r="BT1988" s="135"/>
      <c r="BU1988" s="108"/>
      <c r="BV1988" s="108"/>
      <c r="BW1988" s="108"/>
      <c r="BX1988" s="108"/>
      <c r="BY1988" s="135"/>
      <c r="BZ1988" s="108"/>
    </row>
    <row r="1989" spans="1:78" x14ac:dyDescent="0.25">
      <c r="A1989" s="27"/>
      <c r="B1989" s="27"/>
      <c r="C1989" s="27"/>
      <c r="D1989" s="27"/>
      <c r="E1989" s="28"/>
      <c r="F1989" s="88"/>
      <c r="G1989" s="28"/>
      <c r="H1989" s="27"/>
      <c r="I1989" s="27"/>
      <c r="J1989" s="27"/>
      <c r="K1989" s="107"/>
      <c r="L1989" s="27"/>
      <c r="M1989" s="46"/>
      <c r="N1989" s="46"/>
      <c r="O1989" s="46"/>
      <c r="P1989" s="46"/>
      <c r="Q1989" s="46"/>
      <c r="R1989" s="46"/>
      <c r="S1989" s="46"/>
      <c r="T1989" s="46"/>
      <c r="U1989" s="46"/>
      <c r="V1989" s="46"/>
      <c r="W1989" s="46"/>
      <c r="X1989" s="46"/>
      <c r="Y1989" s="41"/>
      <c r="Z1989" s="106"/>
      <c r="AA1989" s="43"/>
      <c r="AB1989" s="28"/>
      <c r="AC1989" s="28"/>
      <c r="AD1989" s="28"/>
      <c r="AE1989" s="44"/>
      <c r="AF1989" s="27"/>
      <c r="AG1989" s="27"/>
      <c r="AH1989" s="28"/>
      <c r="AI1989" s="27"/>
      <c r="AJ1989" s="27"/>
      <c r="AK1989" s="28"/>
      <c r="AL1989" s="29"/>
      <c r="AM1989" s="29"/>
      <c r="AN1989" s="29"/>
      <c r="AO1989" s="29"/>
      <c r="AP1989" s="29"/>
      <c r="AQ1989" s="29"/>
      <c r="AR1989" s="29"/>
      <c r="AS1989" s="29"/>
      <c r="AT1989" s="29"/>
      <c r="AU1989" s="29"/>
      <c r="AV1989" s="29"/>
      <c r="AW1989" s="29"/>
      <c r="AX1989" s="29"/>
      <c r="AY1989" s="31"/>
      <c r="AZ1989" s="30"/>
      <c r="BA1989" s="35"/>
      <c r="BB1989" s="108"/>
      <c r="BC1989" s="108"/>
      <c r="BD1989" s="108"/>
      <c r="BE1989" s="136"/>
      <c r="BF1989" s="108"/>
      <c r="BG1989" s="110"/>
      <c r="BH1989" s="110"/>
      <c r="BI1989" s="110"/>
      <c r="BJ1989" s="137"/>
      <c r="BK1989" s="110"/>
      <c r="BL1989" s="108"/>
      <c r="BM1989" s="108"/>
      <c r="BN1989" s="108"/>
      <c r="BO1989" s="135"/>
      <c r="BP1989" s="108"/>
      <c r="BQ1989" s="108"/>
      <c r="BR1989" s="108"/>
      <c r="BS1989" s="108"/>
      <c r="BT1989" s="135"/>
      <c r="BU1989" s="108"/>
      <c r="BV1989" s="108"/>
      <c r="BW1989" s="108"/>
      <c r="BX1989" s="108"/>
      <c r="BY1989" s="135"/>
      <c r="BZ1989" s="108"/>
    </row>
    <row r="1990" spans="1:78" x14ac:dyDescent="0.25">
      <c r="A1990" s="27"/>
      <c r="B1990" s="27"/>
      <c r="C1990" s="27"/>
      <c r="D1990" s="27"/>
      <c r="E1990" s="28"/>
      <c r="F1990" s="88"/>
      <c r="G1990" s="28"/>
      <c r="H1990" s="27"/>
      <c r="I1990" s="27"/>
      <c r="J1990" s="27"/>
      <c r="K1990" s="107"/>
      <c r="L1990" s="27"/>
      <c r="M1990" s="46"/>
      <c r="N1990" s="46"/>
      <c r="O1990" s="46"/>
      <c r="P1990" s="46"/>
      <c r="Q1990" s="46"/>
      <c r="R1990" s="46"/>
      <c r="S1990" s="46"/>
      <c r="T1990" s="46"/>
      <c r="U1990" s="46"/>
      <c r="V1990" s="46"/>
      <c r="W1990" s="46"/>
      <c r="X1990" s="46"/>
      <c r="Y1990" s="41"/>
      <c r="Z1990" s="106"/>
      <c r="AA1990" s="43"/>
      <c r="AB1990" s="28"/>
      <c r="AC1990" s="28"/>
      <c r="AD1990" s="28"/>
      <c r="AE1990" s="44"/>
      <c r="AF1990" s="27"/>
      <c r="AG1990" s="27"/>
      <c r="AH1990" s="28"/>
      <c r="AI1990" s="27"/>
      <c r="AJ1990" s="27"/>
      <c r="AK1990" s="28"/>
      <c r="AL1990" s="29"/>
      <c r="AM1990" s="29"/>
      <c r="AN1990" s="29"/>
      <c r="AO1990" s="29"/>
      <c r="AP1990" s="29"/>
      <c r="AQ1990" s="29"/>
      <c r="AR1990" s="29"/>
      <c r="AS1990" s="29"/>
      <c r="AT1990" s="29"/>
      <c r="AU1990" s="29"/>
      <c r="AV1990" s="29"/>
      <c r="AW1990" s="29"/>
      <c r="AX1990" s="29"/>
      <c r="AY1990" s="31"/>
      <c r="AZ1990" s="30"/>
      <c r="BA1990" s="35"/>
      <c r="BB1990" s="108"/>
      <c r="BC1990" s="108"/>
      <c r="BD1990" s="108"/>
      <c r="BE1990" s="136"/>
      <c r="BF1990" s="108"/>
      <c r="BG1990" s="110"/>
      <c r="BH1990" s="110"/>
      <c r="BI1990" s="110"/>
      <c r="BJ1990" s="137"/>
      <c r="BK1990" s="110"/>
      <c r="BL1990" s="108"/>
      <c r="BM1990" s="108"/>
      <c r="BN1990" s="108"/>
      <c r="BO1990" s="135"/>
      <c r="BP1990" s="108"/>
      <c r="BQ1990" s="108"/>
      <c r="BR1990" s="108"/>
      <c r="BS1990" s="108"/>
      <c r="BT1990" s="135"/>
      <c r="BU1990" s="108"/>
      <c r="BV1990" s="108"/>
      <c r="BW1990" s="108"/>
      <c r="BX1990" s="108"/>
      <c r="BY1990" s="135"/>
      <c r="BZ1990" s="108"/>
    </row>
    <row r="1991" spans="1:78" x14ac:dyDescent="0.25">
      <c r="A1991" s="27"/>
      <c r="B1991" s="27"/>
      <c r="C1991" s="27"/>
      <c r="D1991" s="27"/>
      <c r="E1991" s="28"/>
      <c r="F1991" s="88"/>
      <c r="G1991" s="28"/>
      <c r="H1991" s="27"/>
      <c r="I1991" s="27"/>
      <c r="J1991" s="27"/>
      <c r="K1991" s="107"/>
      <c r="L1991" s="27"/>
      <c r="M1991" s="46"/>
      <c r="N1991" s="46"/>
      <c r="O1991" s="46"/>
      <c r="P1991" s="46"/>
      <c r="Q1991" s="46"/>
      <c r="R1991" s="46"/>
      <c r="S1991" s="46"/>
      <c r="T1991" s="46"/>
      <c r="U1991" s="46"/>
      <c r="V1991" s="46"/>
      <c r="W1991" s="46"/>
      <c r="X1991" s="46"/>
      <c r="Y1991" s="41"/>
      <c r="Z1991" s="106"/>
      <c r="AA1991" s="43"/>
      <c r="AB1991" s="28"/>
      <c r="AC1991" s="28"/>
      <c r="AD1991" s="28"/>
      <c r="AE1991" s="44"/>
      <c r="AF1991" s="27"/>
      <c r="AG1991" s="27"/>
      <c r="AH1991" s="28"/>
      <c r="AI1991" s="27"/>
      <c r="AJ1991" s="27"/>
      <c r="AK1991" s="28"/>
      <c r="AL1991" s="29"/>
      <c r="AM1991" s="29"/>
      <c r="AN1991" s="29"/>
      <c r="AO1991" s="29"/>
      <c r="AP1991" s="29"/>
      <c r="AQ1991" s="29"/>
      <c r="AR1991" s="29"/>
      <c r="AS1991" s="29"/>
      <c r="AT1991" s="29"/>
      <c r="AU1991" s="29"/>
      <c r="AV1991" s="29"/>
      <c r="AW1991" s="29"/>
      <c r="AX1991" s="29"/>
      <c r="AY1991" s="31"/>
      <c r="AZ1991" s="30"/>
      <c r="BA1991" s="35"/>
      <c r="BB1991" s="108"/>
      <c r="BC1991" s="108"/>
      <c r="BD1991" s="108"/>
      <c r="BE1991" s="136"/>
      <c r="BF1991" s="108"/>
      <c r="BG1991" s="110"/>
      <c r="BH1991" s="110"/>
      <c r="BI1991" s="110"/>
      <c r="BJ1991" s="137"/>
      <c r="BK1991" s="110"/>
      <c r="BL1991" s="108"/>
      <c r="BM1991" s="108"/>
      <c r="BN1991" s="108"/>
      <c r="BO1991" s="135"/>
      <c r="BP1991" s="108"/>
      <c r="BQ1991" s="108"/>
      <c r="BR1991" s="108"/>
      <c r="BS1991" s="108"/>
      <c r="BT1991" s="135"/>
      <c r="BU1991" s="108"/>
      <c r="BV1991" s="108"/>
      <c r="BW1991" s="108"/>
      <c r="BX1991" s="108"/>
      <c r="BY1991" s="135"/>
      <c r="BZ1991" s="108"/>
    </row>
    <row r="1992" spans="1:78" x14ac:dyDescent="0.25">
      <c r="A1992" s="27"/>
      <c r="B1992" s="27"/>
      <c r="C1992" s="27"/>
      <c r="D1992" s="27"/>
      <c r="E1992" s="28"/>
      <c r="F1992" s="88"/>
      <c r="G1992" s="28"/>
      <c r="H1992" s="27"/>
      <c r="I1992" s="27"/>
      <c r="J1992" s="27"/>
      <c r="K1992" s="107"/>
      <c r="L1992" s="27"/>
      <c r="M1992" s="46"/>
      <c r="N1992" s="46"/>
      <c r="O1992" s="46"/>
      <c r="P1992" s="46"/>
      <c r="Q1992" s="46"/>
      <c r="R1992" s="46"/>
      <c r="S1992" s="46"/>
      <c r="T1992" s="46"/>
      <c r="U1992" s="46"/>
      <c r="V1992" s="46"/>
      <c r="W1992" s="46"/>
      <c r="X1992" s="46"/>
      <c r="Y1992" s="41"/>
      <c r="Z1992" s="106"/>
      <c r="AA1992" s="43"/>
      <c r="AB1992" s="28"/>
      <c r="AC1992" s="28"/>
      <c r="AD1992" s="28"/>
      <c r="AE1992" s="44"/>
      <c r="AF1992" s="27"/>
      <c r="AG1992" s="27"/>
      <c r="AH1992" s="28"/>
      <c r="AI1992" s="27"/>
      <c r="AJ1992" s="27"/>
      <c r="AK1992" s="28"/>
      <c r="AL1992" s="29"/>
      <c r="AM1992" s="29"/>
      <c r="AN1992" s="29"/>
      <c r="AO1992" s="29"/>
      <c r="AP1992" s="29"/>
      <c r="AQ1992" s="29"/>
      <c r="AR1992" s="29"/>
      <c r="AS1992" s="29"/>
      <c r="AT1992" s="29"/>
      <c r="AU1992" s="29"/>
      <c r="AV1992" s="29"/>
      <c r="AW1992" s="29"/>
      <c r="AX1992" s="29"/>
      <c r="AY1992" s="31"/>
      <c r="AZ1992" s="30"/>
      <c r="BA1992" s="35"/>
      <c r="BB1992" s="108"/>
      <c r="BC1992" s="108"/>
      <c r="BD1992" s="108"/>
      <c r="BE1992" s="136"/>
      <c r="BF1992" s="108"/>
      <c r="BG1992" s="110"/>
      <c r="BH1992" s="110"/>
      <c r="BI1992" s="110"/>
      <c r="BJ1992" s="137"/>
      <c r="BK1992" s="110"/>
      <c r="BL1992" s="108"/>
      <c r="BM1992" s="108"/>
      <c r="BN1992" s="108"/>
      <c r="BO1992" s="135"/>
      <c r="BP1992" s="108"/>
      <c r="BQ1992" s="108"/>
      <c r="BR1992" s="108"/>
      <c r="BS1992" s="108"/>
      <c r="BT1992" s="135"/>
      <c r="BU1992" s="108"/>
      <c r="BV1992" s="108"/>
      <c r="BW1992" s="108"/>
      <c r="BX1992" s="108"/>
      <c r="BY1992" s="135"/>
      <c r="BZ1992" s="108"/>
    </row>
    <row r="1993" spans="1:78" x14ac:dyDescent="0.25">
      <c r="A1993" s="27"/>
      <c r="B1993" s="27"/>
      <c r="C1993" s="27"/>
      <c r="D1993" s="27"/>
      <c r="E1993" s="28"/>
      <c r="F1993" s="88"/>
      <c r="G1993" s="28"/>
      <c r="H1993" s="27"/>
      <c r="I1993" s="27"/>
      <c r="J1993" s="27"/>
      <c r="K1993" s="107"/>
      <c r="L1993" s="27"/>
      <c r="M1993" s="46"/>
      <c r="N1993" s="46"/>
      <c r="O1993" s="46"/>
      <c r="P1993" s="46"/>
      <c r="Q1993" s="46"/>
      <c r="R1993" s="46"/>
      <c r="S1993" s="46"/>
      <c r="T1993" s="46"/>
      <c r="U1993" s="46"/>
      <c r="V1993" s="46"/>
      <c r="W1993" s="46"/>
      <c r="X1993" s="46"/>
      <c r="Y1993" s="41"/>
      <c r="Z1993" s="106"/>
      <c r="AA1993" s="43"/>
      <c r="AB1993" s="28"/>
      <c r="AC1993" s="28"/>
      <c r="AD1993" s="28"/>
      <c r="AE1993" s="44"/>
      <c r="AF1993" s="27"/>
      <c r="AG1993" s="27"/>
      <c r="AH1993" s="28"/>
      <c r="AI1993" s="27"/>
      <c r="AJ1993" s="27"/>
      <c r="AK1993" s="28"/>
      <c r="AL1993" s="29"/>
      <c r="AM1993" s="29"/>
      <c r="AN1993" s="29"/>
      <c r="AO1993" s="29"/>
      <c r="AP1993" s="29"/>
      <c r="AQ1993" s="29"/>
      <c r="AR1993" s="29"/>
      <c r="AS1993" s="29"/>
      <c r="AT1993" s="29"/>
      <c r="AU1993" s="29"/>
      <c r="AV1993" s="29"/>
      <c r="AW1993" s="29"/>
      <c r="AX1993" s="29"/>
      <c r="AY1993" s="31"/>
      <c r="AZ1993" s="30"/>
      <c r="BA1993" s="35"/>
      <c r="BB1993" s="108"/>
      <c r="BC1993" s="108"/>
      <c r="BD1993" s="108"/>
      <c r="BE1993" s="136"/>
      <c r="BF1993" s="108"/>
      <c r="BG1993" s="110"/>
      <c r="BH1993" s="110"/>
      <c r="BI1993" s="110"/>
      <c r="BJ1993" s="137"/>
      <c r="BK1993" s="110"/>
      <c r="BL1993" s="108"/>
      <c r="BM1993" s="108"/>
      <c r="BN1993" s="108"/>
      <c r="BO1993" s="135"/>
      <c r="BP1993" s="108"/>
      <c r="BQ1993" s="108"/>
      <c r="BR1993" s="108"/>
      <c r="BS1993" s="108"/>
      <c r="BT1993" s="135"/>
      <c r="BU1993" s="108"/>
      <c r="BV1993" s="108"/>
      <c r="BW1993" s="108"/>
      <c r="BX1993" s="108"/>
      <c r="BY1993" s="135"/>
      <c r="BZ1993" s="108"/>
    </row>
    <row r="1994" spans="1:78" x14ac:dyDescent="0.25">
      <c r="A1994" s="27"/>
      <c r="B1994" s="27"/>
      <c r="C1994" s="27"/>
      <c r="D1994" s="27"/>
      <c r="E1994" s="28"/>
      <c r="F1994" s="88"/>
      <c r="G1994" s="28"/>
      <c r="H1994" s="27"/>
      <c r="I1994" s="27"/>
      <c r="J1994" s="27"/>
      <c r="K1994" s="107"/>
      <c r="L1994" s="27"/>
      <c r="M1994" s="46"/>
      <c r="N1994" s="46"/>
      <c r="O1994" s="46"/>
      <c r="P1994" s="46"/>
      <c r="Q1994" s="46"/>
      <c r="R1994" s="46"/>
      <c r="S1994" s="46"/>
      <c r="T1994" s="46"/>
      <c r="U1994" s="46"/>
      <c r="V1994" s="46"/>
      <c r="W1994" s="46"/>
      <c r="X1994" s="46"/>
      <c r="Y1994" s="41"/>
      <c r="Z1994" s="106"/>
      <c r="AA1994" s="43"/>
      <c r="AB1994" s="28"/>
      <c r="AC1994" s="28"/>
      <c r="AD1994" s="28"/>
      <c r="AE1994" s="44"/>
      <c r="AF1994" s="27"/>
      <c r="AG1994" s="27"/>
      <c r="AH1994" s="28"/>
      <c r="AI1994" s="27"/>
      <c r="AJ1994" s="27"/>
      <c r="AK1994" s="28"/>
      <c r="AL1994" s="29"/>
      <c r="AM1994" s="29"/>
      <c r="AN1994" s="29"/>
      <c r="AO1994" s="29"/>
      <c r="AP1994" s="29"/>
      <c r="AQ1994" s="29"/>
      <c r="AR1994" s="29"/>
      <c r="AS1994" s="29"/>
      <c r="AT1994" s="29"/>
      <c r="AU1994" s="29"/>
      <c r="AV1994" s="29"/>
      <c r="AW1994" s="29"/>
      <c r="AX1994" s="29"/>
      <c r="AY1994" s="31"/>
      <c r="AZ1994" s="30"/>
      <c r="BA1994" s="35"/>
      <c r="BB1994" s="108"/>
      <c r="BC1994" s="108"/>
      <c r="BD1994" s="108"/>
      <c r="BE1994" s="136"/>
      <c r="BF1994" s="108"/>
      <c r="BG1994" s="110"/>
      <c r="BH1994" s="110"/>
      <c r="BI1994" s="110"/>
      <c r="BJ1994" s="137"/>
      <c r="BK1994" s="110"/>
      <c r="BL1994" s="108"/>
      <c r="BM1994" s="108"/>
      <c r="BN1994" s="108"/>
      <c r="BO1994" s="135"/>
      <c r="BP1994" s="108"/>
      <c r="BQ1994" s="108"/>
      <c r="BR1994" s="108"/>
      <c r="BS1994" s="108"/>
      <c r="BT1994" s="135"/>
      <c r="BU1994" s="108"/>
      <c r="BV1994" s="108"/>
      <c r="BW1994" s="108"/>
      <c r="BX1994" s="108"/>
      <c r="BY1994" s="135"/>
      <c r="BZ1994" s="108"/>
    </row>
    <row r="1995" spans="1:78" x14ac:dyDescent="0.25">
      <c r="A1995" s="27"/>
      <c r="B1995" s="27"/>
      <c r="C1995" s="27"/>
      <c r="D1995" s="27"/>
      <c r="E1995" s="28"/>
      <c r="F1995" s="88"/>
      <c r="G1995" s="28"/>
      <c r="H1995" s="27"/>
      <c r="I1995" s="27"/>
      <c r="J1995" s="27"/>
      <c r="K1995" s="107"/>
      <c r="L1995" s="27"/>
      <c r="M1995" s="46"/>
      <c r="N1995" s="46"/>
      <c r="O1995" s="46"/>
      <c r="P1995" s="46"/>
      <c r="Q1995" s="46"/>
      <c r="R1995" s="46"/>
      <c r="S1995" s="46"/>
      <c r="T1995" s="46"/>
      <c r="U1995" s="46"/>
      <c r="V1995" s="46"/>
      <c r="W1995" s="46"/>
      <c r="X1995" s="46"/>
      <c r="Y1995" s="41"/>
      <c r="Z1995" s="106"/>
      <c r="AA1995" s="43"/>
      <c r="AB1995" s="28"/>
      <c r="AC1995" s="28"/>
      <c r="AD1995" s="28"/>
      <c r="AE1995" s="44"/>
      <c r="AF1995" s="27"/>
      <c r="AG1995" s="27"/>
      <c r="AH1995" s="28"/>
      <c r="AI1995" s="27"/>
      <c r="AJ1995" s="27"/>
      <c r="AK1995" s="28"/>
      <c r="AL1995" s="29"/>
      <c r="AM1995" s="29"/>
      <c r="AN1995" s="29"/>
      <c r="AO1995" s="29"/>
      <c r="AP1995" s="29"/>
      <c r="AQ1995" s="29"/>
      <c r="AR1995" s="29"/>
      <c r="AS1995" s="29"/>
      <c r="AT1995" s="29"/>
      <c r="AU1995" s="29"/>
      <c r="AV1995" s="29"/>
      <c r="AW1995" s="29"/>
      <c r="AX1995" s="29"/>
      <c r="AY1995" s="31"/>
      <c r="AZ1995" s="30"/>
      <c r="BA1995" s="35"/>
      <c r="BB1995" s="108"/>
      <c r="BC1995" s="108"/>
      <c r="BD1995" s="108"/>
      <c r="BE1995" s="136"/>
      <c r="BF1995" s="108"/>
      <c r="BG1995" s="110"/>
      <c r="BH1995" s="110"/>
      <c r="BI1995" s="110"/>
      <c r="BJ1995" s="137"/>
      <c r="BK1995" s="110"/>
      <c r="BL1995" s="108"/>
      <c r="BM1995" s="108"/>
      <c r="BN1995" s="108"/>
      <c r="BO1995" s="135"/>
      <c r="BP1995" s="108"/>
      <c r="BQ1995" s="108"/>
      <c r="BR1995" s="108"/>
      <c r="BS1995" s="108"/>
      <c r="BT1995" s="135"/>
      <c r="BU1995" s="108"/>
      <c r="BV1995" s="108"/>
      <c r="BW1995" s="108"/>
      <c r="BX1995" s="108"/>
      <c r="BY1995" s="135"/>
      <c r="BZ1995" s="108"/>
    </row>
    <row r="1996" spans="1:78" x14ac:dyDescent="0.25">
      <c r="A1996" s="27"/>
      <c r="B1996" s="27"/>
      <c r="C1996" s="27"/>
      <c r="D1996" s="27"/>
      <c r="E1996" s="28"/>
      <c r="F1996" s="88"/>
      <c r="G1996" s="28"/>
      <c r="H1996" s="27"/>
      <c r="I1996" s="27"/>
      <c r="J1996" s="27"/>
      <c r="K1996" s="107"/>
      <c r="L1996" s="27"/>
      <c r="M1996" s="46"/>
      <c r="N1996" s="46"/>
      <c r="O1996" s="46"/>
      <c r="P1996" s="46"/>
      <c r="Q1996" s="46"/>
      <c r="R1996" s="46"/>
      <c r="S1996" s="46"/>
      <c r="T1996" s="46"/>
      <c r="U1996" s="46"/>
      <c r="V1996" s="46"/>
      <c r="W1996" s="46"/>
      <c r="X1996" s="46"/>
      <c r="Y1996" s="41"/>
      <c r="Z1996" s="106"/>
      <c r="AA1996" s="43"/>
      <c r="AB1996" s="28"/>
      <c r="AC1996" s="28"/>
      <c r="AD1996" s="28"/>
      <c r="AE1996" s="44"/>
      <c r="AF1996" s="27"/>
      <c r="AG1996" s="27"/>
      <c r="AH1996" s="28"/>
      <c r="AI1996" s="27"/>
      <c r="AJ1996" s="27"/>
      <c r="AK1996" s="28"/>
      <c r="AL1996" s="29"/>
      <c r="AM1996" s="29"/>
      <c r="AN1996" s="29"/>
      <c r="AO1996" s="29"/>
      <c r="AP1996" s="29"/>
      <c r="AQ1996" s="29"/>
      <c r="AR1996" s="29"/>
      <c r="AS1996" s="29"/>
      <c r="AT1996" s="29"/>
      <c r="AU1996" s="29"/>
      <c r="AV1996" s="29"/>
      <c r="AW1996" s="29"/>
      <c r="AX1996" s="29"/>
      <c r="AY1996" s="31"/>
      <c r="AZ1996" s="30"/>
      <c r="BA1996" s="35"/>
      <c r="BB1996" s="108"/>
      <c r="BC1996" s="108"/>
      <c r="BD1996" s="108"/>
      <c r="BE1996" s="136"/>
      <c r="BF1996" s="108"/>
      <c r="BG1996" s="110"/>
      <c r="BH1996" s="110"/>
      <c r="BI1996" s="110"/>
      <c r="BJ1996" s="137"/>
      <c r="BK1996" s="110"/>
      <c r="BL1996" s="108"/>
      <c r="BM1996" s="108"/>
      <c r="BN1996" s="108"/>
      <c r="BO1996" s="135"/>
      <c r="BP1996" s="108"/>
      <c r="BQ1996" s="108"/>
      <c r="BR1996" s="108"/>
      <c r="BS1996" s="108"/>
      <c r="BT1996" s="135"/>
      <c r="BU1996" s="108"/>
      <c r="BV1996" s="108"/>
      <c r="BW1996" s="108"/>
      <c r="BX1996" s="108"/>
      <c r="BY1996" s="135"/>
      <c r="BZ1996" s="108"/>
    </row>
    <row r="1997" spans="1:78" x14ac:dyDescent="0.25">
      <c r="A1997" s="27"/>
      <c r="B1997" s="27"/>
      <c r="C1997" s="27"/>
      <c r="D1997" s="27"/>
      <c r="E1997" s="28"/>
      <c r="F1997" s="88"/>
      <c r="G1997" s="28"/>
      <c r="H1997" s="27"/>
      <c r="I1997" s="27"/>
      <c r="J1997" s="27"/>
      <c r="K1997" s="107"/>
      <c r="L1997" s="27"/>
      <c r="M1997" s="46"/>
      <c r="N1997" s="46"/>
      <c r="O1997" s="46"/>
      <c r="P1997" s="46"/>
      <c r="Q1997" s="46"/>
      <c r="R1997" s="46"/>
      <c r="S1997" s="46"/>
      <c r="T1997" s="46"/>
      <c r="U1997" s="46"/>
      <c r="V1997" s="46"/>
      <c r="W1997" s="46"/>
      <c r="X1997" s="46"/>
      <c r="Y1997" s="41"/>
      <c r="Z1997" s="106"/>
      <c r="AA1997" s="43"/>
      <c r="AB1997" s="28"/>
      <c r="AC1997" s="28"/>
      <c r="AD1997" s="28"/>
      <c r="AE1997" s="44"/>
      <c r="AF1997" s="27"/>
      <c r="AG1997" s="27"/>
      <c r="AH1997" s="28"/>
      <c r="AI1997" s="27"/>
      <c r="AJ1997" s="27"/>
      <c r="AK1997" s="28"/>
      <c r="AL1997" s="29"/>
      <c r="AM1997" s="29"/>
      <c r="AN1997" s="29"/>
      <c r="AO1997" s="29"/>
      <c r="AP1997" s="29"/>
      <c r="AQ1997" s="29"/>
      <c r="AR1997" s="29"/>
      <c r="AS1997" s="29"/>
      <c r="AT1997" s="29"/>
      <c r="AU1997" s="29"/>
      <c r="AV1997" s="29"/>
      <c r="AW1997" s="29"/>
      <c r="AX1997" s="29"/>
      <c r="AY1997" s="31"/>
      <c r="AZ1997" s="30"/>
      <c r="BA1997" s="35"/>
      <c r="BB1997" s="108"/>
      <c r="BC1997" s="108"/>
      <c r="BD1997" s="108"/>
      <c r="BE1997" s="136"/>
      <c r="BF1997" s="108"/>
      <c r="BG1997" s="110"/>
      <c r="BH1997" s="110"/>
      <c r="BI1997" s="110"/>
      <c r="BJ1997" s="137"/>
      <c r="BK1997" s="110"/>
      <c r="BL1997" s="108"/>
      <c r="BM1997" s="108"/>
      <c r="BN1997" s="108"/>
      <c r="BO1997" s="135"/>
      <c r="BP1997" s="108"/>
      <c r="BQ1997" s="108"/>
      <c r="BR1997" s="108"/>
      <c r="BS1997" s="108"/>
      <c r="BT1997" s="135"/>
      <c r="BU1997" s="108"/>
      <c r="BV1997" s="108"/>
      <c r="BW1997" s="108"/>
      <c r="BX1997" s="108"/>
      <c r="BY1997" s="135"/>
      <c r="BZ1997" s="108"/>
    </row>
    <row r="1998" spans="1:78" x14ac:dyDescent="0.25">
      <c r="A1998" s="27"/>
      <c r="B1998" s="27"/>
      <c r="C1998" s="27"/>
      <c r="D1998" s="27"/>
      <c r="E1998" s="28"/>
      <c r="F1998" s="88"/>
      <c r="G1998" s="28"/>
      <c r="H1998" s="27"/>
      <c r="I1998" s="27"/>
      <c r="J1998" s="27"/>
      <c r="K1998" s="107"/>
      <c r="L1998" s="27"/>
      <c r="M1998" s="46"/>
      <c r="N1998" s="46"/>
      <c r="O1998" s="46"/>
      <c r="P1998" s="46"/>
      <c r="Q1998" s="46"/>
      <c r="R1998" s="46"/>
      <c r="S1998" s="46"/>
      <c r="T1998" s="46"/>
      <c r="U1998" s="46"/>
      <c r="V1998" s="46"/>
      <c r="W1998" s="46"/>
      <c r="X1998" s="46"/>
      <c r="Y1998" s="41"/>
      <c r="Z1998" s="106"/>
      <c r="AA1998" s="43"/>
      <c r="AB1998" s="28"/>
      <c r="AC1998" s="28"/>
      <c r="AD1998" s="28"/>
      <c r="AE1998" s="44"/>
      <c r="AF1998" s="27"/>
      <c r="AG1998" s="27"/>
      <c r="AH1998" s="28"/>
      <c r="AI1998" s="27"/>
      <c r="AJ1998" s="27"/>
      <c r="AK1998" s="28"/>
      <c r="AL1998" s="29"/>
      <c r="AM1998" s="29"/>
      <c r="AN1998" s="29"/>
      <c r="AO1998" s="29"/>
      <c r="AP1998" s="29"/>
      <c r="AQ1998" s="29"/>
      <c r="AR1998" s="29"/>
      <c r="AS1998" s="29"/>
      <c r="AT1998" s="29"/>
      <c r="AU1998" s="29"/>
      <c r="AV1998" s="29"/>
      <c r="AW1998" s="29"/>
      <c r="AX1998" s="29"/>
      <c r="AY1998" s="31"/>
      <c r="AZ1998" s="30"/>
      <c r="BA1998" s="35"/>
      <c r="BB1998" s="108"/>
      <c r="BC1998" s="108"/>
      <c r="BD1998" s="108"/>
      <c r="BE1998" s="136"/>
      <c r="BF1998" s="108"/>
      <c r="BG1998" s="110"/>
      <c r="BH1998" s="110"/>
      <c r="BI1998" s="110"/>
      <c r="BJ1998" s="137"/>
      <c r="BK1998" s="110"/>
      <c r="BL1998" s="108"/>
      <c r="BM1998" s="108"/>
      <c r="BN1998" s="108"/>
      <c r="BO1998" s="135"/>
      <c r="BP1998" s="108"/>
      <c r="BQ1998" s="108"/>
      <c r="BR1998" s="108"/>
      <c r="BS1998" s="108"/>
      <c r="BT1998" s="135"/>
      <c r="BU1998" s="108"/>
      <c r="BV1998" s="108"/>
      <c r="BW1998" s="108"/>
      <c r="BX1998" s="108"/>
      <c r="BY1998" s="135"/>
      <c r="BZ1998" s="108"/>
    </row>
    <row r="1999" spans="1:78" x14ac:dyDescent="0.25">
      <c r="A1999" s="27"/>
      <c r="B1999" s="27"/>
      <c r="C1999" s="27"/>
      <c r="D1999" s="27"/>
      <c r="E1999" s="28"/>
      <c r="F1999" s="88"/>
      <c r="G1999" s="28"/>
      <c r="H1999" s="27"/>
      <c r="I1999" s="27"/>
      <c r="J1999" s="27"/>
      <c r="K1999" s="107"/>
      <c r="L1999" s="27"/>
      <c r="M1999" s="46"/>
      <c r="N1999" s="46"/>
      <c r="O1999" s="46"/>
      <c r="P1999" s="46"/>
      <c r="Q1999" s="46"/>
      <c r="R1999" s="46"/>
      <c r="S1999" s="46"/>
      <c r="T1999" s="46"/>
      <c r="U1999" s="46"/>
      <c r="V1999" s="46"/>
      <c r="W1999" s="46"/>
      <c r="X1999" s="46"/>
      <c r="Y1999" s="41"/>
      <c r="Z1999" s="106"/>
      <c r="AA1999" s="43"/>
      <c r="AB1999" s="28"/>
      <c r="AC1999" s="28"/>
      <c r="AD1999" s="28"/>
      <c r="AE1999" s="44"/>
      <c r="AF1999" s="27"/>
      <c r="AG1999" s="27"/>
      <c r="AH1999" s="28"/>
      <c r="AI1999" s="27"/>
      <c r="AJ1999" s="27"/>
      <c r="AK1999" s="28"/>
      <c r="AL1999" s="29"/>
      <c r="AM1999" s="29"/>
      <c r="AN1999" s="29"/>
      <c r="AO1999" s="29"/>
      <c r="AP1999" s="29"/>
      <c r="AQ1999" s="29"/>
      <c r="AR1999" s="29"/>
      <c r="AS1999" s="29"/>
      <c r="AT1999" s="29"/>
      <c r="AU1999" s="29"/>
      <c r="AV1999" s="29"/>
      <c r="AW1999" s="29"/>
      <c r="AX1999" s="29"/>
      <c r="AY1999" s="31"/>
      <c r="AZ1999" s="30"/>
      <c r="BA1999" s="35"/>
      <c r="BB1999" s="108"/>
      <c r="BC1999" s="108"/>
      <c r="BD1999" s="108"/>
      <c r="BE1999" s="136"/>
      <c r="BF1999" s="108"/>
      <c r="BG1999" s="110"/>
      <c r="BH1999" s="110"/>
      <c r="BI1999" s="110"/>
      <c r="BJ1999" s="137"/>
      <c r="BK1999" s="110"/>
      <c r="BL1999" s="108"/>
      <c r="BM1999" s="108"/>
      <c r="BN1999" s="108"/>
      <c r="BO1999" s="135"/>
      <c r="BP1999" s="108"/>
      <c r="BQ1999" s="108"/>
      <c r="BR1999" s="108"/>
      <c r="BS1999" s="108"/>
      <c r="BT1999" s="135"/>
      <c r="BU1999" s="108"/>
      <c r="BV1999" s="108"/>
      <c r="BW1999" s="108"/>
      <c r="BX1999" s="108"/>
      <c r="BY1999" s="135"/>
      <c r="BZ1999" s="108"/>
    </row>
    <row r="2000" spans="1:78" x14ac:dyDescent="0.25">
      <c r="A2000" s="27"/>
      <c r="B2000" s="27"/>
      <c r="C2000" s="27"/>
      <c r="D2000" s="27"/>
      <c r="E2000" s="28"/>
      <c r="F2000" s="88"/>
      <c r="G2000" s="28"/>
      <c r="H2000" s="27"/>
      <c r="I2000" s="27"/>
      <c r="J2000" s="27"/>
      <c r="K2000" s="107"/>
      <c r="L2000" s="27"/>
      <c r="M2000" s="46"/>
      <c r="N2000" s="46"/>
      <c r="O2000" s="46"/>
      <c r="P2000" s="46"/>
      <c r="Q2000" s="46"/>
      <c r="R2000" s="46"/>
      <c r="S2000" s="46"/>
      <c r="T2000" s="46"/>
      <c r="U2000" s="46"/>
      <c r="V2000" s="46"/>
      <c r="W2000" s="46"/>
      <c r="X2000" s="46"/>
      <c r="Y2000" s="41"/>
      <c r="Z2000" s="106"/>
      <c r="AA2000" s="43"/>
      <c r="AB2000" s="28"/>
      <c r="AC2000" s="28"/>
      <c r="AD2000" s="28"/>
      <c r="AE2000" s="44"/>
      <c r="AF2000" s="27"/>
      <c r="AG2000" s="27"/>
      <c r="AH2000" s="28"/>
      <c r="AI2000" s="27"/>
      <c r="AJ2000" s="27"/>
      <c r="AK2000" s="28"/>
      <c r="AL2000" s="29"/>
      <c r="AM2000" s="29"/>
      <c r="AN2000" s="29"/>
      <c r="AO2000" s="29"/>
      <c r="AP2000" s="29"/>
      <c r="AQ2000" s="29"/>
      <c r="AR2000" s="29"/>
      <c r="AS2000" s="29"/>
      <c r="AT2000" s="29"/>
      <c r="AU2000" s="29"/>
      <c r="AV2000" s="29"/>
      <c r="AW2000" s="29"/>
      <c r="AX2000" s="29"/>
      <c r="AY2000" s="31"/>
      <c r="AZ2000" s="30"/>
      <c r="BA2000" s="35"/>
      <c r="BB2000" s="108"/>
      <c r="BC2000" s="108"/>
      <c r="BD2000" s="108"/>
      <c r="BE2000" s="136"/>
      <c r="BF2000" s="108"/>
      <c r="BG2000" s="110"/>
      <c r="BH2000" s="110"/>
      <c r="BI2000" s="110"/>
      <c r="BJ2000" s="137"/>
      <c r="BK2000" s="110"/>
      <c r="BL2000" s="108"/>
      <c r="BM2000" s="108"/>
      <c r="BN2000" s="108"/>
      <c r="BO2000" s="135"/>
      <c r="BP2000" s="108"/>
      <c r="BQ2000" s="108"/>
      <c r="BR2000" s="108"/>
      <c r="BS2000" s="108"/>
      <c r="BT2000" s="135"/>
      <c r="BU2000" s="108"/>
      <c r="BV2000" s="108"/>
      <c r="BW2000" s="108"/>
      <c r="BX2000" s="108"/>
      <c r="BY2000" s="135"/>
      <c r="BZ2000" s="108"/>
    </row>
    <row r="2001" spans="1:78" x14ac:dyDescent="0.25">
      <c r="A2001" s="27"/>
      <c r="B2001" s="27"/>
      <c r="C2001" s="27"/>
      <c r="D2001" s="27"/>
      <c r="E2001" s="28"/>
      <c r="F2001" s="88"/>
      <c r="G2001" s="28"/>
      <c r="H2001" s="27"/>
      <c r="I2001" s="27"/>
      <c r="J2001" s="27"/>
      <c r="K2001" s="107"/>
      <c r="L2001" s="27"/>
      <c r="M2001" s="46"/>
      <c r="N2001" s="46"/>
      <c r="O2001" s="46"/>
      <c r="P2001" s="46"/>
      <c r="Q2001" s="46"/>
      <c r="R2001" s="46"/>
      <c r="S2001" s="46"/>
      <c r="T2001" s="46"/>
      <c r="U2001" s="46"/>
      <c r="V2001" s="46"/>
      <c r="W2001" s="46"/>
      <c r="X2001" s="46"/>
      <c r="Y2001" s="41"/>
      <c r="Z2001" s="106"/>
      <c r="AA2001" s="43"/>
      <c r="AB2001" s="28"/>
      <c r="AC2001" s="28"/>
      <c r="AD2001" s="28"/>
      <c r="AE2001" s="44"/>
      <c r="AF2001" s="27"/>
      <c r="AG2001" s="27"/>
      <c r="AH2001" s="28"/>
      <c r="AI2001" s="27"/>
      <c r="AJ2001" s="27"/>
      <c r="AK2001" s="28"/>
      <c r="AL2001" s="29"/>
      <c r="AM2001" s="29"/>
      <c r="AN2001" s="29"/>
      <c r="AO2001" s="29"/>
      <c r="AP2001" s="29"/>
      <c r="AQ2001" s="29"/>
      <c r="AR2001" s="29"/>
      <c r="AS2001" s="29"/>
      <c r="AT2001" s="29"/>
      <c r="AU2001" s="29"/>
      <c r="AV2001" s="29"/>
      <c r="AW2001" s="29"/>
      <c r="AX2001" s="29"/>
      <c r="AY2001" s="31"/>
      <c r="AZ2001" s="30"/>
      <c r="BA2001" s="35"/>
      <c r="BB2001" s="108"/>
      <c r="BC2001" s="108"/>
      <c r="BD2001" s="108"/>
      <c r="BE2001" s="136"/>
      <c r="BF2001" s="108"/>
      <c r="BG2001" s="110"/>
      <c r="BH2001" s="110"/>
      <c r="BI2001" s="110"/>
      <c r="BJ2001" s="137"/>
      <c r="BK2001" s="110"/>
      <c r="BL2001" s="108"/>
      <c r="BM2001" s="108"/>
      <c r="BN2001" s="108"/>
      <c r="BO2001" s="135"/>
      <c r="BP2001" s="108"/>
      <c r="BQ2001" s="108"/>
      <c r="BR2001" s="108"/>
      <c r="BS2001" s="108"/>
      <c r="BT2001" s="135"/>
      <c r="BU2001" s="108"/>
      <c r="BV2001" s="108"/>
      <c r="BW2001" s="108"/>
      <c r="BX2001" s="108"/>
      <c r="BY2001" s="135"/>
      <c r="BZ2001" s="108"/>
    </row>
    <row r="2002" spans="1:78" x14ac:dyDescent="0.25">
      <c r="A2002" s="27"/>
      <c r="B2002" s="27"/>
      <c r="C2002" s="27"/>
      <c r="D2002" s="27"/>
      <c r="E2002" s="28"/>
      <c r="F2002" s="88"/>
      <c r="G2002" s="28"/>
      <c r="H2002" s="27"/>
      <c r="I2002" s="27"/>
      <c r="J2002" s="27"/>
      <c r="K2002" s="107"/>
      <c r="L2002" s="27"/>
      <c r="M2002" s="46"/>
      <c r="N2002" s="46"/>
      <c r="O2002" s="46"/>
      <c r="P2002" s="46"/>
      <c r="Q2002" s="46"/>
      <c r="R2002" s="46"/>
      <c r="S2002" s="46"/>
      <c r="T2002" s="46"/>
      <c r="U2002" s="46"/>
      <c r="V2002" s="46"/>
      <c r="W2002" s="46"/>
      <c r="X2002" s="46"/>
      <c r="Y2002" s="41"/>
      <c r="Z2002" s="106"/>
      <c r="AA2002" s="43"/>
      <c r="AB2002" s="28"/>
      <c r="AC2002" s="28"/>
      <c r="AD2002" s="28"/>
      <c r="AE2002" s="44"/>
      <c r="AF2002" s="27"/>
      <c r="AG2002" s="27"/>
      <c r="AH2002" s="28"/>
      <c r="AI2002" s="27"/>
      <c r="AJ2002" s="27"/>
      <c r="AK2002" s="28"/>
      <c r="AL2002" s="29"/>
      <c r="AM2002" s="29"/>
      <c r="AN2002" s="29"/>
      <c r="AO2002" s="29"/>
      <c r="AP2002" s="29"/>
      <c r="AQ2002" s="29"/>
      <c r="AR2002" s="29"/>
      <c r="AS2002" s="29"/>
      <c r="AT2002" s="29"/>
      <c r="AU2002" s="29"/>
      <c r="AV2002" s="29"/>
      <c r="AW2002" s="29"/>
      <c r="AX2002" s="29"/>
      <c r="AY2002" s="31"/>
      <c r="AZ2002" s="30"/>
      <c r="BA2002" s="35"/>
      <c r="BB2002" s="108"/>
      <c r="BC2002" s="108"/>
      <c r="BD2002" s="108"/>
      <c r="BE2002" s="136"/>
      <c r="BF2002" s="108"/>
      <c r="BG2002" s="110"/>
      <c r="BH2002" s="110"/>
      <c r="BI2002" s="110"/>
      <c r="BJ2002" s="137"/>
      <c r="BK2002" s="110"/>
      <c r="BL2002" s="108"/>
      <c r="BM2002" s="108"/>
      <c r="BN2002" s="108"/>
      <c r="BO2002" s="135"/>
      <c r="BP2002" s="108"/>
      <c r="BQ2002" s="108"/>
      <c r="BR2002" s="108"/>
      <c r="BS2002" s="108"/>
      <c r="BT2002" s="135"/>
      <c r="BU2002" s="108"/>
      <c r="BV2002" s="108"/>
      <c r="BW2002" s="108"/>
      <c r="BX2002" s="108"/>
      <c r="BY2002" s="135"/>
      <c r="BZ2002" s="108"/>
    </row>
    <row r="2003" spans="1:78" x14ac:dyDescent="0.25">
      <c r="A2003" s="27"/>
      <c r="B2003" s="27"/>
      <c r="C2003" s="27"/>
      <c r="D2003" s="27"/>
      <c r="E2003" s="28"/>
      <c r="F2003" s="88"/>
      <c r="G2003" s="28"/>
      <c r="H2003" s="27"/>
      <c r="I2003" s="27"/>
      <c r="J2003" s="27"/>
      <c r="K2003" s="107"/>
      <c r="L2003" s="27"/>
      <c r="M2003" s="46"/>
      <c r="N2003" s="46"/>
      <c r="O2003" s="46"/>
      <c r="P2003" s="46"/>
      <c r="Q2003" s="46"/>
      <c r="R2003" s="46"/>
      <c r="S2003" s="46"/>
      <c r="T2003" s="46"/>
      <c r="U2003" s="46"/>
      <c r="V2003" s="46"/>
      <c r="W2003" s="46"/>
      <c r="X2003" s="46"/>
      <c r="Y2003" s="41"/>
      <c r="Z2003" s="106"/>
      <c r="AA2003" s="43"/>
      <c r="AB2003" s="28"/>
      <c r="AC2003" s="28"/>
      <c r="AD2003" s="28"/>
      <c r="AE2003" s="44"/>
      <c r="AF2003" s="27"/>
      <c r="AG2003" s="27"/>
      <c r="AH2003" s="28"/>
      <c r="AI2003" s="27"/>
      <c r="AJ2003" s="27"/>
      <c r="AK2003" s="28"/>
      <c r="AL2003" s="29"/>
      <c r="AM2003" s="29"/>
      <c r="AN2003" s="29"/>
      <c r="AO2003" s="29"/>
      <c r="AP2003" s="29"/>
      <c r="AQ2003" s="29"/>
      <c r="AR2003" s="29"/>
      <c r="AS2003" s="29"/>
      <c r="AT2003" s="29"/>
      <c r="AU2003" s="29"/>
      <c r="AV2003" s="29"/>
      <c r="AW2003" s="29"/>
      <c r="AX2003" s="29"/>
      <c r="AY2003" s="31"/>
      <c r="AZ2003" s="30"/>
      <c r="BA2003" s="35"/>
      <c r="BB2003" s="108"/>
      <c r="BC2003" s="108"/>
      <c r="BD2003" s="108"/>
      <c r="BE2003" s="136"/>
      <c r="BF2003" s="108"/>
      <c r="BG2003" s="110"/>
      <c r="BH2003" s="110"/>
      <c r="BI2003" s="110"/>
      <c r="BJ2003" s="137"/>
      <c r="BK2003" s="110"/>
      <c r="BL2003" s="108"/>
      <c r="BM2003" s="108"/>
      <c r="BN2003" s="108"/>
      <c r="BO2003" s="135"/>
      <c r="BP2003" s="108"/>
      <c r="BQ2003" s="108"/>
      <c r="BR2003" s="108"/>
      <c r="BS2003" s="108"/>
      <c r="BT2003" s="135"/>
      <c r="BU2003" s="108"/>
      <c r="BV2003" s="108"/>
      <c r="BW2003" s="108"/>
      <c r="BX2003" s="108"/>
      <c r="BY2003" s="135"/>
      <c r="BZ2003" s="108"/>
    </row>
    <row r="2004" spans="1:78" x14ac:dyDescent="0.25">
      <c r="A2004" s="27"/>
      <c r="B2004" s="27"/>
      <c r="C2004" s="27"/>
      <c r="D2004" s="27"/>
      <c r="E2004" s="28"/>
      <c r="F2004" s="88"/>
      <c r="G2004" s="28"/>
      <c r="H2004" s="27"/>
      <c r="I2004" s="27"/>
      <c r="J2004" s="27"/>
      <c r="K2004" s="107"/>
      <c r="L2004" s="27"/>
      <c r="M2004" s="46"/>
      <c r="N2004" s="46"/>
      <c r="O2004" s="46"/>
      <c r="P2004" s="46"/>
      <c r="Q2004" s="46"/>
      <c r="R2004" s="46"/>
      <c r="S2004" s="46"/>
      <c r="T2004" s="46"/>
      <c r="U2004" s="46"/>
      <c r="V2004" s="46"/>
      <c r="W2004" s="46"/>
      <c r="X2004" s="46"/>
      <c r="Y2004" s="41"/>
      <c r="Z2004" s="106"/>
      <c r="AA2004" s="43"/>
      <c r="AB2004" s="28"/>
      <c r="AC2004" s="28"/>
      <c r="AD2004" s="28"/>
      <c r="AE2004" s="44"/>
      <c r="AF2004" s="27"/>
      <c r="AG2004" s="27"/>
      <c r="AH2004" s="28"/>
      <c r="AI2004" s="27"/>
      <c r="AJ2004" s="27"/>
      <c r="AK2004" s="28"/>
      <c r="AL2004" s="29"/>
      <c r="AM2004" s="29"/>
      <c r="AN2004" s="29"/>
      <c r="AO2004" s="29"/>
      <c r="AP2004" s="29"/>
      <c r="AQ2004" s="29"/>
      <c r="AR2004" s="29"/>
      <c r="AS2004" s="29"/>
      <c r="AT2004" s="29"/>
      <c r="AU2004" s="29"/>
      <c r="AV2004" s="29"/>
      <c r="AW2004" s="29"/>
      <c r="AX2004" s="29"/>
      <c r="AY2004" s="31"/>
      <c r="AZ2004" s="30"/>
      <c r="BA2004" s="35"/>
      <c r="BB2004" s="108"/>
      <c r="BC2004" s="108"/>
      <c r="BD2004" s="108"/>
      <c r="BE2004" s="136"/>
      <c r="BF2004" s="108"/>
      <c r="BG2004" s="110"/>
      <c r="BH2004" s="110"/>
      <c r="BI2004" s="110"/>
      <c r="BJ2004" s="137"/>
      <c r="BK2004" s="110"/>
      <c r="BL2004" s="108"/>
      <c r="BM2004" s="108"/>
      <c r="BN2004" s="108"/>
      <c r="BO2004" s="135"/>
      <c r="BP2004" s="108"/>
      <c r="BQ2004" s="108"/>
      <c r="BR2004" s="108"/>
      <c r="BS2004" s="108"/>
      <c r="BT2004" s="135"/>
      <c r="BU2004" s="108"/>
      <c r="BV2004" s="108"/>
      <c r="BW2004" s="108"/>
      <c r="BX2004" s="108"/>
      <c r="BY2004" s="135"/>
      <c r="BZ2004" s="108"/>
    </row>
    <row r="2005" spans="1:78" x14ac:dyDescent="0.25">
      <c r="A2005" s="27"/>
      <c r="B2005" s="27"/>
      <c r="C2005" s="27"/>
      <c r="D2005" s="27"/>
      <c r="E2005" s="28"/>
      <c r="F2005" s="88"/>
      <c r="G2005" s="28"/>
      <c r="H2005" s="27"/>
      <c r="I2005" s="27"/>
      <c r="J2005" s="27"/>
      <c r="K2005" s="107"/>
      <c r="L2005" s="27"/>
      <c r="M2005" s="46"/>
      <c r="N2005" s="46"/>
      <c r="O2005" s="46"/>
      <c r="P2005" s="46"/>
      <c r="Q2005" s="46"/>
      <c r="R2005" s="46"/>
      <c r="S2005" s="46"/>
      <c r="T2005" s="46"/>
      <c r="U2005" s="46"/>
      <c r="V2005" s="46"/>
      <c r="W2005" s="46"/>
      <c r="X2005" s="46"/>
      <c r="Y2005" s="41"/>
      <c r="Z2005" s="106"/>
      <c r="AA2005" s="43"/>
      <c r="AB2005" s="28"/>
      <c r="AC2005" s="28"/>
      <c r="AD2005" s="28"/>
      <c r="AE2005" s="44"/>
      <c r="AF2005" s="27"/>
      <c r="AG2005" s="27"/>
      <c r="AH2005" s="28"/>
      <c r="AI2005" s="27"/>
      <c r="AJ2005" s="27"/>
      <c r="AK2005" s="28"/>
      <c r="AL2005" s="29"/>
      <c r="AM2005" s="29"/>
      <c r="AN2005" s="29"/>
      <c r="AO2005" s="29"/>
      <c r="AP2005" s="29"/>
      <c r="AQ2005" s="29"/>
      <c r="AR2005" s="29"/>
      <c r="AS2005" s="29"/>
      <c r="AT2005" s="29"/>
      <c r="AU2005" s="29"/>
      <c r="AV2005" s="29"/>
      <c r="AW2005" s="29"/>
      <c r="AX2005" s="29"/>
      <c r="AY2005" s="31"/>
      <c r="AZ2005" s="30"/>
      <c r="BA2005" s="35"/>
      <c r="BB2005" s="108"/>
      <c r="BC2005" s="108"/>
      <c r="BD2005" s="108"/>
      <c r="BE2005" s="136"/>
      <c r="BF2005" s="108"/>
      <c r="BG2005" s="110"/>
      <c r="BH2005" s="110"/>
      <c r="BI2005" s="110"/>
      <c r="BJ2005" s="137"/>
      <c r="BK2005" s="110"/>
      <c r="BL2005" s="108"/>
      <c r="BM2005" s="108"/>
      <c r="BN2005" s="108"/>
      <c r="BO2005" s="135"/>
      <c r="BP2005" s="108"/>
      <c r="BQ2005" s="108"/>
      <c r="BR2005" s="108"/>
      <c r="BS2005" s="108"/>
      <c r="BT2005" s="135"/>
      <c r="BU2005" s="108"/>
      <c r="BV2005" s="108"/>
      <c r="BW2005" s="108"/>
      <c r="BX2005" s="108"/>
      <c r="BY2005" s="135"/>
      <c r="BZ2005" s="108"/>
    </row>
    <row r="2006" spans="1:78" x14ac:dyDescent="0.25">
      <c r="A2006" s="27"/>
      <c r="B2006" s="27"/>
      <c r="C2006" s="27"/>
      <c r="D2006" s="27"/>
      <c r="E2006" s="28"/>
      <c r="F2006" s="88"/>
      <c r="G2006" s="28"/>
      <c r="H2006" s="27"/>
      <c r="I2006" s="27"/>
      <c r="J2006" s="27"/>
      <c r="K2006" s="107"/>
      <c r="L2006" s="27"/>
      <c r="M2006" s="46"/>
      <c r="N2006" s="46"/>
      <c r="O2006" s="46"/>
      <c r="P2006" s="46"/>
      <c r="Q2006" s="46"/>
      <c r="R2006" s="46"/>
      <c r="S2006" s="46"/>
      <c r="T2006" s="46"/>
      <c r="U2006" s="46"/>
      <c r="V2006" s="46"/>
      <c r="W2006" s="46"/>
      <c r="X2006" s="46"/>
      <c r="Y2006" s="41"/>
      <c r="Z2006" s="106"/>
      <c r="AA2006" s="43"/>
      <c r="AB2006" s="28"/>
      <c r="AC2006" s="28"/>
      <c r="AD2006" s="28"/>
      <c r="AE2006" s="44"/>
      <c r="AF2006" s="27"/>
      <c r="AG2006" s="27"/>
      <c r="AH2006" s="28"/>
      <c r="AI2006" s="27"/>
      <c r="AJ2006" s="27"/>
      <c r="AK2006" s="28"/>
      <c r="AL2006" s="29"/>
      <c r="AM2006" s="29"/>
      <c r="AN2006" s="29"/>
      <c r="AO2006" s="29"/>
      <c r="AP2006" s="29"/>
      <c r="AQ2006" s="29"/>
      <c r="AR2006" s="29"/>
      <c r="AS2006" s="29"/>
      <c r="AT2006" s="29"/>
      <c r="AU2006" s="29"/>
      <c r="AV2006" s="29"/>
      <c r="AW2006" s="29"/>
      <c r="AX2006" s="29"/>
      <c r="AY2006" s="31"/>
      <c r="AZ2006" s="30"/>
      <c r="BA2006" s="35"/>
      <c r="BB2006" s="108"/>
      <c r="BC2006" s="108"/>
      <c r="BD2006" s="108"/>
      <c r="BE2006" s="136"/>
      <c r="BF2006" s="108"/>
      <c r="BG2006" s="110"/>
      <c r="BH2006" s="110"/>
      <c r="BI2006" s="110"/>
      <c r="BJ2006" s="137"/>
      <c r="BK2006" s="110"/>
      <c r="BL2006" s="108"/>
      <c r="BM2006" s="108"/>
      <c r="BN2006" s="108"/>
      <c r="BO2006" s="135"/>
      <c r="BP2006" s="108"/>
      <c r="BQ2006" s="108"/>
      <c r="BR2006" s="108"/>
      <c r="BS2006" s="108"/>
      <c r="BT2006" s="135"/>
      <c r="BU2006" s="108"/>
      <c r="BV2006" s="108"/>
      <c r="BW2006" s="108"/>
      <c r="BX2006" s="108"/>
      <c r="BY2006" s="135"/>
      <c r="BZ2006" s="108"/>
    </row>
    <row r="2007" spans="1:78" x14ac:dyDescent="0.25">
      <c r="A2007" s="27"/>
      <c r="B2007" s="27"/>
      <c r="C2007" s="27"/>
      <c r="D2007" s="27"/>
      <c r="E2007" s="28"/>
      <c r="F2007" s="88"/>
      <c r="G2007" s="28"/>
      <c r="H2007" s="27"/>
      <c r="I2007" s="27"/>
      <c r="J2007" s="27"/>
      <c r="K2007" s="107"/>
      <c r="L2007" s="27"/>
      <c r="M2007" s="46"/>
      <c r="N2007" s="46"/>
      <c r="O2007" s="46"/>
      <c r="P2007" s="46"/>
      <c r="Q2007" s="46"/>
      <c r="R2007" s="46"/>
      <c r="S2007" s="46"/>
      <c r="T2007" s="46"/>
      <c r="U2007" s="46"/>
      <c r="V2007" s="46"/>
      <c r="W2007" s="46"/>
      <c r="X2007" s="46"/>
      <c r="Y2007" s="41"/>
      <c r="Z2007" s="106"/>
      <c r="AA2007" s="43"/>
      <c r="AB2007" s="28"/>
      <c r="AC2007" s="28"/>
      <c r="AD2007" s="28"/>
      <c r="AE2007" s="44"/>
      <c r="AF2007" s="27"/>
      <c r="AG2007" s="27"/>
      <c r="AH2007" s="28"/>
      <c r="AI2007" s="27"/>
      <c r="AJ2007" s="27"/>
      <c r="AK2007" s="28"/>
      <c r="AL2007" s="29"/>
      <c r="AM2007" s="29"/>
      <c r="AN2007" s="29"/>
      <c r="AO2007" s="29"/>
      <c r="AP2007" s="29"/>
      <c r="AQ2007" s="29"/>
      <c r="AR2007" s="29"/>
      <c r="AS2007" s="29"/>
      <c r="AT2007" s="29"/>
      <c r="AU2007" s="29"/>
      <c r="AV2007" s="29"/>
      <c r="AW2007" s="29"/>
      <c r="AX2007" s="29"/>
      <c r="AY2007" s="31"/>
      <c r="AZ2007" s="30"/>
      <c r="BA2007" s="35"/>
      <c r="BB2007" s="108"/>
      <c r="BC2007" s="108"/>
      <c r="BD2007" s="108"/>
      <c r="BE2007" s="136"/>
      <c r="BF2007" s="108"/>
      <c r="BG2007" s="110"/>
      <c r="BH2007" s="110"/>
      <c r="BI2007" s="110"/>
      <c r="BJ2007" s="137"/>
      <c r="BK2007" s="110"/>
      <c r="BL2007" s="108"/>
      <c r="BM2007" s="108"/>
      <c r="BN2007" s="108"/>
      <c r="BO2007" s="135"/>
      <c r="BP2007" s="108"/>
      <c r="BQ2007" s="108"/>
      <c r="BR2007" s="108"/>
      <c r="BS2007" s="108"/>
      <c r="BT2007" s="135"/>
      <c r="BU2007" s="108"/>
      <c r="BV2007" s="108"/>
      <c r="BW2007" s="108"/>
      <c r="BX2007" s="108"/>
      <c r="BY2007" s="135"/>
      <c r="BZ2007" s="108"/>
    </row>
    <row r="2008" spans="1:78" x14ac:dyDescent="0.25">
      <c r="A2008" s="27"/>
      <c r="B2008" s="27"/>
      <c r="C2008" s="27"/>
      <c r="D2008" s="27"/>
      <c r="E2008" s="28"/>
      <c r="F2008" s="88"/>
      <c r="G2008" s="28"/>
      <c r="H2008" s="27"/>
      <c r="I2008" s="27"/>
      <c r="J2008" s="27"/>
      <c r="K2008" s="107"/>
      <c r="L2008" s="27"/>
      <c r="M2008" s="46"/>
      <c r="N2008" s="46"/>
      <c r="O2008" s="46"/>
      <c r="P2008" s="46"/>
      <c r="Q2008" s="46"/>
      <c r="R2008" s="46"/>
      <c r="S2008" s="46"/>
      <c r="T2008" s="46"/>
      <c r="U2008" s="46"/>
      <c r="V2008" s="46"/>
      <c r="W2008" s="46"/>
      <c r="X2008" s="46"/>
      <c r="Y2008" s="41"/>
      <c r="Z2008" s="106"/>
      <c r="AA2008" s="43"/>
      <c r="AB2008" s="28"/>
      <c r="AC2008" s="28"/>
      <c r="AD2008" s="28"/>
      <c r="AE2008" s="44"/>
      <c r="AF2008" s="27"/>
      <c r="AG2008" s="27"/>
      <c r="AH2008" s="28"/>
      <c r="AI2008" s="27"/>
      <c r="AJ2008" s="27"/>
      <c r="AK2008" s="28"/>
      <c r="AL2008" s="29"/>
      <c r="AM2008" s="29"/>
      <c r="AN2008" s="29"/>
      <c r="AO2008" s="29"/>
      <c r="AP2008" s="29"/>
      <c r="AQ2008" s="29"/>
      <c r="AR2008" s="29"/>
      <c r="AS2008" s="29"/>
      <c r="AT2008" s="29"/>
      <c r="AU2008" s="29"/>
      <c r="AV2008" s="29"/>
      <c r="AW2008" s="29"/>
      <c r="AX2008" s="29"/>
      <c r="AY2008" s="31"/>
      <c r="AZ2008" s="30"/>
      <c r="BA2008" s="35"/>
      <c r="BB2008" s="108"/>
      <c r="BC2008" s="108"/>
      <c r="BD2008" s="108"/>
      <c r="BE2008" s="136"/>
      <c r="BF2008" s="108"/>
      <c r="BG2008" s="110"/>
      <c r="BH2008" s="110"/>
      <c r="BI2008" s="110"/>
      <c r="BJ2008" s="137"/>
      <c r="BK2008" s="110"/>
      <c r="BL2008" s="108"/>
      <c r="BM2008" s="108"/>
      <c r="BN2008" s="108"/>
      <c r="BO2008" s="135"/>
      <c r="BP2008" s="108"/>
      <c r="BQ2008" s="108"/>
      <c r="BR2008" s="108"/>
      <c r="BS2008" s="108"/>
      <c r="BT2008" s="135"/>
      <c r="BU2008" s="108"/>
      <c r="BV2008" s="108"/>
      <c r="BW2008" s="108"/>
      <c r="BX2008" s="108"/>
      <c r="BY2008" s="135"/>
      <c r="BZ2008" s="108"/>
    </row>
    <row r="2009" spans="1:78" x14ac:dyDescent="0.25">
      <c r="A2009" s="27"/>
      <c r="B2009" s="27"/>
      <c r="C2009" s="27"/>
      <c r="D2009" s="27"/>
      <c r="E2009" s="28"/>
      <c r="F2009" s="88"/>
      <c r="G2009" s="28"/>
      <c r="H2009" s="27"/>
      <c r="I2009" s="27"/>
      <c r="J2009" s="27"/>
      <c r="K2009" s="107"/>
      <c r="L2009" s="27"/>
      <c r="M2009" s="46"/>
      <c r="N2009" s="46"/>
      <c r="O2009" s="46"/>
      <c r="P2009" s="46"/>
      <c r="Q2009" s="46"/>
      <c r="R2009" s="46"/>
      <c r="S2009" s="46"/>
      <c r="T2009" s="46"/>
      <c r="U2009" s="46"/>
      <c r="V2009" s="46"/>
      <c r="W2009" s="46"/>
      <c r="X2009" s="46"/>
      <c r="Y2009" s="41"/>
      <c r="Z2009" s="106"/>
      <c r="AA2009" s="43"/>
      <c r="AB2009" s="28"/>
      <c r="AC2009" s="28"/>
      <c r="AD2009" s="28"/>
      <c r="AE2009" s="44"/>
      <c r="AF2009" s="27"/>
      <c r="AG2009" s="27"/>
      <c r="AH2009" s="28"/>
      <c r="AI2009" s="27"/>
      <c r="AJ2009" s="27"/>
      <c r="AK2009" s="28"/>
      <c r="AL2009" s="29"/>
      <c r="AM2009" s="29"/>
      <c r="AN2009" s="29"/>
      <c r="AO2009" s="29"/>
      <c r="AP2009" s="29"/>
      <c r="AQ2009" s="29"/>
      <c r="AR2009" s="29"/>
      <c r="AS2009" s="29"/>
      <c r="AT2009" s="29"/>
      <c r="AU2009" s="29"/>
      <c r="AV2009" s="29"/>
      <c r="AW2009" s="29"/>
      <c r="AX2009" s="29"/>
      <c r="AY2009" s="31"/>
      <c r="AZ2009" s="30"/>
      <c r="BA2009" s="35"/>
      <c r="BB2009" s="108"/>
      <c r="BC2009" s="108"/>
      <c r="BD2009" s="108"/>
      <c r="BE2009" s="136"/>
      <c r="BF2009" s="108"/>
      <c r="BG2009" s="110"/>
      <c r="BH2009" s="110"/>
      <c r="BI2009" s="110"/>
      <c r="BJ2009" s="137"/>
      <c r="BK2009" s="110"/>
      <c r="BL2009" s="108"/>
      <c r="BM2009" s="108"/>
      <c r="BN2009" s="108"/>
      <c r="BO2009" s="135"/>
      <c r="BP2009" s="108"/>
      <c r="BQ2009" s="108"/>
      <c r="BR2009" s="108"/>
      <c r="BS2009" s="108"/>
      <c r="BT2009" s="135"/>
      <c r="BU2009" s="108"/>
      <c r="BV2009" s="108"/>
      <c r="BW2009" s="108"/>
      <c r="BX2009" s="108"/>
      <c r="BY2009" s="135"/>
      <c r="BZ2009" s="108"/>
    </row>
    <row r="2010" spans="1:78" x14ac:dyDescent="0.25">
      <c r="A2010" s="27"/>
      <c r="B2010" s="27"/>
      <c r="C2010" s="27"/>
      <c r="D2010" s="27"/>
      <c r="E2010" s="28"/>
      <c r="F2010" s="88"/>
      <c r="G2010" s="28"/>
      <c r="H2010" s="27"/>
      <c r="I2010" s="27"/>
      <c r="J2010" s="27"/>
      <c r="K2010" s="107"/>
      <c r="L2010" s="27"/>
      <c r="M2010" s="46"/>
      <c r="N2010" s="46"/>
      <c r="O2010" s="46"/>
      <c r="P2010" s="46"/>
      <c r="Q2010" s="46"/>
      <c r="R2010" s="46"/>
      <c r="S2010" s="46"/>
      <c r="T2010" s="46"/>
      <c r="U2010" s="46"/>
      <c r="V2010" s="46"/>
      <c r="W2010" s="46"/>
      <c r="X2010" s="46"/>
      <c r="Y2010" s="41"/>
      <c r="Z2010" s="106"/>
      <c r="AA2010" s="43"/>
      <c r="AB2010" s="28"/>
      <c r="AC2010" s="28"/>
      <c r="AD2010" s="28"/>
      <c r="AE2010" s="44"/>
      <c r="AF2010" s="27"/>
      <c r="AG2010" s="27"/>
      <c r="AH2010" s="28"/>
      <c r="AI2010" s="27"/>
      <c r="AJ2010" s="27"/>
      <c r="AK2010" s="28"/>
      <c r="AL2010" s="29"/>
      <c r="AM2010" s="29"/>
      <c r="AN2010" s="29"/>
      <c r="AO2010" s="29"/>
      <c r="AP2010" s="29"/>
      <c r="AQ2010" s="29"/>
      <c r="AR2010" s="29"/>
      <c r="AS2010" s="29"/>
      <c r="AT2010" s="29"/>
      <c r="AU2010" s="29"/>
      <c r="AV2010" s="29"/>
      <c r="AW2010" s="29"/>
      <c r="AX2010" s="29"/>
      <c r="AY2010" s="31"/>
      <c r="AZ2010" s="30"/>
      <c r="BA2010" s="35"/>
      <c r="BB2010" s="108"/>
      <c r="BC2010" s="108"/>
      <c r="BD2010" s="108"/>
      <c r="BE2010" s="136"/>
      <c r="BF2010" s="108"/>
      <c r="BG2010" s="110"/>
      <c r="BH2010" s="110"/>
      <c r="BI2010" s="110"/>
      <c r="BJ2010" s="137"/>
      <c r="BK2010" s="110"/>
      <c r="BL2010" s="108"/>
      <c r="BM2010" s="108"/>
      <c r="BN2010" s="108"/>
      <c r="BO2010" s="135"/>
      <c r="BP2010" s="108"/>
      <c r="BQ2010" s="108"/>
      <c r="BR2010" s="108"/>
      <c r="BS2010" s="108"/>
      <c r="BT2010" s="135"/>
      <c r="BU2010" s="108"/>
      <c r="BV2010" s="108"/>
      <c r="BW2010" s="108"/>
      <c r="BX2010" s="108"/>
      <c r="BY2010" s="135"/>
      <c r="BZ2010" s="108"/>
    </row>
    <row r="2011" spans="1:78" x14ac:dyDescent="0.25">
      <c r="A2011" s="27"/>
      <c r="B2011" s="27"/>
      <c r="C2011" s="27"/>
      <c r="D2011" s="27"/>
      <c r="E2011" s="28"/>
      <c r="F2011" s="88"/>
      <c r="G2011" s="28"/>
      <c r="H2011" s="27"/>
      <c r="I2011" s="27"/>
      <c r="J2011" s="27"/>
      <c r="K2011" s="107"/>
      <c r="L2011" s="27"/>
      <c r="M2011" s="46"/>
      <c r="N2011" s="46"/>
      <c r="O2011" s="46"/>
      <c r="P2011" s="46"/>
      <c r="Q2011" s="46"/>
      <c r="R2011" s="46"/>
      <c r="S2011" s="46"/>
      <c r="T2011" s="46"/>
      <c r="U2011" s="46"/>
      <c r="V2011" s="46"/>
      <c r="W2011" s="46"/>
      <c r="X2011" s="46"/>
      <c r="Y2011" s="41"/>
      <c r="Z2011" s="106"/>
      <c r="AA2011" s="43"/>
      <c r="AB2011" s="28"/>
      <c r="AC2011" s="28"/>
      <c r="AD2011" s="28"/>
      <c r="AE2011" s="44"/>
      <c r="AF2011" s="27"/>
      <c r="AG2011" s="27"/>
      <c r="AH2011" s="28"/>
      <c r="AI2011" s="27"/>
      <c r="AJ2011" s="27"/>
      <c r="AK2011" s="28"/>
      <c r="AL2011" s="29"/>
      <c r="AM2011" s="29"/>
      <c r="AN2011" s="29"/>
      <c r="AO2011" s="29"/>
      <c r="AP2011" s="29"/>
      <c r="AQ2011" s="29"/>
      <c r="AR2011" s="29"/>
      <c r="AS2011" s="29"/>
      <c r="AT2011" s="29"/>
      <c r="AU2011" s="29"/>
      <c r="AV2011" s="29"/>
      <c r="AW2011" s="29"/>
      <c r="AX2011" s="29"/>
      <c r="AY2011" s="31"/>
      <c r="AZ2011" s="30"/>
      <c r="BA2011" s="35"/>
      <c r="BB2011" s="108"/>
      <c r="BC2011" s="108"/>
      <c r="BD2011" s="108"/>
      <c r="BE2011" s="136"/>
      <c r="BF2011" s="108"/>
      <c r="BG2011" s="110"/>
      <c r="BH2011" s="110"/>
      <c r="BI2011" s="110"/>
      <c r="BJ2011" s="137"/>
      <c r="BK2011" s="110"/>
      <c r="BL2011" s="108"/>
      <c r="BM2011" s="108"/>
      <c r="BN2011" s="108"/>
      <c r="BO2011" s="135"/>
      <c r="BP2011" s="108"/>
      <c r="BQ2011" s="108"/>
      <c r="BR2011" s="108"/>
      <c r="BS2011" s="108"/>
      <c r="BT2011" s="135"/>
      <c r="BU2011" s="108"/>
      <c r="BV2011" s="108"/>
      <c r="BW2011" s="108"/>
      <c r="BX2011" s="108"/>
      <c r="BY2011" s="135"/>
      <c r="BZ2011" s="108"/>
    </row>
    <row r="2012" spans="1:78" x14ac:dyDescent="0.25">
      <c r="A2012" s="27"/>
      <c r="B2012" s="27"/>
      <c r="C2012" s="27"/>
      <c r="D2012" s="27"/>
      <c r="E2012" s="28"/>
      <c r="F2012" s="88"/>
      <c r="G2012" s="28"/>
      <c r="H2012" s="27"/>
      <c r="I2012" s="27"/>
      <c r="J2012" s="27"/>
      <c r="K2012" s="107"/>
      <c r="L2012" s="27"/>
      <c r="M2012" s="46"/>
      <c r="N2012" s="46"/>
      <c r="O2012" s="46"/>
      <c r="P2012" s="46"/>
      <c r="Q2012" s="46"/>
      <c r="R2012" s="46"/>
      <c r="S2012" s="46"/>
      <c r="T2012" s="46"/>
      <c r="U2012" s="46"/>
      <c r="V2012" s="46"/>
      <c r="W2012" s="46"/>
      <c r="X2012" s="46"/>
      <c r="Y2012" s="41"/>
      <c r="Z2012" s="106"/>
      <c r="AA2012" s="43"/>
      <c r="AB2012" s="28"/>
      <c r="AC2012" s="28"/>
      <c r="AD2012" s="28"/>
      <c r="AE2012" s="44"/>
      <c r="AF2012" s="27"/>
      <c r="AG2012" s="27"/>
      <c r="AH2012" s="28"/>
      <c r="AI2012" s="27"/>
      <c r="AJ2012" s="27"/>
      <c r="AK2012" s="28"/>
      <c r="AL2012" s="29"/>
      <c r="AM2012" s="29"/>
      <c r="AN2012" s="29"/>
      <c r="AO2012" s="29"/>
      <c r="AP2012" s="29"/>
      <c r="AQ2012" s="29"/>
      <c r="AR2012" s="29"/>
      <c r="AS2012" s="29"/>
      <c r="AT2012" s="29"/>
      <c r="AU2012" s="29"/>
      <c r="AV2012" s="29"/>
      <c r="AW2012" s="29"/>
      <c r="AX2012" s="29"/>
      <c r="AY2012" s="31"/>
      <c r="AZ2012" s="30"/>
      <c r="BA2012" s="35"/>
      <c r="BB2012" s="108"/>
      <c r="BC2012" s="108"/>
      <c r="BD2012" s="108"/>
      <c r="BE2012" s="136"/>
      <c r="BF2012" s="108"/>
      <c r="BG2012" s="110"/>
      <c r="BH2012" s="110"/>
      <c r="BI2012" s="110"/>
      <c r="BJ2012" s="137"/>
      <c r="BK2012" s="110"/>
      <c r="BL2012" s="108"/>
      <c r="BM2012" s="108"/>
      <c r="BN2012" s="108"/>
      <c r="BO2012" s="135"/>
      <c r="BP2012" s="108"/>
      <c r="BQ2012" s="108"/>
      <c r="BR2012" s="108"/>
      <c r="BS2012" s="108"/>
      <c r="BT2012" s="135"/>
      <c r="BU2012" s="108"/>
      <c r="BV2012" s="108"/>
      <c r="BW2012" s="108"/>
      <c r="BX2012" s="108"/>
      <c r="BY2012" s="135"/>
      <c r="BZ2012" s="108"/>
    </row>
    <row r="2013" spans="1:78" x14ac:dyDescent="0.25">
      <c r="A2013" s="27"/>
      <c r="B2013" s="27"/>
      <c r="C2013" s="27"/>
      <c r="D2013" s="27"/>
      <c r="E2013" s="28"/>
      <c r="F2013" s="88"/>
      <c r="G2013" s="28"/>
      <c r="H2013" s="27"/>
      <c r="I2013" s="27"/>
      <c r="J2013" s="27"/>
      <c r="K2013" s="107"/>
      <c r="L2013" s="27"/>
      <c r="M2013" s="46"/>
      <c r="N2013" s="46"/>
      <c r="O2013" s="46"/>
      <c r="P2013" s="46"/>
      <c r="Q2013" s="46"/>
      <c r="R2013" s="46"/>
      <c r="S2013" s="46"/>
      <c r="T2013" s="46"/>
      <c r="U2013" s="46"/>
      <c r="V2013" s="46"/>
      <c r="W2013" s="46"/>
      <c r="X2013" s="46"/>
      <c r="Y2013" s="41"/>
      <c r="Z2013" s="106"/>
      <c r="AA2013" s="43"/>
      <c r="AB2013" s="28"/>
      <c r="AC2013" s="28"/>
      <c r="AD2013" s="28"/>
      <c r="AE2013" s="44"/>
      <c r="AF2013" s="27"/>
      <c r="AG2013" s="27"/>
      <c r="AH2013" s="28"/>
      <c r="AI2013" s="27"/>
      <c r="AJ2013" s="27"/>
      <c r="AK2013" s="28"/>
      <c r="AL2013" s="29"/>
      <c r="AM2013" s="29"/>
      <c r="AN2013" s="29"/>
      <c r="AO2013" s="29"/>
      <c r="AP2013" s="29"/>
      <c r="AQ2013" s="29"/>
      <c r="AR2013" s="29"/>
      <c r="AS2013" s="29"/>
      <c r="AT2013" s="29"/>
      <c r="AU2013" s="29"/>
      <c r="AV2013" s="29"/>
      <c r="AW2013" s="29"/>
      <c r="AX2013" s="29"/>
      <c r="AY2013" s="31"/>
      <c r="AZ2013" s="30"/>
      <c r="BA2013" s="35"/>
      <c r="BB2013" s="108"/>
      <c r="BC2013" s="108"/>
      <c r="BD2013" s="108"/>
      <c r="BE2013" s="136"/>
      <c r="BF2013" s="108"/>
      <c r="BG2013" s="110"/>
      <c r="BH2013" s="110"/>
      <c r="BI2013" s="110"/>
      <c r="BJ2013" s="137"/>
      <c r="BK2013" s="110"/>
      <c r="BL2013" s="108"/>
      <c r="BM2013" s="108"/>
      <c r="BN2013" s="108"/>
      <c r="BO2013" s="135"/>
      <c r="BP2013" s="108"/>
      <c r="BQ2013" s="108"/>
      <c r="BR2013" s="108"/>
      <c r="BS2013" s="108"/>
      <c r="BT2013" s="135"/>
      <c r="BU2013" s="108"/>
      <c r="BV2013" s="108"/>
      <c r="BW2013" s="108"/>
      <c r="BX2013" s="108"/>
      <c r="BY2013" s="135"/>
      <c r="BZ2013" s="108"/>
    </row>
    <row r="2014" spans="1:78" x14ac:dyDescent="0.25">
      <c r="A2014" s="27"/>
      <c r="B2014" s="27"/>
      <c r="C2014" s="27"/>
      <c r="D2014" s="27"/>
      <c r="E2014" s="28"/>
      <c r="F2014" s="88"/>
      <c r="G2014" s="28"/>
      <c r="H2014" s="27"/>
      <c r="I2014" s="27"/>
      <c r="J2014" s="27"/>
      <c r="K2014" s="107"/>
      <c r="L2014" s="27"/>
      <c r="M2014" s="46"/>
      <c r="N2014" s="46"/>
      <c r="O2014" s="46"/>
      <c r="P2014" s="46"/>
      <c r="Q2014" s="46"/>
      <c r="R2014" s="46"/>
      <c r="S2014" s="46"/>
      <c r="T2014" s="46"/>
      <c r="U2014" s="46"/>
      <c r="V2014" s="46"/>
      <c r="W2014" s="46"/>
      <c r="X2014" s="46"/>
      <c r="Y2014" s="41"/>
      <c r="Z2014" s="106"/>
      <c r="AA2014" s="43"/>
      <c r="AB2014" s="28"/>
      <c r="AC2014" s="28"/>
      <c r="AD2014" s="28"/>
      <c r="AE2014" s="44"/>
      <c r="AF2014" s="27"/>
      <c r="AG2014" s="27"/>
      <c r="AH2014" s="28"/>
      <c r="AI2014" s="27"/>
      <c r="AJ2014" s="27"/>
      <c r="AK2014" s="28"/>
      <c r="AL2014" s="29"/>
      <c r="AM2014" s="29"/>
      <c r="AN2014" s="29"/>
      <c r="AO2014" s="29"/>
      <c r="AP2014" s="29"/>
      <c r="AQ2014" s="29"/>
      <c r="AR2014" s="29"/>
      <c r="AS2014" s="29"/>
      <c r="AT2014" s="29"/>
      <c r="AU2014" s="29"/>
      <c r="AV2014" s="29"/>
      <c r="AW2014" s="29"/>
      <c r="AX2014" s="29"/>
      <c r="AY2014" s="31"/>
      <c r="AZ2014" s="30"/>
      <c r="BA2014" s="35"/>
      <c r="BB2014" s="108"/>
      <c r="BC2014" s="108"/>
      <c r="BD2014" s="108"/>
      <c r="BE2014" s="136"/>
      <c r="BF2014" s="108"/>
      <c r="BG2014" s="110"/>
      <c r="BH2014" s="110"/>
      <c r="BI2014" s="110"/>
      <c r="BJ2014" s="137"/>
      <c r="BK2014" s="110"/>
      <c r="BL2014" s="108"/>
      <c r="BM2014" s="108"/>
      <c r="BN2014" s="108"/>
      <c r="BO2014" s="135"/>
      <c r="BP2014" s="108"/>
      <c r="BQ2014" s="108"/>
      <c r="BR2014" s="108"/>
      <c r="BS2014" s="108"/>
      <c r="BT2014" s="135"/>
      <c r="BU2014" s="108"/>
      <c r="BV2014" s="108"/>
      <c r="BW2014" s="108"/>
      <c r="BX2014" s="108"/>
      <c r="BY2014" s="135"/>
      <c r="BZ2014" s="108"/>
    </row>
    <row r="2015" spans="1:78" x14ac:dyDescent="0.25">
      <c r="A2015" s="27"/>
      <c r="B2015" s="27"/>
      <c r="C2015" s="27"/>
      <c r="D2015" s="27"/>
      <c r="E2015" s="28"/>
      <c r="F2015" s="88"/>
      <c r="G2015" s="28"/>
      <c r="H2015" s="27"/>
      <c r="I2015" s="27"/>
      <c r="J2015" s="27"/>
      <c r="K2015" s="107"/>
      <c r="L2015" s="27"/>
      <c r="M2015" s="46"/>
      <c r="N2015" s="46"/>
      <c r="O2015" s="46"/>
      <c r="P2015" s="46"/>
      <c r="Q2015" s="46"/>
      <c r="R2015" s="46"/>
      <c r="S2015" s="46"/>
      <c r="T2015" s="46"/>
      <c r="U2015" s="46"/>
      <c r="V2015" s="46"/>
      <c r="W2015" s="46"/>
      <c r="X2015" s="46"/>
      <c r="Y2015" s="41"/>
      <c r="Z2015" s="106"/>
      <c r="AA2015" s="43"/>
      <c r="AB2015" s="28"/>
      <c r="AC2015" s="28"/>
      <c r="AD2015" s="28"/>
      <c r="AE2015" s="44"/>
      <c r="AF2015" s="27"/>
      <c r="AG2015" s="27"/>
      <c r="AH2015" s="28"/>
      <c r="AI2015" s="27"/>
      <c r="AJ2015" s="27"/>
      <c r="AK2015" s="28"/>
      <c r="AL2015" s="29"/>
      <c r="AM2015" s="29"/>
      <c r="AN2015" s="29"/>
      <c r="AO2015" s="29"/>
      <c r="AP2015" s="29"/>
      <c r="AQ2015" s="29"/>
      <c r="AR2015" s="29"/>
      <c r="AS2015" s="29"/>
      <c r="AT2015" s="29"/>
      <c r="AU2015" s="29"/>
      <c r="AV2015" s="29"/>
      <c r="AW2015" s="29"/>
      <c r="AX2015" s="29"/>
      <c r="AY2015" s="31"/>
      <c r="AZ2015" s="30"/>
      <c r="BA2015" s="35"/>
      <c r="BB2015" s="108"/>
      <c r="BC2015" s="108"/>
      <c r="BD2015" s="108"/>
      <c r="BE2015" s="136"/>
      <c r="BF2015" s="108"/>
      <c r="BG2015" s="110"/>
      <c r="BH2015" s="110"/>
      <c r="BI2015" s="110"/>
      <c r="BJ2015" s="137"/>
      <c r="BK2015" s="110"/>
      <c r="BL2015" s="108"/>
      <c r="BM2015" s="108"/>
      <c r="BN2015" s="108"/>
      <c r="BO2015" s="135"/>
      <c r="BP2015" s="108"/>
      <c r="BQ2015" s="108"/>
      <c r="BR2015" s="108"/>
      <c r="BS2015" s="108"/>
      <c r="BT2015" s="135"/>
      <c r="BU2015" s="108"/>
      <c r="BV2015" s="108"/>
      <c r="BW2015" s="108"/>
      <c r="BX2015" s="108"/>
      <c r="BY2015" s="135"/>
      <c r="BZ2015" s="108"/>
    </row>
    <row r="2016" spans="1:78" x14ac:dyDescent="0.25">
      <c r="A2016" s="27"/>
      <c r="B2016" s="27"/>
      <c r="C2016" s="27"/>
      <c r="D2016" s="27"/>
      <c r="E2016" s="28"/>
      <c r="F2016" s="88"/>
      <c r="G2016" s="28"/>
      <c r="H2016" s="27"/>
      <c r="I2016" s="27"/>
      <c r="J2016" s="27"/>
      <c r="K2016" s="107"/>
      <c r="L2016" s="27"/>
      <c r="M2016" s="46"/>
      <c r="N2016" s="46"/>
      <c r="O2016" s="46"/>
      <c r="P2016" s="46"/>
      <c r="Q2016" s="46"/>
      <c r="R2016" s="46"/>
      <c r="S2016" s="46"/>
      <c r="T2016" s="46"/>
      <c r="U2016" s="46"/>
      <c r="V2016" s="46"/>
      <c r="W2016" s="46"/>
      <c r="X2016" s="46"/>
      <c r="Y2016" s="41"/>
      <c r="Z2016" s="106"/>
      <c r="AA2016" s="43"/>
      <c r="AB2016" s="28"/>
      <c r="AC2016" s="28"/>
      <c r="AD2016" s="28"/>
      <c r="AE2016" s="44"/>
      <c r="AF2016" s="27"/>
      <c r="AG2016" s="27"/>
      <c r="AH2016" s="28"/>
      <c r="AI2016" s="27"/>
      <c r="AJ2016" s="27"/>
      <c r="AK2016" s="28"/>
      <c r="AL2016" s="29"/>
      <c r="AM2016" s="29"/>
      <c r="AN2016" s="29"/>
      <c r="AO2016" s="29"/>
      <c r="AP2016" s="29"/>
      <c r="AQ2016" s="29"/>
      <c r="AR2016" s="29"/>
      <c r="AS2016" s="29"/>
      <c r="AT2016" s="29"/>
      <c r="AU2016" s="29"/>
      <c r="AV2016" s="29"/>
      <c r="AW2016" s="29"/>
      <c r="AX2016" s="29"/>
      <c r="AY2016" s="31"/>
      <c r="AZ2016" s="30"/>
      <c r="BA2016" s="35"/>
      <c r="BB2016" s="108"/>
      <c r="BC2016" s="108"/>
      <c r="BD2016" s="108"/>
      <c r="BE2016" s="136"/>
      <c r="BF2016" s="108"/>
      <c r="BG2016" s="110"/>
      <c r="BH2016" s="110"/>
      <c r="BI2016" s="110"/>
      <c r="BJ2016" s="137"/>
      <c r="BK2016" s="110"/>
      <c r="BL2016" s="108"/>
      <c r="BM2016" s="108"/>
      <c r="BN2016" s="108"/>
      <c r="BO2016" s="135"/>
      <c r="BP2016" s="108"/>
      <c r="BQ2016" s="108"/>
      <c r="BR2016" s="108"/>
      <c r="BS2016" s="108"/>
      <c r="BT2016" s="135"/>
      <c r="BU2016" s="108"/>
      <c r="BV2016" s="108"/>
      <c r="BW2016" s="108"/>
      <c r="BX2016" s="108"/>
      <c r="BY2016" s="135"/>
      <c r="BZ2016" s="108"/>
    </row>
    <row r="2017" spans="1:78" x14ac:dyDescent="0.25">
      <c r="A2017" s="27"/>
      <c r="B2017" s="27"/>
      <c r="C2017" s="27"/>
      <c r="D2017" s="27"/>
      <c r="E2017" s="28"/>
      <c r="F2017" s="88"/>
      <c r="G2017" s="28"/>
      <c r="H2017" s="27"/>
      <c r="I2017" s="27"/>
      <c r="J2017" s="27"/>
      <c r="K2017" s="107"/>
      <c r="L2017" s="27"/>
      <c r="M2017" s="46"/>
      <c r="N2017" s="46"/>
      <c r="O2017" s="46"/>
      <c r="P2017" s="46"/>
      <c r="Q2017" s="46"/>
      <c r="R2017" s="46"/>
      <c r="S2017" s="46"/>
      <c r="T2017" s="46"/>
      <c r="U2017" s="46"/>
      <c r="V2017" s="46"/>
      <c r="W2017" s="46"/>
      <c r="X2017" s="46"/>
      <c r="Y2017" s="41"/>
      <c r="Z2017" s="106"/>
      <c r="AA2017" s="43"/>
      <c r="AB2017" s="28"/>
      <c r="AC2017" s="28"/>
      <c r="AD2017" s="28"/>
      <c r="AE2017" s="44"/>
      <c r="AF2017" s="27"/>
      <c r="AG2017" s="27"/>
      <c r="AH2017" s="28"/>
      <c r="AI2017" s="27"/>
      <c r="AJ2017" s="27"/>
      <c r="AK2017" s="28"/>
      <c r="AL2017" s="29"/>
      <c r="AM2017" s="29"/>
      <c r="AN2017" s="29"/>
      <c r="AO2017" s="29"/>
      <c r="AP2017" s="29"/>
      <c r="AQ2017" s="29"/>
      <c r="AR2017" s="29"/>
      <c r="AS2017" s="29"/>
      <c r="AT2017" s="29"/>
      <c r="AU2017" s="29"/>
      <c r="AV2017" s="29"/>
      <c r="AW2017" s="29"/>
      <c r="AX2017" s="29"/>
      <c r="AY2017" s="31"/>
      <c r="AZ2017" s="30"/>
      <c r="BA2017" s="35"/>
      <c r="BB2017" s="108"/>
      <c r="BC2017" s="108"/>
      <c r="BD2017" s="108"/>
      <c r="BE2017" s="136"/>
      <c r="BF2017" s="108"/>
      <c r="BG2017" s="110"/>
      <c r="BH2017" s="110"/>
      <c r="BI2017" s="110"/>
      <c r="BJ2017" s="137"/>
      <c r="BK2017" s="110"/>
      <c r="BL2017" s="108"/>
      <c r="BM2017" s="108"/>
      <c r="BN2017" s="108"/>
      <c r="BO2017" s="135"/>
      <c r="BP2017" s="108"/>
      <c r="BQ2017" s="108"/>
      <c r="BR2017" s="108"/>
      <c r="BS2017" s="108"/>
      <c r="BT2017" s="135"/>
      <c r="BU2017" s="108"/>
      <c r="BV2017" s="108"/>
      <c r="BW2017" s="108"/>
      <c r="BX2017" s="108"/>
      <c r="BY2017" s="135"/>
      <c r="BZ2017" s="108"/>
    </row>
    <row r="2018" spans="1:78" x14ac:dyDescent="0.25">
      <c r="A2018" s="27"/>
      <c r="B2018" s="27"/>
      <c r="C2018" s="27"/>
      <c r="D2018" s="27"/>
      <c r="E2018" s="28"/>
      <c r="F2018" s="88"/>
      <c r="G2018" s="28"/>
      <c r="H2018" s="27"/>
      <c r="I2018" s="27"/>
      <c r="J2018" s="27"/>
      <c r="K2018" s="107"/>
      <c r="L2018" s="27"/>
      <c r="M2018" s="46"/>
      <c r="N2018" s="46"/>
      <c r="O2018" s="46"/>
      <c r="P2018" s="46"/>
      <c r="Q2018" s="46"/>
      <c r="R2018" s="46"/>
      <c r="S2018" s="46"/>
      <c r="T2018" s="46"/>
      <c r="U2018" s="46"/>
      <c r="V2018" s="46"/>
      <c r="W2018" s="46"/>
      <c r="X2018" s="46"/>
      <c r="Y2018" s="41"/>
      <c r="Z2018" s="106"/>
      <c r="AA2018" s="43"/>
      <c r="AB2018" s="28"/>
      <c r="AC2018" s="28"/>
      <c r="AD2018" s="28"/>
      <c r="AE2018" s="44"/>
      <c r="AF2018" s="27"/>
      <c r="AG2018" s="27"/>
      <c r="AH2018" s="28"/>
      <c r="AI2018" s="27"/>
      <c r="AJ2018" s="27"/>
      <c r="AK2018" s="28"/>
      <c r="AL2018" s="29"/>
      <c r="AM2018" s="29"/>
      <c r="AN2018" s="29"/>
      <c r="AO2018" s="29"/>
      <c r="AP2018" s="29"/>
      <c r="AQ2018" s="29"/>
      <c r="AR2018" s="29"/>
      <c r="AS2018" s="29"/>
      <c r="AT2018" s="29"/>
      <c r="AU2018" s="29"/>
      <c r="AV2018" s="29"/>
      <c r="AW2018" s="29"/>
      <c r="AX2018" s="29"/>
      <c r="AY2018" s="31"/>
      <c r="AZ2018" s="30"/>
      <c r="BA2018" s="35"/>
      <c r="BB2018" s="108"/>
      <c r="BC2018" s="108"/>
      <c r="BD2018" s="108"/>
      <c r="BE2018" s="136"/>
      <c r="BF2018" s="108"/>
      <c r="BG2018" s="110"/>
      <c r="BH2018" s="110"/>
      <c r="BI2018" s="110"/>
      <c r="BJ2018" s="137"/>
      <c r="BK2018" s="110"/>
      <c r="BL2018" s="108"/>
      <c r="BM2018" s="108"/>
      <c r="BN2018" s="108"/>
      <c r="BO2018" s="135"/>
      <c r="BP2018" s="108"/>
      <c r="BQ2018" s="108"/>
      <c r="BR2018" s="108"/>
      <c r="BS2018" s="108"/>
      <c r="BT2018" s="135"/>
      <c r="BU2018" s="108"/>
      <c r="BV2018" s="108"/>
      <c r="BW2018" s="108"/>
      <c r="BX2018" s="108"/>
      <c r="BY2018" s="135"/>
      <c r="BZ2018" s="108"/>
    </row>
    <row r="2019" spans="1:78" x14ac:dyDescent="0.25">
      <c r="A2019" s="27"/>
      <c r="B2019" s="27"/>
      <c r="C2019" s="27"/>
      <c r="D2019" s="27"/>
      <c r="E2019" s="28"/>
      <c r="F2019" s="88"/>
      <c r="G2019" s="28"/>
      <c r="H2019" s="27"/>
      <c r="I2019" s="27"/>
      <c r="J2019" s="27"/>
      <c r="K2019" s="107"/>
      <c r="L2019" s="27"/>
      <c r="M2019" s="46"/>
      <c r="N2019" s="46"/>
      <c r="O2019" s="46"/>
      <c r="P2019" s="46"/>
      <c r="Q2019" s="46"/>
      <c r="R2019" s="46"/>
      <c r="S2019" s="46"/>
      <c r="T2019" s="46"/>
      <c r="U2019" s="46"/>
      <c r="V2019" s="46"/>
      <c r="W2019" s="46"/>
      <c r="X2019" s="46"/>
      <c r="Y2019" s="41"/>
      <c r="Z2019" s="106"/>
      <c r="AA2019" s="43"/>
      <c r="AB2019" s="28"/>
      <c r="AC2019" s="28"/>
      <c r="AD2019" s="28"/>
      <c r="AE2019" s="44"/>
      <c r="AF2019" s="27"/>
      <c r="AG2019" s="27"/>
      <c r="AH2019" s="28"/>
      <c r="AI2019" s="27"/>
      <c r="AJ2019" s="27"/>
      <c r="AK2019" s="28"/>
      <c r="AL2019" s="29"/>
      <c r="AM2019" s="29"/>
      <c r="AN2019" s="29"/>
      <c r="AO2019" s="29"/>
      <c r="AP2019" s="29"/>
      <c r="AQ2019" s="29"/>
      <c r="AR2019" s="29"/>
      <c r="AS2019" s="29"/>
      <c r="AT2019" s="29"/>
      <c r="AU2019" s="29"/>
      <c r="AV2019" s="29"/>
      <c r="AW2019" s="29"/>
      <c r="AX2019" s="29"/>
      <c r="AY2019" s="31"/>
      <c r="AZ2019" s="30"/>
      <c r="BA2019" s="35"/>
      <c r="BB2019" s="108"/>
      <c r="BC2019" s="108"/>
      <c r="BD2019" s="108"/>
      <c r="BE2019" s="136"/>
      <c r="BF2019" s="108"/>
      <c r="BG2019" s="110"/>
      <c r="BH2019" s="110"/>
      <c r="BI2019" s="110"/>
      <c r="BJ2019" s="137"/>
      <c r="BK2019" s="110"/>
      <c r="BL2019" s="108"/>
      <c r="BM2019" s="108"/>
      <c r="BN2019" s="108"/>
      <c r="BO2019" s="135"/>
      <c r="BP2019" s="108"/>
      <c r="BQ2019" s="108"/>
      <c r="BR2019" s="108"/>
      <c r="BS2019" s="108"/>
      <c r="BT2019" s="135"/>
      <c r="BU2019" s="108"/>
      <c r="BV2019" s="108"/>
      <c r="BW2019" s="108"/>
      <c r="BX2019" s="108"/>
      <c r="BY2019" s="135"/>
      <c r="BZ2019" s="108"/>
    </row>
    <row r="2020" spans="1:78" x14ac:dyDescent="0.25">
      <c r="A2020" s="27"/>
      <c r="B2020" s="27"/>
      <c r="C2020" s="27"/>
      <c r="D2020" s="27"/>
      <c r="E2020" s="28"/>
      <c r="F2020" s="88"/>
      <c r="G2020" s="28"/>
      <c r="H2020" s="27"/>
      <c r="I2020" s="27"/>
      <c r="J2020" s="27"/>
      <c r="K2020" s="107"/>
      <c r="L2020" s="27"/>
      <c r="M2020" s="46"/>
      <c r="N2020" s="46"/>
      <c r="O2020" s="46"/>
      <c r="P2020" s="46"/>
      <c r="Q2020" s="46"/>
      <c r="R2020" s="46"/>
      <c r="S2020" s="46"/>
      <c r="T2020" s="46"/>
      <c r="U2020" s="46"/>
      <c r="V2020" s="46"/>
      <c r="W2020" s="46"/>
      <c r="X2020" s="46"/>
      <c r="Y2020" s="41"/>
      <c r="Z2020" s="106"/>
      <c r="AA2020" s="43"/>
      <c r="AB2020" s="28"/>
      <c r="AC2020" s="28"/>
      <c r="AD2020" s="28"/>
      <c r="AE2020" s="44"/>
      <c r="AF2020" s="27"/>
      <c r="AG2020" s="27"/>
      <c r="AH2020" s="28"/>
      <c r="AI2020" s="27"/>
      <c r="AJ2020" s="27"/>
      <c r="AK2020" s="28"/>
      <c r="AL2020" s="29"/>
      <c r="AM2020" s="29"/>
      <c r="AN2020" s="29"/>
      <c r="AO2020" s="29"/>
      <c r="AP2020" s="29"/>
      <c r="AQ2020" s="29"/>
      <c r="AR2020" s="29"/>
      <c r="AS2020" s="29"/>
      <c r="AT2020" s="29"/>
      <c r="AU2020" s="29"/>
      <c r="AV2020" s="29"/>
      <c r="AW2020" s="29"/>
      <c r="AX2020" s="29"/>
      <c r="AY2020" s="31"/>
      <c r="AZ2020" s="30"/>
      <c r="BA2020" s="35"/>
      <c r="BB2020" s="108"/>
      <c r="BC2020" s="108"/>
      <c r="BD2020" s="108"/>
      <c r="BE2020" s="136"/>
      <c r="BF2020" s="108"/>
      <c r="BG2020" s="110"/>
      <c r="BH2020" s="110"/>
      <c r="BI2020" s="110"/>
      <c r="BJ2020" s="137"/>
      <c r="BK2020" s="110"/>
      <c r="BL2020" s="108"/>
      <c r="BM2020" s="108"/>
      <c r="BN2020" s="108"/>
      <c r="BO2020" s="135"/>
      <c r="BP2020" s="108"/>
      <c r="BQ2020" s="108"/>
      <c r="BR2020" s="108"/>
      <c r="BS2020" s="108"/>
      <c r="BT2020" s="135"/>
      <c r="BU2020" s="108"/>
      <c r="BV2020" s="108"/>
      <c r="BW2020" s="108"/>
      <c r="BX2020" s="108"/>
      <c r="BY2020" s="135"/>
      <c r="BZ2020" s="108"/>
    </row>
    <row r="2021" spans="1:78" x14ac:dyDescent="0.25">
      <c r="A2021" s="27"/>
      <c r="B2021" s="27"/>
      <c r="C2021" s="27"/>
      <c r="D2021" s="27"/>
      <c r="E2021" s="28"/>
      <c r="F2021" s="88"/>
      <c r="G2021" s="28"/>
      <c r="H2021" s="27"/>
      <c r="I2021" s="27"/>
      <c r="J2021" s="27"/>
      <c r="K2021" s="107"/>
      <c r="L2021" s="27"/>
      <c r="M2021" s="46"/>
      <c r="N2021" s="46"/>
      <c r="O2021" s="46"/>
      <c r="P2021" s="46"/>
      <c r="Q2021" s="46"/>
      <c r="R2021" s="46"/>
      <c r="S2021" s="46"/>
      <c r="T2021" s="46"/>
      <c r="U2021" s="46"/>
      <c r="V2021" s="46"/>
      <c r="W2021" s="46"/>
      <c r="X2021" s="46"/>
      <c r="Y2021" s="41"/>
      <c r="Z2021" s="106"/>
      <c r="AA2021" s="43"/>
      <c r="AB2021" s="28"/>
      <c r="AC2021" s="28"/>
      <c r="AD2021" s="28"/>
      <c r="AE2021" s="44"/>
      <c r="AF2021" s="27"/>
      <c r="AG2021" s="27"/>
      <c r="AH2021" s="28"/>
      <c r="AI2021" s="27"/>
      <c r="AJ2021" s="27"/>
      <c r="AK2021" s="28"/>
      <c r="AL2021" s="29"/>
      <c r="AM2021" s="29"/>
      <c r="AN2021" s="29"/>
      <c r="AO2021" s="29"/>
      <c r="AP2021" s="29"/>
      <c r="AQ2021" s="29"/>
      <c r="AR2021" s="29"/>
      <c r="AS2021" s="29"/>
      <c r="AT2021" s="29"/>
      <c r="AU2021" s="29"/>
      <c r="AV2021" s="29"/>
      <c r="AW2021" s="29"/>
      <c r="AX2021" s="29"/>
      <c r="AY2021" s="31"/>
      <c r="AZ2021" s="30"/>
      <c r="BA2021" s="35"/>
      <c r="BB2021" s="108"/>
      <c r="BC2021" s="108"/>
      <c r="BD2021" s="108"/>
      <c r="BE2021" s="136"/>
      <c r="BF2021" s="108"/>
      <c r="BG2021" s="110"/>
      <c r="BH2021" s="110"/>
      <c r="BI2021" s="110"/>
      <c r="BJ2021" s="137"/>
      <c r="BK2021" s="110"/>
      <c r="BL2021" s="108"/>
      <c r="BM2021" s="108"/>
      <c r="BN2021" s="108"/>
      <c r="BO2021" s="135"/>
      <c r="BP2021" s="108"/>
      <c r="BQ2021" s="108"/>
      <c r="BR2021" s="108"/>
      <c r="BS2021" s="108"/>
      <c r="BT2021" s="135"/>
      <c r="BU2021" s="108"/>
      <c r="BV2021" s="108"/>
      <c r="BW2021" s="108"/>
      <c r="BX2021" s="108"/>
      <c r="BY2021" s="135"/>
      <c r="BZ2021" s="108"/>
    </row>
    <row r="2022" spans="1:78" x14ac:dyDescent="0.25">
      <c r="A2022" s="27"/>
      <c r="B2022" s="27"/>
      <c r="C2022" s="27"/>
      <c r="D2022" s="27"/>
      <c r="E2022" s="28"/>
      <c r="F2022" s="88"/>
      <c r="G2022" s="28"/>
      <c r="H2022" s="27"/>
      <c r="I2022" s="27"/>
      <c r="J2022" s="27"/>
      <c r="K2022" s="107"/>
      <c r="L2022" s="27"/>
      <c r="M2022" s="46"/>
      <c r="N2022" s="46"/>
      <c r="O2022" s="46"/>
      <c r="P2022" s="46"/>
      <c r="Q2022" s="46"/>
      <c r="R2022" s="46"/>
      <c r="S2022" s="46"/>
      <c r="T2022" s="46"/>
      <c r="U2022" s="46"/>
      <c r="V2022" s="46"/>
      <c r="W2022" s="46"/>
      <c r="X2022" s="46"/>
      <c r="Y2022" s="41"/>
      <c r="Z2022" s="106"/>
      <c r="AA2022" s="43"/>
      <c r="AB2022" s="28"/>
      <c r="AC2022" s="28"/>
      <c r="AD2022" s="28"/>
      <c r="AE2022" s="44"/>
      <c r="AF2022" s="27"/>
      <c r="AG2022" s="27"/>
      <c r="AH2022" s="28"/>
      <c r="AI2022" s="27"/>
      <c r="AJ2022" s="27"/>
      <c r="AK2022" s="28"/>
      <c r="AL2022" s="29"/>
      <c r="AM2022" s="29"/>
      <c r="AN2022" s="29"/>
      <c r="AO2022" s="29"/>
      <c r="AP2022" s="29"/>
      <c r="AQ2022" s="29"/>
      <c r="AR2022" s="29"/>
      <c r="AS2022" s="29"/>
      <c r="AT2022" s="29"/>
      <c r="AU2022" s="29"/>
      <c r="AV2022" s="29"/>
      <c r="AW2022" s="29"/>
      <c r="AX2022" s="29"/>
      <c r="AY2022" s="31"/>
      <c r="AZ2022" s="30"/>
      <c r="BA2022" s="35"/>
      <c r="BB2022" s="108"/>
      <c r="BC2022" s="108"/>
      <c r="BD2022" s="108"/>
      <c r="BE2022" s="136"/>
      <c r="BF2022" s="108"/>
      <c r="BG2022" s="110"/>
      <c r="BH2022" s="110"/>
      <c r="BI2022" s="110"/>
      <c r="BJ2022" s="137"/>
      <c r="BK2022" s="110"/>
      <c r="BL2022" s="108"/>
      <c r="BM2022" s="108"/>
      <c r="BN2022" s="108"/>
      <c r="BO2022" s="135"/>
      <c r="BP2022" s="108"/>
      <c r="BQ2022" s="108"/>
      <c r="BR2022" s="108"/>
      <c r="BS2022" s="108"/>
      <c r="BT2022" s="135"/>
      <c r="BU2022" s="108"/>
      <c r="BV2022" s="108"/>
      <c r="BW2022" s="108"/>
      <c r="BX2022" s="108"/>
      <c r="BY2022" s="135"/>
      <c r="BZ2022" s="108"/>
    </row>
    <row r="2023" spans="1:78" x14ac:dyDescent="0.25">
      <c r="A2023" s="27"/>
      <c r="B2023" s="27"/>
      <c r="C2023" s="27"/>
      <c r="D2023" s="27"/>
      <c r="E2023" s="28"/>
      <c r="F2023" s="88"/>
      <c r="G2023" s="28"/>
      <c r="H2023" s="27"/>
      <c r="I2023" s="27"/>
      <c r="J2023" s="27"/>
      <c r="K2023" s="107"/>
      <c r="L2023" s="27"/>
      <c r="M2023" s="46"/>
      <c r="N2023" s="46"/>
      <c r="O2023" s="46"/>
      <c r="P2023" s="46"/>
      <c r="Q2023" s="46"/>
      <c r="R2023" s="46"/>
      <c r="S2023" s="46"/>
      <c r="T2023" s="46"/>
      <c r="U2023" s="46"/>
      <c r="V2023" s="46"/>
      <c r="W2023" s="46"/>
      <c r="X2023" s="46"/>
      <c r="Y2023" s="41"/>
      <c r="Z2023" s="106"/>
      <c r="AA2023" s="43"/>
      <c r="AB2023" s="28"/>
      <c r="AC2023" s="28"/>
      <c r="AD2023" s="28"/>
      <c r="AE2023" s="44"/>
      <c r="AF2023" s="27"/>
      <c r="AG2023" s="27"/>
      <c r="AH2023" s="28"/>
      <c r="AI2023" s="27"/>
      <c r="AJ2023" s="27"/>
      <c r="AK2023" s="28"/>
      <c r="AL2023" s="29"/>
      <c r="AM2023" s="29"/>
      <c r="AN2023" s="29"/>
      <c r="AO2023" s="29"/>
      <c r="AP2023" s="29"/>
      <c r="AQ2023" s="29"/>
      <c r="AR2023" s="29"/>
      <c r="AS2023" s="29"/>
      <c r="AT2023" s="29"/>
      <c r="AU2023" s="29"/>
      <c r="AV2023" s="29"/>
      <c r="AW2023" s="29"/>
      <c r="AX2023" s="29"/>
      <c r="AY2023" s="31"/>
      <c r="AZ2023" s="30"/>
      <c r="BA2023" s="35"/>
      <c r="BB2023" s="108"/>
      <c r="BC2023" s="108"/>
      <c r="BD2023" s="108"/>
      <c r="BE2023" s="136"/>
      <c r="BF2023" s="108"/>
      <c r="BG2023" s="110"/>
      <c r="BH2023" s="110"/>
      <c r="BI2023" s="110"/>
      <c r="BJ2023" s="137"/>
      <c r="BK2023" s="110"/>
      <c r="BL2023" s="108"/>
      <c r="BM2023" s="108"/>
      <c r="BN2023" s="108"/>
      <c r="BO2023" s="135"/>
      <c r="BP2023" s="108"/>
      <c r="BQ2023" s="108"/>
      <c r="BR2023" s="108"/>
      <c r="BS2023" s="108"/>
      <c r="BT2023" s="135"/>
      <c r="BU2023" s="108"/>
      <c r="BV2023" s="108"/>
      <c r="BW2023" s="108"/>
      <c r="BX2023" s="108"/>
      <c r="BY2023" s="135"/>
      <c r="BZ2023" s="108"/>
    </row>
    <row r="2024" spans="1:78" x14ac:dyDescent="0.25">
      <c r="A2024" s="27"/>
      <c r="B2024" s="27"/>
      <c r="C2024" s="27"/>
      <c r="D2024" s="27"/>
      <c r="E2024" s="28"/>
      <c r="F2024" s="88"/>
      <c r="G2024" s="28"/>
      <c r="H2024" s="27"/>
      <c r="I2024" s="27"/>
      <c r="J2024" s="27"/>
      <c r="K2024" s="107"/>
      <c r="L2024" s="27"/>
      <c r="M2024" s="46"/>
      <c r="N2024" s="46"/>
      <c r="O2024" s="46"/>
      <c r="P2024" s="46"/>
      <c r="Q2024" s="46"/>
      <c r="R2024" s="46"/>
      <c r="S2024" s="46"/>
      <c r="T2024" s="46"/>
      <c r="U2024" s="46"/>
      <c r="V2024" s="46"/>
      <c r="W2024" s="46"/>
      <c r="X2024" s="46"/>
      <c r="Y2024" s="41"/>
      <c r="Z2024" s="106"/>
      <c r="AA2024" s="43"/>
      <c r="AB2024" s="28"/>
      <c r="AC2024" s="28"/>
      <c r="AD2024" s="28"/>
      <c r="AE2024" s="44"/>
      <c r="AF2024" s="27"/>
      <c r="AG2024" s="27"/>
      <c r="AH2024" s="28"/>
      <c r="AI2024" s="27"/>
      <c r="AJ2024" s="27"/>
      <c r="AK2024" s="28"/>
      <c r="AL2024" s="29"/>
      <c r="AM2024" s="29"/>
      <c r="AN2024" s="29"/>
      <c r="AO2024" s="29"/>
      <c r="AP2024" s="29"/>
      <c r="AQ2024" s="29"/>
      <c r="AR2024" s="29"/>
      <c r="AS2024" s="29"/>
      <c r="AT2024" s="29"/>
      <c r="AU2024" s="29"/>
      <c r="AV2024" s="29"/>
      <c r="AW2024" s="29"/>
      <c r="AX2024" s="29"/>
      <c r="AY2024" s="31"/>
      <c r="AZ2024" s="30"/>
      <c r="BA2024" s="35"/>
      <c r="BB2024" s="108"/>
      <c r="BC2024" s="108"/>
      <c r="BD2024" s="108"/>
      <c r="BE2024" s="136"/>
      <c r="BF2024" s="108"/>
      <c r="BG2024" s="110"/>
      <c r="BH2024" s="110"/>
      <c r="BI2024" s="110"/>
      <c r="BJ2024" s="137"/>
      <c r="BK2024" s="110"/>
      <c r="BL2024" s="108"/>
      <c r="BM2024" s="108"/>
      <c r="BN2024" s="108"/>
      <c r="BO2024" s="135"/>
      <c r="BP2024" s="108"/>
      <c r="BQ2024" s="108"/>
      <c r="BR2024" s="108"/>
      <c r="BS2024" s="108"/>
      <c r="BT2024" s="135"/>
      <c r="BU2024" s="108"/>
      <c r="BV2024" s="108"/>
      <c r="BW2024" s="108"/>
      <c r="BX2024" s="108"/>
      <c r="BY2024" s="135"/>
      <c r="BZ2024" s="108"/>
    </row>
    <row r="2025" spans="1:78" x14ac:dyDescent="0.25">
      <c r="A2025" s="27"/>
      <c r="B2025" s="27"/>
      <c r="C2025" s="27"/>
      <c r="D2025" s="27"/>
      <c r="E2025" s="28"/>
      <c r="F2025" s="88"/>
      <c r="G2025" s="28"/>
      <c r="H2025" s="27"/>
      <c r="I2025" s="27"/>
      <c r="J2025" s="27"/>
      <c r="K2025" s="107"/>
      <c r="L2025" s="27"/>
      <c r="M2025" s="46"/>
      <c r="N2025" s="46"/>
      <c r="O2025" s="46"/>
      <c r="P2025" s="46"/>
      <c r="Q2025" s="46"/>
      <c r="R2025" s="46"/>
      <c r="S2025" s="46"/>
      <c r="T2025" s="46"/>
      <c r="U2025" s="46"/>
      <c r="V2025" s="46"/>
      <c r="W2025" s="46"/>
      <c r="X2025" s="46"/>
      <c r="Y2025" s="41"/>
      <c r="Z2025" s="106"/>
      <c r="AA2025" s="43"/>
      <c r="AB2025" s="28"/>
      <c r="AC2025" s="28"/>
      <c r="AD2025" s="28"/>
      <c r="AE2025" s="44"/>
      <c r="AF2025" s="27"/>
      <c r="AG2025" s="27"/>
      <c r="AH2025" s="28"/>
      <c r="AI2025" s="27"/>
      <c r="AJ2025" s="27"/>
      <c r="AK2025" s="28"/>
      <c r="AL2025" s="29"/>
      <c r="AM2025" s="29"/>
      <c r="AN2025" s="29"/>
      <c r="AO2025" s="29"/>
      <c r="AP2025" s="29"/>
      <c r="AQ2025" s="29"/>
      <c r="AR2025" s="29"/>
      <c r="AS2025" s="29"/>
      <c r="AT2025" s="29"/>
      <c r="AU2025" s="29"/>
      <c r="AV2025" s="29"/>
      <c r="AW2025" s="29"/>
      <c r="AX2025" s="29"/>
      <c r="AY2025" s="31"/>
      <c r="AZ2025" s="30"/>
      <c r="BA2025" s="35"/>
      <c r="BB2025" s="108"/>
      <c r="BC2025" s="108"/>
      <c r="BD2025" s="108"/>
      <c r="BE2025" s="136"/>
      <c r="BF2025" s="108"/>
      <c r="BG2025" s="110"/>
      <c r="BH2025" s="110"/>
      <c r="BI2025" s="110"/>
      <c r="BJ2025" s="137"/>
      <c r="BK2025" s="110"/>
      <c r="BL2025" s="108"/>
      <c r="BM2025" s="108"/>
      <c r="BN2025" s="108"/>
      <c r="BO2025" s="135"/>
      <c r="BP2025" s="108"/>
      <c r="BQ2025" s="108"/>
      <c r="BR2025" s="108"/>
      <c r="BS2025" s="108"/>
      <c r="BT2025" s="135"/>
      <c r="BU2025" s="108"/>
      <c r="BV2025" s="108"/>
      <c r="BW2025" s="108"/>
      <c r="BX2025" s="108"/>
      <c r="BY2025" s="135"/>
      <c r="BZ2025" s="108"/>
    </row>
    <row r="2026" spans="1:78" x14ac:dyDescent="0.25">
      <c r="A2026" s="27"/>
      <c r="B2026" s="27"/>
      <c r="C2026" s="27"/>
      <c r="D2026" s="27"/>
      <c r="E2026" s="28"/>
      <c r="F2026" s="88"/>
      <c r="G2026" s="28"/>
      <c r="H2026" s="27"/>
      <c r="I2026" s="27"/>
      <c r="J2026" s="27"/>
      <c r="K2026" s="107"/>
      <c r="L2026" s="27"/>
      <c r="M2026" s="46"/>
      <c r="N2026" s="46"/>
      <c r="O2026" s="46"/>
      <c r="P2026" s="46"/>
      <c r="Q2026" s="46"/>
      <c r="R2026" s="46"/>
      <c r="S2026" s="46"/>
      <c r="T2026" s="46"/>
      <c r="U2026" s="46"/>
      <c r="V2026" s="46"/>
      <c r="W2026" s="46"/>
      <c r="X2026" s="46"/>
      <c r="Y2026" s="41"/>
      <c r="Z2026" s="106"/>
      <c r="AA2026" s="43"/>
      <c r="AB2026" s="28"/>
      <c r="AC2026" s="28"/>
      <c r="AD2026" s="28"/>
      <c r="AE2026" s="44"/>
      <c r="AF2026" s="27"/>
      <c r="AG2026" s="27"/>
      <c r="AH2026" s="28"/>
      <c r="AI2026" s="27"/>
      <c r="AJ2026" s="27"/>
      <c r="AK2026" s="28"/>
      <c r="AL2026" s="29"/>
      <c r="AM2026" s="29"/>
      <c r="AN2026" s="29"/>
      <c r="AO2026" s="29"/>
      <c r="AP2026" s="29"/>
      <c r="AQ2026" s="29"/>
      <c r="AR2026" s="29"/>
      <c r="AS2026" s="29"/>
      <c r="AT2026" s="29"/>
      <c r="AU2026" s="29"/>
      <c r="AV2026" s="29"/>
      <c r="AW2026" s="29"/>
      <c r="AX2026" s="29"/>
      <c r="AY2026" s="31"/>
      <c r="AZ2026" s="30"/>
      <c r="BA2026" s="35"/>
      <c r="BB2026" s="108"/>
      <c r="BC2026" s="108"/>
      <c r="BD2026" s="108"/>
      <c r="BE2026" s="136"/>
      <c r="BF2026" s="108"/>
      <c r="BG2026" s="110"/>
      <c r="BH2026" s="110"/>
      <c r="BI2026" s="110"/>
      <c r="BJ2026" s="137"/>
      <c r="BK2026" s="110"/>
      <c r="BL2026" s="108"/>
      <c r="BM2026" s="108"/>
      <c r="BN2026" s="108"/>
      <c r="BO2026" s="135"/>
      <c r="BP2026" s="108"/>
      <c r="BQ2026" s="108"/>
      <c r="BR2026" s="108"/>
      <c r="BS2026" s="108"/>
      <c r="BT2026" s="135"/>
      <c r="BU2026" s="108"/>
      <c r="BV2026" s="108"/>
      <c r="BW2026" s="108"/>
      <c r="BX2026" s="108"/>
      <c r="BY2026" s="135"/>
      <c r="BZ2026" s="108"/>
    </row>
    <row r="2027" spans="1:78" x14ac:dyDescent="0.25">
      <c r="A2027" s="27"/>
      <c r="B2027" s="27"/>
      <c r="C2027" s="27"/>
      <c r="D2027" s="27"/>
      <c r="E2027" s="28"/>
      <c r="F2027" s="88"/>
      <c r="G2027" s="28"/>
      <c r="H2027" s="27"/>
      <c r="I2027" s="27"/>
      <c r="J2027" s="27"/>
      <c r="K2027" s="107"/>
      <c r="L2027" s="27"/>
      <c r="M2027" s="46"/>
      <c r="N2027" s="46"/>
      <c r="O2027" s="46"/>
      <c r="P2027" s="46"/>
      <c r="Q2027" s="46"/>
      <c r="R2027" s="46"/>
      <c r="S2027" s="46"/>
      <c r="T2027" s="46"/>
      <c r="U2027" s="46"/>
      <c r="V2027" s="46"/>
      <c r="W2027" s="46"/>
      <c r="X2027" s="46"/>
      <c r="Y2027" s="41"/>
      <c r="Z2027" s="106"/>
      <c r="AA2027" s="43"/>
      <c r="AB2027" s="28"/>
      <c r="AC2027" s="28"/>
      <c r="AD2027" s="28"/>
      <c r="AE2027" s="44"/>
      <c r="AF2027" s="27"/>
      <c r="AG2027" s="27"/>
      <c r="AH2027" s="28"/>
      <c r="AI2027" s="27"/>
      <c r="AJ2027" s="27"/>
      <c r="AK2027" s="28"/>
      <c r="AL2027" s="29"/>
      <c r="AM2027" s="29"/>
      <c r="AN2027" s="29"/>
      <c r="AO2027" s="29"/>
      <c r="AP2027" s="29"/>
      <c r="AQ2027" s="29"/>
      <c r="AR2027" s="29"/>
      <c r="AS2027" s="29"/>
      <c r="AT2027" s="29"/>
      <c r="AU2027" s="29"/>
      <c r="AV2027" s="29"/>
      <c r="AW2027" s="29"/>
      <c r="AX2027" s="29"/>
      <c r="AY2027" s="31"/>
      <c r="AZ2027" s="30"/>
      <c r="BA2027" s="35"/>
      <c r="BB2027" s="108"/>
      <c r="BC2027" s="108"/>
      <c r="BD2027" s="108"/>
      <c r="BE2027" s="136"/>
      <c r="BF2027" s="108"/>
      <c r="BG2027" s="110"/>
      <c r="BH2027" s="110"/>
      <c r="BI2027" s="110"/>
      <c r="BJ2027" s="137"/>
      <c r="BK2027" s="110"/>
      <c r="BL2027" s="108"/>
      <c r="BM2027" s="108"/>
      <c r="BN2027" s="108"/>
      <c r="BO2027" s="135"/>
      <c r="BP2027" s="108"/>
      <c r="BQ2027" s="108"/>
      <c r="BR2027" s="108"/>
      <c r="BS2027" s="108"/>
      <c r="BT2027" s="135"/>
      <c r="BU2027" s="108"/>
      <c r="BV2027" s="108"/>
      <c r="BW2027" s="108"/>
      <c r="BX2027" s="108"/>
      <c r="BY2027" s="135"/>
      <c r="BZ2027" s="108"/>
    </row>
    <row r="2028" spans="1:78" x14ac:dyDescent="0.25">
      <c r="A2028" s="27"/>
      <c r="B2028" s="27"/>
      <c r="C2028" s="27"/>
      <c r="D2028" s="27"/>
      <c r="E2028" s="28"/>
      <c r="F2028" s="88"/>
      <c r="G2028" s="28"/>
      <c r="H2028" s="27"/>
      <c r="I2028" s="27"/>
      <c r="J2028" s="27"/>
      <c r="K2028" s="107"/>
      <c r="L2028" s="27"/>
      <c r="M2028" s="46"/>
      <c r="N2028" s="46"/>
      <c r="O2028" s="46"/>
      <c r="P2028" s="46"/>
      <c r="Q2028" s="46"/>
      <c r="R2028" s="46"/>
      <c r="S2028" s="46"/>
      <c r="T2028" s="46"/>
      <c r="U2028" s="46"/>
      <c r="V2028" s="46"/>
      <c r="W2028" s="46"/>
      <c r="X2028" s="46"/>
      <c r="Y2028" s="41"/>
      <c r="Z2028" s="106"/>
      <c r="AA2028" s="43"/>
      <c r="AB2028" s="28"/>
      <c r="AC2028" s="28"/>
      <c r="AD2028" s="28"/>
      <c r="AE2028" s="44"/>
      <c r="AF2028" s="27"/>
      <c r="AG2028" s="27"/>
      <c r="AH2028" s="28"/>
      <c r="AI2028" s="27"/>
      <c r="AJ2028" s="27"/>
      <c r="AK2028" s="28"/>
      <c r="AL2028" s="29"/>
      <c r="AM2028" s="29"/>
      <c r="AN2028" s="29"/>
      <c r="AO2028" s="29"/>
      <c r="AP2028" s="29"/>
      <c r="AQ2028" s="29"/>
      <c r="AR2028" s="29"/>
      <c r="AS2028" s="29"/>
      <c r="AT2028" s="29"/>
      <c r="AU2028" s="29"/>
      <c r="AV2028" s="29"/>
      <c r="AW2028" s="29"/>
      <c r="AX2028" s="29"/>
      <c r="AY2028" s="31"/>
      <c r="AZ2028" s="30"/>
      <c r="BA2028" s="35"/>
      <c r="BB2028" s="108"/>
      <c r="BC2028" s="108"/>
      <c r="BD2028" s="108"/>
      <c r="BE2028" s="136"/>
      <c r="BF2028" s="108"/>
      <c r="BG2028" s="110"/>
      <c r="BH2028" s="110"/>
      <c r="BI2028" s="110"/>
      <c r="BJ2028" s="137"/>
      <c r="BK2028" s="110"/>
      <c r="BL2028" s="108"/>
      <c r="BM2028" s="108"/>
      <c r="BN2028" s="108"/>
      <c r="BO2028" s="135"/>
      <c r="BP2028" s="108"/>
      <c r="BQ2028" s="108"/>
      <c r="BR2028" s="108"/>
      <c r="BS2028" s="108"/>
      <c r="BT2028" s="135"/>
      <c r="BU2028" s="108"/>
      <c r="BV2028" s="108"/>
      <c r="BW2028" s="108"/>
      <c r="BX2028" s="108"/>
      <c r="BY2028" s="135"/>
      <c r="BZ2028" s="108"/>
    </row>
    <row r="2029" spans="1:78" x14ac:dyDescent="0.25">
      <c r="A2029" s="27"/>
      <c r="B2029" s="27"/>
      <c r="C2029" s="27"/>
      <c r="D2029" s="27"/>
      <c r="E2029" s="28"/>
      <c r="F2029" s="88"/>
      <c r="G2029" s="28"/>
      <c r="H2029" s="27"/>
      <c r="I2029" s="27"/>
      <c r="J2029" s="27"/>
      <c r="K2029" s="107"/>
      <c r="L2029" s="27"/>
      <c r="M2029" s="46"/>
      <c r="N2029" s="46"/>
      <c r="O2029" s="46"/>
      <c r="P2029" s="46"/>
      <c r="Q2029" s="46"/>
      <c r="R2029" s="46"/>
      <c r="S2029" s="46"/>
      <c r="T2029" s="46"/>
      <c r="U2029" s="46"/>
      <c r="V2029" s="46"/>
      <c r="W2029" s="46"/>
      <c r="X2029" s="46"/>
      <c r="Y2029" s="41"/>
      <c r="Z2029" s="106"/>
      <c r="AA2029" s="43"/>
      <c r="AB2029" s="28"/>
      <c r="AC2029" s="28"/>
      <c r="AD2029" s="28"/>
      <c r="AE2029" s="44"/>
      <c r="AF2029" s="27"/>
      <c r="AG2029" s="27"/>
      <c r="AH2029" s="28"/>
      <c r="AI2029" s="27"/>
      <c r="AJ2029" s="27"/>
      <c r="AK2029" s="28"/>
      <c r="AL2029" s="29"/>
      <c r="AM2029" s="29"/>
      <c r="AN2029" s="29"/>
      <c r="AO2029" s="29"/>
      <c r="AP2029" s="29"/>
      <c r="AQ2029" s="29"/>
      <c r="AR2029" s="29"/>
      <c r="AS2029" s="29"/>
      <c r="AT2029" s="29"/>
      <c r="AU2029" s="29"/>
      <c r="AV2029" s="29"/>
      <c r="AW2029" s="29"/>
      <c r="AX2029" s="29"/>
      <c r="AY2029" s="31"/>
      <c r="AZ2029" s="30"/>
      <c r="BA2029" s="35"/>
      <c r="BB2029" s="108"/>
      <c r="BC2029" s="108"/>
      <c r="BD2029" s="108"/>
      <c r="BE2029" s="136"/>
      <c r="BF2029" s="108"/>
      <c r="BG2029" s="110"/>
      <c r="BH2029" s="110"/>
      <c r="BI2029" s="110"/>
      <c r="BJ2029" s="137"/>
      <c r="BK2029" s="110"/>
      <c r="BL2029" s="108"/>
      <c r="BM2029" s="108"/>
      <c r="BN2029" s="108"/>
      <c r="BO2029" s="135"/>
      <c r="BP2029" s="108"/>
      <c r="BQ2029" s="108"/>
      <c r="BR2029" s="108"/>
      <c r="BS2029" s="108"/>
      <c r="BT2029" s="135"/>
      <c r="BU2029" s="108"/>
      <c r="BV2029" s="108"/>
      <c r="BW2029" s="108"/>
      <c r="BX2029" s="108"/>
      <c r="BY2029" s="135"/>
      <c r="BZ2029" s="108"/>
    </row>
    <row r="2030" spans="1:78" x14ac:dyDescent="0.25">
      <c r="A2030" s="27"/>
      <c r="B2030" s="27"/>
      <c r="C2030" s="27"/>
      <c r="D2030" s="27"/>
      <c r="E2030" s="28"/>
      <c r="F2030" s="88"/>
      <c r="G2030" s="28"/>
      <c r="H2030" s="27"/>
      <c r="I2030" s="27"/>
      <c r="J2030" s="27"/>
      <c r="K2030" s="107"/>
      <c r="L2030" s="27"/>
      <c r="M2030" s="46"/>
      <c r="N2030" s="46"/>
      <c r="O2030" s="46"/>
      <c r="P2030" s="46"/>
      <c r="Q2030" s="46"/>
      <c r="R2030" s="46"/>
      <c r="S2030" s="46"/>
      <c r="T2030" s="46"/>
      <c r="U2030" s="46"/>
      <c r="V2030" s="46"/>
      <c r="W2030" s="46"/>
      <c r="X2030" s="46"/>
      <c r="Y2030" s="41"/>
      <c r="Z2030" s="106"/>
      <c r="AA2030" s="43"/>
      <c r="AB2030" s="28"/>
      <c r="AC2030" s="28"/>
      <c r="AD2030" s="28"/>
      <c r="AE2030" s="44"/>
      <c r="AF2030" s="27"/>
      <c r="AG2030" s="27"/>
      <c r="AH2030" s="28"/>
      <c r="AI2030" s="27"/>
      <c r="AJ2030" s="27"/>
      <c r="AK2030" s="28"/>
      <c r="AL2030" s="29"/>
      <c r="AM2030" s="29"/>
      <c r="AN2030" s="29"/>
      <c r="AO2030" s="29"/>
      <c r="AP2030" s="29"/>
      <c r="AQ2030" s="29"/>
      <c r="AR2030" s="29"/>
      <c r="AS2030" s="29"/>
      <c r="AT2030" s="29"/>
      <c r="AU2030" s="29"/>
      <c r="AV2030" s="29"/>
      <c r="AW2030" s="29"/>
      <c r="AX2030" s="29"/>
      <c r="AY2030" s="31"/>
      <c r="AZ2030" s="30"/>
      <c r="BA2030" s="35"/>
      <c r="BB2030" s="108"/>
      <c r="BC2030" s="108"/>
      <c r="BD2030" s="108"/>
      <c r="BE2030" s="136"/>
      <c r="BF2030" s="108"/>
      <c r="BG2030" s="110"/>
      <c r="BH2030" s="110"/>
      <c r="BI2030" s="110"/>
      <c r="BJ2030" s="137"/>
      <c r="BK2030" s="110"/>
      <c r="BL2030" s="108"/>
      <c r="BM2030" s="108"/>
      <c r="BN2030" s="108"/>
      <c r="BO2030" s="135"/>
      <c r="BP2030" s="108"/>
      <c r="BQ2030" s="108"/>
      <c r="BR2030" s="108"/>
      <c r="BS2030" s="108"/>
      <c r="BT2030" s="135"/>
      <c r="BU2030" s="108"/>
      <c r="BV2030" s="108"/>
      <c r="BW2030" s="108"/>
      <c r="BX2030" s="108"/>
      <c r="BY2030" s="135"/>
      <c r="BZ2030" s="108"/>
    </row>
    <row r="2031" spans="1:78" x14ac:dyDescent="0.25">
      <c r="A2031" s="27"/>
      <c r="B2031" s="27"/>
      <c r="C2031" s="27"/>
      <c r="D2031" s="27"/>
      <c r="E2031" s="28"/>
      <c r="F2031" s="88"/>
      <c r="G2031" s="28"/>
      <c r="H2031" s="27"/>
      <c r="I2031" s="27"/>
      <c r="J2031" s="27"/>
      <c r="K2031" s="107"/>
      <c r="L2031" s="27"/>
      <c r="M2031" s="46"/>
      <c r="N2031" s="46"/>
      <c r="O2031" s="46"/>
      <c r="P2031" s="46"/>
      <c r="Q2031" s="46"/>
      <c r="R2031" s="46"/>
      <c r="S2031" s="46"/>
      <c r="T2031" s="46"/>
      <c r="U2031" s="46"/>
      <c r="V2031" s="46"/>
      <c r="W2031" s="46"/>
      <c r="X2031" s="46"/>
      <c r="Y2031" s="41"/>
      <c r="Z2031" s="106"/>
      <c r="AA2031" s="43"/>
      <c r="AB2031" s="28"/>
      <c r="AC2031" s="28"/>
      <c r="AD2031" s="28"/>
      <c r="AE2031" s="44"/>
      <c r="AF2031" s="27"/>
      <c r="AG2031" s="27"/>
      <c r="AH2031" s="28"/>
      <c r="AI2031" s="27"/>
      <c r="AJ2031" s="27"/>
      <c r="AK2031" s="28"/>
      <c r="AL2031" s="29"/>
      <c r="AM2031" s="29"/>
      <c r="AN2031" s="29"/>
      <c r="AO2031" s="29"/>
      <c r="AP2031" s="29"/>
      <c r="AQ2031" s="29"/>
      <c r="AR2031" s="29"/>
      <c r="AS2031" s="29"/>
      <c r="AT2031" s="29"/>
      <c r="AU2031" s="29"/>
      <c r="AV2031" s="29"/>
      <c r="AW2031" s="29"/>
      <c r="AX2031" s="29"/>
      <c r="AY2031" s="31"/>
      <c r="AZ2031" s="30"/>
      <c r="BA2031" s="35"/>
      <c r="BB2031" s="108"/>
      <c r="BC2031" s="108"/>
      <c r="BD2031" s="108"/>
      <c r="BE2031" s="136"/>
      <c r="BF2031" s="108"/>
      <c r="BG2031" s="110"/>
      <c r="BH2031" s="110"/>
      <c r="BI2031" s="110"/>
      <c r="BJ2031" s="137"/>
      <c r="BK2031" s="110"/>
      <c r="BL2031" s="108"/>
      <c r="BM2031" s="108"/>
      <c r="BN2031" s="108"/>
      <c r="BO2031" s="135"/>
      <c r="BP2031" s="108"/>
      <c r="BQ2031" s="108"/>
      <c r="BR2031" s="108"/>
      <c r="BS2031" s="108"/>
      <c r="BT2031" s="135"/>
      <c r="BU2031" s="108"/>
      <c r="BV2031" s="108"/>
      <c r="BW2031" s="108"/>
      <c r="BX2031" s="108"/>
      <c r="BY2031" s="135"/>
      <c r="BZ2031" s="108"/>
    </row>
    <row r="2032" spans="1:78" x14ac:dyDescent="0.25">
      <c r="A2032" s="27"/>
      <c r="B2032" s="27"/>
      <c r="C2032" s="27"/>
      <c r="D2032" s="27"/>
      <c r="E2032" s="28"/>
      <c r="F2032" s="88"/>
      <c r="G2032" s="28"/>
      <c r="H2032" s="27"/>
      <c r="I2032" s="27"/>
      <c r="J2032" s="27"/>
      <c r="K2032" s="107"/>
      <c r="L2032" s="27"/>
      <c r="M2032" s="46"/>
      <c r="N2032" s="46"/>
      <c r="O2032" s="46"/>
      <c r="P2032" s="46"/>
      <c r="Q2032" s="46"/>
      <c r="R2032" s="46"/>
      <c r="S2032" s="46"/>
      <c r="T2032" s="46"/>
      <c r="U2032" s="46"/>
      <c r="V2032" s="46"/>
      <c r="W2032" s="46"/>
      <c r="X2032" s="46"/>
      <c r="Y2032" s="41"/>
      <c r="Z2032" s="106"/>
      <c r="AA2032" s="43"/>
      <c r="AB2032" s="28"/>
      <c r="AC2032" s="28"/>
      <c r="AD2032" s="28"/>
      <c r="AE2032" s="44"/>
      <c r="AF2032" s="27"/>
      <c r="AG2032" s="27"/>
      <c r="AH2032" s="28"/>
      <c r="AI2032" s="27"/>
      <c r="AJ2032" s="27"/>
      <c r="AK2032" s="28"/>
      <c r="AL2032" s="29"/>
      <c r="AM2032" s="29"/>
      <c r="AN2032" s="29"/>
      <c r="AO2032" s="29"/>
      <c r="AP2032" s="29"/>
      <c r="AQ2032" s="29"/>
      <c r="AR2032" s="29"/>
      <c r="AS2032" s="29"/>
      <c r="AT2032" s="29"/>
      <c r="AU2032" s="29"/>
      <c r="AV2032" s="29"/>
      <c r="AW2032" s="29"/>
      <c r="AX2032" s="29"/>
      <c r="AY2032" s="31"/>
      <c r="AZ2032" s="30"/>
      <c r="BA2032" s="35"/>
      <c r="BB2032" s="108"/>
      <c r="BC2032" s="108"/>
      <c r="BD2032" s="108"/>
      <c r="BE2032" s="136"/>
      <c r="BF2032" s="108"/>
      <c r="BG2032" s="110"/>
      <c r="BH2032" s="110"/>
      <c r="BI2032" s="110"/>
      <c r="BJ2032" s="137"/>
      <c r="BK2032" s="110"/>
      <c r="BL2032" s="108"/>
      <c r="BM2032" s="108"/>
      <c r="BN2032" s="108"/>
      <c r="BO2032" s="135"/>
      <c r="BP2032" s="108"/>
      <c r="BQ2032" s="108"/>
      <c r="BR2032" s="108"/>
      <c r="BS2032" s="108"/>
      <c r="BT2032" s="135"/>
      <c r="BU2032" s="108"/>
      <c r="BV2032" s="108"/>
      <c r="BW2032" s="108"/>
      <c r="BX2032" s="108"/>
      <c r="BY2032" s="135"/>
      <c r="BZ2032" s="108"/>
    </row>
    <row r="2033" spans="1:78" x14ac:dyDescent="0.25">
      <c r="A2033" s="27"/>
      <c r="B2033" s="27"/>
      <c r="C2033" s="27"/>
      <c r="D2033" s="27"/>
      <c r="E2033" s="28"/>
      <c r="F2033" s="88"/>
      <c r="G2033" s="28"/>
      <c r="H2033" s="27"/>
      <c r="I2033" s="27"/>
      <c r="J2033" s="27"/>
      <c r="K2033" s="107"/>
      <c r="L2033" s="27"/>
      <c r="M2033" s="46"/>
      <c r="N2033" s="46"/>
      <c r="O2033" s="46"/>
      <c r="P2033" s="46"/>
      <c r="Q2033" s="46"/>
      <c r="R2033" s="46"/>
      <c r="S2033" s="46"/>
      <c r="T2033" s="46"/>
      <c r="U2033" s="46"/>
      <c r="V2033" s="46"/>
      <c r="W2033" s="46"/>
      <c r="X2033" s="46"/>
      <c r="Y2033" s="41"/>
      <c r="Z2033" s="106"/>
      <c r="AA2033" s="43"/>
      <c r="AB2033" s="28"/>
      <c r="AC2033" s="28"/>
      <c r="AD2033" s="28"/>
      <c r="AE2033" s="44"/>
      <c r="AF2033" s="27"/>
      <c r="AG2033" s="27"/>
      <c r="AH2033" s="28"/>
      <c r="AI2033" s="27"/>
      <c r="AJ2033" s="27"/>
      <c r="AK2033" s="28"/>
      <c r="AL2033" s="29"/>
      <c r="AM2033" s="29"/>
      <c r="AN2033" s="29"/>
      <c r="AO2033" s="29"/>
      <c r="AP2033" s="29"/>
      <c r="AQ2033" s="29"/>
      <c r="AR2033" s="29"/>
      <c r="AS2033" s="29"/>
      <c r="AT2033" s="29"/>
      <c r="AU2033" s="29"/>
      <c r="AV2033" s="29"/>
      <c r="AW2033" s="29"/>
      <c r="AX2033" s="29"/>
      <c r="AY2033" s="31"/>
      <c r="AZ2033" s="30"/>
      <c r="BA2033" s="35"/>
      <c r="BB2033" s="108"/>
      <c r="BC2033" s="108"/>
      <c r="BD2033" s="108"/>
      <c r="BE2033" s="136"/>
      <c r="BF2033" s="108"/>
      <c r="BG2033" s="110"/>
      <c r="BH2033" s="110"/>
      <c r="BI2033" s="110"/>
      <c r="BJ2033" s="137"/>
      <c r="BK2033" s="110"/>
      <c r="BL2033" s="108"/>
      <c r="BM2033" s="108"/>
      <c r="BN2033" s="108"/>
      <c r="BO2033" s="135"/>
      <c r="BP2033" s="108"/>
      <c r="BQ2033" s="108"/>
      <c r="BR2033" s="108"/>
      <c r="BS2033" s="108"/>
      <c r="BT2033" s="135"/>
      <c r="BU2033" s="108"/>
      <c r="BV2033" s="108"/>
      <c r="BW2033" s="108"/>
      <c r="BX2033" s="108"/>
      <c r="BY2033" s="135"/>
      <c r="BZ2033" s="108"/>
    </row>
    <row r="2034" spans="1:78" x14ac:dyDescent="0.25">
      <c r="A2034" s="27"/>
      <c r="B2034" s="27"/>
      <c r="C2034" s="27"/>
      <c r="D2034" s="27"/>
      <c r="E2034" s="28"/>
      <c r="F2034" s="88"/>
      <c r="G2034" s="28"/>
      <c r="H2034" s="27"/>
      <c r="I2034" s="27"/>
      <c r="J2034" s="27"/>
      <c r="K2034" s="107"/>
      <c r="L2034" s="27"/>
      <c r="M2034" s="46"/>
      <c r="N2034" s="46"/>
      <c r="O2034" s="46"/>
      <c r="P2034" s="46"/>
      <c r="Q2034" s="46"/>
      <c r="R2034" s="46"/>
      <c r="S2034" s="46"/>
      <c r="T2034" s="46"/>
      <c r="U2034" s="46"/>
      <c r="V2034" s="46"/>
      <c r="W2034" s="46"/>
      <c r="X2034" s="46"/>
      <c r="Y2034" s="41"/>
      <c r="Z2034" s="106"/>
      <c r="AA2034" s="43"/>
      <c r="AB2034" s="28"/>
      <c r="AC2034" s="28"/>
      <c r="AD2034" s="28"/>
      <c r="AE2034" s="44"/>
      <c r="AF2034" s="27"/>
      <c r="AG2034" s="27"/>
      <c r="AH2034" s="28"/>
      <c r="AI2034" s="27"/>
      <c r="AJ2034" s="27"/>
      <c r="AK2034" s="28"/>
      <c r="AL2034" s="29"/>
      <c r="AM2034" s="29"/>
      <c r="AN2034" s="29"/>
      <c r="AO2034" s="29"/>
      <c r="AP2034" s="29"/>
      <c r="AQ2034" s="29"/>
      <c r="AR2034" s="29"/>
      <c r="AS2034" s="29"/>
      <c r="AT2034" s="29"/>
      <c r="AU2034" s="29"/>
      <c r="AV2034" s="29"/>
      <c r="AW2034" s="29"/>
      <c r="AX2034" s="29"/>
      <c r="AY2034" s="31"/>
      <c r="AZ2034" s="30"/>
      <c r="BA2034" s="35"/>
      <c r="BB2034" s="108"/>
      <c r="BC2034" s="108"/>
      <c r="BD2034" s="108"/>
      <c r="BE2034" s="136"/>
      <c r="BF2034" s="108"/>
      <c r="BG2034" s="110"/>
      <c r="BH2034" s="110"/>
      <c r="BI2034" s="110"/>
      <c r="BJ2034" s="137"/>
      <c r="BK2034" s="110"/>
      <c r="BL2034" s="108"/>
      <c r="BM2034" s="108"/>
      <c r="BN2034" s="108"/>
      <c r="BO2034" s="135"/>
      <c r="BP2034" s="108"/>
      <c r="BQ2034" s="108"/>
      <c r="BR2034" s="108"/>
      <c r="BS2034" s="108"/>
      <c r="BT2034" s="135"/>
      <c r="BU2034" s="108"/>
      <c r="BV2034" s="108"/>
      <c r="BW2034" s="108"/>
      <c r="BX2034" s="108"/>
      <c r="BY2034" s="135"/>
      <c r="BZ2034" s="108"/>
    </row>
    <row r="2035" spans="1:78" x14ac:dyDescent="0.25">
      <c r="A2035" s="27"/>
      <c r="B2035" s="27"/>
      <c r="C2035" s="27"/>
      <c r="D2035" s="27"/>
      <c r="E2035" s="28"/>
      <c r="F2035" s="88"/>
      <c r="G2035" s="28"/>
      <c r="H2035" s="27"/>
      <c r="I2035" s="27"/>
      <c r="J2035" s="27"/>
      <c r="K2035" s="107"/>
      <c r="L2035" s="27"/>
      <c r="M2035" s="46"/>
      <c r="N2035" s="46"/>
      <c r="O2035" s="46"/>
      <c r="P2035" s="46"/>
      <c r="Q2035" s="46"/>
      <c r="R2035" s="46"/>
      <c r="S2035" s="46"/>
      <c r="T2035" s="46"/>
      <c r="U2035" s="46"/>
      <c r="V2035" s="46"/>
      <c r="W2035" s="46"/>
      <c r="X2035" s="46"/>
      <c r="Y2035" s="41"/>
      <c r="Z2035" s="106"/>
      <c r="AA2035" s="43"/>
      <c r="AB2035" s="28"/>
      <c r="AC2035" s="28"/>
      <c r="AD2035" s="28"/>
      <c r="AE2035" s="44"/>
      <c r="AF2035" s="27"/>
      <c r="AG2035" s="27"/>
      <c r="AH2035" s="28"/>
      <c r="AI2035" s="27"/>
      <c r="AJ2035" s="27"/>
      <c r="AK2035" s="28"/>
      <c r="AL2035" s="29"/>
      <c r="AM2035" s="29"/>
      <c r="AN2035" s="29"/>
      <c r="AO2035" s="29"/>
      <c r="AP2035" s="29"/>
      <c r="AQ2035" s="29"/>
      <c r="AR2035" s="29"/>
      <c r="AS2035" s="29"/>
      <c r="AT2035" s="29"/>
      <c r="AU2035" s="29"/>
      <c r="AV2035" s="29"/>
      <c r="AW2035" s="29"/>
      <c r="AX2035" s="29"/>
      <c r="AY2035" s="31"/>
      <c r="AZ2035" s="30"/>
      <c r="BA2035" s="35"/>
      <c r="BB2035" s="108"/>
      <c r="BC2035" s="108"/>
      <c r="BD2035" s="108"/>
      <c r="BE2035" s="136"/>
      <c r="BF2035" s="108"/>
      <c r="BG2035" s="110"/>
      <c r="BH2035" s="110"/>
      <c r="BI2035" s="110"/>
      <c r="BJ2035" s="137"/>
      <c r="BK2035" s="110"/>
      <c r="BL2035" s="108"/>
      <c r="BM2035" s="108"/>
      <c r="BN2035" s="108"/>
      <c r="BO2035" s="135"/>
      <c r="BP2035" s="108"/>
      <c r="BQ2035" s="108"/>
      <c r="BR2035" s="108"/>
      <c r="BS2035" s="108"/>
      <c r="BT2035" s="135"/>
      <c r="BU2035" s="108"/>
      <c r="BV2035" s="108"/>
      <c r="BW2035" s="108"/>
      <c r="BX2035" s="108"/>
      <c r="BY2035" s="135"/>
      <c r="BZ2035" s="108"/>
    </row>
    <row r="2036" spans="1:78" x14ac:dyDescent="0.25">
      <c r="A2036" s="27"/>
      <c r="B2036" s="27"/>
      <c r="C2036" s="27"/>
      <c r="D2036" s="27"/>
      <c r="E2036" s="28"/>
      <c r="F2036" s="88"/>
      <c r="G2036" s="28"/>
      <c r="H2036" s="27"/>
      <c r="I2036" s="27"/>
      <c r="J2036" s="27"/>
      <c r="K2036" s="107"/>
      <c r="L2036" s="27"/>
      <c r="M2036" s="46"/>
      <c r="N2036" s="46"/>
      <c r="O2036" s="46"/>
      <c r="P2036" s="46"/>
      <c r="Q2036" s="46"/>
      <c r="R2036" s="46"/>
      <c r="S2036" s="46"/>
      <c r="T2036" s="46"/>
      <c r="U2036" s="46"/>
      <c r="V2036" s="46"/>
      <c r="W2036" s="46"/>
      <c r="X2036" s="46"/>
      <c r="Y2036" s="41"/>
      <c r="Z2036" s="106"/>
      <c r="AA2036" s="43"/>
      <c r="AB2036" s="28"/>
      <c r="AC2036" s="28"/>
      <c r="AD2036" s="28"/>
      <c r="AE2036" s="44"/>
      <c r="AF2036" s="27"/>
      <c r="AG2036" s="27"/>
      <c r="AH2036" s="28"/>
      <c r="AI2036" s="27"/>
      <c r="AJ2036" s="27"/>
      <c r="AK2036" s="28"/>
      <c r="AL2036" s="29"/>
      <c r="AM2036" s="29"/>
      <c r="AN2036" s="29"/>
      <c r="AO2036" s="29"/>
      <c r="AP2036" s="29"/>
      <c r="AQ2036" s="29"/>
      <c r="AR2036" s="29"/>
      <c r="AS2036" s="29"/>
      <c r="AT2036" s="29"/>
      <c r="AU2036" s="29"/>
      <c r="AV2036" s="29"/>
      <c r="AW2036" s="29"/>
      <c r="AX2036" s="29"/>
      <c r="AY2036" s="31"/>
      <c r="AZ2036" s="30"/>
      <c r="BA2036" s="35"/>
      <c r="BB2036" s="108"/>
      <c r="BC2036" s="108"/>
      <c r="BD2036" s="108"/>
      <c r="BE2036" s="136"/>
      <c r="BF2036" s="108"/>
      <c r="BG2036" s="110"/>
      <c r="BH2036" s="110"/>
      <c r="BI2036" s="110"/>
      <c r="BJ2036" s="137"/>
      <c r="BK2036" s="110"/>
      <c r="BL2036" s="108"/>
      <c r="BM2036" s="108"/>
      <c r="BN2036" s="108"/>
      <c r="BO2036" s="135"/>
      <c r="BP2036" s="108"/>
      <c r="BQ2036" s="108"/>
      <c r="BR2036" s="108"/>
      <c r="BS2036" s="108"/>
      <c r="BT2036" s="135"/>
      <c r="BU2036" s="108"/>
      <c r="BV2036" s="108"/>
      <c r="BW2036" s="108"/>
      <c r="BX2036" s="108"/>
      <c r="BY2036" s="135"/>
      <c r="BZ2036" s="108"/>
    </row>
    <row r="2037" spans="1:78" x14ac:dyDescent="0.25">
      <c r="A2037" s="27"/>
      <c r="B2037" s="27"/>
      <c r="C2037" s="27"/>
      <c r="D2037" s="27"/>
      <c r="E2037" s="28"/>
      <c r="F2037" s="88"/>
      <c r="G2037" s="28"/>
      <c r="H2037" s="27"/>
      <c r="I2037" s="27"/>
      <c r="J2037" s="27"/>
      <c r="K2037" s="107"/>
      <c r="L2037" s="27"/>
      <c r="M2037" s="46"/>
      <c r="N2037" s="46"/>
      <c r="O2037" s="46"/>
      <c r="P2037" s="46"/>
      <c r="Q2037" s="46"/>
      <c r="R2037" s="46"/>
      <c r="S2037" s="46"/>
      <c r="T2037" s="46"/>
      <c r="U2037" s="46"/>
      <c r="V2037" s="46"/>
      <c r="W2037" s="46"/>
      <c r="X2037" s="46"/>
      <c r="Y2037" s="41"/>
      <c r="Z2037" s="106"/>
      <c r="AA2037" s="43"/>
      <c r="AB2037" s="28"/>
      <c r="AC2037" s="28"/>
      <c r="AD2037" s="28"/>
      <c r="AE2037" s="44"/>
      <c r="AF2037" s="27"/>
      <c r="AG2037" s="27"/>
      <c r="AH2037" s="28"/>
      <c r="AI2037" s="27"/>
      <c r="AJ2037" s="27"/>
      <c r="AK2037" s="28"/>
      <c r="AL2037" s="29"/>
      <c r="AM2037" s="29"/>
      <c r="AN2037" s="29"/>
      <c r="AO2037" s="29"/>
      <c r="AP2037" s="29"/>
      <c r="AQ2037" s="29"/>
      <c r="AR2037" s="29"/>
      <c r="AS2037" s="29"/>
      <c r="AT2037" s="29"/>
      <c r="AU2037" s="29"/>
      <c r="AV2037" s="29"/>
      <c r="AW2037" s="29"/>
      <c r="AX2037" s="29"/>
      <c r="AY2037" s="31"/>
      <c r="AZ2037" s="30"/>
      <c r="BA2037" s="35"/>
      <c r="BB2037" s="108"/>
      <c r="BC2037" s="108"/>
      <c r="BD2037" s="108"/>
      <c r="BE2037" s="136"/>
      <c r="BF2037" s="108"/>
      <c r="BG2037" s="110"/>
      <c r="BH2037" s="110"/>
      <c r="BI2037" s="110"/>
      <c r="BJ2037" s="137"/>
      <c r="BK2037" s="110"/>
      <c r="BL2037" s="108"/>
      <c r="BM2037" s="108"/>
      <c r="BN2037" s="108"/>
      <c r="BO2037" s="135"/>
      <c r="BP2037" s="108"/>
      <c r="BQ2037" s="108"/>
      <c r="BR2037" s="108"/>
      <c r="BS2037" s="108"/>
      <c r="BT2037" s="135"/>
      <c r="BU2037" s="108"/>
      <c r="BV2037" s="108"/>
      <c r="BW2037" s="108"/>
      <c r="BX2037" s="108"/>
      <c r="BY2037" s="135"/>
      <c r="BZ2037" s="108"/>
    </row>
    <row r="2038" spans="1:78" x14ac:dyDescent="0.25">
      <c r="A2038" s="27"/>
      <c r="B2038" s="27"/>
      <c r="C2038" s="27"/>
      <c r="D2038" s="27"/>
      <c r="E2038" s="28"/>
      <c r="F2038" s="88"/>
      <c r="G2038" s="28"/>
      <c r="H2038" s="27"/>
      <c r="I2038" s="27"/>
      <c r="J2038" s="27"/>
      <c r="K2038" s="107"/>
      <c r="L2038" s="27"/>
      <c r="M2038" s="46"/>
      <c r="N2038" s="46"/>
      <c r="O2038" s="46"/>
      <c r="P2038" s="46"/>
      <c r="Q2038" s="46"/>
      <c r="R2038" s="46"/>
      <c r="S2038" s="46"/>
      <c r="T2038" s="46"/>
      <c r="U2038" s="46"/>
      <c r="V2038" s="46"/>
      <c r="W2038" s="46"/>
      <c r="X2038" s="46"/>
      <c r="Y2038" s="41"/>
      <c r="Z2038" s="106"/>
      <c r="AA2038" s="43"/>
      <c r="AB2038" s="28"/>
      <c r="AC2038" s="28"/>
      <c r="AD2038" s="28"/>
      <c r="AE2038" s="44"/>
      <c r="AF2038" s="27"/>
      <c r="AG2038" s="27"/>
      <c r="AH2038" s="28"/>
      <c r="AI2038" s="27"/>
      <c r="AJ2038" s="27"/>
      <c r="AK2038" s="28"/>
      <c r="AL2038" s="29"/>
      <c r="AM2038" s="29"/>
      <c r="AN2038" s="29"/>
      <c r="AO2038" s="29"/>
      <c r="AP2038" s="29"/>
      <c r="AQ2038" s="29"/>
      <c r="AR2038" s="29"/>
      <c r="AS2038" s="29"/>
      <c r="AT2038" s="29"/>
      <c r="AU2038" s="29"/>
      <c r="AV2038" s="29"/>
      <c r="AW2038" s="29"/>
      <c r="AX2038" s="29"/>
      <c r="AY2038" s="31"/>
      <c r="AZ2038" s="30"/>
      <c r="BA2038" s="35"/>
      <c r="BB2038" s="108"/>
      <c r="BC2038" s="108"/>
      <c r="BD2038" s="108"/>
      <c r="BE2038" s="136"/>
      <c r="BF2038" s="108"/>
      <c r="BG2038" s="110"/>
      <c r="BH2038" s="110"/>
      <c r="BI2038" s="110"/>
      <c r="BJ2038" s="137"/>
      <c r="BK2038" s="110"/>
      <c r="BL2038" s="108"/>
      <c r="BM2038" s="108"/>
      <c r="BN2038" s="108"/>
      <c r="BO2038" s="135"/>
      <c r="BP2038" s="108"/>
      <c r="BQ2038" s="108"/>
      <c r="BR2038" s="108"/>
      <c r="BS2038" s="108"/>
      <c r="BT2038" s="135"/>
      <c r="BU2038" s="108"/>
      <c r="BV2038" s="108"/>
      <c r="BW2038" s="108"/>
      <c r="BX2038" s="108"/>
      <c r="BY2038" s="135"/>
      <c r="BZ2038" s="108"/>
    </row>
    <row r="2039" spans="1:78" x14ac:dyDescent="0.25">
      <c r="A2039" s="27"/>
      <c r="B2039" s="27"/>
      <c r="C2039" s="27"/>
      <c r="D2039" s="27"/>
      <c r="E2039" s="28"/>
      <c r="F2039" s="88"/>
      <c r="G2039" s="28"/>
      <c r="H2039" s="27"/>
      <c r="I2039" s="27"/>
      <c r="J2039" s="27"/>
      <c r="K2039" s="107"/>
      <c r="L2039" s="27"/>
      <c r="M2039" s="46"/>
      <c r="N2039" s="46"/>
      <c r="O2039" s="46"/>
      <c r="P2039" s="46"/>
      <c r="Q2039" s="46"/>
      <c r="R2039" s="46"/>
      <c r="S2039" s="46"/>
      <c r="T2039" s="46"/>
      <c r="U2039" s="46"/>
      <c r="V2039" s="46"/>
      <c r="W2039" s="46"/>
      <c r="X2039" s="46"/>
      <c r="Y2039" s="41"/>
      <c r="Z2039" s="106"/>
      <c r="AA2039" s="43"/>
      <c r="AB2039" s="28"/>
      <c r="AC2039" s="28"/>
      <c r="AD2039" s="28"/>
      <c r="AE2039" s="44"/>
      <c r="AF2039" s="27"/>
      <c r="AG2039" s="27"/>
      <c r="AH2039" s="28"/>
      <c r="AI2039" s="27"/>
      <c r="AJ2039" s="27"/>
      <c r="AK2039" s="28"/>
      <c r="AL2039" s="29"/>
      <c r="AM2039" s="29"/>
      <c r="AN2039" s="29"/>
      <c r="AO2039" s="29"/>
      <c r="AP2039" s="29"/>
      <c r="AQ2039" s="29"/>
      <c r="AR2039" s="29"/>
      <c r="AS2039" s="29"/>
      <c r="AT2039" s="29"/>
      <c r="AU2039" s="29"/>
      <c r="AV2039" s="29"/>
      <c r="AW2039" s="29"/>
      <c r="AX2039" s="29"/>
      <c r="AY2039" s="31"/>
      <c r="AZ2039" s="30"/>
      <c r="BA2039" s="35"/>
      <c r="BB2039" s="108"/>
      <c r="BC2039" s="108"/>
      <c r="BD2039" s="108"/>
      <c r="BE2039" s="136"/>
      <c r="BF2039" s="108"/>
      <c r="BG2039" s="110"/>
      <c r="BH2039" s="110"/>
      <c r="BI2039" s="110"/>
      <c r="BJ2039" s="137"/>
      <c r="BK2039" s="110"/>
      <c r="BL2039" s="108"/>
      <c r="BM2039" s="108"/>
      <c r="BN2039" s="108"/>
      <c r="BO2039" s="135"/>
      <c r="BP2039" s="108"/>
      <c r="BQ2039" s="108"/>
      <c r="BR2039" s="108"/>
      <c r="BS2039" s="108"/>
      <c r="BT2039" s="135"/>
      <c r="BU2039" s="108"/>
      <c r="BV2039" s="108"/>
      <c r="BW2039" s="108"/>
      <c r="BX2039" s="108"/>
      <c r="BY2039" s="135"/>
      <c r="BZ2039" s="108"/>
    </row>
    <row r="2040" spans="1:78" x14ac:dyDescent="0.25">
      <c r="A2040" s="27"/>
      <c r="B2040" s="27"/>
      <c r="C2040" s="27"/>
      <c r="D2040" s="27"/>
      <c r="E2040" s="28"/>
      <c r="F2040" s="88"/>
      <c r="G2040" s="28"/>
      <c r="H2040" s="27"/>
      <c r="I2040" s="27"/>
      <c r="J2040" s="27"/>
      <c r="K2040" s="107"/>
      <c r="L2040" s="27"/>
      <c r="M2040" s="46"/>
      <c r="N2040" s="46"/>
      <c r="O2040" s="46"/>
      <c r="P2040" s="46"/>
      <c r="Q2040" s="46"/>
      <c r="R2040" s="46"/>
      <c r="S2040" s="46"/>
      <c r="T2040" s="46"/>
      <c r="U2040" s="46"/>
      <c r="V2040" s="46"/>
      <c r="W2040" s="46"/>
      <c r="X2040" s="46"/>
      <c r="Y2040" s="41"/>
      <c r="Z2040" s="106"/>
      <c r="AA2040" s="43"/>
      <c r="AB2040" s="28"/>
      <c r="AC2040" s="28"/>
      <c r="AD2040" s="28"/>
      <c r="AE2040" s="44"/>
      <c r="AF2040" s="27"/>
      <c r="AG2040" s="27"/>
      <c r="AH2040" s="28"/>
      <c r="AI2040" s="27"/>
      <c r="AJ2040" s="27"/>
      <c r="AK2040" s="28"/>
      <c r="AL2040" s="29"/>
      <c r="AM2040" s="29"/>
      <c r="AN2040" s="29"/>
      <c r="AO2040" s="29"/>
      <c r="AP2040" s="29"/>
      <c r="AQ2040" s="29"/>
      <c r="AR2040" s="29"/>
      <c r="AS2040" s="29"/>
      <c r="AT2040" s="29"/>
      <c r="AU2040" s="29"/>
      <c r="AV2040" s="29"/>
      <c r="AW2040" s="29"/>
      <c r="AX2040" s="29"/>
      <c r="AY2040" s="31"/>
      <c r="AZ2040" s="30"/>
      <c r="BA2040" s="35"/>
      <c r="BB2040" s="108"/>
      <c r="BC2040" s="108"/>
      <c r="BD2040" s="108"/>
      <c r="BE2040" s="136"/>
      <c r="BF2040" s="108"/>
      <c r="BG2040" s="110"/>
      <c r="BH2040" s="110"/>
      <c r="BI2040" s="110"/>
      <c r="BJ2040" s="137"/>
      <c r="BK2040" s="110"/>
      <c r="BL2040" s="108"/>
      <c r="BM2040" s="108"/>
      <c r="BN2040" s="108"/>
      <c r="BO2040" s="135"/>
      <c r="BP2040" s="108"/>
      <c r="BQ2040" s="108"/>
      <c r="BR2040" s="108"/>
      <c r="BS2040" s="108"/>
      <c r="BT2040" s="135"/>
      <c r="BU2040" s="108"/>
      <c r="BV2040" s="108"/>
      <c r="BW2040" s="108"/>
      <c r="BX2040" s="108"/>
      <c r="BY2040" s="135"/>
      <c r="BZ2040" s="108"/>
    </row>
    <row r="2041" spans="1:78" x14ac:dyDescent="0.25">
      <c r="A2041" s="27"/>
      <c r="B2041" s="27"/>
      <c r="C2041" s="27"/>
      <c r="D2041" s="27"/>
      <c r="E2041" s="28"/>
      <c r="F2041" s="88"/>
      <c r="G2041" s="28"/>
      <c r="H2041" s="27"/>
      <c r="I2041" s="27"/>
      <c r="J2041" s="27"/>
      <c r="K2041" s="107"/>
      <c r="L2041" s="27"/>
      <c r="M2041" s="46"/>
      <c r="N2041" s="46"/>
      <c r="O2041" s="46"/>
      <c r="P2041" s="46"/>
      <c r="Q2041" s="46"/>
      <c r="R2041" s="46"/>
      <c r="S2041" s="46"/>
      <c r="T2041" s="46"/>
      <c r="U2041" s="46"/>
      <c r="V2041" s="46"/>
      <c r="W2041" s="46"/>
      <c r="X2041" s="46"/>
      <c r="Y2041" s="41"/>
      <c r="Z2041" s="106"/>
      <c r="AA2041" s="43"/>
      <c r="AB2041" s="28"/>
      <c r="AC2041" s="28"/>
      <c r="AD2041" s="28"/>
      <c r="AE2041" s="44"/>
      <c r="AF2041" s="27"/>
      <c r="AG2041" s="27"/>
      <c r="AH2041" s="28"/>
      <c r="AI2041" s="27"/>
      <c r="AJ2041" s="27"/>
      <c r="AK2041" s="28"/>
      <c r="AL2041" s="29"/>
      <c r="AM2041" s="29"/>
      <c r="AN2041" s="29"/>
      <c r="AO2041" s="29"/>
      <c r="AP2041" s="29"/>
      <c r="AQ2041" s="29"/>
      <c r="AR2041" s="29"/>
      <c r="AS2041" s="29"/>
      <c r="AT2041" s="29"/>
      <c r="AU2041" s="29"/>
      <c r="AV2041" s="29"/>
      <c r="AW2041" s="29"/>
      <c r="AX2041" s="29"/>
      <c r="AY2041" s="31"/>
      <c r="AZ2041" s="30"/>
      <c r="BA2041" s="35"/>
      <c r="BB2041" s="108"/>
      <c r="BC2041" s="108"/>
      <c r="BD2041" s="108"/>
      <c r="BE2041" s="136"/>
      <c r="BF2041" s="108"/>
      <c r="BG2041" s="110"/>
      <c r="BH2041" s="110"/>
      <c r="BI2041" s="110"/>
      <c r="BJ2041" s="137"/>
      <c r="BK2041" s="110"/>
      <c r="BL2041" s="108"/>
      <c r="BM2041" s="108"/>
      <c r="BN2041" s="108"/>
      <c r="BO2041" s="135"/>
      <c r="BP2041" s="108"/>
      <c r="BQ2041" s="108"/>
      <c r="BR2041" s="108"/>
      <c r="BS2041" s="108"/>
      <c r="BT2041" s="135"/>
      <c r="BU2041" s="108"/>
      <c r="BV2041" s="108"/>
      <c r="BW2041" s="108"/>
      <c r="BX2041" s="108"/>
      <c r="BY2041" s="135"/>
      <c r="BZ2041" s="108"/>
    </row>
    <row r="2042" spans="1:78" x14ac:dyDescent="0.25">
      <c r="A2042" s="27"/>
      <c r="B2042" s="27"/>
      <c r="C2042" s="27"/>
      <c r="D2042" s="27"/>
      <c r="E2042" s="28"/>
      <c r="F2042" s="88"/>
      <c r="G2042" s="28"/>
      <c r="H2042" s="27"/>
      <c r="I2042" s="27"/>
      <c r="J2042" s="27"/>
      <c r="K2042" s="107"/>
      <c r="L2042" s="27"/>
      <c r="M2042" s="46"/>
      <c r="N2042" s="46"/>
      <c r="O2042" s="46"/>
      <c r="P2042" s="46"/>
      <c r="Q2042" s="46"/>
      <c r="R2042" s="46"/>
      <c r="S2042" s="46"/>
      <c r="T2042" s="46"/>
      <c r="U2042" s="46"/>
      <c r="V2042" s="46"/>
      <c r="W2042" s="46"/>
      <c r="X2042" s="46"/>
      <c r="Y2042" s="41"/>
      <c r="Z2042" s="106"/>
      <c r="AA2042" s="43"/>
      <c r="AB2042" s="28"/>
      <c r="AC2042" s="28"/>
      <c r="AD2042" s="28"/>
      <c r="AE2042" s="44"/>
      <c r="AF2042" s="27"/>
      <c r="AG2042" s="27"/>
      <c r="AH2042" s="28"/>
      <c r="AI2042" s="27"/>
      <c r="AJ2042" s="27"/>
      <c r="AK2042" s="28"/>
      <c r="AL2042" s="29"/>
      <c r="AM2042" s="29"/>
      <c r="AN2042" s="29"/>
      <c r="AO2042" s="29"/>
      <c r="AP2042" s="29"/>
      <c r="AQ2042" s="29"/>
      <c r="AR2042" s="29"/>
      <c r="AS2042" s="29"/>
      <c r="AT2042" s="29"/>
      <c r="AU2042" s="29"/>
      <c r="AV2042" s="29"/>
      <c r="AW2042" s="29"/>
      <c r="AX2042" s="29"/>
      <c r="AY2042" s="31"/>
      <c r="AZ2042" s="30"/>
      <c r="BA2042" s="35"/>
      <c r="BB2042" s="108"/>
      <c r="BC2042" s="108"/>
      <c r="BD2042" s="108"/>
      <c r="BE2042" s="136"/>
      <c r="BF2042" s="108"/>
      <c r="BG2042" s="110"/>
      <c r="BH2042" s="110"/>
      <c r="BI2042" s="110"/>
      <c r="BJ2042" s="137"/>
      <c r="BK2042" s="110"/>
      <c r="BL2042" s="108"/>
      <c r="BM2042" s="108"/>
      <c r="BN2042" s="108"/>
      <c r="BO2042" s="135"/>
      <c r="BP2042" s="108"/>
      <c r="BQ2042" s="108"/>
      <c r="BR2042" s="108"/>
      <c r="BS2042" s="108"/>
      <c r="BT2042" s="135"/>
      <c r="BU2042" s="108"/>
      <c r="BV2042" s="108"/>
      <c r="BW2042" s="108"/>
      <c r="BX2042" s="108"/>
      <c r="BY2042" s="135"/>
      <c r="BZ2042" s="108"/>
    </row>
    <row r="2043" spans="1:78" x14ac:dyDescent="0.25">
      <c r="A2043" s="27"/>
      <c r="B2043" s="27"/>
      <c r="C2043" s="27"/>
      <c r="D2043" s="27"/>
      <c r="E2043" s="28"/>
      <c r="F2043" s="88"/>
      <c r="G2043" s="28"/>
      <c r="H2043" s="27"/>
      <c r="I2043" s="27"/>
      <c r="J2043" s="27"/>
      <c r="K2043" s="107"/>
      <c r="L2043" s="27"/>
      <c r="M2043" s="46"/>
      <c r="N2043" s="46"/>
      <c r="O2043" s="46"/>
      <c r="P2043" s="46"/>
      <c r="Q2043" s="46"/>
      <c r="R2043" s="46"/>
      <c r="S2043" s="46"/>
      <c r="T2043" s="46"/>
      <c r="U2043" s="46"/>
      <c r="V2043" s="46"/>
      <c r="W2043" s="46"/>
      <c r="X2043" s="46"/>
      <c r="Y2043" s="41"/>
      <c r="Z2043" s="106"/>
      <c r="AA2043" s="43"/>
      <c r="AB2043" s="28"/>
      <c r="AC2043" s="28"/>
      <c r="AD2043" s="28"/>
      <c r="AE2043" s="44"/>
      <c r="AF2043" s="27"/>
      <c r="AG2043" s="27"/>
      <c r="AH2043" s="28"/>
      <c r="AI2043" s="27"/>
      <c r="AJ2043" s="27"/>
      <c r="AK2043" s="28"/>
      <c r="AL2043" s="29"/>
      <c r="AM2043" s="29"/>
      <c r="AN2043" s="29"/>
      <c r="AO2043" s="29"/>
      <c r="AP2043" s="29"/>
      <c r="AQ2043" s="29"/>
      <c r="AR2043" s="29"/>
      <c r="AS2043" s="29"/>
      <c r="AT2043" s="29"/>
      <c r="AU2043" s="29"/>
      <c r="AV2043" s="29"/>
      <c r="AW2043" s="29"/>
      <c r="AX2043" s="29"/>
      <c r="AY2043" s="31"/>
      <c r="AZ2043" s="30"/>
      <c r="BA2043" s="35"/>
      <c r="BB2043" s="108"/>
      <c r="BC2043" s="108"/>
      <c r="BD2043" s="108"/>
      <c r="BE2043" s="136"/>
      <c r="BF2043" s="108"/>
      <c r="BG2043" s="110"/>
      <c r="BH2043" s="110"/>
      <c r="BI2043" s="110"/>
      <c r="BJ2043" s="137"/>
      <c r="BK2043" s="110"/>
      <c r="BL2043" s="108"/>
      <c r="BM2043" s="108"/>
      <c r="BN2043" s="108"/>
      <c r="BO2043" s="135"/>
      <c r="BP2043" s="108"/>
      <c r="BQ2043" s="108"/>
      <c r="BR2043" s="108"/>
      <c r="BS2043" s="108"/>
      <c r="BT2043" s="135"/>
      <c r="BU2043" s="108"/>
      <c r="BV2043" s="108"/>
      <c r="BW2043" s="108"/>
      <c r="BX2043" s="108"/>
      <c r="BY2043" s="135"/>
      <c r="BZ2043" s="108"/>
    </row>
    <row r="2044" spans="1:78" x14ac:dyDescent="0.25">
      <c r="A2044" s="27"/>
      <c r="B2044" s="27"/>
      <c r="C2044" s="27"/>
      <c r="D2044" s="27"/>
      <c r="E2044" s="28"/>
      <c r="F2044" s="88"/>
      <c r="G2044" s="28"/>
      <c r="H2044" s="27"/>
      <c r="I2044" s="27"/>
      <c r="J2044" s="27"/>
      <c r="K2044" s="107"/>
      <c r="L2044" s="27"/>
      <c r="M2044" s="46"/>
      <c r="N2044" s="46"/>
      <c r="O2044" s="46"/>
      <c r="P2044" s="46"/>
      <c r="Q2044" s="46"/>
      <c r="R2044" s="46"/>
      <c r="S2044" s="46"/>
      <c r="T2044" s="46"/>
      <c r="U2044" s="46"/>
      <c r="V2044" s="46"/>
      <c r="W2044" s="46"/>
      <c r="X2044" s="46"/>
      <c r="Y2044" s="41"/>
      <c r="Z2044" s="106"/>
      <c r="AA2044" s="43"/>
      <c r="AB2044" s="28"/>
      <c r="AC2044" s="28"/>
      <c r="AD2044" s="28"/>
      <c r="AE2044" s="44"/>
      <c r="AF2044" s="27"/>
      <c r="AG2044" s="27"/>
      <c r="AH2044" s="28"/>
      <c r="AI2044" s="27"/>
      <c r="AJ2044" s="27"/>
      <c r="AK2044" s="28"/>
      <c r="AL2044" s="29"/>
      <c r="AM2044" s="29"/>
      <c r="AN2044" s="29"/>
      <c r="AO2044" s="29"/>
      <c r="AP2044" s="29"/>
      <c r="AQ2044" s="29"/>
      <c r="AR2044" s="29"/>
      <c r="AS2044" s="29"/>
      <c r="AT2044" s="29"/>
      <c r="AU2044" s="29"/>
      <c r="AV2044" s="29"/>
      <c r="AW2044" s="29"/>
      <c r="AX2044" s="29"/>
      <c r="AY2044" s="31"/>
      <c r="AZ2044" s="30"/>
      <c r="BA2044" s="35"/>
      <c r="BB2044" s="108"/>
      <c r="BC2044" s="108"/>
      <c r="BD2044" s="108"/>
      <c r="BE2044" s="136"/>
      <c r="BF2044" s="108"/>
      <c r="BG2044" s="110"/>
      <c r="BH2044" s="110"/>
      <c r="BI2044" s="110"/>
      <c r="BJ2044" s="137"/>
      <c r="BK2044" s="110"/>
      <c r="BL2044" s="108"/>
      <c r="BM2044" s="108"/>
      <c r="BN2044" s="108"/>
      <c r="BO2044" s="135"/>
      <c r="BP2044" s="108"/>
      <c r="BQ2044" s="108"/>
      <c r="BR2044" s="108"/>
      <c r="BS2044" s="108"/>
      <c r="BT2044" s="135"/>
      <c r="BU2044" s="108"/>
      <c r="BV2044" s="108"/>
      <c r="BW2044" s="108"/>
      <c r="BX2044" s="108"/>
      <c r="BY2044" s="135"/>
      <c r="BZ2044" s="108"/>
    </row>
    <row r="2045" spans="1:78" x14ac:dyDescent="0.25">
      <c r="A2045" s="27"/>
      <c r="B2045" s="27"/>
      <c r="C2045" s="27"/>
      <c r="D2045" s="27"/>
      <c r="E2045" s="28"/>
      <c r="F2045" s="88"/>
      <c r="G2045" s="28"/>
      <c r="H2045" s="27"/>
      <c r="I2045" s="27"/>
      <c r="J2045" s="27"/>
      <c r="K2045" s="107"/>
      <c r="L2045" s="27"/>
      <c r="M2045" s="46"/>
      <c r="N2045" s="46"/>
      <c r="O2045" s="46"/>
      <c r="P2045" s="46"/>
      <c r="Q2045" s="46"/>
      <c r="R2045" s="46"/>
      <c r="S2045" s="46"/>
      <c r="T2045" s="46"/>
      <c r="U2045" s="46"/>
      <c r="V2045" s="46"/>
      <c r="W2045" s="46"/>
      <c r="X2045" s="46"/>
      <c r="Y2045" s="41"/>
      <c r="Z2045" s="106"/>
      <c r="AA2045" s="43"/>
      <c r="AB2045" s="28"/>
      <c r="AC2045" s="28"/>
      <c r="AD2045" s="28"/>
      <c r="AE2045" s="44"/>
      <c r="AF2045" s="27"/>
      <c r="AG2045" s="27"/>
      <c r="AH2045" s="28"/>
      <c r="AI2045" s="27"/>
      <c r="AJ2045" s="27"/>
      <c r="AK2045" s="28"/>
      <c r="AL2045" s="29"/>
      <c r="AM2045" s="29"/>
      <c r="AN2045" s="29"/>
      <c r="AO2045" s="29"/>
      <c r="AP2045" s="29"/>
      <c r="AQ2045" s="29"/>
      <c r="AR2045" s="29"/>
      <c r="AS2045" s="29"/>
      <c r="AT2045" s="29"/>
      <c r="AU2045" s="29"/>
      <c r="AV2045" s="29"/>
      <c r="AW2045" s="29"/>
      <c r="AX2045" s="29"/>
      <c r="AY2045" s="31"/>
      <c r="AZ2045" s="30"/>
      <c r="BA2045" s="35"/>
      <c r="BB2045" s="108"/>
      <c r="BC2045" s="108"/>
      <c r="BD2045" s="108"/>
      <c r="BE2045" s="136"/>
      <c r="BF2045" s="108"/>
      <c r="BG2045" s="110"/>
      <c r="BH2045" s="110"/>
      <c r="BI2045" s="110"/>
      <c r="BJ2045" s="137"/>
      <c r="BK2045" s="110"/>
      <c r="BL2045" s="108"/>
      <c r="BM2045" s="108"/>
      <c r="BN2045" s="108"/>
      <c r="BO2045" s="135"/>
      <c r="BP2045" s="108"/>
      <c r="BQ2045" s="108"/>
      <c r="BR2045" s="108"/>
      <c r="BS2045" s="108"/>
      <c r="BT2045" s="135"/>
      <c r="BU2045" s="108"/>
      <c r="BV2045" s="108"/>
      <c r="BW2045" s="108"/>
      <c r="BX2045" s="108"/>
      <c r="BY2045" s="135"/>
      <c r="BZ2045" s="108"/>
    </row>
    <row r="2046" spans="1:78" x14ac:dyDescent="0.25">
      <c r="A2046" s="27"/>
      <c r="B2046" s="27"/>
      <c r="C2046" s="27"/>
      <c r="D2046" s="27"/>
      <c r="E2046" s="28"/>
      <c r="F2046" s="88"/>
      <c r="G2046" s="28"/>
      <c r="H2046" s="27"/>
      <c r="I2046" s="27"/>
      <c r="J2046" s="27"/>
      <c r="K2046" s="107"/>
      <c r="L2046" s="27"/>
      <c r="M2046" s="46"/>
      <c r="N2046" s="46"/>
      <c r="O2046" s="46"/>
      <c r="P2046" s="46"/>
      <c r="Q2046" s="46"/>
      <c r="R2046" s="46"/>
      <c r="S2046" s="46"/>
      <c r="T2046" s="46"/>
      <c r="U2046" s="46"/>
      <c r="V2046" s="46"/>
      <c r="W2046" s="46"/>
      <c r="X2046" s="46"/>
      <c r="Y2046" s="41"/>
      <c r="Z2046" s="106"/>
      <c r="AA2046" s="43"/>
      <c r="AB2046" s="28"/>
      <c r="AC2046" s="28"/>
      <c r="AD2046" s="28"/>
      <c r="AE2046" s="44"/>
      <c r="AF2046" s="27"/>
      <c r="AG2046" s="27"/>
      <c r="AH2046" s="28"/>
      <c r="AI2046" s="27"/>
      <c r="AJ2046" s="27"/>
      <c r="AK2046" s="28"/>
      <c r="AL2046" s="29"/>
      <c r="AM2046" s="29"/>
      <c r="AN2046" s="29"/>
      <c r="AO2046" s="29"/>
      <c r="AP2046" s="29"/>
      <c r="AQ2046" s="29"/>
      <c r="AR2046" s="29"/>
      <c r="AS2046" s="29"/>
      <c r="AT2046" s="29"/>
      <c r="AU2046" s="29"/>
      <c r="AV2046" s="29"/>
      <c r="AW2046" s="29"/>
      <c r="AX2046" s="29"/>
      <c r="AY2046" s="31"/>
      <c r="AZ2046" s="30"/>
      <c r="BA2046" s="35"/>
      <c r="BB2046" s="108"/>
      <c r="BC2046" s="108"/>
      <c r="BD2046" s="108"/>
      <c r="BE2046" s="136"/>
      <c r="BF2046" s="108"/>
      <c r="BG2046" s="110"/>
      <c r="BH2046" s="110"/>
      <c r="BI2046" s="110"/>
      <c r="BJ2046" s="137"/>
      <c r="BK2046" s="110"/>
      <c r="BL2046" s="108"/>
      <c r="BM2046" s="108"/>
      <c r="BN2046" s="108"/>
      <c r="BO2046" s="135"/>
      <c r="BP2046" s="108"/>
      <c r="BQ2046" s="108"/>
      <c r="BR2046" s="108"/>
      <c r="BS2046" s="108"/>
      <c r="BT2046" s="135"/>
      <c r="BU2046" s="108"/>
      <c r="BV2046" s="108"/>
      <c r="BW2046" s="108"/>
      <c r="BX2046" s="108"/>
      <c r="BY2046" s="135"/>
      <c r="BZ2046" s="108"/>
    </row>
    <row r="2047" spans="1:78" x14ac:dyDescent="0.25">
      <c r="A2047" s="27"/>
      <c r="B2047" s="27"/>
      <c r="C2047" s="27"/>
      <c r="D2047" s="27"/>
      <c r="E2047" s="28"/>
      <c r="F2047" s="88"/>
      <c r="G2047" s="28"/>
      <c r="H2047" s="27"/>
      <c r="I2047" s="27"/>
      <c r="J2047" s="27"/>
      <c r="K2047" s="107"/>
      <c r="L2047" s="27"/>
      <c r="M2047" s="46"/>
      <c r="N2047" s="46"/>
      <c r="O2047" s="46"/>
      <c r="P2047" s="46"/>
      <c r="Q2047" s="46"/>
      <c r="R2047" s="46"/>
      <c r="S2047" s="46"/>
      <c r="T2047" s="46"/>
      <c r="U2047" s="46"/>
      <c r="V2047" s="46"/>
      <c r="W2047" s="46"/>
      <c r="X2047" s="46"/>
      <c r="Y2047" s="41"/>
      <c r="Z2047" s="106"/>
      <c r="AA2047" s="43"/>
      <c r="AB2047" s="28"/>
      <c r="AC2047" s="28"/>
      <c r="AD2047" s="28"/>
      <c r="AE2047" s="44"/>
      <c r="AF2047" s="27"/>
      <c r="AG2047" s="27"/>
      <c r="AH2047" s="28"/>
      <c r="AI2047" s="27"/>
      <c r="AJ2047" s="27"/>
      <c r="AK2047" s="28"/>
      <c r="AL2047" s="29"/>
      <c r="AM2047" s="29"/>
      <c r="AN2047" s="29"/>
      <c r="AO2047" s="29"/>
      <c r="AP2047" s="29"/>
      <c r="AQ2047" s="29"/>
      <c r="AR2047" s="29"/>
      <c r="AS2047" s="29"/>
      <c r="AT2047" s="29"/>
      <c r="AU2047" s="29"/>
      <c r="AV2047" s="29"/>
      <c r="AW2047" s="29"/>
      <c r="AX2047" s="29"/>
      <c r="AY2047" s="31"/>
      <c r="AZ2047" s="30"/>
      <c r="BA2047" s="35"/>
      <c r="BB2047" s="108"/>
      <c r="BC2047" s="108"/>
      <c r="BD2047" s="108"/>
      <c r="BE2047" s="136"/>
      <c r="BF2047" s="108"/>
      <c r="BG2047" s="110"/>
      <c r="BH2047" s="110"/>
      <c r="BI2047" s="110"/>
      <c r="BJ2047" s="137"/>
      <c r="BK2047" s="110"/>
      <c r="BL2047" s="108"/>
      <c r="BM2047" s="108"/>
      <c r="BN2047" s="108"/>
      <c r="BO2047" s="135"/>
      <c r="BP2047" s="108"/>
      <c r="BQ2047" s="108"/>
      <c r="BR2047" s="108"/>
      <c r="BS2047" s="108"/>
      <c r="BT2047" s="135"/>
      <c r="BU2047" s="108"/>
      <c r="BV2047" s="108"/>
      <c r="BW2047" s="108"/>
      <c r="BX2047" s="108"/>
      <c r="BY2047" s="135"/>
      <c r="BZ2047" s="108"/>
    </row>
    <row r="2048" spans="1:78" x14ac:dyDescent="0.25">
      <c r="A2048" s="27"/>
      <c r="B2048" s="27"/>
      <c r="C2048" s="27"/>
      <c r="D2048" s="27"/>
      <c r="E2048" s="28"/>
      <c r="F2048" s="88"/>
      <c r="G2048" s="28"/>
      <c r="H2048" s="27"/>
      <c r="I2048" s="27"/>
      <c r="J2048" s="27"/>
      <c r="K2048" s="107"/>
      <c r="L2048" s="27"/>
      <c r="M2048" s="46"/>
      <c r="N2048" s="46"/>
      <c r="O2048" s="46"/>
      <c r="P2048" s="46"/>
      <c r="Q2048" s="46"/>
      <c r="R2048" s="46"/>
      <c r="S2048" s="46"/>
      <c r="T2048" s="46"/>
      <c r="U2048" s="46"/>
      <c r="V2048" s="46"/>
      <c r="W2048" s="46"/>
      <c r="X2048" s="46"/>
      <c r="Y2048" s="41"/>
      <c r="Z2048" s="106"/>
      <c r="AA2048" s="43"/>
      <c r="AB2048" s="28"/>
      <c r="AC2048" s="28"/>
      <c r="AD2048" s="28"/>
      <c r="AE2048" s="44"/>
      <c r="AF2048" s="27"/>
      <c r="AG2048" s="27"/>
      <c r="AH2048" s="28"/>
      <c r="AI2048" s="27"/>
      <c r="AJ2048" s="27"/>
      <c r="AK2048" s="28"/>
      <c r="AL2048" s="29"/>
      <c r="AM2048" s="29"/>
      <c r="AN2048" s="29"/>
      <c r="AO2048" s="29"/>
      <c r="AP2048" s="29"/>
      <c r="AQ2048" s="29"/>
      <c r="AR2048" s="29"/>
      <c r="AS2048" s="29"/>
      <c r="AT2048" s="29"/>
      <c r="AU2048" s="29"/>
      <c r="AV2048" s="29"/>
      <c r="AW2048" s="29"/>
      <c r="AX2048" s="29"/>
      <c r="AY2048" s="31"/>
      <c r="AZ2048" s="30"/>
      <c r="BA2048" s="35"/>
      <c r="BB2048" s="108"/>
      <c r="BC2048" s="108"/>
      <c r="BD2048" s="108"/>
      <c r="BE2048" s="136"/>
      <c r="BF2048" s="108"/>
      <c r="BG2048" s="110"/>
      <c r="BH2048" s="110"/>
      <c r="BI2048" s="110"/>
      <c r="BJ2048" s="137"/>
      <c r="BK2048" s="110"/>
      <c r="BL2048" s="108"/>
      <c r="BM2048" s="108"/>
      <c r="BN2048" s="108"/>
      <c r="BO2048" s="135"/>
      <c r="BP2048" s="108"/>
      <c r="BQ2048" s="108"/>
      <c r="BR2048" s="108"/>
      <c r="BS2048" s="108"/>
      <c r="BT2048" s="135"/>
      <c r="BU2048" s="108"/>
      <c r="BV2048" s="108"/>
      <c r="BW2048" s="108"/>
      <c r="BX2048" s="108"/>
      <c r="BY2048" s="135"/>
      <c r="BZ2048" s="108"/>
    </row>
    <row r="2049" spans="1:78" x14ac:dyDescent="0.25">
      <c r="A2049" s="27"/>
      <c r="B2049" s="27"/>
      <c r="C2049" s="27"/>
      <c r="D2049" s="27"/>
      <c r="E2049" s="28"/>
      <c r="F2049" s="88"/>
      <c r="G2049" s="28"/>
      <c r="H2049" s="27"/>
      <c r="I2049" s="27"/>
      <c r="J2049" s="27"/>
      <c r="K2049" s="107"/>
      <c r="L2049" s="27"/>
      <c r="M2049" s="46"/>
      <c r="N2049" s="46"/>
      <c r="O2049" s="46"/>
      <c r="P2049" s="46"/>
      <c r="Q2049" s="46"/>
      <c r="R2049" s="46"/>
      <c r="S2049" s="46"/>
      <c r="T2049" s="46"/>
      <c r="U2049" s="46"/>
      <c r="V2049" s="46"/>
      <c r="W2049" s="46"/>
      <c r="X2049" s="46"/>
      <c r="Y2049" s="41"/>
      <c r="Z2049" s="106"/>
      <c r="AA2049" s="43"/>
      <c r="AB2049" s="28"/>
      <c r="AC2049" s="28"/>
      <c r="AD2049" s="28"/>
      <c r="AE2049" s="44"/>
      <c r="AF2049" s="27"/>
      <c r="AG2049" s="27"/>
      <c r="AH2049" s="28"/>
      <c r="AI2049" s="27"/>
      <c r="AJ2049" s="27"/>
      <c r="AK2049" s="28"/>
      <c r="AL2049" s="29"/>
      <c r="AM2049" s="29"/>
      <c r="AN2049" s="29"/>
      <c r="AO2049" s="29"/>
      <c r="AP2049" s="29"/>
      <c r="AQ2049" s="29"/>
      <c r="AR2049" s="29"/>
      <c r="AS2049" s="29"/>
      <c r="AT2049" s="29"/>
      <c r="AU2049" s="29"/>
      <c r="AV2049" s="29"/>
      <c r="AW2049" s="29"/>
      <c r="AX2049" s="29"/>
      <c r="AY2049" s="31"/>
      <c r="AZ2049" s="30"/>
      <c r="BA2049" s="35"/>
      <c r="BB2049" s="108"/>
      <c r="BC2049" s="108"/>
      <c r="BD2049" s="108"/>
      <c r="BE2049" s="136"/>
      <c r="BF2049" s="108"/>
      <c r="BG2049" s="110"/>
      <c r="BH2049" s="110"/>
      <c r="BI2049" s="110"/>
      <c r="BJ2049" s="137"/>
      <c r="BK2049" s="110"/>
      <c r="BL2049" s="108"/>
      <c r="BM2049" s="108"/>
      <c r="BN2049" s="108"/>
      <c r="BO2049" s="135"/>
      <c r="BP2049" s="108"/>
      <c r="BQ2049" s="108"/>
      <c r="BR2049" s="108"/>
      <c r="BS2049" s="108"/>
      <c r="BT2049" s="135"/>
      <c r="BU2049" s="108"/>
      <c r="BV2049" s="108"/>
      <c r="BW2049" s="108"/>
      <c r="BX2049" s="108"/>
      <c r="BY2049" s="135"/>
      <c r="BZ2049" s="108"/>
    </row>
    <row r="2050" spans="1:78" x14ac:dyDescent="0.25">
      <c r="A2050" s="27"/>
      <c r="B2050" s="27"/>
      <c r="C2050" s="27"/>
      <c r="D2050" s="27"/>
      <c r="E2050" s="28"/>
      <c r="F2050" s="88"/>
      <c r="G2050" s="28"/>
      <c r="H2050" s="27"/>
      <c r="I2050" s="27"/>
      <c r="J2050" s="27"/>
      <c r="K2050" s="107"/>
      <c r="L2050" s="27"/>
      <c r="M2050" s="46"/>
      <c r="N2050" s="46"/>
      <c r="O2050" s="46"/>
      <c r="P2050" s="46"/>
      <c r="Q2050" s="46"/>
      <c r="R2050" s="46"/>
      <c r="S2050" s="46"/>
      <c r="T2050" s="46"/>
      <c r="U2050" s="46"/>
      <c r="V2050" s="46"/>
      <c r="W2050" s="46"/>
      <c r="X2050" s="46"/>
      <c r="Y2050" s="41"/>
      <c r="Z2050" s="106"/>
      <c r="AA2050" s="43"/>
      <c r="AB2050" s="28"/>
      <c r="AC2050" s="28"/>
      <c r="AD2050" s="28"/>
      <c r="AE2050" s="44"/>
      <c r="AF2050" s="27"/>
      <c r="AG2050" s="27"/>
      <c r="AH2050" s="28"/>
      <c r="AI2050" s="27"/>
      <c r="AJ2050" s="27"/>
      <c r="AK2050" s="28"/>
      <c r="AL2050" s="29"/>
      <c r="AM2050" s="29"/>
      <c r="AN2050" s="29"/>
      <c r="AO2050" s="29"/>
      <c r="AP2050" s="29"/>
      <c r="AQ2050" s="29"/>
      <c r="AR2050" s="29"/>
      <c r="AS2050" s="29"/>
      <c r="AT2050" s="29"/>
      <c r="AU2050" s="29"/>
      <c r="AV2050" s="29"/>
      <c r="AW2050" s="29"/>
      <c r="AX2050" s="29"/>
      <c r="AY2050" s="31"/>
      <c r="AZ2050" s="30"/>
      <c r="BA2050" s="35"/>
      <c r="BB2050" s="108"/>
      <c r="BC2050" s="108"/>
      <c r="BD2050" s="108"/>
      <c r="BE2050" s="136"/>
      <c r="BF2050" s="108"/>
      <c r="BG2050" s="110"/>
      <c r="BH2050" s="110"/>
      <c r="BI2050" s="110"/>
      <c r="BJ2050" s="137"/>
      <c r="BK2050" s="110"/>
      <c r="BL2050" s="108"/>
      <c r="BM2050" s="108"/>
      <c r="BN2050" s="108"/>
      <c r="BO2050" s="135"/>
      <c r="BP2050" s="108"/>
      <c r="BQ2050" s="108"/>
      <c r="BR2050" s="108"/>
      <c r="BS2050" s="108"/>
      <c r="BT2050" s="135"/>
      <c r="BU2050" s="108"/>
      <c r="BV2050" s="108"/>
      <c r="BW2050" s="108"/>
      <c r="BX2050" s="108"/>
      <c r="BY2050" s="135"/>
      <c r="BZ2050" s="108"/>
    </row>
    <row r="2051" spans="1:78" x14ac:dyDescent="0.25">
      <c r="A2051" s="27"/>
      <c r="B2051" s="27"/>
      <c r="C2051" s="27"/>
      <c r="D2051" s="27"/>
      <c r="E2051" s="28"/>
      <c r="F2051" s="88"/>
      <c r="G2051" s="28"/>
      <c r="H2051" s="27"/>
      <c r="I2051" s="27"/>
      <c r="J2051" s="27"/>
      <c r="K2051" s="107"/>
      <c r="L2051" s="27"/>
      <c r="M2051" s="46"/>
      <c r="N2051" s="46"/>
      <c r="O2051" s="46"/>
      <c r="P2051" s="46"/>
      <c r="Q2051" s="46"/>
      <c r="R2051" s="46"/>
      <c r="S2051" s="46"/>
      <c r="T2051" s="46"/>
      <c r="U2051" s="46"/>
      <c r="V2051" s="46"/>
      <c r="W2051" s="46"/>
      <c r="X2051" s="46"/>
      <c r="Y2051" s="41"/>
      <c r="Z2051" s="106"/>
      <c r="AA2051" s="43"/>
      <c r="AB2051" s="28"/>
      <c r="AC2051" s="28"/>
      <c r="AD2051" s="28"/>
      <c r="AE2051" s="44"/>
      <c r="AF2051" s="27"/>
      <c r="AG2051" s="27"/>
      <c r="AH2051" s="28"/>
      <c r="AI2051" s="27"/>
      <c r="AJ2051" s="27"/>
      <c r="AK2051" s="28"/>
      <c r="AL2051" s="29"/>
      <c r="AM2051" s="29"/>
      <c r="AN2051" s="29"/>
      <c r="AO2051" s="29"/>
      <c r="AP2051" s="29"/>
      <c r="AQ2051" s="29"/>
      <c r="AR2051" s="29"/>
      <c r="AS2051" s="29"/>
      <c r="AT2051" s="29"/>
      <c r="AU2051" s="29"/>
      <c r="AV2051" s="29"/>
      <c r="AW2051" s="29"/>
      <c r="AX2051" s="29"/>
      <c r="AY2051" s="31"/>
      <c r="AZ2051" s="30"/>
      <c r="BA2051" s="35"/>
      <c r="BB2051" s="108"/>
      <c r="BC2051" s="108"/>
      <c r="BD2051" s="108"/>
      <c r="BE2051" s="136"/>
      <c r="BF2051" s="108"/>
      <c r="BG2051" s="110"/>
      <c r="BH2051" s="110"/>
      <c r="BI2051" s="110"/>
      <c r="BJ2051" s="137"/>
      <c r="BK2051" s="110"/>
      <c r="BL2051" s="108"/>
      <c r="BM2051" s="108"/>
      <c r="BN2051" s="108"/>
      <c r="BO2051" s="135"/>
      <c r="BP2051" s="108"/>
      <c r="BQ2051" s="108"/>
      <c r="BR2051" s="108"/>
      <c r="BS2051" s="108"/>
      <c r="BT2051" s="135"/>
      <c r="BU2051" s="108"/>
      <c r="BV2051" s="108"/>
      <c r="BW2051" s="108"/>
      <c r="BX2051" s="108"/>
      <c r="BY2051" s="135"/>
      <c r="BZ2051" s="108"/>
    </row>
    <row r="2052" spans="1:78" x14ac:dyDescent="0.25">
      <c r="A2052" s="27"/>
      <c r="B2052" s="27"/>
      <c r="C2052" s="27"/>
      <c r="D2052" s="27"/>
      <c r="E2052" s="28"/>
      <c r="F2052" s="88"/>
      <c r="G2052" s="28"/>
      <c r="H2052" s="27"/>
      <c r="I2052" s="27"/>
      <c r="J2052" s="27"/>
      <c r="K2052" s="107"/>
      <c r="L2052" s="27"/>
      <c r="M2052" s="46"/>
      <c r="N2052" s="46"/>
      <c r="O2052" s="46"/>
      <c r="P2052" s="46"/>
      <c r="Q2052" s="46"/>
      <c r="R2052" s="46"/>
      <c r="S2052" s="46"/>
      <c r="T2052" s="46"/>
      <c r="U2052" s="46"/>
      <c r="V2052" s="46"/>
      <c r="W2052" s="46"/>
      <c r="X2052" s="46"/>
      <c r="Y2052" s="41"/>
      <c r="Z2052" s="106"/>
      <c r="AA2052" s="43"/>
      <c r="AB2052" s="28"/>
      <c r="AC2052" s="28"/>
      <c r="AD2052" s="28"/>
      <c r="AE2052" s="44"/>
      <c r="AF2052" s="27"/>
      <c r="AG2052" s="27"/>
      <c r="AH2052" s="28"/>
      <c r="AI2052" s="27"/>
      <c r="AJ2052" s="27"/>
      <c r="AK2052" s="28"/>
      <c r="AL2052" s="29"/>
      <c r="AM2052" s="29"/>
      <c r="AN2052" s="29"/>
      <c r="AO2052" s="29"/>
      <c r="AP2052" s="29"/>
      <c r="AQ2052" s="29"/>
      <c r="AR2052" s="29"/>
      <c r="AS2052" s="29"/>
      <c r="AT2052" s="29"/>
      <c r="AU2052" s="29"/>
      <c r="AV2052" s="29"/>
      <c r="AW2052" s="29"/>
      <c r="AX2052" s="29"/>
      <c r="AY2052" s="31"/>
      <c r="AZ2052" s="30"/>
      <c r="BA2052" s="35"/>
      <c r="BB2052" s="108"/>
      <c r="BC2052" s="108"/>
      <c r="BD2052" s="108"/>
      <c r="BE2052" s="136"/>
      <c r="BF2052" s="108"/>
      <c r="BG2052" s="110"/>
      <c r="BH2052" s="110"/>
      <c r="BI2052" s="110"/>
      <c r="BJ2052" s="137"/>
      <c r="BK2052" s="110"/>
      <c r="BL2052" s="108"/>
      <c r="BM2052" s="108"/>
      <c r="BN2052" s="108"/>
      <c r="BO2052" s="135"/>
      <c r="BP2052" s="108"/>
      <c r="BQ2052" s="108"/>
      <c r="BR2052" s="108"/>
      <c r="BS2052" s="108"/>
      <c r="BT2052" s="135"/>
      <c r="BU2052" s="108"/>
      <c r="BV2052" s="108"/>
      <c r="BW2052" s="108"/>
      <c r="BX2052" s="108"/>
      <c r="BY2052" s="135"/>
      <c r="BZ2052" s="108"/>
    </row>
    <row r="2053" spans="1:78" x14ac:dyDescent="0.25">
      <c r="A2053" s="27"/>
      <c r="B2053" s="27"/>
      <c r="C2053" s="27"/>
      <c r="D2053" s="27"/>
      <c r="E2053" s="28"/>
      <c r="F2053" s="88"/>
      <c r="G2053" s="28"/>
      <c r="H2053" s="27"/>
      <c r="I2053" s="27"/>
      <c r="J2053" s="27"/>
      <c r="K2053" s="107"/>
      <c r="L2053" s="27"/>
      <c r="M2053" s="46"/>
      <c r="N2053" s="46"/>
      <c r="O2053" s="46"/>
      <c r="P2053" s="46"/>
      <c r="Q2053" s="46"/>
      <c r="R2053" s="46"/>
      <c r="S2053" s="46"/>
      <c r="T2053" s="46"/>
      <c r="U2053" s="46"/>
      <c r="V2053" s="46"/>
      <c r="W2053" s="46"/>
      <c r="X2053" s="46"/>
      <c r="Y2053" s="41"/>
      <c r="Z2053" s="106"/>
      <c r="AA2053" s="43"/>
      <c r="AB2053" s="28"/>
      <c r="AC2053" s="28"/>
      <c r="AD2053" s="28"/>
      <c r="AE2053" s="44"/>
      <c r="AF2053" s="27"/>
      <c r="AG2053" s="27"/>
      <c r="AH2053" s="28"/>
      <c r="AI2053" s="27"/>
      <c r="AJ2053" s="27"/>
      <c r="AK2053" s="28"/>
      <c r="AL2053" s="29"/>
      <c r="AM2053" s="29"/>
      <c r="AN2053" s="29"/>
      <c r="AO2053" s="29"/>
      <c r="AP2053" s="29"/>
      <c r="AQ2053" s="29"/>
      <c r="AR2053" s="29"/>
      <c r="AS2053" s="29"/>
      <c r="AT2053" s="29"/>
      <c r="AU2053" s="29"/>
      <c r="AV2053" s="29"/>
      <c r="AW2053" s="29"/>
      <c r="AX2053" s="29"/>
      <c r="AY2053" s="31"/>
      <c r="AZ2053" s="30"/>
      <c r="BA2053" s="35"/>
      <c r="BB2053" s="108"/>
      <c r="BC2053" s="108"/>
      <c r="BD2053" s="108"/>
      <c r="BE2053" s="136"/>
      <c r="BF2053" s="108"/>
      <c r="BG2053" s="110"/>
      <c r="BH2053" s="110"/>
      <c r="BI2053" s="110"/>
      <c r="BJ2053" s="137"/>
      <c r="BK2053" s="110"/>
      <c r="BL2053" s="108"/>
      <c r="BM2053" s="108"/>
      <c r="BN2053" s="108"/>
      <c r="BO2053" s="135"/>
      <c r="BP2053" s="108"/>
      <c r="BQ2053" s="108"/>
      <c r="BR2053" s="108"/>
      <c r="BS2053" s="108"/>
      <c r="BT2053" s="135"/>
      <c r="BU2053" s="108"/>
      <c r="BV2053" s="108"/>
      <c r="BW2053" s="108"/>
      <c r="BX2053" s="108"/>
      <c r="BY2053" s="135"/>
      <c r="BZ2053" s="108"/>
    </row>
    <row r="2054" spans="1:78" x14ac:dyDescent="0.25">
      <c r="A2054" s="27"/>
      <c r="B2054" s="27"/>
      <c r="C2054" s="27"/>
      <c r="D2054" s="27"/>
      <c r="E2054" s="28"/>
      <c r="F2054" s="88"/>
      <c r="G2054" s="28"/>
      <c r="H2054" s="27"/>
      <c r="I2054" s="27"/>
      <c r="J2054" s="27"/>
      <c r="K2054" s="107"/>
      <c r="L2054" s="27"/>
      <c r="M2054" s="46"/>
      <c r="N2054" s="46"/>
      <c r="O2054" s="46"/>
      <c r="P2054" s="46"/>
      <c r="Q2054" s="46"/>
      <c r="R2054" s="46"/>
      <c r="S2054" s="46"/>
      <c r="T2054" s="46"/>
      <c r="U2054" s="46"/>
      <c r="V2054" s="46"/>
      <c r="W2054" s="46"/>
      <c r="X2054" s="46"/>
      <c r="Y2054" s="41"/>
      <c r="Z2054" s="106"/>
      <c r="AA2054" s="43"/>
      <c r="AB2054" s="28"/>
      <c r="AC2054" s="28"/>
      <c r="AD2054" s="28"/>
      <c r="AE2054" s="44"/>
      <c r="AF2054" s="27"/>
      <c r="AG2054" s="27"/>
      <c r="AH2054" s="28"/>
      <c r="AI2054" s="27"/>
      <c r="AJ2054" s="27"/>
      <c r="AK2054" s="28"/>
      <c r="AL2054" s="29"/>
      <c r="AM2054" s="29"/>
      <c r="AN2054" s="29"/>
      <c r="AO2054" s="29"/>
      <c r="AP2054" s="29"/>
      <c r="AQ2054" s="29"/>
      <c r="AR2054" s="29"/>
      <c r="AS2054" s="29"/>
      <c r="AT2054" s="29"/>
      <c r="AU2054" s="29"/>
      <c r="AV2054" s="29"/>
      <c r="AW2054" s="29"/>
      <c r="AX2054" s="29"/>
      <c r="AY2054" s="31"/>
      <c r="AZ2054" s="30"/>
      <c r="BA2054" s="35"/>
      <c r="BB2054" s="108"/>
      <c r="BC2054" s="108"/>
      <c r="BD2054" s="108"/>
      <c r="BE2054" s="136"/>
      <c r="BF2054" s="108"/>
      <c r="BG2054" s="110"/>
      <c r="BH2054" s="110"/>
      <c r="BI2054" s="110"/>
      <c r="BJ2054" s="137"/>
      <c r="BK2054" s="110"/>
      <c r="BL2054" s="108"/>
      <c r="BM2054" s="108"/>
      <c r="BN2054" s="108"/>
      <c r="BO2054" s="135"/>
      <c r="BP2054" s="108"/>
      <c r="BQ2054" s="108"/>
      <c r="BR2054" s="108"/>
      <c r="BS2054" s="108"/>
      <c r="BT2054" s="135"/>
      <c r="BU2054" s="108"/>
      <c r="BV2054" s="108"/>
      <c r="BW2054" s="108"/>
      <c r="BX2054" s="108"/>
      <c r="BY2054" s="135"/>
      <c r="BZ2054" s="108"/>
    </row>
    <row r="2055" spans="1:78" x14ac:dyDescent="0.25">
      <c r="A2055" s="27"/>
      <c r="B2055" s="27"/>
      <c r="C2055" s="27"/>
      <c r="D2055" s="27"/>
      <c r="E2055" s="28"/>
      <c r="F2055" s="88"/>
      <c r="G2055" s="28"/>
      <c r="H2055" s="27"/>
      <c r="I2055" s="27"/>
      <c r="J2055" s="27"/>
      <c r="K2055" s="107"/>
      <c r="L2055" s="27"/>
      <c r="M2055" s="46"/>
      <c r="N2055" s="46"/>
      <c r="O2055" s="46"/>
      <c r="P2055" s="46"/>
      <c r="Q2055" s="46"/>
      <c r="R2055" s="46"/>
      <c r="S2055" s="46"/>
      <c r="T2055" s="46"/>
      <c r="U2055" s="46"/>
      <c r="V2055" s="46"/>
      <c r="W2055" s="46"/>
      <c r="X2055" s="46"/>
      <c r="Y2055" s="41"/>
      <c r="Z2055" s="106"/>
      <c r="AA2055" s="43"/>
      <c r="AB2055" s="28"/>
      <c r="AC2055" s="28"/>
      <c r="AD2055" s="28"/>
      <c r="AE2055" s="44"/>
      <c r="AF2055" s="27"/>
      <c r="AG2055" s="27"/>
      <c r="AH2055" s="28"/>
      <c r="AI2055" s="27"/>
      <c r="AJ2055" s="27"/>
      <c r="AK2055" s="28"/>
      <c r="AL2055" s="29"/>
      <c r="AM2055" s="29"/>
      <c r="AN2055" s="29"/>
      <c r="AO2055" s="29"/>
      <c r="AP2055" s="29"/>
      <c r="AQ2055" s="29"/>
      <c r="AR2055" s="29"/>
      <c r="AS2055" s="29"/>
      <c r="AT2055" s="29"/>
      <c r="AU2055" s="29"/>
      <c r="AV2055" s="29"/>
      <c r="AW2055" s="29"/>
      <c r="AX2055" s="29"/>
      <c r="AY2055" s="31"/>
      <c r="AZ2055" s="30"/>
      <c r="BA2055" s="35"/>
      <c r="BB2055" s="108"/>
      <c r="BC2055" s="108"/>
      <c r="BD2055" s="108"/>
      <c r="BE2055" s="136"/>
      <c r="BF2055" s="108"/>
      <c r="BG2055" s="110"/>
      <c r="BH2055" s="110"/>
      <c r="BI2055" s="110"/>
      <c r="BJ2055" s="137"/>
      <c r="BK2055" s="110"/>
      <c r="BL2055" s="108"/>
      <c r="BM2055" s="108"/>
      <c r="BN2055" s="108"/>
      <c r="BO2055" s="135"/>
      <c r="BP2055" s="108"/>
      <c r="BQ2055" s="108"/>
      <c r="BR2055" s="108"/>
      <c r="BS2055" s="108"/>
      <c r="BT2055" s="135"/>
      <c r="BU2055" s="108"/>
      <c r="BV2055" s="108"/>
      <c r="BW2055" s="108"/>
      <c r="BX2055" s="108"/>
      <c r="BY2055" s="135"/>
      <c r="BZ2055" s="108"/>
    </row>
    <row r="2056" spans="1:78" x14ac:dyDescent="0.25">
      <c r="A2056" s="27"/>
      <c r="B2056" s="27"/>
      <c r="C2056" s="27"/>
      <c r="D2056" s="27"/>
      <c r="E2056" s="28"/>
      <c r="F2056" s="88"/>
      <c r="G2056" s="28"/>
      <c r="H2056" s="27"/>
      <c r="I2056" s="27"/>
      <c r="J2056" s="27"/>
      <c r="K2056" s="107"/>
      <c r="L2056" s="27"/>
      <c r="M2056" s="46"/>
      <c r="N2056" s="46"/>
      <c r="O2056" s="46"/>
      <c r="P2056" s="46"/>
      <c r="Q2056" s="46"/>
      <c r="R2056" s="46"/>
      <c r="S2056" s="46"/>
      <c r="T2056" s="46"/>
      <c r="U2056" s="46"/>
      <c r="V2056" s="46"/>
      <c r="W2056" s="46"/>
      <c r="X2056" s="46"/>
      <c r="Y2056" s="41"/>
      <c r="Z2056" s="106"/>
      <c r="AA2056" s="43"/>
      <c r="AB2056" s="28"/>
      <c r="AC2056" s="28"/>
      <c r="AD2056" s="28"/>
      <c r="AE2056" s="44"/>
      <c r="AF2056" s="27"/>
      <c r="AG2056" s="27"/>
      <c r="AH2056" s="28"/>
      <c r="AI2056" s="27"/>
      <c r="AJ2056" s="27"/>
      <c r="AK2056" s="28"/>
      <c r="AL2056" s="29"/>
      <c r="AM2056" s="29"/>
      <c r="AN2056" s="29"/>
      <c r="AO2056" s="29"/>
      <c r="AP2056" s="29"/>
      <c r="AQ2056" s="29"/>
      <c r="AR2056" s="29"/>
      <c r="AS2056" s="29"/>
      <c r="AT2056" s="29"/>
      <c r="AU2056" s="29"/>
      <c r="AV2056" s="29"/>
      <c r="AW2056" s="29"/>
      <c r="AX2056" s="29"/>
      <c r="AY2056" s="31"/>
      <c r="AZ2056" s="30"/>
      <c r="BA2056" s="35"/>
      <c r="BB2056" s="108"/>
      <c r="BC2056" s="108"/>
      <c r="BD2056" s="108"/>
      <c r="BE2056" s="136"/>
      <c r="BF2056" s="108"/>
      <c r="BG2056" s="110"/>
      <c r="BH2056" s="110"/>
      <c r="BI2056" s="110"/>
      <c r="BJ2056" s="137"/>
      <c r="BK2056" s="110"/>
      <c r="BL2056" s="108"/>
      <c r="BM2056" s="108"/>
      <c r="BN2056" s="108"/>
      <c r="BO2056" s="135"/>
      <c r="BP2056" s="108"/>
      <c r="BQ2056" s="108"/>
      <c r="BR2056" s="108"/>
      <c r="BS2056" s="108"/>
      <c r="BT2056" s="135"/>
      <c r="BU2056" s="108"/>
      <c r="BV2056" s="108"/>
      <c r="BW2056" s="108"/>
      <c r="BX2056" s="108"/>
      <c r="BY2056" s="135"/>
      <c r="BZ2056" s="108"/>
    </row>
    <row r="2057" spans="1:78" x14ac:dyDescent="0.25">
      <c r="A2057" s="27"/>
      <c r="B2057" s="27"/>
      <c r="C2057" s="27"/>
      <c r="D2057" s="27"/>
      <c r="E2057" s="28"/>
      <c r="F2057" s="88"/>
      <c r="G2057" s="28"/>
      <c r="H2057" s="27"/>
      <c r="I2057" s="27"/>
      <c r="J2057" s="27"/>
      <c r="K2057" s="107"/>
      <c r="L2057" s="27"/>
      <c r="M2057" s="46"/>
      <c r="N2057" s="46"/>
      <c r="O2057" s="46"/>
      <c r="P2057" s="46"/>
      <c r="Q2057" s="46"/>
      <c r="R2057" s="46"/>
      <c r="S2057" s="46"/>
      <c r="T2057" s="46"/>
      <c r="U2057" s="46"/>
      <c r="V2057" s="46"/>
      <c r="W2057" s="46"/>
      <c r="X2057" s="46"/>
      <c r="Y2057" s="41"/>
      <c r="Z2057" s="106"/>
      <c r="AA2057" s="43"/>
      <c r="AB2057" s="28"/>
      <c r="AC2057" s="28"/>
      <c r="AD2057" s="28"/>
      <c r="AE2057" s="44"/>
      <c r="AF2057" s="27"/>
      <c r="AG2057" s="27"/>
      <c r="AH2057" s="28"/>
      <c r="AI2057" s="27"/>
      <c r="AJ2057" s="27"/>
      <c r="AK2057" s="28"/>
      <c r="AL2057" s="29"/>
      <c r="AM2057" s="29"/>
      <c r="AN2057" s="29"/>
      <c r="AO2057" s="29"/>
      <c r="AP2057" s="29"/>
      <c r="AQ2057" s="29"/>
      <c r="AR2057" s="29"/>
      <c r="AS2057" s="29"/>
      <c r="AT2057" s="29"/>
      <c r="AU2057" s="29"/>
      <c r="AV2057" s="29"/>
      <c r="AW2057" s="29"/>
      <c r="AX2057" s="29"/>
      <c r="AY2057" s="31"/>
      <c r="AZ2057" s="30"/>
      <c r="BA2057" s="35"/>
      <c r="BB2057" s="108"/>
      <c r="BC2057" s="108"/>
      <c r="BD2057" s="108"/>
      <c r="BE2057" s="136"/>
      <c r="BF2057" s="108"/>
      <c r="BG2057" s="110"/>
      <c r="BH2057" s="110"/>
      <c r="BI2057" s="110"/>
      <c r="BJ2057" s="137"/>
      <c r="BK2057" s="110"/>
      <c r="BL2057" s="108"/>
      <c r="BM2057" s="108"/>
      <c r="BN2057" s="108"/>
      <c r="BO2057" s="135"/>
      <c r="BP2057" s="108"/>
      <c r="BQ2057" s="108"/>
      <c r="BR2057" s="108"/>
      <c r="BS2057" s="108"/>
      <c r="BT2057" s="135"/>
      <c r="BU2057" s="108"/>
      <c r="BV2057" s="108"/>
      <c r="BW2057" s="108"/>
      <c r="BX2057" s="108"/>
      <c r="BY2057" s="135"/>
      <c r="BZ2057" s="108"/>
    </row>
    <row r="2058" spans="1:78" x14ac:dyDescent="0.25">
      <c r="A2058" s="27"/>
      <c r="B2058" s="27"/>
      <c r="C2058" s="27"/>
      <c r="D2058" s="27"/>
      <c r="E2058" s="28"/>
      <c r="F2058" s="88"/>
      <c r="G2058" s="28"/>
      <c r="H2058" s="27"/>
      <c r="I2058" s="27"/>
      <c r="J2058" s="27"/>
      <c r="K2058" s="107"/>
      <c r="L2058" s="27"/>
      <c r="M2058" s="46"/>
      <c r="N2058" s="46"/>
      <c r="O2058" s="46"/>
      <c r="P2058" s="46"/>
      <c r="Q2058" s="46"/>
      <c r="R2058" s="46"/>
      <c r="S2058" s="46"/>
      <c r="T2058" s="46"/>
      <c r="U2058" s="46"/>
      <c r="V2058" s="46"/>
      <c r="W2058" s="46"/>
      <c r="X2058" s="46"/>
      <c r="Y2058" s="41"/>
      <c r="Z2058" s="106"/>
      <c r="AA2058" s="43"/>
      <c r="AB2058" s="28"/>
      <c r="AC2058" s="28"/>
      <c r="AD2058" s="28"/>
      <c r="AE2058" s="44"/>
      <c r="AF2058" s="27"/>
      <c r="AG2058" s="27"/>
      <c r="AH2058" s="28"/>
      <c r="AI2058" s="27"/>
      <c r="AJ2058" s="27"/>
      <c r="AK2058" s="28"/>
      <c r="AL2058" s="29"/>
      <c r="AM2058" s="29"/>
      <c r="AN2058" s="29"/>
      <c r="AO2058" s="29"/>
      <c r="AP2058" s="29"/>
      <c r="AQ2058" s="29"/>
      <c r="AR2058" s="29"/>
      <c r="AS2058" s="29"/>
      <c r="AT2058" s="29"/>
      <c r="AU2058" s="29"/>
      <c r="AV2058" s="29"/>
      <c r="AW2058" s="29"/>
      <c r="AX2058" s="29"/>
      <c r="AY2058" s="31"/>
      <c r="AZ2058" s="30"/>
      <c r="BA2058" s="35"/>
      <c r="BB2058" s="108"/>
      <c r="BC2058" s="108"/>
      <c r="BD2058" s="108"/>
      <c r="BE2058" s="136"/>
      <c r="BF2058" s="108"/>
      <c r="BG2058" s="110"/>
      <c r="BH2058" s="110"/>
      <c r="BI2058" s="110"/>
      <c r="BJ2058" s="137"/>
      <c r="BK2058" s="110"/>
      <c r="BL2058" s="108"/>
      <c r="BM2058" s="108"/>
      <c r="BN2058" s="108"/>
      <c r="BO2058" s="135"/>
      <c r="BP2058" s="108"/>
      <c r="BQ2058" s="108"/>
      <c r="BR2058" s="108"/>
      <c r="BS2058" s="108"/>
      <c r="BT2058" s="135"/>
      <c r="BU2058" s="108"/>
      <c r="BV2058" s="108"/>
      <c r="BW2058" s="108"/>
      <c r="BX2058" s="108"/>
      <c r="BY2058" s="135"/>
      <c r="BZ2058" s="108"/>
    </row>
    <row r="2059" spans="1:78" x14ac:dyDescent="0.25">
      <c r="A2059" s="27"/>
      <c r="B2059" s="27"/>
      <c r="C2059" s="27"/>
      <c r="D2059" s="27"/>
      <c r="E2059" s="28"/>
      <c r="F2059" s="88"/>
      <c r="G2059" s="28"/>
      <c r="H2059" s="27"/>
      <c r="I2059" s="27"/>
      <c r="J2059" s="27"/>
      <c r="K2059" s="107"/>
      <c r="L2059" s="27"/>
      <c r="M2059" s="46"/>
      <c r="N2059" s="46"/>
      <c r="O2059" s="46"/>
      <c r="P2059" s="46"/>
      <c r="Q2059" s="46"/>
      <c r="R2059" s="46"/>
      <c r="S2059" s="46"/>
      <c r="T2059" s="46"/>
      <c r="U2059" s="46"/>
      <c r="V2059" s="46"/>
      <c r="W2059" s="46"/>
      <c r="X2059" s="46"/>
      <c r="Y2059" s="41"/>
      <c r="Z2059" s="106"/>
      <c r="AA2059" s="43"/>
      <c r="AB2059" s="28"/>
      <c r="AC2059" s="28"/>
      <c r="AD2059" s="28"/>
      <c r="AE2059" s="44"/>
      <c r="AF2059" s="27"/>
      <c r="AG2059" s="27"/>
      <c r="AH2059" s="28"/>
      <c r="AI2059" s="27"/>
      <c r="AJ2059" s="27"/>
      <c r="AK2059" s="28"/>
      <c r="AL2059" s="29"/>
      <c r="AM2059" s="29"/>
      <c r="AN2059" s="29"/>
      <c r="AO2059" s="29"/>
      <c r="AP2059" s="29"/>
      <c r="AQ2059" s="29"/>
      <c r="AR2059" s="29"/>
      <c r="AS2059" s="29"/>
      <c r="AT2059" s="29"/>
      <c r="AU2059" s="29"/>
      <c r="AV2059" s="29"/>
      <c r="AW2059" s="29"/>
      <c r="AX2059" s="29"/>
      <c r="AY2059" s="31"/>
      <c r="AZ2059" s="30"/>
      <c r="BA2059" s="35"/>
      <c r="BB2059" s="108"/>
      <c r="BC2059" s="108"/>
      <c r="BD2059" s="108"/>
      <c r="BE2059" s="136"/>
      <c r="BF2059" s="108"/>
      <c r="BG2059" s="110"/>
      <c r="BH2059" s="110"/>
      <c r="BI2059" s="110"/>
      <c r="BJ2059" s="137"/>
      <c r="BK2059" s="110"/>
      <c r="BL2059" s="108"/>
      <c r="BM2059" s="108"/>
      <c r="BN2059" s="108"/>
      <c r="BO2059" s="135"/>
      <c r="BP2059" s="108"/>
      <c r="BQ2059" s="108"/>
      <c r="BR2059" s="108"/>
      <c r="BS2059" s="108"/>
      <c r="BT2059" s="135"/>
      <c r="BU2059" s="108"/>
      <c r="BV2059" s="108"/>
      <c r="BW2059" s="108"/>
      <c r="BX2059" s="108"/>
      <c r="BY2059" s="135"/>
      <c r="BZ2059" s="108"/>
    </row>
    <row r="2060" spans="1:78" x14ac:dyDescent="0.25">
      <c r="A2060" s="27"/>
      <c r="B2060" s="27"/>
      <c r="C2060" s="27"/>
      <c r="D2060" s="27"/>
      <c r="E2060" s="28"/>
      <c r="F2060" s="88"/>
      <c r="G2060" s="28"/>
      <c r="H2060" s="27"/>
      <c r="I2060" s="27"/>
      <c r="J2060" s="27"/>
      <c r="K2060" s="107"/>
      <c r="L2060" s="27"/>
      <c r="M2060" s="46"/>
      <c r="N2060" s="46"/>
      <c r="O2060" s="46"/>
      <c r="P2060" s="46"/>
      <c r="Q2060" s="46"/>
      <c r="R2060" s="46"/>
      <c r="S2060" s="46"/>
      <c r="T2060" s="46"/>
      <c r="U2060" s="46"/>
      <c r="V2060" s="46"/>
      <c r="W2060" s="46"/>
      <c r="X2060" s="46"/>
      <c r="Y2060" s="41"/>
      <c r="Z2060" s="106"/>
      <c r="AA2060" s="43"/>
      <c r="AB2060" s="28"/>
      <c r="AC2060" s="28"/>
      <c r="AD2060" s="28"/>
      <c r="AE2060" s="44"/>
      <c r="AF2060" s="27"/>
      <c r="AG2060" s="27"/>
      <c r="AH2060" s="28"/>
      <c r="AI2060" s="27"/>
      <c r="AJ2060" s="27"/>
      <c r="AK2060" s="28"/>
      <c r="AL2060" s="29"/>
      <c r="AM2060" s="29"/>
      <c r="AN2060" s="29"/>
      <c r="AO2060" s="29"/>
      <c r="AP2060" s="29"/>
      <c r="AQ2060" s="29"/>
      <c r="AR2060" s="29"/>
      <c r="AS2060" s="29"/>
      <c r="AT2060" s="29"/>
      <c r="AU2060" s="29"/>
      <c r="AV2060" s="29"/>
      <c r="AW2060" s="29"/>
      <c r="AX2060" s="29"/>
      <c r="AY2060" s="31"/>
      <c r="AZ2060" s="30"/>
      <c r="BA2060" s="35"/>
      <c r="BB2060" s="108"/>
      <c r="BC2060" s="108"/>
      <c r="BD2060" s="108"/>
      <c r="BE2060" s="136"/>
      <c r="BF2060" s="108"/>
      <c r="BG2060" s="110"/>
      <c r="BH2060" s="110"/>
      <c r="BI2060" s="110"/>
      <c r="BJ2060" s="137"/>
      <c r="BK2060" s="110"/>
      <c r="BL2060" s="108"/>
      <c r="BM2060" s="108"/>
      <c r="BN2060" s="108"/>
      <c r="BO2060" s="135"/>
      <c r="BP2060" s="108"/>
      <c r="BQ2060" s="108"/>
      <c r="BR2060" s="108"/>
      <c r="BS2060" s="108"/>
      <c r="BT2060" s="135"/>
      <c r="BU2060" s="108"/>
      <c r="BV2060" s="108"/>
      <c r="BW2060" s="108"/>
      <c r="BX2060" s="108"/>
      <c r="BY2060" s="135"/>
      <c r="BZ2060" s="108"/>
    </row>
    <row r="2061" spans="1:78" x14ac:dyDescent="0.25">
      <c r="A2061" s="27"/>
      <c r="B2061" s="27"/>
      <c r="C2061" s="27"/>
      <c r="D2061" s="27"/>
      <c r="E2061" s="28"/>
      <c r="F2061" s="88"/>
      <c r="G2061" s="28"/>
      <c r="H2061" s="27"/>
      <c r="I2061" s="27"/>
      <c r="J2061" s="27"/>
      <c r="K2061" s="107"/>
      <c r="L2061" s="27"/>
      <c r="M2061" s="46"/>
      <c r="N2061" s="46"/>
      <c r="O2061" s="46"/>
      <c r="P2061" s="46"/>
      <c r="Q2061" s="46"/>
      <c r="R2061" s="46"/>
      <c r="S2061" s="46"/>
      <c r="T2061" s="46"/>
      <c r="U2061" s="46"/>
      <c r="V2061" s="46"/>
      <c r="W2061" s="46"/>
      <c r="X2061" s="46"/>
      <c r="Y2061" s="41"/>
      <c r="Z2061" s="106"/>
      <c r="AA2061" s="43"/>
      <c r="AB2061" s="28"/>
      <c r="AC2061" s="28"/>
      <c r="AD2061" s="28"/>
      <c r="AE2061" s="44"/>
      <c r="AF2061" s="27"/>
      <c r="AG2061" s="27"/>
      <c r="AH2061" s="28"/>
      <c r="AI2061" s="27"/>
      <c r="AJ2061" s="27"/>
      <c r="AK2061" s="28"/>
      <c r="AL2061" s="29"/>
      <c r="AM2061" s="29"/>
      <c r="AN2061" s="29"/>
      <c r="AO2061" s="29"/>
      <c r="AP2061" s="29"/>
      <c r="AQ2061" s="29"/>
      <c r="AR2061" s="29"/>
      <c r="AS2061" s="29"/>
      <c r="AT2061" s="29"/>
      <c r="AU2061" s="29"/>
      <c r="AV2061" s="29"/>
      <c r="AW2061" s="29"/>
      <c r="AX2061" s="29"/>
      <c r="AY2061" s="31"/>
      <c r="AZ2061" s="30"/>
      <c r="BA2061" s="35"/>
      <c r="BB2061" s="108"/>
      <c r="BC2061" s="108"/>
      <c r="BD2061" s="108"/>
      <c r="BE2061" s="136"/>
      <c r="BF2061" s="108"/>
      <c r="BG2061" s="110"/>
      <c r="BH2061" s="110"/>
      <c r="BI2061" s="110"/>
      <c r="BJ2061" s="137"/>
      <c r="BK2061" s="110"/>
      <c r="BL2061" s="108"/>
      <c r="BM2061" s="108"/>
      <c r="BN2061" s="108"/>
      <c r="BO2061" s="135"/>
      <c r="BP2061" s="108"/>
      <c r="BQ2061" s="108"/>
      <c r="BR2061" s="108"/>
      <c r="BS2061" s="108"/>
      <c r="BT2061" s="135"/>
      <c r="BU2061" s="108"/>
      <c r="BV2061" s="108"/>
      <c r="BW2061" s="108"/>
      <c r="BX2061" s="108"/>
      <c r="BY2061" s="135"/>
      <c r="BZ2061" s="108"/>
    </row>
    <row r="2062" spans="1:78" x14ac:dyDescent="0.25">
      <c r="A2062" s="27"/>
      <c r="B2062" s="27"/>
      <c r="C2062" s="27"/>
      <c r="D2062" s="27"/>
      <c r="E2062" s="28"/>
      <c r="F2062" s="88"/>
      <c r="G2062" s="28"/>
      <c r="H2062" s="27"/>
      <c r="I2062" s="27"/>
      <c r="J2062" s="27"/>
      <c r="K2062" s="107"/>
      <c r="L2062" s="27"/>
      <c r="M2062" s="46"/>
      <c r="N2062" s="46"/>
      <c r="O2062" s="46"/>
      <c r="P2062" s="46"/>
      <c r="Q2062" s="46"/>
      <c r="R2062" s="46"/>
      <c r="S2062" s="46"/>
      <c r="T2062" s="46"/>
      <c r="U2062" s="46"/>
      <c r="V2062" s="46"/>
      <c r="W2062" s="46"/>
      <c r="X2062" s="46"/>
      <c r="Y2062" s="41"/>
      <c r="Z2062" s="106"/>
      <c r="AA2062" s="43"/>
      <c r="AB2062" s="28"/>
      <c r="AC2062" s="28"/>
      <c r="AD2062" s="28"/>
      <c r="AE2062" s="44"/>
      <c r="AF2062" s="27"/>
      <c r="AG2062" s="27"/>
      <c r="AH2062" s="28"/>
      <c r="AI2062" s="27"/>
      <c r="AJ2062" s="27"/>
      <c r="AK2062" s="28"/>
      <c r="AL2062" s="29"/>
      <c r="AM2062" s="29"/>
      <c r="AN2062" s="29"/>
      <c r="AO2062" s="29"/>
      <c r="AP2062" s="29"/>
      <c r="AQ2062" s="29"/>
      <c r="AR2062" s="29"/>
      <c r="AS2062" s="29"/>
      <c r="AT2062" s="29"/>
      <c r="AU2062" s="29"/>
      <c r="AV2062" s="29"/>
      <c r="AW2062" s="29"/>
      <c r="AX2062" s="29"/>
      <c r="AY2062" s="31"/>
      <c r="AZ2062" s="30"/>
      <c r="BA2062" s="35"/>
      <c r="BB2062" s="108"/>
      <c r="BC2062" s="108"/>
      <c r="BD2062" s="108"/>
      <c r="BE2062" s="136"/>
      <c r="BF2062" s="108"/>
      <c r="BG2062" s="110"/>
      <c r="BH2062" s="110"/>
      <c r="BI2062" s="110"/>
      <c r="BJ2062" s="137"/>
      <c r="BK2062" s="110"/>
      <c r="BL2062" s="108"/>
      <c r="BM2062" s="108"/>
      <c r="BN2062" s="108"/>
      <c r="BO2062" s="135"/>
      <c r="BP2062" s="108"/>
      <c r="BQ2062" s="108"/>
      <c r="BR2062" s="108"/>
      <c r="BS2062" s="108"/>
      <c r="BT2062" s="135"/>
      <c r="BU2062" s="108"/>
      <c r="BV2062" s="108"/>
      <c r="BW2062" s="108"/>
      <c r="BX2062" s="108"/>
      <c r="BY2062" s="135"/>
      <c r="BZ2062" s="108"/>
    </row>
    <row r="2063" spans="1:78" x14ac:dyDescent="0.25">
      <c r="A2063" s="27"/>
      <c r="B2063" s="27"/>
      <c r="C2063" s="27"/>
      <c r="D2063" s="27"/>
      <c r="E2063" s="28"/>
      <c r="F2063" s="88"/>
      <c r="G2063" s="28"/>
      <c r="H2063" s="27"/>
      <c r="I2063" s="27"/>
      <c r="J2063" s="27"/>
      <c r="K2063" s="107"/>
      <c r="L2063" s="27"/>
      <c r="M2063" s="46"/>
      <c r="N2063" s="46"/>
      <c r="O2063" s="46"/>
      <c r="P2063" s="46"/>
      <c r="Q2063" s="46"/>
      <c r="R2063" s="46"/>
      <c r="S2063" s="46"/>
      <c r="T2063" s="46"/>
      <c r="U2063" s="46"/>
      <c r="V2063" s="46"/>
      <c r="W2063" s="46"/>
      <c r="X2063" s="46"/>
      <c r="Y2063" s="41"/>
      <c r="Z2063" s="106"/>
      <c r="AA2063" s="43"/>
      <c r="AB2063" s="28"/>
      <c r="AC2063" s="28"/>
      <c r="AD2063" s="28"/>
      <c r="AE2063" s="44"/>
      <c r="AF2063" s="27"/>
      <c r="AG2063" s="27"/>
      <c r="AH2063" s="28"/>
      <c r="AI2063" s="27"/>
      <c r="AJ2063" s="27"/>
      <c r="AK2063" s="28"/>
      <c r="AL2063" s="29"/>
      <c r="AM2063" s="29"/>
      <c r="AN2063" s="29"/>
      <c r="AO2063" s="29"/>
      <c r="AP2063" s="29"/>
      <c r="AQ2063" s="29"/>
      <c r="AR2063" s="29"/>
      <c r="AS2063" s="29"/>
      <c r="AT2063" s="29"/>
      <c r="AU2063" s="29"/>
      <c r="AV2063" s="29"/>
      <c r="AW2063" s="29"/>
      <c r="AX2063" s="29"/>
      <c r="AY2063" s="31"/>
      <c r="AZ2063" s="30"/>
      <c r="BA2063" s="35"/>
      <c r="BB2063" s="108"/>
      <c r="BC2063" s="108"/>
      <c r="BD2063" s="108"/>
      <c r="BE2063" s="136"/>
      <c r="BF2063" s="108"/>
      <c r="BG2063" s="110"/>
      <c r="BH2063" s="110"/>
      <c r="BI2063" s="110"/>
      <c r="BJ2063" s="137"/>
      <c r="BK2063" s="110"/>
      <c r="BL2063" s="108"/>
      <c r="BM2063" s="108"/>
      <c r="BN2063" s="108"/>
      <c r="BO2063" s="135"/>
      <c r="BP2063" s="108"/>
      <c r="BQ2063" s="108"/>
      <c r="BR2063" s="108"/>
      <c r="BS2063" s="108"/>
      <c r="BT2063" s="135"/>
      <c r="BU2063" s="108"/>
      <c r="BV2063" s="108"/>
      <c r="BW2063" s="108"/>
      <c r="BX2063" s="108"/>
      <c r="BY2063" s="135"/>
      <c r="BZ2063" s="108"/>
    </row>
    <row r="2064" spans="1:78" x14ac:dyDescent="0.25">
      <c r="A2064" s="27"/>
      <c r="B2064" s="27"/>
      <c r="C2064" s="27"/>
      <c r="D2064" s="27"/>
      <c r="E2064" s="28"/>
      <c r="F2064" s="88"/>
      <c r="G2064" s="28"/>
      <c r="H2064" s="27"/>
      <c r="I2064" s="27"/>
      <c r="J2064" s="27"/>
      <c r="K2064" s="107"/>
      <c r="L2064" s="27"/>
      <c r="M2064" s="46"/>
      <c r="N2064" s="46"/>
      <c r="O2064" s="46"/>
      <c r="P2064" s="46"/>
      <c r="Q2064" s="46"/>
      <c r="R2064" s="46"/>
      <c r="S2064" s="46"/>
      <c r="T2064" s="46"/>
      <c r="U2064" s="46"/>
      <c r="V2064" s="46"/>
      <c r="W2064" s="46"/>
      <c r="X2064" s="46"/>
      <c r="Y2064" s="41"/>
      <c r="Z2064" s="106"/>
      <c r="AA2064" s="43"/>
      <c r="AB2064" s="28"/>
      <c r="AC2064" s="28"/>
      <c r="AD2064" s="28"/>
      <c r="AE2064" s="44"/>
      <c r="AF2064" s="27"/>
      <c r="AG2064" s="27"/>
      <c r="AH2064" s="28"/>
      <c r="AI2064" s="27"/>
      <c r="AJ2064" s="27"/>
      <c r="AK2064" s="28"/>
      <c r="AL2064" s="29"/>
      <c r="AM2064" s="29"/>
      <c r="AN2064" s="29"/>
      <c r="AO2064" s="29"/>
      <c r="AP2064" s="29"/>
      <c r="AQ2064" s="29"/>
      <c r="AR2064" s="29"/>
      <c r="AS2064" s="29"/>
      <c r="AT2064" s="29"/>
      <c r="AU2064" s="29"/>
      <c r="AV2064" s="29"/>
      <c r="AW2064" s="29"/>
      <c r="AX2064" s="29"/>
      <c r="AY2064" s="31"/>
      <c r="AZ2064" s="30"/>
      <c r="BA2064" s="35"/>
      <c r="BB2064" s="108"/>
      <c r="BC2064" s="108"/>
      <c r="BD2064" s="108"/>
      <c r="BE2064" s="136"/>
      <c r="BF2064" s="108"/>
      <c r="BG2064" s="110"/>
      <c r="BH2064" s="110"/>
      <c r="BI2064" s="110"/>
      <c r="BJ2064" s="137"/>
      <c r="BK2064" s="110"/>
      <c r="BL2064" s="108"/>
      <c r="BM2064" s="108"/>
      <c r="BN2064" s="108"/>
      <c r="BO2064" s="135"/>
      <c r="BP2064" s="108"/>
      <c r="BQ2064" s="108"/>
      <c r="BR2064" s="108"/>
      <c r="BS2064" s="108"/>
      <c r="BT2064" s="135"/>
      <c r="BU2064" s="108"/>
      <c r="BV2064" s="108"/>
      <c r="BW2064" s="108"/>
      <c r="BX2064" s="108"/>
      <c r="BY2064" s="135"/>
      <c r="BZ2064" s="108"/>
    </row>
    <row r="2065" spans="1:78" x14ac:dyDescent="0.25">
      <c r="A2065" s="27"/>
      <c r="B2065" s="27"/>
      <c r="C2065" s="27"/>
      <c r="D2065" s="27"/>
      <c r="E2065" s="28"/>
      <c r="F2065" s="88"/>
      <c r="G2065" s="28"/>
      <c r="H2065" s="27"/>
      <c r="I2065" s="27"/>
      <c r="J2065" s="27"/>
      <c r="K2065" s="107"/>
      <c r="L2065" s="27"/>
      <c r="M2065" s="46"/>
      <c r="N2065" s="46"/>
      <c r="O2065" s="46"/>
      <c r="P2065" s="46"/>
      <c r="Q2065" s="46"/>
      <c r="R2065" s="46"/>
      <c r="S2065" s="46"/>
      <c r="T2065" s="46"/>
      <c r="U2065" s="46"/>
      <c r="V2065" s="46"/>
      <c r="W2065" s="46"/>
      <c r="X2065" s="46"/>
      <c r="Y2065" s="41"/>
      <c r="Z2065" s="106"/>
      <c r="AA2065" s="43"/>
      <c r="AB2065" s="28"/>
      <c r="AC2065" s="28"/>
      <c r="AD2065" s="28"/>
      <c r="AE2065" s="44"/>
      <c r="AF2065" s="27"/>
      <c r="AG2065" s="27"/>
      <c r="AH2065" s="28"/>
      <c r="AI2065" s="27"/>
      <c r="AJ2065" s="27"/>
      <c r="AK2065" s="28"/>
      <c r="AL2065" s="29"/>
      <c r="AM2065" s="29"/>
      <c r="AN2065" s="29"/>
      <c r="AO2065" s="29"/>
      <c r="AP2065" s="29"/>
      <c r="AQ2065" s="29"/>
      <c r="AR2065" s="29"/>
      <c r="AS2065" s="29"/>
      <c r="AT2065" s="29"/>
      <c r="AU2065" s="29"/>
      <c r="AV2065" s="29"/>
      <c r="AW2065" s="29"/>
      <c r="AX2065" s="29"/>
      <c r="AY2065" s="31"/>
      <c r="AZ2065" s="30"/>
      <c r="BA2065" s="35"/>
      <c r="BB2065" s="108"/>
      <c r="BC2065" s="108"/>
      <c r="BD2065" s="108"/>
      <c r="BE2065" s="136"/>
      <c r="BF2065" s="108"/>
      <c r="BG2065" s="110"/>
      <c r="BH2065" s="110"/>
      <c r="BI2065" s="110"/>
      <c r="BJ2065" s="137"/>
      <c r="BK2065" s="110"/>
      <c r="BL2065" s="108"/>
      <c r="BM2065" s="108"/>
      <c r="BN2065" s="108"/>
      <c r="BO2065" s="135"/>
      <c r="BP2065" s="108"/>
      <c r="BQ2065" s="108"/>
      <c r="BR2065" s="108"/>
      <c r="BS2065" s="108"/>
      <c r="BT2065" s="135"/>
      <c r="BU2065" s="108"/>
      <c r="BV2065" s="108"/>
      <c r="BW2065" s="108"/>
      <c r="BX2065" s="108"/>
      <c r="BY2065" s="135"/>
      <c r="BZ2065" s="108"/>
    </row>
    <row r="2066" spans="1:78" x14ac:dyDescent="0.25">
      <c r="A2066" s="27"/>
      <c r="B2066" s="27"/>
      <c r="C2066" s="27"/>
      <c r="D2066" s="27"/>
      <c r="E2066" s="28"/>
      <c r="F2066" s="88"/>
      <c r="G2066" s="28"/>
      <c r="H2066" s="27"/>
      <c r="I2066" s="27"/>
      <c r="J2066" s="27"/>
      <c r="K2066" s="107"/>
      <c r="L2066" s="27"/>
      <c r="M2066" s="46"/>
      <c r="N2066" s="46"/>
      <c r="O2066" s="46"/>
      <c r="P2066" s="46"/>
      <c r="Q2066" s="46"/>
      <c r="R2066" s="46"/>
      <c r="S2066" s="46"/>
      <c r="T2066" s="46"/>
      <c r="U2066" s="46"/>
      <c r="V2066" s="46"/>
      <c r="W2066" s="46"/>
      <c r="X2066" s="46"/>
      <c r="Y2066" s="41"/>
      <c r="Z2066" s="106"/>
      <c r="AA2066" s="43"/>
      <c r="AB2066" s="28"/>
      <c r="AC2066" s="28"/>
      <c r="AD2066" s="28"/>
      <c r="AE2066" s="44"/>
      <c r="AF2066" s="27"/>
      <c r="AG2066" s="27"/>
      <c r="AH2066" s="28"/>
      <c r="AI2066" s="27"/>
      <c r="AJ2066" s="27"/>
      <c r="AK2066" s="28"/>
      <c r="AL2066" s="29"/>
      <c r="AM2066" s="29"/>
      <c r="AN2066" s="29"/>
      <c r="AO2066" s="29"/>
      <c r="AP2066" s="29"/>
      <c r="AQ2066" s="29"/>
      <c r="AR2066" s="29"/>
      <c r="AS2066" s="29"/>
      <c r="AT2066" s="29"/>
      <c r="AU2066" s="29"/>
      <c r="AV2066" s="29"/>
      <c r="AW2066" s="29"/>
      <c r="AX2066" s="29"/>
      <c r="AY2066" s="31"/>
      <c r="AZ2066" s="30"/>
      <c r="BA2066" s="35"/>
      <c r="BB2066" s="108"/>
      <c r="BC2066" s="108"/>
      <c r="BD2066" s="108"/>
      <c r="BE2066" s="136"/>
      <c r="BF2066" s="108"/>
      <c r="BG2066" s="110"/>
      <c r="BH2066" s="110"/>
      <c r="BI2066" s="110"/>
      <c r="BJ2066" s="137"/>
      <c r="BK2066" s="110"/>
      <c r="BL2066" s="108"/>
      <c r="BM2066" s="108"/>
      <c r="BN2066" s="108"/>
      <c r="BO2066" s="135"/>
      <c r="BP2066" s="108"/>
      <c r="BQ2066" s="108"/>
      <c r="BR2066" s="108"/>
      <c r="BS2066" s="108"/>
      <c r="BT2066" s="135"/>
      <c r="BU2066" s="108"/>
      <c r="BV2066" s="108"/>
      <c r="BW2066" s="108"/>
      <c r="BX2066" s="108"/>
      <c r="BY2066" s="135"/>
      <c r="BZ2066" s="108"/>
    </row>
    <row r="2067" spans="1:78" x14ac:dyDescent="0.25">
      <c r="A2067" s="27"/>
      <c r="B2067" s="27"/>
      <c r="C2067" s="27"/>
      <c r="D2067" s="27"/>
      <c r="E2067" s="28"/>
      <c r="F2067" s="88"/>
      <c r="G2067" s="28"/>
      <c r="H2067" s="27"/>
      <c r="I2067" s="27"/>
      <c r="J2067" s="27"/>
      <c r="K2067" s="107"/>
      <c r="L2067" s="27"/>
      <c r="M2067" s="46"/>
      <c r="N2067" s="46"/>
      <c r="O2067" s="46"/>
      <c r="P2067" s="46"/>
      <c r="Q2067" s="46"/>
      <c r="R2067" s="46"/>
      <c r="S2067" s="46"/>
      <c r="T2067" s="46"/>
      <c r="U2067" s="46"/>
      <c r="V2067" s="46"/>
      <c r="W2067" s="46"/>
      <c r="X2067" s="46"/>
      <c r="Y2067" s="41"/>
      <c r="Z2067" s="106"/>
      <c r="AA2067" s="43"/>
      <c r="AB2067" s="28"/>
      <c r="AC2067" s="28"/>
      <c r="AD2067" s="28"/>
      <c r="AE2067" s="44"/>
      <c r="AF2067" s="27"/>
      <c r="AG2067" s="27"/>
      <c r="AH2067" s="28"/>
      <c r="AI2067" s="27"/>
      <c r="AJ2067" s="27"/>
      <c r="AK2067" s="28"/>
      <c r="AL2067" s="29"/>
      <c r="AM2067" s="29"/>
      <c r="AN2067" s="29"/>
      <c r="AO2067" s="29"/>
      <c r="AP2067" s="29"/>
      <c r="AQ2067" s="29"/>
      <c r="AR2067" s="29"/>
      <c r="AS2067" s="29"/>
      <c r="AT2067" s="29"/>
      <c r="AU2067" s="29"/>
      <c r="AV2067" s="29"/>
      <c r="AW2067" s="29"/>
      <c r="AX2067" s="29"/>
      <c r="AY2067" s="31"/>
      <c r="AZ2067" s="30"/>
      <c r="BA2067" s="35"/>
      <c r="BB2067" s="108"/>
      <c r="BC2067" s="108"/>
      <c r="BD2067" s="108"/>
      <c r="BE2067" s="136"/>
      <c r="BF2067" s="108"/>
      <c r="BG2067" s="110"/>
      <c r="BH2067" s="110"/>
      <c r="BI2067" s="110"/>
      <c r="BJ2067" s="137"/>
      <c r="BK2067" s="110"/>
      <c r="BL2067" s="108"/>
      <c r="BM2067" s="108"/>
      <c r="BN2067" s="108"/>
      <c r="BO2067" s="135"/>
      <c r="BP2067" s="108"/>
      <c r="BQ2067" s="108"/>
      <c r="BR2067" s="108"/>
      <c r="BS2067" s="108"/>
      <c r="BT2067" s="135"/>
      <c r="BU2067" s="108"/>
      <c r="BV2067" s="108"/>
      <c r="BW2067" s="108"/>
      <c r="BX2067" s="108"/>
      <c r="BY2067" s="135"/>
      <c r="BZ2067" s="108"/>
    </row>
    <row r="2068" spans="1:78" x14ac:dyDescent="0.25">
      <c r="A2068" s="27"/>
      <c r="B2068" s="27"/>
      <c r="C2068" s="27"/>
      <c r="D2068" s="27"/>
      <c r="E2068" s="28"/>
      <c r="F2068" s="88"/>
      <c r="G2068" s="28"/>
      <c r="H2068" s="27"/>
      <c r="I2068" s="27"/>
      <c r="J2068" s="27"/>
      <c r="K2068" s="107"/>
      <c r="L2068" s="27"/>
      <c r="M2068" s="46"/>
      <c r="N2068" s="46"/>
      <c r="O2068" s="46"/>
      <c r="P2068" s="46"/>
      <c r="Q2068" s="46"/>
      <c r="R2068" s="46"/>
      <c r="S2068" s="46"/>
      <c r="T2068" s="46"/>
      <c r="U2068" s="46"/>
      <c r="V2068" s="46"/>
      <c r="W2068" s="46"/>
      <c r="X2068" s="46"/>
      <c r="Y2068" s="41"/>
      <c r="Z2068" s="106"/>
      <c r="AA2068" s="43"/>
      <c r="AB2068" s="28"/>
      <c r="AC2068" s="28"/>
      <c r="AD2068" s="28"/>
      <c r="AE2068" s="44"/>
      <c r="AF2068" s="27"/>
      <c r="AG2068" s="27"/>
      <c r="AH2068" s="28"/>
      <c r="AI2068" s="27"/>
      <c r="AJ2068" s="27"/>
      <c r="AK2068" s="28"/>
      <c r="AL2068" s="29"/>
      <c r="AM2068" s="29"/>
      <c r="AN2068" s="29"/>
      <c r="AO2068" s="29"/>
      <c r="AP2068" s="29"/>
      <c r="AQ2068" s="29"/>
      <c r="AR2068" s="29"/>
      <c r="AS2068" s="29"/>
      <c r="AT2068" s="29"/>
      <c r="AU2068" s="29"/>
      <c r="AV2068" s="29"/>
      <c r="AW2068" s="29"/>
      <c r="AX2068" s="29"/>
      <c r="AY2068" s="31"/>
      <c r="AZ2068" s="30"/>
      <c r="BA2068" s="35"/>
      <c r="BB2068" s="108"/>
      <c r="BC2068" s="108"/>
      <c r="BD2068" s="108"/>
      <c r="BE2068" s="136"/>
      <c r="BF2068" s="108"/>
      <c r="BG2068" s="110"/>
      <c r="BH2068" s="110"/>
      <c r="BI2068" s="110"/>
      <c r="BJ2068" s="137"/>
      <c r="BK2068" s="110"/>
      <c r="BL2068" s="108"/>
      <c r="BM2068" s="108"/>
      <c r="BN2068" s="108"/>
      <c r="BO2068" s="135"/>
      <c r="BP2068" s="108"/>
      <c r="BQ2068" s="108"/>
      <c r="BR2068" s="108"/>
      <c r="BS2068" s="108"/>
      <c r="BT2068" s="135"/>
      <c r="BU2068" s="108"/>
      <c r="BV2068" s="108"/>
      <c r="BW2068" s="108"/>
      <c r="BX2068" s="108"/>
      <c r="BY2068" s="135"/>
      <c r="BZ2068" s="108"/>
    </row>
    <row r="2069" spans="1:78" x14ac:dyDescent="0.25">
      <c r="A2069" s="27"/>
      <c r="B2069" s="27"/>
      <c r="C2069" s="27"/>
      <c r="D2069" s="27"/>
      <c r="E2069" s="28"/>
      <c r="F2069" s="88"/>
      <c r="G2069" s="28"/>
      <c r="H2069" s="27"/>
      <c r="I2069" s="27"/>
      <c r="J2069" s="27"/>
      <c r="K2069" s="107"/>
      <c r="L2069" s="27"/>
      <c r="M2069" s="46"/>
      <c r="N2069" s="46"/>
      <c r="O2069" s="46"/>
      <c r="P2069" s="46"/>
      <c r="Q2069" s="46"/>
      <c r="R2069" s="46"/>
      <c r="S2069" s="46"/>
      <c r="T2069" s="46"/>
      <c r="U2069" s="46"/>
      <c r="V2069" s="46"/>
      <c r="W2069" s="46"/>
      <c r="X2069" s="46"/>
      <c r="Y2069" s="41"/>
      <c r="Z2069" s="106"/>
      <c r="AA2069" s="43"/>
      <c r="AB2069" s="28"/>
      <c r="AC2069" s="28"/>
      <c r="AD2069" s="28"/>
      <c r="AE2069" s="44"/>
      <c r="AF2069" s="27"/>
      <c r="AG2069" s="27"/>
      <c r="AH2069" s="28"/>
      <c r="AI2069" s="27"/>
      <c r="AJ2069" s="27"/>
      <c r="AK2069" s="28"/>
      <c r="AL2069" s="29"/>
      <c r="AM2069" s="29"/>
      <c r="AN2069" s="29"/>
      <c r="AO2069" s="29"/>
      <c r="AP2069" s="29"/>
      <c r="AQ2069" s="29"/>
      <c r="AR2069" s="29"/>
      <c r="AS2069" s="29"/>
      <c r="AT2069" s="29"/>
      <c r="AU2069" s="29"/>
      <c r="AV2069" s="29"/>
      <c r="AW2069" s="29"/>
      <c r="AX2069" s="29"/>
      <c r="AY2069" s="31"/>
      <c r="AZ2069" s="30"/>
      <c r="BA2069" s="35"/>
      <c r="BB2069" s="108"/>
      <c r="BC2069" s="108"/>
      <c r="BD2069" s="108"/>
      <c r="BE2069" s="136"/>
      <c r="BF2069" s="108"/>
      <c r="BG2069" s="110"/>
      <c r="BH2069" s="110"/>
      <c r="BI2069" s="110"/>
      <c r="BJ2069" s="137"/>
      <c r="BK2069" s="110"/>
      <c r="BL2069" s="108"/>
      <c r="BM2069" s="108"/>
      <c r="BN2069" s="108"/>
      <c r="BO2069" s="135"/>
      <c r="BP2069" s="108"/>
      <c r="BQ2069" s="108"/>
      <c r="BR2069" s="108"/>
      <c r="BS2069" s="108"/>
      <c r="BT2069" s="135"/>
      <c r="BU2069" s="108"/>
      <c r="BV2069" s="108"/>
      <c r="BW2069" s="108"/>
      <c r="BX2069" s="108"/>
      <c r="BY2069" s="135"/>
      <c r="BZ2069" s="108"/>
    </row>
    <row r="2070" spans="1:78" x14ac:dyDescent="0.25">
      <c r="A2070" s="27"/>
      <c r="B2070" s="27"/>
      <c r="C2070" s="27"/>
      <c r="D2070" s="27"/>
      <c r="E2070" s="28"/>
      <c r="F2070" s="88"/>
      <c r="G2070" s="28"/>
      <c r="H2070" s="27"/>
      <c r="I2070" s="27"/>
      <c r="J2070" s="27"/>
      <c r="K2070" s="107"/>
      <c r="L2070" s="27"/>
      <c r="M2070" s="46"/>
      <c r="N2070" s="46"/>
      <c r="O2070" s="46"/>
      <c r="P2070" s="46"/>
      <c r="Q2070" s="46"/>
      <c r="R2070" s="46"/>
      <c r="S2070" s="46"/>
      <c r="T2070" s="46"/>
      <c r="U2070" s="46"/>
      <c r="V2070" s="46"/>
      <c r="W2070" s="46"/>
      <c r="X2070" s="46"/>
      <c r="Y2070" s="41"/>
      <c r="Z2070" s="106"/>
      <c r="AA2070" s="43"/>
      <c r="AB2070" s="28"/>
      <c r="AC2070" s="28"/>
      <c r="AD2070" s="28"/>
      <c r="AE2070" s="44"/>
      <c r="AF2070" s="27"/>
      <c r="AG2070" s="27"/>
      <c r="AH2070" s="28"/>
      <c r="AI2070" s="27"/>
      <c r="AJ2070" s="27"/>
      <c r="AK2070" s="28"/>
      <c r="AL2070" s="29"/>
      <c r="AM2070" s="29"/>
      <c r="AN2070" s="29"/>
      <c r="AO2070" s="29"/>
      <c r="AP2070" s="29"/>
      <c r="AQ2070" s="29"/>
      <c r="AR2070" s="29"/>
      <c r="AS2070" s="29"/>
      <c r="AT2070" s="29"/>
      <c r="AU2070" s="29"/>
      <c r="AV2070" s="29"/>
      <c r="AW2070" s="29"/>
      <c r="AX2070" s="29"/>
      <c r="AY2070" s="31"/>
      <c r="AZ2070" s="30"/>
      <c r="BA2070" s="35"/>
      <c r="BB2070" s="108"/>
      <c r="BC2070" s="108"/>
      <c r="BD2070" s="108"/>
      <c r="BE2070" s="136"/>
      <c r="BF2070" s="108"/>
      <c r="BG2070" s="110"/>
      <c r="BH2070" s="110"/>
      <c r="BI2070" s="110"/>
      <c r="BJ2070" s="137"/>
      <c r="BK2070" s="110"/>
      <c r="BL2070" s="108"/>
      <c r="BM2070" s="108"/>
      <c r="BN2070" s="108"/>
      <c r="BO2070" s="135"/>
      <c r="BP2070" s="108"/>
      <c r="BQ2070" s="108"/>
      <c r="BR2070" s="108"/>
      <c r="BS2070" s="108"/>
      <c r="BT2070" s="135"/>
      <c r="BU2070" s="108"/>
      <c r="BV2070" s="108"/>
      <c r="BW2070" s="108"/>
      <c r="BX2070" s="108"/>
      <c r="BY2070" s="135"/>
      <c r="BZ2070" s="108"/>
    </row>
    <row r="2071" spans="1:78" x14ac:dyDescent="0.25">
      <c r="A2071" s="27"/>
      <c r="B2071" s="27"/>
      <c r="C2071" s="27"/>
      <c r="D2071" s="27"/>
      <c r="E2071" s="28"/>
      <c r="F2071" s="88"/>
      <c r="G2071" s="28"/>
      <c r="H2071" s="27"/>
      <c r="I2071" s="27"/>
      <c r="J2071" s="27"/>
      <c r="K2071" s="107"/>
      <c r="L2071" s="27"/>
      <c r="M2071" s="46"/>
      <c r="N2071" s="46"/>
      <c r="O2071" s="46"/>
      <c r="P2071" s="46"/>
      <c r="Q2071" s="46"/>
      <c r="R2071" s="46"/>
      <c r="S2071" s="46"/>
      <c r="T2071" s="46"/>
      <c r="U2071" s="46"/>
      <c r="V2071" s="46"/>
      <c r="W2071" s="46"/>
      <c r="X2071" s="46"/>
      <c r="Y2071" s="41"/>
      <c r="Z2071" s="106"/>
      <c r="AA2071" s="43"/>
      <c r="AB2071" s="28"/>
      <c r="AC2071" s="28"/>
      <c r="AD2071" s="28"/>
      <c r="AE2071" s="44"/>
      <c r="AF2071" s="27"/>
      <c r="AG2071" s="27"/>
      <c r="AH2071" s="28"/>
      <c r="AI2071" s="27"/>
      <c r="AJ2071" s="27"/>
      <c r="AK2071" s="28"/>
      <c r="AL2071" s="29"/>
      <c r="AM2071" s="29"/>
      <c r="AN2071" s="29"/>
      <c r="AO2071" s="29"/>
      <c r="AP2071" s="29"/>
      <c r="AQ2071" s="29"/>
      <c r="AR2071" s="29"/>
      <c r="AS2071" s="29"/>
      <c r="AT2071" s="29"/>
      <c r="AU2071" s="29"/>
      <c r="AV2071" s="29"/>
      <c r="AW2071" s="29"/>
      <c r="AX2071" s="29"/>
      <c r="AY2071" s="31"/>
      <c r="AZ2071" s="30"/>
      <c r="BA2071" s="35"/>
      <c r="BB2071" s="108"/>
      <c r="BC2071" s="108"/>
      <c r="BD2071" s="108"/>
      <c r="BE2071" s="136"/>
      <c r="BF2071" s="108"/>
      <c r="BG2071" s="110"/>
      <c r="BH2071" s="110"/>
      <c r="BI2071" s="110"/>
      <c r="BJ2071" s="137"/>
      <c r="BK2071" s="110"/>
      <c r="BL2071" s="108"/>
      <c r="BM2071" s="108"/>
      <c r="BN2071" s="108"/>
      <c r="BO2071" s="135"/>
      <c r="BP2071" s="108"/>
      <c r="BQ2071" s="108"/>
      <c r="BR2071" s="108"/>
      <c r="BS2071" s="108"/>
      <c r="BT2071" s="135"/>
      <c r="BU2071" s="108"/>
      <c r="BV2071" s="108"/>
      <c r="BW2071" s="108"/>
      <c r="BX2071" s="108"/>
      <c r="BY2071" s="135"/>
      <c r="BZ2071" s="108"/>
    </row>
    <row r="2072" spans="1:78" x14ac:dyDescent="0.25">
      <c r="A2072" s="27"/>
      <c r="B2072" s="27"/>
      <c r="C2072" s="27"/>
      <c r="D2072" s="27"/>
      <c r="E2072" s="28"/>
      <c r="F2072" s="88"/>
      <c r="G2072" s="28"/>
      <c r="H2072" s="27"/>
      <c r="I2072" s="27"/>
      <c r="J2072" s="27"/>
      <c r="K2072" s="107"/>
      <c r="L2072" s="27"/>
      <c r="M2072" s="46"/>
      <c r="N2072" s="46"/>
      <c r="O2072" s="46"/>
      <c r="P2072" s="46"/>
      <c r="Q2072" s="46"/>
      <c r="R2072" s="46"/>
      <c r="S2072" s="46"/>
      <c r="T2072" s="46"/>
      <c r="U2072" s="46"/>
      <c r="V2072" s="46"/>
      <c r="W2072" s="46"/>
      <c r="X2072" s="46"/>
      <c r="Y2072" s="41"/>
      <c r="Z2072" s="106"/>
      <c r="AA2072" s="43"/>
      <c r="AB2072" s="28"/>
      <c r="AC2072" s="28"/>
      <c r="AD2072" s="28"/>
      <c r="AE2072" s="44"/>
      <c r="AF2072" s="27"/>
      <c r="AG2072" s="27"/>
      <c r="AH2072" s="28"/>
      <c r="AI2072" s="27"/>
      <c r="AJ2072" s="27"/>
      <c r="AK2072" s="28"/>
      <c r="AL2072" s="29"/>
      <c r="AM2072" s="29"/>
      <c r="AN2072" s="29"/>
      <c r="AO2072" s="29"/>
      <c r="AP2072" s="29"/>
      <c r="AQ2072" s="29"/>
      <c r="AR2072" s="29"/>
      <c r="AS2072" s="29"/>
      <c r="AT2072" s="29"/>
      <c r="AU2072" s="29"/>
      <c r="AV2072" s="29"/>
      <c r="AW2072" s="29"/>
      <c r="AX2072" s="29"/>
      <c r="AY2072" s="31"/>
      <c r="AZ2072" s="30"/>
      <c r="BA2072" s="35"/>
      <c r="BB2072" s="108"/>
      <c r="BC2072" s="108"/>
      <c r="BD2072" s="108"/>
      <c r="BE2072" s="136"/>
      <c r="BF2072" s="108"/>
      <c r="BG2072" s="110"/>
      <c r="BH2072" s="110"/>
      <c r="BI2072" s="110"/>
      <c r="BJ2072" s="137"/>
      <c r="BK2072" s="110"/>
      <c r="BL2072" s="108"/>
      <c r="BM2072" s="108"/>
      <c r="BN2072" s="108"/>
      <c r="BO2072" s="135"/>
      <c r="BP2072" s="108"/>
      <c r="BQ2072" s="108"/>
      <c r="BR2072" s="108"/>
      <c r="BS2072" s="108"/>
      <c r="BT2072" s="135"/>
      <c r="BU2072" s="108"/>
      <c r="BV2072" s="108"/>
      <c r="BW2072" s="108"/>
      <c r="BX2072" s="108"/>
      <c r="BY2072" s="135"/>
      <c r="BZ2072" s="108"/>
    </row>
    <row r="2073" spans="1:78" x14ac:dyDescent="0.25">
      <c r="A2073" s="27"/>
      <c r="B2073" s="27"/>
      <c r="C2073" s="27"/>
      <c r="D2073" s="27"/>
      <c r="E2073" s="28"/>
      <c r="F2073" s="88"/>
      <c r="G2073" s="28"/>
      <c r="H2073" s="27"/>
      <c r="I2073" s="27"/>
      <c r="J2073" s="27"/>
      <c r="K2073" s="107"/>
      <c r="L2073" s="27"/>
      <c r="M2073" s="46"/>
      <c r="N2073" s="46"/>
      <c r="O2073" s="46"/>
      <c r="P2073" s="46"/>
      <c r="Q2073" s="46"/>
      <c r="R2073" s="46"/>
      <c r="S2073" s="46"/>
      <c r="T2073" s="46"/>
      <c r="U2073" s="46"/>
      <c r="V2073" s="46"/>
      <c r="W2073" s="46"/>
      <c r="X2073" s="46"/>
      <c r="Y2073" s="41"/>
      <c r="Z2073" s="106"/>
      <c r="AA2073" s="43"/>
      <c r="AB2073" s="28"/>
      <c r="AC2073" s="28"/>
      <c r="AD2073" s="28"/>
      <c r="AE2073" s="44"/>
      <c r="AF2073" s="27"/>
      <c r="AG2073" s="27"/>
      <c r="AH2073" s="28"/>
      <c r="AI2073" s="27"/>
      <c r="AJ2073" s="27"/>
      <c r="AK2073" s="28"/>
      <c r="AL2073" s="29"/>
      <c r="AM2073" s="29"/>
      <c r="AN2073" s="29"/>
      <c r="AO2073" s="29"/>
      <c r="AP2073" s="29"/>
      <c r="AQ2073" s="29"/>
      <c r="AR2073" s="29"/>
      <c r="AS2073" s="29"/>
      <c r="AT2073" s="29"/>
      <c r="AU2073" s="29"/>
      <c r="AV2073" s="29"/>
      <c r="AW2073" s="29"/>
      <c r="AX2073" s="29"/>
      <c r="AY2073" s="31"/>
      <c r="AZ2073" s="30"/>
      <c r="BA2073" s="35"/>
      <c r="BB2073" s="108"/>
      <c r="BC2073" s="108"/>
      <c r="BD2073" s="108"/>
      <c r="BE2073" s="136"/>
      <c r="BF2073" s="108"/>
      <c r="BG2073" s="110"/>
      <c r="BH2073" s="110"/>
      <c r="BI2073" s="110"/>
      <c r="BJ2073" s="137"/>
      <c r="BK2073" s="110"/>
      <c r="BL2073" s="108"/>
      <c r="BM2073" s="108"/>
      <c r="BN2073" s="108"/>
      <c r="BO2073" s="135"/>
      <c r="BP2073" s="108"/>
      <c r="BQ2073" s="108"/>
      <c r="BR2073" s="108"/>
      <c r="BS2073" s="108"/>
      <c r="BT2073" s="135"/>
      <c r="BU2073" s="108"/>
      <c r="BV2073" s="108"/>
      <c r="BW2073" s="108"/>
      <c r="BX2073" s="108"/>
      <c r="BY2073" s="135"/>
      <c r="BZ2073" s="108"/>
    </row>
    <row r="2074" spans="1:78" x14ac:dyDescent="0.25">
      <c r="A2074" s="27"/>
      <c r="B2074" s="27"/>
      <c r="C2074" s="27"/>
      <c r="D2074" s="27"/>
      <c r="E2074" s="28"/>
      <c r="F2074" s="88"/>
      <c r="G2074" s="28"/>
      <c r="H2074" s="27"/>
      <c r="I2074" s="27"/>
      <c r="J2074" s="27"/>
      <c r="K2074" s="107"/>
      <c r="L2074" s="27"/>
      <c r="M2074" s="46"/>
      <c r="N2074" s="46"/>
      <c r="O2074" s="46"/>
      <c r="P2074" s="46"/>
      <c r="Q2074" s="46"/>
      <c r="R2074" s="46"/>
      <c r="S2074" s="46"/>
      <c r="T2074" s="46"/>
      <c r="U2074" s="46"/>
      <c r="V2074" s="46"/>
      <c r="W2074" s="46"/>
      <c r="X2074" s="46"/>
      <c r="Y2074" s="41"/>
      <c r="Z2074" s="106"/>
      <c r="AA2074" s="43"/>
      <c r="AB2074" s="28"/>
      <c r="AC2074" s="28"/>
      <c r="AD2074" s="28"/>
      <c r="AE2074" s="44"/>
      <c r="AF2074" s="27"/>
      <c r="AG2074" s="27"/>
      <c r="AH2074" s="28"/>
      <c r="AI2074" s="27"/>
      <c r="AJ2074" s="27"/>
      <c r="AK2074" s="28"/>
      <c r="AL2074" s="29"/>
      <c r="AM2074" s="29"/>
      <c r="AN2074" s="29"/>
      <c r="AO2074" s="29"/>
      <c r="AP2074" s="29"/>
      <c r="AQ2074" s="29"/>
      <c r="AR2074" s="29"/>
      <c r="AS2074" s="29"/>
      <c r="AT2074" s="29"/>
      <c r="AU2074" s="29"/>
      <c r="AV2074" s="29"/>
      <c r="AW2074" s="29"/>
      <c r="AX2074" s="29"/>
      <c r="AY2074" s="31"/>
      <c r="AZ2074" s="30"/>
      <c r="BA2074" s="35"/>
      <c r="BB2074" s="108"/>
      <c r="BC2074" s="108"/>
      <c r="BD2074" s="108"/>
      <c r="BE2074" s="136"/>
      <c r="BF2074" s="108"/>
      <c r="BG2074" s="110"/>
      <c r="BH2074" s="110"/>
      <c r="BI2074" s="110"/>
      <c r="BJ2074" s="137"/>
      <c r="BK2074" s="110"/>
      <c r="BL2074" s="108"/>
      <c r="BM2074" s="108"/>
      <c r="BN2074" s="108"/>
      <c r="BO2074" s="135"/>
      <c r="BP2074" s="108"/>
      <c r="BQ2074" s="108"/>
      <c r="BR2074" s="108"/>
      <c r="BS2074" s="108"/>
      <c r="BT2074" s="135"/>
      <c r="BU2074" s="108"/>
      <c r="BV2074" s="108"/>
      <c r="BW2074" s="108"/>
      <c r="BX2074" s="108"/>
      <c r="BY2074" s="135"/>
      <c r="BZ2074" s="108"/>
    </row>
    <row r="2075" spans="1:78" x14ac:dyDescent="0.25">
      <c r="A2075" s="27"/>
      <c r="B2075" s="27"/>
      <c r="C2075" s="27"/>
      <c r="D2075" s="27"/>
      <c r="E2075" s="28"/>
      <c r="F2075" s="88"/>
      <c r="G2075" s="28"/>
      <c r="H2075" s="27"/>
      <c r="I2075" s="27"/>
      <c r="J2075" s="27"/>
      <c r="K2075" s="107"/>
      <c r="L2075" s="27"/>
      <c r="M2075" s="46"/>
      <c r="N2075" s="46"/>
      <c r="O2075" s="46"/>
      <c r="P2075" s="46"/>
      <c r="Q2075" s="46"/>
      <c r="R2075" s="46"/>
      <c r="S2075" s="46"/>
      <c r="T2075" s="46"/>
      <c r="U2075" s="46"/>
      <c r="V2075" s="46"/>
      <c r="W2075" s="46"/>
      <c r="X2075" s="46"/>
      <c r="Y2075" s="41"/>
      <c r="Z2075" s="106"/>
      <c r="AA2075" s="43"/>
      <c r="AB2075" s="28"/>
      <c r="AC2075" s="28"/>
      <c r="AD2075" s="28"/>
      <c r="AE2075" s="44"/>
      <c r="AF2075" s="27"/>
      <c r="AG2075" s="27"/>
      <c r="AH2075" s="28"/>
      <c r="AI2075" s="27"/>
      <c r="AJ2075" s="27"/>
      <c r="AK2075" s="28"/>
      <c r="AL2075" s="29"/>
      <c r="AM2075" s="29"/>
      <c r="AN2075" s="29"/>
      <c r="AO2075" s="29"/>
      <c r="AP2075" s="29"/>
      <c r="AQ2075" s="29"/>
      <c r="AR2075" s="29"/>
      <c r="AS2075" s="29"/>
      <c r="AT2075" s="29"/>
      <c r="AU2075" s="29"/>
      <c r="AV2075" s="29"/>
      <c r="AW2075" s="29"/>
      <c r="AX2075" s="29"/>
      <c r="AY2075" s="31"/>
      <c r="AZ2075" s="30"/>
      <c r="BA2075" s="35"/>
      <c r="BB2075" s="108"/>
      <c r="BC2075" s="108"/>
      <c r="BD2075" s="108"/>
      <c r="BE2075" s="136"/>
      <c r="BF2075" s="108"/>
      <c r="BG2075" s="110"/>
      <c r="BH2075" s="110"/>
      <c r="BI2075" s="110"/>
      <c r="BJ2075" s="137"/>
      <c r="BK2075" s="110"/>
      <c r="BL2075" s="108"/>
      <c r="BM2075" s="108"/>
      <c r="BN2075" s="108"/>
      <c r="BO2075" s="135"/>
      <c r="BP2075" s="108"/>
      <c r="BQ2075" s="108"/>
      <c r="BR2075" s="108"/>
      <c r="BS2075" s="108"/>
      <c r="BT2075" s="135"/>
      <c r="BU2075" s="108"/>
      <c r="BV2075" s="108"/>
      <c r="BW2075" s="108"/>
      <c r="BX2075" s="108"/>
      <c r="BY2075" s="135"/>
      <c r="BZ2075" s="108"/>
    </row>
    <row r="2076" spans="1:78" x14ac:dyDescent="0.25">
      <c r="A2076" s="27"/>
      <c r="B2076" s="27"/>
      <c r="C2076" s="27"/>
      <c r="D2076" s="27"/>
      <c r="E2076" s="28"/>
      <c r="F2076" s="88"/>
      <c r="G2076" s="28"/>
      <c r="H2076" s="27"/>
      <c r="I2076" s="27"/>
      <c r="J2076" s="27"/>
      <c r="K2076" s="107"/>
      <c r="L2076" s="27"/>
      <c r="M2076" s="46"/>
      <c r="N2076" s="46"/>
      <c r="O2076" s="46"/>
      <c r="P2076" s="46"/>
      <c r="Q2076" s="46"/>
      <c r="R2076" s="46"/>
      <c r="S2076" s="46"/>
      <c r="T2076" s="46"/>
      <c r="U2076" s="46"/>
      <c r="V2076" s="46"/>
      <c r="W2076" s="46"/>
      <c r="X2076" s="46"/>
      <c r="Y2076" s="41"/>
      <c r="Z2076" s="106"/>
      <c r="AA2076" s="43"/>
      <c r="AB2076" s="28"/>
      <c r="AC2076" s="28"/>
      <c r="AD2076" s="28"/>
      <c r="AE2076" s="44"/>
      <c r="AF2076" s="27"/>
      <c r="AG2076" s="27"/>
      <c r="AH2076" s="28"/>
      <c r="AI2076" s="27"/>
      <c r="AJ2076" s="27"/>
      <c r="AK2076" s="28"/>
      <c r="AL2076" s="29"/>
      <c r="AM2076" s="29"/>
      <c r="AN2076" s="29"/>
      <c r="AO2076" s="29"/>
      <c r="AP2076" s="29"/>
      <c r="AQ2076" s="29"/>
      <c r="AR2076" s="29"/>
      <c r="AS2076" s="29"/>
      <c r="AT2076" s="29"/>
      <c r="AU2076" s="29"/>
      <c r="AV2076" s="29"/>
      <c r="AW2076" s="29"/>
      <c r="AX2076" s="29"/>
      <c r="AY2076" s="31"/>
      <c r="AZ2076" s="30"/>
      <c r="BA2076" s="35"/>
      <c r="BB2076" s="108"/>
      <c r="BC2076" s="108"/>
      <c r="BD2076" s="108"/>
      <c r="BE2076" s="136"/>
      <c r="BF2076" s="108"/>
      <c r="BG2076" s="110"/>
      <c r="BH2076" s="110"/>
      <c r="BI2076" s="110"/>
      <c r="BJ2076" s="137"/>
      <c r="BK2076" s="110"/>
      <c r="BL2076" s="108"/>
      <c r="BM2076" s="108"/>
      <c r="BN2076" s="108"/>
      <c r="BO2076" s="135"/>
      <c r="BP2076" s="108"/>
      <c r="BQ2076" s="108"/>
      <c r="BR2076" s="108"/>
      <c r="BS2076" s="108"/>
      <c r="BT2076" s="135"/>
      <c r="BU2076" s="108"/>
      <c r="BV2076" s="108"/>
      <c r="BW2076" s="108"/>
      <c r="BX2076" s="108"/>
      <c r="BY2076" s="135"/>
      <c r="BZ2076" s="108"/>
    </row>
    <row r="2077" spans="1:78" x14ac:dyDescent="0.25">
      <c r="A2077" s="27"/>
      <c r="B2077" s="27"/>
      <c r="C2077" s="27"/>
      <c r="D2077" s="27"/>
      <c r="E2077" s="28"/>
      <c r="F2077" s="88"/>
      <c r="G2077" s="28"/>
      <c r="H2077" s="27"/>
      <c r="I2077" s="27"/>
      <c r="J2077" s="27"/>
      <c r="K2077" s="107"/>
      <c r="L2077" s="27"/>
      <c r="M2077" s="46"/>
      <c r="N2077" s="46"/>
      <c r="O2077" s="46"/>
      <c r="P2077" s="46"/>
      <c r="Q2077" s="46"/>
      <c r="R2077" s="46"/>
      <c r="S2077" s="46"/>
      <c r="T2077" s="46"/>
      <c r="U2077" s="46"/>
      <c r="V2077" s="46"/>
      <c r="W2077" s="46"/>
      <c r="X2077" s="46"/>
      <c r="Y2077" s="41"/>
      <c r="Z2077" s="106"/>
      <c r="AA2077" s="43"/>
      <c r="AB2077" s="28"/>
      <c r="AC2077" s="28"/>
      <c r="AD2077" s="28"/>
      <c r="AE2077" s="44"/>
      <c r="AF2077" s="27"/>
      <c r="AG2077" s="27"/>
      <c r="AH2077" s="28"/>
      <c r="AI2077" s="27"/>
      <c r="AJ2077" s="27"/>
      <c r="AK2077" s="28"/>
      <c r="AL2077" s="29"/>
      <c r="AM2077" s="29"/>
      <c r="AN2077" s="29"/>
      <c r="AO2077" s="29"/>
      <c r="AP2077" s="29"/>
      <c r="AQ2077" s="29"/>
      <c r="AR2077" s="29"/>
      <c r="AS2077" s="29"/>
      <c r="AT2077" s="29"/>
      <c r="AU2077" s="29"/>
      <c r="AV2077" s="29"/>
      <c r="AW2077" s="29"/>
      <c r="AX2077" s="29"/>
      <c r="AY2077" s="31"/>
      <c r="AZ2077" s="30"/>
      <c r="BA2077" s="35"/>
      <c r="BB2077" s="108"/>
      <c r="BC2077" s="108"/>
      <c r="BD2077" s="108"/>
      <c r="BE2077" s="136"/>
      <c r="BF2077" s="108"/>
      <c r="BG2077" s="110"/>
      <c r="BH2077" s="110"/>
      <c r="BI2077" s="110"/>
      <c r="BJ2077" s="137"/>
      <c r="BK2077" s="110"/>
      <c r="BL2077" s="108"/>
      <c r="BM2077" s="108"/>
      <c r="BN2077" s="108"/>
      <c r="BO2077" s="135"/>
      <c r="BP2077" s="108"/>
      <c r="BQ2077" s="108"/>
      <c r="BR2077" s="108"/>
      <c r="BS2077" s="108"/>
      <c r="BT2077" s="135"/>
      <c r="BU2077" s="108"/>
      <c r="BV2077" s="108"/>
      <c r="BW2077" s="108"/>
      <c r="BX2077" s="108"/>
      <c r="BY2077" s="135"/>
      <c r="BZ2077" s="108"/>
    </row>
    <row r="2078" spans="1:78" x14ac:dyDescent="0.25">
      <c r="A2078" s="27"/>
      <c r="B2078" s="27"/>
      <c r="C2078" s="27"/>
      <c r="D2078" s="27"/>
      <c r="E2078" s="28"/>
      <c r="F2078" s="88"/>
      <c r="G2078" s="28"/>
      <c r="H2078" s="27"/>
      <c r="I2078" s="27"/>
      <c r="J2078" s="27"/>
      <c r="K2078" s="107"/>
      <c r="L2078" s="27"/>
      <c r="M2078" s="46"/>
      <c r="N2078" s="46"/>
      <c r="O2078" s="46"/>
      <c r="P2078" s="46"/>
      <c r="Q2078" s="46"/>
      <c r="R2078" s="46"/>
      <c r="S2078" s="46"/>
      <c r="T2078" s="46"/>
      <c r="U2078" s="46"/>
      <c r="V2078" s="46"/>
      <c r="W2078" s="46"/>
      <c r="X2078" s="46"/>
      <c r="Y2078" s="41"/>
      <c r="Z2078" s="106"/>
      <c r="AA2078" s="43"/>
      <c r="AB2078" s="28"/>
      <c r="AC2078" s="28"/>
      <c r="AD2078" s="28"/>
      <c r="AE2078" s="44"/>
      <c r="AF2078" s="27"/>
      <c r="AG2078" s="27"/>
      <c r="AH2078" s="28"/>
      <c r="AI2078" s="27"/>
      <c r="AJ2078" s="27"/>
      <c r="AK2078" s="28"/>
      <c r="AL2078" s="29"/>
      <c r="AM2078" s="29"/>
      <c r="AN2078" s="29"/>
      <c r="AO2078" s="29"/>
      <c r="AP2078" s="29"/>
      <c r="AQ2078" s="29"/>
      <c r="AR2078" s="29"/>
      <c r="AS2078" s="29"/>
      <c r="AT2078" s="29"/>
      <c r="AU2078" s="29"/>
      <c r="AV2078" s="29"/>
      <c r="AW2078" s="29"/>
      <c r="AX2078" s="29"/>
      <c r="AY2078" s="31"/>
      <c r="AZ2078" s="30"/>
      <c r="BA2078" s="35"/>
      <c r="BB2078" s="108"/>
      <c r="BC2078" s="108"/>
      <c r="BD2078" s="108"/>
      <c r="BE2078" s="136"/>
      <c r="BF2078" s="108"/>
      <c r="BG2078" s="110"/>
      <c r="BH2078" s="110"/>
      <c r="BI2078" s="110"/>
      <c r="BJ2078" s="137"/>
      <c r="BK2078" s="110"/>
      <c r="BL2078" s="108"/>
      <c r="BM2078" s="108"/>
      <c r="BN2078" s="108"/>
      <c r="BO2078" s="135"/>
      <c r="BP2078" s="108"/>
      <c r="BQ2078" s="108"/>
      <c r="BR2078" s="108"/>
      <c r="BS2078" s="108"/>
      <c r="BT2078" s="135"/>
      <c r="BU2078" s="108"/>
      <c r="BV2078" s="108"/>
      <c r="BW2078" s="108"/>
      <c r="BX2078" s="108"/>
      <c r="BY2078" s="135"/>
      <c r="BZ2078" s="108"/>
    </row>
    <row r="2079" spans="1:78" x14ac:dyDescent="0.25">
      <c r="A2079" s="27"/>
      <c r="B2079" s="27"/>
      <c r="C2079" s="27"/>
      <c r="D2079" s="27"/>
      <c r="E2079" s="28"/>
      <c r="F2079" s="88"/>
      <c r="G2079" s="28"/>
      <c r="H2079" s="27"/>
      <c r="I2079" s="27"/>
      <c r="J2079" s="27"/>
      <c r="K2079" s="107"/>
      <c r="L2079" s="27"/>
      <c r="M2079" s="46"/>
      <c r="N2079" s="46"/>
      <c r="O2079" s="46"/>
      <c r="P2079" s="46"/>
      <c r="Q2079" s="46"/>
      <c r="R2079" s="46"/>
      <c r="S2079" s="46"/>
      <c r="T2079" s="46"/>
      <c r="U2079" s="46"/>
      <c r="V2079" s="46"/>
      <c r="W2079" s="46"/>
      <c r="X2079" s="46"/>
      <c r="Y2079" s="41"/>
      <c r="Z2079" s="106"/>
      <c r="AA2079" s="43"/>
      <c r="AB2079" s="28"/>
      <c r="AC2079" s="28"/>
      <c r="AD2079" s="28"/>
      <c r="AE2079" s="44"/>
      <c r="AF2079" s="27"/>
      <c r="AG2079" s="27"/>
      <c r="AH2079" s="28"/>
      <c r="AI2079" s="27"/>
      <c r="AJ2079" s="27"/>
      <c r="AK2079" s="28"/>
      <c r="AL2079" s="29"/>
      <c r="AM2079" s="29"/>
      <c r="AN2079" s="29"/>
      <c r="AO2079" s="29"/>
      <c r="AP2079" s="29"/>
      <c r="AQ2079" s="29"/>
      <c r="AR2079" s="29"/>
      <c r="AS2079" s="29"/>
      <c r="AT2079" s="29"/>
      <c r="AU2079" s="29"/>
      <c r="AV2079" s="29"/>
      <c r="AW2079" s="29"/>
      <c r="AX2079" s="29"/>
      <c r="AY2079" s="31"/>
      <c r="AZ2079" s="30"/>
      <c r="BA2079" s="35"/>
      <c r="BB2079" s="108"/>
      <c r="BC2079" s="108"/>
      <c r="BD2079" s="108"/>
      <c r="BE2079" s="136"/>
      <c r="BF2079" s="108"/>
      <c r="BG2079" s="110"/>
      <c r="BH2079" s="110"/>
      <c r="BI2079" s="110"/>
      <c r="BJ2079" s="137"/>
      <c r="BK2079" s="110"/>
      <c r="BL2079" s="108"/>
      <c r="BM2079" s="108"/>
      <c r="BN2079" s="108"/>
      <c r="BO2079" s="135"/>
      <c r="BP2079" s="108"/>
      <c r="BQ2079" s="108"/>
      <c r="BR2079" s="108"/>
      <c r="BS2079" s="108"/>
      <c r="BT2079" s="135"/>
      <c r="BU2079" s="108"/>
      <c r="BV2079" s="108"/>
      <c r="BW2079" s="108"/>
      <c r="BX2079" s="108"/>
      <c r="BY2079" s="135"/>
      <c r="BZ2079" s="108"/>
    </row>
    <row r="2080" spans="1:78" x14ac:dyDescent="0.25">
      <c r="A2080" s="27"/>
      <c r="B2080" s="27"/>
      <c r="C2080" s="27"/>
      <c r="D2080" s="27"/>
      <c r="E2080" s="28"/>
      <c r="F2080" s="88"/>
      <c r="G2080" s="28"/>
      <c r="H2080" s="27"/>
      <c r="I2080" s="27"/>
      <c r="J2080" s="27"/>
      <c r="K2080" s="107"/>
      <c r="L2080" s="27"/>
      <c r="M2080" s="46"/>
      <c r="N2080" s="46"/>
      <c r="O2080" s="46"/>
      <c r="P2080" s="46"/>
      <c r="Q2080" s="46"/>
      <c r="R2080" s="46"/>
      <c r="S2080" s="46"/>
      <c r="T2080" s="46"/>
      <c r="U2080" s="46"/>
      <c r="V2080" s="46"/>
      <c r="W2080" s="46"/>
      <c r="X2080" s="46"/>
      <c r="Y2080" s="41"/>
      <c r="Z2080" s="106"/>
      <c r="AA2080" s="43"/>
      <c r="AB2080" s="28"/>
      <c r="AC2080" s="28"/>
      <c r="AD2080" s="28"/>
      <c r="AE2080" s="44"/>
      <c r="AF2080" s="27"/>
      <c r="AG2080" s="27"/>
      <c r="AH2080" s="28"/>
      <c r="AI2080" s="27"/>
      <c r="AJ2080" s="27"/>
      <c r="AK2080" s="28"/>
      <c r="AL2080" s="29"/>
      <c r="AM2080" s="29"/>
      <c r="AN2080" s="29"/>
      <c r="AO2080" s="29"/>
      <c r="AP2080" s="29"/>
      <c r="AQ2080" s="29"/>
      <c r="AR2080" s="29"/>
      <c r="AS2080" s="29"/>
      <c r="AT2080" s="29"/>
      <c r="AU2080" s="29"/>
      <c r="AV2080" s="29"/>
      <c r="AW2080" s="29"/>
      <c r="AX2080" s="29"/>
      <c r="AY2080" s="31"/>
      <c r="AZ2080" s="30"/>
      <c r="BA2080" s="35"/>
      <c r="BB2080" s="108"/>
      <c r="BC2080" s="108"/>
      <c r="BD2080" s="108"/>
      <c r="BE2080" s="136"/>
      <c r="BF2080" s="108"/>
      <c r="BG2080" s="110"/>
      <c r="BH2080" s="110"/>
      <c r="BI2080" s="110"/>
      <c r="BJ2080" s="137"/>
      <c r="BK2080" s="110"/>
      <c r="BL2080" s="108"/>
      <c r="BM2080" s="108"/>
      <c r="BN2080" s="108"/>
      <c r="BO2080" s="135"/>
      <c r="BP2080" s="108"/>
      <c r="BQ2080" s="108"/>
      <c r="BR2080" s="108"/>
      <c r="BS2080" s="108"/>
      <c r="BT2080" s="135"/>
      <c r="BU2080" s="108"/>
      <c r="BV2080" s="108"/>
      <c r="BW2080" s="108"/>
      <c r="BX2080" s="108"/>
      <c r="BY2080" s="135"/>
      <c r="BZ2080" s="108"/>
    </row>
    <row r="2081" spans="1:78" x14ac:dyDescent="0.25">
      <c r="A2081" s="27"/>
      <c r="B2081" s="27"/>
      <c r="C2081" s="27"/>
      <c r="D2081" s="27"/>
      <c r="E2081" s="28"/>
      <c r="F2081" s="88"/>
      <c r="G2081" s="28"/>
      <c r="H2081" s="27"/>
      <c r="I2081" s="27"/>
      <c r="J2081" s="27"/>
      <c r="K2081" s="107"/>
      <c r="L2081" s="27"/>
      <c r="M2081" s="46"/>
      <c r="N2081" s="46"/>
      <c r="O2081" s="46"/>
      <c r="P2081" s="46"/>
      <c r="Q2081" s="46"/>
      <c r="R2081" s="46"/>
      <c r="S2081" s="46"/>
      <c r="T2081" s="46"/>
      <c r="U2081" s="46"/>
      <c r="V2081" s="46"/>
      <c r="W2081" s="46"/>
      <c r="X2081" s="46"/>
      <c r="Y2081" s="41"/>
      <c r="Z2081" s="106"/>
      <c r="AA2081" s="43"/>
      <c r="AB2081" s="28"/>
      <c r="AC2081" s="28"/>
      <c r="AD2081" s="28"/>
      <c r="AE2081" s="44"/>
      <c r="AF2081" s="27"/>
      <c r="AG2081" s="27"/>
      <c r="AH2081" s="28"/>
      <c r="AI2081" s="27"/>
      <c r="AJ2081" s="27"/>
      <c r="AK2081" s="28"/>
      <c r="AL2081" s="29"/>
      <c r="AM2081" s="29"/>
      <c r="AN2081" s="29"/>
      <c r="AO2081" s="29"/>
      <c r="AP2081" s="29"/>
      <c r="AQ2081" s="29"/>
      <c r="AR2081" s="29"/>
      <c r="AS2081" s="29"/>
      <c r="AT2081" s="29"/>
      <c r="AU2081" s="29"/>
      <c r="AV2081" s="29"/>
      <c r="AW2081" s="29"/>
      <c r="AX2081" s="29"/>
      <c r="AY2081" s="31"/>
      <c r="AZ2081" s="30"/>
      <c r="BA2081" s="35"/>
      <c r="BB2081" s="108"/>
      <c r="BC2081" s="108"/>
      <c r="BD2081" s="108"/>
      <c r="BE2081" s="136"/>
      <c r="BF2081" s="108"/>
      <c r="BG2081" s="110"/>
      <c r="BH2081" s="110"/>
      <c r="BI2081" s="110"/>
      <c r="BJ2081" s="137"/>
      <c r="BK2081" s="110"/>
      <c r="BL2081" s="108"/>
      <c r="BM2081" s="108"/>
      <c r="BN2081" s="108"/>
      <c r="BO2081" s="135"/>
      <c r="BP2081" s="108"/>
      <c r="BQ2081" s="108"/>
      <c r="BR2081" s="108"/>
      <c r="BS2081" s="108"/>
      <c r="BT2081" s="135"/>
      <c r="BU2081" s="108"/>
      <c r="BV2081" s="108"/>
      <c r="BW2081" s="108"/>
      <c r="BX2081" s="108"/>
      <c r="BY2081" s="135"/>
      <c r="BZ2081" s="108"/>
    </row>
    <row r="2082" spans="1:78" x14ac:dyDescent="0.25">
      <c r="A2082" s="27"/>
      <c r="B2082" s="27"/>
      <c r="C2082" s="27"/>
      <c r="D2082" s="27"/>
      <c r="E2082" s="28"/>
      <c r="F2082" s="88"/>
      <c r="G2082" s="28"/>
      <c r="H2082" s="27"/>
      <c r="I2082" s="27"/>
      <c r="J2082" s="27"/>
      <c r="K2082" s="107"/>
      <c r="L2082" s="27"/>
      <c r="M2082" s="46"/>
      <c r="N2082" s="46"/>
      <c r="O2082" s="46"/>
      <c r="P2082" s="46"/>
      <c r="Q2082" s="46"/>
      <c r="R2082" s="46"/>
      <c r="S2082" s="46"/>
      <c r="T2082" s="46"/>
      <c r="U2082" s="46"/>
      <c r="V2082" s="46"/>
      <c r="W2082" s="46"/>
      <c r="X2082" s="46"/>
      <c r="Y2082" s="41"/>
      <c r="Z2082" s="106"/>
      <c r="AA2082" s="43"/>
      <c r="AB2082" s="28"/>
      <c r="AC2082" s="28"/>
      <c r="AD2082" s="28"/>
      <c r="AE2082" s="44"/>
      <c r="AF2082" s="27"/>
      <c r="AG2082" s="27"/>
      <c r="AH2082" s="28"/>
      <c r="AI2082" s="27"/>
      <c r="AJ2082" s="27"/>
      <c r="AK2082" s="28"/>
      <c r="AL2082" s="29"/>
      <c r="AM2082" s="29"/>
      <c r="AN2082" s="29"/>
      <c r="AO2082" s="29"/>
      <c r="AP2082" s="29"/>
      <c r="AQ2082" s="29"/>
      <c r="AR2082" s="29"/>
      <c r="AS2082" s="29"/>
      <c r="AT2082" s="29"/>
      <c r="AU2082" s="29"/>
      <c r="AV2082" s="29"/>
      <c r="AW2082" s="29"/>
      <c r="AX2082" s="29"/>
      <c r="AY2082" s="31"/>
      <c r="AZ2082" s="30"/>
      <c r="BA2082" s="35"/>
      <c r="BB2082" s="108"/>
      <c r="BC2082" s="108"/>
      <c r="BD2082" s="108"/>
      <c r="BE2082" s="136"/>
      <c r="BF2082" s="108"/>
      <c r="BG2082" s="110"/>
      <c r="BH2082" s="110"/>
      <c r="BI2082" s="110"/>
      <c r="BJ2082" s="137"/>
      <c r="BK2082" s="110"/>
      <c r="BL2082" s="108"/>
      <c r="BM2082" s="108"/>
      <c r="BN2082" s="108"/>
      <c r="BO2082" s="135"/>
      <c r="BP2082" s="108"/>
      <c r="BQ2082" s="108"/>
      <c r="BR2082" s="108"/>
      <c r="BS2082" s="108"/>
      <c r="BT2082" s="135"/>
      <c r="BU2082" s="108"/>
      <c r="BV2082" s="108"/>
      <c r="BW2082" s="108"/>
      <c r="BX2082" s="108"/>
      <c r="BY2082" s="135"/>
      <c r="BZ2082" s="108"/>
    </row>
    <row r="2083" spans="1:78" x14ac:dyDescent="0.25">
      <c r="A2083" s="27"/>
      <c r="B2083" s="27"/>
      <c r="C2083" s="27"/>
      <c r="D2083" s="27"/>
      <c r="E2083" s="28"/>
      <c r="F2083" s="88"/>
      <c r="G2083" s="28"/>
      <c r="H2083" s="27"/>
      <c r="I2083" s="27"/>
      <c r="J2083" s="27"/>
      <c r="K2083" s="107"/>
      <c r="L2083" s="27"/>
      <c r="M2083" s="46"/>
      <c r="N2083" s="46"/>
      <c r="O2083" s="46"/>
      <c r="P2083" s="46"/>
      <c r="Q2083" s="46"/>
      <c r="R2083" s="46"/>
      <c r="S2083" s="46"/>
      <c r="T2083" s="46"/>
      <c r="U2083" s="46"/>
      <c r="V2083" s="46"/>
      <c r="W2083" s="46"/>
      <c r="X2083" s="46"/>
      <c r="Y2083" s="41"/>
      <c r="Z2083" s="106"/>
      <c r="AA2083" s="43"/>
      <c r="AB2083" s="28"/>
      <c r="AC2083" s="28"/>
      <c r="AD2083" s="28"/>
      <c r="AE2083" s="44"/>
      <c r="AF2083" s="27"/>
      <c r="AG2083" s="27"/>
      <c r="AH2083" s="28"/>
      <c r="AI2083" s="27"/>
      <c r="AJ2083" s="27"/>
      <c r="AK2083" s="28"/>
      <c r="AL2083" s="29"/>
      <c r="AM2083" s="29"/>
      <c r="AN2083" s="29"/>
      <c r="AO2083" s="29"/>
      <c r="AP2083" s="29"/>
      <c r="AQ2083" s="29"/>
      <c r="AR2083" s="29"/>
      <c r="AS2083" s="29"/>
      <c r="AT2083" s="29"/>
      <c r="AU2083" s="29"/>
      <c r="AV2083" s="29"/>
      <c r="AW2083" s="29"/>
      <c r="AX2083" s="29"/>
      <c r="AY2083" s="31"/>
      <c r="AZ2083" s="30"/>
      <c r="BA2083" s="35"/>
      <c r="BB2083" s="108"/>
      <c r="BC2083" s="108"/>
      <c r="BD2083" s="108"/>
      <c r="BE2083" s="136"/>
      <c r="BF2083" s="108"/>
      <c r="BG2083" s="110"/>
      <c r="BH2083" s="110"/>
      <c r="BI2083" s="110"/>
      <c r="BJ2083" s="137"/>
      <c r="BK2083" s="110"/>
      <c r="BL2083" s="108"/>
      <c r="BM2083" s="108"/>
      <c r="BN2083" s="108"/>
      <c r="BO2083" s="135"/>
      <c r="BP2083" s="108"/>
      <c r="BQ2083" s="108"/>
      <c r="BR2083" s="108"/>
      <c r="BS2083" s="108"/>
      <c r="BT2083" s="135"/>
      <c r="BU2083" s="108"/>
      <c r="BV2083" s="108"/>
      <c r="BW2083" s="108"/>
      <c r="BX2083" s="108"/>
      <c r="BY2083" s="135"/>
      <c r="BZ2083" s="108"/>
    </row>
    <row r="2084" spans="1:78" x14ac:dyDescent="0.25">
      <c r="A2084" s="27"/>
      <c r="B2084" s="27"/>
      <c r="C2084" s="27"/>
      <c r="D2084" s="27"/>
      <c r="E2084" s="28"/>
      <c r="F2084" s="88"/>
      <c r="G2084" s="28"/>
      <c r="H2084" s="27"/>
      <c r="I2084" s="27"/>
      <c r="J2084" s="27"/>
      <c r="K2084" s="107"/>
      <c r="L2084" s="27"/>
      <c r="M2084" s="46"/>
      <c r="N2084" s="46"/>
      <c r="O2084" s="46"/>
      <c r="P2084" s="46"/>
      <c r="Q2084" s="46"/>
      <c r="R2084" s="46"/>
      <c r="S2084" s="46"/>
      <c r="T2084" s="46"/>
      <c r="U2084" s="46"/>
      <c r="V2084" s="46"/>
      <c r="W2084" s="46"/>
      <c r="X2084" s="46"/>
      <c r="Y2084" s="41"/>
      <c r="Z2084" s="106"/>
      <c r="AA2084" s="43"/>
      <c r="AB2084" s="28"/>
      <c r="AC2084" s="28"/>
      <c r="AD2084" s="28"/>
      <c r="AE2084" s="44"/>
      <c r="AF2084" s="27"/>
      <c r="AG2084" s="27"/>
      <c r="AH2084" s="28"/>
      <c r="AI2084" s="27"/>
      <c r="AJ2084" s="27"/>
      <c r="AK2084" s="28"/>
      <c r="AL2084" s="29"/>
      <c r="AM2084" s="29"/>
      <c r="AN2084" s="29"/>
      <c r="AO2084" s="29"/>
      <c r="AP2084" s="29"/>
      <c r="AQ2084" s="29"/>
      <c r="AR2084" s="29"/>
      <c r="AS2084" s="29"/>
      <c r="AT2084" s="29"/>
      <c r="AU2084" s="29"/>
      <c r="AV2084" s="29"/>
      <c r="AW2084" s="29"/>
      <c r="AX2084" s="29"/>
      <c r="AY2084" s="31"/>
      <c r="AZ2084" s="30"/>
      <c r="BA2084" s="35"/>
      <c r="BB2084" s="108"/>
      <c r="BC2084" s="108"/>
      <c r="BD2084" s="108"/>
      <c r="BE2084" s="136"/>
      <c r="BF2084" s="108"/>
      <c r="BG2084" s="110"/>
      <c r="BH2084" s="110"/>
      <c r="BI2084" s="110"/>
      <c r="BJ2084" s="137"/>
      <c r="BK2084" s="110"/>
      <c r="BL2084" s="108"/>
      <c r="BM2084" s="108"/>
      <c r="BN2084" s="108"/>
      <c r="BO2084" s="135"/>
      <c r="BP2084" s="108"/>
      <c r="BQ2084" s="108"/>
      <c r="BR2084" s="108"/>
      <c r="BS2084" s="108"/>
      <c r="BT2084" s="135"/>
      <c r="BU2084" s="108"/>
      <c r="BV2084" s="108"/>
      <c r="BW2084" s="108"/>
      <c r="BX2084" s="108"/>
      <c r="BY2084" s="135"/>
      <c r="BZ2084" s="108"/>
    </row>
    <row r="2085" spans="1:78" x14ac:dyDescent="0.25">
      <c r="A2085" s="27"/>
      <c r="B2085" s="27"/>
      <c r="C2085" s="27"/>
      <c r="D2085" s="27"/>
      <c r="E2085" s="28"/>
      <c r="F2085" s="88"/>
      <c r="G2085" s="28"/>
      <c r="H2085" s="27"/>
      <c r="I2085" s="27"/>
      <c r="J2085" s="27"/>
      <c r="K2085" s="107"/>
      <c r="L2085" s="27"/>
      <c r="M2085" s="46"/>
      <c r="N2085" s="46"/>
      <c r="O2085" s="46"/>
      <c r="P2085" s="46"/>
      <c r="Q2085" s="46"/>
      <c r="R2085" s="46"/>
      <c r="S2085" s="46"/>
      <c r="T2085" s="46"/>
      <c r="U2085" s="46"/>
      <c r="V2085" s="46"/>
      <c r="W2085" s="46"/>
      <c r="X2085" s="46"/>
      <c r="Y2085" s="41"/>
      <c r="Z2085" s="106"/>
      <c r="AA2085" s="43"/>
      <c r="AB2085" s="28"/>
      <c r="AC2085" s="28"/>
      <c r="AD2085" s="28"/>
      <c r="AE2085" s="44"/>
      <c r="AF2085" s="27"/>
      <c r="AG2085" s="27"/>
      <c r="AH2085" s="28"/>
      <c r="AI2085" s="27"/>
      <c r="AJ2085" s="27"/>
      <c r="AK2085" s="28"/>
      <c r="AL2085" s="29"/>
      <c r="AM2085" s="29"/>
      <c r="AN2085" s="29"/>
      <c r="AO2085" s="29"/>
      <c r="AP2085" s="29"/>
      <c r="AQ2085" s="29"/>
      <c r="AR2085" s="29"/>
      <c r="AS2085" s="29"/>
      <c r="AT2085" s="29"/>
      <c r="AU2085" s="29"/>
      <c r="AV2085" s="29"/>
      <c r="AW2085" s="29"/>
      <c r="AX2085" s="29"/>
      <c r="AY2085" s="31"/>
      <c r="AZ2085" s="30"/>
      <c r="BA2085" s="35"/>
      <c r="BB2085" s="108"/>
      <c r="BC2085" s="108"/>
      <c r="BD2085" s="108"/>
      <c r="BE2085" s="136"/>
      <c r="BF2085" s="108"/>
      <c r="BG2085" s="110"/>
      <c r="BH2085" s="110"/>
      <c r="BI2085" s="110"/>
      <c r="BJ2085" s="137"/>
      <c r="BK2085" s="110"/>
      <c r="BL2085" s="108"/>
      <c r="BM2085" s="108"/>
      <c r="BN2085" s="108"/>
      <c r="BO2085" s="135"/>
      <c r="BP2085" s="108"/>
      <c r="BQ2085" s="108"/>
      <c r="BR2085" s="108"/>
      <c r="BS2085" s="108"/>
      <c r="BT2085" s="135"/>
      <c r="BU2085" s="108"/>
      <c r="BV2085" s="108"/>
      <c r="BW2085" s="108"/>
      <c r="BX2085" s="108"/>
      <c r="BY2085" s="135"/>
      <c r="BZ2085" s="108"/>
    </row>
    <row r="2086" spans="1:78" x14ac:dyDescent="0.25">
      <c r="A2086" s="27"/>
      <c r="B2086" s="27"/>
      <c r="C2086" s="27"/>
      <c r="D2086" s="27"/>
      <c r="E2086" s="28"/>
      <c r="F2086" s="88"/>
      <c r="G2086" s="28"/>
      <c r="H2086" s="27"/>
      <c r="I2086" s="27"/>
      <c r="J2086" s="27"/>
      <c r="K2086" s="107"/>
      <c r="L2086" s="27"/>
      <c r="M2086" s="46"/>
      <c r="N2086" s="46"/>
      <c r="O2086" s="46"/>
      <c r="P2086" s="46"/>
      <c r="Q2086" s="46"/>
      <c r="R2086" s="46"/>
      <c r="S2086" s="46"/>
      <c r="T2086" s="46"/>
      <c r="U2086" s="46"/>
      <c r="V2086" s="46"/>
      <c r="W2086" s="46"/>
      <c r="X2086" s="46"/>
      <c r="Y2086" s="41"/>
      <c r="Z2086" s="106"/>
      <c r="AA2086" s="43"/>
      <c r="AB2086" s="28"/>
      <c r="AC2086" s="28"/>
      <c r="AD2086" s="28"/>
      <c r="AE2086" s="44"/>
      <c r="AF2086" s="27"/>
      <c r="AG2086" s="27"/>
      <c r="AH2086" s="28"/>
      <c r="AI2086" s="27"/>
      <c r="AJ2086" s="27"/>
      <c r="AK2086" s="28"/>
      <c r="AL2086" s="29"/>
      <c r="AM2086" s="29"/>
      <c r="AN2086" s="29"/>
      <c r="AO2086" s="29"/>
      <c r="AP2086" s="29"/>
      <c r="AQ2086" s="29"/>
      <c r="AR2086" s="29"/>
      <c r="AS2086" s="29"/>
      <c r="AT2086" s="29"/>
      <c r="AU2086" s="29"/>
      <c r="AV2086" s="29"/>
      <c r="AW2086" s="29"/>
      <c r="AX2086" s="29"/>
      <c r="AY2086" s="31"/>
      <c r="AZ2086" s="30"/>
      <c r="BA2086" s="35"/>
      <c r="BB2086" s="108"/>
      <c r="BC2086" s="108"/>
      <c r="BD2086" s="108"/>
      <c r="BE2086" s="136"/>
      <c r="BF2086" s="108"/>
      <c r="BG2086" s="110"/>
      <c r="BH2086" s="110"/>
      <c r="BI2086" s="110"/>
      <c r="BJ2086" s="137"/>
      <c r="BK2086" s="110"/>
      <c r="BL2086" s="108"/>
      <c r="BM2086" s="108"/>
      <c r="BN2086" s="108"/>
      <c r="BO2086" s="135"/>
      <c r="BP2086" s="108"/>
      <c r="BQ2086" s="108"/>
      <c r="BR2086" s="108"/>
      <c r="BS2086" s="108"/>
      <c r="BT2086" s="135"/>
      <c r="BU2086" s="108"/>
      <c r="BV2086" s="108"/>
      <c r="BW2086" s="108"/>
      <c r="BX2086" s="108"/>
      <c r="BY2086" s="135"/>
      <c r="BZ2086" s="108"/>
    </row>
    <row r="2087" spans="1:78" x14ac:dyDescent="0.25">
      <c r="A2087" s="27"/>
      <c r="B2087" s="27"/>
      <c r="C2087" s="27"/>
      <c r="D2087" s="27"/>
      <c r="E2087" s="28"/>
      <c r="F2087" s="88"/>
      <c r="G2087" s="28"/>
      <c r="H2087" s="27"/>
      <c r="I2087" s="27"/>
      <c r="J2087" s="27"/>
      <c r="K2087" s="107"/>
      <c r="L2087" s="27"/>
      <c r="M2087" s="46"/>
      <c r="N2087" s="46"/>
      <c r="O2087" s="46"/>
      <c r="P2087" s="46"/>
      <c r="Q2087" s="46"/>
      <c r="R2087" s="46"/>
      <c r="S2087" s="46"/>
      <c r="T2087" s="46"/>
      <c r="U2087" s="46"/>
      <c r="V2087" s="46"/>
      <c r="W2087" s="46"/>
      <c r="X2087" s="46"/>
      <c r="Y2087" s="41"/>
      <c r="Z2087" s="106"/>
      <c r="AA2087" s="43"/>
      <c r="AB2087" s="28"/>
      <c r="AC2087" s="28"/>
      <c r="AD2087" s="28"/>
      <c r="AE2087" s="44"/>
      <c r="AF2087" s="27"/>
      <c r="AG2087" s="27"/>
      <c r="AH2087" s="28"/>
      <c r="AI2087" s="27"/>
      <c r="AJ2087" s="27"/>
      <c r="AK2087" s="28"/>
      <c r="AL2087" s="29"/>
      <c r="AM2087" s="29"/>
      <c r="AN2087" s="29"/>
      <c r="AO2087" s="29"/>
      <c r="AP2087" s="29"/>
      <c r="AQ2087" s="29"/>
      <c r="AR2087" s="29"/>
      <c r="AS2087" s="29"/>
      <c r="AT2087" s="29"/>
      <c r="AU2087" s="29"/>
      <c r="AV2087" s="29"/>
      <c r="AW2087" s="29"/>
      <c r="AX2087" s="29"/>
      <c r="AY2087" s="31"/>
      <c r="AZ2087" s="30"/>
      <c r="BA2087" s="35"/>
      <c r="BB2087" s="108"/>
      <c r="BC2087" s="108"/>
      <c r="BD2087" s="108"/>
      <c r="BE2087" s="136"/>
      <c r="BF2087" s="108"/>
      <c r="BG2087" s="110"/>
      <c r="BH2087" s="110"/>
      <c r="BI2087" s="110"/>
      <c r="BJ2087" s="137"/>
      <c r="BK2087" s="110"/>
      <c r="BL2087" s="108"/>
      <c r="BM2087" s="108"/>
      <c r="BN2087" s="108"/>
      <c r="BO2087" s="135"/>
      <c r="BP2087" s="108"/>
      <c r="BQ2087" s="108"/>
      <c r="BR2087" s="108"/>
      <c r="BS2087" s="108"/>
      <c r="BT2087" s="135"/>
      <c r="BU2087" s="108"/>
      <c r="BV2087" s="108"/>
      <c r="BW2087" s="108"/>
      <c r="BX2087" s="108"/>
      <c r="BY2087" s="135"/>
      <c r="BZ2087" s="108"/>
    </row>
    <row r="2088" spans="1:78" x14ac:dyDescent="0.25">
      <c r="A2088" s="27"/>
      <c r="B2088" s="27"/>
      <c r="C2088" s="27"/>
      <c r="D2088" s="27"/>
      <c r="E2088" s="28"/>
      <c r="F2088" s="88"/>
      <c r="G2088" s="28"/>
      <c r="H2088" s="27"/>
      <c r="I2088" s="27"/>
      <c r="J2088" s="27"/>
      <c r="K2088" s="107"/>
      <c r="L2088" s="27"/>
      <c r="M2088" s="46"/>
      <c r="N2088" s="46"/>
      <c r="O2088" s="46"/>
      <c r="P2088" s="46"/>
      <c r="Q2088" s="46"/>
      <c r="R2088" s="46"/>
      <c r="S2088" s="46"/>
      <c r="T2088" s="46"/>
      <c r="U2088" s="46"/>
      <c r="V2088" s="46"/>
      <c r="W2088" s="46"/>
      <c r="X2088" s="46"/>
      <c r="Y2088" s="41"/>
      <c r="Z2088" s="106"/>
      <c r="AA2088" s="43"/>
      <c r="AB2088" s="28"/>
      <c r="AC2088" s="28"/>
      <c r="AD2088" s="28"/>
      <c r="AE2088" s="44"/>
      <c r="AF2088" s="27"/>
      <c r="AG2088" s="27"/>
      <c r="AH2088" s="28"/>
      <c r="AI2088" s="27"/>
      <c r="AJ2088" s="27"/>
      <c r="AK2088" s="28"/>
      <c r="AL2088" s="29"/>
      <c r="AM2088" s="29"/>
      <c r="AN2088" s="29"/>
      <c r="AO2088" s="29"/>
      <c r="AP2088" s="29"/>
      <c r="AQ2088" s="29"/>
      <c r="AR2088" s="29"/>
      <c r="AS2088" s="29"/>
      <c r="AT2088" s="29"/>
      <c r="AU2088" s="29"/>
      <c r="AV2088" s="29"/>
      <c r="AW2088" s="29"/>
      <c r="AX2088" s="29"/>
      <c r="AY2088" s="31"/>
      <c r="AZ2088" s="30"/>
      <c r="BA2088" s="35"/>
      <c r="BB2088" s="108"/>
      <c r="BC2088" s="108"/>
      <c r="BD2088" s="108"/>
      <c r="BE2088" s="136"/>
      <c r="BF2088" s="108"/>
      <c r="BG2088" s="110"/>
      <c r="BH2088" s="110"/>
      <c r="BI2088" s="110"/>
      <c r="BJ2088" s="137"/>
      <c r="BK2088" s="110"/>
      <c r="BL2088" s="108"/>
      <c r="BM2088" s="108"/>
      <c r="BN2088" s="108"/>
      <c r="BO2088" s="135"/>
      <c r="BP2088" s="108"/>
      <c r="BQ2088" s="108"/>
      <c r="BR2088" s="108"/>
      <c r="BS2088" s="108"/>
      <c r="BT2088" s="135"/>
      <c r="BU2088" s="108"/>
      <c r="BV2088" s="108"/>
      <c r="BW2088" s="108"/>
      <c r="BX2088" s="108"/>
      <c r="BY2088" s="135"/>
      <c r="BZ2088" s="108"/>
    </row>
    <row r="2089" spans="1:78" x14ac:dyDescent="0.25">
      <c r="A2089" s="27"/>
      <c r="B2089" s="27"/>
      <c r="C2089" s="27"/>
      <c r="D2089" s="27"/>
      <c r="E2089" s="28"/>
      <c r="F2089" s="88"/>
      <c r="G2089" s="28"/>
      <c r="H2089" s="27"/>
      <c r="I2089" s="27"/>
      <c r="J2089" s="27"/>
      <c r="K2089" s="107"/>
      <c r="L2089" s="27"/>
      <c r="M2089" s="46"/>
      <c r="N2089" s="46"/>
      <c r="O2089" s="46"/>
      <c r="P2089" s="46"/>
      <c r="Q2089" s="46"/>
      <c r="R2089" s="46"/>
      <c r="S2089" s="46"/>
      <c r="T2089" s="46"/>
      <c r="U2089" s="46"/>
      <c r="V2089" s="46"/>
      <c r="W2089" s="46"/>
      <c r="X2089" s="46"/>
      <c r="Y2089" s="41"/>
      <c r="Z2089" s="106"/>
      <c r="AA2089" s="43"/>
      <c r="AB2089" s="28"/>
      <c r="AC2089" s="28"/>
      <c r="AD2089" s="28"/>
      <c r="AE2089" s="44"/>
      <c r="AF2089" s="27"/>
      <c r="AG2089" s="27"/>
      <c r="AH2089" s="28"/>
      <c r="AI2089" s="27"/>
      <c r="AJ2089" s="27"/>
      <c r="AK2089" s="28"/>
      <c r="AL2089" s="29"/>
      <c r="AM2089" s="29"/>
      <c r="AN2089" s="29"/>
      <c r="AO2089" s="29"/>
      <c r="AP2089" s="29"/>
      <c r="AQ2089" s="29"/>
      <c r="AR2089" s="29"/>
      <c r="AS2089" s="29"/>
      <c r="AT2089" s="29"/>
      <c r="AU2089" s="29"/>
      <c r="AV2089" s="29"/>
      <c r="AW2089" s="29"/>
      <c r="AX2089" s="29"/>
      <c r="AY2089" s="31"/>
      <c r="AZ2089" s="30"/>
      <c r="BA2089" s="35"/>
      <c r="BB2089" s="108"/>
      <c r="BC2089" s="108"/>
      <c r="BD2089" s="108"/>
      <c r="BE2089" s="136"/>
      <c r="BF2089" s="108"/>
      <c r="BG2089" s="110"/>
      <c r="BH2089" s="110"/>
      <c r="BI2089" s="110"/>
      <c r="BJ2089" s="137"/>
      <c r="BK2089" s="110"/>
      <c r="BL2089" s="108"/>
      <c r="BM2089" s="108"/>
      <c r="BN2089" s="108"/>
      <c r="BO2089" s="135"/>
      <c r="BP2089" s="108"/>
      <c r="BQ2089" s="108"/>
      <c r="BR2089" s="108"/>
      <c r="BS2089" s="108"/>
      <c r="BT2089" s="135"/>
      <c r="BU2089" s="108"/>
      <c r="BV2089" s="108"/>
      <c r="BW2089" s="108"/>
      <c r="BX2089" s="108"/>
      <c r="BY2089" s="135"/>
      <c r="BZ2089" s="108"/>
    </row>
    <row r="2090" spans="1:78" x14ac:dyDescent="0.25">
      <c r="A2090" s="27"/>
      <c r="B2090" s="27"/>
      <c r="C2090" s="27"/>
      <c r="D2090" s="27"/>
      <c r="E2090" s="28"/>
      <c r="F2090" s="88"/>
      <c r="G2090" s="28"/>
      <c r="H2090" s="27"/>
      <c r="I2090" s="27"/>
      <c r="J2090" s="27"/>
      <c r="K2090" s="107"/>
      <c r="L2090" s="27"/>
      <c r="M2090" s="46"/>
      <c r="N2090" s="46"/>
      <c r="O2090" s="46"/>
      <c r="P2090" s="46"/>
      <c r="Q2090" s="46"/>
      <c r="R2090" s="46"/>
      <c r="S2090" s="46"/>
      <c r="T2090" s="46"/>
      <c r="U2090" s="46"/>
      <c r="V2090" s="46"/>
      <c r="W2090" s="46"/>
      <c r="X2090" s="46"/>
      <c r="Y2090" s="41"/>
      <c r="Z2090" s="106"/>
      <c r="AA2090" s="43"/>
      <c r="AB2090" s="28"/>
      <c r="AC2090" s="28"/>
      <c r="AD2090" s="28"/>
      <c r="AE2090" s="44"/>
      <c r="AF2090" s="27"/>
      <c r="AG2090" s="27"/>
      <c r="AH2090" s="28"/>
      <c r="AI2090" s="27"/>
      <c r="AJ2090" s="27"/>
      <c r="AK2090" s="28"/>
      <c r="AL2090" s="29"/>
      <c r="AM2090" s="29"/>
      <c r="AN2090" s="29"/>
      <c r="AO2090" s="29"/>
      <c r="AP2090" s="29"/>
      <c r="AQ2090" s="29"/>
      <c r="AR2090" s="29"/>
      <c r="AS2090" s="29"/>
      <c r="AT2090" s="29"/>
      <c r="AU2090" s="29"/>
      <c r="AV2090" s="29"/>
      <c r="AW2090" s="29"/>
      <c r="AX2090" s="29"/>
      <c r="AY2090" s="31"/>
      <c r="AZ2090" s="30"/>
      <c r="BA2090" s="35"/>
      <c r="BB2090" s="108"/>
      <c r="BC2090" s="108"/>
      <c r="BD2090" s="108"/>
      <c r="BE2090" s="136"/>
      <c r="BF2090" s="108"/>
      <c r="BG2090" s="110"/>
      <c r="BH2090" s="110"/>
      <c r="BI2090" s="110"/>
      <c r="BJ2090" s="137"/>
      <c r="BK2090" s="110"/>
      <c r="BL2090" s="108"/>
      <c r="BM2090" s="108"/>
      <c r="BN2090" s="108"/>
      <c r="BO2090" s="135"/>
      <c r="BP2090" s="108"/>
      <c r="BQ2090" s="108"/>
      <c r="BR2090" s="108"/>
      <c r="BS2090" s="108"/>
      <c r="BT2090" s="135"/>
      <c r="BU2090" s="108"/>
      <c r="BV2090" s="108"/>
      <c r="BW2090" s="108"/>
      <c r="BX2090" s="108"/>
      <c r="BY2090" s="135"/>
      <c r="BZ2090" s="108"/>
    </row>
    <row r="2091" spans="1:78" x14ac:dyDescent="0.25">
      <c r="A2091" s="27"/>
      <c r="B2091" s="27"/>
      <c r="C2091" s="27"/>
      <c r="D2091" s="27"/>
      <c r="E2091" s="28"/>
      <c r="F2091" s="88"/>
      <c r="G2091" s="28"/>
      <c r="H2091" s="27"/>
      <c r="I2091" s="27"/>
      <c r="J2091" s="27"/>
      <c r="K2091" s="107"/>
      <c r="L2091" s="27"/>
      <c r="M2091" s="46"/>
      <c r="N2091" s="46"/>
      <c r="O2091" s="46"/>
      <c r="P2091" s="46"/>
      <c r="Q2091" s="46"/>
      <c r="R2091" s="46"/>
      <c r="S2091" s="46"/>
      <c r="T2091" s="46"/>
      <c r="U2091" s="46"/>
      <c r="V2091" s="46"/>
      <c r="W2091" s="46"/>
      <c r="X2091" s="46"/>
      <c r="Y2091" s="41"/>
      <c r="Z2091" s="106"/>
      <c r="AA2091" s="43"/>
      <c r="AB2091" s="28"/>
      <c r="AC2091" s="28"/>
      <c r="AD2091" s="28"/>
      <c r="AE2091" s="44"/>
      <c r="AF2091" s="27"/>
      <c r="AG2091" s="27"/>
      <c r="AH2091" s="28"/>
      <c r="AI2091" s="27"/>
      <c r="AJ2091" s="27"/>
      <c r="AK2091" s="28"/>
      <c r="AL2091" s="29"/>
      <c r="AM2091" s="29"/>
      <c r="AN2091" s="29"/>
      <c r="AO2091" s="29"/>
      <c r="AP2091" s="29"/>
      <c r="AQ2091" s="29"/>
      <c r="AR2091" s="29"/>
      <c r="AS2091" s="29"/>
      <c r="AT2091" s="29"/>
      <c r="AU2091" s="29"/>
      <c r="AV2091" s="29"/>
      <c r="AW2091" s="29"/>
      <c r="AX2091" s="29"/>
      <c r="AY2091" s="31"/>
      <c r="AZ2091" s="30"/>
      <c r="BA2091" s="35"/>
      <c r="BB2091" s="108"/>
      <c r="BC2091" s="108"/>
      <c r="BD2091" s="108"/>
      <c r="BE2091" s="136"/>
      <c r="BF2091" s="108"/>
      <c r="BG2091" s="110"/>
      <c r="BH2091" s="110"/>
      <c r="BI2091" s="110"/>
      <c r="BJ2091" s="137"/>
      <c r="BK2091" s="110"/>
      <c r="BL2091" s="108"/>
      <c r="BM2091" s="108"/>
      <c r="BN2091" s="108"/>
      <c r="BO2091" s="135"/>
      <c r="BP2091" s="108"/>
      <c r="BQ2091" s="108"/>
      <c r="BR2091" s="108"/>
      <c r="BS2091" s="108"/>
      <c r="BT2091" s="135"/>
      <c r="BU2091" s="108"/>
      <c r="BV2091" s="108"/>
      <c r="BW2091" s="108"/>
      <c r="BX2091" s="108"/>
      <c r="BY2091" s="135"/>
      <c r="BZ2091" s="108"/>
    </row>
    <row r="2092" spans="1:78" x14ac:dyDescent="0.25">
      <c r="A2092" s="27"/>
      <c r="B2092" s="27"/>
      <c r="C2092" s="27"/>
      <c r="D2092" s="27"/>
      <c r="E2092" s="28"/>
      <c r="F2092" s="88"/>
      <c r="G2092" s="28"/>
      <c r="H2092" s="27"/>
      <c r="I2092" s="27"/>
      <c r="J2092" s="27"/>
      <c r="K2092" s="107"/>
      <c r="L2092" s="27"/>
      <c r="M2092" s="46"/>
      <c r="N2092" s="46"/>
      <c r="O2092" s="46"/>
      <c r="P2092" s="46"/>
      <c r="Q2092" s="46"/>
      <c r="R2092" s="46"/>
      <c r="S2092" s="46"/>
      <c r="T2092" s="46"/>
      <c r="U2092" s="46"/>
      <c r="V2092" s="46"/>
      <c r="W2092" s="46"/>
      <c r="X2092" s="46"/>
      <c r="Y2092" s="41"/>
      <c r="Z2092" s="106"/>
      <c r="AA2092" s="43"/>
      <c r="AB2092" s="28"/>
      <c r="AC2092" s="28"/>
      <c r="AD2092" s="28"/>
      <c r="AE2092" s="44"/>
      <c r="AF2092" s="27"/>
      <c r="AG2092" s="27"/>
      <c r="AH2092" s="28"/>
      <c r="AI2092" s="27"/>
      <c r="AJ2092" s="27"/>
      <c r="AK2092" s="28"/>
      <c r="AL2092" s="29"/>
      <c r="AM2092" s="29"/>
      <c r="AN2092" s="29"/>
      <c r="AO2092" s="29"/>
      <c r="AP2092" s="29"/>
      <c r="AQ2092" s="29"/>
      <c r="AR2092" s="29"/>
      <c r="AS2092" s="29"/>
      <c r="AT2092" s="29"/>
      <c r="AU2092" s="29"/>
      <c r="AV2092" s="29"/>
      <c r="AW2092" s="29"/>
      <c r="AX2092" s="29"/>
      <c r="AY2092" s="31"/>
      <c r="AZ2092" s="30"/>
      <c r="BA2092" s="35"/>
      <c r="BB2092" s="108"/>
      <c r="BC2092" s="108"/>
      <c r="BD2092" s="108"/>
      <c r="BE2092" s="136"/>
      <c r="BF2092" s="108"/>
      <c r="BG2092" s="110"/>
      <c r="BH2092" s="110"/>
      <c r="BI2092" s="110"/>
      <c r="BJ2092" s="137"/>
      <c r="BK2092" s="110"/>
      <c r="BL2092" s="108"/>
      <c r="BM2092" s="108"/>
      <c r="BN2092" s="108"/>
      <c r="BO2092" s="135"/>
      <c r="BP2092" s="108"/>
      <c r="BQ2092" s="108"/>
      <c r="BR2092" s="108"/>
      <c r="BS2092" s="108"/>
      <c r="BT2092" s="135"/>
      <c r="BU2092" s="108"/>
      <c r="BV2092" s="108"/>
      <c r="BW2092" s="108"/>
      <c r="BX2092" s="108"/>
      <c r="BY2092" s="135"/>
      <c r="BZ2092" s="108"/>
    </row>
    <row r="2093" spans="1:78" x14ac:dyDescent="0.25">
      <c r="A2093" s="27"/>
      <c r="B2093" s="27"/>
      <c r="C2093" s="27"/>
      <c r="D2093" s="27"/>
      <c r="E2093" s="28"/>
      <c r="F2093" s="88"/>
      <c r="G2093" s="28"/>
      <c r="H2093" s="27"/>
      <c r="I2093" s="27"/>
      <c r="J2093" s="27"/>
      <c r="K2093" s="107"/>
      <c r="L2093" s="27"/>
      <c r="M2093" s="46"/>
      <c r="N2093" s="46"/>
      <c r="O2093" s="46"/>
      <c r="P2093" s="46"/>
      <c r="Q2093" s="46"/>
      <c r="R2093" s="46"/>
      <c r="S2093" s="46"/>
      <c r="T2093" s="46"/>
      <c r="U2093" s="46"/>
      <c r="V2093" s="46"/>
      <c r="W2093" s="46"/>
      <c r="X2093" s="46"/>
      <c r="Y2093" s="41"/>
      <c r="Z2093" s="106"/>
      <c r="AA2093" s="43"/>
      <c r="AB2093" s="28"/>
      <c r="AC2093" s="28"/>
      <c r="AD2093" s="28"/>
      <c r="AE2093" s="44"/>
      <c r="AF2093" s="27"/>
      <c r="AG2093" s="27"/>
      <c r="AH2093" s="28"/>
      <c r="AI2093" s="27"/>
      <c r="AJ2093" s="27"/>
      <c r="AK2093" s="28"/>
      <c r="AL2093" s="29"/>
      <c r="AM2093" s="29"/>
      <c r="AN2093" s="29"/>
      <c r="AO2093" s="29"/>
      <c r="AP2093" s="29"/>
      <c r="AQ2093" s="29"/>
      <c r="AR2093" s="29"/>
      <c r="AS2093" s="29"/>
      <c r="AT2093" s="29"/>
      <c r="AU2093" s="29"/>
      <c r="AV2093" s="29"/>
      <c r="AW2093" s="29"/>
      <c r="AX2093" s="29"/>
      <c r="AY2093" s="31"/>
      <c r="AZ2093" s="30"/>
      <c r="BA2093" s="35"/>
      <c r="BB2093" s="108"/>
      <c r="BC2093" s="108"/>
      <c r="BD2093" s="108"/>
      <c r="BE2093" s="136"/>
      <c r="BF2093" s="108"/>
      <c r="BG2093" s="110"/>
      <c r="BH2093" s="110"/>
      <c r="BI2093" s="110"/>
      <c r="BJ2093" s="137"/>
      <c r="BK2093" s="110"/>
      <c r="BL2093" s="108"/>
      <c r="BM2093" s="108"/>
      <c r="BN2093" s="108"/>
      <c r="BO2093" s="135"/>
      <c r="BP2093" s="108"/>
      <c r="BQ2093" s="108"/>
      <c r="BR2093" s="108"/>
      <c r="BS2093" s="108"/>
      <c r="BT2093" s="135"/>
      <c r="BU2093" s="108"/>
      <c r="BV2093" s="108"/>
      <c r="BW2093" s="108"/>
      <c r="BX2093" s="108"/>
      <c r="BY2093" s="135"/>
      <c r="BZ2093" s="108"/>
    </row>
    <row r="2094" spans="1:78" x14ac:dyDescent="0.25">
      <c r="A2094" s="27"/>
      <c r="B2094" s="27"/>
      <c r="C2094" s="27"/>
      <c r="D2094" s="27"/>
      <c r="E2094" s="28"/>
      <c r="F2094" s="88"/>
      <c r="G2094" s="28"/>
      <c r="H2094" s="27"/>
      <c r="I2094" s="27"/>
      <c r="J2094" s="27"/>
      <c r="K2094" s="107"/>
      <c r="L2094" s="27"/>
      <c r="M2094" s="46"/>
      <c r="N2094" s="46"/>
      <c r="O2094" s="46"/>
      <c r="P2094" s="46"/>
      <c r="Q2094" s="46"/>
      <c r="R2094" s="46"/>
      <c r="S2094" s="46"/>
      <c r="T2094" s="46"/>
      <c r="U2094" s="46"/>
      <c r="V2094" s="46"/>
      <c r="W2094" s="46"/>
      <c r="X2094" s="46"/>
      <c r="Y2094" s="41"/>
      <c r="Z2094" s="106"/>
      <c r="AA2094" s="43"/>
      <c r="AB2094" s="28"/>
      <c r="AC2094" s="28"/>
      <c r="AD2094" s="28"/>
      <c r="AE2094" s="44"/>
      <c r="AF2094" s="27"/>
      <c r="AG2094" s="27"/>
      <c r="AH2094" s="28"/>
      <c r="AI2094" s="27"/>
      <c r="AJ2094" s="27"/>
      <c r="AK2094" s="28"/>
      <c r="AL2094" s="29"/>
      <c r="AM2094" s="29"/>
      <c r="AN2094" s="29"/>
      <c r="AO2094" s="29"/>
      <c r="AP2094" s="29"/>
      <c r="AQ2094" s="29"/>
      <c r="AR2094" s="29"/>
      <c r="AS2094" s="29"/>
      <c r="AT2094" s="29"/>
      <c r="AU2094" s="29"/>
      <c r="AV2094" s="29"/>
      <c r="AW2094" s="29"/>
      <c r="AX2094" s="29"/>
      <c r="AY2094" s="31"/>
      <c r="AZ2094" s="30"/>
      <c r="BA2094" s="35"/>
      <c r="BB2094" s="108"/>
      <c r="BC2094" s="108"/>
      <c r="BD2094" s="108"/>
      <c r="BE2094" s="136"/>
      <c r="BF2094" s="108"/>
      <c r="BG2094" s="110"/>
      <c r="BH2094" s="110"/>
      <c r="BI2094" s="110"/>
      <c r="BJ2094" s="137"/>
      <c r="BK2094" s="110"/>
      <c r="BL2094" s="108"/>
      <c r="BM2094" s="108"/>
      <c r="BN2094" s="108"/>
      <c r="BO2094" s="135"/>
      <c r="BP2094" s="108"/>
      <c r="BQ2094" s="108"/>
      <c r="BR2094" s="108"/>
      <c r="BS2094" s="108"/>
      <c r="BT2094" s="135"/>
      <c r="BU2094" s="108"/>
      <c r="BV2094" s="108"/>
      <c r="BW2094" s="108"/>
      <c r="BX2094" s="108"/>
      <c r="BY2094" s="135"/>
      <c r="BZ2094" s="108"/>
    </row>
    <row r="2095" spans="1:78" x14ac:dyDescent="0.25">
      <c r="A2095" s="27"/>
      <c r="B2095" s="27"/>
      <c r="C2095" s="27"/>
      <c r="D2095" s="27"/>
      <c r="E2095" s="28"/>
      <c r="F2095" s="88"/>
      <c r="G2095" s="28"/>
      <c r="H2095" s="27"/>
      <c r="I2095" s="27"/>
      <c r="J2095" s="27"/>
      <c r="K2095" s="107"/>
      <c r="L2095" s="27"/>
      <c r="M2095" s="46"/>
      <c r="N2095" s="46"/>
      <c r="O2095" s="46"/>
      <c r="P2095" s="46"/>
      <c r="Q2095" s="46"/>
      <c r="R2095" s="46"/>
      <c r="S2095" s="46"/>
      <c r="T2095" s="46"/>
      <c r="U2095" s="46"/>
      <c r="V2095" s="46"/>
      <c r="W2095" s="46"/>
      <c r="X2095" s="46"/>
      <c r="Y2095" s="41"/>
      <c r="Z2095" s="106"/>
      <c r="AA2095" s="43"/>
      <c r="AB2095" s="28"/>
      <c r="AC2095" s="28"/>
      <c r="AD2095" s="28"/>
      <c r="AE2095" s="44"/>
      <c r="AF2095" s="27"/>
      <c r="AG2095" s="27"/>
      <c r="AH2095" s="28"/>
      <c r="AI2095" s="27"/>
      <c r="AJ2095" s="27"/>
      <c r="AK2095" s="28"/>
      <c r="AL2095" s="29"/>
      <c r="AM2095" s="29"/>
      <c r="AN2095" s="29"/>
      <c r="AO2095" s="29"/>
      <c r="AP2095" s="29"/>
      <c r="AQ2095" s="29"/>
      <c r="AR2095" s="29"/>
      <c r="AS2095" s="29"/>
      <c r="AT2095" s="29"/>
      <c r="AU2095" s="29"/>
      <c r="AV2095" s="29"/>
      <c r="AW2095" s="29"/>
      <c r="AX2095" s="29"/>
      <c r="AY2095" s="31"/>
      <c r="AZ2095" s="30"/>
      <c r="BA2095" s="35"/>
      <c r="BB2095" s="108"/>
      <c r="BC2095" s="108"/>
      <c r="BD2095" s="108"/>
      <c r="BE2095" s="136"/>
      <c r="BF2095" s="108"/>
      <c r="BG2095" s="110"/>
      <c r="BH2095" s="110"/>
      <c r="BI2095" s="110"/>
      <c r="BJ2095" s="137"/>
      <c r="BK2095" s="110"/>
      <c r="BL2095" s="108"/>
      <c r="BM2095" s="108"/>
      <c r="BN2095" s="108"/>
      <c r="BO2095" s="135"/>
      <c r="BP2095" s="108"/>
      <c r="BQ2095" s="108"/>
      <c r="BR2095" s="108"/>
      <c r="BS2095" s="108"/>
      <c r="BT2095" s="135"/>
      <c r="BU2095" s="108"/>
      <c r="BV2095" s="108"/>
      <c r="BW2095" s="108"/>
      <c r="BX2095" s="108"/>
      <c r="BY2095" s="135"/>
      <c r="BZ2095" s="108"/>
    </row>
    <row r="2096" spans="1:78" x14ac:dyDescent="0.25">
      <c r="A2096" s="27"/>
      <c r="B2096" s="27"/>
      <c r="C2096" s="27"/>
      <c r="D2096" s="27"/>
      <c r="E2096" s="28"/>
      <c r="F2096" s="88"/>
      <c r="G2096" s="28"/>
      <c r="H2096" s="27"/>
      <c r="I2096" s="27"/>
      <c r="J2096" s="27"/>
      <c r="K2096" s="107"/>
      <c r="L2096" s="27"/>
      <c r="M2096" s="46"/>
      <c r="N2096" s="46"/>
      <c r="O2096" s="46"/>
      <c r="P2096" s="46"/>
      <c r="Q2096" s="46"/>
      <c r="R2096" s="46"/>
      <c r="S2096" s="46"/>
      <c r="T2096" s="46"/>
      <c r="U2096" s="46"/>
      <c r="V2096" s="46"/>
      <c r="W2096" s="46"/>
      <c r="X2096" s="46"/>
      <c r="Y2096" s="41"/>
      <c r="Z2096" s="106"/>
      <c r="AA2096" s="43"/>
      <c r="AB2096" s="28"/>
      <c r="AC2096" s="28"/>
      <c r="AD2096" s="28"/>
      <c r="AE2096" s="44"/>
      <c r="AF2096" s="27"/>
      <c r="AG2096" s="27"/>
      <c r="AH2096" s="28"/>
      <c r="AI2096" s="27"/>
      <c r="AJ2096" s="27"/>
      <c r="AK2096" s="28"/>
      <c r="AL2096" s="29"/>
      <c r="AM2096" s="29"/>
      <c r="AN2096" s="29"/>
      <c r="AO2096" s="29"/>
      <c r="AP2096" s="29"/>
      <c r="AQ2096" s="29"/>
      <c r="AR2096" s="29"/>
      <c r="AS2096" s="29"/>
      <c r="AT2096" s="29"/>
      <c r="AU2096" s="29"/>
      <c r="AV2096" s="29"/>
      <c r="AW2096" s="29"/>
      <c r="AX2096" s="29"/>
      <c r="AY2096" s="31"/>
      <c r="AZ2096" s="30"/>
      <c r="BA2096" s="35"/>
      <c r="BB2096" s="108"/>
      <c r="BC2096" s="108"/>
      <c r="BD2096" s="108"/>
      <c r="BE2096" s="136"/>
      <c r="BF2096" s="108"/>
      <c r="BG2096" s="110"/>
      <c r="BH2096" s="110"/>
      <c r="BI2096" s="110"/>
      <c r="BJ2096" s="137"/>
      <c r="BK2096" s="110"/>
      <c r="BL2096" s="108"/>
      <c r="BM2096" s="108"/>
      <c r="BN2096" s="108"/>
      <c r="BO2096" s="135"/>
      <c r="BP2096" s="108"/>
      <c r="BQ2096" s="108"/>
      <c r="BR2096" s="108"/>
      <c r="BS2096" s="108"/>
      <c r="BT2096" s="135"/>
      <c r="BU2096" s="108"/>
      <c r="BV2096" s="108"/>
      <c r="BW2096" s="108"/>
      <c r="BX2096" s="108"/>
      <c r="BY2096" s="135"/>
      <c r="BZ2096" s="108"/>
    </row>
    <row r="2097" spans="1:78" x14ac:dyDescent="0.25">
      <c r="A2097" s="27"/>
      <c r="B2097" s="27"/>
      <c r="C2097" s="27"/>
      <c r="D2097" s="27"/>
      <c r="E2097" s="28"/>
      <c r="F2097" s="88"/>
      <c r="G2097" s="28"/>
      <c r="H2097" s="27"/>
      <c r="I2097" s="27"/>
      <c r="J2097" s="27"/>
      <c r="K2097" s="107"/>
      <c r="L2097" s="27"/>
      <c r="M2097" s="46"/>
      <c r="N2097" s="46"/>
      <c r="O2097" s="46"/>
      <c r="P2097" s="46"/>
      <c r="Q2097" s="46"/>
      <c r="R2097" s="46"/>
      <c r="S2097" s="46"/>
      <c r="T2097" s="46"/>
      <c r="U2097" s="46"/>
      <c r="V2097" s="46"/>
      <c r="W2097" s="46"/>
      <c r="X2097" s="46"/>
      <c r="Y2097" s="41"/>
      <c r="Z2097" s="106"/>
      <c r="AA2097" s="43"/>
      <c r="AB2097" s="28"/>
      <c r="AC2097" s="28"/>
      <c r="AD2097" s="28"/>
      <c r="AE2097" s="44"/>
      <c r="AF2097" s="27"/>
      <c r="AG2097" s="27"/>
      <c r="AH2097" s="28"/>
      <c r="AI2097" s="27"/>
      <c r="AJ2097" s="27"/>
      <c r="AK2097" s="28"/>
      <c r="AL2097" s="29"/>
      <c r="AM2097" s="29"/>
      <c r="AN2097" s="29"/>
      <c r="AO2097" s="29"/>
      <c r="AP2097" s="29"/>
      <c r="AQ2097" s="29"/>
      <c r="AR2097" s="29"/>
      <c r="AS2097" s="29"/>
      <c r="AT2097" s="29"/>
      <c r="AU2097" s="29"/>
      <c r="AV2097" s="29"/>
      <c r="AW2097" s="29"/>
      <c r="AX2097" s="29"/>
      <c r="AY2097" s="31"/>
      <c r="AZ2097" s="30"/>
      <c r="BA2097" s="35"/>
      <c r="BB2097" s="108"/>
      <c r="BC2097" s="108"/>
      <c r="BD2097" s="108"/>
      <c r="BE2097" s="136"/>
      <c r="BF2097" s="108"/>
      <c r="BG2097" s="110"/>
      <c r="BH2097" s="110"/>
      <c r="BI2097" s="110"/>
      <c r="BJ2097" s="137"/>
      <c r="BK2097" s="110"/>
      <c r="BL2097" s="108"/>
      <c r="BM2097" s="108"/>
      <c r="BN2097" s="108"/>
      <c r="BO2097" s="135"/>
      <c r="BP2097" s="108"/>
      <c r="BQ2097" s="108"/>
      <c r="BR2097" s="108"/>
      <c r="BS2097" s="108"/>
      <c r="BT2097" s="135"/>
      <c r="BU2097" s="108"/>
      <c r="BV2097" s="108"/>
      <c r="BW2097" s="108"/>
      <c r="BX2097" s="108"/>
      <c r="BY2097" s="135"/>
      <c r="BZ2097" s="108"/>
    </row>
    <row r="2098" spans="1:78" x14ac:dyDescent="0.25">
      <c r="A2098" s="27"/>
      <c r="B2098" s="27"/>
      <c r="C2098" s="27"/>
      <c r="D2098" s="27"/>
      <c r="E2098" s="28"/>
      <c r="F2098" s="88"/>
      <c r="G2098" s="28"/>
      <c r="H2098" s="27"/>
      <c r="I2098" s="27"/>
      <c r="J2098" s="27"/>
      <c r="K2098" s="107"/>
      <c r="L2098" s="27"/>
      <c r="M2098" s="46"/>
      <c r="N2098" s="46"/>
      <c r="O2098" s="46"/>
      <c r="P2098" s="46"/>
      <c r="Q2098" s="46"/>
      <c r="R2098" s="46"/>
      <c r="S2098" s="46"/>
      <c r="T2098" s="46"/>
      <c r="U2098" s="46"/>
      <c r="V2098" s="46"/>
      <c r="W2098" s="46"/>
      <c r="X2098" s="46"/>
      <c r="Y2098" s="41"/>
      <c r="Z2098" s="106"/>
      <c r="AA2098" s="43"/>
      <c r="AB2098" s="28"/>
      <c r="AC2098" s="28"/>
      <c r="AD2098" s="28"/>
      <c r="AE2098" s="44"/>
      <c r="AF2098" s="27"/>
      <c r="AG2098" s="27"/>
      <c r="AH2098" s="28"/>
      <c r="AI2098" s="27"/>
      <c r="AJ2098" s="27"/>
      <c r="AK2098" s="28"/>
      <c r="AL2098" s="29"/>
      <c r="AM2098" s="29"/>
      <c r="AN2098" s="29"/>
      <c r="AO2098" s="29"/>
      <c r="AP2098" s="29"/>
      <c r="AQ2098" s="29"/>
      <c r="AR2098" s="29"/>
      <c r="AS2098" s="29"/>
      <c r="AT2098" s="29"/>
      <c r="AU2098" s="29"/>
      <c r="AV2098" s="29"/>
      <c r="AW2098" s="29"/>
      <c r="AX2098" s="29"/>
      <c r="AY2098" s="31"/>
      <c r="AZ2098" s="30"/>
      <c r="BA2098" s="35"/>
      <c r="BB2098" s="108"/>
      <c r="BC2098" s="108"/>
      <c r="BD2098" s="108"/>
      <c r="BE2098" s="136"/>
      <c r="BF2098" s="108"/>
      <c r="BG2098" s="110"/>
      <c r="BH2098" s="110"/>
      <c r="BI2098" s="110"/>
      <c r="BJ2098" s="137"/>
      <c r="BK2098" s="110"/>
      <c r="BL2098" s="108"/>
      <c r="BM2098" s="108"/>
      <c r="BN2098" s="108"/>
      <c r="BO2098" s="135"/>
      <c r="BP2098" s="108"/>
      <c r="BQ2098" s="108"/>
      <c r="BR2098" s="108"/>
      <c r="BS2098" s="108"/>
      <c r="BT2098" s="135"/>
      <c r="BU2098" s="108"/>
      <c r="BV2098" s="108"/>
      <c r="BW2098" s="108"/>
      <c r="BX2098" s="108"/>
      <c r="BY2098" s="135"/>
      <c r="BZ2098" s="108"/>
    </row>
    <row r="2099" spans="1:78" x14ac:dyDescent="0.25">
      <c r="A2099" s="27"/>
      <c r="B2099" s="27"/>
      <c r="C2099" s="27"/>
      <c r="D2099" s="27"/>
      <c r="E2099" s="28"/>
      <c r="F2099" s="88"/>
      <c r="G2099" s="28"/>
      <c r="H2099" s="27"/>
      <c r="I2099" s="27"/>
      <c r="J2099" s="27"/>
      <c r="K2099" s="107"/>
      <c r="L2099" s="27"/>
      <c r="M2099" s="46"/>
      <c r="N2099" s="46"/>
      <c r="O2099" s="46"/>
      <c r="P2099" s="46"/>
      <c r="Q2099" s="46"/>
      <c r="R2099" s="46"/>
      <c r="S2099" s="46"/>
      <c r="T2099" s="46"/>
      <c r="U2099" s="46"/>
      <c r="V2099" s="46"/>
      <c r="W2099" s="46"/>
      <c r="X2099" s="46"/>
      <c r="Y2099" s="41"/>
      <c r="Z2099" s="106"/>
      <c r="AA2099" s="43"/>
      <c r="AB2099" s="28"/>
      <c r="AC2099" s="28"/>
      <c r="AD2099" s="28"/>
      <c r="AE2099" s="44"/>
      <c r="AF2099" s="27"/>
      <c r="AG2099" s="27"/>
      <c r="AH2099" s="28"/>
      <c r="AI2099" s="27"/>
      <c r="AJ2099" s="27"/>
      <c r="AK2099" s="28"/>
      <c r="AL2099" s="29"/>
      <c r="AM2099" s="29"/>
      <c r="AN2099" s="29"/>
      <c r="AO2099" s="29"/>
      <c r="AP2099" s="29"/>
      <c r="AQ2099" s="29"/>
      <c r="AR2099" s="29"/>
      <c r="AS2099" s="29"/>
      <c r="AT2099" s="29"/>
      <c r="AU2099" s="29"/>
      <c r="AV2099" s="29"/>
      <c r="AW2099" s="29"/>
      <c r="AX2099" s="29"/>
      <c r="AY2099" s="31"/>
      <c r="AZ2099" s="30"/>
      <c r="BA2099" s="35"/>
      <c r="BB2099" s="108"/>
      <c r="BC2099" s="108"/>
      <c r="BD2099" s="108"/>
      <c r="BE2099" s="136"/>
      <c r="BF2099" s="108"/>
      <c r="BG2099" s="110"/>
      <c r="BH2099" s="110"/>
      <c r="BI2099" s="110"/>
      <c r="BJ2099" s="137"/>
      <c r="BK2099" s="110"/>
      <c r="BL2099" s="108"/>
      <c r="BM2099" s="108"/>
      <c r="BN2099" s="108"/>
      <c r="BO2099" s="135"/>
      <c r="BP2099" s="108"/>
      <c r="BQ2099" s="108"/>
      <c r="BR2099" s="108"/>
      <c r="BS2099" s="108"/>
      <c r="BT2099" s="135"/>
      <c r="BU2099" s="108"/>
      <c r="BV2099" s="108"/>
      <c r="BW2099" s="108"/>
      <c r="BX2099" s="108"/>
      <c r="BY2099" s="135"/>
      <c r="BZ2099" s="108"/>
    </row>
    <row r="2100" spans="1:78" x14ac:dyDescent="0.25">
      <c r="A2100" s="27"/>
      <c r="B2100" s="27"/>
      <c r="C2100" s="27"/>
      <c r="D2100" s="27"/>
      <c r="E2100" s="28"/>
      <c r="F2100" s="88"/>
      <c r="G2100" s="28"/>
      <c r="H2100" s="27"/>
      <c r="I2100" s="27"/>
      <c r="J2100" s="27"/>
      <c r="K2100" s="107"/>
      <c r="L2100" s="27"/>
      <c r="M2100" s="46"/>
      <c r="N2100" s="46"/>
      <c r="O2100" s="46"/>
      <c r="P2100" s="46"/>
      <c r="Q2100" s="46"/>
      <c r="R2100" s="46"/>
      <c r="S2100" s="46"/>
      <c r="T2100" s="46"/>
      <c r="U2100" s="46"/>
      <c r="V2100" s="46"/>
      <c r="W2100" s="46"/>
      <c r="X2100" s="46"/>
      <c r="Y2100" s="41"/>
      <c r="Z2100" s="106"/>
      <c r="AA2100" s="43"/>
      <c r="AB2100" s="28"/>
      <c r="AC2100" s="28"/>
      <c r="AD2100" s="28"/>
      <c r="AE2100" s="44"/>
      <c r="AF2100" s="27"/>
      <c r="AG2100" s="27"/>
      <c r="AH2100" s="28"/>
      <c r="AI2100" s="27"/>
      <c r="AJ2100" s="27"/>
      <c r="AK2100" s="28"/>
      <c r="AL2100" s="29"/>
      <c r="AM2100" s="29"/>
      <c r="AN2100" s="29"/>
      <c r="AO2100" s="29"/>
      <c r="AP2100" s="29"/>
      <c r="AQ2100" s="29"/>
      <c r="AR2100" s="29"/>
      <c r="AS2100" s="29"/>
      <c r="AT2100" s="29"/>
      <c r="AU2100" s="29"/>
      <c r="AV2100" s="29"/>
      <c r="AW2100" s="29"/>
      <c r="AX2100" s="29"/>
      <c r="AY2100" s="31"/>
      <c r="AZ2100" s="30"/>
      <c r="BA2100" s="35"/>
      <c r="BB2100" s="108"/>
      <c r="BC2100" s="108"/>
      <c r="BD2100" s="108"/>
      <c r="BE2100" s="136"/>
      <c r="BF2100" s="108"/>
      <c r="BG2100" s="110"/>
      <c r="BH2100" s="110"/>
      <c r="BI2100" s="110"/>
      <c r="BJ2100" s="137"/>
      <c r="BK2100" s="110"/>
      <c r="BL2100" s="108"/>
      <c r="BM2100" s="108"/>
      <c r="BN2100" s="108"/>
      <c r="BO2100" s="135"/>
      <c r="BP2100" s="108"/>
      <c r="BQ2100" s="108"/>
      <c r="BR2100" s="108"/>
      <c r="BS2100" s="108"/>
      <c r="BT2100" s="135"/>
      <c r="BU2100" s="108"/>
      <c r="BV2100" s="108"/>
      <c r="BW2100" s="108"/>
      <c r="BX2100" s="108"/>
      <c r="BY2100" s="135"/>
      <c r="BZ2100" s="108"/>
    </row>
    <row r="2101" spans="1:78" x14ac:dyDescent="0.25">
      <c r="A2101" s="27"/>
      <c r="B2101" s="27"/>
      <c r="C2101" s="27"/>
      <c r="D2101" s="27"/>
      <c r="E2101" s="28"/>
      <c r="F2101" s="88"/>
      <c r="G2101" s="28"/>
      <c r="H2101" s="27"/>
      <c r="I2101" s="27"/>
      <c r="J2101" s="27"/>
      <c r="K2101" s="107"/>
      <c r="L2101" s="27"/>
      <c r="M2101" s="46"/>
      <c r="N2101" s="46"/>
      <c r="O2101" s="46"/>
      <c r="P2101" s="46"/>
      <c r="Q2101" s="46"/>
      <c r="R2101" s="46"/>
      <c r="S2101" s="46"/>
      <c r="T2101" s="46"/>
      <c r="U2101" s="46"/>
      <c r="V2101" s="46"/>
      <c r="W2101" s="46"/>
      <c r="X2101" s="46"/>
      <c r="Y2101" s="41"/>
      <c r="Z2101" s="106"/>
      <c r="AA2101" s="43"/>
      <c r="AB2101" s="28"/>
      <c r="AC2101" s="28"/>
      <c r="AD2101" s="28"/>
      <c r="AE2101" s="44"/>
      <c r="AF2101" s="27"/>
      <c r="AG2101" s="27"/>
      <c r="AH2101" s="28"/>
      <c r="AI2101" s="27"/>
      <c r="AJ2101" s="27"/>
      <c r="AK2101" s="28"/>
      <c r="AL2101" s="29"/>
      <c r="AM2101" s="29"/>
      <c r="AN2101" s="29"/>
      <c r="AO2101" s="29"/>
      <c r="AP2101" s="29"/>
      <c r="AQ2101" s="29"/>
      <c r="AR2101" s="29"/>
      <c r="AS2101" s="29"/>
      <c r="AT2101" s="29"/>
      <c r="AU2101" s="29"/>
      <c r="AV2101" s="29"/>
      <c r="AW2101" s="29"/>
      <c r="AX2101" s="29"/>
      <c r="AY2101" s="31"/>
      <c r="AZ2101" s="30"/>
      <c r="BA2101" s="35"/>
      <c r="BB2101" s="108"/>
      <c r="BC2101" s="108"/>
      <c r="BD2101" s="108"/>
      <c r="BE2101" s="136"/>
      <c r="BF2101" s="108"/>
      <c r="BG2101" s="110"/>
      <c r="BH2101" s="110"/>
      <c r="BI2101" s="110"/>
      <c r="BJ2101" s="137"/>
      <c r="BK2101" s="110"/>
      <c r="BL2101" s="108"/>
      <c r="BM2101" s="108"/>
      <c r="BN2101" s="108"/>
      <c r="BO2101" s="135"/>
      <c r="BP2101" s="108"/>
      <c r="BQ2101" s="108"/>
      <c r="BR2101" s="108"/>
      <c r="BS2101" s="108"/>
      <c r="BT2101" s="135"/>
      <c r="BU2101" s="108"/>
      <c r="BV2101" s="108"/>
      <c r="BW2101" s="108"/>
      <c r="BX2101" s="108"/>
      <c r="BY2101" s="135"/>
      <c r="BZ2101" s="108"/>
    </row>
    <row r="2102" spans="1:78" x14ac:dyDescent="0.25">
      <c r="A2102" s="27"/>
      <c r="B2102" s="27"/>
      <c r="C2102" s="27"/>
      <c r="D2102" s="27"/>
      <c r="E2102" s="28"/>
      <c r="F2102" s="88"/>
      <c r="G2102" s="28"/>
      <c r="H2102" s="27"/>
      <c r="I2102" s="27"/>
      <c r="J2102" s="27"/>
      <c r="K2102" s="107"/>
      <c r="L2102" s="27"/>
      <c r="M2102" s="46"/>
      <c r="N2102" s="46"/>
      <c r="O2102" s="46"/>
      <c r="P2102" s="46"/>
      <c r="Q2102" s="46"/>
      <c r="R2102" s="46"/>
      <c r="S2102" s="46"/>
      <c r="T2102" s="46"/>
      <c r="U2102" s="46"/>
      <c r="V2102" s="46"/>
      <c r="W2102" s="46"/>
      <c r="X2102" s="46"/>
      <c r="Y2102" s="41"/>
      <c r="Z2102" s="106"/>
      <c r="AA2102" s="43"/>
      <c r="AB2102" s="28"/>
      <c r="AC2102" s="28"/>
      <c r="AD2102" s="28"/>
      <c r="AE2102" s="44"/>
      <c r="AF2102" s="27"/>
      <c r="AG2102" s="27"/>
      <c r="AH2102" s="28"/>
      <c r="AI2102" s="27"/>
      <c r="AJ2102" s="27"/>
      <c r="AK2102" s="28"/>
      <c r="AL2102" s="29"/>
      <c r="AM2102" s="29"/>
      <c r="AN2102" s="29"/>
      <c r="AO2102" s="29"/>
      <c r="AP2102" s="29"/>
      <c r="AQ2102" s="29"/>
      <c r="AR2102" s="29"/>
      <c r="AS2102" s="29"/>
      <c r="AT2102" s="29"/>
      <c r="AU2102" s="29"/>
      <c r="AV2102" s="29"/>
      <c r="AW2102" s="29"/>
      <c r="AX2102" s="29"/>
      <c r="AY2102" s="31"/>
      <c r="AZ2102" s="30"/>
      <c r="BA2102" s="35"/>
      <c r="BB2102" s="108"/>
      <c r="BC2102" s="108"/>
      <c r="BD2102" s="108"/>
      <c r="BE2102" s="136"/>
      <c r="BF2102" s="108"/>
      <c r="BG2102" s="110"/>
      <c r="BH2102" s="110"/>
      <c r="BI2102" s="110"/>
      <c r="BJ2102" s="137"/>
      <c r="BK2102" s="110"/>
      <c r="BL2102" s="108"/>
      <c r="BM2102" s="108"/>
      <c r="BN2102" s="108"/>
      <c r="BO2102" s="135"/>
      <c r="BP2102" s="108"/>
      <c r="BQ2102" s="108"/>
      <c r="BR2102" s="108"/>
      <c r="BS2102" s="108"/>
      <c r="BT2102" s="135"/>
      <c r="BU2102" s="108"/>
      <c r="BV2102" s="108"/>
      <c r="BW2102" s="108"/>
      <c r="BX2102" s="108"/>
      <c r="BY2102" s="135"/>
      <c r="BZ2102" s="108"/>
    </row>
    <row r="2103" spans="1:78" x14ac:dyDescent="0.25">
      <c r="A2103" s="27"/>
      <c r="B2103" s="27"/>
      <c r="C2103" s="27"/>
      <c r="D2103" s="27"/>
      <c r="E2103" s="28"/>
      <c r="F2103" s="88"/>
      <c r="G2103" s="28"/>
      <c r="H2103" s="27"/>
      <c r="I2103" s="27"/>
      <c r="J2103" s="27"/>
      <c r="K2103" s="107"/>
      <c r="L2103" s="27"/>
      <c r="M2103" s="46"/>
      <c r="N2103" s="46"/>
      <c r="O2103" s="46"/>
      <c r="P2103" s="46"/>
      <c r="Q2103" s="46"/>
      <c r="R2103" s="46"/>
      <c r="S2103" s="46"/>
      <c r="T2103" s="46"/>
      <c r="U2103" s="46"/>
      <c r="V2103" s="46"/>
      <c r="W2103" s="46"/>
      <c r="X2103" s="46"/>
      <c r="Y2103" s="41"/>
      <c r="Z2103" s="106"/>
      <c r="AA2103" s="43"/>
      <c r="AB2103" s="28"/>
      <c r="AC2103" s="28"/>
      <c r="AD2103" s="28"/>
      <c r="AE2103" s="44"/>
      <c r="AF2103" s="27"/>
      <c r="AG2103" s="27"/>
      <c r="AH2103" s="28"/>
      <c r="AI2103" s="27"/>
      <c r="AJ2103" s="27"/>
      <c r="AK2103" s="28"/>
      <c r="AL2103" s="29"/>
      <c r="AM2103" s="29"/>
      <c r="AN2103" s="29"/>
      <c r="AO2103" s="29"/>
      <c r="AP2103" s="29"/>
      <c r="AQ2103" s="29"/>
      <c r="AR2103" s="29"/>
      <c r="AS2103" s="29"/>
      <c r="AT2103" s="29"/>
      <c r="AU2103" s="29"/>
      <c r="AV2103" s="29"/>
      <c r="AW2103" s="29"/>
      <c r="AX2103" s="29"/>
      <c r="AY2103" s="31"/>
      <c r="AZ2103" s="30"/>
      <c r="BA2103" s="35"/>
      <c r="BB2103" s="108"/>
      <c r="BC2103" s="108"/>
      <c r="BD2103" s="108"/>
      <c r="BE2103" s="136"/>
      <c r="BF2103" s="108"/>
      <c r="BG2103" s="110"/>
      <c r="BH2103" s="110"/>
      <c r="BI2103" s="110"/>
      <c r="BJ2103" s="137"/>
      <c r="BK2103" s="110"/>
      <c r="BL2103" s="108"/>
      <c r="BM2103" s="108"/>
      <c r="BN2103" s="108"/>
      <c r="BO2103" s="135"/>
      <c r="BP2103" s="108"/>
      <c r="BQ2103" s="108"/>
      <c r="BR2103" s="108"/>
      <c r="BS2103" s="108"/>
      <c r="BT2103" s="135"/>
      <c r="BU2103" s="108"/>
      <c r="BV2103" s="108"/>
      <c r="BW2103" s="108"/>
      <c r="BX2103" s="108"/>
      <c r="BY2103" s="135"/>
      <c r="BZ2103" s="108"/>
    </row>
    <row r="2104" spans="1:78" x14ac:dyDescent="0.25">
      <c r="A2104" s="27"/>
      <c r="B2104" s="27"/>
      <c r="C2104" s="27"/>
      <c r="D2104" s="27"/>
      <c r="E2104" s="28"/>
      <c r="F2104" s="88"/>
      <c r="G2104" s="28"/>
      <c r="H2104" s="27"/>
      <c r="I2104" s="27"/>
      <c r="J2104" s="27"/>
      <c r="K2104" s="107"/>
      <c r="L2104" s="27"/>
      <c r="M2104" s="46"/>
      <c r="N2104" s="46"/>
      <c r="O2104" s="46"/>
      <c r="P2104" s="46"/>
      <c r="Q2104" s="46"/>
      <c r="R2104" s="46"/>
      <c r="S2104" s="46"/>
      <c r="T2104" s="46"/>
      <c r="U2104" s="46"/>
      <c r="V2104" s="46"/>
      <c r="W2104" s="46"/>
      <c r="X2104" s="46"/>
      <c r="Y2104" s="41"/>
      <c r="Z2104" s="106"/>
      <c r="AA2104" s="43"/>
      <c r="AB2104" s="28"/>
      <c r="AC2104" s="28"/>
      <c r="AD2104" s="28"/>
      <c r="AE2104" s="44"/>
      <c r="AF2104" s="27"/>
      <c r="AG2104" s="27"/>
      <c r="AH2104" s="28"/>
      <c r="AI2104" s="27"/>
      <c r="AJ2104" s="27"/>
      <c r="AK2104" s="28"/>
      <c r="AL2104" s="29"/>
      <c r="AM2104" s="29"/>
      <c r="AN2104" s="29"/>
      <c r="AO2104" s="29"/>
      <c r="AP2104" s="29"/>
      <c r="AQ2104" s="29"/>
      <c r="AR2104" s="29"/>
      <c r="AS2104" s="29"/>
      <c r="AT2104" s="29"/>
      <c r="AU2104" s="29"/>
      <c r="AV2104" s="29"/>
      <c r="AW2104" s="29"/>
      <c r="AX2104" s="29"/>
      <c r="AY2104" s="31"/>
      <c r="AZ2104" s="30"/>
      <c r="BA2104" s="35"/>
      <c r="BB2104" s="108"/>
      <c r="BC2104" s="108"/>
      <c r="BD2104" s="108"/>
      <c r="BE2104" s="136"/>
      <c r="BF2104" s="108"/>
      <c r="BG2104" s="110"/>
      <c r="BH2104" s="110"/>
      <c r="BI2104" s="110"/>
      <c r="BJ2104" s="137"/>
      <c r="BK2104" s="110"/>
      <c r="BL2104" s="108"/>
      <c r="BM2104" s="108"/>
      <c r="BN2104" s="108"/>
      <c r="BO2104" s="135"/>
      <c r="BP2104" s="108"/>
      <c r="BQ2104" s="108"/>
      <c r="BR2104" s="108"/>
      <c r="BS2104" s="108"/>
      <c r="BT2104" s="135"/>
      <c r="BU2104" s="108"/>
      <c r="BV2104" s="108"/>
      <c r="BW2104" s="108"/>
      <c r="BX2104" s="108"/>
      <c r="BY2104" s="135"/>
      <c r="BZ2104" s="108"/>
    </row>
    <row r="2105" spans="1:78" x14ac:dyDescent="0.25">
      <c r="A2105" s="27"/>
      <c r="B2105" s="27"/>
      <c r="C2105" s="27"/>
      <c r="D2105" s="27"/>
      <c r="E2105" s="28"/>
      <c r="F2105" s="88"/>
      <c r="G2105" s="28"/>
      <c r="H2105" s="27"/>
      <c r="I2105" s="27"/>
      <c r="J2105" s="27"/>
      <c r="K2105" s="107"/>
      <c r="L2105" s="27"/>
      <c r="M2105" s="46"/>
      <c r="N2105" s="46"/>
      <c r="O2105" s="46"/>
      <c r="P2105" s="46"/>
      <c r="Q2105" s="46"/>
      <c r="R2105" s="46"/>
      <c r="S2105" s="46"/>
      <c r="T2105" s="46"/>
      <c r="U2105" s="46"/>
      <c r="V2105" s="46"/>
      <c r="W2105" s="46"/>
      <c r="X2105" s="46"/>
      <c r="Y2105" s="41"/>
      <c r="Z2105" s="106"/>
      <c r="AA2105" s="43"/>
      <c r="AB2105" s="28"/>
      <c r="AC2105" s="28"/>
      <c r="AD2105" s="28"/>
      <c r="AE2105" s="44"/>
      <c r="AF2105" s="27"/>
      <c r="AG2105" s="27"/>
      <c r="AH2105" s="28"/>
      <c r="AI2105" s="27"/>
      <c r="AJ2105" s="27"/>
      <c r="AK2105" s="28"/>
      <c r="AL2105" s="29"/>
      <c r="AM2105" s="29"/>
      <c r="AN2105" s="29"/>
      <c r="AO2105" s="29"/>
      <c r="AP2105" s="29"/>
      <c r="AQ2105" s="29"/>
      <c r="AR2105" s="29"/>
      <c r="AS2105" s="29"/>
      <c r="AT2105" s="29"/>
      <c r="AU2105" s="29"/>
      <c r="AV2105" s="29"/>
      <c r="AW2105" s="29"/>
      <c r="AX2105" s="29"/>
      <c r="AY2105" s="31"/>
      <c r="AZ2105" s="30"/>
      <c r="BA2105" s="35"/>
      <c r="BB2105" s="108"/>
      <c r="BC2105" s="108"/>
      <c r="BD2105" s="108"/>
      <c r="BE2105" s="136"/>
      <c r="BF2105" s="108"/>
      <c r="BG2105" s="110"/>
      <c r="BH2105" s="110"/>
      <c r="BI2105" s="110"/>
      <c r="BJ2105" s="137"/>
      <c r="BK2105" s="110"/>
      <c r="BL2105" s="108"/>
      <c r="BM2105" s="108"/>
      <c r="BN2105" s="108"/>
      <c r="BO2105" s="135"/>
      <c r="BP2105" s="108"/>
      <c r="BQ2105" s="108"/>
      <c r="BR2105" s="108"/>
      <c r="BS2105" s="108"/>
      <c r="BT2105" s="135"/>
      <c r="BU2105" s="108"/>
      <c r="BV2105" s="108"/>
      <c r="BW2105" s="108"/>
      <c r="BX2105" s="108"/>
      <c r="BY2105" s="135"/>
      <c r="BZ2105" s="108"/>
    </row>
    <row r="2106" spans="1:78" x14ac:dyDescent="0.25">
      <c r="A2106" s="27"/>
      <c r="B2106" s="27"/>
      <c r="C2106" s="27"/>
      <c r="D2106" s="27"/>
      <c r="E2106" s="28"/>
      <c r="F2106" s="88"/>
      <c r="G2106" s="28"/>
      <c r="H2106" s="27"/>
      <c r="I2106" s="27"/>
      <c r="J2106" s="27"/>
      <c r="K2106" s="107"/>
      <c r="L2106" s="27"/>
      <c r="M2106" s="46"/>
      <c r="N2106" s="46"/>
      <c r="O2106" s="46"/>
      <c r="P2106" s="46"/>
      <c r="Q2106" s="46"/>
      <c r="R2106" s="46"/>
      <c r="S2106" s="46"/>
      <c r="T2106" s="46"/>
      <c r="U2106" s="46"/>
      <c r="V2106" s="46"/>
      <c r="W2106" s="46"/>
      <c r="X2106" s="46"/>
      <c r="Y2106" s="41"/>
      <c r="Z2106" s="106"/>
      <c r="AA2106" s="43"/>
      <c r="AB2106" s="28"/>
      <c r="AC2106" s="28"/>
      <c r="AD2106" s="28"/>
      <c r="AE2106" s="44"/>
      <c r="AF2106" s="27"/>
      <c r="AG2106" s="27"/>
      <c r="AH2106" s="28"/>
      <c r="AI2106" s="27"/>
      <c r="AJ2106" s="27"/>
      <c r="AK2106" s="28"/>
      <c r="AL2106" s="29"/>
      <c r="AM2106" s="29"/>
      <c r="AN2106" s="29"/>
      <c r="AO2106" s="29"/>
      <c r="AP2106" s="29"/>
      <c r="AQ2106" s="29"/>
      <c r="AR2106" s="29"/>
      <c r="AS2106" s="29"/>
      <c r="AT2106" s="29"/>
      <c r="AU2106" s="29"/>
      <c r="AV2106" s="29"/>
      <c r="AW2106" s="29"/>
      <c r="AX2106" s="29"/>
      <c r="AY2106" s="31"/>
      <c r="AZ2106" s="30"/>
      <c r="BA2106" s="35"/>
      <c r="BB2106" s="108"/>
      <c r="BC2106" s="108"/>
      <c r="BD2106" s="108"/>
      <c r="BE2106" s="136"/>
      <c r="BF2106" s="108"/>
      <c r="BG2106" s="110"/>
      <c r="BH2106" s="110"/>
      <c r="BI2106" s="110"/>
      <c r="BJ2106" s="137"/>
      <c r="BK2106" s="110"/>
      <c r="BL2106" s="108"/>
      <c r="BM2106" s="108"/>
      <c r="BN2106" s="108"/>
      <c r="BO2106" s="135"/>
      <c r="BP2106" s="108"/>
      <c r="BQ2106" s="108"/>
      <c r="BR2106" s="108"/>
      <c r="BS2106" s="108"/>
      <c r="BT2106" s="135"/>
      <c r="BU2106" s="108"/>
      <c r="BV2106" s="108"/>
      <c r="BW2106" s="108"/>
      <c r="BX2106" s="108"/>
      <c r="BY2106" s="135"/>
      <c r="BZ2106" s="108"/>
    </row>
    <row r="2107" spans="1:78" x14ac:dyDescent="0.25">
      <c r="A2107" s="27"/>
      <c r="B2107" s="27"/>
      <c r="C2107" s="27"/>
      <c r="D2107" s="27"/>
      <c r="E2107" s="28"/>
      <c r="F2107" s="88"/>
      <c r="G2107" s="28"/>
      <c r="H2107" s="27"/>
      <c r="I2107" s="27"/>
      <c r="J2107" s="27"/>
      <c r="K2107" s="107"/>
      <c r="L2107" s="27"/>
      <c r="M2107" s="46"/>
      <c r="N2107" s="46"/>
      <c r="O2107" s="46"/>
      <c r="P2107" s="46"/>
      <c r="Q2107" s="46"/>
      <c r="R2107" s="46"/>
      <c r="S2107" s="46"/>
      <c r="T2107" s="46"/>
      <c r="U2107" s="46"/>
      <c r="V2107" s="46"/>
      <c r="W2107" s="46"/>
      <c r="X2107" s="46"/>
      <c r="Y2107" s="41"/>
      <c r="Z2107" s="106"/>
      <c r="AA2107" s="43"/>
      <c r="AB2107" s="28"/>
      <c r="AC2107" s="28"/>
      <c r="AD2107" s="28"/>
      <c r="AE2107" s="44"/>
      <c r="AF2107" s="27"/>
      <c r="AG2107" s="27"/>
      <c r="AH2107" s="28"/>
      <c r="AI2107" s="27"/>
      <c r="AJ2107" s="27"/>
      <c r="AK2107" s="28"/>
      <c r="AL2107" s="29"/>
      <c r="AM2107" s="29"/>
      <c r="AN2107" s="29"/>
      <c r="AO2107" s="29"/>
      <c r="AP2107" s="29"/>
      <c r="AQ2107" s="29"/>
      <c r="AR2107" s="29"/>
      <c r="AS2107" s="29"/>
      <c r="AT2107" s="29"/>
      <c r="AU2107" s="29"/>
      <c r="AV2107" s="29"/>
      <c r="AW2107" s="29"/>
      <c r="AX2107" s="29"/>
      <c r="AY2107" s="31"/>
      <c r="AZ2107" s="30"/>
      <c r="BA2107" s="35"/>
      <c r="BB2107" s="108"/>
      <c r="BC2107" s="108"/>
      <c r="BD2107" s="108"/>
      <c r="BE2107" s="136"/>
      <c r="BF2107" s="108"/>
      <c r="BG2107" s="110"/>
      <c r="BH2107" s="110"/>
      <c r="BI2107" s="110"/>
      <c r="BJ2107" s="137"/>
      <c r="BK2107" s="110"/>
      <c r="BL2107" s="108"/>
      <c r="BM2107" s="108"/>
      <c r="BN2107" s="108"/>
      <c r="BO2107" s="135"/>
      <c r="BP2107" s="108"/>
      <c r="BQ2107" s="108"/>
      <c r="BR2107" s="108"/>
      <c r="BS2107" s="108"/>
      <c r="BT2107" s="135"/>
      <c r="BU2107" s="108"/>
      <c r="BV2107" s="108"/>
      <c r="BW2107" s="108"/>
      <c r="BX2107" s="108"/>
      <c r="BY2107" s="135"/>
      <c r="BZ2107" s="108"/>
    </row>
    <row r="2108" spans="1:78" x14ac:dyDescent="0.25">
      <c r="A2108" s="27"/>
      <c r="B2108" s="27"/>
      <c r="C2108" s="27"/>
      <c r="D2108" s="27"/>
      <c r="E2108" s="28"/>
      <c r="F2108" s="88"/>
      <c r="G2108" s="28"/>
      <c r="H2108" s="27"/>
      <c r="I2108" s="27"/>
      <c r="J2108" s="27"/>
      <c r="K2108" s="107"/>
      <c r="L2108" s="27"/>
      <c r="M2108" s="46"/>
      <c r="N2108" s="46"/>
      <c r="O2108" s="46"/>
      <c r="P2108" s="46"/>
      <c r="Q2108" s="46"/>
      <c r="R2108" s="46"/>
      <c r="S2108" s="46"/>
      <c r="T2108" s="46"/>
      <c r="U2108" s="46"/>
      <c r="V2108" s="46"/>
      <c r="W2108" s="46"/>
      <c r="X2108" s="46"/>
      <c r="Y2108" s="41"/>
      <c r="Z2108" s="106"/>
      <c r="AA2108" s="43"/>
      <c r="AB2108" s="28"/>
      <c r="AC2108" s="28"/>
      <c r="AD2108" s="28"/>
      <c r="AE2108" s="44"/>
      <c r="AF2108" s="27"/>
      <c r="AG2108" s="27"/>
      <c r="AH2108" s="28"/>
      <c r="AI2108" s="27"/>
      <c r="AJ2108" s="27"/>
      <c r="AK2108" s="28"/>
      <c r="AL2108" s="29"/>
      <c r="AM2108" s="29"/>
      <c r="AN2108" s="29"/>
      <c r="AO2108" s="29"/>
      <c r="AP2108" s="29"/>
      <c r="AQ2108" s="29"/>
      <c r="AR2108" s="29"/>
      <c r="AS2108" s="29"/>
      <c r="AT2108" s="29"/>
      <c r="AU2108" s="29"/>
      <c r="AV2108" s="29"/>
      <c r="AW2108" s="29"/>
      <c r="AX2108" s="29"/>
      <c r="AY2108" s="31"/>
      <c r="AZ2108" s="30"/>
      <c r="BA2108" s="35"/>
      <c r="BB2108" s="108"/>
      <c r="BC2108" s="108"/>
      <c r="BD2108" s="108"/>
      <c r="BE2108" s="136"/>
      <c r="BF2108" s="108"/>
      <c r="BG2108" s="110"/>
      <c r="BH2108" s="110"/>
      <c r="BI2108" s="110"/>
      <c r="BJ2108" s="137"/>
      <c r="BK2108" s="110"/>
      <c r="BL2108" s="108"/>
      <c r="BM2108" s="108"/>
      <c r="BN2108" s="108"/>
      <c r="BO2108" s="135"/>
      <c r="BP2108" s="108"/>
      <c r="BQ2108" s="108"/>
      <c r="BR2108" s="108"/>
      <c r="BS2108" s="108"/>
      <c r="BT2108" s="135"/>
      <c r="BU2108" s="108"/>
      <c r="BV2108" s="108"/>
      <c r="BW2108" s="108"/>
      <c r="BX2108" s="108"/>
      <c r="BY2108" s="135"/>
      <c r="BZ2108" s="108"/>
    </row>
    <row r="2109" spans="1:78" x14ac:dyDescent="0.25">
      <c r="A2109" s="27"/>
      <c r="B2109" s="27"/>
      <c r="C2109" s="27"/>
      <c r="D2109" s="27"/>
      <c r="E2109" s="28"/>
      <c r="F2109" s="88"/>
      <c r="G2109" s="28"/>
      <c r="H2109" s="27"/>
      <c r="I2109" s="27"/>
      <c r="J2109" s="27"/>
      <c r="K2109" s="107"/>
      <c r="L2109" s="27"/>
      <c r="M2109" s="46"/>
      <c r="N2109" s="46"/>
      <c r="O2109" s="46"/>
      <c r="P2109" s="46"/>
      <c r="Q2109" s="46"/>
      <c r="R2109" s="46"/>
      <c r="S2109" s="46"/>
      <c r="T2109" s="46"/>
      <c r="U2109" s="46"/>
      <c r="V2109" s="46"/>
      <c r="W2109" s="46"/>
      <c r="X2109" s="46"/>
      <c r="Y2109" s="41"/>
      <c r="Z2109" s="106"/>
      <c r="AA2109" s="43"/>
      <c r="AB2109" s="28"/>
      <c r="AC2109" s="28"/>
      <c r="AD2109" s="28"/>
      <c r="AE2109" s="44"/>
      <c r="AF2109" s="27"/>
      <c r="AG2109" s="27"/>
      <c r="AH2109" s="28"/>
      <c r="AI2109" s="27"/>
      <c r="AJ2109" s="27"/>
      <c r="AK2109" s="28"/>
      <c r="AL2109" s="29"/>
      <c r="AM2109" s="29"/>
      <c r="AN2109" s="29"/>
      <c r="AO2109" s="29"/>
      <c r="AP2109" s="29"/>
      <c r="AQ2109" s="29"/>
      <c r="AR2109" s="29"/>
      <c r="AS2109" s="29"/>
      <c r="AT2109" s="29"/>
      <c r="AU2109" s="29"/>
      <c r="AV2109" s="29"/>
      <c r="AW2109" s="29"/>
      <c r="AX2109" s="29"/>
      <c r="AY2109" s="31"/>
      <c r="AZ2109" s="30"/>
      <c r="BA2109" s="35"/>
      <c r="BB2109" s="108"/>
      <c r="BC2109" s="108"/>
      <c r="BD2109" s="108"/>
      <c r="BE2109" s="136"/>
      <c r="BF2109" s="108"/>
      <c r="BG2109" s="110"/>
      <c r="BH2109" s="110"/>
      <c r="BI2109" s="110"/>
      <c r="BJ2109" s="137"/>
      <c r="BK2109" s="110"/>
      <c r="BL2109" s="108"/>
      <c r="BM2109" s="108"/>
      <c r="BN2109" s="108"/>
      <c r="BO2109" s="135"/>
      <c r="BP2109" s="108"/>
      <c r="BQ2109" s="108"/>
      <c r="BR2109" s="108"/>
      <c r="BS2109" s="108"/>
      <c r="BT2109" s="135"/>
      <c r="BU2109" s="108"/>
      <c r="BV2109" s="108"/>
      <c r="BW2109" s="108"/>
      <c r="BX2109" s="108"/>
      <c r="BY2109" s="135"/>
      <c r="BZ2109" s="108"/>
    </row>
    <row r="2110" spans="1:78" x14ac:dyDescent="0.25">
      <c r="A2110" s="27"/>
      <c r="B2110" s="27"/>
      <c r="C2110" s="27"/>
      <c r="D2110" s="27"/>
      <c r="E2110" s="28"/>
      <c r="F2110" s="88"/>
      <c r="G2110" s="28"/>
      <c r="H2110" s="27"/>
      <c r="I2110" s="27"/>
      <c r="J2110" s="27"/>
      <c r="K2110" s="107"/>
      <c r="L2110" s="27"/>
      <c r="M2110" s="46"/>
      <c r="N2110" s="46"/>
      <c r="O2110" s="46"/>
      <c r="P2110" s="46"/>
      <c r="Q2110" s="46"/>
      <c r="R2110" s="46"/>
      <c r="S2110" s="46"/>
      <c r="T2110" s="46"/>
      <c r="U2110" s="46"/>
      <c r="V2110" s="46"/>
      <c r="W2110" s="46"/>
      <c r="X2110" s="46"/>
      <c r="Y2110" s="41"/>
      <c r="Z2110" s="106"/>
      <c r="AA2110" s="43"/>
      <c r="AB2110" s="28"/>
      <c r="AC2110" s="28"/>
      <c r="AD2110" s="28"/>
      <c r="AE2110" s="44"/>
      <c r="AF2110" s="27"/>
      <c r="AG2110" s="27"/>
      <c r="AH2110" s="28"/>
      <c r="AI2110" s="27"/>
      <c r="AJ2110" s="27"/>
      <c r="AK2110" s="28"/>
      <c r="AL2110" s="29"/>
      <c r="AM2110" s="29"/>
      <c r="AN2110" s="29"/>
      <c r="AO2110" s="29"/>
      <c r="AP2110" s="29"/>
      <c r="AQ2110" s="29"/>
      <c r="AR2110" s="29"/>
      <c r="AS2110" s="29"/>
      <c r="AT2110" s="29"/>
      <c r="AU2110" s="29"/>
      <c r="AV2110" s="29"/>
      <c r="AW2110" s="29"/>
      <c r="AX2110" s="29"/>
      <c r="AY2110" s="31"/>
      <c r="AZ2110" s="30"/>
      <c r="BA2110" s="35"/>
      <c r="BB2110" s="108"/>
      <c r="BC2110" s="108"/>
      <c r="BD2110" s="108"/>
      <c r="BE2110" s="136"/>
      <c r="BF2110" s="108"/>
      <c r="BG2110" s="110"/>
      <c r="BH2110" s="110"/>
      <c r="BI2110" s="110"/>
      <c r="BJ2110" s="137"/>
      <c r="BK2110" s="110"/>
      <c r="BL2110" s="108"/>
      <c r="BM2110" s="108"/>
      <c r="BN2110" s="108"/>
      <c r="BO2110" s="135"/>
      <c r="BP2110" s="108"/>
      <c r="BQ2110" s="108"/>
      <c r="BR2110" s="108"/>
      <c r="BS2110" s="108"/>
      <c r="BT2110" s="135"/>
      <c r="BU2110" s="108"/>
      <c r="BV2110" s="108"/>
      <c r="BW2110" s="108"/>
      <c r="BX2110" s="108"/>
      <c r="BY2110" s="135"/>
      <c r="BZ2110" s="108"/>
    </row>
    <row r="2111" spans="1:78" x14ac:dyDescent="0.25">
      <c r="A2111" s="27"/>
      <c r="B2111" s="27"/>
      <c r="C2111" s="27"/>
      <c r="D2111" s="27"/>
      <c r="E2111" s="28"/>
      <c r="F2111" s="88"/>
      <c r="G2111" s="28"/>
      <c r="H2111" s="27"/>
      <c r="I2111" s="27"/>
      <c r="J2111" s="27"/>
      <c r="K2111" s="107"/>
      <c r="L2111" s="27"/>
      <c r="M2111" s="46"/>
      <c r="N2111" s="46"/>
      <c r="O2111" s="46"/>
      <c r="P2111" s="46"/>
      <c r="Q2111" s="46"/>
      <c r="R2111" s="46"/>
      <c r="S2111" s="46"/>
      <c r="T2111" s="46"/>
      <c r="U2111" s="46"/>
      <c r="V2111" s="46"/>
      <c r="W2111" s="46"/>
      <c r="X2111" s="46"/>
      <c r="Y2111" s="41"/>
      <c r="Z2111" s="106"/>
      <c r="AA2111" s="43"/>
      <c r="AB2111" s="28"/>
      <c r="AC2111" s="28"/>
      <c r="AD2111" s="28"/>
      <c r="AE2111" s="44"/>
      <c r="AF2111" s="27"/>
      <c r="AG2111" s="27"/>
      <c r="AH2111" s="28"/>
      <c r="AI2111" s="27"/>
      <c r="AJ2111" s="27"/>
      <c r="AK2111" s="28"/>
      <c r="AL2111" s="29"/>
      <c r="AM2111" s="29"/>
      <c r="AN2111" s="29"/>
      <c r="AO2111" s="29"/>
      <c r="AP2111" s="29"/>
      <c r="AQ2111" s="29"/>
      <c r="AR2111" s="29"/>
      <c r="AS2111" s="29"/>
      <c r="AT2111" s="29"/>
      <c r="AU2111" s="29"/>
      <c r="AV2111" s="29"/>
      <c r="AW2111" s="29"/>
      <c r="AX2111" s="29"/>
      <c r="AY2111" s="31"/>
      <c r="AZ2111" s="30"/>
      <c r="BA2111" s="35"/>
      <c r="BB2111" s="108"/>
      <c r="BC2111" s="108"/>
      <c r="BD2111" s="108"/>
      <c r="BE2111" s="136"/>
      <c r="BF2111" s="108"/>
      <c r="BG2111" s="110"/>
      <c r="BH2111" s="110"/>
      <c r="BI2111" s="110"/>
      <c r="BJ2111" s="137"/>
      <c r="BK2111" s="110"/>
      <c r="BL2111" s="108"/>
      <c r="BM2111" s="108"/>
      <c r="BN2111" s="108"/>
      <c r="BO2111" s="135"/>
      <c r="BP2111" s="108"/>
      <c r="BQ2111" s="108"/>
      <c r="BR2111" s="108"/>
      <c r="BS2111" s="108"/>
      <c r="BT2111" s="135"/>
      <c r="BU2111" s="108"/>
      <c r="BV2111" s="108"/>
      <c r="BW2111" s="108"/>
      <c r="BX2111" s="108"/>
      <c r="BY2111" s="135"/>
      <c r="BZ2111" s="108"/>
    </row>
    <row r="2112" spans="1:78" x14ac:dyDescent="0.25">
      <c r="A2112" s="27"/>
      <c r="B2112" s="27"/>
      <c r="C2112" s="27"/>
      <c r="D2112" s="27"/>
      <c r="E2112" s="28"/>
      <c r="F2112" s="88"/>
      <c r="G2112" s="28"/>
      <c r="H2112" s="27"/>
      <c r="I2112" s="27"/>
      <c r="J2112" s="27"/>
      <c r="K2112" s="107"/>
      <c r="L2112" s="27"/>
      <c r="M2112" s="46"/>
      <c r="N2112" s="46"/>
      <c r="O2112" s="46"/>
      <c r="P2112" s="46"/>
      <c r="Q2112" s="46"/>
      <c r="R2112" s="46"/>
      <c r="S2112" s="46"/>
      <c r="T2112" s="46"/>
      <c r="U2112" s="46"/>
      <c r="V2112" s="46"/>
      <c r="W2112" s="46"/>
      <c r="X2112" s="46"/>
      <c r="Y2112" s="41"/>
      <c r="Z2112" s="106"/>
      <c r="AA2112" s="43"/>
      <c r="AB2112" s="28"/>
      <c r="AC2112" s="28"/>
      <c r="AD2112" s="28"/>
      <c r="AE2112" s="44"/>
      <c r="AF2112" s="27"/>
      <c r="AG2112" s="27"/>
      <c r="AH2112" s="28"/>
      <c r="AI2112" s="27"/>
      <c r="AJ2112" s="27"/>
      <c r="AK2112" s="28"/>
      <c r="AL2112" s="29"/>
      <c r="AM2112" s="29"/>
      <c r="AN2112" s="29"/>
      <c r="AO2112" s="29"/>
      <c r="AP2112" s="29"/>
      <c r="AQ2112" s="29"/>
      <c r="AR2112" s="29"/>
      <c r="AS2112" s="29"/>
      <c r="AT2112" s="29"/>
      <c r="AU2112" s="29"/>
      <c r="AV2112" s="29"/>
      <c r="AW2112" s="29"/>
      <c r="AX2112" s="29"/>
      <c r="AY2112" s="31"/>
      <c r="AZ2112" s="30"/>
      <c r="BA2112" s="35"/>
      <c r="BB2112" s="108"/>
      <c r="BC2112" s="108"/>
      <c r="BD2112" s="108"/>
      <c r="BE2112" s="136"/>
      <c r="BF2112" s="108"/>
      <c r="BG2112" s="110"/>
      <c r="BH2112" s="110"/>
      <c r="BI2112" s="110"/>
      <c r="BJ2112" s="137"/>
      <c r="BK2112" s="110"/>
      <c r="BL2112" s="108"/>
      <c r="BM2112" s="108"/>
      <c r="BN2112" s="108"/>
      <c r="BO2112" s="135"/>
      <c r="BP2112" s="108"/>
      <c r="BQ2112" s="108"/>
      <c r="BR2112" s="108"/>
      <c r="BS2112" s="108"/>
      <c r="BT2112" s="135"/>
      <c r="BU2112" s="108"/>
      <c r="BV2112" s="108"/>
      <c r="BW2112" s="108"/>
      <c r="BX2112" s="108"/>
      <c r="BY2112" s="135"/>
      <c r="BZ2112" s="108"/>
    </row>
    <row r="2113" spans="1:78" x14ac:dyDescent="0.25">
      <c r="A2113" s="27"/>
      <c r="B2113" s="27"/>
      <c r="C2113" s="27"/>
      <c r="D2113" s="27"/>
      <c r="E2113" s="28"/>
      <c r="F2113" s="88"/>
      <c r="G2113" s="28"/>
      <c r="H2113" s="27"/>
      <c r="I2113" s="27"/>
      <c r="J2113" s="27"/>
      <c r="K2113" s="107"/>
      <c r="L2113" s="27"/>
      <c r="M2113" s="46"/>
      <c r="N2113" s="46"/>
      <c r="O2113" s="46"/>
      <c r="P2113" s="46"/>
      <c r="Q2113" s="46"/>
      <c r="R2113" s="46"/>
      <c r="S2113" s="46"/>
      <c r="T2113" s="46"/>
      <c r="U2113" s="46"/>
      <c r="V2113" s="46"/>
      <c r="W2113" s="46"/>
      <c r="X2113" s="46"/>
      <c r="Y2113" s="41"/>
      <c r="Z2113" s="106"/>
      <c r="AA2113" s="43"/>
      <c r="AB2113" s="28"/>
      <c r="AC2113" s="28"/>
      <c r="AD2113" s="28"/>
      <c r="AE2113" s="44"/>
      <c r="AF2113" s="27"/>
      <c r="AG2113" s="27"/>
      <c r="AH2113" s="28"/>
      <c r="AI2113" s="27"/>
      <c r="AJ2113" s="27"/>
      <c r="AK2113" s="28"/>
      <c r="AL2113" s="29"/>
      <c r="AM2113" s="29"/>
      <c r="AN2113" s="29"/>
      <c r="AO2113" s="29"/>
      <c r="AP2113" s="29"/>
      <c r="AQ2113" s="29"/>
      <c r="AR2113" s="29"/>
      <c r="AS2113" s="29"/>
      <c r="AT2113" s="29"/>
      <c r="AU2113" s="29"/>
      <c r="AV2113" s="29"/>
      <c r="AW2113" s="29"/>
      <c r="AX2113" s="29"/>
      <c r="AY2113" s="31"/>
      <c r="AZ2113" s="30"/>
      <c r="BA2113" s="35"/>
      <c r="BB2113" s="108"/>
      <c r="BC2113" s="108"/>
      <c r="BD2113" s="108"/>
      <c r="BE2113" s="136"/>
      <c r="BF2113" s="108"/>
      <c r="BG2113" s="110"/>
      <c r="BH2113" s="110"/>
      <c r="BI2113" s="110"/>
      <c r="BJ2113" s="137"/>
      <c r="BK2113" s="110"/>
      <c r="BL2113" s="108"/>
      <c r="BM2113" s="108"/>
      <c r="BN2113" s="108"/>
      <c r="BO2113" s="135"/>
      <c r="BP2113" s="108"/>
      <c r="BQ2113" s="108"/>
      <c r="BR2113" s="108"/>
      <c r="BS2113" s="108"/>
      <c r="BT2113" s="135"/>
      <c r="BU2113" s="108"/>
      <c r="BV2113" s="108"/>
      <c r="BW2113" s="108"/>
      <c r="BX2113" s="108"/>
      <c r="BY2113" s="135"/>
      <c r="BZ2113" s="108"/>
    </row>
    <row r="2114" spans="1:78" x14ac:dyDescent="0.25">
      <c r="A2114" s="27"/>
      <c r="B2114" s="27"/>
      <c r="C2114" s="27"/>
      <c r="D2114" s="27"/>
      <c r="E2114" s="28"/>
      <c r="F2114" s="88"/>
      <c r="G2114" s="28"/>
      <c r="H2114" s="27"/>
      <c r="I2114" s="27"/>
      <c r="J2114" s="27"/>
      <c r="K2114" s="107"/>
      <c r="L2114" s="27"/>
      <c r="M2114" s="46"/>
      <c r="N2114" s="46"/>
      <c r="O2114" s="46"/>
      <c r="P2114" s="46"/>
      <c r="Q2114" s="46"/>
      <c r="R2114" s="46"/>
      <c r="S2114" s="46"/>
      <c r="T2114" s="46"/>
      <c r="U2114" s="46"/>
      <c r="V2114" s="46"/>
      <c r="W2114" s="46"/>
      <c r="X2114" s="46"/>
      <c r="Y2114" s="41"/>
      <c r="Z2114" s="106"/>
      <c r="AA2114" s="43"/>
      <c r="AB2114" s="28"/>
      <c r="AC2114" s="28"/>
      <c r="AD2114" s="28"/>
      <c r="AE2114" s="44"/>
      <c r="AF2114" s="27"/>
      <c r="AG2114" s="27"/>
      <c r="AH2114" s="28"/>
      <c r="AI2114" s="27"/>
      <c r="AJ2114" s="27"/>
      <c r="AK2114" s="28"/>
      <c r="AL2114" s="29"/>
      <c r="AM2114" s="29"/>
      <c r="AN2114" s="29"/>
      <c r="AO2114" s="29"/>
      <c r="AP2114" s="29"/>
      <c r="AQ2114" s="29"/>
      <c r="AR2114" s="29"/>
      <c r="AS2114" s="29"/>
      <c r="AT2114" s="29"/>
      <c r="AU2114" s="29"/>
      <c r="AV2114" s="29"/>
      <c r="AW2114" s="29"/>
      <c r="AX2114" s="29"/>
      <c r="AY2114" s="31"/>
      <c r="AZ2114" s="30"/>
      <c r="BA2114" s="35"/>
      <c r="BB2114" s="108"/>
      <c r="BC2114" s="108"/>
      <c r="BD2114" s="108"/>
      <c r="BE2114" s="136"/>
      <c r="BF2114" s="108"/>
      <c r="BG2114" s="110"/>
      <c r="BH2114" s="110"/>
      <c r="BI2114" s="110"/>
      <c r="BJ2114" s="137"/>
      <c r="BK2114" s="110"/>
      <c r="BL2114" s="108"/>
      <c r="BM2114" s="108"/>
      <c r="BN2114" s="108"/>
      <c r="BO2114" s="135"/>
      <c r="BP2114" s="108"/>
      <c r="BQ2114" s="108"/>
      <c r="BR2114" s="108"/>
      <c r="BS2114" s="108"/>
      <c r="BT2114" s="135"/>
      <c r="BU2114" s="108"/>
      <c r="BV2114" s="108"/>
      <c r="BW2114" s="108"/>
      <c r="BX2114" s="108"/>
      <c r="BY2114" s="135"/>
      <c r="BZ2114" s="108"/>
    </row>
    <row r="2115" spans="1:78" x14ac:dyDescent="0.25">
      <c r="A2115" s="27"/>
      <c r="B2115" s="27"/>
      <c r="C2115" s="27"/>
      <c r="D2115" s="27"/>
      <c r="E2115" s="28"/>
      <c r="F2115" s="88"/>
      <c r="G2115" s="28"/>
      <c r="H2115" s="27"/>
      <c r="I2115" s="27"/>
      <c r="J2115" s="27"/>
      <c r="K2115" s="107"/>
      <c r="L2115" s="27"/>
      <c r="M2115" s="46"/>
      <c r="N2115" s="46"/>
      <c r="O2115" s="46"/>
      <c r="P2115" s="46"/>
      <c r="Q2115" s="46"/>
      <c r="R2115" s="46"/>
      <c r="S2115" s="46"/>
      <c r="T2115" s="46"/>
      <c r="U2115" s="46"/>
      <c r="V2115" s="46"/>
      <c r="W2115" s="46"/>
      <c r="X2115" s="46"/>
      <c r="Y2115" s="41"/>
      <c r="Z2115" s="106"/>
      <c r="AA2115" s="43"/>
      <c r="AB2115" s="28"/>
      <c r="AC2115" s="28"/>
      <c r="AD2115" s="28"/>
      <c r="AE2115" s="44"/>
      <c r="AF2115" s="27"/>
      <c r="AG2115" s="27"/>
      <c r="AH2115" s="28"/>
      <c r="AI2115" s="27"/>
      <c r="AJ2115" s="27"/>
      <c r="AK2115" s="28"/>
      <c r="AL2115" s="29"/>
      <c r="AM2115" s="29"/>
      <c r="AN2115" s="29"/>
      <c r="AO2115" s="29"/>
      <c r="AP2115" s="29"/>
      <c r="AQ2115" s="29"/>
      <c r="AR2115" s="29"/>
      <c r="AS2115" s="29"/>
      <c r="AT2115" s="29"/>
      <c r="AU2115" s="29"/>
      <c r="AV2115" s="29"/>
      <c r="AW2115" s="29"/>
      <c r="AX2115" s="29"/>
      <c r="AY2115" s="31"/>
      <c r="AZ2115" s="30"/>
      <c r="BA2115" s="35"/>
      <c r="BB2115" s="108"/>
      <c r="BC2115" s="108"/>
      <c r="BD2115" s="108"/>
      <c r="BE2115" s="136"/>
      <c r="BF2115" s="108"/>
      <c r="BG2115" s="110"/>
      <c r="BH2115" s="110"/>
      <c r="BI2115" s="110"/>
      <c r="BJ2115" s="137"/>
      <c r="BK2115" s="110"/>
      <c r="BL2115" s="108"/>
      <c r="BM2115" s="108"/>
      <c r="BN2115" s="108"/>
      <c r="BO2115" s="135"/>
      <c r="BP2115" s="108"/>
      <c r="BQ2115" s="108"/>
      <c r="BR2115" s="108"/>
      <c r="BS2115" s="108"/>
      <c r="BT2115" s="135"/>
      <c r="BU2115" s="108"/>
      <c r="BV2115" s="108"/>
      <c r="BW2115" s="108"/>
      <c r="BX2115" s="108"/>
      <c r="BY2115" s="135"/>
      <c r="BZ2115" s="108"/>
    </row>
    <row r="2116" spans="1:78" x14ac:dyDescent="0.25">
      <c r="A2116" s="27"/>
      <c r="B2116" s="27"/>
      <c r="C2116" s="27"/>
      <c r="D2116" s="27"/>
      <c r="E2116" s="28"/>
      <c r="F2116" s="88"/>
      <c r="G2116" s="28"/>
      <c r="H2116" s="27"/>
      <c r="I2116" s="27"/>
      <c r="J2116" s="27"/>
      <c r="K2116" s="107"/>
      <c r="L2116" s="27"/>
      <c r="M2116" s="46"/>
      <c r="N2116" s="46"/>
      <c r="O2116" s="46"/>
      <c r="P2116" s="46"/>
      <c r="Q2116" s="46"/>
      <c r="R2116" s="46"/>
      <c r="S2116" s="46"/>
      <c r="T2116" s="46"/>
      <c r="U2116" s="46"/>
      <c r="V2116" s="46"/>
      <c r="W2116" s="46"/>
      <c r="X2116" s="46"/>
      <c r="Y2116" s="41"/>
      <c r="Z2116" s="106"/>
      <c r="AA2116" s="43"/>
      <c r="AB2116" s="28"/>
      <c r="AC2116" s="28"/>
      <c r="AD2116" s="28"/>
      <c r="AE2116" s="44"/>
      <c r="AF2116" s="27"/>
      <c r="AG2116" s="27"/>
      <c r="AH2116" s="28"/>
      <c r="AI2116" s="27"/>
      <c r="AJ2116" s="27"/>
      <c r="AK2116" s="28"/>
      <c r="AL2116" s="29"/>
      <c r="AM2116" s="29"/>
      <c r="AN2116" s="29"/>
      <c r="AO2116" s="29"/>
      <c r="AP2116" s="29"/>
      <c r="AQ2116" s="29"/>
      <c r="AR2116" s="29"/>
      <c r="AS2116" s="29"/>
      <c r="AT2116" s="29"/>
      <c r="AU2116" s="29"/>
      <c r="AV2116" s="29"/>
      <c r="AW2116" s="29"/>
      <c r="AX2116" s="29"/>
      <c r="AY2116" s="31"/>
      <c r="AZ2116" s="30"/>
      <c r="BA2116" s="35"/>
      <c r="BB2116" s="108"/>
      <c r="BC2116" s="108"/>
      <c r="BD2116" s="108"/>
      <c r="BE2116" s="136"/>
      <c r="BF2116" s="108"/>
      <c r="BG2116" s="110"/>
      <c r="BH2116" s="110"/>
      <c r="BI2116" s="110"/>
      <c r="BJ2116" s="137"/>
      <c r="BK2116" s="110"/>
      <c r="BL2116" s="108"/>
      <c r="BM2116" s="108"/>
      <c r="BN2116" s="108"/>
      <c r="BO2116" s="135"/>
      <c r="BP2116" s="108"/>
      <c r="BQ2116" s="108"/>
      <c r="BR2116" s="108"/>
      <c r="BS2116" s="108"/>
      <c r="BT2116" s="135"/>
      <c r="BU2116" s="108"/>
      <c r="BV2116" s="108"/>
      <c r="BW2116" s="108"/>
      <c r="BX2116" s="108"/>
      <c r="BY2116" s="135"/>
      <c r="BZ2116" s="108"/>
    </row>
    <row r="2117" spans="1:78" x14ac:dyDescent="0.25">
      <c r="A2117" s="27"/>
      <c r="B2117" s="27"/>
      <c r="C2117" s="27"/>
      <c r="D2117" s="27"/>
      <c r="E2117" s="28"/>
      <c r="F2117" s="88"/>
      <c r="G2117" s="28"/>
      <c r="H2117" s="27"/>
      <c r="I2117" s="27"/>
      <c r="J2117" s="27"/>
      <c r="K2117" s="107"/>
      <c r="L2117" s="27"/>
      <c r="M2117" s="46"/>
      <c r="N2117" s="46"/>
      <c r="O2117" s="46"/>
      <c r="P2117" s="46"/>
      <c r="Q2117" s="46"/>
      <c r="R2117" s="46"/>
      <c r="S2117" s="46"/>
      <c r="T2117" s="46"/>
      <c r="U2117" s="46"/>
      <c r="V2117" s="46"/>
      <c r="W2117" s="46"/>
      <c r="X2117" s="46"/>
      <c r="Y2117" s="41"/>
      <c r="Z2117" s="106"/>
      <c r="AA2117" s="43"/>
      <c r="AB2117" s="28"/>
      <c r="AC2117" s="28"/>
      <c r="AD2117" s="28"/>
      <c r="AE2117" s="44"/>
      <c r="AF2117" s="27"/>
      <c r="AG2117" s="27"/>
      <c r="AH2117" s="28"/>
      <c r="AI2117" s="27"/>
      <c r="AJ2117" s="27"/>
      <c r="AK2117" s="28"/>
      <c r="AL2117" s="29"/>
      <c r="AM2117" s="29"/>
      <c r="AN2117" s="29"/>
      <c r="AO2117" s="29"/>
      <c r="AP2117" s="29"/>
      <c r="AQ2117" s="29"/>
      <c r="AR2117" s="29"/>
      <c r="AS2117" s="29"/>
      <c r="AT2117" s="29"/>
      <c r="AU2117" s="29"/>
      <c r="AV2117" s="29"/>
      <c r="AW2117" s="29"/>
      <c r="AX2117" s="29"/>
      <c r="AY2117" s="31"/>
      <c r="AZ2117" s="30"/>
      <c r="BA2117" s="35"/>
      <c r="BB2117" s="108"/>
      <c r="BC2117" s="108"/>
      <c r="BD2117" s="108"/>
      <c r="BE2117" s="136"/>
      <c r="BF2117" s="108"/>
      <c r="BG2117" s="110"/>
      <c r="BH2117" s="110"/>
      <c r="BI2117" s="110"/>
      <c r="BJ2117" s="137"/>
      <c r="BK2117" s="110"/>
      <c r="BL2117" s="108"/>
      <c r="BM2117" s="108"/>
      <c r="BN2117" s="108"/>
      <c r="BO2117" s="135"/>
      <c r="BP2117" s="108"/>
      <c r="BQ2117" s="108"/>
      <c r="BR2117" s="108"/>
      <c r="BS2117" s="108"/>
      <c r="BT2117" s="135"/>
      <c r="BU2117" s="108"/>
      <c r="BV2117" s="108"/>
      <c r="BW2117" s="108"/>
      <c r="BX2117" s="108"/>
      <c r="BY2117" s="135"/>
      <c r="BZ2117" s="108"/>
    </row>
    <row r="2118" spans="1:78" x14ac:dyDescent="0.25">
      <c r="A2118" s="27"/>
      <c r="B2118" s="27"/>
      <c r="C2118" s="27"/>
      <c r="D2118" s="27"/>
      <c r="E2118" s="28"/>
      <c r="F2118" s="88"/>
      <c r="G2118" s="28"/>
      <c r="H2118" s="27"/>
      <c r="I2118" s="27"/>
      <c r="J2118" s="27"/>
      <c r="K2118" s="107"/>
      <c r="L2118" s="27"/>
      <c r="M2118" s="46"/>
      <c r="N2118" s="46"/>
      <c r="O2118" s="46"/>
      <c r="P2118" s="46"/>
      <c r="Q2118" s="46"/>
      <c r="R2118" s="46"/>
      <c r="S2118" s="46"/>
      <c r="T2118" s="46"/>
      <c r="U2118" s="46"/>
      <c r="V2118" s="46"/>
      <c r="W2118" s="46"/>
      <c r="X2118" s="46"/>
      <c r="Y2118" s="41"/>
      <c r="Z2118" s="106"/>
      <c r="AA2118" s="43"/>
      <c r="AB2118" s="28"/>
      <c r="AC2118" s="28"/>
      <c r="AD2118" s="28"/>
      <c r="AE2118" s="44"/>
      <c r="AF2118" s="27"/>
      <c r="AG2118" s="27"/>
      <c r="AH2118" s="28"/>
      <c r="AI2118" s="27"/>
      <c r="AJ2118" s="27"/>
      <c r="AK2118" s="28"/>
      <c r="AL2118" s="29"/>
      <c r="AM2118" s="29"/>
      <c r="AN2118" s="29"/>
      <c r="AO2118" s="29"/>
      <c r="AP2118" s="29"/>
      <c r="AQ2118" s="29"/>
      <c r="AR2118" s="29"/>
      <c r="AS2118" s="29"/>
      <c r="AT2118" s="29"/>
      <c r="AU2118" s="29"/>
      <c r="AV2118" s="29"/>
      <c r="AW2118" s="29"/>
      <c r="AX2118" s="29"/>
      <c r="AY2118" s="31"/>
      <c r="AZ2118" s="30"/>
      <c r="BA2118" s="35"/>
      <c r="BB2118" s="108"/>
      <c r="BC2118" s="108"/>
      <c r="BD2118" s="108"/>
      <c r="BE2118" s="136"/>
      <c r="BF2118" s="108"/>
      <c r="BG2118" s="110"/>
      <c r="BH2118" s="110"/>
      <c r="BI2118" s="110"/>
      <c r="BJ2118" s="137"/>
      <c r="BK2118" s="110"/>
      <c r="BL2118" s="108"/>
      <c r="BM2118" s="108"/>
      <c r="BN2118" s="108"/>
      <c r="BO2118" s="135"/>
      <c r="BP2118" s="108"/>
      <c r="BQ2118" s="108"/>
      <c r="BR2118" s="108"/>
      <c r="BS2118" s="108"/>
      <c r="BT2118" s="135"/>
      <c r="BU2118" s="108"/>
      <c r="BV2118" s="108"/>
      <c r="BW2118" s="108"/>
      <c r="BX2118" s="108"/>
      <c r="BY2118" s="135"/>
      <c r="BZ2118" s="108"/>
    </row>
    <row r="2119" spans="1:78" x14ac:dyDescent="0.25">
      <c r="A2119" s="27"/>
      <c r="B2119" s="27"/>
      <c r="C2119" s="27"/>
      <c r="D2119" s="27"/>
      <c r="E2119" s="28"/>
      <c r="F2119" s="88"/>
      <c r="G2119" s="28"/>
      <c r="H2119" s="27"/>
      <c r="I2119" s="27"/>
      <c r="J2119" s="27"/>
      <c r="K2119" s="107"/>
      <c r="L2119" s="27"/>
      <c r="M2119" s="46"/>
      <c r="N2119" s="46"/>
      <c r="O2119" s="46"/>
      <c r="P2119" s="46"/>
      <c r="Q2119" s="46"/>
      <c r="R2119" s="46"/>
      <c r="S2119" s="46"/>
      <c r="T2119" s="46"/>
      <c r="U2119" s="46"/>
      <c r="V2119" s="46"/>
      <c r="W2119" s="46"/>
      <c r="X2119" s="46"/>
      <c r="Y2119" s="41"/>
      <c r="Z2119" s="106"/>
      <c r="AA2119" s="43"/>
      <c r="AB2119" s="28"/>
      <c r="AC2119" s="28"/>
      <c r="AD2119" s="28"/>
      <c r="AE2119" s="44"/>
      <c r="AF2119" s="27"/>
      <c r="AG2119" s="27"/>
      <c r="AH2119" s="28"/>
      <c r="AI2119" s="27"/>
      <c r="AJ2119" s="27"/>
      <c r="AK2119" s="28"/>
      <c r="AL2119" s="29"/>
      <c r="AM2119" s="29"/>
      <c r="AN2119" s="29"/>
      <c r="AO2119" s="29"/>
      <c r="AP2119" s="29"/>
      <c r="AQ2119" s="29"/>
      <c r="AR2119" s="29"/>
      <c r="AS2119" s="29"/>
      <c r="AT2119" s="29"/>
      <c r="AU2119" s="29"/>
      <c r="AV2119" s="29"/>
      <c r="AW2119" s="29"/>
      <c r="AX2119" s="29"/>
      <c r="AY2119" s="31"/>
      <c r="AZ2119" s="30"/>
      <c r="BA2119" s="35"/>
      <c r="BB2119" s="108"/>
      <c r="BC2119" s="108"/>
      <c r="BD2119" s="108"/>
      <c r="BE2119" s="136"/>
      <c r="BF2119" s="108"/>
      <c r="BG2119" s="110"/>
      <c r="BH2119" s="110"/>
      <c r="BI2119" s="110"/>
      <c r="BJ2119" s="137"/>
      <c r="BK2119" s="110"/>
      <c r="BL2119" s="108"/>
      <c r="BM2119" s="108"/>
      <c r="BN2119" s="108"/>
      <c r="BO2119" s="135"/>
      <c r="BP2119" s="108"/>
      <c r="BQ2119" s="108"/>
      <c r="BR2119" s="108"/>
      <c r="BS2119" s="108"/>
      <c r="BT2119" s="135"/>
      <c r="BU2119" s="108"/>
      <c r="BV2119" s="108"/>
      <c r="BW2119" s="108"/>
      <c r="BX2119" s="108"/>
      <c r="BY2119" s="135"/>
      <c r="BZ2119" s="108"/>
    </row>
    <row r="2120" spans="1:78" x14ac:dyDescent="0.25">
      <c r="A2120" s="27"/>
      <c r="B2120" s="27"/>
      <c r="C2120" s="27"/>
      <c r="D2120" s="27"/>
      <c r="E2120" s="28"/>
      <c r="F2120" s="88"/>
      <c r="G2120" s="28"/>
      <c r="H2120" s="27"/>
      <c r="I2120" s="27"/>
      <c r="J2120" s="27"/>
      <c r="K2120" s="107"/>
      <c r="L2120" s="27"/>
      <c r="M2120" s="46"/>
      <c r="N2120" s="46"/>
      <c r="O2120" s="46"/>
      <c r="P2120" s="46"/>
      <c r="Q2120" s="46"/>
      <c r="R2120" s="46"/>
      <c r="S2120" s="46"/>
      <c r="T2120" s="46"/>
      <c r="U2120" s="46"/>
      <c r="V2120" s="46"/>
      <c r="W2120" s="46"/>
      <c r="X2120" s="46"/>
      <c r="Y2120" s="41"/>
      <c r="Z2120" s="106"/>
      <c r="AA2120" s="43"/>
      <c r="AB2120" s="28"/>
      <c r="AC2120" s="28"/>
      <c r="AD2120" s="28"/>
      <c r="AE2120" s="44"/>
      <c r="AF2120" s="27"/>
      <c r="AG2120" s="27"/>
      <c r="AH2120" s="28"/>
      <c r="AI2120" s="27"/>
      <c r="AJ2120" s="27"/>
      <c r="AK2120" s="28"/>
      <c r="AL2120" s="29"/>
      <c r="AM2120" s="29"/>
      <c r="AN2120" s="29"/>
      <c r="AO2120" s="29"/>
      <c r="AP2120" s="29"/>
      <c r="AQ2120" s="29"/>
      <c r="AR2120" s="29"/>
      <c r="AS2120" s="29"/>
      <c r="AT2120" s="29"/>
      <c r="AU2120" s="29"/>
      <c r="AV2120" s="29"/>
      <c r="AW2120" s="29"/>
      <c r="AX2120" s="29"/>
      <c r="AY2120" s="31"/>
      <c r="AZ2120" s="30"/>
      <c r="BA2120" s="35"/>
      <c r="BB2120" s="108"/>
      <c r="BC2120" s="108"/>
      <c r="BD2120" s="108"/>
      <c r="BE2120" s="136"/>
      <c r="BF2120" s="108"/>
      <c r="BG2120" s="110"/>
      <c r="BH2120" s="110"/>
      <c r="BI2120" s="110"/>
      <c r="BJ2120" s="137"/>
      <c r="BK2120" s="110"/>
      <c r="BL2120" s="108"/>
      <c r="BM2120" s="108"/>
      <c r="BN2120" s="108"/>
      <c r="BO2120" s="135"/>
      <c r="BP2120" s="108"/>
      <c r="BQ2120" s="108"/>
      <c r="BR2120" s="108"/>
      <c r="BS2120" s="108"/>
      <c r="BT2120" s="135"/>
      <c r="BU2120" s="108"/>
      <c r="BV2120" s="108"/>
      <c r="BW2120" s="108"/>
      <c r="BX2120" s="108"/>
      <c r="BY2120" s="135"/>
      <c r="BZ2120" s="108"/>
    </row>
    <row r="2121" spans="1:78" x14ac:dyDescent="0.25">
      <c r="A2121" s="27"/>
      <c r="B2121" s="27"/>
      <c r="C2121" s="27"/>
      <c r="D2121" s="27"/>
      <c r="E2121" s="28"/>
      <c r="F2121" s="88"/>
      <c r="G2121" s="28"/>
      <c r="H2121" s="27"/>
      <c r="I2121" s="27"/>
      <c r="J2121" s="27"/>
      <c r="K2121" s="107"/>
      <c r="L2121" s="27"/>
      <c r="M2121" s="46"/>
      <c r="N2121" s="46"/>
      <c r="O2121" s="46"/>
      <c r="P2121" s="46"/>
      <c r="Q2121" s="46"/>
      <c r="R2121" s="46"/>
      <c r="S2121" s="46"/>
      <c r="T2121" s="46"/>
      <c r="U2121" s="46"/>
      <c r="V2121" s="46"/>
      <c r="W2121" s="46"/>
      <c r="X2121" s="46"/>
      <c r="Y2121" s="41"/>
      <c r="Z2121" s="106"/>
      <c r="AA2121" s="43"/>
      <c r="AB2121" s="28"/>
      <c r="AC2121" s="28"/>
      <c r="AD2121" s="28"/>
      <c r="AE2121" s="44"/>
      <c r="AF2121" s="27"/>
      <c r="AG2121" s="27"/>
      <c r="AH2121" s="28"/>
      <c r="AI2121" s="27"/>
      <c r="AJ2121" s="27"/>
      <c r="AK2121" s="28"/>
      <c r="AL2121" s="29"/>
      <c r="AM2121" s="29"/>
      <c r="AN2121" s="29"/>
      <c r="AO2121" s="29"/>
      <c r="AP2121" s="29"/>
      <c r="AQ2121" s="29"/>
      <c r="AR2121" s="29"/>
      <c r="AS2121" s="29"/>
      <c r="AT2121" s="29"/>
      <c r="AU2121" s="29"/>
      <c r="AV2121" s="29"/>
      <c r="AW2121" s="29"/>
      <c r="AX2121" s="29"/>
      <c r="AY2121" s="31"/>
      <c r="AZ2121" s="30"/>
      <c r="BA2121" s="35"/>
      <c r="BB2121" s="108"/>
      <c r="BC2121" s="108"/>
      <c r="BD2121" s="108"/>
      <c r="BE2121" s="136"/>
      <c r="BF2121" s="108"/>
      <c r="BG2121" s="110"/>
      <c r="BH2121" s="110"/>
      <c r="BI2121" s="110"/>
      <c r="BJ2121" s="137"/>
      <c r="BK2121" s="110"/>
      <c r="BL2121" s="108"/>
      <c r="BM2121" s="108"/>
      <c r="BN2121" s="108"/>
      <c r="BO2121" s="135"/>
      <c r="BP2121" s="108"/>
      <c r="BQ2121" s="108"/>
      <c r="BR2121" s="108"/>
      <c r="BS2121" s="108"/>
      <c r="BT2121" s="135"/>
      <c r="BU2121" s="108"/>
      <c r="BV2121" s="108"/>
      <c r="BW2121" s="108"/>
      <c r="BX2121" s="108"/>
      <c r="BY2121" s="135"/>
      <c r="BZ2121" s="108"/>
    </row>
    <row r="2122" spans="1:78" x14ac:dyDescent="0.25">
      <c r="A2122" s="27"/>
      <c r="B2122" s="27"/>
      <c r="C2122" s="27"/>
      <c r="D2122" s="27"/>
      <c r="E2122" s="28"/>
      <c r="F2122" s="88"/>
      <c r="G2122" s="28"/>
      <c r="H2122" s="27"/>
      <c r="I2122" s="27"/>
      <c r="J2122" s="27"/>
      <c r="K2122" s="107"/>
      <c r="L2122" s="27"/>
      <c r="M2122" s="46"/>
      <c r="N2122" s="46"/>
      <c r="O2122" s="46"/>
      <c r="P2122" s="46"/>
      <c r="Q2122" s="46"/>
      <c r="R2122" s="46"/>
      <c r="S2122" s="46"/>
      <c r="T2122" s="46"/>
      <c r="U2122" s="46"/>
      <c r="V2122" s="46"/>
      <c r="W2122" s="46"/>
      <c r="X2122" s="46"/>
      <c r="Y2122" s="41"/>
      <c r="Z2122" s="106"/>
      <c r="AA2122" s="43"/>
      <c r="AB2122" s="28"/>
      <c r="AC2122" s="28"/>
      <c r="AD2122" s="28"/>
      <c r="AE2122" s="44"/>
      <c r="AF2122" s="27"/>
      <c r="AG2122" s="27"/>
      <c r="AH2122" s="28"/>
      <c r="AI2122" s="27"/>
      <c r="AJ2122" s="27"/>
      <c r="AK2122" s="28"/>
      <c r="AL2122" s="29"/>
      <c r="AM2122" s="29"/>
      <c r="AN2122" s="29"/>
      <c r="AO2122" s="29"/>
      <c r="AP2122" s="29"/>
      <c r="AQ2122" s="29"/>
      <c r="AR2122" s="29"/>
      <c r="AS2122" s="29"/>
      <c r="AT2122" s="29"/>
      <c r="AU2122" s="29"/>
      <c r="AV2122" s="29"/>
      <c r="AW2122" s="29"/>
      <c r="AX2122" s="29"/>
      <c r="AY2122" s="31"/>
      <c r="AZ2122" s="30"/>
      <c r="BA2122" s="35"/>
      <c r="BB2122" s="108"/>
      <c r="BC2122" s="108"/>
      <c r="BD2122" s="108"/>
      <c r="BE2122" s="136"/>
      <c r="BF2122" s="108"/>
      <c r="BG2122" s="110"/>
      <c r="BH2122" s="110"/>
      <c r="BI2122" s="110"/>
      <c r="BJ2122" s="137"/>
      <c r="BK2122" s="110"/>
      <c r="BL2122" s="108"/>
      <c r="BM2122" s="108"/>
      <c r="BN2122" s="108"/>
      <c r="BO2122" s="135"/>
      <c r="BP2122" s="108"/>
      <c r="BQ2122" s="108"/>
      <c r="BR2122" s="108"/>
      <c r="BS2122" s="108"/>
      <c r="BT2122" s="135"/>
      <c r="BU2122" s="108"/>
      <c r="BV2122" s="108"/>
      <c r="BW2122" s="108"/>
      <c r="BX2122" s="108"/>
      <c r="BY2122" s="135"/>
      <c r="BZ2122" s="108"/>
    </row>
    <row r="2123" spans="1:78" x14ac:dyDescent="0.25">
      <c r="A2123" s="27"/>
      <c r="B2123" s="27"/>
      <c r="C2123" s="27"/>
      <c r="D2123" s="27"/>
      <c r="E2123" s="28"/>
      <c r="F2123" s="88"/>
      <c r="G2123" s="28"/>
      <c r="H2123" s="27"/>
      <c r="I2123" s="27"/>
      <c r="J2123" s="27"/>
      <c r="K2123" s="107"/>
      <c r="L2123" s="27"/>
      <c r="M2123" s="46"/>
      <c r="N2123" s="46"/>
      <c r="O2123" s="46"/>
      <c r="P2123" s="46"/>
      <c r="Q2123" s="46"/>
      <c r="R2123" s="46"/>
      <c r="S2123" s="46"/>
      <c r="T2123" s="46"/>
      <c r="U2123" s="46"/>
      <c r="V2123" s="46"/>
      <c r="W2123" s="46"/>
      <c r="X2123" s="46"/>
      <c r="Y2123" s="41"/>
      <c r="Z2123" s="106"/>
      <c r="AA2123" s="43"/>
      <c r="AB2123" s="28"/>
      <c r="AC2123" s="28"/>
      <c r="AD2123" s="28"/>
      <c r="AE2123" s="44"/>
      <c r="AF2123" s="27"/>
      <c r="AG2123" s="27"/>
      <c r="AH2123" s="28"/>
      <c r="AI2123" s="27"/>
      <c r="AJ2123" s="27"/>
      <c r="AK2123" s="28"/>
      <c r="AL2123" s="29"/>
      <c r="AM2123" s="29"/>
      <c r="AN2123" s="29"/>
      <c r="AO2123" s="29"/>
      <c r="AP2123" s="29"/>
      <c r="AQ2123" s="29"/>
      <c r="AR2123" s="29"/>
      <c r="AS2123" s="29"/>
      <c r="AT2123" s="29"/>
      <c r="AU2123" s="29"/>
      <c r="AV2123" s="29"/>
      <c r="AW2123" s="29"/>
      <c r="AX2123" s="29"/>
      <c r="AY2123" s="31"/>
      <c r="AZ2123" s="30"/>
      <c r="BA2123" s="35"/>
      <c r="BB2123" s="108"/>
      <c r="BC2123" s="108"/>
      <c r="BD2123" s="108"/>
      <c r="BE2123" s="136"/>
      <c r="BF2123" s="108"/>
      <c r="BG2123" s="110"/>
      <c r="BH2123" s="110"/>
      <c r="BI2123" s="110"/>
      <c r="BJ2123" s="137"/>
      <c r="BK2123" s="110"/>
      <c r="BL2123" s="108"/>
      <c r="BM2123" s="108"/>
      <c r="BN2123" s="108"/>
      <c r="BO2123" s="135"/>
      <c r="BP2123" s="108"/>
      <c r="BQ2123" s="108"/>
      <c r="BR2123" s="108"/>
      <c r="BS2123" s="108"/>
      <c r="BT2123" s="135"/>
      <c r="BU2123" s="108"/>
      <c r="BV2123" s="108"/>
      <c r="BW2123" s="108"/>
      <c r="BX2123" s="108"/>
      <c r="BY2123" s="135"/>
      <c r="BZ2123" s="108"/>
    </row>
    <row r="2124" spans="1:78" x14ac:dyDescent="0.25">
      <c r="A2124" s="27"/>
      <c r="B2124" s="27"/>
      <c r="C2124" s="27"/>
      <c r="D2124" s="27"/>
      <c r="E2124" s="28"/>
      <c r="F2124" s="88"/>
      <c r="G2124" s="28"/>
      <c r="H2124" s="27"/>
      <c r="I2124" s="27"/>
      <c r="J2124" s="27"/>
      <c r="K2124" s="107"/>
      <c r="L2124" s="27"/>
      <c r="M2124" s="46"/>
      <c r="N2124" s="46"/>
      <c r="O2124" s="46"/>
      <c r="P2124" s="46"/>
      <c r="Q2124" s="46"/>
      <c r="R2124" s="46"/>
      <c r="S2124" s="46"/>
      <c r="T2124" s="46"/>
      <c r="U2124" s="46"/>
      <c r="V2124" s="46"/>
      <c r="W2124" s="46"/>
      <c r="X2124" s="46"/>
      <c r="Y2124" s="41"/>
      <c r="Z2124" s="106"/>
      <c r="AA2124" s="43"/>
      <c r="AB2124" s="28"/>
      <c r="AC2124" s="28"/>
      <c r="AD2124" s="28"/>
      <c r="AE2124" s="44"/>
      <c r="AF2124" s="27"/>
      <c r="AG2124" s="27"/>
      <c r="AH2124" s="28"/>
      <c r="AI2124" s="27"/>
      <c r="AJ2124" s="27"/>
      <c r="AK2124" s="28"/>
      <c r="AL2124" s="29"/>
      <c r="AM2124" s="29"/>
      <c r="AN2124" s="29"/>
      <c r="AO2124" s="29"/>
      <c r="AP2124" s="29"/>
      <c r="AQ2124" s="29"/>
      <c r="AR2124" s="29"/>
      <c r="AS2124" s="29"/>
      <c r="AT2124" s="29"/>
      <c r="AU2124" s="29"/>
      <c r="AV2124" s="29"/>
      <c r="AW2124" s="29"/>
      <c r="AX2124" s="29"/>
      <c r="AY2124" s="31"/>
      <c r="AZ2124" s="30"/>
      <c r="BA2124" s="35"/>
      <c r="BB2124" s="108"/>
      <c r="BC2124" s="108"/>
      <c r="BD2124" s="108"/>
      <c r="BE2124" s="136"/>
      <c r="BF2124" s="108"/>
      <c r="BG2124" s="110"/>
      <c r="BH2124" s="110"/>
      <c r="BI2124" s="110"/>
      <c r="BJ2124" s="137"/>
      <c r="BK2124" s="110"/>
      <c r="BL2124" s="108"/>
      <c r="BM2124" s="108"/>
      <c r="BN2124" s="108"/>
      <c r="BO2124" s="135"/>
      <c r="BP2124" s="108"/>
      <c r="BQ2124" s="108"/>
      <c r="BR2124" s="108"/>
      <c r="BS2124" s="108"/>
      <c r="BT2124" s="135"/>
      <c r="BU2124" s="108"/>
      <c r="BV2124" s="108"/>
      <c r="BW2124" s="108"/>
      <c r="BX2124" s="108"/>
      <c r="BY2124" s="135"/>
      <c r="BZ2124" s="108"/>
    </row>
    <row r="2125" spans="1:78" x14ac:dyDescent="0.25">
      <c r="A2125" s="27"/>
      <c r="B2125" s="27"/>
      <c r="C2125" s="27"/>
      <c r="D2125" s="27"/>
      <c r="E2125" s="28"/>
      <c r="F2125" s="88"/>
      <c r="G2125" s="28"/>
      <c r="H2125" s="27"/>
      <c r="I2125" s="27"/>
      <c r="J2125" s="27"/>
      <c r="K2125" s="107"/>
      <c r="L2125" s="27"/>
      <c r="M2125" s="46"/>
      <c r="N2125" s="46"/>
      <c r="O2125" s="46"/>
      <c r="P2125" s="46"/>
      <c r="Q2125" s="46"/>
      <c r="R2125" s="46"/>
      <c r="S2125" s="46"/>
      <c r="T2125" s="46"/>
      <c r="U2125" s="46"/>
      <c r="V2125" s="46"/>
      <c r="W2125" s="46"/>
      <c r="X2125" s="46"/>
      <c r="Y2125" s="41"/>
      <c r="Z2125" s="106"/>
      <c r="AA2125" s="43"/>
      <c r="AB2125" s="28"/>
      <c r="AC2125" s="28"/>
      <c r="AD2125" s="28"/>
      <c r="AE2125" s="44"/>
      <c r="AF2125" s="27"/>
      <c r="AG2125" s="27"/>
      <c r="AH2125" s="28"/>
      <c r="AI2125" s="27"/>
      <c r="AJ2125" s="27"/>
      <c r="AK2125" s="28"/>
      <c r="AL2125" s="29"/>
      <c r="AM2125" s="29"/>
      <c r="AN2125" s="29"/>
      <c r="AO2125" s="29"/>
      <c r="AP2125" s="29"/>
      <c r="AQ2125" s="29"/>
      <c r="AR2125" s="29"/>
      <c r="AS2125" s="29"/>
      <c r="AT2125" s="29"/>
      <c r="AU2125" s="29"/>
      <c r="AV2125" s="29"/>
      <c r="AW2125" s="29"/>
      <c r="AX2125" s="29"/>
      <c r="AY2125" s="31"/>
      <c r="AZ2125" s="30"/>
      <c r="BA2125" s="35"/>
      <c r="BB2125" s="108"/>
      <c r="BC2125" s="108"/>
      <c r="BD2125" s="108"/>
      <c r="BE2125" s="136"/>
      <c r="BF2125" s="108"/>
      <c r="BG2125" s="110"/>
      <c r="BH2125" s="110"/>
      <c r="BI2125" s="110"/>
      <c r="BJ2125" s="137"/>
      <c r="BK2125" s="110"/>
      <c r="BL2125" s="108"/>
      <c r="BM2125" s="108"/>
      <c r="BN2125" s="108"/>
      <c r="BO2125" s="135"/>
      <c r="BP2125" s="108"/>
      <c r="BQ2125" s="108"/>
      <c r="BR2125" s="108"/>
      <c r="BS2125" s="108"/>
      <c r="BT2125" s="135"/>
      <c r="BU2125" s="108"/>
      <c r="BV2125" s="108"/>
      <c r="BW2125" s="108"/>
      <c r="BX2125" s="108"/>
      <c r="BY2125" s="135"/>
      <c r="BZ2125" s="108"/>
    </row>
    <row r="2126" spans="1:78" x14ac:dyDescent="0.25">
      <c r="A2126" s="27"/>
      <c r="B2126" s="27"/>
      <c r="C2126" s="27"/>
      <c r="D2126" s="27"/>
      <c r="E2126" s="28"/>
      <c r="F2126" s="88"/>
      <c r="G2126" s="28"/>
      <c r="H2126" s="27"/>
      <c r="I2126" s="27"/>
      <c r="J2126" s="27"/>
      <c r="K2126" s="107"/>
      <c r="L2126" s="27"/>
      <c r="M2126" s="46"/>
      <c r="N2126" s="46"/>
      <c r="O2126" s="46"/>
      <c r="P2126" s="46"/>
      <c r="Q2126" s="46"/>
      <c r="R2126" s="46"/>
      <c r="S2126" s="46"/>
      <c r="T2126" s="46"/>
      <c r="U2126" s="46"/>
      <c r="V2126" s="46"/>
      <c r="W2126" s="46"/>
      <c r="X2126" s="46"/>
      <c r="Y2126" s="41"/>
      <c r="Z2126" s="106"/>
      <c r="AA2126" s="43"/>
      <c r="AB2126" s="28"/>
      <c r="AC2126" s="28"/>
      <c r="AD2126" s="28"/>
      <c r="AE2126" s="44"/>
      <c r="AF2126" s="27"/>
      <c r="AG2126" s="27"/>
      <c r="AH2126" s="28"/>
      <c r="AI2126" s="27"/>
      <c r="AJ2126" s="27"/>
      <c r="AK2126" s="28"/>
      <c r="AL2126" s="29"/>
      <c r="AM2126" s="29"/>
      <c r="AN2126" s="29"/>
      <c r="AO2126" s="29"/>
      <c r="AP2126" s="29"/>
      <c r="AQ2126" s="29"/>
      <c r="AR2126" s="29"/>
      <c r="AS2126" s="29"/>
      <c r="AT2126" s="29"/>
      <c r="AU2126" s="29"/>
      <c r="AV2126" s="29"/>
      <c r="AW2126" s="29"/>
      <c r="AX2126" s="29"/>
      <c r="AY2126" s="31"/>
      <c r="AZ2126" s="30"/>
      <c r="BA2126" s="35"/>
      <c r="BB2126" s="108"/>
      <c r="BC2126" s="108"/>
      <c r="BD2126" s="108"/>
      <c r="BE2126" s="136"/>
      <c r="BF2126" s="108"/>
      <c r="BG2126" s="110"/>
      <c r="BH2126" s="110"/>
      <c r="BI2126" s="110"/>
      <c r="BJ2126" s="137"/>
      <c r="BK2126" s="110"/>
      <c r="BL2126" s="108"/>
      <c r="BM2126" s="108"/>
      <c r="BN2126" s="108"/>
      <c r="BO2126" s="135"/>
      <c r="BP2126" s="108"/>
      <c r="BQ2126" s="108"/>
      <c r="BR2126" s="108"/>
      <c r="BS2126" s="108"/>
      <c r="BT2126" s="135"/>
      <c r="BU2126" s="108"/>
      <c r="BV2126" s="108"/>
      <c r="BW2126" s="108"/>
      <c r="BX2126" s="108"/>
      <c r="BY2126" s="135"/>
      <c r="BZ2126" s="108"/>
    </row>
    <row r="2127" spans="1:78" x14ac:dyDescent="0.25">
      <c r="A2127" s="27"/>
      <c r="B2127" s="27"/>
      <c r="C2127" s="27"/>
      <c r="D2127" s="27"/>
      <c r="E2127" s="28"/>
      <c r="F2127" s="88"/>
      <c r="G2127" s="28"/>
      <c r="H2127" s="27"/>
      <c r="I2127" s="27"/>
      <c r="J2127" s="27"/>
      <c r="K2127" s="107"/>
      <c r="L2127" s="27"/>
      <c r="M2127" s="46"/>
      <c r="N2127" s="46"/>
      <c r="O2127" s="46"/>
      <c r="P2127" s="46"/>
      <c r="Q2127" s="46"/>
      <c r="R2127" s="46"/>
      <c r="S2127" s="46"/>
      <c r="T2127" s="46"/>
      <c r="U2127" s="46"/>
      <c r="V2127" s="46"/>
      <c r="W2127" s="46"/>
      <c r="X2127" s="46"/>
      <c r="Y2127" s="41"/>
      <c r="Z2127" s="106"/>
      <c r="AA2127" s="43"/>
      <c r="AB2127" s="28"/>
      <c r="AC2127" s="28"/>
      <c r="AD2127" s="28"/>
      <c r="AE2127" s="44"/>
      <c r="AF2127" s="27"/>
      <c r="AG2127" s="27"/>
      <c r="AH2127" s="28"/>
      <c r="AI2127" s="27"/>
      <c r="AJ2127" s="27"/>
      <c r="AK2127" s="28"/>
      <c r="AL2127" s="29"/>
      <c r="AM2127" s="29"/>
      <c r="AN2127" s="29"/>
      <c r="AO2127" s="29"/>
      <c r="AP2127" s="29"/>
      <c r="AQ2127" s="29"/>
      <c r="AR2127" s="29"/>
      <c r="AS2127" s="29"/>
      <c r="AT2127" s="29"/>
      <c r="AU2127" s="29"/>
      <c r="AV2127" s="29"/>
      <c r="AW2127" s="29"/>
      <c r="AX2127" s="29"/>
      <c r="AY2127" s="31"/>
      <c r="AZ2127" s="30"/>
      <c r="BA2127" s="35"/>
      <c r="BB2127" s="108"/>
      <c r="BC2127" s="108"/>
      <c r="BD2127" s="108"/>
      <c r="BE2127" s="136"/>
      <c r="BF2127" s="108"/>
      <c r="BG2127" s="110"/>
      <c r="BH2127" s="110"/>
      <c r="BI2127" s="110"/>
      <c r="BJ2127" s="137"/>
      <c r="BK2127" s="110"/>
      <c r="BL2127" s="108"/>
      <c r="BM2127" s="108"/>
      <c r="BN2127" s="108"/>
      <c r="BO2127" s="135"/>
      <c r="BP2127" s="108"/>
      <c r="BQ2127" s="108"/>
      <c r="BR2127" s="108"/>
      <c r="BS2127" s="108"/>
      <c r="BT2127" s="135"/>
      <c r="BU2127" s="108"/>
      <c r="BV2127" s="108"/>
      <c r="BW2127" s="108"/>
      <c r="BX2127" s="108"/>
      <c r="BY2127" s="135"/>
      <c r="BZ2127" s="108"/>
    </row>
    <row r="2128" spans="1:78" x14ac:dyDescent="0.25">
      <c r="A2128" s="27"/>
      <c r="B2128" s="27"/>
      <c r="C2128" s="27"/>
      <c r="D2128" s="27"/>
      <c r="E2128" s="28"/>
      <c r="F2128" s="88"/>
      <c r="G2128" s="28"/>
      <c r="H2128" s="27"/>
      <c r="I2128" s="27"/>
      <c r="J2128" s="27"/>
      <c r="K2128" s="107"/>
      <c r="L2128" s="27"/>
      <c r="M2128" s="46"/>
      <c r="N2128" s="46"/>
      <c r="O2128" s="46"/>
      <c r="P2128" s="46"/>
      <c r="Q2128" s="46"/>
      <c r="R2128" s="46"/>
      <c r="S2128" s="46"/>
      <c r="T2128" s="46"/>
      <c r="U2128" s="46"/>
      <c r="V2128" s="46"/>
      <c r="W2128" s="46"/>
      <c r="X2128" s="46"/>
      <c r="Y2128" s="41"/>
      <c r="Z2128" s="106"/>
      <c r="AA2128" s="43"/>
      <c r="AB2128" s="28"/>
      <c r="AC2128" s="28"/>
      <c r="AD2128" s="28"/>
      <c r="AE2128" s="44"/>
      <c r="AF2128" s="27"/>
      <c r="AG2128" s="27"/>
      <c r="AH2128" s="28"/>
      <c r="AI2128" s="27"/>
      <c r="AJ2128" s="27"/>
      <c r="AK2128" s="28"/>
      <c r="AL2128" s="29"/>
      <c r="AM2128" s="29"/>
      <c r="AN2128" s="29"/>
      <c r="AO2128" s="29"/>
      <c r="AP2128" s="29"/>
      <c r="AQ2128" s="29"/>
      <c r="AR2128" s="29"/>
      <c r="AS2128" s="29"/>
      <c r="AT2128" s="29"/>
      <c r="AU2128" s="29"/>
      <c r="AV2128" s="29"/>
      <c r="AW2128" s="29"/>
      <c r="AX2128" s="29"/>
      <c r="AY2128" s="31"/>
      <c r="AZ2128" s="30"/>
      <c r="BA2128" s="35"/>
      <c r="BB2128" s="108"/>
      <c r="BC2128" s="108"/>
      <c r="BD2128" s="108"/>
      <c r="BE2128" s="136"/>
      <c r="BF2128" s="108"/>
      <c r="BG2128" s="110"/>
      <c r="BH2128" s="110"/>
      <c r="BI2128" s="110"/>
      <c r="BJ2128" s="137"/>
      <c r="BK2128" s="110"/>
      <c r="BL2128" s="108"/>
      <c r="BM2128" s="108"/>
      <c r="BN2128" s="108"/>
      <c r="BO2128" s="135"/>
      <c r="BP2128" s="108"/>
      <c r="BQ2128" s="108"/>
      <c r="BR2128" s="108"/>
      <c r="BS2128" s="108"/>
      <c r="BT2128" s="135"/>
      <c r="BU2128" s="108"/>
      <c r="BV2128" s="108"/>
      <c r="BW2128" s="108"/>
      <c r="BX2128" s="108"/>
      <c r="BY2128" s="135"/>
      <c r="BZ2128" s="108"/>
    </row>
    <row r="2129" spans="1:78" x14ac:dyDescent="0.25">
      <c r="A2129" s="27"/>
      <c r="B2129" s="27"/>
      <c r="C2129" s="27"/>
      <c r="D2129" s="27"/>
      <c r="E2129" s="28"/>
      <c r="F2129" s="88"/>
      <c r="G2129" s="28"/>
      <c r="H2129" s="27"/>
      <c r="I2129" s="27"/>
      <c r="J2129" s="27"/>
      <c r="K2129" s="107"/>
      <c r="L2129" s="27"/>
      <c r="M2129" s="46"/>
      <c r="N2129" s="46"/>
      <c r="O2129" s="46"/>
      <c r="P2129" s="46"/>
      <c r="Q2129" s="46"/>
      <c r="R2129" s="46"/>
      <c r="S2129" s="46"/>
      <c r="T2129" s="46"/>
      <c r="U2129" s="46"/>
      <c r="V2129" s="46"/>
      <c r="W2129" s="46"/>
      <c r="X2129" s="46"/>
      <c r="Y2129" s="41"/>
      <c r="Z2129" s="106"/>
      <c r="AA2129" s="43"/>
      <c r="AB2129" s="28"/>
      <c r="AC2129" s="28"/>
      <c r="AD2129" s="28"/>
      <c r="AE2129" s="44"/>
      <c r="AF2129" s="27"/>
      <c r="AG2129" s="27"/>
      <c r="AH2129" s="28"/>
      <c r="AI2129" s="27"/>
      <c r="AJ2129" s="27"/>
      <c r="AK2129" s="28"/>
      <c r="AL2129" s="29"/>
      <c r="AM2129" s="29"/>
      <c r="AN2129" s="29"/>
      <c r="AO2129" s="29"/>
      <c r="AP2129" s="29"/>
      <c r="AQ2129" s="29"/>
      <c r="AR2129" s="29"/>
      <c r="AS2129" s="29"/>
      <c r="AT2129" s="29"/>
      <c r="AU2129" s="29"/>
      <c r="AV2129" s="29"/>
      <c r="AW2129" s="29"/>
      <c r="AX2129" s="29"/>
      <c r="AY2129" s="31"/>
      <c r="AZ2129" s="30"/>
      <c r="BA2129" s="35"/>
      <c r="BB2129" s="108"/>
      <c r="BC2129" s="108"/>
      <c r="BD2129" s="108"/>
      <c r="BE2129" s="136"/>
      <c r="BF2129" s="108"/>
      <c r="BG2129" s="110"/>
      <c r="BH2129" s="110"/>
      <c r="BI2129" s="110"/>
      <c r="BJ2129" s="137"/>
      <c r="BK2129" s="110"/>
      <c r="BL2129" s="108"/>
      <c r="BM2129" s="108"/>
      <c r="BN2129" s="108"/>
      <c r="BO2129" s="135"/>
      <c r="BP2129" s="108"/>
      <c r="BQ2129" s="108"/>
      <c r="BR2129" s="108"/>
      <c r="BS2129" s="108"/>
      <c r="BT2129" s="135"/>
      <c r="BU2129" s="108"/>
      <c r="BV2129" s="108"/>
      <c r="BW2129" s="108"/>
      <c r="BX2129" s="108"/>
      <c r="BY2129" s="135"/>
      <c r="BZ2129" s="108"/>
    </row>
    <row r="2130" spans="1:78" x14ac:dyDescent="0.25">
      <c r="A2130" s="27"/>
      <c r="B2130" s="27"/>
      <c r="C2130" s="27"/>
      <c r="D2130" s="27"/>
      <c r="E2130" s="28"/>
      <c r="F2130" s="88"/>
      <c r="G2130" s="28"/>
      <c r="H2130" s="27"/>
      <c r="I2130" s="27"/>
      <c r="J2130" s="27"/>
      <c r="K2130" s="107"/>
      <c r="L2130" s="27"/>
      <c r="M2130" s="46"/>
      <c r="N2130" s="46"/>
      <c r="O2130" s="46"/>
      <c r="P2130" s="46"/>
      <c r="Q2130" s="46"/>
      <c r="R2130" s="46"/>
      <c r="S2130" s="46"/>
      <c r="T2130" s="46"/>
      <c r="U2130" s="46"/>
      <c r="V2130" s="46"/>
      <c r="W2130" s="46"/>
      <c r="X2130" s="46"/>
      <c r="Y2130" s="41"/>
      <c r="Z2130" s="106"/>
      <c r="AA2130" s="43"/>
      <c r="AB2130" s="28"/>
      <c r="AC2130" s="28"/>
      <c r="AD2130" s="28"/>
      <c r="AE2130" s="44"/>
      <c r="AF2130" s="27"/>
      <c r="AG2130" s="27"/>
      <c r="AH2130" s="28"/>
      <c r="AI2130" s="27"/>
      <c r="AJ2130" s="27"/>
      <c r="AK2130" s="28"/>
      <c r="AL2130" s="29"/>
      <c r="AM2130" s="29"/>
      <c r="AN2130" s="29"/>
      <c r="AO2130" s="29"/>
      <c r="AP2130" s="29"/>
      <c r="AQ2130" s="29"/>
      <c r="AR2130" s="29"/>
      <c r="AS2130" s="29"/>
      <c r="AT2130" s="29"/>
      <c r="AU2130" s="29"/>
      <c r="AV2130" s="29"/>
      <c r="AW2130" s="29"/>
      <c r="AX2130" s="29"/>
      <c r="AY2130" s="31"/>
      <c r="AZ2130" s="30"/>
      <c r="BA2130" s="35"/>
      <c r="BB2130" s="108"/>
      <c r="BC2130" s="108"/>
      <c r="BD2130" s="108"/>
      <c r="BE2130" s="136"/>
      <c r="BF2130" s="108"/>
      <c r="BG2130" s="110"/>
      <c r="BH2130" s="110"/>
      <c r="BI2130" s="110"/>
      <c r="BJ2130" s="137"/>
      <c r="BK2130" s="110"/>
      <c r="BL2130" s="108"/>
      <c r="BM2130" s="108"/>
      <c r="BN2130" s="108"/>
      <c r="BO2130" s="135"/>
      <c r="BP2130" s="108"/>
      <c r="BQ2130" s="108"/>
      <c r="BR2130" s="108"/>
      <c r="BS2130" s="108"/>
      <c r="BT2130" s="135"/>
      <c r="BU2130" s="108"/>
      <c r="BV2130" s="108"/>
      <c r="BW2130" s="108"/>
      <c r="BX2130" s="108"/>
      <c r="BY2130" s="135"/>
      <c r="BZ2130" s="108"/>
    </row>
    <row r="2131" spans="1:78" x14ac:dyDescent="0.25">
      <c r="A2131" s="27"/>
      <c r="B2131" s="27"/>
      <c r="C2131" s="27"/>
      <c r="D2131" s="27"/>
      <c r="E2131" s="28"/>
      <c r="F2131" s="88"/>
      <c r="G2131" s="28"/>
      <c r="H2131" s="27"/>
      <c r="I2131" s="27"/>
      <c r="J2131" s="27"/>
      <c r="K2131" s="107"/>
      <c r="L2131" s="27"/>
      <c r="M2131" s="46"/>
      <c r="N2131" s="46"/>
      <c r="O2131" s="46"/>
      <c r="P2131" s="46"/>
      <c r="Q2131" s="46"/>
      <c r="R2131" s="46"/>
      <c r="S2131" s="46"/>
      <c r="T2131" s="46"/>
      <c r="U2131" s="46"/>
      <c r="V2131" s="46"/>
      <c r="W2131" s="46"/>
      <c r="X2131" s="46"/>
      <c r="Y2131" s="41"/>
      <c r="Z2131" s="106"/>
      <c r="AA2131" s="43"/>
      <c r="AB2131" s="28"/>
      <c r="AC2131" s="28"/>
      <c r="AD2131" s="28"/>
      <c r="AE2131" s="44"/>
      <c r="AF2131" s="27"/>
      <c r="AG2131" s="27"/>
      <c r="AH2131" s="28"/>
      <c r="AI2131" s="27"/>
      <c r="AJ2131" s="27"/>
      <c r="AK2131" s="28"/>
      <c r="AL2131" s="29"/>
      <c r="AM2131" s="29"/>
      <c r="AN2131" s="29"/>
      <c r="AO2131" s="29"/>
      <c r="AP2131" s="29"/>
      <c r="AQ2131" s="29"/>
      <c r="AR2131" s="29"/>
      <c r="AS2131" s="29"/>
      <c r="AT2131" s="29"/>
      <c r="AU2131" s="29"/>
      <c r="AV2131" s="29"/>
      <c r="AW2131" s="29"/>
      <c r="AX2131" s="29"/>
      <c r="AY2131" s="31"/>
      <c r="AZ2131" s="30"/>
      <c r="BA2131" s="35"/>
      <c r="BB2131" s="108"/>
      <c r="BC2131" s="108"/>
      <c r="BD2131" s="108"/>
      <c r="BE2131" s="136"/>
      <c r="BF2131" s="108"/>
      <c r="BG2131" s="110"/>
      <c r="BH2131" s="110"/>
      <c r="BI2131" s="110"/>
      <c r="BJ2131" s="137"/>
      <c r="BK2131" s="110"/>
      <c r="BL2131" s="108"/>
      <c r="BM2131" s="108"/>
      <c r="BN2131" s="108"/>
      <c r="BO2131" s="135"/>
      <c r="BP2131" s="108"/>
      <c r="BQ2131" s="108"/>
      <c r="BR2131" s="108"/>
      <c r="BS2131" s="108"/>
      <c r="BT2131" s="135"/>
      <c r="BU2131" s="108"/>
      <c r="BV2131" s="108"/>
      <c r="BW2131" s="108"/>
      <c r="BX2131" s="108"/>
      <c r="BY2131" s="135"/>
      <c r="BZ2131" s="108"/>
    </row>
    <row r="2132" spans="1:78" x14ac:dyDescent="0.25">
      <c r="A2132" s="27"/>
      <c r="B2132" s="27"/>
      <c r="C2132" s="27"/>
      <c r="D2132" s="27"/>
      <c r="E2132" s="28"/>
      <c r="F2132" s="88"/>
      <c r="G2132" s="28"/>
      <c r="H2132" s="27"/>
      <c r="I2132" s="27"/>
      <c r="J2132" s="27"/>
      <c r="K2132" s="107"/>
      <c r="L2132" s="27"/>
      <c r="M2132" s="46"/>
      <c r="N2132" s="46"/>
      <c r="O2132" s="46"/>
      <c r="P2132" s="46"/>
      <c r="Q2132" s="46"/>
      <c r="R2132" s="46"/>
      <c r="S2132" s="46"/>
      <c r="T2132" s="46"/>
      <c r="U2132" s="46"/>
      <c r="V2132" s="46"/>
      <c r="W2132" s="46"/>
      <c r="X2132" s="46"/>
      <c r="Y2132" s="41"/>
      <c r="Z2132" s="106"/>
      <c r="AA2132" s="43"/>
      <c r="AB2132" s="28"/>
      <c r="AC2132" s="28"/>
      <c r="AD2132" s="28"/>
      <c r="AE2132" s="44"/>
      <c r="AF2132" s="27"/>
      <c r="AG2132" s="27"/>
      <c r="AH2132" s="28"/>
      <c r="AI2132" s="27"/>
      <c r="AJ2132" s="27"/>
      <c r="AK2132" s="28"/>
      <c r="AL2132" s="29"/>
      <c r="AM2132" s="29"/>
      <c r="AN2132" s="29"/>
      <c r="AO2132" s="29"/>
      <c r="AP2132" s="29"/>
      <c r="AQ2132" s="29"/>
      <c r="AR2132" s="29"/>
      <c r="AS2132" s="29"/>
      <c r="AT2132" s="29"/>
      <c r="AU2132" s="29"/>
      <c r="AV2132" s="29"/>
      <c r="AW2132" s="29"/>
      <c r="AX2132" s="29"/>
      <c r="AY2132" s="31"/>
      <c r="AZ2132" s="30"/>
      <c r="BA2132" s="35"/>
      <c r="BB2132" s="108"/>
      <c r="BC2132" s="108"/>
      <c r="BD2132" s="108"/>
      <c r="BE2132" s="136"/>
      <c r="BF2132" s="108"/>
      <c r="BG2132" s="110"/>
      <c r="BH2132" s="110"/>
      <c r="BI2132" s="110"/>
      <c r="BJ2132" s="137"/>
      <c r="BK2132" s="110"/>
      <c r="BL2132" s="108"/>
      <c r="BM2132" s="108"/>
      <c r="BN2132" s="108"/>
      <c r="BO2132" s="135"/>
      <c r="BP2132" s="108"/>
      <c r="BQ2132" s="108"/>
      <c r="BR2132" s="108"/>
      <c r="BS2132" s="108"/>
      <c r="BT2132" s="135"/>
      <c r="BU2132" s="108"/>
      <c r="BV2132" s="108"/>
      <c r="BW2132" s="108"/>
      <c r="BX2132" s="108"/>
      <c r="BY2132" s="135"/>
      <c r="BZ2132" s="108"/>
    </row>
    <row r="2133" spans="1:78" x14ac:dyDescent="0.25">
      <c r="A2133" s="27"/>
      <c r="B2133" s="27"/>
      <c r="C2133" s="27"/>
      <c r="D2133" s="27"/>
      <c r="E2133" s="28"/>
      <c r="F2133" s="88"/>
      <c r="G2133" s="28"/>
      <c r="H2133" s="27"/>
      <c r="I2133" s="27"/>
      <c r="J2133" s="27"/>
      <c r="K2133" s="107"/>
      <c r="L2133" s="27"/>
      <c r="M2133" s="46"/>
      <c r="N2133" s="46"/>
      <c r="O2133" s="46"/>
      <c r="P2133" s="46"/>
      <c r="Q2133" s="46"/>
      <c r="R2133" s="46"/>
      <c r="S2133" s="46"/>
      <c r="T2133" s="46"/>
      <c r="U2133" s="46"/>
      <c r="V2133" s="46"/>
      <c r="W2133" s="46"/>
      <c r="X2133" s="46"/>
      <c r="Y2133" s="41"/>
      <c r="Z2133" s="106"/>
      <c r="AA2133" s="43"/>
      <c r="AB2133" s="28"/>
      <c r="AC2133" s="28"/>
      <c r="AD2133" s="28"/>
      <c r="AE2133" s="44"/>
      <c r="AF2133" s="27"/>
      <c r="AG2133" s="27"/>
      <c r="AH2133" s="28"/>
      <c r="AI2133" s="27"/>
      <c r="AJ2133" s="27"/>
      <c r="AK2133" s="28"/>
      <c r="AL2133" s="29"/>
      <c r="AM2133" s="29"/>
      <c r="AN2133" s="29"/>
      <c r="AO2133" s="29"/>
      <c r="AP2133" s="29"/>
      <c r="AQ2133" s="29"/>
      <c r="AR2133" s="29"/>
      <c r="AS2133" s="29"/>
      <c r="AT2133" s="29"/>
      <c r="AU2133" s="29"/>
      <c r="AV2133" s="29"/>
      <c r="AW2133" s="29"/>
      <c r="AX2133" s="29"/>
      <c r="AY2133" s="31"/>
      <c r="AZ2133" s="30"/>
      <c r="BA2133" s="35"/>
      <c r="BB2133" s="108"/>
      <c r="BC2133" s="108"/>
      <c r="BD2133" s="108"/>
      <c r="BE2133" s="136"/>
      <c r="BF2133" s="108"/>
      <c r="BG2133" s="110"/>
      <c r="BH2133" s="110"/>
      <c r="BI2133" s="110"/>
      <c r="BJ2133" s="137"/>
      <c r="BK2133" s="110"/>
      <c r="BL2133" s="108"/>
      <c r="BM2133" s="108"/>
      <c r="BN2133" s="108"/>
      <c r="BO2133" s="135"/>
      <c r="BP2133" s="108"/>
      <c r="BQ2133" s="108"/>
      <c r="BR2133" s="108"/>
      <c r="BS2133" s="108"/>
      <c r="BT2133" s="135"/>
      <c r="BU2133" s="108"/>
      <c r="BV2133" s="108"/>
      <c r="BW2133" s="108"/>
      <c r="BX2133" s="108"/>
      <c r="BY2133" s="135"/>
      <c r="BZ2133" s="108"/>
    </row>
    <row r="2134" spans="1:78" x14ac:dyDescent="0.25">
      <c r="A2134" s="27"/>
      <c r="B2134" s="27"/>
      <c r="C2134" s="27"/>
      <c r="D2134" s="27"/>
      <c r="E2134" s="28"/>
      <c r="F2134" s="88"/>
      <c r="G2134" s="28"/>
      <c r="H2134" s="27"/>
      <c r="I2134" s="27"/>
      <c r="J2134" s="27"/>
      <c r="K2134" s="107"/>
      <c r="L2134" s="27"/>
      <c r="M2134" s="46"/>
      <c r="N2134" s="46"/>
      <c r="O2134" s="46"/>
      <c r="P2134" s="46"/>
      <c r="Q2134" s="46"/>
      <c r="R2134" s="46"/>
      <c r="S2134" s="46"/>
      <c r="T2134" s="46"/>
      <c r="U2134" s="46"/>
      <c r="V2134" s="46"/>
      <c r="W2134" s="46"/>
      <c r="X2134" s="46"/>
      <c r="Y2134" s="41"/>
      <c r="Z2134" s="106"/>
      <c r="AA2134" s="43"/>
      <c r="AB2134" s="28"/>
      <c r="AC2134" s="28"/>
      <c r="AD2134" s="28"/>
      <c r="AE2134" s="44"/>
      <c r="AF2134" s="27"/>
      <c r="AG2134" s="27"/>
      <c r="AH2134" s="28"/>
      <c r="AI2134" s="27"/>
      <c r="AJ2134" s="27"/>
      <c r="AK2134" s="28"/>
      <c r="AL2134" s="29"/>
      <c r="AM2134" s="29"/>
      <c r="AN2134" s="29"/>
      <c r="AO2134" s="29"/>
      <c r="AP2134" s="29"/>
      <c r="AQ2134" s="29"/>
      <c r="AR2134" s="29"/>
      <c r="AS2134" s="29"/>
      <c r="AT2134" s="29"/>
      <c r="AU2134" s="29"/>
      <c r="AV2134" s="29"/>
      <c r="AW2134" s="29"/>
      <c r="AX2134" s="29"/>
      <c r="AY2134" s="31"/>
      <c r="AZ2134" s="30"/>
      <c r="BA2134" s="35"/>
      <c r="BB2134" s="108"/>
      <c r="BC2134" s="108"/>
      <c r="BD2134" s="108"/>
      <c r="BE2134" s="136"/>
      <c r="BF2134" s="108"/>
      <c r="BG2134" s="110"/>
      <c r="BH2134" s="110"/>
      <c r="BI2134" s="110"/>
      <c r="BJ2134" s="137"/>
      <c r="BK2134" s="110"/>
      <c r="BL2134" s="108"/>
      <c r="BM2134" s="108"/>
      <c r="BN2134" s="108"/>
      <c r="BO2134" s="135"/>
      <c r="BP2134" s="108"/>
      <c r="BQ2134" s="108"/>
      <c r="BR2134" s="108"/>
      <c r="BS2134" s="108"/>
      <c r="BT2134" s="135"/>
      <c r="BU2134" s="108"/>
      <c r="BV2134" s="108"/>
      <c r="BW2134" s="108"/>
      <c r="BX2134" s="108"/>
      <c r="BY2134" s="135"/>
      <c r="BZ2134" s="108"/>
    </row>
    <row r="2135" spans="1:78" x14ac:dyDescent="0.25">
      <c r="A2135" s="27"/>
      <c r="B2135" s="27"/>
      <c r="C2135" s="27"/>
      <c r="D2135" s="27"/>
      <c r="E2135" s="28"/>
      <c r="F2135" s="88"/>
      <c r="G2135" s="28"/>
      <c r="H2135" s="27"/>
      <c r="I2135" s="27"/>
      <c r="J2135" s="27"/>
      <c r="K2135" s="107"/>
      <c r="L2135" s="27"/>
      <c r="M2135" s="46"/>
      <c r="N2135" s="46"/>
      <c r="O2135" s="46"/>
      <c r="P2135" s="46"/>
      <c r="Q2135" s="46"/>
      <c r="R2135" s="46"/>
      <c r="S2135" s="46"/>
      <c r="T2135" s="46"/>
      <c r="U2135" s="46"/>
      <c r="V2135" s="46"/>
      <c r="W2135" s="46"/>
      <c r="X2135" s="46"/>
      <c r="Y2135" s="41"/>
      <c r="Z2135" s="106"/>
      <c r="AA2135" s="43"/>
      <c r="AB2135" s="28"/>
      <c r="AC2135" s="28"/>
      <c r="AD2135" s="28"/>
      <c r="AE2135" s="44"/>
      <c r="AF2135" s="27"/>
      <c r="AG2135" s="27"/>
      <c r="AH2135" s="28"/>
      <c r="AI2135" s="27"/>
      <c r="AJ2135" s="27"/>
      <c r="AK2135" s="28"/>
      <c r="AL2135" s="29"/>
      <c r="AM2135" s="29"/>
      <c r="AN2135" s="29"/>
      <c r="AO2135" s="29"/>
      <c r="AP2135" s="29"/>
      <c r="AQ2135" s="29"/>
      <c r="AR2135" s="29"/>
      <c r="AS2135" s="29"/>
      <c r="AT2135" s="29"/>
      <c r="AU2135" s="29"/>
      <c r="AV2135" s="29"/>
      <c r="AW2135" s="29"/>
      <c r="AX2135" s="29"/>
      <c r="AY2135" s="31"/>
      <c r="AZ2135" s="30"/>
      <c r="BA2135" s="35"/>
      <c r="BB2135" s="108"/>
      <c r="BC2135" s="108"/>
      <c r="BD2135" s="108"/>
      <c r="BE2135" s="136"/>
      <c r="BF2135" s="108"/>
      <c r="BG2135" s="110"/>
      <c r="BH2135" s="110"/>
      <c r="BI2135" s="110"/>
      <c r="BJ2135" s="137"/>
      <c r="BK2135" s="110"/>
      <c r="BL2135" s="108"/>
      <c r="BM2135" s="108"/>
      <c r="BN2135" s="108"/>
      <c r="BO2135" s="135"/>
      <c r="BP2135" s="108"/>
      <c r="BQ2135" s="108"/>
      <c r="BR2135" s="108"/>
      <c r="BS2135" s="108"/>
      <c r="BT2135" s="135"/>
      <c r="BU2135" s="108"/>
      <c r="BV2135" s="108"/>
      <c r="BW2135" s="108"/>
      <c r="BX2135" s="108"/>
      <c r="BY2135" s="135"/>
      <c r="BZ2135" s="108"/>
    </row>
    <row r="2136" spans="1:78" x14ac:dyDescent="0.25">
      <c r="A2136" s="27"/>
      <c r="B2136" s="27"/>
      <c r="C2136" s="27"/>
      <c r="D2136" s="27"/>
      <c r="E2136" s="28"/>
      <c r="F2136" s="88"/>
      <c r="G2136" s="28"/>
      <c r="H2136" s="27"/>
      <c r="I2136" s="27"/>
      <c r="J2136" s="27"/>
      <c r="K2136" s="107"/>
      <c r="L2136" s="27"/>
      <c r="M2136" s="46"/>
      <c r="N2136" s="46"/>
      <c r="O2136" s="46"/>
      <c r="P2136" s="46"/>
      <c r="Q2136" s="46"/>
      <c r="R2136" s="46"/>
      <c r="S2136" s="46"/>
      <c r="T2136" s="46"/>
      <c r="U2136" s="46"/>
      <c r="V2136" s="46"/>
      <c r="W2136" s="46"/>
      <c r="X2136" s="46"/>
      <c r="Y2136" s="41"/>
      <c r="Z2136" s="106"/>
      <c r="AA2136" s="43"/>
      <c r="AB2136" s="28"/>
      <c r="AC2136" s="28"/>
      <c r="AD2136" s="28"/>
      <c r="AE2136" s="44"/>
      <c r="AF2136" s="27"/>
      <c r="AG2136" s="27"/>
      <c r="AH2136" s="28"/>
      <c r="AI2136" s="27"/>
      <c r="AJ2136" s="27"/>
      <c r="AK2136" s="28"/>
      <c r="AL2136" s="29"/>
      <c r="AM2136" s="29"/>
      <c r="AN2136" s="29"/>
      <c r="AO2136" s="29"/>
      <c r="AP2136" s="29"/>
      <c r="AQ2136" s="29"/>
      <c r="AR2136" s="29"/>
      <c r="AS2136" s="29"/>
      <c r="AT2136" s="29"/>
      <c r="AU2136" s="29"/>
      <c r="AV2136" s="29"/>
      <c r="AW2136" s="29"/>
      <c r="AX2136" s="29"/>
      <c r="AY2136" s="31"/>
      <c r="AZ2136" s="30"/>
      <c r="BA2136" s="35"/>
      <c r="BB2136" s="108"/>
      <c r="BC2136" s="108"/>
      <c r="BD2136" s="108"/>
      <c r="BE2136" s="136"/>
      <c r="BF2136" s="108"/>
      <c r="BG2136" s="110"/>
      <c r="BH2136" s="110"/>
      <c r="BI2136" s="110"/>
      <c r="BJ2136" s="137"/>
      <c r="BK2136" s="110"/>
      <c r="BL2136" s="108"/>
      <c r="BM2136" s="108"/>
      <c r="BN2136" s="108"/>
      <c r="BO2136" s="135"/>
      <c r="BP2136" s="108"/>
      <c r="BQ2136" s="108"/>
      <c r="BR2136" s="108"/>
      <c r="BS2136" s="108"/>
      <c r="BT2136" s="135"/>
      <c r="BU2136" s="108"/>
      <c r="BV2136" s="108"/>
      <c r="BW2136" s="108"/>
      <c r="BX2136" s="108"/>
      <c r="BY2136" s="135"/>
      <c r="BZ2136" s="108"/>
    </row>
    <row r="2137" spans="1:78" x14ac:dyDescent="0.25">
      <c r="A2137" s="27"/>
      <c r="B2137" s="27"/>
      <c r="C2137" s="27"/>
      <c r="D2137" s="27"/>
      <c r="E2137" s="28"/>
      <c r="F2137" s="88"/>
      <c r="G2137" s="28"/>
      <c r="H2137" s="27"/>
      <c r="I2137" s="27"/>
      <c r="J2137" s="27"/>
      <c r="K2137" s="107"/>
      <c r="L2137" s="27"/>
      <c r="M2137" s="46"/>
      <c r="N2137" s="46"/>
      <c r="O2137" s="46"/>
      <c r="P2137" s="46"/>
      <c r="Q2137" s="46"/>
      <c r="R2137" s="46"/>
      <c r="S2137" s="46"/>
      <c r="T2137" s="46"/>
      <c r="U2137" s="46"/>
      <c r="V2137" s="46"/>
      <c r="W2137" s="46"/>
      <c r="X2137" s="46"/>
      <c r="Y2137" s="41"/>
      <c r="Z2137" s="106"/>
      <c r="AA2137" s="43"/>
      <c r="AB2137" s="28"/>
      <c r="AC2137" s="28"/>
      <c r="AD2137" s="28"/>
      <c r="AE2137" s="44"/>
      <c r="AF2137" s="27"/>
      <c r="AG2137" s="27"/>
      <c r="AH2137" s="28"/>
      <c r="AI2137" s="27"/>
      <c r="AJ2137" s="27"/>
      <c r="AK2137" s="28"/>
      <c r="AL2137" s="29"/>
      <c r="AM2137" s="29"/>
      <c r="AN2137" s="29"/>
      <c r="AO2137" s="29"/>
      <c r="AP2137" s="29"/>
      <c r="AQ2137" s="29"/>
      <c r="AR2137" s="29"/>
      <c r="AS2137" s="29"/>
      <c r="AT2137" s="29"/>
      <c r="AU2137" s="29"/>
      <c r="AV2137" s="29"/>
      <c r="AW2137" s="29"/>
      <c r="AX2137" s="29"/>
      <c r="AY2137" s="31"/>
      <c r="AZ2137" s="30"/>
      <c r="BA2137" s="35"/>
      <c r="BB2137" s="108"/>
      <c r="BC2137" s="108"/>
      <c r="BD2137" s="108"/>
      <c r="BE2137" s="136"/>
      <c r="BF2137" s="108"/>
      <c r="BG2137" s="110"/>
      <c r="BH2137" s="110"/>
      <c r="BI2137" s="110"/>
      <c r="BJ2137" s="137"/>
      <c r="BK2137" s="110"/>
      <c r="BL2137" s="108"/>
      <c r="BM2137" s="108"/>
      <c r="BN2137" s="108"/>
      <c r="BO2137" s="135"/>
      <c r="BP2137" s="108"/>
      <c r="BQ2137" s="108"/>
      <c r="BR2137" s="108"/>
      <c r="BS2137" s="108"/>
      <c r="BT2137" s="135"/>
      <c r="BU2137" s="108"/>
      <c r="BV2137" s="108"/>
      <c r="BW2137" s="108"/>
      <c r="BX2137" s="108"/>
      <c r="BY2137" s="135"/>
      <c r="BZ2137" s="108"/>
    </row>
    <row r="2138" spans="1:78" x14ac:dyDescent="0.25">
      <c r="A2138" s="27"/>
      <c r="B2138" s="27"/>
      <c r="C2138" s="27"/>
      <c r="D2138" s="27"/>
      <c r="E2138" s="28"/>
      <c r="F2138" s="88"/>
      <c r="G2138" s="28"/>
      <c r="H2138" s="27"/>
      <c r="I2138" s="27"/>
      <c r="J2138" s="27"/>
      <c r="K2138" s="107"/>
      <c r="L2138" s="27"/>
      <c r="M2138" s="46"/>
      <c r="N2138" s="46"/>
      <c r="O2138" s="46"/>
      <c r="P2138" s="46"/>
      <c r="Q2138" s="46"/>
      <c r="R2138" s="46"/>
      <c r="S2138" s="46"/>
      <c r="T2138" s="46"/>
      <c r="U2138" s="46"/>
      <c r="V2138" s="46"/>
      <c r="W2138" s="46"/>
      <c r="X2138" s="46"/>
      <c r="Y2138" s="41"/>
      <c r="Z2138" s="106"/>
      <c r="AA2138" s="43"/>
      <c r="AB2138" s="28"/>
      <c r="AC2138" s="28"/>
      <c r="AD2138" s="28"/>
      <c r="AE2138" s="44"/>
      <c r="AF2138" s="27"/>
      <c r="AG2138" s="27"/>
      <c r="AH2138" s="28"/>
      <c r="AI2138" s="27"/>
      <c r="AJ2138" s="27"/>
      <c r="AK2138" s="28"/>
      <c r="AL2138" s="29"/>
      <c r="AM2138" s="29"/>
      <c r="AN2138" s="29"/>
      <c r="AO2138" s="29"/>
      <c r="AP2138" s="29"/>
      <c r="AQ2138" s="29"/>
      <c r="AR2138" s="29"/>
      <c r="AS2138" s="29"/>
      <c r="AT2138" s="29"/>
      <c r="AU2138" s="29"/>
      <c r="AV2138" s="29"/>
      <c r="AW2138" s="29"/>
      <c r="AX2138" s="29"/>
      <c r="AY2138" s="31"/>
      <c r="AZ2138" s="30"/>
      <c r="BA2138" s="35"/>
      <c r="BB2138" s="108"/>
      <c r="BC2138" s="108"/>
      <c r="BD2138" s="108"/>
      <c r="BE2138" s="136"/>
      <c r="BF2138" s="108"/>
      <c r="BG2138" s="110"/>
      <c r="BH2138" s="110"/>
      <c r="BI2138" s="110"/>
      <c r="BJ2138" s="137"/>
      <c r="BK2138" s="110"/>
      <c r="BL2138" s="108"/>
      <c r="BM2138" s="108"/>
      <c r="BN2138" s="108"/>
      <c r="BO2138" s="135"/>
      <c r="BP2138" s="108"/>
      <c r="BQ2138" s="108"/>
      <c r="BR2138" s="108"/>
      <c r="BS2138" s="108"/>
      <c r="BT2138" s="135"/>
      <c r="BU2138" s="108"/>
      <c r="BV2138" s="108"/>
      <c r="BW2138" s="108"/>
      <c r="BX2138" s="108"/>
      <c r="BY2138" s="135"/>
      <c r="BZ2138" s="108"/>
    </row>
    <row r="2139" spans="1:78" x14ac:dyDescent="0.25">
      <c r="A2139" s="27"/>
      <c r="B2139" s="27"/>
      <c r="C2139" s="27"/>
      <c r="D2139" s="27"/>
      <c r="E2139" s="28"/>
      <c r="F2139" s="88"/>
      <c r="G2139" s="28"/>
      <c r="H2139" s="27"/>
      <c r="I2139" s="27"/>
      <c r="J2139" s="27"/>
      <c r="K2139" s="107"/>
      <c r="L2139" s="27"/>
      <c r="M2139" s="46"/>
      <c r="N2139" s="46"/>
      <c r="O2139" s="46"/>
      <c r="P2139" s="46"/>
      <c r="Q2139" s="46"/>
      <c r="R2139" s="46"/>
      <c r="S2139" s="46"/>
      <c r="T2139" s="46"/>
      <c r="U2139" s="46"/>
      <c r="V2139" s="46"/>
      <c r="W2139" s="46"/>
      <c r="X2139" s="46"/>
      <c r="Y2139" s="41"/>
      <c r="Z2139" s="106"/>
      <c r="AA2139" s="43"/>
      <c r="AB2139" s="28"/>
      <c r="AC2139" s="28"/>
      <c r="AD2139" s="28"/>
      <c r="AE2139" s="44"/>
      <c r="AF2139" s="27"/>
      <c r="AG2139" s="27"/>
      <c r="AH2139" s="28"/>
      <c r="AI2139" s="27"/>
      <c r="AJ2139" s="27"/>
      <c r="AK2139" s="28"/>
      <c r="AL2139" s="29"/>
      <c r="AM2139" s="29"/>
      <c r="AN2139" s="29"/>
      <c r="AO2139" s="29"/>
      <c r="AP2139" s="29"/>
      <c r="AQ2139" s="29"/>
      <c r="AR2139" s="29"/>
      <c r="AS2139" s="29"/>
      <c r="AT2139" s="29"/>
      <c r="AU2139" s="29"/>
      <c r="AV2139" s="29"/>
      <c r="AW2139" s="29"/>
      <c r="AX2139" s="29"/>
      <c r="AY2139" s="31"/>
      <c r="AZ2139" s="30"/>
      <c r="BA2139" s="35"/>
      <c r="BB2139" s="108"/>
      <c r="BC2139" s="108"/>
      <c r="BD2139" s="108"/>
      <c r="BE2139" s="136"/>
      <c r="BF2139" s="108"/>
      <c r="BG2139" s="110"/>
      <c r="BH2139" s="110"/>
      <c r="BI2139" s="110"/>
      <c r="BJ2139" s="137"/>
      <c r="BK2139" s="110"/>
      <c r="BL2139" s="108"/>
      <c r="BM2139" s="108"/>
      <c r="BN2139" s="108"/>
      <c r="BO2139" s="135"/>
      <c r="BP2139" s="108"/>
      <c r="BQ2139" s="108"/>
      <c r="BR2139" s="108"/>
      <c r="BS2139" s="108"/>
      <c r="BT2139" s="135"/>
      <c r="BU2139" s="108"/>
      <c r="BV2139" s="108"/>
      <c r="BW2139" s="108"/>
      <c r="BX2139" s="108"/>
      <c r="BY2139" s="135"/>
      <c r="BZ2139" s="108"/>
    </row>
    <row r="2140" spans="1:78" x14ac:dyDescent="0.25">
      <c r="A2140" s="27"/>
      <c r="B2140" s="27"/>
      <c r="C2140" s="27"/>
      <c r="D2140" s="27"/>
      <c r="E2140" s="28"/>
      <c r="F2140" s="88"/>
      <c r="G2140" s="28"/>
      <c r="H2140" s="27"/>
      <c r="I2140" s="27"/>
      <c r="J2140" s="27"/>
      <c r="K2140" s="107"/>
      <c r="L2140" s="27"/>
      <c r="M2140" s="46"/>
      <c r="N2140" s="46"/>
      <c r="O2140" s="46"/>
      <c r="P2140" s="46"/>
      <c r="Q2140" s="46"/>
      <c r="R2140" s="46"/>
      <c r="S2140" s="46"/>
      <c r="T2140" s="46"/>
      <c r="U2140" s="46"/>
      <c r="V2140" s="46"/>
      <c r="W2140" s="46"/>
      <c r="X2140" s="46"/>
      <c r="Y2140" s="41"/>
      <c r="Z2140" s="106"/>
      <c r="AA2140" s="43"/>
      <c r="AB2140" s="28"/>
      <c r="AC2140" s="28"/>
      <c r="AD2140" s="28"/>
      <c r="AE2140" s="44"/>
      <c r="AF2140" s="27"/>
      <c r="AG2140" s="27"/>
      <c r="AH2140" s="28"/>
      <c r="AI2140" s="27"/>
      <c r="AJ2140" s="27"/>
      <c r="AK2140" s="28"/>
      <c r="AL2140" s="29"/>
      <c r="AM2140" s="29"/>
      <c r="AN2140" s="29"/>
      <c r="AO2140" s="29"/>
      <c r="AP2140" s="29"/>
      <c r="AQ2140" s="29"/>
      <c r="AR2140" s="29"/>
      <c r="AS2140" s="29"/>
      <c r="AT2140" s="29"/>
      <c r="AU2140" s="29"/>
      <c r="AV2140" s="29"/>
      <c r="AW2140" s="29"/>
      <c r="AX2140" s="29"/>
      <c r="AY2140" s="31"/>
      <c r="AZ2140" s="30"/>
      <c r="BA2140" s="35"/>
      <c r="BB2140" s="108"/>
      <c r="BC2140" s="108"/>
      <c r="BD2140" s="108"/>
      <c r="BE2140" s="136"/>
      <c r="BF2140" s="108"/>
      <c r="BG2140" s="110"/>
      <c r="BH2140" s="110"/>
      <c r="BI2140" s="110"/>
      <c r="BJ2140" s="137"/>
      <c r="BK2140" s="110"/>
      <c r="BL2140" s="108"/>
      <c r="BM2140" s="108"/>
      <c r="BN2140" s="108"/>
      <c r="BO2140" s="135"/>
      <c r="BP2140" s="108"/>
      <c r="BQ2140" s="108"/>
      <c r="BR2140" s="108"/>
      <c r="BS2140" s="108"/>
      <c r="BT2140" s="135"/>
      <c r="BU2140" s="108"/>
      <c r="BV2140" s="108"/>
      <c r="BW2140" s="108"/>
      <c r="BX2140" s="108"/>
      <c r="BY2140" s="135"/>
      <c r="BZ2140" s="108"/>
    </row>
    <row r="2141" spans="1:78" x14ac:dyDescent="0.25">
      <c r="A2141" s="27"/>
      <c r="B2141" s="27"/>
      <c r="C2141" s="27"/>
      <c r="D2141" s="27"/>
      <c r="E2141" s="28"/>
      <c r="F2141" s="88"/>
      <c r="G2141" s="28"/>
      <c r="H2141" s="27"/>
      <c r="I2141" s="27"/>
      <c r="J2141" s="27"/>
      <c r="K2141" s="107"/>
      <c r="L2141" s="27"/>
      <c r="M2141" s="46"/>
      <c r="N2141" s="46"/>
      <c r="O2141" s="46"/>
      <c r="P2141" s="46"/>
      <c r="Q2141" s="46"/>
      <c r="R2141" s="46"/>
      <c r="S2141" s="46"/>
      <c r="T2141" s="46"/>
      <c r="U2141" s="46"/>
      <c r="V2141" s="46"/>
      <c r="W2141" s="46"/>
      <c r="X2141" s="46"/>
      <c r="Y2141" s="41"/>
      <c r="Z2141" s="106"/>
      <c r="AA2141" s="43"/>
      <c r="AB2141" s="28"/>
      <c r="AC2141" s="28"/>
      <c r="AD2141" s="28"/>
      <c r="AE2141" s="44"/>
      <c r="AF2141" s="27"/>
      <c r="AG2141" s="27"/>
      <c r="AH2141" s="28"/>
      <c r="AI2141" s="27"/>
      <c r="AJ2141" s="27"/>
      <c r="AK2141" s="28"/>
      <c r="AL2141" s="29"/>
      <c r="AM2141" s="29"/>
      <c r="AN2141" s="29"/>
      <c r="AO2141" s="29"/>
      <c r="AP2141" s="29"/>
      <c r="AQ2141" s="29"/>
      <c r="AR2141" s="29"/>
      <c r="AS2141" s="29"/>
      <c r="AT2141" s="29"/>
      <c r="AU2141" s="29"/>
      <c r="AV2141" s="29"/>
      <c r="AW2141" s="29"/>
      <c r="AX2141" s="29"/>
      <c r="AY2141" s="31"/>
      <c r="AZ2141" s="30"/>
      <c r="BA2141" s="35"/>
      <c r="BB2141" s="108"/>
      <c r="BC2141" s="108"/>
      <c r="BD2141" s="108"/>
      <c r="BE2141" s="136"/>
      <c r="BF2141" s="108"/>
      <c r="BG2141" s="110"/>
      <c r="BH2141" s="110"/>
      <c r="BI2141" s="110"/>
      <c r="BJ2141" s="137"/>
      <c r="BK2141" s="110"/>
      <c r="BL2141" s="108"/>
      <c r="BM2141" s="108"/>
      <c r="BN2141" s="108"/>
      <c r="BO2141" s="135"/>
      <c r="BP2141" s="108"/>
      <c r="BQ2141" s="108"/>
      <c r="BR2141" s="108"/>
      <c r="BS2141" s="108"/>
      <c r="BT2141" s="135"/>
      <c r="BU2141" s="108"/>
      <c r="BV2141" s="108"/>
      <c r="BW2141" s="108"/>
      <c r="BX2141" s="108"/>
      <c r="BY2141" s="135"/>
      <c r="BZ2141" s="108"/>
    </row>
    <row r="2142" spans="1:78" x14ac:dyDescent="0.25">
      <c r="A2142" s="27"/>
      <c r="B2142" s="27"/>
      <c r="C2142" s="27"/>
      <c r="D2142" s="27"/>
      <c r="E2142" s="28"/>
      <c r="F2142" s="88"/>
      <c r="G2142" s="28"/>
      <c r="H2142" s="27"/>
      <c r="I2142" s="27"/>
      <c r="J2142" s="27"/>
      <c r="K2142" s="107"/>
      <c r="L2142" s="27"/>
      <c r="M2142" s="46"/>
      <c r="N2142" s="46"/>
      <c r="O2142" s="46"/>
      <c r="P2142" s="46"/>
      <c r="Q2142" s="46"/>
      <c r="R2142" s="46"/>
      <c r="S2142" s="46"/>
      <c r="T2142" s="46"/>
      <c r="U2142" s="46"/>
      <c r="V2142" s="46"/>
      <c r="W2142" s="46"/>
      <c r="X2142" s="46"/>
      <c r="Y2142" s="41"/>
      <c r="Z2142" s="106"/>
      <c r="AA2142" s="43"/>
      <c r="AB2142" s="28"/>
      <c r="AC2142" s="28"/>
      <c r="AD2142" s="28"/>
      <c r="AE2142" s="44"/>
      <c r="AF2142" s="27"/>
      <c r="AG2142" s="27"/>
      <c r="AH2142" s="28"/>
      <c r="AI2142" s="27"/>
      <c r="AJ2142" s="27"/>
      <c r="AK2142" s="28"/>
      <c r="AL2142" s="29"/>
      <c r="AM2142" s="29"/>
      <c r="AN2142" s="29"/>
      <c r="AO2142" s="29"/>
      <c r="AP2142" s="29"/>
      <c r="AQ2142" s="29"/>
      <c r="AR2142" s="29"/>
      <c r="AS2142" s="29"/>
      <c r="AT2142" s="29"/>
      <c r="AU2142" s="29"/>
      <c r="AV2142" s="29"/>
      <c r="AW2142" s="29"/>
      <c r="AX2142" s="29"/>
      <c r="AY2142" s="31"/>
      <c r="AZ2142" s="30"/>
      <c r="BA2142" s="35"/>
      <c r="BB2142" s="108"/>
      <c r="BC2142" s="108"/>
      <c r="BD2142" s="108"/>
      <c r="BE2142" s="136"/>
      <c r="BF2142" s="108"/>
      <c r="BG2142" s="110"/>
      <c r="BH2142" s="110"/>
      <c r="BI2142" s="110"/>
      <c r="BJ2142" s="137"/>
      <c r="BK2142" s="110"/>
      <c r="BL2142" s="108"/>
      <c r="BM2142" s="108"/>
      <c r="BN2142" s="108"/>
      <c r="BO2142" s="135"/>
      <c r="BP2142" s="108"/>
      <c r="BQ2142" s="108"/>
      <c r="BR2142" s="108"/>
      <c r="BS2142" s="108"/>
      <c r="BT2142" s="135"/>
      <c r="BU2142" s="108"/>
      <c r="BV2142" s="108"/>
      <c r="BW2142" s="108"/>
      <c r="BX2142" s="108"/>
      <c r="BY2142" s="135"/>
      <c r="BZ2142" s="108"/>
    </row>
    <row r="2143" spans="1:78" x14ac:dyDescent="0.25">
      <c r="A2143" s="27"/>
      <c r="B2143" s="27"/>
      <c r="C2143" s="27"/>
      <c r="D2143" s="27"/>
      <c r="E2143" s="28"/>
      <c r="F2143" s="88"/>
      <c r="G2143" s="28"/>
      <c r="H2143" s="27"/>
      <c r="I2143" s="27"/>
      <c r="J2143" s="27"/>
      <c r="K2143" s="107"/>
      <c r="L2143" s="27"/>
      <c r="M2143" s="46"/>
      <c r="N2143" s="46"/>
      <c r="O2143" s="46"/>
      <c r="P2143" s="46"/>
      <c r="Q2143" s="46"/>
      <c r="R2143" s="46"/>
      <c r="S2143" s="46"/>
      <c r="T2143" s="46"/>
      <c r="U2143" s="46"/>
      <c r="V2143" s="46"/>
      <c r="W2143" s="46"/>
      <c r="X2143" s="46"/>
      <c r="Y2143" s="41"/>
      <c r="Z2143" s="106"/>
      <c r="AA2143" s="43"/>
      <c r="AB2143" s="28"/>
      <c r="AC2143" s="28"/>
      <c r="AD2143" s="28"/>
      <c r="AE2143" s="44"/>
      <c r="AF2143" s="27"/>
      <c r="AG2143" s="27"/>
      <c r="AH2143" s="28"/>
      <c r="AI2143" s="27"/>
      <c r="AJ2143" s="27"/>
      <c r="AK2143" s="28"/>
      <c r="AL2143" s="29"/>
      <c r="AM2143" s="29"/>
      <c r="AN2143" s="29"/>
      <c r="AO2143" s="29"/>
      <c r="AP2143" s="29"/>
      <c r="AQ2143" s="29"/>
      <c r="AR2143" s="29"/>
      <c r="AS2143" s="29"/>
      <c r="AT2143" s="29"/>
      <c r="AU2143" s="29"/>
      <c r="AV2143" s="29"/>
      <c r="AW2143" s="29"/>
      <c r="AX2143" s="29"/>
      <c r="AY2143" s="31"/>
      <c r="AZ2143" s="30"/>
      <c r="BA2143" s="35"/>
      <c r="BB2143" s="108"/>
      <c r="BC2143" s="108"/>
      <c r="BD2143" s="108"/>
      <c r="BE2143" s="136"/>
      <c r="BF2143" s="108"/>
      <c r="BG2143" s="110"/>
      <c r="BH2143" s="110"/>
      <c r="BI2143" s="110"/>
      <c r="BJ2143" s="137"/>
      <c r="BK2143" s="110"/>
      <c r="BL2143" s="108"/>
      <c r="BM2143" s="108"/>
      <c r="BN2143" s="108"/>
      <c r="BO2143" s="135"/>
      <c r="BP2143" s="108"/>
      <c r="BQ2143" s="108"/>
      <c r="BR2143" s="108"/>
      <c r="BS2143" s="108"/>
      <c r="BT2143" s="135"/>
      <c r="BU2143" s="108"/>
      <c r="BV2143" s="108"/>
      <c r="BW2143" s="108"/>
      <c r="BX2143" s="108"/>
      <c r="BY2143" s="135"/>
      <c r="BZ2143" s="108"/>
    </row>
    <row r="2144" spans="1:78" x14ac:dyDescent="0.25">
      <c r="A2144" s="27"/>
      <c r="B2144" s="27"/>
      <c r="C2144" s="27"/>
      <c r="D2144" s="27"/>
      <c r="E2144" s="28"/>
      <c r="F2144" s="88"/>
      <c r="G2144" s="28"/>
      <c r="H2144" s="27"/>
      <c r="I2144" s="27"/>
      <c r="J2144" s="27"/>
      <c r="K2144" s="107"/>
      <c r="L2144" s="27"/>
      <c r="M2144" s="46"/>
      <c r="N2144" s="46"/>
      <c r="O2144" s="46"/>
      <c r="P2144" s="46"/>
      <c r="Q2144" s="46"/>
      <c r="R2144" s="46"/>
      <c r="S2144" s="46"/>
      <c r="T2144" s="46"/>
      <c r="U2144" s="46"/>
      <c r="V2144" s="46"/>
      <c r="W2144" s="46"/>
      <c r="X2144" s="46"/>
      <c r="Y2144" s="41"/>
      <c r="Z2144" s="106"/>
      <c r="AA2144" s="43"/>
      <c r="AB2144" s="28"/>
      <c r="AC2144" s="28"/>
      <c r="AD2144" s="28"/>
      <c r="AE2144" s="44"/>
      <c r="AF2144" s="27"/>
      <c r="AG2144" s="27"/>
      <c r="AH2144" s="28"/>
      <c r="AI2144" s="27"/>
      <c r="AJ2144" s="27"/>
      <c r="AK2144" s="28"/>
      <c r="AL2144" s="29"/>
      <c r="AM2144" s="29"/>
      <c r="AN2144" s="29"/>
      <c r="AO2144" s="29"/>
      <c r="AP2144" s="29"/>
      <c r="AQ2144" s="29"/>
      <c r="AR2144" s="29"/>
      <c r="AS2144" s="29"/>
      <c r="AT2144" s="29"/>
      <c r="AU2144" s="29"/>
      <c r="AV2144" s="29"/>
      <c r="AW2144" s="29"/>
      <c r="AX2144" s="29"/>
      <c r="AY2144" s="31"/>
      <c r="AZ2144" s="30"/>
      <c r="BA2144" s="35"/>
      <c r="BB2144" s="108"/>
      <c r="BC2144" s="108"/>
      <c r="BD2144" s="108"/>
      <c r="BE2144" s="136"/>
      <c r="BF2144" s="108"/>
      <c r="BG2144" s="110"/>
      <c r="BH2144" s="110"/>
      <c r="BI2144" s="110"/>
      <c r="BJ2144" s="137"/>
      <c r="BK2144" s="110"/>
      <c r="BL2144" s="108"/>
      <c r="BM2144" s="108"/>
      <c r="BN2144" s="108"/>
      <c r="BO2144" s="135"/>
      <c r="BP2144" s="108"/>
      <c r="BQ2144" s="108"/>
      <c r="BR2144" s="108"/>
      <c r="BS2144" s="108"/>
      <c r="BT2144" s="135"/>
      <c r="BU2144" s="108"/>
      <c r="BV2144" s="108"/>
      <c r="BW2144" s="108"/>
      <c r="BX2144" s="108"/>
      <c r="BY2144" s="135"/>
      <c r="BZ2144" s="108"/>
    </row>
    <row r="2145" spans="1:78" x14ac:dyDescent="0.25">
      <c r="A2145" s="27"/>
      <c r="B2145" s="27"/>
      <c r="C2145" s="27"/>
      <c r="D2145" s="27"/>
      <c r="E2145" s="28"/>
      <c r="F2145" s="88"/>
      <c r="G2145" s="28"/>
      <c r="H2145" s="27"/>
      <c r="I2145" s="27"/>
      <c r="J2145" s="27"/>
      <c r="K2145" s="107"/>
      <c r="L2145" s="27"/>
      <c r="M2145" s="46"/>
      <c r="N2145" s="46"/>
      <c r="O2145" s="46"/>
      <c r="P2145" s="46"/>
      <c r="Q2145" s="46"/>
      <c r="R2145" s="46"/>
      <c r="S2145" s="46"/>
      <c r="T2145" s="46"/>
      <c r="U2145" s="46"/>
      <c r="V2145" s="46"/>
      <c r="W2145" s="46"/>
      <c r="X2145" s="46"/>
      <c r="Y2145" s="41"/>
      <c r="Z2145" s="106"/>
      <c r="AA2145" s="43"/>
      <c r="AB2145" s="28"/>
      <c r="AC2145" s="28"/>
      <c r="AD2145" s="28"/>
      <c r="AE2145" s="44"/>
      <c r="AF2145" s="27"/>
      <c r="AG2145" s="27"/>
      <c r="AH2145" s="28"/>
      <c r="AI2145" s="27"/>
      <c r="AJ2145" s="27"/>
      <c r="AK2145" s="28"/>
      <c r="AL2145" s="29"/>
      <c r="AM2145" s="29"/>
      <c r="AN2145" s="29"/>
      <c r="AO2145" s="29"/>
      <c r="AP2145" s="29"/>
      <c r="AQ2145" s="29"/>
      <c r="AR2145" s="29"/>
      <c r="AS2145" s="29"/>
      <c r="AT2145" s="29"/>
      <c r="AU2145" s="29"/>
      <c r="AV2145" s="29"/>
      <c r="AW2145" s="29"/>
      <c r="AX2145" s="29"/>
      <c r="AY2145" s="31"/>
      <c r="AZ2145" s="30"/>
      <c r="BA2145" s="35"/>
      <c r="BB2145" s="108"/>
      <c r="BC2145" s="108"/>
      <c r="BD2145" s="108"/>
      <c r="BE2145" s="136"/>
      <c r="BF2145" s="108"/>
      <c r="BG2145" s="110"/>
      <c r="BH2145" s="110"/>
      <c r="BI2145" s="110"/>
      <c r="BJ2145" s="137"/>
      <c r="BK2145" s="110"/>
      <c r="BL2145" s="108"/>
      <c r="BM2145" s="108"/>
      <c r="BN2145" s="108"/>
      <c r="BO2145" s="135"/>
      <c r="BP2145" s="108"/>
      <c r="BQ2145" s="108"/>
      <c r="BR2145" s="108"/>
      <c r="BS2145" s="108"/>
      <c r="BT2145" s="135"/>
      <c r="BU2145" s="108"/>
      <c r="BV2145" s="108"/>
      <c r="BW2145" s="108"/>
      <c r="BX2145" s="108"/>
      <c r="BY2145" s="135"/>
      <c r="BZ2145" s="108"/>
    </row>
    <row r="2146" spans="1:78" x14ac:dyDescent="0.25">
      <c r="A2146" s="27"/>
      <c r="B2146" s="27"/>
      <c r="C2146" s="27"/>
      <c r="D2146" s="27"/>
      <c r="E2146" s="28"/>
      <c r="F2146" s="88"/>
      <c r="G2146" s="28"/>
      <c r="H2146" s="27"/>
      <c r="I2146" s="27"/>
      <c r="J2146" s="27"/>
      <c r="K2146" s="107"/>
      <c r="L2146" s="27"/>
      <c r="M2146" s="46"/>
      <c r="N2146" s="46"/>
      <c r="O2146" s="46"/>
      <c r="P2146" s="46"/>
      <c r="Q2146" s="46"/>
      <c r="R2146" s="46"/>
      <c r="S2146" s="46"/>
      <c r="T2146" s="46"/>
      <c r="U2146" s="46"/>
      <c r="V2146" s="46"/>
      <c r="W2146" s="46"/>
      <c r="X2146" s="46"/>
      <c r="Y2146" s="41"/>
      <c r="Z2146" s="106"/>
      <c r="AA2146" s="43"/>
      <c r="AB2146" s="28"/>
      <c r="AC2146" s="28"/>
      <c r="AD2146" s="28"/>
      <c r="AE2146" s="44"/>
      <c r="AF2146" s="27"/>
      <c r="AG2146" s="27"/>
      <c r="AH2146" s="28"/>
      <c r="AI2146" s="27"/>
      <c r="AJ2146" s="27"/>
      <c r="AK2146" s="28"/>
      <c r="AL2146" s="29"/>
      <c r="AM2146" s="29"/>
      <c r="AN2146" s="29"/>
      <c r="AO2146" s="29"/>
      <c r="AP2146" s="29"/>
      <c r="AQ2146" s="29"/>
      <c r="AR2146" s="29"/>
      <c r="AS2146" s="29"/>
      <c r="AT2146" s="29"/>
      <c r="AU2146" s="29"/>
      <c r="AV2146" s="29"/>
      <c r="AW2146" s="29"/>
      <c r="AX2146" s="29"/>
      <c r="AY2146" s="31"/>
      <c r="AZ2146" s="30"/>
      <c r="BA2146" s="35"/>
      <c r="BB2146" s="108"/>
      <c r="BC2146" s="108"/>
      <c r="BD2146" s="108"/>
      <c r="BE2146" s="136"/>
      <c r="BF2146" s="108"/>
      <c r="BG2146" s="110"/>
      <c r="BH2146" s="110"/>
      <c r="BI2146" s="110"/>
      <c r="BJ2146" s="137"/>
      <c r="BK2146" s="110"/>
      <c r="BL2146" s="108"/>
      <c r="BM2146" s="108"/>
      <c r="BN2146" s="108"/>
      <c r="BO2146" s="135"/>
      <c r="BP2146" s="108"/>
      <c r="BQ2146" s="108"/>
      <c r="BR2146" s="108"/>
      <c r="BS2146" s="108"/>
      <c r="BT2146" s="135"/>
      <c r="BU2146" s="108"/>
      <c r="BV2146" s="108"/>
      <c r="BW2146" s="108"/>
      <c r="BX2146" s="108"/>
      <c r="BY2146" s="135"/>
      <c r="BZ2146" s="108"/>
    </row>
    <row r="2147" spans="1:78" x14ac:dyDescent="0.25">
      <c r="A2147" s="27"/>
      <c r="B2147" s="27"/>
      <c r="C2147" s="27"/>
      <c r="D2147" s="27"/>
      <c r="E2147" s="28"/>
      <c r="F2147" s="88"/>
      <c r="G2147" s="28"/>
      <c r="H2147" s="27"/>
      <c r="I2147" s="27"/>
      <c r="J2147" s="27"/>
      <c r="K2147" s="107"/>
      <c r="L2147" s="27"/>
      <c r="M2147" s="46"/>
      <c r="N2147" s="46"/>
      <c r="O2147" s="46"/>
      <c r="P2147" s="46"/>
      <c r="Q2147" s="46"/>
      <c r="R2147" s="46"/>
      <c r="S2147" s="46"/>
      <c r="T2147" s="46"/>
      <c r="U2147" s="46"/>
      <c r="V2147" s="46"/>
      <c r="W2147" s="46"/>
      <c r="X2147" s="46"/>
      <c r="Y2147" s="41"/>
      <c r="Z2147" s="106"/>
      <c r="AA2147" s="43"/>
      <c r="AB2147" s="28"/>
      <c r="AC2147" s="28"/>
      <c r="AD2147" s="28"/>
      <c r="AE2147" s="44"/>
      <c r="AF2147" s="27"/>
      <c r="AG2147" s="27"/>
      <c r="AH2147" s="28"/>
      <c r="AI2147" s="27"/>
      <c r="AJ2147" s="27"/>
      <c r="AK2147" s="28"/>
      <c r="AL2147" s="29"/>
      <c r="AM2147" s="29"/>
      <c r="AN2147" s="29"/>
      <c r="AO2147" s="29"/>
      <c r="AP2147" s="29"/>
      <c r="AQ2147" s="29"/>
      <c r="AR2147" s="29"/>
      <c r="AS2147" s="29"/>
      <c r="AT2147" s="29"/>
      <c r="AU2147" s="29"/>
      <c r="AV2147" s="29"/>
      <c r="AW2147" s="29"/>
      <c r="AX2147" s="29"/>
      <c r="AY2147" s="31"/>
      <c r="AZ2147" s="30"/>
      <c r="BA2147" s="35"/>
      <c r="BB2147" s="108"/>
      <c r="BC2147" s="108"/>
      <c r="BD2147" s="108"/>
      <c r="BE2147" s="136"/>
      <c r="BF2147" s="108"/>
      <c r="BG2147" s="110"/>
      <c r="BH2147" s="110"/>
      <c r="BI2147" s="110"/>
      <c r="BJ2147" s="137"/>
      <c r="BK2147" s="110"/>
      <c r="BL2147" s="108"/>
      <c r="BM2147" s="108"/>
      <c r="BN2147" s="108"/>
      <c r="BO2147" s="135"/>
      <c r="BP2147" s="108"/>
      <c r="BQ2147" s="108"/>
      <c r="BR2147" s="108"/>
      <c r="BS2147" s="108"/>
      <c r="BT2147" s="135"/>
      <c r="BU2147" s="108"/>
      <c r="BV2147" s="108"/>
      <c r="BW2147" s="108"/>
      <c r="BX2147" s="108"/>
      <c r="BY2147" s="135"/>
      <c r="BZ2147" s="108"/>
    </row>
    <row r="2148" spans="1:78" x14ac:dyDescent="0.25">
      <c r="A2148" s="27"/>
      <c r="B2148" s="27"/>
      <c r="C2148" s="27"/>
      <c r="D2148" s="27"/>
      <c r="E2148" s="28"/>
      <c r="F2148" s="88"/>
      <c r="G2148" s="28"/>
      <c r="H2148" s="27"/>
      <c r="I2148" s="27"/>
      <c r="J2148" s="27"/>
      <c r="K2148" s="107"/>
      <c r="L2148" s="27"/>
      <c r="M2148" s="46"/>
      <c r="N2148" s="46"/>
      <c r="O2148" s="46"/>
      <c r="P2148" s="46"/>
      <c r="Q2148" s="46"/>
      <c r="R2148" s="46"/>
      <c r="S2148" s="46"/>
      <c r="T2148" s="46"/>
      <c r="U2148" s="46"/>
      <c r="V2148" s="46"/>
      <c r="W2148" s="46"/>
      <c r="X2148" s="46"/>
      <c r="Y2148" s="41"/>
      <c r="Z2148" s="106"/>
      <c r="AA2148" s="43"/>
      <c r="AB2148" s="28"/>
      <c r="AC2148" s="28"/>
      <c r="AD2148" s="28"/>
      <c r="AE2148" s="44"/>
      <c r="AF2148" s="27"/>
      <c r="AG2148" s="27"/>
      <c r="AH2148" s="28"/>
      <c r="AI2148" s="27"/>
      <c r="AJ2148" s="27"/>
      <c r="AK2148" s="28"/>
      <c r="AL2148" s="29"/>
      <c r="AM2148" s="29"/>
      <c r="AN2148" s="29"/>
      <c r="AO2148" s="29"/>
      <c r="AP2148" s="29"/>
      <c r="AQ2148" s="29"/>
      <c r="AR2148" s="29"/>
      <c r="AS2148" s="29"/>
      <c r="AT2148" s="29"/>
      <c r="AU2148" s="29"/>
      <c r="AV2148" s="29"/>
      <c r="AW2148" s="29"/>
      <c r="AX2148" s="29"/>
      <c r="AY2148" s="31"/>
      <c r="AZ2148" s="30"/>
      <c r="BA2148" s="35"/>
      <c r="BB2148" s="108"/>
      <c r="BC2148" s="108"/>
      <c r="BD2148" s="108"/>
      <c r="BE2148" s="136"/>
      <c r="BF2148" s="108"/>
      <c r="BG2148" s="110"/>
      <c r="BH2148" s="110"/>
      <c r="BI2148" s="110"/>
      <c r="BJ2148" s="137"/>
      <c r="BK2148" s="110"/>
      <c r="BL2148" s="108"/>
      <c r="BM2148" s="108"/>
      <c r="BN2148" s="108"/>
      <c r="BO2148" s="135"/>
      <c r="BP2148" s="108"/>
      <c r="BQ2148" s="108"/>
      <c r="BR2148" s="108"/>
      <c r="BS2148" s="108"/>
      <c r="BT2148" s="135"/>
      <c r="BU2148" s="108"/>
      <c r="BV2148" s="108"/>
      <c r="BW2148" s="108"/>
      <c r="BX2148" s="108"/>
      <c r="BY2148" s="135"/>
      <c r="BZ2148" s="108"/>
    </row>
    <row r="2149" spans="1:78" x14ac:dyDescent="0.25">
      <c r="A2149" s="27"/>
      <c r="B2149" s="27"/>
      <c r="C2149" s="27"/>
      <c r="D2149" s="27"/>
      <c r="E2149" s="28"/>
      <c r="F2149" s="88"/>
      <c r="G2149" s="28"/>
      <c r="H2149" s="27"/>
      <c r="I2149" s="27"/>
      <c r="J2149" s="27"/>
      <c r="K2149" s="107"/>
      <c r="L2149" s="27"/>
      <c r="M2149" s="46"/>
      <c r="N2149" s="46"/>
      <c r="O2149" s="46"/>
      <c r="P2149" s="46"/>
      <c r="Q2149" s="46"/>
      <c r="R2149" s="46"/>
      <c r="S2149" s="46"/>
      <c r="T2149" s="46"/>
      <c r="U2149" s="46"/>
      <c r="V2149" s="46"/>
      <c r="W2149" s="46"/>
      <c r="X2149" s="46"/>
      <c r="Y2149" s="41"/>
      <c r="Z2149" s="106"/>
      <c r="AA2149" s="43"/>
      <c r="AB2149" s="28"/>
      <c r="AC2149" s="28"/>
      <c r="AD2149" s="28"/>
      <c r="AE2149" s="44"/>
      <c r="AF2149" s="27"/>
      <c r="AG2149" s="27"/>
      <c r="AH2149" s="28"/>
      <c r="AI2149" s="27"/>
      <c r="AJ2149" s="27"/>
      <c r="AK2149" s="28"/>
      <c r="AL2149" s="29"/>
      <c r="AM2149" s="29"/>
      <c r="AN2149" s="29"/>
      <c r="AO2149" s="29"/>
      <c r="AP2149" s="29"/>
      <c r="AQ2149" s="29"/>
      <c r="AR2149" s="29"/>
      <c r="AS2149" s="29"/>
      <c r="AT2149" s="29"/>
      <c r="AU2149" s="29"/>
      <c r="AV2149" s="29"/>
      <c r="AW2149" s="29"/>
      <c r="AX2149" s="29"/>
      <c r="AY2149" s="31"/>
      <c r="AZ2149" s="30"/>
      <c r="BA2149" s="35"/>
      <c r="BB2149" s="108"/>
      <c r="BC2149" s="108"/>
      <c r="BD2149" s="108"/>
      <c r="BE2149" s="136"/>
      <c r="BF2149" s="108"/>
      <c r="BG2149" s="110"/>
      <c r="BH2149" s="110"/>
      <c r="BI2149" s="110"/>
      <c r="BJ2149" s="137"/>
      <c r="BK2149" s="110"/>
      <c r="BL2149" s="108"/>
      <c r="BM2149" s="108"/>
      <c r="BN2149" s="108"/>
      <c r="BO2149" s="135"/>
      <c r="BP2149" s="108"/>
      <c r="BQ2149" s="108"/>
      <c r="BR2149" s="108"/>
      <c r="BS2149" s="108"/>
      <c r="BT2149" s="135"/>
      <c r="BU2149" s="108"/>
      <c r="BV2149" s="108"/>
      <c r="BW2149" s="108"/>
      <c r="BX2149" s="108"/>
      <c r="BY2149" s="135"/>
      <c r="BZ2149" s="108"/>
    </row>
    <row r="2150" spans="1:78" x14ac:dyDescent="0.25">
      <c r="A2150" s="27"/>
      <c r="B2150" s="27"/>
      <c r="C2150" s="27"/>
      <c r="D2150" s="27"/>
      <c r="E2150" s="28"/>
      <c r="F2150" s="88"/>
      <c r="G2150" s="28"/>
      <c r="H2150" s="27"/>
      <c r="I2150" s="27"/>
      <c r="J2150" s="27"/>
      <c r="K2150" s="107"/>
      <c r="L2150" s="27"/>
      <c r="M2150" s="46"/>
      <c r="N2150" s="46"/>
      <c r="O2150" s="46"/>
      <c r="P2150" s="46"/>
      <c r="Q2150" s="46"/>
      <c r="R2150" s="46"/>
      <c r="S2150" s="46"/>
      <c r="T2150" s="46"/>
      <c r="U2150" s="46"/>
      <c r="V2150" s="46"/>
      <c r="W2150" s="46"/>
      <c r="X2150" s="46"/>
      <c r="Y2150" s="41"/>
      <c r="Z2150" s="106"/>
      <c r="AA2150" s="43"/>
      <c r="AB2150" s="28"/>
      <c r="AC2150" s="28"/>
      <c r="AD2150" s="28"/>
      <c r="AE2150" s="44"/>
      <c r="AF2150" s="27"/>
      <c r="AG2150" s="27"/>
      <c r="AH2150" s="28"/>
      <c r="AI2150" s="27"/>
      <c r="AJ2150" s="27"/>
      <c r="AK2150" s="28"/>
      <c r="AL2150" s="29"/>
      <c r="AM2150" s="29"/>
      <c r="AN2150" s="29"/>
      <c r="AO2150" s="29"/>
      <c r="AP2150" s="29"/>
      <c r="AQ2150" s="29"/>
      <c r="AR2150" s="29"/>
      <c r="AS2150" s="29"/>
      <c r="AT2150" s="29"/>
      <c r="AU2150" s="29"/>
      <c r="AV2150" s="29"/>
      <c r="AW2150" s="29"/>
      <c r="AX2150" s="29"/>
      <c r="AY2150" s="31"/>
      <c r="AZ2150" s="30"/>
      <c r="BA2150" s="35"/>
      <c r="BB2150" s="108"/>
      <c r="BC2150" s="108"/>
      <c r="BD2150" s="108"/>
      <c r="BE2150" s="136"/>
      <c r="BF2150" s="108"/>
      <c r="BG2150" s="110"/>
      <c r="BH2150" s="110"/>
      <c r="BI2150" s="110"/>
      <c r="BJ2150" s="137"/>
      <c r="BK2150" s="110"/>
      <c r="BL2150" s="108"/>
      <c r="BM2150" s="108"/>
      <c r="BN2150" s="108"/>
      <c r="BO2150" s="135"/>
      <c r="BP2150" s="108"/>
      <c r="BQ2150" s="108"/>
      <c r="BR2150" s="108"/>
      <c r="BS2150" s="108"/>
      <c r="BT2150" s="135"/>
      <c r="BU2150" s="108"/>
      <c r="BV2150" s="108"/>
      <c r="BW2150" s="108"/>
      <c r="BX2150" s="108"/>
      <c r="BY2150" s="135"/>
      <c r="BZ2150" s="108"/>
    </row>
    <row r="2151" spans="1:78" x14ac:dyDescent="0.25">
      <c r="A2151" s="27"/>
      <c r="B2151" s="27"/>
      <c r="C2151" s="27"/>
      <c r="D2151" s="27"/>
      <c r="E2151" s="28"/>
      <c r="F2151" s="88"/>
      <c r="G2151" s="28"/>
      <c r="H2151" s="27"/>
      <c r="I2151" s="27"/>
      <c r="J2151" s="27"/>
      <c r="K2151" s="107"/>
      <c r="L2151" s="27"/>
      <c r="M2151" s="46"/>
      <c r="N2151" s="46"/>
      <c r="O2151" s="46"/>
      <c r="P2151" s="46"/>
      <c r="Q2151" s="46"/>
      <c r="R2151" s="46"/>
      <c r="S2151" s="46"/>
      <c r="T2151" s="46"/>
      <c r="U2151" s="46"/>
      <c r="V2151" s="46"/>
      <c r="W2151" s="46"/>
      <c r="X2151" s="46"/>
      <c r="Y2151" s="41"/>
      <c r="Z2151" s="106"/>
      <c r="AA2151" s="43"/>
      <c r="AB2151" s="28"/>
      <c r="AC2151" s="28"/>
      <c r="AD2151" s="28"/>
      <c r="AE2151" s="44"/>
      <c r="AF2151" s="27"/>
      <c r="AG2151" s="27"/>
      <c r="AH2151" s="28"/>
      <c r="AI2151" s="27"/>
      <c r="AJ2151" s="27"/>
      <c r="AK2151" s="28"/>
      <c r="AL2151" s="29"/>
      <c r="AM2151" s="29"/>
      <c r="AN2151" s="29"/>
      <c r="AO2151" s="29"/>
      <c r="AP2151" s="29"/>
      <c r="AQ2151" s="29"/>
      <c r="AR2151" s="29"/>
      <c r="AS2151" s="29"/>
      <c r="AT2151" s="29"/>
      <c r="AU2151" s="29"/>
      <c r="AV2151" s="29"/>
      <c r="AW2151" s="29"/>
      <c r="AX2151" s="29"/>
      <c r="AY2151" s="31"/>
      <c r="AZ2151" s="30"/>
      <c r="BA2151" s="35"/>
      <c r="BB2151" s="108"/>
      <c r="BC2151" s="108"/>
      <c r="BD2151" s="108"/>
      <c r="BE2151" s="136"/>
      <c r="BF2151" s="108"/>
      <c r="BG2151" s="110"/>
      <c r="BH2151" s="110"/>
      <c r="BI2151" s="110"/>
      <c r="BJ2151" s="137"/>
      <c r="BK2151" s="110"/>
      <c r="BL2151" s="108"/>
      <c r="BM2151" s="108"/>
      <c r="BN2151" s="108"/>
      <c r="BO2151" s="135"/>
      <c r="BP2151" s="108"/>
      <c r="BQ2151" s="108"/>
      <c r="BR2151" s="108"/>
      <c r="BS2151" s="108"/>
      <c r="BT2151" s="135"/>
      <c r="BU2151" s="108"/>
      <c r="BV2151" s="108"/>
      <c r="BW2151" s="108"/>
      <c r="BX2151" s="108"/>
      <c r="BY2151" s="135"/>
      <c r="BZ2151" s="108"/>
    </row>
    <row r="2152" spans="1:78" x14ac:dyDescent="0.25">
      <c r="A2152" s="27"/>
      <c r="B2152" s="27"/>
      <c r="C2152" s="27"/>
      <c r="D2152" s="27"/>
      <c r="E2152" s="28"/>
      <c r="F2152" s="88"/>
      <c r="G2152" s="28"/>
      <c r="H2152" s="27"/>
      <c r="I2152" s="27"/>
      <c r="J2152" s="27"/>
      <c r="K2152" s="107"/>
      <c r="L2152" s="27"/>
      <c r="M2152" s="46"/>
      <c r="N2152" s="46"/>
      <c r="O2152" s="46"/>
      <c r="P2152" s="46"/>
      <c r="Q2152" s="46"/>
      <c r="R2152" s="46"/>
      <c r="S2152" s="46"/>
      <c r="T2152" s="46"/>
      <c r="U2152" s="46"/>
      <c r="V2152" s="46"/>
      <c r="W2152" s="46"/>
      <c r="X2152" s="46"/>
      <c r="Y2152" s="41"/>
      <c r="Z2152" s="106"/>
      <c r="AA2152" s="43"/>
      <c r="AB2152" s="28"/>
      <c r="AC2152" s="28"/>
      <c r="AD2152" s="28"/>
      <c r="AE2152" s="44"/>
      <c r="AF2152" s="27"/>
      <c r="AG2152" s="27"/>
      <c r="AH2152" s="28"/>
      <c r="AI2152" s="27"/>
      <c r="AJ2152" s="27"/>
      <c r="AK2152" s="28"/>
      <c r="AL2152" s="29"/>
      <c r="AM2152" s="29"/>
      <c r="AN2152" s="29"/>
      <c r="AO2152" s="29"/>
      <c r="AP2152" s="29"/>
      <c r="AQ2152" s="29"/>
      <c r="AR2152" s="29"/>
      <c r="AS2152" s="29"/>
      <c r="AT2152" s="29"/>
      <c r="AU2152" s="29"/>
      <c r="AV2152" s="29"/>
      <c r="AW2152" s="29"/>
      <c r="AX2152" s="29"/>
      <c r="AY2152" s="31"/>
      <c r="AZ2152" s="30"/>
      <c r="BA2152" s="35"/>
      <c r="BB2152" s="108"/>
      <c r="BC2152" s="108"/>
      <c r="BD2152" s="108"/>
      <c r="BE2152" s="136"/>
      <c r="BF2152" s="108"/>
      <c r="BG2152" s="110"/>
      <c r="BH2152" s="110"/>
      <c r="BI2152" s="110"/>
      <c r="BJ2152" s="137"/>
      <c r="BK2152" s="110"/>
      <c r="BL2152" s="108"/>
      <c r="BM2152" s="108"/>
      <c r="BN2152" s="108"/>
      <c r="BO2152" s="135"/>
      <c r="BP2152" s="108"/>
      <c r="BQ2152" s="108"/>
      <c r="BR2152" s="108"/>
      <c r="BS2152" s="108"/>
      <c r="BT2152" s="135"/>
      <c r="BU2152" s="108"/>
      <c r="BV2152" s="108"/>
      <c r="BW2152" s="108"/>
      <c r="BX2152" s="108"/>
      <c r="BY2152" s="135"/>
      <c r="BZ2152" s="108"/>
    </row>
    <row r="2153" spans="1:78" x14ac:dyDescent="0.25">
      <c r="A2153" s="27"/>
      <c r="B2153" s="27"/>
      <c r="C2153" s="27"/>
      <c r="D2153" s="27"/>
      <c r="E2153" s="28"/>
      <c r="F2153" s="88"/>
      <c r="G2153" s="28"/>
      <c r="H2153" s="27"/>
      <c r="I2153" s="27"/>
      <c r="J2153" s="27"/>
      <c r="K2153" s="107"/>
      <c r="L2153" s="27"/>
      <c r="M2153" s="46"/>
      <c r="N2153" s="46"/>
      <c r="O2153" s="46"/>
      <c r="P2153" s="46"/>
      <c r="Q2153" s="46"/>
      <c r="R2153" s="46"/>
      <c r="S2153" s="46"/>
      <c r="T2153" s="46"/>
      <c r="U2153" s="46"/>
      <c r="V2153" s="46"/>
      <c r="W2153" s="46"/>
      <c r="X2153" s="46"/>
      <c r="Y2153" s="41"/>
      <c r="Z2153" s="106"/>
      <c r="AA2153" s="43"/>
      <c r="AB2153" s="28"/>
      <c r="AC2153" s="28"/>
      <c r="AD2153" s="28"/>
      <c r="AE2153" s="44"/>
      <c r="AF2153" s="27"/>
      <c r="AG2153" s="27"/>
      <c r="AH2153" s="28"/>
      <c r="AI2153" s="27"/>
      <c r="AJ2153" s="27"/>
      <c r="AK2153" s="28"/>
      <c r="AL2153" s="29"/>
      <c r="AM2153" s="29"/>
      <c r="AN2153" s="29"/>
      <c r="AO2153" s="29"/>
      <c r="AP2153" s="29"/>
      <c r="AQ2153" s="29"/>
      <c r="AR2153" s="29"/>
      <c r="AS2153" s="29"/>
      <c r="AT2153" s="29"/>
      <c r="AU2153" s="29"/>
      <c r="AV2153" s="29"/>
      <c r="AW2153" s="29"/>
      <c r="AX2153" s="29"/>
      <c r="AY2153" s="31"/>
      <c r="AZ2153" s="30"/>
      <c r="BA2153" s="35"/>
      <c r="BB2153" s="108"/>
      <c r="BC2153" s="108"/>
      <c r="BD2153" s="108"/>
      <c r="BE2153" s="136"/>
      <c r="BF2153" s="108"/>
      <c r="BG2153" s="110"/>
      <c r="BH2153" s="110"/>
      <c r="BI2153" s="110"/>
      <c r="BJ2153" s="137"/>
      <c r="BK2153" s="110"/>
      <c r="BL2153" s="108"/>
      <c r="BM2153" s="108"/>
      <c r="BN2153" s="108"/>
      <c r="BO2153" s="135"/>
      <c r="BP2153" s="108"/>
      <c r="BQ2153" s="108"/>
      <c r="BR2153" s="108"/>
      <c r="BS2153" s="108"/>
      <c r="BT2153" s="135"/>
      <c r="BU2153" s="108"/>
      <c r="BV2153" s="108"/>
      <c r="BW2153" s="108"/>
      <c r="BX2153" s="108"/>
      <c r="BY2153" s="135"/>
      <c r="BZ2153" s="108"/>
    </row>
    <row r="2154" spans="1:78" x14ac:dyDescent="0.25">
      <c r="A2154" s="27"/>
      <c r="B2154" s="27"/>
      <c r="C2154" s="27"/>
      <c r="D2154" s="27"/>
      <c r="E2154" s="28"/>
      <c r="F2154" s="88"/>
      <c r="G2154" s="28"/>
      <c r="H2154" s="27"/>
      <c r="I2154" s="27"/>
      <c r="J2154" s="27"/>
      <c r="K2154" s="107"/>
      <c r="L2154" s="27"/>
      <c r="M2154" s="46"/>
      <c r="N2154" s="46"/>
      <c r="O2154" s="46"/>
      <c r="P2154" s="46"/>
      <c r="Q2154" s="46"/>
      <c r="R2154" s="46"/>
      <c r="S2154" s="46"/>
      <c r="T2154" s="46"/>
      <c r="U2154" s="46"/>
      <c r="V2154" s="46"/>
      <c r="W2154" s="46"/>
      <c r="X2154" s="46"/>
      <c r="Y2154" s="41"/>
      <c r="Z2154" s="106"/>
      <c r="AA2154" s="43"/>
      <c r="AB2154" s="28"/>
      <c r="AC2154" s="28"/>
      <c r="AD2154" s="28"/>
      <c r="AE2154" s="44"/>
      <c r="AF2154" s="27"/>
      <c r="AG2154" s="27"/>
      <c r="AH2154" s="28"/>
      <c r="AI2154" s="27"/>
      <c r="AJ2154" s="27"/>
      <c r="AK2154" s="28"/>
      <c r="AL2154" s="29"/>
      <c r="AM2154" s="29"/>
      <c r="AN2154" s="29"/>
      <c r="AO2154" s="29"/>
      <c r="AP2154" s="29"/>
      <c r="AQ2154" s="29"/>
      <c r="AR2154" s="29"/>
      <c r="AS2154" s="29"/>
      <c r="AT2154" s="29"/>
      <c r="AU2154" s="29"/>
      <c r="AV2154" s="29"/>
      <c r="AW2154" s="29"/>
      <c r="AX2154" s="29"/>
      <c r="AY2154" s="31"/>
      <c r="AZ2154" s="30"/>
      <c r="BA2154" s="35"/>
      <c r="BB2154" s="108"/>
      <c r="BC2154" s="108"/>
      <c r="BD2154" s="108"/>
      <c r="BE2154" s="136"/>
      <c r="BF2154" s="108"/>
      <c r="BG2154" s="110"/>
      <c r="BH2154" s="110"/>
      <c r="BI2154" s="110"/>
      <c r="BJ2154" s="137"/>
      <c r="BK2154" s="110"/>
      <c r="BL2154" s="108"/>
      <c r="BM2154" s="108"/>
      <c r="BN2154" s="108"/>
      <c r="BO2154" s="135"/>
      <c r="BP2154" s="108"/>
      <c r="BQ2154" s="108"/>
      <c r="BR2154" s="108"/>
      <c r="BS2154" s="108"/>
      <c r="BT2154" s="135"/>
      <c r="BU2154" s="108"/>
      <c r="BV2154" s="108"/>
      <c r="BW2154" s="108"/>
      <c r="BX2154" s="108"/>
      <c r="BY2154" s="135"/>
      <c r="BZ2154" s="108"/>
    </row>
    <row r="2155" spans="1:78" x14ac:dyDescent="0.25">
      <c r="A2155" s="27"/>
      <c r="B2155" s="27"/>
      <c r="C2155" s="27"/>
      <c r="D2155" s="27"/>
      <c r="E2155" s="28"/>
      <c r="F2155" s="88"/>
      <c r="G2155" s="28"/>
      <c r="H2155" s="27"/>
      <c r="I2155" s="27"/>
      <c r="J2155" s="27"/>
      <c r="K2155" s="107"/>
      <c r="L2155" s="27"/>
      <c r="M2155" s="46"/>
      <c r="N2155" s="46"/>
      <c r="O2155" s="46"/>
      <c r="P2155" s="46"/>
      <c r="Q2155" s="46"/>
      <c r="R2155" s="46"/>
      <c r="S2155" s="46"/>
      <c r="T2155" s="46"/>
      <c r="U2155" s="46"/>
      <c r="V2155" s="46"/>
      <c r="W2155" s="46"/>
      <c r="X2155" s="46"/>
      <c r="Y2155" s="41"/>
      <c r="Z2155" s="106"/>
      <c r="AA2155" s="43"/>
      <c r="AB2155" s="28"/>
      <c r="AC2155" s="28"/>
      <c r="AD2155" s="28"/>
      <c r="AE2155" s="44"/>
      <c r="AF2155" s="27"/>
      <c r="AG2155" s="27"/>
      <c r="AH2155" s="28"/>
      <c r="AI2155" s="27"/>
      <c r="AJ2155" s="27"/>
      <c r="AK2155" s="28"/>
      <c r="AL2155" s="29"/>
      <c r="AM2155" s="29"/>
      <c r="AN2155" s="29"/>
      <c r="AO2155" s="29"/>
      <c r="AP2155" s="29"/>
      <c r="AQ2155" s="29"/>
      <c r="AR2155" s="29"/>
      <c r="AS2155" s="29"/>
      <c r="AT2155" s="29"/>
      <c r="AU2155" s="29"/>
      <c r="AV2155" s="29"/>
      <c r="AW2155" s="29"/>
      <c r="AX2155" s="29"/>
      <c r="AY2155" s="31"/>
      <c r="AZ2155" s="30"/>
      <c r="BA2155" s="35"/>
      <c r="BB2155" s="108"/>
      <c r="BC2155" s="108"/>
      <c r="BD2155" s="108"/>
      <c r="BE2155" s="136"/>
      <c r="BF2155" s="108"/>
      <c r="BG2155" s="110"/>
      <c r="BH2155" s="110"/>
      <c r="BI2155" s="110"/>
      <c r="BJ2155" s="137"/>
      <c r="BK2155" s="110"/>
      <c r="BL2155" s="108"/>
      <c r="BM2155" s="108"/>
      <c r="BN2155" s="108"/>
      <c r="BO2155" s="135"/>
      <c r="BP2155" s="108"/>
      <c r="BQ2155" s="108"/>
      <c r="BR2155" s="108"/>
      <c r="BS2155" s="108"/>
      <c r="BT2155" s="135"/>
      <c r="BU2155" s="108"/>
      <c r="BV2155" s="108"/>
      <c r="BW2155" s="108"/>
      <c r="BX2155" s="108"/>
      <c r="BY2155" s="135"/>
      <c r="BZ2155" s="108"/>
    </row>
    <row r="2156" spans="1:78" x14ac:dyDescent="0.25">
      <c r="A2156" s="27"/>
      <c r="B2156" s="27"/>
      <c r="C2156" s="27"/>
      <c r="D2156" s="27"/>
      <c r="E2156" s="28"/>
      <c r="F2156" s="88"/>
      <c r="G2156" s="28"/>
      <c r="H2156" s="27"/>
      <c r="I2156" s="27"/>
      <c r="J2156" s="27"/>
      <c r="K2156" s="107"/>
      <c r="L2156" s="27"/>
      <c r="M2156" s="46"/>
      <c r="N2156" s="46"/>
      <c r="O2156" s="46"/>
      <c r="P2156" s="46"/>
      <c r="Q2156" s="46"/>
      <c r="R2156" s="46"/>
      <c r="S2156" s="46"/>
      <c r="T2156" s="46"/>
      <c r="U2156" s="46"/>
      <c r="V2156" s="46"/>
      <c r="W2156" s="46"/>
      <c r="X2156" s="46"/>
      <c r="Y2156" s="41"/>
      <c r="Z2156" s="106"/>
      <c r="AA2156" s="43"/>
      <c r="AB2156" s="28"/>
      <c r="AC2156" s="28"/>
      <c r="AD2156" s="28"/>
      <c r="AE2156" s="44"/>
      <c r="AF2156" s="27"/>
      <c r="AG2156" s="27"/>
      <c r="AH2156" s="28"/>
      <c r="AI2156" s="27"/>
      <c r="AJ2156" s="27"/>
      <c r="AK2156" s="28"/>
      <c r="AL2156" s="29"/>
      <c r="AM2156" s="29"/>
      <c r="AN2156" s="29"/>
      <c r="AO2156" s="29"/>
      <c r="AP2156" s="29"/>
      <c r="AQ2156" s="29"/>
      <c r="AR2156" s="29"/>
      <c r="AS2156" s="29"/>
      <c r="AT2156" s="29"/>
      <c r="AU2156" s="29"/>
      <c r="AV2156" s="29"/>
      <c r="AW2156" s="29"/>
      <c r="AX2156" s="29"/>
      <c r="AY2156" s="31"/>
      <c r="AZ2156" s="30"/>
      <c r="BA2156" s="35"/>
      <c r="BB2156" s="108"/>
      <c r="BC2156" s="108"/>
      <c r="BD2156" s="108"/>
      <c r="BE2156" s="136"/>
      <c r="BF2156" s="108"/>
      <c r="BG2156" s="110"/>
      <c r="BH2156" s="110"/>
      <c r="BI2156" s="110"/>
      <c r="BJ2156" s="137"/>
      <c r="BK2156" s="110"/>
      <c r="BL2156" s="108"/>
      <c r="BM2156" s="108"/>
      <c r="BN2156" s="108"/>
      <c r="BO2156" s="135"/>
      <c r="BP2156" s="108"/>
      <c r="BQ2156" s="108"/>
      <c r="BR2156" s="108"/>
      <c r="BS2156" s="108"/>
      <c r="BT2156" s="135"/>
      <c r="BU2156" s="108"/>
      <c r="BV2156" s="108"/>
      <c r="BW2156" s="108"/>
      <c r="BX2156" s="108"/>
      <c r="BY2156" s="135"/>
      <c r="BZ2156" s="108"/>
    </row>
    <row r="2157" spans="1:78" x14ac:dyDescent="0.25">
      <c r="A2157" s="27"/>
      <c r="B2157" s="27"/>
      <c r="C2157" s="27"/>
      <c r="D2157" s="27"/>
      <c r="E2157" s="28"/>
      <c r="F2157" s="88"/>
      <c r="G2157" s="28"/>
      <c r="H2157" s="27"/>
      <c r="I2157" s="27"/>
      <c r="J2157" s="27"/>
      <c r="K2157" s="107"/>
      <c r="L2157" s="27"/>
      <c r="M2157" s="46"/>
      <c r="N2157" s="46"/>
      <c r="O2157" s="46"/>
      <c r="P2157" s="46"/>
      <c r="Q2157" s="46"/>
      <c r="R2157" s="46"/>
      <c r="S2157" s="46"/>
      <c r="T2157" s="46"/>
      <c r="U2157" s="46"/>
      <c r="V2157" s="46"/>
      <c r="W2157" s="46"/>
      <c r="X2157" s="46"/>
      <c r="Y2157" s="41"/>
      <c r="Z2157" s="106"/>
      <c r="AA2157" s="43"/>
      <c r="AB2157" s="28"/>
      <c r="AC2157" s="28"/>
      <c r="AD2157" s="28"/>
      <c r="AE2157" s="44"/>
      <c r="AF2157" s="27"/>
      <c r="AG2157" s="27"/>
      <c r="AH2157" s="28"/>
      <c r="AI2157" s="27"/>
      <c r="AJ2157" s="27"/>
      <c r="AK2157" s="28"/>
      <c r="AL2157" s="29"/>
      <c r="AM2157" s="29"/>
      <c r="AN2157" s="29"/>
      <c r="AO2157" s="29"/>
      <c r="AP2157" s="29"/>
      <c r="AQ2157" s="29"/>
      <c r="AR2157" s="29"/>
      <c r="AS2157" s="29"/>
      <c r="AT2157" s="29"/>
      <c r="AU2157" s="29"/>
      <c r="AV2157" s="29"/>
      <c r="AW2157" s="29"/>
      <c r="AX2157" s="29"/>
      <c r="AY2157" s="31"/>
      <c r="AZ2157" s="30"/>
      <c r="BA2157" s="35"/>
      <c r="BB2157" s="108"/>
      <c r="BC2157" s="108"/>
      <c r="BD2157" s="108"/>
      <c r="BE2157" s="136"/>
      <c r="BF2157" s="108"/>
      <c r="BG2157" s="110"/>
      <c r="BH2157" s="110"/>
      <c r="BI2157" s="110"/>
      <c r="BJ2157" s="137"/>
      <c r="BK2157" s="110"/>
      <c r="BL2157" s="108"/>
      <c r="BM2157" s="108"/>
      <c r="BN2157" s="108"/>
      <c r="BO2157" s="135"/>
      <c r="BP2157" s="108"/>
      <c r="BQ2157" s="108"/>
      <c r="BR2157" s="108"/>
      <c r="BS2157" s="108"/>
      <c r="BT2157" s="135"/>
      <c r="BU2157" s="108"/>
      <c r="BV2157" s="108"/>
      <c r="BW2157" s="108"/>
      <c r="BX2157" s="108"/>
      <c r="BY2157" s="135"/>
      <c r="BZ2157" s="108"/>
    </row>
    <row r="2158" spans="1:78" x14ac:dyDescent="0.25">
      <c r="A2158" s="27"/>
      <c r="B2158" s="27"/>
      <c r="C2158" s="27"/>
      <c r="D2158" s="27"/>
      <c r="E2158" s="28"/>
      <c r="F2158" s="88"/>
      <c r="G2158" s="28"/>
      <c r="H2158" s="27"/>
      <c r="I2158" s="27"/>
      <c r="J2158" s="27"/>
      <c r="K2158" s="107"/>
      <c r="L2158" s="27"/>
      <c r="M2158" s="46"/>
      <c r="N2158" s="46"/>
      <c r="O2158" s="46"/>
      <c r="P2158" s="46"/>
      <c r="Q2158" s="46"/>
      <c r="R2158" s="46"/>
      <c r="S2158" s="46"/>
      <c r="T2158" s="46"/>
      <c r="U2158" s="46"/>
      <c r="V2158" s="46"/>
      <c r="W2158" s="46"/>
      <c r="X2158" s="46"/>
      <c r="Y2158" s="41"/>
      <c r="Z2158" s="106"/>
      <c r="AA2158" s="43"/>
      <c r="AB2158" s="28"/>
      <c r="AC2158" s="28"/>
      <c r="AD2158" s="28"/>
      <c r="AE2158" s="44"/>
      <c r="AF2158" s="27"/>
      <c r="AG2158" s="27"/>
      <c r="AH2158" s="28"/>
      <c r="AI2158" s="27"/>
      <c r="AJ2158" s="27"/>
      <c r="AK2158" s="28"/>
      <c r="AL2158" s="29"/>
      <c r="AM2158" s="29"/>
      <c r="AN2158" s="29"/>
      <c r="AO2158" s="29"/>
      <c r="AP2158" s="29"/>
      <c r="AQ2158" s="29"/>
      <c r="AR2158" s="29"/>
      <c r="AS2158" s="29"/>
      <c r="AT2158" s="29"/>
      <c r="AU2158" s="29"/>
      <c r="AV2158" s="29"/>
      <c r="AW2158" s="29"/>
      <c r="AX2158" s="29"/>
      <c r="AY2158" s="31"/>
      <c r="AZ2158" s="30"/>
      <c r="BA2158" s="35"/>
      <c r="BB2158" s="108"/>
      <c r="BC2158" s="108"/>
      <c r="BD2158" s="108"/>
      <c r="BE2158" s="136"/>
      <c r="BF2158" s="108"/>
      <c r="BG2158" s="110"/>
      <c r="BH2158" s="110"/>
      <c r="BI2158" s="110"/>
      <c r="BJ2158" s="137"/>
      <c r="BK2158" s="110"/>
      <c r="BL2158" s="108"/>
      <c r="BM2158" s="108"/>
      <c r="BN2158" s="108"/>
      <c r="BO2158" s="135"/>
      <c r="BP2158" s="108"/>
      <c r="BQ2158" s="108"/>
      <c r="BR2158" s="108"/>
      <c r="BS2158" s="108"/>
      <c r="BT2158" s="135"/>
      <c r="BU2158" s="108"/>
      <c r="BV2158" s="108"/>
      <c r="BW2158" s="108"/>
      <c r="BX2158" s="108"/>
      <c r="BY2158" s="135"/>
      <c r="BZ2158" s="108"/>
    </row>
    <row r="2159" spans="1:78" x14ac:dyDescent="0.25">
      <c r="A2159" s="27"/>
      <c r="B2159" s="27"/>
      <c r="C2159" s="27"/>
      <c r="D2159" s="27"/>
      <c r="E2159" s="28"/>
      <c r="F2159" s="88"/>
      <c r="G2159" s="28"/>
      <c r="H2159" s="27"/>
      <c r="I2159" s="27"/>
      <c r="J2159" s="27"/>
      <c r="K2159" s="107"/>
      <c r="L2159" s="27"/>
      <c r="M2159" s="46"/>
      <c r="N2159" s="46"/>
      <c r="O2159" s="46"/>
      <c r="P2159" s="46"/>
      <c r="Q2159" s="46"/>
      <c r="R2159" s="46"/>
      <c r="S2159" s="46"/>
      <c r="T2159" s="46"/>
      <c r="U2159" s="46"/>
      <c r="V2159" s="46"/>
      <c r="W2159" s="46"/>
      <c r="X2159" s="46"/>
      <c r="Y2159" s="41"/>
      <c r="Z2159" s="106"/>
      <c r="AA2159" s="43"/>
      <c r="AB2159" s="28"/>
      <c r="AC2159" s="28"/>
      <c r="AD2159" s="28"/>
      <c r="AE2159" s="44"/>
      <c r="AF2159" s="27"/>
      <c r="AG2159" s="27"/>
      <c r="AH2159" s="28"/>
      <c r="AI2159" s="27"/>
      <c r="AJ2159" s="27"/>
      <c r="AK2159" s="28"/>
      <c r="AL2159" s="29"/>
      <c r="AM2159" s="29"/>
      <c r="AN2159" s="29"/>
      <c r="AO2159" s="29"/>
      <c r="AP2159" s="29"/>
      <c r="AQ2159" s="29"/>
      <c r="AR2159" s="29"/>
      <c r="AS2159" s="29"/>
      <c r="AT2159" s="29"/>
      <c r="AU2159" s="29"/>
      <c r="AV2159" s="29"/>
      <c r="AW2159" s="29"/>
      <c r="AX2159" s="29"/>
      <c r="AY2159" s="31"/>
      <c r="AZ2159" s="30"/>
      <c r="BA2159" s="35"/>
      <c r="BB2159" s="108"/>
      <c r="BC2159" s="108"/>
      <c r="BD2159" s="108"/>
      <c r="BE2159" s="136"/>
      <c r="BF2159" s="108"/>
      <c r="BG2159" s="110"/>
      <c r="BH2159" s="110"/>
      <c r="BI2159" s="110"/>
      <c r="BJ2159" s="137"/>
      <c r="BK2159" s="110"/>
      <c r="BL2159" s="108"/>
      <c r="BM2159" s="108"/>
      <c r="BN2159" s="108"/>
      <c r="BO2159" s="135"/>
      <c r="BP2159" s="108"/>
      <c r="BQ2159" s="108"/>
      <c r="BR2159" s="108"/>
      <c r="BS2159" s="108"/>
      <c r="BT2159" s="135"/>
      <c r="BU2159" s="108"/>
      <c r="BV2159" s="108"/>
      <c r="BW2159" s="108"/>
      <c r="BX2159" s="108"/>
      <c r="BY2159" s="135"/>
      <c r="BZ2159" s="108"/>
    </row>
    <row r="2160" spans="1:78" x14ac:dyDescent="0.25">
      <c r="A2160" s="27"/>
      <c r="B2160" s="27"/>
      <c r="C2160" s="27"/>
      <c r="D2160" s="27"/>
      <c r="E2160" s="28"/>
      <c r="F2160" s="88"/>
      <c r="G2160" s="28"/>
      <c r="H2160" s="27"/>
      <c r="I2160" s="27"/>
      <c r="J2160" s="27"/>
      <c r="K2160" s="107"/>
      <c r="L2160" s="27"/>
      <c r="M2160" s="46"/>
      <c r="N2160" s="46"/>
      <c r="O2160" s="46"/>
      <c r="P2160" s="46"/>
      <c r="Q2160" s="46"/>
      <c r="R2160" s="46"/>
      <c r="S2160" s="46"/>
      <c r="T2160" s="46"/>
      <c r="U2160" s="46"/>
      <c r="V2160" s="46"/>
      <c r="W2160" s="46"/>
      <c r="X2160" s="46"/>
      <c r="Y2160" s="41"/>
      <c r="Z2160" s="106"/>
      <c r="AA2160" s="43"/>
      <c r="AB2160" s="28"/>
      <c r="AC2160" s="28"/>
      <c r="AD2160" s="28"/>
      <c r="AE2160" s="44"/>
      <c r="AF2160" s="27"/>
      <c r="AG2160" s="27"/>
      <c r="AH2160" s="28"/>
      <c r="AI2160" s="27"/>
      <c r="AJ2160" s="27"/>
      <c r="AK2160" s="28"/>
      <c r="AL2160" s="29"/>
      <c r="AM2160" s="29"/>
      <c r="AN2160" s="29"/>
      <c r="AO2160" s="29"/>
      <c r="AP2160" s="29"/>
      <c r="AQ2160" s="29"/>
      <c r="AR2160" s="29"/>
      <c r="AS2160" s="29"/>
      <c r="AT2160" s="29"/>
      <c r="AU2160" s="29"/>
      <c r="AV2160" s="29"/>
      <c r="AW2160" s="29"/>
      <c r="AX2160" s="29"/>
      <c r="AY2160" s="31"/>
      <c r="AZ2160" s="30"/>
      <c r="BA2160" s="35"/>
      <c r="BB2160" s="108"/>
      <c r="BC2160" s="108"/>
      <c r="BD2160" s="108"/>
      <c r="BE2160" s="136"/>
      <c r="BF2160" s="108"/>
      <c r="BG2160" s="110"/>
      <c r="BH2160" s="110"/>
      <c r="BI2160" s="110"/>
      <c r="BJ2160" s="137"/>
      <c r="BK2160" s="110"/>
      <c r="BL2160" s="108"/>
      <c r="BM2160" s="108"/>
      <c r="BN2160" s="108"/>
      <c r="BO2160" s="135"/>
      <c r="BP2160" s="108"/>
      <c r="BQ2160" s="108"/>
      <c r="BR2160" s="108"/>
      <c r="BS2160" s="108"/>
      <c r="BT2160" s="135"/>
      <c r="BU2160" s="108"/>
      <c r="BV2160" s="108"/>
      <c r="BW2160" s="108"/>
      <c r="BX2160" s="108"/>
      <c r="BY2160" s="135"/>
      <c r="BZ2160" s="108"/>
    </row>
    <row r="2161" spans="1:78" x14ac:dyDescent="0.25">
      <c r="A2161" s="27"/>
      <c r="B2161" s="27"/>
      <c r="C2161" s="27"/>
      <c r="D2161" s="27"/>
      <c r="E2161" s="28"/>
      <c r="F2161" s="88"/>
      <c r="G2161" s="28"/>
      <c r="H2161" s="27"/>
      <c r="I2161" s="27"/>
      <c r="J2161" s="27"/>
      <c r="K2161" s="107"/>
      <c r="L2161" s="27"/>
      <c r="M2161" s="46"/>
      <c r="N2161" s="46"/>
      <c r="O2161" s="46"/>
      <c r="P2161" s="46"/>
      <c r="Q2161" s="46"/>
      <c r="R2161" s="46"/>
      <c r="S2161" s="46"/>
      <c r="T2161" s="46"/>
      <c r="U2161" s="46"/>
      <c r="V2161" s="46"/>
      <c r="W2161" s="46"/>
      <c r="X2161" s="46"/>
      <c r="Y2161" s="41"/>
      <c r="Z2161" s="106"/>
      <c r="AA2161" s="43"/>
      <c r="AB2161" s="28"/>
      <c r="AC2161" s="28"/>
      <c r="AD2161" s="28"/>
      <c r="AE2161" s="44"/>
      <c r="AF2161" s="27"/>
      <c r="AG2161" s="27"/>
      <c r="AH2161" s="28"/>
      <c r="AI2161" s="27"/>
      <c r="AJ2161" s="27"/>
      <c r="AK2161" s="28"/>
      <c r="AL2161" s="29"/>
      <c r="AM2161" s="29"/>
      <c r="AN2161" s="29"/>
      <c r="AO2161" s="29"/>
      <c r="AP2161" s="29"/>
      <c r="AQ2161" s="29"/>
      <c r="AR2161" s="29"/>
      <c r="AS2161" s="29"/>
      <c r="AT2161" s="29"/>
      <c r="AU2161" s="29"/>
      <c r="AV2161" s="29"/>
      <c r="AW2161" s="29"/>
      <c r="AX2161" s="29"/>
      <c r="AY2161" s="31"/>
      <c r="AZ2161" s="30"/>
      <c r="BA2161" s="35"/>
      <c r="BB2161" s="108"/>
      <c r="BC2161" s="108"/>
      <c r="BD2161" s="108"/>
      <c r="BE2161" s="136"/>
      <c r="BF2161" s="108"/>
      <c r="BG2161" s="110"/>
      <c r="BH2161" s="110"/>
      <c r="BI2161" s="110"/>
      <c r="BJ2161" s="137"/>
      <c r="BK2161" s="110"/>
      <c r="BL2161" s="108"/>
      <c r="BM2161" s="108"/>
      <c r="BN2161" s="108"/>
      <c r="BO2161" s="135"/>
      <c r="BP2161" s="108"/>
      <c r="BQ2161" s="108"/>
      <c r="BR2161" s="108"/>
      <c r="BS2161" s="108"/>
      <c r="BT2161" s="135"/>
      <c r="BU2161" s="108"/>
      <c r="BV2161" s="108"/>
      <c r="BW2161" s="108"/>
      <c r="BX2161" s="108"/>
      <c r="BY2161" s="135"/>
      <c r="BZ2161" s="108"/>
    </row>
    <row r="2162" spans="1:78" x14ac:dyDescent="0.25">
      <c r="A2162" s="27"/>
      <c r="B2162" s="27"/>
      <c r="C2162" s="27"/>
      <c r="D2162" s="27"/>
      <c r="E2162" s="28"/>
      <c r="F2162" s="88"/>
      <c r="G2162" s="28"/>
      <c r="H2162" s="27"/>
      <c r="I2162" s="27"/>
      <c r="J2162" s="27"/>
      <c r="K2162" s="107"/>
      <c r="L2162" s="27"/>
      <c r="M2162" s="46"/>
      <c r="N2162" s="46"/>
      <c r="O2162" s="46"/>
      <c r="P2162" s="46"/>
      <c r="Q2162" s="46"/>
      <c r="R2162" s="46"/>
      <c r="S2162" s="46"/>
      <c r="T2162" s="46"/>
      <c r="U2162" s="46"/>
      <c r="V2162" s="46"/>
      <c r="W2162" s="46"/>
      <c r="X2162" s="46"/>
      <c r="Y2162" s="41"/>
      <c r="Z2162" s="106"/>
      <c r="AA2162" s="43"/>
      <c r="AB2162" s="28"/>
      <c r="AC2162" s="28"/>
      <c r="AD2162" s="28"/>
      <c r="AE2162" s="44"/>
      <c r="AF2162" s="27"/>
      <c r="AG2162" s="27"/>
      <c r="AH2162" s="28"/>
      <c r="AI2162" s="27"/>
      <c r="AJ2162" s="27"/>
      <c r="AK2162" s="28"/>
      <c r="AL2162" s="29"/>
      <c r="AM2162" s="29"/>
      <c r="AN2162" s="29"/>
      <c r="AO2162" s="29"/>
      <c r="AP2162" s="29"/>
      <c r="AQ2162" s="29"/>
      <c r="AR2162" s="29"/>
      <c r="AS2162" s="29"/>
      <c r="AT2162" s="29"/>
      <c r="AU2162" s="29"/>
      <c r="AV2162" s="29"/>
      <c r="AW2162" s="29"/>
      <c r="AX2162" s="29"/>
      <c r="AY2162" s="31"/>
      <c r="AZ2162" s="30"/>
      <c r="BA2162" s="35"/>
      <c r="BB2162" s="108"/>
      <c r="BC2162" s="108"/>
      <c r="BD2162" s="108"/>
      <c r="BE2162" s="136"/>
      <c r="BF2162" s="108"/>
      <c r="BG2162" s="110"/>
      <c r="BH2162" s="110"/>
      <c r="BI2162" s="110"/>
      <c r="BJ2162" s="137"/>
      <c r="BK2162" s="110"/>
      <c r="BL2162" s="108"/>
      <c r="BM2162" s="108"/>
      <c r="BN2162" s="108"/>
      <c r="BO2162" s="135"/>
      <c r="BP2162" s="108"/>
      <c r="BQ2162" s="108"/>
      <c r="BR2162" s="108"/>
      <c r="BS2162" s="108"/>
      <c r="BT2162" s="135"/>
      <c r="BU2162" s="108"/>
      <c r="BV2162" s="108"/>
      <c r="BW2162" s="108"/>
      <c r="BX2162" s="108"/>
      <c r="BY2162" s="135"/>
      <c r="BZ2162" s="108"/>
    </row>
    <row r="2163" spans="1:78" x14ac:dyDescent="0.25">
      <c r="A2163" s="27"/>
      <c r="B2163" s="27"/>
      <c r="C2163" s="27"/>
      <c r="D2163" s="27"/>
      <c r="E2163" s="28"/>
      <c r="F2163" s="88"/>
      <c r="G2163" s="28"/>
      <c r="H2163" s="27"/>
      <c r="I2163" s="27"/>
      <c r="J2163" s="27"/>
      <c r="K2163" s="107"/>
      <c r="L2163" s="27"/>
      <c r="M2163" s="46"/>
      <c r="N2163" s="46"/>
      <c r="O2163" s="46"/>
      <c r="P2163" s="46"/>
      <c r="Q2163" s="46"/>
      <c r="R2163" s="46"/>
      <c r="S2163" s="46"/>
      <c r="T2163" s="46"/>
      <c r="U2163" s="46"/>
      <c r="V2163" s="46"/>
      <c r="W2163" s="46"/>
      <c r="X2163" s="46"/>
      <c r="Y2163" s="41"/>
      <c r="Z2163" s="106"/>
      <c r="AA2163" s="43"/>
      <c r="AB2163" s="28"/>
      <c r="AC2163" s="28"/>
      <c r="AD2163" s="28"/>
      <c r="AE2163" s="44"/>
      <c r="AF2163" s="27"/>
      <c r="AG2163" s="27"/>
      <c r="AH2163" s="28"/>
      <c r="AI2163" s="27"/>
      <c r="AJ2163" s="27"/>
      <c r="AK2163" s="28"/>
      <c r="AL2163" s="29"/>
      <c r="AM2163" s="29"/>
      <c r="AN2163" s="29"/>
      <c r="AO2163" s="29"/>
      <c r="AP2163" s="29"/>
      <c r="AQ2163" s="29"/>
      <c r="AR2163" s="29"/>
      <c r="AS2163" s="29"/>
      <c r="AT2163" s="29"/>
      <c r="AU2163" s="29"/>
      <c r="AV2163" s="29"/>
      <c r="AW2163" s="29"/>
      <c r="AX2163" s="29"/>
      <c r="AY2163" s="31"/>
      <c r="AZ2163" s="30"/>
      <c r="BA2163" s="35"/>
      <c r="BB2163" s="108"/>
      <c r="BC2163" s="108"/>
      <c r="BD2163" s="108"/>
      <c r="BE2163" s="136"/>
      <c r="BF2163" s="108"/>
      <c r="BG2163" s="110"/>
      <c r="BH2163" s="110"/>
      <c r="BI2163" s="110"/>
      <c r="BJ2163" s="137"/>
      <c r="BK2163" s="110"/>
      <c r="BL2163" s="108"/>
      <c r="BM2163" s="108"/>
      <c r="BN2163" s="108"/>
      <c r="BO2163" s="135"/>
      <c r="BP2163" s="108"/>
      <c r="BQ2163" s="108"/>
      <c r="BR2163" s="108"/>
      <c r="BS2163" s="108"/>
      <c r="BT2163" s="135"/>
      <c r="BU2163" s="108"/>
      <c r="BV2163" s="108"/>
      <c r="BW2163" s="108"/>
      <c r="BX2163" s="108"/>
      <c r="BY2163" s="135"/>
      <c r="BZ2163" s="108"/>
    </row>
    <row r="2164" spans="1:78" x14ac:dyDescent="0.25">
      <c r="A2164" s="27"/>
      <c r="B2164" s="27"/>
      <c r="C2164" s="27"/>
      <c r="D2164" s="27"/>
      <c r="E2164" s="28"/>
      <c r="F2164" s="88"/>
      <c r="G2164" s="28"/>
      <c r="H2164" s="27"/>
      <c r="I2164" s="27"/>
      <c r="J2164" s="27"/>
      <c r="K2164" s="107"/>
      <c r="L2164" s="27"/>
      <c r="M2164" s="46"/>
      <c r="N2164" s="46"/>
      <c r="O2164" s="46"/>
      <c r="P2164" s="46"/>
      <c r="Q2164" s="46"/>
      <c r="R2164" s="46"/>
      <c r="S2164" s="46"/>
      <c r="T2164" s="46"/>
      <c r="U2164" s="46"/>
      <c r="V2164" s="46"/>
      <c r="W2164" s="46"/>
      <c r="X2164" s="46"/>
      <c r="Y2164" s="41"/>
      <c r="Z2164" s="106"/>
      <c r="AA2164" s="43"/>
      <c r="AB2164" s="28"/>
      <c r="AC2164" s="28"/>
      <c r="AD2164" s="28"/>
      <c r="AE2164" s="44"/>
      <c r="AF2164" s="27"/>
      <c r="AG2164" s="27"/>
      <c r="AH2164" s="28"/>
      <c r="AI2164" s="27"/>
      <c r="AJ2164" s="27"/>
      <c r="AK2164" s="28"/>
      <c r="AL2164" s="29"/>
      <c r="AM2164" s="29"/>
      <c r="AN2164" s="29"/>
      <c r="AO2164" s="29"/>
      <c r="AP2164" s="29"/>
      <c r="AQ2164" s="29"/>
      <c r="AR2164" s="29"/>
      <c r="AS2164" s="29"/>
      <c r="AT2164" s="29"/>
      <c r="AU2164" s="29"/>
      <c r="AV2164" s="29"/>
      <c r="AW2164" s="29"/>
      <c r="AX2164" s="29"/>
      <c r="AY2164" s="31"/>
      <c r="AZ2164" s="30"/>
      <c r="BA2164" s="35"/>
      <c r="BB2164" s="108"/>
      <c r="BC2164" s="108"/>
      <c r="BD2164" s="108"/>
      <c r="BE2164" s="136"/>
      <c r="BF2164" s="108"/>
      <c r="BG2164" s="110"/>
      <c r="BH2164" s="110"/>
      <c r="BI2164" s="110"/>
      <c r="BJ2164" s="137"/>
      <c r="BK2164" s="110"/>
      <c r="BL2164" s="108"/>
      <c r="BM2164" s="108"/>
      <c r="BN2164" s="108"/>
      <c r="BO2164" s="135"/>
      <c r="BP2164" s="108"/>
      <c r="BQ2164" s="108"/>
      <c r="BR2164" s="108"/>
      <c r="BS2164" s="108"/>
      <c r="BT2164" s="135"/>
      <c r="BU2164" s="108"/>
      <c r="BV2164" s="108"/>
      <c r="BW2164" s="108"/>
      <c r="BX2164" s="108"/>
      <c r="BY2164" s="135"/>
      <c r="BZ2164" s="108"/>
    </row>
    <row r="2165" spans="1:78" x14ac:dyDescent="0.25">
      <c r="A2165" s="27"/>
      <c r="B2165" s="27"/>
      <c r="C2165" s="27"/>
      <c r="D2165" s="27"/>
      <c r="E2165" s="28"/>
      <c r="F2165" s="88"/>
      <c r="G2165" s="28"/>
      <c r="H2165" s="27"/>
      <c r="I2165" s="27"/>
      <c r="J2165" s="27"/>
      <c r="K2165" s="107"/>
      <c r="L2165" s="27"/>
      <c r="M2165" s="46"/>
      <c r="N2165" s="46"/>
      <c r="O2165" s="46"/>
      <c r="P2165" s="46"/>
      <c r="Q2165" s="46"/>
      <c r="R2165" s="46"/>
      <c r="S2165" s="46"/>
      <c r="T2165" s="46"/>
      <c r="U2165" s="46"/>
      <c r="V2165" s="46"/>
      <c r="W2165" s="46"/>
      <c r="X2165" s="46"/>
      <c r="Y2165" s="41"/>
      <c r="Z2165" s="106"/>
      <c r="AA2165" s="43"/>
      <c r="AB2165" s="28"/>
      <c r="AC2165" s="28"/>
      <c r="AD2165" s="28"/>
      <c r="AE2165" s="44"/>
      <c r="AF2165" s="27"/>
      <c r="AG2165" s="27"/>
      <c r="AH2165" s="28"/>
      <c r="AI2165" s="27"/>
      <c r="AJ2165" s="27"/>
      <c r="AK2165" s="28"/>
      <c r="AL2165" s="29"/>
      <c r="AM2165" s="29"/>
      <c r="AN2165" s="29"/>
      <c r="AO2165" s="29"/>
      <c r="AP2165" s="29"/>
      <c r="AQ2165" s="29"/>
      <c r="AR2165" s="29"/>
      <c r="AS2165" s="29"/>
      <c r="AT2165" s="29"/>
      <c r="AU2165" s="29"/>
      <c r="AV2165" s="29"/>
      <c r="AW2165" s="29"/>
      <c r="AX2165" s="29"/>
      <c r="AY2165" s="31"/>
      <c r="AZ2165" s="30"/>
      <c r="BA2165" s="35"/>
      <c r="BB2165" s="108"/>
      <c r="BC2165" s="108"/>
      <c r="BD2165" s="108"/>
      <c r="BE2165" s="136"/>
      <c r="BF2165" s="108"/>
      <c r="BG2165" s="110"/>
      <c r="BH2165" s="110"/>
      <c r="BI2165" s="110"/>
      <c r="BJ2165" s="137"/>
      <c r="BK2165" s="110"/>
      <c r="BL2165" s="108"/>
      <c r="BM2165" s="108"/>
      <c r="BN2165" s="108"/>
      <c r="BO2165" s="135"/>
      <c r="BP2165" s="108"/>
      <c r="BQ2165" s="108"/>
      <c r="BR2165" s="108"/>
      <c r="BS2165" s="108"/>
      <c r="BT2165" s="135"/>
      <c r="BU2165" s="108"/>
      <c r="BV2165" s="108"/>
      <c r="BW2165" s="108"/>
      <c r="BX2165" s="108"/>
      <c r="BY2165" s="135"/>
      <c r="BZ2165" s="108"/>
    </row>
    <row r="2166" spans="1:78" x14ac:dyDescent="0.25">
      <c r="A2166" s="27"/>
      <c r="B2166" s="27"/>
      <c r="C2166" s="27"/>
      <c r="D2166" s="27"/>
      <c r="E2166" s="28"/>
      <c r="F2166" s="88"/>
      <c r="G2166" s="28"/>
      <c r="H2166" s="27"/>
      <c r="I2166" s="27"/>
      <c r="J2166" s="27"/>
      <c r="K2166" s="107"/>
      <c r="L2166" s="27"/>
      <c r="M2166" s="46"/>
      <c r="N2166" s="46"/>
      <c r="O2166" s="46"/>
      <c r="P2166" s="46"/>
      <c r="Q2166" s="46"/>
      <c r="R2166" s="46"/>
      <c r="S2166" s="46"/>
      <c r="T2166" s="46"/>
      <c r="U2166" s="46"/>
      <c r="V2166" s="46"/>
      <c r="W2166" s="46"/>
      <c r="X2166" s="46"/>
      <c r="Y2166" s="41"/>
      <c r="Z2166" s="106"/>
      <c r="AA2166" s="43"/>
      <c r="AB2166" s="28"/>
      <c r="AC2166" s="28"/>
      <c r="AD2166" s="28"/>
      <c r="AE2166" s="44"/>
      <c r="AF2166" s="27"/>
      <c r="AG2166" s="27"/>
      <c r="AH2166" s="28"/>
      <c r="AI2166" s="27"/>
      <c r="AJ2166" s="27"/>
      <c r="AK2166" s="28"/>
      <c r="AL2166" s="29"/>
      <c r="AM2166" s="29"/>
      <c r="AN2166" s="29"/>
      <c r="AO2166" s="29"/>
      <c r="AP2166" s="29"/>
      <c r="AQ2166" s="29"/>
      <c r="AR2166" s="29"/>
      <c r="AS2166" s="29"/>
      <c r="AT2166" s="29"/>
      <c r="AU2166" s="29"/>
      <c r="AV2166" s="29"/>
      <c r="AW2166" s="29"/>
      <c r="AX2166" s="29"/>
      <c r="AY2166" s="31"/>
      <c r="AZ2166" s="30"/>
      <c r="BA2166" s="35"/>
      <c r="BB2166" s="108"/>
      <c r="BC2166" s="108"/>
      <c r="BD2166" s="108"/>
      <c r="BE2166" s="136"/>
      <c r="BF2166" s="108"/>
      <c r="BG2166" s="110"/>
      <c r="BH2166" s="110"/>
      <c r="BI2166" s="110"/>
      <c r="BJ2166" s="137"/>
      <c r="BK2166" s="110"/>
      <c r="BL2166" s="108"/>
      <c r="BM2166" s="108"/>
      <c r="BN2166" s="108"/>
      <c r="BO2166" s="135"/>
      <c r="BP2166" s="108"/>
      <c r="BQ2166" s="108"/>
      <c r="BR2166" s="108"/>
      <c r="BS2166" s="108"/>
      <c r="BT2166" s="135"/>
      <c r="BU2166" s="108"/>
      <c r="BV2166" s="108"/>
      <c r="BW2166" s="108"/>
      <c r="BX2166" s="108"/>
      <c r="BY2166" s="135"/>
      <c r="BZ2166" s="108"/>
    </row>
    <row r="2167" spans="1:78" x14ac:dyDescent="0.25">
      <c r="A2167" s="27"/>
      <c r="B2167" s="27"/>
      <c r="C2167" s="27"/>
      <c r="D2167" s="27"/>
      <c r="E2167" s="28"/>
      <c r="F2167" s="88"/>
      <c r="G2167" s="28"/>
      <c r="H2167" s="27"/>
      <c r="I2167" s="27"/>
      <c r="J2167" s="27"/>
      <c r="K2167" s="107"/>
      <c r="L2167" s="27"/>
      <c r="M2167" s="46"/>
      <c r="N2167" s="46"/>
      <c r="O2167" s="46"/>
      <c r="P2167" s="46"/>
      <c r="Q2167" s="46"/>
      <c r="R2167" s="46"/>
      <c r="S2167" s="46"/>
      <c r="T2167" s="46"/>
      <c r="U2167" s="46"/>
      <c r="V2167" s="46"/>
      <c r="W2167" s="46"/>
      <c r="X2167" s="46"/>
      <c r="Y2167" s="41"/>
      <c r="Z2167" s="106"/>
      <c r="AA2167" s="43"/>
      <c r="AB2167" s="28"/>
      <c r="AC2167" s="28"/>
      <c r="AD2167" s="28"/>
      <c r="AE2167" s="44"/>
      <c r="AF2167" s="27"/>
      <c r="AG2167" s="27"/>
      <c r="AH2167" s="28"/>
      <c r="AI2167" s="27"/>
      <c r="AJ2167" s="27"/>
      <c r="AK2167" s="28"/>
      <c r="AL2167" s="29"/>
      <c r="AM2167" s="29"/>
      <c r="AN2167" s="29"/>
      <c r="AO2167" s="29"/>
      <c r="AP2167" s="29"/>
      <c r="AQ2167" s="29"/>
      <c r="AR2167" s="29"/>
      <c r="AS2167" s="29"/>
      <c r="AT2167" s="29"/>
      <c r="AU2167" s="29"/>
      <c r="AV2167" s="29"/>
      <c r="AW2167" s="29"/>
      <c r="AX2167" s="29"/>
      <c r="AY2167" s="31"/>
      <c r="AZ2167" s="30"/>
      <c r="BA2167" s="35"/>
      <c r="BB2167" s="108"/>
      <c r="BC2167" s="108"/>
      <c r="BD2167" s="108"/>
      <c r="BE2167" s="136"/>
      <c r="BF2167" s="108"/>
      <c r="BG2167" s="110"/>
      <c r="BH2167" s="110"/>
      <c r="BI2167" s="110"/>
      <c r="BJ2167" s="137"/>
      <c r="BK2167" s="110"/>
      <c r="BL2167" s="108"/>
      <c r="BM2167" s="108"/>
      <c r="BN2167" s="108"/>
      <c r="BO2167" s="135"/>
      <c r="BP2167" s="108"/>
      <c r="BQ2167" s="108"/>
      <c r="BR2167" s="108"/>
      <c r="BS2167" s="108"/>
      <c r="BT2167" s="135"/>
      <c r="BU2167" s="108"/>
      <c r="BV2167" s="108"/>
      <c r="BW2167" s="108"/>
      <c r="BX2167" s="108"/>
      <c r="BY2167" s="135"/>
      <c r="BZ2167" s="108"/>
    </row>
    <row r="2168" spans="1:78" x14ac:dyDescent="0.25">
      <c r="A2168" s="27"/>
      <c r="B2168" s="27"/>
      <c r="C2168" s="27"/>
      <c r="D2168" s="27"/>
      <c r="E2168" s="28"/>
      <c r="F2168" s="88"/>
      <c r="G2168" s="28"/>
      <c r="H2168" s="27"/>
      <c r="I2168" s="27"/>
      <c r="J2168" s="27"/>
      <c r="K2168" s="107"/>
      <c r="L2168" s="27"/>
      <c r="M2168" s="46"/>
      <c r="N2168" s="46"/>
      <c r="O2168" s="46"/>
      <c r="P2168" s="46"/>
      <c r="Q2168" s="46"/>
      <c r="R2168" s="46"/>
      <c r="S2168" s="46"/>
      <c r="T2168" s="46"/>
      <c r="U2168" s="46"/>
      <c r="V2168" s="46"/>
      <c r="W2168" s="46"/>
      <c r="X2168" s="46"/>
      <c r="Y2168" s="41"/>
      <c r="Z2168" s="106"/>
      <c r="AA2168" s="43"/>
      <c r="AB2168" s="28"/>
      <c r="AC2168" s="28"/>
      <c r="AD2168" s="28"/>
      <c r="AE2168" s="44"/>
      <c r="AF2168" s="27"/>
      <c r="AG2168" s="27"/>
      <c r="AH2168" s="28"/>
      <c r="AI2168" s="27"/>
      <c r="AJ2168" s="27"/>
      <c r="AK2168" s="28"/>
      <c r="AL2168" s="29"/>
      <c r="AM2168" s="29"/>
      <c r="AN2168" s="29"/>
      <c r="AO2168" s="29"/>
      <c r="AP2168" s="29"/>
      <c r="AQ2168" s="29"/>
      <c r="AR2168" s="29"/>
      <c r="AS2168" s="29"/>
      <c r="AT2168" s="29"/>
      <c r="AU2168" s="29"/>
      <c r="AV2168" s="29"/>
      <c r="AW2168" s="29"/>
      <c r="AX2168" s="29"/>
      <c r="AY2168" s="31"/>
      <c r="AZ2168" s="30"/>
      <c r="BA2168" s="35"/>
      <c r="BB2168" s="108"/>
      <c r="BC2168" s="108"/>
      <c r="BD2168" s="108"/>
      <c r="BE2168" s="136"/>
      <c r="BF2168" s="108"/>
      <c r="BG2168" s="110"/>
      <c r="BH2168" s="110"/>
      <c r="BI2168" s="110"/>
      <c r="BJ2168" s="137"/>
      <c r="BK2168" s="110"/>
      <c r="BL2168" s="108"/>
      <c r="BM2168" s="108"/>
      <c r="BN2168" s="108"/>
      <c r="BO2168" s="135"/>
      <c r="BP2168" s="108"/>
      <c r="BQ2168" s="108"/>
      <c r="BR2168" s="108"/>
      <c r="BS2168" s="108"/>
      <c r="BT2168" s="135"/>
      <c r="BU2168" s="108"/>
      <c r="BV2168" s="108"/>
      <c r="BW2168" s="108"/>
      <c r="BX2168" s="108"/>
      <c r="BY2168" s="135"/>
      <c r="BZ2168" s="108"/>
    </row>
    <row r="2169" spans="1:78" x14ac:dyDescent="0.25">
      <c r="A2169" s="27"/>
      <c r="B2169" s="27"/>
      <c r="C2169" s="27"/>
      <c r="D2169" s="27"/>
      <c r="E2169" s="28"/>
      <c r="F2169" s="88"/>
      <c r="G2169" s="28"/>
      <c r="H2169" s="27"/>
      <c r="I2169" s="27"/>
      <c r="J2169" s="27"/>
      <c r="K2169" s="107"/>
      <c r="L2169" s="27"/>
      <c r="M2169" s="46"/>
      <c r="N2169" s="46"/>
      <c r="O2169" s="46"/>
      <c r="P2169" s="46"/>
      <c r="Q2169" s="46"/>
      <c r="R2169" s="46"/>
      <c r="S2169" s="46"/>
      <c r="T2169" s="46"/>
      <c r="U2169" s="46"/>
      <c r="V2169" s="46"/>
      <c r="W2169" s="46"/>
      <c r="X2169" s="46"/>
      <c r="Y2169" s="41"/>
      <c r="Z2169" s="106"/>
      <c r="AA2169" s="43"/>
      <c r="AB2169" s="28"/>
      <c r="AC2169" s="28"/>
      <c r="AD2169" s="28"/>
      <c r="AE2169" s="44"/>
      <c r="AF2169" s="27"/>
      <c r="AG2169" s="27"/>
      <c r="AH2169" s="28"/>
      <c r="AI2169" s="27"/>
      <c r="AJ2169" s="27"/>
      <c r="AK2169" s="28"/>
      <c r="AL2169" s="29"/>
      <c r="AM2169" s="29"/>
      <c r="AN2169" s="29"/>
      <c r="AO2169" s="29"/>
      <c r="AP2169" s="29"/>
      <c r="AQ2169" s="29"/>
      <c r="AR2169" s="29"/>
      <c r="AS2169" s="29"/>
      <c r="AT2169" s="29"/>
      <c r="AU2169" s="29"/>
      <c r="AV2169" s="29"/>
      <c r="AW2169" s="29"/>
      <c r="AX2169" s="29"/>
      <c r="AY2169" s="31"/>
      <c r="AZ2169" s="30"/>
      <c r="BA2169" s="35"/>
      <c r="BB2169" s="108"/>
      <c r="BC2169" s="108"/>
      <c r="BD2169" s="108"/>
      <c r="BE2169" s="136"/>
      <c r="BF2169" s="108"/>
      <c r="BG2169" s="110"/>
      <c r="BH2169" s="110"/>
      <c r="BI2169" s="110"/>
      <c r="BJ2169" s="137"/>
      <c r="BK2169" s="110"/>
      <c r="BL2169" s="108"/>
      <c r="BM2169" s="108"/>
      <c r="BN2169" s="108"/>
      <c r="BO2169" s="135"/>
      <c r="BP2169" s="108"/>
      <c r="BQ2169" s="108"/>
      <c r="BR2169" s="108"/>
      <c r="BS2169" s="108"/>
      <c r="BT2169" s="135"/>
      <c r="BU2169" s="108"/>
      <c r="BV2169" s="108"/>
      <c r="BW2169" s="108"/>
      <c r="BX2169" s="108"/>
      <c r="BY2169" s="135"/>
      <c r="BZ2169" s="108"/>
    </row>
    <row r="2170" spans="1:78" x14ac:dyDescent="0.25">
      <c r="A2170" s="27"/>
      <c r="B2170" s="27"/>
      <c r="C2170" s="27"/>
      <c r="D2170" s="27"/>
      <c r="E2170" s="28"/>
      <c r="F2170" s="88"/>
      <c r="G2170" s="28"/>
      <c r="H2170" s="27"/>
      <c r="I2170" s="27"/>
      <c r="J2170" s="27"/>
      <c r="K2170" s="107"/>
      <c r="L2170" s="27"/>
      <c r="M2170" s="46"/>
      <c r="N2170" s="46"/>
      <c r="O2170" s="46"/>
      <c r="P2170" s="46"/>
      <c r="Q2170" s="46"/>
      <c r="R2170" s="46"/>
      <c r="S2170" s="46"/>
      <c r="T2170" s="46"/>
      <c r="U2170" s="46"/>
      <c r="V2170" s="46"/>
      <c r="W2170" s="46"/>
      <c r="X2170" s="46"/>
      <c r="Y2170" s="41"/>
      <c r="Z2170" s="106"/>
      <c r="AA2170" s="43"/>
      <c r="AB2170" s="28"/>
      <c r="AC2170" s="28"/>
      <c r="AD2170" s="28"/>
      <c r="AE2170" s="44"/>
      <c r="AF2170" s="27"/>
      <c r="AG2170" s="27"/>
      <c r="AH2170" s="28"/>
      <c r="AI2170" s="27"/>
      <c r="AJ2170" s="27"/>
      <c r="AK2170" s="28"/>
      <c r="AL2170" s="29"/>
      <c r="AM2170" s="29"/>
      <c r="AN2170" s="29"/>
      <c r="AO2170" s="29"/>
      <c r="AP2170" s="29"/>
      <c r="AQ2170" s="29"/>
      <c r="AR2170" s="29"/>
      <c r="AS2170" s="29"/>
      <c r="AT2170" s="29"/>
      <c r="AU2170" s="29"/>
      <c r="AV2170" s="29"/>
      <c r="AW2170" s="29"/>
      <c r="AX2170" s="29"/>
      <c r="AY2170" s="31"/>
      <c r="AZ2170" s="30"/>
      <c r="BA2170" s="35"/>
      <c r="BB2170" s="108"/>
      <c r="BC2170" s="108"/>
      <c r="BD2170" s="108"/>
      <c r="BE2170" s="136"/>
      <c r="BF2170" s="108"/>
      <c r="BG2170" s="110"/>
      <c r="BH2170" s="110"/>
      <c r="BI2170" s="110"/>
      <c r="BJ2170" s="137"/>
      <c r="BK2170" s="110"/>
      <c r="BL2170" s="108"/>
      <c r="BM2170" s="108"/>
      <c r="BN2170" s="108"/>
      <c r="BO2170" s="135"/>
      <c r="BP2170" s="108"/>
      <c r="BQ2170" s="108"/>
      <c r="BR2170" s="108"/>
      <c r="BS2170" s="108"/>
      <c r="BT2170" s="135"/>
      <c r="BU2170" s="108"/>
      <c r="BV2170" s="108"/>
      <c r="BW2170" s="108"/>
      <c r="BX2170" s="108"/>
      <c r="BY2170" s="135"/>
      <c r="BZ2170" s="108"/>
    </row>
    <row r="2171" spans="1:78" x14ac:dyDescent="0.25">
      <c r="A2171" s="27"/>
      <c r="B2171" s="27"/>
      <c r="C2171" s="27"/>
      <c r="D2171" s="27"/>
      <c r="E2171" s="28"/>
      <c r="F2171" s="88"/>
      <c r="G2171" s="28"/>
      <c r="H2171" s="27"/>
      <c r="I2171" s="27"/>
      <c r="J2171" s="27"/>
      <c r="K2171" s="107"/>
      <c r="L2171" s="27"/>
      <c r="M2171" s="46"/>
      <c r="N2171" s="46"/>
      <c r="O2171" s="46"/>
      <c r="P2171" s="46"/>
      <c r="Q2171" s="46"/>
      <c r="R2171" s="46"/>
      <c r="S2171" s="46"/>
      <c r="T2171" s="46"/>
      <c r="U2171" s="46"/>
      <c r="V2171" s="46"/>
      <c r="W2171" s="46"/>
      <c r="X2171" s="46"/>
      <c r="Y2171" s="41"/>
      <c r="Z2171" s="106"/>
      <c r="AA2171" s="43"/>
      <c r="AB2171" s="28"/>
      <c r="AC2171" s="28"/>
      <c r="AD2171" s="28"/>
      <c r="AE2171" s="44"/>
      <c r="AF2171" s="27"/>
      <c r="AG2171" s="27"/>
      <c r="AH2171" s="28"/>
      <c r="AI2171" s="27"/>
      <c r="AJ2171" s="27"/>
      <c r="AK2171" s="28"/>
      <c r="AL2171" s="29"/>
      <c r="AM2171" s="29"/>
      <c r="AN2171" s="29"/>
      <c r="AO2171" s="29"/>
      <c r="AP2171" s="29"/>
      <c r="AQ2171" s="29"/>
      <c r="AR2171" s="29"/>
      <c r="AS2171" s="29"/>
      <c r="AT2171" s="29"/>
      <c r="AU2171" s="29"/>
      <c r="AV2171" s="29"/>
      <c r="AW2171" s="29"/>
      <c r="AX2171" s="29"/>
      <c r="AY2171" s="31"/>
      <c r="AZ2171" s="30"/>
      <c r="BA2171" s="35"/>
      <c r="BB2171" s="108"/>
      <c r="BC2171" s="108"/>
      <c r="BD2171" s="108"/>
      <c r="BE2171" s="136"/>
      <c r="BF2171" s="108"/>
      <c r="BG2171" s="110"/>
      <c r="BH2171" s="110"/>
      <c r="BI2171" s="110"/>
      <c r="BJ2171" s="137"/>
      <c r="BK2171" s="110"/>
      <c r="BL2171" s="108"/>
      <c r="BM2171" s="108"/>
      <c r="BN2171" s="108"/>
      <c r="BO2171" s="135"/>
      <c r="BP2171" s="108"/>
      <c r="BQ2171" s="108"/>
      <c r="BR2171" s="108"/>
      <c r="BS2171" s="108"/>
      <c r="BT2171" s="135"/>
      <c r="BU2171" s="108"/>
      <c r="BV2171" s="108"/>
      <c r="BW2171" s="108"/>
      <c r="BX2171" s="108"/>
      <c r="BY2171" s="135"/>
      <c r="BZ2171" s="108"/>
    </row>
    <row r="2172" spans="1:78" x14ac:dyDescent="0.25">
      <c r="A2172" s="27"/>
      <c r="B2172" s="27"/>
      <c r="C2172" s="27"/>
      <c r="D2172" s="27"/>
      <c r="E2172" s="28"/>
      <c r="F2172" s="88"/>
      <c r="G2172" s="28"/>
      <c r="H2172" s="27"/>
      <c r="I2172" s="27"/>
      <c r="J2172" s="27"/>
      <c r="K2172" s="107"/>
      <c r="L2172" s="27"/>
      <c r="M2172" s="46"/>
      <c r="N2172" s="46"/>
      <c r="O2172" s="46"/>
      <c r="P2172" s="46"/>
      <c r="Q2172" s="46"/>
      <c r="R2172" s="46"/>
      <c r="S2172" s="46"/>
      <c r="T2172" s="46"/>
      <c r="U2172" s="46"/>
      <c r="V2172" s="46"/>
      <c r="W2172" s="46"/>
      <c r="X2172" s="46"/>
      <c r="Y2172" s="41"/>
      <c r="Z2172" s="106"/>
      <c r="AA2172" s="43"/>
      <c r="AB2172" s="28"/>
      <c r="AC2172" s="28"/>
      <c r="AD2172" s="28"/>
      <c r="AE2172" s="44"/>
      <c r="AF2172" s="27"/>
      <c r="AG2172" s="27"/>
      <c r="AH2172" s="28"/>
      <c r="AI2172" s="27"/>
      <c r="AJ2172" s="27"/>
      <c r="AK2172" s="28"/>
      <c r="AL2172" s="29"/>
      <c r="AM2172" s="29"/>
      <c r="AN2172" s="29"/>
      <c r="AO2172" s="29"/>
      <c r="AP2172" s="29"/>
      <c r="AQ2172" s="29"/>
      <c r="AR2172" s="29"/>
      <c r="AS2172" s="29"/>
      <c r="AT2172" s="29"/>
      <c r="AU2172" s="29"/>
      <c r="AV2172" s="29"/>
      <c r="AW2172" s="29"/>
      <c r="AX2172" s="29"/>
      <c r="AY2172" s="31"/>
      <c r="AZ2172" s="30"/>
      <c r="BA2172" s="35"/>
      <c r="BB2172" s="108"/>
      <c r="BC2172" s="108"/>
      <c r="BD2172" s="108"/>
      <c r="BE2172" s="136"/>
      <c r="BF2172" s="108"/>
      <c r="BG2172" s="110"/>
      <c r="BH2172" s="110"/>
      <c r="BI2172" s="110"/>
      <c r="BJ2172" s="137"/>
      <c r="BK2172" s="110"/>
      <c r="BL2172" s="108"/>
      <c r="BM2172" s="108"/>
      <c r="BN2172" s="108"/>
      <c r="BO2172" s="135"/>
      <c r="BP2172" s="108"/>
      <c r="BQ2172" s="108"/>
      <c r="BR2172" s="108"/>
      <c r="BS2172" s="108"/>
      <c r="BT2172" s="135"/>
      <c r="BU2172" s="108"/>
      <c r="BV2172" s="108"/>
      <c r="BW2172" s="108"/>
      <c r="BX2172" s="108"/>
      <c r="BY2172" s="135"/>
      <c r="BZ2172" s="108"/>
    </row>
    <row r="2173" spans="1:78" x14ac:dyDescent="0.25">
      <c r="A2173" s="27"/>
      <c r="B2173" s="27"/>
      <c r="C2173" s="27"/>
      <c r="D2173" s="27"/>
      <c r="E2173" s="28"/>
      <c r="F2173" s="88"/>
      <c r="G2173" s="28"/>
      <c r="H2173" s="27"/>
      <c r="I2173" s="27"/>
      <c r="J2173" s="27"/>
      <c r="K2173" s="107"/>
      <c r="L2173" s="27"/>
      <c r="M2173" s="46"/>
      <c r="N2173" s="46"/>
      <c r="O2173" s="46"/>
      <c r="P2173" s="46"/>
      <c r="Q2173" s="46"/>
      <c r="R2173" s="46"/>
      <c r="S2173" s="46"/>
      <c r="T2173" s="46"/>
      <c r="U2173" s="46"/>
      <c r="V2173" s="46"/>
      <c r="W2173" s="46"/>
      <c r="X2173" s="46"/>
      <c r="Y2173" s="41"/>
      <c r="Z2173" s="106"/>
      <c r="AA2173" s="43"/>
      <c r="AB2173" s="28"/>
      <c r="AC2173" s="28"/>
      <c r="AD2173" s="28"/>
      <c r="AE2173" s="44"/>
      <c r="AF2173" s="27"/>
      <c r="AG2173" s="27"/>
      <c r="AH2173" s="28"/>
      <c r="AI2173" s="27"/>
      <c r="AJ2173" s="27"/>
      <c r="AK2173" s="28"/>
      <c r="AL2173" s="29"/>
      <c r="AM2173" s="29"/>
      <c r="AN2173" s="29"/>
      <c r="AO2173" s="29"/>
      <c r="AP2173" s="29"/>
      <c r="AQ2173" s="29"/>
      <c r="AR2173" s="29"/>
      <c r="AS2173" s="29"/>
      <c r="AT2173" s="29"/>
      <c r="AU2173" s="29"/>
      <c r="AV2173" s="29"/>
      <c r="AW2173" s="29"/>
      <c r="AX2173" s="29"/>
      <c r="AY2173" s="31"/>
      <c r="AZ2173" s="30"/>
      <c r="BA2173" s="35"/>
      <c r="BB2173" s="108"/>
      <c r="BC2173" s="108"/>
      <c r="BD2173" s="108"/>
      <c r="BE2173" s="136"/>
      <c r="BF2173" s="108"/>
      <c r="BG2173" s="110"/>
      <c r="BH2173" s="110"/>
      <c r="BI2173" s="110"/>
      <c r="BJ2173" s="137"/>
      <c r="BK2173" s="110"/>
      <c r="BL2173" s="108"/>
      <c r="BM2173" s="108"/>
      <c r="BN2173" s="108"/>
      <c r="BO2173" s="135"/>
      <c r="BP2173" s="108"/>
      <c r="BQ2173" s="108"/>
      <c r="BR2173" s="108"/>
      <c r="BS2173" s="108"/>
      <c r="BT2173" s="135"/>
      <c r="BU2173" s="108"/>
      <c r="BV2173" s="108"/>
      <c r="BW2173" s="108"/>
      <c r="BX2173" s="108"/>
      <c r="BY2173" s="135"/>
      <c r="BZ2173" s="108"/>
    </row>
    <row r="2174" spans="1:78" x14ac:dyDescent="0.25">
      <c r="A2174" s="27"/>
      <c r="B2174" s="27"/>
      <c r="C2174" s="27"/>
      <c r="D2174" s="27"/>
      <c r="E2174" s="28"/>
      <c r="F2174" s="88"/>
      <c r="G2174" s="28"/>
      <c r="H2174" s="27"/>
      <c r="I2174" s="27"/>
      <c r="J2174" s="27"/>
      <c r="K2174" s="107"/>
      <c r="L2174" s="27"/>
      <c r="M2174" s="46"/>
      <c r="N2174" s="46"/>
      <c r="O2174" s="46"/>
      <c r="P2174" s="46"/>
      <c r="Q2174" s="46"/>
      <c r="R2174" s="46"/>
      <c r="S2174" s="46"/>
      <c r="T2174" s="46"/>
      <c r="U2174" s="46"/>
      <c r="V2174" s="46"/>
      <c r="W2174" s="46"/>
      <c r="X2174" s="46"/>
      <c r="Y2174" s="41"/>
      <c r="Z2174" s="106"/>
      <c r="AA2174" s="43"/>
      <c r="AB2174" s="28"/>
      <c r="AC2174" s="28"/>
      <c r="AD2174" s="28"/>
      <c r="AE2174" s="44"/>
      <c r="AF2174" s="27"/>
      <c r="AG2174" s="27"/>
      <c r="AH2174" s="28"/>
      <c r="AI2174" s="27"/>
      <c r="AJ2174" s="27"/>
      <c r="AK2174" s="28"/>
      <c r="AL2174" s="29"/>
      <c r="AM2174" s="29"/>
      <c r="AN2174" s="29"/>
      <c r="AO2174" s="29"/>
      <c r="AP2174" s="29"/>
      <c r="AQ2174" s="29"/>
      <c r="AR2174" s="29"/>
      <c r="AS2174" s="29"/>
      <c r="AT2174" s="29"/>
      <c r="AU2174" s="29"/>
      <c r="AV2174" s="29"/>
      <c r="AW2174" s="29"/>
      <c r="AX2174" s="29"/>
      <c r="AY2174" s="31"/>
      <c r="AZ2174" s="30"/>
      <c r="BA2174" s="35"/>
      <c r="BB2174" s="108"/>
      <c r="BC2174" s="108"/>
      <c r="BD2174" s="108"/>
      <c r="BE2174" s="136"/>
      <c r="BF2174" s="108"/>
      <c r="BG2174" s="110"/>
      <c r="BH2174" s="110"/>
      <c r="BI2174" s="110"/>
      <c r="BJ2174" s="137"/>
      <c r="BK2174" s="110"/>
      <c r="BL2174" s="108"/>
      <c r="BM2174" s="108"/>
      <c r="BN2174" s="108"/>
      <c r="BO2174" s="135"/>
      <c r="BP2174" s="108"/>
      <c r="BQ2174" s="108"/>
      <c r="BR2174" s="108"/>
      <c r="BS2174" s="108"/>
      <c r="BT2174" s="135"/>
      <c r="BU2174" s="108"/>
      <c r="BV2174" s="108"/>
      <c r="BW2174" s="108"/>
      <c r="BX2174" s="108"/>
      <c r="BY2174" s="135"/>
      <c r="BZ2174" s="108"/>
    </row>
    <row r="2175" spans="1:78" x14ac:dyDescent="0.25">
      <c r="A2175" s="27"/>
      <c r="B2175" s="27"/>
      <c r="C2175" s="27"/>
      <c r="D2175" s="27"/>
      <c r="E2175" s="28"/>
      <c r="F2175" s="88"/>
      <c r="G2175" s="28"/>
      <c r="H2175" s="27"/>
      <c r="I2175" s="27"/>
      <c r="J2175" s="27"/>
      <c r="K2175" s="107"/>
      <c r="L2175" s="27"/>
      <c r="M2175" s="46"/>
      <c r="N2175" s="46"/>
      <c r="O2175" s="46"/>
      <c r="P2175" s="46"/>
      <c r="Q2175" s="46"/>
      <c r="R2175" s="46"/>
      <c r="S2175" s="46"/>
      <c r="T2175" s="46"/>
      <c r="U2175" s="46"/>
      <c r="V2175" s="46"/>
      <c r="W2175" s="46"/>
      <c r="X2175" s="46"/>
      <c r="Y2175" s="41"/>
      <c r="Z2175" s="106"/>
      <c r="AA2175" s="43"/>
      <c r="AB2175" s="28"/>
      <c r="AC2175" s="28"/>
      <c r="AD2175" s="28"/>
      <c r="AE2175" s="44"/>
      <c r="AF2175" s="27"/>
      <c r="AG2175" s="27"/>
      <c r="AH2175" s="28"/>
      <c r="AI2175" s="27"/>
      <c r="AJ2175" s="27"/>
      <c r="AK2175" s="28"/>
      <c r="AL2175" s="29"/>
      <c r="AM2175" s="29"/>
      <c r="AN2175" s="29"/>
      <c r="AO2175" s="29"/>
      <c r="AP2175" s="29"/>
      <c r="AQ2175" s="29"/>
      <c r="AR2175" s="29"/>
      <c r="AS2175" s="29"/>
      <c r="AT2175" s="29"/>
      <c r="AU2175" s="29"/>
      <c r="AV2175" s="29"/>
      <c r="AW2175" s="29"/>
      <c r="AX2175" s="29"/>
      <c r="AY2175" s="31"/>
      <c r="AZ2175" s="30"/>
      <c r="BA2175" s="35"/>
      <c r="BB2175" s="108"/>
      <c r="BC2175" s="108"/>
      <c r="BD2175" s="108"/>
      <c r="BE2175" s="136"/>
      <c r="BF2175" s="108"/>
      <c r="BG2175" s="110"/>
      <c r="BH2175" s="110"/>
      <c r="BI2175" s="110"/>
      <c r="BJ2175" s="137"/>
      <c r="BK2175" s="110"/>
      <c r="BL2175" s="108"/>
      <c r="BM2175" s="108"/>
      <c r="BN2175" s="108"/>
      <c r="BO2175" s="135"/>
      <c r="BP2175" s="108"/>
      <c r="BQ2175" s="108"/>
      <c r="BR2175" s="108"/>
      <c r="BS2175" s="108"/>
      <c r="BT2175" s="135"/>
      <c r="BU2175" s="108"/>
      <c r="BV2175" s="108"/>
      <c r="BW2175" s="108"/>
      <c r="BX2175" s="108"/>
      <c r="BY2175" s="135"/>
      <c r="BZ2175" s="108"/>
    </row>
    <row r="2176" spans="1:78" x14ac:dyDescent="0.25">
      <c r="A2176" s="27"/>
      <c r="B2176" s="27"/>
      <c r="C2176" s="27"/>
      <c r="D2176" s="27"/>
      <c r="E2176" s="28"/>
      <c r="F2176" s="88"/>
      <c r="G2176" s="28"/>
      <c r="H2176" s="27"/>
      <c r="I2176" s="27"/>
      <c r="J2176" s="27"/>
      <c r="K2176" s="107"/>
      <c r="L2176" s="27"/>
      <c r="M2176" s="46"/>
      <c r="N2176" s="46"/>
      <c r="O2176" s="46"/>
      <c r="P2176" s="46"/>
      <c r="Q2176" s="46"/>
      <c r="R2176" s="46"/>
      <c r="S2176" s="46"/>
      <c r="T2176" s="46"/>
      <c r="U2176" s="46"/>
      <c r="V2176" s="46"/>
      <c r="W2176" s="46"/>
      <c r="X2176" s="46"/>
      <c r="Y2176" s="41"/>
      <c r="Z2176" s="106"/>
      <c r="AA2176" s="43"/>
      <c r="AB2176" s="28"/>
      <c r="AC2176" s="28"/>
      <c r="AD2176" s="28"/>
      <c r="AE2176" s="44"/>
      <c r="AF2176" s="27"/>
      <c r="AG2176" s="27"/>
      <c r="AH2176" s="28"/>
      <c r="AI2176" s="27"/>
      <c r="AJ2176" s="27"/>
      <c r="AK2176" s="28"/>
      <c r="AL2176" s="29"/>
      <c r="AM2176" s="29"/>
      <c r="AN2176" s="29"/>
      <c r="AO2176" s="29"/>
      <c r="AP2176" s="29"/>
      <c r="AQ2176" s="29"/>
      <c r="AR2176" s="29"/>
      <c r="AS2176" s="29"/>
      <c r="AT2176" s="29"/>
      <c r="AU2176" s="29"/>
      <c r="AV2176" s="29"/>
      <c r="AW2176" s="29"/>
      <c r="AX2176" s="29"/>
      <c r="AY2176" s="31"/>
      <c r="AZ2176" s="30"/>
      <c r="BA2176" s="35"/>
      <c r="BB2176" s="108"/>
      <c r="BC2176" s="108"/>
      <c r="BD2176" s="108"/>
      <c r="BE2176" s="136"/>
      <c r="BF2176" s="108"/>
      <c r="BG2176" s="110"/>
      <c r="BH2176" s="110"/>
      <c r="BI2176" s="110"/>
      <c r="BJ2176" s="137"/>
      <c r="BK2176" s="110"/>
      <c r="BL2176" s="108"/>
      <c r="BM2176" s="108"/>
      <c r="BN2176" s="108"/>
      <c r="BO2176" s="135"/>
      <c r="BP2176" s="108"/>
      <c r="BQ2176" s="108"/>
      <c r="BR2176" s="108"/>
      <c r="BS2176" s="108"/>
      <c r="BT2176" s="135"/>
      <c r="BU2176" s="108"/>
      <c r="BV2176" s="108"/>
      <c r="BW2176" s="108"/>
      <c r="BX2176" s="108"/>
      <c r="BY2176" s="135"/>
      <c r="BZ2176" s="108"/>
    </row>
    <row r="2177" spans="1:78" x14ac:dyDescent="0.25">
      <c r="A2177" s="27"/>
      <c r="B2177" s="27"/>
      <c r="C2177" s="27"/>
      <c r="D2177" s="27"/>
      <c r="E2177" s="28"/>
      <c r="F2177" s="88"/>
      <c r="G2177" s="28"/>
      <c r="H2177" s="27"/>
      <c r="I2177" s="27"/>
      <c r="J2177" s="27"/>
      <c r="K2177" s="107"/>
      <c r="L2177" s="27"/>
      <c r="M2177" s="46"/>
      <c r="N2177" s="46"/>
      <c r="O2177" s="46"/>
      <c r="P2177" s="46"/>
      <c r="Q2177" s="46"/>
      <c r="R2177" s="46"/>
      <c r="S2177" s="46"/>
      <c r="T2177" s="46"/>
      <c r="U2177" s="46"/>
      <c r="V2177" s="46"/>
      <c r="W2177" s="46"/>
      <c r="X2177" s="46"/>
      <c r="Y2177" s="41"/>
      <c r="Z2177" s="106"/>
      <c r="AA2177" s="43"/>
      <c r="AB2177" s="28"/>
      <c r="AC2177" s="28"/>
      <c r="AD2177" s="28"/>
      <c r="AE2177" s="44"/>
      <c r="AF2177" s="27"/>
      <c r="AG2177" s="27"/>
      <c r="AH2177" s="28"/>
      <c r="AI2177" s="27"/>
      <c r="AJ2177" s="27"/>
      <c r="AK2177" s="28"/>
      <c r="AL2177" s="29"/>
      <c r="AM2177" s="29"/>
      <c r="AN2177" s="29"/>
      <c r="AO2177" s="29"/>
      <c r="AP2177" s="29"/>
      <c r="AQ2177" s="29"/>
      <c r="AR2177" s="29"/>
      <c r="AS2177" s="29"/>
      <c r="AT2177" s="29"/>
      <c r="AU2177" s="29"/>
      <c r="AV2177" s="29"/>
      <c r="AW2177" s="29"/>
      <c r="AX2177" s="29"/>
      <c r="AY2177" s="31"/>
      <c r="AZ2177" s="30"/>
      <c r="BA2177" s="35"/>
      <c r="BB2177" s="108"/>
      <c r="BC2177" s="108"/>
      <c r="BD2177" s="108"/>
      <c r="BE2177" s="136"/>
      <c r="BF2177" s="108"/>
      <c r="BG2177" s="110"/>
      <c r="BH2177" s="110"/>
      <c r="BI2177" s="110"/>
      <c r="BJ2177" s="137"/>
      <c r="BK2177" s="110"/>
      <c r="BL2177" s="108"/>
      <c r="BM2177" s="108"/>
      <c r="BN2177" s="108"/>
      <c r="BO2177" s="135"/>
      <c r="BP2177" s="108"/>
      <c r="BQ2177" s="108"/>
      <c r="BR2177" s="108"/>
      <c r="BS2177" s="108"/>
      <c r="BT2177" s="135"/>
      <c r="BU2177" s="108"/>
      <c r="BV2177" s="108"/>
      <c r="BW2177" s="108"/>
      <c r="BX2177" s="108"/>
      <c r="BY2177" s="135"/>
      <c r="BZ2177" s="108"/>
    </row>
    <row r="2178" spans="1:78" x14ac:dyDescent="0.25">
      <c r="A2178" s="27"/>
      <c r="B2178" s="27"/>
      <c r="C2178" s="27"/>
      <c r="D2178" s="27"/>
      <c r="E2178" s="28"/>
      <c r="F2178" s="88"/>
      <c r="G2178" s="28"/>
      <c r="H2178" s="27"/>
      <c r="I2178" s="27"/>
      <c r="J2178" s="27"/>
      <c r="K2178" s="107"/>
      <c r="L2178" s="27"/>
      <c r="M2178" s="46"/>
      <c r="N2178" s="46"/>
      <c r="O2178" s="46"/>
      <c r="P2178" s="46"/>
      <c r="Q2178" s="46"/>
      <c r="R2178" s="46"/>
      <c r="S2178" s="46"/>
      <c r="T2178" s="46"/>
      <c r="U2178" s="46"/>
      <c r="V2178" s="46"/>
      <c r="W2178" s="46"/>
      <c r="X2178" s="46"/>
      <c r="Y2178" s="41"/>
      <c r="Z2178" s="106"/>
      <c r="AA2178" s="43"/>
      <c r="AB2178" s="28"/>
      <c r="AC2178" s="28"/>
      <c r="AD2178" s="28"/>
      <c r="AE2178" s="44"/>
      <c r="AF2178" s="27"/>
      <c r="AG2178" s="27"/>
      <c r="AH2178" s="28"/>
      <c r="AI2178" s="27"/>
      <c r="AJ2178" s="27"/>
      <c r="AK2178" s="28"/>
      <c r="AL2178" s="29"/>
      <c r="AM2178" s="29"/>
      <c r="AN2178" s="29"/>
      <c r="AO2178" s="29"/>
      <c r="AP2178" s="29"/>
      <c r="AQ2178" s="29"/>
      <c r="AR2178" s="29"/>
      <c r="AS2178" s="29"/>
      <c r="AT2178" s="29"/>
      <c r="AU2178" s="29"/>
      <c r="AV2178" s="29"/>
      <c r="AW2178" s="29"/>
      <c r="AX2178" s="29"/>
      <c r="AY2178" s="31"/>
      <c r="AZ2178" s="30"/>
      <c r="BA2178" s="35"/>
      <c r="BB2178" s="108"/>
      <c r="BC2178" s="108"/>
      <c r="BD2178" s="108"/>
      <c r="BE2178" s="136"/>
      <c r="BF2178" s="108"/>
      <c r="BG2178" s="110"/>
      <c r="BH2178" s="110"/>
      <c r="BI2178" s="110"/>
      <c r="BJ2178" s="137"/>
      <c r="BK2178" s="110"/>
      <c r="BL2178" s="108"/>
      <c r="BM2178" s="108"/>
      <c r="BN2178" s="108"/>
      <c r="BO2178" s="135"/>
      <c r="BP2178" s="108"/>
      <c r="BQ2178" s="108"/>
      <c r="BR2178" s="108"/>
      <c r="BS2178" s="108"/>
      <c r="BT2178" s="135"/>
      <c r="BU2178" s="108"/>
      <c r="BV2178" s="108"/>
      <c r="BW2178" s="108"/>
      <c r="BX2178" s="108"/>
      <c r="BY2178" s="135"/>
      <c r="BZ2178" s="108"/>
    </row>
    <row r="2179" spans="1:78" x14ac:dyDescent="0.25">
      <c r="A2179" s="27"/>
      <c r="B2179" s="27"/>
      <c r="C2179" s="27"/>
      <c r="D2179" s="27"/>
      <c r="E2179" s="28"/>
      <c r="F2179" s="88"/>
      <c r="G2179" s="28"/>
      <c r="H2179" s="27"/>
      <c r="I2179" s="27"/>
      <c r="J2179" s="27"/>
      <c r="K2179" s="107"/>
      <c r="L2179" s="27"/>
      <c r="M2179" s="46"/>
      <c r="N2179" s="46"/>
      <c r="O2179" s="46"/>
      <c r="P2179" s="46"/>
      <c r="Q2179" s="46"/>
      <c r="R2179" s="46"/>
      <c r="S2179" s="46"/>
      <c r="T2179" s="46"/>
      <c r="U2179" s="46"/>
      <c r="V2179" s="46"/>
      <c r="W2179" s="46"/>
      <c r="X2179" s="46"/>
      <c r="Y2179" s="41"/>
      <c r="Z2179" s="106"/>
      <c r="AA2179" s="43"/>
      <c r="AB2179" s="28"/>
      <c r="AC2179" s="28"/>
      <c r="AD2179" s="28"/>
      <c r="AE2179" s="44"/>
      <c r="AF2179" s="27"/>
      <c r="AG2179" s="27"/>
      <c r="AH2179" s="28"/>
      <c r="AI2179" s="27"/>
      <c r="AJ2179" s="27"/>
      <c r="AK2179" s="28"/>
      <c r="AL2179" s="29"/>
      <c r="AM2179" s="29"/>
      <c r="AN2179" s="29"/>
      <c r="AO2179" s="29"/>
      <c r="AP2179" s="29"/>
      <c r="AQ2179" s="29"/>
      <c r="AR2179" s="29"/>
      <c r="AS2179" s="29"/>
      <c r="AT2179" s="29"/>
      <c r="AU2179" s="29"/>
      <c r="AV2179" s="29"/>
      <c r="AW2179" s="29"/>
      <c r="AX2179" s="29"/>
      <c r="AY2179" s="31"/>
      <c r="AZ2179" s="30"/>
      <c r="BA2179" s="35"/>
      <c r="BB2179" s="108"/>
      <c r="BC2179" s="108"/>
      <c r="BD2179" s="108"/>
      <c r="BE2179" s="136"/>
      <c r="BF2179" s="108"/>
      <c r="BG2179" s="110"/>
      <c r="BH2179" s="110"/>
      <c r="BI2179" s="110"/>
      <c r="BJ2179" s="137"/>
      <c r="BK2179" s="110"/>
      <c r="BL2179" s="108"/>
      <c r="BM2179" s="108"/>
      <c r="BN2179" s="108"/>
      <c r="BO2179" s="135"/>
      <c r="BP2179" s="108"/>
      <c r="BQ2179" s="108"/>
      <c r="BR2179" s="108"/>
      <c r="BS2179" s="108"/>
      <c r="BT2179" s="135"/>
      <c r="BU2179" s="108"/>
      <c r="BV2179" s="108"/>
      <c r="BW2179" s="108"/>
      <c r="BX2179" s="108"/>
      <c r="BY2179" s="135"/>
      <c r="BZ2179" s="108"/>
    </row>
    <row r="2180" spans="1:78" x14ac:dyDescent="0.25">
      <c r="A2180" s="27"/>
      <c r="B2180" s="27"/>
      <c r="C2180" s="27"/>
      <c r="D2180" s="27"/>
      <c r="E2180" s="28"/>
      <c r="F2180" s="88"/>
      <c r="G2180" s="28"/>
      <c r="H2180" s="27"/>
      <c r="I2180" s="27"/>
      <c r="J2180" s="27"/>
      <c r="K2180" s="107"/>
      <c r="L2180" s="27"/>
      <c r="M2180" s="46"/>
      <c r="N2180" s="46"/>
      <c r="O2180" s="46"/>
      <c r="P2180" s="46"/>
      <c r="Q2180" s="46"/>
      <c r="R2180" s="46"/>
      <c r="S2180" s="46"/>
      <c r="T2180" s="46"/>
      <c r="U2180" s="46"/>
      <c r="V2180" s="46"/>
      <c r="W2180" s="46"/>
      <c r="X2180" s="46"/>
      <c r="Y2180" s="41"/>
      <c r="Z2180" s="106"/>
      <c r="AA2180" s="43"/>
      <c r="AB2180" s="28"/>
      <c r="AC2180" s="28"/>
      <c r="AD2180" s="28"/>
      <c r="AE2180" s="44"/>
      <c r="AF2180" s="27"/>
      <c r="AG2180" s="27"/>
      <c r="AH2180" s="28"/>
      <c r="AI2180" s="27"/>
      <c r="AJ2180" s="27"/>
      <c r="AK2180" s="28"/>
      <c r="AL2180" s="29"/>
      <c r="AM2180" s="29"/>
      <c r="AN2180" s="29"/>
      <c r="AO2180" s="29"/>
      <c r="AP2180" s="29"/>
      <c r="AQ2180" s="29"/>
      <c r="AR2180" s="29"/>
      <c r="AS2180" s="29"/>
      <c r="AT2180" s="29"/>
      <c r="AU2180" s="29"/>
      <c r="AV2180" s="29"/>
      <c r="AW2180" s="29"/>
      <c r="AX2180" s="29"/>
      <c r="AY2180" s="31"/>
      <c r="AZ2180" s="30"/>
      <c r="BA2180" s="35"/>
      <c r="BB2180" s="108"/>
      <c r="BC2180" s="108"/>
      <c r="BD2180" s="108"/>
      <c r="BE2180" s="136"/>
      <c r="BF2180" s="108"/>
      <c r="BG2180" s="110"/>
      <c r="BH2180" s="110"/>
      <c r="BI2180" s="110"/>
      <c r="BJ2180" s="137"/>
      <c r="BK2180" s="110"/>
      <c r="BL2180" s="108"/>
      <c r="BM2180" s="108"/>
      <c r="BN2180" s="108"/>
      <c r="BO2180" s="135"/>
      <c r="BP2180" s="108"/>
      <c r="BQ2180" s="108"/>
      <c r="BR2180" s="108"/>
      <c r="BS2180" s="108"/>
      <c r="BT2180" s="135"/>
      <c r="BU2180" s="108"/>
      <c r="BV2180" s="108"/>
      <c r="BW2180" s="108"/>
      <c r="BX2180" s="108"/>
      <c r="BY2180" s="135"/>
      <c r="BZ2180" s="108"/>
    </row>
    <row r="2181" spans="1:78" x14ac:dyDescent="0.25">
      <c r="A2181" s="27"/>
      <c r="B2181" s="27"/>
      <c r="C2181" s="27"/>
      <c r="D2181" s="27"/>
      <c r="E2181" s="28"/>
      <c r="F2181" s="88"/>
      <c r="G2181" s="28"/>
      <c r="H2181" s="27"/>
      <c r="I2181" s="27"/>
      <c r="J2181" s="27"/>
      <c r="K2181" s="107"/>
      <c r="L2181" s="27"/>
      <c r="M2181" s="46"/>
      <c r="N2181" s="46"/>
      <c r="O2181" s="46"/>
      <c r="P2181" s="46"/>
      <c r="Q2181" s="46"/>
      <c r="R2181" s="46"/>
      <c r="S2181" s="46"/>
      <c r="T2181" s="46"/>
      <c r="U2181" s="46"/>
      <c r="V2181" s="46"/>
      <c r="W2181" s="46"/>
      <c r="X2181" s="46"/>
      <c r="Y2181" s="41"/>
      <c r="Z2181" s="106"/>
      <c r="AA2181" s="43"/>
      <c r="AB2181" s="28"/>
      <c r="AC2181" s="28"/>
      <c r="AD2181" s="28"/>
      <c r="AE2181" s="44"/>
      <c r="AF2181" s="27"/>
      <c r="AG2181" s="27"/>
      <c r="AH2181" s="28"/>
      <c r="AI2181" s="27"/>
      <c r="AJ2181" s="27"/>
      <c r="AK2181" s="28"/>
      <c r="AL2181" s="29"/>
      <c r="AM2181" s="29"/>
      <c r="AN2181" s="29"/>
      <c r="AO2181" s="29"/>
      <c r="AP2181" s="29"/>
      <c r="AQ2181" s="29"/>
      <c r="AR2181" s="29"/>
      <c r="AS2181" s="29"/>
      <c r="AT2181" s="29"/>
      <c r="AU2181" s="29"/>
      <c r="AV2181" s="29"/>
      <c r="AW2181" s="29"/>
      <c r="AX2181" s="29"/>
      <c r="AY2181" s="31"/>
      <c r="AZ2181" s="30"/>
      <c r="BA2181" s="35"/>
      <c r="BB2181" s="108"/>
      <c r="BC2181" s="108"/>
      <c r="BD2181" s="108"/>
      <c r="BE2181" s="136"/>
      <c r="BF2181" s="108"/>
      <c r="BG2181" s="110"/>
      <c r="BH2181" s="110"/>
      <c r="BI2181" s="110"/>
      <c r="BJ2181" s="137"/>
      <c r="BK2181" s="110"/>
      <c r="BL2181" s="108"/>
      <c r="BM2181" s="108"/>
      <c r="BN2181" s="108"/>
      <c r="BO2181" s="135"/>
      <c r="BP2181" s="108"/>
      <c r="BQ2181" s="108"/>
      <c r="BR2181" s="108"/>
      <c r="BS2181" s="108"/>
      <c r="BT2181" s="135"/>
      <c r="BU2181" s="108"/>
      <c r="BV2181" s="108"/>
      <c r="BW2181" s="108"/>
      <c r="BX2181" s="108"/>
      <c r="BY2181" s="135"/>
      <c r="BZ2181" s="108"/>
    </row>
    <row r="2182" spans="1:78" x14ac:dyDescent="0.25">
      <c r="A2182" s="27"/>
      <c r="B2182" s="27"/>
      <c r="C2182" s="27"/>
      <c r="D2182" s="27"/>
      <c r="E2182" s="28"/>
      <c r="F2182" s="88"/>
      <c r="G2182" s="28"/>
      <c r="H2182" s="27"/>
      <c r="I2182" s="27"/>
      <c r="J2182" s="27"/>
      <c r="K2182" s="107"/>
      <c r="L2182" s="27"/>
      <c r="M2182" s="46"/>
      <c r="N2182" s="46"/>
      <c r="O2182" s="46"/>
      <c r="P2182" s="46"/>
      <c r="Q2182" s="46"/>
      <c r="R2182" s="46"/>
      <c r="S2182" s="46"/>
      <c r="T2182" s="46"/>
      <c r="U2182" s="46"/>
      <c r="V2182" s="46"/>
      <c r="W2182" s="46"/>
      <c r="X2182" s="46"/>
      <c r="Y2182" s="41"/>
      <c r="Z2182" s="106"/>
      <c r="AA2182" s="43"/>
      <c r="AB2182" s="28"/>
      <c r="AC2182" s="28"/>
      <c r="AD2182" s="28"/>
      <c r="AE2182" s="44"/>
      <c r="AF2182" s="27"/>
      <c r="AG2182" s="27"/>
      <c r="AH2182" s="28"/>
      <c r="AI2182" s="27"/>
      <c r="AJ2182" s="27"/>
      <c r="AK2182" s="28"/>
      <c r="AL2182" s="29"/>
      <c r="AM2182" s="29"/>
      <c r="AN2182" s="29"/>
      <c r="AO2182" s="29"/>
      <c r="AP2182" s="29"/>
      <c r="AQ2182" s="29"/>
      <c r="AR2182" s="29"/>
      <c r="AS2182" s="29"/>
      <c r="AT2182" s="29"/>
      <c r="AU2182" s="29"/>
      <c r="AV2182" s="29"/>
      <c r="AW2182" s="29"/>
      <c r="AX2182" s="29"/>
      <c r="AY2182" s="31"/>
      <c r="AZ2182" s="30"/>
      <c r="BA2182" s="35"/>
      <c r="BB2182" s="108"/>
      <c r="BC2182" s="108"/>
      <c r="BD2182" s="108"/>
      <c r="BE2182" s="136"/>
      <c r="BF2182" s="108"/>
      <c r="BG2182" s="110"/>
      <c r="BH2182" s="110"/>
      <c r="BI2182" s="110"/>
      <c r="BJ2182" s="137"/>
      <c r="BK2182" s="110"/>
      <c r="BL2182" s="108"/>
      <c r="BM2182" s="108"/>
      <c r="BN2182" s="108"/>
      <c r="BO2182" s="135"/>
      <c r="BP2182" s="108"/>
      <c r="BQ2182" s="108"/>
      <c r="BR2182" s="108"/>
      <c r="BS2182" s="108"/>
      <c r="BT2182" s="135"/>
      <c r="BU2182" s="108"/>
      <c r="BV2182" s="108"/>
      <c r="BW2182" s="108"/>
      <c r="BX2182" s="108"/>
      <c r="BY2182" s="135"/>
      <c r="BZ2182" s="108"/>
    </row>
    <row r="2183" spans="1:78" x14ac:dyDescent="0.25">
      <c r="A2183" s="27"/>
      <c r="B2183" s="27"/>
      <c r="C2183" s="27"/>
      <c r="D2183" s="27"/>
      <c r="E2183" s="28"/>
      <c r="F2183" s="88"/>
      <c r="G2183" s="28"/>
      <c r="H2183" s="27"/>
      <c r="I2183" s="27"/>
      <c r="J2183" s="27"/>
      <c r="K2183" s="107"/>
      <c r="L2183" s="27"/>
      <c r="M2183" s="46"/>
      <c r="N2183" s="46"/>
      <c r="O2183" s="46"/>
      <c r="P2183" s="46"/>
      <c r="Q2183" s="46"/>
      <c r="R2183" s="46"/>
      <c r="S2183" s="46"/>
      <c r="T2183" s="46"/>
      <c r="U2183" s="46"/>
      <c r="V2183" s="46"/>
      <c r="W2183" s="46"/>
      <c r="X2183" s="46"/>
      <c r="Y2183" s="41"/>
      <c r="Z2183" s="106"/>
      <c r="AA2183" s="43"/>
      <c r="AB2183" s="28"/>
      <c r="AC2183" s="28"/>
      <c r="AD2183" s="28"/>
      <c r="AE2183" s="44"/>
      <c r="AF2183" s="27"/>
      <c r="AG2183" s="27"/>
      <c r="AH2183" s="28"/>
      <c r="AI2183" s="27"/>
      <c r="AJ2183" s="27"/>
      <c r="AK2183" s="28"/>
      <c r="AL2183" s="29"/>
      <c r="AM2183" s="29"/>
      <c r="AN2183" s="29"/>
      <c r="AO2183" s="29"/>
      <c r="AP2183" s="29"/>
      <c r="AQ2183" s="29"/>
      <c r="AR2183" s="29"/>
      <c r="AS2183" s="29"/>
      <c r="AT2183" s="29"/>
      <c r="AU2183" s="29"/>
      <c r="AV2183" s="29"/>
      <c r="AW2183" s="29"/>
      <c r="AX2183" s="29"/>
      <c r="AY2183" s="31"/>
      <c r="AZ2183" s="30"/>
      <c r="BA2183" s="35"/>
      <c r="BB2183" s="108"/>
      <c r="BC2183" s="108"/>
      <c r="BD2183" s="108"/>
      <c r="BE2183" s="136"/>
      <c r="BF2183" s="108"/>
      <c r="BG2183" s="110"/>
      <c r="BH2183" s="110"/>
      <c r="BI2183" s="110"/>
      <c r="BJ2183" s="137"/>
      <c r="BK2183" s="110"/>
      <c r="BL2183" s="108"/>
      <c r="BM2183" s="108"/>
      <c r="BN2183" s="108"/>
      <c r="BO2183" s="135"/>
      <c r="BP2183" s="108"/>
      <c r="BQ2183" s="108"/>
      <c r="BR2183" s="108"/>
      <c r="BS2183" s="108"/>
      <c r="BT2183" s="135"/>
      <c r="BU2183" s="108"/>
      <c r="BV2183" s="108"/>
      <c r="BW2183" s="108"/>
      <c r="BX2183" s="108"/>
      <c r="BY2183" s="135"/>
      <c r="BZ2183" s="108"/>
    </row>
    <row r="2184" spans="1:78" x14ac:dyDescent="0.25">
      <c r="A2184" s="27"/>
      <c r="B2184" s="27"/>
      <c r="C2184" s="27"/>
      <c r="D2184" s="27"/>
      <c r="E2184" s="28"/>
      <c r="F2184" s="88"/>
      <c r="G2184" s="28"/>
      <c r="H2184" s="27"/>
      <c r="I2184" s="27"/>
      <c r="J2184" s="27"/>
      <c r="K2184" s="107"/>
      <c r="L2184" s="27"/>
      <c r="M2184" s="46"/>
      <c r="N2184" s="46"/>
      <c r="O2184" s="46"/>
      <c r="P2184" s="46"/>
      <c r="Q2184" s="46"/>
      <c r="R2184" s="46"/>
      <c r="S2184" s="46"/>
      <c r="T2184" s="46"/>
      <c r="U2184" s="46"/>
      <c r="V2184" s="46"/>
      <c r="W2184" s="46"/>
      <c r="X2184" s="46"/>
      <c r="Y2184" s="41"/>
      <c r="Z2184" s="106"/>
      <c r="AA2184" s="43"/>
      <c r="AB2184" s="28"/>
      <c r="AC2184" s="28"/>
      <c r="AD2184" s="28"/>
      <c r="AE2184" s="44"/>
      <c r="AF2184" s="27"/>
      <c r="AG2184" s="27"/>
      <c r="AH2184" s="28"/>
      <c r="AI2184" s="27"/>
      <c r="AJ2184" s="27"/>
      <c r="AK2184" s="28"/>
      <c r="AL2184" s="29"/>
      <c r="AM2184" s="29"/>
      <c r="AN2184" s="29"/>
      <c r="AO2184" s="29"/>
      <c r="AP2184" s="29"/>
      <c r="AQ2184" s="29"/>
      <c r="AR2184" s="29"/>
      <c r="AS2184" s="29"/>
      <c r="AT2184" s="29"/>
      <c r="AU2184" s="29"/>
      <c r="AV2184" s="29"/>
      <c r="AW2184" s="29"/>
      <c r="AX2184" s="29"/>
      <c r="AY2184" s="31"/>
      <c r="AZ2184" s="30"/>
      <c r="BA2184" s="35"/>
      <c r="BB2184" s="108"/>
      <c r="BC2184" s="108"/>
      <c r="BD2184" s="108"/>
      <c r="BE2184" s="136"/>
      <c r="BF2184" s="108"/>
      <c r="BG2184" s="110"/>
      <c r="BH2184" s="110"/>
      <c r="BI2184" s="110"/>
      <c r="BJ2184" s="137"/>
      <c r="BK2184" s="110"/>
      <c r="BL2184" s="108"/>
      <c r="BM2184" s="108"/>
      <c r="BN2184" s="108"/>
      <c r="BO2184" s="135"/>
      <c r="BP2184" s="108"/>
      <c r="BQ2184" s="108"/>
      <c r="BR2184" s="108"/>
      <c r="BS2184" s="108"/>
      <c r="BT2184" s="135"/>
      <c r="BU2184" s="108"/>
      <c r="BV2184" s="108"/>
      <c r="BW2184" s="108"/>
      <c r="BX2184" s="108"/>
      <c r="BY2184" s="135"/>
      <c r="BZ2184" s="108"/>
    </row>
    <row r="2185" spans="1:78" x14ac:dyDescent="0.25">
      <c r="A2185" s="27"/>
      <c r="B2185" s="27"/>
      <c r="C2185" s="27"/>
      <c r="D2185" s="27"/>
      <c r="E2185" s="28"/>
      <c r="F2185" s="88"/>
      <c r="G2185" s="28"/>
      <c r="H2185" s="27"/>
      <c r="I2185" s="27"/>
      <c r="J2185" s="27"/>
      <c r="K2185" s="107"/>
      <c r="L2185" s="27"/>
      <c r="M2185" s="46"/>
      <c r="N2185" s="46"/>
      <c r="O2185" s="46"/>
      <c r="P2185" s="46"/>
      <c r="Q2185" s="46"/>
      <c r="R2185" s="46"/>
      <c r="S2185" s="46"/>
      <c r="T2185" s="46"/>
      <c r="U2185" s="46"/>
      <c r="V2185" s="46"/>
      <c r="W2185" s="46"/>
      <c r="X2185" s="46"/>
      <c r="Y2185" s="41"/>
      <c r="Z2185" s="106"/>
      <c r="AA2185" s="43"/>
      <c r="AB2185" s="28"/>
      <c r="AC2185" s="28"/>
      <c r="AD2185" s="28"/>
      <c r="AE2185" s="44"/>
      <c r="AF2185" s="27"/>
      <c r="AG2185" s="27"/>
      <c r="AH2185" s="28"/>
      <c r="AI2185" s="27"/>
      <c r="AJ2185" s="27"/>
      <c r="AK2185" s="28"/>
      <c r="AL2185" s="29"/>
      <c r="AM2185" s="29"/>
      <c r="AN2185" s="29"/>
      <c r="AO2185" s="29"/>
      <c r="AP2185" s="29"/>
      <c r="AQ2185" s="29"/>
      <c r="AR2185" s="29"/>
      <c r="AS2185" s="29"/>
      <c r="AT2185" s="29"/>
      <c r="AU2185" s="29"/>
      <c r="AV2185" s="29"/>
      <c r="AW2185" s="29"/>
      <c r="AX2185" s="29"/>
      <c r="AY2185" s="31"/>
      <c r="AZ2185" s="30"/>
      <c r="BA2185" s="35"/>
      <c r="BB2185" s="108"/>
      <c r="BC2185" s="108"/>
      <c r="BD2185" s="108"/>
      <c r="BE2185" s="136"/>
      <c r="BF2185" s="108"/>
      <c r="BG2185" s="110"/>
      <c r="BH2185" s="110"/>
      <c r="BI2185" s="110"/>
      <c r="BJ2185" s="137"/>
      <c r="BK2185" s="110"/>
      <c r="BL2185" s="108"/>
      <c r="BM2185" s="108"/>
      <c r="BN2185" s="108"/>
      <c r="BO2185" s="135"/>
      <c r="BP2185" s="108"/>
      <c r="BQ2185" s="108"/>
      <c r="BR2185" s="108"/>
      <c r="BS2185" s="108"/>
      <c r="BT2185" s="135"/>
      <c r="BU2185" s="108"/>
      <c r="BV2185" s="108"/>
      <c r="BW2185" s="108"/>
      <c r="BX2185" s="108"/>
      <c r="BY2185" s="135"/>
      <c r="BZ2185" s="108"/>
    </row>
    <row r="2186" spans="1:78" x14ac:dyDescent="0.25">
      <c r="A2186" s="27"/>
      <c r="B2186" s="27"/>
      <c r="C2186" s="27"/>
      <c r="D2186" s="27"/>
      <c r="E2186" s="28"/>
      <c r="F2186" s="88"/>
      <c r="G2186" s="28"/>
      <c r="H2186" s="27"/>
      <c r="I2186" s="27"/>
      <c r="J2186" s="27"/>
      <c r="K2186" s="107"/>
      <c r="L2186" s="27"/>
      <c r="M2186" s="46"/>
      <c r="N2186" s="46"/>
      <c r="O2186" s="46"/>
      <c r="P2186" s="46"/>
      <c r="Q2186" s="46"/>
      <c r="R2186" s="46"/>
      <c r="S2186" s="46"/>
      <c r="T2186" s="46"/>
      <c r="U2186" s="46"/>
      <c r="V2186" s="46"/>
      <c r="W2186" s="46"/>
      <c r="X2186" s="46"/>
      <c r="Y2186" s="41"/>
      <c r="Z2186" s="106"/>
      <c r="AA2186" s="43"/>
      <c r="AB2186" s="28"/>
      <c r="AC2186" s="28"/>
      <c r="AD2186" s="28"/>
      <c r="AE2186" s="44"/>
      <c r="AF2186" s="27"/>
      <c r="AG2186" s="27"/>
      <c r="AH2186" s="28"/>
      <c r="AI2186" s="27"/>
      <c r="AJ2186" s="27"/>
      <c r="AK2186" s="28"/>
      <c r="AL2186" s="29"/>
      <c r="AM2186" s="29"/>
      <c r="AN2186" s="29"/>
      <c r="AO2186" s="29"/>
      <c r="AP2186" s="29"/>
      <c r="AQ2186" s="29"/>
      <c r="AR2186" s="29"/>
      <c r="AS2186" s="29"/>
      <c r="AT2186" s="29"/>
      <c r="AU2186" s="29"/>
      <c r="AV2186" s="29"/>
      <c r="AW2186" s="29"/>
      <c r="AX2186" s="29"/>
      <c r="AY2186" s="31"/>
      <c r="AZ2186" s="30"/>
      <c r="BA2186" s="35"/>
      <c r="BB2186" s="108"/>
      <c r="BC2186" s="108"/>
      <c r="BD2186" s="108"/>
      <c r="BE2186" s="136"/>
      <c r="BF2186" s="108"/>
      <c r="BG2186" s="110"/>
      <c r="BH2186" s="110"/>
      <c r="BI2186" s="110"/>
      <c r="BJ2186" s="137"/>
      <c r="BK2186" s="110"/>
      <c r="BL2186" s="108"/>
      <c r="BM2186" s="108"/>
      <c r="BN2186" s="108"/>
      <c r="BO2186" s="135"/>
      <c r="BP2186" s="108"/>
      <c r="BQ2186" s="108"/>
      <c r="BR2186" s="108"/>
      <c r="BS2186" s="108"/>
      <c r="BT2186" s="135"/>
      <c r="BU2186" s="108"/>
      <c r="BV2186" s="108"/>
      <c r="BW2186" s="108"/>
      <c r="BX2186" s="108"/>
      <c r="BY2186" s="135"/>
      <c r="BZ2186" s="108"/>
    </row>
    <row r="2187" spans="1:78" x14ac:dyDescent="0.25">
      <c r="A2187" s="27"/>
      <c r="B2187" s="27"/>
      <c r="C2187" s="27"/>
      <c r="D2187" s="27"/>
      <c r="E2187" s="28"/>
      <c r="F2187" s="88"/>
      <c r="G2187" s="28"/>
      <c r="H2187" s="27"/>
      <c r="I2187" s="27"/>
      <c r="J2187" s="27"/>
      <c r="K2187" s="107"/>
      <c r="L2187" s="27"/>
      <c r="M2187" s="46"/>
      <c r="N2187" s="46"/>
      <c r="O2187" s="46"/>
      <c r="P2187" s="46"/>
      <c r="Q2187" s="46"/>
      <c r="R2187" s="46"/>
      <c r="S2187" s="46"/>
      <c r="T2187" s="46"/>
      <c r="U2187" s="46"/>
      <c r="V2187" s="46"/>
      <c r="W2187" s="46"/>
      <c r="X2187" s="46"/>
      <c r="Y2187" s="41"/>
      <c r="Z2187" s="106"/>
      <c r="AA2187" s="43"/>
      <c r="AB2187" s="28"/>
      <c r="AC2187" s="28"/>
      <c r="AD2187" s="28"/>
      <c r="AE2187" s="44"/>
      <c r="AF2187" s="27"/>
      <c r="AG2187" s="27"/>
      <c r="AH2187" s="28"/>
      <c r="AI2187" s="27"/>
      <c r="AJ2187" s="27"/>
      <c r="AK2187" s="28"/>
      <c r="AL2187" s="29"/>
      <c r="AM2187" s="29"/>
      <c r="AN2187" s="29"/>
      <c r="AO2187" s="29"/>
      <c r="AP2187" s="29"/>
      <c r="AQ2187" s="29"/>
      <c r="AR2187" s="29"/>
      <c r="AS2187" s="29"/>
      <c r="AT2187" s="29"/>
      <c r="AU2187" s="29"/>
      <c r="AV2187" s="29"/>
      <c r="AW2187" s="29"/>
      <c r="AX2187" s="29"/>
      <c r="AY2187" s="31"/>
      <c r="AZ2187" s="30"/>
      <c r="BA2187" s="35"/>
      <c r="BB2187" s="108"/>
      <c r="BC2187" s="108"/>
      <c r="BD2187" s="108"/>
      <c r="BE2187" s="136"/>
      <c r="BF2187" s="108"/>
      <c r="BG2187" s="110"/>
      <c r="BH2187" s="110"/>
      <c r="BI2187" s="110"/>
      <c r="BJ2187" s="137"/>
      <c r="BK2187" s="110"/>
      <c r="BL2187" s="108"/>
      <c r="BM2187" s="108"/>
      <c r="BN2187" s="108"/>
      <c r="BO2187" s="135"/>
      <c r="BP2187" s="108"/>
      <c r="BQ2187" s="108"/>
      <c r="BR2187" s="108"/>
      <c r="BS2187" s="108"/>
      <c r="BT2187" s="135"/>
      <c r="BU2187" s="108"/>
      <c r="BV2187" s="108"/>
      <c r="BW2187" s="108"/>
      <c r="BX2187" s="108"/>
      <c r="BY2187" s="135"/>
      <c r="BZ2187" s="108"/>
    </row>
    <row r="2188" spans="1:78" x14ac:dyDescent="0.25">
      <c r="A2188" s="27"/>
      <c r="B2188" s="27"/>
      <c r="C2188" s="27"/>
      <c r="D2188" s="27"/>
      <c r="E2188" s="28"/>
      <c r="F2188" s="88"/>
      <c r="G2188" s="28"/>
      <c r="H2188" s="27"/>
      <c r="I2188" s="27"/>
      <c r="J2188" s="27"/>
      <c r="K2188" s="107"/>
      <c r="L2188" s="27"/>
      <c r="M2188" s="46"/>
      <c r="N2188" s="46"/>
      <c r="O2188" s="46"/>
      <c r="P2188" s="46"/>
      <c r="Q2188" s="46"/>
      <c r="R2188" s="46"/>
      <c r="S2188" s="46"/>
      <c r="T2188" s="46"/>
      <c r="U2188" s="46"/>
      <c r="V2188" s="46"/>
      <c r="W2188" s="46"/>
      <c r="X2188" s="46"/>
      <c r="Y2188" s="41"/>
      <c r="Z2188" s="106"/>
      <c r="AA2188" s="43"/>
      <c r="AB2188" s="28"/>
      <c r="AC2188" s="28"/>
      <c r="AD2188" s="28"/>
      <c r="AE2188" s="44"/>
      <c r="AF2188" s="27"/>
      <c r="AG2188" s="27"/>
      <c r="AH2188" s="28"/>
      <c r="AI2188" s="27"/>
      <c r="AJ2188" s="27"/>
      <c r="AK2188" s="28"/>
      <c r="AL2188" s="29"/>
      <c r="AM2188" s="29"/>
      <c r="AN2188" s="29"/>
      <c r="AO2188" s="29"/>
      <c r="AP2188" s="29"/>
      <c r="AQ2188" s="29"/>
      <c r="AR2188" s="29"/>
      <c r="AS2188" s="29"/>
      <c r="AT2188" s="29"/>
      <c r="AU2188" s="29"/>
      <c r="AV2188" s="29"/>
      <c r="AW2188" s="29"/>
      <c r="AX2188" s="29"/>
      <c r="AY2188" s="31"/>
      <c r="AZ2188" s="30"/>
      <c r="BA2188" s="35"/>
      <c r="BB2188" s="108"/>
      <c r="BC2188" s="108"/>
      <c r="BD2188" s="108"/>
      <c r="BE2188" s="136"/>
      <c r="BF2188" s="108"/>
      <c r="BG2188" s="110"/>
      <c r="BH2188" s="110"/>
      <c r="BI2188" s="110"/>
      <c r="BJ2188" s="137"/>
      <c r="BK2188" s="110"/>
      <c r="BL2188" s="108"/>
      <c r="BM2188" s="108"/>
      <c r="BN2188" s="108"/>
      <c r="BO2188" s="135"/>
      <c r="BP2188" s="108"/>
      <c r="BQ2188" s="108"/>
      <c r="BR2188" s="108"/>
      <c r="BS2188" s="108"/>
      <c r="BT2188" s="135"/>
      <c r="BU2188" s="108"/>
      <c r="BV2188" s="108"/>
      <c r="BW2188" s="108"/>
      <c r="BX2188" s="108"/>
      <c r="BY2188" s="135"/>
      <c r="BZ2188" s="108"/>
    </row>
    <row r="2189" spans="1:78" x14ac:dyDescent="0.25">
      <c r="A2189" s="27"/>
      <c r="B2189" s="27"/>
      <c r="C2189" s="27"/>
      <c r="D2189" s="27"/>
      <c r="E2189" s="28"/>
      <c r="F2189" s="88"/>
      <c r="G2189" s="28"/>
      <c r="H2189" s="27"/>
      <c r="I2189" s="27"/>
      <c r="J2189" s="27"/>
      <c r="K2189" s="107"/>
      <c r="L2189" s="27"/>
      <c r="M2189" s="46"/>
      <c r="N2189" s="46"/>
      <c r="O2189" s="46"/>
      <c r="P2189" s="46"/>
      <c r="Q2189" s="46"/>
      <c r="R2189" s="46"/>
      <c r="S2189" s="46"/>
      <c r="T2189" s="46"/>
      <c r="U2189" s="46"/>
      <c r="V2189" s="46"/>
      <c r="W2189" s="46"/>
      <c r="X2189" s="46"/>
      <c r="Y2189" s="41"/>
      <c r="Z2189" s="106"/>
      <c r="AA2189" s="43"/>
      <c r="AB2189" s="28"/>
      <c r="AC2189" s="28"/>
      <c r="AD2189" s="28"/>
      <c r="AE2189" s="44"/>
      <c r="AF2189" s="27"/>
      <c r="AG2189" s="27"/>
      <c r="AH2189" s="28"/>
      <c r="AI2189" s="27"/>
      <c r="AJ2189" s="27"/>
      <c r="AK2189" s="28"/>
      <c r="AL2189" s="29"/>
      <c r="AM2189" s="29"/>
      <c r="AN2189" s="29"/>
      <c r="AO2189" s="29"/>
      <c r="AP2189" s="29"/>
      <c r="AQ2189" s="29"/>
      <c r="AR2189" s="29"/>
      <c r="AS2189" s="29"/>
      <c r="AT2189" s="29"/>
      <c r="AU2189" s="29"/>
      <c r="AV2189" s="29"/>
      <c r="AW2189" s="29"/>
      <c r="AX2189" s="29"/>
      <c r="AY2189" s="31"/>
      <c r="AZ2189" s="30"/>
      <c r="BA2189" s="35"/>
      <c r="BB2189" s="108"/>
      <c r="BC2189" s="108"/>
      <c r="BD2189" s="108"/>
      <c r="BE2189" s="136"/>
      <c r="BF2189" s="108"/>
      <c r="BG2189" s="110"/>
      <c r="BH2189" s="110"/>
      <c r="BI2189" s="110"/>
      <c r="BJ2189" s="137"/>
      <c r="BK2189" s="110"/>
      <c r="BL2189" s="108"/>
      <c r="BM2189" s="108"/>
      <c r="BN2189" s="108"/>
      <c r="BO2189" s="135"/>
      <c r="BP2189" s="108"/>
      <c r="BQ2189" s="108"/>
      <c r="BR2189" s="108"/>
      <c r="BS2189" s="108"/>
      <c r="BT2189" s="135"/>
      <c r="BU2189" s="108"/>
      <c r="BV2189" s="108"/>
      <c r="BW2189" s="108"/>
      <c r="BX2189" s="108"/>
      <c r="BY2189" s="135"/>
      <c r="BZ2189" s="108"/>
    </row>
    <row r="2190" spans="1:78" x14ac:dyDescent="0.25">
      <c r="A2190" s="27"/>
      <c r="B2190" s="27"/>
      <c r="C2190" s="27"/>
      <c r="D2190" s="27"/>
      <c r="E2190" s="28"/>
      <c r="F2190" s="88"/>
      <c r="G2190" s="28"/>
      <c r="H2190" s="27"/>
      <c r="I2190" s="27"/>
      <c r="J2190" s="27"/>
      <c r="K2190" s="107"/>
      <c r="L2190" s="27"/>
      <c r="M2190" s="46"/>
      <c r="N2190" s="46"/>
      <c r="O2190" s="46"/>
      <c r="P2190" s="46"/>
      <c r="Q2190" s="46"/>
      <c r="R2190" s="46"/>
      <c r="S2190" s="46"/>
      <c r="T2190" s="46"/>
      <c r="U2190" s="46"/>
      <c r="V2190" s="46"/>
      <c r="W2190" s="46"/>
      <c r="X2190" s="46"/>
      <c r="Y2190" s="41"/>
      <c r="Z2190" s="106"/>
      <c r="AA2190" s="43"/>
      <c r="AB2190" s="28"/>
      <c r="AC2190" s="28"/>
      <c r="AD2190" s="28"/>
      <c r="AE2190" s="44"/>
      <c r="AF2190" s="27"/>
      <c r="AG2190" s="27"/>
      <c r="AH2190" s="28"/>
      <c r="AI2190" s="27"/>
      <c r="AJ2190" s="27"/>
      <c r="AK2190" s="28"/>
      <c r="AL2190" s="29"/>
      <c r="AM2190" s="29"/>
      <c r="AN2190" s="29"/>
      <c r="AO2190" s="29"/>
      <c r="AP2190" s="29"/>
      <c r="AQ2190" s="29"/>
      <c r="AR2190" s="29"/>
      <c r="AS2190" s="29"/>
      <c r="AT2190" s="29"/>
      <c r="AU2190" s="29"/>
      <c r="AV2190" s="29"/>
      <c r="AW2190" s="29"/>
      <c r="AX2190" s="29"/>
      <c r="AY2190" s="31"/>
      <c r="AZ2190" s="30"/>
      <c r="BA2190" s="35"/>
      <c r="BB2190" s="108"/>
      <c r="BC2190" s="108"/>
      <c r="BD2190" s="108"/>
      <c r="BE2190" s="136"/>
      <c r="BF2190" s="108"/>
      <c r="BG2190" s="110"/>
      <c r="BH2190" s="110"/>
      <c r="BI2190" s="110"/>
      <c r="BJ2190" s="137"/>
      <c r="BK2190" s="110"/>
      <c r="BL2190" s="108"/>
      <c r="BM2190" s="108"/>
      <c r="BN2190" s="108"/>
      <c r="BO2190" s="135"/>
      <c r="BP2190" s="108"/>
      <c r="BQ2190" s="108"/>
      <c r="BR2190" s="108"/>
      <c r="BS2190" s="108"/>
      <c r="BT2190" s="135"/>
      <c r="BU2190" s="108"/>
      <c r="BV2190" s="108"/>
      <c r="BW2190" s="108"/>
      <c r="BX2190" s="108"/>
      <c r="BY2190" s="135"/>
      <c r="BZ2190" s="108"/>
    </row>
    <row r="2191" spans="1:78" x14ac:dyDescent="0.25">
      <c r="A2191" s="27"/>
      <c r="B2191" s="27"/>
      <c r="C2191" s="27"/>
      <c r="D2191" s="27"/>
      <c r="E2191" s="28"/>
      <c r="F2191" s="88"/>
      <c r="G2191" s="28"/>
      <c r="H2191" s="27"/>
      <c r="I2191" s="27"/>
      <c r="J2191" s="27"/>
      <c r="K2191" s="107"/>
      <c r="L2191" s="27"/>
      <c r="M2191" s="46"/>
      <c r="N2191" s="46"/>
      <c r="O2191" s="46"/>
      <c r="P2191" s="46"/>
      <c r="Q2191" s="46"/>
      <c r="R2191" s="46"/>
      <c r="S2191" s="46"/>
      <c r="T2191" s="46"/>
      <c r="U2191" s="46"/>
      <c r="V2191" s="46"/>
      <c r="W2191" s="46"/>
      <c r="X2191" s="46"/>
      <c r="Y2191" s="41"/>
      <c r="Z2191" s="106"/>
      <c r="AA2191" s="43"/>
      <c r="AB2191" s="28"/>
      <c r="AC2191" s="28"/>
      <c r="AD2191" s="28"/>
      <c r="AE2191" s="44"/>
      <c r="AF2191" s="27"/>
      <c r="AG2191" s="27"/>
      <c r="AH2191" s="28"/>
      <c r="AI2191" s="27"/>
      <c r="AJ2191" s="27"/>
      <c r="AK2191" s="28"/>
      <c r="AL2191" s="29"/>
      <c r="AM2191" s="29"/>
      <c r="AN2191" s="29"/>
      <c r="AO2191" s="29"/>
      <c r="AP2191" s="29"/>
      <c r="AQ2191" s="29"/>
      <c r="AR2191" s="29"/>
      <c r="AS2191" s="29"/>
      <c r="AT2191" s="29"/>
      <c r="AU2191" s="29"/>
      <c r="AV2191" s="29"/>
      <c r="AW2191" s="29"/>
      <c r="AX2191" s="29"/>
      <c r="AY2191" s="31"/>
      <c r="AZ2191" s="30"/>
      <c r="BA2191" s="35"/>
      <c r="BB2191" s="108"/>
      <c r="BC2191" s="108"/>
      <c r="BD2191" s="108"/>
      <c r="BE2191" s="136"/>
      <c r="BF2191" s="108"/>
      <c r="BG2191" s="110"/>
      <c r="BH2191" s="110"/>
      <c r="BI2191" s="110"/>
      <c r="BJ2191" s="137"/>
      <c r="BK2191" s="110"/>
      <c r="BL2191" s="108"/>
      <c r="BM2191" s="108"/>
      <c r="BN2191" s="108"/>
      <c r="BO2191" s="135"/>
      <c r="BP2191" s="108"/>
      <c r="BQ2191" s="108"/>
      <c r="BR2191" s="108"/>
      <c r="BS2191" s="108"/>
      <c r="BT2191" s="135"/>
      <c r="BU2191" s="108"/>
      <c r="BV2191" s="108"/>
      <c r="BW2191" s="108"/>
      <c r="BX2191" s="108"/>
      <c r="BY2191" s="135"/>
      <c r="BZ2191" s="108"/>
    </row>
    <row r="2192" spans="1:78" x14ac:dyDescent="0.25">
      <c r="A2192" s="27"/>
      <c r="B2192" s="27"/>
      <c r="C2192" s="27"/>
      <c r="D2192" s="27"/>
      <c r="E2192" s="28"/>
      <c r="F2192" s="88"/>
      <c r="G2192" s="28"/>
      <c r="H2192" s="27"/>
      <c r="I2192" s="27"/>
      <c r="J2192" s="27"/>
      <c r="K2192" s="107"/>
      <c r="L2192" s="27"/>
      <c r="M2192" s="46"/>
      <c r="N2192" s="46"/>
      <c r="O2192" s="46"/>
      <c r="P2192" s="46"/>
      <c r="Q2192" s="46"/>
      <c r="R2192" s="46"/>
      <c r="S2192" s="46"/>
      <c r="T2192" s="46"/>
      <c r="U2192" s="46"/>
      <c r="V2192" s="46"/>
      <c r="W2192" s="46"/>
      <c r="X2192" s="46"/>
      <c r="Y2192" s="41"/>
      <c r="Z2192" s="106"/>
      <c r="AA2192" s="43"/>
      <c r="AB2192" s="28"/>
      <c r="AC2192" s="28"/>
      <c r="AD2192" s="28"/>
      <c r="AE2192" s="44"/>
      <c r="AF2192" s="27"/>
      <c r="AG2192" s="27"/>
      <c r="AH2192" s="28"/>
      <c r="AI2192" s="27"/>
      <c r="AJ2192" s="27"/>
      <c r="AK2192" s="28"/>
      <c r="AL2192" s="29"/>
      <c r="AM2192" s="29"/>
      <c r="AN2192" s="29"/>
      <c r="AO2192" s="29"/>
      <c r="AP2192" s="29"/>
      <c r="AQ2192" s="29"/>
      <c r="AR2192" s="29"/>
      <c r="AS2192" s="29"/>
      <c r="AT2192" s="29"/>
      <c r="AU2192" s="29"/>
      <c r="AV2192" s="29"/>
      <c r="AW2192" s="29"/>
      <c r="AX2192" s="29"/>
      <c r="AY2192" s="31"/>
      <c r="AZ2192" s="30"/>
      <c r="BA2192" s="35"/>
      <c r="BB2192" s="108"/>
      <c r="BC2192" s="108"/>
      <c r="BD2192" s="108"/>
      <c r="BE2192" s="136"/>
      <c r="BF2192" s="108"/>
      <c r="BG2192" s="110"/>
      <c r="BH2192" s="110"/>
      <c r="BI2192" s="110"/>
      <c r="BJ2192" s="137"/>
      <c r="BK2192" s="110"/>
      <c r="BL2192" s="108"/>
      <c r="BM2192" s="108"/>
      <c r="BN2192" s="108"/>
      <c r="BO2192" s="135"/>
      <c r="BP2192" s="108"/>
      <c r="BQ2192" s="108"/>
      <c r="BR2192" s="108"/>
      <c r="BS2192" s="108"/>
      <c r="BT2192" s="135"/>
      <c r="BU2192" s="108"/>
      <c r="BV2192" s="108"/>
      <c r="BW2192" s="108"/>
      <c r="BX2192" s="108"/>
      <c r="BY2192" s="135"/>
      <c r="BZ2192" s="108"/>
    </row>
    <row r="2193" spans="1:78" x14ac:dyDescent="0.25">
      <c r="A2193" s="27"/>
      <c r="B2193" s="27"/>
      <c r="C2193" s="27"/>
      <c r="D2193" s="27"/>
      <c r="E2193" s="28"/>
      <c r="F2193" s="88"/>
      <c r="G2193" s="28"/>
      <c r="H2193" s="27"/>
      <c r="I2193" s="27"/>
      <c r="J2193" s="27"/>
      <c r="K2193" s="107"/>
      <c r="L2193" s="27"/>
      <c r="M2193" s="46"/>
      <c r="N2193" s="46"/>
      <c r="O2193" s="46"/>
      <c r="P2193" s="46"/>
      <c r="Q2193" s="46"/>
      <c r="R2193" s="46"/>
      <c r="S2193" s="46"/>
      <c r="T2193" s="46"/>
      <c r="U2193" s="46"/>
      <c r="V2193" s="46"/>
      <c r="W2193" s="46"/>
      <c r="X2193" s="46"/>
      <c r="Y2193" s="41"/>
      <c r="Z2193" s="106"/>
      <c r="AA2193" s="43"/>
      <c r="AB2193" s="28"/>
      <c r="AC2193" s="28"/>
      <c r="AD2193" s="28"/>
      <c r="AE2193" s="44"/>
      <c r="AF2193" s="27"/>
      <c r="AG2193" s="27"/>
      <c r="AH2193" s="28"/>
      <c r="AI2193" s="27"/>
      <c r="AJ2193" s="27"/>
      <c r="AK2193" s="28"/>
      <c r="AL2193" s="29"/>
      <c r="AM2193" s="29"/>
      <c r="AN2193" s="29"/>
      <c r="AO2193" s="29"/>
      <c r="AP2193" s="29"/>
      <c r="AQ2193" s="29"/>
      <c r="AR2193" s="29"/>
      <c r="AS2193" s="29"/>
      <c r="AT2193" s="29"/>
      <c r="AU2193" s="29"/>
      <c r="AV2193" s="29"/>
      <c r="AW2193" s="29"/>
      <c r="AX2193" s="29"/>
      <c r="AY2193" s="31"/>
      <c r="AZ2193" s="30"/>
      <c r="BA2193" s="35"/>
      <c r="BB2193" s="108"/>
      <c r="BC2193" s="108"/>
      <c r="BD2193" s="108"/>
      <c r="BE2193" s="136"/>
      <c r="BF2193" s="108"/>
      <c r="BG2193" s="110"/>
      <c r="BH2193" s="110"/>
      <c r="BI2193" s="110"/>
      <c r="BJ2193" s="137"/>
      <c r="BK2193" s="110"/>
      <c r="BL2193" s="108"/>
      <c r="BM2193" s="108"/>
      <c r="BN2193" s="108"/>
      <c r="BO2193" s="135"/>
      <c r="BP2193" s="108"/>
      <c r="BQ2193" s="108"/>
      <c r="BR2193" s="108"/>
      <c r="BS2193" s="108"/>
      <c r="BT2193" s="135"/>
      <c r="BU2193" s="108"/>
      <c r="BV2193" s="108"/>
      <c r="BW2193" s="108"/>
      <c r="BX2193" s="108"/>
      <c r="BY2193" s="135"/>
      <c r="BZ2193" s="108"/>
    </row>
    <row r="2194" spans="1:78" x14ac:dyDescent="0.25">
      <c r="A2194" s="27"/>
      <c r="B2194" s="27"/>
      <c r="C2194" s="27"/>
      <c r="D2194" s="27"/>
      <c r="E2194" s="28"/>
      <c r="F2194" s="88"/>
      <c r="G2194" s="28"/>
      <c r="H2194" s="27"/>
      <c r="I2194" s="27"/>
      <c r="J2194" s="27"/>
      <c r="K2194" s="107"/>
      <c r="L2194" s="27"/>
      <c r="M2194" s="46"/>
      <c r="N2194" s="46"/>
      <c r="O2194" s="46"/>
      <c r="P2194" s="46"/>
      <c r="Q2194" s="46"/>
      <c r="R2194" s="46"/>
      <c r="S2194" s="46"/>
      <c r="T2194" s="46"/>
      <c r="U2194" s="46"/>
      <c r="V2194" s="46"/>
      <c r="W2194" s="46"/>
      <c r="X2194" s="46"/>
      <c r="Y2194" s="41"/>
      <c r="Z2194" s="106"/>
      <c r="AA2194" s="43"/>
      <c r="AB2194" s="28"/>
      <c r="AC2194" s="28"/>
      <c r="AD2194" s="28"/>
      <c r="AE2194" s="44"/>
      <c r="AF2194" s="27"/>
      <c r="AG2194" s="27"/>
      <c r="AH2194" s="28"/>
      <c r="AI2194" s="27"/>
      <c r="AJ2194" s="27"/>
      <c r="AK2194" s="28"/>
      <c r="AL2194" s="29"/>
      <c r="AM2194" s="29"/>
      <c r="AN2194" s="29"/>
      <c r="AO2194" s="29"/>
      <c r="AP2194" s="29"/>
      <c r="AQ2194" s="29"/>
      <c r="AR2194" s="29"/>
      <c r="AS2194" s="29"/>
      <c r="AT2194" s="29"/>
      <c r="AU2194" s="29"/>
      <c r="AV2194" s="29"/>
      <c r="AW2194" s="29"/>
      <c r="AX2194" s="29"/>
      <c r="AY2194" s="31"/>
      <c r="AZ2194" s="30"/>
      <c r="BA2194" s="35"/>
      <c r="BB2194" s="108"/>
      <c r="BC2194" s="108"/>
      <c r="BD2194" s="108"/>
      <c r="BE2194" s="136"/>
      <c r="BF2194" s="108"/>
      <c r="BG2194" s="110"/>
      <c r="BH2194" s="110"/>
      <c r="BI2194" s="110"/>
      <c r="BJ2194" s="137"/>
      <c r="BK2194" s="110"/>
      <c r="BL2194" s="108"/>
      <c r="BM2194" s="108"/>
      <c r="BN2194" s="108"/>
      <c r="BO2194" s="135"/>
      <c r="BP2194" s="108"/>
      <c r="BQ2194" s="108"/>
      <c r="BR2194" s="108"/>
      <c r="BS2194" s="108"/>
      <c r="BT2194" s="135"/>
      <c r="BU2194" s="108"/>
      <c r="BV2194" s="108"/>
      <c r="BW2194" s="108"/>
      <c r="BX2194" s="108"/>
      <c r="BY2194" s="135"/>
      <c r="BZ2194" s="108"/>
    </row>
    <row r="2195" spans="1:78" x14ac:dyDescent="0.25">
      <c r="A2195" s="27"/>
      <c r="B2195" s="27"/>
      <c r="C2195" s="27"/>
      <c r="D2195" s="27"/>
      <c r="E2195" s="28"/>
      <c r="F2195" s="88"/>
      <c r="G2195" s="28"/>
      <c r="H2195" s="27"/>
      <c r="I2195" s="27"/>
      <c r="J2195" s="27"/>
      <c r="K2195" s="107"/>
      <c r="L2195" s="27"/>
      <c r="M2195" s="46"/>
      <c r="N2195" s="46"/>
      <c r="O2195" s="46"/>
      <c r="P2195" s="46"/>
      <c r="Q2195" s="46"/>
      <c r="R2195" s="46"/>
      <c r="S2195" s="46"/>
      <c r="T2195" s="46"/>
      <c r="U2195" s="46"/>
      <c r="V2195" s="46"/>
      <c r="W2195" s="46"/>
      <c r="X2195" s="46"/>
      <c r="Y2195" s="41"/>
      <c r="Z2195" s="106"/>
      <c r="AA2195" s="43"/>
      <c r="AB2195" s="28"/>
      <c r="AC2195" s="28"/>
      <c r="AD2195" s="28"/>
      <c r="AE2195" s="44"/>
      <c r="AF2195" s="27"/>
      <c r="AG2195" s="27"/>
      <c r="AH2195" s="28"/>
      <c r="AI2195" s="27"/>
      <c r="AJ2195" s="27"/>
      <c r="AK2195" s="28"/>
      <c r="AL2195" s="29"/>
      <c r="AM2195" s="29"/>
      <c r="AN2195" s="29"/>
      <c r="AO2195" s="29"/>
      <c r="AP2195" s="29"/>
      <c r="AQ2195" s="29"/>
      <c r="AR2195" s="29"/>
      <c r="AS2195" s="29"/>
      <c r="AT2195" s="29"/>
      <c r="AU2195" s="29"/>
      <c r="AV2195" s="29"/>
      <c r="AW2195" s="29"/>
      <c r="AX2195" s="29"/>
      <c r="AY2195" s="31"/>
      <c r="AZ2195" s="30"/>
      <c r="BA2195" s="35"/>
      <c r="BB2195" s="108"/>
      <c r="BC2195" s="108"/>
      <c r="BD2195" s="108"/>
      <c r="BE2195" s="136"/>
      <c r="BF2195" s="108"/>
      <c r="BG2195" s="110"/>
      <c r="BH2195" s="110"/>
      <c r="BI2195" s="110"/>
      <c r="BJ2195" s="137"/>
      <c r="BK2195" s="110"/>
      <c r="BL2195" s="108"/>
      <c r="BM2195" s="108"/>
      <c r="BN2195" s="108"/>
      <c r="BO2195" s="135"/>
      <c r="BP2195" s="108"/>
      <c r="BQ2195" s="108"/>
      <c r="BR2195" s="108"/>
      <c r="BS2195" s="108"/>
      <c r="BT2195" s="135"/>
      <c r="BU2195" s="108"/>
      <c r="BV2195" s="108"/>
      <c r="BW2195" s="108"/>
      <c r="BX2195" s="108"/>
      <c r="BY2195" s="135"/>
      <c r="BZ2195" s="108"/>
    </row>
    <row r="2196" spans="1:78" x14ac:dyDescent="0.25">
      <c r="A2196" s="27"/>
      <c r="B2196" s="27"/>
      <c r="C2196" s="27"/>
      <c r="D2196" s="27"/>
      <c r="E2196" s="28"/>
      <c r="F2196" s="88"/>
      <c r="G2196" s="28"/>
      <c r="H2196" s="27"/>
      <c r="I2196" s="27"/>
      <c r="J2196" s="27"/>
      <c r="K2196" s="107"/>
      <c r="L2196" s="27"/>
      <c r="M2196" s="46"/>
      <c r="N2196" s="46"/>
      <c r="O2196" s="46"/>
      <c r="P2196" s="46"/>
      <c r="Q2196" s="46"/>
      <c r="R2196" s="46"/>
      <c r="S2196" s="46"/>
      <c r="T2196" s="46"/>
      <c r="U2196" s="46"/>
      <c r="V2196" s="46"/>
      <c r="W2196" s="46"/>
      <c r="X2196" s="46"/>
      <c r="Y2196" s="41"/>
      <c r="Z2196" s="106"/>
      <c r="AA2196" s="43"/>
      <c r="AB2196" s="28"/>
      <c r="AC2196" s="28"/>
      <c r="AD2196" s="28"/>
      <c r="AE2196" s="44"/>
      <c r="AF2196" s="27"/>
      <c r="AG2196" s="27"/>
      <c r="AH2196" s="28"/>
      <c r="AI2196" s="27"/>
      <c r="AJ2196" s="27"/>
      <c r="AK2196" s="28"/>
      <c r="AL2196" s="29"/>
      <c r="AM2196" s="29"/>
      <c r="AN2196" s="29"/>
      <c r="AO2196" s="29"/>
      <c r="AP2196" s="29"/>
      <c r="AQ2196" s="29"/>
      <c r="AR2196" s="29"/>
      <c r="AS2196" s="29"/>
      <c r="AT2196" s="29"/>
      <c r="AU2196" s="29"/>
      <c r="AV2196" s="29"/>
      <c r="AW2196" s="29"/>
      <c r="AX2196" s="29"/>
      <c r="AY2196" s="31"/>
      <c r="AZ2196" s="30"/>
      <c r="BA2196" s="35"/>
      <c r="BB2196" s="108"/>
      <c r="BC2196" s="108"/>
      <c r="BD2196" s="108"/>
      <c r="BE2196" s="136"/>
      <c r="BF2196" s="108"/>
      <c r="BG2196" s="110"/>
      <c r="BH2196" s="110"/>
      <c r="BI2196" s="110"/>
      <c r="BJ2196" s="137"/>
      <c r="BK2196" s="110"/>
      <c r="BL2196" s="108"/>
      <c r="BM2196" s="108"/>
      <c r="BN2196" s="108"/>
      <c r="BO2196" s="135"/>
      <c r="BP2196" s="108"/>
      <c r="BQ2196" s="108"/>
      <c r="BR2196" s="108"/>
      <c r="BS2196" s="108"/>
      <c r="BT2196" s="135"/>
      <c r="BU2196" s="108"/>
      <c r="BV2196" s="108"/>
      <c r="BW2196" s="108"/>
      <c r="BX2196" s="108"/>
      <c r="BY2196" s="135"/>
      <c r="BZ2196" s="108"/>
    </row>
    <row r="2197" spans="1:78" x14ac:dyDescent="0.25">
      <c r="A2197" s="27"/>
      <c r="B2197" s="27"/>
      <c r="C2197" s="27"/>
      <c r="D2197" s="27"/>
      <c r="E2197" s="28"/>
      <c r="F2197" s="88"/>
      <c r="G2197" s="28"/>
      <c r="H2197" s="27"/>
      <c r="I2197" s="27"/>
      <c r="J2197" s="27"/>
      <c r="K2197" s="107"/>
      <c r="L2197" s="27"/>
      <c r="M2197" s="46"/>
      <c r="N2197" s="46"/>
      <c r="O2197" s="46"/>
      <c r="P2197" s="46"/>
      <c r="Q2197" s="46"/>
      <c r="R2197" s="46"/>
      <c r="S2197" s="46"/>
      <c r="T2197" s="46"/>
      <c r="U2197" s="46"/>
      <c r="V2197" s="46"/>
      <c r="W2197" s="46"/>
      <c r="X2197" s="46"/>
      <c r="Y2197" s="41"/>
      <c r="Z2197" s="106"/>
      <c r="AA2197" s="43"/>
      <c r="AB2197" s="28"/>
      <c r="AC2197" s="28"/>
      <c r="AD2197" s="28"/>
      <c r="AE2197" s="44"/>
      <c r="AF2197" s="27"/>
      <c r="AG2197" s="27"/>
      <c r="AH2197" s="28"/>
      <c r="AI2197" s="27"/>
      <c r="AJ2197" s="27"/>
      <c r="AK2197" s="28"/>
      <c r="AL2197" s="29"/>
      <c r="AM2197" s="29"/>
      <c r="AN2197" s="29"/>
      <c r="AO2197" s="29"/>
      <c r="AP2197" s="29"/>
      <c r="AQ2197" s="29"/>
      <c r="AR2197" s="29"/>
      <c r="AS2197" s="29"/>
      <c r="AT2197" s="29"/>
      <c r="AU2197" s="29"/>
      <c r="AV2197" s="29"/>
      <c r="AW2197" s="29"/>
      <c r="AX2197" s="29"/>
      <c r="AY2197" s="31"/>
      <c r="AZ2197" s="30"/>
      <c r="BA2197" s="35"/>
      <c r="BB2197" s="108"/>
      <c r="BC2197" s="108"/>
      <c r="BD2197" s="108"/>
      <c r="BE2197" s="136"/>
      <c r="BF2197" s="108"/>
      <c r="BG2197" s="110"/>
      <c r="BH2197" s="110"/>
      <c r="BI2197" s="110"/>
      <c r="BJ2197" s="137"/>
      <c r="BK2197" s="110"/>
      <c r="BL2197" s="108"/>
      <c r="BM2197" s="108"/>
      <c r="BN2197" s="108"/>
      <c r="BO2197" s="135"/>
      <c r="BP2197" s="108"/>
      <c r="BQ2197" s="108"/>
      <c r="BR2197" s="108"/>
      <c r="BS2197" s="108"/>
      <c r="BT2197" s="135"/>
      <c r="BU2197" s="108"/>
      <c r="BV2197" s="108"/>
      <c r="BW2197" s="108"/>
      <c r="BX2197" s="108"/>
      <c r="BY2197" s="135"/>
      <c r="BZ2197" s="108"/>
    </row>
    <row r="2198" spans="1:78" x14ac:dyDescent="0.25">
      <c r="A2198" s="27"/>
      <c r="B2198" s="27"/>
      <c r="C2198" s="27"/>
      <c r="D2198" s="27"/>
      <c r="E2198" s="28"/>
      <c r="F2198" s="88"/>
      <c r="G2198" s="28"/>
      <c r="H2198" s="27"/>
      <c r="I2198" s="27"/>
      <c r="J2198" s="27"/>
      <c r="K2198" s="107"/>
      <c r="L2198" s="27"/>
      <c r="M2198" s="46"/>
      <c r="N2198" s="46"/>
      <c r="O2198" s="46"/>
      <c r="P2198" s="46"/>
      <c r="Q2198" s="46"/>
      <c r="R2198" s="46"/>
      <c r="S2198" s="46"/>
      <c r="T2198" s="46"/>
      <c r="U2198" s="46"/>
      <c r="V2198" s="46"/>
      <c r="W2198" s="46"/>
      <c r="X2198" s="46"/>
      <c r="Y2198" s="41"/>
      <c r="Z2198" s="106"/>
      <c r="AA2198" s="43"/>
      <c r="AB2198" s="28"/>
      <c r="AC2198" s="28"/>
      <c r="AD2198" s="28"/>
      <c r="AE2198" s="44"/>
      <c r="AF2198" s="27"/>
      <c r="AG2198" s="27"/>
      <c r="AH2198" s="28"/>
      <c r="AI2198" s="27"/>
      <c r="AJ2198" s="27"/>
      <c r="AK2198" s="28"/>
      <c r="AL2198" s="29"/>
      <c r="AM2198" s="29"/>
      <c r="AN2198" s="29"/>
      <c r="AO2198" s="29"/>
      <c r="AP2198" s="29"/>
      <c r="AQ2198" s="29"/>
      <c r="AR2198" s="29"/>
      <c r="AS2198" s="29"/>
      <c r="AT2198" s="29"/>
      <c r="AU2198" s="29"/>
      <c r="AV2198" s="29"/>
      <c r="AW2198" s="29"/>
      <c r="AX2198" s="29"/>
      <c r="AY2198" s="31"/>
      <c r="AZ2198" s="30"/>
      <c r="BA2198" s="35"/>
      <c r="BB2198" s="108"/>
      <c r="BC2198" s="108"/>
      <c r="BD2198" s="108"/>
      <c r="BE2198" s="136"/>
      <c r="BF2198" s="108"/>
      <c r="BG2198" s="110"/>
      <c r="BH2198" s="110"/>
      <c r="BI2198" s="110"/>
      <c r="BJ2198" s="137"/>
      <c r="BK2198" s="110"/>
      <c r="BL2198" s="108"/>
      <c r="BM2198" s="108"/>
      <c r="BN2198" s="108"/>
      <c r="BO2198" s="135"/>
      <c r="BP2198" s="108"/>
      <c r="BQ2198" s="108"/>
      <c r="BR2198" s="108"/>
      <c r="BS2198" s="108"/>
      <c r="BT2198" s="135"/>
      <c r="BU2198" s="108"/>
      <c r="BV2198" s="108"/>
      <c r="BW2198" s="108"/>
      <c r="BX2198" s="108"/>
      <c r="BY2198" s="135"/>
      <c r="BZ2198" s="108"/>
    </row>
    <row r="2199" spans="1:78" x14ac:dyDescent="0.25">
      <c r="A2199" s="27"/>
      <c r="B2199" s="27"/>
      <c r="C2199" s="27"/>
      <c r="D2199" s="27"/>
      <c r="E2199" s="28"/>
      <c r="F2199" s="88"/>
      <c r="G2199" s="28"/>
      <c r="H2199" s="27"/>
      <c r="I2199" s="27"/>
      <c r="J2199" s="27"/>
      <c r="K2199" s="107"/>
      <c r="L2199" s="27"/>
      <c r="M2199" s="46"/>
      <c r="N2199" s="46"/>
      <c r="O2199" s="46"/>
      <c r="P2199" s="46"/>
      <c r="Q2199" s="46"/>
      <c r="R2199" s="46"/>
      <c r="S2199" s="46"/>
      <c r="T2199" s="46"/>
      <c r="U2199" s="46"/>
      <c r="V2199" s="46"/>
      <c r="W2199" s="46"/>
      <c r="X2199" s="46"/>
      <c r="Y2199" s="41"/>
      <c r="Z2199" s="106"/>
      <c r="AA2199" s="43"/>
      <c r="AB2199" s="28"/>
      <c r="AC2199" s="28"/>
      <c r="AD2199" s="28"/>
      <c r="AE2199" s="44"/>
      <c r="AF2199" s="27"/>
      <c r="AG2199" s="27"/>
      <c r="AH2199" s="28"/>
      <c r="AI2199" s="27"/>
      <c r="AJ2199" s="27"/>
      <c r="AK2199" s="28"/>
      <c r="AL2199" s="29"/>
      <c r="AM2199" s="29"/>
      <c r="AN2199" s="29"/>
      <c r="AO2199" s="29"/>
      <c r="AP2199" s="29"/>
      <c r="AQ2199" s="29"/>
      <c r="AR2199" s="29"/>
      <c r="AS2199" s="29"/>
      <c r="AT2199" s="29"/>
      <c r="AU2199" s="29"/>
      <c r="AV2199" s="29"/>
      <c r="AW2199" s="29"/>
      <c r="AX2199" s="29"/>
      <c r="AY2199" s="31"/>
      <c r="AZ2199" s="30"/>
      <c r="BA2199" s="35"/>
      <c r="BB2199" s="108"/>
      <c r="BC2199" s="108"/>
      <c r="BD2199" s="108"/>
      <c r="BE2199" s="136"/>
      <c r="BF2199" s="108"/>
      <c r="BG2199" s="110"/>
      <c r="BH2199" s="110"/>
      <c r="BI2199" s="110"/>
      <c r="BJ2199" s="137"/>
      <c r="BK2199" s="110"/>
      <c r="BL2199" s="108"/>
      <c r="BM2199" s="108"/>
      <c r="BN2199" s="108"/>
      <c r="BO2199" s="135"/>
      <c r="BP2199" s="108"/>
      <c r="BQ2199" s="108"/>
      <c r="BR2199" s="108"/>
      <c r="BS2199" s="108"/>
      <c r="BT2199" s="135"/>
      <c r="BU2199" s="108"/>
      <c r="BV2199" s="108"/>
      <c r="BW2199" s="108"/>
      <c r="BX2199" s="108"/>
      <c r="BY2199" s="135"/>
      <c r="BZ2199" s="108"/>
    </row>
    <row r="2200" spans="1:78" x14ac:dyDescent="0.25">
      <c r="A2200" s="27"/>
      <c r="B2200" s="27"/>
      <c r="C2200" s="27"/>
      <c r="D2200" s="27"/>
      <c r="E2200" s="28"/>
      <c r="F2200" s="88"/>
      <c r="G2200" s="28"/>
      <c r="H2200" s="27"/>
      <c r="I2200" s="27"/>
      <c r="J2200" s="27"/>
      <c r="K2200" s="107"/>
      <c r="L2200" s="27"/>
      <c r="M2200" s="46"/>
      <c r="N2200" s="46"/>
      <c r="O2200" s="46"/>
      <c r="P2200" s="46"/>
      <c r="Q2200" s="46"/>
      <c r="R2200" s="46"/>
      <c r="S2200" s="46"/>
      <c r="T2200" s="46"/>
      <c r="U2200" s="46"/>
      <c r="V2200" s="46"/>
      <c r="W2200" s="46"/>
      <c r="X2200" s="46"/>
      <c r="Y2200" s="41"/>
      <c r="Z2200" s="106"/>
      <c r="AA2200" s="43"/>
      <c r="AB2200" s="28"/>
      <c r="AC2200" s="28"/>
      <c r="AD2200" s="28"/>
      <c r="AE2200" s="44"/>
      <c r="AF2200" s="27"/>
      <c r="AG2200" s="27"/>
      <c r="AH2200" s="28"/>
      <c r="AI2200" s="27"/>
      <c r="AJ2200" s="27"/>
      <c r="AK2200" s="28"/>
      <c r="AL2200" s="29"/>
      <c r="AM2200" s="29"/>
      <c r="AN2200" s="29"/>
      <c r="AO2200" s="29"/>
      <c r="AP2200" s="29"/>
      <c r="AQ2200" s="29"/>
      <c r="AR2200" s="29"/>
      <c r="AS2200" s="29"/>
      <c r="AT2200" s="29"/>
      <c r="AU2200" s="29"/>
      <c r="AV2200" s="29"/>
      <c r="AW2200" s="29"/>
      <c r="AX2200" s="29"/>
      <c r="AY2200" s="31"/>
      <c r="AZ2200" s="30"/>
      <c r="BA2200" s="35"/>
      <c r="BB2200" s="108"/>
      <c r="BC2200" s="108"/>
      <c r="BD2200" s="108"/>
      <c r="BE2200" s="136"/>
      <c r="BF2200" s="108"/>
      <c r="BG2200" s="110"/>
      <c r="BH2200" s="110"/>
      <c r="BI2200" s="110"/>
      <c r="BJ2200" s="137"/>
      <c r="BK2200" s="110"/>
      <c r="BL2200" s="108"/>
      <c r="BM2200" s="108"/>
      <c r="BN2200" s="108"/>
      <c r="BO2200" s="135"/>
      <c r="BP2200" s="108"/>
      <c r="BQ2200" s="108"/>
      <c r="BR2200" s="108"/>
      <c r="BS2200" s="108"/>
      <c r="BT2200" s="135"/>
      <c r="BU2200" s="108"/>
      <c r="BV2200" s="108"/>
      <c r="BW2200" s="108"/>
      <c r="BX2200" s="108"/>
      <c r="BY2200" s="135"/>
      <c r="BZ2200" s="108"/>
    </row>
    <row r="2201" spans="1:78" x14ac:dyDescent="0.25">
      <c r="A2201" s="27"/>
      <c r="B2201" s="27"/>
      <c r="C2201" s="27"/>
      <c r="D2201" s="27"/>
      <c r="E2201" s="28"/>
      <c r="F2201" s="88"/>
      <c r="G2201" s="28"/>
      <c r="H2201" s="27"/>
      <c r="I2201" s="27"/>
      <c r="J2201" s="27"/>
      <c r="K2201" s="107"/>
      <c r="L2201" s="27"/>
      <c r="M2201" s="46"/>
      <c r="N2201" s="46"/>
      <c r="O2201" s="46"/>
      <c r="P2201" s="46"/>
      <c r="Q2201" s="46"/>
      <c r="R2201" s="46"/>
      <c r="S2201" s="46"/>
      <c r="T2201" s="46"/>
      <c r="U2201" s="46"/>
      <c r="V2201" s="46"/>
      <c r="W2201" s="46"/>
      <c r="X2201" s="46"/>
      <c r="Y2201" s="41"/>
      <c r="Z2201" s="106"/>
      <c r="AA2201" s="43"/>
      <c r="AB2201" s="28"/>
      <c r="AC2201" s="28"/>
      <c r="AD2201" s="28"/>
      <c r="AE2201" s="44"/>
      <c r="AF2201" s="27"/>
      <c r="AG2201" s="27"/>
      <c r="AH2201" s="28"/>
      <c r="AI2201" s="27"/>
      <c r="AJ2201" s="27"/>
      <c r="AK2201" s="28"/>
      <c r="AL2201" s="29"/>
      <c r="AM2201" s="29"/>
      <c r="AN2201" s="29"/>
      <c r="AO2201" s="29"/>
      <c r="AP2201" s="29"/>
      <c r="AQ2201" s="29"/>
      <c r="AR2201" s="29"/>
      <c r="AS2201" s="29"/>
      <c r="AT2201" s="29"/>
      <c r="AU2201" s="29"/>
      <c r="AV2201" s="29"/>
      <c r="AW2201" s="29"/>
      <c r="AX2201" s="29"/>
      <c r="AY2201" s="31"/>
      <c r="AZ2201" s="30"/>
      <c r="BA2201" s="35"/>
      <c r="BB2201" s="108"/>
      <c r="BC2201" s="108"/>
      <c r="BD2201" s="108"/>
      <c r="BE2201" s="136"/>
      <c r="BF2201" s="108"/>
      <c r="BG2201" s="110"/>
      <c r="BH2201" s="110"/>
      <c r="BI2201" s="110"/>
      <c r="BJ2201" s="137"/>
      <c r="BK2201" s="110"/>
      <c r="BL2201" s="108"/>
      <c r="BM2201" s="108"/>
      <c r="BN2201" s="108"/>
      <c r="BO2201" s="135"/>
      <c r="BP2201" s="108"/>
      <c r="BQ2201" s="108"/>
      <c r="BR2201" s="108"/>
      <c r="BS2201" s="108"/>
      <c r="BT2201" s="135"/>
      <c r="BU2201" s="108"/>
      <c r="BV2201" s="108"/>
      <c r="BW2201" s="108"/>
      <c r="BX2201" s="108"/>
      <c r="BY2201" s="135"/>
      <c r="BZ2201" s="108"/>
    </row>
    <row r="2202" spans="1:78" x14ac:dyDescent="0.25">
      <c r="A2202" s="27"/>
      <c r="B2202" s="27"/>
      <c r="C2202" s="27"/>
      <c r="D2202" s="27"/>
      <c r="E2202" s="28"/>
      <c r="F2202" s="88"/>
      <c r="G2202" s="28"/>
      <c r="H2202" s="27"/>
      <c r="I2202" s="27"/>
      <c r="J2202" s="27"/>
      <c r="K2202" s="107"/>
      <c r="L2202" s="27"/>
      <c r="M2202" s="46"/>
      <c r="N2202" s="46"/>
      <c r="O2202" s="46"/>
      <c r="P2202" s="46"/>
      <c r="Q2202" s="46"/>
      <c r="R2202" s="46"/>
      <c r="S2202" s="46"/>
      <c r="T2202" s="46"/>
      <c r="U2202" s="46"/>
      <c r="V2202" s="46"/>
      <c r="W2202" s="46"/>
      <c r="X2202" s="46"/>
      <c r="Y2202" s="41"/>
      <c r="Z2202" s="106"/>
      <c r="AA2202" s="43"/>
      <c r="AB2202" s="28"/>
      <c r="AC2202" s="28"/>
      <c r="AD2202" s="28"/>
      <c r="AE2202" s="44"/>
      <c r="AF2202" s="27"/>
      <c r="AG2202" s="27"/>
      <c r="AH2202" s="28"/>
      <c r="AI2202" s="27"/>
      <c r="AJ2202" s="27"/>
      <c r="AK2202" s="28"/>
      <c r="AL2202" s="29"/>
      <c r="AM2202" s="29"/>
      <c r="AN2202" s="29"/>
      <c r="AO2202" s="29"/>
      <c r="AP2202" s="29"/>
      <c r="AQ2202" s="29"/>
      <c r="AR2202" s="29"/>
      <c r="AS2202" s="29"/>
      <c r="AT2202" s="29"/>
      <c r="AU2202" s="29"/>
      <c r="AV2202" s="29"/>
      <c r="AW2202" s="29"/>
      <c r="AX2202" s="29"/>
      <c r="AY2202" s="31"/>
      <c r="AZ2202" s="30"/>
      <c r="BA2202" s="35"/>
      <c r="BB2202" s="108"/>
      <c r="BC2202" s="108"/>
      <c r="BD2202" s="108"/>
      <c r="BE2202" s="136"/>
      <c r="BF2202" s="108"/>
      <c r="BG2202" s="110"/>
      <c r="BH2202" s="110"/>
      <c r="BI2202" s="110"/>
      <c r="BJ2202" s="137"/>
      <c r="BK2202" s="110"/>
      <c r="BL2202" s="108"/>
      <c r="BM2202" s="108"/>
      <c r="BN2202" s="108"/>
      <c r="BO2202" s="135"/>
      <c r="BP2202" s="108"/>
      <c r="BQ2202" s="108"/>
      <c r="BR2202" s="108"/>
      <c r="BS2202" s="108"/>
      <c r="BT2202" s="135"/>
      <c r="BU2202" s="108"/>
      <c r="BV2202" s="108"/>
      <c r="BW2202" s="108"/>
      <c r="BX2202" s="108"/>
      <c r="BY2202" s="135"/>
      <c r="BZ2202" s="108"/>
    </row>
    <row r="2203" spans="1:78" x14ac:dyDescent="0.25">
      <c r="A2203" s="27"/>
      <c r="B2203" s="27"/>
      <c r="C2203" s="27"/>
      <c r="D2203" s="27"/>
      <c r="E2203" s="28"/>
      <c r="F2203" s="88"/>
      <c r="G2203" s="28"/>
      <c r="H2203" s="27"/>
      <c r="I2203" s="27"/>
      <c r="J2203" s="27"/>
      <c r="K2203" s="107"/>
      <c r="L2203" s="27"/>
      <c r="M2203" s="46"/>
      <c r="N2203" s="46"/>
      <c r="O2203" s="46"/>
      <c r="P2203" s="46"/>
      <c r="Q2203" s="46"/>
      <c r="R2203" s="46"/>
      <c r="S2203" s="46"/>
      <c r="T2203" s="46"/>
      <c r="U2203" s="46"/>
      <c r="V2203" s="46"/>
      <c r="W2203" s="46"/>
      <c r="X2203" s="46"/>
      <c r="Y2203" s="41"/>
      <c r="Z2203" s="106"/>
      <c r="AA2203" s="43"/>
      <c r="AB2203" s="28"/>
      <c r="AC2203" s="28"/>
      <c r="AD2203" s="28"/>
      <c r="AE2203" s="44"/>
      <c r="AF2203" s="27"/>
      <c r="AG2203" s="27"/>
      <c r="AH2203" s="28"/>
      <c r="AI2203" s="27"/>
      <c r="AJ2203" s="27"/>
      <c r="AK2203" s="28"/>
      <c r="AL2203" s="29"/>
      <c r="AM2203" s="29"/>
      <c r="AN2203" s="29"/>
      <c r="AO2203" s="29"/>
      <c r="AP2203" s="29"/>
      <c r="AQ2203" s="29"/>
      <c r="AR2203" s="29"/>
      <c r="AS2203" s="29"/>
      <c r="AT2203" s="29"/>
      <c r="AU2203" s="29"/>
      <c r="AV2203" s="29"/>
      <c r="AW2203" s="29"/>
      <c r="AX2203" s="29"/>
      <c r="AY2203" s="31"/>
      <c r="AZ2203" s="30"/>
      <c r="BA2203" s="35"/>
      <c r="BB2203" s="108"/>
      <c r="BC2203" s="108"/>
      <c r="BD2203" s="108"/>
      <c r="BE2203" s="136"/>
      <c r="BF2203" s="108"/>
      <c r="BG2203" s="110"/>
      <c r="BH2203" s="110"/>
      <c r="BI2203" s="110"/>
      <c r="BJ2203" s="137"/>
      <c r="BK2203" s="110"/>
      <c r="BL2203" s="108"/>
      <c r="BM2203" s="108"/>
      <c r="BN2203" s="108"/>
      <c r="BO2203" s="135"/>
      <c r="BP2203" s="108"/>
      <c r="BQ2203" s="108"/>
      <c r="BR2203" s="108"/>
      <c r="BS2203" s="108"/>
      <c r="BT2203" s="135"/>
      <c r="BU2203" s="108"/>
      <c r="BV2203" s="108"/>
      <c r="BW2203" s="108"/>
      <c r="BX2203" s="108"/>
      <c r="BY2203" s="135"/>
      <c r="BZ2203" s="108"/>
    </row>
    <row r="2204" spans="1:78" x14ac:dyDescent="0.25">
      <c r="A2204" s="27"/>
      <c r="B2204" s="27"/>
      <c r="C2204" s="27"/>
      <c r="D2204" s="27"/>
      <c r="E2204" s="28"/>
      <c r="F2204" s="88"/>
      <c r="G2204" s="28"/>
      <c r="H2204" s="27"/>
      <c r="I2204" s="27"/>
      <c r="J2204" s="27"/>
      <c r="K2204" s="107"/>
      <c r="L2204" s="27"/>
      <c r="M2204" s="46"/>
      <c r="N2204" s="46"/>
      <c r="O2204" s="46"/>
      <c r="P2204" s="46"/>
      <c r="Q2204" s="46"/>
      <c r="R2204" s="46"/>
      <c r="S2204" s="46"/>
      <c r="T2204" s="46"/>
      <c r="U2204" s="46"/>
      <c r="V2204" s="46"/>
      <c r="W2204" s="46"/>
      <c r="X2204" s="46"/>
      <c r="Y2204" s="41"/>
      <c r="Z2204" s="106"/>
      <c r="AA2204" s="43"/>
      <c r="AB2204" s="28"/>
      <c r="AC2204" s="28"/>
      <c r="AD2204" s="28"/>
      <c r="AE2204" s="44"/>
      <c r="AF2204" s="27"/>
      <c r="AG2204" s="27"/>
      <c r="AH2204" s="28"/>
      <c r="AI2204" s="27"/>
      <c r="AJ2204" s="27"/>
      <c r="AK2204" s="28"/>
      <c r="AL2204" s="29"/>
      <c r="AM2204" s="29"/>
      <c r="AN2204" s="29"/>
      <c r="AO2204" s="29"/>
      <c r="AP2204" s="29"/>
      <c r="AQ2204" s="29"/>
      <c r="AR2204" s="29"/>
      <c r="AS2204" s="29"/>
      <c r="AT2204" s="29"/>
      <c r="AU2204" s="29"/>
      <c r="AV2204" s="29"/>
      <c r="AW2204" s="29"/>
      <c r="AX2204" s="29"/>
      <c r="AY2204" s="31"/>
      <c r="AZ2204" s="30"/>
      <c r="BA2204" s="35"/>
      <c r="BB2204" s="108"/>
      <c r="BC2204" s="108"/>
      <c r="BD2204" s="108"/>
      <c r="BE2204" s="136"/>
      <c r="BF2204" s="108"/>
      <c r="BG2204" s="110"/>
      <c r="BH2204" s="110"/>
      <c r="BI2204" s="110"/>
      <c r="BJ2204" s="137"/>
      <c r="BK2204" s="110"/>
      <c r="BL2204" s="108"/>
      <c r="BM2204" s="108"/>
      <c r="BN2204" s="108"/>
      <c r="BO2204" s="135"/>
      <c r="BP2204" s="108"/>
      <c r="BQ2204" s="108"/>
      <c r="BR2204" s="108"/>
      <c r="BS2204" s="108"/>
      <c r="BT2204" s="135"/>
      <c r="BU2204" s="108"/>
      <c r="BV2204" s="108"/>
      <c r="BW2204" s="108"/>
      <c r="BX2204" s="108"/>
      <c r="BY2204" s="135"/>
      <c r="BZ2204" s="108"/>
    </row>
    <row r="2205" spans="1:78" x14ac:dyDescent="0.25">
      <c r="A2205" s="27"/>
      <c r="B2205" s="27"/>
      <c r="C2205" s="27"/>
      <c r="D2205" s="27"/>
      <c r="E2205" s="28"/>
      <c r="F2205" s="88"/>
      <c r="G2205" s="28"/>
      <c r="H2205" s="27"/>
      <c r="I2205" s="27"/>
      <c r="J2205" s="27"/>
      <c r="K2205" s="107"/>
      <c r="L2205" s="27"/>
      <c r="M2205" s="46"/>
      <c r="N2205" s="46"/>
      <c r="O2205" s="46"/>
      <c r="P2205" s="46"/>
      <c r="Q2205" s="46"/>
      <c r="R2205" s="46"/>
      <c r="S2205" s="46"/>
      <c r="T2205" s="46"/>
      <c r="U2205" s="46"/>
      <c r="V2205" s="46"/>
      <c r="W2205" s="46"/>
      <c r="X2205" s="46"/>
      <c r="Y2205" s="41"/>
      <c r="Z2205" s="106"/>
      <c r="AA2205" s="43"/>
      <c r="AB2205" s="28"/>
      <c r="AC2205" s="28"/>
      <c r="AD2205" s="28"/>
      <c r="AE2205" s="44"/>
      <c r="AF2205" s="27"/>
      <c r="AG2205" s="27"/>
      <c r="AH2205" s="28"/>
      <c r="AI2205" s="27"/>
      <c r="AJ2205" s="27"/>
      <c r="AK2205" s="28"/>
      <c r="AL2205" s="29"/>
      <c r="AM2205" s="29"/>
      <c r="AN2205" s="29"/>
      <c r="AO2205" s="29"/>
      <c r="AP2205" s="29"/>
      <c r="AQ2205" s="29"/>
      <c r="AR2205" s="29"/>
      <c r="AS2205" s="29"/>
      <c r="AT2205" s="29"/>
      <c r="AU2205" s="29"/>
      <c r="AV2205" s="29"/>
      <c r="AW2205" s="29"/>
      <c r="AX2205" s="29"/>
      <c r="AY2205" s="31"/>
      <c r="AZ2205" s="30"/>
      <c r="BA2205" s="35"/>
      <c r="BB2205" s="108"/>
      <c r="BC2205" s="108"/>
      <c r="BD2205" s="108"/>
      <c r="BE2205" s="136"/>
      <c r="BF2205" s="108"/>
      <c r="BG2205" s="110"/>
      <c r="BH2205" s="110"/>
      <c r="BI2205" s="110"/>
      <c r="BJ2205" s="137"/>
      <c r="BK2205" s="110"/>
      <c r="BL2205" s="108"/>
      <c r="BM2205" s="108"/>
      <c r="BN2205" s="108"/>
      <c r="BO2205" s="135"/>
      <c r="BP2205" s="108"/>
      <c r="BQ2205" s="108"/>
      <c r="BR2205" s="108"/>
      <c r="BS2205" s="108"/>
      <c r="BT2205" s="135"/>
      <c r="BU2205" s="108"/>
      <c r="BV2205" s="108"/>
      <c r="BW2205" s="108"/>
      <c r="BX2205" s="108"/>
      <c r="BY2205" s="135"/>
      <c r="BZ2205" s="108"/>
    </row>
    <row r="2206" spans="1:78" x14ac:dyDescent="0.25">
      <c r="A2206" s="27"/>
      <c r="B2206" s="27"/>
      <c r="C2206" s="27"/>
      <c r="D2206" s="27"/>
      <c r="E2206" s="28"/>
      <c r="F2206" s="88"/>
      <c r="G2206" s="28"/>
      <c r="H2206" s="27"/>
      <c r="I2206" s="27"/>
      <c r="J2206" s="27"/>
      <c r="K2206" s="107"/>
      <c r="L2206" s="27"/>
      <c r="M2206" s="46"/>
      <c r="N2206" s="46"/>
      <c r="O2206" s="46"/>
      <c r="P2206" s="46"/>
      <c r="Q2206" s="46"/>
      <c r="R2206" s="46"/>
      <c r="S2206" s="46"/>
      <c r="T2206" s="46"/>
      <c r="U2206" s="46"/>
      <c r="V2206" s="46"/>
      <c r="W2206" s="46"/>
      <c r="X2206" s="46"/>
      <c r="Y2206" s="41"/>
      <c r="Z2206" s="106"/>
      <c r="AA2206" s="43"/>
      <c r="AB2206" s="28"/>
      <c r="AC2206" s="28"/>
      <c r="AD2206" s="28"/>
      <c r="AE2206" s="44"/>
      <c r="AF2206" s="27"/>
      <c r="AG2206" s="27"/>
      <c r="AH2206" s="28"/>
      <c r="AI2206" s="27"/>
      <c r="AJ2206" s="27"/>
      <c r="AK2206" s="28"/>
      <c r="AL2206" s="29"/>
      <c r="AM2206" s="29"/>
      <c r="AN2206" s="29"/>
      <c r="AO2206" s="29"/>
      <c r="AP2206" s="29"/>
      <c r="AQ2206" s="29"/>
      <c r="AR2206" s="29"/>
      <c r="AS2206" s="29"/>
      <c r="AT2206" s="29"/>
      <c r="AU2206" s="29"/>
      <c r="AV2206" s="29"/>
      <c r="AW2206" s="29"/>
      <c r="AX2206" s="29"/>
      <c r="AY2206" s="31"/>
      <c r="AZ2206" s="30"/>
      <c r="BA2206" s="35"/>
      <c r="BB2206" s="108"/>
      <c r="BC2206" s="108"/>
      <c r="BD2206" s="108"/>
      <c r="BE2206" s="136"/>
      <c r="BF2206" s="108"/>
      <c r="BG2206" s="110"/>
      <c r="BH2206" s="110"/>
      <c r="BI2206" s="110"/>
      <c r="BJ2206" s="137"/>
      <c r="BK2206" s="110"/>
      <c r="BL2206" s="108"/>
      <c r="BM2206" s="108"/>
      <c r="BN2206" s="108"/>
      <c r="BO2206" s="135"/>
      <c r="BP2206" s="108"/>
      <c r="BQ2206" s="108"/>
      <c r="BR2206" s="108"/>
      <c r="BS2206" s="108"/>
      <c r="BT2206" s="135"/>
      <c r="BU2206" s="108"/>
      <c r="BV2206" s="108"/>
      <c r="BW2206" s="108"/>
      <c r="BX2206" s="108"/>
      <c r="BY2206" s="135"/>
      <c r="BZ2206" s="108"/>
    </row>
    <row r="2207" spans="1:78" x14ac:dyDescent="0.25">
      <c r="A2207" s="27"/>
      <c r="B2207" s="27"/>
      <c r="C2207" s="27"/>
      <c r="D2207" s="27"/>
      <c r="E2207" s="28"/>
      <c r="F2207" s="88"/>
      <c r="G2207" s="28"/>
      <c r="H2207" s="27"/>
      <c r="I2207" s="27"/>
      <c r="J2207" s="27"/>
      <c r="K2207" s="107"/>
      <c r="L2207" s="27"/>
      <c r="M2207" s="46"/>
      <c r="N2207" s="46"/>
      <c r="O2207" s="46"/>
      <c r="P2207" s="46"/>
      <c r="Q2207" s="46"/>
      <c r="R2207" s="46"/>
      <c r="S2207" s="46"/>
      <c r="T2207" s="46"/>
      <c r="U2207" s="46"/>
      <c r="V2207" s="46"/>
      <c r="W2207" s="46"/>
      <c r="X2207" s="46"/>
      <c r="Y2207" s="41"/>
      <c r="Z2207" s="106"/>
      <c r="AA2207" s="43"/>
      <c r="AB2207" s="28"/>
      <c r="AC2207" s="28"/>
      <c r="AD2207" s="28"/>
      <c r="AE2207" s="44"/>
      <c r="AF2207" s="27"/>
      <c r="AG2207" s="27"/>
      <c r="AH2207" s="28"/>
      <c r="AI2207" s="27"/>
      <c r="AJ2207" s="27"/>
      <c r="AK2207" s="28"/>
      <c r="AL2207" s="29"/>
      <c r="AM2207" s="29"/>
      <c r="AN2207" s="29"/>
      <c r="AO2207" s="29"/>
      <c r="AP2207" s="29"/>
      <c r="AQ2207" s="29"/>
      <c r="AR2207" s="29"/>
      <c r="AS2207" s="29"/>
      <c r="AT2207" s="29"/>
      <c r="AU2207" s="29"/>
      <c r="AV2207" s="29"/>
      <c r="AW2207" s="29"/>
      <c r="AX2207" s="29"/>
      <c r="AY2207" s="31"/>
      <c r="AZ2207" s="30"/>
      <c r="BA2207" s="35"/>
      <c r="BB2207" s="108"/>
      <c r="BC2207" s="108"/>
      <c r="BD2207" s="108"/>
      <c r="BE2207" s="136"/>
      <c r="BF2207" s="108"/>
      <c r="BG2207" s="110"/>
      <c r="BH2207" s="110"/>
      <c r="BI2207" s="110"/>
      <c r="BJ2207" s="137"/>
      <c r="BK2207" s="110"/>
      <c r="BL2207" s="108"/>
      <c r="BM2207" s="108"/>
      <c r="BN2207" s="108"/>
      <c r="BO2207" s="135"/>
      <c r="BP2207" s="108"/>
      <c r="BQ2207" s="108"/>
      <c r="BR2207" s="108"/>
      <c r="BS2207" s="108"/>
      <c r="BT2207" s="135"/>
      <c r="BU2207" s="108"/>
      <c r="BV2207" s="108"/>
      <c r="BW2207" s="108"/>
      <c r="BX2207" s="108"/>
      <c r="BY2207" s="135"/>
      <c r="BZ2207" s="108"/>
    </row>
    <row r="2208" spans="1:78" x14ac:dyDescent="0.25">
      <c r="A2208" s="27"/>
      <c r="B2208" s="27"/>
      <c r="C2208" s="27"/>
      <c r="D2208" s="27"/>
      <c r="E2208" s="28"/>
      <c r="F2208" s="88"/>
      <c r="G2208" s="28"/>
      <c r="H2208" s="27"/>
      <c r="I2208" s="27"/>
      <c r="J2208" s="27"/>
      <c r="K2208" s="107"/>
      <c r="L2208" s="27"/>
      <c r="M2208" s="46"/>
      <c r="N2208" s="46"/>
      <c r="O2208" s="46"/>
      <c r="P2208" s="46"/>
      <c r="Q2208" s="46"/>
      <c r="R2208" s="46"/>
      <c r="S2208" s="46"/>
      <c r="T2208" s="46"/>
      <c r="U2208" s="46"/>
      <c r="V2208" s="46"/>
      <c r="W2208" s="46"/>
      <c r="X2208" s="46"/>
      <c r="Y2208" s="41"/>
      <c r="Z2208" s="106"/>
      <c r="AA2208" s="43"/>
      <c r="AB2208" s="28"/>
      <c r="AC2208" s="28"/>
      <c r="AD2208" s="28"/>
      <c r="AE2208" s="44"/>
      <c r="AF2208" s="27"/>
      <c r="AG2208" s="27"/>
      <c r="AH2208" s="28"/>
      <c r="AI2208" s="27"/>
      <c r="AJ2208" s="27"/>
      <c r="AK2208" s="28"/>
      <c r="AL2208" s="29"/>
      <c r="AM2208" s="29"/>
      <c r="AN2208" s="29"/>
      <c r="AO2208" s="29"/>
      <c r="AP2208" s="29"/>
      <c r="AQ2208" s="29"/>
      <c r="AR2208" s="29"/>
      <c r="AS2208" s="29"/>
      <c r="AT2208" s="29"/>
      <c r="AU2208" s="29"/>
      <c r="AV2208" s="29"/>
      <c r="AW2208" s="29"/>
      <c r="AX2208" s="29"/>
      <c r="AY2208" s="31"/>
      <c r="AZ2208" s="30"/>
      <c r="BA2208" s="35"/>
      <c r="BB2208" s="108"/>
      <c r="BC2208" s="108"/>
      <c r="BD2208" s="108"/>
      <c r="BE2208" s="136"/>
      <c r="BF2208" s="108"/>
      <c r="BG2208" s="110"/>
      <c r="BH2208" s="110"/>
      <c r="BI2208" s="110"/>
      <c r="BJ2208" s="137"/>
      <c r="BK2208" s="110"/>
      <c r="BL2208" s="108"/>
      <c r="BM2208" s="108"/>
      <c r="BN2208" s="108"/>
      <c r="BO2208" s="135"/>
      <c r="BP2208" s="108"/>
      <c r="BQ2208" s="108"/>
      <c r="BR2208" s="108"/>
      <c r="BS2208" s="108"/>
      <c r="BT2208" s="135"/>
      <c r="BU2208" s="108"/>
      <c r="BV2208" s="108"/>
      <c r="BW2208" s="108"/>
      <c r="BX2208" s="108"/>
      <c r="BY2208" s="135"/>
      <c r="BZ2208" s="108"/>
    </row>
    <row r="2209" spans="1:78" x14ac:dyDescent="0.25">
      <c r="A2209" s="27"/>
      <c r="B2209" s="27"/>
      <c r="C2209" s="27"/>
      <c r="D2209" s="27"/>
      <c r="E2209" s="28"/>
      <c r="F2209" s="88"/>
      <c r="G2209" s="28"/>
      <c r="H2209" s="27"/>
      <c r="I2209" s="27"/>
      <c r="J2209" s="27"/>
      <c r="K2209" s="107"/>
      <c r="L2209" s="27"/>
      <c r="M2209" s="46"/>
      <c r="N2209" s="46"/>
      <c r="O2209" s="46"/>
      <c r="P2209" s="46"/>
      <c r="Q2209" s="46"/>
      <c r="R2209" s="46"/>
      <c r="S2209" s="46"/>
      <c r="T2209" s="46"/>
      <c r="U2209" s="46"/>
      <c r="V2209" s="46"/>
      <c r="W2209" s="46"/>
      <c r="X2209" s="46"/>
      <c r="Y2209" s="41"/>
      <c r="Z2209" s="106"/>
      <c r="AA2209" s="43"/>
      <c r="AB2209" s="28"/>
      <c r="AC2209" s="28"/>
      <c r="AD2209" s="28"/>
      <c r="AE2209" s="44"/>
      <c r="AF2209" s="27"/>
      <c r="AG2209" s="27"/>
      <c r="AH2209" s="28"/>
      <c r="AI2209" s="27"/>
      <c r="AJ2209" s="27"/>
      <c r="AK2209" s="28"/>
      <c r="AL2209" s="29"/>
      <c r="AM2209" s="29"/>
      <c r="AN2209" s="29"/>
      <c r="AO2209" s="29"/>
      <c r="AP2209" s="29"/>
      <c r="AQ2209" s="29"/>
      <c r="AR2209" s="29"/>
      <c r="AS2209" s="29"/>
      <c r="AT2209" s="29"/>
      <c r="AU2209" s="29"/>
      <c r="AV2209" s="29"/>
      <c r="AW2209" s="29"/>
      <c r="AX2209" s="29"/>
      <c r="AY2209" s="31"/>
      <c r="AZ2209" s="30"/>
      <c r="BA2209" s="35"/>
      <c r="BB2209" s="108"/>
      <c r="BC2209" s="108"/>
      <c r="BD2209" s="108"/>
      <c r="BE2209" s="136"/>
      <c r="BF2209" s="108"/>
      <c r="BG2209" s="110"/>
      <c r="BH2209" s="110"/>
      <c r="BI2209" s="110"/>
      <c r="BJ2209" s="137"/>
      <c r="BK2209" s="110"/>
      <c r="BL2209" s="108"/>
      <c r="BM2209" s="108"/>
      <c r="BN2209" s="108"/>
      <c r="BO2209" s="135"/>
      <c r="BP2209" s="108"/>
      <c r="BQ2209" s="108"/>
      <c r="BR2209" s="108"/>
      <c r="BS2209" s="108"/>
      <c r="BT2209" s="135"/>
      <c r="BU2209" s="108"/>
      <c r="BV2209" s="108"/>
      <c r="BW2209" s="108"/>
      <c r="BX2209" s="108"/>
      <c r="BY2209" s="135"/>
      <c r="BZ2209" s="108"/>
    </row>
    <row r="2210" spans="1:78" x14ac:dyDescent="0.25">
      <c r="A2210" s="27"/>
      <c r="B2210" s="27"/>
      <c r="C2210" s="27"/>
      <c r="D2210" s="27"/>
      <c r="E2210" s="28"/>
      <c r="F2210" s="88"/>
      <c r="G2210" s="28"/>
      <c r="H2210" s="27"/>
      <c r="I2210" s="27"/>
      <c r="J2210" s="27"/>
      <c r="K2210" s="107"/>
      <c r="L2210" s="27"/>
      <c r="M2210" s="46"/>
      <c r="N2210" s="46"/>
      <c r="O2210" s="46"/>
      <c r="P2210" s="46"/>
      <c r="Q2210" s="46"/>
      <c r="R2210" s="46"/>
      <c r="S2210" s="46"/>
      <c r="T2210" s="46"/>
      <c r="U2210" s="46"/>
      <c r="V2210" s="46"/>
      <c r="W2210" s="46"/>
      <c r="X2210" s="46"/>
      <c r="Y2210" s="41"/>
      <c r="Z2210" s="106"/>
      <c r="AA2210" s="43"/>
      <c r="AB2210" s="28"/>
      <c r="AC2210" s="28"/>
      <c r="AD2210" s="28"/>
      <c r="AE2210" s="44"/>
      <c r="AF2210" s="27"/>
      <c r="AG2210" s="27"/>
      <c r="AH2210" s="28"/>
      <c r="AI2210" s="27"/>
      <c r="AJ2210" s="27"/>
      <c r="AK2210" s="28"/>
      <c r="AL2210" s="29"/>
      <c r="AM2210" s="29"/>
      <c r="AN2210" s="29"/>
      <c r="AO2210" s="29"/>
      <c r="AP2210" s="29"/>
      <c r="AQ2210" s="29"/>
      <c r="AR2210" s="29"/>
      <c r="AS2210" s="29"/>
      <c r="AT2210" s="29"/>
      <c r="AU2210" s="29"/>
      <c r="AV2210" s="29"/>
      <c r="AW2210" s="29"/>
      <c r="AX2210" s="29"/>
      <c r="AY2210" s="31"/>
      <c r="AZ2210" s="30"/>
      <c r="BA2210" s="35"/>
      <c r="BB2210" s="108"/>
      <c r="BC2210" s="108"/>
      <c r="BD2210" s="108"/>
      <c r="BE2210" s="136"/>
      <c r="BF2210" s="108"/>
      <c r="BG2210" s="110"/>
      <c r="BH2210" s="110"/>
      <c r="BI2210" s="110"/>
      <c r="BJ2210" s="137"/>
      <c r="BK2210" s="110"/>
      <c r="BL2210" s="108"/>
      <c r="BM2210" s="108"/>
      <c r="BN2210" s="108"/>
      <c r="BO2210" s="135"/>
      <c r="BP2210" s="108"/>
      <c r="BQ2210" s="108"/>
      <c r="BR2210" s="108"/>
      <c r="BS2210" s="108"/>
      <c r="BT2210" s="135"/>
      <c r="BU2210" s="108"/>
      <c r="BV2210" s="108"/>
      <c r="BW2210" s="108"/>
      <c r="BX2210" s="108"/>
      <c r="BY2210" s="135"/>
      <c r="BZ2210" s="108"/>
    </row>
    <row r="2211" spans="1:78" x14ac:dyDescent="0.25">
      <c r="A2211" s="27"/>
      <c r="B2211" s="27"/>
      <c r="C2211" s="27"/>
      <c r="D2211" s="27"/>
      <c r="E2211" s="28"/>
      <c r="F2211" s="88"/>
      <c r="G2211" s="28"/>
      <c r="H2211" s="27"/>
      <c r="I2211" s="27"/>
      <c r="J2211" s="27"/>
      <c r="K2211" s="107"/>
      <c r="L2211" s="27"/>
      <c r="M2211" s="46"/>
      <c r="N2211" s="46"/>
      <c r="O2211" s="46"/>
      <c r="P2211" s="46"/>
      <c r="Q2211" s="46"/>
      <c r="R2211" s="46"/>
      <c r="S2211" s="46"/>
      <c r="T2211" s="46"/>
      <c r="U2211" s="46"/>
      <c r="V2211" s="46"/>
      <c r="W2211" s="46"/>
      <c r="X2211" s="46"/>
      <c r="Y2211" s="41"/>
      <c r="Z2211" s="106"/>
      <c r="AA2211" s="43"/>
      <c r="AB2211" s="28"/>
      <c r="AC2211" s="28"/>
      <c r="AD2211" s="28"/>
      <c r="AE2211" s="44"/>
      <c r="AF2211" s="27"/>
      <c r="AG2211" s="27"/>
      <c r="AH2211" s="28"/>
      <c r="AI2211" s="27"/>
      <c r="AJ2211" s="27"/>
      <c r="AK2211" s="28"/>
      <c r="AL2211" s="29"/>
      <c r="AM2211" s="29"/>
      <c r="AN2211" s="29"/>
      <c r="AO2211" s="29"/>
      <c r="AP2211" s="29"/>
      <c r="AQ2211" s="29"/>
      <c r="AR2211" s="29"/>
      <c r="AS2211" s="29"/>
      <c r="AT2211" s="29"/>
      <c r="AU2211" s="29"/>
      <c r="AV2211" s="29"/>
      <c r="AW2211" s="29"/>
      <c r="AX2211" s="29"/>
      <c r="AY2211" s="31"/>
      <c r="AZ2211" s="30"/>
      <c r="BA2211" s="35"/>
      <c r="BB2211" s="108"/>
      <c r="BC2211" s="108"/>
      <c r="BD2211" s="108"/>
      <c r="BE2211" s="136"/>
      <c r="BF2211" s="108"/>
      <c r="BG2211" s="110"/>
      <c r="BH2211" s="110"/>
      <c r="BI2211" s="110"/>
      <c r="BJ2211" s="137"/>
      <c r="BK2211" s="110"/>
      <c r="BL2211" s="108"/>
      <c r="BM2211" s="108"/>
      <c r="BN2211" s="108"/>
      <c r="BO2211" s="135"/>
      <c r="BP2211" s="108"/>
      <c r="BQ2211" s="108"/>
      <c r="BR2211" s="108"/>
      <c r="BS2211" s="108"/>
      <c r="BT2211" s="135"/>
      <c r="BU2211" s="108"/>
      <c r="BV2211" s="108"/>
      <c r="BW2211" s="108"/>
      <c r="BX2211" s="108"/>
      <c r="BY2211" s="135"/>
      <c r="BZ2211" s="108"/>
    </row>
    <row r="2212" spans="1:78" x14ac:dyDescent="0.25">
      <c r="A2212" s="27"/>
      <c r="B2212" s="27"/>
      <c r="C2212" s="27"/>
      <c r="D2212" s="27"/>
      <c r="E2212" s="28"/>
      <c r="F2212" s="88"/>
      <c r="G2212" s="28"/>
      <c r="H2212" s="27"/>
      <c r="I2212" s="27"/>
      <c r="J2212" s="27"/>
      <c r="K2212" s="107"/>
      <c r="L2212" s="27"/>
      <c r="M2212" s="46"/>
      <c r="N2212" s="46"/>
      <c r="O2212" s="46"/>
      <c r="P2212" s="46"/>
      <c r="Q2212" s="46"/>
      <c r="R2212" s="46"/>
      <c r="S2212" s="46"/>
      <c r="T2212" s="46"/>
      <c r="U2212" s="46"/>
      <c r="V2212" s="46"/>
      <c r="W2212" s="46"/>
      <c r="X2212" s="46"/>
      <c r="Y2212" s="41"/>
      <c r="Z2212" s="106"/>
      <c r="AA2212" s="43"/>
      <c r="AB2212" s="28"/>
      <c r="AC2212" s="28"/>
      <c r="AD2212" s="28"/>
      <c r="AE2212" s="44"/>
      <c r="AF2212" s="27"/>
      <c r="AG2212" s="27"/>
      <c r="AH2212" s="28"/>
      <c r="AI2212" s="27"/>
      <c r="AJ2212" s="27"/>
      <c r="AK2212" s="28"/>
      <c r="AL2212" s="29"/>
      <c r="AM2212" s="29"/>
      <c r="AN2212" s="29"/>
      <c r="AO2212" s="29"/>
      <c r="AP2212" s="29"/>
      <c r="AQ2212" s="29"/>
      <c r="AR2212" s="29"/>
      <c r="AS2212" s="29"/>
      <c r="AT2212" s="29"/>
      <c r="AU2212" s="29"/>
      <c r="AV2212" s="29"/>
      <c r="AW2212" s="29"/>
      <c r="AX2212" s="29"/>
      <c r="AY2212" s="31"/>
      <c r="AZ2212" s="30"/>
      <c r="BA2212" s="35"/>
      <c r="BB2212" s="108"/>
      <c r="BC2212" s="108"/>
      <c r="BD2212" s="108"/>
      <c r="BE2212" s="136"/>
      <c r="BF2212" s="108"/>
      <c r="BG2212" s="110"/>
      <c r="BH2212" s="110"/>
      <c r="BI2212" s="110"/>
      <c r="BJ2212" s="137"/>
      <c r="BK2212" s="110"/>
      <c r="BL2212" s="108"/>
      <c r="BM2212" s="108"/>
      <c r="BN2212" s="108"/>
      <c r="BO2212" s="135"/>
      <c r="BP2212" s="108"/>
      <c r="BQ2212" s="108"/>
      <c r="BR2212" s="108"/>
      <c r="BS2212" s="108"/>
      <c r="BT2212" s="135"/>
      <c r="BU2212" s="108"/>
      <c r="BV2212" s="108"/>
      <c r="BW2212" s="108"/>
      <c r="BX2212" s="108"/>
      <c r="BY2212" s="135"/>
      <c r="BZ2212" s="108"/>
    </row>
    <row r="2213" spans="1:78" x14ac:dyDescent="0.25">
      <c r="A2213" s="27"/>
      <c r="B2213" s="27"/>
      <c r="C2213" s="27"/>
      <c r="D2213" s="27"/>
      <c r="E2213" s="28"/>
      <c r="F2213" s="88"/>
      <c r="G2213" s="28"/>
      <c r="H2213" s="27"/>
      <c r="I2213" s="27"/>
      <c r="J2213" s="27"/>
      <c r="K2213" s="107"/>
      <c r="L2213" s="27"/>
      <c r="M2213" s="46"/>
      <c r="N2213" s="46"/>
      <c r="O2213" s="46"/>
      <c r="P2213" s="46"/>
      <c r="Q2213" s="46"/>
      <c r="R2213" s="46"/>
      <c r="S2213" s="46"/>
      <c r="T2213" s="46"/>
      <c r="U2213" s="46"/>
      <c r="V2213" s="46"/>
      <c r="W2213" s="46"/>
      <c r="X2213" s="46"/>
      <c r="Y2213" s="41"/>
      <c r="Z2213" s="106"/>
      <c r="AA2213" s="43"/>
      <c r="AB2213" s="28"/>
      <c r="AC2213" s="28"/>
      <c r="AD2213" s="28"/>
      <c r="AE2213" s="44"/>
      <c r="AF2213" s="27"/>
      <c r="AG2213" s="27"/>
      <c r="AH2213" s="28"/>
      <c r="AI2213" s="27"/>
      <c r="AJ2213" s="27"/>
      <c r="AK2213" s="28"/>
      <c r="AL2213" s="29"/>
      <c r="AM2213" s="29"/>
      <c r="AN2213" s="29"/>
      <c r="AO2213" s="29"/>
      <c r="AP2213" s="29"/>
      <c r="AQ2213" s="29"/>
      <c r="AR2213" s="29"/>
      <c r="AS2213" s="29"/>
      <c r="AT2213" s="29"/>
      <c r="AU2213" s="29"/>
      <c r="AV2213" s="29"/>
      <c r="AW2213" s="29"/>
      <c r="AX2213" s="29"/>
      <c r="AY2213" s="31"/>
      <c r="AZ2213" s="30"/>
      <c r="BA2213" s="35"/>
      <c r="BB2213" s="108"/>
      <c r="BC2213" s="108"/>
      <c r="BD2213" s="108"/>
      <c r="BE2213" s="136"/>
      <c r="BF2213" s="108"/>
      <c r="BG2213" s="110"/>
      <c r="BH2213" s="110"/>
      <c r="BI2213" s="110"/>
      <c r="BJ2213" s="137"/>
      <c r="BK2213" s="110"/>
      <c r="BL2213" s="108"/>
      <c r="BM2213" s="108"/>
      <c r="BN2213" s="108"/>
      <c r="BO2213" s="135"/>
      <c r="BP2213" s="108"/>
      <c r="BQ2213" s="108"/>
      <c r="BR2213" s="108"/>
      <c r="BS2213" s="108"/>
      <c r="BT2213" s="135"/>
      <c r="BU2213" s="108"/>
      <c r="BV2213" s="108"/>
      <c r="BW2213" s="108"/>
      <c r="BX2213" s="108"/>
      <c r="BY2213" s="135"/>
      <c r="BZ2213" s="108"/>
    </row>
    <row r="2214" spans="1:78" x14ac:dyDescent="0.25">
      <c r="A2214" s="27"/>
      <c r="B2214" s="27"/>
      <c r="C2214" s="27"/>
      <c r="D2214" s="27"/>
      <c r="E2214" s="28"/>
      <c r="F2214" s="88"/>
      <c r="G2214" s="28"/>
      <c r="H2214" s="27"/>
      <c r="I2214" s="27"/>
      <c r="J2214" s="27"/>
      <c r="K2214" s="107"/>
      <c r="L2214" s="27"/>
      <c r="M2214" s="46"/>
      <c r="N2214" s="46"/>
      <c r="O2214" s="46"/>
      <c r="P2214" s="46"/>
      <c r="Q2214" s="46"/>
      <c r="R2214" s="46"/>
      <c r="S2214" s="46"/>
      <c r="T2214" s="46"/>
      <c r="U2214" s="46"/>
      <c r="V2214" s="46"/>
      <c r="W2214" s="46"/>
      <c r="X2214" s="46"/>
      <c r="Y2214" s="41"/>
      <c r="Z2214" s="106"/>
      <c r="AA2214" s="43"/>
      <c r="AB2214" s="28"/>
      <c r="AC2214" s="28"/>
      <c r="AD2214" s="28"/>
      <c r="AE2214" s="44"/>
      <c r="AF2214" s="27"/>
      <c r="AG2214" s="27"/>
      <c r="AH2214" s="28"/>
      <c r="AI2214" s="27"/>
      <c r="AJ2214" s="27"/>
      <c r="AK2214" s="28"/>
      <c r="AL2214" s="29"/>
      <c r="AM2214" s="29"/>
      <c r="AN2214" s="29"/>
      <c r="AO2214" s="29"/>
      <c r="AP2214" s="29"/>
      <c r="AQ2214" s="29"/>
      <c r="AR2214" s="29"/>
      <c r="AS2214" s="29"/>
      <c r="AT2214" s="29"/>
      <c r="AU2214" s="29"/>
      <c r="AV2214" s="29"/>
      <c r="AW2214" s="29"/>
      <c r="AX2214" s="29"/>
      <c r="AY2214" s="31"/>
      <c r="AZ2214" s="30"/>
      <c r="BA2214" s="35"/>
      <c r="BB2214" s="108"/>
      <c r="BC2214" s="108"/>
      <c r="BD2214" s="108"/>
      <c r="BE2214" s="136"/>
      <c r="BF2214" s="108"/>
      <c r="BG2214" s="110"/>
      <c r="BH2214" s="110"/>
      <c r="BI2214" s="110"/>
      <c r="BJ2214" s="137"/>
      <c r="BK2214" s="110"/>
      <c r="BL2214" s="108"/>
      <c r="BM2214" s="108"/>
      <c r="BN2214" s="108"/>
      <c r="BO2214" s="135"/>
      <c r="BP2214" s="108"/>
      <c r="BQ2214" s="108"/>
      <c r="BR2214" s="108"/>
      <c r="BS2214" s="108"/>
      <c r="BT2214" s="135"/>
      <c r="BU2214" s="108"/>
      <c r="BV2214" s="108"/>
      <c r="BW2214" s="108"/>
      <c r="BX2214" s="108"/>
      <c r="BY2214" s="135"/>
      <c r="BZ2214" s="108"/>
    </row>
    <row r="2215" spans="1:78" x14ac:dyDescent="0.25">
      <c r="A2215" s="27"/>
      <c r="B2215" s="27"/>
      <c r="C2215" s="27"/>
      <c r="D2215" s="27"/>
      <c r="E2215" s="28"/>
      <c r="F2215" s="88"/>
      <c r="G2215" s="28"/>
      <c r="H2215" s="27"/>
      <c r="I2215" s="27"/>
      <c r="J2215" s="27"/>
      <c r="K2215" s="107"/>
      <c r="L2215" s="27"/>
      <c r="M2215" s="46"/>
      <c r="N2215" s="46"/>
      <c r="O2215" s="46"/>
      <c r="P2215" s="46"/>
      <c r="Q2215" s="46"/>
      <c r="R2215" s="46"/>
      <c r="S2215" s="46"/>
      <c r="T2215" s="46"/>
      <c r="U2215" s="46"/>
      <c r="V2215" s="46"/>
      <c r="W2215" s="46"/>
      <c r="X2215" s="46"/>
      <c r="Y2215" s="41"/>
      <c r="Z2215" s="106"/>
      <c r="AA2215" s="43"/>
      <c r="AB2215" s="28"/>
      <c r="AC2215" s="28"/>
      <c r="AD2215" s="28"/>
      <c r="AE2215" s="44"/>
      <c r="AF2215" s="27"/>
      <c r="AG2215" s="27"/>
      <c r="AH2215" s="28"/>
      <c r="AI2215" s="27"/>
      <c r="AJ2215" s="27"/>
      <c r="AK2215" s="28"/>
      <c r="AL2215" s="29"/>
      <c r="AM2215" s="29"/>
      <c r="AN2215" s="29"/>
      <c r="AO2215" s="29"/>
      <c r="AP2215" s="29"/>
      <c r="AQ2215" s="29"/>
      <c r="AR2215" s="29"/>
      <c r="AS2215" s="29"/>
      <c r="AT2215" s="29"/>
      <c r="AU2215" s="29"/>
      <c r="AV2215" s="29"/>
      <c r="AW2215" s="29"/>
      <c r="AX2215" s="29"/>
      <c r="AY2215" s="31"/>
      <c r="AZ2215" s="30"/>
      <c r="BA2215" s="35"/>
      <c r="BB2215" s="108"/>
      <c r="BC2215" s="108"/>
      <c r="BD2215" s="108"/>
      <c r="BE2215" s="136"/>
      <c r="BF2215" s="108"/>
      <c r="BG2215" s="110"/>
      <c r="BH2215" s="110"/>
      <c r="BI2215" s="110"/>
      <c r="BJ2215" s="137"/>
      <c r="BK2215" s="110"/>
      <c r="BL2215" s="108"/>
      <c r="BM2215" s="108"/>
      <c r="BN2215" s="108"/>
      <c r="BO2215" s="135"/>
      <c r="BP2215" s="108"/>
      <c r="BQ2215" s="108"/>
      <c r="BR2215" s="108"/>
      <c r="BS2215" s="108"/>
      <c r="BT2215" s="135"/>
      <c r="BU2215" s="108"/>
      <c r="BV2215" s="108"/>
      <c r="BW2215" s="108"/>
      <c r="BX2215" s="108"/>
      <c r="BY2215" s="135"/>
      <c r="BZ2215" s="108"/>
    </row>
    <row r="2216" spans="1:78" x14ac:dyDescent="0.25">
      <c r="A2216" s="27"/>
      <c r="B2216" s="27"/>
      <c r="C2216" s="27"/>
      <c r="D2216" s="27"/>
      <c r="E2216" s="28"/>
      <c r="F2216" s="88"/>
      <c r="G2216" s="28"/>
      <c r="H2216" s="27"/>
      <c r="I2216" s="27"/>
      <c r="J2216" s="27"/>
      <c r="K2216" s="107"/>
      <c r="L2216" s="27"/>
      <c r="M2216" s="46"/>
      <c r="N2216" s="46"/>
      <c r="O2216" s="46"/>
      <c r="P2216" s="46"/>
      <c r="Q2216" s="46"/>
      <c r="R2216" s="46"/>
      <c r="S2216" s="46"/>
      <c r="T2216" s="46"/>
      <c r="U2216" s="46"/>
      <c r="V2216" s="46"/>
      <c r="W2216" s="46"/>
      <c r="X2216" s="46"/>
      <c r="Y2216" s="41"/>
      <c r="Z2216" s="106"/>
      <c r="AA2216" s="43"/>
      <c r="AB2216" s="28"/>
      <c r="AC2216" s="28"/>
      <c r="AD2216" s="28"/>
      <c r="AE2216" s="44"/>
      <c r="AF2216" s="27"/>
      <c r="AG2216" s="27"/>
      <c r="AH2216" s="28"/>
      <c r="AI2216" s="27"/>
      <c r="AJ2216" s="27"/>
      <c r="AK2216" s="28"/>
      <c r="AL2216" s="29"/>
      <c r="AM2216" s="29"/>
      <c r="AN2216" s="29"/>
      <c r="AO2216" s="29"/>
      <c r="AP2216" s="29"/>
      <c r="AQ2216" s="29"/>
      <c r="AR2216" s="29"/>
      <c r="AS2216" s="29"/>
      <c r="AT2216" s="29"/>
      <c r="AU2216" s="29"/>
      <c r="AV2216" s="29"/>
      <c r="AW2216" s="29"/>
      <c r="AX2216" s="29"/>
      <c r="AY2216" s="31"/>
      <c r="AZ2216" s="30"/>
      <c r="BA2216" s="35"/>
      <c r="BB2216" s="108"/>
      <c r="BC2216" s="108"/>
      <c r="BD2216" s="108"/>
      <c r="BE2216" s="136"/>
      <c r="BF2216" s="108"/>
      <c r="BG2216" s="110"/>
      <c r="BH2216" s="110"/>
      <c r="BI2216" s="110"/>
      <c r="BJ2216" s="137"/>
      <c r="BK2216" s="110"/>
      <c r="BL2216" s="108"/>
      <c r="BM2216" s="108"/>
      <c r="BN2216" s="108"/>
      <c r="BO2216" s="135"/>
      <c r="BP2216" s="108"/>
      <c r="BQ2216" s="108"/>
      <c r="BR2216" s="108"/>
      <c r="BS2216" s="108"/>
      <c r="BT2216" s="135"/>
      <c r="BU2216" s="108"/>
      <c r="BV2216" s="108"/>
      <c r="BW2216" s="108"/>
      <c r="BX2216" s="108"/>
      <c r="BY2216" s="135"/>
      <c r="BZ2216" s="108"/>
    </row>
    <row r="2217" spans="1:78" x14ac:dyDescent="0.25">
      <c r="A2217" s="27"/>
      <c r="B2217" s="27"/>
      <c r="C2217" s="27"/>
      <c r="D2217" s="27"/>
      <c r="E2217" s="28"/>
      <c r="F2217" s="88"/>
      <c r="G2217" s="28"/>
      <c r="H2217" s="27"/>
      <c r="I2217" s="27"/>
      <c r="J2217" s="27"/>
      <c r="K2217" s="107"/>
      <c r="L2217" s="27"/>
      <c r="M2217" s="46"/>
      <c r="N2217" s="46"/>
      <c r="O2217" s="46"/>
      <c r="P2217" s="46"/>
      <c r="Q2217" s="46"/>
      <c r="R2217" s="46"/>
      <c r="S2217" s="46"/>
      <c r="T2217" s="46"/>
      <c r="U2217" s="46"/>
      <c r="V2217" s="46"/>
      <c r="W2217" s="46"/>
      <c r="X2217" s="46"/>
      <c r="Y2217" s="41"/>
      <c r="Z2217" s="106"/>
      <c r="AA2217" s="43"/>
      <c r="AB2217" s="28"/>
      <c r="AC2217" s="28"/>
      <c r="AD2217" s="28"/>
      <c r="AE2217" s="44"/>
      <c r="AF2217" s="27"/>
      <c r="AG2217" s="27"/>
      <c r="AH2217" s="28"/>
      <c r="AI2217" s="27"/>
      <c r="AJ2217" s="27"/>
      <c r="AK2217" s="28"/>
      <c r="AL2217" s="29"/>
      <c r="AM2217" s="29"/>
      <c r="AN2217" s="29"/>
      <c r="AO2217" s="29"/>
      <c r="AP2217" s="29"/>
      <c r="AQ2217" s="29"/>
      <c r="AR2217" s="29"/>
      <c r="AS2217" s="29"/>
      <c r="AT2217" s="29"/>
      <c r="AU2217" s="29"/>
      <c r="AV2217" s="29"/>
      <c r="AW2217" s="29"/>
      <c r="AX2217" s="29"/>
      <c r="AY2217" s="31"/>
      <c r="AZ2217" s="30"/>
      <c r="BA2217" s="35"/>
      <c r="BB2217" s="108"/>
      <c r="BC2217" s="108"/>
      <c r="BD2217" s="108"/>
      <c r="BE2217" s="136"/>
      <c r="BF2217" s="108"/>
      <c r="BG2217" s="110"/>
      <c r="BH2217" s="110"/>
      <c r="BI2217" s="110"/>
      <c r="BJ2217" s="137"/>
      <c r="BK2217" s="110"/>
      <c r="BL2217" s="108"/>
      <c r="BM2217" s="108"/>
      <c r="BN2217" s="108"/>
      <c r="BO2217" s="135"/>
      <c r="BP2217" s="108"/>
      <c r="BQ2217" s="108"/>
      <c r="BR2217" s="108"/>
      <c r="BS2217" s="108"/>
      <c r="BT2217" s="135"/>
      <c r="BU2217" s="108"/>
      <c r="BV2217" s="108"/>
      <c r="BW2217" s="108"/>
      <c r="BX2217" s="108"/>
      <c r="BY2217" s="135"/>
      <c r="BZ2217" s="108"/>
    </row>
    <row r="2218" spans="1:78" x14ac:dyDescent="0.25">
      <c r="A2218" s="27"/>
      <c r="B2218" s="27"/>
      <c r="C2218" s="27"/>
      <c r="D2218" s="27"/>
      <c r="E2218" s="28"/>
      <c r="F2218" s="88"/>
      <c r="G2218" s="28"/>
      <c r="H2218" s="27"/>
      <c r="I2218" s="27"/>
      <c r="J2218" s="27"/>
      <c r="K2218" s="107"/>
      <c r="L2218" s="27"/>
      <c r="M2218" s="46"/>
      <c r="N2218" s="46"/>
      <c r="O2218" s="46"/>
      <c r="P2218" s="46"/>
      <c r="Q2218" s="46"/>
      <c r="R2218" s="46"/>
      <c r="S2218" s="46"/>
      <c r="T2218" s="46"/>
      <c r="U2218" s="46"/>
      <c r="V2218" s="46"/>
      <c r="W2218" s="46"/>
      <c r="X2218" s="46"/>
      <c r="Y2218" s="41"/>
      <c r="Z2218" s="106"/>
      <c r="AA2218" s="43"/>
      <c r="AB2218" s="28"/>
      <c r="AC2218" s="28"/>
      <c r="AD2218" s="28"/>
      <c r="AE2218" s="44"/>
      <c r="AF2218" s="27"/>
      <c r="AG2218" s="27"/>
      <c r="AH2218" s="28"/>
      <c r="AI2218" s="27"/>
      <c r="AJ2218" s="27"/>
      <c r="AK2218" s="28"/>
      <c r="AL2218" s="29"/>
      <c r="AM2218" s="29"/>
      <c r="AN2218" s="29"/>
      <c r="AO2218" s="29"/>
      <c r="AP2218" s="29"/>
      <c r="AQ2218" s="29"/>
      <c r="AR2218" s="29"/>
      <c r="AS2218" s="29"/>
      <c r="AT2218" s="29"/>
      <c r="AU2218" s="29"/>
      <c r="AV2218" s="29"/>
      <c r="AW2218" s="29"/>
      <c r="AX2218" s="29"/>
      <c r="AY2218" s="31"/>
      <c r="AZ2218" s="30"/>
      <c r="BA2218" s="35"/>
      <c r="BB2218" s="108"/>
      <c r="BC2218" s="108"/>
      <c r="BD2218" s="108"/>
      <c r="BE2218" s="136"/>
      <c r="BF2218" s="108"/>
      <c r="BG2218" s="110"/>
      <c r="BH2218" s="110"/>
      <c r="BI2218" s="110"/>
      <c r="BJ2218" s="137"/>
      <c r="BK2218" s="110"/>
      <c r="BL2218" s="108"/>
      <c r="BM2218" s="108"/>
      <c r="BN2218" s="108"/>
      <c r="BO2218" s="135"/>
      <c r="BP2218" s="108"/>
      <c r="BQ2218" s="108"/>
      <c r="BR2218" s="108"/>
      <c r="BS2218" s="108"/>
      <c r="BT2218" s="135"/>
      <c r="BU2218" s="108"/>
      <c r="BV2218" s="108"/>
      <c r="BW2218" s="108"/>
      <c r="BX2218" s="108"/>
      <c r="BY2218" s="135"/>
      <c r="BZ2218" s="108"/>
    </row>
    <row r="2219" spans="1:78" x14ac:dyDescent="0.25">
      <c r="A2219" s="27"/>
      <c r="B2219" s="27"/>
      <c r="C2219" s="27"/>
      <c r="D2219" s="27"/>
      <c r="E2219" s="28"/>
      <c r="F2219" s="88"/>
      <c r="G2219" s="28"/>
      <c r="H2219" s="27"/>
      <c r="I2219" s="27"/>
      <c r="J2219" s="27"/>
      <c r="K2219" s="107"/>
      <c r="L2219" s="27"/>
      <c r="M2219" s="46"/>
      <c r="N2219" s="46"/>
      <c r="O2219" s="46"/>
      <c r="P2219" s="46"/>
      <c r="Q2219" s="46"/>
      <c r="R2219" s="46"/>
      <c r="S2219" s="46"/>
      <c r="T2219" s="46"/>
      <c r="U2219" s="46"/>
      <c r="V2219" s="46"/>
      <c r="W2219" s="46"/>
      <c r="X2219" s="46"/>
      <c r="Y2219" s="41"/>
      <c r="Z2219" s="106"/>
      <c r="AA2219" s="43"/>
      <c r="AB2219" s="28"/>
      <c r="AC2219" s="28"/>
      <c r="AD2219" s="28"/>
      <c r="AE2219" s="44"/>
      <c r="AF2219" s="27"/>
      <c r="AG2219" s="27"/>
      <c r="AH2219" s="28"/>
      <c r="AI2219" s="27"/>
      <c r="AJ2219" s="27"/>
      <c r="AK2219" s="28"/>
      <c r="AL2219" s="29"/>
      <c r="AM2219" s="29"/>
      <c r="AN2219" s="29"/>
      <c r="AO2219" s="29"/>
      <c r="AP2219" s="29"/>
      <c r="AQ2219" s="29"/>
      <c r="AR2219" s="29"/>
      <c r="AS2219" s="29"/>
      <c r="AT2219" s="29"/>
      <c r="AU2219" s="29"/>
      <c r="AV2219" s="29"/>
      <c r="AW2219" s="29"/>
      <c r="AX2219" s="29"/>
      <c r="AY2219" s="31"/>
      <c r="AZ2219" s="30"/>
      <c r="BA2219" s="35"/>
      <c r="BB2219" s="108"/>
      <c r="BC2219" s="108"/>
      <c r="BD2219" s="108"/>
      <c r="BE2219" s="136"/>
      <c r="BF2219" s="108"/>
      <c r="BG2219" s="110"/>
      <c r="BH2219" s="110"/>
      <c r="BI2219" s="110"/>
      <c r="BJ2219" s="137"/>
      <c r="BK2219" s="110"/>
      <c r="BL2219" s="108"/>
      <c r="BM2219" s="108"/>
      <c r="BN2219" s="108"/>
      <c r="BO2219" s="135"/>
      <c r="BP2219" s="108"/>
      <c r="BQ2219" s="108"/>
      <c r="BR2219" s="108"/>
      <c r="BS2219" s="108"/>
      <c r="BT2219" s="135"/>
      <c r="BU2219" s="108"/>
      <c r="BV2219" s="108"/>
      <c r="BW2219" s="108"/>
      <c r="BX2219" s="108"/>
      <c r="BY2219" s="135"/>
      <c r="BZ2219" s="108"/>
    </row>
    <row r="2220" spans="1:78" x14ac:dyDescent="0.25">
      <c r="A2220" s="27"/>
      <c r="B2220" s="27"/>
      <c r="C2220" s="27"/>
      <c r="D2220" s="27"/>
      <c r="E2220" s="28"/>
      <c r="F2220" s="88"/>
      <c r="G2220" s="28"/>
      <c r="H2220" s="27"/>
      <c r="I2220" s="27"/>
      <c r="J2220" s="27"/>
      <c r="K2220" s="107"/>
      <c r="L2220" s="27"/>
      <c r="M2220" s="46"/>
      <c r="N2220" s="46"/>
      <c r="O2220" s="46"/>
      <c r="P2220" s="46"/>
      <c r="Q2220" s="46"/>
      <c r="R2220" s="46"/>
      <c r="S2220" s="46"/>
      <c r="T2220" s="46"/>
      <c r="U2220" s="46"/>
      <c r="V2220" s="46"/>
      <c r="W2220" s="46"/>
      <c r="X2220" s="46"/>
      <c r="Y2220" s="41"/>
      <c r="Z2220" s="106"/>
      <c r="AA2220" s="43"/>
      <c r="AB2220" s="28"/>
      <c r="AC2220" s="28"/>
      <c r="AD2220" s="28"/>
      <c r="AE2220" s="44"/>
      <c r="AF2220" s="27"/>
      <c r="AG2220" s="27"/>
      <c r="AH2220" s="28"/>
      <c r="AI2220" s="27"/>
      <c r="AJ2220" s="27"/>
      <c r="AK2220" s="28"/>
      <c r="AL2220" s="29"/>
      <c r="AM2220" s="29"/>
      <c r="AN2220" s="29"/>
      <c r="AO2220" s="29"/>
      <c r="AP2220" s="29"/>
      <c r="AQ2220" s="29"/>
      <c r="AR2220" s="29"/>
      <c r="AS2220" s="29"/>
      <c r="AT2220" s="29"/>
      <c r="AU2220" s="29"/>
      <c r="AV2220" s="29"/>
      <c r="AW2220" s="29"/>
      <c r="AX2220" s="29"/>
      <c r="AY2220" s="31"/>
      <c r="AZ2220" s="30"/>
      <c r="BA2220" s="35"/>
      <c r="BB2220" s="108"/>
      <c r="BC2220" s="108"/>
      <c r="BD2220" s="108"/>
      <c r="BE2220" s="136"/>
      <c r="BF2220" s="108"/>
      <c r="BG2220" s="110"/>
      <c r="BH2220" s="110"/>
      <c r="BI2220" s="110"/>
      <c r="BJ2220" s="137"/>
      <c r="BK2220" s="110"/>
      <c r="BL2220" s="108"/>
      <c r="BM2220" s="108"/>
      <c r="BN2220" s="108"/>
      <c r="BO2220" s="135"/>
      <c r="BP2220" s="108"/>
      <c r="BQ2220" s="108"/>
      <c r="BR2220" s="108"/>
      <c r="BS2220" s="108"/>
      <c r="BT2220" s="135"/>
      <c r="BU2220" s="108"/>
      <c r="BV2220" s="108"/>
      <c r="BW2220" s="108"/>
      <c r="BX2220" s="108"/>
      <c r="BY2220" s="135"/>
      <c r="BZ2220" s="108"/>
    </row>
    <row r="2221" spans="1:78" x14ac:dyDescent="0.25">
      <c r="A2221" s="27"/>
      <c r="B2221" s="27"/>
      <c r="C2221" s="27"/>
      <c r="D2221" s="27"/>
      <c r="E2221" s="28"/>
      <c r="F2221" s="88"/>
      <c r="G2221" s="28"/>
      <c r="H2221" s="27"/>
      <c r="I2221" s="27"/>
      <c r="J2221" s="27"/>
      <c r="K2221" s="107"/>
      <c r="L2221" s="27"/>
      <c r="M2221" s="46"/>
      <c r="N2221" s="46"/>
      <c r="O2221" s="46"/>
      <c r="P2221" s="46"/>
      <c r="Q2221" s="46"/>
      <c r="R2221" s="46"/>
      <c r="S2221" s="46"/>
      <c r="T2221" s="46"/>
      <c r="U2221" s="46"/>
      <c r="V2221" s="46"/>
      <c r="W2221" s="46"/>
      <c r="X2221" s="46"/>
      <c r="Y2221" s="41"/>
      <c r="Z2221" s="106"/>
      <c r="AA2221" s="43"/>
      <c r="AB2221" s="28"/>
      <c r="AC2221" s="28"/>
      <c r="AD2221" s="28"/>
      <c r="AE2221" s="44"/>
      <c r="AF2221" s="27"/>
      <c r="AG2221" s="27"/>
      <c r="AH2221" s="28"/>
      <c r="AI2221" s="27"/>
      <c r="AJ2221" s="27"/>
      <c r="AK2221" s="28"/>
      <c r="AL2221" s="29"/>
      <c r="AM2221" s="29"/>
      <c r="AN2221" s="29"/>
      <c r="AO2221" s="29"/>
      <c r="AP2221" s="29"/>
      <c r="AQ2221" s="29"/>
      <c r="AR2221" s="29"/>
      <c r="AS2221" s="29"/>
      <c r="AT2221" s="29"/>
      <c r="AU2221" s="29"/>
      <c r="AV2221" s="29"/>
      <c r="AW2221" s="29"/>
      <c r="AX2221" s="29"/>
      <c r="AY2221" s="31"/>
      <c r="AZ2221" s="30"/>
      <c r="BA2221" s="35"/>
      <c r="BB2221" s="108"/>
      <c r="BC2221" s="108"/>
      <c r="BD2221" s="108"/>
      <c r="BE2221" s="136"/>
      <c r="BF2221" s="108"/>
      <c r="BG2221" s="110"/>
      <c r="BH2221" s="110"/>
      <c r="BI2221" s="110"/>
      <c r="BJ2221" s="137"/>
      <c r="BK2221" s="110"/>
      <c r="BL2221" s="108"/>
      <c r="BM2221" s="108"/>
      <c r="BN2221" s="108"/>
      <c r="BO2221" s="135"/>
      <c r="BP2221" s="108"/>
      <c r="BQ2221" s="108"/>
      <c r="BR2221" s="108"/>
      <c r="BS2221" s="108"/>
      <c r="BT2221" s="135"/>
      <c r="BU2221" s="108"/>
      <c r="BV2221" s="108"/>
      <c r="BW2221" s="108"/>
      <c r="BX2221" s="108"/>
      <c r="BY2221" s="135"/>
      <c r="BZ2221" s="108"/>
    </row>
    <row r="2222" spans="1:78" x14ac:dyDescent="0.25">
      <c r="A2222" s="27"/>
      <c r="B2222" s="27"/>
      <c r="C2222" s="27"/>
      <c r="D2222" s="27"/>
      <c r="E2222" s="28"/>
      <c r="F2222" s="88"/>
      <c r="G2222" s="28"/>
      <c r="H2222" s="27"/>
      <c r="I2222" s="27"/>
      <c r="J2222" s="27"/>
      <c r="K2222" s="107"/>
      <c r="L2222" s="27"/>
      <c r="M2222" s="46"/>
      <c r="N2222" s="46"/>
      <c r="O2222" s="46"/>
      <c r="P2222" s="46"/>
      <c r="Q2222" s="46"/>
      <c r="R2222" s="46"/>
      <c r="S2222" s="46"/>
      <c r="T2222" s="46"/>
      <c r="U2222" s="46"/>
      <c r="V2222" s="46"/>
      <c r="W2222" s="46"/>
      <c r="X2222" s="46"/>
      <c r="Y2222" s="41"/>
      <c r="Z2222" s="106"/>
      <c r="AA2222" s="43"/>
      <c r="AB2222" s="28"/>
      <c r="AC2222" s="28"/>
      <c r="AD2222" s="28"/>
      <c r="AE2222" s="44"/>
      <c r="AF2222" s="27"/>
      <c r="AG2222" s="27"/>
      <c r="AH2222" s="28"/>
      <c r="AI2222" s="27"/>
      <c r="AJ2222" s="27"/>
      <c r="AK2222" s="28"/>
      <c r="AL2222" s="29"/>
      <c r="AM2222" s="29"/>
      <c r="AN2222" s="29"/>
      <c r="AO2222" s="29"/>
      <c r="AP2222" s="29"/>
      <c r="AQ2222" s="29"/>
      <c r="AR2222" s="29"/>
      <c r="AS2222" s="29"/>
      <c r="AT2222" s="29"/>
      <c r="AU2222" s="29"/>
      <c r="AV2222" s="29"/>
      <c r="AW2222" s="29"/>
      <c r="AX2222" s="29"/>
      <c r="AY2222" s="31"/>
      <c r="AZ2222" s="30"/>
      <c r="BA2222" s="35"/>
      <c r="BB2222" s="108"/>
      <c r="BC2222" s="108"/>
      <c r="BD2222" s="108"/>
      <c r="BE2222" s="136"/>
      <c r="BF2222" s="108"/>
      <c r="BG2222" s="110"/>
      <c r="BH2222" s="110"/>
      <c r="BI2222" s="110"/>
      <c r="BJ2222" s="137"/>
      <c r="BK2222" s="110"/>
      <c r="BL2222" s="108"/>
      <c r="BM2222" s="108"/>
      <c r="BN2222" s="108"/>
      <c r="BO2222" s="135"/>
      <c r="BP2222" s="108"/>
      <c r="BQ2222" s="108"/>
      <c r="BR2222" s="108"/>
      <c r="BS2222" s="108"/>
      <c r="BT2222" s="135"/>
      <c r="BU2222" s="108"/>
      <c r="BV2222" s="108"/>
      <c r="BW2222" s="108"/>
      <c r="BX2222" s="108"/>
      <c r="BY2222" s="135"/>
      <c r="BZ2222" s="108"/>
    </row>
    <row r="2223" spans="1:78" x14ac:dyDescent="0.25">
      <c r="A2223" s="27"/>
      <c r="B2223" s="27"/>
      <c r="C2223" s="27"/>
      <c r="D2223" s="27"/>
      <c r="E2223" s="28"/>
      <c r="F2223" s="88"/>
      <c r="G2223" s="28"/>
      <c r="H2223" s="27"/>
      <c r="I2223" s="27"/>
      <c r="J2223" s="27"/>
      <c r="K2223" s="107"/>
      <c r="L2223" s="27"/>
      <c r="M2223" s="46"/>
      <c r="N2223" s="46"/>
      <c r="O2223" s="46"/>
      <c r="P2223" s="46"/>
      <c r="Q2223" s="46"/>
      <c r="R2223" s="46"/>
      <c r="S2223" s="46"/>
      <c r="T2223" s="46"/>
      <c r="U2223" s="46"/>
      <c r="V2223" s="46"/>
      <c r="W2223" s="46"/>
      <c r="X2223" s="46"/>
      <c r="Y2223" s="41"/>
      <c r="Z2223" s="106"/>
      <c r="AA2223" s="43"/>
      <c r="AB2223" s="28"/>
      <c r="AC2223" s="28"/>
      <c r="AD2223" s="28"/>
      <c r="AE2223" s="44"/>
      <c r="AF2223" s="27"/>
      <c r="AG2223" s="27"/>
      <c r="AH2223" s="28"/>
      <c r="AI2223" s="27"/>
      <c r="AJ2223" s="27"/>
      <c r="AK2223" s="28"/>
      <c r="AL2223" s="29"/>
      <c r="AM2223" s="29"/>
      <c r="AN2223" s="29"/>
      <c r="AO2223" s="29"/>
      <c r="AP2223" s="29"/>
      <c r="AQ2223" s="29"/>
      <c r="AR2223" s="29"/>
      <c r="AS2223" s="29"/>
      <c r="AT2223" s="29"/>
      <c r="AU2223" s="29"/>
      <c r="AV2223" s="29"/>
      <c r="AW2223" s="29"/>
      <c r="AX2223" s="29"/>
      <c r="AY2223" s="31"/>
      <c r="AZ2223" s="30"/>
      <c r="BA2223" s="35"/>
      <c r="BB2223" s="108"/>
      <c r="BC2223" s="108"/>
      <c r="BD2223" s="108"/>
      <c r="BE2223" s="136"/>
      <c r="BF2223" s="108"/>
      <c r="BG2223" s="110"/>
      <c r="BH2223" s="110"/>
      <c r="BI2223" s="110"/>
      <c r="BJ2223" s="137"/>
      <c r="BK2223" s="110"/>
      <c r="BL2223" s="108"/>
      <c r="BM2223" s="108"/>
      <c r="BN2223" s="108"/>
      <c r="BO2223" s="135"/>
      <c r="BP2223" s="108"/>
      <c r="BQ2223" s="108"/>
      <c r="BR2223" s="108"/>
      <c r="BS2223" s="108"/>
      <c r="BT2223" s="135"/>
      <c r="BU2223" s="108"/>
      <c r="BV2223" s="108"/>
      <c r="BW2223" s="108"/>
      <c r="BX2223" s="108"/>
      <c r="BY2223" s="135"/>
      <c r="BZ2223" s="108"/>
    </row>
    <row r="2224" spans="1:78" x14ac:dyDescent="0.25">
      <c r="A2224" s="27"/>
      <c r="B2224" s="27"/>
      <c r="C2224" s="27"/>
      <c r="D2224" s="27"/>
      <c r="E2224" s="28"/>
      <c r="F2224" s="88"/>
      <c r="G2224" s="28"/>
      <c r="H2224" s="27"/>
      <c r="I2224" s="27"/>
      <c r="J2224" s="27"/>
      <c r="K2224" s="107"/>
      <c r="L2224" s="27"/>
      <c r="M2224" s="46"/>
      <c r="N2224" s="46"/>
      <c r="O2224" s="46"/>
      <c r="P2224" s="46"/>
      <c r="Q2224" s="46"/>
      <c r="R2224" s="46"/>
      <c r="S2224" s="46"/>
      <c r="T2224" s="46"/>
      <c r="U2224" s="46"/>
      <c r="V2224" s="46"/>
      <c r="W2224" s="46"/>
      <c r="X2224" s="46"/>
      <c r="Y2224" s="41"/>
      <c r="Z2224" s="106"/>
      <c r="AA2224" s="43"/>
      <c r="AB2224" s="28"/>
      <c r="AC2224" s="28"/>
      <c r="AD2224" s="28"/>
      <c r="AE2224" s="44"/>
      <c r="AF2224" s="27"/>
      <c r="AG2224" s="27"/>
      <c r="AH2224" s="28"/>
      <c r="AI2224" s="27"/>
      <c r="AJ2224" s="27"/>
      <c r="AK2224" s="28"/>
      <c r="AL2224" s="29"/>
      <c r="AM2224" s="29"/>
      <c r="AN2224" s="29"/>
      <c r="AO2224" s="29"/>
      <c r="AP2224" s="29"/>
      <c r="AQ2224" s="29"/>
      <c r="AR2224" s="29"/>
      <c r="AS2224" s="29"/>
      <c r="AT2224" s="29"/>
      <c r="AU2224" s="29"/>
      <c r="AV2224" s="29"/>
      <c r="AW2224" s="29"/>
      <c r="AX2224" s="29"/>
      <c r="AY2224" s="31"/>
      <c r="AZ2224" s="30"/>
      <c r="BA2224" s="35"/>
      <c r="BB2224" s="108"/>
      <c r="BC2224" s="108"/>
      <c r="BD2224" s="108"/>
      <c r="BE2224" s="136"/>
      <c r="BF2224" s="108"/>
      <c r="BG2224" s="110"/>
      <c r="BH2224" s="110"/>
      <c r="BI2224" s="110"/>
      <c r="BJ2224" s="137"/>
      <c r="BK2224" s="110"/>
      <c r="BL2224" s="108"/>
      <c r="BM2224" s="108"/>
      <c r="BN2224" s="108"/>
      <c r="BO2224" s="135"/>
      <c r="BP2224" s="108"/>
      <c r="BQ2224" s="108"/>
      <c r="BR2224" s="108"/>
      <c r="BS2224" s="108"/>
      <c r="BT2224" s="135"/>
      <c r="BU2224" s="108"/>
      <c r="BV2224" s="108"/>
      <c r="BW2224" s="108"/>
      <c r="BX2224" s="108"/>
      <c r="BY2224" s="135"/>
      <c r="BZ2224" s="108"/>
    </row>
    <row r="2225" spans="1:78" x14ac:dyDescent="0.25">
      <c r="A2225" s="27"/>
      <c r="B2225" s="27"/>
      <c r="C2225" s="27"/>
      <c r="D2225" s="27"/>
      <c r="E2225" s="28"/>
      <c r="F2225" s="88"/>
      <c r="G2225" s="28"/>
      <c r="H2225" s="27"/>
      <c r="I2225" s="27"/>
      <c r="J2225" s="27"/>
      <c r="K2225" s="107"/>
      <c r="L2225" s="27"/>
      <c r="M2225" s="46"/>
      <c r="N2225" s="46"/>
      <c r="O2225" s="46"/>
      <c r="P2225" s="46"/>
      <c r="Q2225" s="46"/>
      <c r="R2225" s="46"/>
      <c r="S2225" s="46"/>
      <c r="T2225" s="46"/>
      <c r="U2225" s="46"/>
      <c r="V2225" s="46"/>
      <c r="W2225" s="46"/>
      <c r="X2225" s="46"/>
      <c r="Y2225" s="41"/>
      <c r="Z2225" s="106"/>
      <c r="AA2225" s="43"/>
      <c r="AB2225" s="28"/>
      <c r="AC2225" s="28"/>
      <c r="AD2225" s="28"/>
      <c r="AE2225" s="44"/>
      <c r="AF2225" s="27"/>
      <c r="AG2225" s="27"/>
      <c r="AH2225" s="28"/>
      <c r="AI2225" s="27"/>
      <c r="AJ2225" s="27"/>
      <c r="AK2225" s="28"/>
      <c r="AL2225" s="29"/>
      <c r="AM2225" s="29"/>
      <c r="AN2225" s="29"/>
      <c r="AO2225" s="29"/>
      <c r="AP2225" s="29"/>
      <c r="AQ2225" s="29"/>
      <c r="AR2225" s="29"/>
      <c r="AS2225" s="29"/>
      <c r="AT2225" s="29"/>
      <c r="AU2225" s="29"/>
      <c r="AV2225" s="29"/>
      <c r="AW2225" s="29"/>
      <c r="AX2225" s="29"/>
      <c r="AY2225" s="31"/>
      <c r="AZ2225" s="30"/>
      <c r="BA2225" s="35"/>
      <c r="BB2225" s="108"/>
      <c r="BC2225" s="108"/>
      <c r="BD2225" s="108"/>
      <c r="BE2225" s="136"/>
      <c r="BF2225" s="108"/>
      <c r="BG2225" s="110"/>
      <c r="BH2225" s="110"/>
      <c r="BI2225" s="110"/>
      <c r="BJ2225" s="137"/>
      <c r="BK2225" s="110"/>
      <c r="BL2225" s="108"/>
      <c r="BM2225" s="108"/>
      <c r="BN2225" s="108"/>
      <c r="BO2225" s="135"/>
      <c r="BP2225" s="108"/>
      <c r="BQ2225" s="108"/>
      <c r="BR2225" s="108"/>
      <c r="BS2225" s="108"/>
      <c r="BT2225" s="135"/>
      <c r="BU2225" s="108"/>
      <c r="BV2225" s="108"/>
      <c r="BW2225" s="108"/>
      <c r="BX2225" s="108"/>
      <c r="BY2225" s="135"/>
      <c r="BZ2225" s="108"/>
    </row>
    <row r="2226" spans="1:78" x14ac:dyDescent="0.25">
      <c r="A2226" s="27"/>
      <c r="B2226" s="27"/>
      <c r="C2226" s="27"/>
      <c r="D2226" s="27"/>
      <c r="E2226" s="28"/>
      <c r="F2226" s="88"/>
      <c r="G2226" s="28"/>
      <c r="H2226" s="27"/>
      <c r="I2226" s="27"/>
      <c r="J2226" s="27"/>
      <c r="K2226" s="107"/>
      <c r="L2226" s="27"/>
      <c r="M2226" s="46"/>
      <c r="N2226" s="46"/>
      <c r="O2226" s="46"/>
      <c r="P2226" s="46"/>
      <c r="Q2226" s="46"/>
      <c r="R2226" s="46"/>
      <c r="S2226" s="46"/>
      <c r="T2226" s="46"/>
      <c r="U2226" s="46"/>
      <c r="V2226" s="46"/>
      <c r="W2226" s="46"/>
      <c r="X2226" s="46"/>
      <c r="Y2226" s="41"/>
      <c r="Z2226" s="106"/>
      <c r="AA2226" s="43"/>
      <c r="AB2226" s="28"/>
      <c r="AC2226" s="28"/>
      <c r="AD2226" s="28"/>
      <c r="AE2226" s="44"/>
      <c r="AF2226" s="27"/>
      <c r="AG2226" s="27"/>
      <c r="AH2226" s="28"/>
      <c r="AI2226" s="27"/>
      <c r="AJ2226" s="27"/>
      <c r="AK2226" s="28"/>
      <c r="AL2226" s="29"/>
      <c r="AM2226" s="29"/>
      <c r="AN2226" s="29"/>
      <c r="AO2226" s="29"/>
      <c r="AP2226" s="29"/>
      <c r="AQ2226" s="29"/>
      <c r="AR2226" s="29"/>
      <c r="AS2226" s="29"/>
      <c r="AT2226" s="29"/>
      <c r="AU2226" s="29"/>
      <c r="AV2226" s="29"/>
      <c r="AW2226" s="29"/>
      <c r="AX2226" s="29"/>
      <c r="AY2226" s="31"/>
      <c r="AZ2226" s="30"/>
      <c r="BA2226" s="35"/>
      <c r="BB2226" s="108"/>
      <c r="BC2226" s="108"/>
      <c r="BD2226" s="108"/>
      <c r="BE2226" s="136"/>
      <c r="BF2226" s="108"/>
      <c r="BG2226" s="110"/>
      <c r="BH2226" s="110"/>
      <c r="BI2226" s="110"/>
      <c r="BJ2226" s="137"/>
      <c r="BK2226" s="110"/>
      <c r="BL2226" s="108"/>
      <c r="BM2226" s="108"/>
      <c r="BN2226" s="108"/>
      <c r="BO2226" s="135"/>
      <c r="BP2226" s="108"/>
      <c r="BQ2226" s="108"/>
      <c r="BR2226" s="108"/>
      <c r="BS2226" s="108"/>
      <c r="BT2226" s="135"/>
      <c r="BU2226" s="108"/>
      <c r="BV2226" s="108"/>
      <c r="BW2226" s="108"/>
      <c r="BX2226" s="108"/>
      <c r="BY2226" s="135"/>
      <c r="BZ2226" s="108"/>
    </row>
    <row r="2227" spans="1:78" x14ac:dyDescent="0.25">
      <c r="A2227" s="27"/>
      <c r="B2227" s="27"/>
      <c r="C2227" s="27"/>
      <c r="D2227" s="27"/>
      <c r="E2227" s="28"/>
      <c r="F2227" s="88"/>
      <c r="G2227" s="28"/>
      <c r="H2227" s="27"/>
      <c r="I2227" s="27"/>
      <c r="J2227" s="27"/>
      <c r="K2227" s="107"/>
      <c r="L2227" s="27"/>
      <c r="M2227" s="46"/>
      <c r="N2227" s="46"/>
      <c r="O2227" s="46"/>
      <c r="P2227" s="46"/>
      <c r="Q2227" s="46"/>
      <c r="R2227" s="46"/>
      <c r="S2227" s="46"/>
      <c r="T2227" s="46"/>
      <c r="U2227" s="46"/>
      <c r="V2227" s="46"/>
      <c r="W2227" s="46"/>
      <c r="X2227" s="46"/>
      <c r="Y2227" s="41"/>
      <c r="Z2227" s="106"/>
      <c r="AA2227" s="43"/>
      <c r="AB2227" s="28"/>
      <c r="AC2227" s="28"/>
      <c r="AD2227" s="28"/>
      <c r="AE2227" s="44"/>
      <c r="AF2227" s="27"/>
      <c r="AG2227" s="27"/>
      <c r="AH2227" s="28"/>
      <c r="AI2227" s="27"/>
      <c r="AJ2227" s="27"/>
      <c r="AK2227" s="28"/>
      <c r="AL2227" s="29"/>
      <c r="AM2227" s="29"/>
      <c r="AN2227" s="29"/>
      <c r="AO2227" s="29"/>
      <c r="AP2227" s="29"/>
      <c r="AQ2227" s="29"/>
      <c r="AR2227" s="29"/>
      <c r="AS2227" s="29"/>
      <c r="AT2227" s="29"/>
      <c r="AU2227" s="29"/>
      <c r="AV2227" s="29"/>
      <c r="AW2227" s="29"/>
      <c r="AX2227" s="29"/>
      <c r="AY2227" s="31"/>
      <c r="AZ2227" s="30"/>
      <c r="BA2227" s="35"/>
      <c r="BB2227" s="108"/>
      <c r="BC2227" s="108"/>
      <c r="BD2227" s="108"/>
      <c r="BE2227" s="136"/>
      <c r="BF2227" s="108"/>
      <c r="BG2227" s="110"/>
      <c r="BH2227" s="110"/>
      <c r="BI2227" s="110"/>
      <c r="BJ2227" s="137"/>
      <c r="BK2227" s="110"/>
      <c r="BL2227" s="108"/>
      <c r="BM2227" s="108"/>
      <c r="BN2227" s="108"/>
      <c r="BO2227" s="135"/>
      <c r="BP2227" s="108"/>
      <c r="BQ2227" s="108"/>
      <c r="BR2227" s="108"/>
      <c r="BS2227" s="108"/>
      <c r="BT2227" s="135"/>
      <c r="BU2227" s="108"/>
      <c r="BV2227" s="108"/>
      <c r="BW2227" s="108"/>
      <c r="BX2227" s="108"/>
      <c r="BY2227" s="135"/>
      <c r="BZ2227" s="108"/>
    </row>
    <row r="2228" spans="1:78" x14ac:dyDescent="0.25">
      <c r="A2228" s="27"/>
      <c r="B2228" s="27"/>
      <c r="C2228" s="27"/>
      <c r="D2228" s="27"/>
      <c r="E2228" s="28"/>
      <c r="F2228" s="88"/>
      <c r="G2228" s="28"/>
      <c r="H2228" s="27"/>
      <c r="I2228" s="27"/>
      <c r="J2228" s="27"/>
      <c r="K2228" s="107"/>
      <c r="L2228" s="27"/>
      <c r="M2228" s="46"/>
      <c r="N2228" s="46"/>
      <c r="O2228" s="46"/>
      <c r="P2228" s="46"/>
      <c r="Q2228" s="46"/>
      <c r="R2228" s="46"/>
      <c r="S2228" s="46"/>
      <c r="T2228" s="46"/>
      <c r="U2228" s="46"/>
      <c r="V2228" s="46"/>
      <c r="W2228" s="46"/>
      <c r="X2228" s="46"/>
      <c r="Y2228" s="41"/>
      <c r="Z2228" s="106"/>
      <c r="AA2228" s="43"/>
      <c r="AB2228" s="28"/>
      <c r="AC2228" s="28"/>
      <c r="AD2228" s="28"/>
      <c r="AE2228" s="44"/>
      <c r="AF2228" s="27"/>
      <c r="AG2228" s="27"/>
      <c r="AH2228" s="28"/>
      <c r="AI2228" s="27"/>
      <c r="AJ2228" s="27"/>
      <c r="AK2228" s="28"/>
      <c r="AL2228" s="29"/>
      <c r="AM2228" s="29"/>
      <c r="AN2228" s="29"/>
      <c r="AO2228" s="29"/>
      <c r="AP2228" s="29"/>
      <c r="AQ2228" s="29"/>
      <c r="AR2228" s="29"/>
      <c r="AS2228" s="29"/>
      <c r="AT2228" s="29"/>
      <c r="AU2228" s="29"/>
      <c r="AV2228" s="29"/>
      <c r="AW2228" s="29"/>
      <c r="AX2228" s="29"/>
      <c r="AY2228" s="31"/>
      <c r="AZ2228" s="30"/>
      <c r="BA2228" s="35"/>
      <c r="BB2228" s="108"/>
      <c r="BC2228" s="108"/>
      <c r="BD2228" s="108"/>
      <c r="BE2228" s="136"/>
      <c r="BF2228" s="108"/>
      <c r="BG2228" s="110"/>
      <c r="BH2228" s="110"/>
      <c r="BI2228" s="110"/>
      <c r="BJ2228" s="137"/>
      <c r="BK2228" s="110"/>
      <c r="BL2228" s="108"/>
      <c r="BM2228" s="108"/>
      <c r="BN2228" s="108"/>
      <c r="BO2228" s="135"/>
      <c r="BP2228" s="108"/>
      <c r="BQ2228" s="108"/>
      <c r="BR2228" s="108"/>
      <c r="BS2228" s="108"/>
      <c r="BT2228" s="135"/>
      <c r="BU2228" s="108"/>
      <c r="BV2228" s="108"/>
      <c r="BW2228" s="108"/>
      <c r="BX2228" s="108"/>
      <c r="BY2228" s="135"/>
      <c r="BZ2228" s="108"/>
    </row>
    <row r="2229" spans="1:78" x14ac:dyDescent="0.25">
      <c r="A2229" s="27"/>
      <c r="B2229" s="27"/>
      <c r="C2229" s="27"/>
      <c r="D2229" s="27"/>
      <c r="E2229" s="28"/>
      <c r="F2229" s="88"/>
      <c r="G2229" s="28"/>
      <c r="H2229" s="27"/>
      <c r="I2229" s="27"/>
      <c r="J2229" s="27"/>
      <c r="K2229" s="107"/>
      <c r="L2229" s="27"/>
      <c r="M2229" s="46"/>
      <c r="N2229" s="46"/>
      <c r="O2229" s="46"/>
      <c r="P2229" s="46"/>
      <c r="Q2229" s="46"/>
      <c r="R2229" s="46"/>
      <c r="S2229" s="46"/>
      <c r="T2229" s="46"/>
      <c r="U2229" s="46"/>
      <c r="V2229" s="46"/>
      <c r="W2229" s="46"/>
      <c r="X2229" s="46"/>
      <c r="Y2229" s="41"/>
      <c r="Z2229" s="106"/>
      <c r="AA2229" s="43"/>
      <c r="AB2229" s="28"/>
      <c r="AC2229" s="28"/>
      <c r="AD2229" s="28"/>
      <c r="AE2229" s="44"/>
      <c r="AF2229" s="27"/>
      <c r="AG2229" s="27"/>
      <c r="AH2229" s="28"/>
      <c r="AI2229" s="27"/>
      <c r="AJ2229" s="27"/>
      <c r="AK2229" s="28"/>
      <c r="AL2229" s="29"/>
      <c r="AM2229" s="29"/>
      <c r="AN2229" s="29"/>
      <c r="AO2229" s="29"/>
      <c r="AP2229" s="29"/>
      <c r="AQ2229" s="29"/>
      <c r="AR2229" s="29"/>
      <c r="AS2229" s="29"/>
      <c r="AT2229" s="29"/>
      <c r="AU2229" s="29"/>
      <c r="AV2229" s="29"/>
      <c r="AW2229" s="29"/>
      <c r="AX2229" s="29"/>
      <c r="AY2229" s="31"/>
      <c r="AZ2229" s="30"/>
      <c r="BA2229" s="35"/>
      <c r="BB2229" s="108"/>
      <c r="BC2229" s="108"/>
      <c r="BD2229" s="108"/>
      <c r="BE2229" s="136"/>
      <c r="BF2229" s="108"/>
      <c r="BG2229" s="110"/>
      <c r="BH2229" s="110"/>
      <c r="BI2229" s="110"/>
      <c r="BJ2229" s="137"/>
      <c r="BK2229" s="110"/>
      <c r="BL2229" s="108"/>
      <c r="BM2229" s="108"/>
      <c r="BN2229" s="108"/>
      <c r="BO2229" s="135"/>
      <c r="BP2229" s="108"/>
      <c r="BQ2229" s="108"/>
      <c r="BR2229" s="108"/>
      <c r="BS2229" s="108"/>
      <c r="BT2229" s="135"/>
      <c r="BU2229" s="108"/>
      <c r="BV2229" s="108"/>
      <c r="BW2229" s="108"/>
      <c r="BX2229" s="108"/>
      <c r="BY2229" s="135"/>
      <c r="BZ2229" s="108"/>
    </row>
    <row r="2230" spans="1:78" x14ac:dyDescent="0.25">
      <c r="A2230" s="27"/>
      <c r="B2230" s="27"/>
      <c r="C2230" s="27"/>
      <c r="D2230" s="27"/>
      <c r="E2230" s="28"/>
      <c r="F2230" s="88"/>
      <c r="G2230" s="28"/>
      <c r="H2230" s="27"/>
      <c r="I2230" s="27"/>
      <c r="J2230" s="27"/>
      <c r="K2230" s="107"/>
      <c r="L2230" s="27"/>
      <c r="M2230" s="46"/>
      <c r="N2230" s="46"/>
      <c r="O2230" s="46"/>
      <c r="P2230" s="46"/>
      <c r="Q2230" s="46"/>
      <c r="R2230" s="46"/>
      <c r="S2230" s="46"/>
      <c r="T2230" s="46"/>
      <c r="U2230" s="46"/>
      <c r="V2230" s="46"/>
      <c r="W2230" s="46"/>
      <c r="X2230" s="46"/>
      <c r="Y2230" s="41"/>
      <c r="Z2230" s="106"/>
      <c r="AA2230" s="43"/>
      <c r="AB2230" s="28"/>
      <c r="AC2230" s="28"/>
      <c r="AD2230" s="28"/>
      <c r="AE2230" s="44"/>
      <c r="AF2230" s="27"/>
      <c r="AG2230" s="27"/>
      <c r="AH2230" s="28"/>
      <c r="AI2230" s="27"/>
      <c r="AJ2230" s="27"/>
      <c r="AK2230" s="28"/>
      <c r="AL2230" s="29"/>
      <c r="AM2230" s="29"/>
      <c r="AN2230" s="29"/>
      <c r="AO2230" s="29"/>
      <c r="AP2230" s="29"/>
      <c r="AQ2230" s="29"/>
      <c r="AR2230" s="29"/>
      <c r="AS2230" s="29"/>
      <c r="AT2230" s="29"/>
      <c r="AU2230" s="29"/>
      <c r="AV2230" s="29"/>
      <c r="AW2230" s="29"/>
      <c r="AX2230" s="29"/>
      <c r="AY2230" s="31"/>
      <c r="AZ2230" s="30"/>
      <c r="BA2230" s="35"/>
      <c r="BB2230" s="108"/>
      <c r="BC2230" s="108"/>
      <c r="BD2230" s="108"/>
      <c r="BE2230" s="136"/>
      <c r="BF2230" s="108"/>
      <c r="BG2230" s="110"/>
      <c r="BH2230" s="110"/>
      <c r="BI2230" s="110"/>
      <c r="BJ2230" s="137"/>
      <c r="BK2230" s="110"/>
      <c r="BL2230" s="108"/>
      <c r="BM2230" s="108"/>
      <c r="BN2230" s="108"/>
      <c r="BO2230" s="135"/>
      <c r="BP2230" s="108"/>
      <c r="BQ2230" s="108"/>
      <c r="BR2230" s="108"/>
      <c r="BS2230" s="108"/>
      <c r="BT2230" s="135"/>
      <c r="BU2230" s="108"/>
      <c r="BV2230" s="108"/>
      <c r="BW2230" s="108"/>
      <c r="BX2230" s="108"/>
      <c r="BY2230" s="135"/>
      <c r="BZ2230" s="108"/>
    </row>
    <row r="2231" spans="1:78" x14ac:dyDescent="0.25">
      <c r="A2231" s="27"/>
      <c r="B2231" s="27"/>
      <c r="C2231" s="27"/>
      <c r="D2231" s="27"/>
      <c r="E2231" s="28"/>
      <c r="F2231" s="88"/>
      <c r="G2231" s="28"/>
      <c r="H2231" s="27"/>
      <c r="I2231" s="27"/>
      <c r="J2231" s="27"/>
      <c r="K2231" s="107"/>
      <c r="L2231" s="27"/>
      <c r="M2231" s="46"/>
      <c r="N2231" s="46"/>
      <c r="O2231" s="46"/>
      <c r="P2231" s="46"/>
      <c r="Q2231" s="46"/>
      <c r="R2231" s="46"/>
      <c r="S2231" s="46"/>
      <c r="T2231" s="46"/>
      <c r="U2231" s="46"/>
      <c r="V2231" s="46"/>
      <c r="W2231" s="46"/>
      <c r="X2231" s="46"/>
      <c r="Y2231" s="41"/>
      <c r="Z2231" s="106"/>
      <c r="AA2231" s="43"/>
      <c r="AB2231" s="28"/>
      <c r="AC2231" s="28"/>
      <c r="AD2231" s="28"/>
      <c r="AE2231" s="44"/>
      <c r="AF2231" s="27"/>
      <c r="AG2231" s="27"/>
      <c r="AH2231" s="28"/>
      <c r="AI2231" s="27"/>
      <c r="AJ2231" s="27"/>
      <c r="AK2231" s="28"/>
      <c r="AL2231" s="29"/>
      <c r="AM2231" s="29"/>
      <c r="AN2231" s="29"/>
      <c r="AO2231" s="29"/>
      <c r="AP2231" s="29"/>
      <c r="AQ2231" s="29"/>
      <c r="AR2231" s="29"/>
      <c r="AS2231" s="29"/>
      <c r="AT2231" s="29"/>
      <c r="AU2231" s="29"/>
      <c r="AV2231" s="29"/>
      <c r="AW2231" s="29"/>
      <c r="AX2231" s="29"/>
      <c r="AY2231" s="31"/>
      <c r="AZ2231" s="30"/>
      <c r="BA2231" s="35"/>
      <c r="BB2231" s="108"/>
      <c r="BC2231" s="108"/>
      <c r="BD2231" s="108"/>
      <c r="BE2231" s="136"/>
      <c r="BF2231" s="108"/>
      <c r="BG2231" s="110"/>
      <c r="BH2231" s="110"/>
      <c r="BI2231" s="110"/>
      <c r="BJ2231" s="137"/>
      <c r="BK2231" s="110"/>
      <c r="BL2231" s="108"/>
      <c r="BM2231" s="108"/>
      <c r="BN2231" s="108"/>
      <c r="BO2231" s="135"/>
      <c r="BP2231" s="108"/>
      <c r="BQ2231" s="108"/>
      <c r="BR2231" s="108"/>
      <c r="BS2231" s="108"/>
      <c r="BT2231" s="135"/>
      <c r="BU2231" s="108"/>
      <c r="BV2231" s="108"/>
      <c r="BW2231" s="108"/>
      <c r="BX2231" s="108"/>
      <c r="BY2231" s="135"/>
      <c r="BZ2231" s="108"/>
    </row>
    <row r="2232" spans="1:78" x14ac:dyDescent="0.25">
      <c r="A2232" s="27"/>
      <c r="B2232" s="27"/>
      <c r="C2232" s="27"/>
      <c r="D2232" s="27"/>
      <c r="E2232" s="28"/>
      <c r="F2232" s="88"/>
      <c r="G2232" s="28"/>
      <c r="H2232" s="27"/>
      <c r="I2232" s="27"/>
      <c r="J2232" s="27"/>
      <c r="K2232" s="107"/>
      <c r="L2232" s="27"/>
      <c r="M2232" s="46"/>
      <c r="N2232" s="46"/>
      <c r="O2232" s="46"/>
      <c r="P2232" s="46"/>
      <c r="Q2232" s="46"/>
      <c r="R2232" s="46"/>
      <c r="S2232" s="46"/>
      <c r="T2232" s="46"/>
      <c r="U2232" s="46"/>
      <c r="V2232" s="46"/>
      <c r="W2232" s="46"/>
      <c r="X2232" s="46"/>
      <c r="Y2232" s="41"/>
      <c r="Z2232" s="106"/>
      <c r="AA2232" s="43"/>
      <c r="AB2232" s="28"/>
      <c r="AC2232" s="28"/>
      <c r="AD2232" s="28"/>
      <c r="AE2232" s="44"/>
      <c r="AF2232" s="27"/>
      <c r="AG2232" s="27"/>
      <c r="AH2232" s="28"/>
      <c r="AI2232" s="27"/>
      <c r="AJ2232" s="27"/>
      <c r="AK2232" s="28"/>
      <c r="AL2232" s="29"/>
      <c r="AM2232" s="29"/>
      <c r="AN2232" s="29"/>
      <c r="AO2232" s="29"/>
      <c r="AP2232" s="29"/>
      <c r="AQ2232" s="29"/>
      <c r="AR2232" s="29"/>
      <c r="AS2232" s="29"/>
      <c r="AT2232" s="29"/>
      <c r="AU2232" s="29"/>
      <c r="AV2232" s="29"/>
      <c r="AW2232" s="29"/>
      <c r="AX2232" s="29"/>
      <c r="AY2232" s="31"/>
      <c r="AZ2232" s="30"/>
      <c r="BA2232" s="35"/>
      <c r="BB2232" s="108"/>
      <c r="BC2232" s="108"/>
      <c r="BD2232" s="108"/>
      <c r="BE2232" s="136"/>
      <c r="BF2232" s="108"/>
      <c r="BG2232" s="110"/>
      <c r="BH2232" s="110"/>
      <c r="BI2232" s="110"/>
      <c r="BJ2232" s="137"/>
      <c r="BK2232" s="110"/>
      <c r="BL2232" s="108"/>
      <c r="BM2232" s="108"/>
      <c r="BN2232" s="108"/>
      <c r="BO2232" s="135"/>
      <c r="BP2232" s="108"/>
      <c r="BQ2232" s="108"/>
      <c r="BR2232" s="108"/>
      <c r="BS2232" s="108"/>
      <c r="BT2232" s="135"/>
      <c r="BU2232" s="108"/>
      <c r="BV2232" s="108"/>
      <c r="BW2232" s="108"/>
      <c r="BX2232" s="108"/>
      <c r="BY2232" s="135"/>
      <c r="BZ2232" s="108"/>
    </row>
    <row r="2233" spans="1:78" x14ac:dyDescent="0.25">
      <c r="A2233" s="27"/>
      <c r="B2233" s="27"/>
      <c r="C2233" s="27"/>
      <c r="D2233" s="27"/>
      <c r="E2233" s="28"/>
      <c r="F2233" s="88"/>
      <c r="G2233" s="28"/>
      <c r="H2233" s="27"/>
      <c r="I2233" s="27"/>
      <c r="J2233" s="27"/>
      <c r="K2233" s="107"/>
      <c r="L2233" s="27"/>
      <c r="M2233" s="46"/>
      <c r="N2233" s="46"/>
      <c r="O2233" s="46"/>
      <c r="P2233" s="46"/>
      <c r="Q2233" s="46"/>
      <c r="R2233" s="46"/>
      <c r="S2233" s="46"/>
      <c r="T2233" s="46"/>
      <c r="U2233" s="46"/>
      <c r="V2233" s="46"/>
      <c r="W2233" s="46"/>
      <c r="X2233" s="46"/>
      <c r="Y2233" s="41"/>
      <c r="Z2233" s="106"/>
      <c r="AA2233" s="43"/>
      <c r="AB2233" s="28"/>
      <c r="AC2233" s="28"/>
      <c r="AD2233" s="28"/>
      <c r="AE2233" s="44"/>
      <c r="AF2233" s="27"/>
      <c r="AG2233" s="27"/>
      <c r="AH2233" s="28"/>
      <c r="AI2233" s="27"/>
      <c r="AJ2233" s="27"/>
      <c r="AK2233" s="28"/>
      <c r="AL2233" s="29"/>
      <c r="AM2233" s="29"/>
      <c r="AN2233" s="29"/>
      <c r="AO2233" s="29"/>
      <c r="AP2233" s="29"/>
      <c r="AQ2233" s="29"/>
      <c r="AR2233" s="29"/>
      <c r="AS2233" s="29"/>
      <c r="AT2233" s="29"/>
      <c r="AU2233" s="29"/>
      <c r="AV2233" s="29"/>
      <c r="AW2233" s="29"/>
      <c r="AX2233" s="29"/>
      <c r="AY2233" s="31"/>
      <c r="AZ2233" s="30"/>
      <c r="BA2233" s="35"/>
      <c r="BB2233" s="108"/>
      <c r="BC2233" s="108"/>
      <c r="BD2233" s="108"/>
      <c r="BE2233" s="136"/>
      <c r="BF2233" s="108"/>
      <c r="BG2233" s="110"/>
      <c r="BH2233" s="110"/>
      <c r="BI2233" s="110"/>
      <c r="BJ2233" s="137"/>
      <c r="BK2233" s="110"/>
      <c r="BL2233" s="108"/>
      <c r="BM2233" s="108"/>
      <c r="BN2233" s="108"/>
      <c r="BO2233" s="135"/>
      <c r="BP2233" s="108"/>
      <c r="BQ2233" s="108"/>
      <c r="BR2233" s="108"/>
      <c r="BS2233" s="108"/>
      <c r="BT2233" s="135"/>
      <c r="BU2233" s="108"/>
      <c r="BV2233" s="108"/>
      <c r="BW2233" s="108"/>
      <c r="BX2233" s="108"/>
      <c r="BY2233" s="135"/>
      <c r="BZ2233" s="108"/>
    </row>
    <row r="2234" spans="1:78" x14ac:dyDescent="0.25">
      <c r="A2234" s="27"/>
      <c r="B2234" s="27"/>
      <c r="C2234" s="27"/>
      <c r="D2234" s="27"/>
      <c r="E2234" s="28"/>
      <c r="F2234" s="88"/>
      <c r="G2234" s="28"/>
      <c r="H2234" s="27"/>
      <c r="I2234" s="27"/>
      <c r="J2234" s="27"/>
      <c r="K2234" s="107"/>
      <c r="L2234" s="27"/>
      <c r="M2234" s="46"/>
      <c r="N2234" s="46"/>
      <c r="O2234" s="46"/>
      <c r="P2234" s="46"/>
      <c r="Q2234" s="46"/>
      <c r="R2234" s="46"/>
      <c r="S2234" s="46"/>
      <c r="T2234" s="46"/>
      <c r="U2234" s="46"/>
      <c r="V2234" s="46"/>
      <c r="W2234" s="46"/>
      <c r="X2234" s="46"/>
      <c r="Y2234" s="41"/>
      <c r="Z2234" s="106"/>
      <c r="AA2234" s="43"/>
      <c r="AB2234" s="28"/>
      <c r="AC2234" s="28"/>
      <c r="AD2234" s="28"/>
      <c r="AE2234" s="44"/>
      <c r="AF2234" s="27"/>
      <c r="AG2234" s="27"/>
      <c r="AH2234" s="28"/>
      <c r="AI2234" s="27"/>
      <c r="AJ2234" s="27"/>
      <c r="AK2234" s="28"/>
      <c r="AL2234" s="29"/>
      <c r="AM2234" s="29"/>
      <c r="AN2234" s="29"/>
      <c r="AO2234" s="29"/>
      <c r="AP2234" s="29"/>
      <c r="AQ2234" s="29"/>
      <c r="AR2234" s="29"/>
      <c r="AS2234" s="29"/>
      <c r="AT2234" s="29"/>
      <c r="AU2234" s="29"/>
      <c r="AV2234" s="29"/>
      <c r="AW2234" s="29"/>
      <c r="AX2234" s="29"/>
      <c r="AY2234" s="31"/>
      <c r="AZ2234" s="30"/>
      <c r="BA2234" s="35"/>
      <c r="BB2234" s="108"/>
      <c r="BC2234" s="108"/>
      <c r="BD2234" s="108"/>
      <c r="BE2234" s="136"/>
      <c r="BF2234" s="108"/>
      <c r="BG2234" s="110"/>
      <c r="BH2234" s="110"/>
      <c r="BI2234" s="110"/>
      <c r="BJ2234" s="137"/>
      <c r="BK2234" s="110"/>
      <c r="BL2234" s="108"/>
      <c r="BM2234" s="108"/>
      <c r="BN2234" s="108"/>
      <c r="BO2234" s="135"/>
      <c r="BP2234" s="108"/>
      <c r="BQ2234" s="108"/>
      <c r="BR2234" s="108"/>
      <c r="BS2234" s="108"/>
      <c r="BT2234" s="135"/>
      <c r="BU2234" s="108"/>
      <c r="BV2234" s="108"/>
      <c r="BW2234" s="108"/>
      <c r="BX2234" s="108"/>
      <c r="BY2234" s="135"/>
      <c r="BZ2234" s="108"/>
    </row>
    <row r="2235" spans="1:78" x14ac:dyDescent="0.25">
      <c r="A2235" s="27"/>
      <c r="B2235" s="27"/>
      <c r="C2235" s="27"/>
      <c r="D2235" s="27"/>
      <c r="E2235" s="28"/>
      <c r="F2235" s="88"/>
      <c r="G2235" s="28"/>
      <c r="H2235" s="27"/>
      <c r="I2235" s="27"/>
      <c r="J2235" s="27"/>
      <c r="K2235" s="107"/>
      <c r="L2235" s="27"/>
      <c r="M2235" s="46"/>
      <c r="N2235" s="46"/>
      <c r="O2235" s="46"/>
      <c r="P2235" s="46"/>
      <c r="Q2235" s="46"/>
      <c r="R2235" s="46"/>
      <c r="S2235" s="46"/>
      <c r="T2235" s="46"/>
      <c r="U2235" s="46"/>
      <c r="V2235" s="46"/>
      <c r="W2235" s="46"/>
      <c r="X2235" s="46"/>
      <c r="Y2235" s="41"/>
      <c r="Z2235" s="106"/>
      <c r="AA2235" s="43"/>
      <c r="AB2235" s="28"/>
      <c r="AC2235" s="28"/>
      <c r="AD2235" s="28"/>
      <c r="AE2235" s="44"/>
      <c r="AF2235" s="27"/>
      <c r="AG2235" s="27"/>
      <c r="AH2235" s="28"/>
      <c r="AI2235" s="27"/>
      <c r="AJ2235" s="27"/>
      <c r="AK2235" s="28"/>
      <c r="AL2235" s="29"/>
      <c r="AM2235" s="29"/>
      <c r="AN2235" s="29"/>
      <c r="AO2235" s="29"/>
      <c r="AP2235" s="29"/>
      <c r="AQ2235" s="29"/>
      <c r="AR2235" s="29"/>
      <c r="AS2235" s="29"/>
      <c r="AT2235" s="29"/>
      <c r="AU2235" s="29"/>
      <c r="AV2235" s="29"/>
      <c r="AW2235" s="29"/>
      <c r="AX2235" s="29"/>
      <c r="AY2235" s="31"/>
      <c r="AZ2235" s="30"/>
      <c r="BA2235" s="35"/>
      <c r="BB2235" s="108"/>
      <c r="BC2235" s="108"/>
      <c r="BD2235" s="108"/>
      <c r="BE2235" s="136"/>
      <c r="BF2235" s="108"/>
      <c r="BG2235" s="110"/>
      <c r="BH2235" s="110"/>
      <c r="BI2235" s="110"/>
      <c r="BJ2235" s="137"/>
      <c r="BK2235" s="110"/>
      <c r="BL2235" s="108"/>
      <c r="BM2235" s="108"/>
      <c r="BN2235" s="108"/>
      <c r="BO2235" s="135"/>
      <c r="BP2235" s="108"/>
      <c r="BQ2235" s="108"/>
      <c r="BR2235" s="108"/>
      <c r="BS2235" s="108"/>
      <c r="BT2235" s="135"/>
      <c r="BU2235" s="108"/>
      <c r="BV2235" s="108"/>
      <c r="BW2235" s="108"/>
      <c r="BX2235" s="108"/>
      <c r="BY2235" s="135"/>
      <c r="BZ2235" s="108"/>
    </row>
    <row r="2236" spans="1:78" x14ac:dyDescent="0.25">
      <c r="A2236" s="27"/>
      <c r="B2236" s="27"/>
      <c r="C2236" s="27"/>
      <c r="D2236" s="27"/>
      <c r="E2236" s="28"/>
      <c r="F2236" s="88"/>
      <c r="G2236" s="28"/>
      <c r="H2236" s="27"/>
      <c r="I2236" s="27"/>
      <c r="J2236" s="27"/>
      <c r="K2236" s="107"/>
      <c r="L2236" s="27"/>
      <c r="M2236" s="46"/>
      <c r="N2236" s="46"/>
      <c r="O2236" s="46"/>
      <c r="P2236" s="46"/>
      <c r="Q2236" s="46"/>
      <c r="R2236" s="46"/>
      <c r="S2236" s="46"/>
      <c r="T2236" s="46"/>
      <c r="U2236" s="46"/>
      <c r="V2236" s="46"/>
      <c r="W2236" s="46"/>
      <c r="X2236" s="46"/>
      <c r="Y2236" s="41"/>
      <c r="Z2236" s="106"/>
      <c r="AA2236" s="43"/>
      <c r="AB2236" s="28"/>
      <c r="AC2236" s="28"/>
      <c r="AD2236" s="28"/>
      <c r="AE2236" s="44"/>
      <c r="AF2236" s="27"/>
      <c r="AG2236" s="27"/>
      <c r="AH2236" s="28"/>
      <c r="AI2236" s="27"/>
      <c r="AJ2236" s="27"/>
      <c r="AK2236" s="28"/>
      <c r="AL2236" s="29"/>
      <c r="AM2236" s="29"/>
      <c r="AN2236" s="29"/>
      <c r="AO2236" s="29"/>
      <c r="AP2236" s="29"/>
      <c r="AQ2236" s="29"/>
      <c r="AR2236" s="29"/>
      <c r="AS2236" s="29"/>
      <c r="AT2236" s="29"/>
      <c r="AU2236" s="29"/>
      <c r="AV2236" s="29"/>
      <c r="AW2236" s="29"/>
      <c r="AX2236" s="29"/>
      <c r="AY2236" s="31"/>
      <c r="AZ2236" s="30"/>
      <c r="BA2236" s="35"/>
      <c r="BB2236" s="108"/>
      <c r="BC2236" s="108"/>
      <c r="BD2236" s="108"/>
      <c r="BE2236" s="136"/>
      <c r="BF2236" s="108"/>
      <c r="BG2236" s="110"/>
      <c r="BH2236" s="110"/>
      <c r="BI2236" s="110"/>
      <c r="BJ2236" s="137"/>
      <c r="BK2236" s="110"/>
      <c r="BL2236" s="108"/>
      <c r="BM2236" s="108"/>
      <c r="BN2236" s="108"/>
      <c r="BO2236" s="135"/>
      <c r="BP2236" s="108"/>
      <c r="BQ2236" s="108"/>
      <c r="BR2236" s="108"/>
      <c r="BS2236" s="108"/>
      <c r="BT2236" s="135"/>
      <c r="BU2236" s="108"/>
      <c r="BV2236" s="108"/>
      <c r="BW2236" s="108"/>
      <c r="BX2236" s="108"/>
      <c r="BY2236" s="135"/>
      <c r="BZ2236" s="108"/>
    </row>
    <row r="2237" spans="1:78" x14ac:dyDescent="0.25">
      <c r="A2237" s="27"/>
      <c r="B2237" s="27"/>
      <c r="C2237" s="27"/>
      <c r="D2237" s="27"/>
      <c r="E2237" s="28"/>
      <c r="F2237" s="88"/>
      <c r="G2237" s="28"/>
      <c r="H2237" s="27"/>
      <c r="I2237" s="27"/>
      <c r="J2237" s="27"/>
      <c r="K2237" s="107"/>
      <c r="L2237" s="27"/>
      <c r="M2237" s="46"/>
      <c r="N2237" s="46"/>
      <c r="O2237" s="46"/>
      <c r="P2237" s="46"/>
      <c r="Q2237" s="46"/>
      <c r="R2237" s="46"/>
      <c r="S2237" s="46"/>
      <c r="T2237" s="46"/>
      <c r="U2237" s="46"/>
      <c r="V2237" s="46"/>
      <c r="W2237" s="46"/>
      <c r="X2237" s="46"/>
      <c r="Y2237" s="41"/>
      <c r="Z2237" s="106"/>
      <c r="AA2237" s="43"/>
      <c r="AB2237" s="28"/>
      <c r="AC2237" s="28"/>
      <c r="AD2237" s="28"/>
      <c r="AE2237" s="44"/>
      <c r="AF2237" s="27"/>
      <c r="AG2237" s="27"/>
      <c r="AH2237" s="28"/>
      <c r="AI2237" s="27"/>
      <c r="AJ2237" s="27"/>
      <c r="AK2237" s="28"/>
      <c r="AL2237" s="29"/>
      <c r="AM2237" s="29"/>
      <c r="AN2237" s="29"/>
      <c r="AO2237" s="29"/>
      <c r="AP2237" s="29"/>
      <c r="AQ2237" s="29"/>
      <c r="AR2237" s="29"/>
      <c r="AS2237" s="29"/>
      <c r="AT2237" s="29"/>
      <c r="AU2237" s="29"/>
      <c r="AV2237" s="29"/>
      <c r="AW2237" s="29"/>
      <c r="AX2237" s="29"/>
      <c r="AY2237" s="31"/>
      <c r="AZ2237" s="30"/>
      <c r="BA2237" s="35"/>
      <c r="BB2237" s="108"/>
      <c r="BC2237" s="108"/>
      <c r="BD2237" s="108"/>
      <c r="BE2237" s="136"/>
      <c r="BF2237" s="108"/>
      <c r="BG2237" s="110"/>
      <c r="BH2237" s="110"/>
      <c r="BI2237" s="110"/>
      <c r="BJ2237" s="137"/>
      <c r="BK2237" s="110"/>
      <c r="BL2237" s="108"/>
      <c r="BM2237" s="108"/>
      <c r="BN2237" s="108"/>
      <c r="BO2237" s="135"/>
      <c r="BP2237" s="108"/>
      <c r="BQ2237" s="108"/>
      <c r="BR2237" s="108"/>
      <c r="BS2237" s="108"/>
      <c r="BT2237" s="135"/>
      <c r="BU2237" s="108"/>
      <c r="BV2237" s="108"/>
      <c r="BW2237" s="108"/>
      <c r="BX2237" s="108"/>
      <c r="BY2237" s="135"/>
      <c r="BZ2237" s="108"/>
    </row>
    <row r="2238" spans="1:78" x14ac:dyDescent="0.25">
      <c r="A2238" s="27"/>
      <c r="B2238" s="27"/>
      <c r="C2238" s="27"/>
      <c r="D2238" s="27"/>
      <c r="E2238" s="28"/>
      <c r="F2238" s="88"/>
      <c r="G2238" s="28"/>
      <c r="H2238" s="27"/>
      <c r="I2238" s="27"/>
      <c r="J2238" s="27"/>
      <c r="K2238" s="107"/>
      <c r="L2238" s="27"/>
      <c r="M2238" s="46"/>
      <c r="N2238" s="46"/>
      <c r="O2238" s="46"/>
      <c r="P2238" s="46"/>
      <c r="Q2238" s="46"/>
      <c r="R2238" s="46"/>
      <c r="S2238" s="46"/>
      <c r="T2238" s="46"/>
      <c r="U2238" s="46"/>
      <c r="V2238" s="46"/>
      <c r="W2238" s="46"/>
      <c r="X2238" s="46"/>
      <c r="Y2238" s="41"/>
      <c r="Z2238" s="106"/>
      <c r="AA2238" s="43"/>
      <c r="AB2238" s="28"/>
      <c r="AC2238" s="28"/>
      <c r="AD2238" s="28"/>
      <c r="AE2238" s="44"/>
      <c r="AF2238" s="27"/>
      <c r="AG2238" s="27"/>
      <c r="AH2238" s="28"/>
      <c r="AI2238" s="27"/>
      <c r="AJ2238" s="27"/>
      <c r="AK2238" s="28"/>
      <c r="AL2238" s="29"/>
      <c r="AM2238" s="29"/>
      <c r="AN2238" s="29"/>
      <c r="AO2238" s="29"/>
      <c r="AP2238" s="29"/>
      <c r="AQ2238" s="29"/>
      <c r="AR2238" s="29"/>
      <c r="AS2238" s="29"/>
      <c r="AT2238" s="29"/>
      <c r="AU2238" s="29"/>
      <c r="AV2238" s="29"/>
      <c r="AW2238" s="29"/>
      <c r="AX2238" s="29"/>
      <c r="AY2238" s="31"/>
      <c r="AZ2238" s="30"/>
      <c r="BA2238" s="35"/>
      <c r="BB2238" s="108"/>
      <c r="BC2238" s="108"/>
      <c r="BD2238" s="108"/>
      <c r="BE2238" s="136"/>
      <c r="BF2238" s="108"/>
      <c r="BG2238" s="110"/>
      <c r="BH2238" s="110"/>
      <c r="BI2238" s="110"/>
      <c r="BJ2238" s="137"/>
      <c r="BK2238" s="110"/>
      <c r="BL2238" s="108"/>
      <c r="BM2238" s="108"/>
      <c r="BN2238" s="108"/>
      <c r="BO2238" s="135"/>
      <c r="BP2238" s="108"/>
      <c r="BQ2238" s="108"/>
      <c r="BR2238" s="108"/>
      <c r="BS2238" s="108"/>
      <c r="BT2238" s="135"/>
      <c r="BU2238" s="108"/>
      <c r="BV2238" s="108"/>
      <c r="BW2238" s="108"/>
      <c r="BX2238" s="108"/>
      <c r="BY2238" s="135"/>
      <c r="BZ2238" s="108"/>
    </row>
    <row r="2239" spans="1:78" x14ac:dyDescent="0.25">
      <c r="A2239" s="27"/>
      <c r="B2239" s="27"/>
      <c r="C2239" s="27"/>
      <c r="D2239" s="27"/>
      <c r="E2239" s="28"/>
      <c r="F2239" s="88"/>
      <c r="G2239" s="28"/>
      <c r="H2239" s="27"/>
      <c r="I2239" s="27"/>
      <c r="J2239" s="27"/>
      <c r="K2239" s="107"/>
      <c r="L2239" s="27"/>
      <c r="M2239" s="46"/>
      <c r="N2239" s="46"/>
      <c r="O2239" s="46"/>
      <c r="P2239" s="46"/>
      <c r="Q2239" s="46"/>
      <c r="R2239" s="46"/>
      <c r="S2239" s="46"/>
      <c r="T2239" s="46"/>
      <c r="U2239" s="46"/>
      <c r="V2239" s="46"/>
      <c r="W2239" s="46"/>
      <c r="X2239" s="46"/>
      <c r="Y2239" s="41"/>
      <c r="Z2239" s="106"/>
      <c r="AA2239" s="43"/>
      <c r="AB2239" s="28"/>
      <c r="AC2239" s="28"/>
      <c r="AD2239" s="28"/>
      <c r="AE2239" s="44"/>
      <c r="AF2239" s="27"/>
      <c r="AG2239" s="27"/>
      <c r="AH2239" s="28"/>
      <c r="AI2239" s="27"/>
      <c r="AJ2239" s="27"/>
      <c r="AK2239" s="28"/>
      <c r="AL2239" s="29"/>
      <c r="AM2239" s="29"/>
      <c r="AN2239" s="29"/>
      <c r="AO2239" s="29"/>
      <c r="AP2239" s="29"/>
      <c r="AQ2239" s="29"/>
      <c r="AR2239" s="29"/>
      <c r="AS2239" s="29"/>
      <c r="AT2239" s="29"/>
      <c r="AU2239" s="29"/>
      <c r="AV2239" s="29"/>
      <c r="AW2239" s="29"/>
      <c r="AX2239" s="29"/>
      <c r="AY2239" s="31"/>
      <c r="AZ2239" s="30"/>
      <c r="BA2239" s="35"/>
      <c r="BB2239" s="108"/>
      <c r="BC2239" s="108"/>
      <c r="BD2239" s="108"/>
      <c r="BE2239" s="136"/>
      <c r="BF2239" s="108"/>
      <c r="BG2239" s="110"/>
      <c r="BH2239" s="110"/>
      <c r="BI2239" s="110"/>
      <c r="BJ2239" s="137"/>
      <c r="BK2239" s="110"/>
      <c r="BL2239" s="108"/>
      <c r="BM2239" s="108"/>
      <c r="BN2239" s="108"/>
      <c r="BO2239" s="135"/>
      <c r="BP2239" s="108"/>
      <c r="BQ2239" s="108"/>
      <c r="BR2239" s="108"/>
      <c r="BS2239" s="108"/>
      <c r="BT2239" s="135"/>
      <c r="BU2239" s="108"/>
      <c r="BV2239" s="108"/>
      <c r="BW2239" s="108"/>
      <c r="BX2239" s="108"/>
      <c r="BY2239" s="135"/>
      <c r="BZ2239" s="108"/>
    </row>
    <row r="2240" spans="1:78" x14ac:dyDescent="0.25">
      <c r="A2240" s="27"/>
      <c r="B2240" s="27"/>
      <c r="C2240" s="27"/>
      <c r="D2240" s="27"/>
      <c r="E2240" s="28"/>
      <c r="F2240" s="88"/>
      <c r="G2240" s="28"/>
      <c r="H2240" s="27"/>
      <c r="I2240" s="27"/>
      <c r="J2240" s="27"/>
      <c r="K2240" s="107"/>
      <c r="L2240" s="27"/>
      <c r="M2240" s="46"/>
      <c r="N2240" s="46"/>
      <c r="O2240" s="46"/>
      <c r="P2240" s="46"/>
      <c r="Q2240" s="46"/>
      <c r="R2240" s="46"/>
      <c r="S2240" s="46"/>
      <c r="T2240" s="46"/>
      <c r="U2240" s="46"/>
      <c r="V2240" s="46"/>
      <c r="W2240" s="46"/>
      <c r="X2240" s="46"/>
      <c r="Y2240" s="41"/>
      <c r="Z2240" s="106"/>
      <c r="AA2240" s="43"/>
      <c r="AB2240" s="28"/>
      <c r="AC2240" s="28"/>
      <c r="AD2240" s="28"/>
      <c r="AE2240" s="44"/>
      <c r="AF2240" s="27"/>
      <c r="AG2240" s="27"/>
      <c r="AH2240" s="28"/>
      <c r="AI2240" s="27"/>
      <c r="AJ2240" s="27"/>
      <c r="AK2240" s="28"/>
      <c r="AL2240" s="29"/>
      <c r="AM2240" s="29"/>
      <c r="AN2240" s="29"/>
      <c r="AO2240" s="29"/>
      <c r="AP2240" s="29"/>
      <c r="AQ2240" s="29"/>
      <c r="AR2240" s="29"/>
      <c r="AS2240" s="29"/>
      <c r="AT2240" s="29"/>
      <c r="AU2240" s="29"/>
      <c r="AV2240" s="29"/>
      <c r="AW2240" s="29"/>
      <c r="AX2240" s="29"/>
      <c r="AY2240" s="31"/>
      <c r="AZ2240" s="30"/>
      <c r="BA2240" s="35"/>
      <c r="BB2240" s="108"/>
      <c r="BC2240" s="108"/>
      <c r="BD2240" s="108"/>
      <c r="BE2240" s="136"/>
      <c r="BF2240" s="108"/>
      <c r="BG2240" s="110"/>
      <c r="BH2240" s="110"/>
      <c r="BI2240" s="110"/>
      <c r="BJ2240" s="137"/>
      <c r="BK2240" s="110"/>
      <c r="BL2240" s="108"/>
      <c r="BM2240" s="108"/>
      <c r="BN2240" s="108"/>
      <c r="BO2240" s="135"/>
      <c r="BP2240" s="108"/>
      <c r="BQ2240" s="108"/>
      <c r="BR2240" s="108"/>
      <c r="BS2240" s="108"/>
      <c r="BT2240" s="135"/>
      <c r="BU2240" s="108"/>
      <c r="BV2240" s="108"/>
      <c r="BW2240" s="108"/>
      <c r="BX2240" s="108"/>
      <c r="BY2240" s="135"/>
      <c r="BZ2240" s="108"/>
    </row>
    <row r="2241" spans="1:78" x14ac:dyDescent="0.25">
      <c r="A2241" s="27"/>
      <c r="B2241" s="27"/>
      <c r="C2241" s="27"/>
      <c r="D2241" s="27"/>
      <c r="E2241" s="28"/>
      <c r="F2241" s="88"/>
      <c r="G2241" s="28"/>
      <c r="H2241" s="27"/>
      <c r="I2241" s="27"/>
      <c r="J2241" s="27"/>
      <c r="K2241" s="107"/>
      <c r="L2241" s="27"/>
      <c r="M2241" s="46"/>
      <c r="N2241" s="46"/>
      <c r="O2241" s="46"/>
      <c r="P2241" s="46"/>
      <c r="Q2241" s="46"/>
      <c r="R2241" s="46"/>
      <c r="S2241" s="46"/>
      <c r="T2241" s="46"/>
      <c r="U2241" s="46"/>
      <c r="V2241" s="46"/>
      <c r="W2241" s="46"/>
      <c r="X2241" s="46"/>
      <c r="Y2241" s="41"/>
      <c r="Z2241" s="106"/>
      <c r="AA2241" s="43"/>
      <c r="AB2241" s="28"/>
      <c r="AC2241" s="28"/>
      <c r="AD2241" s="28"/>
      <c r="AE2241" s="44"/>
      <c r="AF2241" s="27"/>
      <c r="AG2241" s="27"/>
      <c r="AH2241" s="28"/>
      <c r="AI2241" s="27"/>
      <c r="AJ2241" s="27"/>
      <c r="AK2241" s="28"/>
      <c r="AL2241" s="29"/>
      <c r="AM2241" s="29"/>
      <c r="AN2241" s="29"/>
      <c r="AO2241" s="29"/>
      <c r="AP2241" s="29"/>
      <c r="AQ2241" s="29"/>
      <c r="AR2241" s="29"/>
      <c r="AS2241" s="29"/>
      <c r="AT2241" s="29"/>
      <c r="AU2241" s="29"/>
      <c r="AV2241" s="29"/>
      <c r="AW2241" s="29"/>
      <c r="AX2241" s="29"/>
      <c r="AY2241" s="31"/>
      <c r="AZ2241" s="30"/>
      <c r="BA2241" s="35"/>
      <c r="BB2241" s="108"/>
      <c r="BC2241" s="108"/>
      <c r="BD2241" s="108"/>
      <c r="BE2241" s="136"/>
      <c r="BF2241" s="108"/>
      <c r="BG2241" s="110"/>
      <c r="BH2241" s="110"/>
      <c r="BI2241" s="110"/>
      <c r="BJ2241" s="137"/>
      <c r="BK2241" s="110"/>
      <c r="BL2241" s="108"/>
      <c r="BM2241" s="108"/>
      <c r="BN2241" s="108"/>
      <c r="BO2241" s="135"/>
      <c r="BP2241" s="108"/>
      <c r="BQ2241" s="108"/>
      <c r="BR2241" s="108"/>
      <c r="BS2241" s="108"/>
      <c r="BT2241" s="135"/>
      <c r="BU2241" s="108"/>
      <c r="BV2241" s="108"/>
      <c r="BW2241" s="108"/>
      <c r="BX2241" s="108"/>
      <c r="BY2241" s="135"/>
      <c r="BZ2241" s="108"/>
    </row>
    <row r="2242" spans="1:78" x14ac:dyDescent="0.25">
      <c r="A2242" s="27"/>
      <c r="B2242" s="27"/>
      <c r="C2242" s="27"/>
      <c r="D2242" s="27"/>
      <c r="E2242" s="28"/>
      <c r="F2242" s="88"/>
      <c r="G2242" s="28"/>
      <c r="H2242" s="27"/>
      <c r="I2242" s="27"/>
      <c r="J2242" s="27"/>
      <c r="K2242" s="107"/>
      <c r="L2242" s="27"/>
      <c r="M2242" s="46"/>
      <c r="N2242" s="46"/>
      <c r="O2242" s="46"/>
      <c r="P2242" s="46"/>
      <c r="Q2242" s="46"/>
      <c r="R2242" s="46"/>
      <c r="S2242" s="46"/>
      <c r="T2242" s="46"/>
      <c r="U2242" s="46"/>
      <c r="V2242" s="46"/>
      <c r="W2242" s="46"/>
      <c r="X2242" s="46"/>
      <c r="Y2242" s="41"/>
      <c r="Z2242" s="106"/>
      <c r="AA2242" s="43"/>
      <c r="AB2242" s="28"/>
      <c r="AC2242" s="28"/>
      <c r="AD2242" s="28"/>
      <c r="AE2242" s="44"/>
      <c r="AF2242" s="27"/>
      <c r="AG2242" s="27"/>
      <c r="AH2242" s="28"/>
      <c r="AI2242" s="27"/>
      <c r="AJ2242" s="27"/>
      <c r="AK2242" s="28"/>
      <c r="AL2242" s="29"/>
      <c r="AM2242" s="29"/>
      <c r="AN2242" s="29"/>
      <c r="AO2242" s="29"/>
      <c r="AP2242" s="29"/>
      <c r="AQ2242" s="29"/>
      <c r="AR2242" s="29"/>
      <c r="AS2242" s="29"/>
      <c r="AT2242" s="29"/>
      <c r="AU2242" s="29"/>
      <c r="AV2242" s="29"/>
      <c r="AW2242" s="29"/>
      <c r="AX2242" s="29"/>
      <c r="AY2242" s="31"/>
      <c r="AZ2242" s="30"/>
      <c r="BA2242" s="35"/>
      <c r="BB2242" s="108"/>
      <c r="BC2242" s="108"/>
      <c r="BD2242" s="108"/>
      <c r="BE2242" s="136"/>
      <c r="BF2242" s="108"/>
      <c r="BG2242" s="110"/>
      <c r="BH2242" s="110"/>
      <c r="BI2242" s="110"/>
      <c r="BJ2242" s="137"/>
      <c r="BK2242" s="110"/>
      <c r="BL2242" s="108"/>
      <c r="BM2242" s="108"/>
      <c r="BN2242" s="108"/>
      <c r="BO2242" s="135"/>
      <c r="BP2242" s="108"/>
      <c r="BQ2242" s="108"/>
      <c r="BR2242" s="108"/>
      <c r="BS2242" s="108"/>
      <c r="BT2242" s="135"/>
      <c r="BU2242" s="108"/>
      <c r="BV2242" s="108"/>
      <c r="BW2242" s="108"/>
      <c r="BX2242" s="108"/>
      <c r="BY2242" s="135"/>
      <c r="BZ2242" s="108"/>
    </row>
    <row r="2243" spans="1:78" x14ac:dyDescent="0.25">
      <c r="A2243" s="27"/>
      <c r="B2243" s="27"/>
      <c r="C2243" s="27"/>
      <c r="D2243" s="27"/>
      <c r="E2243" s="28"/>
      <c r="F2243" s="88"/>
      <c r="G2243" s="28"/>
      <c r="H2243" s="27"/>
      <c r="I2243" s="27"/>
      <c r="J2243" s="27"/>
      <c r="K2243" s="107"/>
      <c r="L2243" s="27"/>
      <c r="M2243" s="46"/>
      <c r="N2243" s="46"/>
      <c r="O2243" s="46"/>
      <c r="P2243" s="46"/>
      <c r="Q2243" s="46"/>
      <c r="R2243" s="46"/>
      <c r="S2243" s="46"/>
      <c r="T2243" s="46"/>
      <c r="U2243" s="46"/>
      <c r="V2243" s="46"/>
      <c r="W2243" s="46"/>
      <c r="X2243" s="46"/>
      <c r="Y2243" s="41"/>
      <c r="Z2243" s="106"/>
      <c r="AA2243" s="43"/>
      <c r="AB2243" s="28"/>
      <c r="AC2243" s="28"/>
      <c r="AD2243" s="28"/>
      <c r="AE2243" s="44"/>
      <c r="AF2243" s="27"/>
      <c r="AG2243" s="27"/>
      <c r="AH2243" s="28"/>
      <c r="AI2243" s="27"/>
      <c r="AJ2243" s="27"/>
      <c r="AK2243" s="28"/>
      <c r="AL2243" s="29"/>
      <c r="AM2243" s="29"/>
      <c r="AN2243" s="29"/>
      <c r="AO2243" s="29"/>
      <c r="AP2243" s="29"/>
      <c r="AQ2243" s="29"/>
      <c r="AR2243" s="29"/>
      <c r="AS2243" s="29"/>
      <c r="AT2243" s="29"/>
      <c r="AU2243" s="29"/>
      <c r="AV2243" s="29"/>
      <c r="AW2243" s="29"/>
      <c r="AX2243" s="29"/>
      <c r="AY2243" s="31"/>
      <c r="AZ2243" s="30"/>
      <c r="BA2243" s="35"/>
      <c r="BB2243" s="108"/>
      <c r="BC2243" s="108"/>
      <c r="BD2243" s="108"/>
      <c r="BE2243" s="136"/>
      <c r="BF2243" s="108"/>
      <c r="BG2243" s="110"/>
      <c r="BH2243" s="110"/>
      <c r="BI2243" s="110"/>
      <c r="BJ2243" s="137"/>
      <c r="BK2243" s="110"/>
      <c r="BL2243" s="108"/>
      <c r="BM2243" s="108"/>
      <c r="BN2243" s="108"/>
      <c r="BO2243" s="135"/>
      <c r="BP2243" s="108"/>
      <c r="BQ2243" s="108"/>
      <c r="BR2243" s="108"/>
      <c r="BS2243" s="108"/>
      <c r="BT2243" s="135"/>
      <c r="BU2243" s="108"/>
      <c r="BV2243" s="108"/>
      <c r="BW2243" s="108"/>
      <c r="BX2243" s="108"/>
      <c r="BY2243" s="135"/>
      <c r="BZ2243" s="108"/>
    </row>
    <row r="2244" spans="1:78" x14ac:dyDescent="0.25">
      <c r="A2244" s="27"/>
      <c r="B2244" s="27"/>
      <c r="C2244" s="27"/>
      <c r="D2244" s="27"/>
      <c r="E2244" s="28"/>
      <c r="F2244" s="88"/>
      <c r="G2244" s="28"/>
      <c r="H2244" s="27"/>
      <c r="I2244" s="27"/>
      <c r="J2244" s="27"/>
      <c r="K2244" s="107"/>
      <c r="L2244" s="27"/>
      <c r="M2244" s="46"/>
      <c r="N2244" s="46"/>
      <c r="O2244" s="46"/>
      <c r="P2244" s="46"/>
      <c r="Q2244" s="46"/>
      <c r="R2244" s="46"/>
      <c r="S2244" s="46"/>
      <c r="T2244" s="46"/>
      <c r="U2244" s="46"/>
      <c r="V2244" s="46"/>
      <c r="W2244" s="46"/>
      <c r="X2244" s="46"/>
      <c r="Y2244" s="41"/>
      <c r="Z2244" s="106"/>
      <c r="AA2244" s="43"/>
      <c r="AB2244" s="28"/>
      <c r="AC2244" s="28"/>
      <c r="AD2244" s="28"/>
      <c r="AE2244" s="44"/>
      <c r="AF2244" s="27"/>
      <c r="AG2244" s="27"/>
      <c r="AH2244" s="28"/>
      <c r="AI2244" s="27"/>
      <c r="AJ2244" s="27"/>
      <c r="AK2244" s="28"/>
      <c r="AL2244" s="29"/>
      <c r="AM2244" s="29"/>
      <c r="AN2244" s="29"/>
      <c r="AO2244" s="29"/>
      <c r="AP2244" s="29"/>
      <c r="AQ2244" s="29"/>
      <c r="AR2244" s="29"/>
      <c r="AS2244" s="29"/>
      <c r="AT2244" s="29"/>
      <c r="AU2244" s="29"/>
      <c r="AV2244" s="29"/>
      <c r="AW2244" s="29"/>
      <c r="AX2244" s="29"/>
      <c r="AY2244" s="31"/>
      <c r="AZ2244" s="30"/>
      <c r="BA2244" s="35"/>
      <c r="BB2244" s="108"/>
      <c r="BC2244" s="108"/>
      <c r="BD2244" s="108"/>
      <c r="BE2244" s="136"/>
      <c r="BF2244" s="108"/>
      <c r="BG2244" s="110"/>
      <c r="BH2244" s="110"/>
      <c r="BI2244" s="110"/>
      <c r="BJ2244" s="137"/>
      <c r="BK2244" s="110"/>
      <c r="BL2244" s="108"/>
      <c r="BM2244" s="108"/>
      <c r="BN2244" s="108"/>
      <c r="BO2244" s="135"/>
      <c r="BP2244" s="108"/>
      <c r="BQ2244" s="108"/>
      <c r="BR2244" s="108"/>
      <c r="BS2244" s="108"/>
      <c r="BT2244" s="135"/>
      <c r="BU2244" s="108"/>
      <c r="BV2244" s="108"/>
      <c r="BW2244" s="108"/>
      <c r="BX2244" s="108"/>
      <c r="BY2244" s="135"/>
      <c r="BZ2244" s="108"/>
    </row>
    <row r="2245" spans="1:78" x14ac:dyDescent="0.25">
      <c r="A2245" s="27"/>
      <c r="B2245" s="27"/>
      <c r="C2245" s="27"/>
      <c r="D2245" s="27"/>
      <c r="E2245" s="28"/>
      <c r="F2245" s="88"/>
      <c r="G2245" s="28"/>
      <c r="H2245" s="27"/>
      <c r="I2245" s="27"/>
      <c r="J2245" s="27"/>
      <c r="K2245" s="107"/>
      <c r="L2245" s="27"/>
      <c r="M2245" s="46"/>
      <c r="N2245" s="46"/>
      <c r="O2245" s="46"/>
      <c r="P2245" s="46"/>
      <c r="Q2245" s="46"/>
      <c r="R2245" s="46"/>
      <c r="S2245" s="46"/>
      <c r="T2245" s="46"/>
      <c r="U2245" s="46"/>
      <c r="V2245" s="46"/>
      <c r="W2245" s="46"/>
      <c r="X2245" s="46"/>
      <c r="Y2245" s="41"/>
      <c r="Z2245" s="106"/>
      <c r="AA2245" s="43"/>
      <c r="AB2245" s="28"/>
      <c r="AC2245" s="28"/>
      <c r="AD2245" s="28"/>
      <c r="AE2245" s="44"/>
      <c r="AF2245" s="27"/>
      <c r="AG2245" s="27"/>
      <c r="AH2245" s="28"/>
      <c r="AI2245" s="27"/>
      <c r="AJ2245" s="27"/>
      <c r="AK2245" s="28"/>
      <c r="AL2245" s="29"/>
      <c r="AM2245" s="29"/>
      <c r="AN2245" s="29"/>
      <c r="AO2245" s="29"/>
      <c r="AP2245" s="29"/>
      <c r="AQ2245" s="29"/>
      <c r="AR2245" s="29"/>
      <c r="AS2245" s="29"/>
      <c r="AT2245" s="29"/>
      <c r="AU2245" s="29"/>
      <c r="AV2245" s="29"/>
      <c r="AW2245" s="29"/>
      <c r="AX2245" s="29"/>
      <c r="AY2245" s="31"/>
      <c r="AZ2245" s="30"/>
      <c r="BA2245" s="35"/>
      <c r="BB2245" s="108"/>
      <c r="BC2245" s="108"/>
      <c r="BD2245" s="108"/>
      <c r="BE2245" s="136"/>
      <c r="BF2245" s="108"/>
      <c r="BG2245" s="110"/>
      <c r="BH2245" s="110"/>
      <c r="BI2245" s="110"/>
      <c r="BJ2245" s="137"/>
      <c r="BK2245" s="110"/>
      <c r="BL2245" s="108"/>
      <c r="BM2245" s="108"/>
      <c r="BN2245" s="108"/>
      <c r="BO2245" s="135"/>
      <c r="BP2245" s="108"/>
      <c r="BQ2245" s="108"/>
      <c r="BR2245" s="108"/>
      <c r="BS2245" s="108"/>
      <c r="BT2245" s="135"/>
      <c r="BU2245" s="108"/>
      <c r="BV2245" s="108"/>
      <c r="BW2245" s="108"/>
      <c r="BX2245" s="108"/>
      <c r="BY2245" s="135"/>
      <c r="BZ2245" s="108"/>
    </row>
    <row r="2246" spans="1:78" x14ac:dyDescent="0.25">
      <c r="A2246" s="27"/>
      <c r="B2246" s="27"/>
      <c r="C2246" s="27"/>
      <c r="D2246" s="27"/>
      <c r="E2246" s="28"/>
      <c r="F2246" s="88"/>
      <c r="G2246" s="28"/>
      <c r="H2246" s="27"/>
      <c r="I2246" s="27"/>
      <c r="J2246" s="27"/>
      <c r="K2246" s="107"/>
      <c r="L2246" s="27"/>
      <c r="M2246" s="46"/>
      <c r="N2246" s="46"/>
      <c r="O2246" s="46"/>
      <c r="P2246" s="46"/>
      <c r="Q2246" s="46"/>
      <c r="R2246" s="46"/>
      <c r="S2246" s="46"/>
      <c r="T2246" s="46"/>
      <c r="U2246" s="46"/>
      <c r="V2246" s="46"/>
      <c r="W2246" s="46"/>
      <c r="X2246" s="46"/>
      <c r="Y2246" s="41"/>
      <c r="Z2246" s="106"/>
      <c r="AA2246" s="43"/>
      <c r="AB2246" s="28"/>
      <c r="AC2246" s="28"/>
      <c r="AD2246" s="28"/>
      <c r="AE2246" s="44"/>
      <c r="AF2246" s="27"/>
      <c r="AG2246" s="27"/>
      <c r="AH2246" s="28"/>
      <c r="AI2246" s="27"/>
      <c r="AJ2246" s="27"/>
      <c r="AK2246" s="28"/>
      <c r="AL2246" s="29"/>
      <c r="AM2246" s="29"/>
      <c r="AN2246" s="29"/>
      <c r="AO2246" s="29"/>
      <c r="AP2246" s="29"/>
      <c r="AQ2246" s="29"/>
      <c r="AR2246" s="29"/>
      <c r="AS2246" s="29"/>
      <c r="AT2246" s="29"/>
      <c r="AU2246" s="29"/>
      <c r="AV2246" s="29"/>
      <c r="AW2246" s="29"/>
      <c r="AX2246" s="29"/>
      <c r="AY2246" s="31"/>
      <c r="AZ2246" s="30"/>
      <c r="BA2246" s="35"/>
      <c r="BB2246" s="108"/>
      <c r="BC2246" s="108"/>
      <c r="BD2246" s="108"/>
      <c r="BE2246" s="136"/>
      <c r="BF2246" s="108"/>
      <c r="BG2246" s="110"/>
      <c r="BH2246" s="110"/>
      <c r="BI2246" s="110"/>
      <c r="BJ2246" s="137"/>
      <c r="BK2246" s="110"/>
      <c r="BL2246" s="108"/>
      <c r="BM2246" s="108"/>
      <c r="BN2246" s="108"/>
      <c r="BO2246" s="135"/>
      <c r="BP2246" s="108"/>
      <c r="BQ2246" s="108"/>
      <c r="BR2246" s="108"/>
      <c r="BS2246" s="108"/>
      <c r="BT2246" s="135"/>
      <c r="BU2246" s="108"/>
      <c r="BV2246" s="108"/>
      <c r="BW2246" s="108"/>
      <c r="BX2246" s="108"/>
      <c r="BY2246" s="135"/>
      <c r="BZ2246" s="108"/>
    </row>
    <row r="2247" spans="1:78" x14ac:dyDescent="0.25">
      <c r="A2247" s="27"/>
      <c r="B2247" s="27"/>
      <c r="C2247" s="27"/>
      <c r="D2247" s="27"/>
      <c r="E2247" s="28"/>
      <c r="F2247" s="88"/>
      <c r="G2247" s="28"/>
      <c r="H2247" s="27"/>
      <c r="I2247" s="27"/>
      <c r="J2247" s="27"/>
      <c r="K2247" s="107"/>
      <c r="L2247" s="27"/>
      <c r="M2247" s="46"/>
      <c r="N2247" s="46"/>
      <c r="O2247" s="46"/>
      <c r="P2247" s="46"/>
      <c r="Q2247" s="46"/>
      <c r="R2247" s="46"/>
      <c r="S2247" s="46"/>
      <c r="T2247" s="46"/>
      <c r="U2247" s="46"/>
      <c r="V2247" s="46"/>
      <c r="W2247" s="46"/>
      <c r="X2247" s="46"/>
      <c r="Y2247" s="41"/>
      <c r="Z2247" s="106"/>
      <c r="AA2247" s="43"/>
      <c r="AB2247" s="28"/>
      <c r="AC2247" s="28"/>
      <c r="AD2247" s="28"/>
      <c r="AE2247" s="44"/>
      <c r="AF2247" s="27"/>
      <c r="AG2247" s="27"/>
      <c r="AH2247" s="28"/>
      <c r="AI2247" s="27"/>
      <c r="AJ2247" s="27"/>
      <c r="AK2247" s="28"/>
      <c r="AL2247" s="29"/>
      <c r="AM2247" s="29"/>
      <c r="AN2247" s="29"/>
      <c r="AO2247" s="29"/>
      <c r="AP2247" s="29"/>
      <c r="AQ2247" s="29"/>
      <c r="AR2247" s="29"/>
      <c r="AS2247" s="29"/>
      <c r="AT2247" s="29"/>
      <c r="AU2247" s="29"/>
      <c r="AV2247" s="29"/>
      <c r="AW2247" s="29"/>
      <c r="AX2247" s="29"/>
      <c r="AY2247" s="31"/>
      <c r="AZ2247" s="30"/>
      <c r="BA2247" s="35"/>
      <c r="BB2247" s="108"/>
      <c r="BC2247" s="108"/>
      <c r="BD2247" s="108"/>
      <c r="BE2247" s="136"/>
      <c r="BF2247" s="108"/>
      <c r="BG2247" s="110"/>
      <c r="BH2247" s="110"/>
      <c r="BI2247" s="110"/>
      <c r="BJ2247" s="137"/>
      <c r="BK2247" s="110"/>
      <c r="BL2247" s="108"/>
      <c r="BM2247" s="108"/>
      <c r="BN2247" s="108"/>
      <c r="BO2247" s="135"/>
      <c r="BP2247" s="108"/>
      <c r="BQ2247" s="108"/>
      <c r="BR2247" s="108"/>
      <c r="BS2247" s="108"/>
      <c r="BT2247" s="135"/>
      <c r="BU2247" s="108"/>
      <c r="BV2247" s="108"/>
      <c r="BW2247" s="108"/>
      <c r="BX2247" s="108"/>
      <c r="BY2247" s="135"/>
      <c r="BZ2247" s="108"/>
    </row>
    <row r="2248" spans="1:78" x14ac:dyDescent="0.25">
      <c r="A2248" s="27"/>
      <c r="B2248" s="27"/>
      <c r="C2248" s="27"/>
      <c r="D2248" s="27"/>
      <c r="E2248" s="28"/>
      <c r="F2248" s="88"/>
      <c r="G2248" s="28"/>
      <c r="H2248" s="27"/>
      <c r="I2248" s="27"/>
      <c r="J2248" s="27"/>
      <c r="K2248" s="107"/>
      <c r="L2248" s="27"/>
      <c r="M2248" s="46"/>
      <c r="N2248" s="46"/>
      <c r="O2248" s="46"/>
      <c r="P2248" s="46"/>
      <c r="Q2248" s="46"/>
      <c r="R2248" s="46"/>
      <c r="S2248" s="46"/>
      <c r="T2248" s="46"/>
      <c r="U2248" s="46"/>
      <c r="V2248" s="46"/>
      <c r="W2248" s="46"/>
      <c r="X2248" s="46"/>
      <c r="Y2248" s="41"/>
      <c r="Z2248" s="106"/>
      <c r="AA2248" s="43"/>
      <c r="AB2248" s="28"/>
      <c r="AC2248" s="28"/>
      <c r="AD2248" s="28"/>
      <c r="AE2248" s="44"/>
      <c r="AF2248" s="27"/>
      <c r="AG2248" s="27"/>
      <c r="AH2248" s="28"/>
      <c r="AI2248" s="27"/>
      <c r="AJ2248" s="27"/>
      <c r="AK2248" s="28"/>
      <c r="AL2248" s="29"/>
      <c r="AM2248" s="29"/>
      <c r="AN2248" s="29"/>
      <c r="AO2248" s="29"/>
      <c r="AP2248" s="29"/>
      <c r="AQ2248" s="29"/>
      <c r="AR2248" s="29"/>
      <c r="AS2248" s="29"/>
      <c r="AT2248" s="29"/>
      <c r="AU2248" s="29"/>
      <c r="AV2248" s="29"/>
      <c r="AW2248" s="29"/>
      <c r="AX2248" s="29"/>
      <c r="AY2248" s="31"/>
      <c r="AZ2248" s="30"/>
      <c r="BA2248" s="35"/>
      <c r="BB2248" s="108"/>
      <c r="BC2248" s="108"/>
      <c r="BD2248" s="108"/>
      <c r="BE2248" s="136"/>
      <c r="BF2248" s="108"/>
      <c r="BG2248" s="110"/>
      <c r="BH2248" s="110"/>
      <c r="BI2248" s="110"/>
      <c r="BJ2248" s="137"/>
      <c r="BK2248" s="110"/>
      <c r="BL2248" s="108"/>
      <c r="BM2248" s="108"/>
      <c r="BN2248" s="108"/>
      <c r="BO2248" s="135"/>
      <c r="BP2248" s="108"/>
      <c r="BQ2248" s="108"/>
      <c r="BR2248" s="108"/>
      <c r="BS2248" s="108"/>
      <c r="BT2248" s="135"/>
      <c r="BU2248" s="108"/>
      <c r="BV2248" s="108"/>
      <c r="BW2248" s="108"/>
      <c r="BX2248" s="108"/>
      <c r="BY2248" s="135"/>
      <c r="BZ2248" s="108"/>
    </row>
    <row r="2249" spans="1:78" x14ac:dyDescent="0.25">
      <c r="A2249" s="27"/>
      <c r="B2249" s="27"/>
      <c r="C2249" s="27"/>
      <c r="D2249" s="27"/>
      <c r="E2249" s="28"/>
      <c r="F2249" s="88"/>
      <c r="G2249" s="28"/>
      <c r="H2249" s="27"/>
      <c r="I2249" s="27"/>
      <c r="J2249" s="27"/>
      <c r="K2249" s="107"/>
      <c r="L2249" s="27"/>
      <c r="M2249" s="46"/>
      <c r="N2249" s="46"/>
      <c r="O2249" s="46"/>
      <c r="P2249" s="46"/>
      <c r="Q2249" s="46"/>
      <c r="R2249" s="46"/>
      <c r="S2249" s="46"/>
      <c r="T2249" s="46"/>
      <c r="U2249" s="46"/>
      <c r="V2249" s="46"/>
      <c r="W2249" s="46"/>
      <c r="X2249" s="46"/>
      <c r="Y2249" s="41"/>
      <c r="Z2249" s="106"/>
      <c r="AA2249" s="43"/>
      <c r="AB2249" s="28"/>
      <c r="AC2249" s="28"/>
      <c r="AD2249" s="28"/>
      <c r="AE2249" s="44"/>
      <c r="AF2249" s="27"/>
      <c r="AG2249" s="27"/>
      <c r="AH2249" s="28"/>
      <c r="AI2249" s="27"/>
      <c r="AJ2249" s="27"/>
      <c r="AK2249" s="28"/>
      <c r="AL2249" s="29"/>
      <c r="AM2249" s="29"/>
      <c r="AN2249" s="29"/>
      <c r="AO2249" s="29"/>
      <c r="AP2249" s="29"/>
      <c r="AQ2249" s="29"/>
      <c r="AR2249" s="29"/>
      <c r="AS2249" s="29"/>
      <c r="AT2249" s="29"/>
      <c r="AU2249" s="29"/>
      <c r="AV2249" s="29"/>
      <c r="AW2249" s="29"/>
      <c r="AX2249" s="29"/>
      <c r="AY2249" s="31"/>
      <c r="AZ2249" s="30"/>
      <c r="BA2249" s="35"/>
      <c r="BB2249" s="108"/>
      <c r="BC2249" s="108"/>
      <c r="BD2249" s="108"/>
      <c r="BE2249" s="136"/>
      <c r="BF2249" s="108"/>
      <c r="BG2249" s="110"/>
      <c r="BH2249" s="110"/>
      <c r="BI2249" s="110"/>
      <c r="BJ2249" s="137"/>
      <c r="BK2249" s="110"/>
      <c r="BL2249" s="108"/>
      <c r="BM2249" s="108"/>
      <c r="BN2249" s="108"/>
      <c r="BO2249" s="135"/>
      <c r="BP2249" s="108"/>
      <c r="BQ2249" s="108"/>
      <c r="BR2249" s="108"/>
      <c r="BS2249" s="108"/>
      <c r="BT2249" s="135"/>
      <c r="BU2249" s="108"/>
      <c r="BV2249" s="108"/>
      <c r="BW2249" s="108"/>
      <c r="BX2249" s="108"/>
      <c r="BY2249" s="135"/>
      <c r="BZ2249" s="108"/>
    </row>
    <row r="2250" spans="1:78" x14ac:dyDescent="0.25">
      <c r="A2250" s="27"/>
      <c r="B2250" s="27"/>
      <c r="C2250" s="27"/>
      <c r="D2250" s="27"/>
      <c r="E2250" s="28"/>
      <c r="F2250" s="88"/>
      <c r="G2250" s="28"/>
      <c r="H2250" s="27"/>
      <c r="I2250" s="27"/>
      <c r="J2250" s="27"/>
      <c r="K2250" s="107"/>
      <c r="L2250" s="27"/>
      <c r="M2250" s="46"/>
      <c r="N2250" s="46"/>
      <c r="O2250" s="46"/>
      <c r="P2250" s="46"/>
      <c r="Q2250" s="46"/>
      <c r="R2250" s="46"/>
      <c r="S2250" s="46"/>
      <c r="T2250" s="46"/>
      <c r="U2250" s="46"/>
      <c r="V2250" s="46"/>
      <c r="W2250" s="46"/>
      <c r="X2250" s="46"/>
      <c r="Y2250" s="41"/>
      <c r="Z2250" s="106"/>
      <c r="AA2250" s="43"/>
      <c r="AB2250" s="28"/>
      <c r="AC2250" s="28"/>
      <c r="AD2250" s="28"/>
      <c r="AE2250" s="44"/>
      <c r="AF2250" s="27"/>
      <c r="AG2250" s="27"/>
      <c r="AH2250" s="28"/>
      <c r="AI2250" s="27"/>
      <c r="AJ2250" s="27"/>
      <c r="AK2250" s="28"/>
      <c r="AL2250" s="29"/>
      <c r="AM2250" s="29"/>
      <c r="AN2250" s="29"/>
      <c r="AO2250" s="29"/>
      <c r="AP2250" s="29"/>
      <c r="AQ2250" s="29"/>
      <c r="AR2250" s="29"/>
      <c r="AS2250" s="29"/>
      <c r="AT2250" s="29"/>
      <c r="AU2250" s="29"/>
      <c r="AV2250" s="29"/>
      <c r="AW2250" s="29"/>
      <c r="AX2250" s="29"/>
      <c r="AY2250" s="31"/>
      <c r="AZ2250" s="30"/>
      <c r="BA2250" s="35"/>
      <c r="BB2250" s="108"/>
      <c r="BC2250" s="108"/>
      <c r="BD2250" s="108"/>
      <c r="BE2250" s="136"/>
      <c r="BF2250" s="108"/>
      <c r="BG2250" s="110"/>
      <c r="BH2250" s="110"/>
      <c r="BI2250" s="110"/>
      <c r="BJ2250" s="137"/>
      <c r="BK2250" s="110"/>
      <c r="BL2250" s="108"/>
      <c r="BM2250" s="108"/>
      <c r="BN2250" s="108"/>
      <c r="BO2250" s="135"/>
      <c r="BP2250" s="108"/>
      <c r="BQ2250" s="108"/>
      <c r="BR2250" s="108"/>
      <c r="BS2250" s="108"/>
      <c r="BT2250" s="135"/>
      <c r="BU2250" s="108"/>
      <c r="BV2250" s="108"/>
      <c r="BW2250" s="108"/>
      <c r="BX2250" s="108"/>
      <c r="BY2250" s="135"/>
      <c r="BZ2250" s="108"/>
    </row>
    <row r="2251" spans="1:78" x14ac:dyDescent="0.25">
      <c r="A2251" s="27"/>
      <c r="B2251" s="27"/>
      <c r="C2251" s="27"/>
      <c r="D2251" s="27"/>
      <c r="E2251" s="28"/>
      <c r="F2251" s="88"/>
      <c r="G2251" s="28"/>
      <c r="H2251" s="27"/>
      <c r="I2251" s="27"/>
      <c r="J2251" s="27"/>
      <c r="K2251" s="107"/>
      <c r="L2251" s="27"/>
      <c r="M2251" s="46"/>
      <c r="N2251" s="46"/>
      <c r="O2251" s="46"/>
      <c r="P2251" s="46"/>
      <c r="Q2251" s="46"/>
      <c r="R2251" s="46"/>
      <c r="S2251" s="46"/>
      <c r="T2251" s="46"/>
      <c r="U2251" s="46"/>
      <c r="V2251" s="46"/>
      <c r="W2251" s="46"/>
      <c r="X2251" s="46"/>
      <c r="Y2251" s="41"/>
      <c r="Z2251" s="106"/>
      <c r="AA2251" s="43"/>
      <c r="AB2251" s="28"/>
      <c r="AC2251" s="28"/>
      <c r="AD2251" s="28"/>
      <c r="AE2251" s="44"/>
      <c r="AF2251" s="27"/>
      <c r="AG2251" s="27"/>
      <c r="AH2251" s="28"/>
      <c r="AI2251" s="27"/>
      <c r="AJ2251" s="27"/>
      <c r="AK2251" s="28"/>
      <c r="AL2251" s="29"/>
      <c r="AM2251" s="29"/>
      <c r="AN2251" s="29"/>
      <c r="AO2251" s="29"/>
      <c r="AP2251" s="29"/>
      <c r="AQ2251" s="29"/>
      <c r="AR2251" s="29"/>
      <c r="AS2251" s="29"/>
      <c r="AT2251" s="29"/>
      <c r="AU2251" s="29"/>
      <c r="AV2251" s="29"/>
      <c r="AW2251" s="29"/>
      <c r="AX2251" s="29"/>
      <c r="AY2251" s="31"/>
      <c r="AZ2251" s="30"/>
      <c r="BA2251" s="35"/>
      <c r="BB2251" s="108"/>
      <c r="BC2251" s="108"/>
      <c r="BD2251" s="108"/>
      <c r="BE2251" s="136"/>
      <c r="BF2251" s="108"/>
      <c r="BG2251" s="110"/>
      <c r="BH2251" s="110"/>
      <c r="BI2251" s="110"/>
      <c r="BJ2251" s="137"/>
      <c r="BK2251" s="110"/>
      <c r="BL2251" s="108"/>
      <c r="BM2251" s="108"/>
      <c r="BN2251" s="108"/>
      <c r="BO2251" s="135"/>
      <c r="BP2251" s="108"/>
      <c r="BQ2251" s="108"/>
      <c r="BR2251" s="108"/>
      <c r="BS2251" s="108"/>
      <c r="BT2251" s="135"/>
      <c r="BU2251" s="108"/>
      <c r="BV2251" s="108"/>
      <c r="BW2251" s="108"/>
      <c r="BX2251" s="108"/>
      <c r="BY2251" s="135"/>
      <c r="BZ2251" s="108"/>
    </row>
    <row r="2252" spans="1:78" x14ac:dyDescent="0.25">
      <c r="A2252" s="27"/>
      <c r="B2252" s="27"/>
      <c r="C2252" s="27"/>
      <c r="D2252" s="27"/>
      <c r="E2252" s="28"/>
      <c r="F2252" s="88"/>
      <c r="G2252" s="28"/>
      <c r="H2252" s="27"/>
      <c r="I2252" s="27"/>
      <c r="J2252" s="27"/>
      <c r="K2252" s="107"/>
      <c r="L2252" s="27"/>
      <c r="M2252" s="46"/>
      <c r="N2252" s="46"/>
      <c r="O2252" s="46"/>
      <c r="P2252" s="46"/>
      <c r="Q2252" s="46"/>
      <c r="R2252" s="46"/>
      <c r="S2252" s="46"/>
      <c r="T2252" s="46"/>
      <c r="U2252" s="46"/>
      <c r="V2252" s="46"/>
      <c r="W2252" s="46"/>
      <c r="X2252" s="46"/>
      <c r="Y2252" s="41"/>
      <c r="Z2252" s="106"/>
      <c r="AA2252" s="43"/>
      <c r="AB2252" s="28"/>
      <c r="AC2252" s="28"/>
      <c r="AD2252" s="28"/>
      <c r="AE2252" s="44"/>
      <c r="AF2252" s="27"/>
      <c r="AG2252" s="27"/>
      <c r="AH2252" s="28"/>
      <c r="AI2252" s="27"/>
      <c r="AJ2252" s="27"/>
      <c r="AK2252" s="28"/>
      <c r="AL2252" s="29"/>
      <c r="AM2252" s="29"/>
      <c r="AN2252" s="29"/>
      <c r="AO2252" s="29"/>
      <c r="AP2252" s="29"/>
      <c r="AQ2252" s="29"/>
      <c r="AR2252" s="29"/>
      <c r="AS2252" s="29"/>
      <c r="AT2252" s="29"/>
      <c r="AU2252" s="29"/>
      <c r="AV2252" s="29"/>
      <c r="AW2252" s="29"/>
      <c r="AX2252" s="29"/>
      <c r="AY2252" s="31"/>
      <c r="AZ2252" s="30"/>
      <c r="BA2252" s="35"/>
      <c r="BB2252" s="108"/>
      <c r="BC2252" s="108"/>
      <c r="BD2252" s="108"/>
      <c r="BE2252" s="136"/>
      <c r="BF2252" s="108"/>
      <c r="BG2252" s="110"/>
      <c r="BH2252" s="110"/>
      <c r="BI2252" s="110"/>
      <c r="BJ2252" s="137"/>
      <c r="BK2252" s="110"/>
      <c r="BL2252" s="108"/>
      <c r="BM2252" s="108"/>
      <c r="BN2252" s="108"/>
      <c r="BO2252" s="135"/>
      <c r="BP2252" s="108"/>
      <c r="BQ2252" s="108"/>
      <c r="BR2252" s="108"/>
      <c r="BS2252" s="108"/>
      <c r="BT2252" s="135"/>
      <c r="BU2252" s="108"/>
      <c r="BV2252" s="108"/>
      <c r="BW2252" s="108"/>
      <c r="BX2252" s="108"/>
      <c r="BY2252" s="135"/>
      <c r="BZ2252" s="108"/>
    </row>
    <row r="2253" spans="1:78" x14ac:dyDescent="0.25">
      <c r="A2253" s="27"/>
      <c r="B2253" s="27"/>
      <c r="C2253" s="27"/>
      <c r="D2253" s="27"/>
      <c r="E2253" s="28"/>
      <c r="F2253" s="88"/>
      <c r="G2253" s="28"/>
      <c r="H2253" s="27"/>
      <c r="I2253" s="27"/>
      <c r="J2253" s="27"/>
      <c r="K2253" s="107"/>
      <c r="L2253" s="27"/>
      <c r="M2253" s="46"/>
      <c r="N2253" s="46"/>
      <c r="O2253" s="46"/>
      <c r="P2253" s="46"/>
      <c r="Q2253" s="46"/>
      <c r="R2253" s="46"/>
      <c r="S2253" s="46"/>
      <c r="T2253" s="46"/>
      <c r="U2253" s="46"/>
      <c r="V2253" s="46"/>
      <c r="W2253" s="46"/>
      <c r="X2253" s="46"/>
      <c r="Y2253" s="41"/>
      <c r="Z2253" s="106"/>
      <c r="AA2253" s="43"/>
      <c r="AB2253" s="28"/>
      <c r="AC2253" s="28"/>
      <c r="AD2253" s="28"/>
      <c r="AE2253" s="44"/>
      <c r="AF2253" s="27"/>
      <c r="AG2253" s="27"/>
      <c r="AH2253" s="28"/>
      <c r="AI2253" s="27"/>
      <c r="AJ2253" s="27"/>
      <c r="AK2253" s="28"/>
      <c r="AL2253" s="29"/>
      <c r="AM2253" s="29"/>
      <c r="AN2253" s="29"/>
      <c r="AO2253" s="29"/>
      <c r="AP2253" s="29"/>
      <c r="AQ2253" s="29"/>
      <c r="AR2253" s="29"/>
      <c r="AS2253" s="29"/>
      <c r="AT2253" s="29"/>
      <c r="AU2253" s="29"/>
      <c r="AV2253" s="29"/>
      <c r="AW2253" s="29"/>
      <c r="AX2253" s="29"/>
      <c r="AY2253" s="31"/>
      <c r="AZ2253" s="30"/>
      <c r="BA2253" s="35"/>
      <c r="BB2253" s="108"/>
      <c r="BC2253" s="108"/>
      <c r="BD2253" s="108"/>
      <c r="BE2253" s="136"/>
      <c r="BF2253" s="108"/>
      <c r="BG2253" s="110"/>
      <c r="BH2253" s="110"/>
      <c r="BI2253" s="110"/>
      <c r="BJ2253" s="137"/>
      <c r="BK2253" s="110"/>
      <c r="BL2253" s="108"/>
      <c r="BM2253" s="108"/>
      <c r="BN2253" s="108"/>
      <c r="BO2253" s="135"/>
      <c r="BP2253" s="108"/>
      <c r="BQ2253" s="108"/>
      <c r="BR2253" s="108"/>
      <c r="BS2253" s="108"/>
      <c r="BT2253" s="135"/>
      <c r="BU2253" s="108"/>
      <c r="BV2253" s="108"/>
      <c r="BW2253" s="108"/>
      <c r="BX2253" s="108"/>
      <c r="BY2253" s="135"/>
      <c r="BZ2253" s="108"/>
    </row>
    <row r="2254" spans="1:78" x14ac:dyDescent="0.25">
      <c r="A2254" s="27"/>
      <c r="B2254" s="27"/>
      <c r="C2254" s="27"/>
      <c r="D2254" s="27"/>
      <c r="E2254" s="28"/>
      <c r="F2254" s="88"/>
      <c r="G2254" s="28"/>
      <c r="H2254" s="27"/>
      <c r="I2254" s="27"/>
      <c r="J2254" s="27"/>
      <c r="K2254" s="107"/>
      <c r="L2254" s="27"/>
      <c r="M2254" s="46"/>
      <c r="N2254" s="46"/>
      <c r="O2254" s="46"/>
      <c r="P2254" s="46"/>
      <c r="Q2254" s="46"/>
      <c r="R2254" s="46"/>
      <c r="S2254" s="46"/>
      <c r="T2254" s="46"/>
      <c r="U2254" s="46"/>
      <c r="V2254" s="46"/>
      <c r="W2254" s="46"/>
      <c r="X2254" s="46"/>
      <c r="Y2254" s="41"/>
      <c r="Z2254" s="106"/>
      <c r="AA2254" s="43"/>
      <c r="AB2254" s="28"/>
      <c r="AC2254" s="28"/>
      <c r="AD2254" s="28"/>
      <c r="AE2254" s="44"/>
      <c r="AF2254" s="27"/>
      <c r="AG2254" s="27"/>
      <c r="AH2254" s="28"/>
      <c r="AI2254" s="27"/>
      <c r="AJ2254" s="27"/>
      <c r="AK2254" s="28"/>
      <c r="AL2254" s="29"/>
      <c r="AM2254" s="29"/>
      <c r="AN2254" s="29"/>
      <c r="AO2254" s="29"/>
      <c r="AP2254" s="29"/>
      <c r="AQ2254" s="29"/>
      <c r="AR2254" s="29"/>
      <c r="AS2254" s="29"/>
      <c r="AT2254" s="29"/>
      <c r="AU2254" s="29"/>
      <c r="AV2254" s="29"/>
      <c r="AW2254" s="29"/>
      <c r="AX2254" s="29"/>
      <c r="AY2254" s="31"/>
      <c r="AZ2254" s="30"/>
      <c r="BA2254" s="35"/>
      <c r="BB2254" s="108"/>
      <c r="BC2254" s="108"/>
      <c r="BD2254" s="108"/>
      <c r="BE2254" s="136"/>
      <c r="BF2254" s="108"/>
      <c r="BG2254" s="110"/>
      <c r="BH2254" s="110"/>
      <c r="BI2254" s="110"/>
      <c r="BJ2254" s="137"/>
      <c r="BK2254" s="110"/>
      <c r="BL2254" s="108"/>
      <c r="BM2254" s="108"/>
      <c r="BN2254" s="108"/>
      <c r="BO2254" s="135"/>
      <c r="BP2254" s="108"/>
      <c r="BQ2254" s="108"/>
      <c r="BR2254" s="108"/>
      <c r="BS2254" s="108"/>
      <c r="BT2254" s="135"/>
      <c r="BU2254" s="108"/>
      <c r="BV2254" s="108"/>
      <c r="BW2254" s="108"/>
      <c r="BX2254" s="108"/>
      <c r="BY2254" s="135"/>
      <c r="BZ2254" s="108"/>
    </row>
    <row r="2255" spans="1:78" x14ac:dyDescent="0.25">
      <c r="A2255" s="27"/>
      <c r="B2255" s="27"/>
      <c r="C2255" s="27"/>
      <c r="D2255" s="27"/>
      <c r="E2255" s="28"/>
      <c r="F2255" s="88"/>
      <c r="G2255" s="28"/>
      <c r="H2255" s="27"/>
      <c r="I2255" s="27"/>
      <c r="J2255" s="27"/>
      <c r="K2255" s="107"/>
      <c r="L2255" s="27"/>
      <c r="M2255" s="46"/>
      <c r="N2255" s="46"/>
      <c r="O2255" s="46"/>
      <c r="P2255" s="46"/>
      <c r="Q2255" s="46"/>
      <c r="R2255" s="46"/>
      <c r="S2255" s="46"/>
      <c r="T2255" s="46"/>
      <c r="U2255" s="46"/>
      <c r="V2255" s="46"/>
      <c r="W2255" s="46"/>
      <c r="X2255" s="46"/>
      <c r="Y2255" s="41"/>
      <c r="Z2255" s="106"/>
      <c r="AA2255" s="43"/>
      <c r="AB2255" s="28"/>
      <c r="AC2255" s="28"/>
      <c r="AD2255" s="28"/>
      <c r="AE2255" s="44"/>
      <c r="AF2255" s="27"/>
      <c r="AG2255" s="27"/>
      <c r="AH2255" s="28"/>
      <c r="AI2255" s="27"/>
      <c r="AJ2255" s="27"/>
      <c r="AK2255" s="28"/>
      <c r="AL2255" s="29"/>
      <c r="AM2255" s="29"/>
      <c r="AN2255" s="29"/>
      <c r="AO2255" s="29"/>
      <c r="AP2255" s="29"/>
      <c r="AQ2255" s="29"/>
      <c r="AR2255" s="29"/>
      <c r="AS2255" s="29"/>
      <c r="AT2255" s="29"/>
      <c r="AU2255" s="29"/>
      <c r="AV2255" s="29"/>
      <c r="AW2255" s="29"/>
      <c r="AX2255" s="29"/>
      <c r="AY2255" s="31"/>
      <c r="AZ2255" s="30"/>
      <c r="BA2255" s="35"/>
      <c r="BB2255" s="108"/>
      <c r="BC2255" s="108"/>
      <c r="BD2255" s="108"/>
      <c r="BE2255" s="136"/>
      <c r="BF2255" s="108"/>
      <c r="BG2255" s="110"/>
      <c r="BH2255" s="110"/>
      <c r="BI2255" s="110"/>
      <c r="BJ2255" s="137"/>
      <c r="BK2255" s="110"/>
      <c r="BL2255" s="108"/>
      <c r="BM2255" s="108"/>
      <c r="BN2255" s="108"/>
      <c r="BO2255" s="135"/>
      <c r="BP2255" s="108"/>
      <c r="BQ2255" s="108"/>
      <c r="BR2255" s="108"/>
      <c r="BS2255" s="108"/>
      <c r="BT2255" s="135"/>
      <c r="BU2255" s="108"/>
      <c r="BV2255" s="108"/>
      <c r="BW2255" s="108"/>
      <c r="BX2255" s="108"/>
      <c r="BY2255" s="135"/>
      <c r="BZ2255" s="108"/>
    </row>
    <row r="2256" spans="1:78" x14ac:dyDescent="0.25">
      <c r="A2256" s="27"/>
      <c r="B2256" s="27"/>
      <c r="C2256" s="27"/>
      <c r="D2256" s="27"/>
      <c r="E2256" s="28"/>
      <c r="F2256" s="88"/>
      <c r="G2256" s="28"/>
      <c r="H2256" s="27"/>
      <c r="I2256" s="27"/>
      <c r="J2256" s="27"/>
      <c r="K2256" s="107"/>
      <c r="L2256" s="27"/>
      <c r="M2256" s="46"/>
      <c r="N2256" s="46"/>
      <c r="O2256" s="46"/>
      <c r="P2256" s="46"/>
      <c r="Q2256" s="46"/>
      <c r="R2256" s="46"/>
      <c r="S2256" s="46"/>
      <c r="T2256" s="46"/>
      <c r="U2256" s="46"/>
      <c r="V2256" s="46"/>
      <c r="W2256" s="46"/>
      <c r="X2256" s="46"/>
      <c r="Y2256" s="41"/>
      <c r="Z2256" s="106"/>
      <c r="AA2256" s="43"/>
      <c r="AB2256" s="28"/>
      <c r="AC2256" s="28"/>
      <c r="AD2256" s="28"/>
      <c r="AE2256" s="44"/>
      <c r="AF2256" s="27"/>
      <c r="AG2256" s="27"/>
      <c r="AH2256" s="28"/>
      <c r="AI2256" s="27"/>
      <c r="AJ2256" s="27"/>
      <c r="AK2256" s="28"/>
      <c r="AL2256" s="29"/>
      <c r="AM2256" s="29"/>
      <c r="AN2256" s="29"/>
      <c r="AO2256" s="29"/>
      <c r="AP2256" s="29"/>
      <c r="AQ2256" s="29"/>
      <c r="AR2256" s="29"/>
      <c r="AS2256" s="29"/>
      <c r="AT2256" s="29"/>
      <c r="AU2256" s="29"/>
      <c r="AV2256" s="29"/>
      <c r="AW2256" s="29"/>
      <c r="AX2256" s="29"/>
      <c r="AY2256" s="31"/>
      <c r="AZ2256" s="30"/>
      <c r="BA2256" s="35"/>
      <c r="BB2256" s="108"/>
      <c r="BC2256" s="108"/>
      <c r="BD2256" s="108"/>
      <c r="BE2256" s="136"/>
      <c r="BF2256" s="108"/>
      <c r="BG2256" s="110"/>
      <c r="BH2256" s="110"/>
      <c r="BI2256" s="110"/>
      <c r="BJ2256" s="137"/>
      <c r="BK2256" s="110"/>
      <c r="BL2256" s="108"/>
      <c r="BM2256" s="108"/>
      <c r="BN2256" s="108"/>
      <c r="BO2256" s="135"/>
      <c r="BP2256" s="108"/>
      <c r="BQ2256" s="108"/>
      <c r="BR2256" s="108"/>
      <c r="BS2256" s="108"/>
      <c r="BT2256" s="135"/>
      <c r="BU2256" s="108"/>
      <c r="BV2256" s="108"/>
      <c r="BW2256" s="108"/>
      <c r="BX2256" s="108"/>
      <c r="BY2256" s="135"/>
      <c r="BZ2256" s="108"/>
    </row>
    <row r="2257" spans="1:78" x14ac:dyDescent="0.25">
      <c r="A2257" s="27"/>
      <c r="B2257" s="27"/>
      <c r="C2257" s="27"/>
      <c r="D2257" s="27"/>
      <c r="E2257" s="28"/>
      <c r="F2257" s="88"/>
      <c r="G2257" s="28"/>
      <c r="H2257" s="27"/>
      <c r="I2257" s="27"/>
      <c r="J2257" s="27"/>
      <c r="K2257" s="107"/>
      <c r="L2257" s="27"/>
      <c r="M2257" s="46"/>
      <c r="N2257" s="46"/>
      <c r="O2257" s="46"/>
      <c r="P2257" s="46"/>
      <c r="Q2257" s="46"/>
      <c r="R2257" s="46"/>
      <c r="S2257" s="46"/>
      <c r="T2257" s="46"/>
      <c r="U2257" s="46"/>
      <c r="V2257" s="46"/>
      <c r="W2257" s="46"/>
      <c r="X2257" s="46"/>
      <c r="Y2257" s="41"/>
      <c r="Z2257" s="106"/>
      <c r="AA2257" s="43"/>
      <c r="AB2257" s="28"/>
      <c r="AC2257" s="28"/>
      <c r="AD2257" s="28"/>
      <c r="AE2257" s="44"/>
      <c r="AF2257" s="27"/>
      <c r="AG2257" s="27"/>
      <c r="AH2257" s="28"/>
      <c r="AI2257" s="27"/>
      <c r="AJ2257" s="27"/>
      <c r="AK2257" s="28"/>
      <c r="AL2257" s="29"/>
      <c r="AM2257" s="29"/>
      <c r="AN2257" s="29"/>
      <c r="AO2257" s="29"/>
      <c r="AP2257" s="29"/>
      <c r="AQ2257" s="29"/>
      <c r="AR2257" s="29"/>
      <c r="AS2257" s="29"/>
      <c r="AT2257" s="29"/>
      <c r="AU2257" s="29"/>
      <c r="AV2257" s="29"/>
      <c r="AW2257" s="29"/>
      <c r="AX2257" s="29"/>
      <c r="AY2257" s="31"/>
      <c r="AZ2257" s="30"/>
      <c r="BA2257" s="35"/>
      <c r="BB2257" s="108"/>
      <c r="BC2257" s="108"/>
      <c r="BD2257" s="108"/>
      <c r="BE2257" s="136"/>
      <c r="BF2257" s="108"/>
      <c r="BG2257" s="110"/>
      <c r="BH2257" s="110"/>
      <c r="BI2257" s="110"/>
      <c r="BJ2257" s="137"/>
      <c r="BK2257" s="110"/>
      <c r="BL2257" s="108"/>
      <c r="BM2257" s="108"/>
      <c r="BN2257" s="108"/>
      <c r="BO2257" s="135"/>
      <c r="BP2257" s="108"/>
      <c r="BQ2257" s="108"/>
      <c r="BR2257" s="108"/>
      <c r="BS2257" s="108"/>
      <c r="BT2257" s="135"/>
      <c r="BU2257" s="108"/>
      <c r="BV2257" s="108"/>
      <c r="BW2257" s="108"/>
      <c r="BX2257" s="108"/>
      <c r="BY2257" s="135"/>
      <c r="BZ2257" s="108"/>
    </row>
    <row r="2258" spans="1:78" x14ac:dyDescent="0.25">
      <c r="A2258" s="27"/>
      <c r="B2258" s="27"/>
      <c r="C2258" s="27"/>
      <c r="D2258" s="27"/>
      <c r="E2258" s="28"/>
      <c r="F2258" s="88"/>
      <c r="G2258" s="28"/>
      <c r="H2258" s="27"/>
      <c r="I2258" s="27"/>
      <c r="J2258" s="27"/>
      <c r="K2258" s="107"/>
      <c r="L2258" s="27"/>
      <c r="M2258" s="46"/>
      <c r="N2258" s="46"/>
      <c r="O2258" s="46"/>
      <c r="P2258" s="46"/>
      <c r="Q2258" s="46"/>
      <c r="R2258" s="46"/>
      <c r="S2258" s="46"/>
      <c r="T2258" s="46"/>
      <c r="U2258" s="46"/>
      <c r="V2258" s="46"/>
      <c r="W2258" s="46"/>
      <c r="X2258" s="46"/>
      <c r="Y2258" s="41"/>
      <c r="Z2258" s="106"/>
      <c r="AA2258" s="43"/>
      <c r="AB2258" s="28"/>
      <c r="AC2258" s="28"/>
      <c r="AD2258" s="28"/>
      <c r="AE2258" s="44"/>
      <c r="AF2258" s="27"/>
      <c r="AG2258" s="27"/>
      <c r="AH2258" s="28"/>
      <c r="AI2258" s="27"/>
      <c r="AJ2258" s="27"/>
      <c r="AK2258" s="28"/>
      <c r="AL2258" s="29"/>
      <c r="AM2258" s="29"/>
      <c r="AN2258" s="29"/>
      <c r="AO2258" s="29"/>
      <c r="AP2258" s="29"/>
      <c r="AQ2258" s="29"/>
      <c r="AR2258" s="29"/>
      <c r="AS2258" s="29"/>
      <c r="AT2258" s="29"/>
      <c r="AU2258" s="29"/>
      <c r="AV2258" s="29"/>
      <c r="AW2258" s="29"/>
      <c r="AX2258" s="29"/>
      <c r="AY2258" s="31"/>
      <c r="AZ2258" s="30"/>
      <c r="BA2258" s="35"/>
      <c r="BB2258" s="108"/>
      <c r="BC2258" s="108"/>
      <c r="BD2258" s="108"/>
      <c r="BE2258" s="136"/>
      <c r="BF2258" s="108"/>
      <c r="BG2258" s="110"/>
      <c r="BH2258" s="110"/>
      <c r="BI2258" s="110"/>
      <c r="BJ2258" s="137"/>
      <c r="BK2258" s="110"/>
      <c r="BL2258" s="108"/>
      <c r="BM2258" s="108"/>
      <c r="BN2258" s="108"/>
      <c r="BO2258" s="135"/>
      <c r="BP2258" s="108"/>
      <c r="BQ2258" s="108"/>
      <c r="BR2258" s="108"/>
      <c r="BS2258" s="108"/>
      <c r="BT2258" s="135"/>
      <c r="BU2258" s="108"/>
      <c r="BV2258" s="108"/>
      <c r="BW2258" s="108"/>
      <c r="BX2258" s="108"/>
      <c r="BY2258" s="135"/>
      <c r="BZ2258" s="108"/>
    </row>
    <row r="2259" spans="1:78" x14ac:dyDescent="0.25">
      <c r="A2259" s="27"/>
      <c r="B2259" s="27"/>
      <c r="C2259" s="27"/>
      <c r="D2259" s="27"/>
      <c r="E2259" s="28"/>
      <c r="F2259" s="88"/>
      <c r="G2259" s="28"/>
      <c r="H2259" s="27"/>
      <c r="I2259" s="27"/>
      <c r="J2259" s="27"/>
      <c r="K2259" s="107"/>
      <c r="L2259" s="27"/>
      <c r="M2259" s="46"/>
      <c r="N2259" s="46"/>
      <c r="O2259" s="46"/>
      <c r="P2259" s="46"/>
      <c r="Q2259" s="46"/>
      <c r="R2259" s="46"/>
      <c r="S2259" s="46"/>
      <c r="T2259" s="46"/>
      <c r="U2259" s="46"/>
      <c r="V2259" s="46"/>
      <c r="W2259" s="46"/>
      <c r="X2259" s="46"/>
      <c r="Y2259" s="41"/>
      <c r="Z2259" s="106"/>
      <c r="AA2259" s="43"/>
      <c r="AB2259" s="28"/>
      <c r="AC2259" s="28"/>
      <c r="AD2259" s="28"/>
      <c r="AE2259" s="44"/>
      <c r="AF2259" s="27"/>
      <c r="AG2259" s="27"/>
      <c r="AH2259" s="28"/>
      <c r="AI2259" s="27"/>
      <c r="AJ2259" s="27"/>
      <c r="AK2259" s="28"/>
      <c r="AL2259" s="29"/>
      <c r="AM2259" s="29"/>
      <c r="AN2259" s="29"/>
      <c r="AO2259" s="29"/>
      <c r="AP2259" s="29"/>
      <c r="AQ2259" s="29"/>
      <c r="AR2259" s="29"/>
      <c r="AS2259" s="29"/>
      <c r="AT2259" s="29"/>
      <c r="AU2259" s="29"/>
      <c r="AV2259" s="29"/>
      <c r="AW2259" s="29"/>
      <c r="AX2259" s="29"/>
      <c r="AY2259" s="31"/>
      <c r="AZ2259" s="30"/>
      <c r="BA2259" s="35"/>
      <c r="BB2259" s="108"/>
      <c r="BC2259" s="108"/>
      <c r="BD2259" s="108"/>
      <c r="BE2259" s="136"/>
      <c r="BF2259" s="108"/>
      <c r="BG2259" s="110"/>
      <c r="BH2259" s="110"/>
      <c r="BI2259" s="110"/>
      <c r="BJ2259" s="137"/>
      <c r="BK2259" s="110"/>
      <c r="BL2259" s="108"/>
      <c r="BM2259" s="108"/>
      <c r="BN2259" s="108"/>
      <c r="BO2259" s="135"/>
      <c r="BP2259" s="108"/>
      <c r="BQ2259" s="108"/>
      <c r="BR2259" s="108"/>
      <c r="BS2259" s="108"/>
      <c r="BT2259" s="135"/>
      <c r="BU2259" s="108"/>
      <c r="BV2259" s="108"/>
      <c r="BW2259" s="108"/>
      <c r="BX2259" s="108"/>
      <c r="BY2259" s="135"/>
      <c r="BZ2259" s="108"/>
    </row>
    <row r="2260" spans="1:78" x14ac:dyDescent="0.25">
      <c r="A2260" s="27"/>
      <c r="B2260" s="27"/>
      <c r="C2260" s="27"/>
      <c r="D2260" s="27"/>
      <c r="E2260" s="28"/>
      <c r="F2260" s="88"/>
      <c r="G2260" s="28"/>
      <c r="H2260" s="27"/>
      <c r="I2260" s="27"/>
      <c r="J2260" s="27"/>
      <c r="K2260" s="107"/>
      <c r="L2260" s="27"/>
      <c r="M2260" s="46"/>
      <c r="N2260" s="46"/>
      <c r="O2260" s="46"/>
      <c r="P2260" s="46"/>
      <c r="Q2260" s="46"/>
      <c r="R2260" s="46"/>
      <c r="S2260" s="46"/>
      <c r="T2260" s="46"/>
      <c r="U2260" s="46"/>
      <c r="V2260" s="46"/>
      <c r="W2260" s="46"/>
      <c r="X2260" s="46"/>
      <c r="Y2260" s="41"/>
      <c r="Z2260" s="106"/>
      <c r="AA2260" s="43"/>
      <c r="AB2260" s="28"/>
      <c r="AC2260" s="28"/>
      <c r="AD2260" s="28"/>
      <c r="AE2260" s="44"/>
      <c r="AF2260" s="27"/>
      <c r="AG2260" s="27"/>
      <c r="AH2260" s="28"/>
      <c r="AI2260" s="27"/>
      <c r="AJ2260" s="27"/>
      <c r="AK2260" s="28"/>
      <c r="AL2260" s="29"/>
      <c r="AM2260" s="29"/>
      <c r="AN2260" s="29"/>
      <c r="AO2260" s="29"/>
      <c r="AP2260" s="29"/>
      <c r="AQ2260" s="29"/>
      <c r="AR2260" s="29"/>
      <c r="AS2260" s="29"/>
      <c r="AT2260" s="29"/>
      <c r="AU2260" s="29"/>
      <c r="AV2260" s="29"/>
      <c r="AW2260" s="29"/>
      <c r="AX2260" s="29"/>
      <c r="AY2260" s="31"/>
      <c r="AZ2260" s="30"/>
      <c r="BA2260" s="35"/>
      <c r="BB2260" s="108"/>
      <c r="BC2260" s="108"/>
      <c r="BD2260" s="108"/>
      <c r="BE2260" s="136"/>
      <c r="BF2260" s="108"/>
      <c r="BG2260" s="110"/>
      <c r="BH2260" s="110"/>
      <c r="BI2260" s="110"/>
      <c r="BJ2260" s="137"/>
      <c r="BK2260" s="110"/>
      <c r="BL2260" s="108"/>
      <c r="BM2260" s="108"/>
      <c r="BN2260" s="108"/>
      <c r="BO2260" s="135"/>
      <c r="BP2260" s="108"/>
      <c r="BQ2260" s="108"/>
      <c r="BR2260" s="108"/>
      <c r="BS2260" s="108"/>
      <c r="BT2260" s="135"/>
      <c r="BU2260" s="108"/>
      <c r="BV2260" s="108"/>
      <c r="BW2260" s="108"/>
      <c r="BX2260" s="108"/>
      <c r="BY2260" s="135"/>
      <c r="BZ2260" s="108"/>
    </row>
    <row r="2261" spans="1:78" x14ac:dyDescent="0.25">
      <c r="A2261" s="27"/>
      <c r="B2261" s="27"/>
      <c r="C2261" s="27"/>
      <c r="D2261" s="27"/>
      <c r="E2261" s="28"/>
      <c r="F2261" s="88"/>
      <c r="G2261" s="28"/>
      <c r="H2261" s="27"/>
      <c r="I2261" s="27"/>
      <c r="J2261" s="27"/>
      <c r="K2261" s="107"/>
      <c r="L2261" s="27"/>
      <c r="M2261" s="46"/>
      <c r="N2261" s="46"/>
      <c r="O2261" s="46"/>
      <c r="P2261" s="46"/>
      <c r="Q2261" s="46"/>
      <c r="R2261" s="46"/>
      <c r="S2261" s="46"/>
      <c r="T2261" s="46"/>
      <c r="U2261" s="46"/>
      <c r="V2261" s="46"/>
      <c r="W2261" s="46"/>
      <c r="X2261" s="46"/>
      <c r="Y2261" s="41"/>
      <c r="Z2261" s="106"/>
      <c r="AA2261" s="43"/>
      <c r="AB2261" s="28"/>
      <c r="AC2261" s="28"/>
      <c r="AD2261" s="28"/>
      <c r="AE2261" s="44"/>
      <c r="AF2261" s="27"/>
      <c r="AG2261" s="27"/>
      <c r="AH2261" s="28"/>
      <c r="AI2261" s="27"/>
      <c r="AJ2261" s="27"/>
      <c r="AK2261" s="28"/>
      <c r="AL2261" s="29"/>
      <c r="AM2261" s="29"/>
      <c r="AN2261" s="29"/>
      <c r="AO2261" s="29"/>
      <c r="AP2261" s="29"/>
      <c r="AQ2261" s="29"/>
      <c r="AR2261" s="29"/>
      <c r="AS2261" s="29"/>
      <c r="AT2261" s="29"/>
      <c r="AU2261" s="29"/>
      <c r="AV2261" s="29"/>
      <c r="AW2261" s="29"/>
      <c r="AX2261" s="29"/>
      <c r="AY2261" s="31"/>
      <c r="AZ2261" s="30"/>
      <c r="BA2261" s="35"/>
      <c r="BB2261" s="108"/>
      <c r="BC2261" s="108"/>
      <c r="BD2261" s="108"/>
      <c r="BE2261" s="136"/>
      <c r="BF2261" s="108"/>
      <c r="BG2261" s="110"/>
      <c r="BH2261" s="110"/>
      <c r="BI2261" s="110"/>
      <c r="BJ2261" s="137"/>
      <c r="BK2261" s="110"/>
      <c r="BL2261" s="108"/>
      <c r="BM2261" s="108"/>
      <c r="BN2261" s="108"/>
      <c r="BO2261" s="135"/>
      <c r="BP2261" s="108"/>
      <c r="BQ2261" s="108"/>
      <c r="BR2261" s="108"/>
      <c r="BS2261" s="108"/>
      <c r="BT2261" s="135"/>
      <c r="BU2261" s="108"/>
      <c r="BV2261" s="108"/>
      <c r="BW2261" s="108"/>
      <c r="BX2261" s="108"/>
      <c r="BY2261" s="135"/>
      <c r="BZ2261" s="108"/>
    </row>
    <row r="2262" spans="1:78" x14ac:dyDescent="0.25">
      <c r="A2262" s="27"/>
      <c r="B2262" s="27"/>
      <c r="C2262" s="27"/>
      <c r="D2262" s="27"/>
      <c r="E2262" s="28"/>
      <c r="F2262" s="88"/>
      <c r="G2262" s="28"/>
      <c r="H2262" s="27"/>
      <c r="I2262" s="27"/>
      <c r="J2262" s="27"/>
      <c r="K2262" s="107"/>
      <c r="L2262" s="27"/>
      <c r="M2262" s="46"/>
      <c r="N2262" s="46"/>
      <c r="O2262" s="46"/>
      <c r="P2262" s="46"/>
      <c r="Q2262" s="46"/>
      <c r="R2262" s="46"/>
      <c r="S2262" s="46"/>
      <c r="T2262" s="46"/>
      <c r="U2262" s="46"/>
      <c r="V2262" s="46"/>
      <c r="W2262" s="46"/>
      <c r="X2262" s="46"/>
      <c r="Y2262" s="41"/>
      <c r="Z2262" s="106"/>
      <c r="AA2262" s="43"/>
      <c r="AB2262" s="28"/>
      <c r="AC2262" s="28"/>
      <c r="AD2262" s="28"/>
      <c r="AE2262" s="44"/>
      <c r="AF2262" s="27"/>
      <c r="AG2262" s="27"/>
      <c r="AH2262" s="28"/>
      <c r="AI2262" s="27"/>
      <c r="AJ2262" s="27"/>
      <c r="AK2262" s="28"/>
      <c r="AL2262" s="29"/>
      <c r="AM2262" s="29"/>
      <c r="AN2262" s="29"/>
      <c r="AO2262" s="29"/>
      <c r="AP2262" s="29"/>
      <c r="AQ2262" s="29"/>
      <c r="AR2262" s="29"/>
      <c r="AS2262" s="29"/>
      <c r="AT2262" s="29"/>
      <c r="AU2262" s="29"/>
      <c r="AV2262" s="29"/>
      <c r="AW2262" s="29"/>
      <c r="AX2262" s="29"/>
      <c r="AY2262" s="31"/>
      <c r="AZ2262" s="30"/>
      <c r="BA2262" s="35"/>
      <c r="BB2262" s="108"/>
      <c r="BC2262" s="108"/>
      <c r="BD2262" s="108"/>
      <c r="BE2262" s="136"/>
      <c r="BF2262" s="108"/>
      <c r="BG2262" s="110"/>
      <c r="BH2262" s="110"/>
      <c r="BI2262" s="110"/>
      <c r="BJ2262" s="137"/>
      <c r="BK2262" s="110"/>
      <c r="BL2262" s="108"/>
      <c r="BM2262" s="108"/>
      <c r="BN2262" s="108"/>
      <c r="BO2262" s="135"/>
      <c r="BP2262" s="108"/>
      <c r="BQ2262" s="108"/>
      <c r="BR2262" s="108"/>
      <c r="BS2262" s="108"/>
      <c r="BT2262" s="135"/>
      <c r="BU2262" s="108"/>
      <c r="BV2262" s="108"/>
      <c r="BW2262" s="108"/>
      <c r="BX2262" s="108"/>
      <c r="BY2262" s="135"/>
      <c r="BZ2262" s="108"/>
    </row>
    <row r="2263" spans="1:78" x14ac:dyDescent="0.25">
      <c r="A2263" s="27"/>
      <c r="B2263" s="27"/>
      <c r="C2263" s="27"/>
      <c r="D2263" s="27"/>
      <c r="E2263" s="28"/>
      <c r="F2263" s="88"/>
      <c r="G2263" s="28"/>
      <c r="H2263" s="27"/>
      <c r="I2263" s="27"/>
      <c r="J2263" s="27"/>
      <c r="K2263" s="107"/>
      <c r="L2263" s="27"/>
      <c r="M2263" s="46"/>
      <c r="N2263" s="46"/>
      <c r="O2263" s="46"/>
      <c r="P2263" s="46"/>
      <c r="Q2263" s="46"/>
      <c r="R2263" s="46"/>
      <c r="S2263" s="46"/>
      <c r="T2263" s="46"/>
      <c r="U2263" s="46"/>
      <c r="V2263" s="46"/>
      <c r="W2263" s="46"/>
      <c r="X2263" s="46"/>
      <c r="Y2263" s="41"/>
      <c r="Z2263" s="106"/>
      <c r="AA2263" s="43"/>
      <c r="AB2263" s="28"/>
      <c r="AC2263" s="28"/>
      <c r="AD2263" s="28"/>
      <c r="AE2263" s="44"/>
      <c r="AF2263" s="27"/>
      <c r="AG2263" s="27"/>
      <c r="AH2263" s="28"/>
      <c r="AI2263" s="27"/>
      <c r="AJ2263" s="27"/>
      <c r="AK2263" s="28"/>
      <c r="AL2263" s="29"/>
      <c r="AM2263" s="29"/>
      <c r="AN2263" s="29"/>
      <c r="AO2263" s="29"/>
      <c r="AP2263" s="29"/>
      <c r="AQ2263" s="29"/>
      <c r="AR2263" s="29"/>
      <c r="AS2263" s="29"/>
      <c r="AT2263" s="29"/>
      <c r="AU2263" s="29"/>
      <c r="AV2263" s="29"/>
      <c r="AW2263" s="29"/>
      <c r="AX2263" s="29"/>
      <c r="AY2263" s="31"/>
      <c r="AZ2263" s="30"/>
      <c r="BA2263" s="35"/>
      <c r="BB2263" s="108"/>
      <c r="BC2263" s="108"/>
      <c r="BD2263" s="108"/>
      <c r="BE2263" s="136"/>
      <c r="BF2263" s="108"/>
      <c r="BG2263" s="110"/>
      <c r="BH2263" s="110"/>
      <c r="BI2263" s="110"/>
      <c r="BJ2263" s="137"/>
      <c r="BK2263" s="110"/>
      <c r="BL2263" s="108"/>
      <c r="BM2263" s="108"/>
      <c r="BN2263" s="108"/>
      <c r="BO2263" s="135"/>
      <c r="BP2263" s="108"/>
      <c r="BQ2263" s="108"/>
      <c r="BR2263" s="108"/>
      <c r="BS2263" s="108"/>
      <c r="BT2263" s="135"/>
      <c r="BU2263" s="108"/>
      <c r="BV2263" s="108"/>
      <c r="BW2263" s="108"/>
      <c r="BX2263" s="108"/>
      <c r="BY2263" s="135"/>
      <c r="BZ2263" s="108"/>
    </row>
    <row r="2264" spans="1:78" x14ac:dyDescent="0.25">
      <c r="A2264" s="27"/>
      <c r="B2264" s="27"/>
      <c r="C2264" s="27"/>
      <c r="D2264" s="27"/>
      <c r="E2264" s="28"/>
      <c r="F2264" s="88"/>
      <c r="G2264" s="28"/>
      <c r="H2264" s="27"/>
      <c r="I2264" s="27"/>
      <c r="J2264" s="27"/>
      <c r="K2264" s="107"/>
      <c r="L2264" s="27"/>
      <c r="M2264" s="46"/>
      <c r="N2264" s="46"/>
      <c r="O2264" s="46"/>
      <c r="P2264" s="46"/>
      <c r="Q2264" s="46"/>
      <c r="R2264" s="46"/>
      <c r="S2264" s="46"/>
      <c r="T2264" s="46"/>
      <c r="U2264" s="46"/>
      <c r="V2264" s="46"/>
      <c r="W2264" s="46"/>
      <c r="X2264" s="46"/>
      <c r="Y2264" s="41"/>
      <c r="Z2264" s="106"/>
      <c r="AA2264" s="43"/>
      <c r="AB2264" s="28"/>
      <c r="AC2264" s="28"/>
      <c r="AD2264" s="28"/>
      <c r="AE2264" s="44"/>
      <c r="AF2264" s="27"/>
      <c r="AG2264" s="27"/>
      <c r="AH2264" s="28"/>
      <c r="AI2264" s="27"/>
      <c r="AJ2264" s="27"/>
      <c r="AK2264" s="28"/>
      <c r="AL2264" s="29"/>
      <c r="AM2264" s="29"/>
      <c r="AN2264" s="29"/>
      <c r="AO2264" s="29"/>
      <c r="AP2264" s="29"/>
      <c r="AQ2264" s="29"/>
      <c r="AR2264" s="29"/>
      <c r="AS2264" s="29"/>
      <c r="AT2264" s="29"/>
      <c r="AU2264" s="29"/>
      <c r="AV2264" s="29"/>
      <c r="AW2264" s="29"/>
      <c r="AX2264" s="29"/>
      <c r="AY2264" s="31"/>
      <c r="AZ2264" s="30"/>
      <c r="BA2264" s="35"/>
      <c r="BB2264" s="108"/>
      <c r="BC2264" s="108"/>
      <c r="BD2264" s="108"/>
      <c r="BE2264" s="136"/>
      <c r="BF2264" s="108"/>
      <c r="BG2264" s="110"/>
      <c r="BH2264" s="110"/>
      <c r="BI2264" s="110"/>
      <c r="BJ2264" s="137"/>
      <c r="BK2264" s="110"/>
      <c r="BL2264" s="108"/>
      <c r="BM2264" s="108"/>
      <c r="BN2264" s="108"/>
      <c r="BO2264" s="135"/>
      <c r="BP2264" s="108"/>
      <c r="BQ2264" s="108"/>
      <c r="BR2264" s="108"/>
      <c r="BS2264" s="108"/>
      <c r="BT2264" s="135"/>
      <c r="BU2264" s="108"/>
      <c r="BV2264" s="108"/>
      <c r="BW2264" s="108"/>
      <c r="BX2264" s="108"/>
      <c r="BY2264" s="135"/>
      <c r="BZ2264" s="108"/>
    </row>
    <row r="2265" spans="1:78" x14ac:dyDescent="0.25">
      <c r="A2265" s="27"/>
      <c r="B2265" s="27"/>
      <c r="C2265" s="27"/>
      <c r="D2265" s="27"/>
      <c r="E2265" s="28"/>
      <c r="F2265" s="88"/>
      <c r="G2265" s="28"/>
      <c r="H2265" s="27"/>
      <c r="I2265" s="27"/>
      <c r="J2265" s="27"/>
      <c r="K2265" s="107"/>
      <c r="L2265" s="27"/>
      <c r="M2265" s="46"/>
      <c r="N2265" s="46"/>
      <c r="O2265" s="46"/>
      <c r="P2265" s="46"/>
      <c r="Q2265" s="46"/>
      <c r="R2265" s="46"/>
      <c r="S2265" s="46"/>
      <c r="T2265" s="46"/>
      <c r="U2265" s="46"/>
      <c r="V2265" s="46"/>
      <c r="W2265" s="46"/>
      <c r="X2265" s="46"/>
      <c r="Y2265" s="41"/>
      <c r="Z2265" s="106"/>
      <c r="AA2265" s="43"/>
      <c r="AB2265" s="28"/>
      <c r="AC2265" s="28"/>
      <c r="AD2265" s="28"/>
      <c r="AE2265" s="44"/>
      <c r="AF2265" s="27"/>
      <c r="AG2265" s="27"/>
      <c r="AH2265" s="28"/>
      <c r="AI2265" s="27"/>
      <c r="AJ2265" s="27"/>
      <c r="AK2265" s="28"/>
      <c r="AL2265" s="29"/>
      <c r="AM2265" s="29"/>
      <c r="AN2265" s="29"/>
      <c r="AO2265" s="29"/>
      <c r="AP2265" s="29"/>
      <c r="AQ2265" s="29"/>
      <c r="AR2265" s="29"/>
      <c r="AS2265" s="29"/>
      <c r="AT2265" s="29"/>
      <c r="AU2265" s="29"/>
      <c r="AV2265" s="29"/>
      <c r="AW2265" s="29"/>
      <c r="AX2265" s="29"/>
      <c r="AY2265" s="31"/>
      <c r="AZ2265" s="30"/>
      <c r="BA2265" s="35"/>
      <c r="BB2265" s="108"/>
      <c r="BC2265" s="108"/>
      <c r="BD2265" s="108"/>
      <c r="BE2265" s="136"/>
      <c r="BF2265" s="108"/>
      <c r="BG2265" s="110"/>
      <c r="BH2265" s="110"/>
      <c r="BI2265" s="110"/>
      <c r="BJ2265" s="137"/>
      <c r="BK2265" s="110"/>
      <c r="BL2265" s="108"/>
      <c r="BM2265" s="108"/>
      <c r="BN2265" s="108"/>
      <c r="BO2265" s="135"/>
      <c r="BP2265" s="108"/>
      <c r="BQ2265" s="108"/>
      <c r="BR2265" s="108"/>
      <c r="BS2265" s="108"/>
      <c r="BT2265" s="135"/>
      <c r="BU2265" s="108"/>
      <c r="BV2265" s="108"/>
      <c r="BW2265" s="108"/>
      <c r="BX2265" s="108"/>
      <c r="BY2265" s="135"/>
      <c r="BZ2265" s="108"/>
    </row>
    <row r="2266" spans="1:78" x14ac:dyDescent="0.25">
      <c r="A2266" s="27"/>
      <c r="B2266" s="27"/>
      <c r="C2266" s="27"/>
      <c r="D2266" s="27"/>
      <c r="E2266" s="28"/>
      <c r="F2266" s="88"/>
      <c r="G2266" s="28"/>
      <c r="H2266" s="27"/>
      <c r="I2266" s="27"/>
      <c r="J2266" s="27"/>
      <c r="K2266" s="107"/>
      <c r="L2266" s="27"/>
      <c r="M2266" s="46"/>
      <c r="N2266" s="46"/>
      <c r="O2266" s="46"/>
      <c r="P2266" s="46"/>
      <c r="Q2266" s="46"/>
      <c r="R2266" s="46"/>
      <c r="S2266" s="46"/>
      <c r="T2266" s="46"/>
      <c r="U2266" s="46"/>
      <c r="V2266" s="46"/>
      <c r="W2266" s="46"/>
      <c r="X2266" s="46"/>
      <c r="Y2266" s="41"/>
      <c r="Z2266" s="106"/>
      <c r="AA2266" s="43"/>
      <c r="AB2266" s="28"/>
      <c r="AC2266" s="28"/>
      <c r="AD2266" s="28"/>
      <c r="AE2266" s="44"/>
      <c r="AF2266" s="27"/>
      <c r="AG2266" s="27"/>
      <c r="AH2266" s="28"/>
      <c r="AI2266" s="27"/>
      <c r="AJ2266" s="27"/>
      <c r="AK2266" s="28"/>
      <c r="AL2266" s="29"/>
      <c r="AM2266" s="29"/>
      <c r="AN2266" s="29"/>
      <c r="AO2266" s="29"/>
      <c r="AP2266" s="29"/>
      <c r="AQ2266" s="29"/>
      <c r="AR2266" s="29"/>
      <c r="AS2266" s="29"/>
      <c r="AT2266" s="29"/>
      <c r="AU2266" s="29"/>
      <c r="AV2266" s="29"/>
      <c r="AW2266" s="29"/>
      <c r="AX2266" s="29"/>
      <c r="AY2266" s="31"/>
      <c r="AZ2266" s="30"/>
      <c r="BA2266" s="35"/>
      <c r="BB2266" s="108"/>
      <c r="BC2266" s="108"/>
      <c r="BD2266" s="108"/>
      <c r="BE2266" s="136"/>
      <c r="BF2266" s="108"/>
      <c r="BG2266" s="110"/>
      <c r="BH2266" s="110"/>
      <c r="BI2266" s="110"/>
      <c r="BJ2266" s="137"/>
      <c r="BK2266" s="110"/>
      <c r="BL2266" s="108"/>
      <c r="BM2266" s="108"/>
      <c r="BN2266" s="108"/>
      <c r="BO2266" s="135"/>
      <c r="BP2266" s="108"/>
      <c r="BQ2266" s="108"/>
      <c r="BR2266" s="108"/>
      <c r="BS2266" s="108"/>
      <c r="BT2266" s="135"/>
      <c r="BU2266" s="108"/>
      <c r="BV2266" s="108"/>
      <c r="BW2266" s="108"/>
      <c r="BX2266" s="108"/>
      <c r="BY2266" s="135"/>
      <c r="BZ2266" s="108"/>
    </row>
    <row r="2267" spans="1:78" x14ac:dyDescent="0.25">
      <c r="A2267" s="27"/>
      <c r="B2267" s="27"/>
      <c r="C2267" s="27"/>
      <c r="D2267" s="27"/>
      <c r="E2267" s="28"/>
      <c r="F2267" s="88"/>
      <c r="G2267" s="28"/>
      <c r="H2267" s="27"/>
      <c r="I2267" s="27"/>
      <c r="J2267" s="27"/>
      <c r="K2267" s="107"/>
      <c r="L2267" s="27"/>
      <c r="M2267" s="46"/>
      <c r="N2267" s="46"/>
      <c r="O2267" s="46"/>
      <c r="P2267" s="46"/>
      <c r="Q2267" s="46"/>
      <c r="R2267" s="46"/>
      <c r="S2267" s="46"/>
      <c r="T2267" s="46"/>
      <c r="U2267" s="46"/>
      <c r="V2267" s="46"/>
      <c r="W2267" s="46"/>
      <c r="X2267" s="46"/>
      <c r="Y2267" s="41"/>
      <c r="Z2267" s="106"/>
      <c r="AA2267" s="43"/>
      <c r="AB2267" s="28"/>
      <c r="AC2267" s="28"/>
      <c r="AD2267" s="28"/>
      <c r="AE2267" s="44"/>
      <c r="AF2267" s="27"/>
      <c r="AG2267" s="27"/>
      <c r="AH2267" s="28"/>
      <c r="AI2267" s="27"/>
      <c r="AJ2267" s="27"/>
      <c r="AK2267" s="28"/>
      <c r="AL2267" s="29"/>
      <c r="AM2267" s="29"/>
      <c r="AN2267" s="29"/>
      <c r="AO2267" s="29"/>
      <c r="AP2267" s="29"/>
      <c r="AQ2267" s="29"/>
      <c r="AR2267" s="29"/>
      <c r="AS2267" s="29"/>
      <c r="AT2267" s="29"/>
      <c r="AU2267" s="29"/>
      <c r="AV2267" s="29"/>
      <c r="AW2267" s="29"/>
      <c r="AX2267" s="29"/>
      <c r="AY2267" s="31"/>
      <c r="AZ2267" s="30"/>
      <c r="BA2267" s="35"/>
      <c r="BB2267" s="108"/>
      <c r="BC2267" s="108"/>
      <c r="BD2267" s="108"/>
      <c r="BE2267" s="136"/>
      <c r="BF2267" s="108"/>
      <c r="BG2267" s="110"/>
      <c r="BH2267" s="110"/>
      <c r="BI2267" s="110"/>
      <c r="BJ2267" s="137"/>
      <c r="BK2267" s="110"/>
      <c r="BL2267" s="108"/>
      <c r="BM2267" s="108"/>
      <c r="BN2267" s="108"/>
      <c r="BO2267" s="135"/>
      <c r="BP2267" s="108"/>
      <c r="BQ2267" s="108"/>
      <c r="BR2267" s="108"/>
      <c r="BS2267" s="108"/>
      <c r="BT2267" s="135"/>
      <c r="BU2267" s="108"/>
      <c r="BV2267" s="108"/>
      <c r="BW2267" s="108"/>
      <c r="BX2267" s="108"/>
      <c r="BY2267" s="135"/>
      <c r="BZ2267" s="108"/>
    </row>
    <row r="2268" spans="1:78" x14ac:dyDescent="0.25">
      <c r="A2268" s="27"/>
      <c r="B2268" s="27"/>
      <c r="C2268" s="27"/>
      <c r="D2268" s="27"/>
      <c r="E2268" s="28"/>
      <c r="F2268" s="88"/>
      <c r="G2268" s="28"/>
      <c r="H2268" s="27"/>
      <c r="I2268" s="27"/>
      <c r="J2268" s="27"/>
      <c r="K2268" s="107"/>
      <c r="L2268" s="27"/>
      <c r="M2268" s="46"/>
      <c r="N2268" s="46"/>
      <c r="O2268" s="46"/>
      <c r="P2268" s="46"/>
      <c r="Q2268" s="46"/>
      <c r="R2268" s="46"/>
      <c r="S2268" s="46"/>
      <c r="T2268" s="46"/>
      <c r="U2268" s="46"/>
      <c r="V2268" s="46"/>
      <c r="W2268" s="46"/>
      <c r="X2268" s="46"/>
      <c r="Y2268" s="41"/>
      <c r="Z2268" s="106"/>
      <c r="AA2268" s="43"/>
      <c r="AB2268" s="28"/>
      <c r="AC2268" s="28"/>
      <c r="AD2268" s="28"/>
      <c r="AE2268" s="44"/>
      <c r="AF2268" s="27"/>
      <c r="AG2268" s="27"/>
      <c r="AH2268" s="28"/>
      <c r="AI2268" s="27"/>
      <c r="AJ2268" s="27"/>
      <c r="AK2268" s="28"/>
      <c r="AL2268" s="29"/>
      <c r="AM2268" s="29"/>
      <c r="AN2268" s="29"/>
      <c r="AO2268" s="29"/>
      <c r="AP2268" s="29"/>
      <c r="AQ2268" s="29"/>
      <c r="AR2268" s="29"/>
      <c r="AS2268" s="29"/>
      <c r="AT2268" s="29"/>
      <c r="AU2268" s="29"/>
      <c r="AV2268" s="29"/>
      <c r="AW2268" s="29"/>
      <c r="AX2268" s="29"/>
      <c r="AY2268" s="31"/>
      <c r="AZ2268" s="30"/>
      <c r="BA2268" s="35"/>
      <c r="BB2268" s="108"/>
      <c r="BC2268" s="108"/>
      <c r="BD2268" s="108"/>
      <c r="BE2268" s="136"/>
      <c r="BF2268" s="108"/>
      <c r="BG2268" s="110"/>
      <c r="BH2268" s="110"/>
      <c r="BI2268" s="110"/>
      <c r="BJ2268" s="137"/>
      <c r="BK2268" s="110"/>
      <c r="BL2268" s="108"/>
      <c r="BM2268" s="108"/>
      <c r="BN2268" s="108"/>
      <c r="BO2268" s="135"/>
      <c r="BP2268" s="108"/>
      <c r="BQ2268" s="108"/>
      <c r="BR2268" s="108"/>
      <c r="BS2268" s="108"/>
      <c r="BT2268" s="135"/>
      <c r="BU2268" s="108"/>
      <c r="BV2268" s="108"/>
      <c r="BW2268" s="108"/>
      <c r="BX2268" s="108"/>
      <c r="BY2268" s="135"/>
      <c r="BZ2268" s="108"/>
    </row>
    <row r="2269" spans="1:78" x14ac:dyDescent="0.25">
      <c r="A2269" s="27"/>
      <c r="B2269" s="27"/>
      <c r="C2269" s="27"/>
      <c r="D2269" s="27"/>
      <c r="E2269" s="28"/>
      <c r="F2269" s="88"/>
      <c r="G2269" s="28"/>
      <c r="H2269" s="27"/>
      <c r="I2269" s="27"/>
      <c r="J2269" s="27"/>
      <c r="K2269" s="107"/>
      <c r="L2269" s="27"/>
      <c r="M2269" s="46"/>
      <c r="N2269" s="46"/>
      <c r="O2269" s="46"/>
      <c r="P2269" s="46"/>
      <c r="Q2269" s="46"/>
      <c r="R2269" s="46"/>
      <c r="S2269" s="46"/>
      <c r="T2269" s="46"/>
      <c r="U2269" s="46"/>
      <c r="V2269" s="46"/>
      <c r="W2269" s="46"/>
      <c r="X2269" s="46"/>
      <c r="Y2269" s="41"/>
      <c r="Z2269" s="106"/>
      <c r="AA2269" s="43"/>
      <c r="AB2269" s="28"/>
      <c r="AC2269" s="28"/>
      <c r="AD2269" s="28"/>
      <c r="AE2269" s="44"/>
      <c r="AF2269" s="27"/>
      <c r="AG2269" s="27"/>
      <c r="AH2269" s="28"/>
      <c r="AI2269" s="27"/>
      <c r="AJ2269" s="27"/>
      <c r="AK2269" s="28"/>
      <c r="AL2269" s="29"/>
      <c r="AM2269" s="29"/>
      <c r="AN2269" s="29"/>
      <c r="AO2269" s="29"/>
      <c r="AP2269" s="29"/>
      <c r="AQ2269" s="29"/>
      <c r="AR2269" s="29"/>
      <c r="AS2269" s="29"/>
      <c r="AT2269" s="29"/>
      <c r="AU2269" s="29"/>
      <c r="AV2269" s="29"/>
      <c r="AW2269" s="29"/>
      <c r="AX2269" s="29"/>
      <c r="AY2269" s="31"/>
      <c r="AZ2269" s="30"/>
      <c r="BA2269" s="35"/>
      <c r="BB2269" s="108"/>
      <c r="BC2269" s="108"/>
      <c r="BD2269" s="108"/>
      <c r="BE2269" s="136"/>
      <c r="BF2269" s="108"/>
      <c r="BG2269" s="110"/>
      <c r="BH2269" s="110"/>
      <c r="BI2269" s="110"/>
      <c r="BJ2269" s="137"/>
      <c r="BK2269" s="110"/>
      <c r="BL2269" s="108"/>
      <c r="BM2269" s="108"/>
      <c r="BN2269" s="108"/>
      <c r="BO2269" s="135"/>
      <c r="BP2269" s="108"/>
      <c r="BQ2269" s="108"/>
      <c r="BR2269" s="108"/>
      <c r="BS2269" s="108"/>
      <c r="BT2269" s="135"/>
      <c r="BU2269" s="108"/>
      <c r="BV2269" s="108"/>
      <c r="BW2269" s="108"/>
      <c r="BX2269" s="108"/>
      <c r="BY2269" s="135"/>
      <c r="BZ2269" s="108"/>
    </row>
    <row r="2270" spans="1:78" x14ac:dyDescent="0.25">
      <c r="A2270" s="27"/>
      <c r="B2270" s="27"/>
      <c r="C2270" s="27"/>
      <c r="D2270" s="27"/>
      <c r="E2270" s="28"/>
      <c r="F2270" s="88"/>
      <c r="G2270" s="28"/>
      <c r="H2270" s="27"/>
      <c r="I2270" s="27"/>
      <c r="J2270" s="27"/>
      <c r="K2270" s="107"/>
      <c r="L2270" s="27"/>
      <c r="M2270" s="46"/>
      <c r="N2270" s="46"/>
      <c r="O2270" s="46"/>
      <c r="P2270" s="46"/>
      <c r="Q2270" s="46"/>
      <c r="R2270" s="46"/>
      <c r="S2270" s="46"/>
      <c r="T2270" s="46"/>
      <c r="U2270" s="46"/>
      <c r="V2270" s="46"/>
      <c r="W2270" s="46"/>
      <c r="X2270" s="46"/>
      <c r="Y2270" s="41"/>
      <c r="Z2270" s="106"/>
      <c r="AA2270" s="43"/>
      <c r="AB2270" s="28"/>
      <c r="AC2270" s="28"/>
      <c r="AD2270" s="28"/>
      <c r="AE2270" s="44"/>
      <c r="AF2270" s="27"/>
      <c r="AG2270" s="27"/>
      <c r="AH2270" s="28"/>
      <c r="AI2270" s="27"/>
      <c r="AJ2270" s="27"/>
      <c r="AK2270" s="28"/>
      <c r="AL2270" s="29"/>
      <c r="AM2270" s="29"/>
      <c r="AN2270" s="29"/>
      <c r="AO2270" s="29"/>
      <c r="AP2270" s="29"/>
      <c r="AQ2270" s="29"/>
      <c r="AR2270" s="29"/>
      <c r="AS2270" s="29"/>
      <c r="AT2270" s="29"/>
      <c r="AU2270" s="29"/>
      <c r="AV2270" s="29"/>
      <c r="AW2270" s="29"/>
      <c r="AX2270" s="29"/>
      <c r="AY2270" s="31"/>
      <c r="AZ2270" s="30"/>
      <c r="BA2270" s="35"/>
      <c r="BB2270" s="108"/>
      <c r="BC2270" s="108"/>
      <c r="BD2270" s="108"/>
      <c r="BE2270" s="136"/>
      <c r="BF2270" s="108"/>
      <c r="BG2270" s="110"/>
      <c r="BH2270" s="110"/>
      <c r="BI2270" s="110"/>
      <c r="BJ2270" s="137"/>
      <c r="BK2270" s="110"/>
      <c r="BL2270" s="108"/>
      <c r="BM2270" s="108"/>
      <c r="BN2270" s="108"/>
      <c r="BO2270" s="135"/>
      <c r="BP2270" s="108"/>
      <c r="BQ2270" s="108"/>
      <c r="BR2270" s="108"/>
      <c r="BS2270" s="108"/>
      <c r="BT2270" s="135"/>
      <c r="BU2270" s="108"/>
      <c r="BV2270" s="108"/>
      <c r="BW2270" s="108"/>
      <c r="BX2270" s="108"/>
      <c r="BY2270" s="135"/>
      <c r="BZ2270" s="108"/>
    </row>
    <row r="2271" spans="1:78" x14ac:dyDescent="0.25">
      <c r="A2271" s="27"/>
      <c r="B2271" s="27"/>
      <c r="C2271" s="27"/>
      <c r="D2271" s="27"/>
      <c r="E2271" s="28"/>
      <c r="F2271" s="88"/>
      <c r="G2271" s="28"/>
      <c r="H2271" s="27"/>
      <c r="I2271" s="27"/>
      <c r="J2271" s="27"/>
      <c r="K2271" s="107"/>
      <c r="L2271" s="27"/>
      <c r="M2271" s="46"/>
      <c r="N2271" s="46"/>
      <c r="O2271" s="46"/>
      <c r="P2271" s="46"/>
      <c r="Q2271" s="46"/>
      <c r="R2271" s="46"/>
      <c r="S2271" s="46"/>
      <c r="T2271" s="46"/>
      <c r="U2271" s="46"/>
      <c r="V2271" s="46"/>
      <c r="W2271" s="46"/>
      <c r="X2271" s="46"/>
      <c r="Y2271" s="41"/>
      <c r="Z2271" s="106"/>
      <c r="AA2271" s="43"/>
      <c r="AB2271" s="28"/>
      <c r="AC2271" s="28"/>
      <c r="AD2271" s="28"/>
      <c r="AE2271" s="44"/>
      <c r="AF2271" s="27"/>
      <c r="AG2271" s="27"/>
      <c r="AH2271" s="28"/>
      <c r="AI2271" s="27"/>
      <c r="AJ2271" s="27"/>
      <c r="AK2271" s="28"/>
      <c r="AL2271" s="29"/>
      <c r="AM2271" s="29"/>
      <c r="AN2271" s="29"/>
      <c r="AO2271" s="29"/>
      <c r="AP2271" s="29"/>
      <c r="AQ2271" s="29"/>
      <c r="AR2271" s="29"/>
      <c r="AS2271" s="29"/>
      <c r="AT2271" s="29"/>
      <c r="AU2271" s="29"/>
      <c r="AV2271" s="29"/>
      <c r="AW2271" s="29"/>
      <c r="AX2271" s="29"/>
      <c r="AY2271" s="31"/>
      <c r="AZ2271" s="30"/>
      <c r="BA2271" s="35"/>
      <c r="BB2271" s="108"/>
      <c r="BC2271" s="108"/>
      <c r="BD2271" s="108"/>
      <c r="BE2271" s="136"/>
      <c r="BF2271" s="108"/>
      <c r="BG2271" s="110"/>
      <c r="BH2271" s="110"/>
      <c r="BI2271" s="110"/>
      <c r="BJ2271" s="137"/>
      <c r="BK2271" s="110"/>
      <c r="BL2271" s="108"/>
      <c r="BM2271" s="108"/>
      <c r="BN2271" s="108"/>
      <c r="BO2271" s="135"/>
      <c r="BP2271" s="108"/>
      <c r="BQ2271" s="108"/>
      <c r="BR2271" s="108"/>
      <c r="BS2271" s="108"/>
      <c r="BT2271" s="135"/>
      <c r="BU2271" s="108"/>
      <c r="BV2271" s="108"/>
      <c r="BW2271" s="108"/>
      <c r="BX2271" s="108"/>
      <c r="BY2271" s="135"/>
      <c r="BZ2271" s="108"/>
    </row>
    <row r="2272" spans="1:78" x14ac:dyDescent="0.25">
      <c r="A2272" s="27"/>
      <c r="B2272" s="27"/>
      <c r="C2272" s="27"/>
      <c r="D2272" s="27"/>
      <c r="E2272" s="28"/>
      <c r="F2272" s="88"/>
      <c r="G2272" s="28"/>
      <c r="H2272" s="27"/>
      <c r="I2272" s="27"/>
      <c r="J2272" s="27"/>
      <c r="K2272" s="107"/>
      <c r="L2272" s="27"/>
      <c r="M2272" s="46"/>
      <c r="N2272" s="46"/>
      <c r="O2272" s="46"/>
      <c r="P2272" s="46"/>
      <c r="Q2272" s="46"/>
      <c r="R2272" s="46"/>
      <c r="S2272" s="46"/>
      <c r="T2272" s="46"/>
      <c r="U2272" s="46"/>
      <c r="V2272" s="46"/>
      <c r="W2272" s="46"/>
      <c r="X2272" s="46"/>
      <c r="Y2272" s="41"/>
      <c r="Z2272" s="106"/>
      <c r="AA2272" s="43"/>
      <c r="AB2272" s="28"/>
      <c r="AC2272" s="28"/>
      <c r="AD2272" s="28"/>
      <c r="AE2272" s="44"/>
      <c r="AF2272" s="27"/>
      <c r="AG2272" s="27"/>
      <c r="AH2272" s="28"/>
      <c r="AI2272" s="27"/>
      <c r="AJ2272" s="27"/>
      <c r="AK2272" s="28"/>
      <c r="AL2272" s="29"/>
      <c r="AM2272" s="29"/>
      <c r="AN2272" s="29"/>
      <c r="AO2272" s="29"/>
      <c r="AP2272" s="29"/>
      <c r="AQ2272" s="29"/>
      <c r="AR2272" s="29"/>
      <c r="AS2272" s="29"/>
      <c r="AT2272" s="29"/>
      <c r="AU2272" s="29"/>
      <c r="AV2272" s="29"/>
      <c r="AW2272" s="29"/>
      <c r="AX2272" s="29"/>
      <c r="AY2272" s="31"/>
      <c r="AZ2272" s="30"/>
      <c r="BA2272" s="35"/>
      <c r="BB2272" s="108"/>
      <c r="BC2272" s="108"/>
      <c r="BD2272" s="108"/>
      <c r="BE2272" s="136"/>
      <c r="BF2272" s="108"/>
      <c r="BG2272" s="110"/>
      <c r="BH2272" s="110"/>
      <c r="BI2272" s="110"/>
      <c r="BJ2272" s="137"/>
      <c r="BK2272" s="110"/>
      <c r="BL2272" s="108"/>
      <c r="BM2272" s="108"/>
      <c r="BN2272" s="108"/>
      <c r="BO2272" s="135"/>
      <c r="BP2272" s="108"/>
      <c r="BQ2272" s="108"/>
      <c r="BR2272" s="108"/>
      <c r="BS2272" s="108"/>
      <c r="BT2272" s="135"/>
      <c r="BU2272" s="108"/>
      <c r="BV2272" s="108"/>
      <c r="BW2272" s="108"/>
      <c r="BX2272" s="108"/>
      <c r="BY2272" s="135"/>
      <c r="BZ2272" s="108"/>
    </row>
    <row r="2273" spans="1:78" x14ac:dyDescent="0.25">
      <c r="A2273" s="27"/>
      <c r="B2273" s="27"/>
      <c r="C2273" s="27"/>
      <c r="D2273" s="27"/>
      <c r="E2273" s="28"/>
      <c r="F2273" s="88"/>
      <c r="G2273" s="28"/>
      <c r="H2273" s="27"/>
      <c r="I2273" s="27"/>
      <c r="J2273" s="27"/>
      <c r="K2273" s="107"/>
      <c r="L2273" s="27"/>
      <c r="M2273" s="46"/>
      <c r="N2273" s="46"/>
      <c r="O2273" s="46"/>
      <c r="P2273" s="46"/>
      <c r="Q2273" s="46"/>
      <c r="R2273" s="46"/>
      <c r="S2273" s="46"/>
      <c r="T2273" s="46"/>
      <c r="U2273" s="46"/>
      <c r="V2273" s="46"/>
      <c r="W2273" s="46"/>
      <c r="X2273" s="46"/>
      <c r="Y2273" s="41"/>
      <c r="Z2273" s="106"/>
      <c r="AA2273" s="43"/>
      <c r="AB2273" s="28"/>
      <c r="AC2273" s="28"/>
      <c r="AD2273" s="28"/>
      <c r="AE2273" s="44"/>
      <c r="AF2273" s="27"/>
      <c r="AG2273" s="27"/>
      <c r="AH2273" s="28"/>
      <c r="AI2273" s="27"/>
      <c r="AJ2273" s="27"/>
      <c r="AK2273" s="28"/>
      <c r="AL2273" s="29"/>
      <c r="AM2273" s="29"/>
      <c r="AN2273" s="29"/>
      <c r="AO2273" s="29"/>
      <c r="AP2273" s="29"/>
      <c r="AQ2273" s="29"/>
      <c r="AR2273" s="29"/>
      <c r="AS2273" s="29"/>
      <c r="AT2273" s="29"/>
      <c r="AU2273" s="29"/>
      <c r="AV2273" s="29"/>
      <c r="AW2273" s="29"/>
      <c r="AX2273" s="29"/>
      <c r="AY2273" s="31"/>
      <c r="AZ2273" s="30"/>
      <c r="BA2273" s="35"/>
      <c r="BB2273" s="108"/>
      <c r="BC2273" s="108"/>
      <c r="BD2273" s="108"/>
      <c r="BE2273" s="136"/>
      <c r="BF2273" s="108"/>
      <c r="BG2273" s="110"/>
      <c r="BH2273" s="110"/>
      <c r="BI2273" s="110"/>
      <c r="BJ2273" s="137"/>
      <c r="BK2273" s="110"/>
      <c r="BL2273" s="108"/>
      <c r="BM2273" s="108"/>
      <c r="BN2273" s="108"/>
      <c r="BO2273" s="135"/>
      <c r="BP2273" s="108"/>
      <c r="BQ2273" s="108"/>
      <c r="BR2273" s="108"/>
      <c r="BS2273" s="108"/>
      <c r="BT2273" s="135"/>
      <c r="BU2273" s="108"/>
      <c r="BV2273" s="108"/>
      <c r="BW2273" s="108"/>
      <c r="BX2273" s="108"/>
      <c r="BY2273" s="135"/>
      <c r="BZ2273" s="108"/>
    </row>
    <row r="2274" spans="1:78" x14ac:dyDescent="0.25">
      <c r="A2274" s="27"/>
      <c r="B2274" s="27"/>
      <c r="C2274" s="27"/>
      <c r="D2274" s="27"/>
      <c r="E2274" s="28"/>
      <c r="F2274" s="88"/>
      <c r="G2274" s="28"/>
      <c r="H2274" s="27"/>
      <c r="I2274" s="27"/>
      <c r="J2274" s="27"/>
      <c r="K2274" s="107"/>
      <c r="L2274" s="27"/>
      <c r="M2274" s="46"/>
      <c r="N2274" s="46"/>
      <c r="O2274" s="46"/>
      <c r="P2274" s="46"/>
      <c r="Q2274" s="46"/>
      <c r="R2274" s="46"/>
      <c r="S2274" s="46"/>
      <c r="T2274" s="46"/>
      <c r="U2274" s="46"/>
      <c r="V2274" s="46"/>
      <c r="W2274" s="46"/>
      <c r="X2274" s="46"/>
      <c r="Y2274" s="41"/>
      <c r="Z2274" s="106"/>
      <c r="AA2274" s="43"/>
      <c r="AB2274" s="28"/>
      <c r="AC2274" s="28"/>
      <c r="AD2274" s="28"/>
      <c r="AE2274" s="44"/>
      <c r="AF2274" s="27"/>
      <c r="AG2274" s="27"/>
      <c r="AH2274" s="28"/>
      <c r="AI2274" s="27"/>
      <c r="AJ2274" s="27"/>
      <c r="AK2274" s="28"/>
      <c r="AL2274" s="29"/>
      <c r="AM2274" s="29"/>
      <c r="AN2274" s="29"/>
      <c r="AO2274" s="29"/>
      <c r="AP2274" s="29"/>
      <c r="AQ2274" s="29"/>
      <c r="AR2274" s="29"/>
      <c r="AS2274" s="29"/>
      <c r="AT2274" s="29"/>
      <c r="AU2274" s="29"/>
      <c r="AV2274" s="29"/>
      <c r="AW2274" s="29"/>
      <c r="AX2274" s="29"/>
      <c r="AY2274" s="31"/>
      <c r="AZ2274" s="30"/>
      <c r="BA2274" s="35"/>
      <c r="BB2274" s="108"/>
      <c r="BC2274" s="108"/>
      <c r="BD2274" s="108"/>
      <c r="BE2274" s="136"/>
      <c r="BF2274" s="108"/>
      <c r="BG2274" s="110"/>
      <c r="BH2274" s="110"/>
      <c r="BI2274" s="110"/>
      <c r="BJ2274" s="137"/>
      <c r="BK2274" s="110"/>
      <c r="BL2274" s="108"/>
      <c r="BM2274" s="108"/>
      <c r="BN2274" s="108"/>
      <c r="BO2274" s="135"/>
      <c r="BP2274" s="108"/>
      <c r="BQ2274" s="108"/>
      <c r="BR2274" s="108"/>
      <c r="BS2274" s="108"/>
      <c r="BT2274" s="135"/>
      <c r="BU2274" s="108"/>
      <c r="BV2274" s="108"/>
      <c r="BW2274" s="108"/>
      <c r="BX2274" s="108"/>
      <c r="BY2274" s="135"/>
      <c r="BZ2274" s="108"/>
    </row>
    <row r="2275" spans="1:78" x14ac:dyDescent="0.25">
      <c r="A2275" s="27"/>
      <c r="B2275" s="27"/>
      <c r="C2275" s="27"/>
      <c r="D2275" s="27"/>
      <c r="E2275" s="28"/>
      <c r="F2275" s="88"/>
      <c r="G2275" s="28"/>
      <c r="H2275" s="27"/>
      <c r="I2275" s="27"/>
      <c r="J2275" s="27"/>
      <c r="K2275" s="107"/>
      <c r="L2275" s="27"/>
      <c r="M2275" s="46"/>
      <c r="N2275" s="46"/>
      <c r="O2275" s="46"/>
      <c r="P2275" s="46"/>
      <c r="Q2275" s="46"/>
      <c r="R2275" s="46"/>
      <c r="S2275" s="46"/>
      <c r="T2275" s="46"/>
      <c r="U2275" s="46"/>
      <c r="V2275" s="46"/>
      <c r="W2275" s="46"/>
      <c r="X2275" s="46"/>
      <c r="Y2275" s="41"/>
      <c r="Z2275" s="106"/>
      <c r="AA2275" s="43"/>
      <c r="AB2275" s="28"/>
      <c r="AC2275" s="28"/>
      <c r="AD2275" s="28"/>
      <c r="AE2275" s="44"/>
      <c r="AF2275" s="27"/>
      <c r="AG2275" s="27"/>
      <c r="AH2275" s="28"/>
      <c r="AI2275" s="27"/>
      <c r="AJ2275" s="27"/>
      <c r="AK2275" s="28"/>
      <c r="AL2275" s="29"/>
      <c r="AM2275" s="29"/>
      <c r="AN2275" s="29"/>
      <c r="AO2275" s="29"/>
      <c r="AP2275" s="29"/>
      <c r="AQ2275" s="29"/>
      <c r="AR2275" s="29"/>
      <c r="AS2275" s="29"/>
      <c r="AT2275" s="29"/>
      <c r="AU2275" s="29"/>
      <c r="AV2275" s="29"/>
      <c r="AW2275" s="29"/>
      <c r="AX2275" s="29"/>
      <c r="AY2275" s="31"/>
      <c r="AZ2275" s="30"/>
      <c r="BA2275" s="35"/>
      <c r="BB2275" s="108"/>
      <c r="BC2275" s="108"/>
      <c r="BD2275" s="108"/>
      <c r="BE2275" s="136"/>
      <c r="BF2275" s="108"/>
      <c r="BG2275" s="110"/>
      <c r="BH2275" s="110"/>
      <c r="BI2275" s="110"/>
      <c r="BJ2275" s="137"/>
      <c r="BK2275" s="110"/>
      <c r="BL2275" s="108"/>
      <c r="BM2275" s="108"/>
      <c r="BN2275" s="108"/>
      <c r="BO2275" s="135"/>
      <c r="BP2275" s="108"/>
      <c r="BQ2275" s="108"/>
      <c r="BR2275" s="108"/>
      <c r="BS2275" s="108"/>
      <c r="BT2275" s="135"/>
      <c r="BU2275" s="108"/>
      <c r="BV2275" s="108"/>
      <c r="BW2275" s="108"/>
      <c r="BX2275" s="108"/>
      <c r="BY2275" s="135"/>
      <c r="BZ2275" s="108"/>
    </row>
    <row r="2276" spans="1:78" x14ac:dyDescent="0.25">
      <c r="A2276" s="27"/>
      <c r="B2276" s="27"/>
      <c r="C2276" s="27"/>
      <c r="D2276" s="27"/>
      <c r="E2276" s="28"/>
      <c r="F2276" s="88"/>
      <c r="G2276" s="28"/>
      <c r="H2276" s="27"/>
      <c r="I2276" s="27"/>
      <c r="J2276" s="27"/>
      <c r="K2276" s="107"/>
      <c r="L2276" s="27"/>
      <c r="M2276" s="46"/>
      <c r="N2276" s="46"/>
      <c r="O2276" s="46"/>
      <c r="P2276" s="46"/>
      <c r="Q2276" s="46"/>
      <c r="R2276" s="46"/>
      <c r="S2276" s="46"/>
      <c r="T2276" s="46"/>
      <c r="U2276" s="46"/>
      <c r="V2276" s="46"/>
      <c r="W2276" s="46"/>
      <c r="X2276" s="46"/>
      <c r="Y2276" s="41"/>
      <c r="Z2276" s="106"/>
      <c r="AA2276" s="43"/>
      <c r="AB2276" s="28"/>
      <c r="AC2276" s="28"/>
      <c r="AD2276" s="28"/>
      <c r="AE2276" s="44"/>
      <c r="AF2276" s="27"/>
      <c r="AG2276" s="27"/>
      <c r="AH2276" s="28"/>
      <c r="AI2276" s="27"/>
      <c r="AJ2276" s="27"/>
      <c r="AK2276" s="28"/>
      <c r="AL2276" s="29"/>
      <c r="AM2276" s="29"/>
      <c r="AN2276" s="29"/>
      <c r="AO2276" s="29"/>
      <c r="AP2276" s="29"/>
      <c r="AQ2276" s="29"/>
      <c r="AR2276" s="29"/>
      <c r="AS2276" s="29"/>
      <c r="AT2276" s="29"/>
      <c r="AU2276" s="29"/>
      <c r="AV2276" s="29"/>
      <c r="AW2276" s="29"/>
      <c r="AX2276" s="29"/>
      <c r="AY2276" s="31"/>
      <c r="AZ2276" s="30"/>
      <c r="BA2276" s="35"/>
      <c r="BB2276" s="108"/>
      <c r="BC2276" s="108"/>
      <c r="BD2276" s="108"/>
      <c r="BE2276" s="136"/>
      <c r="BF2276" s="108"/>
      <c r="BG2276" s="110"/>
      <c r="BH2276" s="110"/>
      <c r="BI2276" s="110"/>
      <c r="BJ2276" s="137"/>
      <c r="BK2276" s="110"/>
      <c r="BL2276" s="108"/>
      <c r="BM2276" s="108"/>
      <c r="BN2276" s="108"/>
      <c r="BO2276" s="135"/>
      <c r="BP2276" s="108"/>
      <c r="BQ2276" s="108"/>
      <c r="BR2276" s="108"/>
      <c r="BS2276" s="108"/>
      <c r="BT2276" s="135"/>
      <c r="BU2276" s="108"/>
      <c r="BV2276" s="108"/>
      <c r="BW2276" s="108"/>
      <c r="BX2276" s="108"/>
      <c r="BY2276" s="135"/>
      <c r="BZ2276" s="108"/>
    </row>
    <row r="2277" spans="1:78" x14ac:dyDescent="0.25">
      <c r="A2277" s="27"/>
      <c r="B2277" s="27"/>
      <c r="C2277" s="27"/>
      <c r="D2277" s="27"/>
      <c r="E2277" s="28"/>
      <c r="F2277" s="88"/>
      <c r="G2277" s="28"/>
      <c r="H2277" s="27"/>
      <c r="I2277" s="27"/>
      <c r="J2277" s="27"/>
      <c r="K2277" s="107"/>
      <c r="L2277" s="27"/>
      <c r="M2277" s="46"/>
      <c r="N2277" s="46"/>
      <c r="O2277" s="46"/>
      <c r="P2277" s="46"/>
      <c r="Q2277" s="46"/>
      <c r="R2277" s="46"/>
      <c r="S2277" s="46"/>
      <c r="T2277" s="46"/>
      <c r="U2277" s="46"/>
      <c r="V2277" s="46"/>
      <c r="W2277" s="46"/>
      <c r="X2277" s="46"/>
      <c r="Y2277" s="41"/>
      <c r="Z2277" s="106"/>
      <c r="AA2277" s="43"/>
      <c r="AB2277" s="28"/>
      <c r="AC2277" s="28"/>
      <c r="AD2277" s="28"/>
      <c r="AE2277" s="44"/>
      <c r="AF2277" s="27"/>
      <c r="AG2277" s="27"/>
      <c r="AH2277" s="28"/>
      <c r="AI2277" s="27"/>
      <c r="AJ2277" s="27"/>
      <c r="AK2277" s="28"/>
      <c r="AL2277" s="29"/>
      <c r="AM2277" s="29"/>
      <c r="AN2277" s="29"/>
      <c r="AO2277" s="29"/>
      <c r="AP2277" s="29"/>
      <c r="AQ2277" s="29"/>
      <c r="AR2277" s="29"/>
      <c r="AS2277" s="29"/>
      <c r="AT2277" s="29"/>
      <c r="AU2277" s="29"/>
      <c r="AV2277" s="29"/>
      <c r="AW2277" s="29"/>
      <c r="AX2277" s="29"/>
      <c r="AY2277" s="31"/>
      <c r="AZ2277" s="30"/>
      <c r="BA2277" s="35"/>
      <c r="BB2277" s="108"/>
      <c r="BC2277" s="108"/>
      <c r="BD2277" s="108"/>
      <c r="BE2277" s="136"/>
      <c r="BF2277" s="108"/>
      <c r="BG2277" s="110"/>
      <c r="BH2277" s="110"/>
      <c r="BI2277" s="110"/>
      <c r="BJ2277" s="137"/>
      <c r="BK2277" s="110"/>
      <c r="BL2277" s="108"/>
      <c r="BM2277" s="108"/>
      <c r="BN2277" s="108"/>
      <c r="BO2277" s="135"/>
      <c r="BP2277" s="108"/>
      <c r="BQ2277" s="108"/>
      <c r="BR2277" s="108"/>
      <c r="BS2277" s="108"/>
      <c r="BT2277" s="135"/>
      <c r="BU2277" s="108"/>
      <c r="BV2277" s="108"/>
      <c r="BW2277" s="108"/>
      <c r="BX2277" s="108"/>
      <c r="BY2277" s="135"/>
      <c r="BZ2277" s="108"/>
    </row>
    <row r="2278" spans="1:78" x14ac:dyDescent="0.25">
      <c r="A2278" s="27"/>
      <c r="B2278" s="27"/>
      <c r="C2278" s="27"/>
      <c r="D2278" s="27"/>
      <c r="E2278" s="28"/>
      <c r="F2278" s="88"/>
      <c r="G2278" s="28"/>
      <c r="H2278" s="27"/>
      <c r="I2278" s="27"/>
      <c r="J2278" s="27"/>
      <c r="K2278" s="107"/>
      <c r="L2278" s="27"/>
      <c r="M2278" s="46"/>
      <c r="N2278" s="46"/>
      <c r="O2278" s="46"/>
      <c r="P2278" s="46"/>
      <c r="Q2278" s="46"/>
      <c r="R2278" s="46"/>
      <c r="S2278" s="46"/>
      <c r="T2278" s="46"/>
      <c r="U2278" s="46"/>
      <c r="V2278" s="46"/>
      <c r="W2278" s="46"/>
      <c r="X2278" s="46"/>
      <c r="Y2278" s="41"/>
      <c r="Z2278" s="106"/>
      <c r="AA2278" s="43"/>
      <c r="AB2278" s="28"/>
      <c r="AC2278" s="28"/>
      <c r="AD2278" s="28"/>
      <c r="AE2278" s="44"/>
      <c r="AF2278" s="27"/>
      <c r="AG2278" s="27"/>
      <c r="AH2278" s="28"/>
      <c r="AI2278" s="27"/>
      <c r="AJ2278" s="27"/>
      <c r="AK2278" s="28"/>
      <c r="AL2278" s="29"/>
      <c r="AM2278" s="29"/>
      <c r="AN2278" s="29"/>
      <c r="AO2278" s="29"/>
      <c r="AP2278" s="29"/>
      <c r="AQ2278" s="29"/>
      <c r="AR2278" s="29"/>
      <c r="AS2278" s="29"/>
      <c r="AT2278" s="29"/>
      <c r="AU2278" s="29"/>
      <c r="AV2278" s="29"/>
      <c r="AW2278" s="29"/>
      <c r="AX2278" s="29"/>
      <c r="AY2278" s="31"/>
      <c r="AZ2278" s="30"/>
      <c r="BA2278" s="35"/>
      <c r="BB2278" s="108"/>
      <c r="BC2278" s="108"/>
      <c r="BD2278" s="108"/>
      <c r="BE2278" s="136"/>
      <c r="BF2278" s="108"/>
      <c r="BG2278" s="110"/>
      <c r="BH2278" s="110"/>
      <c r="BI2278" s="110"/>
      <c r="BJ2278" s="137"/>
      <c r="BK2278" s="110"/>
      <c r="BL2278" s="108"/>
      <c r="BM2278" s="108"/>
      <c r="BN2278" s="108"/>
      <c r="BO2278" s="135"/>
      <c r="BP2278" s="108"/>
      <c r="BQ2278" s="108"/>
      <c r="BR2278" s="108"/>
      <c r="BS2278" s="108"/>
      <c r="BT2278" s="135"/>
      <c r="BU2278" s="108"/>
      <c r="BV2278" s="108"/>
      <c r="BW2278" s="108"/>
      <c r="BX2278" s="108"/>
      <c r="BY2278" s="135"/>
      <c r="BZ2278" s="108"/>
    </row>
    <row r="2279" spans="1:78" x14ac:dyDescent="0.25">
      <c r="A2279" s="27"/>
      <c r="B2279" s="27"/>
      <c r="C2279" s="27"/>
      <c r="D2279" s="27"/>
      <c r="E2279" s="28"/>
      <c r="F2279" s="88"/>
      <c r="G2279" s="28"/>
      <c r="H2279" s="27"/>
      <c r="I2279" s="27"/>
      <c r="J2279" s="27"/>
      <c r="K2279" s="107"/>
      <c r="L2279" s="27"/>
      <c r="M2279" s="46"/>
      <c r="N2279" s="46"/>
      <c r="O2279" s="46"/>
      <c r="P2279" s="46"/>
      <c r="Q2279" s="46"/>
      <c r="R2279" s="46"/>
      <c r="S2279" s="46"/>
      <c r="T2279" s="46"/>
      <c r="U2279" s="46"/>
      <c r="V2279" s="46"/>
      <c r="W2279" s="46"/>
      <c r="X2279" s="46"/>
      <c r="Y2279" s="41"/>
      <c r="Z2279" s="106"/>
      <c r="AA2279" s="43"/>
      <c r="AB2279" s="28"/>
      <c r="AC2279" s="28"/>
      <c r="AD2279" s="28"/>
      <c r="AE2279" s="44"/>
      <c r="AF2279" s="27"/>
      <c r="AG2279" s="27"/>
      <c r="AH2279" s="28"/>
      <c r="AI2279" s="27"/>
      <c r="AJ2279" s="27"/>
      <c r="AK2279" s="28"/>
      <c r="AL2279" s="29"/>
      <c r="AM2279" s="29"/>
      <c r="AN2279" s="29"/>
      <c r="AO2279" s="29"/>
      <c r="AP2279" s="29"/>
      <c r="AQ2279" s="29"/>
      <c r="AR2279" s="29"/>
      <c r="AS2279" s="29"/>
      <c r="AT2279" s="29"/>
      <c r="AU2279" s="29"/>
      <c r="AV2279" s="29"/>
      <c r="AW2279" s="29"/>
      <c r="AX2279" s="29"/>
      <c r="AY2279" s="31"/>
      <c r="AZ2279" s="30"/>
      <c r="BA2279" s="35"/>
      <c r="BB2279" s="108"/>
      <c r="BC2279" s="108"/>
      <c r="BD2279" s="108"/>
      <c r="BE2279" s="136"/>
      <c r="BF2279" s="108"/>
      <c r="BG2279" s="110"/>
      <c r="BH2279" s="110"/>
      <c r="BI2279" s="110"/>
      <c r="BJ2279" s="137"/>
      <c r="BK2279" s="110"/>
      <c r="BL2279" s="108"/>
      <c r="BM2279" s="108"/>
      <c r="BN2279" s="108"/>
      <c r="BO2279" s="135"/>
      <c r="BP2279" s="108"/>
      <c r="BQ2279" s="108"/>
      <c r="BR2279" s="108"/>
      <c r="BS2279" s="108"/>
      <c r="BT2279" s="135"/>
      <c r="BU2279" s="108"/>
      <c r="BV2279" s="108"/>
      <c r="BW2279" s="108"/>
      <c r="BX2279" s="108"/>
      <c r="BY2279" s="135"/>
      <c r="BZ2279" s="108"/>
    </row>
    <row r="2280" spans="1:78" x14ac:dyDescent="0.25">
      <c r="A2280" s="27"/>
      <c r="B2280" s="27"/>
      <c r="C2280" s="27"/>
      <c r="D2280" s="27"/>
      <c r="E2280" s="28"/>
      <c r="F2280" s="88"/>
      <c r="G2280" s="28"/>
      <c r="H2280" s="27"/>
      <c r="I2280" s="27"/>
      <c r="J2280" s="27"/>
      <c r="K2280" s="107"/>
      <c r="L2280" s="27"/>
      <c r="M2280" s="46"/>
      <c r="N2280" s="46"/>
      <c r="O2280" s="46"/>
      <c r="P2280" s="46"/>
      <c r="Q2280" s="46"/>
      <c r="R2280" s="46"/>
      <c r="S2280" s="46"/>
      <c r="T2280" s="46"/>
      <c r="U2280" s="46"/>
      <c r="V2280" s="46"/>
      <c r="W2280" s="46"/>
      <c r="X2280" s="46"/>
      <c r="Y2280" s="41"/>
      <c r="Z2280" s="106"/>
      <c r="AA2280" s="43"/>
      <c r="AB2280" s="28"/>
      <c r="AC2280" s="28"/>
      <c r="AD2280" s="28"/>
      <c r="AE2280" s="44"/>
      <c r="AF2280" s="27"/>
      <c r="AG2280" s="27"/>
      <c r="AH2280" s="28"/>
      <c r="AI2280" s="27"/>
      <c r="AJ2280" s="27"/>
      <c r="AK2280" s="28"/>
      <c r="AL2280" s="29"/>
      <c r="AM2280" s="29"/>
      <c r="AN2280" s="29"/>
      <c r="AO2280" s="29"/>
      <c r="AP2280" s="29"/>
      <c r="AQ2280" s="29"/>
      <c r="AR2280" s="29"/>
      <c r="AS2280" s="29"/>
      <c r="AT2280" s="29"/>
      <c r="AU2280" s="29"/>
      <c r="AV2280" s="29"/>
      <c r="AW2280" s="29"/>
      <c r="AX2280" s="29"/>
      <c r="AY2280" s="31"/>
      <c r="AZ2280" s="30"/>
      <c r="BA2280" s="35"/>
      <c r="BB2280" s="108"/>
      <c r="BC2280" s="108"/>
      <c r="BD2280" s="108"/>
      <c r="BE2280" s="136"/>
      <c r="BF2280" s="108"/>
      <c r="BG2280" s="110"/>
      <c r="BH2280" s="110"/>
      <c r="BI2280" s="110"/>
      <c r="BJ2280" s="137"/>
      <c r="BK2280" s="110"/>
      <c r="BL2280" s="108"/>
      <c r="BM2280" s="108"/>
      <c r="BN2280" s="108"/>
      <c r="BO2280" s="135"/>
      <c r="BP2280" s="108"/>
      <c r="BQ2280" s="108"/>
      <c r="BR2280" s="108"/>
      <c r="BS2280" s="108"/>
      <c r="BT2280" s="135"/>
      <c r="BU2280" s="108"/>
      <c r="BV2280" s="108"/>
      <c r="BW2280" s="108"/>
      <c r="BX2280" s="108"/>
      <c r="BY2280" s="135"/>
      <c r="BZ2280" s="108"/>
    </row>
    <row r="2281" spans="1:78" x14ac:dyDescent="0.25">
      <c r="A2281" s="27"/>
      <c r="B2281" s="27"/>
      <c r="C2281" s="27"/>
      <c r="D2281" s="27"/>
      <c r="E2281" s="28"/>
      <c r="F2281" s="88"/>
      <c r="G2281" s="28"/>
      <c r="H2281" s="27"/>
      <c r="I2281" s="27"/>
      <c r="J2281" s="27"/>
      <c r="K2281" s="107"/>
      <c r="L2281" s="27"/>
      <c r="M2281" s="46"/>
      <c r="N2281" s="46"/>
      <c r="O2281" s="46"/>
      <c r="P2281" s="46"/>
      <c r="Q2281" s="46"/>
      <c r="R2281" s="46"/>
      <c r="S2281" s="46"/>
      <c r="T2281" s="46"/>
      <c r="U2281" s="46"/>
      <c r="V2281" s="46"/>
      <c r="W2281" s="46"/>
      <c r="X2281" s="46"/>
      <c r="Y2281" s="41"/>
      <c r="Z2281" s="106"/>
      <c r="AA2281" s="43"/>
      <c r="AB2281" s="28"/>
      <c r="AC2281" s="28"/>
      <c r="AD2281" s="28"/>
      <c r="AE2281" s="44"/>
      <c r="AF2281" s="27"/>
      <c r="AG2281" s="27"/>
      <c r="AH2281" s="28"/>
      <c r="AI2281" s="27"/>
      <c r="AJ2281" s="27"/>
      <c r="AK2281" s="28"/>
      <c r="AL2281" s="29"/>
      <c r="AM2281" s="29"/>
      <c r="AN2281" s="29"/>
      <c r="AO2281" s="29"/>
      <c r="AP2281" s="29"/>
      <c r="AQ2281" s="29"/>
      <c r="AR2281" s="29"/>
      <c r="AS2281" s="29"/>
      <c r="AT2281" s="29"/>
      <c r="AU2281" s="29"/>
      <c r="AV2281" s="29"/>
      <c r="AW2281" s="29"/>
      <c r="AX2281" s="29"/>
      <c r="AY2281" s="31"/>
      <c r="AZ2281" s="30"/>
      <c r="BA2281" s="35"/>
      <c r="BB2281" s="108"/>
      <c r="BC2281" s="108"/>
      <c r="BD2281" s="108"/>
      <c r="BE2281" s="136"/>
      <c r="BF2281" s="108"/>
      <c r="BG2281" s="110"/>
      <c r="BH2281" s="110"/>
      <c r="BI2281" s="110"/>
      <c r="BJ2281" s="137"/>
      <c r="BK2281" s="110"/>
      <c r="BL2281" s="108"/>
      <c r="BM2281" s="108"/>
      <c r="BN2281" s="108"/>
      <c r="BO2281" s="135"/>
      <c r="BP2281" s="108"/>
      <c r="BQ2281" s="108"/>
      <c r="BR2281" s="108"/>
      <c r="BS2281" s="108"/>
      <c r="BT2281" s="135"/>
      <c r="BU2281" s="108"/>
      <c r="BV2281" s="108"/>
      <c r="BW2281" s="108"/>
      <c r="BX2281" s="108"/>
      <c r="BY2281" s="135"/>
      <c r="BZ2281" s="108"/>
    </row>
    <row r="2282" spans="1:78" x14ac:dyDescent="0.25">
      <c r="A2282" s="27"/>
      <c r="B2282" s="27"/>
      <c r="C2282" s="27"/>
      <c r="D2282" s="27"/>
      <c r="E2282" s="28"/>
      <c r="F2282" s="88"/>
      <c r="G2282" s="28"/>
      <c r="H2282" s="27"/>
      <c r="I2282" s="27"/>
      <c r="J2282" s="27"/>
      <c r="K2282" s="107"/>
      <c r="L2282" s="27"/>
      <c r="M2282" s="46"/>
      <c r="N2282" s="46"/>
      <c r="O2282" s="46"/>
      <c r="P2282" s="46"/>
      <c r="Q2282" s="46"/>
      <c r="R2282" s="46"/>
      <c r="S2282" s="46"/>
      <c r="T2282" s="46"/>
      <c r="U2282" s="46"/>
      <c r="V2282" s="46"/>
      <c r="W2282" s="46"/>
      <c r="X2282" s="46"/>
      <c r="Y2282" s="41"/>
      <c r="Z2282" s="106"/>
      <c r="AA2282" s="43"/>
      <c r="AB2282" s="28"/>
      <c r="AC2282" s="28"/>
      <c r="AD2282" s="28"/>
      <c r="AE2282" s="44"/>
      <c r="AF2282" s="27"/>
      <c r="AG2282" s="27"/>
      <c r="AH2282" s="28"/>
      <c r="AI2282" s="27"/>
      <c r="AJ2282" s="27"/>
      <c r="AK2282" s="28"/>
      <c r="AL2282" s="29"/>
      <c r="AM2282" s="29"/>
      <c r="AN2282" s="29"/>
      <c r="AO2282" s="29"/>
      <c r="AP2282" s="29"/>
      <c r="AQ2282" s="29"/>
      <c r="AR2282" s="29"/>
      <c r="AS2282" s="29"/>
      <c r="AT2282" s="29"/>
      <c r="AU2282" s="29"/>
      <c r="AV2282" s="29"/>
      <c r="AW2282" s="29"/>
      <c r="AX2282" s="29"/>
      <c r="AY2282" s="31"/>
      <c r="AZ2282" s="30"/>
      <c r="BA2282" s="35"/>
      <c r="BB2282" s="108"/>
      <c r="BC2282" s="108"/>
      <c r="BD2282" s="108"/>
      <c r="BE2282" s="136"/>
      <c r="BF2282" s="108"/>
      <c r="BG2282" s="110"/>
      <c r="BH2282" s="110"/>
      <c r="BI2282" s="110"/>
      <c r="BJ2282" s="137"/>
      <c r="BK2282" s="110"/>
      <c r="BL2282" s="108"/>
      <c r="BM2282" s="108"/>
      <c r="BN2282" s="108"/>
      <c r="BO2282" s="135"/>
      <c r="BP2282" s="108"/>
      <c r="BQ2282" s="108"/>
      <c r="BR2282" s="108"/>
      <c r="BS2282" s="108"/>
      <c r="BT2282" s="135"/>
      <c r="BU2282" s="108"/>
      <c r="BV2282" s="108"/>
      <c r="BW2282" s="108"/>
      <c r="BX2282" s="108"/>
      <c r="BY2282" s="135"/>
      <c r="BZ2282" s="108"/>
    </row>
    <row r="2283" spans="1:78" x14ac:dyDescent="0.25">
      <c r="A2283" s="27"/>
      <c r="B2283" s="27"/>
      <c r="C2283" s="27"/>
      <c r="D2283" s="27"/>
      <c r="E2283" s="28"/>
      <c r="F2283" s="88"/>
      <c r="G2283" s="28"/>
      <c r="H2283" s="27"/>
      <c r="I2283" s="27"/>
      <c r="J2283" s="27"/>
      <c r="K2283" s="107"/>
      <c r="L2283" s="27"/>
      <c r="M2283" s="46"/>
      <c r="N2283" s="46"/>
      <c r="O2283" s="46"/>
      <c r="P2283" s="46"/>
      <c r="Q2283" s="46"/>
      <c r="R2283" s="46"/>
      <c r="S2283" s="46"/>
      <c r="T2283" s="46"/>
      <c r="U2283" s="46"/>
      <c r="V2283" s="46"/>
      <c r="W2283" s="46"/>
      <c r="X2283" s="46"/>
      <c r="Y2283" s="41"/>
      <c r="Z2283" s="106"/>
      <c r="AA2283" s="43"/>
      <c r="AB2283" s="28"/>
      <c r="AC2283" s="28"/>
      <c r="AD2283" s="28"/>
      <c r="AE2283" s="44"/>
      <c r="AF2283" s="27"/>
      <c r="AG2283" s="27"/>
      <c r="AH2283" s="28"/>
      <c r="AI2283" s="27"/>
      <c r="AJ2283" s="27"/>
      <c r="AK2283" s="28"/>
      <c r="AL2283" s="29"/>
      <c r="AM2283" s="29"/>
      <c r="AN2283" s="29"/>
      <c r="AO2283" s="29"/>
      <c r="AP2283" s="29"/>
      <c r="AQ2283" s="29"/>
      <c r="AR2283" s="29"/>
      <c r="AS2283" s="29"/>
      <c r="AT2283" s="29"/>
      <c r="AU2283" s="29"/>
      <c r="AV2283" s="29"/>
      <c r="AW2283" s="29"/>
      <c r="AX2283" s="29"/>
      <c r="AY2283" s="31"/>
      <c r="AZ2283" s="30"/>
      <c r="BA2283" s="35"/>
      <c r="BB2283" s="108"/>
      <c r="BC2283" s="108"/>
      <c r="BD2283" s="108"/>
      <c r="BE2283" s="136"/>
      <c r="BF2283" s="108"/>
      <c r="BG2283" s="110"/>
      <c r="BH2283" s="110"/>
      <c r="BI2283" s="110"/>
      <c r="BJ2283" s="137"/>
      <c r="BK2283" s="110"/>
      <c r="BL2283" s="108"/>
      <c r="BM2283" s="108"/>
      <c r="BN2283" s="108"/>
      <c r="BO2283" s="135"/>
      <c r="BP2283" s="108"/>
      <c r="BQ2283" s="108"/>
      <c r="BR2283" s="108"/>
      <c r="BS2283" s="108"/>
      <c r="BT2283" s="135"/>
      <c r="BU2283" s="108"/>
      <c r="BV2283" s="108"/>
      <c r="BW2283" s="108"/>
      <c r="BX2283" s="108"/>
      <c r="BY2283" s="135"/>
      <c r="BZ2283" s="108"/>
    </row>
    <row r="2284" spans="1:78" x14ac:dyDescent="0.25">
      <c r="A2284" s="27"/>
      <c r="B2284" s="27"/>
      <c r="C2284" s="27"/>
      <c r="D2284" s="27"/>
      <c r="E2284" s="28"/>
      <c r="F2284" s="88"/>
      <c r="G2284" s="28"/>
      <c r="H2284" s="27"/>
      <c r="I2284" s="27"/>
      <c r="J2284" s="27"/>
      <c r="K2284" s="107"/>
      <c r="L2284" s="27"/>
      <c r="M2284" s="46"/>
      <c r="N2284" s="46"/>
      <c r="O2284" s="46"/>
      <c r="P2284" s="46"/>
      <c r="Q2284" s="46"/>
      <c r="R2284" s="46"/>
      <c r="S2284" s="46"/>
      <c r="T2284" s="46"/>
      <c r="U2284" s="46"/>
      <c r="V2284" s="46"/>
      <c r="W2284" s="46"/>
      <c r="X2284" s="46"/>
      <c r="Y2284" s="41"/>
      <c r="Z2284" s="106"/>
      <c r="AA2284" s="43"/>
      <c r="AB2284" s="28"/>
      <c r="AC2284" s="28"/>
      <c r="AD2284" s="28"/>
      <c r="AE2284" s="44"/>
      <c r="AF2284" s="27"/>
      <c r="AG2284" s="27"/>
      <c r="AH2284" s="28"/>
      <c r="AI2284" s="27"/>
      <c r="AJ2284" s="27"/>
      <c r="AK2284" s="28"/>
      <c r="AL2284" s="29"/>
      <c r="AM2284" s="29"/>
      <c r="AN2284" s="29"/>
      <c r="AO2284" s="29"/>
      <c r="AP2284" s="29"/>
      <c r="AQ2284" s="29"/>
      <c r="AR2284" s="29"/>
      <c r="AS2284" s="29"/>
      <c r="AT2284" s="29"/>
      <c r="AU2284" s="29"/>
      <c r="AV2284" s="29"/>
      <c r="AW2284" s="29"/>
      <c r="AX2284" s="29"/>
      <c r="AY2284" s="31"/>
      <c r="AZ2284" s="30"/>
      <c r="BA2284" s="35"/>
      <c r="BB2284" s="108"/>
      <c r="BC2284" s="108"/>
      <c r="BD2284" s="108"/>
      <c r="BE2284" s="136"/>
      <c r="BF2284" s="108"/>
      <c r="BG2284" s="110"/>
      <c r="BH2284" s="110"/>
      <c r="BI2284" s="110"/>
      <c r="BJ2284" s="137"/>
      <c r="BK2284" s="110"/>
      <c r="BL2284" s="108"/>
      <c r="BM2284" s="108"/>
      <c r="BN2284" s="108"/>
      <c r="BO2284" s="135"/>
      <c r="BP2284" s="108"/>
      <c r="BQ2284" s="108"/>
      <c r="BR2284" s="108"/>
      <c r="BS2284" s="108"/>
      <c r="BT2284" s="135"/>
      <c r="BU2284" s="108"/>
      <c r="BV2284" s="108"/>
      <c r="BW2284" s="108"/>
      <c r="BX2284" s="108"/>
      <c r="BY2284" s="135"/>
      <c r="BZ2284" s="108"/>
    </row>
    <row r="2285" spans="1:78" x14ac:dyDescent="0.25">
      <c r="A2285" s="27"/>
      <c r="B2285" s="27"/>
      <c r="C2285" s="27"/>
      <c r="D2285" s="27"/>
      <c r="E2285" s="28"/>
      <c r="F2285" s="88"/>
      <c r="G2285" s="28"/>
      <c r="H2285" s="27"/>
      <c r="I2285" s="27"/>
      <c r="J2285" s="27"/>
      <c r="K2285" s="107"/>
      <c r="L2285" s="27"/>
      <c r="M2285" s="46"/>
      <c r="N2285" s="46"/>
      <c r="O2285" s="46"/>
      <c r="P2285" s="46"/>
      <c r="Q2285" s="46"/>
      <c r="R2285" s="46"/>
      <c r="S2285" s="46"/>
      <c r="T2285" s="46"/>
      <c r="U2285" s="46"/>
      <c r="V2285" s="46"/>
      <c r="W2285" s="46"/>
      <c r="X2285" s="46"/>
      <c r="Y2285" s="41"/>
      <c r="Z2285" s="106"/>
      <c r="AA2285" s="43"/>
      <c r="AB2285" s="28"/>
      <c r="AC2285" s="28"/>
      <c r="AD2285" s="28"/>
      <c r="AE2285" s="44"/>
      <c r="AF2285" s="27"/>
      <c r="AG2285" s="27"/>
      <c r="AH2285" s="28"/>
      <c r="AI2285" s="27"/>
      <c r="AJ2285" s="27"/>
      <c r="AK2285" s="28"/>
      <c r="AL2285" s="29"/>
      <c r="AM2285" s="29"/>
      <c r="AN2285" s="29"/>
      <c r="AO2285" s="29"/>
      <c r="AP2285" s="29"/>
      <c r="AQ2285" s="29"/>
      <c r="AR2285" s="29"/>
      <c r="AS2285" s="29"/>
      <c r="AT2285" s="29"/>
      <c r="AU2285" s="29"/>
      <c r="AV2285" s="29"/>
      <c r="AW2285" s="29"/>
      <c r="AX2285" s="29"/>
      <c r="AY2285" s="31"/>
      <c r="AZ2285" s="30"/>
      <c r="BA2285" s="35"/>
      <c r="BB2285" s="108"/>
      <c r="BC2285" s="108"/>
      <c r="BD2285" s="108"/>
      <c r="BE2285" s="136"/>
      <c r="BF2285" s="108"/>
      <c r="BG2285" s="110"/>
      <c r="BH2285" s="110"/>
      <c r="BI2285" s="110"/>
      <c r="BJ2285" s="137"/>
      <c r="BK2285" s="110"/>
      <c r="BL2285" s="108"/>
      <c r="BM2285" s="108"/>
      <c r="BN2285" s="108"/>
      <c r="BO2285" s="135"/>
      <c r="BP2285" s="108"/>
      <c r="BQ2285" s="108"/>
      <c r="BR2285" s="108"/>
      <c r="BS2285" s="108"/>
      <c r="BT2285" s="135"/>
      <c r="BU2285" s="108"/>
      <c r="BV2285" s="108"/>
      <c r="BW2285" s="108"/>
      <c r="BX2285" s="108"/>
      <c r="BY2285" s="135"/>
      <c r="BZ2285" s="108"/>
    </row>
    <row r="2286" spans="1:78" x14ac:dyDescent="0.25">
      <c r="A2286" s="27"/>
      <c r="B2286" s="27"/>
      <c r="C2286" s="27"/>
      <c r="D2286" s="27"/>
      <c r="E2286" s="28"/>
      <c r="F2286" s="88"/>
      <c r="G2286" s="28"/>
      <c r="H2286" s="27"/>
      <c r="I2286" s="27"/>
      <c r="J2286" s="27"/>
      <c r="K2286" s="107"/>
      <c r="L2286" s="27"/>
      <c r="M2286" s="46"/>
      <c r="N2286" s="46"/>
      <c r="O2286" s="46"/>
      <c r="P2286" s="46"/>
      <c r="Q2286" s="46"/>
      <c r="R2286" s="46"/>
      <c r="S2286" s="46"/>
      <c r="T2286" s="46"/>
      <c r="U2286" s="46"/>
      <c r="V2286" s="46"/>
      <c r="W2286" s="46"/>
      <c r="X2286" s="46"/>
      <c r="Y2286" s="41"/>
      <c r="Z2286" s="106"/>
      <c r="AA2286" s="43"/>
      <c r="AB2286" s="28"/>
      <c r="AC2286" s="28"/>
      <c r="AD2286" s="28"/>
      <c r="AE2286" s="44"/>
      <c r="AF2286" s="27"/>
      <c r="AG2286" s="27"/>
      <c r="AH2286" s="28"/>
      <c r="AI2286" s="27"/>
      <c r="AJ2286" s="27"/>
      <c r="AK2286" s="28"/>
      <c r="AL2286" s="29"/>
      <c r="AM2286" s="29"/>
      <c r="AN2286" s="29"/>
      <c r="AO2286" s="29"/>
      <c r="AP2286" s="29"/>
      <c r="AQ2286" s="29"/>
      <c r="AR2286" s="29"/>
      <c r="AS2286" s="29"/>
      <c r="AT2286" s="29"/>
      <c r="AU2286" s="29"/>
      <c r="AV2286" s="29"/>
      <c r="AW2286" s="29"/>
      <c r="AX2286" s="29"/>
      <c r="AY2286" s="31"/>
      <c r="AZ2286" s="30"/>
      <c r="BA2286" s="35"/>
      <c r="BB2286" s="108"/>
      <c r="BC2286" s="108"/>
      <c r="BD2286" s="108"/>
      <c r="BE2286" s="136"/>
      <c r="BF2286" s="108"/>
      <c r="BG2286" s="110"/>
      <c r="BH2286" s="110"/>
      <c r="BI2286" s="110"/>
      <c r="BJ2286" s="137"/>
      <c r="BK2286" s="110"/>
      <c r="BL2286" s="108"/>
      <c r="BM2286" s="108"/>
      <c r="BN2286" s="108"/>
      <c r="BO2286" s="135"/>
      <c r="BP2286" s="108"/>
      <c r="BQ2286" s="108"/>
      <c r="BR2286" s="108"/>
      <c r="BS2286" s="108"/>
      <c r="BT2286" s="135"/>
      <c r="BU2286" s="108"/>
      <c r="BV2286" s="108"/>
      <c r="BW2286" s="108"/>
      <c r="BX2286" s="108"/>
      <c r="BY2286" s="135"/>
      <c r="BZ2286" s="108"/>
    </row>
    <row r="2287" spans="1:78" x14ac:dyDescent="0.25">
      <c r="A2287" s="27"/>
      <c r="B2287" s="27"/>
      <c r="C2287" s="27"/>
      <c r="D2287" s="27"/>
      <c r="E2287" s="28"/>
      <c r="F2287" s="88"/>
      <c r="G2287" s="28"/>
      <c r="H2287" s="27"/>
      <c r="I2287" s="27"/>
      <c r="J2287" s="27"/>
      <c r="K2287" s="107"/>
      <c r="L2287" s="27"/>
      <c r="M2287" s="46"/>
      <c r="N2287" s="46"/>
      <c r="O2287" s="46"/>
      <c r="P2287" s="46"/>
      <c r="Q2287" s="46"/>
      <c r="R2287" s="46"/>
      <c r="S2287" s="46"/>
      <c r="T2287" s="46"/>
      <c r="U2287" s="46"/>
      <c r="V2287" s="46"/>
      <c r="W2287" s="46"/>
      <c r="X2287" s="46"/>
      <c r="Y2287" s="41"/>
      <c r="Z2287" s="106"/>
      <c r="AA2287" s="43"/>
      <c r="AB2287" s="28"/>
      <c r="AC2287" s="28"/>
      <c r="AD2287" s="28"/>
      <c r="AE2287" s="44"/>
      <c r="AF2287" s="27"/>
      <c r="AG2287" s="27"/>
      <c r="AH2287" s="28"/>
      <c r="AI2287" s="27"/>
      <c r="AJ2287" s="27"/>
      <c r="AK2287" s="28"/>
      <c r="AL2287" s="29"/>
      <c r="AM2287" s="29"/>
      <c r="AN2287" s="29"/>
      <c r="AO2287" s="29"/>
      <c r="AP2287" s="29"/>
      <c r="AQ2287" s="29"/>
      <c r="AR2287" s="29"/>
      <c r="AS2287" s="29"/>
      <c r="AT2287" s="29"/>
      <c r="AU2287" s="29"/>
      <c r="AV2287" s="29"/>
      <c r="AW2287" s="29"/>
      <c r="AX2287" s="29"/>
      <c r="AY2287" s="31"/>
      <c r="AZ2287" s="30"/>
      <c r="BA2287" s="35"/>
      <c r="BB2287" s="108"/>
      <c r="BC2287" s="108"/>
      <c r="BD2287" s="108"/>
      <c r="BE2287" s="136"/>
      <c r="BF2287" s="108"/>
      <c r="BG2287" s="110"/>
      <c r="BH2287" s="110"/>
      <c r="BI2287" s="110"/>
      <c r="BJ2287" s="137"/>
      <c r="BK2287" s="110"/>
      <c r="BL2287" s="108"/>
      <c r="BM2287" s="108"/>
      <c r="BN2287" s="108"/>
      <c r="BO2287" s="135"/>
      <c r="BP2287" s="108"/>
      <c r="BQ2287" s="108"/>
      <c r="BR2287" s="108"/>
      <c r="BS2287" s="108"/>
      <c r="BT2287" s="135"/>
      <c r="BU2287" s="108"/>
      <c r="BV2287" s="108"/>
      <c r="BW2287" s="108"/>
      <c r="BX2287" s="108"/>
      <c r="BY2287" s="135"/>
      <c r="BZ2287" s="108"/>
    </row>
    <row r="2288" spans="1:78" x14ac:dyDescent="0.25">
      <c r="A2288" s="27"/>
      <c r="B2288" s="27"/>
      <c r="C2288" s="27"/>
      <c r="D2288" s="27"/>
      <c r="E2288" s="28"/>
      <c r="F2288" s="88"/>
      <c r="G2288" s="28"/>
      <c r="H2288" s="27"/>
      <c r="I2288" s="27"/>
      <c r="J2288" s="27"/>
      <c r="K2288" s="107"/>
      <c r="L2288" s="27"/>
      <c r="M2288" s="46"/>
      <c r="N2288" s="46"/>
      <c r="O2288" s="46"/>
      <c r="P2288" s="46"/>
      <c r="Q2288" s="46"/>
      <c r="R2288" s="46"/>
      <c r="S2288" s="46"/>
      <c r="T2288" s="46"/>
      <c r="U2288" s="46"/>
      <c r="V2288" s="46"/>
      <c r="W2288" s="46"/>
      <c r="X2288" s="46"/>
      <c r="Y2288" s="41"/>
      <c r="Z2288" s="106"/>
      <c r="AA2288" s="43"/>
      <c r="AB2288" s="28"/>
      <c r="AC2288" s="28"/>
      <c r="AD2288" s="28"/>
      <c r="AE2288" s="44"/>
      <c r="AF2288" s="27"/>
      <c r="AG2288" s="27"/>
      <c r="AH2288" s="28"/>
      <c r="AI2288" s="27"/>
      <c r="AJ2288" s="27"/>
      <c r="AK2288" s="28"/>
      <c r="AL2288" s="29"/>
      <c r="AM2288" s="29"/>
      <c r="AN2288" s="29"/>
      <c r="AO2288" s="29"/>
      <c r="AP2288" s="29"/>
      <c r="AQ2288" s="29"/>
      <c r="AR2288" s="29"/>
      <c r="AS2288" s="29"/>
      <c r="AT2288" s="29"/>
      <c r="AU2288" s="29"/>
      <c r="AV2288" s="29"/>
      <c r="AW2288" s="29"/>
      <c r="AX2288" s="29"/>
      <c r="AY2288" s="31"/>
      <c r="AZ2288" s="30"/>
      <c r="BA2288" s="35"/>
      <c r="BB2288" s="108"/>
      <c r="BC2288" s="108"/>
      <c r="BD2288" s="108"/>
      <c r="BE2288" s="136"/>
      <c r="BF2288" s="108"/>
      <c r="BG2288" s="110"/>
      <c r="BH2288" s="110"/>
      <c r="BI2288" s="110"/>
      <c r="BJ2288" s="137"/>
      <c r="BK2288" s="110"/>
      <c r="BL2288" s="108"/>
      <c r="BM2288" s="108"/>
      <c r="BN2288" s="108"/>
      <c r="BO2288" s="135"/>
      <c r="BP2288" s="108"/>
      <c r="BQ2288" s="108"/>
      <c r="BR2288" s="108"/>
      <c r="BS2288" s="108"/>
      <c r="BT2288" s="135"/>
      <c r="BU2288" s="108"/>
      <c r="BV2288" s="108"/>
      <c r="BW2288" s="108"/>
      <c r="BX2288" s="108"/>
      <c r="BY2288" s="135"/>
      <c r="BZ2288" s="108"/>
    </row>
    <row r="2289" spans="1:78" x14ac:dyDescent="0.25">
      <c r="A2289" s="27"/>
      <c r="B2289" s="27"/>
      <c r="C2289" s="27"/>
      <c r="D2289" s="27"/>
      <c r="E2289" s="28"/>
      <c r="F2289" s="88"/>
      <c r="G2289" s="28"/>
      <c r="H2289" s="27"/>
      <c r="I2289" s="27"/>
      <c r="J2289" s="27"/>
      <c r="K2289" s="107"/>
      <c r="L2289" s="27"/>
      <c r="M2289" s="46"/>
      <c r="N2289" s="46"/>
      <c r="O2289" s="46"/>
      <c r="P2289" s="46"/>
      <c r="Q2289" s="46"/>
      <c r="R2289" s="46"/>
      <c r="S2289" s="46"/>
      <c r="T2289" s="46"/>
      <c r="U2289" s="46"/>
      <c r="V2289" s="46"/>
      <c r="W2289" s="46"/>
      <c r="X2289" s="46"/>
      <c r="Y2289" s="41"/>
      <c r="Z2289" s="106"/>
      <c r="AA2289" s="43"/>
      <c r="AB2289" s="28"/>
      <c r="AC2289" s="28"/>
      <c r="AD2289" s="28"/>
      <c r="AE2289" s="44"/>
      <c r="AF2289" s="27"/>
      <c r="AG2289" s="27"/>
      <c r="AH2289" s="28"/>
      <c r="AI2289" s="27"/>
      <c r="AJ2289" s="27"/>
      <c r="AK2289" s="28"/>
      <c r="AL2289" s="29"/>
      <c r="AM2289" s="29"/>
      <c r="AN2289" s="29"/>
      <c r="AO2289" s="29"/>
      <c r="AP2289" s="29"/>
      <c r="AQ2289" s="29"/>
      <c r="AR2289" s="29"/>
      <c r="AS2289" s="29"/>
      <c r="AT2289" s="29"/>
      <c r="AU2289" s="29"/>
      <c r="AV2289" s="29"/>
      <c r="AW2289" s="29"/>
      <c r="AX2289" s="29"/>
      <c r="AY2289" s="31"/>
      <c r="AZ2289" s="30"/>
      <c r="BA2289" s="35"/>
      <c r="BB2289" s="108"/>
      <c r="BC2289" s="108"/>
      <c r="BD2289" s="108"/>
      <c r="BE2289" s="136"/>
      <c r="BF2289" s="108"/>
      <c r="BG2289" s="110"/>
      <c r="BH2289" s="110"/>
      <c r="BI2289" s="110"/>
      <c r="BJ2289" s="137"/>
      <c r="BK2289" s="110"/>
      <c r="BL2289" s="108"/>
      <c r="BM2289" s="108"/>
      <c r="BN2289" s="108"/>
      <c r="BO2289" s="135"/>
      <c r="BP2289" s="108"/>
      <c r="BQ2289" s="108"/>
      <c r="BR2289" s="108"/>
      <c r="BS2289" s="108"/>
      <c r="BT2289" s="135"/>
      <c r="BU2289" s="108"/>
      <c r="BV2289" s="108"/>
      <c r="BW2289" s="108"/>
      <c r="BX2289" s="108"/>
      <c r="BY2289" s="135"/>
      <c r="BZ2289" s="108"/>
    </row>
    <row r="2290" spans="1:78" x14ac:dyDescent="0.25">
      <c r="A2290" s="27"/>
      <c r="B2290" s="27"/>
      <c r="C2290" s="27"/>
      <c r="D2290" s="27"/>
      <c r="E2290" s="28"/>
      <c r="F2290" s="88"/>
      <c r="G2290" s="28"/>
      <c r="H2290" s="27"/>
      <c r="I2290" s="27"/>
      <c r="J2290" s="27"/>
      <c r="K2290" s="107"/>
      <c r="L2290" s="27"/>
      <c r="M2290" s="46"/>
      <c r="N2290" s="46"/>
      <c r="O2290" s="46"/>
      <c r="P2290" s="46"/>
      <c r="Q2290" s="46"/>
      <c r="R2290" s="46"/>
      <c r="S2290" s="46"/>
      <c r="T2290" s="46"/>
      <c r="U2290" s="46"/>
      <c r="V2290" s="46"/>
      <c r="W2290" s="46"/>
      <c r="X2290" s="46"/>
      <c r="Y2290" s="41"/>
      <c r="Z2290" s="106"/>
      <c r="AA2290" s="43"/>
      <c r="AB2290" s="28"/>
      <c r="AC2290" s="28"/>
      <c r="AD2290" s="28"/>
      <c r="AE2290" s="44"/>
      <c r="AF2290" s="27"/>
      <c r="AG2290" s="27"/>
      <c r="AH2290" s="28"/>
      <c r="AI2290" s="27"/>
      <c r="AJ2290" s="27"/>
      <c r="AK2290" s="28"/>
      <c r="AL2290" s="29"/>
      <c r="AM2290" s="29"/>
      <c r="AN2290" s="29"/>
      <c r="AO2290" s="29"/>
      <c r="AP2290" s="29"/>
      <c r="AQ2290" s="29"/>
      <c r="AR2290" s="29"/>
      <c r="AS2290" s="29"/>
      <c r="AT2290" s="29"/>
      <c r="AU2290" s="29"/>
      <c r="AV2290" s="29"/>
      <c r="AW2290" s="29"/>
      <c r="AX2290" s="29"/>
      <c r="AY2290" s="31"/>
      <c r="AZ2290" s="30"/>
      <c r="BA2290" s="35"/>
      <c r="BB2290" s="108"/>
      <c r="BC2290" s="108"/>
      <c r="BD2290" s="108"/>
      <c r="BE2290" s="136"/>
      <c r="BF2290" s="108"/>
      <c r="BG2290" s="110"/>
      <c r="BH2290" s="110"/>
      <c r="BI2290" s="110"/>
      <c r="BJ2290" s="137"/>
      <c r="BK2290" s="110"/>
      <c r="BL2290" s="108"/>
      <c r="BM2290" s="108"/>
      <c r="BN2290" s="108"/>
      <c r="BO2290" s="135"/>
      <c r="BP2290" s="108"/>
      <c r="BQ2290" s="108"/>
      <c r="BR2290" s="108"/>
      <c r="BS2290" s="108"/>
      <c r="BT2290" s="135"/>
      <c r="BU2290" s="108"/>
      <c r="BV2290" s="108"/>
      <c r="BW2290" s="108"/>
      <c r="BX2290" s="108"/>
      <c r="BY2290" s="135"/>
      <c r="BZ2290" s="108"/>
    </row>
    <row r="2291" spans="1:78" x14ac:dyDescent="0.25">
      <c r="A2291" s="27"/>
      <c r="B2291" s="27"/>
      <c r="C2291" s="27"/>
      <c r="D2291" s="27"/>
      <c r="E2291" s="28"/>
      <c r="F2291" s="88"/>
      <c r="G2291" s="28"/>
      <c r="H2291" s="27"/>
      <c r="I2291" s="27"/>
      <c r="J2291" s="27"/>
      <c r="K2291" s="107"/>
      <c r="L2291" s="27"/>
      <c r="M2291" s="46"/>
      <c r="N2291" s="46"/>
      <c r="O2291" s="46"/>
      <c r="P2291" s="46"/>
      <c r="Q2291" s="46"/>
      <c r="R2291" s="46"/>
      <c r="S2291" s="46"/>
      <c r="T2291" s="46"/>
      <c r="U2291" s="46"/>
      <c r="V2291" s="46"/>
      <c r="W2291" s="46"/>
      <c r="X2291" s="46"/>
      <c r="Y2291" s="41"/>
      <c r="Z2291" s="106"/>
      <c r="AA2291" s="43"/>
      <c r="AB2291" s="28"/>
      <c r="AC2291" s="28"/>
      <c r="AD2291" s="28"/>
      <c r="AE2291" s="44"/>
      <c r="AF2291" s="27"/>
      <c r="AG2291" s="27"/>
      <c r="AH2291" s="28"/>
      <c r="AI2291" s="27"/>
      <c r="AJ2291" s="27"/>
      <c r="AK2291" s="28"/>
      <c r="AL2291" s="29"/>
      <c r="AM2291" s="29"/>
      <c r="AN2291" s="29"/>
      <c r="AO2291" s="29"/>
      <c r="AP2291" s="29"/>
      <c r="AQ2291" s="29"/>
      <c r="AR2291" s="29"/>
      <c r="AS2291" s="29"/>
      <c r="AT2291" s="29"/>
      <c r="AU2291" s="29"/>
      <c r="AV2291" s="29"/>
      <c r="AW2291" s="29"/>
      <c r="AX2291" s="29"/>
      <c r="AY2291" s="31"/>
      <c r="AZ2291" s="30"/>
      <c r="BA2291" s="35"/>
      <c r="BB2291" s="108"/>
      <c r="BC2291" s="108"/>
      <c r="BD2291" s="108"/>
      <c r="BE2291" s="136"/>
      <c r="BF2291" s="108"/>
      <c r="BG2291" s="110"/>
      <c r="BH2291" s="110"/>
      <c r="BI2291" s="110"/>
      <c r="BJ2291" s="137"/>
      <c r="BK2291" s="110"/>
      <c r="BL2291" s="108"/>
      <c r="BM2291" s="108"/>
      <c r="BN2291" s="108"/>
      <c r="BO2291" s="135"/>
      <c r="BP2291" s="108"/>
      <c r="BQ2291" s="108"/>
      <c r="BR2291" s="108"/>
      <c r="BS2291" s="108"/>
      <c r="BT2291" s="135"/>
      <c r="BU2291" s="108"/>
      <c r="BV2291" s="108"/>
      <c r="BW2291" s="108"/>
      <c r="BX2291" s="108"/>
      <c r="BY2291" s="135"/>
      <c r="BZ2291" s="108"/>
    </row>
    <row r="2292" spans="1:78" x14ac:dyDescent="0.25">
      <c r="A2292" s="27"/>
      <c r="B2292" s="27"/>
      <c r="C2292" s="27"/>
      <c r="D2292" s="27"/>
      <c r="E2292" s="28"/>
      <c r="F2292" s="88"/>
      <c r="G2292" s="28"/>
      <c r="H2292" s="27"/>
      <c r="I2292" s="27"/>
      <c r="J2292" s="27"/>
      <c r="K2292" s="107"/>
      <c r="L2292" s="27"/>
      <c r="M2292" s="46"/>
      <c r="N2292" s="46"/>
      <c r="O2292" s="46"/>
      <c r="P2292" s="46"/>
      <c r="Q2292" s="46"/>
      <c r="R2292" s="46"/>
      <c r="S2292" s="46"/>
      <c r="T2292" s="46"/>
      <c r="U2292" s="46"/>
      <c r="V2292" s="46"/>
      <c r="W2292" s="46"/>
      <c r="X2292" s="46"/>
      <c r="Y2292" s="41"/>
      <c r="Z2292" s="106"/>
      <c r="AA2292" s="43"/>
      <c r="AB2292" s="28"/>
      <c r="AC2292" s="28"/>
      <c r="AD2292" s="28"/>
      <c r="AE2292" s="44"/>
      <c r="AF2292" s="27"/>
      <c r="AG2292" s="27"/>
      <c r="AH2292" s="28"/>
      <c r="AI2292" s="27"/>
      <c r="AJ2292" s="27"/>
      <c r="AK2292" s="28"/>
      <c r="AL2292" s="29"/>
      <c r="AM2292" s="29"/>
      <c r="AN2292" s="29"/>
      <c r="AO2292" s="29"/>
      <c r="AP2292" s="29"/>
      <c r="AQ2292" s="29"/>
      <c r="AR2292" s="29"/>
      <c r="AS2292" s="29"/>
      <c r="AT2292" s="29"/>
      <c r="AU2292" s="29"/>
      <c r="AV2292" s="29"/>
      <c r="AW2292" s="29"/>
      <c r="AX2292" s="29"/>
      <c r="AY2292" s="31"/>
      <c r="AZ2292" s="30"/>
      <c r="BA2292" s="35"/>
      <c r="BB2292" s="108"/>
      <c r="BC2292" s="108"/>
      <c r="BD2292" s="108"/>
      <c r="BE2292" s="136"/>
      <c r="BF2292" s="108"/>
      <c r="BG2292" s="110"/>
      <c r="BH2292" s="110"/>
      <c r="BI2292" s="110"/>
      <c r="BJ2292" s="137"/>
      <c r="BK2292" s="110"/>
      <c r="BL2292" s="108"/>
      <c r="BM2292" s="108"/>
      <c r="BN2292" s="108"/>
      <c r="BO2292" s="135"/>
      <c r="BP2292" s="108"/>
      <c r="BQ2292" s="108"/>
      <c r="BR2292" s="108"/>
      <c r="BS2292" s="108"/>
      <c r="BT2292" s="135"/>
      <c r="BU2292" s="108"/>
      <c r="BV2292" s="108"/>
      <c r="BW2292" s="108"/>
      <c r="BX2292" s="108"/>
      <c r="BY2292" s="135"/>
      <c r="BZ2292" s="108"/>
    </row>
    <row r="2293" spans="1:78" x14ac:dyDescent="0.25">
      <c r="A2293" s="27"/>
      <c r="B2293" s="27"/>
      <c r="C2293" s="27"/>
      <c r="D2293" s="27"/>
      <c r="E2293" s="28"/>
      <c r="F2293" s="88"/>
      <c r="G2293" s="28"/>
      <c r="H2293" s="27"/>
      <c r="I2293" s="27"/>
      <c r="J2293" s="27"/>
      <c r="K2293" s="107"/>
      <c r="L2293" s="27"/>
      <c r="M2293" s="46"/>
      <c r="N2293" s="46"/>
      <c r="O2293" s="46"/>
      <c r="P2293" s="46"/>
      <c r="Q2293" s="46"/>
      <c r="R2293" s="46"/>
      <c r="S2293" s="46"/>
      <c r="T2293" s="46"/>
      <c r="U2293" s="46"/>
      <c r="V2293" s="46"/>
      <c r="W2293" s="46"/>
      <c r="X2293" s="46"/>
      <c r="Y2293" s="41"/>
      <c r="Z2293" s="106"/>
      <c r="AA2293" s="43"/>
      <c r="AB2293" s="28"/>
      <c r="AC2293" s="28"/>
      <c r="AD2293" s="28"/>
      <c r="AE2293" s="44"/>
      <c r="AF2293" s="27"/>
      <c r="AG2293" s="27"/>
      <c r="AH2293" s="28"/>
      <c r="AI2293" s="27"/>
      <c r="AJ2293" s="27"/>
      <c r="AK2293" s="28"/>
      <c r="AL2293" s="29"/>
      <c r="AM2293" s="29"/>
      <c r="AN2293" s="29"/>
      <c r="AO2293" s="29"/>
      <c r="AP2293" s="29"/>
      <c r="AQ2293" s="29"/>
      <c r="AR2293" s="29"/>
      <c r="AS2293" s="29"/>
      <c r="AT2293" s="29"/>
      <c r="AU2293" s="29"/>
      <c r="AV2293" s="29"/>
      <c r="AW2293" s="29"/>
      <c r="AX2293" s="29"/>
      <c r="AY2293" s="31"/>
      <c r="AZ2293" s="30"/>
      <c r="BA2293" s="35"/>
      <c r="BB2293" s="108"/>
      <c r="BC2293" s="108"/>
      <c r="BD2293" s="108"/>
      <c r="BE2293" s="136"/>
      <c r="BF2293" s="108"/>
      <c r="BG2293" s="110"/>
      <c r="BH2293" s="110"/>
      <c r="BI2293" s="110"/>
      <c r="BJ2293" s="137"/>
      <c r="BK2293" s="110"/>
      <c r="BL2293" s="108"/>
      <c r="BM2293" s="108"/>
      <c r="BN2293" s="108"/>
      <c r="BO2293" s="135"/>
      <c r="BP2293" s="108"/>
      <c r="BQ2293" s="108"/>
      <c r="BR2293" s="108"/>
      <c r="BS2293" s="108"/>
      <c r="BT2293" s="135"/>
      <c r="BU2293" s="108"/>
      <c r="BV2293" s="108"/>
      <c r="BW2293" s="108"/>
      <c r="BX2293" s="108"/>
      <c r="BY2293" s="135"/>
      <c r="BZ2293" s="108"/>
    </row>
    <row r="2294" spans="1:78" x14ac:dyDescent="0.25">
      <c r="A2294" s="27"/>
      <c r="B2294" s="27"/>
      <c r="C2294" s="27"/>
      <c r="D2294" s="27"/>
      <c r="E2294" s="28"/>
      <c r="F2294" s="88"/>
      <c r="G2294" s="28"/>
      <c r="H2294" s="27"/>
      <c r="I2294" s="27"/>
      <c r="J2294" s="27"/>
      <c r="K2294" s="107"/>
      <c r="L2294" s="27"/>
      <c r="M2294" s="46"/>
      <c r="N2294" s="46"/>
      <c r="O2294" s="46"/>
      <c r="P2294" s="46"/>
      <c r="Q2294" s="46"/>
      <c r="R2294" s="46"/>
      <c r="S2294" s="46"/>
      <c r="T2294" s="46"/>
      <c r="U2294" s="46"/>
      <c r="V2294" s="46"/>
      <c r="W2294" s="46"/>
      <c r="X2294" s="46"/>
      <c r="Y2294" s="41"/>
      <c r="Z2294" s="106"/>
      <c r="AA2294" s="43"/>
      <c r="AB2294" s="28"/>
      <c r="AC2294" s="28"/>
      <c r="AD2294" s="28"/>
      <c r="AE2294" s="44"/>
      <c r="AF2294" s="27"/>
      <c r="AG2294" s="27"/>
      <c r="AH2294" s="28"/>
      <c r="AI2294" s="27"/>
      <c r="AJ2294" s="27"/>
      <c r="AK2294" s="28"/>
      <c r="AL2294" s="29"/>
      <c r="AM2294" s="29"/>
      <c r="AN2294" s="29"/>
      <c r="AO2294" s="29"/>
      <c r="AP2294" s="29"/>
      <c r="AQ2294" s="29"/>
      <c r="AR2294" s="29"/>
      <c r="AS2294" s="29"/>
      <c r="AT2294" s="29"/>
      <c r="AU2294" s="29"/>
      <c r="AV2294" s="29"/>
      <c r="AW2294" s="29"/>
      <c r="AX2294" s="29"/>
      <c r="AY2294" s="31"/>
      <c r="AZ2294" s="30"/>
      <c r="BA2294" s="35"/>
      <c r="BB2294" s="108"/>
      <c r="BC2294" s="108"/>
      <c r="BD2294" s="108"/>
      <c r="BE2294" s="136"/>
      <c r="BF2294" s="108"/>
      <c r="BG2294" s="110"/>
      <c r="BH2294" s="110"/>
      <c r="BI2294" s="110"/>
      <c r="BJ2294" s="137"/>
      <c r="BK2294" s="110"/>
      <c r="BL2294" s="108"/>
      <c r="BM2294" s="108"/>
      <c r="BN2294" s="108"/>
      <c r="BO2294" s="135"/>
      <c r="BP2294" s="108"/>
      <c r="BQ2294" s="108"/>
      <c r="BR2294" s="108"/>
      <c r="BS2294" s="108"/>
      <c r="BT2294" s="135"/>
      <c r="BU2294" s="108"/>
      <c r="BV2294" s="108"/>
      <c r="BW2294" s="108"/>
      <c r="BX2294" s="108"/>
      <c r="BY2294" s="135"/>
      <c r="BZ2294" s="108"/>
    </row>
    <row r="2295" spans="1:78" x14ac:dyDescent="0.25">
      <c r="A2295" s="27"/>
      <c r="B2295" s="27"/>
      <c r="C2295" s="27"/>
      <c r="D2295" s="27"/>
      <c r="E2295" s="28"/>
      <c r="F2295" s="88"/>
      <c r="G2295" s="28"/>
      <c r="H2295" s="27"/>
      <c r="I2295" s="27"/>
      <c r="J2295" s="27"/>
      <c r="K2295" s="107"/>
      <c r="L2295" s="27"/>
      <c r="M2295" s="46"/>
      <c r="N2295" s="46"/>
      <c r="O2295" s="46"/>
      <c r="P2295" s="46"/>
      <c r="Q2295" s="46"/>
      <c r="R2295" s="46"/>
      <c r="S2295" s="46"/>
      <c r="T2295" s="46"/>
      <c r="U2295" s="46"/>
      <c r="V2295" s="46"/>
      <c r="W2295" s="46"/>
      <c r="X2295" s="46"/>
      <c r="Y2295" s="41"/>
      <c r="Z2295" s="106"/>
      <c r="AA2295" s="43"/>
      <c r="AB2295" s="28"/>
      <c r="AC2295" s="28"/>
      <c r="AD2295" s="28"/>
      <c r="AE2295" s="44"/>
      <c r="AF2295" s="27"/>
      <c r="AG2295" s="27"/>
      <c r="AH2295" s="28"/>
      <c r="AI2295" s="27"/>
      <c r="AJ2295" s="27"/>
      <c r="AK2295" s="28"/>
      <c r="AL2295" s="29"/>
      <c r="AM2295" s="29"/>
      <c r="AN2295" s="29"/>
      <c r="AO2295" s="29"/>
      <c r="AP2295" s="29"/>
      <c r="AQ2295" s="29"/>
      <c r="AR2295" s="29"/>
      <c r="AS2295" s="29"/>
      <c r="AT2295" s="29"/>
      <c r="AU2295" s="29"/>
      <c r="AV2295" s="29"/>
      <c r="AW2295" s="29"/>
      <c r="AX2295" s="29"/>
      <c r="AY2295" s="31"/>
      <c r="AZ2295" s="30"/>
      <c r="BA2295" s="35"/>
      <c r="BB2295" s="108"/>
      <c r="BC2295" s="108"/>
      <c r="BD2295" s="108"/>
      <c r="BE2295" s="136"/>
      <c r="BF2295" s="108"/>
      <c r="BG2295" s="110"/>
      <c r="BH2295" s="110"/>
      <c r="BI2295" s="110"/>
      <c r="BJ2295" s="137"/>
      <c r="BK2295" s="110"/>
      <c r="BL2295" s="108"/>
      <c r="BM2295" s="108"/>
      <c r="BN2295" s="108"/>
      <c r="BO2295" s="135"/>
      <c r="BP2295" s="108"/>
      <c r="BQ2295" s="108"/>
      <c r="BR2295" s="108"/>
      <c r="BS2295" s="108"/>
      <c r="BT2295" s="135"/>
      <c r="BU2295" s="108"/>
      <c r="BV2295" s="108"/>
      <c r="BW2295" s="108"/>
      <c r="BX2295" s="108"/>
      <c r="BY2295" s="135"/>
      <c r="BZ2295" s="108"/>
    </row>
    <row r="2296" spans="1:78" x14ac:dyDescent="0.25">
      <c r="A2296" s="27"/>
      <c r="B2296" s="27"/>
      <c r="C2296" s="27"/>
      <c r="D2296" s="27"/>
      <c r="E2296" s="28"/>
      <c r="F2296" s="88"/>
      <c r="G2296" s="28"/>
      <c r="H2296" s="27"/>
      <c r="I2296" s="27"/>
      <c r="J2296" s="27"/>
      <c r="K2296" s="107"/>
      <c r="L2296" s="27"/>
      <c r="M2296" s="46"/>
      <c r="N2296" s="46"/>
      <c r="O2296" s="46"/>
      <c r="P2296" s="46"/>
      <c r="Q2296" s="46"/>
      <c r="R2296" s="46"/>
      <c r="S2296" s="46"/>
      <c r="T2296" s="46"/>
      <c r="U2296" s="46"/>
      <c r="V2296" s="46"/>
      <c r="W2296" s="46"/>
      <c r="X2296" s="46"/>
      <c r="Y2296" s="41"/>
      <c r="Z2296" s="106"/>
      <c r="AA2296" s="43"/>
      <c r="AB2296" s="28"/>
      <c r="AC2296" s="28"/>
      <c r="AD2296" s="28"/>
      <c r="AE2296" s="44"/>
      <c r="AF2296" s="27"/>
      <c r="AG2296" s="27"/>
      <c r="AH2296" s="28"/>
      <c r="AI2296" s="27"/>
      <c r="AJ2296" s="27"/>
      <c r="AK2296" s="28"/>
      <c r="AL2296" s="29"/>
      <c r="AM2296" s="29"/>
      <c r="AN2296" s="29"/>
      <c r="AO2296" s="29"/>
      <c r="AP2296" s="29"/>
      <c r="AQ2296" s="29"/>
      <c r="AR2296" s="29"/>
      <c r="AS2296" s="29"/>
      <c r="AT2296" s="29"/>
      <c r="AU2296" s="29"/>
      <c r="AV2296" s="29"/>
      <c r="AW2296" s="29"/>
      <c r="AX2296" s="29"/>
      <c r="AY2296" s="31"/>
      <c r="AZ2296" s="30"/>
      <c r="BA2296" s="35"/>
      <c r="BB2296" s="108"/>
      <c r="BC2296" s="108"/>
      <c r="BD2296" s="108"/>
      <c r="BE2296" s="136"/>
      <c r="BF2296" s="108"/>
      <c r="BG2296" s="110"/>
      <c r="BH2296" s="110"/>
      <c r="BI2296" s="110"/>
      <c r="BJ2296" s="137"/>
      <c r="BK2296" s="110"/>
      <c r="BL2296" s="108"/>
      <c r="BM2296" s="108"/>
      <c r="BN2296" s="108"/>
      <c r="BO2296" s="135"/>
      <c r="BP2296" s="108"/>
      <c r="BQ2296" s="108"/>
      <c r="BR2296" s="108"/>
      <c r="BS2296" s="108"/>
      <c r="BT2296" s="135"/>
      <c r="BU2296" s="108"/>
      <c r="BV2296" s="108"/>
      <c r="BW2296" s="108"/>
      <c r="BX2296" s="108"/>
      <c r="BY2296" s="135"/>
      <c r="BZ2296" s="108"/>
    </row>
    <row r="2297" spans="1:78" x14ac:dyDescent="0.25">
      <c r="A2297" s="27"/>
      <c r="B2297" s="27"/>
      <c r="C2297" s="27"/>
      <c r="D2297" s="27"/>
      <c r="E2297" s="28"/>
      <c r="F2297" s="88"/>
      <c r="G2297" s="28"/>
      <c r="H2297" s="27"/>
      <c r="I2297" s="27"/>
      <c r="J2297" s="27"/>
      <c r="K2297" s="107"/>
      <c r="L2297" s="27"/>
      <c r="M2297" s="46"/>
      <c r="N2297" s="46"/>
      <c r="O2297" s="46"/>
      <c r="P2297" s="46"/>
      <c r="Q2297" s="46"/>
      <c r="R2297" s="46"/>
      <c r="S2297" s="46"/>
      <c r="T2297" s="46"/>
      <c r="U2297" s="46"/>
      <c r="V2297" s="46"/>
      <c r="W2297" s="46"/>
      <c r="X2297" s="46"/>
      <c r="Y2297" s="41"/>
      <c r="Z2297" s="106"/>
      <c r="AA2297" s="43"/>
      <c r="AB2297" s="28"/>
      <c r="AC2297" s="28"/>
      <c r="AD2297" s="28"/>
      <c r="AE2297" s="44"/>
      <c r="AF2297" s="27"/>
      <c r="AG2297" s="27"/>
      <c r="AH2297" s="28"/>
      <c r="AI2297" s="27"/>
      <c r="AJ2297" s="27"/>
      <c r="AK2297" s="28"/>
      <c r="AL2297" s="29"/>
      <c r="AM2297" s="29"/>
      <c r="AN2297" s="29"/>
      <c r="AO2297" s="29"/>
      <c r="AP2297" s="29"/>
      <c r="AQ2297" s="29"/>
      <c r="AR2297" s="29"/>
      <c r="AS2297" s="29"/>
      <c r="AT2297" s="29"/>
      <c r="AU2297" s="29"/>
      <c r="AV2297" s="29"/>
      <c r="AW2297" s="29"/>
      <c r="AX2297" s="29"/>
      <c r="AY2297" s="31"/>
      <c r="AZ2297" s="30"/>
      <c r="BA2297" s="35"/>
      <c r="BB2297" s="108"/>
      <c r="BC2297" s="108"/>
      <c r="BD2297" s="108"/>
      <c r="BE2297" s="136"/>
      <c r="BF2297" s="108"/>
      <c r="BG2297" s="110"/>
      <c r="BH2297" s="110"/>
      <c r="BI2297" s="110"/>
      <c r="BJ2297" s="137"/>
      <c r="BK2297" s="110"/>
      <c r="BL2297" s="108"/>
      <c r="BM2297" s="108"/>
      <c r="BN2297" s="108"/>
      <c r="BO2297" s="135"/>
      <c r="BP2297" s="108"/>
      <c r="BQ2297" s="108"/>
      <c r="BR2297" s="108"/>
      <c r="BS2297" s="108"/>
      <c r="BT2297" s="135"/>
      <c r="BU2297" s="108"/>
      <c r="BV2297" s="108"/>
      <c r="BW2297" s="108"/>
      <c r="BX2297" s="108"/>
      <c r="BY2297" s="135"/>
      <c r="BZ2297" s="108"/>
    </row>
    <row r="2298" spans="1:78" x14ac:dyDescent="0.25">
      <c r="A2298" s="27"/>
      <c r="B2298" s="27"/>
      <c r="C2298" s="27"/>
      <c r="D2298" s="27"/>
      <c r="E2298" s="28"/>
      <c r="F2298" s="88"/>
      <c r="G2298" s="28"/>
      <c r="H2298" s="27"/>
      <c r="I2298" s="27"/>
      <c r="J2298" s="27"/>
      <c r="K2298" s="107"/>
      <c r="L2298" s="27"/>
      <c r="M2298" s="46"/>
      <c r="N2298" s="46"/>
      <c r="O2298" s="46"/>
      <c r="P2298" s="46"/>
      <c r="Q2298" s="46"/>
      <c r="R2298" s="46"/>
      <c r="S2298" s="46"/>
      <c r="T2298" s="46"/>
      <c r="U2298" s="46"/>
      <c r="V2298" s="46"/>
      <c r="W2298" s="46"/>
      <c r="X2298" s="46"/>
      <c r="Y2298" s="41"/>
      <c r="Z2298" s="106"/>
      <c r="AA2298" s="43"/>
      <c r="AB2298" s="28"/>
      <c r="AC2298" s="28"/>
      <c r="AD2298" s="28"/>
      <c r="AE2298" s="44"/>
      <c r="AF2298" s="27"/>
      <c r="AG2298" s="27"/>
      <c r="AH2298" s="28"/>
      <c r="AI2298" s="27"/>
      <c r="AJ2298" s="27"/>
      <c r="AK2298" s="28"/>
      <c r="AL2298" s="29"/>
      <c r="AM2298" s="29"/>
      <c r="AN2298" s="29"/>
      <c r="AO2298" s="29"/>
      <c r="AP2298" s="29"/>
      <c r="AQ2298" s="29"/>
      <c r="AR2298" s="29"/>
      <c r="AS2298" s="29"/>
      <c r="AT2298" s="29"/>
      <c r="AU2298" s="29"/>
      <c r="AV2298" s="29"/>
      <c r="AW2298" s="29"/>
      <c r="AX2298" s="29"/>
      <c r="AY2298" s="31"/>
      <c r="AZ2298" s="30"/>
      <c r="BA2298" s="35"/>
      <c r="BB2298" s="108"/>
      <c r="BC2298" s="108"/>
      <c r="BD2298" s="108"/>
      <c r="BE2298" s="136"/>
      <c r="BF2298" s="108"/>
      <c r="BG2298" s="110"/>
      <c r="BH2298" s="110"/>
      <c r="BI2298" s="110"/>
      <c r="BJ2298" s="137"/>
      <c r="BK2298" s="110"/>
      <c r="BL2298" s="108"/>
      <c r="BM2298" s="108"/>
      <c r="BN2298" s="108"/>
      <c r="BO2298" s="135"/>
      <c r="BP2298" s="108"/>
      <c r="BQ2298" s="108"/>
      <c r="BR2298" s="108"/>
      <c r="BS2298" s="108"/>
      <c r="BT2298" s="135"/>
      <c r="BU2298" s="108"/>
      <c r="BV2298" s="108"/>
      <c r="BW2298" s="108"/>
      <c r="BX2298" s="108"/>
      <c r="BY2298" s="135"/>
      <c r="BZ2298" s="108"/>
    </row>
    <row r="2299" spans="1:78" x14ac:dyDescent="0.25">
      <c r="A2299" s="27"/>
      <c r="B2299" s="27"/>
      <c r="C2299" s="27"/>
      <c r="D2299" s="27"/>
      <c r="E2299" s="28"/>
      <c r="F2299" s="88"/>
      <c r="G2299" s="28"/>
      <c r="H2299" s="27"/>
      <c r="I2299" s="27"/>
      <c r="J2299" s="27"/>
      <c r="K2299" s="107"/>
      <c r="L2299" s="27"/>
      <c r="M2299" s="46"/>
      <c r="N2299" s="46"/>
      <c r="O2299" s="46"/>
      <c r="P2299" s="46"/>
      <c r="Q2299" s="46"/>
      <c r="R2299" s="46"/>
      <c r="S2299" s="46"/>
      <c r="T2299" s="46"/>
      <c r="U2299" s="46"/>
      <c r="V2299" s="46"/>
      <c r="W2299" s="46"/>
      <c r="X2299" s="46"/>
      <c r="Y2299" s="41"/>
      <c r="Z2299" s="106"/>
      <c r="AA2299" s="43"/>
      <c r="AB2299" s="28"/>
      <c r="AC2299" s="28"/>
      <c r="AD2299" s="28"/>
      <c r="AE2299" s="44"/>
      <c r="AF2299" s="27"/>
      <c r="AG2299" s="27"/>
      <c r="AH2299" s="28"/>
      <c r="AI2299" s="27"/>
      <c r="AJ2299" s="27"/>
      <c r="AK2299" s="28"/>
      <c r="AL2299" s="29"/>
      <c r="AM2299" s="29"/>
      <c r="AN2299" s="29"/>
      <c r="AO2299" s="29"/>
      <c r="AP2299" s="29"/>
      <c r="AQ2299" s="29"/>
      <c r="AR2299" s="29"/>
      <c r="AS2299" s="29"/>
      <c r="AT2299" s="29"/>
      <c r="AU2299" s="29"/>
      <c r="AV2299" s="29"/>
      <c r="AW2299" s="29"/>
      <c r="AX2299" s="29"/>
      <c r="AY2299" s="31"/>
      <c r="AZ2299" s="30"/>
      <c r="BA2299" s="35"/>
      <c r="BB2299" s="108"/>
      <c r="BC2299" s="108"/>
      <c r="BD2299" s="108"/>
      <c r="BE2299" s="136"/>
      <c r="BF2299" s="108"/>
      <c r="BG2299" s="110"/>
      <c r="BH2299" s="110"/>
      <c r="BI2299" s="110"/>
      <c r="BJ2299" s="137"/>
      <c r="BK2299" s="110"/>
      <c r="BL2299" s="108"/>
      <c r="BM2299" s="108"/>
      <c r="BN2299" s="108"/>
      <c r="BO2299" s="135"/>
      <c r="BP2299" s="108"/>
      <c r="BQ2299" s="108"/>
      <c r="BR2299" s="108"/>
      <c r="BS2299" s="108"/>
      <c r="BT2299" s="135"/>
      <c r="BU2299" s="108"/>
      <c r="BV2299" s="108"/>
      <c r="BW2299" s="108"/>
      <c r="BX2299" s="108"/>
      <c r="BY2299" s="135"/>
      <c r="BZ2299" s="108"/>
    </row>
    <row r="2300" spans="1:78" x14ac:dyDescent="0.25">
      <c r="A2300" s="27"/>
      <c r="B2300" s="27"/>
      <c r="C2300" s="27"/>
      <c r="D2300" s="27"/>
      <c r="E2300" s="28"/>
      <c r="F2300" s="88"/>
      <c r="G2300" s="28"/>
      <c r="H2300" s="27"/>
      <c r="I2300" s="27"/>
      <c r="J2300" s="27"/>
      <c r="K2300" s="107"/>
      <c r="L2300" s="27"/>
      <c r="M2300" s="46"/>
      <c r="N2300" s="46"/>
      <c r="O2300" s="46"/>
      <c r="P2300" s="46"/>
      <c r="Q2300" s="46"/>
      <c r="R2300" s="46"/>
      <c r="S2300" s="46"/>
      <c r="T2300" s="46"/>
      <c r="U2300" s="46"/>
      <c r="V2300" s="46"/>
      <c r="W2300" s="46"/>
      <c r="X2300" s="46"/>
      <c r="Y2300" s="41"/>
      <c r="Z2300" s="106"/>
      <c r="AA2300" s="43"/>
      <c r="AB2300" s="28"/>
      <c r="AC2300" s="28"/>
      <c r="AD2300" s="28"/>
      <c r="AE2300" s="44"/>
      <c r="AF2300" s="27"/>
      <c r="AG2300" s="27"/>
      <c r="AH2300" s="28"/>
      <c r="AI2300" s="27"/>
      <c r="AJ2300" s="27"/>
      <c r="AK2300" s="28"/>
      <c r="AL2300" s="29"/>
      <c r="AM2300" s="29"/>
      <c r="AN2300" s="29"/>
      <c r="AO2300" s="29"/>
      <c r="AP2300" s="29"/>
      <c r="AQ2300" s="29"/>
      <c r="AR2300" s="29"/>
      <c r="AS2300" s="29"/>
      <c r="AT2300" s="29"/>
      <c r="AU2300" s="29"/>
      <c r="AV2300" s="29"/>
      <c r="AW2300" s="29"/>
      <c r="AX2300" s="29"/>
      <c r="AY2300" s="31"/>
      <c r="AZ2300" s="30"/>
      <c r="BA2300" s="35"/>
      <c r="BB2300" s="108"/>
      <c r="BC2300" s="108"/>
      <c r="BD2300" s="108"/>
      <c r="BE2300" s="136"/>
      <c r="BF2300" s="108"/>
      <c r="BG2300" s="110"/>
      <c r="BH2300" s="110"/>
      <c r="BI2300" s="110"/>
      <c r="BJ2300" s="137"/>
      <c r="BK2300" s="110"/>
      <c r="BL2300" s="108"/>
      <c r="BM2300" s="108"/>
      <c r="BN2300" s="108"/>
      <c r="BO2300" s="135"/>
      <c r="BP2300" s="108"/>
      <c r="BQ2300" s="108"/>
      <c r="BR2300" s="108"/>
      <c r="BS2300" s="108"/>
      <c r="BT2300" s="135"/>
      <c r="BU2300" s="108"/>
      <c r="BV2300" s="108"/>
      <c r="BW2300" s="108"/>
      <c r="BX2300" s="108"/>
      <c r="BY2300" s="135"/>
      <c r="BZ2300" s="108"/>
    </row>
    <row r="2301" spans="1:78" x14ac:dyDescent="0.25">
      <c r="A2301" s="27"/>
      <c r="B2301" s="27"/>
      <c r="C2301" s="27"/>
      <c r="D2301" s="27"/>
      <c r="E2301" s="28"/>
      <c r="F2301" s="88"/>
      <c r="G2301" s="28"/>
      <c r="H2301" s="27"/>
      <c r="I2301" s="27"/>
      <c r="J2301" s="27"/>
      <c r="K2301" s="107"/>
      <c r="L2301" s="27"/>
      <c r="M2301" s="46"/>
      <c r="N2301" s="46"/>
      <c r="O2301" s="46"/>
      <c r="P2301" s="46"/>
      <c r="Q2301" s="46"/>
      <c r="R2301" s="46"/>
      <c r="S2301" s="46"/>
      <c r="T2301" s="46"/>
      <c r="U2301" s="46"/>
      <c r="V2301" s="46"/>
      <c r="W2301" s="46"/>
      <c r="X2301" s="46"/>
      <c r="Y2301" s="41"/>
      <c r="Z2301" s="106"/>
      <c r="AA2301" s="43"/>
      <c r="AB2301" s="28"/>
      <c r="AC2301" s="28"/>
      <c r="AD2301" s="28"/>
      <c r="AE2301" s="44"/>
      <c r="AF2301" s="27"/>
      <c r="AG2301" s="27"/>
      <c r="AH2301" s="28"/>
      <c r="AI2301" s="27"/>
      <c r="AJ2301" s="27"/>
      <c r="AK2301" s="28"/>
      <c r="AL2301" s="29"/>
      <c r="AM2301" s="29"/>
      <c r="AN2301" s="29"/>
      <c r="AO2301" s="29"/>
      <c r="AP2301" s="29"/>
      <c r="AQ2301" s="29"/>
      <c r="AR2301" s="29"/>
      <c r="AS2301" s="29"/>
      <c r="AT2301" s="29"/>
      <c r="AU2301" s="29"/>
      <c r="AV2301" s="29"/>
      <c r="AW2301" s="29"/>
      <c r="AX2301" s="29"/>
      <c r="AY2301" s="31"/>
      <c r="AZ2301" s="30"/>
      <c r="BA2301" s="35"/>
      <c r="BB2301" s="108"/>
      <c r="BC2301" s="108"/>
      <c r="BD2301" s="108"/>
      <c r="BE2301" s="136"/>
      <c r="BF2301" s="108"/>
      <c r="BG2301" s="110"/>
      <c r="BH2301" s="110"/>
      <c r="BI2301" s="110"/>
      <c r="BJ2301" s="137"/>
      <c r="BK2301" s="110"/>
      <c r="BL2301" s="108"/>
      <c r="BM2301" s="108"/>
      <c r="BN2301" s="108"/>
      <c r="BO2301" s="135"/>
      <c r="BP2301" s="108"/>
      <c r="BQ2301" s="108"/>
      <c r="BR2301" s="108"/>
      <c r="BS2301" s="108"/>
      <c r="BT2301" s="135"/>
      <c r="BU2301" s="108"/>
      <c r="BV2301" s="108"/>
      <c r="BW2301" s="108"/>
      <c r="BX2301" s="108"/>
      <c r="BY2301" s="135"/>
      <c r="BZ2301" s="108"/>
    </row>
    <row r="2302" spans="1:78" x14ac:dyDescent="0.25">
      <c r="A2302" s="27"/>
      <c r="B2302" s="27"/>
      <c r="C2302" s="27"/>
      <c r="D2302" s="27"/>
      <c r="E2302" s="28"/>
      <c r="F2302" s="88"/>
      <c r="G2302" s="28"/>
      <c r="H2302" s="27"/>
      <c r="I2302" s="27"/>
      <c r="J2302" s="27"/>
      <c r="K2302" s="107"/>
      <c r="L2302" s="27"/>
      <c r="M2302" s="46"/>
      <c r="N2302" s="46"/>
      <c r="O2302" s="46"/>
      <c r="P2302" s="46"/>
      <c r="Q2302" s="46"/>
      <c r="R2302" s="46"/>
      <c r="S2302" s="46"/>
      <c r="T2302" s="46"/>
      <c r="U2302" s="46"/>
      <c r="V2302" s="46"/>
      <c r="W2302" s="46"/>
      <c r="X2302" s="46"/>
      <c r="Y2302" s="41"/>
      <c r="Z2302" s="106"/>
      <c r="AA2302" s="43"/>
      <c r="AB2302" s="28"/>
      <c r="AC2302" s="28"/>
      <c r="AD2302" s="28"/>
      <c r="AE2302" s="44"/>
      <c r="AF2302" s="27"/>
      <c r="AG2302" s="27"/>
      <c r="AH2302" s="28"/>
      <c r="AI2302" s="27"/>
      <c r="AJ2302" s="27"/>
      <c r="AK2302" s="28"/>
      <c r="AL2302" s="29"/>
      <c r="AM2302" s="29"/>
      <c r="AN2302" s="29"/>
      <c r="AO2302" s="29"/>
      <c r="AP2302" s="29"/>
      <c r="AQ2302" s="29"/>
      <c r="AR2302" s="29"/>
      <c r="AS2302" s="29"/>
      <c r="AT2302" s="29"/>
      <c r="AU2302" s="29"/>
      <c r="AV2302" s="29"/>
      <c r="AW2302" s="29"/>
      <c r="AX2302" s="29"/>
      <c r="AY2302" s="31"/>
      <c r="AZ2302" s="30"/>
      <c r="BA2302" s="35"/>
      <c r="BB2302" s="108"/>
      <c r="BC2302" s="108"/>
      <c r="BD2302" s="108"/>
      <c r="BE2302" s="136"/>
      <c r="BF2302" s="108"/>
      <c r="BG2302" s="110"/>
      <c r="BH2302" s="110"/>
      <c r="BI2302" s="110"/>
      <c r="BJ2302" s="137"/>
      <c r="BK2302" s="110"/>
      <c r="BL2302" s="108"/>
      <c r="BM2302" s="108"/>
      <c r="BN2302" s="108"/>
      <c r="BO2302" s="135"/>
      <c r="BP2302" s="108"/>
      <c r="BQ2302" s="108"/>
      <c r="BR2302" s="108"/>
      <c r="BS2302" s="108"/>
      <c r="BT2302" s="135"/>
      <c r="BU2302" s="108"/>
      <c r="BV2302" s="108"/>
      <c r="BW2302" s="108"/>
      <c r="BX2302" s="108"/>
      <c r="BY2302" s="135"/>
      <c r="BZ2302" s="108"/>
    </row>
    <row r="2303" spans="1:78" x14ac:dyDescent="0.25">
      <c r="A2303" s="27"/>
      <c r="B2303" s="27"/>
      <c r="C2303" s="27"/>
      <c r="D2303" s="27"/>
      <c r="E2303" s="28"/>
      <c r="F2303" s="88"/>
      <c r="G2303" s="28"/>
      <c r="H2303" s="27"/>
      <c r="I2303" s="27"/>
      <c r="J2303" s="27"/>
      <c r="K2303" s="107"/>
      <c r="L2303" s="27"/>
      <c r="M2303" s="46"/>
      <c r="N2303" s="46"/>
      <c r="O2303" s="46"/>
      <c r="P2303" s="46"/>
      <c r="Q2303" s="46"/>
      <c r="R2303" s="46"/>
      <c r="S2303" s="46"/>
      <c r="T2303" s="46"/>
      <c r="U2303" s="46"/>
      <c r="V2303" s="46"/>
      <c r="W2303" s="46"/>
      <c r="X2303" s="46"/>
      <c r="Y2303" s="41"/>
      <c r="Z2303" s="106"/>
      <c r="AA2303" s="43"/>
      <c r="AB2303" s="28"/>
      <c r="AC2303" s="28"/>
      <c r="AD2303" s="28"/>
      <c r="AE2303" s="44"/>
      <c r="AF2303" s="27"/>
      <c r="AG2303" s="27"/>
      <c r="AH2303" s="28"/>
      <c r="AI2303" s="27"/>
      <c r="AJ2303" s="27"/>
      <c r="AK2303" s="28"/>
      <c r="AL2303" s="29"/>
      <c r="AM2303" s="29"/>
      <c r="AN2303" s="29"/>
      <c r="AO2303" s="29"/>
      <c r="AP2303" s="29"/>
      <c r="AQ2303" s="29"/>
      <c r="AR2303" s="29"/>
      <c r="AS2303" s="29"/>
      <c r="AT2303" s="29"/>
      <c r="AU2303" s="29"/>
      <c r="AV2303" s="29"/>
      <c r="AW2303" s="29"/>
      <c r="AX2303" s="29"/>
      <c r="AY2303" s="31"/>
      <c r="AZ2303" s="30"/>
      <c r="BA2303" s="35"/>
      <c r="BB2303" s="108"/>
      <c r="BC2303" s="108"/>
      <c r="BD2303" s="108"/>
      <c r="BE2303" s="136"/>
      <c r="BF2303" s="108"/>
      <c r="BG2303" s="110"/>
      <c r="BH2303" s="110"/>
      <c r="BI2303" s="110"/>
      <c r="BJ2303" s="137"/>
      <c r="BK2303" s="110"/>
      <c r="BL2303" s="108"/>
      <c r="BM2303" s="108"/>
      <c r="BN2303" s="108"/>
      <c r="BO2303" s="135"/>
      <c r="BP2303" s="108"/>
      <c r="BQ2303" s="108"/>
      <c r="BR2303" s="108"/>
      <c r="BS2303" s="108"/>
      <c r="BT2303" s="135"/>
      <c r="BU2303" s="108"/>
      <c r="BV2303" s="108"/>
      <c r="BW2303" s="108"/>
      <c r="BX2303" s="108"/>
      <c r="BY2303" s="135"/>
      <c r="BZ2303" s="108"/>
    </row>
    <row r="2304" spans="1:78" x14ac:dyDescent="0.25">
      <c r="A2304" s="27"/>
      <c r="B2304" s="27"/>
      <c r="C2304" s="27"/>
      <c r="D2304" s="27"/>
      <c r="E2304" s="28"/>
      <c r="F2304" s="88"/>
      <c r="G2304" s="28"/>
      <c r="H2304" s="27"/>
      <c r="I2304" s="27"/>
      <c r="J2304" s="27"/>
      <c r="K2304" s="107"/>
      <c r="L2304" s="27"/>
      <c r="M2304" s="46"/>
      <c r="N2304" s="46"/>
      <c r="O2304" s="46"/>
      <c r="P2304" s="46"/>
      <c r="Q2304" s="46"/>
      <c r="R2304" s="46"/>
      <c r="S2304" s="46"/>
      <c r="T2304" s="46"/>
      <c r="U2304" s="46"/>
      <c r="V2304" s="46"/>
      <c r="W2304" s="46"/>
      <c r="X2304" s="46"/>
      <c r="Y2304" s="41"/>
      <c r="Z2304" s="106"/>
      <c r="AA2304" s="43"/>
      <c r="AB2304" s="28"/>
      <c r="AC2304" s="28"/>
      <c r="AD2304" s="28"/>
      <c r="AE2304" s="44"/>
      <c r="AF2304" s="27"/>
      <c r="AG2304" s="27"/>
      <c r="AH2304" s="28"/>
      <c r="AI2304" s="27"/>
      <c r="AJ2304" s="27"/>
      <c r="AK2304" s="28"/>
      <c r="AL2304" s="29"/>
      <c r="AM2304" s="29"/>
      <c r="AN2304" s="29"/>
      <c r="AO2304" s="29"/>
      <c r="AP2304" s="29"/>
      <c r="AQ2304" s="29"/>
      <c r="AR2304" s="29"/>
      <c r="AS2304" s="29"/>
      <c r="AT2304" s="29"/>
      <c r="AU2304" s="29"/>
      <c r="AV2304" s="29"/>
      <c r="AW2304" s="29"/>
      <c r="AX2304" s="29"/>
      <c r="AY2304" s="31"/>
      <c r="AZ2304" s="30"/>
      <c r="BA2304" s="35"/>
      <c r="BB2304" s="108"/>
      <c r="BC2304" s="108"/>
      <c r="BD2304" s="108"/>
      <c r="BE2304" s="136"/>
      <c r="BF2304" s="108"/>
      <c r="BG2304" s="110"/>
      <c r="BH2304" s="110"/>
      <c r="BI2304" s="110"/>
      <c r="BJ2304" s="137"/>
      <c r="BK2304" s="110"/>
      <c r="BL2304" s="108"/>
      <c r="BM2304" s="108"/>
      <c r="BN2304" s="108"/>
      <c r="BO2304" s="135"/>
      <c r="BP2304" s="108"/>
      <c r="BQ2304" s="108"/>
      <c r="BR2304" s="108"/>
      <c r="BS2304" s="108"/>
      <c r="BT2304" s="135"/>
      <c r="BU2304" s="108"/>
      <c r="BV2304" s="108"/>
      <c r="BW2304" s="108"/>
      <c r="BX2304" s="108"/>
      <c r="BY2304" s="135"/>
      <c r="BZ2304" s="108"/>
    </row>
    <row r="2305" spans="1:78" x14ac:dyDescent="0.25">
      <c r="A2305" s="27"/>
      <c r="B2305" s="27"/>
      <c r="C2305" s="27"/>
      <c r="D2305" s="27"/>
      <c r="E2305" s="28"/>
      <c r="F2305" s="88"/>
      <c r="G2305" s="28"/>
      <c r="H2305" s="27"/>
      <c r="I2305" s="27"/>
      <c r="J2305" s="27"/>
      <c r="K2305" s="107"/>
      <c r="L2305" s="27"/>
      <c r="M2305" s="46"/>
      <c r="N2305" s="46"/>
      <c r="O2305" s="46"/>
      <c r="P2305" s="46"/>
      <c r="Q2305" s="46"/>
      <c r="R2305" s="46"/>
      <c r="S2305" s="46"/>
      <c r="T2305" s="46"/>
      <c r="U2305" s="46"/>
      <c r="V2305" s="46"/>
      <c r="W2305" s="46"/>
      <c r="X2305" s="46"/>
      <c r="Y2305" s="41"/>
      <c r="Z2305" s="106"/>
      <c r="AA2305" s="43"/>
      <c r="AB2305" s="28"/>
      <c r="AC2305" s="28"/>
      <c r="AD2305" s="28"/>
      <c r="AE2305" s="44"/>
      <c r="AF2305" s="27"/>
      <c r="AG2305" s="27"/>
      <c r="AH2305" s="28"/>
      <c r="AI2305" s="27"/>
      <c r="AJ2305" s="27"/>
      <c r="AK2305" s="28"/>
      <c r="AL2305" s="29"/>
      <c r="AM2305" s="29"/>
      <c r="AN2305" s="29"/>
      <c r="AO2305" s="29"/>
      <c r="AP2305" s="29"/>
      <c r="AQ2305" s="29"/>
      <c r="AR2305" s="29"/>
      <c r="AS2305" s="29"/>
      <c r="AT2305" s="29"/>
      <c r="AU2305" s="29"/>
      <c r="AV2305" s="29"/>
      <c r="AW2305" s="29"/>
      <c r="AX2305" s="29"/>
      <c r="AY2305" s="31"/>
      <c r="AZ2305" s="30"/>
      <c r="BA2305" s="35"/>
      <c r="BB2305" s="108"/>
      <c r="BC2305" s="108"/>
      <c r="BD2305" s="108"/>
      <c r="BE2305" s="136"/>
      <c r="BF2305" s="108"/>
      <c r="BG2305" s="110"/>
      <c r="BH2305" s="110"/>
      <c r="BI2305" s="110"/>
      <c r="BJ2305" s="137"/>
      <c r="BK2305" s="110"/>
      <c r="BL2305" s="108"/>
      <c r="BM2305" s="108"/>
      <c r="BN2305" s="108"/>
      <c r="BO2305" s="135"/>
      <c r="BP2305" s="108"/>
      <c r="BQ2305" s="108"/>
      <c r="BR2305" s="108"/>
      <c r="BS2305" s="108"/>
      <c r="BT2305" s="135"/>
      <c r="BU2305" s="108"/>
      <c r="BV2305" s="108"/>
      <c r="BW2305" s="108"/>
      <c r="BX2305" s="108"/>
      <c r="BY2305" s="135"/>
      <c r="BZ2305" s="108"/>
    </row>
    <row r="2306" spans="1:78" x14ac:dyDescent="0.25">
      <c r="A2306" s="27"/>
      <c r="B2306" s="27"/>
      <c r="C2306" s="27"/>
      <c r="D2306" s="27"/>
      <c r="E2306" s="28"/>
      <c r="F2306" s="88"/>
      <c r="G2306" s="28"/>
      <c r="H2306" s="27"/>
      <c r="I2306" s="27"/>
      <c r="J2306" s="27"/>
      <c r="K2306" s="107"/>
      <c r="L2306" s="27"/>
      <c r="M2306" s="46"/>
      <c r="N2306" s="46"/>
      <c r="O2306" s="46"/>
      <c r="P2306" s="46"/>
      <c r="Q2306" s="46"/>
      <c r="R2306" s="46"/>
      <c r="S2306" s="46"/>
      <c r="T2306" s="46"/>
      <c r="U2306" s="46"/>
      <c r="V2306" s="46"/>
      <c r="W2306" s="46"/>
      <c r="X2306" s="46"/>
      <c r="Y2306" s="41"/>
      <c r="Z2306" s="106"/>
      <c r="AA2306" s="43"/>
      <c r="AB2306" s="28"/>
      <c r="AC2306" s="28"/>
      <c r="AD2306" s="28"/>
      <c r="AE2306" s="44"/>
      <c r="AF2306" s="27"/>
      <c r="AG2306" s="27"/>
      <c r="AH2306" s="28"/>
      <c r="AI2306" s="27"/>
      <c r="AJ2306" s="27"/>
      <c r="AK2306" s="28"/>
      <c r="AL2306" s="29"/>
      <c r="AM2306" s="29"/>
      <c r="AN2306" s="29"/>
      <c r="AO2306" s="29"/>
      <c r="AP2306" s="29"/>
      <c r="AQ2306" s="29"/>
      <c r="AR2306" s="29"/>
      <c r="AS2306" s="29"/>
      <c r="AT2306" s="29"/>
      <c r="AU2306" s="29"/>
      <c r="AV2306" s="29"/>
      <c r="AW2306" s="29"/>
      <c r="AX2306" s="29"/>
      <c r="AY2306" s="31"/>
      <c r="AZ2306" s="30"/>
      <c r="BA2306" s="35"/>
      <c r="BB2306" s="108"/>
      <c r="BC2306" s="108"/>
      <c r="BD2306" s="108"/>
      <c r="BE2306" s="136"/>
      <c r="BF2306" s="108"/>
      <c r="BG2306" s="110"/>
      <c r="BH2306" s="110"/>
      <c r="BI2306" s="110"/>
      <c r="BJ2306" s="137"/>
      <c r="BK2306" s="110"/>
      <c r="BL2306" s="108"/>
      <c r="BM2306" s="108"/>
      <c r="BN2306" s="108"/>
      <c r="BO2306" s="135"/>
      <c r="BP2306" s="108"/>
      <c r="BQ2306" s="108"/>
      <c r="BR2306" s="108"/>
      <c r="BS2306" s="108"/>
      <c r="BT2306" s="135"/>
      <c r="BU2306" s="108"/>
      <c r="BV2306" s="108"/>
      <c r="BW2306" s="108"/>
      <c r="BX2306" s="108"/>
      <c r="BY2306" s="135"/>
      <c r="BZ2306" s="108"/>
    </row>
    <row r="2307" spans="1:78" x14ac:dyDescent="0.25">
      <c r="A2307" s="27"/>
      <c r="B2307" s="27"/>
      <c r="C2307" s="27"/>
      <c r="D2307" s="27"/>
      <c r="E2307" s="28"/>
      <c r="F2307" s="88"/>
      <c r="G2307" s="28"/>
      <c r="H2307" s="27"/>
      <c r="I2307" s="27"/>
      <c r="J2307" s="27"/>
      <c r="K2307" s="107"/>
      <c r="L2307" s="27"/>
      <c r="M2307" s="46"/>
      <c r="N2307" s="46"/>
      <c r="O2307" s="46"/>
      <c r="P2307" s="46"/>
      <c r="Q2307" s="46"/>
      <c r="R2307" s="46"/>
      <c r="S2307" s="46"/>
      <c r="T2307" s="46"/>
      <c r="U2307" s="46"/>
      <c r="V2307" s="46"/>
      <c r="W2307" s="46"/>
      <c r="X2307" s="46"/>
      <c r="Y2307" s="41"/>
      <c r="Z2307" s="106"/>
      <c r="AA2307" s="43"/>
      <c r="AB2307" s="28"/>
      <c r="AC2307" s="28"/>
      <c r="AD2307" s="28"/>
      <c r="AE2307" s="44"/>
      <c r="AF2307" s="27"/>
      <c r="AG2307" s="27"/>
      <c r="AH2307" s="28"/>
      <c r="AI2307" s="27"/>
      <c r="AJ2307" s="27"/>
      <c r="AK2307" s="28"/>
      <c r="AL2307" s="29"/>
      <c r="AM2307" s="29"/>
      <c r="AN2307" s="29"/>
      <c r="AO2307" s="29"/>
      <c r="AP2307" s="29"/>
      <c r="AQ2307" s="29"/>
      <c r="AR2307" s="29"/>
      <c r="AS2307" s="29"/>
      <c r="AT2307" s="29"/>
      <c r="AU2307" s="29"/>
      <c r="AV2307" s="29"/>
      <c r="AW2307" s="29"/>
      <c r="AX2307" s="29"/>
      <c r="AY2307" s="31"/>
      <c r="AZ2307" s="30"/>
      <c r="BA2307" s="35"/>
      <c r="BB2307" s="108"/>
      <c r="BC2307" s="108"/>
      <c r="BD2307" s="108"/>
      <c r="BE2307" s="136"/>
      <c r="BF2307" s="108"/>
      <c r="BG2307" s="110"/>
      <c r="BH2307" s="110"/>
      <c r="BI2307" s="110"/>
      <c r="BJ2307" s="137"/>
      <c r="BK2307" s="110"/>
      <c r="BL2307" s="108"/>
      <c r="BM2307" s="108"/>
      <c r="BN2307" s="108"/>
      <c r="BO2307" s="135"/>
      <c r="BP2307" s="108"/>
      <c r="BQ2307" s="108"/>
      <c r="BR2307" s="108"/>
      <c r="BS2307" s="108"/>
      <c r="BT2307" s="135"/>
      <c r="BU2307" s="108"/>
      <c r="BV2307" s="108"/>
      <c r="BW2307" s="108"/>
      <c r="BX2307" s="108"/>
      <c r="BY2307" s="135"/>
      <c r="BZ2307" s="108"/>
    </row>
    <row r="2308" spans="1:78" x14ac:dyDescent="0.25">
      <c r="A2308" s="27"/>
      <c r="B2308" s="27"/>
      <c r="C2308" s="27"/>
      <c r="D2308" s="27"/>
      <c r="E2308" s="28"/>
      <c r="F2308" s="88"/>
      <c r="G2308" s="28"/>
      <c r="H2308" s="27"/>
      <c r="I2308" s="27"/>
      <c r="J2308" s="27"/>
      <c r="K2308" s="107"/>
      <c r="L2308" s="27"/>
      <c r="M2308" s="46"/>
      <c r="N2308" s="46"/>
      <c r="O2308" s="46"/>
      <c r="P2308" s="46"/>
      <c r="Q2308" s="46"/>
      <c r="R2308" s="46"/>
      <c r="S2308" s="46"/>
      <c r="T2308" s="46"/>
      <c r="U2308" s="46"/>
      <c r="V2308" s="46"/>
      <c r="W2308" s="46"/>
      <c r="X2308" s="46"/>
      <c r="Y2308" s="41"/>
      <c r="Z2308" s="106"/>
      <c r="AA2308" s="43"/>
      <c r="AB2308" s="28"/>
      <c r="AC2308" s="28"/>
      <c r="AD2308" s="28"/>
      <c r="AE2308" s="44"/>
      <c r="AF2308" s="27"/>
      <c r="AG2308" s="27"/>
      <c r="AH2308" s="28"/>
      <c r="AI2308" s="27"/>
      <c r="AJ2308" s="27"/>
      <c r="AK2308" s="28"/>
      <c r="AL2308" s="29"/>
      <c r="AM2308" s="29"/>
      <c r="AN2308" s="29"/>
      <c r="AO2308" s="29"/>
      <c r="AP2308" s="29"/>
      <c r="AQ2308" s="29"/>
      <c r="AR2308" s="29"/>
      <c r="AS2308" s="29"/>
      <c r="AT2308" s="29"/>
      <c r="AU2308" s="29"/>
      <c r="AV2308" s="29"/>
      <c r="AW2308" s="29"/>
      <c r="AX2308" s="29"/>
      <c r="AY2308" s="31"/>
      <c r="AZ2308" s="30"/>
      <c r="BA2308" s="35"/>
      <c r="BB2308" s="108"/>
      <c r="BC2308" s="108"/>
      <c r="BD2308" s="108"/>
      <c r="BE2308" s="136"/>
      <c r="BF2308" s="108"/>
      <c r="BG2308" s="110"/>
      <c r="BH2308" s="110"/>
      <c r="BI2308" s="110"/>
      <c r="BJ2308" s="137"/>
      <c r="BK2308" s="110"/>
      <c r="BL2308" s="108"/>
      <c r="BM2308" s="108"/>
      <c r="BN2308" s="108"/>
      <c r="BO2308" s="135"/>
      <c r="BP2308" s="108"/>
      <c r="BQ2308" s="108"/>
      <c r="BR2308" s="108"/>
      <c r="BS2308" s="108"/>
      <c r="BT2308" s="135"/>
      <c r="BU2308" s="108"/>
      <c r="BV2308" s="108"/>
      <c r="BW2308" s="108"/>
      <c r="BX2308" s="108"/>
      <c r="BY2308" s="135"/>
      <c r="BZ2308" s="108"/>
    </row>
    <row r="2309" spans="1:78" x14ac:dyDescent="0.25">
      <c r="A2309" s="27"/>
      <c r="B2309" s="27"/>
      <c r="C2309" s="27"/>
      <c r="D2309" s="27"/>
      <c r="E2309" s="28"/>
      <c r="F2309" s="88"/>
      <c r="G2309" s="28"/>
      <c r="H2309" s="27"/>
      <c r="I2309" s="27"/>
      <c r="J2309" s="27"/>
      <c r="K2309" s="107"/>
      <c r="L2309" s="27"/>
      <c r="M2309" s="46"/>
      <c r="N2309" s="46"/>
      <c r="O2309" s="46"/>
      <c r="P2309" s="46"/>
      <c r="Q2309" s="46"/>
      <c r="R2309" s="46"/>
      <c r="S2309" s="46"/>
      <c r="T2309" s="46"/>
      <c r="U2309" s="46"/>
      <c r="V2309" s="46"/>
      <c r="W2309" s="46"/>
      <c r="X2309" s="46"/>
      <c r="Y2309" s="41"/>
      <c r="Z2309" s="106"/>
      <c r="AA2309" s="43"/>
      <c r="AB2309" s="28"/>
      <c r="AC2309" s="28"/>
      <c r="AD2309" s="28"/>
      <c r="AE2309" s="44"/>
      <c r="AF2309" s="27"/>
      <c r="AG2309" s="27"/>
      <c r="AH2309" s="28"/>
      <c r="AI2309" s="27"/>
      <c r="AJ2309" s="27"/>
      <c r="AK2309" s="28"/>
      <c r="AL2309" s="29"/>
      <c r="AM2309" s="29"/>
      <c r="AN2309" s="29"/>
      <c r="AO2309" s="29"/>
      <c r="AP2309" s="29"/>
      <c r="AQ2309" s="29"/>
      <c r="AR2309" s="29"/>
      <c r="AS2309" s="29"/>
      <c r="AT2309" s="29"/>
      <c r="AU2309" s="29"/>
      <c r="AV2309" s="29"/>
      <c r="AW2309" s="29"/>
      <c r="AX2309" s="29"/>
      <c r="AY2309" s="31"/>
      <c r="AZ2309" s="30"/>
      <c r="BA2309" s="35"/>
      <c r="BB2309" s="108"/>
      <c r="BC2309" s="108"/>
      <c r="BD2309" s="108"/>
      <c r="BE2309" s="136"/>
      <c r="BF2309" s="108"/>
      <c r="BG2309" s="110"/>
      <c r="BH2309" s="110"/>
      <c r="BI2309" s="110"/>
      <c r="BJ2309" s="137"/>
      <c r="BK2309" s="110"/>
      <c r="BL2309" s="108"/>
      <c r="BM2309" s="108"/>
      <c r="BN2309" s="108"/>
      <c r="BO2309" s="135"/>
      <c r="BP2309" s="108"/>
      <c r="BQ2309" s="108"/>
      <c r="BR2309" s="108"/>
      <c r="BS2309" s="108"/>
      <c r="BT2309" s="135"/>
      <c r="BU2309" s="108"/>
      <c r="BV2309" s="108"/>
      <c r="BW2309" s="108"/>
      <c r="BX2309" s="108"/>
      <c r="BY2309" s="135"/>
      <c r="BZ2309" s="108"/>
    </row>
    <row r="2310" spans="1:78" x14ac:dyDescent="0.25">
      <c r="A2310" s="27"/>
      <c r="B2310" s="27"/>
      <c r="C2310" s="27"/>
      <c r="D2310" s="27"/>
      <c r="E2310" s="28"/>
      <c r="F2310" s="88"/>
      <c r="G2310" s="28"/>
      <c r="H2310" s="27"/>
      <c r="I2310" s="27"/>
      <c r="J2310" s="27"/>
      <c r="K2310" s="107"/>
      <c r="L2310" s="27"/>
      <c r="M2310" s="46"/>
      <c r="N2310" s="46"/>
      <c r="O2310" s="46"/>
      <c r="P2310" s="46"/>
      <c r="Q2310" s="46"/>
      <c r="R2310" s="46"/>
      <c r="S2310" s="46"/>
      <c r="T2310" s="46"/>
      <c r="U2310" s="46"/>
      <c r="V2310" s="46"/>
      <c r="W2310" s="46"/>
      <c r="X2310" s="46"/>
      <c r="Y2310" s="41"/>
      <c r="Z2310" s="106"/>
      <c r="AA2310" s="43"/>
      <c r="AB2310" s="28"/>
      <c r="AC2310" s="28"/>
      <c r="AD2310" s="28"/>
      <c r="AE2310" s="44"/>
      <c r="AF2310" s="27"/>
      <c r="AG2310" s="27"/>
      <c r="AH2310" s="28"/>
      <c r="AI2310" s="27"/>
      <c r="AJ2310" s="27"/>
      <c r="AK2310" s="28"/>
      <c r="AL2310" s="29"/>
      <c r="AM2310" s="29"/>
      <c r="AN2310" s="29"/>
      <c r="AO2310" s="29"/>
      <c r="AP2310" s="29"/>
      <c r="AQ2310" s="29"/>
      <c r="AR2310" s="29"/>
      <c r="AS2310" s="29"/>
      <c r="AT2310" s="29"/>
      <c r="AU2310" s="29"/>
      <c r="AV2310" s="29"/>
      <c r="AW2310" s="29"/>
      <c r="AX2310" s="29"/>
      <c r="AY2310" s="31"/>
      <c r="AZ2310" s="30"/>
      <c r="BA2310" s="35"/>
      <c r="BB2310" s="108"/>
      <c r="BC2310" s="108"/>
      <c r="BD2310" s="108"/>
      <c r="BE2310" s="136"/>
      <c r="BF2310" s="108"/>
      <c r="BG2310" s="110"/>
      <c r="BH2310" s="110"/>
      <c r="BI2310" s="110"/>
      <c r="BJ2310" s="137"/>
      <c r="BK2310" s="110"/>
      <c r="BL2310" s="108"/>
      <c r="BM2310" s="108"/>
      <c r="BN2310" s="108"/>
      <c r="BO2310" s="135"/>
      <c r="BP2310" s="108"/>
      <c r="BQ2310" s="108"/>
      <c r="BR2310" s="108"/>
      <c r="BS2310" s="108"/>
      <c r="BT2310" s="135"/>
      <c r="BU2310" s="108"/>
      <c r="BV2310" s="108"/>
      <c r="BW2310" s="108"/>
      <c r="BX2310" s="108"/>
      <c r="BY2310" s="135"/>
      <c r="BZ2310" s="108"/>
    </row>
    <row r="2311" spans="1:78" x14ac:dyDescent="0.25">
      <c r="A2311" s="27"/>
      <c r="B2311" s="27"/>
      <c r="C2311" s="27"/>
      <c r="D2311" s="27"/>
      <c r="E2311" s="28"/>
      <c r="F2311" s="88"/>
      <c r="G2311" s="28"/>
      <c r="H2311" s="27"/>
      <c r="I2311" s="27"/>
      <c r="J2311" s="27"/>
      <c r="K2311" s="107"/>
      <c r="L2311" s="27"/>
      <c r="M2311" s="46"/>
      <c r="N2311" s="46"/>
      <c r="O2311" s="46"/>
      <c r="P2311" s="46"/>
      <c r="Q2311" s="46"/>
      <c r="R2311" s="46"/>
      <c r="S2311" s="46"/>
      <c r="T2311" s="46"/>
      <c r="U2311" s="46"/>
      <c r="V2311" s="46"/>
      <c r="W2311" s="46"/>
      <c r="X2311" s="46"/>
      <c r="Y2311" s="41"/>
      <c r="Z2311" s="106"/>
      <c r="AA2311" s="43"/>
      <c r="AB2311" s="28"/>
      <c r="AC2311" s="28"/>
      <c r="AD2311" s="28"/>
      <c r="AE2311" s="44"/>
      <c r="AF2311" s="27"/>
      <c r="AG2311" s="27"/>
      <c r="AH2311" s="28"/>
      <c r="AI2311" s="27"/>
      <c r="AJ2311" s="27"/>
      <c r="AK2311" s="28"/>
      <c r="AL2311" s="29"/>
      <c r="AM2311" s="29"/>
      <c r="AN2311" s="29"/>
      <c r="AO2311" s="29"/>
      <c r="AP2311" s="29"/>
      <c r="AQ2311" s="29"/>
      <c r="AR2311" s="29"/>
      <c r="AS2311" s="29"/>
      <c r="AT2311" s="29"/>
      <c r="AU2311" s="29"/>
      <c r="AV2311" s="29"/>
      <c r="AW2311" s="29"/>
      <c r="AX2311" s="29"/>
      <c r="AY2311" s="31"/>
      <c r="AZ2311" s="30"/>
      <c r="BA2311" s="35"/>
      <c r="BB2311" s="108"/>
      <c r="BC2311" s="108"/>
      <c r="BD2311" s="108"/>
      <c r="BE2311" s="136"/>
      <c r="BF2311" s="108"/>
      <c r="BG2311" s="110"/>
      <c r="BH2311" s="110"/>
      <c r="BI2311" s="110"/>
      <c r="BJ2311" s="137"/>
      <c r="BK2311" s="110"/>
      <c r="BL2311" s="108"/>
      <c r="BM2311" s="108"/>
      <c r="BN2311" s="108"/>
      <c r="BO2311" s="135"/>
      <c r="BP2311" s="108"/>
      <c r="BQ2311" s="108"/>
      <c r="BR2311" s="108"/>
      <c r="BS2311" s="108"/>
      <c r="BT2311" s="135"/>
      <c r="BU2311" s="108"/>
      <c r="BV2311" s="108"/>
      <c r="BW2311" s="108"/>
      <c r="BX2311" s="108"/>
      <c r="BY2311" s="135"/>
      <c r="BZ2311" s="108"/>
    </row>
    <row r="2312" spans="1:78" x14ac:dyDescent="0.25">
      <c r="A2312" s="27"/>
      <c r="B2312" s="27"/>
      <c r="C2312" s="27"/>
      <c r="D2312" s="27"/>
      <c r="E2312" s="28"/>
      <c r="F2312" s="88"/>
      <c r="G2312" s="28"/>
      <c r="H2312" s="27"/>
      <c r="I2312" s="27"/>
      <c r="J2312" s="27"/>
      <c r="K2312" s="107"/>
      <c r="L2312" s="27"/>
      <c r="M2312" s="46"/>
      <c r="N2312" s="46"/>
      <c r="O2312" s="46"/>
      <c r="P2312" s="46"/>
      <c r="Q2312" s="46"/>
      <c r="R2312" s="46"/>
      <c r="S2312" s="46"/>
      <c r="T2312" s="46"/>
      <c r="U2312" s="46"/>
      <c r="V2312" s="46"/>
      <c r="W2312" s="46"/>
      <c r="X2312" s="46"/>
      <c r="Y2312" s="41"/>
      <c r="Z2312" s="106"/>
      <c r="AA2312" s="43"/>
      <c r="AB2312" s="28"/>
      <c r="AC2312" s="28"/>
      <c r="AD2312" s="28"/>
      <c r="AE2312" s="44"/>
      <c r="AF2312" s="27"/>
      <c r="AG2312" s="27"/>
      <c r="AH2312" s="28"/>
      <c r="AI2312" s="27"/>
      <c r="AJ2312" s="27"/>
      <c r="AK2312" s="28"/>
      <c r="AL2312" s="29"/>
      <c r="AM2312" s="29"/>
      <c r="AN2312" s="29"/>
      <c r="AO2312" s="29"/>
      <c r="AP2312" s="29"/>
      <c r="AQ2312" s="29"/>
      <c r="AR2312" s="29"/>
      <c r="AS2312" s="29"/>
      <c r="AT2312" s="29"/>
      <c r="AU2312" s="29"/>
      <c r="AV2312" s="29"/>
      <c r="AW2312" s="29"/>
      <c r="AX2312" s="29"/>
      <c r="AY2312" s="31"/>
      <c r="AZ2312" s="30"/>
      <c r="BA2312" s="35"/>
      <c r="BB2312" s="108"/>
      <c r="BC2312" s="108"/>
      <c r="BD2312" s="108"/>
      <c r="BE2312" s="136"/>
      <c r="BF2312" s="108"/>
      <c r="BG2312" s="110"/>
      <c r="BH2312" s="110"/>
      <c r="BI2312" s="110"/>
      <c r="BJ2312" s="137"/>
      <c r="BK2312" s="110"/>
      <c r="BL2312" s="108"/>
      <c r="BM2312" s="108"/>
      <c r="BN2312" s="108"/>
      <c r="BO2312" s="135"/>
      <c r="BP2312" s="108"/>
      <c r="BQ2312" s="108"/>
      <c r="BR2312" s="108"/>
      <c r="BS2312" s="108"/>
      <c r="BT2312" s="135"/>
      <c r="BU2312" s="108"/>
      <c r="BV2312" s="108"/>
      <c r="BW2312" s="108"/>
      <c r="BX2312" s="108"/>
      <c r="BY2312" s="135"/>
      <c r="BZ2312" s="108"/>
    </row>
    <row r="2313" spans="1:78" x14ac:dyDescent="0.25">
      <c r="A2313" s="27"/>
      <c r="B2313" s="27"/>
      <c r="C2313" s="27"/>
      <c r="D2313" s="27"/>
      <c r="E2313" s="28"/>
      <c r="F2313" s="88"/>
      <c r="G2313" s="28"/>
      <c r="H2313" s="27"/>
      <c r="I2313" s="27"/>
      <c r="J2313" s="27"/>
      <c r="K2313" s="107"/>
      <c r="L2313" s="27"/>
      <c r="M2313" s="46"/>
      <c r="N2313" s="46"/>
      <c r="O2313" s="46"/>
      <c r="P2313" s="46"/>
      <c r="Q2313" s="46"/>
      <c r="R2313" s="46"/>
      <c r="S2313" s="46"/>
      <c r="T2313" s="46"/>
      <c r="U2313" s="46"/>
      <c r="V2313" s="46"/>
      <c r="W2313" s="46"/>
      <c r="X2313" s="46"/>
      <c r="Y2313" s="41"/>
      <c r="Z2313" s="106"/>
      <c r="AA2313" s="43"/>
      <c r="AB2313" s="28"/>
      <c r="AC2313" s="28"/>
      <c r="AD2313" s="28"/>
      <c r="AE2313" s="44"/>
      <c r="AF2313" s="27"/>
      <c r="AG2313" s="27"/>
      <c r="AH2313" s="28"/>
      <c r="AI2313" s="27"/>
      <c r="AJ2313" s="27"/>
      <c r="AK2313" s="28"/>
      <c r="AL2313" s="29"/>
      <c r="AM2313" s="29"/>
      <c r="AN2313" s="29"/>
      <c r="AO2313" s="29"/>
      <c r="AP2313" s="29"/>
      <c r="AQ2313" s="29"/>
      <c r="AR2313" s="29"/>
      <c r="AS2313" s="29"/>
      <c r="AT2313" s="29"/>
      <c r="AU2313" s="29"/>
      <c r="AV2313" s="29"/>
      <c r="AW2313" s="29"/>
      <c r="AX2313" s="29"/>
      <c r="AY2313" s="31"/>
      <c r="AZ2313" s="30"/>
      <c r="BA2313" s="35"/>
      <c r="BB2313" s="108"/>
      <c r="BC2313" s="108"/>
      <c r="BD2313" s="108"/>
      <c r="BE2313" s="136"/>
      <c r="BF2313" s="108"/>
      <c r="BG2313" s="110"/>
      <c r="BH2313" s="110"/>
      <c r="BI2313" s="110"/>
      <c r="BJ2313" s="137"/>
      <c r="BK2313" s="110"/>
      <c r="BL2313" s="108"/>
      <c r="BM2313" s="108"/>
      <c r="BN2313" s="108"/>
      <c r="BO2313" s="135"/>
      <c r="BP2313" s="108"/>
      <c r="BQ2313" s="108"/>
      <c r="BR2313" s="108"/>
      <c r="BS2313" s="108"/>
      <c r="BT2313" s="135"/>
      <c r="BU2313" s="108"/>
      <c r="BV2313" s="108"/>
      <c r="BW2313" s="108"/>
      <c r="BX2313" s="108"/>
      <c r="BY2313" s="135"/>
      <c r="BZ2313" s="108"/>
    </row>
    <row r="2314" spans="1:78" x14ac:dyDescent="0.25">
      <c r="A2314" s="27"/>
      <c r="B2314" s="27"/>
      <c r="C2314" s="27"/>
      <c r="D2314" s="27"/>
      <c r="E2314" s="28"/>
      <c r="F2314" s="88"/>
      <c r="G2314" s="28"/>
      <c r="H2314" s="27"/>
      <c r="I2314" s="27"/>
      <c r="J2314" s="27"/>
      <c r="K2314" s="107"/>
      <c r="L2314" s="27"/>
      <c r="M2314" s="46"/>
      <c r="N2314" s="46"/>
      <c r="O2314" s="46"/>
      <c r="P2314" s="46"/>
      <c r="Q2314" s="46"/>
      <c r="R2314" s="46"/>
      <c r="S2314" s="46"/>
      <c r="T2314" s="46"/>
      <c r="U2314" s="46"/>
      <c r="V2314" s="46"/>
      <c r="W2314" s="46"/>
      <c r="X2314" s="46"/>
      <c r="Y2314" s="41"/>
      <c r="Z2314" s="106"/>
      <c r="AA2314" s="43"/>
      <c r="AB2314" s="28"/>
      <c r="AC2314" s="28"/>
      <c r="AD2314" s="28"/>
      <c r="AE2314" s="44"/>
      <c r="AF2314" s="27"/>
      <c r="AG2314" s="27"/>
      <c r="AH2314" s="28"/>
      <c r="AI2314" s="27"/>
      <c r="AJ2314" s="27"/>
      <c r="AK2314" s="28"/>
      <c r="AL2314" s="29"/>
      <c r="AM2314" s="29"/>
      <c r="AN2314" s="29"/>
      <c r="AO2314" s="29"/>
      <c r="AP2314" s="29"/>
      <c r="AQ2314" s="29"/>
      <c r="AR2314" s="29"/>
      <c r="AS2314" s="29"/>
      <c r="AT2314" s="29"/>
      <c r="AU2314" s="29"/>
      <c r="AV2314" s="29"/>
      <c r="AW2314" s="29"/>
      <c r="AX2314" s="29"/>
      <c r="AY2314" s="31"/>
      <c r="AZ2314" s="30"/>
      <c r="BA2314" s="35"/>
      <c r="BB2314" s="108"/>
      <c r="BC2314" s="108"/>
      <c r="BD2314" s="108"/>
      <c r="BE2314" s="136"/>
      <c r="BF2314" s="108"/>
      <c r="BG2314" s="110"/>
      <c r="BH2314" s="110"/>
      <c r="BI2314" s="110"/>
      <c r="BJ2314" s="137"/>
      <c r="BK2314" s="110"/>
      <c r="BL2314" s="108"/>
      <c r="BM2314" s="108"/>
      <c r="BN2314" s="108"/>
      <c r="BO2314" s="135"/>
      <c r="BP2314" s="108"/>
      <c r="BQ2314" s="108"/>
      <c r="BR2314" s="108"/>
      <c r="BS2314" s="108"/>
      <c r="BT2314" s="135"/>
      <c r="BU2314" s="108"/>
      <c r="BV2314" s="108"/>
      <c r="BW2314" s="108"/>
      <c r="BX2314" s="108"/>
      <c r="BY2314" s="135"/>
      <c r="BZ2314" s="108"/>
    </row>
    <row r="2315" spans="1:78" x14ac:dyDescent="0.25">
      <c r="A2315" s="27"/>
      <c r="B2315" s="27"/>
      <c r="C2315" s="27"/>
      <c r="D2315" s="27"/>
      <c r="E2315" s="28"/>
      <c r="F2315" s="88"/>
      <c r="G2315" s="28"/>
      <c r="H2315" s="27"/>
      <c r="I2315" s="27"/>
      <c r="J2315" s="27"/>
      <c r="K2315" s="107"/>
      <c r="L2315" s="27"/>
      <c r="M2315" s="46"/>
      <c r="N2315" s="46"/>
      <c r="O2315" s="46"/>
      <c r="P2315" s="46"/>
      <c r="Q2315" s="46"/>
      <c r="R2315" s="46"/>
      <c r="S2315" s="46"/>
      <c r="T2315" s="46"/>
      <c r="U2315" s="46"/>
      <c r="V2315" s="46"/>
      <c r="W2315" s="46"/>
      <c r="X2315" s="46"/>
      <c r="Y2315" s="41"/>
      <c r="Z2315" s="106"/>
      <c r="AA2315" s="43"/>
      <c r="AB2315" s="28"/>
      <c r="AC2315" s="28"/>
      <c r="AD2315" s="28"/>
      <c r="AE2315" s="44"/>
      <c r="AF2315" s="27"/>
      <c r="AG2315" s="27"/>
      <c r="AH2315" s="28"/>
      <c r="AI2315" s="27"/>
      <c r="AJ2315" s="27"/>
      <c r="AK2315" s="28"/>
      <c r="AL2315" s="29"/>
      <c r="AM2315" s="29"/>
      <c r="AN2315" s="29"/>
      <c r="AO2315" s="29"/>
      <c r="AP2315" s="29"/>
      <c r="AQ2315" s="29"/>
      <c r="AR2315" s="29"/>
      <c r="AS2315" s="29"/>
      <c r="AT2315" s="29"/>
      <c r="AU2315" s="29"/>
      <c r="AV2315" s="29"/>
      <c r="AW2315" s="29"/>
      <c r="AX2315" s="29"/>
      <c r="AY2315" s="31"/>
      <c r="AZ2315" s="30"/>
      <c r="BA2315" s="35"/>
      <c r="BB2315" s="108"/>
      <c r="BC2315" s="108"/>
      <c r="BD2315" s="108"/>
      <c r="BE2315" s="136"/>
      <c r="BF2315" s="108"/>
      <c r="BG2315" s="110"/>
      <c r="BH2315" s="110"/>
      <c r="BI2315" s="110"/>
      <c r="BJ2315" s="137"/>
      <c r="BK2315" s="110"/>
      <c r="BL2315" s="108"/>
      <c r="BM2315" s="108"/>
      <c r="BN2315" s="108"/>
      <c r="BO2315" s="135"/>
      <c r="BP2315" s="108"/>
      <c r="BQ2315" s="108"/>
      <c r="BR2315" s="108"/>
      <c r="BS2315" s="108"/>
      <c r="BT2315" s="135"/>
      <c r="BU2315" s="108"/>
      <c r="BV2315" s="108"/>
      <c r="BW2315" s="108"/>
      <c r="BX2315" s="108"/>
      <c r="BY2315" s="135"/>
      <c r="BZ2315" s="108"/>
    </row>
    <row r="2316" spans="1:78" x14ac:dyDescent="0.25">
      <c r="A2316" s="27"/>
      <c r="B2316" s="27"/>
      <c r="C2316" s="27"/>
      <c r="D2316" s="27"/>
      <c r="E2316" s="28"/>
      <c r="F2316" s="88"/>
      <c r="G2316" s="28"/>
      <c r="H2316" s="27"/>
      <c r="I2316" s="27"/>
      <c r="J2316" s="27"/>
      <c r="K2316" s="107"/>
      <c r="L2316" s="27"/>
      <c r="M2316" s="46"/>
      <c r="N2316" s="46"/>
      <c r="O2316" s="46"/>
      <c r="P2316" s="46"/>
      <c r="Q2316" s="46"/>
      <c r="R2316" s="46"/>
      <c r="S2316" s="46"/>
      <c r="T2316" s="46"/>
      <c r="U2316" s="46"/>
      <c r="V2316" s="46"/>
      <c r="W2316" s="46"/>
      <c r="X2316" s="46"/>
      <c r="Y2316" s="41"/>
      <c r="Z2316" s="106"/>
      <c r="AA2316" s="43"/>
      <c r="AB2316" s="28"/>
      <c r="AC2316" s="28"/>
      <c r="AD2316" s="28"/>
      <c r="AE2316" s="44"/>
      <c r="AF2316" s="27"/>
      <c r="AG2316" s="27"/>
      <c r="AH2316" s="28"/>
      <c r="AI2316" s="27"/>
      <c r="AJ2316" s="27"/>
      <c r="AK2316" s="28"/>
      <c r="AL2316" s="29"/>
      <c r="AM2316" s="29"/>
      <c r="AN2316" s="29"/>
      <c r="AO2316" s="29"/>
      <c r="AP2316" s="29"/>
      <c r="AQ2316" s="29"/>
      <c r="AR2316" s="29"/>
      <c r="AS2316" s="29"/>
      <c r="AT2316" s="29"/>
      <c r="AU2316" s="29"/>
      <c r="AV2316" s="29"/>
      <c r="AW2316" s="29"/>
      <c r="AX2316" s="29"/>
      <c r="AY2316" s="31"/>
      <c r="AZ2316" s="30"/>
      <c r="BA2316" s="35"/>
      <c r="BB2316" s="108"/>
      <c r="BC2316" s="108"/>
      <c r="BD2316" s="108"/>
      <c r="BE2316" s="136"/>
      <c r="BF2316" s="108"/>
      <c r="BG2316" s="110"/>
      <c r="BH2316" s="110"/>
      <c r="BI2316" s="110"/>
      <c r="BJ2316" s="137"/>
      <c r="BK2316" s="110"/>
      <c r="BL2316" s="108"/>
      <c r="BM2316" s="108"/>
      <c r="BN2316" s="108"/>
      <c r="BO2316" s="135"/>
      <c r="BP2316" s="108"/>
      <c r="BQ2316" s="108"/>
      <c r="BR2316" s="108"/>
      <c r="BS2316" s="108"/>
      <c r="BT2316" s="135"/>
      <c r="BU2316" s="108"/>
      <c r="BV2316" s="108"/>
      <c r="BW2316" s="108"/>
      <c r="BX2316" s="108"/>
      <c r="BY2316" s="135"/>
      <c r="BZ2316" s="108"/>
    </row>
    <row r="2317" spans="1:78" x14ac:dyDescent="0.25">
      <c r="A2317" s="27"/>
      <c r="B2317" s="27"/>
      <c r="C2317" s="27"/>
      <c r="D2317" s="27"/>
      <c r="E2317" s="28"/>
      <c r="F2317" s="88"/>
      <c r="G2317" s="28"/>
      <c r="H2317" s="27"/>
      <c r="I2317" s="27"/>
      <c r="J2317" s="27"/>
      <c r="K2317" s="107"/>
      <c r="L2317" s="27"/>
      <c r="M2317" s="46"/>
      <c r="N2317" s="46"/>
      <c r="O2317" s="46"/>
      <c r="P2317" s="46"/>
      <c r="Q2317" s="46"/>
      <c r="R2317" s="46"/>
      <c r="S2317" s="46"/>
      <c r="T2317" s="46"/>
      <c r="U2317" s="46"/>
      <c r="V2317" s="46"/>
      <c r="W2317" s="46"/>
      <c r="X2317" s="46"/>
      <c r="Y2317" s="41"/>
      <c r="Z2317" s="106"/>
      <c r="AA2317" s="43"/>
      <c r="AB2317" s="28"/>
      <c r="AC2317" s="28"/>
      <c r="AD2317" s="28"/>
      <c r="AE2317" s="44"/>
      <c r="AF2317" s="27"/>
      <c r="AG2317" s="27"/>
      <c r="AH2317" s="28"/>
      <c r="AI2317" s="27"/>
      <c r="AJ2317" s="27"/>
      <c r="AK2317" s="28"/>
      <c r="AL2317" s="29"/>
      <c r="AM2317" s="29"/>
      <c r="AN2317" s="29"/>
      <c r="AO2317" s="29"/>
      <c r="AP2317" s="29"/>
      <c r="AQ2317" s="29"/>
      <c r="AR2317" s="29"/>
      <c r="AS2317" s="29"/>
      <c r="AT2317" s="29"/>
      <c r="AU2317" s="29"/>
      <c r="AV2317" s="29"/>
      <c r="AW2317" s="29"/>
      <c r="AX2317" s="29"/>
      <c r="AY2317" s="31"/>
      <c r="AZ2317" s="30"/>
      <c r="BA2317" s="35"/>
      <c r="BB2317" s="108"/>
      <c r="BC2317" s="108"/>
      <c r="BD2317" s="108"/>
      <c r="BE2317" s="136"/>
      <c r="BF2317" s="108"/>
      <c r="BG2317" s="110"/>
      <c r="BH2317" s="110"/>
      <c r="BI2317" s="110"/>
      <c r="BJ2317" s="137"/>
      <c r="BK2317" s="110"/>
      <c r="BL2317" s="108"/>
      <c r="BM2317" s="108"/>
      <c r="BN2317" s="108"/>
      <c r="BO2317" s="135"/>
      <c r="BP2317" s="108"/>
      <c r="BQ2317" s="108"/>
      <c r="BR2317" s="108"/>
      <c r="BS2317" s="108"/>
      <c r="BT2317" s="135"/>
      <c r="BU2317" s="108"/>
      <c r="BV2317" s="108"/>
      <c r="BW2317" s="108"/>
      <c r="BX2317" s="108"/>
      <c r="BY2317" s="135"/>
      <c r="BZ2317" s="108"/>
    </row>
    <row r="2318" spans="1:78" x14ac:dyDescent="0.25">
      <c r="A2318" s="27"/>
      <c r="B2318" s="27"/>
      <c r="C2318" s="27"/>
      <c r="D2318" s="27"/>
      <c r="E2318" s="28"/>
      <c r="F2318" s="88"/>
      <c r="G2318" s="28"/>
      <c r="H2318" s="27"/>
      <c r="I2318" s="27"/>
      <c r="J2318" s="27"/>
      <c r="K2318" s="107"/>
      <c r="L2318" s="27"/>
      <c r="M2318" s="46"/>
      <c r="N2318" s="46"/>
      <c r="O2318" s="46"/>
      <c r="P2318" s="46"/>
      <c r="Q2318" s="46"/>
      <c r="R2318" s="46"/>
      <c r="S2318" s="46"/>
      <c r="T2318" s="46"/>
      <c r="U2318" s="46"/>
      <c r="V2318" s="46"/>
      <c r="W2318" s="46"/>
      <c r="X2318" s="46"/>
      <c r="Y2318" s="41"/>
      <c r="Z2318" s="106"/>
      <c r="AA2318" s="43"/>
      <c r="AB2318" s="28"/>
      <c r="AC2318" s="28"/>
      <c r="AD2318" s="28"/>
      <c r="AE2318" s="44"/>
      <c r="AF2318" s="27"/>
      <c r="AG2318" s="27"/>
      <c r="AH2318" s="28"/>
      <c r="AI2318" s="27"/>
      <c r="AJ2318" s="27"/>
      <c r="AK2318" s="28"/>
      <c r="AL2318" s="29"/>
      <c r="AM2318" s="29"/>
      <c r="AN2318" s="29"/>
      <c r="AO2318" s="29"/>
      <c r="AP2318" s="29"/>
      <c r="AQ2318" s="29"/>
      <c r="AR2318" s="29"/>
      <c r="AS2318" s="29"/>
      <c r="AT2318" s="29"/>
      <c r="AU2318" s="29"/>
      <c r="AV2318" s="29"/>
      <c r="AW2318" s="29"/>
      <c r="AX2318" s="29"/>
      <c r="AY2318" s="31"/>
      <c r="AZ2318" s="30"/>
      <c r="BA2318" s="35"/>
      <c r="BB2318" s="108"/>
      <c r="BC2318" s="108"/>
      <c r="BD2318" s="108"/>
      <c r="BE2318" s="136"/>
      <c r="BF2318" s="108"/>
      <c r="BG2318" s="110"/>
      <c r="BH2318" s="110"/>
      <c r="BI2318" s="110"/>
      <c r="BJ2318" s="137"/>
      <c r="BK2318" s="110"/>
      <c r="BL2318" s="108"/>
      <c r="BM2318" s="108"/>
      <c r="BN2318" s="108"/>
      <c r="BO2318" s="135"/>
      <c r="BP2318" s="108"/>
      <c r="BQ2318" s="108"/>
      <c r="BR2318" s="108"/>
      <c r="BS2318" s="108"/>
      <c r="BT2318" s="135"/>
      <c r="BU2318" s="108"/>
      <c r="BV2318" s="108"/>
      <c r="BW2318" s="108"/>
      <c r="BX2318" s="108"/>
      <c r="BY2318" s="135"/>
      <c r="BZ2318" s="108"/>
    </row>
    <row r="2319" spans="1:78" x14ac:dyDescent="0.25">
      <c r="A2319" s="27"/>
      <c r="B2319" s="27"/>
      <c r="C2319" s="27"/>
      <c r="D2319" s="27"/>
      <c r="E2319" s="28"/>
      <c r="F2319" s="88"/>
      <c r="G2319" s="28"/>
      <c r="H2319" s="27"/>
      <c r="I2319" s="27"/>
      <c r="J2319" s="27"/>
      <c r="K2319" s="107"/>
      <c r="L2319" s="27"/>
      <c r="M2319" s="46"/>
      <c r="N2319" s="46"/>
      <c r="O2319" s="46"/>
      <c r="P2319" s="46"/>
      <c r="Q2319" s="46"/>
      <c r="R2319" s="46"/>
      <c r="S2319" s="46"/>
      <c r="T2319" s="46"/>
      <c r="U2319" s="46"/>
      <c r="V2319" s="46"/>
      <c r="W2319" s="46"/>
      <c r="X2319" s="46"/>
      <c r="Y2319" s="41"/>
      <c r="Z2319" s="106"/>
      <c r="AA2319" s="43"/>
      <c r="AB2319" s="28"/>
      <c r="AC2319" s="28"/>
      <c r="AD2319" s="28"/>
      <c r="AE2319" s="44"/>
      <c r="AF2319" s="27"/>
      <c r="AG2319" s="27"/>
      <c r="AH2319" s="28"/>
      <c r="AI2319" s="27"/>
      <c r="AJ2319" s="27"/>
      <c r="AK2319" s="28"/>
      <c r="AL2319" s="29"/>
      <c r="AM2319" s="29"/>
      <c r="AN2319" s="29"/>
      <c r="AO2319" s="29"/>
      <c r="AP2319" s="29"/>
      <c r="AQ2319" s="29"/>
      <c r="AR2319" s="29"/>
      <c r="AS2319" s="29"/>
      <c r="AT2319" s="29"/>
      <c r="AU2319" s="29"/>
      <c r="AV2319" s="29"/>
      <c r="AW2319" s="29"/>
      <c r="AX2319" s="29"/>
      <c r="AY2319" s="31"/>
      <c r="AZ2319" s="30"/>
      <c r="BA2319" s="35"/>
      <c r="BB2319" s="108"/>
      <c r="BC2319" s="108"/>
      <c r="BD2319" s="108"/>
      <c r="BE2319" s="136"/>
      <c r="BF2319" s="108"/>
      <c r="BG2319" s="110"/>
      <c r="BH2319" s="110"/>
      <c r="BI2319" s="110"/>
      <c r="BJ2319" s="137"/>
      <c r="BK2319" s="110"/>
      <c r="BL2319" s="108"/>
      <c r="BM2319" s="108"/>
      <c r="BN2319" s="108"/>
      <c r="BO2319" s="135"/>
      <c r="BP2319" s="108"/>
      <c r="BQ2319" s="108"/>
      <c r="BR2319" s="108"/>
      <c r="BS2319" s="108"/>
      <c r="BT2319" s="135"/>
      <c r="BU2319" s="108"/>
      <c r="BV2319" s="108"/>
      <c r="BW2319" s="108"/>
      <c r="BX2319" s="108"/>
      <c r="BY2319" s="135"/>
      <c r="BZ2319" s="108"/>
    </row>
    <row r="2320" spans="1:78" x14ac:dyDescent="0.25">
      <c r="A2320" s="27"/>
      <c r="B2320" s="27"/>
      <c r="C2320" s="27"/>
      <c r="D2320" s="27"/>
      <c r="E2320" s="28"/>
      <c r="F2320" s="88"/>
      <c r="G2320" s="28"/>
      <c r="H2320" s="27"/>
      <c r="I2320" s="27"/>
      <c r="J2320" s="27"/>
      <c r="K2320" s="107"/>
      <c r="L2320" s="27"/>
      <c r="M2320" s="46"/>
      <c r="N2320" s="46"/>
      <c r="O2320" s="46"/>
      <c r="P2320" s="46"/>
      <c r="Q2320" s="46"/>
      <c r="R2320" s="46"/>
      <c r="S2320" s="46"/>
      <c r="T2320" s="46"/>
      <c r="U2320" s="46"/>
      <c r="V2320" s="46"/>
      <c r="W2320" s="46"/>
      <c r="X2320" s="46"/>
      <c r="Y2320" s="41"/>
      <c r="Z2320" s="106"/>
      <c r="AA2320" s="43"/>
      <c r="AB2320" s="28"/>
      <c r="AC2320" s="28"/>
      <c r="AD2320" s="28"/>
      <c r="AE2320" s="44"/>
      <c r="AF2320" s="27"/>
      <c r="AG2320" s="27"/>
      <c r="AH2320" s="28"/>
      <c r="AI2320" s="27"/>
      <c r="AJ2320" s="27"/>
      <c r="AK2320" s="28"/>
      <c r="AL2320" s="29"/>
      <c r="AM2320" s="29"/>
      <c r="AN2320" s="29"/>
      <c r="AO2320" s="29"/>
      <c r="AP2320" s="29"/>
      <c r="AQ2320" s="29"/>
      <c r="AR2320" s="29"/>
      <c r="AS2320" s="29"/>
      <c r="AT2320" s="29"/>
      <c r="AU2320" s="29"/>
      <c r="AV2320" s="29"/>
      <c r="AW2320" s="29"/>
      <c r="AX2320" s="29"/>
      <c r="AY2320" s="31"/>
      <c r="AZ2320" s="30"/>
      <c r="BA2320" s="35"/>
      <c r="BB2320" s="108"/>
      <c r="BC2320" s="108"/>
      <c r="BD2320" s="108"/>
      <c r="BE2320" s="136"/>
      <c r="BF2320" s="108"/>
      <c r="BG2320" s="110"/>
      <c r="BH2320" s="110"/>
      <c r="BI2320" s="110"/>
      <c r="BJ2320" s="137"/>
      <c r="BK2320" s="110"/>
      <c r="BL2320" s="108"/>
      <c r="BM2320" s="108"/>
      <c r="BN2320" s="108"/>
      <c r="BO2320" s="135"/>
      <c r="BP2320" s="108"/>
      <c r="BQ2320" s="108"/>
      <c r="BR2320" s="108"/>
      <c r="BS2320" s="108"/>
      <c r="BT2320" s="135"/>
      <c r="BU2320" s="108"/>
      <c r="BV2320" s="108"/>
      <c r="BW2320" s="108"/>
      <c r="BX2320" s="108"/>
      <c r="BY2320" s="135"/>
      <c r="BZ2320" s="108"/>
    </row>
    <row r="2321" spans="1:78" x14ac:dyDescent="0.25">
      <c r="A2321" s="27"/>
      <c r="B2321" s="27"/>
      <c r="C2321" s="27"/>
      <c r="D2321" s="27"/>
      <c r="E2321" s="28"/>
      <c r="F2321" s="88"/>
      <c r="G2321" s="28"/>
      <c r="H2321" s="27"/>
      <c r="I2321" s="27"/>
      <c r="J2321" s="27"/>
      <c r="K2321" s="107"/>
      <c r="L2321" s="27"/>
      <c r="M2321" s="46"/>
      <c r="N2321" s="46"/>
      <c r="O2321" s="46"/>
      <c r="P2321" s="46"/>
      <c r="Q2321" s="46"/>
      <c r="R2321" s="46"/>
      <c r="S2321" s="46"/>
      <c r="T2321" s="46"/>
      <c r="U2321" s="46"/>
      <c r="V2321" s="46"/>
      <c r="W2321" s="46"/>
      <c r="X2321" s="46"/>
      <c r="Y2321" s="41"/>
      <c r="Z2321" s="106"/>
      <c r="AA2321" s="43"/>
      <c r="AB2321" s="28"/>
      <c r="AC2321" s="28"/>
      <c r="AD2321" s="28"/>
      <c r="AE2321" s="44"/>
      <c r="AF2321" s="27"/>
      <c r="AG2321" s="27"/>
      <c r="AH2321" s="28"/>
      <c r="AI2321" s="27"/>
      <c r="AJ2321" s="27"/>
      <c r="AK2321" s="28"/>
      <c r="AL2321" s="29"/>
      <c r="AM2321" s="29"/>
      <c r="AN2321" s="29"/>
      <c r="AO2321" s="29"/>
      <c r="AP2321" s="29"/>
      <c r="AQ2321" s="29"/>
      <c r="AR2321" s="29"/>
      <c r="AS2321" s="29"/>
      <c r="AT2321" s="29"/>
      <c r="AU2321" s="29"/>
      <c r="AV2321" s="29"/>
      <c r="AW2321" s="29"/>
      <c r="AX2321" s="29"/>
      <c r="AY2321" s="31"/>
      <c r="AZ2321" s="30"/>
      <c r="BA2321" s="35"/>
      <c r="BB2321" s="108"/>
      <c r="BC2321" s="108"/>
      <c r="BD2321" s="108"/>
      <c r="BE2321" s="136"/>
      <c r="BF2321" s="108"/>
      <c r="BG2321" s="110"/>
      <c r="BH2321" s="110"/>
      <c r="BI2321" s="110"/>
      <c r="BJ2321" s="137"/>
      <c r="BK2321" s="110"/>
      <c r="BL2321" s="108"/>
      <c r="BM2321" s="108"/>
      <c r="BN2321" s="108"/>
      <c r="BO2321" s="135"/>
      <c r="BP2321" s="108"/>
      <c r="BQ2321" s="108"/>
      <c r="BR2321" s="108"/>
      <c r="BS2321" s="108"/>
      <c r="BT2321" s="135"/>
      <c r="BU2321" s="108"/>
      <c r="BV2321" s="108"/>
      <c r="BW2321" s="108"/>
      <c r="BX2321" s="108"/>
      <c r="BY2321" s="135"/>
      <c r="BZ2321" s="108"/>
    </row>
    <row r="2322" spans="1:78" x14ac:dyDescent="0.25">
      <c r="A2322" s="27"/>
      <c r="B2322" s="27"/>
      <c r="C2322" s="27"/>
      <c r="D2322" s="27"/>
      <c r="E2322" s="28"/>
      <c r="F2322" s="88"/>
      <c r="G2322" s="28"/>
      <c r="H2322" s="27"/>
      <c r="I2322" s="27"/>
      <c r="J2322" s="27"/>
      <c r="K2322" s="107"/>
      <c r="L2322" s="27"/>
      <c r="M2322" s="46"/>
      <c r="N2322" s="46"/>
      <c r="O2322" s="46"/>
      <c r="P2322" s="46"/>
      <c r="Q2322" s="46"/>
      <c r="R2322" s="46"/>
      <c r="S2322" s="46"/>
      <c r="T2322" s="46"/>
      <c r="U2322" s="46"/>
      <c r="V2322" s="46"/>
      <c r="W2322" s="46"/>
      <c r="X2322" s="46"/>
      <c r="Y2322" s="41"/>
      <c r="Z2322" s="106"/>
      <c r="AA2322" s="43"/>
      <c r="AB2322" s="28"/>
      <c r="AC2322" s="28"/>
      <c r="AD2322" s="28"/>
      <c r="AE2322" s="44"/>
      <c r="AF2322" s="27"/>
      <c r="AG2322" s="27"/>
      <c r="AH2322" s="28"/>
      <c r="AI2322" s="27"/>
      <c r="AJ2322" s="27"/>
      <c r="AK2322" s="28"/>
      <c r="AL2322" s="29"/>
      <c r="AM2322" s="29"/>
      <c r="AN2322" s="29"/>
      <c r="AO2322" s="29"/>
      <c r="AP2322" s="29"/>
      <c r="AQ2322" s="29"/>
      <c r="AR2322" s="29"/>
      <c r="AS2322" s="29"/>
      <c r="AT2322" s="29"/>
      <c r="AU2322" s="29"/>
      <c r="AV2322" s="29"/>
      <c r="AW2322" s="29"/>
      <c r="AX2322" s="29"/>
      <c r="AY2322" s="31"/>
      <c r="AZ2322" s="30"/>
      <c r="BA2322" s="35"/>
      <c r="BB2322" s="108"/>
      <c r="BC2322" s="108"/>
      <c r="BD2322" s="108"/>
      <c r="BE2322" s="136"/>
      <c r="BF2322" s="108"/>
      <c r="BG2322" s="110"/>
      <c r="BH2322" s="110"/>
      <c r="BI2322" s="110"/>
      <c r="BJ2322" s="137"/>
      <c r="BK2322" s="110"/>
      <c r="BL2322" s="108"/>
      <c r="BM2322" s="108"/>
      <c r="BN2322" s="108"/>
      <c r="BO2322" s="135"/>
      <c r="BP2322" s="108"/>
      <c r="BQ2322" s="108"/>
      <c r="BR2322" s="108"/>
      <c r="BS2322" s="108"/>
      <c r="BT2322" s="135"/>
      <c r="BU2322" s="108"/>
      <c r="BV2322" s="108"/>
      <c r="BW2322" s="108"/>
      <c r="BX2322" s="108"/>
      <c r="BY2322" s="135"/>
      <c r="BZ2322" s="108"/>
    </row>
    <row r="2323" spans="1:78" x14ac:dyDescent="0.25">
      <c r="A2323" s="27"/>
      <c r="B2323" s="27"/>
      <c r="C2323" s="27"/>
      <c r="D2323" s="27"/>
      <c r="E2323" s="28"/>
      <c r="F2323" s="88"/>
      <c r="G2323" s="28"/>
      <c r="H2323" s="27"/>
      <c r="I2323" s="27"/>
      <c r="J2323" s="27"/>
      <c r="K2323" s="107"/>
      <c r="L2323" s="27"/>
      <c r="M2323" s="46"/>
      <c r="N2323" s="46"/>
      <c r="O2323" s="46"/>
      <c r="P2323" s="46"/>
      <c r="Q2323" s="46"/>
      <c r="R2323" s="46"/>
      <c r="S2323" s="46"/>
      <c r="T2323" s="46"/>
      <c r="U2323" s="46"/>
      <c r="V2323" s="46"/>
      <c r="W2323" s="46"/>
      <c r="X2323" s="46"/>
      <c r="Y2323" s="41"/>
      <c r="Z2323" s="106"/>
      <c r="AA2323" s="43"/>
      <c r="AB2323" s="28"/>
      <c r="AC2323" s="28"/>
      <c r="AD2323" s="28"/>
      <c r="AE2323" s="44"/>
      <c r="AF2323" s="27"/>
      <c r="AG2323" s="27"/>
      <c r="AH2323" s="28"/>
      <c r="AI2323" s="27"/>
      <c r="AJ2323" s="27"/>
      <c r="AK2323" s="28"/>
      <c r="AL2323" s="29"/>
      <c r="AM2323" s="29"/>
      <c r="AN2323" s="29"/>
      <c r="AO2323" s="29"/>
      <c r="AP2323" s="29"/>
      <c r="AQ2323" s="29"/>
      <c r="AR2323" s="29"/>
      <c r="AS2323" s="29"/>
      <c r="AT2323" s="29"/>
      <c r="AU2323" s="29"/>
      <c r="AV2323" s="29"/>
      <c r="AW2323" s="29"/>
      <c r="AX2323" s="29"/>
      <c r="AY2323" s="31"/>
      <c r="AZ2323" s="30"/>
      <c r="BA2323" s="35"/>
      <c r="BB2323" s="108"/>
      <c r="BC2323" s="108"/>
      <c r="BD2323" s="108"/>
      <c r="BE2323" s="136"/>
      <c r="BF2323" s="108"/>
      <c r="BG2323" s="110"/>
      <c r="BH2323" s="110"/>
      <c r="BI2323" s="110"/>
      <c r="BJ2323" s="137"/>
      <c r="BK2323" s="110"/>
      <c r="BL2323" s="108"/>
      <c r="BM2323" s="108"/>
      <c r="BN2323" s="108"/>
      <c r="BO2323" s="135"/>
      <c r="BP2323" s="108"/>
      <c r="BQ2323" s="108"/>
      <c r="BR2323" s="108"/>
      <c r="BS2323" s="108"/>
      <c r="BT2323" s="135"/>
      <c r="BU2323" s="108"/>
      <c r="BV2323" s="108"/>
      <c r="BW2323" s="108"/>
      <c r="BX2323" s="108"/>
      <c r="BY2323" s="135"/>
      <c r="BZ2323" s="108"/>
    </row>
    <row r="2324" spans="1:78" x14ac:dyDescent="0.25">
      <c r="A2324" s="27"/>
      <c r="B2324" s="27"/>
      <c r="C2324" s="27"/>
      <c r="D2324" s="27"/>
      <c r="E2324" s="28"/>
      <c r="F2324" s="88"/>
      <c r="G2324" s="28"/>
      <c r="H2324" s="27"/>
      <c r="I2324" s="27"/>
      <c r="J2324" s="27"/>
      <c r="K2324" s="107"/>
      <c r="L2324" s="27"/>
      <c r="M2324" s="46"/>
      <c r="N2324" s="46"/>
      <c r="O2324" s="46"/>
      <c r="P2324" s="46"/>
      <c r="Q2324" s="46"/>
      <c r="R2324" s="46"/>
      <c r="S2324" s="46"/>
      <c r="T2324" s="46"/>
      <c r="U2324" s="46"/>
      <c r="V2324" s="46"/>
      <c r="W2324" s="46"/>
      <c r="X2324" s="46"/>
      <c r="Y2324" s="41"/>
      <c r="Z2324" s="106"/>
      <c r="AA2324" s="43"/>
      <c r="AB2324" s="28"/>
      <c r="AC2324" s="28"/>
      <c r="AD2324" s="28"/>
      <c r="AE2324" s="44"/>
      <c r="AF2324" s="27"/>
      <c r="AG2324" s="27"/>
      <c r="AH2324" s="28"/>
      <c r="AI2324" s="27"/>
      <c r="AJ2324" s="27"/>
      <c r="AK2324" s="28"/>
      <c r="AL2324" s="29"/>
      <c r="AM2324" s="29"/>
      <c r="AN2324" s="29"/>
      <c r="AO2324" s="29"/>
      <c r="AP2324" s="29"/>
      <c r="AQ2324" s="29"/>
      <c r="AR2324" s="29"/>
      <c r="AS2324" s="29"/>
      <c r="AT2324" s="29"/>
      <c r="AU2324" s="29"/>
      <c r="AV2324" s="29"/>
      <c r="AW2324" s="29"/>
      <c r="AX2324" s="29"/>
      <c r="AY2324" s="31"/>
      <c r="AZ2324" s="30"/>
      <c r="BA2324" s="35"/>
      <c r="BB2324" s="108"/>
      <c r="BC2324" s="108"/>
      <c r="BD2324" s="108"/>
      <c r="BE2324" s="136"/>
      <c r="BF2324" s="108"/>
      <c r="BG2324" s="110"/>
      <c r="BH2324" s="110"/>
      <c r="BI2324" s="110"/>
      <c r="BJ2324" s="137"/>
      <c r="BK2324" s="110"/>
      <c r="BL2324" s="108"/>
      <c r="BM2324" s="108"/>
      <c r="BN2324" s="108"/>
      <c r="BO2324" s="135"/>
      <c r="BP2324" s="108"/>
      <c r="BQ2324" s="108"/>
      <c r="BR2324" s="108"/>
      <c r="BS2324" s="108"/>
      <c r="BT2324" s="135"/>
      <c r="BU2324" s="108"/>
      <c r="BV2324" s="108"/>
      <c r="BW2324" s="108"/>
      <c r="BX2324" s="108"/>
      <c r="BY2324" s="135"/>
      <c r="BZ2324" s="108"/>
    </row>
    <row r="2325" spans="1:78" x14ac:dyDescent="0.25">
      <c r="A2325" s="27"/>
      <c r="B2325" s="27"/>
      <c r="C2325" s="27"/>
      <c r="D2325" s="27"/>
      <c r="E2325" s="28"/>
      <c r="F2325" s="88"/>
      <c r="G2325" s="28"/>
      <c r="H2325" s="27"/>
      <c r="I2325" s="27"/>
      <c r="J2325" s="27"/>
      <c r="K2325" s="107"/>
      <c r="L2325" s="27"/>
      <c r="M2325" s="46"/>
      <c r="N2325" s="46"/>
      <c r="O2325" s="46"/>
      <c r="P2325" s="46"/>
      <c r="Q2325" s="46"/>
      <c r="R2325" s="46"/>
      <c r="S2325" s="46"/>
      <c r="T2325" s="46"/>
      <c r="U2325" s="46"/>
      <c r="V2325" s="46"/>
      <c r="W2325" s="46"/>
      <c r="X2325" s="46"/>
      <c r="Y2325" s="41"/>
      <c r="Z2325" s="106"/>
      <c r="AA2325" s="43"/>
      <c r="AB2325" s="28"/>
      <c r="AC2325" s="28"/>
      <c r="AD2325" s="28"/>
      <c r="AE2325" s="44"/>
      <c r="AF2325" s="27"/>
      <c r="AG2325" s="27"/>
      <c r="AH2325" s="28"/>
      <c r="AI2325" s="27"/>
      <c r="AJ2325" s="27"/>
      <c r="AK2325" s="28"/>
      <c r="AL2325" s="29"/>
      <c r="AM2325" s="29"/>
      <c r="AN2325" s="29"/>
      <c r="AO2325" s="29"/>
      <c r="AP2325" s="29"/>
      <c r="AQ2325" s="29"/>
      <c r="AR2325" s="29"/>
      <c r="AS2325" s="29"/>
      <c r="AT2325" s="29"/>
      <c r="AU2325" s="29"/>
      <c r="AV2325" s="29"/>
      <c r="AW2325" s="29"/>
      <c r="AX2325" s="29"/>
      <c r="AY2325" s="31"/>
      <c r="AZ2325" s="30"/>
      <c r="BA2325" s="35"/>
      <c r="BB2325" s="108"/>
      <c r="BC2325" s="108"/>
      <c r="BD2325" s="108"/>
      <c r="BE2325" s="136"/>
      <c r="BF2325" s="108"/>
      <c r="BG2325" s="110"/>
      <c r="BH2325" s="110"/>
      <c r="BI2325" s="110"/>
      <c r="BJ2325" s="137"/>
      <c r="BK2325" s="110"/>
      <c r="BL2325" s="108"/>
      <c r="BM2325" s="108"/>
      <c r="BN2325" s="108"/>
      <c r="BO2325" s="135"/>
      <c r="BP2325" s="108"/>
      <c r="BQ2325" s="108"/>
      <c r="BR2325" s="108"/>
      <c r="BS2325" s="108"/>
      <c r="BT2325" s="135"/>
      <c r="BU2325" s="108"/>
      <c r="BV2325" s="108"/>
      <c r="BW2325" s="108"/>
      <c r="BX2325" s="108"/>
      <c r="BY2325" s="135"/>
      <c r="BZ2325" s="108"/>
    </row>
    <row r="2326" spans="1:78" x14ac:dyDescent="0.25">
      <c r="A2326" s="27"/>
      <c r="B2326" s="27"/>
      <c r="C2326" s="27"/>
      <c r="D2326" s="27"/>
      <c r="E2326" s="28"/>
      <c r="F2326" s="88"/>
      <c r="G2326" s="28"/>
      <c r="H2326" s="27"/>
      <c r="I2326" s="27"/>
      <c r="J2326" s="27"/>
      <c r="K2326" s="107"/>
      <c r="L2326" s="27"/>
      <c r="M2326" s="46"/>
      <c r="N2326" s="46"/>
      <c r="O2326" s="46"/>
      <c r="P2326" s="46"/>
      <c r="Q2326" s="46"/>
      <c r="R2326" s="46"/>
      <c r="S2326" s="46"/>
      <c r="T2326" s="46"/>
      <c r="U2326" s="46"/>
      <c r="V2326" s="46"/>
      <c r="W2326" s="46"/>
      <c r="X2326" s="46"/>
      <c r="Y2326" s="41"/>
      <c r="Z2326" s="106"/>
      <c r="AA2326" s="43"/>
      <c r="AB2326" s="28"/>
      <c r="AC2326" s="28"/>
      <c r="AD2326" s="28"/>
      <c r="AE2326" s="44"/>
      <c r="AF2326" s="27"/>
      <c r="AG2326" s="27"/>
      <c r="AH2326" s="28"/>
      <c r="AI2326" s="27"/>
      <c r="AJ2326" s="27"/>
      <c r="AK2326" s="28"/>
      <c r="AL2326" s="29"/>
      <c r="AM2326" s="29"/>
      <c r="AN2326" s="29"/>
      <c r="AO2326" s="29"/>
      <c r="AP2326" s="29"/>
      <c r="AQ2326" s="29"/>
      <c r="AR2326" s="29"/>
      <c r="AS2326" s="29"/>
      <c r="AT2326" s="29"/>
      <c r="AU2326" s="29"/>
      <c r="AV2326" s="29"/>
      <c r="AW2326" s="29"/>
      <c r="AX2326" s="29"/>
      <c r="AY2326" s="31"/>
      <c r="AZ2326" s="30"/>
      <c r="BA2326" s="35"/>
      <c r="BB2326" s="108"/>
      <c r="BC2326" s="108"/>
      <c r="BD2326" s="108"/>
      <c r="BE2326" s="136"/>
      <c r="BF2326" s="108"/>
      <c r="BG2326" s="110"/>
      <c r="BH2326" s="110"/>
      <c r="BI2326" s="110"/>
      <c r="BJ2326" s="137"/>
      <c r="BK2326" s="110"/>
      <c r="BL2326" s="108"/>
      <c r="BM2326" s="108"/>
      <c r="BN2326" s="108"/>
      <c r="BO2326" s="135"/>
      <c r="BP2326" s="108"/>
      <c r="BQ2326" s="108"/>
      <c r="BR2326" s="108"/>
      <c r="BS2326" s="108"/>
      <c r="BT2326" s="135"/>
      <c r="BU2326" s="108"/>
      <c r="BV2326" s="108"/>
      <c r="BW2326" s="108"/>
      <c r="BX2326" s="108"/>
      <c r="BY2326" s="135"/>
      <c r="BZ2326" s="108"/>
    </row>
    <row r="2327" spans="1:78" x14ac:dyDescent="0.25">
      <c r="A2327" s="27"/>
      <c r="B2327" s="27"/>
      <c r="C2327" s="27"/>
      <c r="D2327" s="27"/>
      <c r="E2327" s="28"/>
      <c r="F2327" s="88"/>
      <c r="G2327" s="28"/>
      <c r="H2327" s="27"/>
      <c r="I2327" s="27"/>
      <c r="J2327" s="27"/>
      <c r="K2327" s="107"/>
      <c r="L2327" s="27"/>
      <c r="M2327" s="46"/>
      <c r="N2327" s="46"/>
      <c r="O2327" s="46"/>
      <c r="P2327" s="46"/>
      <c r="Q2327" s="46"/>
      <c r="R2327" s="46"/>
      <c r="S2327" s="46"/>
      <c r="T2327" s="46"/>
      <c r="U2327" s="46"/>
      <c r="V2327" s="46"/>
      <c r="W2327" s="46"/>
      <c r="X2327" s="46"/>
      <c r="Y2327" s="41"/>
      <c r="Z2327" s="106"/>
      <c r="AA2327" s="43"/>
      <c r="AB2327" s="28"/>
      <c r="AC2327" s="28"/>
      <c r="AD2327" s="28"/>
      <c r="AE2327" s="44"/>
      <c r="AF2327" s="27"/>
      <c r="AG2327" s="27"/>
      <c r="AH2327" s="28"/>
      <c r="AI2327" s="27"/>
      <c r="AJ2327" s="27"/>
      <c r="AK2327" s="28"/>
      <c r="AL2327" s="29"/>
      <c r="AM2327" s="29"/>
      <c r="AN2327" s="29"/>
      <c r="AO2327" s="29"/>
      <c r="AP2327" s="29"/>
      <c r="AQ2327" s="29"/>
      <c r="AR2327" s="29"/>
      <c r="AS2327" s="29"/>
      <c r="AT2327" s="29"/>
      <c r="AU2327" s="29"/>
      <c r="AV2327" s="29"/>
      <c r="AW2327" s="29"/>
      <c r="AX2327" s="29"/>
      <c r="AY2327" s="31"/>
      <c r="AZ2327" s="30"/>
      <c r="BA2327" s="35"/>
      <c r="BB2327" s="108"/>
      <c r="BC2327" s="108"/>
      <c r="BD2327" s="108"/>
      <c r="BE2327" s="136"/>
      <c r="BF2327" s="108"/>
      <c r="BG2327" s="110"/>
      <c r="BH2327" s="110"/>
      <c r="BI2327" s="110"/>
      <c r="BJ2327" s="137"/>
      <c r="BK2327" s="110"/>
      <c r="BL2327" s="108"/>
      <c r="BM2327" s="108"/>
      <c r="BN2327" s="108"/>
      <c r="BO2327" s="135"/>
      <c r="BP2327" s="108"/>
      <c r="BQ2327" s="108"/>
      <c r="BR2327" s="108"/>
      <c r="BS2327" s="108"/>
      <c r="BT2327" s="135"/>
      <c r="BU2327" s="108"/>
      <c r="BV2327" s="108"/>
      <c r="BW2327" s="108"/>
      <c r="BX2327" s="108"/>
      <c r="BY2327" s="135"/>
      <c r="BZ2327" s="108"/>
    </row>
    <row r="2328" spans="1:78" x14ac:dyDescent="0.25">
      <c r="A2328" s="27"/>
      <c r="B2328" s="27"/>
      <c r="C2328" s="27"/>
      <c r="D2328" s="27"/>
      <c r="E2328" s="28"/>
      <c r="F2328" s="88"/>
      <c r="G2328" s="28"/>
      <c r="H2328" s="27"/>
      <c r="I2328" s="27"/>
      <c r="J2328" s="27"/>
      <c r="K2328" s="107"/>
      <c r="L2328" s="27"/>
      <c r="M2328" s="46"/>
      <c r="N2328" s="46"/>
      <c r="O2328" s="46"/>
      <c r="P2328" s="46"/>
      <c r="Q2328" s="46"/>
      <c r="R2328" s="46"/>
      <c r="S2328" s="46"/>
      <c r="T2328" s="46"/>
      <c r="U2328" s="46"/>
      <c r="V2328" s="46"/>
      <c r="W2328" s="46"/>
      <c r="X2328" s="46"/>
      <c r="Y2328" s="41"/>
      <c r="Z2328" s="106"/>
      <c r="AA2328" s="43"/>
      <c r="AB2328" s="28"/>
      <c r="AC2328" s="28"/>
      <c r="AD2328" s="28"/>
      <c r="AE2328" s="44"/>
      <c r="AF2328" s="27"/>
      <c r="AG2328" s="27"/>
      <c r="AH2328" s="28"/>
      <c r="AI2328" s="27"/>
      <c r="AJ2328" s="27"/>
      <c r="AK2328" s="28"/>
      <c r="AL2328" s="29"/>
      <c r="AM2328" s="29"/>
      <c r="AN2328" s="29"/>
      <c r="AO2328" s="29"/>
      <c r="AP2328" s="29"/>
      <c r="AQ2328" s="29"/>
      <c r="AR2328" s="29"/>
      <c r="AS2328" s="29"/>
      <c r="AT2328" s="29"/>
      <c r="AU2328" s="29"/>
      <c r="AV2328" s="29"/>
      <c r="AW2328" s="29"/>
      <c r="AX2328" s="29"/>
      <c r="AY2328" s="31"/>
      <c r="AZ2328" s="30"/>
      <c r="BA2328" s="35"/>
      <c r="BB2328" s="108"/>
      <c r="BC2328" s="108"/>
      <c r="BD2328" s="108"/>
      <c r="BE2328" s="136"/>
      <c r="BF2328" s="108"/>
      <c r="BG2328" s="110"/>
      <c r="BH2328" s="110"/>
      <c r="BI2328" s="110"/>
      <c r="BJ2328" s="137"/>
      <c r="BK2328" s="110"/>
      <c r="BL2328" s="108"/>
      <c r="BM2328" s="108"/>
      <c r="BN2328" s="108"/>
      <c r="BO2328" s="135"/>
      <c r="BP2328" s="108"/>
      <c r="BQ2328" s="108"/>
      <c r="BR2328" s="108"/>
      <c r="BS2328" s="108"/>
      <c r="BT2328" s="135"/>
      <c r="BU2328" s="108"/>
      <c r="BV2328" s="108"/>
      <c r="BW2328" s="108"/>
      <c r="BX2328" s="108"/>
      <c r="BY2328" s="135"/>
      <c r="BZ2328" s="108"/>
    </row>
    <row r="2329" spans="1:78" x14ac:dyDescent="0.25">
      <c r="A2329" s="27"/>
      <c r="B2329" s="27"/>
      <c r="C2329" s="27"/>
      <c r="D2329" s="27"/>
      <c r="E2329" s="28"/>
      <c r="F2329" s="88"/>
      <c r="G2329" s="28"/>
      <c r="H2329" s="27"/>
      <c r="I2329" s="27"/>
      <c r="J2329" s="27"/>
      <c r="K2329" s="107"/>
      <c r="L2329" s="27"/>
      <c r="M2329" s="46"/>
      <c r="N2329" s="46"/>
      <c r="O2329" s="46"/>
      <c r="P2329" s="46"/>
      <c r="Q2329" s="46"/>
      <c r="R2329" s="46"/>
      <c r="S2329" s="46"/>
      <c r="T2329" s="46"/>
      <c r="U2329" s="46"/>
      <c r="V2329" s="46"/>
      <c r="W2329" s="46"/>
      <c r="X2329" s="46"/>
      <c r="Y2329" s="41"/>
      <c r="Z2329" s="106"/>
      <c r="AA2329" s="43"/>
      <c r="AB2329" s="28"/>
      <c r="AC2329" s="28"/>
      <c r="AD2329" s="28"/>
      <c r="AE2329" s="44"/>
      <c r="AF2329" s="27"/>
      <c r="AG2329" s="27"/>
      <c r="AH2329" s="28"/>
      <c r="AI2329" s="27"/>
      <c r="AJ2329" s="27"/>
      <c r="AK2329" s="28"/>
      <c r="AL2329" s="29"/>
      <c r="AM2329" s="29"/>
      <c r="AN2329" s="29"/>
      <c r="AO2329" s="29"/>
      <c r="AP2329" s="29"/>
      <c r="AQ2329" s="29"/>
      <c r="AR2329" s="29"/>
      <c r="AS2329" s="29"/>
      <c r="AT2329" s="29"/>
      <c r="AU2329" s="29"/>
      <c r="AV2329" s="29"/>
      <c r="AW2329" s="29"/>
      <c r="AX2329" s="29"/>
      <c r="AY2329" s="31"/>
      <c r="AZ2329" s="30"/>
      <c r="BA2329" s="35"/>
      <c r="BB2329" s="108"/>
      <c r="BC2329" s="108"/>
      <c r="BD2329" s="108"/>
      <c r="BE2329" s="136"/>
      <c r="BF2329" s="108"/>
      <c r="BG2329" s="110"/>
      <c r="BH2329" s="110"/>
      <c r="BI2329" s="110"/>
      <c r="BJ2329" s="137"/>
      <c r="BK2329" s="110"/>
      <c r="BL2329" s="108"/>
      <c r="BM2329" s="108"/>
      <c r="BN2329" s="108"/>
      <c r="BO2329" s="135"/>
      <c r="BP2329" s="108"/>
      <c r="BQ2329" s="108"/>
      <c r="BR2329" s="108"/>
      <c r="BS2329" s="108"/>
      <c r="BT2329" s="135"/>
      <c r="BU2329" s="108"/>
      <c r="BV2329" s="108"/>
      <c r="BW2329" s="108"/>
      <c r="BX2329" s="108"/>
      <c r="BY2329" s="135"/>
      <c r="BZ2329" s="108"/>
    </row>
    <row r="2330" spans="1:78" x14ac:dyDescent="0.25">
      <c r="A2330" s="27"/>
      <c r="B2330" s="27"/>
      <c r="C2330" s="27"/>
      <c r="D2330" s="27"/>
      <c r="E2330" s="28"/>
      <c r="F2330" s="88"/>
      <c r="G2330" s="28"/>
      <c r="H2330" s="27"/>
      <c r="I2330" s="27"/>
      <c r="J2330" s="27"/>
      <c r="K2330" s="107"/>
      <c r="L2330" s="27"/>
      <c r="M2330" s="46"/>
      <c r="N2330" s="46"/>
      <c r="O2330" s="46"/>
      <c r="P2330" s="46"/>
      <c r="Q2330" s="46"/>
      <c r="R2330" s="46"/>
      <c r="S2330" s="46"/>
      <c r="T2330" s="46"/>
      <c r="U2330" s="46"/>
      <c r="V2330" s="46"/>
      <c r="W2330" s="46"/>
      <c r="X2330" s="46"/>
      <c r="Y2330" s="41"/>
      <c r="Z2330" s="106"/>
      <c r="AA2330" s="43"/>
      <c r="AB2330" s="28"/>
      <c r="AC2330" s="28"/>
      <c r="AD2330" s="28"/>
      <c r="AE2330" s="44"/>
      <c r="AF2330" s="27"/>
      <c r="AG2330" s="27"/>
      <c r="AH2330" s="28"/>
      <c r="AI2330" s="27"/>
      <c r="AJ2330" s="27"/>
      <c r="AK2330" s="28"/>
      <c r="AL2330" s="29"/>
      <c r="AM2330" s="29"/>
      <c r="AN2330" s="29"/>
      <c r="AO2330" s="29"/>
      <c r="AP2330" s="29"/>
      <c r="AQ2330" s="29"/>
      <c r="AR2330" s="29"/>
      <c r="AS2330" s="29"/>
      <c r="AT2330" s="29"/>
      <c r="AU2330" s="29"/>
      <c r="AV2330" s="29"/>
      <c r="AW2330" s="29"/>
      <c r="AX2330" s="29"/>
      <c r="AY2330" s="31"/>
      <c r="AZ2330" s="30"/>
      <c r="BA2330" s="35"/>
      <c r="BB2330" s="108"/>
      <c r="BC2330" s="108"/>
      <c r="BD2330" s="108"/>
      <c r="BE2330" s="136"/>
      <c r="BF2330" s="108"/>
      <c r="BG2330" s="110"/>
      <c r="BH2330" s="110"/>
      <c r="BI2330" s="110"/>
      <c r="BJ2330" s="137"/>
      <c r="BK2330" s="110"/>
      <c r="BL2330" s="108"/>
      <c r="BM2330" s="108"/>
      <c r="BN2330" s="108"/>
      <c r="BO2330" s="135"/>
      <c r="BP2330" s="108"/>
      <c r="BQ2330" s="108"/>
      <c r="BR2330" s="108"/>
      <c r="BS2330" s="108"/>
      <c r="BT2330" s="135"/>
      <c r="BU2330" s="108"/>
      <c r="BV2330" s="108"/>
      <c r="BW2330" s="108"/>
      <c r="BX2330" s="108"/>
      <c r="BY2330" s="135"/>
      <c r="BZ2330" s="108"/>
    </row>
    <row r="2331" spans="1:78" x14ac:dyDescent="0.25">
      <c r="A2331" s="27"/>
      <c r="B2331" s="27"/>
      <c r="C2331" s="27"/>
      <c r="D2331" s="27"/>
      <c r="E2331" s="28"/>
      <c r="F2331" s="88"/>
      <c r="G2331" s="28"/>
      <c r="H2331" s="27"/>
      <c r="I2331" s="27"/>
      <c r="J2331" s="27"/>
      <c r="K2331" s="107"/>
      <c r="L2331" s="27"/>
      <c r="M2331" s="46"/>
      <c r="N2331" s="46"/>
      <c r="O2331" s="46"/>
      <c r="P2331" s="46"/>
      <c r="Q2331" s="46"/>
      <c r="R2331" s="46"/>
      <c r="S2331" s="46"/>
      <c r="T2331" s="46"/>
      <c r="U2331" s="46"/>
      <c r="V2331" s="46"/>
      <c r="W2331" s="46"/>
      <c r="X2331" s="46"/>
      <c r="Y2331" s="41"/>
      <c r="Z2331" s="106"/>
      <c r="AA2331" s="43"/>
      <c r="AB2331" s="28"/>
      <c r="AC2331" s="28"/>
      <c r="AD2331" s="28"/>
      <c r="AE2331" s="44"/>
      <c r="AF2331" s="27"/>
      <c r="AG2331" s="27"/>
      <c r="AH2331" s="28"/>
      <c r="AI2331" s="27"/>
      <c r="AJ2331" s="27"/>
      <c r="AK2331" s="28"/>
      <c r="AL2331" s="29"/>
      <c r="AM2331" s="29"/>
      <c r="AN2331" s="29"/>
      <c r="AO2331" s="29"/>
      <c r="AP2331" s="29"/>
      <c r="AQ2331" s="29"/>
      <c r="AR2331" s="29"/>
      <c r="AS2331" s="29"/>
      <c r="AT2331" s="29"/>
      <c r="AU2331" s="29"/>
      <c r="AV2331" s="29"/>
      <c r="AW2331" s="29"/>
      <c r="AX2331" s="29"/>
      <c r="AY2331" s="31"/>
      <c r="AZ2331" s="30"/>
      <c r="BA2331" s="35"/>
      <c r="BB2331" s="108"/>
      <c r="BC2331" s="108"/>
      <c r="BD2331" s="108"/>
      <c r="BE2331" s="136"/>
      <c r="BF2331" s="108"/>
      <c r="BG2331" s="110"/>
      <c r="BH2331" s="110"/>
      <c r="BI2331" s="110"/>
      <c r="BJ2331" s="137"/>
      <c r="BK2331" s="110"/>
      <c r="BL2331" s="108"/>
      <c r="BM2331" s="108"/>
      <c r="BN2331" s="108"/>
      <c r="BO2331" s="135"/>
      <c r="BP2331" s="108"/>
      <c r="BQ2331" s="108"/>
      <c r="BR2331" s="108"/>
      <c r="BS2331" s="108"/>
      <c r="BT2331" s="135"/>
      <c r="BU2331" s="108"/>
      <c r="BV2331" s="108"/>
      <c r="BW2331" s="108"/>
      <c r="BX2331" s="108"/>
      <c r="BY2331" s="135"/>
      <c r="BZ2331" s="108"/>
    </row>
    <row r="2332" spans="1:78" x14ac:dyDescent="0.25">
      <c r="A2332" s="27"/>
      <c r="B2332" s="27"/>
      <c r="C2332" s="27"/>
      <c r="D2332" s="27"/>
      <c r="E2332" s="28"/>
      <c r="F2332" s="88"/>
      <c r="G2332" s="28"/>
      <c r="H2332" s="27"/>
      <c r="I2332" s="27"/>
      <c r="J2332" s="27"/>
      <c r="K2332" s="107"/>
      <c r="L2332" s="27"/>
      <c r="M2332" s="46"/>
      <c r="N2332" s="46"/>
      <c r="O2332" s="46"/>
      <c r="P2332" s="46"/>
      <c r="Q2332" s="46"/>
      <c r="R2332" s="46"/>
      <c r="S2332" s="46"/>
      <c r="T2332" s="46"/>
      <c r="U2332" s="46"/>
      <c r="V2332" s="46"/>
      <c r="W2332" s="46"/>
      <c r="X2332" s="46"/>
      <c r="Y2332" s="41"/>
      <c r="Z2332" s="106"/>
      <c r="AA2332" s="43"/>
      <c r="AB2332" s="28"/>
      <c r="AC2332" s="28"/>
      <c r="AD2332" s="28"/>
      <c r="AE2332" s="44"/>
      <c r="AF2332" s="27"/>
      <c r="AG2332" s="27"/>
      <c r="AH2332" s="28"/>
      <c r="AI2332" s="27"/>
      <c r="AJ2332" s="27"/>
      <c r="AK2332" s="28"/>
      <c r="AL2332" s="29"/>
      <c r="AM2332" s="29"/>
      <c r="AN2332" s="29"/>
      <c r="AO2332" s="29"/>
      <c r="AP2332" s="29"/>
      <c r="AQ2332" s="29"/>
      <c r="AR2332" s="29"/>
      <c r="AS2332" s="29"/>
      <c r="AT2332" s="29"/>
      <c r="AU2332" s="29"/>
      <c r="AV2332" s="29"/>
      <c r="AW2332" s="29"/>
      <c r="AX2332" s="29"/>
      <c r="AY2332" s="31"/>
      <c r="AZ2332" s="30"/>
      <c r="BA2332" s="35"/>
      <c r="BB2332" s="108"/>
      <c r="BC2332" s="108"/>
      <c r="BD2332" s="108"/>
      <c r="BE2332" s="136"/>
      <c r="BF2332" s="108"/>
      <c r="BG2332" s="110"/>
      <c r="BH2332" s="110"/>
      <c r="BI2332" s="110"/>
      <c r="BJ2332" s="137"/>
      <c r="BK2332" s="110"/>
      <c r="BL2332" s="108"/>
      <c r="BM2332" s="108"/>
      <c r="BN2332" s="108"/>
      <c r="BO2332" s="135"/>
      <c r="BP2332" s="108"/>
      <c r="BQ2332" s="108"/>
      <c r="BR2332" s="108"/>
      <c r="BS2332" s="108"/>
      <c r="BT2332" s="135"/>
      <c r="BU2332" s="108"/>
      <c r="BV2332" s="108"/>
      <c r="BW2332" s="108"/>
      <c r="BX2332" s="108"/>
      <c r="BY2332" s="135"/>
      <c r="BZ2332" s="108"/>
    </row>
    <row r="2333" spans="1:78" x14ac:dyDescent="0.25">
      <c r="A2333" s="27"/>
      <c r="B2333" s="27"/>
      <c r="C2333" s="27"/>
      <c r="D2333" s="27"/>
      <c r="E2333" s="28"/>
      <c r="F2333" s="88"/>
      <c r="G2333" s="28"/>
      <c r="H2333" s="27"/>
      <c r="I2333" s="27"/>
      <c r="J2333" s="27"/>
      <c r="K2333" s="107"/>
      <c r="L2333" s="27"/>
      <c r="M2333" s="46"/>
      <c r="N2333" s="46"/>
      <c r="O2333" s="46"/>
      <c r="P2333" s="46"/>
      <c r="Q2333" s="46"/>
      <c r="R2333" s="46"/>
      <c r="S2333" s="46"/>
      <c r="T2333" s="46"/>
      <c r="U2333" s="46"/>
      <c r="V2333" s="46"/>
      <c r="W2333" s="46"/>
      <c r="X2333" s="46"/>
      <c r="Y2333" s="41"/>
      <c r="Z2333" s="106"/>
      <c r="AA2333" s="43"/>
      <c r="AB2333" s="28"/>
      <c r="AC2333" s="28"/>
      <c r="AD2333" s="28"/>
      <c r="AE2333" s="44"/>
      <c r="AF2333" s="27"/>
      <c r="AG2333" s="27"/>
      <c r="AH2333" s="28"/>
      <c r="AI2333" s="27"/>
      <c r="AJ2333" s="27"/>
      <c r="AK2333" s="28"/>
      <c r="AL2333" s="29"/>
      <c r="AM2333" s="29"/>
      <c r="AN2333" s="29"/>
      <c r="AO2333" s="29"/>
      <c r="AP2333" s="29"/>
      <c r="AQ2333" s="29"/>
      <c r="AR2333" s="29"/>
      <c r="AS2333" s="29"/>
      <c r="AT2333" s="29"/>
      <c r="AU2333" s="29"/>
      <c r="AV2333" s="29"/>
      <c r="AW2333" s="29"/>
      <c r="AX2333" s="29"/>
      <c r="AY2333" s="31"/>
      <c r="AZ2333" s="30"/>
      <c r="BA2333" s="35"/>
      <c r="BB2333" s="108"/>
      <c r="BC2333" s="108"/>
      <c r="BD2333" s="108"/>
      <c r="BE2333" s="136"/>
      <c r="BF2333" s="108"/>
      <c r="BG2333" s="110"/>
      <c r="BH2333" s="110"/>
      <c r="BI2333" s="110"/>
      <c r="BJ2333" s="137"/>
      <c r="BK2333" s="110"/>
      <c r="BL2333" s="108"/>
      <c r="BM2333" s="108"/>
      <c r="BN2333" s="108"/>
      <c r="BO2333" s="135"/>
      <c r="BP2333" s="108"/>
      <c r="BQ2333" s="108"/>
      <c r="BR2333" s="108"/>
      <c r="BS2333" s="108"/>
      <c r="BT2333" s="135"/>
      <c r="BU2333" s="108"/>
      <c r="BV2333" s="108"/>
      <c r="BW2333" s="108"/>
      <c r="BX2333" s="108"/>
      <c r="BY2333" s="135"/>
      <c r="BZ2333" s="108"/>
    </row>
    <row r="2334" spans="1:78" x14ac:dyDescent="0.25">
      <c r="A2334" s="27"/>
      <c r="B2334" s="27"/>
      <c r="C2334" s="27"/>
      <c r="D2334" s="27"/>
      <c r="E2334" s="28"/>
      <c r="F2334" s="88"/>
      <c r="G2334" s="28"/>
      <c r="H2334" s="27"/>
      <c r="I2334" s="27"/>
      <c r="J2334" s="27"/>
      <c r="K2334" s="107"/>
      <c r="L2334" s="27"/>
      <c r="M2334" s="46"/>
      <c r="N2334" s="46"/>
      <c r="O2334" s="46"/>
      <c r="P2334" s="46"/>
      <c r="Q2334" s="46"/>
      <c r="R2334" s="46"/>
      <c r="S2334" s="46"/>
      <c r="T2334" s="46"/>
      <c r="U2334" s="46"/>
      <c r="V2334" s="46"/>
      <c r="W2334" s="46"/>
      <c r="X2334" s="46"/>
      <c r="Y2334" s="41"/>
      <c r="Z2334" s="106"/>
      <c r="AA2334" s="43"/>
      <c r="AB2334" s="28"/>
      <c r="AC2334" s="28"/>
      <c r="AD2334" s="28"/>
      <c r="AE2334" s="44"/>
      <c r="AF2334" s="27"/>
      <c r="AG2334" s="27"/>
      <c r="AH2334" s="28"/>
      <c r="AI2334" s="27"/>
      <c r="AJ2334" s="27"/>
      <c r="AK2334" s="28"/>
      <c r="AL2334" s="29"/>
      <c r="AM2334" s="29"/>
      <c r="AN2334" s="29"/>
      <c r="AO2334" s="29"/>
      <c r="AP2334" s="29"/>
      <c r="AQ2334" s="29"/>
      <c r="AR2334" s="29"/>
      <c r="AS2334" s="29"/>
      <c r="AT2334" s="29"/>
      <c r="AU2334" s="29"/>
      <c r="AV2334" s="29"/>
      <c r="AW2334" s="29"/>
      <c r="AX2334" s="29"/>
      <c r="AY2334" s="31"/>
      <c r="AZ2334" s="30"/>
      <c r="BA2334" s="35"/>
      <c r="BB2334" s="108"/>
      <c r="BC2334" s="108"/>
      <c r="BD2334" s="108"/>
      <c r="BE2334" s="136"/>
      <c r="BF2334" s="108"/>
      <c r="BG2334" s="110"/>
      <c r="BH2334" s="110"/>
      <c r="BI2334" s="110"/>
      <c r="BJ2334" s="137"/>
      <c r="BK2334" s="110"/>
      <c r="BL2334" s="108"/>
      <c r="BM2334" s="108"/>
      <c r="BN2334" s="108"/>
      <c r="BO2334" s="135"/>
      <c r="BP2334" s="108"/>
      <c r="BQ2334" s="108"/>
      <c r="BR2334" s="108"/>
      <c r="BS2334" s="108"/>
      <c r="BT2334" s="135"/>
      <c r="BU2334" s="108"/>
      <c r="BV2334" s="108"/>
      <c r="BW2334" s="108"/>
      <c r="BX2334" s="108"/>
      <c r="BY2334" s="135"/>
      <c r="BZ2334" s="108"/>
    </row>
    <row r="2335" spans="1:78" x14ac:dyDescent="0.25">
      <c r="A2335" s="27"/>
      <c r="B2335" s="27"/>
      <c r="C2335" s="27"/>
      <c r="D2335" s="27"/>
      <c r="E2335" s="28"/>
      <c r="F2335" s="88"/>
      <c r="G2335" s="28"/>
      <c r="H2335" s="27"/>
      <c r="I2335" s="27"/>
      <c r="J2335" s="27"/>
      <c r="K2335" s="107"/>
      <c r="L2335" s="27"/>
      <c r="M2335" s="46"/>
      <c r="N2335" s="46"/>
      <c r="O2335" s="46"/>
      <c r="P2335" s="46"/>
      <c r="Q2335" s="46"/>
      <c r="R2335" s="46"/>
      <c r="S2335" s="46"/>
      <c r="T2335" s="46"/>
      <c r="U2335" s="46"/>
      <c r="V2335" s="46"/>
      <c r="W2335" s="46"/>
      <c r="X2335" s="46"/>
      <c r="Y2335" s="41"/>
      <c r="Z2335" s="106"/>
      <c r="AA2335" s="43"/>
      <c r="AB2335" s="28"/>
      <c r="AC2335" s="28"/>
      <c r="AD2335" s="28"/>
      <c r="AE2335" s="44"/>
      <c r="AF2335" s="27"/>
      <c r="AG2335" s="27"/>
      <c r="AH2335" s="28"/>
      <c r="AI2335" s="27"/>
      <c r="AJ2335" s="27"/>
      <c r="AK2335" s="28"/>
      <c r="AL2335" s="29"/>
      <c r="AM2335" s="29"/>
      <c r="AN2335" s="29"/>
      <c r="AO2335" s="29"/>
      <c r="AP2335" s="29"/>
      <c r="AQ2335" s="29"/>
      <c r="AR2335" s="29"/>
      <c r="AS2335" s="29"/>
      <c r="AT2335" s="29"/>
      <c r="AU2335" s="29"/>
      <c r="AV2335" s="29"/>
      <c r="AW2335" s="29"/>
      <c r="AX2335" s="29"/>
      <c r="AY2335" s="31"/>
      <c r="AZ2335" s="30"/>
      <c r="BA2335" s="35"/>
      <c r="BB2335" s="108"/>
      <c r="BC2335" s="108"/>
      <c r="BD2335" s="108"/>
      <c r="BE2335" s="136"/>
      <c r="BF2335" s="108"/>
      <c r="BG2335" s="110"/>
      <c r="BH2335" s="110"/>
      <c r="BI2335" s="110"/>
      <c r="BJ2335" s="137"/>
      <c r="BK2335" s="110"/>
      <c r="BL2335" s="108"/>
      <c r="BM2335" s="108"/>
      <c r="BN2335" s="108"/>
      <c r="BO2335" s="135"/>
      <c r="BP2335" s="108"/>
      <c r="BQ2335" s="108"/>
      <c r="BR2335" s="108"/>
      <c r="BS2335" s="108"/>
      <c r="BT2335" s="135"/>
      <c r="BU2335" s="108"/>
      <c r="BV2335" s="108"/>
      <c r="BW2335" s="108"/>
      <c r="BX2335" s="108"/>
      <c r="BY2335" s="135"/>
      <c r="BZ2335" s="108"/>
    </row>
    <row r="2336" spans="1:78" x14ac:dyDescent="0.25">
      <c r="A2336" s="27"/>
      <c r="B2336" s="27"/>
      <c r="C2336" s="27"/>
      <c r="D2336" s="27"/>
      <c r="E2336" s="28"/>
      <c r="F2336" s="88"/>
      <c r="G2336" s="28"/>
      <c r="H2336" s="27"/>
      <c r="I2336" s="27"/>
      <c r="J2336" s="27"/>
      <c r="K2336" s="107"/>
      <c r="L2336" s="27"/>
      <c r="M2336" s="46"/>
      <c r="N2336" s="46"/>
      <c r="O2336" s="46"/>
      <c r="P2336" s="46"/>
      <c r="Q2336" s="46"/>
      <c r="R2336" s="46"/>
      <c r="S2336" s="46"/>
      <c r="T2336" s="46"/>
      <c r="U2336" s="46"/>
      <c r="V2336" s="46"/>
      <c r="W2336" s="46"/>
      <c r="X2336" s="46"/>
      <c r="Y2336" s="41"/>
      <c r="Z2336" s="106"/>
      <c r="AA2336" s="43"/>
      <c r="AB2336" s="28"/>
      <c r="AC2336" s="28"/>
      <c r="AD2336" s="28"/>
      <c r="AE2336" s="44"/>
      <c r="AF2336" s="27"/>
      <c r="AG2336" s="27"/>
      <c r="AH2336" s="28"/>
      <c r="AI2336" s="27"/>
      <c r="AJ2336" s="27"/>
      <c r="AK2336" s="28"/>
      <c r="AL2336" s="29"/>
      <c r="AM2336" s="29"/>
      <c r="AN2336" s="29"/>
      <c r="AO2336" s="29"/>
      <c r="AP2336" s="29"/>
      <c r="AQ2336" s="29"/>
      <c r="AR2336" s="29"/>
      <c r="AS2336" s="29"/>
      <c r="AT2336" s="29"/>
      <c r="AU2336" s="29"/>
      <c r="AV2336" s="29"/>
      <c r="AW2336" s="29"/>
      <c r="AX2336" s="29"/>
      <c r="AY2336" s="31"/>
      <c r="AZ2336" s="30"/>
      <c r="BA2336" s="35"/>
      <c r="BB2336" s="108"/>
      <c r="BC2336" s="108"/>
      <c r="BD2336" s="108"/>
      <c r="BE2336" s="136"/>
      <c r="BF2336" s="108"/>
      <c r="BG2336" s="110"/>
      <c r="BH2336" s="110"/>
      <c r="BI2336" s="110"/>
      <c r="BJ2336" s="137"/>
      <c r="BK2336" s="110"/>
      <c r="BL2336" s="108"/>
      <c r="BM2336" s="108"/>
      <c r="BN2336" s="108"/>
      <c r="BO2336" s="135"/>
      <c r="BP2336" s="108"/>
      <c r="BQ2336" s="108"/>
      <c r="BR2336" s="108"/>
      <c r="BS2336" s="108"/>
      <c r="BT2336" s="135"/>
      <c r="BU2336" s="108"/>
      <c r="BV2336" s="108"/>
      <c r="BW2336" s="108"/>
      <c r="BX2336" s="108"/>
      <c r="BY2336" s="135"/>
      <c r="BZ2336" s="108"/>
    </row>
    <row r="2337" spans="1:78" x14ac:dyDescent="0.25">
      <c r="A2337" s="27"/>
      <c r="B2337" s="27"/>
      <c r="C2337" s="27"/>
      <c r="D2337" s="27"/>
      <c r="E2337" s="28"/>
      <c r="F2337" s="88"/>
      <c r="G2337" s="28"/>
      <c r="H2337" s="27"/>
      <c r="I2337" s="27"/>
      <c r="J2337" s="27"/>
      <c r="K2337" s="107"/>
      <c r="L2337" s="27"/>
      <c r="M2337" s="46"/>
      <c r="N2337" s="46"/>
      <c r="O2337" s="46"/>
      <c r="P2337" s="46"/>
      <c r="Q2337" s="46"/>
      <c r="R2337" s="46"/>
      <c r="S2337" s="46"/>
      <c r="T2337" s="46"/>
      <c r="U2337" s="46"/>
      <c r="V2337" s="46"/>
      <c r="W2337" s="46"/>
      <c r="X2337" s="46"/>
      <c r="Y2337" s="41"/>
      <c r="Z2337" s="106"/>
      <c r="AA2337" s="43"/>
      <c r="AB2337" s="28"/>
      <c r="AC2337" s="28"/>
      <c r="AD2337" s="28"/>
      <c r="AE2337" s="44"/>
      <c r="AF2337" s="27"/>
      <c r="AG2337" s="27"/>
      <c r="AH2337" s="28"/>
      <c r="AI2337" s="27"/>
      <c r="AJ2337" s="27"/>
      <c r="AK2337" s="28"/>
      <c r="AL2337" s="29"/>
      <c r="AM2337" s="29"/>
      <c r="AN2337" s="29"/>
      <c r="AO2337" s="29"/>
      <c r="AP2337" s="29"/>
      <c r="AQ2337" s="29"/>
      <c r="AR2337" s="29"/>
      <c r="AS2337" s="29"/>
      <c r="AT2337" s="29"/>
      <c r="AU2337" s="29"/>
      <c r="AV2337" s="29"/>
      <c r="AW2337" s="29"/>
      <c r="AX2337" s="29"/>
      <c r="AY2337" s="31"/>
      <c r="AZ2337" s="30"/>
      <c r="BA2337" s="35"/>
      <c r="BB2337" s="108"/>
      <c r="BC2337" s="108"/>
      <c r="BD2337" s="108"/>
      <c r="BE2337" s="136"/>
      <c r="BF2337" s="108"/>
      <c r="BG2337" s="110"/>
      <c r="BH2337" s="110"/>
      <c r="BI2337" s="110"/>
      <c r="BJ2337" s="137"/>
      <c r="BK2337" s="110"/>
      <c r="BL2337" s="108"/>
      <c r="BM2337" s="108"/>
      <c r="BN2337" s="108"/>
      <c r="BO2337" s="135"/>
      <c r="BP2337" s="108"/>
      <c r="BQ2337" s="108"/>
      <c r="BR2337" s="108"/>
      <c r="BS2337" s="108"/>
      <c r="BT2337" s="135"/>
      <c r="BU2337" s="108"/>
      <c r="BV2337" s="108"/>
      <c r="BW2337" s="108"/>
      <c r="BX2337" s="108"/>
      <c r="BY2337" s="135"/>
      <c r="BZ2337" s="108"/>
    </row>
    <row r="2338" spans="1:78" x14ac:dyDescent="0.25">
      <c r="A2338" s="27"/>
      <c r="B2338" s="27"/>
      <c r="C2338" s="27"/>
      <c r="D2338" s="27"/>
      <c r="E2338" s="28"/>
      <c r="F2338" s="88"/>
      <c r="G2338" s="28"/>
      <c r="H2338" s="27"/>
      <c r="I2338" s="27"/>
      <c r="J2338" s="27"/>
      <c r="K2338" s="107"/>
      <c r="L2338" s="27"/>
      <c r="M2338" s="46"/>
      <c r="N2338" s="46"/>
      <c r="O2338" s="46"/>
      <c r="P2338" s="46"/>
      <c r="Q2338" s="46"/>
      <c r="R2338" s="46"/>
      <c r="S2338" s="46"/>
      <c r="T2338" s="46"/>
      <c r="U2338" s="46"/>
      <c r="V2338" s="46"/>
      <c r="W2338" s="46"/>
      <c r="X2338" s="46"/>
      <c r="Y2338" s="41"/>
      <c r="Z2338" s="106"/>
      <c r="AA2338" s="43"/>
      <c r="AB2338" s="28"/>
      <c r="AC2338" s="28"/>
      <c r="AD2338" s="28"/>
      <c r="AE2338" s="44"/>
      <c r="AF2338" s="27"/>
      <c r="AG2338" s="27"/>
      <c r="AH2338" s="28"/>
      <c r="AI2338" s="27"/>
      <c r="AJ2338" s="27"/>
      <c r="AK2338" s="28"/>
      <c r="AL2338" s="29"/>
      <c r="AM2338" s="29"/>
      <c r="AN2338" s="29"/>
      <c r="AO2338" s="29"/>
      <c r="AP2338" s="29"/>
      <c r="AQ2338" s="29"/>
      <c r="AR2338" s="29"/>
      <c r="AS2338" s="29"/>
      <c r="AT2338" s="29"/>
      <c r="AU2338" s="29"/>
      <c r="AV2338" s="29"/>
      <c r="AW2338" s="29"/>
      <c r="AX2338" s="29"/>
      <c r="AY2338" s="31"/>
      <c r="AZ2338" s="30"/>
      <c r="BA2338" s="35"/>
      <c r="BB2338" s="108"/>
      <c r="BC2338" s="108"/>
      <c r="BD2338" s="108"/>
      <c r="BE2338" s="136"/>
      <c r="BF2338" s="108"/>
      <c r="BG2338" s="110"/>
      <c r="BH2338" s="110"/>
      <c r="BI2338" s="110"/>
      <c r="BJ2338" s="137"/>
      <c r="BK2338" s="110"/>
      <c r="BL2338" s="108"/>
      <c r="BM2338" s="108"/>
      <c r="BN2338" s="108"/>
      <c r="BO2338" s="135"/>
      <c r="BP2338" s="108"/>
      <c r="BQ2338" s="108"/>
      <c r="BR2338" s="108"/>
      <c r="BS2338" s="108"/>
      <c r="BT2338" s="135"/>
      <c r="BU2338" s="108"/>
      <c r="BV2338" s="108"/>
      <c r="BW2338" s="108"/>
      <c r="BX2338" s="108"/>
      <c r="BY2338" s="135"/>
      <c r="BZ2338" s="108"/>
    </row>
    <row r="2339" spans="1:78" x14ac:dyDescent="0.25">
      <c r="A2339" s="27"/>
      <c r="B2339" s="27"/>
      <c r="C2339" s="27"/>
      <c r="D2339" s="27"/>
      <c r="E2339" s="28"/>
      <c r="F2339" s="88"/>
      <c r="G2339" s="28"/>
      <c r="H2339" s="27"/>
      <c r="I2339" s="27"/>
      <c r="J2339" s="27"/>
      <c r="K2339" s="107"/>
      <c r="L2339" s="27"/>
      <c r="M2339" s="46"/>
      <c r="N2339" s="46"/>
      <c r="O2339" s="46"/>
      <c r="P2339" s="46"/>
      <c r="Q2339" s="46"/>
      <c r="R2339" s="46"/>
      <c r="S2339" s="46"/>
      <c r="T2339" s="46"/>
      <c r="U2339" s="46"/>
      <c r="V2339" s="46"/>
      <c r="W2339" s="46"/>
      <c r="X2339" s="46"/>
      <c r="Y2339" s="41"/>
      <c r="Z2339" s="106"/>
      <c r="AA2339" s="43"/>
      <c r="AB2339" s="28"/>
      <c r="AC2339" s="28"/>
      <c r="AD2339" s="28"/>
      <c r="AE2339" s="44"/>
      <c r="AF2339" s="27"/>
      <c r="AG2339" s="27"/>
      <c r="AH2339" s="28"/>
      <c r="AI2339" s="27"/>
      <c r="AJ2339" s="27"/>
      <c r="AK2339" s="28"/>
      <c r="AL2339" s="29"/>
      <c r="AM2339" s="29"/>
      <c r="AN2339" s="29"/>
      <c r="AO2339" s="29"/>
      <c r="AP2339" s="29"/>
      <c r="AQ2339" s="29"/>
      <c r="AR2339" s="29"/>
      <c r="AS2339" s="29"/>
      <c r="AT2339" s="29"/>
      <c r="AU2339" s="29"/>
      <c r="AV2339" s="29"/>
      <c r="AW2339" s="29"/>
      <c r="AX2339" s="29"/>
      <c r="AY2339" s="31"/>
      <c r="AZ2339" s="30"/>
      <c r="BA2339" s="35"/>
      <c r="BB2339" s="108"/>
      <c r="BC2339" s="108"/>
      <c r="BD2339" s="108"/>
      <c r="BE2339" s="136"/>
      <c r="BF2339" s="108"/>
      <c r="BG2339" s="110"/>
      <c r="BH2339" s="110"/>
      <c r="BI2339" s="110"/>
      <c r="BJ2339" s="137"/>
      <c r="BK2339" s="110"/>
      <c r="BL2339" s="108"/>
      <c r="BM2339" s="108"/>
      <c r="BN2339" s="108"/>
      <c r="BO2339" s="135"/>
      <c r="BP2339" s="108"/>
      <c r="BQ2339" s="108"/>
      <c r="BR2339" s="108"/>
      <c r="BS2339" s="108"/>
      <c r="BT2339" s="135"/>
      <c r="BU2339" s="108"/>
      <c r="BV2339" s="108"/>
      <c r="BW2339" s="108"/>
      <c r="BX2339" s="108"/>
      <c r="BY2339" s="135"/>
      <c r="BZ2339" s="108"/>
    </row>
    <row r="2340" spans="1:78" x14ac:dyDescent="0.25">
      <c r="A2340" s="27"/>
      <c r="B2340" s="27"/>
      <c r="C2340" s="27"/>
      <c r="D2340" s="27"/>
      <c r="E2340" s="28"/>
      <c r="F2340" s="88"/>
      <c r="G2340" s="28"/>
      <c r="H2340" s="27"/>
      <c r="I2340" s="27"/>
      <c r="J2340" s="27"/>
      <c r="K2340" s="107"/>
      <c r="L2340" s="27"/>
      <c r="M2340" s="46"/>
      <c r="N2340" s="46"/>
      <c r="O2340" s="46"/>
      <c r="P2340" s="46"/>
      <c r="Q2340" s="46"/>
      <c r="R2340" s="46"/>
      <c r="S2340" s="46"/>
      <c r="T2340" s="46"/>
      <c r="U2340" s="46"/>
      <c r="V2340" s="46"/>
      <c r="W2340" s="46"/>
      <c r="X2340" s="46"/>
      <c r="Y2340" s="41"/>
      <c r="Z2340" s="106"/>
      <c r="AA2340" s="43"/>
      <c r="AB2340" s="28"/>
      <c r="AC2340" s="28"/>
      <c r="AD2340" s="28"/>
      <c r="AE2340" s="44"/>
      <c r="AF2340" s="27"/>
      <c r="AG2340" s="27"/>
      <c r="AH2340" s="28"/>
      <c r="AI2340" s="27"/>
      <c r="AJ2340" s="27"/>
      <c r="AK2340" s="28"/>
      <c r="AL2340" s="29"/>
      <c r="AM2340" s="29"/>
      <c r="AN2340" s="29"/>
      <c r="AO2340" s="29"/>
      <c r="AP2340" s="29"/>
      <c r="AQ2340" s="29"/>
      <c r="AR2340" s="29"/>
      <c r="AS2340" s="29"/>
      <c r="AT2340" s="29"/>
      <c r="AU2340" s="29"/>
      <c r="AV2340" s="29"/>
      <c r="AW2340" s="29"/>
      <c r="AX2340" s="29"/>
      <c r="AY2340" s="31"/>
      <c r="AZ2340" s="30"/>
      <c r="BA2340" s="35"/>
      <c r="BB2340" s="108"/>
      <c r="BC2340" s="108"/>
      <c r="BD2340" s="108"/>
      <c r="BE2340" s="136"/>
      <c r="BF2340" s="108"/>
      <c r="BG2340" s="110"/>
      <c r="BH2340" s="110"/>
      <c r="BI2340" s="110"/>
      <c r="BJ2340" s="137"/>
      <c r="BK2340" s="110"/>
      <c r="BL2340" s="108"/>
      <c r="BM2340" s="108"/>
      <c r="BN2340" s="108"/>
      <c r="BO2340" s="135"/>
      <c r="BP2340" s="108"/>
      <c r="BQ2340" s="108"/>
      <c r="BR2340" s="108"/>
      <c r="BS2340" s="108"/>
      <c r="BT2340" s="135"/>
      <c r="BU2340" s="108"/>
      <c r="BV2340" s="108"/>
      <c r="BW2340" s="108"/>
      <c r="BX2340" s="108"/>
      <c r="BY2340" s="135"/>
      <c r="BZ2340" s="108"/>
    </row>
    <row r="2341" spans="1:78" x14ac:dyDescent="0.25">
      <c r="A2341" s="27"/>
      <c r="B2341" s="27"/>
      <c r="C2341" s="27"/>
      <c r="D2341" s="27"/>
      <c r="E2341" s="28"/>
      <c r="F2341" s="88"/>
      <c r="G2341" s="28"/>
      <c r="H2341" s="27"/>
      <c r="I2341" s="27"/>
      <c r="J2341" s="27"/>
      <c r="K2341" s="107"/>
      <c r="L2341" s="27"/>
      <c r="M2341" s="46"/>
      <c r="N2341" s="46"/>
      <c r="O2341" s="46"/>
      <c r="P2341" s="46"/>
      <c r="Q2341" s="46"/>
      <c r="R2341" s="46"/>
      <c r="S2341" s="46"/>
      <c r="T2341" s="46"/>
      <c r="U2341" s="46"/>
      <c r="V2341" s="46"/>
      <c r="W2341" s="46"/>
      <c r="X2341" s="46"/>
      <c r="Y2341" s="41"/>
      <c r="Z2341" s="106"/>
      <c r="AA2341" s="43"/>
      <c r="AB2341" s="28"/>
      <c r="AC2341" s="28"/>
      <c r="AD2341" s="28"/>
      <c r="AE2341" s="44"/>
      <c r="AF2341" s="27"/>
      <c r="AG2341" s="27"/>
      <c r="AH2341" s="28"/>
      <c r="AI2341" s="27"/>
      <c r="AJ2341" s="27"/>
      <c r="AK2341" s="28"/>
      <c r="AL2341" s="29"/>
      <c r="AM2341" s="29"/>
      <c r="AN2341" s="29"/>
      <c r="AO2341" s="29"/>
      <c r="AP2341" s="29"/>
      <c r="AQ2341" s="29"/>
      <c r="AR2341" s="29"/>
      <c r="AS2341" s="29"/>
      <c r="AT2341" s="29"/>
      <c r="AU2341" s="29"/>
      <c r="AV2341" s="29"/>
      <c r="AW2341" s="29"/>
      <c r="AX2341" s="29"/>
      <c r="AY2341" s="31"/>
      <c r="AZ2341" s="30"/>
      <c r="BA2341" s="35"/>
      <c r="BB2341" s="108"/>
      <c r="BC2341" s="108"/>
      <c r="BD2341" s="108"/>
      <c r="BE2341" s="136"/>
      <c r="BF2341" s="108"/>
      <c r="BG2341" s="110"/>
      <c r="BH2341" s="110"/>
      <c r="BI2341" s="110"/>
      <c r="BJ2341" s="137"/>
      <c r="BK2341" s="110"/>
      <c r="BL2341" s="108"/>
      <c r="BM2341" s="108"/>
      <c r="BN2341" s="108"/>
      <c r="BO2341" s="135"/>
      <c r="BP2341" s="108"/>
      <c r="BQ2341" s="108"/>
      <c r="BR2341" s="108"/>
      <c r="BS2341" s="108"/>
      <c r="BT2341" s="135"/>
      <c r="BU2341" s="108"/>
      <c r="BV2341" s="108"/>
      <c r="BW2341" s="108"/>
      <c r="BX2341" s="108"/>
      <c r="BY2341" s="135"/>
      <c r="BZ2341" s="108"/>
    </row>
    <row r="2342" spans="1:78" x14ac:dyDescent="0.25">
      <c r="A2342" s="27"/>
      <c r="B2342" s="27"/>
      <c r="C2342" s="27"/>
      <c r="D2342" s="27"/>
      <c r="E2342" s="28"/>
      <c r="F2342" s="88"/>
      <c r="G2342" s="28"/>
      <c r="H2342" s="27"/>
      <c r="I2342" s="27"/>
      <c r="J2342" s="27"/>
      <c r="K2342" s="107"/>
      <c r="L2342" s="27"/>
      <c r="M2342" s="46"/>
      <c r="N2342" s="46"/>
      <c r="O2342" s="46"/>
      <c r="P2342" s="46"/>
      <c r="Q2342" s="46"/>
      <c r="R2342" s="46"/>
      <c r="S2342" s="46"/>
      <c r="T2342" s="46"/>
      <c r="U2342" s="46"/>
      <c r="V2342" s="46"/>
      <c r="W2342" s="46"/>
      <c r="X2342" s="46"/>
      <c r="Y2342" s="41"/>
      <c r="Z2342" s="106"/>
      <c r="AA2342" s="43"/>
      <c r="AB2342" s="28"/>
      <c r="AC2342" s="28"/>
      <c r="AD2342" s="28"/>
      <c r="AE2342" s="44"/>
      <c r="AF2342" s="27"/>
      <c r="AG2342" s="27"/>
      <c r="AH2342" s="28"/>
      <c r="AI2342" s="27"/>
      <c r="AJ2342" s="27"/>
      <c r="AK2342" s="28"/>
      <c r="AL2342" s="29"/>
      <c r="AM2342" s="29"/>
      <c r="AN2342" s="29"/>
      <c r="AO2342" s="29"/>
      <c r="AP2342" s="29"/>
      <c r="AQ2342" s="29"/>
      <c r="AR2342" s="29"/>
      <c r="AS2342" s="29"/>
      <c r="AT2342" s="29"/>
      <c r="AU2342" s="29"/>
      <c r="AV2342" s="29"/>
      <c r="AW2342" s="29"/>
      <c r="AX2342" s="29"/>
      <c r="AY2342" s="31"/>
      <c r="AZ2342" s="30"/>
      <c r="BA2342" s="35"/>
      <c r="BB2342" s="108"/>
      <c r="BC2342" s="108"/>
      <c r="BD2342" s="108"/>
      <c r="BE2342" s="136"/>
      <c r="BF2342" s="108"/>
      <c r="BG2342" s="110"/>
      <c r="BH2342" s="110"/>
      <c r="BI2342" s="110"/>
      <c r="BJ2342" s="137"/>
      <c r="BK2342" s="110"/>
      <c r="BL2342" s="108"/>
      <c r="BM2342" s="108"/>
      <c r="BN2342" s="108"/>
      <c r="BO2342" s="135"/>
      <c r="BP2342" s="108"/>
      <c r="BQ2342" s="108"/>
      <c r="BR2342" s="108"/>
      <c r="BS2342" s="108"/>
      <c r="BT2342" s="135"/>
      <c r="BU2342" s="108"/>
      <c r="BV2342" s="108"/>
      <c r="BW2342" s="108"/>
      <c r="BX2342" s="108"/>
      <c r="BY2342" s="135"/>
      <c r="BZ2342" s="108"/>
    </row>
    <row r="2343" spans="1:78" x14ac:dyDescent="0.25">
      <c r="A2343" s="27"/>
      <c r="B2343" s="27"/>
      <c r="C2343" s="27"/>
      <c r="D2343" s="27"/>
      <c r="E2343" s="28"/>
      <c r="F2343" s="88"/>
      <c r="G2343" s="28"/>
      <c r="H2343" s="27"/>
      <c r="I2343" s="27"/>
      <c r="J2343" s="27"/>
      <c r="K2343" s="107"/>
      <c r="L2343" s="27"/>
      <c r="M2343" s="46"/>
      <c r="N2343" s="46"/>
      <c r="O2343" s="46"/>
      <c r="P2343" s="46"/>
      <c r="Q2343" s="46"/>
      <c r="R2343" s="46"/>
      <c r="S2343" s="46"/>
      <c r="T2343" s="46"/>
      <c r="U2343" s="46"/>
      <c r="V2343" s="46"/>
      <c r="W2343" s="46"/>
      <c r="X2343" s="46"/>
      <c r="Y2343" s="41"/>
      <c r="Z2343" s="106"/>
      <c r="AA2343" s="43"/>
      <c r="AB2343" s="28"/>
      <c r="AC2343" s="28"/>
      <c r="AD2343" s="28"/>
      <c r="AE2343" s="44"/>
      <c r="AF2343" s="27"/>
      <c r="AG2343" s="27"/>
      <c r="AH2343" s="28"/>
      <c r="AI2343" s="27"/>
      <c r="AJ2343" s="27"/>
      <c r="AK2343" s="28"/>
      <c r="AL2343" s="29"/>
      <c r="AM2343" s="29"/>
      <c r="AN2343" s="29"/>
      <c r="AO2343" s="29"/>
      <c r="AP2343" s="29"/>
      <c r="AQ2343" s="29"/>
      <c r="AR2343" s="29"/>
      <c r="AS2343" s="29"/>
      <c r="AT2343" s="29"/>
      <c r="AU2343" s="29"/>
      <c r="AV2343" s="29"/>
      <c r="AW2343" s="29"/>
      <c r="AX2343" s="29"/>
      <c r="AY2343" s="31"/>
      <c r="AZ2343" s="30"/>
      <c r="BA2343" s="35"/>
      <c r="BB2343" s="108"/>
      <c r="BC2343" s="108"/>
      <c r="BD2343" s="108"/>
      <c r="BE2343" s="136"/>
      <c r="BF2343" s="108"/>
      <c r="BG2343" s="110"/>
      <c r="BH2343" s="110"/>
      <c r="BI2343" s="110"/>
      <c r="BJ2343" s="137"/>
      <c r="BK2343" s="110"/>
      <c r="BL2343" s="108"/>
      <c r="BM2343" s="108"/>
      <c r="BN2343" s="108"/>
      <c r="BO2343" s="135"/>
      <c r="BP2343" s="108"/>
      <c r="BQ2343" s="108"/>
      <c r="BR2343" s="108"/>
      <c r="BS2343" s="108"/>
      <c r="BT2343" s="135"/>
      <c r="BU2343" s="108"/>
      <c r="BV2343" s="108"/>
      <c r="BW2343" s="108"/>
      <c r="BX2343" s="108"/>
      <c r="BY2343" s="135"/>
      <c r="BZ2343" s="108"/>
    </row>
    <row r="2344" spans="1:78" x14ac:dyDescent="0.25">
      <c r="A2344" s="27"/>
      <c r="B2344" s="27"/>
      <c r="C2344" s="27"/>
      <c r="D2344" s="27"/>
      <c r="E2344" s="28"/>
      <c r="F2344" s="88"/>
      <c r="G2344" s="28"/>
      <c r="H2344" s="27"/>
      <c r="I2344" s="27"/>
      <c r="J2344" s="27"/>
      <c r="K2344" s="107"/>
      <c r="L2344" s="27"/>
      <c r="M2344" s="46"/>
      <c r="N2344" s="46"/>
      <c r="O2344" s="46"/>
      <c r="P2344" s="46"/>
      <c r="Q2344" s="46"/>
      <c r="R2344" s="46"/>
      <c r="S2344" s="46"/>
      <c r="T2344" s="46"/>
      <c r="U2344" s="46"/>
      <c r="V2344" s="46"/>
      <c r="W2344" s="46"/>
      <c r="X2344" s="46"/>
      <c r="Y2344" s="41"/>
      <c r="Z2344" s="106"/>
      <c r="AA2344" s="43"/>
      <c r="AB2344" s="28"/>
      <c r="AC2344" s="28"/>
      <c r="AD2344" s="28"/>
      <c r="AE2344" s="44"/>
      <c r="AF2344" s="27"/>
      <c r="AG2344" s="27"/>
      <c r="AH2344" s="28"/>
      <c r="AI2344" s="27"/>
      <c r="AJ2344" s="27"/>
      <c r="AK2344" s="28"/>
      <c r="AL2344" s="29"/>
      <c r="AM2344" s="29"/>
      <c r="AN2344" s="29"/>
      <c r="AO2344" s="29"/>
      <c r="AP2344" s="29"/>
      <c r="AQ2344" s="29"/>
      <c r="AR2344" s="29"/>
      <c r="AS2344" s="29"/>
      <c r="AT2344" s="29"/>
      <c r="AU2344" s="29"/>
      <c r="AV2344" s="29"/>
      <c r="AW2344" s="29"/>
      <c r="AX2344" s="29"/>
      <c r="AY2344" s="31"/>
      <c r="AZ2344" s="30"/>
      <c r="BA2344" s="35"/>
      <c r="BB2344" s="108"/>
      <c r="BC2344" s="108"/>
      <c r="BD2344" s="108"/>
      <c r="BE2344" s="136"/>
      <c r="BF2344" s="108"/>
      <c r="BG2344" s="110"/>
      <c r="BH2344" s="110"/>
      <c r="BI2344" s="110"/>
      <c r="BJ2344" s="137"/>
      <c r="BK2344" s="110"/>
      <c r="BL2344" s="108"/>
      <c r="BM2344" s="108"/>
      <c r="BN2344" s="108"/>
      <c r="BO2344" s="135"/>
      <c r="BP2344" s="108"/>
      <c r="BQ2344" s="108"/>
      <c r="BR2344" s="108"/>
      <c r="BS2344" s="108"/>
      <c r="BT2344" s="135"/>
      <c r="BU2344" s="108"/>
      <c r="BV2344" s="108"/>
      <c r="BW2344" s="108"/>
      <c r="BX2344" s="108"/>
      <c r="BY2344" s="135"/>
      <c r="BZ2344" s="108"/>
    </row>
    <row r="2345" spans="1:78" x14ac:dyDescent="0.25">
      <c r="A2345" s="27"/>
      <c r="B2345" s="27"/>
      <c r="C2345" s="27"/>
      <c r="D2345" s="27"/>
      <c r="E2345" s="28"/>
      <c r="F2345" s="88"/>
      <c r="G2345" s="28"/>
      <c r="H2345" s="27"/>
      <c r="I2345" s="27"/>
      <c r="J2345" s="27"/>
      <c r="K2345" s="107"/>
      <c r="L2345" s="27"/>
      <c r="M2345" s="46"/>
      <c r="N2345" s="46"/>
      <c r="O2345" s="46"/>
      <c r="P2345" s="46"/>
      <c r="Q2345" s="46"/>
      <c r="R2345" s="46"/>
      <c r="S2345" s="46"/>
      <c r="T2345" s="46"/>
      <c r="U2345" s="46"/>
      <c r="V2345" s="46"/>
      <c r="W2345" s="46"/>
      <c r="X2345" s="46"/>
      <c r="Y2345" s="41"/>
      <c r="Z2345" s="106"/>
      <c r="AA2345" s="43"/>
      <c r="AB2345" s="28"/>
      <c r="AC2345" s="28"/>
      <c r="AD2345" s="28"/>
      <c r="AE2345" s="44"/>
      <c r="AF2345" s="27"/>
      <c r="AG2345" s="27"/>
      <c r="AH2345" s="28"/>
      <c r="AI2345" s="27"/>
      <c r="AJ2345" s="27"/>
      <c r="AK2345" s="28"/>
      <c r="AL2345" s="29"/>
      <c r="AM2345" s="29"/>
      <c r="AN2345" s="29"/>
      <c r="AO2345" s="29"/>
      <c r="AP2345" s="29"/>
      <c r="AQ2345" s="29"/>
      <c r="AR2345" s="29"/>
      <c r="AS2345" s="29"/>
      <c r="AT2345" s="29"/>
      <c r="AU2345" s="29"/>
      <c r="AV2345" s="29"/>
      <c r="AW2345" s="29"/>
      <c r="AX2345" s="29"/>
      <c r="AY2345" s="31"/>
      <c r="AZ2345" s="30"/>
      <c r="BA2345" s="35"/>
      <c r="BB2345" s="108"/>
      <c r="BC2345" s="108"/>
      <c r="BD2345" s="108"/>
      <c r="BE2345" s="136"/>
      <c r="BF2345" s="108"/>
      <c r="BG2345" s="110"/>
      <c r="BH2345" s="110"/>
      <c r="BI2345" s="110"/>
      <c r="BJ2345" s="137"/>
      <c r="BK2345" s="110"/>
      <c r="BL2345" s="108"/>
      <c r="BM2345" s="108"/>
      <c r="BN2345" s="108"/>
      <c r="BO2345" s="135"/>
      <c r="BP2345" s="108"/>
      <c r="BQ2345" s="108"/>
      <c r="BR2345" s="108"/>
      <c r="BS2345" s="108"/>
      <c r="BT2345" s="135"/>
      <c r="BU2345" s="108"/>
      <c r="BV2345" s="108"/>
      <c r="BW2345" s="108"/>
      <c r="BX2345" s="108"/>
      <c r="BY2345" s="135"/>
      <c r="BZ2345" s="108"/>
    </row>
    <row r="2346" spans="1:78" x14ac:dyDescent="0.25">
      <c r="A2346" s="27"/>
      <c r="B2346" s="27"/>
      <c r="C2346" s="27"/>
      <c r="D2346" s="27"/>
      <c r="E2346" s="28"/>
      <c r="F2346" s="88"/>
      <c r="G2346" s="28"/>
      <c r="H2346" s="27"/>
      <c r="I2346" s="27"/>
      <c r="J2346" s="27"/>
      <c r="K2346" s="107"/>
      <c r="L2346" s="27"/>
      <c r="M2346" s="46"/>
      <c r="N2346" s="46"/>
      <c r="O2346" s="46"/>
      <c r="P2346" s="46"/>
      <c r="Q2346" s="46"/>
      <c r="R2346" s="46"/>
      <c r="S2346" s="46"/>
      <c r="T2346" s="46"/>
      <c r="U2346" s="46"/>
      <c r="V2346" s="46"/>
      <c r="W2346" s="46"/>
      <c r="X2346" s="46"/>
      <c r="Y2346" s="41"/>
      <c r="Z2346" s="106"/>
      <c r="AA2346" s="43"/>
      <c r="AB2346" s="28"/>
      <c r="AC2346" s="28"/>
      <c r="AD2346" s="28"/>
      <c r="AE2346" s="44"/>
      <c r="AF2346" s="27"/>
      <c r="AG2346" s="27"/>
      <c r="AH2346" s="28"/>
      <c r="AI2346" s="27"/>
      <c r="AJ2346" s="27"/>
      <c r="AK2346" s="28"/>
      <c r="AL2346" s="29"/>
      <c r="AM2346" s="29"/>
      <c r="AN2346" s="29"/>
      <c r="AO2346" s="29"/>
      <c r="AP2346" s="29"/>
      <c r="AQ2346" s="29"/>
      <c r="AR2346" s="29"/>
      <c r="AS2346" s="29"/>
      <c r="AT2346" s="29"/>
      <c r="AU2346" s="29"/>
      <c r="AV2346" s="29"/>
      <c r="AW2346" s="29"/>
      <c r="AX2346" s="29"/>
      <c r="AY2346" s="31"/>
      <c r="AZ2346" s="30"/>
      <c r="BA2346" s="35"/>
      <c r="BB2346" s="108"/>
      <c r="BC2346" s="108"/>
      <c r="BD2346" s="108"/>
      <c r="BE2346" s="136"/>
      <c r="BF2346" s="108"/>
      <c r="BG2346" s="110"/>
      <c r="BH2346" s="110"/>
      <c r="BI2346" s="110"/>
      <c r="BJ2346" s="137"/>
      <c r="BK2346" s="110"/>
      <c r="BL2346" s="108"/>
      <c r="BM2346" s="108"/>
      <c r="BN2346" s="108"/>
      <c r="BO2346" s="135"/>
      <c r="BP2346" s="108"/>
      <c r="BQ2346" s="108"/>
      <c r="BR2346" s="108"/>
      <c r="BS2346" s="108"/>
      <c r="BT2346" s="135"/>
      <c r="BU2346" s="108"/>
      <c r="BV2346" s="108"/>
      <c r="BW2346" s="108"/>
      <c r="BX2346" s="108"/>
      <c r="BY2346" s="135"/>
      <c r="BZ2346" s="108"/>
    </row>
    <row r="2347" spans="1:78" x14ac:dyDescent="0.25">
      <c r="A2347" s="27"/>
      <c r="B2347" s="27"/>
      <c r="C2347" s="27"/>
      <c r="D2347" s="27"/>
      <c r="E2347" s="28"/>
      <c r="F2347" s="88"/>
      <c r="G2347" s="28"/>
      <c r="H2347" s="27"/>
      <c r="I2347" s="27"/>
      <c r="J2347" s="27"/>
      <c r="K2347" s="107"/>
      <c r="L2347" s="27"/>
      <c r="M2347" s="46"/>
      <c r="N2347" s="46"/>
      <c r="O2347" s="46"/>
      <c r="P2347" s="46"/>
      <c r="Q2347" s="46"/>
      <c r="R2347" s="46"/>
      <c r="S2347" s="46"/>
      <c r="T2347" s="46"/>
      <c r="U2347" s="46"/>
      <c r="V2347" s="46"/>
      <c r="W2347" s="46"/>
      <c r="X2347" s="46"/>
      <c r="Y2347" s="41"/>
      <c r="Z2347" s="106"/>
      <c r="AA2347" s="43"/>
      <c r="AB2347" s="28"/>
      <c r="AC2347" s="28"/>
      <c r="AD2347" s="28"/>
      <c r="AE2347" s="44"/>
      <c r="AF2347" s="27"/>
      <c r="AG2347" s="27"/>
      <c r="AH2347" s="28"/>
      <c r="AI2347" s="27"/>
      <c r="AJ2347" s="27"/>
      <c r="AK2347" s="28"/>
      <c r="AL2347" s="29"/>
      <c r="AM2347" s="29"/>
      <c r="AN2347" s="29"/>
      <c r="AO2347" s="29"/>
      <c r="AP2347" s="29"/>
      <c r="AQ2347" s="29"/>
      <c r="AR2347" s="29"/>
      <c r="AS2347" s="29"/>
      <c r="AT2347" s="29"/>
      <c r="AU2347" s="29"/>
      <c r="AV2347" s="29"/>
      <c r="AW2347" s="29"/>
      <c r="AX2347" s="29"/>
      <c r="AY2347" s="31"/>
      <c r="AZ2347" s="30"/>
      <c r="BA2347" s="35"/>
      <c r="BB2347" s="108"/>
      <c r="BC2347" s="108"/>
      <c r="BD2347" s="108"/>
      <c r="BE2347" s="136"/>
      <c r="BF2347" s="108"/>
      <c r="BG2347" s="110"/>
      <c r="BH2347" s="110"/>
      <c r="BI2347" s="110"/>
      <c r="BJ2347" s="137"/>
      <c r="BK2347" s="110"/>
      <c r="BL2347" s="108"/>
      <c r="BM2347" s="108"/>
      <c r="BN2347" s="108"/>
      <c r="BO2347" s="135"/>
      <c r="BP2347" s="108"/>
      <c r="BQ2347" s="108"/>
      <c r="BR2347" s="108"/>
      <c r="BS2347" s="108"/>
      <c r="BT2347" s="135"/>
      <c r="BU2347" s="108"/>
      <c r="BV2347" s="108"/>
      <c r="BW2347" s="108"/>
      <c r="BX2347" s="108"/>
      <c r="BY2347" s="135"/>
      <c r="BZ2347" s="108"/>
    </row>
    <row r="2348" spans="1:78" x14ac:dyDescent="0.25">
      <c r="A2348" s="27"/>
      <c r="B2348" s="27"/>
      <c r="C2348" s="27"/>
      <c r="D2348" s="27"/>
      <c r="E2348" s="28"/>
      <c r="F2348" s="88"/>
      <c r="G2348" s="28"/>
      <c r="H2348" s="27"/>
      <c r="I2348" s="27"/>
      <c r="J2348" s="27"/>
      <c r="K2348" s="107"/>
      <c r="L2348" s="27"/>
      <c r="M2348" s="46"/>
      <c r="N2348" s="46"/>
      <c r="O2348" s="46"/>
      <c r="P2348" s="46"/>
      <c r="Q2348" s="46"/>
      <c r="R2348" s="46"/>
      <c r="S2348" s="46"/>
      <c r="T2348" s="46"/>
      <c r="U2348" s="46"/>
      <c r="V2348" s="46"/>
      <c r="W2348" s="46"/>
      <c r="X2348" s="46"/>
      <c r="Y2348" s="41"/>
      <c r="Z2348" s="106"/>
      <c r="AA2348" s="43"/>
      <c r="AB2348" s="28"/>
      <c r="AC2348" s="28"/>
      <c r="AD2348" s="28"/>
      <c r="AE2348" s="44"/>
      <c r="AF2348" s="27"/>
      <c r="AG2348" s="27"/>
      <c r="AH2348" s="28"/>
      <c r="AI2348" s="27"/>
      <c r="AJ2348" s="27"/>
      <c r="AK2348" s="28"/>
      <c r="AL2348" s="29"/>
      <c r="AM2348" s="29"/>
      <c r="AN2348" s="29"/>
      <c r="AO2348" s="29"/>
      <c r="AP2348" s="29"/>
      <c r="AQ2348" s="29"/>
      <c r="AR2348" s="29"/>
      <c r="AS2348" s="29"/>
      <c r="AT2348" s="29"/>
      <c r="AU2348" s="29"/>
      <c r="AV2348" s="29"/>
      <c r="AW2348" s="29"/>
      <c r="AX2348" s="29"/>
      <c r="AY2348" s="31"/>
      <c r="AZ2348" s="30"/>
      <c r="BA2348" s="35"/>
      <c r="BB2348" s="108"/>
      <c r="BC2348" s="108"/>
      <c r="BD2348" s="108"/>
      <c r="BE2348" s="136"/>
      <c r="BF2348" s="108"/>
      <c r="BG2348" s="110"/>
      <c r="BH2348" s="110"/>
      <c r="BI2348" s="110"/>
      <c r="BJ2348" s="137"/>
      <c r="BK2348" s="110"/>
      <c r="BL2348" s="108"/>
      <c r="BM2348" s="108"/>
      <c r="BN2348" s="108"/>
      <c r="BO2348" s="135"/>
      <c r="BP2348" s="108"/>
      <c r="BQ2348" s="108"/>
      <c r="BR2348" s="108"/>
      <c r="BS2348" s="108"/>
      <c r="BT2348" s="135"/>
      <c r="BU2348" s="108"/>
      <c r="BV2348" s="108"/>
      <c r="BW2348" s="108"/>
      <c r="BX2348" s="108"/>
      <c r="BY2348" s="135"/>
      <c r="BZ2348" s="108"/>
    </row>
    <row r="2349" spans="1:78" x14ac:dyDescent="0.25">
      <c r="A2349" s="27"/>
      <c r="B2349" s="27"/>
      <c r="C2349" s="27"/>
      <c r="D2349" s="27"/>
      <c r="E2349" s="28"/>
      <c r="F2349" s="88"/>
      <c r="G2349" s="28"/>
      <c r="H2349" s="27"/>
      <c r="I2349" s="27"/>
      <c r="J2349" s="27"/>
      <c r="K2349" s="107"/>
      <c r="L2349" s="27"/>
      <c r="M2349" s="46"/>
      <c r="N2349" s="46"/>
      <c r="O2349" s="46"/>
      <c r="P2349" s="46"/>
      <c r="Q2349" s="46"/>
      <c r="R2349" s="46"/>
      <c r="S2349" s="46"/>
      <c r="T2349" s="46"/>
      <c r="U2349" s="46"/>
      <c r="V2349" s="46"/>
      <c r="W2349" s="46"/>
      <c r="X2349" s="46"/>
      <c r="Y2349" s="41"/>
      <c r="Z2349" s="106"/>
      <c r="AA2349" s="43"/>
      <c r="AB2349" s="28"/>
      <c r="AC2349" s="28"/>
      <c r="AD2349" s="28"/>
      <c r="AE2349" s="44"/>
      <c r="AF2349" s="27"/>
      <c r="AG2349" s="27"/>
      <c r="AH2349" s="28"/>
      <c r="AI2349" s="27"/>
      <c r="AJ2349" s="27"/>
      <c r="AK2349" s="28"/>
      <c r="AL2349" s="29"/>
      <c r="AM2349" s="29"/>
      <c r="AN2349" s="29"/>
      <c r="AO2349" s="29"/>
      <c r="AP2349" s="29"/>
      <c r="AQ2349" s="29"/>
      <c r="AR2349" s="29"/>
      <c r="AS2349" s="29"/>
      <c r="AT2349" s="29"/>
      <c r="AU2349" s="29"/>
      <c r="AV2349" s="29"/>
      <c r="AW2349" s="29"/>
      <c r="AX2349" s="29"/>
      <c r="AY2349" s="31"/>
      <c r="AZ2349" s="30"/>
      <c r="BA2349" s="35"/>
      <c r="BB2349" s="108"/>
      <c r="BC2349" s="108"/>
      <c r="BD2349" s="108"/>
      <c r="BE2349" s="136"/>
      <c r="BF2349" s="108"/>
      <c r="BG2349" s="110"/>
      <c r="BH2349" s="110"/>
      <c r="BI2349" s="110"/>
      <c r="BJ2349" s="137"/>
      <c r="BK2349" s="110"/>
      <c r="BL2349" s="108"/>
      <c r="BM2349" s="108"/>
      <c r="BN2349" s="108"/>
      <c r="BO2349" s="135"/>
      <c r="BP2349" s="108"/>
      <c r="BQ2349" s="108"/>
      <c r="BR2349" s="108"/>
      <c r="BS2349" s="108"/>
      <c r="BT2349" s="135"/>
      <c r="BU2349" s="108"/>
      <c r="BV2349" s="108"/>
      <c r="BW2349" s="108"/>
      <c r="BX2349" s="108"/>
      <c r="BY2349" s="135"/>
      <c r="BZ2349" s="108"/>
    </row>
    <row r="2350" spans="1:78" x14ac:dyDescent="0.25">
      <c r="A2350" s="27"/>
      <c r="B2350" s="27"/>
      <c r="C2350" s="27"/>
      <c r="D2350" s="27"/>
      <c r="E2350" s="28"/>
      <c r="F2350" s="88"/>
      <c r="G2350" s="28"/>
      <c r="H2350" s="27"/>
      <c r="I2350" s="27"/>
      <c r="J2350" s="27"/>
      <c r="K2350" s="107"/>
      <c r="L2350" s="27"/>
      <c r="M2350" s="46"/>
      <c r="N2350" s="46"/>
      <c r="O2350" s="46"/>
      <c r="P2350" s="46"/>
      <c r="Q2350" s="46"/>
      <c r="R2350" s="46"/>
      <c r="S2350" s="46"/>
      <c r="T2350" s="46"/>
      <c r="U2350" s="46"/>
      <c r="V2350" s="46"/>
      <c r="W2350" s="46"/>
      <c r="X2350" s="46"/>
      <c r="Y2350" s="41"/>
      <c r="Z2350" s="106"/>
      <c r="AA2350" s="43"/>
      <c r="AB2350" s="28"/>
      <c r="AC2350" s="28"/>
      <c r="AD2350" s="28"/>
      <c r="AE2350" s="44"/>
      <c r="AF2350" s="27"/>
      <c r="AG2350" s="27"/>
      <c r="AH2350" s="28"/>
      <c r="AI2350" s="27"/>
      <c r="AJ2350" s="27"/>
      <c r="AK2350" s="28"/>
      <c r="AL2350" s="29"/>
      <c r="AM2350" s="29"/>
      <c r="AN2350" s="29"/>
      <c r="AO2350" s="29"/>
      <c r="AP2350" s="29"/>
      <c r="AQ2350" s="29"/>
      <c r="AR2350" s="29"/>
      <c r="AS2350" s="29"/>
      <c r="AT2350" s="29"/>
      <c r="AU2350" s="29"/>
      <c r="AV2350" s="29"/>
      <c r="AW2350" s="29"/>
      <c r="AX2350" s="29"/>
      <c r="AY2350" s="31"/>
      <c r="AZ2350" s="30"/>
      <c r="BA2350" s="35"/>
      <c r="BB2350" s="108"/>
      <c r="BC2350" s="108"/>
      <c r="BD2350" s="108"/>
      <c r="BE2350" s="136"/>
      <c r="BF2350" s="108"/>
      <c r="BG2350" s="110"/>
      <c r="BH2350" s="110"/>
      <c r="BI2350" s="110"/>
      <c r="BJ2350" s="137"/>
      <c r="BK2350" s="110"/>
      <c r="BL2350" s="108"/>
      <c r="BM2350" s="108"/>
      <c r="BN2350" s="108"/>
      <c r="BO2350" s="135"/>
      <c r="BP2350" s="108"/>
      <c r="BQ2350" s="108"/>
      <c r="BR2350" s="108"/>
      <c r="BS2350" s="108"/>
      <c r="BT2350" s="135"/>
      <c r="BU2350" s="108"/>
      <c r="BV2350" s="108"/>
      <c r="BW2350" s="108"/>
      <c r="BX2350" s="108"/>
      <c r="BY2350" s="135"/>
      <c r="BZ2350" s="108"/>
    </row>
    <row r="2351" spans="1:78" x14ac:dyDescent="0.25">
      <c r="A2351" s="27"/>
      <c r="B2351" s="27"/>
      <c r="C2351" s="27"/>
      <c r="D2351" s="27"/>
      <c r="E2351" s="28"/>
      <c r="F2351" s="88"/>
      <c r="G2351" s="28"/>
      <c r="H2351" s="27"/>
      <c r="I2351" s="27"/>
      <c r="J2351" s="27"/>
      <c r="K2351" s="107"/>
      <c r="L2351" s="27"/>
      <c r="M2351" s="46"/>
      <c r="N2351" s="46"/>
      <c r="O2351" s="46"/>
      <c r="P2351" s="46"/>
      <c r="Q2351" s="46"/>
      <c r="R2351" s="46"/>
      <c r="S2351" s="46"/>
      <c r="T2351" s="46"/>
      <c r="U2351" s="46"/>
      <c r="V2351" s="46"/>
      <c r="W2351" s="46"/>
      <c r="X2351" s="46"/>
      <c r="Y2351" s="41"/>
      <c r="Z2351" s="106"/>
      <c r="AA2351" s="43"/>
      <c r="AB2351" s="28"/>
      <c r="AC2351" s="28"/>
      <c r="AD2351" s="28"/>
      <c r="AE2351" s="44"/>
      <c r="AF2351" s="27"/>
      <c r="AG2351" s="27"/>
      <c r="AH2351" s="28"/>
      <c r="AI2351" s="27"/>
      <c r="AJ2351" s="27"/>
      <c r="AK2351" s="28"/>
      <c r="AL2351" s="29"/>
      <c r="AM2351" s="29"/>
      <c r="AN2351" s="29"/>
      <c r="AO2351" s="29"/>
      <c r="AP2351" s="29"/>
      <c r="AQ2351" s="29"/>
      <c r="AR2351" s="29"/>
      <c r="AS2351" s="29"/>
      <c r="AT2351" s="29"/>
      <c r="AU2351" s="29"/>
      <c r="AV2351" s="29"/>
      <c r="AW2351" s="29"/>
      <c r="AX2351" s="29"/>
      <c r="AY2351" s="31"/>
      <c r="AZ2351" s="30"/>
      <c r="BA2351" s="35"/>
      <c r="BB2351" s="108"/>
      <c r="BC2351" s="108"/>
      <c r="BD2351" s="108"/>
      <c r="BE2351" s="136"/>
      <c r="BF2351" s="108"/>
      <c r="BG2351" s="110"/>
      <c r="BH2351" s="110"/>
      <c r="BI2351" s="110"/>
      <c r="BJ2351" s="137"/>
      <c r="BK2351" s="110"/>
      <c r="BL2351" s="108"/>
      <c r="BM2351" s="108"/>
      <c r="BN2351" s="108"/>
      <c r="BO2351" s="135"/>
      <c r="BP2351" s="108"/>
      <c r="BQ2351" s="108"/>
      <c r="BR2351" s="108"/>
      <c r="BS2351" s="108"/>
      <c r="BT2351" s="135"/>
      <c r="BU2351" s="108"/>
      <c r="BV2351" s="108"/>
      <c r="BW2351" s="108"/>
      <c r="BX2351" s="108"/>
      <c r="BY2351" s="135"/>
      <c r="BZ2351" s="108"/>
    </row>
    <row r="2352" spans="1:78" x14ac:dyDescent="0.25">
      <c r="A2352" s="27"/>
      <c r="B2352" s="27"/>
      <c r="C2352" s="27"/>
      <c r="D2352" s="27"/>
      <c r="E2352" s="28"/>
      <c r="F2352" s="88"/>
      <c r="G2352" s="28"/>
      <c r="H2352" s="27"/>
      <c r="I2352" s="27"/>
      <c r="J2352" s="27"/>
      <c r="K2352" s="107"/>
      <c r="L2352" s="27"/>
      <c r="M2352" s="46"/>
      <c r="N2352" s="46"/>
      <c r="O2352" s="46"/>
      <c r="P2352" s="46"/>
      <c r="Q2352" s="46"/>
      <c r="R2352" s="46"/>
      <c r="S2352" s="46"/>
      <c r="T2352" s="46"/>
      <c r="U2352" s="46"/>
      <c r="V2352" s="46"/>
      <c r="W2352" s="46"/>
      <c r="X2352" s="46"/>
      <c r="Y2352" s="41"/>
      <c r="Z2352" s="106"/>
      <c r="AA2352" s="43"/>
      <c r="AB2352" s="28"/>
      <c r="AC2352" s="28"/>
      <c r="AD2352" s="28"/>
      <c r="AE2352" s="44"/>
      <c r="AF2352" s="27"/>
      <c r="AG2352" s="27"/>
      <c r="AH2352" s="28"/>
      <c r="AI2352" s="27"/>
      <c r="AJ2352" s="27"/>
      <c r="AK2352" s="28"/>
      <c r="AL2352" s="29"/>
      <c r="AM2352" s="29"/>
      <c r="AN2352" s="29"/>
      <c r="AO2352" s="29"/>
      <c r="AP2352" s="29"/>
      <c r="AQ2352" s="29"/>
      <c r="AR2352" s="29"/>
      <c r="AS2352" s="29"/>
      <c r="AT2352" s="29"/>
      <c r="AU2352" s="29"/>
      <c r="AV2352" s="29"/>
      <c r="AW2352" s="29"/>
      <c r="AX2352" s="29"/>
      <c r="AY2352" s="31"/>
      <c r="AZ2352" s="30"/>
      <c r="BA2352" s="35"/>
      <c r="BB2352" s="108"/>
      <c r="BC2352" s="108"/>
      <c r="BD2352" s="108"/>
      <c r="BE2352" s="136"/>
      <c r="BF2352" s="108"/>
      <c r="BG2352" s="110"/>
      <c r="BH2352" s="110"/>
      <c r="BI2352" s="110"/>
      <c r="BJ2352" s="137"/>
      <c r="BK2352" s="110"/>
      <c r="BL2352" s="108"/>
      <c r="BM2352" s="108"/>
      <c r="BN2352" s="108"/>
      <c r="BO2352" s="135"/>
      <c r="BP2352" s="108"/>
      <c r="BQ2352" s="108"/>
      <c r="BR2352" s="108"/>
      <c r="BS2352" s="108"/>
      <c r="BT2352" s="135"/>
      <c r="BU2352" s="108"/>
      <c r="BV2352" s="108"/>
      <c r="BW2352" s="108"/>
      <c r="BX2352" s="108"/>
      <c r="BY2352" s="135"/>
      <c r="BZ2352" s="108"/>
    </row>
    <row r="2353" spans="1:78" x14ac:dyDescent="0.25">
      <c r="A2353" s="27"/>
      <c r="B2353" s="27"/>
      <c r="C2353" s="27"/>
      <c r="D2353" s="27"/>
      <c r="E2353" s="28"/>
      <c r="F2353" s="88"/>
      <c r="G2353" s="28"/>
      <c r="H2353" s="27"/>
      <c r="I2353" s="27"/>
      <c r="J2353" s="27"/>
      <c r="K2353" s="107"/>
      <c r="L2353" s="27"/>
      <c r="M2353" s="46"/>
      <c r="N2353" s="46"/>
      <c r="O2353" s="46"/>
      <c r="P2353" s="46"/>
      <c r="Q2353" s="46"/>
      <c r="R2353" s="46"/>
      <c r="S2353" s="46"/>
      <c r="T2353" s="46"/>
      <c r="U2353" s="46"/>
      <c r="V2353" s="46"/>
      <c r="W2353" s="46"/>
      <c r="X2353" s="46"/>
      <c r="Y2353" s="41"/>
      <c r="Z2353" s="106"/>
      <c r="AA2353" s="43"/>
      <c r="AB2353" s="28"/>
      <c r="AC2353" s="28"/>
      <c r="AD2353" s="28"/>
      <c r="AE2353" s="44"/>
      <c r="AF2353" s="27"/>
      <c r="AG2353" s="27"/>
      <c r="AH2353" s="28"/>
      <c r="AI2353" s="27"/>
      <c r="AJ2353" s="27"/>
      <c r="AK2353" s="28"/>
      <c r="AL2353" s="29"/>
      <c r="AM2353" s="29"/>
      <c r="AN2353" s="29"/>
      <c r="AO2353" s="29"/>
      <c r="AP2353" s="29"/>
      <c r="AQ2353" s="29"/>
      <c r="AR2353" s="29"/>
      <c r="AS2353" s="29"/>
      <c r="AT2353" s="29"/>
      <c r="AU2353" s="29"/>
      <c r="AV2353" s="29"/>
      <c r="AW2353" s="29"/>
      <c r="AX2353" s="29"/>
      <c r="AY2353" s="31"/>
      <c r="AZ2353" s="30"/>
      <c r="BA2353" s="35"/>
      <c r="BB2353" s="108"/>
      <c r="BC2353" s="108"/>
      <c r="BD2353" s="108"/>
      <c r="BE2353" s="136"/>
      <c r="BF2353" s="108"/>
      <c r="BG2353" s="110"/>
      <c r="BH2353" s="110"/>
      <c r="BI2353" s="110"/>
      <c r="BJ2353" s="137"/>
      <c r="BK2353" s="110"/>
      <c r="BL2353" s="108"/>
      <c r="BM2353" s="108"/>
      <c r="BN2353" s="108"/>
      <c r="BO2353" s="135"/>
      <c r="BP2353" s="108"/>
      <c r="BQ2353" s="108"/>
      <c r="BR2353" s="108"/>
      <c r="BS2353" s="108"/>
      <c r="BT2353" s="135"/>
      <c r="BU2353" s="108"/>
      <c r="BV2353" s="108"/>
      <c r="BW2353" s="108"/>
      <c r="BX2353" s="108"/>
      <c r="BY2353" s="135"/>
      <c r="BZ2353" s="108"/>
    </row>
    <row r="2354" spans="1:78" x14ac:dyDescent="0.25">
      <c r="A2354" s="27"/>
      <c r="B2354" s="27"/>
      <c r="C2354" s="27"/>
      <c r="D2354" s="27"/>
      <c r="E2354" s="28"/>
      <c r="F2354" s="88"/>
      <c r="G2354" s="28"/>
      <c r="H2354" s="27"/>
      <c r="I2354" s="27"/>
      <c r="J2354" s="27"/>
      <c r="K2354" s="107"/>
      <c r="L2354" s="27"/>
      <c r="M2354" s="46"/>
      <c r="N2354" s="46"/>
      <c r="O2354" s="46"/>
      <c r="P2354" s="46"/>
      <c r="Q2354" s="46"/>
      <c r="R2354" s="46"/>
      <c r="S2354" s="46"/>
      <c r="T2354" s="46"/>
      <c r="U2354" s="46"/>
      <c r="V2354" s="46"/>
      <c r="W2354" s="46"/>
      <c r="X2354" s="46"/>
      <c r="Y2354" s="41"/>
      <c r="Z2354" s="106"/>
      <c r="AA2354" s="43"/>
      <c r="AB2354" s="28"/>
      <c r="AC2354" s="28"/>
      <c r="AD2354" s="28"/>
      <c r="AE2354" s="44"/>
      <c r="AF2354" s="27"/>
      <c r="AG2354" s="27"/>
      <c r="AH2354" s="28"/>
      <c r="AI2354" s="27"/>
      <c r="AJ2354" s="27"/>
      <c r="AK2354" s="28"/>
      <c r="AL2354" s="29"/>
      <c r="AM2354" s="29"/>
      <c r="AN2354" s="29"/>
      <c r="AO2354" s="29"/>
      <c r="AP2354" s="29"/>
      <c r="AQ2354" s="29"/>
      <c r="AR2354" s="29"/>
      <c r="AS2354" s="29"/>
      <c r="AT2354" s="29"/>
      <c r="AU2354" s="29"/>
      <c r="AV2354" s="29"/>
      <c r="AW2354" s="29"/>
      <c r="AX2354" s="29"/>
      <c r="AY2354" s="31"/>
      <c r="AZ2354" s="30"/>
      <c r="BA2354" s="35"/>
      <c r="BB2354" s="108"/>
      <c r="BC2354" s="108"/>
      <c r="BD2354" s="108"/>
      <c r="BE2354" s="136"/>
      <c r="BF2354" s="108"/>
      <c r="BG2354" s="110"/>
      <c r="BH2354" s="110"/>
      <c r="BI2354" s="110"/>
      <c r="BJ2354" s="137"/>
      <c r="BK2354" s="110"/>
      <c r="BL2354" s="108"/>
      <c r="BM2354" s="108"/>
      <c r="BN2354" s="108"/>
      <c r="BO2354" s="135"/>
      <c r="BP2354" s="108"/>
      <c r="BQ2354" s="108"/>
      <c r="BR2354" s="108"/>
      <c r="BS2354" s="108"/>
      <c r="BT2354" s="135"/>
      <c r="BU2354" s="108"/>
      <c r="BV2354" s="108"/>
      <c r="BW2354" s="108"/>
      <c r="BX2354" s="108"/>
      <c r="BY2354" s="135"/>
      <c r="BZ2354" s="108"/>
    </row>
    <row r="2355" spans="1:78" x14ac:dyDescent="0.25">
      <c r="A2355" s="27"/>
      <c r="B2355" s="27"/>
      <c r="C2355" s="27"/>
      <c r="D2355" s="27"/>
      <c r="E2355" s="28"/>
      <c r="F2355" s="88"/>
      <c r="G2355" s="28"/>
      <c r="H2355" s="27"/>
      <c r="I2355" s="27"/>
      <c r="J2355" s="27"/>
      <c r="K2355" s="107"/>
      <c r="L2355" s="27"/>
      <c r="M2355" s="46"/>
      <c r="N2355" s="46"/>
      <c r="O2355" s="46"/>
      <c r="P2355" s="46"/>
      <c r="Q2355" s="46"/>
      <c r="R2355" s="46"/>
      <c r="S2355" s="46"/>
      <c r="T2355" s="46"/>
      <c r="U2355" s="46"/>
      <c r="V2355" s="46"/>
      <c r="W2355" s="46"/>
      <c r="X2355" s="46"/>
      <c r="Y2355" s="41"/>
      <c r="Z2355" s="106"/>
      <c r="AA2355" s="43"/>
      <c r="AB2355" s="28"/>
      <c r="AC2355" s="28"/>
      <c r="AD2355" s="28"/>
      <c r="AE2355" s="44"/>
      <c r="AF2355" s="27"/>
      <c r="AG2355" s="27"/>
      <c r="AH2355" s="28"/>
      <c r="AI2355" s="27"/>
      <c r="AJ2355" s="27"/>
      <c r="AK2355" s="28"/>
      <c r="AL2355" s="29"/>
      <c r="AM2355" s="29"/>
      <c r="AN2355" s="29"/>
      <c r="AO2355" s="29"/>
      <c r="AP2355" s="29"/>
      <c r="AQ2355" s="29"/>
      <c r="AR2355" s="29"/>
      <c r="AS2355" s="29"/>
      <c r="AT2355" s="29"/>
      <c r="AU2355" s="29"/>
      <c r="AV2355" s="29"/>
      <c r="AW2355" s="29"/>
      <c r="AX2355" s="29"/>
      <c r="AY2355" s="31"/>
      <c r="AZ2355" s="30"/>
      <c r="BA2355" s="35"/>
      <c r="BB2355" s="108"/>
      <c r="BC2355" s="108"/>
      <c r="BD2355" s="108"/>
      <c r="BE2355" s="136"/>
      <c r="BF2355" s="108"/>
      <c r="BG2355" s="110"/>
      <c r="BH2355" s="110"/>
      <c r="BI2355" s="110"/>
      <c r="BJ2355" s="137"/>
      <c r="BK2355" s="110"/>
      <c r="BL2355" s="108"/>
      <c r="BM2355" s="108"/>
      <c r="BN2355" s="108"/>
      <c r="BO2355" s="135"/>
      <c r="BP2355" s="108"/>
      <c r="BQ2355" s="108"/>
      <c r="BR2355" s="108"/>
      <c r="BS2355" s="108"/>
      <c r="BT2355" s="135"/>
      <c r="BU2355" s="108"/>
      <c r="BV2355" s="108"/>
      <c r="BW2355" s="108"/>
      <c r="BX2355" s="108"/>
      <c r="BY2355" s="135"/>
      <c r="BZ2355" s="108"/>
    </row>
    <row r="2356" spans="1:78" x14ac:dyDescent="0.25">
      <c r="A2356" s="27"/>
      <c r="B2356" s="27"/>
      <c r="C2356" s="27"/>
      <c r="D2356" s="27"/>
      <c r="E2356" s="28"/>
      <c r="F2356" s="88"/>
      <c r="G2356" s="28"/>
      <c r="H2356" s="27"/>
      <c r="I2356" s="27"/>
      <c r="J2356" s="27"/>
      <c r="K2356" s="107"/>
      <c r="L2356" s="27"/>
      <c r="M2356" s="46"/>
      <c r="N2356" s="46"/>
      <c r="O2356" s="46"/>
      <c r="P2356" s="46"/>
      <c r="Q2356" s="46"/>
      <c r="R2356" s="46"/>
      <c r="S2356" s="46"/>
      <c r="T2356" s="46"/>
      <c r="U2356" s="46"/>
      <c r="V2356" s="46"/>
      <c r="W2356" s="46"/>
      <c r="X2356" s="46"/>
      <c r="Y2356" s="41"/>
      <c r="Z2356" s="106"/>
      <c r="AA2356" s="43"/>
      <c r="AB2356" s="28"/>
      <c r="AC2356" s="28"/>
      <c r="AD2356" s="28"/>
      <c r="AE2356" s="44"/>
      <c r="AF2356" s="27"/>
      <c r="AG2356" s="27"/>
      <c r="AH2356" s="28"/>
      <c r="AI2356" s="27"/>
      <c r="AJ2356" s="27"/>
      <c r="AK2356" s="28"/>
      <c r="AL2356" s="29"/>
      <c r="AM2356" s="29"/>
      <c r="AN2356" s="29"/>
      <c r="AO2356" s="29"/>
      <c r="AP2356" s="29"/>
      <c r="AQ2356" s="29"/>
      <c r="AR2356" s="29"/>
      <c r="AS2356" s="29"/>
      <c r="AT2356" s="29"/>
      <c r="AU2356" s="29"/>
      <c r="AV2356" s="29"/>
      <c r="AW2356" s="29"/>
      <c r="AX2356" s="29"/>
      <c r="AY2356" s="31"/>
      <c r="AZ2356" s="30"/>
      <c r="BA2356" s="35"/>
      <c r="BB2356" s="108"/>
      <c r="BC2356" s="108"/>
      <c r="BD2356" s="108"/>
      <c r="BE2356" s="136"/>
      <c r="BF2356" s="108"/>
      <c r="BG2356" s="110"/>
      <c r="BH2356" s="110"/>
      <c r="BI2356" s="110"/>
      <c r="BJ2356" s="137"/>
      <c r="BK2356" s="110"/>
      <c r="BL2356" s="108"/>
      <c r="BM2356" s="108"/>
      <c r="BN2356" s="108"/>
      <c r="BO2356" s="135"/>
      <c r="BP2356" s="108"/>
      <c r="BQ2356" s="108"/>
      <c r="BR2356" s="108"/>
      <c r="BS2356" s="108"/>
      <c r="BT2356" s="135"/>
      <c r="BU2356" s="108"/>
      <c r="BV2356" s="108"/>
      <c r="BW2356" s="108"/>
      <c r="BX2356" s="108"/>
      <c r="BY2356" s="135"/>
      <c r="BZ2356" s="108"/>
    </row>
    <row r="2357" spans="1:78" x14ac:dyDescent="0.25">
      <c r="A2357" s="27"/>
      <c r="B2357" s="27"/>
      <c r="C2357" s="27"/>
      <c r="D2357" s="27"/>
      <c r="E2357" s="28"/>
      <c r="F2357" s="88"/>
      <c r="G2357" s="28"/>
      <c r="H2357" s="27"/>
      <c r="I2357" s="27"/>
      <c r="J2357" s="27"/>
      <c r="K2357" s="107"/>
      <c r="L2357" s="27"/>
      <c r="M2357" s="46"/>
      <c r="N2357" s="46"/>
      <c r="O2357" s="46"/>
      <c r="P2357" s="46"/>
      <c r="Q2357" s="46"/>
      <c r="R2357" s="46"/>
      <c r="S2357" s="46"/>
      <c r="T2357" s="46"/>
      <c r="U2357" s="46"/>
      <c r="V2357" s="46"/>
      <c r="W2357" s="46"/>
      <c r="X2357" s="46"/>
      <c r="Y2357" s="41"/>
      <c r="Z2357" s="106"/>
      <c r="AA2357" s="43"/>
      <c r="AB2357" s="28"/>
      <c r="AC2357" s="28"/>
      <c r="AD2357" s="28"/>
      <c r="AE2357" s="44"/>
      <c r="AF2357" s="27"/>
      <c r="AG2357" s="27"/>
      <c r="AH2357" s="28"/>
      <c r="AI2357" s="27"/>
      <c r="AJ2357" s="27"/>
      <c r="AK2357" s="28"/>
      <c r="AL2357" s="29"/>
      <c r="AM2357" s="29"/>
      <c r="AN2357" s="29"/>
      <c r="AO2357" s="29"/>
      <c r="AP2357" s="29"/>
      <c r="AQ2357" s="29"/>
      <c r="AR2357" s="29"/>
      <c r="AS2357" s="29"/>
      <c r="AT2357" s="29"/>
      <c r="AU2357" s="29"/>
      <c r="AV2357" s="29"/>
      <c r="AW2357" s="29"/>
      <c r="AX2357" s="29"/>
      <c r="AY2357" s="31"/>
      <c r="AZ2357" s="30"/>
      <c r="BA2357" s="35"/>
      <c r="BB2357" s="108"/>
      <c r="BC2357" s="108"/>
      <c r="BD2357" s="108"/>
      <c r="BE2357" s="136"/>
      <c r="BF2357" s="108"/>
      <c r="BG2357" s="110"/>
      <c r="BH2357" s="110"/>
      <c r="BI2357" s="110"/>
      <c r="BJ2357" s="137"/>
      <c r="BK2357" s="110"/>
      <c r="BL2357" s="108"/>
      <c r="BM2357" s="108"/>
      <c r="BN2357" s="108"/>
      <c r="BO2357" s="135"/>
      <c r="BP2357" s="108"/>
      <c r="BQ2357" s="108"/>
      <c r="BR2357" s="108"/>
      <c r="BS2357" s="108"/>
      <c r="BT2357" s="135"/>
      <c r="BU2357" s="108"/>
      <c r="BV2357" s="108"/>
      <c r="BW2357" s="108"/>
      <c r="BX2357" s="108"/>
      <c r="BY2357" s="135"/>
      <c r="BZ2357" s="108"/>
    </row>
    <row r="2358" spans="1:78" x14ac:dyDescent="0.25">
      <c r="A2358" s="27"/>
      <c r="B2358" s="27"/>
      <c r="C2358" s="27"/>
      <c r="D2358" s="27"/>
      <c r="E2358" s="28"/>
      <c r="F2358" s="88"/>
      <c r="G2358" s="28"/>
      <c r="H2358" s="27"/>
      <c r="I2358" s="27"/>
      <c r="J2358" s="27"/>
      <c r="K2358" s="107"/>
      <c r="L2358" s="27"/>
      <c r="M2358" s="46"/>
      <c r="N2358" s="46"/>
      <c r="O2358" s="46"/>
      <c r="P2358" s="46"/>
      <c r="Q2358" s="46"/>
      <c r="R2358" s="46"/>
      <c r="S2358" s="46"/>
      <c r="T2358" s="46"/>
      <c r="U2358" s="46"/>
      <c r="V2358" s="46"/>
      <c r="W2358" s="46"/>
      <c r="X2358" s="46"/>
      <c r="Y2358" s="41"/>
      <c r="Z2358" s="106"/>
      <c r="AA2358" s="43"/>
      <c r="AB2358" s="28"/>
      <c r="AC2358" s="28"/>
      <c r="AD2358" s="28"/>
      <c r="AE2358" s="44"/>
      <c r="AF2358" s="27"/>
      <c r="AG2358" s="27"/>
      <c r="AH2358" s="28"/>
      <c r="AI2358" s="27"/>
      <c r="AJ2358" s="27"/>
      <c r="AK2358" s="28"/>
      <c r="AL2358" s="29"/>
      <c r="AM2358" s="29"/>
      <c r="AN2358" s="29"/>
      <c r="AO2358" s="29"/>
      <c r="AP2358" s="29"/>
      <c r="AQ2358" s="29"/>
      <c r="AR2358" s="29"/>
      <c r="AS2358" s="29"/>
      <c r="AT2358" s="29"/>
      <c r="AU2358" s="29"/>
      <c r="AV2358" s="29"/>
      <c r="AW2358" s="29"/>
      <c r="AX2358" s="29"/>
      <c r="AY2358" s="31"/>
      <c r="AZ2358" s="30"/>
      <c r="BA2358" s="35"/>
      <c r="BB2358" s="108"/>
      <c r="BC2358" s="108"/>
      <c r="BD2358" s="108"/>
      <c r="BE2358" s="136"/>
      <c r="BF2358" s="108"/>
      <c r="BG2358" s="110"/>
      <c r="BH2358" s="110"/>
      <c r="BI2358" s="110"/>
      <c r="BJ2358" s="137"/>
      <c r="BK2358" s="110"/>
      <c r="BL2358" s="108"/>
      <c r="BM2358" s="108"/>
      <c r="BN2358" s="108"/>
      <c r="BO2358" s="135"/>
      <c r="BP2358" s="108"/>
      <c r="BQ2358" s="108"/>
      <c r="BR2358" s="108"/>
      <c r="BS2358" s="108"/>
      <c r="BT2358" s="135"/>
      <c r="BU2358" s="108"/>
      <c r="BV2358" s="108"/>
      <c r="BW2358" s="108"/>
      <c r="BX2358" s="108"/>
      <c r="BY2358" s="135"/>
      <c r="BZ2358" s="108"/>
    </row>
    <row r="2359" spans="1:78" x14ac:dyDescent="0.25">
      <c r="A2359" s="27"/>
      <c r="B2359" s="27"/>
      <c r="C2359" s="27"/>
      <c r="D2359" s="27"/>
      <c r="E2359" s="28"/>
      <c r="F2359" s="88"/>
      <c r="G2359" s="28"/>
      <c r="H2359" s="27"/>
      <c r="I2359" s="27"/>
      <c r="J2359" s="27"/>
      <c r="K2359" s="107"/>
      <c r="L2359" s="27"/>
      <c r="M2359" s="46"/>
      <c r="N2359" s="46"/>
      <c r="O2359" s="46"/>
      <c r="P2359" s="46"/>
      <c r="Q2359" s="46"/>
      <c r="R2359" s="46"/>
      <c r="S2359" s="46"/>
      <c r="T2359" s="46"/>
      <c r="U2359" s="46"/>
      <c r="V2359" s="46"/>
      <c r="W2359" s="46"/>
      <c r="X2359" s="46"/>
      <c r="Y2359" s="41"/>
      <c r="Z2359" s="106"/>
      <c r="AA2359" s="43"/>
      <c r="AB2359" s="28"/>
      <c r="AC2359" s="28"/>
      <c r="AD2359" s="28"/>
      <c r="AE2359" s="44"/>
      <c r="AF2359" s="27"/>
      <c r="AG2359" s="27"/>
      <c r="AH2359" s="28"/>
      <c r="AI2359" s="27"/>
      <c r="AJ2359" s="27"/>
      <c r="AK2359" s="28"/>
      <c r="AL2359" s="29"/>
      <c r="AM2359" s="29"/>
      <c r="AN2359" s="29"/>
      <c r="AO2359" s="29"/>
      <c r="AP2359" s="29"/>
      <c r="AQ2359" s="29"/>
      <c r="AR2359" s="29"/>
      <c r="AS2359" s="29"/>
      <c r="AT2359" s="29"/>
      <c r="AU2359" s="29"/>
      <c r="AV2359" s="29"/>
      <c r="AW2359" s="29"/>
      <c r="AX2359" s="29"/>
      <c r="AY2359" s="31"/>
      <c r="AZ2359" s="30"/>
      <c r="BA2359" s="35"/>
      <c r="BB2359" s="108"/>
      <c r="BC2359" s="108"/>
      <c r="BD2359" s="108"/>
      <c r="BE2359" s="136"/>
      <c r="BF2359" s="108"/>
      <c r="BG2359" s="110"/>
      <c r="BH2359" s="110"/>
      <c r="BI2359" s="110"/>
      <c r="BJ2359" s="137"/>
      <c r="BK2359" s="110"/>
      <c r="BL2359" s="108"/>
      <c r="BM2359" s="108"/>
      <c r="BN2359" s="108"/>
      <c r="BO2359" s="135"/>
      <c r="BP2359" s="108"/>
      <c r="BQ2359" s="108"/>
      <c r="BR2359" s="108"/>
      <c r="BS2359" s="108"/>
      <c r="BT2359" s="135"/>
      <c r="BU2359" s="108"/>
      <c r="BV2359" s="108"/>
      <c r="BW2359" s="108"/>
      <c r="BX2359" s="108"/>
      <c r="BY2359" s="135"/>
      <c r="BZ2359" s="108"/>
    </row>
    <row r="2360" spans="1:78" x14ac:dyDescent="0.25">
      <c r="A2360" s="27"/>
      <c r="B2360" s="27"/>
      <c r="C2360" s="27"/>
      <c r="D2360" s="27"/>
      <c r="E2360" s="28"/>
      <c r="F2360" s="88"/>
      <c r="G2360" s="28"/>
      <c r="H2360" s="27"/>
      <c r="I2360" s="27"/>
      <c r="J2360" s="27"/>
      <c r="K2360" s="107"/>
      <c r="L2360" s="27"/>
      <c r="M2360" s="46"/>
      <c r="N2360" s="46"/>
      <c r="O2360" s="46"/>
      <c r="P2360" s="46"/>
      <c r="Q2360" s="46"/>
      <c r="R2360" s="46"/>
      <c r="S2360" s="46"/>
      <c r="T2360" s="46"/>
      <c r="U2360" s="46"/>
      <c r="V2360" s="46"/>
      <c r="W2360" s="46"/>
      <c r="X2360" s="46"/>
      <c r="Y2360" s="41"/>
      <c r="Z2360" s="106"/>
      <c r="AA2360" s="43"/>
      <c r="AB2360" s="28"/>
      <c r="AC2360" s="28"/>
      <c r="AD2360" s="28"/>
      <c r="AE2360" s="44"/>
      <c r="AF2360" s="27"/>
      <c r="AG2360" s="27"/>
      <c r="AH2360" s="28"/>
      <c r="AI2360" s="27"/>
      <c r="AJ2360" s="27"/>
      <c r="AK2360" s="28"/>
      <c r="AL2360" s="29"/>
      <c r="AM2360" s="29"/>
      <c r="AN2360" s="29"/>
      <c r="AO2360" s="29"/>
      <c r="AP2360" s="29"/>
      <c r="AQ2360" s="29"/>
      <c r="AR2360" s="29"/>
      <c r="AS2360" s="29"/>
      <c r="AT2360" s="29"/>
      <c r="AU2360" s="29"/>
      <c r="AV2360" s="29"/>
      <c r="AW2360" s="29"/>
      <c r="AX2360" s="29"/>
      <c r="AY2360" s="31"/>
      <c r="AZ2360" s="30"/>
      <c r="BA2360" s="35"/>
      <c r="BB2360" s="108"/>
      <c r="BC2360" s="108"/>
      <c r="BD2360" s="108"/>
      <c r="BE2360" s="136"/>
      <c r="BF2360" s="108"/>
      <c r="BG2360" s="110"/>
      <c r="BH2360" s="110"/>
      <c r="BI2360" s="110"/>
      <c r="BJ2360" s="137"/>
      <c r="BK2360" s="110"/>
      <c r="BL2360" s="108"/>
      <c r="BM2360" s="108"/>
      <c r="BN2360" s="108"/>
      <c r="BO2360" s="135"/>
      <c r="BP2360" s="108"/>
      <c r="BQ2360" s="108"/>
      <c r="BR2360" s="108"/>
      <c r="BS2360" s="108"/>
      <c r="BT2360" s="135"/>
      <c r="BU2360" s="108"/>
      <c r="BV2360" s="108"/>
      <c r="BW2360" s="108"/>
      <c r="BX2360" s="108"/>
      <c r="BY2360" s="135"/>
      <c r="BZ2360" s="108"/>
    </row>
    <row r="2361" spans="1:78" x14ac:dyDescent="0.25">
      <c r="A2361" s="27"/>
      <c r="B2361" s="27"/>
      <c r="C2361" s="27"/>
      <c r="D2361" s="27"/>
      <c r="E2361" s="28"/>
      <c r="F2361" s="88"/>
      <c r="G2361" s="28"/>
      <c r="H2361" s="27"/>
      <c r="I2361" s="27"/>
      <c r="J2361" s="27"/>
      <c r="K2361" s="107"/>
      <c r="L2361" s="27"/>
      <c r="M2361" s="46"/>
      <c r="N2361" s="46"/>
      <c r="O2361" s="46"/>
      <c r="P2361" s="46"/>
      <c r="Q2361" s="46"/>
      <c r="R2361" s="46"/>
      <c r="S2361" s="46"/>
      <c r="T2361" s="46"/>
      <c r="U2361" s="46"/>
      <c r="V2361" s="46"/>
      <c r="W2361" s="46"/>
      <c r="X2361" s="46"/>
      <c r="Y2361" s="41"/>
      <c r="Z2361" s="106"/>
      <c r="AA2361" s="43"/>
      <c r="AB2361" s="28"/>
      <c r="AC2361" s="28"/>
      <c r="AD2361" s="28"/>
      <c r="AE2361" s="44"/>
      <c r="AF2361" s="27"/>
      <c r="AG2361" s="27"/>
      <c r="AH2361" s="28"/>
      <c r="AI2361" s="27"/>
      <c r="AJ2361" s="27"/>
      <c r="AK2361" s="28"/>
      <c r="AL2361" s="29"/>
      <c r="AM2361" s="29"/>
      <c r="AN2361" s="29"/>
      <c r="AO2361" s="29"/>
      <c r="AP2361" s="29"/>
      <c r="AQ2361" s="29"/>
      <c r="AR2361" s="29"/>
      <c r="AS2361" s="29"/>
      <c r="AT2361" s="29"/>
      <c r="AU2361" s="29"/>
      <c r="AV2361" s="29"/>
      <c r="AW2361" s="29"/>
      <c r="AX2361" s="29"/>
      <c r="AY2361" s="31"/>
      <c r="AZ2361" s="30"/>
      <c r="BA2361" s="35"/>
      <c r="BB2361" s="108"/>
      <c r="BC2361" s="108"/>
      <c r="BD2361" s="108"/>
      <c r="BE2361" s="136"/>
      <c r="BF2361" s="108"/>
      <c r="BG2361" s="110"/>
      <c r="BH2361" s="110"/>
      <c r="BI2361" s="110"/>
      <c r="BJ2361" s="137"/>
      <c r="BK2361" s="110"/>
      <c r="BL2361" s="108"/>
      <c r="BM2361" s="108"/>
      <c r="BN2361" s="108"/>
      <c r="BO2361" s="135"/>
      <c r="BP2361" s="108"/>
      <c r="BQ2361" s="108"/>
      <c r="BR2361" s="108"/>
      <c r="BS2361" s="108"/>
      <c r="BT2361" s="135"/>
      <c r="BU2361" s="108"/>
      <c r="BV2361" s="108"/>
      <c r="BW2361" s="108"/>
      <c r="BX2361" s="108"/>
      <c r="BY2361" s="135"/>
      <c r="BZ2361" s="108"/>
    </row>
    <row r="2362" spans="1:78" x14ac:dyDescent="0.25">
      <c r="A2362" s="27"/>
      <c r="B2362" s="27"/>
      <c r="C2362" s="27"/>
      <c r="D2362" s="27"/>
      <c r="E2362" s="28"/>
      <c r="F2362" s="88"/>
      <c r="G2362" s="28"/>
      <c r="H2362" s="27"/>
      <c r="I2362" s="27"/>
      <c r="J2362" s="27"/>
      <c r="K2362" s="107"/>
      <c r="L2362" s="27"/>
      <c r="M2362" s="46"/>
      <c r="N2362" s="46"/>
      <c r="O2362" s="46"/>
      <c r="P2362" s="46"/>
      <c r="Q2362" s="46"/>
      <c r="R2362" s="46"/>
      <c r="S2362" s="46"/>
      <c r="T2362" s="46"/>
      <c r="U2362" s="46"/>
      <c r="V2362" s="46"/>
      <c r="W2362" s="46"/>
      <c r="X2362" s="46"/>
      <c r="Y2362" s="41"/>
      <c r="Z2362" s="106"/>
      <c r="AA2362" s="43"/>
      <c r="AB2362" s="28"/>
      <c r="AC2362" s="28"/>
      <c r="AD2362" s="28"/>
      <c r="AE2362" s="44"/>
      <c r="AF2362" s="27"/>
      <c r="AG2362" s="27"/>
      <c r="AH2362" s="28"/>
      <c r="AI2362" s="27"/>
      <c r="AJ2362" s="27"/>
      <c r="AK2362" s="28"/>
      <c r="AL2362" s="29"/>
      <c r="AM2362" s="29"/>
      <c r="AN2362" s="29"/>
      <c r="AO2362" s="29"/>
      <c r="AP2362" s="29"/>
      <c r="AQ2362" s="29"/>
      <c r="AR2362" s="29"/>
      <c r="AS2362" s="29"/>
      <c r="AT2362" s="29"/>
      <c r="AU2362" s="29"/>
      <c r="AV2362" s="29"/>
      <c r="AW2362" s="29"/>
      <c r="AX2362" s="29"/>
      <c r="AY2362" s="31"/>
      <c r="AZ2362" s="30"/>
      <c r="BA2362" s="35"/>
      <c r="BB2362" s="108"/>
      <c r="BC2362" s="108"/>
      <c r="BD2362" s="108"/>
      <c r="BE2362" s="136"/>
      <c r="BF2362" s="108"/>
      <c r="BG2362" s="110"/>
      <c r="BH2362" s="110"/>
      <c r="BI2362" s="110"/>
      <c r="BJ2362" s="137"/>
      <c r="BK2362" s="110"/>
      <c r="BL2362" s="108"/>
      <c r="BM2362" s="108"/>
      <c r="BN2362" s="108"/>
      <c r="BO2362" s="135"/>
      <c r="BP2362" s="108"/>
      <c r="BQ2362" s="108"/>
      <c r="BR2362" s="108"/>
      <c r="BS2362" s="108"/>
      <c r="BT2362" s="135"/>
      <c r="BU2362" s="108"/>
      <c r="BV2362" s="108"/>
      <c r="BW2362" s="108"/>
      <c r="BX2362" s="108"/>
      <c r="BY2362" s="135"/>
      <c r="BZ2362" s="108"/>
    </row>
    <row r="2363" spans="1:78" x14ac:dyDescent="0.25">
      <c r="A2363" s="27"/>
      <c r="B2363" s="27"/>
      <c r="C2363" s="27"/>
      <c r="D2363" s="27"/>
      <c r="E2363" s="28"/>
      <c r="F2363" s="88"/>
      <c r="G2363" s="28"/>
      <c r="H2363" s="27"/>
      <c r="I2363" s="27"/>
      <c r="J2363" s="27"/>
      <c r="K2363" s="107"/>
      <c r="L2363" s="27"/>
      <c r="M2363" s="46"/>
      <c r="N2363" s="46"/>
      <c r="O2363" s="46"/>
      <c r="P2363" s="46"/>
      <c r="Q2363" s="46"/>
      <c r="R2363" s="46"/>
      <c r="S2363" s="46"/>
      <c r="T2363" s="46"/>
      <c r="U2363" s="46"/>
      <c r="V2363" s="46"/>
      <c r="W2363" s="46"/>
      <c r="X2363" s="46"/>
      <c r="Y2363" s="41"/>
      <c r="Z2363" s="106"/>
      <c r="AA2363" s="43"/>
      <c r="AB2363" s="28"/>
      <c r="AC2363" s="28"/>
      <c r="AD2363" s="28"/>
      <c r="AE2363" s="44"/>
      <c r="AF2363" s="27"/>
      <c r="AG2363" s="27"/>
      <c r="AH2363" s="28"/>
      <c r="AI2363" s="27"/>
      <c r="AJ2363" s="27"/>
      <c r="AK2363" s="28"/>
      <c r="AL2363" s="29"/>
      <c r="AM2363" s="29"/>
      <c r="AN2363" s="29"/>
      <c r="AO2363" s="29"/>
      <c r="AP2363" s="29"/>
      <c r="AQ2363" s="29"/>
      <c r="AR2363" s="29"/>
      <c r="AS2363" s="29"/>
      <c r="AT2363" s="29"/>
      <c r="AU2363" s="29"/>
      <c r="AV2363" s="29"/>
      <c r="AW2363" s="29"/>
      <c r="AX2363" s="29"/>
      <c r="AY2363" s="31"/>
      <c r="AZ2363" s="30"/>
      <c r="BA2363" s="35"/>
      <c r="BB2363" s="108"/>
      <c r="BC2363" s="108"/>
      <c r="BD2363" s="108"/>
      <c r="BE2363" s="136"/>
      <c r="BF2363" s="108"/>
      <c r="BG2363" s="110"/>
      <c r="BH2363" s="110"/>
      <c r="BI2363" s="110"/>
      <c r="BJ2363" s="137"/>
      <c r="BK2363" s="110"/>
      <c r="BL2363" s="108"/>
      <c r="BM2363" s="108"/>
      <c r="BN2363" s="108"/>
      <c r="BO2363" s="135"/>
      <c r="BP2363" s="108"/>
      <c r="BQ2363" s="108"/>
      <c r="BR2363" s="108"/>
      <c r="BS2363" s="108"/>
      <c r="BT2363" s="135"/>
      <c r="BU2363" s="108"/>
      <c r="BV2363" s="108"/>
      <c r="BW2363" s="108"/>
      <c r="BX2363" s="108"/>
      <c r="BY2363" s="135"/>
      <c r="BZ2363" s="108"/>
    </row>
    <row r="2364" spans="1:78" x14ac:dyDescent="0.25">
      <c r="A2364" s="27"/>
      <c r="B2364" s="27"/>
      <c r="C2364" s="27"/>
      <c r="D2364" s="27"/>
      <c r="E2364" s="28"/>
      <c r="F2364" s="88"/>
      <c r="G2364" s="28"/>
      <c r="H2364" s="27"/>
      <c r="I2364" s="27"/>
      <c r="J2364" s="27"/>
      <c r="K2364" s="107"/>
      <c r="L2364" s="27"/>
      <c r="M2364" s="46"/>
      <c r="N2364" s="46"/>
      <c r="O2364" s="46"/>
      <c r="P2364" s="46"/>
      <c r="Q2364" s="46"/>
      <c r="R2364" s="46"/>
      <c r="S2364" s="46"/>
      <c r="T2364" s="46"/>
      <c r="U2364" s="46"/>
      <c r="V2364" s="46"/>
      <c r="W2364" s="46"/>
      <c r="X2364" s="46"/>
      <c r="Y2364" s="41"/>
      <c r="Z2364" s="106"/>
      <c r="AA2364" s="43"/>
      <c r="AB2364" s="28"/>
      <c r="AC2364" s="28"/>
      <c r="AD2364" s="28"/>
      <c r="AE2364" s="44"/>
      <c r="AF2364" s="27"/>
      <c r="AG2364" s="27"/>
      <c r="AH2364" s="28"/>
      <c r="AI2364" s="27"/>
      <c r="AJ2364" s="27"/>
      <c r="AK2364" s="28"/>
      <c r="AL2364" s="29"/>
      <c r="AM2364" s="29"/>
      <c r="AN2364" s="29"/>
      <c r="AO2364" s="29"/>
      <c r="AP2364" s="29"/>
      <c r="AQ2364" s="29"/>
      <c r="AR2364" s="29"/>
      <c r="AS2364" s="29"/>
      <c r="AT2364" s="29"/>
      <c r="AU2364" s="29"/>
      <c r="AV2364" s="29"/>
      <c r="AW2364" s="29"/>
      <c r="AX2364" s="29"/>
      <c r="AY2364" s="31"/>
      <c r="AZ2364" s="30"/>
      <c r="BA2364" s="35"/>
      <c r="BB2364" s="108"/>
      <c r="BC2364" s="108"/>
      <c r="BD2364" s="108"/>
      <c r="BE2364" s="136"/>
      <c r="BF2364" s="108"/>
      <c r="BG2364" s="110"/>
      <c r="BH2364" s="110"/>
      <c r="BI2364" s="110"/>
      <c r="BJ2364" s="137"/>
      <c r="BK2364" s="110"/>
      <c r="BL2364" s="108"/>
      <c r="BM2364" s="108"/>
      <c r="BN2364" s="108"/>
      <c r="BO2364" s="135"/>
      <c r="BP2364" s="108"/>
      <c r="BQ2364" s="108"/>
      <c r="BR2364" s="108"/>
      <c r="BS2364" s="108"/>
      <c r="BT2364" s="135"/>
      <c r="BU2364" s="108"/>
      <c r="BV2364" s="108"/>
      <c r="BW2364" s="108"/>
      <c r="BX2364" s="108"/>
      <c r="BY2364" s="135"/>
      <c r="BZ2364" s="108"/>
    </row>
    <row r="2365" spans="1:78" x14ac:dyDescent="0.25">
      <c r="A2365" s="27"/>
      <c r="B2365" s="27"/>
      <c r="C2365" s="27"/>
      <c r="D2365" s="27"/>
      <c r="E2365" s="28"/>
      <c r="F2365" s="88"/>
      <c r="G2365" s="28"/>
      <c r="H2365" s="27"/>
      <c r="I2365" s="27"/>
      <c r="J2365" s="27"/>
      <c r="K2365" s="107"/>
      <c r="L2365" s="27"/>
      <c r="M2365" s="46"/>
      <c r="N2365" s="46"/>
      <c r="O2365" s="46"/>
      <c r="P2365" s="46"/>
      <c r="Q2365" s="46"/>
      <c r="R2365" s="46"/>
      <c r="S2365" s="46"/>
      <c r="T2365" s="46"/>
      <c r="U2365" s="46"/>
      <c r="V2365" s="46"/>
      <c r="W2365" s="46"/>
      <c r="X2365" s="46"/>
      <c r="Y2365" s="41"/>
      <c r="Z2365" s="106"/>
      <c r="AA2365" s="43"/>
      <c r="AB2365" s="28"/>
      <c r="AC2365" s="28"/>
      <c r="AD2365" s="28"/>
      <c r="AE2365" s="44"/>
      <c r="AF2365" s="27"/>
      <c r="AG2365" s="27"/>
      <c r="AH2365" s="28"/>
      <c r="AI2365" s="27"/>
      <c r="AJ2365" s="27"/>
      <c r="AK2365" s="28"/>
      <c r="AL2365" s="29"/>
      <c r="AM2365" s="29"/>
      <c r="AN2365" s="29"/>
      <c r="AO2365" s="29"/>
      <c r="AP2365" s="29"/>
      <c r="AQ2365" s="29"/>
      <c r="AR2365" s="29"/>
      <c r="AS2365" s="29"/>
      <c r="AT2365" s="29"/>
      <c r="AU2365" s="29"/>
      <c r="AV2365" s="29"/>
      <c r="AW2365" s="29"/>
      <c r="AX2365" s="29"/>
      <c r="AY2365" s="31"/>
      <c r="AZ2365" s="30"/>
      <c r="BA2365" s="35"/>
      <c r="BB2365" s="108"/>
      <c r="BC2365" s="108"/>
      <c r="BD2365" s="108"/>
      <c r="BE2365" s="136"/>
      <c r="BF2365" s="108"/>
      <c r="BG2365" s="110"/>
      <c r="BH2365" s="110"/>
      <c r="BI2365" s="110"/>
      <c r="BJ2365" s="137"/>
      <c r="BK2365" s="110"/>
      <c r="BL2365" s="108"/>
      <c r="BM2365" s="108"/>
      <c r="BN2365" s="108"/>
      <c r="BO2365" s="135"/>
      <c r="BP2365" s="108"/>
      <c r="BQ2365" s="108"/>
      <c r="BR2365" s="108"/>
      <c r="BS2365" s="108"/>
      <c r="BT2365" s="135"/>
      <c r="BU2365" s="108"/>
      <c r="BV2365" s="108"/>
      <c r="BW2365" s="108"/>
      <c r="BX2365" s="108"/>
      <c r="BY2365" s="135"/>
      <c r="BZ2365" s="108"/>
    </row>
    <row r="2366" spans="1:78" x14ac:dyDescent="0.25">
      <c r="A2366" s="27"/>
      <c r="B2366" s="27"/>
      <c r="C2366" s="27"/>
      <c r="D2366" s="27"/>
      <c r="E2366" s="28"/>
      <c r="F2366" s="88"/>
      <c r="G2366" s="28"/>
      <c r="H2366" s="27"/>
      <c r="I2366" s="27"/>
      <c r="J2366" s="27"/>
      <c r="K2366" s="107"/>
      <c r="L2366" s="27"/>
      <c r="M2366" s="46"/>
      <c r="N2366" s="46"/>
      <c r="O2366" s="46"/>
      <c r="P2366" s="46"/>
      <c r="Q2366" s="46"/>
      <c r="R2366" s="46"/>
      <c r="S2366" s="46"/>
      <c r="T2366" s="46"/>
      <c r="U2366" s="46"/>
      <c r="V2366" s="46"/>
      <c r="W2366" s="46"/>
      <c r="X2366" s="46"/>
      <c r="Y2366" s="41"/>
      <c r="Z2366" s="106"/>
      <c r="AA2366" s="43"/>
      <c r="AB2366" s="28"/>
      <c r="AC2366" s="28"/>
      <c r="AD2366" s="28"/>
      <c r="AE2366" s="44"/>
      <c r="AF2366" s="27"/>
      <c r="AG2366" s="27"/>
      <c r="AH2366" s="28"/>
      <c r="AI2366" s="27"/>
      <c r="AJ2366" s="27"/>
      <c r="AK2366" s="28"/>
      <c r="AL2366" s="29"/>
      <c r="AM2366" s="29"/>
      <c r="AN2366" s="29"/>
      <c r="AO2366" s="29"/>
      <c r="AP2366" s="29"/>
      <c r="AQ2366" s="29"/>
      <c r="AR2366" s="29"/>
      <c r="AS2366" s="29"/>
      <c r="AT2366" s="29"/>
      <c r="AU2366" s="29"/>
      <c r="AV2366" s="29"/>
      <c r="AW2366" s="29"/>
      <c r="AX2366" s="29"/>
      <c r="AY2366" s="31"/>
      <c r="AZ2366" s="30"/>
      <c r="BA2366" s="35"/>
      <c r="BB2366" s="108"/>
      <c r="BC2366" s="108"/>
      <c r="BD2366" s="108"/>
      <c r="BE2366" s="136"/>
      <c r="BF2366" s="108"/>
      <c r="BG2366" s="110"/>
      <c r="BH2366" s="110"/>
      <c r="BI2366" s="110"/>
      <c r="BJ2366" s="137"/>
      <c r="BK2366" s="110"/>
      <c r="BL2366" s="108"/>
      <c r="BM2366" s="108"/>
      <c r="BN2366" s="108"/>
      <c r="BO2366" s="135"/>
      <c r="BP2366" s="108"/>
      <c r="BQ2366" s="108"/>
      <c r="BR2366" s="108"/>
      <c r="BS2366" s="108"/>
      <c r="BT2366" s="135"/>
      <c r="BU2366" s="108"/>
      <c r="BV2366" s="108"/>
      <c r="BW2366" s="108"/>
      <c r="BX2366" s="108"/>
      <c r="BY2366" s="135"/>
      <c r="BZ2366" s="108"/>
    </row>
    <row r="2367" spans="1:78" x14ac:dyDescent="0.25">
      <c r="A2367" s="27"/>
      <c r="B2367" s="27"/>
      <c r="C2367" s="27"/>
      <c r="D2367" s="27"/>
      <c r="E2367" s="28"/>
      <c r="F2367" s="88"/>
      <c r="G2367" s="28"/>
      <c r="H2367" s="27"/>
      <c r="I2367" s="27"/>
      <c r="J2367" s="27"/>
      <c r="K2367" s="107"/>
      <c r="L2367" s="27"/>
      <c r="M2367" s="46"/>
      <c r="N2367" s="46"/>
      <c r="O2367" s="46"/>
      <c r="P2367" s="46"/>
      <c r="Q2367" s="46"/>
      <c r="R2367" s="46"/>
      <c r="S2367" s="46"/>
      <c r="T2367" s="46"/>
      <c r="U2367" s="46"/>
      <c r="V2367" s="46"/>
      <c r="W2367" s="46"/>
      <c r="X2367" s="46"/>
      <c r="Y2367" s="41"/>
      <c r="Z2367" s="106"/>
      <c r="AA2367" s="43"/>
      <c r="AB2367" s="28"/>
      <c r="AC2367" s="28"/>
      <c r="AD2367" s="28"/>
      <c r="AE2367" s="44"/>
      <c r="AF2367" s="27"/>
      <c r="AG2367" s="27"/>
      <c r="AH2367" s="28"/>
      <c r="AI2367" s="27"/>
      <c r="AJ2367" s="27"/>
      <c r="AK2367" s="28"/>
      <c r="AL2367" s="29"/>
      <c r="AM2367" s="29"/>
      <c r="AN2367" s="29"/>
      <c r="AO2367" s="29"/>
      <c r="AP2367" s="29"/>
      <c r="AQ2367" s="29"/>
      <c r="AR2367" s="29"/>
      <c r="AS2367" s="29"/>
      <c r="AT2367" s="29"/>
      <c r="AU2367" s="29"/>
      <c r="AV2367" s="29"/>
      <c r="AW2367" s="29"/>
      <c r="AX2367" s="29"/>
      <c r="AY2367" s="31"/>
      <c r="AZ2367" s="30"/>
      <c r="BA2367" s="35"/>
      <c r="BB2367" s="108"/>
      <c r="BC2367" s="108"/>
      <c r="BD2367" s="108"/>
      <c r="BE2367" s="136"/>
      <c r="BF2367" s="108"/>
      <c r="BG2367" s="110"/>
      <c r="BH2367" s="110"/>
      <c r="BI2367" s="110"/>
      <c r="BJ2367" s="137"/>
      <c r="BK2367" s="110"/>
      <c r="BL2367" s="108"/>
      <c r="BM2367" s="108"/>
      <c r="BN2367" s="108"/>
      <c r="BO2367" s="135"/>
      <c r="BP2367" s="108"/>
      <c r="BQ2367" s="108"/>
      <c r="BR2367" s="108"/>
      <c r="BS2367" s="108"/>
      <c r="BT2367" s="135"/>
      <c r="BU2367" s="108"/>
      <c r="BV2367" s="108"/>
      <c r="BW2367" s="108"/>
      <c r="BX2367" s="108"/>
      <c r="BY2367" s="135"/>
      <c r="BZ2367" s="108"/>
    </row>
    <row r="2368" spans="1:78" x14ac:dyDescent="0.25">
      <c r="A2368" s="27"/>
      <c r="B2368" s="27"/>
      <c r="C2368" s="27"/>
      <c r="D2368" s="27"/>
      <c r="E2368" s="28"/>
      <c r="F2368" s="88"/>
      <c r="G2368" s="28"/>
      <c r="H2368" s="27"/>
      <c r="I2368" s="27"/>
      <c r="J2368" s="27"/>
      <c r="K2368" s="107"/>
      <c r="L2368" s="27"/>
      <c r="M2368" s="46"/>
      <c r="N2368" s="46"/>
      <c r="O2368" s="46"/>
      <c r="P2368" s="46"/>
      <c r="Q2368" s="46"/>
      <c r="R2368" s="46"/>
      <c r="S2368" s="46"/>
      <c r="T2368" s="46"/>
      <c r="U2368" s="46"/>
      <c r="V2368" s="46"/>
      <c r="W2368" s="46"/>
      <c r="X2368" s="46"/>
      <c r="Y2368" s="41"/>
      <c r="Z2368" s="106"/>
      <c r="AA2368" s="43"/>
      <c r="AB2368" s="28"/>
      <c r="AC2368" s="28"/>
      <c r="AD2368" s="28"/>
      <c r="AE2368" s="44"/>
      <c r="AF2368" s="27"/>
      <c r="AG2368" s="27"/>
      <c r="AH2368" s="28"/>
      <c r="AI2368" s="27"/>
      <c r="AJ2368" s="27"/>
      <c r="AK2368" s="28"/>
      <c r="AL2368" s="29"/>
      <c r="AM2368" s="29"/>
      <c r="AN2368" s="29"/>
      <c r="AO2368" s="29"/>
      <c r="AP2368" s="29"/>
      <c r="AQ2368" s="29"/>
      <c r="AR2368" s="29"/>
      <c r="AS2368" s="29"/>
      <c r="AT2368" s="29"/>
      <c r="AU2368" s="29"/>
      <c r="AV2368" s="29"/>
      <c r="AW2368" s="29"/>
      <c r="AX2368" s="29"/>
      <c r="AY2368" s="31"/>
      <c r="AZ2368" s="30"/>
      <c r="BA2368" s="35"/>
      <c r="BB2368" s="108"/>
      <c r="BC2368" s="108"/>
      <c r="BD2368" s="108"/>
      <c r="BE2368" s="136"/>
      <c r="BF2368" s="108"/>
      <c r="BG2368" s="110"/>
      <c r="BH2368" s="110"/>
      <c r="BI2368" s="110"/>
      <c r="BJ2368" s="137"/>
      <c r="BK2368" s="110"/>
      <c r="BL2368" s="108"/>
      <c r="BM2368" s="108"/>
      <c r="BN2368" s="108"/>
      <c r="BO2368" s="135"/>
      <c r="BP2368" s="108"/>
      <c r="BQ2368" s="108"/>
      <c r="BR2368" s="108"/>
      <c r="BS2368" s="108"/>
      <c r="BT2368" s="135"/>
      <c r="BU2368" s="108"/>
      <c r="BV2368" s="108"/>
      <c r="BW2368" s="108"/>
      <c r="BX2368" s="108"/>
      <c r="BY2368" s="135"/>
      <c r="BZ2368" s="108"/>
    </row>
    <row r="2369" spans="1:78" x14ac:dyDescent="0.25">
      <c r="A2369" s="27"/>
      <c r="B2369" s="27"/>
      <c r="C2369" s="27"/>
      <c r="D2369" s="27"/>
      <c r="E2369" s="28"/>
      <c r="F2369" s="88"/>
      <c r="G2369" s="28"/>
      <c r="H2369" s="27"/>
      <c r="I2369" s="27"/>
      <c r="J2369" s="27"/>
      <c r="K2369" s="107"/>
      <c r="L2369" s="27"/>
      <c r="M2369" s="46"/>
      <c r="N2369" s="46"/>
      <c r="O2369" s="46"/>
      <c r="P2369" s="46"/>
      <c r="Q2369" s="46"/>
      <c r="R2369" s="46"/>
      <c r="S2369" s="46"/>
      <c r="T2369" s="46"/>
      <c r="U2369" s="46"/>
      <c r="V2369" s="46"/>
      <c r="W2369" s="46"/>
      <c r="X2369" s="46"/>
      <c r="Y2369" s="41"/>
      <c r="Z2369" s="106"/>
      <c r="AA2369" s="43"/>
      <c r="AB2369" s="28"/>
      <c r="AC2369" s="28"/>
      <c r="AD2369" s="28"/>
      <c r="AE2369" s="44"/>
      <c r="AF2369" s="27"/>
      <c r="AG2369" s="27"/>
      <c r="AH2369" s="28"/>
      <c r="AI2369" s="27"/>
      <c r="AJ2369" s="27"/>
      <c r="AK2369" s="28"/>
      <c r="AL2369" s="29"/>
      <c r="AM2369" s="29"/>
      <c r="AN2369" s="29"/>
      <c r="AO2369" s="29"/>
      <c r="AP2369" s="29"/>
      <c r="AQ2369" s="29"/>
      <c r="AR2369" s="29"/>
      <c r="AS2369" s="29"/>
      <c r="AT2369" s="29"/>
      <c r="AU2369" s="29"/>
      <c r="AV2369" s="29"/>
      <c r="AW2369" s="29"/>
      <c r="AX2369" s="29"/>
      <c r="AY2369" s="31"/>
      <c r="AZ2369" s="30"/>
      <c r="BA2369" s="35"/>
      <c r="BB2369" s="108"/>
      <c r="BC2369" s="108"/>
      <c r="BD2369" s="108"/>
      <c r="BE2369" s="136"/>
      <c r="BF2369" s="108"/>
      <c r="BG2369" s="110"/>
      <c r="BH2369" s="110"/>
      <c r="BI2369" s="110"/>
      <c r="BJ2369" s="137"/>
      <c r="BK2369" s="110"/>
      <c r="BL2369" s="108"/>
      <c r="BM2369" s="108"/>
      <c r="BN2369" s="108"/>
      <c r="BO2369" s="135"/>
      <c r="BP2369" s="108"/>
      <c r="BQ2369" s="108"/>
      <c r="BR2369" s="108"/>
      <c r="BS2369" s="108"/>
      <c r="BT2369" s="135"/>
      <c r="BU2369" s="108"/>
      <c r="BV2369" s="108"/>
      <c r="BW2369" s="108"/>
      <c r="BX2369" s="108"/>
      <c r="BY2369" s="135"/>
      <c r="BZ2369" s="108"/>
    </row>
    <row r="2370" spans="1:78" x14ac:dyDescent="0.25">
      <c r="A2370" s="27"/>
      <c r="B2370" s="27"/>
      <c r="C2370" s="27"/>
      <c r="D2370" s="27"/>
      <c r="E2370" s="28"/>
      <c r="F2370" s="88"/>
      <c r="G2370" s="28"/>
      <c r="H2370" s="27"/>
      <c r="I2370" s="27"/>
      <c r="J2370" s="27"/>
      <c r="K2370" s="107"/>
      <c r="L2370" s="27"/>
      <c r="M2370" s="46"/>
      <c r="N2370" s="46"/>
      <c r="O2370" s="46"/>
      <c r="P2370" s="46"/>
      <c r="Q2370" s="46"/>
      <c r="R2370" s="46"/>
      <c r="S2370" s="46"/>
      <c r="T2370" s="46"/>
      <c r="U2370" s="46"/>
      <c r="V2370" s="46"/>
      <c r="W2370" s="46"/>
      <c r="X2370" s="46"/>
      <c r="Y2370" s="41"/>
      <c r="Z2370" s="106"/>
      <c r="AA2370" s="43"/>
      <c r="AB2370" s="28"/>
      <c r="AC2370" s="28"/>
      <c r="AD2370" s="28"/>
      <c r="AE2370" s="44"/>
      <c r="AF2370" s="27"/>
      <c r="AG2370" s="27"/>
      <c r="AH2370" s="28"/>
      <c r="AI2370" s="27"/>
      <c r="AJ2370" s="27"/>
      <c r="AK2370" s="28"/>
      <c r="AL2370" s="29"/>
      <c r="AM2370" s="29"/>
      <c r="AN2370" s="29"/>
      <c r="AO2370" s="29"/>
      <c r="AP2370" s="29"/>
      <c r="AQ2370" s="29"/>
      <c r="AR2370" s="29"/>
      <c r="AS2370" s="29"/>
      <c r="AT2370" s="29"/>
      <c r="AU2370" s="29"/>
      <c r="AV2370" s="29"/>
      <c r="AW2370" s="29"/>
      <c r="AX2370" s="29"/>
      <c r="AY2370" s="31"/>
      <c r="AZ2370" s="30"/>
      <c r="BA2370" s="35"/>
      <c r="BB2370" s="108"/>
      <c r="BC2370" s="108"/>
      <c r="BD2370" s="108"/>
      <c r="BE2370" s="136"/>
      <c r="BF2370" s="108"/>
      <c r="BG2370" s="110"/>
      <c r="BH2370" s="110"/>
      <c r="BI2370" s="110"/>
      <c r="BJ2370" s="137"/>
      <c r="BK2370" s="110"/>
      <c r="BL2370" s="108"/>
      <c r="BM2370" s="108"/>
      <c r="BN2370" s="108"/>
      <c r="BO2370" s="135"/>
      <c r="BP2370" s="108"/>
      <c r="BQ2370" s="108"/>
      <c r="BR2370" s="108"/>
      <c r="BS2370" s="108"/>
      <c r="BT2370" s="135"/>
      <c r="BU2370" s="108"/>
      <c r="BV2370" s="108"/>
      <c r="BW2370" s="108"/>
      <c r="BX2370" s="108"/>
      <c r="BY2370" s="135"/>
      <c r="BZ2370" s="108"/>
    </row>
    <row r="2371" spans="1:78" x14ac:dyDescent="0.25">
      <c r="A2371" s="27"/>
      <c r="B2371" s="27"/>
      <c r="C2371" s="27"/>
      <c r="D2371" s="27"/>
      <c r="E2371" s="28"/>
      <c r="F2371" s="88"/>
      <c r="G2371" s="28"/>
      <c r="H2371" s="27"/>
      <c r="I2371" s="27"/>
      <c r="J2371" s="27"/>
      <c r="K2371" s="107"/>
      <c r="L2371" s="27"/>
      <c r="M2371" s="46"/>
      <c r="N2371" s="46"/>
      <c r="O2371" s="46"/>
      <c r="P2371" s="46"/>
      <c r="Q2371" s="46"/>
      <c r="R2371" s="46"/>
      <c r="S2371" s="46"/>
      <c r="T2371" s="46"/>
      <c r="U2371" s="46"/>
      <c r="V2371" s="46"/>
      <c r="W2371" s="46"/>
      <c r="X2371" s="46"/>
      <c r="Y2371" s="41"/>
      <c r="Z2371" s="106"/>
      <c r="AA2371" s="43"/>
      <c r="AB2371" s="28"/>
      <c r="AC2371" s="28"/>
      <c r="AD2371" s="28"/>
      <c r="AE2371" s="44"/>
      <c r="AF2371" s="27"/>
      <c r="AG2371" s="27"/>
      <c r="AH2371" s="28"/>
      <c r="AI2371" s="27"/>
      <c r="AJ2371" s="27"/>
      <c r="AK2371" s="28"/>
      <c r="AL2371" s="29"/>
      <c r="AM2371" s="29"/>
      <c r="AN2371" s="29"/>
      <c r="AO2371" s="29"/>
      <c r="AP2371" s="29"/>
      <c r="AQ2371" s="29"/>
      <c r="AR2371" s="29"/>
      <c r="AS2371" s="29"/>
      <c r="AT2371" s="29"/>
      <c r="AU2371" s="29"/>
      <c r="AV2371" s="29"/>
      <c r="AW2371" s="29"/>
      <c r="AX2371" s="29"/>
      <c r="AY2371" s="31"/>
      <c r="AZ2371" s="30"/>
      <c r="BA2371" s="35"/>
      <c r="BB2371" s="108"/>
      <c r="BC2371" s="108"/>
      <c r="BD2371" s="108"/>
      <c r="BE2371" s="136"/>
      <c r="BF2371" s="108"/>
      <c r="BG2371" s="110"/>
      <c r="BH2371" s="110"/>
      <c r="BI2371" s="110"/>
      <c r="BJ2371" s="137"/>
      <c r="BK2371" s="110"/>
      <c r="BL2371" s="108"/>
      <c r="BM2371" s="108"/>
      <c r="BN2371" s="108"/>
      <c r="BO2371" s="135"/>
      <c r="BP2371" s="108"/>
      <c r="BQ2371" s="108"/>
      <c r="BR2371" s="108"/>
      <c r="BS2371" s="108"/>
      <c r="BT2371" s="135"/>
      <c r="BU2371" s="108"/>
      <c r="BV2371" s="108"/>
      <c r="BW2371" s="108"/>
      <c r="BX2371" s="108"/>
      <c r="BY2371" s="135"/>
      <c r="BZ2371" s="108"/>
    </row>
    <row r="2372" spans="1:78" x14ac:dyDescent="0.25">
      <c r="A2372" s="27"/>
      <c r="B2372" s="27"/>
      <c r="C2372" s="27"/>
      <c r="D2372" s="27"/>
      <c r="E2372" s="28"/>
      <c r="F2372" s="88"/>
      <c r="G2372" s="28"/>
      <c r="H2372" s="27"/>
      <c r="I2372" s="27"/>
      <c r="J2372" s="27"/>
      <c r="K2372" s="107"/>
      <c r="L2372" s="27"/>
      <c r="M2372" s="46"/>
      <c r="N2372" s="46"/>
      <c r="O2372" s="46"/>
      <c r="P2372" s="46"/>
      <c r="Q2372" s="46"/>
      <c r="R2372" s="46"/>
      <c r="S2372" s="46"/>
      <c r="T2372" s="46"/>
      <c r="U2372" s="46"/>
      <c r="V2372" s="46"/>
      <c r="W2372" s="46"/>
      <c r="X2372" s="46"/>
      <c r="Y2372" s="41"/>
      <c r="Z2372" s="106"/>
      <c r="AA2372" s="43"/>
      <c r="AB2372" s="28"/>
      <c r="AC2372" s="28"/>
      <c r="AD2372" s="28"/>
      <c r="AE2372" s="44"/>
      <c r="AF2372" s="27"/>
      <c r="AG2372" s="27"/>
      <c r="AH2372" s="28"/>
      <c r="AI2372" s="27"/>
      <c r="AJ2372" s="27"/>
      <c r="AK2372" s="28"/>
      <c r="AL2372" s="29"/>
      <c r="AM2372" s="29"/>
      <c r="AN2372" s="29"/>
      <c r="AO2372" s="29"/>
      <c r="AP2372" s="29"/>
      <c r="AQ2372" s="29"/>
      <c r="AR2372" s="29"/>
      <c r="AS2372" s="29"/>
      <c r="AT2372" s="29"/>
      <c r="AU2372" s="29"/>
      <c r="AV2372" s="29"/>
      <c r="AW2372" s="29"/>
      <c r="AX2372" s="29"/>
      <c r="AY2372" s="31"/>
      <c r="AZ2372" s="30"/>
      <c r="BA2372" s="35"/>
      <c r="BB2372" s="108"/>
      <c r="BC2372" s="108"/>
      <c r="BD2372" s="108"/>
      <c r="BE2372" s="136"/>
      <c r="BF2372" s="108"/>
      <c r="BG2372" s="110"/>
      <c r="BH2372" s="110"/>
      <c r="BI2372" s="110"/>
      <c r="BJ2372" s="137"/>
      <c r="BK2372" s="110"/>
      <c r="BL2372" s="108"/>
      <c r="BM2372" s="108"/>
      <c r="BN2372" s="108"/>
      <c r="BO2372" s="135"/>
      <c r="BP2372" s="108"/>
      <c r="BQ2372" s="108"/>
      <c r="BR2372" s="108"/>
      <c r="BS2372" s="108"/>
      <c r="BT2372" s="135"/>
      <c r="BU2372" s="108"/>
      <c r="BV2372" s="108"/>
      <c r="BW2372" s="108"/>
      <c r="BX2372" s="108"/>
      <c r="BY2372" s="135"/>
      <c r="BZ2372" s="108"/>
    </row>
    <row r="2373" spans="1:78" x14ac:dyDescent="0.25">
      <c r="A2373" s="27"/>
      <c r="B2373" s="27"/>
      <c r="C2373" s="27"/>
      <c r="D2373" s="27"/>
      <c r="E2373" s="28"/>
      <c r="F2373" s="88"/>
      <c r="G2373" s="28"/>
      <c r="H2373" s="27"/>
      <c r="I2373" s="27"/>
      <c r="J2373" s="27"/>
      <c r="K2373" s="107"/>
      <c r="L2373" s="27"/>
      <c r="M2373" s="46"/>
      <c r="N2373" s="46"/>
      <c r="O2373" s="46"/>
      <c r="P2373" s="46"/>
      <c r="Q2373" s="46"/>
      <c r="R2373" s="46"/>
      <c r="S2373" s="46"/>
      <c r="T2373" s="46"/>
      <c r="U2373" s="46"/>
      <c r="V2373" s="46"/>
      <c r="W2373" s="46"/>
      <c r="X2373" s="46"/>
      <c r="Y2373" s="41"/>
      <c r="Z2373" s="106"/>
      <c r="AA2373" s="43"/>
      <c r="AB2373" s="28"/>
      <c r="AC2373" s="28"/>
      <c r="AD2373" s="28"/>
      <c r="AE2373" s="44"/>
      <c r="AF2373" s="27"/>
      <c r="AG2373" s="27"/>
      <c r="AH2373" s="28"/>
      <c r="AI2373" s="27"/>
      <c r="AJ2373" s="27"/>
      <c r="AK2373" s="28"/>
      <c r="AL2373" s="29"/>
      <c r="AM2373" s="29"/>
      <c r="AN2373" s="29"/>
      <c r="AO2373" s="29"/>
      <c r="AP2373" s="29"/>
      <c r="AQ2373" s="29"/>
      <c r="AR2373" s="29"/>
      <c r="AS2373" s="29"/>
      <c r="AT2373" s="29"/>
      <c r="AU2373" s="29"/>
      <c r="AV2373" s="29"/>
      <c r="AW2373" s="29"/>
      <c r="AX2373" s="29"/>
      <c r="AY2373" s="31"/>
      <c r="AZ2373" s="30"/>
      <c r="BA2373" s="35"/>
      <c r="BB2373" s="108"/>
      <c r="BC2373" s="108"/>
      <c r="BD2373" s="108"/>
      <c r="BE2373" s="136"/>
      <c r="BF2373" s="108"/>
      <c r="BG2373" s="110"/>
      <c r="BH2373" s="110"/>
      <c r="BI2373" s="110"/>
      <c r="BJ2373" s="137"/>
      <c r="BK2373" s="110"/>
      <c r="BL2373" s="108"/>
      <c r="BM2373" s="108"/>
      <c r="BN2373" s="108"/>
      <c r="BO2373" s="135"/>
      <c r="BP2373" s="108"/>
      <c r="BQ2373" s="108"/>
      <c r="BR2373" s="108"/>
      <c r="BS2373" s="108"/>
      <c r="BT2373" s="135"/>
      <c r="BU2373" s="108"/>
      <c r="BV2373" s="108"/>
      <c r="BW2373" s="108"/>
      <c r="BX2373" s="108"/>
      <c r="BY2373" s="135"/>
      <c r="BZ2373" s="108"/>
    </row>
    <row r="2374" spans="1:78" x14ac:dyDescent="0.25">
      <c r="A2374" s="27"/>
      <c r="B2374" s="27"/>
      <c r="C2374" s="27"/>
      <c r="D2374" s="27"/>
      <c r="E2374" s="28"/>
      <c r="F2374" s="88"/>
      <c r="G2374" s="28"/>
      <c r="H2374" s="27"/>
      <c r="I2374" s="27"/>
      <c r="J2374" s="27"/>
      <c r="K2374" s="107"/>
      <c r="L2374" s="27"/>
      <c r="M2374" s="46"/>
      <c r="N2374" s="46"/>
      <c r="O2374" s="46"/>
      <c r="P2374" s="46"/>
      <c r="Q2374" s="46"/>
      <c r="R2374" s="46"/>
      <c r="S2374" s="46"/>
      <c r="T2374" s="46"/>
      <c r="U2374" s="46"/>
      <c r="V2374" s="46"/>
      <c r="W2374" s="46"/>
      <c r="X2374" s="46"/>
      <c r="Y2374" s="41"/>
      <c r="Z2374" s="106"/>
      <c r="AA2374" s="43"/>
      <c r="AB2374" s="28"/>
      <c r="AC2374" s="28"/>
      <c r="AD2374" s="28"/>
      <c r="AE2374" s="44"/>
      <c r="AF2374" s="27"/>
      <c r="AG2374" s="27"/>
      <c r="AH2374" s="28"/>
      <c r="AI2374" s="27"/>
      <c r="AJ2374" s="27"/>
      <c r="AK2374" s="28"/>
      <c r="AL2374" s="29"/>
      <c r="AM2374" s="29"/>
      <c r="AN2374" s="29"/>
      <c r="AO2374" s="29"/>
      <c r="AP2374" s="29"/>
      <c r="AQ2374" s="29"/>
      <c r="AR2374" s="29"/>
      <c r="AS2374" s="29"/>
      <c r="AT2374" s="29"/>
      <c r="AU2374" s="29"/>
      <c r="AV2374" s="29"/>
      <c r="AW2374" s="29"/>
      <c r="AX2374" s="29"/>
      <c r="AY2374" s="31"/>
      <c r="AZ2374" s="30"/>
      <c r="BA2374" s="35"/>
      <c r="BB2374" s="108"/>
      <c r="BC2374" s="108"/>
      <c r="BD2374" s="108"/>
      <c r="BE2374" s="136"/>
      <c r="BF2374" s="108"/>
      <c r="BG2374" s="110"/>
      <c r="BH2374" s="110"/>
      <c r="BI2374" s="110"/>
      <c r="BJ2374" s="137"/>
      <c r="BK2374" s="110"/>
      <c r="BL2374" s="108"/>
      <c r="BM2374" s="108"/>
      <c r="BN2374" s="108"/>
      <c r="BO2374" s="135"/>
      <c r="BP2374" s="108"/>
      <c r="BQ2374" s="108"/>
      <c r="BR2374" s="108"/>
      <c r="BS2374" s="108"/>
      <c r="BT2374" s="135"/>
      <c r="BU2374" s="108"/>
      <c r="BV2374" s="108"/>
      <c r="BW2374" s="108"/>
      <c r="BX2374" s="108"/>
      <c r="BY2374" s="135"/>
      <c r="BZ2374" s="108"/>
    </row>
    <row r="2375" spans="1:78" x14ac:dyDescent="0.25">
      <c r="A2375" s="27"/>
      <c r="B2375" s="27"/>
      <c r="C2375" s="27"/>
      <c r="D2375" s="27"/>
      <c r="E2375" s="28"/>
      <c r="F2375" s="88"/>
      <c r="G2375" s="28"/>
      <c r="H2375" s="27"/>
      <c r="I2375" s="27"/>
      <c r="J2375" s="27"/>
      <c r="K2375" s="107"/>
      <c r="L2375" s="27"/>
      <c r="M2375" s="46"/>
      <c r="N2375" s="46"/>
      <c r="O2375" s="46"/>
      <c r="P2375" s="46"/>
      <c r="Q2375" s="46"/>
      <c r="R2375" s="46"/>
      <c r="S2375" s="46"/>
      <c r="T2375" s="46"/>
      <c r="U2375" s="46"/>
      <c r="V2375" s="46"/>
      <c r="W2375" s="46"/>
      <c r="X2375" s="46"/>
      <c r="Y2375" s="41"/>
      <c r="Z2375" s="106"/>
      <c r="AA2375" s="43"/>
      <c r="AB2375" s="28"/>
      <c r="AC2375" s="28"/>
      <c r="AD2375" s="28"/>
      <c r="AE2375" s="44"/>
      <c r="AF2375" s="27"/>
      <c r="AG2375" s="27"/>
      <c r="AH2375" s="28"/>
      <c r="AI2375" s="27"/>
      <c r="AJ2375" s="27"/>
      <c r="AK2375" s="28"/>
      <c r="AL2375" s="29"/>
      <c r="AM2375" s="29"/>
      <c r="AN2375" s="29"/>
      <c r="AO2375" s="29"/>
      <c r="AP2375" s="29"/>
      <c r="AQ2375" s="29"/>
      <c r="AR2375" s="29"/>
      <c r="AS2375" s="29"/>
      <c r="AT2375" s="29"/>
      <c r="AU2375" s="29"/>
      <c r="AV2375" s="29"/>
      <c r="AW2375" s="29"/>
      <c r="AX2375" s="29"/>
      <c r="AY2375" s="31"/>
      <c r="AZ2375" s="30"/>
      <c r="BA2375" s="35"/>
      <c r="BB2375" s="108"/>
      <c r="BC2375" s="108"/>
      <c r="BD2375" s="108"/>
      <c r="BE2375" s="136"/>
      <c r="BF2375" s="108"/>
      <c r="BG2375" s="110"/>
      <c r="BH2375" s="110"/>
      <c r="BI2375" s="110"/>
      <c r="BJ2375" s="137"/>
      <c r="BK2375" s="110"/>
      <c r="BL2375" s="108"/>
      <c r="BM2375" s="108"/>
      <c r="BN2375" s="108"/>
      <c r="BO2375" s="135"/>
      <c r="BP2375" s="108"/>
      <c r="BQ2375" s="108"/>
      <c r="BR2375" s="108"/>
      <c r="BS2375" s="108"/>
      <c r="BT2375" s="135"/>
      <c r="BU2375" s="108"/>
      <c r="BV2375" s="108"/>
      <c r="BW2375" s="108"/>
      <c r="BX2375" s="108"/>
      <c r="BY2375" s="135"/>
      <c r="BZ2375" s="108"/>
    </row>
    <row r="2376" spans="1:78" x14ac:dyDescent="0.25">
      <c r="A2376" s="27"/>
      <c r="B2376" s="27"/>
      <c r="C2376" s="27"/>
      <c r="D2376" s="27"/>
      <c r="E2376" s="28"/>
      <c r="F2376" s="88"/>
      <c r="G2376" s="28"/>
      <c r="H2376" s="27"/>
      <c r="I2376" s="27"/>
      <c r="J2376" s="27"/>
      <c r="K2376" s="107"/>
      <c r="L2376" s="27"/>
      <c r="M2376" s="46"/>
      <c r="N2376" s="46"/>
      <c r="O2376" s="46"/>
      <c r="P2376" s="46"/>
      <c r="Q2376" s="46"/>
      <c r="R2376" s="46"/>
      <c r="S2376" s="46"/>
      <c r="T2376" s="46"/>
      <c r="U2376" s="46"/>
      <c r="V2376" s="46"/>
      <c r="W2376" s="46"/>
      <c r="X2376" s="46"/>
      <c r="Y2376" s="41"/>
      <c r="Z2376" s="106"/>
      <c r="AA2376" s="43"/>
      <c r="AB2376" s="28"/>
      <c r="AC2376" s="28"/>
      <c r="AD2376" s="28"/>
      <c r="AE2376" s="44"/>
      <c r="AF2376" s="27"/>
      <c r="AG2376" s="27"/>
      <c r="AH2376" s="28"/>
      <c r="AI2376" s="27"/>
      <c r="AJ2376" s="27"/>
      <c r="AK2376" s="28"/>
      <c r="AL2376" s="29"/>
      <c r="AM2376" s="29"/>
      <c r="AN2376" s="29"/>
      <c r="AO2376" s="29"/>
      <c r="AP2376" s="29"/>
      <c r="AQ2376" s="29"/>
      <c r="AR2376" s="29"/>
      <c r="AS2376" s="29"/>
      <c r="AT2376" s="29"/>
      <c r="AU2376" s="29"/>
      <c r="AV2376" s="29"/>
      <c r="AW2376" s="29"/>
      <c r="AX2376" s="29"/>
      <c r="AY2376" s="31"/>
      <c r="AZ2376" s="30"/>
      <c r="BA2376" s="35"/>
      <c r="BB2376" s="108"/>
      <c r="BC2376" s="108"/>
      <c r="BD2376" s="108"/>
      <c r="BE2376" s="136"/>
      <c r="BF2376" s="108"/>
      <c r="BG2376" s="110"/>
      <c r="BH2376" s="110"/>
      <c r="BI2376" s="110"/>
      <c r="BJ2376" s="137"/>
      <c r="BK2376" s="110"/>
      <c r="BL2376" s="108"/>
      <c r="BM2376" s="108"/>
      <c r="BN2376" s="108"/>
      <c r="BO2376" s="135"/>
      <c r="BP2376" s="108"/>
      <c r="BQ2376" s="108"/>
      <c r="BR2376" s="108"/>
      <c r="BS2376" s="108"/>
      <c r="BT2376" s="135"/>
      <c r="BU2376" s="108"/>
      <c r="BV2376" s="108"/>
      <c r="BW2376" s="108"/>
      <c r="BX2376" s="108"/>
      <c r="BY2376" s="135"/>
      <c r="BZ2376" s="108"/>
    </row>
    <row r="2377" spans="1:78" x14ac:dyDescent="0.25">
      <c r="A2377" s="27"/>
      <c r="B2377" s="27"/>
      <c r="C2377" s="27"/>
      <c r="D2377" s="27"/>
      <c r="E2377" s="28"/>
      <c r="F2377" s="88"/>
      <c r="G2377" s="28"/>
      <c r="H2377" s="27"/>
      <c r="I2377" s="27"/>
      <c r="J2377" s="27"/>
      <c r="K2377" s="107"/>
      <c r="L2377" s="27"/>
      <c r="M2377" s="46"/>
      <c r="N2377" s="46"/>
      <c r="O2377" s="46"/>
      <c r="P2377" s="46"/>
      <c r="Q2377" s="46"/>
      <c r="R2377" s="46"/>
      <c r="S2377" s="46"/>
      <c r="T2377" s="46"/>
      <c r="U2377" s="46"/>
      <c r="V2377" s="46"/>
      <c r="W2377" s="46"/>
      <c r="X2377" s="46"/>
      <c r="Y2377" s="41"/>
      <c r="Z2377" s="106"/>
      <c r="AA2377" s="43"/>
      <c r="AB2377" s="28"/>
      <c r="AC2377" s="28"/>
      <c r="AD2377" s="28"/>
      <c r="AE2377" s="44"/>
      <c r="AF2377" s="27"/>
      <c r="AG2377" s="27"/>
      <c r="AH2377" s="28"/>
      <c r="AI2377" s="27"/>
      <c r="AJ2377" s="27"/>
      <c r="AK2377" s="28"/>
      <c r="AL2377" s="29"/>
      <c r="AM2377" s="29"/>
      <c r="AN2377" s="29"/>
      <c r="AO2377" s="29"/>
      <c r="AP2377" s="29"/>
      <c r="AQ2377" s="29"/>
      <c r="AR2377" s="29"/>
      <c r="AS2377" s="29"/>
      <c r="AT2377" s="29"/>
      <c r="AU2377" s="29"/>
      <c r="AV2377" s="29"/>
      <c r="AW2377" s="29"/>
      <c r="AX2377" s="29"/>
      <c r="AY2377" s="31"/>
      <c r="AZ2377" s="30"/>
      <c r="BA2377" s="35"/>
      <c r="BB2377" s="108"/>
      <c r="BC2377" s="108"/>
      <c r="BD2377" s="108"/>
      <c r="BE2377" s="136"/>
      <c r="BF2377" s="108"/>
      <c r="BG2377" s="110"/>
      <c r="BH2377" s="110"/>
      <c r="BI2377" s="110"/>
      <c r="BJ2377" s="137"/>
      <c r="BK2377" s="110"/>
      <c r="BL2377" s="108"/>
      <c r="BM2377" s="108"/>
      <c r="BN2377" s="108"/>
      <c r="BO2377" s="135"/>
      <c r="BP2377" s="108"/>
      <c r="BQ2377" s="108"/>
      <c r="BR2377" s="108"/>
      <c r="BS2377" s="108"/>
      <c r="BT2377" s="135"/>
      <c r="BU2377" s="108"/>
      <c r="BV2377" s="108"/>
      <c r="BW2377" s="108"/>
      <c r="BX2377" s="108"/>
      <c r="BY2377" s="135"/>
      <c r="BZ2377" s="108"/>
    </row>
    <row r="2378" spans="1:78" x14ac:dyDescent="0.25">
      <c r="A2378" s="27"/>
      <c r="B2378" s="27"/>
      <c r="C2378" s="27"/>
      <c r="D2378" s="27"/>
      <c r="E2378" s="28"/>
      <c r="F2378" s="88"/>
      <c r="G2378" s="28"/>
      <c r="H2378" s="27"/>
      <c r="I2378" s="27"/>
      <c r="J2378" s="27"/>
      <c r="K2378" s="107"/>
      <c r="L2378" s="27"/>
      <c r="M2378" s="46"/>
      <c r="N2378" s="46"/>
      <c r="O2378" s="46"/>
      <c r="P2378" s="46"/>
      <c r="Q2378" s="46"/>
      <c r="R2378" s="46"/>
      <c r="S2378" s="46"/>
      <c r="T2378" s="46"/>
      <c r="U2378" s="46"/>
      <c r="V2378" s="46"/>
      <c r="W2378" s="46"/>
      <c r="X2378" s="46"/>
      <c r="Y2378" s="41"/>
      <c r="Z2378" s="106"/>
      <c r="AA2378" s="43"/>
      <c r="AB2378" s="28"/>
      <c r="AC2378" s="28"/>
      <c r="AD2378" s="28"/>
      <c r="AE2378" s="44"/>
      <c r="AF2378" s="27"/>
      <c r="AG2378" s="27"/>
      <c r="AH2378" s="28"/>
      <c r="AI2378" s="27"/>
      <c r="AJ2378" s="27"/>
      <c r="AK2378" s="28"/>
      <c r="AL2378" s="29"/>
      <c r="AM2378" s="29"/>
      <c r="AN2378" s="29"/>
      <c r="AO2378" s="29"/>
      <c r="AP2378" s="29"/>
      <c r="AQ2378" s="29"/>
      <c r="AR2378" s="29"/>
      <c r="AS2378" s="29"/>
      <c r="AT2378" s="29"/>
      <c r="AU2378" s="29"/>
      <c r="AV2378" s="29"/>
      <c r="AW2378" s="29"/>
      <c r="AX2378" s="29"/>
      <c r="AY2378" s="31"/>
      <c r="AZ2378" s="30"/>
      <c r="BA2378" s="35"/>
      <c r="BB2378" s="108"/>
      <c r="BC2378" s="108"/>
      <c r="BD2378" s="108"/>
      <c r="BE2378" s="136"/>
      <c r="BF2378" s="108"/>
      <c r="BG2378" s="110"/>
      <c r="BH2378" s="110"/>
      <c r="BI2378" s="110"/>
      <c r="BJ2378" s="137"/>
      <c r="BK2378" s="110"/>
      <c r="BL2378" s="108"/>
      <c r="BM2378" s="108"/>
      <c r="BN2378" s="108"/>
      <c r="BO2378" s="135"/>
      <c r="BP2378" s="108"/>
      <c r="BQ2378" s="108"/>
      <c r="BR2378" s="108"/>
      <c r="BS2378" s="108"/>
      <c r="BT2378" s="135"/>
      <c r="BU2378" s="108"/>
      <c r="BV2378" s="108"/>
      <c r="BW2378" s="108"/>
      <c r="BX2378" s="108"/>
      <c r="BY2378" s="135"/>
      <c r="BZ2378" s="108"/>
    </row>
    <row r="2379" spans="1:78" x14ac:dyDescent="0.25">
      <c r="A2379" s="27"/>
      <c r="B2379" s="27"/>
      <c r="C2379" s="27"/>
      <c r="D2379" s="27"/>
      <c r="E2379" s="28"/>
      <c r="F2379" s="88"/>
      <c r="G2379" s="28"/>
      <c r="H2379" s="27"/>
      <c r="I2379" s="27"/>
      <c r="J2379" s="27"/>
      <c r="K2379" s="107"/>
      <c r="L2379" s="27"/>
      <c r="M2379" s="46"/>
      <c r="N2379" s="46"/>
      <c r="O2379" s="46"/>
      <c r="P2379" s="46"/>
      <c r="Q2379" s="46"/>
      <c r="R2379" s="46"/>
      <c r="S2379" s="46"/>
      <c r="T2379" s="46"/>
      <c r="U2379" s="46"/>
      <c r="V2379" s="46"/>
      <c r="W2379" s="46"/>
      <c r="X2379" s="46"/>
      <c r="Y2379" s="41"/>
      <c r="Z2379" s="106"/>
      <c r="AA2379" s="43"/>
      <c r="AB2379" s="28"/>
      <c r="AC2379" s="28"/>
      <c r="AD2379" s="28"/>
      <c r="AE2379" s="44"/>
      <c r="AF2379" s="27"/>
      <c r="AG2379" s="27"/>
      <c r="AH2379" s="28"/>
      <c r="AI2379" s="27"/>
      <c r="AJ2379" s="27"/>
      <c r="AK2379" s="28"/>
      <c r="AL2379" s="29"/>
      <c r="AM2379" s="29"/>
      <c r="AN2379" s="29"/>
      <c r="AO2379" s="29"/>
      <c r="AP2379" s="29"/>
      <c r="AQ2379" s="29"/>
      <c r="AR2379" s="29"/>
      <c r="AS2379" s="29"/>
      <c r="AT2379" s="29"/>
      <c r="AU2379" s="29"/>
      <c r="AV2379" s="29"/>
      <c r="AW2379" s="29"/>
      <c r="AX2379" s="29"/>
      <c r="AY2379" s="31"/>
      <c r="AZ2379" s="30"/>
      <c r="BA2379" s="35"/>
      <c r="BB2379" s="108"/>
      <c r="BC2379" s="108"/>
      <c r="BD2379" s="108"/>
      <c r="BE2379" s="136"/>
      <c r="BF2379" s="108"/>
      <c r="BG2379" s="110"/>
      <c r="BH2379" s="110"/>
      <c r="BI2379" s="110"/>
      <c r="BJ2379" s="137"/>
      <c r="BK2379" s="110"/>
      <c r="BL2379" s="108"/>
      <c r="BM2379" s="108"/>
      <c r="BN2379" s="108"/>
      <c r="BO2379" s="135"/>
      <c r="BP2379" s="108"/>
      <c r="BQ2379" s="108"/>
      <c r="BR2379" s="108"/>
      <c r="BS2379" s="108"/>
      <c r="BT2379" s="135"/>
      <c r="BU2379" s="108"/>
      <c r="BV2379" s="108"/>
      <c r="BW2379" s="108"/>
      <c r="BX2379" s="108"/>
      <c r="BY2379" s="135"/>
      <c r="BZ2379" s="108"/>
    </row>
    <row r="2380" spans="1:78" x14ac:dyDescent="0.25">
      <c r="A2380" s="27"/>
      <c r="B2380" s="27"/>
      <c r="C2380" s="27"/>
      <c r="D2380" s="27"/>
      <c r="E2380" s="28"/>
      <c r="F2380" s="88"/>
      <c r="G2380" s="28"/>
      <c r="H2380" s="27"/>
      <c r="I2380" s="27"/>
      <c r="J2380" s="27"/>
      <c r="K2380" s="107"/>
      <c r="L2380" s="27"/>
      <c r="M2380" s="46"/>
      <c r="N2380" s="46"/>
      <c r="O2380" s="46"/>
      <c r="P2380" s="46"/>
      <c r="Q2380" s="46"/>
      <c r="R2380" s="46"/>
      <c r="S2380" s="46"/>
      <c r="T2380" s="46"/>
      <c r="U2380" s="46"/>
      <c r="V2380" s="46"/>
      <c r="W2380" s="46"/>
      <c r="X2380" s="46"/>
      <c r="Y2380" s="41"/>
      <c r="Z2380" s="106"/>
      <c r="AA2380" s="43"/>
      <c r="AB2380" s="28"/>
      <c r="AC2380" s="28"/>
      <c r="AD2380" s="28"/>
      <c r="AE2380" s="44"/>
      <c r="AF2380" s="27"/>
      <c r="AG2380" s="27"/>
      <c r="AH2380" s="28"/>
      <c r="AI2380" s="27"/>
      <c r="AJ2380" s="27"/>
      <c r="AK2380" s="28"/>
      <c r="AL2380" s="29"/>
      <c r="AM2380" s="29"/>
      <c r="AN2380" s="29"/>
      <c r="AO2380" s="29"/>
      <c r="AP2380" s="29"/>
      <c r="AQ2380" s="29"/>
      <c r="AR2380" s="29"/>
      <c r="AS2380" s="29"/>
      <c r="AT2380" s="29"/>
      <c r="AU2380" s="29"/>
      <c r="AV2380" s="29"/>
      <c r="AW2380" s="29"/>
      <c r="AX2380" s="29"/>
      <c r="AY2380" s="31"/>
      <c r="AZ2380" s="30"/>
      <c r="BA2380" s="35"/>
      <c r="BB2380" s="108"/>
      <c r="BC2380" s="108"/>
      <c r="BD2380" s="108"/>
      <c r="BE2380" s="136"/>
      <c r="BF2380" s="108"/>
      <c r="BG2380" s="110"/>
      <c r="BH2380" s="110"/>
      <c r="BI2380" s="110"/>
      <c r="BJ2380" s="137"/>
      <c r="BK2380" s="110"/>
      <c r="BL2380" s="108"/>
      <c r="BM2380" s="108"/>
      <c r="BN2380" s="108"/>
      <c r="BO2380" s="135"/>
      <c r="BP2380" s="108"/>
      <c r="BQ2380" s="108"/>
      <c r="BR2380" s="108"/>
      <c r="BS2380" s="108"/>
      <c r="BT2380" s="135"/>
      <c r="BU2380" s="108"/>
      <c r="BV2380" s="108"/>
      <c r="BW2380" s="108"/>
      <c r="BX2380" s="108"/>
      <c r="BY2380" s="135"/>
      <c r="BZ2380" s="108"/>
    </row>
    <row r="2381" spans="1:78" x14ac:dyDescent="0.25">
      <c r="A2381" s="27"/>
      <c r="B2381" s="27"/>
      <c r="C2381" s="27"/>
      <c r="D2381" s="27"/>
      <c r="E2381" s="28"/>
      <c r="F2381" s="88"/>
      <c r="G2381" s="28"/>
      <c r="H2381" s="27"/>
      <c r="I2381" s="27"/>
      <c r="J2381" s="27"/>
      <c r="K2381" s="107"/>
      <c r="L2381" s="27"/>
      <c r="M2381" s="46"/>
      <c r="N2381" s="46"/>
      <c r="O2381" s="46"/>
      <c r="P2381" s="46"/>
      <c r="Q2381" s="46"/>
      <c r="R2381" s="46"/>
      <c r="S2381" s="46"/>
      <c r="T2381" s="46"/>
      <c r="U2381" s="46"/>
      <c r="V2381" s="46"/>
      <c r="W2381" s="46"/>
      <c r="X2381" s="46"/>
      <c r="Y2381" s="41"/>
      <c r="Z2381" s="106"/>
      <c r="AA2381" s="43"/>
      <c r="AB2381" s="28"/>
      <c r="AC2381" s="28"/>
      <c r="AD2381" s="28"/>
      <c r="AE2381" s="44"/>
      <c r="AF2381" s="27"/>
      <c r="AG2381" s="27"/>
      <c r="AH2381" s="28"/>
      <c r="AI2381" s="27"/>
      <c r="AJ2381" s="27"/>
      <c r="AK2381" s="28"/>
      <c r="AL2381" s="29"/>
      <c r="AM2381" s="29"/>
      <c r="AN2381" s="29"/>
      <c r="AO2381" s="29"/>
      <c r="AP2381" s="29"/>
      <c r="AQ2381" s="29"/>
      <c r="AR2381" s="29"/>
      <c r="AS2381" s="29"/>
      <c r="AT2381" s="29"/>
      <c r="AU2381" s="29"/>
      <c r="AV2381" s="29"/>
      <c r="AW2381" s="29"/>
      <c r="AX2381" s="29"/>
      <c r="AY2381" s="31"/>
      <c r="AZ2381" s="30"/>
      <c r="BA2381" s="35"/>
      <c r="BB2381" s="108"/>
      <c r="BC2381" s="108"/>
      <c r="BD2381" s="108"/>
      <c r="BE2381" s="136"/>
      <c r="BF2381" s="108"/>
      <c r="BG2381" s="110"/>
      <c r="BH2381" s="110"/>
      <c r="BI2381" s="110"/>
      <c r="BJ2381" s="137"/>
      <c r="BK2381" s="110"/>
      <c r="BL2381" s="108"/>
      <c r="BM2381" s="108"/>
      <c r="BN2381" s="108"/>
      <c r="BO2381" s="135"/>
      <c r="BP2381" s="108"/>
      <c r="BQ2381" s="108"/>
      <c r="BR2381" s="108"/>
      <c r="BS2381" s="108"/>
      <c r="BT2381" s="135"/>
      <c r="BU2381" s="108"/>
      <c r="BV2381" s="108"/>
      <c r="BW2381" s="108"/>
      <c r="BX2381" s="108"/>
      <c r="BY2381" s="135"/>
      <c r="BZ2381" s="108"/>
    </row>
    <row r="2382" spans="1:78" x14ac:dyDescent="0.25">
      <c r="A2382" s="27"/>
      <c r="B2382" s="27"/>
      <c r="C2382" s="27"/>
      <c r="D2382" s="27"/>
      <c r="E2382" s="28"/>
      <c r="F2382" s="88"/>
      <c r="G2382" s="28"/>
      <c r="H2382" s="27"/>
      <c r="I2382" s="27"/>
      <c r="J2382" s="27"/>
      <c r="K2382" s="107"/>
      <c r="L2382" s="27"/>
      <c r="M2382" s="46"/>
      <c r="N2382" s="46"/>
      <c r="O2382" s="46"/>
      <c r="P2382" s="46"/>
      <c r="Q2382" s="46"/>
      <c r="R2382" s="46"/>
      <c r="S2382" s="46"/>
      <c r="T2382" s="46"/>
      <c r="U2382" s="46"/>
      <c r="V2382" s="46"/>
      <c r="W2382" s="46"/>
      <c r="X2382" s="46"/>
      <c r="Y2382" s="41"/>
      <c r="Z2382" s="106"/>
      <c r="AA2382" s="43"/>
      <c r="AB2382" s="28"/>
      <c r="AC2382" s="28"/>
      <c r="AD2382" s="28"/>
      <c r="AE2382" s="44"/>
      <c r="AF2382" s="27"/>
      <c r="AG2382" s="27"/>
      <c r="AH2382" s="28"/>
      <c r="AI2382" s="27"/>
      <c r="AJ2382" s="27"/>
      <c r="AK2382" s="28"/>
      <c r="AL2382" s="29"/>
      <c r="AM2382" s="29"/>
      <c r="AN2382" s="29"/>
      <c r="AO2382" s="29"/>
      <c r="AP2382" s="29"/>
      <c r="AQ2382" s="29"/>
      <c r="AR2382" s="29"/>
      <c r="AS2382" s="29"/>
      <c r="AT2382" s="29"/>
      <c r="AU2382" s="29"/>
      <c r="AV2382" s="29"/>
      <c r="AW2382" s="29"/>
      <c r="AX2382" s="29"/>
      <c r="AY2382" s="31"/>
      <c r="AZ2382" s="30"/>
      <c r="BA2382" s="35"/>
      <c r="BB2382" s="108"/>
      <c r="BC2382" s="108"/>
      <c r="BD2382" s="108"/>
      <c r="BE2382" s="136"/>
      <c r="BF2382" s="108"/>
      <c r="BG2382" s="110"/>
      <c r="BH2382" s="110"/>
      <c r="BI2382" s="110"/>
      <c r="BJ2382" s="137"/>
      <c r="BK2382" s="110"/>
      <c r="BL2382" s="108"/>
      <c r="BM2382" s="108"/>
      <c r="BN2382" s="108"/>
      <c r="BO2382" s="135"/>
      <c r="BP2382" s="108"/>
      <c r="BQ2382" s="108"/>
      <c r="BR2382" s="108"/>
      <c r="BS2382" s="108"/>
      <c r="BT2382" s="135"/>
      <c r="BU2382" s="108"/>
      <c r="BV2382" s="108"/>
      <c r="BW2382" s="108"/>
      <c r="BX2382" s="108"/>
      <c r="BY2382" s="135"/>
      <c r="BZ2382" s="108"/>
    </row>
    <row r="2383" spans="1:78" x14ac:dyDescent="0.25">
      <c r="A2383" s="27"/>
      <c r="B2383" s="27"/>
      <c r="C2383" s="27"/>
      <c r="D2383" s="27"/>
      <c r="E2383" s="28"/>
      <c r="F2383" s="88"/>
      <c r="G2383" s="28"/>
      <c r="H2383" s="27"/>
      <c r="I2383" s="27"/>
      <c r="J2383" s="27"/>
      <c r="K2383" s="107"/>
      <c r="L2383" s="27"/>
      <c r="M2383" s="46"/>
      <c r="N2383" s="46"/>
      <c r="O2383" s="46"/>
      <c r="P2383" s="46"/>
      <c r="Q2383" s="46"/>
      <c r="R2383" s="46"/>
      <c r="S2383" s="46"/>
      <c r="T2383" s="46"/>
      <c r="U2383" s="46"/>
      <c r="V2383" s="46"/>
      <c r="W2383" s="46"/>
      <c r="X2383" s="46"/>
      <c r="Y2383" s="41"/>
      <c r="Z2383" s="106"/>
      <c r="AA2383" s="43"/>
      <c r="AB2383" s="28"/>
      <c r="AC2383" s="28"/>
      <c r="AD2383" s="28"/>
      <c r="AE2383" s="44"/>
      <c r="AF2383" s="27"/>
      <c r="AG2383" s="27"/>
      <c r="AH2383" s="28"/>
      <c r="AI2383" s="27"/>
      <c r="AJ2383" s="27"/>
      <c r="AK2383" s="28"/>
      <c r="AL2383" s="29"/>
      <c r="AM2383" s="29"/>
      <c r="AN2383" s="29"/>
      <c r="AO2383" s="29"/>
      <c r="AP2383" s="29"/>
      <c r="AQ2383" s="29"/>
      <c r="AR2383" s="29"/>
      <c r="AS2383" s="29"/>
      <c r="AT2383" s="29"/>
      <c r="AU2383" s="29"/>
      <c r="AV2383" s="29"/>
      <c r="AW2383" s="29"/>
      <c r="AX2383" s="29"/>
      <c r="AY2383" s="31"/>
      <c r="AZ2383" s="30"/>
      <c r="BA2383" s="35"/>
      <c r="BB2383" s="108"/>
      <c r="BC2383" s="108"/>
      <c r="BD2383" s="108"/>
      <c r="BE2383" s="136"/>
      <c r="BF2383" s="108"/>
      <c r="BG2383" s="110"/>
      <c r="BH2383" s="110"/>
      <c r="BI2383" s="110"/>
      <c r="BJ2383" s="137"/>
      <c r="BK2383" s="110"/>
      <c r="BL2383" s="108"/>
      <c r="BM2383" s="108"/>
      <c r="BN2383" s="108"/>
      <c r="BO2383" s="135"/>
      <c r="BP2383" s="108"/>
      <c r="BQ2383" s="108"/>
      <c r="BR2383" s="108"/>
      <c r="BS2383" s="108"/>
      <c r="BT2383" s="135"/>
      <c r="BU2383" s="108"/>
      <c r="BV2383" s="108"/>
      <c r="BW2383" s="108"/>
      <c r="BX2383" s="108"/>
      <c r="BY2383" s="135"/>
      <c r="BZ2383" s="108"/>
    </row>
    <row r="2384" spans="1:78" x14ac:dyDescent="0.25">
      <c r="A2384" s="27"/>
      <c r="B2384" s="27"/>
      <c r="C2384" s="27"/>
      <c r="D2384" s="27"/>
      <c r="E2384" s="28"/>
      <c r="F2384" s="88"/>
      <c r="G2384" s="28"/>
      <c r="H2384" s="27"/>
      <c r="I2384" s="27"/>
      <c r="J2384" s="27"/>
      <c r="K2384" s="107"/>
      <c r="L2384" s="27"/>
      <c r="M2384" s="46"/>
      <c r="N2384" s="46"/>
      <c r="O2384" s="46"/>
      <c r="P2384" s="46"/>
      <c r="Q2384" s="46"/>
      <c r="R2384" s="46"/>
      <c r="S2384" s="46"/>
      <c r="T2384" s="46"/>
      <c r="U2384" s="46"/>
      <c r="V2384" s="46"/>
      <c r="W2384" s="46"/>
      <c r="X2384" s="46"/>
      <c r="Y2384" s="41"/>
      <c r="Z2384" s="106"/>
      <c r="AA2384" s="43"/>
      <c r="AB2384" s="28"/>
      <c r="AC2384" s="28"/>
      <c r="AD2384" s="28"/>
      <c r="AE2384" s="44"/>
      <c r="AF2384" s="27"/>
      <c r="AG2384" s="27"/>
      <c r="AH2384" s="28"/>
      <c r="AI2384" s="27"/>
      <c r="AJ2384" s="27"/>
      <c r="AK2384" s="28"/>
      <c r="AL2384" s="29"/>
      <c r="AM2384" s="29"/>
      <c r="AN2384" s="29"/>
      <c r="AO2384" s="29"/>
      <c r="AP2384" s="29"/>
      <c r="AQ2384" s="29"/>
      <c r="AR2384" s="29"/>
      <c r="AS2384" s="29"/>
      <c r="AT2384" s="29"/>
      <c r="AU2384" s="29"/>
      <c r="AV2384" s="29"/>
      <c r="AW2384" s="29"/>
      <c r="AX2384" s="29"/>
      <c r="AY2384" s="31"/>
      <c r="AZ2384" s="30"/>
      <c r="BA2384" s="35"/>
      <c r="BB2384" s="108"/>
      <c r="BC2384" s="108"/>
      <c r="BD2384" s="108"/>
      <c r="BE2384" s="136"/>
      <c r="BF2384" s="108"/>
      <c r="BG2384" s="110"/>
      <c r="BH2384" s="110"/>
      <c r="BI2384" s="110"/>
      <c r="BJ2384" s="137"/>
      <c r="BK2384" s="110"/>
      <c r="BL2384" s="108"/>
      <c r="BM2384" s="108"/>
      <c r="BN2384" s="108"/>
      <c r="BO2384" s="135"/>
      <c r="BP2384" s="108"/>
      <c r="BQ2384" s="108"/>
      <c r="BR2384" s="108"/>
      <c r="BS2384" s="108"/>
      <c r="BT2384" s="135"/>
      <c r="BU2384" s="108"/>
      <c r="BV2384" s="108"/>
      <c r="BW2384" s="108"/>
      <c r="BX2384" s="108"/>
      <c r="BY2384" s="135"/>
      <c r="BZ2384" s="108"/>
    </row>
    <row r="2385" spans="1:78" x14ac:dyDescent="0.25">
      <c r="A2385" s="27"/>
      <c r="B2385" s="27"/>
      <c r="C2385" s="27"/>
      <c r="D2385" s="27"/>
      <c r="E2385" s="28"/>
      <c r="F2385" s="88"/>
      <c r="G2385" s="28"/>
      <c r="H2385" s="27"/>
      <c r="I2385" s="27"/>
      <c r="J2385" s="27"/>
      <c r="K2385" s="107"/>
      <c r="L2385" s="27"/>
      <c r="M2385" s="46"/>
      <c r="N2385" s="46"/>
      <c r="O2385" s="46"/>
      <c r="P2385" s="46"/>
      <c r="Q2385" s="46"/>
      <c r="R2385" s="46"/>
      <c r="S2385" s="46"/>
      <c r="T2385" s="46"/>
      <c r="U2385" s="46"/>
      <c r="V2385" s="46"/>
      <c r="W2385" s="46"/>
      <c r="X2385" s="46"/>
      <c r="Y2385" s="41"/>
      <c r="Z2385" s="106"/>
      <c r="AA2385" s="43"/>
      <c r="AB2385" s="28"/>
      <c r="AC2385" s="28"/>
      <c r="AD2385" s="28"/>
      <c r="AE2385" s="44"/>
      <c r="AF2385" s="27"/>
      <c r="AG2385" s="27"/>
      <c r="AH2385" s="28"/>
      <c r="AI2385" s="27"/>
      <c r="AJ2385" s="27"/>
      <c r="AK2385" s="28"/>
      <c r="AL2385" s="29"/>
      <c r="AM2385" s="29"/>
      <c r="AN2385" s="29"/>
      <c r="AO2385" s="29"/>
      <c r="AP2385" s="29"/>
      <c r="AQ2385" s="29"/>
      <c r="AR2385" s="29"/>
      <c r="AS2385" s="29"/>
      <c r="AT2385" s="29"/>
      <c r="AU2385" s="29"/>
      <c r="AV2385" s="29"/>
      <c r="AW2385" s="29"/>
      <c r="AX2385" s="29"/>
      <c r="AY2385" s="31"/>
      <c r="AZ2385" s="30"/>
      <c r="BA2385" s="35"/>
      <c r="BB2385" s="108"/>
      <c r="BC2385" s="108"/>
      <c r="BD2385" s="108"/>
      <c r="BE2385" s="136"/>
      <c r="BF2385" s="108"/>
      <c r="BG2385" s="110"/>
      <c r="BH2385" s="110"/>
      <c r="BI2385" s="110"/>
      <c r="BJ2385" s="137"/>
      <c r="BK2385" s="110"/>
      <c r="BL2385" s="108"/>
      <c r="BM2385" s="108"/>
      <c r="BN2385" s="108"/>
      <c r="BO2385" s="135"/>
      <c r="BP2385" s="108"/>
      <c r="BQ2385" s="108"/>
      <c r="BR2385" s="108"/>
      <c r="BS2385" s="108"/>
      <c r="BT2385" s="135"/>
      <c r="BU2385" s="108"/>
      <c r="BV2385" s="108"/>
      <c r="BW2385" s="108"/>
      <c r="BX2385" s="108"/>
      <c r="BY2385" s="135"/>
      <c r="BZ2385" s="108"/>
    </row>
    <row r="2386" spans="1:78" x14ac:dyDescent="0.25">
      <c r="A2386" s="27"/>
      <c r="B2386" s="27"/>
      <c r="C2386" s="27"/>
      <c r="D2386" s="27"/>
      <c r="E2386" s="28"/>
      <c r="F2386" s="88"/>
      <c r="G2386" s="28"/>
      <c r="H2386" s="27"/>
      <c r="I2386" s="27"/>
      <c r="J2386" s="27"/>
      <c r="K2386" s="107"/>
      <c r="L2386" s="27"/>
      <c r="M2386" s="46"/>
      <c r="N2386" s="46"/>
      <c r="O2386" s="46"/>
      <c r="P2386" s="46"/>
      <c r="Q2386" s="46"/>
      <c r="R2386" s="46"/>
      <c r="S2386" s="46"/>
      <c r="T2386" s="46"/>
      <c r="U2386" s="46"/>
      <c r="V2386" s="46"/>
      <c r="W2386" s="46"/>
      <c r="X2386" s="46"/>
      <c r="Y2386" s="41"/>
      <c r="Z2386" s="106"/>
      <c r="AA2386" s="43"/>
      <c r="AB2386" s="28"/>
      <c r="AC2386" s="28"/>
      <c r="AD2386" s="28"/>
      <c r="AE2386" s="44"/>
      <c r="AF2386" s="27"/>
      <c r="AG2386" s="27"/>
      <c r="AH2386" s="28"/>
      <c r="AI2386" s="27"/>
      <c r="AJ2386" s="27"/>
      <c r="AK2386" s="28"/>
      <c r="AL2386" s="29"/>
      <c r="AM2386" s="29"/>
      <c r="AN2386" s="29"/>
      <c r="AO2386" s="29"/>
      <c r="AP2386" s="29"/>
      <c r="AQ2386" s="29"/>
      <c r="AR2386" s="29"/>
      <c r="AS2386" s="29"/>
      <c r="AT2386" s="29"/>
      <c r="AU2386" s="29"/>
      <c r="AV2386" s="29"/>
      <c r="AW2386" s="29"/>
      <c r="AX2386" s="29"/>
      <c r="AY2386" s="31"/>
      <c r="AZ2386" s="30"/>
      <c r="BA2386" s="35"/>
      <c r="BB2386" s="108"/>
      <c r="BC2386" s="108"/>
      <c r="BD2386" s="108"/>
      <c r="BE2386" s="136"/>
      <c r="BF2386" s="108"/>
      <c r="BG2386" s="110"/>
      <c r="BH2386" s="110"/>
      <c r="BI2386" s="110"/>
      <c r="BJ2386" s="137"/>
      <c r="BK2386" s="110"/>
      <c r="BL2386" s="108"/>
      <c r="BM2386" s="108"/>
      <c r="BN2386" s="108"/>
      <c r="BO2386" s="135"/>
      <c r="BP2386" s="108"/>
      <c r="BQ2386" s="108"/>
      <c r="BR2386" s="108"/>
      <c r="BS2386" s="108"/>
      <c r="BT2386" s="135"/>
      <c r="BU2386" s="108"/>
      <c r="BV2386" s="108"/>
      <c r="BW2386" s="108"/>
      <c r="BX2386" s="108"/>
      <c r="BY2386" s="135"/>
      <c r="BZ2386" s="108"/>
    </row>
    <row r="2387" spans="1:78" x14ac:dyDescent="0.25">
      <c r="A2387" s="27"/>
      <c r="B2387" s="27"/>
      <c r="C2387" s="27"/>
      <c r="D2387" s="27"/>
      <c r="E2387" s="28"/>
      <c r="F2387" s="88"/>
      <c r="G2387" s="28"/>
      <c r="H2387" s="27"/>
      <c r="I2387" s="27"/>
      <c r="J2387" s="27"/>
      <c r="K2387" s="107"/>
      <c r="L2387" s="27"/>
      <c r="M2387" s="46"/>
      <c r="N2387" s="46"/>
      <c r="O2387" s="46"/>
      <c r="P2387" s="46"/>
      <c r="Q2387" s="46"/>
      <c r="R2387" s="46"/>
      <c r="S2387" s="46"/>
      <c r="T2387" s="46"/>
      <c r="U2387" s="46"/>
      <c r="V2387" s="46"/>
      <c r="W2387" s="46"/>
      <c r="X2387" s="46"/>
      <c r="Y2387" s="41"/>
      <c r="Z2387" s="106"/>
      <c r="AA2387" s="43"/>
      <c r="AB2387" s="28"/>
      <c r="AC2387" s="28"/>
      <c r="AD2387" s="28"/>
      <c r="AE2387" s="44"/>
      <c r="AF2387" s="27"/>
      <c r="AG2387" s="27"/>
      <c r="AH2387" s="28"/>
      <c r="AI2387" s="27"/>
      <c r="AJ2387" s="27"/>
      <c r="AK2387" s="28"/>
      <c r="AL2387" s="29"/>
      <c r="AM2387" s="29"/>
      <c r="AN2387" s="29"/>
      <c r="AO2387" s="29"/>
      <c r="AP2387" s="29"/>
      <c r="AQ2387" s="29"/>
      <c r="AR2387" s="29"/>
      <c r="AS2387" s="29"/>
      <c r="AT2387" s="29"/>
      <c r="AU2387" s="29"/>
      <c r="AV2387" s="29"/>
      <c r="AW2387" s="29"/>
      <c r="AX2387" s="29"/>
      <c r="AY2387" s="31"/>
      <c r="AZ2387" s="30"/>
      <c r="BA2387" s="35"/>
      <c r="BB2387" s="108"/>
      <c r="BC2387" s="108"/>
      <c r="BD2387" s="108"/>
      <c r="BE2387" s="136"/>
      <c r="BF2387" s="108"/>
      <c r="BG2387" s="110"/>
      <c r="BH2387" s="110"/>
      <c r="BI2387" s="110"/>
      <c r="BJ2387" s="137"/>
      <c r="BK2387" s="110"/>
      <c r="BL2387" s="108"/>
      <c r="BM2387" s="108"/>
      <c r="BN2387" s="108"/>
      <c r="BO2387" s="135"/>
      <c r="BP2387" s="108"/>
      <c r="BQ2387" s="108"/>
      <c r="BR2387" s="108"/>
      <c r="BS2387" s="108"/>
      <c r="BT2387" s="135"/>
      <c r="BU2387" s="108"/>
      <c r="BV2387" s="108"/>
      <c r="BW2387" s="108"/>
      <c r="BX2387" s="108"/>
      <c r="BY2387" s="135"/>
      <c r="BZ2387" s="108"/>
    </row>
    <row r="2388" spans="1:78" x14ac:dyDescent="0.25">
      <c r="A2388" s="27"/>
      <c r="B2388" s="27"/>
      <c r="C2388" s="27"/>
      <c r="D2388" s="27"/>
      <c r="E2388" s="28"/>
      <c r="F2388" s="88"/>
      <c r="G2388" s="28"/>
      <c r="H2388" s="27"/>
      <c r="I2388" s="27"/>
      <c r="J2388" s="27"/>
      <c r="K2388" s="107"/>
      <c r="L2388" s="27"/>
      <c r="M2388" s="46"/>
      <c r="N2388" s="46"/>
      <c r="O2388" s="46"/>
      <c r="P2388" s="46"/>
      <c r="Q2388" s="46"/>
      <c r="R2388" s="46"/>
      <c r="S2388" s="46"/>
      <c r="T2388" s="46"/>
      <c r="U2388" s="46"/>
      <c r="V2388" s="46"/>
      <c r="W2388" s="46"/>
      <c r="X2388" s="46"/>
      <c r="Y2388" s="41"/>
      <c r="Z2388" s="106"/>
      <c r="AA2388" s="43"/>
      <c r="AB2388" s="28"/>
      <c r="AC2388" s="28"/>
      <c r="AD2388" s="28"/>
      <c r="AE2388" s="44"/>
      <c r="AF2388" s="27"/>
      <c r="AG2388" s="27"/>
      <c r="AH2388" s="28"/>
      <c r="AI2388" s="27"/>
      <c r="AJ2388" s="27"/>
      <c r="AK2388" s="28"/>
      <c r="AL2388" s="29"/>
      <c r="AM2388" s="29"/>
      <c r="AN2388" s="29"/>
      <c r="AO2388" s="29"/>
      <c r="AP2388" s="29"/>
      <c r="AQ2388" s="29"/>
      <c r="AR2388" s="29"/>
      <c r="AS2388" s="29"/>
      <c r="AT2388" s="29"/>
      <c r="AU2388" s="29"/>
      <c r="AV2388" s="29"/>
      <c r="AW2388" s="29"/>
      <c r="AX2388" s="29"/>
      <c r="AY2388" s="31"/>
      <c r="AZ2388" s="30"/>
      <c r="BA2388" s="35"/>
      <c r="BB2388" s="108"/>
      <c r="BC2388" s="108"/>
      <c r="BD2388" s="108"/>
      <c r="BE2388" s="136"/>
      <c r="BF2388" s="108"/>
      <c r="BG2388" s="110"/>
      <c r="BH2388" s="110"/>
      <c r="BI2388" s="110"/>
      <c r="BJ2388" s="137"/>
      <c r="BK2388" s="110"/>
      <c r="BL2388" s="108"/>
      <c r="BM2388" s="108"/>
      <c r="BN2388" s="108"/>
      <c r="BO2388" s="135"/>
      <c r="BP2388" s="108"/>
      <c r="BQ2388" s="108"/>
      <c r="BR2388" s="108"/>
      <c r="BS2388" s="108"/>
      <c r="BT2388" s="135"/>
      <c r="BU2388" s="108"/>
      <c r="BV2388" s="108"/>
      <c r="BW2388" s="108"/>
      <c r="BX2388" s="108"/>
      <c r="BY2388" s="135"/>
      <c r="BZ2388" s="108"/>
    </row>
    <row r="2389" spans="1:78" x14ac:dyDescent="0.25">
      <c r="A2389" s="27"/>
      <c r="B2389" s="27"/>
      <c r="C2389" s="27"/>
      <c r="D2389" s="27"/>
      <c r="E2389" s="28"/>
      <c r="F2389" s="88"/>
      <c r="G2389" s="28"/>
      <c r="H2389" s="27"/>
      <c r="I2389" s="27"/>
      <c r="J2389" s="27"/>
      <c r="K2389" s="107"/>
      <c r="L2389" s="27"/>
      <c r="M2389" s="46"/>
      <c r="N2389" s="46"/>
      <c r="O2389" s="46"/>
      <c r="P2389" s="46"/>
      <c r="Q2389" s="46"/>
      <c r="R2389" s="46"/>
      <c r="S2389" s="46"/>
      <c r="T2389" s="46"/>
      <c r="U2389" s="46"/>
      <c r="V2389" s="46"/>
      <c r="W2389" s="46"/>
      <c r="X2389" s="46"/>
      <c r="Y2389" s="41"/>
      <c r="Z2389" s="106"/>
      <c r="AA2389" s="43"/>
      <c r="AB2389" s="28"/>
      <c r="AC2389" s="28"/>
      <c r="AD2389" s="28"/>
      <c r="AE2389" s="44"/>
      <c r="AF2389" s="27"/>
      <c r="AG2389" s="27"/>
      <c r="AH2389" s="28"/>
      <c r="AI2389" s="27"/>
      <c r="AJ2389" s="27"/>
      <c r="AK2389" s="28"/>
      <c r="AL2389" s="29"/>
      <c r="AM2389" s="29"/>
      <c r="AN2389" s="29"/>
      <c r="AO2389" s="29"/>
      <c r="AP2389" s="29"/>
      <c r="AQ2389" s="29"/>
      <c r="AR2389" s="29"/>
      <c r="AS2389" s="29"/>
      <c r="AT2389" s="29"/>
      <c r="AU2389" s="29"/>
      <c r="AV2389" s="29"/>
      <c r="AW2389" s="29"/>
      <c r="AX2389" s="29"/>
      <c r="AY2389" s="31"/>
      <c r="AZ2389" s="30"/>
      <c r="BA2389" s="35"/>
      <c r="BB2389" s="108"/>
      <c r="BC2389" s="108"/>
      <c r="BD2389" s="108"/>
      <c r="BE2389" s="136"/>
      <c r="BF2389" s="108"/>
      <c r="BG2389" s="110"/>
      <c r="BH2389" s="110"/>
      <c r="BI2389" s="110"/>
      <c r="BJ2389" s="137"/>
      <c r="BK2389" s="110"/>
      <c r="BL2389" s="108"/>
      <c r="BM2389" s="108"/>
      <c r="BN2389" s="108"/>
      <c r="BO2389" s="135"/>
      <c r="BP2389" s="108"/>
      <c r="BQ2389" s="108"/>
      <c r="BR2389" s="108"/>
      <c r="BS2389" s="108"/>
      <c r="BT2389" s="135"/>
      <c r="BU2389" s="108"/>
      <c r="BV2389" s="108"/>
      <c r="BW2389" s="108"/>
      <c r="BX2389" s="108"/>
      <c r="BY2389" s="135"/>
      <c r="BZ2389" s="108"/>
    </row>
    <row r="2390" spans="1:78" x14ac:dyDescent="0.25">
      <c r="A2390" s="27"/>
      <c r="B2390" s="27"/>
      <c r="C2390" s="27"/>
      <c r="D2390" s="27"/>
      <c r="E2390" s="28"/>
      <c r="F2390" s="88"/>
      <c r="G2390" s="28"/>
      <c r="H2390" s="27"/>
      <c r="I2390" s="27"/>
      <c r="J2390" s="27"/>
      <c r="K2390" s="107"/>
      <c r="L2390" s="27"/>
      <c r="M2390" s="46"/>
      <c r="N2390" s="46"/>
      <c r="O2390" s="46"/>
      <c r="P2390" s="46"/>
      <c r="Q2390" s="46"/>
      <c r="R2390" s="46"/>
      <c r="S2390" s="46"/>
      <c r="T2390" s="46"/>
      <c r="U2390" s="46"/>
      <c r="V2390" s="46"/>
      <c r="W2390" s="46"/>
      <c r="X2390" s="46"/>
      <c r="Y2390" s="41"/>
      <c r="Z2390" s="106"/>
      <c r="AA2390" s="43"/>
      <c r="AB2390" s="28"/>
      <c r="AC2390" s="28"/>
      <c r="AD2390" s="28"/>
      <c r="AE2390" s="44"/>
      <c r="AF2390" s="27"/>
      <c r="AG2390" s="27"/>
      <c r="AH2390" s="28"/>
      <c r="AI2390" s="27"/>
      <c r="AJ2390" s="27"/>
      <c r="AK2390" s="28"/>
      <c r="AL2390" s="29"/>
      <c r="AM2390" s="29"/>
      <c r="AN2390" s="29"/>
      <c r="AO2390" s="29"/>
      <c r="AP2390" s="29"/>
      <c r="AQ2390" s="29"/>
      <c r="AR2390" s="29"/>
      <c r="AS2390" s="29"/>
      <c r="AT2390" s="29"/>
      <c r="AU2390" s="29"/>
      <c r="AV2390" s="29"/>
      <c r="AW2390" s="29"/>
      <c r="AX2390" s="29"/>
      <c r="AY2390" s="31"/>
      <c r="AZ2390" s="30"/>
      <c r="BA2390" s="35"/>
      <c r="BB2390" s="108"/>
      <c r="BC2390" s="108"/>
      <c r="BD2390" s="108"/>
      <c r="BE2390" s="136"/>
      <c r="BF2390" s="108"/>
      <c r="BG2390" s="110"/>
      <c r="BH2390" s="110"/>
      <c r="BI2390" s="110"/>
      <c r="BJ2390" s="137"/>
      <c r="BK2390" s="110"/>
      <c r="BL2390" s="108"/>
      <c r="BM2390" s="108"/>
      <c r="BN2390" s="108"/>
      <c r="BO2390" s="135"/>
      <c r="BP2390" s="108"/>
      <c r="BQ2390" s="108"/>
      <c r="BR2390" s="108"/>
      <c r="BS2390" s="108"/>
      <c r="BT2390" s="135"/>
      <c r="BU2390" s="108"/>
      <c r="BV2390" s="108"/>
      <c r="BW2390" s="108"/>
      <c r="BX2390" s="108"/>
      <c r="BY2390" s="135"/>
      <c r="BZ2390" s="108"/>
    </row>
    <row r="2391" spans="1:78" x14ac:dyDescent="0.25">
      <c r="A2391" s="27"/>
      <c r="B2391" s="27"/>
      <c r="C2391" s="27"/>
      <c r="D2391" s="27"/>
      <c r="E2391" s="28"/>
      <c r="F2391" s="88"/>
      <c r="G2391" s="28"/>
      <c r="H2391" s="27"/>
      <c r="I2391" s="27"/>
      <c r="J2391" s="27"/>
      <c r="K2391" s="107"/>
      <c r="L2391" s="27"/>
      <c r="M2391" s="46"/>
      <c r="N2391" s="46"/>
      <c r="O2391" s="46"/>
      <c r="P2391" s="46"/>
      <c r="Q2391" s="46"/>
      <c r="R2391" s="46"/>
      <c r="S2391" s="46"/>
      <c r="T2391" s="46"/>
      <c r="U2391" s="46"/>
      <c r="V2391" s="46"/>
      <c r="W2391" s="46"/>
      <c r="X2391" s="46"/>
      <c r="Y2391" s="41"/>
      <c r="Z2391" s="106"/>
      <c r="AA2391" s="43"/>
      <c r="AB2391" s="28"/>
      <c r="AC2391" s="28"/>
      <c r="AD2391" s="28"/>
      <c r="AE2391" s="44"/>
      <c r="AF2391" s="27"/>
      <c r="AG2391" s="27"/>
      <c r="AH2391" s="28"/>
      <c r="AI2391" s="27"/>
      <c r="AJ2391" s="27"/>
      <c r="AK2391" s="28"/>
      <c r="AL2391" s="29"/>
      <c r="AM2391" s="29"/>
      <c r="AN2391" s="29"/>
      <c r="AO2391" s="29"/>
      <c r="AP2391" s="29"/>
      <c r="AQ2391" s="29"/>
      <c r="AR2391" s="29"/>
      <c r="AS2391" s="29"/>
      <c r="AT2391" s="29"/>
      <c r="AU2391" s="29"/>
      <c r="AV2391" s="29"/>
      <c r="AW2391" s="29"/>
      <c r="AX2391" s="29"/>
      <c r="AY2391" s="31"/>
      <c r="AZ2391" s="30"/>
      <c r="BA2391" s="35"/>
      <c r="BB2391" s="108"/>
      <c r="BC2391" s="108"/>
      <c r="BD2391" s="108"/>
      <c r="BE2391" s="136"/>
      <c r="BF2391" s="108"/>
      <c r="BG2391" s="110"/>
      <c r="BH2391" s="110"/>
      <c r="BI2391" s="110"/>
      <c r="BJ2391" s="137"/>
      <c r="BK2391" s="110"/>
      <c r="BL2391" s="108"/>
      <c r="BM2391" s="108"/>
      <c r="BN2391" s="108"/>
      <c r="BO2391" s="135"/>
      <c r="BP2391" s="108"/>
      <c r="BQ2391" s="108"/>
      <c r="BR2391" s="108"/>
      <c r="BS2391" s="108"/>
      <c r="BT2391" s="135"/>
      <c r="BU2391" s="108"/>
      <c r="BV2391" s="108"/>
      <c r="BW2391" s="108"/>
      <c r="BX2391" s="108"/>
      <c r="BY2391" s="135"/>
      <c r="BZ2391" s="108"/>
    </row>
    <row r="2392" spans="1:78" x14ac:dyDescent="0.25">
      <c r="A2392" s="27"/>
      <c r="B2392" s="27"/>
      <c r="C2392" s="27"/>
      <c r="D2392" s="27"/>
      <c r="E2392" s="28"/>
      <c r="F2392" s="88"/>
      <c r="G2392" s="28"/>
      <c r="H2392" s="27"/>
      <c r="I2392" s="27"/>
      <c r="J2392" s="27"/>
      <c r="K2392" s="107"/>
      <c r="L2392" s="27"/>
      <c r="M2392" s="46"/>
      <c r="N2392" s="46"/>
      <c r="O2392" s="46"/>
      <c r="P2392" s="46"/>
      <c r="Q2392" s="46"/>
      <c r="R2392" s="46"/>
      <c r="S2392" s="46"/>
      <c r="T2392" s="46"/>
      <c r="U2392" s="46"/>
      <c r="V2392" s="46"/>
      <c r="W2392" s="46"/>
      <c r="X2392" s="46"/>
      <c r="Y2392" s="41"/>
      <c r="Z2392" s="106"/>
      <c r="AA2392" s="43"/>
      <c r="AB2392" s="28"/>
      <c r="AC2392" s="28"/>
      <c r="AD2392" s="28"/>
      <c r="AE2392" s="44"/>
      <c r="AF2392" s="27"/>
      <c r="AG2392" s="27"/>
      <c r="AH2392" s="28"/>
      <c r="AI2392" s="27"/>
      <c r="AJ2392" s="27"/>
      <c r="AK2392" s="28"/>
      <c r="AL2392" s="29"/>
      <c r="AM2392" s="29"/>
      <c r="AN2392" s="29"/>
      <c r="AO2392" s="29"/>
      <c r="AP2392" s="29"/>
      <c r="AQ2392" s="29"/>
      <c r="AR2392" s="29"/>
      <c r="AS2392" s="29"/>
      <c r="AT2392" s="29"/>
      <c r="AU2392" s="29"/>
      <c r="AV2392" s="29"/>
      <c r="AW2392" s="29"/>
      <c r="AX2392" s="29"/>
      <c r="AY2392" s="31"/>
      <c r="AZ2392" s="30"/>
      <c r="BA2392" s="35"/>
      <c r="BB2392" s="108"/>
      <c r="BC2392" s="108"/>
      <c r="BD2392" s="108"/>
      <c r="BE2392" s="136"/>
      <c r="BF2392" s="108"/>
      <c r="BG2392" s="110"/>
      <c r="BH2392" s="110"/>
      <c r="BI2392" s="110"/>
      <c r="BJ2392" s="137"/>
      <c r="BK2392" s="110"/>
      <c r="BL2392" s="108"/>
      <c r="BM2392" s="108"/>
      <c r="BN2392" s="108"/>
      <c r="BO2392" s="135"/>
      <c r="BP2392" s="108"/>
      <c r="BQ2392" s="108"/>
      <c r="BR2392" s="108"/>
      <c r="BS2392" s="108"/>
      <c r="BT2392" s="135"/>
      <c r="BU2392" s="108"/>
      <c r="BV2392" s="108"/>
      <c r="BW2392" s="108"/>
      <c r="BX2392" s="108"/>
      <c r="BY2392" s="135"/>
      <c r="BZ2392" s="108"/>
    </row>
    <row r="2393" spans="1:78" x14ac:dyDescent="0.25">
      <c r="A2393" s="27"/>
      <c r="B2393" s="27"/>
      <c r="C2393" s="27"/>
      <c r="D2393" s="27"/>
      <c r="E2393" s="28"/>
      <c r="F2393" s="88"/>
      <c r="G2393" s="28"/>
      <c r="H2393" s="27"/>
      <c r="I2393" s="27"/>
      <c r="J2393" s="27"/>
      <c r="K2393" s="107"/>
      <c r="L2393" s="27"/>
      <c r="M2393" s="46"/>
      <c r="N2393" s="46"/>
      <c r="O2393" s="46"/>
      <c r="P2393" s="46"/>
      <c r="Q2393" s="46"/>
      <c r="R2393" s="46"/>
      <c r="S2393" s="46"/>
      <c r="T2393" s="46"/>
      <c r="U2393" s="46"/>
      <c r="V2393" s="46"/>
      <c r="W2393" s="46"/>
      <c r="X2393" s="46"/>
      <c r="Y2393" s="41"/>
      <c r="Z2393" s="106"/>
      <c r="AA2393" s="43"/>
      <c r="AB2393" s="28"/>
      <c r="AC2393" s="28"/>
      <c r="AD2393" s="28"/>
      <c r="AE2393" s="44"/>
      <c r="AF2393" s="27"/>
      <c r="AG2393" s="27"/>
      <c r="AH2393" s="28"/>
      <c r="AI2393" s="27"/>
      <c r="AJ2393" s="27"/>
      <c r="AK2393" s="28"/>
      <c r="AL2393" s="29"/>
      <c r="AM2393" s="29"/>
      <c r="AN2393" s="29"/>
      <c r="AO2393" s="29"/>
      <c r="AP2393" s="29"/>
      <c r="AQ2393" s="29"/>
      <c r="AR2393" s="29"/>
      <c r="AS2393" s="29"/>
      <c r="AT2393" s="29"/>
      <c r="AU2393" s="29"/>
      <c r="AV2393" s="29"/>
      <c r="AW2393" s="29"/>
      <c r="AX2393" s="29"/>
      <c r="AY2393" s="31"/>
      <c r="AZ2393" s="30"/>
      <c r="BA2393" s="35"/>
      <c r="BB2393" s="108"/>
      <c r="BC2393" s="108"/>
      <c r="BD2393" s="108"/>
      <c r="BE2393" s="136"/>
      <c r="BF2393" s="108"/>
      <c r="BG2393" s="110"/>
      <c r="BH2393" s="110"/>
      <c r="BI2393" s="110"/>
      <c r="BJ2393" s="137"/>
      <c r="BK2393" s="110"/>
      <c r="BL2393" s="108"/>
      <c r="BM2393" s="108"/>
      <c r="BN2393" s="108"/>
      <c r="BO2393" s="135"/>
      <c r="BP2393" s="108"/>
      <c r="BQ2393" s="108"/>
      <c r="BR2393" s="108"/>
      <c r="BS2393" s="108"/>
      <c r="BT2393" s="135"/>
      <c r="BU2393" s="108"/>
      <c r="BV2393" s="108"/>
      <c r="BW2393" s="108"/>
      <c r="BX2393" s="108"/>
      <c r="BY2393" s="135"/>
      <c r="BZ2393" s="108"/>
    </row>
    <row r="2394" spans="1:78" x14ac:dyDescent="0.25">
      <c r="A2394" s="27"/>
      <c r="B2394" s="27"/>
      <c r="C2394" s="27"/>
      <c r="D2394" s="27"/>
      <c r="E2394" s="28"/>
      <c r="F2394" s="88"/>
      <c r="G2394" s="28"/>
      <c r="H2394" s="27"/>
      <c r="I2394" s="27"/>
      <c r="J2394" s="27"/>
      <c r="K2394" s="107"/>
      <c r="L2394" s="27"/>
      <c r="M2394" s="46"/>
      <c r="N2394" s="46"/>
      <c r="O2394" s="46"/>
      <c r="P2394" s="46"/>
      <c r="Q2394" s="46"/>
      <c r="R2394" s="46"/>
      <c r="S2394" s="46"/>
      <c r="T2394" s="46"/>
      <c r="U2394" s="46"/>
      <c r="V2394" s="46"/>
      <c r="W2394" s="46"/>
      <c r="X2394" s="46"/>
      <c r="Y2394" s="41"/>
      <c r="Z2394" s="106"/>
      <c r="AA2394" s="43"/>
      <c r="AB2394" s="28"/>
      <c r="AC2394" s="28"/>
      <c r="AD2394" s="28"/>
      <c r="AE2394" s="44"/>
      <c r="AF2394" s="27"/>
      <c r="AG2394" s="27"/>
      <c r="AH2394" s="28"/>
      <c r="AI2394" s="27"/>
      <c r="AJ2394" s="27"/>
      <c r="AK2394" s="28"/>
      <c r="AL2394" s="29"/>
      <c r="AM2394" s="29"/>
      <c r="AN2394" s="29"/>
      <c r="AO2394" s="29"/>
      <c r="AP2394" s="29"/>
      <c r="AQ2394" s="29"/>
      <c r="AR2394" s="29"/>
      <c r="AS2394" s="29"/>
      <c r="AT2394" s="29"/>
      <c r="AU2394" s="29"/>
      <c r="AV2394" s="29"/>
      <c r="AW2394" s="29"/>
      <c r="AX2394" s="29"/>
      <c r="AY2394" s="31"/>
      <c r="AZ2394" s="30"/>
      <c r="BA2394" s="35"/>
      <c r="BB2394" s="108"/>
      <c r="BC2394" s="108"/>
      <c r="BD2394" s="108"/>
      <c r="BE2394" s="136"/>
      <c r="BF2394" s="108"/>
      <c r="BG2394" s="110"/>
      <c r="BH2394" s="110"/>
      <c r="BI2394" s="110"/>
      <c r="BJ2394" s="137"/>
      <c r="BK2394" s="110"/>
      <c r="BL2394" s="108"/>
      <c r="BM2394" s="108"/>
      <c r="BN2394" s="108"/>
      <c r="BO2394" s="135"/>
      <c r="BP2394" s="108"/>
      <c r="BQ2394" s="108"/>
      <c r="BR2394" s="108"/>
      <c r="BS2394" s="108"/>
      <c r="BT2394" s="135"/>
      <c r="BU2394" s="108"/>
      <c r="BV2394" s="108"/>
      <c r="BW2394" s="108"/>
      <c r="BX2394" s="108"/>
      <c r="BY2394" s="135"/>
      <c r="BZ2394" s="108"/>
    </row>
    <row r="2395" spans="1:78" x14ac:dyDescent="0.25">
      <c r="A2395" s="27"/>
      <c r="B2395" s="27"/>
      <c r="C2395" s="27"/>
      <c r="D2395" s="27"/>
      <c r="E2395" s="28"/>
      <c r="F2395" s="88"/>
      <c r="G2395" s="28"/>
      <c r="H2395" s="27"/>
      <c r="I2395" s="27"/>
      <c r="J2395" s="27"/>
      <c r="K2395" s="107"/>
      <c r="L2395" s="27"/>
      <c r="M2395" s="46"/>
      <c r="N2395" s="46"/>
      <c r="O2395" s="46"/>
      <c r="P2395" s="46"/>
      <c r="Q2395" s="46"/>
      <c r="R2395" s="46"/>
      <c r="S2395" s="46"/>
      <c r="T2395" s="46"/>
      <c r="U2395" s="46"/>
      <c r="V2395" s="46"/>
      <c r="W2395" s="46"/>
      <c r="X2395" s="46"/>
      <c r="Y2395" s="41"/>
      <c r="Z2395" s="106"/>
      <c r="AA2395" s="43"/>
      <c r="AB2395" s="28"/>
      <c r="AC2395" s="28"/>
      <c r="AD2395" s="28"/>
      <c r="AE2395" s="44"/>
      <c r="AF2395" s="27"/>
      <c r="AG2395" s="27"/>
      <c r="AH2395" s="28"/>
      <c r="AI2395" s="27"/>
      <c r="AJ2395" s="27"/>
      <c r="AK2395" s="28"/>
      <c r="AL2395" s="29"/>
      <c r="AM2395" s="29"/>
      <c r="AN2395" s="29"/>
      <c r="AO2395" s="29"/>
      <c r="AP2395" s="29"/>
      <c r="AQ2395" s="29"/>
      <c r="AR2395" s="29"/>
      <c r="AS2395" s="29"/>
      <c r="AT2395" s="29"/>
      <c r="AU2395" s="29"/>
      <c r="AV2395" s="29"/>
      <c r="AW2395" s="29"/>
      <c r="AX2395" s="29"/>
      <c r="AY2395" s="31"/>
      <c r="AZ2395" s="30"/>
      <c r="BA2395" s="35"/>
      <c r="BB2395" s="108"/>
      <c r="BC2395" s="108"/>
      <c r="BD2395" s="108"/>
      <c r="BE2395" s="136"/>
      <c r="BF2395" s="108"/>
      <c r="BG2395" s="110"/>
      <c r="BH2395" s="110"/>
      <c r="BI2395" s="110"/>
      <c r="BJ2395" s="137"/>
      <c r="BK2395" s="110"/>
      <c r="BL2395" s="108"/>
      <c r="BM2395" s="108"/>
      <c r="BN2395" s="108"/>
      <c r="BO2395" s="135"/>
      <c r="BP2395" s="108"/>
      <c r="BQ2395" s="108"/>
      <c r="BR2395" s="108"/>
      <c r="BS2395" s="108"/>
      <c r="BT2395" s="135"/>
      <c r="BU2395" s="108"/>
      <c r="BV2395" s="108"/>
      <c r="BW2395" s="108"/>
      <c r="BX2395" s="108"/>
      <c r="BY2395" s="135"/>
      <c r="BZ2395" s="108"/>
    </row>
    <row r="2396" spans="1:78" x14ac:dyDescent="0.25">
      <c r="A2396" s="27"/>
      <c r="B2396" s="27"/>
      <c r="C2396" s="27"/>
      <c r="D2396" s="27"/>
      <c r="E2396" s="28"/>
      <c r="F2396" s="88"/>
      <c r="G2396" s="28"/>
      <c r="H2396" s="27"/>
      <c r="I2396" s="27"/>
      <c r="J2396" s="27"/>
      <c r="K2396" s="107"/>
      <c r="L2396" s="27"/>
      <c r="M2396" s="46"/>
      <c r="N2396" s="46"/>
      <c r="O2396" s="46"/>
      <c r="P2396" s="46"/>
      <c r="Q2396" s="46"/>
      <c r="R2396" s="46"/>
      <c r="S2396" s="46"/>
      <c r="T2396" s="46"/>
      <c r="U2396" s="46"/>
      <c r="V2396" s="46"/>
      <c r="W2396" s="46"/>
      <c r="X2396" s="46"/>
      <c r="Y2396" s="41"/>
      <c r="Z2396" s="106"/>
      <c r="AA2396" s="43"/>
      <c r="AB2396" s="28"/>
      <c r="AC2396" s="28"/>
      <c r="AD2396" s="28"/>
      <c r="AE2396" s="44"/>
      <c r="AF2396" s="27"/>
      <c r="AG2396" s="27"/>
      <c r="AH2396" s="28"/>
      <c r="AI2396" s="27"/>
      <c r="AJ2396" s="27"/>
      <c r="AK2396" s="28"/>
      <c r="AL2396" s="29"/>
      <c r="AM2396" s="29"/>
      <c r="AN2396" s="29"/>
      <c r="AO2396" s="29"/>
      <c r="AP2396" s="29"/>
      <c r="AQ2396" s="29"/>
      <c r="AR2396" s="29"/>
      <c r="AS2396" s="29"/>
      <c r="AT2396" s="29"/>
      <c r="AU2396" s="29"/>
      <c r="AV2396" s="29"/>
      <c r="AW2396" s="29"/>
      <c r="AX2396" s="29"/>
      <c r="AY2396" s="31"/>
      <c r="AZ2396" s="30"/>
      <c r="BA2396" s="35"/>
      <c r="BB2396" s="108"/>
      <c r="BC2396" s="108"/>
      <c r="BD2396" s="108"/>
      <c r="BE2396" s="136"/>
      <c r="BF2396" s="108"/>
      <c r="BG2396" s="110"/>
      <c r="BH2396" s="110"/>
      <c r="BI2396" s="110"/>
      <c r="BJ2396" s="137"/>
      <c r="BK2396" s="110"/>
      <c r="BL2396" s="108"/>
      <c r="BM2396" s="108"/>
      <c r="BN2396" s="108"/>
      <c r="BO2396" s="135"/>
      <c r="BP2396" s="108"/>
      <c r="BQ2396" s="108"/>
      <c r="BR2396" s="108"/>
      <c r="BS2396" s="108"/>
      <c r="BT2396" s="135"/>
      <c r="BU2396" s="108"/>
      <c r="BV2396" s="108"/>
      <c r="BW2396" s="108"/>
      <c r="BX2396" s="108"/>
      <c r="BY2396" s="135"/>
      <c r="BZ2396" s="108"/>
    </row>
    <row r="2397" spans="1:78" x14ac:dyDescent="0.25">
      <c r="A2397" s="27"/>
      <c r="B2397" s="27"/>
      <c r="C2397" s="27"/>
      <c r="D2397" s="27"/>
      <c r="E2397" s="28"/>
      <c r="F2397" s="88"/>
      <c r="G2397" s="28"/>
      <c r="H2397" s="27"/>
      <c r="I2397" s="27"/>
      <c r="J2397" s="27"/>
      <c r="K2397" s="107"/>
      <c r="L2397" s="27"/>
      <c r="M2397" s="46"/>
      <c r="N2397" s="46"/>
      <c r="O2397" s="46"/>
      <c r="P2397" s="46"/>
      <c r="Q2397" s="46"/>
      <c r="R2397" s="46"/>
      <c r="S2397" s="46"/>
      <c r="T2397" s="46"/>
      <c r="U2397" s="46"/>
      <c r="V2397" s="46"/>
      <c r="W2397" s="46"/>
      <c r="X2397" s="46"/>
      <c r="Y2397" s="41"/>
      <c r="Z2397" s="106"/>
      <c r="AA2397" s="43"/>
      <c r="AB2397" s="28"/>
      <c r="AC2397" s="28"/>
      <c r="AD2397" s="28"/>
      <c r="AE2397" s="44"/>
      <c r="AF2397" s="27"/>
      <c r="AG2397" s="27"/>
      <c r="AH2397" s="28"/>
      <c r="AI2397" s="27"/>
      <c r="AJ2397" s="27"/>
      <c r="AK2397" s="28"/>
      <c r="AL2397" s="29"/>
      <c r="AM2397" s="29"/>
      <c r="AN2397" s="29"/>
      <c r="AO2397" s="29"/>
      <c r="AP2397" s="29"/>
      <c r="AQ2397" s="29"/>
      <c r="AR2397" s="29"/>
      <c r="AS2397" s="29"/>
      <c r="AT2397" s="29"/>
      <c r="AU2397" s="29"/>
      <c r="AV2397" s="29"/>
      <c r="AW2397" s="29"/>
      <c r="AX2397" s="29"/>
      <c r="AY2397" s="31"/>
      <c r="AZ2397" s="30"/>
      <c r="BA2397" s="35"/>
      <c r="BB2397" s="108"/>
      <c r="BC2397" s="108"/>
      <c r="BD2397" s="108"/>
      <c r="BE2397" s="136"/>
      <c r="BF2397" s="108"/>
      <c r="BG2397" s="110"/>
      <c r="BH2397" s="110"/>
      <c r="BI2397" s="110"/>
      <c r="BJ2397" s="137"/>
      <c r="BK2397" s="110"/>
      <c r="BL2397" s="108"/>
      <c r="BM2397" s="108"/>
      <c r="BN2397" s="108"/>
      <c r="BO2397" s="135"/>
      <c r="BP2397" s="108"/>
      <c r="BQ2397" s="108"/>
      <c r="BR2397" s="108"/>
      <c r="BS2397" s="108"/>
      <c r="BT2397" s="135"/>
      <c r="BU2397" s="108"/>
      <c r="BV2397" s="108"/>
      <c r="BW2397" s="108"/>
      <c r="BX2397" s="108"/>
      <c r="BY2397" s="135"/>
      <c r="BZ2397" s="108"/>
    </row>
    <row r="2398" spans="1:78" x14ac:dyDescent="0.25">
      <c r="A2398" s="27"/>
      <c r="B2398" s="27"/>
      <c r="C2398" s="27"/>
      <c r="D2398" s="27"/>
      <c r="E2398" s="28"/>
      <c r="F2398" s="88"/>
      <c r="G2398" s="28"/>
      <c r="H2398" s="27"/>
      <c r="I2398" s="27"/>
      <c r="J2398" s="27"/>
      <c r="K2398" s="107"/>
      <c r="L2398" s="27"/>
      <c r="M2398" s="46"/>
      <c r="N2398" s="46"/>
      <c r="O2398" s="46"/>
      <c r="P2398" s="46"/>
      <c r="Q2398" s="46"/>
      <c r="R2398" s="46"/>
      <c r="S2398" s="46"/>
      <c r="T2398" s="46"/>
      <c r="U2398" s="46"/>
      <c r="V2398" s="46"/>
      <c r="W2398" s="46"/>
      <c r="X2398" s="46"/>
      <c r="Y2398" s="41"/>
      <c r="Z2398" s="106"/>
      <c r="AA2398" s="43"/>
      <c r="AB2398" s="28"/>
      <c r="AC2398" s="28"/>
      <c r="AD2398" s="28"/>
      <c r="AE2398" s="44"/>
      <c r="AF2398" s="27"/>
      <c r="AG2398" s="27"/>
      <c r="AH2398" s="28"/>
      <c r="AI2398" s="27"/>
      <c r="AJ2398" s="27"/>
      <c r="AK2398" s="28"/>
      <c r="AL2398" s="29"/>
      <c r="AM2398" s="29"/>
      <c r="AN2398" s="29"/>
      <c r="AO2398" s="29"/>
      <c r="AP2398" s="29"/>
      <c r="AQ2398" s="29"/>
      <c r="AR2398" s="29"/>
      <c r="AS2398" s="29"/>
      <c r="AT2398" s="29"/>
      <c r="AU2398" s="29"/>
      <c r="AV2398" s="29"/>
      <c r="AW2398" s="29"/>
      <c r="AX2398" s="29"/>
      <c r="AY2398" s="31"/>
      <c r="AZ2398" s="30"/>
      <c r="BA2398" s="35"/>
      <c r="BB2398" s="108"/>
      <c r="BC2398" s="108"/>
      <c r="BD2398" s="108"/>
      <c r="BE2398" s="136"/>
      <c r="BF2398" s="108"/>
      <c r="BG2398" s="110"/>
      <c r="BH2398" s="110"/>
      <c r="BI2398" s="110"/>
      <c r="BJ2398" s="137"/>
      <c r="BK2398" s="110"/>
      <c r="BL2398" s="108"/>
      <c r="BM2398" s="108"/>
      <c r="BN2398" s="108"/>
      <c r="BO2398" s="135"/>
      <c r="BP2398" s="108"/>
      <c r="BQ2398" s="108"/>
      <c r="BR2398" s="108"/>
      <c r="BS2398" s="108"/>
      <c r="BT2398" s="135"/>
      <c r="BU2398" s="108"/>
      <c r="BV2398" s="108"/>
      <c r="BW2398" s="108"/>
      <c r="BX2398" s="108"/>
      <c r="BY2398" s="135"/>
      <c r="BZ2398" s="108"/>
    </row>
    <row r="2399" spans="1:78" x14ac:dyDescent="0.25">
      <c r="A2399" s="27"/>
      <c r="B2399" s="27"/>
      <c r="C2399" s="27"/>
      <c r="D2399" s="27"/>
      <c r="E2399" s="28"/>
      <c r="F2399" s="88"/>
      <c r="G2399" s="28"/>
      <c r="H2399" s="27"/>
      <c r="I2399" s="27"/>
      <c r="J2399" s="27"/>
      <c r="K2399" s="107"/>
      <c r="L2399" s="27"/>
      <c r="M2399" s="46"/>
      <c r="N2399" s="46"/>
      <c r="O2399" s="46"/>
      <c r="P2399" s="46"/>
      <c r="Q2399" s="46"/>
      <c r="R2399" s="46"/>
      <c r="S2399" s="46"/>
      <c r="T2399" s="46"/>
      <c r="U2399" s="46"/>
      <c r="V2399" s="46"/>
      <c r="W2399" s="46"/>
      <c r="X2399" s="46"/>
      <c r="Y2399" s="41"/>
      <c r="Z2399" s="106"/>
      <c r="AA2399" s="43"/>
      <c r="AB2399" s="28"/>
      <c r="AC2399" s="28"/>
      <c r="AD2399" s="28"/>
      <c r="AE2399" s="44"/>
      <c r="AF2399" s="27"/>
      <c r="AG2399" s="27"/>
      <c r="AH2399" s="28"/>
      <c r="AI2399" s="27"/>
      <c r="AJ2399" s="27"/>
      <c r="AK2399" s="28"/>
      <c r="AL2399" s="29"/>
      <c r="AM2399" s="29"/>
      <c r="AN2399" s="29"/>
      <c r="AO2399" s="29"/>
      <c r="AP2399" s="29"/>
      <c r="AQ2399" s="29"/>
      <c r="AR2399" s="29"/>
      <c r="AS2399" s="29"/>
      <c r="AT2399" s="29"/>
      <c r="AU2399" s="29"/>
      <c r="AV2399" s="29"/>
      <c r="AW2399" s="29"/>
      <c r="AX2399" s="29"/>
      <c r="AY2399" s="31"/>
      <c r="AZ2399" s="30"/>
      <c r="BA2399" s="35"/>
      <c r="BB2399" s="108"/>
      <c r="BC2399" s="108"/>
      <c r="BD2399" s="108"/>
      <c r="BE2399" s="136"/>
      <c r="BF2399" s="108"/>
      <c r="BG2399" s="110"/>
      <c r="BH2399" s="110"/>
      <c r="BI2399" s="110"/>
      <c r="BJ2399" s="137"/>
      <c r="BK2399" s="110"/>
      <c r="BL2399" s="108"/>
      <c r="BM2399" s="108"/>
      <c r="BN2399" s="108"/>
      <c r="BO2399" s="135"/>
      <c r="BP2399" s="108"/>
      <c r="BQ2399" s="108"/>
      <c r="BR2399" s="108"/>
      <c r="BS2399" s="108"/>
      <c r="BT2399" s="135"/>
      <c r="BU2399" s="108"/>
      <c r="BV2399" s="108"/>
      <c r="BW2399" s="108"/>
      <c r="BX2399" s="108"/>
      <c r="BY2399" s="135"/>
      <c r="BZ2399" s="108"/>
    </row>
    <row r="2400" spans="1:78" x14ac:dyDescent="0.25">
      <c r="A2400" s="27"/>
      <c r="B2400" s="27"/>
      <c r="C2400" s="27"/>
      <c r="D2400" s="27"/>
      <c r="E2400" s="28"/>
      <c r="F2400" s="88"/>
      <c r="G2400" s="28"/>
      <c r="H2400" s="27"/>
      <c r="I2400" s="27"/>
      <c r="J2400" s="27"/>
      <c r="K2400" s="107"/>
      <c r="L2400" s="27"/>
      <c r="M2400" s="46"/>
      <c r="N2400" s="46"/>
      <c r="O2400" s="46"/>
      <c r="P2400" s="46"/>
      <c r="Q2400" s="46"/>
      <c r="R2400" s="46"/>
      <c r="S2400" s="46"/>
      <c r="T2400" s="46"/>
      <c r="U2400" s="46"/>
      <c r="V2400" s="46"/>
      <c r="W2400" s="46"/>
      <c r="X2400" s="46"/>
      <c r="Y2400" s="41"/>
      <c r="Z2400" s="106"/>
      <c r="AA2400" s="43"/>
      <c r="AB2400" s="28"/>
      <c r="AC2400" s="28"/>
      <c r="AD2400" s="28"/>
      <c r="AE2400" s="44"/>
      <c r="AF2400" s="27"/>
      <c r="AG2400" s="27"/>
      <c r="AH2400" s="28"/>
      <c r="AI2400" s="27"/>
      <c r="AJ2400" s="27"/>
      <c r="AK2400" s="28"/>
      <c r="AL2400" s="29"/>
      <c r="AM2400" s="29"/>
      <c r="AN2400" s="29"/>
      <c r="AO2400" s="29"/>
      <c r="AP2400" s="29"/>
      <c r="AQ2400" s="29"/>
      <c r="AR2400" s="29"/>
      <c r="AS2400" s="29"/>
      <c r="AT2400" s="29"/>
      <c r="AU2400" s="29"/>
      <c r="AV2400" s="29"/>
      <c r="AW2400" s="29"/>
      <c r="AX2400" s="29"/>
      <c r="AY2400" s="31"/>
      <c r="AZ2400" s="30"/>
      <c r="BA2400" s="35"/>
      <c r="BB2400" s="108"/>
      <c r="BC2400" s="108"/>
      <c r="BD2400" s="108"/>
      <c r="BE2400" s="136"/>
      <c r="BF2400" s="108"/>
      <c r="BG2400" s="110"/>
      <c r="BH2400" s="110"/>
      <c r="BI2400" s="110"/>
      <c r="BJ2400" s="137"/>
      <c r="BK2400" s="110"/>
      <c r="BL2400" s="108"/>
      <c r="BM2400" s="108"/>
      <c r="BN2400" s="108"/>
      <c r="BO2400" s="135"/>
      <c r="BP2400" s="108"/>
      <c r="BQ2400" s="108"/>
      <c r="BR2400" s="108"/>
      <c r="BS2400" s="108"/>
      <c r="BT2400" s="135"/>
      <c r="BU2400" s="108"/>
      <c r="BV2400" s="108"/>
      <c r="BW2400" s="108"/>
      <c r="BX2400" s="108"/>
      <c r="BY2400" s="135"/>
      <c r="BZ2400" s="108"/>
    </row>
    <row r="2401" spans="1:78" x14ac:dyDescent="0.25">
      <c r="A2401" s="27"/>
      <c r="B2401" s="27"/>
      <c r="C2401" s="27"/>
      <c r="D2401" s="27"/>
      <c r="E2401" s="28"/>
      <c r="F2401" s="88"/>
      <c r="G2401" s="28"/>
      <c r="H2401" s="27"/>
      <c r="I2401" s="27"/>
      <c r="J2401" s="27"/>
      <c r="K2401" s="107"/>
      <c r="L2401" s="27"/>
      <c r="M2401" s="46"/>
      <c r="N2401" s="46"/>
      <c r="O2401" s="46"/>
      <c r="P2401" s="46"/>
      <c r="Q2401" s="46"/>
      <c r="R2401" s="46"/>
      <c r="S2401" s="46"/>
      <c r="T2401" s="46"/>
      <c r="U2401" s="46"/>
      <c r="V2401" s="46"/>
      <c r="W2401" s="46"/>
      <c r="X2401" s="46"/>
      <c r="Y2401" s="41"/>
      <c r="Z2401" s="106"/>
      <c r="AA2401" s="43"/>
      <c r="AB2401" s="28"/>
      <c r="AC2401" s="28"/>
      <c r="AD2401" s="28"/>
      <c r="AE2401" s="44"/>
      <c r="AF2401" s="27"/>
      <c r="AG2401" s="27"/>
      <c r="AH2401" s="28"/>
      <c r="AI2401" s="27"/>
      <c r="AJ2401" s="27"/>
      <c r="AK2401" s="28"/>
      <c r="AL2401" s="29"/>
      <c r="AM2401" s="29"/>
      <c r="AN2401" s="29"/>
      <c r="AO2401" s="29"/>
      <c r="AP2401" s="29"/>
      <c r="AQ2401" s="29"/>
      <c r="AR2401" s="29"/>
      <c r="AS2401" s="29"/>
      <c r="AT2401" s="29"/>
      <c r="AU2401" s="29"/>
      <c r="AV2401" s="29"/>
      <c r="AW2401" s="29"/>
      <c r="AX2401" s="29"/>
      <c r="AY2401" s="31"/>
      <c r="AZ2401" s="30"/>
      <c r="BA2401" s="35"/>
      <c r="BB2401" s="108"/>
      <c r="BC2401" s="108"/>
      <c r="BD2401" s="108"/>
      <c r="BE2401" s="136"/>
      <c r="BF2401" s="108"/>
      <c r="BG2401" s="110"/>
      <c r="BH2401" s="110"/>
      <c r="BI2401" s="110"/>
      <c r="BJ2401" s="137"/>
      <c r="BK2401" s="110"/>
      <c r="BL2401" s="108"/>
      <c r="BM2401" s="108"/>
      <c r="BN2401" s="108"/>
      <c r="BO2401" s="135"/>
      <c r="BP2401" s="108"/>
      <c r="BQ2401" s="108"/>
      <c r="BR2401" s="108"/>
      <c r="BS2401" s="108"/>
      <c r="BT2401" s="135"/>
      <c r="BU2401" s="108"/>
      <c r="BV2401" s="108"/>
      <c r="BW2401" s="108"/>
      <c r="BX2401" s="108"/>
      <c r="BY2401" s="135"/>
      <c r="BZ2401" s="108"/>
    </row>
    <row r="2402" spans="1:78" x14ac:dyDescent="0.25">
      <c r="A2402" s="27"/>
      <c r="B2402" s="27"/>
      <c r="C2402" s="27"/>
      <c r="D2402" s="27"/>
      <c r="E2402" s="28"/>
      <c r="F2402" s="88"/>
      <c r="G2402" s="28"/>
      <c r="H2402" s="27"/>
      <c r="I2402" s="27"/>
      <c r="J2402" s="27"/>
      <c r="K2402" s="107"/>
      <c r="L2402" s="27"/>
      <c r="M2402" s="46"/>
      <c r="N2402" s="46"/>
      <c r="O2402" s="46"/>
      <c r="P2402" s="46"/>
      <c r="Q2402" s="46"/>
      <c r="R2402" s="46"/>
      <c r="S2402" s="46"/>
      <c r="T2402" s="46"/>
      <c r="U2402" s="46"/>
      <c r="V2402" s="46"/>
      <c r="W2402" s="46"/>
      <c r="X2402" s="46"/>
      <c r="Y2402" s="41"/>
      <c r="Z2402" s="106"/>
      <c r="AA2402" s="43"/>
      <c r="AB2402" s="28"/>
      <c r="AC2402" s="28"/>
      <c r="AD2402" s="28"/>
      <c r="AE2402" s="44"/>
      <c r="AF2402" s="27"/>
      <c r="AG2402" s="27"/>
      <c r="AH2402" s="28"/>
      <c r="AI2402" s="27"/>
      <c r="AJ2402" s="27"/>
      <c r="AK2402" s="28"/>
      <c r="AL2402" s="29"/>
      <c r="AM2402" s="29"/>
      <c r="AN2402" s="29"/>
      <c r="AO2402" s="29"/>
      <c r="AP2402" s="29"/>
      <c r="AQ2402" s="29"/>
      <c r="AR2402" s="29"/>
      <c r="AS2402" s="29"/>
      <c r="AT2402" s="29"/>
      <c r="AU2402" s="29"/>
      <c r="AV2402" s="29"/>
      <c r="AW2402" s="29"/>
      <c r="AX2402" s="29"/>
      <c r="AY2402" s="31"/>
      <c r="AZ2402" s="30"/>
      <c r="BA2402" s="35"/>
      <c r="BB2402" s="108"/>
      <c r="BC2402" s="108"/>
      <c r="BD2402" s="108"/>
      <c r="BE2402" s="136"/>
      <c r="BF2402" s="108"/>
      <c r="BG2402" s="110"/>
      <c r="BH2402" s="110"/>
      <c r="BI2402" s="110"/>
      <c r="BJ2402" s="137"/>
      <c r="BK2402" s="110"/>
      <c r="BL2402" s="108"/>
      <c r="BM2402" s="108"/>
      <c r="BN2402" s="108"/>
      <c r="BO2402" s="135"/>
      <c r="BP2402" s="108"/>
      <c r="BQ2402" s="108"/>
      <c r="BR2402" s="108"/>
      <c r="BS2402" s="108"/>
      <c r="BT2402" s="135"/>
      <c r="BU2402" s="108"/>
      <c r="BV2402" s="108"/>
      <c r="BW2402" s="108"/>
      <c r="BX2402" s="108"/>
      <c r="BY2402" s="135"/>
      <c r="BZ2402" s="108"/>
    </row>
    <row r="2403" spans="1:78" x14ac:dyDescent="0.25">
      <c r="A2403" s="27"/>
      <c r="B2403" s="27"/>
      <c r="C2403" s="27"/>
      <c r="D2403" s="27"/>
      <c r="E2403" s="28"/>
      <c r="F2403" s="88"/>
      <c r="G2403" s="28"/>
      <c r="H2403" s="27"/>
      <c r="I2403" s="27"/>
      <c r="J2403" s="27"/>
      <c r="K2403" s="107"/>
      <c r="L2403" s="27"/>
      <c r="M2403" s="46"/>
      <c r="N2403" s="46"/>
      <c r="O2403" s="46"/>
      <c r="P2403" s="46"/>
      <c r="Q2403" s="46"/>
      <c r="R2403" s="46"/>
      <c r="S2403" s="46"/>
      <c r="T2403" s="46"/>
      <c r="U2403" s="46"/>
      <c r="V2403" s="46"/>
      <c r="W2403" s="46"/>
      <c r="X2403" s="46"/>
      <c r="Y2403" s="41"/>
      <c r="Z2403" s="106"/>
      <c r="AA2403" s="43"/>
      <c r="AB2403" s="28"/>
      <c r="AC2403" s="28"/>
      <c r="AD2403" s="28"/>
      <c r="AE2403" s="44"/>
      <c r="AF2403" s="27"/>
      <c r="AG2403" s="27"/>
      <c r="AH2403" s="28"/>
      <c r="AI2403" s="27"/>
      <c r="AJ2403" s="27"/>
      <c r="AK2403" s="28"/>
      <c r="AL2403" s="29"/>
      <c r="AM2403" s="29"/>
      <c r="AN2403" s="29"/>
      <c r="AO2403" s="29"/>
      <c r="AP2403" s="29"/>
      <c r="AQ2403" s="29"/>
      <c r="AR2403" s="29"/>
      <c r="AS2403" s="29"/>
      <c r="AT2403" s="29"/>
      <c r="AU2403" s="29"/>
      <c r="AV2403" s="29"/>
      <c r="AW2403" s="29"/>
      <c r="AX2403" s="29"/>
      <c r="AY2403" s="31"/>
      <c r="AZ2403" s="30"/>
      <c r="BA2403" s="35"/>
      <c r="BB2403" s="108"/>
      <c r="BC2403" s="108"/>
      <c r="BD2403" s="108"/>
      <c r="BE2403" s="136"/>
      <c r="BF2403" s="108"/>
      <c r="BG2403" s="110"/>
      <c r="BH2403" s="110"/>
      <c r="BI2403" s="110"/>
      <c r="BJ2403" s="137"/>
      <c r="BK2403" s="110"/>
      <c r="BL2403" s="108"/>
      <c r="BM2403" s="108"/>
      <c r="BN2403" s="108"/>
      <c r="BO2403" s="135"/>
      <c r="BP2403" s="108"/>
      <c r="BQ2403" s="108"/>
      <c r="BR2403" s="108"/>
      <c r="BS2403" s="108"/>
      <c r="BT2403" s="135"/>
      <c r="BU2403" s="108"/>
      <c r="BV2403" s="108"/>
      <c r="BW2403" s="108"/>
      <c r="BX2403" s="108"/>
      <c r="BY2403" s="135"/>
      <c r="BZ2403" s="108"/>
    </row>
    <row r="2404" spans="1:78" x14ac:dyDescent="0.25">
      <c r="A2404" s="27"/>
      <c r="B2404" s="27"/>
      <c r="C2404" s="27"/>
      <c r="D2404" s="27"/>
      <c r="E2404" s="28"/>
      <c r="F2404" s="88"/>
      <c r="G2404" s="28"/>
      <c r="H2404" s="27"/>
      <c r="I2404" s="27"/>
      <c r="J2404" s="27"/>
      <c r="K2404" s="107"/>
      <c r="L2404" s="27"/>
      <c r="M2404" s="46"/>
      <c r="N2404" s="46"/>
      <c r="O2404" s="46"/>
      <c r="P2404" s="46"/>
      <c r="Q2404" s="46"/>
      <c r="R2404" s="46"/>
      <c r="S2404" s="46"/>
      <c r="T2404" s="46"/>
      <c r="U2404" s="46"/>
      <c r="V2404" s="46"/>
      <c r="W2404" s="46"/>
      <c r="X2404" s="46"/>
      <c r="Y2404" s="41"/>
      <c r="Z2404" s="106"/>
      <c r="AA2404" s="43"/>
      <c r="AB2404" s="28"/>
      <c r="AC2404" s="28"/>
      <c r="AD2404" s="28"/>
      <c r="AE2404" s="44"/>
      <c r="AF2404" s="27"/>
      <c r="AG2404" s="27"/>
      <c r="AH2404" s="28"/>
      <c r="AI2404" s="27"/>
      <c r="AJ2404" s="27"/>
      <c r="AK2404" s="28"/>
      <c r="AL2404" s="29"/>
      <c r="AM2404" s="29"/>
      <c r="AN2404" s="29"/>
      <c r="AO2404" s="29"/>
      <c r="AP2404" s="29"/>
      <c r="AQ2404" s="29"/>
      <c r="AR2404" s="29"/>
      <c r="AS2404" s="29"/>
      <c r="AT2404" s="29"/>
      <c r="AU2404" s="29"/>
      <c r="AV2404" s="29"/>
      <c r="AW2404" s="29"/>
      <c r="AX2404" s="29"/>
      <c r="AY2404" s="31"/>
      <c r="AZ2404" s="30"/>
      <c r="BA2404" s="35"/>
      <c r="BB2404" s="108"/>
      <c r="BC2404" s="108"/>
      <c r="BD2404" s="108"/>
      <c r="BE2404" s="136"/>
      <c r="BF2404" s="108"/>
      <c r="BG2404" s="110"/>
      <c r="BH2404" s="110"/>
      <c r="BI2404" s="110"/>
      <c r="BJ2404" s="137"/>
      <c r="BK2404" s="110"/>
      <c r="BL2404" s="108"/>
      <c r="BM2404" s="108"/>
      <c r="BN2404" s="108"/>
      <c r="BO2404" s="135"/>
      <c r="BP2404" s="108"/>
      <c r="BQ2404" s="108"/>
      <c r="BR2404" s="108"/>
      <c r="BS2404" s="108"/>
      <c r="BT2404" s="135"/>
      <c r="BU2404" s="108"/>
      <c r="BV2404" s="108"/>
      <c r="BW2404" s="108"/>
      <c r="BX2404" s="108"/>
      <c r="BY2404" s="135"/>
      <c r="BZ2404" s="108"/>
    </row>
    <row r="2405" spans="1:78" x14ac:dyDescent="0.25">
      <c r="A2405" s="27"/>
      <c r="B2405" s="27"/>
      <c r="C2405" s="27"/>
      <c r="D2405" s="27"/>
      <c r="E2405" s="28"/>
      <c r="F2405" s="88"/>
      <c r="G2405" s="28"/>
      <c r="H2405" s="27"/>
      <c r="I2405" s="27"/>
      <c r="J2405" s="27"/>
      <c r="K2405" s="107"/>
      <c r="L2405" s="27"/>
      <c r="M2405" s="46"/>
      <c r="N2405" s="46"/>
      <c r="O2405" s="46"/>
      <c r="P2405" s="46"/>
      <c r="Q2405" s="46"/>
      <c r="R2405" s="46"/>
      <c r="S2405" s="46"/>
      <c r="T2405" s="46"/>
      <c r="U2405" s="46"/>
      <c r="V2405" s="46"/>
      <c r="W2405" s="46"/>
      <c r="X2405" s="46"/>
      <c r="Y2405" s="41"/>
      <c r="Z2405" s="106"/>
      <c r="AA2405" s="43"/>
      <c r="AB2405" s="28"/>
      <c r="AC2405" s="28"/>
      <c r="AD2405" s="28"/>
      <c r="AE2405" s="44"/>
      <c r="AF2405" s="27"/>
      <c r="AG2405" s="27"/>
      <c r="AH2405" s="28"/>
      <c r="AI2405" s="27"/>
      <c r="AJ2405" s="27"/>
      <c r="AK2405" s="28"/>
      <c r="AL2405" s="29"/>
      <c r="AM2405" s="29"/>
      <c r="AN2405" s="29"/>
      <c r="AO2405" s="29"/>
      <c r="AP2405" s="29"/>
      <c r="AQ2405" s="29"/>
      <c r="AR2405" s="29"/>
      <c r="AS2405" s="29"/>
      <c r="AT2405" s="29"/>
      <c r="AU2405" s="29"/>
      <c r="AV2405" s="29"/>
      <c r="AW2405" s="29"/>
      <c r="AX2405" s="29"/>
      <c r="AY2405" s="31"/>
      <c r="AZ2405" s="30"/>
      <c r="BA2405" s="35"/>
      <c r="BB2405" s="108"/>
      <c r="BC2405" s="108"/>
      <c r="BD2405" s="108"/>
      <c r="BE2405" s="136"/>
      <c r="BF2405" s="108"/>
      <c r="BG2405" s="110"/>
      <c r="BH2405" s="110"/>
      <c r="BI2405" s="110"/>
      <c r="BJ2405" s="137"/>
      <c r="BK2405" s="110"/>
      <c r="BL2405" s="108"/>
      <c r="BM2405" s="108"/>
      <c r="BN2405" s="108"/>
      <c r="BO2405" s="135"/>
      <c r="BP2405" s="108"/>
      <c r="BQ2405" s="108"/>
      <c r="BR2405" s="108"/>
      <c r="BS2405" s="108"/>
      <c r="BT2405" s="135"/>
      <c r="BU2405" s="108"/>
      <c r="BV2405" s="108"/>
      <c r="BW2405" s="108"/>
      <c r="BX2405" s="108"/>
      <c r="BY2405" s="135"/>
      <c r="BZ2405" s="108"/>
    </row>
    <row r="2406" spans="1:78" x14ac:dyDescent="0.25">
      <c r="A2406" s="27"/>
      <c r="B2406" s="27"/>
      <c r="C2406" s="27"/>
      <c r="D2406" s="27"/>
      <c r="E2406" s="28"/>
      <c r="F2406" s="88"/>
      <c r="G2406" s="28"/>
      <c r="H2406" s="27"/>
      <c r="I2406" s="27"/>
      <c r="J2406" s="27"/>
      <c r="K2406" s="107"/>
      <c r="L2406" s="27"/>
      <c r="M2406" s="46"/>
      <c r="N2406" s="46"/>
      <c r="O2406" s="46"/>
      <c r="P2406" s="46"/>
      <c r="Q2406" s="46"/>
      <c r="R2406" s="46"/>
      <c r="S2406" s="46"/>
      <c r="T2406" s="46"/>
      <c r="U2406" s="46"/>
      <c r="V2406" s="46"/>
      <c r="W2406" s="46"/>
      <c r="X2406" s="46"/>
      <c r="Y2406" s="41"/>
      <c r="Z2406" s="106"/>
      <c r="AA2406" s="43"/>
      <c r="AB2406" s="28"/>
      <c r="AC2406" s="28"/>
      <c r="AD2406" s="28"/>
      <c r="AE2406" s="44"/>
      <c r="AF2406" s="27"/>
      <c r="AG2406" s="27"/>
      <c r="AH2406" s="28"/>
      <c r="AI2406" s="27"/>
      <c r="AJ2406" s="27"/>
      <c r="AK2406" s="28"/>
      <c r="AL2406" s="29"/>
      <c r="AM2406" s="29"/>
      <c r="AN2406" s="29"/>
      <c r="AO2406" s="29"/>
      <c r="AP2406" s="29"/>
      <c r="AQ2406" s="29"/>
      <c r="AR2406" s="29"/>
      <c r="AS2406" s="29"/>
      <c r="AT2406" s="29"/>
      <c r="AU2406" s="29"/>
      <c r="AV2406" s="29"/>
      <c r="AW2406" s="29"/>
      <c r="AX2406" s="29"/>
      <c r="AY2406" s="31"/>
      <c r="AZ2406" s="30"/>
      <c r="BA2406" s="35"/>
      <c r="BB2406" s="108"/>
      <c r="BC2406" s="108"/>
      <c r="BD2406" s="108"/>
      <c r="BE2406" s="136"/>
      <c r="BF2406" s="108"/>
      <c r="BG2406" s="110"/>
      <c r="BH2406" s="110"/>
      <c r="BI2406" s="110"/>
      <c r="BJ2406" s="137"/>
      <c r="BK2406" s="110"/>
      <c r="BL2406" s="108"/>
      <c r="BM2406" s="108"/>
      <c r="BN2406" s="108"/>
      <c r="BO2406" s="135"/>
      <c r="BP2406" s="108"/>
      <c r="BQ2406" s="108"/>
      <c r="BR2406" s="108"/>
      <c r="BS2406" s="108"/>
      <c r="BT2406" s="135"/>
      <c r="BU2406" s="108"/>
      <c r="BV2406" s="108"/>
      <c r="BW2406" s="108"/>
      <c r="BX2406" s="108"/>
      <c r="BY2406" s="135"/>
      <c r="BZ2406" s="108"/>
    </row>
    <row r="2407" spans="1:78" x14ac:dyDescent="0.25">
      <c r="A2407" s="27"/>
      <c r="B2407" s="27"/>
      <c r="C2407" s="27"/>
      <c r="D2407" s="27"/>
      <c r="E2407" s="28"/>
      <c r="F2407" s="88"/>
      <c r="G2407" s="28"/>
      <c r="H2407" s="27"/>
      <c r="I2407" s="27"/>
      <c r="J2407" s="27"/>
      <c r="K2407" s="107"/>
      <c r="L2407" s="27"/>
      <c r="M2407" s="46"/>
      <c r="N2407" s="46"/>
      <c r="O2407" s="46"/>
      <c r="P2407" s="46"/>
      <c r="Q2407" s="46"/>
      <c r="R2407" s="46"/>
      <c r="S2407" s="46"/>
      <c r="T2407" s="46"/>
      <c r="U2407" s="46"/>
      <c r="V2407" s="46"/>
      <c r="W2407" s="46"/>
      <c r="X2407" s="46"/>
      <c r="Y2407" s="41"/>
      <c r="Z2407" s="106"/>
      <c r="AA2407" s="43"/>
      <c r="AB2407" s="28"/>
      <c r="AC2407" s="28"/>
      <c r="AD2407" s="28"/>
      <c r="AE2407" s="44"/>
      <c r="AF2407" s="27"/>
      <c r="AG2407" s="27"/>
      <c r="AH2407" s="28"/>
      <c r="AI2407" s="27"/>
      <c r="AJ2407" s="27"/>
      <c r="AK2407" s="28"/>
      <c r="AL2407" s="29"/>
      <c r="AM2407" s="29"/>
      <c r="AN2407" s="29"/>
      <c r="AO2407" s="29"/>
      <c r="AP2407" s="29"/>
      <c r="AQ2407" s="29"/>
      <c r="AR2407" s="29"/>
      <c r="AS2407" s="29"/>
      <c r="AT2407" s="29"/>
      <c r="AU2407" s="29"/>
      <c r="AV2407" s="29"/>
      <c r="AW2407" s="29"/>
      <c r="AX2407" s="29"/>
      <c r="AY2407" s="31"/>
      <c r="AZ2407" s="30"/>
      <c r="BA2407" s="35"/>
      <c r="BB2407" s="108"/>
      <c r="BC2407" s="108"/>
      <c r="BD2407" s="108"/>
      <c r="BE2407" s="136"/>
      <c r="BF2407" s="108"/>
      <c r="BG2407" s="110"/>
      <c r="BH2407" s="110"/>
      <c r="BI2407" s="110"/>
      <c r="BJ2407" s="137"/>
      <c r="BK2407" s="110"/>
      <c r="BL2407" s="108"/>
      <c r="BM2407" s="108"/>
      <c r="BN2407" s="108"/>
      <c r="BO2407" s="135"/>
      <c r="BP2407" s="108"/>
      <c r="BQ2407" s="108"/>
      <c r="BR2407" s="108"/>
      <c r="BS2407" s="108"/>
      <c r="BT2407" s="135"/>
      <c r="BU2407" s="108"/>
      <c r="BV2407" s="108"/>
      <c r="BW2407" s="108"/>
      <c r="BX2407" s="108"/>
      <c r="BY2407" s="135"/>
      <c r="BZ2407" s="108"/>
    </row>
    <row r="2408" spans="1:78" x14ac:dyDescent="0.25">
      <c r="A2408" s="27"/>
      <c r="B2408" s="27"/>
      <c r="C2408" s="27"/>
      <c r="D2408" s="27"/>
      <c r="E2408" s="28"/>
      <c r="F2408" s="88"/>
      <c r="G2408" s="28"/>
      <c r="H2408" s="27"/>
      <c r="I2408" s="27"/>
      <c r="J2408" s="27"/>
      <c r="K2408" s="107"/>
      <c r="L2408" s="27"/>
      <c r="M2408" s="46"/>
      <c r="N2408" s="46"/>
      <c r="O2408" s="46"/>
      <c r="P2408" s="46"/>
      <c r="Q2408" s="46"/>
      <c r="R2408" s="46"/>
      <c r="S2408" s="46"/>
      <c r="T2408" s="46"/>
      <c r="U2408" s="46"/>
      <c r="V2408" s="46"/>
      <c r="W2408" s="46"/>
      <c r="X2408" s="46"/>
      <c r="Y2408" s="41"/>
      <c r="Z2408" s="106"/>
      <c r="AA2408" s="43"/>
      <c r="AB2408" s="28"/>
      <c r="AC2408" s="28"/>
      <c r="AD2408" s="28"/>
      <c r="AE2408" s="44"/>
      <c r="AF2408" s="27"/>
      <c r="AG2408" s="27"/>
      <c r="AH2408" s="28"/>
      <c r="AI2408" s="27"/>
      <c r="AJ2408" s="27"/>
      <c r="AK2408" s="28"/>
      <c r="AL2408" s="29"/>
      <c r="AM2408" s="29"/>
      <c r="AN2408" s="29"/>
      <c r="AO2408" s="29"/>
      <c r="AP2408" s="29"/>
      <c r="AQ2408" s="29"/>
      <c r="AR2408" s="29"/>
      <c r="AS2408" s="29"/>
      <c r="AT2408" s="29"/>
      <c r="AU2408" s="29"/>
      <c r="AV2408" s="29"/>
      <c r="AW2408" s="29"/>
      <c r="AX2408" s="29"/>
      <c r="AY2408" s="31"/>
      <c r="AZ2408" s="30"/>
      <c r="BA2408" s="35"/>
      <c r="BB2408" s="108"/>
      <c r="BC2408" s="108"/>
      <c r="BD2408" s="108"/>
      <c r="BE2408" s="136"/>
      <c r="BF2408" s="108"/>
      <c r="BG2408" s="110"/>
      <c r="BH2408" s="110"/>
      <c r="BI2408" s="110"/>
      <c r="BJ2408" s="137"/>
      <c r="BK2408" s="110"/>
      <c r="BL2408" s="108"/>
      <c r="BM2408" s="108"/>
      <c r="BN2408" s="108"/>
      <c r="BO2408" s="135"/>
      <c r="BP2408" s="108"/>
      <c r="BQ2408" s="108"/>
      <c r="BR2408" s="108"/>
      <c r="BS2408" s="108"/>
      <c r="BT2408" s="135"/>
      <c r="BU2408" s="108"/>
      <c r="BV2408" s="108"/>
      <c r="BW2408" s="108"/>
      <c r="BX2408" s="108"/>
      <c r="BY2408" s="135"/>
      <c r="BZ2408" s="108"/>
    </row>
    <row r="2409" spans="1:78" x14ac:dyDescent="0.25">
      <c r="A2409" s="27"/>
      <c r="B2409" s="27"/>
      <c r="C2409" s="27"/>
      <c r="D2409" s="27"/>
      <c r="E2409" s="28"/>
      <c r="F2409" s="88"/>
      <c r="G2409" s="28"/>
      <c r="H2409" s="27"/>
      <c r="I2409" s="27"/>
      <c r="J2409" s="27"/>
      <c r="K2409" s="107"/>
      <c r="L2409" s="27"/>
      <c r="M2409" s="46"/>
      <c r="N2409" s="46"/>
      <c r="O2409" s="46"/>
      <c r="P2409" s="46"/>
      <c r="Q2409" s="46"/>
      <c r="R2409" s="46"/>
      <c r="S2409" s="46"/>
      <c r="T2409" s="46"/>
      <c r="U2409" s="46"/>
      <c r="V2409" s="46"/>
      <c r="W2409" s="46"/>
      <c r="X2409" s="46"/>
      <c r="Y2409" s="41"/>
      <c r="Z2409" s="106"/>
      <c r="AA2409" s="43"/>
      <c r="AB2409" s="28"/>
      <c r="AC2409" s="28"/>
      <c r="AD2409" s="28"/>
      <c r="AE2409" s="44"/>
      <c r="AF2409" s="27"/>
      <c r="AG2409" s="27"/>
      <c r="AH2409" s="28"/>
      <c r="AI2409" s="27"/>
      <c r="AJ2409" s="27"/>
      <c r="AK2409" s="28"/>
      <c r="AL2409" s="29"/>
      <c r="AM2409" s="29"/>
      <c r="AN2409" s="29"/>
      <c r="AO2409" s="29"/>
      <c r="AP2409" s="29"/>
      <c r="AQ2409" s="29"/>
      <c r="AR2409" s="29"/>
      <c r="AS2409" s="29"/>
      <c r="AT2409" s="29"/>
      <c r="AU2409" s="29"/>
      <c r="AV2409" s="29"/>
      <c r="AW2409" s="29"/>
      <c r="AX2409" s="29"/>
      <c r="AY2409" s="31"/>
      <c r="AZ2409" s="30"/>
      <c r="BA2409" s="35"/>
      <c r="BB2409" s="108"/>
      <c r="BC2409" s="108"/>
      <c r="BD2409" s="108"/>
      <c r="BE2409" s="136"/>
      <c r="BF2409" s="108"/>
      <c r="BG2409" s="110"/>
      <c r="BH2409" s="110"/>
      <c r="BI2409" s="110"/>
      <c r="BJ2409" s="137"/>
      <c r="BK2409" s="110"/>
      <c r="BL2409" s="108"/>
      <c r="BM2409" s="108"/>
      <c r="BN2409" s="108"/>
      <c r="BO2409" s="135"/>
      <c r="BP2409" s="108"/>
      <c r="BQ2409" s="108"/>
      <c r="BR2409" s="108"/>
      <c r="BS2409" s="108"/>
      <c r="BT2409" s="135"/>
      <c r="BU2409" s="108"/>
      <c r="BV2409" s="108"/>
      <c r="BW2409" s="108"/>
      <c r="BX2409" s="108"/>
      <c r="BY2409" s="135"/>
      <c r="BZ2409" s="108"/>
    </row>
    <row r="2410" spans="1:78" x14ac:dyDescent="0.25">
      <c r="A2410" s="27"/>
      <c r="B2410" s="27"/>
      <c r="C2410" s="27"/>
      <c r="D2410" s="27"/>
      <c r="E2410" s="28"/>
      <c r="F2410" s="88"/>
      <c r="G2410" s="28"/>
      <c r="H2410" s="27"/>
      <c r="I2410" s="27"/>
      <c r="J2410" s="27"/>
      <c r="K2410" s="107"/>
      <c r="L2410" s="27"/>
      <c r="M2410" s="46"/>
      <c r="N2410" s="46"/>
      <c r="O2410" s="46"/>
      <c r="P2410" s="46"/>
      <c r="Q2410" s="46"/>
      <c r="R2410" s="46"/>
      <c r="S2410" s="46"/>
      <c r="T2410" s="46"/>
      <c r="U2410" s="46"/>
      <c r="V2410" s="46"/>
      <c r="W2410" s="46"/>
      <c r="X2410" s="46"/>
      <c r="Y2410" s="41"/>
      <c r="Z2410" s="106"/>
      <c r="AA2410" s="43"/>
      <c r="AB2410" s="28"/>
      <c r="AC2410" s="28"/>
      <c r="AD2410" s="28"/>
      <c r="AE2410" s="44"/>
      <c r="AF2410" s="27"/>
      <c r="AG2410" s="27"/>
      <c r="AH2410" s="28"/>
      <c r="AI2410" s="27"/>
      <c r="AJ2410" s="27"/>
      <c r="AK2410" s="28"/>
      <c r="AL2410" s="29"/>
      <c r="AM2410" s="29"/>
      <c r="AN2410" s="29"/>
      <c r="AO2410" s="29"/>
      <c r="AP2410" s="29"/>
      <c r="AQ2410" s="29"/>
      <c r="AR2410" s="29"/>
      <c r="AS2410" s="29"/>
      <c r="AT2410" s="29"/>
      <c r="AU2410" s="29"/>
      <c r="AV2410" s="29"/>
      <c r="AW2410" s="29"/>
      <c r="AX2410" s="29"/>
      <c r="AY2410" s="31"/>
      <c r="AZ2410" s="30"/>
      <c r="BA2410" s="35"/>
      <c r="BB2410" s="108"/>
      <c r="BC2410" s="108"/>
      <c r="BD2410" s="108"/>
      <c r="BE2410" s="136"/>
      <c r="BF2410" s="108"/>
      <c r="BG2410" s="110"/>
      <c r="BH2410" s="110"/>
      <c r="BI2410" s="110"/>
      <c r="BJ2410" s="137"/>
      <c r="BK2410" s="110"/>
      <c r="BL2410" s="108"/>
      <c r="BM2410" s="108"/>
      <c r="BN2410" s="108"/>
      <c r="BO2410" s="135"/>
      <c r="BP2410" s="108"/>
      <c r="BQ2410" s="108"/>
      <c r="BR2410" s="108"/>
      <c r="BS2410" s="108"/>
      <c r="BT2410" s="135"/>
      <c r="BU2410" s="108"/>
      <c r="BV2410" s="108"/>
      <c r="BW2410" s="108"/>
      <c r="BX2410" s="108"/>
      <c r="BY2410" s="135"/>
      <c r="BZ2410" s="108"/>
    </row>
    <row r="2411" spans="1:78" x14ac:dyDescent="0.25">
      <c r="A2411" s="27"/>
      <c r="B2411" s="27"/>
      <c r="C2411" s="27"/>
      <c r="D2411" s="27"/>
      <c r="E2411" s="28"/>
      <c r="F2411" s="88"/>
      <c r="G2411" s="28"/>
      <c r="H2411" s="27"/>
      <c r="I2411" s="27"/>
      <c r="J2411" s="27"/>
      <c r="K2411" s="107"/>
      <c r="L2411" s="27"/>
      <c r="M2411" s="46"/>
      <c r="N2411" s="46"/>
      <c r="O2411" s="46"/>
      <c r="P2411" s="46"/>
      <c r="Q2411" s="46"/>
      <c r="R2411" s="46"/>
      <c r="S2411" s="46"/>
      <c r="T2411" s="46"/>
      <c r="U2411" s="46"/>
      <c r="V2411" s="46"/>
      <c r="W2411" s="46"/>
      <c r="X2411" s="46"/>
      <c r="Y2411" s="41"/>
      <c r="Z2411" s="106"/>
      <c r="AA2411" s="43"/>
      <c r="AB2411" s="28"/>
      <c r="AC2411" s="28"/>
      <c r="AD2411" s="28"/>
      <c r="AE2411" s="44"/>
      <c r="AF2411" s="27"/>
      <c r="AG2411" s="27"/>
      <c r="AH2411" s="28"/>
      <c r="AI2411" s="27"/>
      <c r="AJ2411" s="27"/>
      <c r="AK2411" s="28"/>
      <c r="AL2411" s="29"/>
      <c r="AM2411" s="29"/>
      <c r="AN2411" s="29"/>
      <c r="AO2411" s="29"/>
      <c r="AP2411" s="29"/>
      <c r="AQ2411" s="29"/>
      <c r="AR2411" s="29"/>
      <c r="AS2411" s="29"/>
      <c r="AT2411" s="29"/>
      <c r="AU2411" s="29"/>
      <c r="AV2411" s="29"/>
      <c r="AW2411" s="29"/>
      <c r="AX2411" s="29"/>
      <c r="AY2411" s="31"/>
      <c r="AZ2411" s="30"/>
      <c r="BA2411" s="35"/>
      <c r="BB2411" s="108"/>
      <c r="BC2411" s="108"/>
      <c r="BD2411" s="108"/>
      <c r="BE2411" s="136"/>
      <c r="BF2411" s="108"/>
      <c r="BG2411" s="110"/>
      <c r="BH2411" s="110"/>
      <c r="BI2411" s="110"/>
      <c r="BJ2411" s="137"/>
      <c r="BK2411" s="110"/>
      <c r="BL2411" s="108"/>
      <c r="BM2411" s="108"/>
      <c r="BN2411" s="108"/>
      <c r="BO2411" s="135"/>
      <c r="BP2411" s="108"/>
      <c r="BQ2411" s="108"/>
      <c r="BR2411" s="108"/>
      <c r="BS2411" s="108"/>
      <c r="BT2411" s="135"/>
      <c r="BU2411" s="108"/>
      <c r="BV2411" s="108"/>
      <c r="BW2411" s="108"/>
      <c r="BX2411" s="108"/>
      <c r="BY2411" s="135"/>
      <c r="BZ2411" s="108"/>
    </row>
    <row r="2412" spans="1:78" x14ac:dyDescent="0.25">
      <c r="A2412" s="27"/>
      <c r="B2412" s="27"/>
      <c r="C2412" s="27"/>
      <c r="D2412" s="27"/>
      <c r="E2412" s="28"/>
      <c r="F2412" s="88"/>
      <c r="G2412" s="28"/>
      <c r="H2412" s="27"/>
      <c r="I2412" s="27"/>
      <c r="J2412" s="27"/>
      <c r="K2412" s="107"/>
      <c r="L2412" s="27"/>
      <c r="M2412" s="46"/>
      <c r="N2412" s="46"/>
      <c r="O2412" s="46"/>
      <c r="P2412" s="46"/>
      <c r="Q2412" s="46"/>
      <c r="R2412" s="46"/>
      <c r="S2412" s="46"/>
      <c r="T2412" s="46"/>
      <c r="U2412" s="46"/>
      <c r="V2412" s="46"/>
      <c r="W2412" s="46"/>
      <c r="X2412" s="46"/>
      <c r="Y2412" s="41"/>
      <c r="Z2412" s="106"/>
      <c r="AA2412" s="43"/>
      <c r="AB2412" s="28"/>
      <c r="AC2412" s="28"/>
      <c r="AD2412" s="28"/>
      <c r="AE2412" s="44"/>
      <c r="AF2412" s="27"/>
      <c r="AG2412" s="27"/>
      <c r="AH2412" s="28"/>
      <c r="AI2412" s="27"/>
      <c r="AJ2412" s="27"/>
      <c r="AK2412" s="28"/>
      <c r="AL2412" s="29"/>
      <c r="AM2412" s="29"/>
      <c r="AN2412" s="29"/>
      <c r="AO2412" s="29"/>
      <c r="AP2412" s="29"/>
      <c r="AQ2412" s="29"/>
      <c r="AR2412" s="29"/>
      <c r="AS2412" s="29"/>
      <c r="AT2412" s="29"/>
      <c r="AU2412" s="29"/>
      <c r="AV2412" s="29"/>
      <c r="AW2412" s="29"/>
      <c r="AX2412" s="29"/>
      <c r="AY2412" s="31"/>
      <c r="AZ2412" s="30"/>
      <c r="BA2412" s="35"/>
      <c r="BB2412" s="108"/>
      <c r="BC2412" s="108"/>
      <c r="BD2412" s="108"/>
      <c r="BE2412" s="136"/>
      <c r="BF2412" s="108"/>
      <c r="BG2412" s="110"/>
      <c r="BH2412" s="110"/>
      <c r="BI2412" s="110"/>
      <c r="BJ2412" s="137"/>
      <c r="BK2412" s="110"/>
      <c r="BL2412" s="108"/>
      <c r="BM2412" s="108"/>
      <c r="BN2412" s="108"/>
      <c r="BO2412" s="135"/>
      <c r="BP2412" s="108"/>
      <c r="BQ2412" s="108"/>
      <c r="BR2412" s="108"/>
      <c r="BS2412" s="108"/>
      <c r="BT2412" s="135"/>
      <c r="BU2412" s="108"/>
      <c r="BV2412" s="108"/>
      <c r="BW2412" s="108"/>
      <c r="BX2412" s="108"/>
      <c r="BY2412" s="135"/>
      <c r="BZ2412" s="108"/>
    </row>
    <row r="2413" spans="1:78" x14ac:dyDescent="0.25">
      <c r="A2413" s="27"/>
      <c r="B2413" s="27"/>
      <c r="C2413" s="27"/>
      <c r="D2413" s="27"/>
      <c r="E2413" s="28"/>
      <c r="F2413" s="88"/>
      <c r="G2413" s="28"/>
      <c r="H2413" s="27"/>
      <c r="I2413" s="27"/>
      <c r="J2413" s="27"/>
      <c r="K2413" s="107"/>
      <c r="L2413" s="27"/>
      <c r="M2413" s="46"/>
      <c r="N2413" s="46"/>
      <c r="O2413" s="46"/>
      <c r="P2413" s="46"/>
      <c r="Q2413" s="46"/>
      <c r="R2413" s="46"/>
      <c r="S2413" s="46"/>
      <c r="T2413" s="46"/>
      <c r="U2413" s="46"/>
      <c r="V2413" s="46"/>
      <c r="W2413" s="46"/>
      <c r="X2413" s="46"/>
      <c r="Y2413" s="41"/>
      <c r="Z2413" s="106"/>
      <c r="AA2413" s="43"/>
      <c r="AB2413" s="28"/>
      <c r="AC2413" s="28"/>
      <c r="AD2413" s="28"/>
      <c r="AE2413" s="44"/>
      <c r="AF2413" s="27"/>
      <c r="AG2413" s="27"/>
      <c r="AH2413" s="28"/>
      <c r="AI2413" s="27"/>
      <c r="AJ2413" s="27"/>
      <c r="AK2413" s="28"/>
      <c r="AL2413" s="29"/>
      <c r="AM2413" s="29"/>
      <c r="AN2413" s="29"/>
      <c r="AO2413" s="29"/>
      <c r="AP2413" s="29"/>
      <c r="AQ2413" s="29"/>
      <c r="AR2413" s="29"/>
      <c r="AS2413" s="29"/>
      <c r="AT2413" s="29"/>
      <c r="AU2413" s="29"/>
      <c r="AV2413" s="29"/>
      <c r="AW2413" s="29"/>
      <c r="AX2413" s="29"/>
      <c r="AY2413" s="31"/>
      <c r="AZ2413" s="30"/>
      <c r="BA2413" s="35"/>
      <c r="BB2413" s="108"/>
      <c r="BC2413" s="108"/>
      <c r="BD2413" s="108"/>
      <c r="BE2413" s="136"/>
      <c r="BF2413" s="108"/>
      <c r="BG2413" s="110"/>
      <c r="BH2413" s="110"/>
      <c r="BI2413" s="110"/>
      <c r="BJ2413" s="137"/>
      <c r="BK2413" s="110"/>
      <c r="BL2413" s="108"/>
      <c r="BM2413" s="108"/>
      <c r="BN2413" s="108"/>
      <c r="BO2413" s="135"/>
      <c r="BP2413" s="108"/>
      <c r="BQ2413" s="108"/>
      <c r="BR2413" s="108"/>
      <c r="BS2413" s="108"/>
      <c r="BT2413" s="135"/>
      <c r="BU2413" s="108"/>
      <c r="BV2413" s="108"/>
      <c r="BW2413" s="108"/>
      <c r="BX2413" s="108"/>
      <c r="BY2413" s="135"/>
      <c r="BZ2413" s="108"/>
    </row>
    <row r="2414" spans="1:78" x14ac:dyDescent="0.25">
      <c r="A2414" s="27"/>
      <c r="B2414" s="27"/>
      <c r="C2414" s="27"/>
      <c r="D2414" s="27"/>
      <c r="E2414" s="28"/>
      <c r="F2414" s="88"/>
      <c r="G2414" s="28"/>
      <c r="H2414" s="27"/>
      <c r="I2414" s="27"/>
      <c r="J2414" s="27"/>
      <c r="K2414" s="107"/>
      <c r="L2414" s="27"/>
      <c r="M2414" s="46"/>
      <c r="N2414" s="46"/>
      <c r="O2414" s="46"/>
      <c r="P2414" s="46"/>
      <c r="Q2414" s="46"/>
      <c r="R2414" s="46"/>
      <c r="S2414" s="46"/>
      <c r="T2414" s="46"/>
      <c r="U2414" s="46"/>
      <c r="V2414" s="46"/>
      <c r="W2414" s="46"/>
      <c r="X2414" s="46"/>
      <c r="Y2414" s="41"/>
      <c r="Z2414" s="106"/>
      <c r="AA2414" s="43"/>
      <c r="AB2414" s="28"/>
      <c r="AC2414" s="28"/>
      <c r="AD2414" s="28"/>
      <c r="AE2414" s="44"/>
      <c r="AF2414" s="27"/>
      <c r="AG2414" s="27"/>
      <c r="AH2414" s="28"/>
      <c r="AI2414" s="27"/>
      <c r="AJ2414" s="27"/>
      <c r="AK2414" s="28"/>
      <c r="AL2414" s="29"/>
      <c r="AM2414" s="29"/>
      <c r="AN2414" s="29"/>
      <c r="AO2414" s="29"/>
      <c r="AP2414" s="29"/>
      <c r="AQ2414" s="29"/>
      <c r="AR2414" s="29"/>
      <c r="AS2414" s="29"/>
      <c r="AT2414" s="29"/>
      <c r="AU2414" s="29"/>
      <c r="AV2414" s="29"/>
      <c r="AW2414" s="29"/>
      <c r="AX2414" s="29"/>
      <c r="AY2414" s="31"/>
      <c r="AZ2414" s="30"/>
      <c r="BA2414" s="35"/>
      <c r="BB2414" s="108"/>
      <c r="BC2414" s="108"/>
      <c r="BD2414" s="108"/>
      <c r="BE2414" s="136"/>
      <c r="BF2414" s="108"/>
      <c r="BG2414" s="110"/>
      <c r="BH2414" s="110"/>
      <c r="BI2414" s="110"/>
      <c r="BJ2414" s="137"/>
      <c r="BK2414" s="110"/>
      <c r="BL2414" s="108"/>
      <c r="BM2414" s="108"/>
      <c r="BN2414" s="108"/>
      <c r="BO2414" s="135"/>
      <c r="BP2414" s="108"/>
      <c r="BQ2414" s="108"/>
      <c r="BR2414" s="108"/>
      <c r="BS2414" s="108"/>
      <c r="BT2414" s="135"/>
      <c r="BU2414" s="108"/>
      <c r="BV2414" s="108"/>
      <c r="BW2414" s="108"/>
      <c r="BX2414" s="108"/>
      <c r="BY2414" s="135"/>
      <c r="BZ2414" s="108"/>
    </row>
    <row r="2415" spans="1:78" x14ac:dyDescent="0.25">
      <c r="A2415" s="27"/>
      <c r="B2415" s="27"/>
      <c r="C2415" s="27"/>
      <c r="D2415" s="27"/>
      <c r="E2415" s="28"/>
      <c r="F2415" s="88"/>
      <c r="G2415" s="28"/>
      <c r="H2415" s="27"/>
      <c r="I2415" s="27"/>
      <c r="J2415" s="27"/>
      <c r="K2415" s="107"/>
      <c r="L2415" s="27"/>
      <c r="M2415" s="46"/>
      <c r="N2415" s="46"/>
      <c r="O2415" s="46"/>
      <c r="P2415" s="46"/>
      <c r="Q2415" s="46"/>
      <c r="R2415" s="46"/>
      <c r="S2415" s="46"/>
      <c r="T2415" s="46"/>
      <c r="U2415" s="46"/>
      <c r="V2415" s="46"/>
      <c r="W2415" s="46"/>
      <c r="X2415" s="46"/>
      <c r="Y2415" s="41"/>
      <c r="Z2415" s="106"/>
      <c r="AA2415" s="43"/>
      <c r="AB2415" s="28"/>
      <c r="AC2415" s="28"/>
      <c r="AD2415" s="28"/>
      <c r="AE2415" s="44"/>
      <c r="AF2415" s="27"/>
      <c r="AG2415" s="27"/>
      <c r="AH2415" s="28"/>
      <c r="AI2415" s="27"/>
      <c r="AJ2415" s="27"/>
      <c r="AK2415" s="28"/>
      <c r="AL2415" s="29"/>
      <c r="AM2415" s="29"/>
      <c r="AN2415" s="29"/>
      <c r="AO2415" s="29"/>
      <c r="AP2415" s="29"/>
      <c r="AQ2415" s="29"/>
      <c r="AR2415" s="29"/>
      <c r="AS2415" s="29"/>
      <c r="AT2415" s="29"/>
      <c r="AU2415" s="29"/>
      <c r="AV2415" s="29"/>
      <c r="AW2415" s="29"/>
      <c r="AX2415" s="29"/>
      <c r="AY2415" s="31"/>
      <c r="AZ2415" s="30"/>
      <c r="BA2415" s="35"/>
      <c r="BB2415" s="108"/>
      <c r="BC2415" s="108"/>
      <c r="BD2415" s="108"/>
      <c r="BE2415" s="136"/>
      <c r="BF2415" s="108"/>
      <c r="BG2415" s="110"/>
      <c r="BH2415" s="110"/>
      <c r="BI2415" s="110"/>
      <c r="BJ2415" s="137"/>
      <c r="BK2415" s="110"/>
      <c r="BL2415" s="108"/>
      <c r="BM2415" s="108"/>
      <c r="BN2415" s="108"/>
      <c r="BO2415" s="135"/>
      <c r="BP2415" s="108"/>
      <c r="BQ2415" s="108"/>
      <c r="BR2415" s="108"/>
      <c r="BS2415" s="108"/>
      <c r="BT2415" s="135"/>
      <c r="BU2415" s="108"/>
      <c r="BV2415" s="108"/>
      <c r="BW2415" s="108"/>
      <c r="BX2415" s="108"/>
      <c r="BY2415" s="135"/>
      <c r="BZ2415" s="108"/>
    </row>
    <row r="2416" spans="1:78" x14ac:dyDescent="0.25">
      <c r="A2416" s="27"/>
      <c r="B2416" s="27"/>
      <c r="C2416" s="27"/>
      <c r="D2416" s="27"/>
      <c r="E2416" s="28"/>
      <c r="F2416" s="88"/>
      <c r="G2416" s="28"/>
      <c r="H2416" s="27"/>
      <c r="I2416" s="27"/>
      <c r="J2416" s="27"/>
      <c r="K2416" s="107"/>
      <c r="L2416" s="27"/>
      <c r="M2416" s="46"/>
      <c r="N2416" s="46"/>
      <c r="O2416" s="46"/>
      <c r="P2416" s="46"/>
      <c r="Q2416" s="46"/>
      <c r="R2416" s="46"/>
      <c r="S2416" s="46"/>
      <c r="T2416" s="46"/>
      <c r="U2416" s="46"/>
      <c r="V2416" s="46"/>
      <c r="W2416" s="46"/>
      <c r="X2416" s="46"/>
      <c r="Y2416" s="41"/>
      <c r="Z2416" s="106"/>
      <c r="AA2416" s="43"/>
      <c r="AB2416" s="28"/>
      <c r="AC2416" s="28"/>
      <c r="AD2416" s="28"/>
      <c r="AE2416" s="44"/>
      <c r="AF2416" s="27"/>
      <c r="AG2416" s="27"/>
      <c r="AH2416" s="28"/>
      <c r="AI2416" s="27"/>
      <c r="AJ2416" s="27"/>
      <c r="AK2416" s="28"/>
      <c r="AL2416" s="29"/>
      <c r="AM2416" s="29"/>
      <c r="AN2416" s="29"/>
      <c r="AO2416" s="29"/>
      <c r="AP2416" s="29"/>
      <c r="AQ2416" s="29"/>
      <c r="AR2416" s="29"/>
      <c r="AS2416" s="29"/>
      <c r="AT2416" s="29"/>
      <c r="AU2416" s="29"/>
      <c r="AV2416" s="29"/>
      <c r="AW2416" s="29"/>
      <c r="AX2416" s="29"/>
      <c r="AY2416" s="31"/>
      <c r="AZ2416" s="30"/>
      <c r="BA2416" s="35"/>
      <c r="BB2416" s="108"/>
      <c r="BC2416" s="108"/>
      <c r="BD2416" s="108"/>
      <c r="BE2416" s="136"/>
      <c r="BF2416" s="108"/>
      <c r="BG2416" s="110"/>
      <c r="BH2416" s="110"/>
      <c r="BI2416" s="110"/>
      <c r="BJ2416" s="137"/>
      <c r="BK2416" s="110"/>
      <c r="BL2416" s="108"/>
      <c r="BM2416" s="108"/>
      <c r="BN2416" s="108"/>
      <c r="BO2416" s="135"/>
      <c r="BP2416" s="108"/>
      <c r="BQ2416" s="108"/>
      <c r="BR2416" s="108"/>
      <c r="BS2416" s="108"/>
      <c r="BT2416" s="135"/>
      <c r="BU2416" s="108"/>
      <c r="BV2416" s="108"/>
      <c r="BW2416" s="108"/>
      <c r="BX2416" s="108"/>
      <c r="BY2416" s="135"/>
      <c r="BZ2416" s="108"/>
    </row>
    <row r="2417" spans="1:78" x14ac:dyDescent="0.25">
      <c r="A2417" s="27"/>
      <c r="B2417" s="27"/>
      <c r="C2417" s="27"/>
      <c r="D2417" s="27"/>
      <c r="E2417" s="28"/>
      <c r="F2417" s="88"/>
      <c r="G2417" s="28"/>
      <c r="H2417" s="27"/>
      <c r="I2417" s="27"/>
      <c r="J2417" s="27"/>
      <c r="K2417" s="107"/>
      <c r="L2417" s="27"/>
      <c r="M2417" s="46"/>
      <c r="N2417" s="46"/>
      <c r="O2417" s="46"/>
      <c r="P2417" s="46"/>
      <c r="Q2417" s="46"/>
      <c r="R2417" s="46"/>
      <c r="S2417" s="46"/>
      <c r="T2417" s="46"/>
      <c r="U2417" s="46"/>
      <c r="V2417" s="46"/>
      <c r="W2417" s="46"/>
      <c r="X2417" s="46"/>
      <c r="Y2417" s="41"/>
      <c r="Z2417" s="106"/>
      <c r="AA2417" s="43"/>
      <c r="AB2417" s="28"/>
      <c r="AC2417" s="28"/>
      <c r="AD2417" s="28"/>
      <c r="AE2417" s="44"/>
      <c r="AF2417" s="27"/>
      <c r="AG2417" s="27"/>
      <c r="AH2417" s="28"/>
      <c r="AI2417" s="27"/>
      <c r="AJ2417" s="27"/>
      <c r="AK2417" s="28"/>
      <c r="AL2417" s="29"/>
      <c r="AM2417" s="29"/>
      <c r="AN2417" s="29"/>
      <c r="AO2417" s="29"/>
      <c r="AP2417" s="29"/>
      <c r="AQ2417" s="29"/>
      <c r="AR2417" s="29"/>
      <c r="AS2417" s="29"/>
      <c r="AT2417" s="29"/>
      <c r="AU2417" s="29"/>
      <c r="AV2417" s="29"/>
      <c r="AW2417" s="29"/>
      <c r="AX2417" s="29"/>
      <c r="AY2417" s="31"/>
      <c r="AZ2417" s="30"/>
      <c r="BA2417" s="35"/>
      <c r="BB2417" s="108"/>
      <c r="BC2417" s="108"/>
      <c r="BD2417" s="108"/>
      <c r="BE2417" s="136"/>
      <c r="BF2417" s="108"/>
      <c r="BG2417" s="110"/>
      <c r="BH2417" s="110"/>
      <c r="BI2417" s="110"/>
      <c r="BJ2417" s="137"/>
      <c r="BK2417" s="110"/>
      <c r="BL2417" s="108"/>
      <c r="BM2417" s="108"/>
      <c r="BN2417" s="108"/>
      <c r="BO2417" s="135"/>
      <c r="BP2417" s="108"/>
      <c r="BQ2417" s="108"/>
      <c r="BR2417" s="108"/>
      <c r="BS2417" s="108"/>
      <c r="BT2417" s="135"/>
      <c r="BU2417" s="108"/>
      <c r="BV2417" s="108"/>
      <c r="BW2417" s="108"/>
      <c r="BX2417" s="108"/>
      <c r="BY2417" s="135"/>
      <c r="BZ2417" s="108"/>
    </row>
    <row r="2418" spans="1:78" x14ac:dyDescent="0.25">
      <c r="A2418" s="27"/>
      <c r="B2418" s="27"/>
      <c r="C2418" s="27"/>
      <c r="D2418" s="27"/>
      <c r="E2418" s="28"/>
      <c r="F2418" s="88"/>
      <c r="G2418" s="28"/>
      <c r="H2418" s="27"/>
      <c r="I2418" s="27"/>
      <c r="J2418" s="27"/>
      <c r="K2418" s="107"/>
      <c r="L2418" s="27"/>
      <c r="M2418" s="46"/>
      <c r="N2418" s="46"/>
      <c r="O2418" s="46"/>
      <c r="P2418" s="46"/>
      <c r="Q2418" s="46"/>
      <c r="R2418" s="46"/>
      <c r="S2418" s="46"/>
      <c r="T2418" s="46"/>
      <c r="U2418" s="46"/>
      <c r="V2418" s="46"/>
      <c r="W2418" s="46"/>
      <c r="X2418" s="46"/>
      <c r="Y2418" s="41"/>
      <c r="Z2418" s="106"/>
      <c r="AA2418" s="43"/>
      <c r="AB2418" s="28"/>
      <c r="AC2418" s="28"/>
      <c r="AD2418" s="28"/>
      <c r="AE2418" s="44"/>
      <c r="AF2418" s="27"/>
      <c r="AG2418" s="27"/>
      <c r="AH2418" s="28"/>
      <c r="AI2418" s="27"/>
      <c r="AJ2418" s="27"/>
      <c r="AK2418" s="28"/>
      <c r="AL2418" s="29"/>
      <c r="AM2418" s="29"/>
      <c r="AN2418" s="29"/>
      <c r="AO2418" s="29"/>
      <c r="AP2418" s="29"/>
      <c r="AQ2418" s="29"/>
      <c r="AR2418" s="29"/>
      <c r="AS2418" s="29"/>
      <c r="AT2418" s="29"/>
      <c r="AU2418" s="29"/>
      <c r="AV2418" s="29"/>
      <c r="AW2418" s="29"/>
      <c r="AX2418" s="29"/>
      <c r="AY2418" s="31"/>
      <c r="AZ2418" s="30"/>
      <c r="BA2418" s="35"/>
      <c r="BB2418" s="108"/>
      <c r="BC2418" s="108"/>
      <c r="BD2418" s="108"/>
      <c r="BE2418" s="136"/>
      <c r="BF2418" s="108"/>
      <c r="BG2418" s="110"/>
      <c r="BH2418" s="110"/>
      <c r="BI2418" s="110"/>
      <c r="BJ2418" s="137"/>
      <c r="BK2418" s="110"/>
      <c r="BL2418" s="108"/>
      <c r="BM2418" s="108"/>
      <c r="BN2418" s="108"/>
      <c r="BO2418" s="135"/>
      <c r="BP2418" s="108"/>
      <c r="BQ2418" s="108"/>
      <c r="BR2418" s="108"/>
      <c r="BS2418" s="108"/>
      <c r="BT2418" s="135"/>
      <c r="BU2418" s="108"/>
      <c r="BV2418" s="108"/>
      <c r="BW2418" s="108"/>
      <c r="BX2418" s="108"/>
      <c r="BY2418" s="135"/>
      <c r="BZ2418" s="108"/>
    </row>
    <row r="2419" spans="1:78" x14ac:dyDescent="0.25">
      <c r="A2419" s="27"/>
      <c r="B2419" s="27"/>
      <c r="C2419" s="27"/>
      <c r="D2419" s="27"/>
      <c r="E2419" s="28"/>
      <c r="F2419" s="88"/>
      <c r="G2419" s="28"/>
      <c r="H2419" s="27"/>
      <c r="I2419" s="27"/>
      <c r="J2419" s="27"/>
      <c r="K2419" s="107"/>
      <c r="L2419" s="27"/>
      <c r="M2419" s="46"/>
      <c r="N2419" s="46"/>
      <c r="O2419" s="46"/>
      <c r="P2419" s="46"/>
      <c r="Q2419" s="46"/>
      <c r="R2419" s="46"/>
      <c r="S2419" s="46"/>
      <c r="T2419" s="46"/>
      <c r="U2419" s="46"/>
      <c r="V2419" s="46"/>
      <c r="W2419" s="46"/>
      <c r="X2419" s="46"/>
      <c r="Y2419" s="41"/>
      <c r="Z2419" s="106"/>
      <c r="AA2419" s="43"/>
      <c r="AB2419" s="28"/>
      <c r="AC2419" s="28"/>
      <c r="AD2419" s="28"/>
      <c r="AE2419" s="44"/>
      <c r="AF2419" s="27"/>
      <c r="AG2419" s="27"/>
      <c r="AH2419" s="28"/>
      <c r="AI2419" s="27"/>
      <c r="AJ2419" s="27"/>
      <c r="AK2419" s="28"/>
      <c r="AL2419" s="29"/>
      <c r="AM2419" s="29"/>
      <c r="AN2419" s="29"/>
      <c r="AO2419" s="29"/>
      <c r="AP2419" s="29"/>
      <c r="AQ2419" s="29"/>
      <c r="AR2419" s="29"/>
      <c r="AS2419" s="29"/>
      <c r="AT2419" s="29"/>
      <c r="AU2419" s="29"/>
      <c r="AV2419" s="29"/>
      <c r="AW2419" s="29"/>
      <c r="AX2419" s="29"/>
      <c r="AY2419" s="31"/>
      <c r="AZ2419" s="30"/>
      <c r="BA2419" s="35"/>
      <c r="BB2419" s="108"/>
      <c r="BC2419" s="108"/>
      <c r="BD2419" s="108"/>
      <c r="BE2419" s="136"/>
      <c r="BF2419" s="108"/>
      <c r="BG2419" s="110"/>
      <c r="BH2419" s="110"/>
      <c r="BI2419" s="110"/>
      <c r="BJ2419" s="137"/>
      <c r="BK2419" s="110"/>
      <c r="BL2419" s="108"/>
      <c r="BM2419" s="108"/>
      <c r="BN2419" s="108"/>
      <c r="BO2419" s="135"/>
      <c r="BP2419" s="108"/>
      <c r="BQ2419" s="108"/>
      <c r="BR2419" s="108"/>
      <c r="BS2419" s="108"/>
      <c r="BT2419" s="135"/>
      <c r="BU2419" s="108"/>
      <c r="BV2419" s="108"/>
      <c r="BW2419" s="108"/>
      <c r="BX2419" s="108"/>
      <c r="BY2419" s="135"/>
      <c r="BZ2419" s="108"/>
    </row>
    <row r="2420" spans="1:78" x14ac:dyDescent="0.25">
      <c r="A2420" s="27"/>
      <c r="B2420" s="27"/>
      <c r="C2420" s="27"/>
      <c r="D2420" s="27"/>
      <c r="E2420" s="28"/>
      <c r="F2420" s="88"/>
      <c r="G2420" s="28"/>
      <c r="H2420" s="27"/>
      <c r="I2420" s="27"/>
      <c r="J2420" s="27"/>
      <c r="K2420" s="107"/>
      <c r="L2420" s="27"/>
      <c r="M2420" s="46"/>
      <c r="N2420" s="46"/>
      <c r="O2420" s="46"/>
      <c r="P2420" s="46"/>
      <c r="Q2420" s="46"/>
      <c r="R2420" s="46"/>
      <c r="S2420" s="46"/>
      <c r="T2420" s="46"/>
      <c r="U2420" s="46"/>
      <c r="V2420" s="46"/>
      <c r="W2420" s="46"/>
      <c r="X2420" s="46"/>
      <c r="Y2420" s="41"/>
      <c r="Z2420" s="106"/>
      <c r="AA2420" s="43"/>
      <c r="AB2420" s="28"/>
      <c r="AC2420" s="28"/>
      <c r="AD2420" s="28"/>
      <c r="AE2420" s="44"/>
      <c r="AF2420" s="27"/>
      <c r="AG2420" s="27"/>
      <c r="AH2420" s="28"/>
      <c r="AI2420" s="27"/>
      <c r="AJ2420" s="27"/>
      <c r="AK2420" s="28"/>
      <c r="AL2420" s="29"/>
      <c r="AM2420" s="29"/>
      <c r="AN2420" s="29"/>
      <c r="AO2420" s="29"/>
      <c r="AP2420" s="29"/>
      <c r="AQ2420" s="29"/>
      <c r="AR2420" s="29"/>
      <c r="AS2420" s="29"/>
      <c r="AT2420" s="29"/>
      <c r="AU2420" s="29"/>
      <c r="AV2420" s="29"/>
      <c r="AW2420" s="29"/>
      <c r="AX2420" s="29"/>
      <c r="AY2420" s="31"/>
      <c r="AZ2420" s="30"/>
      <c r="BA2420" s="35"/>
      <c r="BB2420" s="108"/>
      <c r="BC2420" s="108"/>
      <c r="BD2420" s="108"/>
      <c r="BE2420" s="136"/>
      <c r="BF2420" s="108"/>
      <c r="BG2420" s="110"/>
      <c r="BH2420" s="110"/>
      <c r="BI2420" s="110"/>
      <c r="BJ2420" s="137"/>
      <c r="BK2420" s="110"/>
      <c r="BL2420" s="108"/>
      <c r="BM2420" s="108"/>
      <c r="BN2420" s="108"/>
      <c r="BO2420" s="135"/>
      <c r="BP2420" s="108"/>
      <c r="BQ2420" s="108"/>
      <c r="BR2420" s="108"/>
      <c r="BS2420" s="108"/>
      <c r="BT2420" s="135"/>
      <c r="BU2420" s="108"/>
      <c r="BV2420" s="108"/>
      <c r="BW2420" s="108"/>
      <c r="BX2420" s="108"/>
      <c r="BY2420" s="135"/>
      <c r="BZ2420" s="108"/>
    </row>
    <row r="2421" spans="1:78" x14ac:dyDescent="0.25">
      <c r="A2421" s="27"/>
      <c r="B2421" s="27"/>
      <c r="C2421" s="27"/>
      <c r="D2421" s="27"/>
      <c r="E2421" s="28"/>
      <c r="F2421" s="88"/>
      <c r="G2421" s="28"/>
      <c r="H2421" s="27"/>
      <c r="I2421" s="27"/>
      <c r="J2421" s="27"/>
      <c r="K2421" s="107"/>
      <c r="L2421" s="27"/>
      <c r="M2421" s="46"/>
      <c r="N2421" s="46"/>
      <c r="O2421" s="46"/>
      <c r="P2421" s="46"/>
      <c r="Q2421" s="46"/>
      <c r="R2421" s="46"/>
      <c r="S2421" s="46"/>
      <c r="T2421" s="46"/>
      <c r="U2421" s="46"/>
      <c r="V2421" s="46"/>
      <c r="W2421" s="46"/>
      <c r="X2421" s="46"/>
      <c r="Y2421" s="41"/>
      <c r="Z2421" s="106"/>
      <c r="AA2421" s="43"/>
      <c r="AB2421" s="28"/>
      <c r="AC2421" s="28"/>
      <c r="AD2421" s="28"/>
      <c r="AE2421" s="44"/>
      <c r="AF2421" s="27"/>
      <c r="AG2421" s="27"/>
      <c r="AH2421" s="28"/>
      <c r="AI2421" s="27"/>
      <c r="AJ2421" s="27"/>
      <c r="AK2421" s="28"/>
      <c r="AL2421" s="29"/>
      <c r="AM2421" s="29"/>
      <c r="AN2421" s="29"/>
      <c r="AO2421" s="29"/>
      <c r="AP2421" s="29"/>
      <c r="AQ2421" s="29"/>
      <c r="AR2421" s="29"/>
      <c r="AS2421" s="29"/>
      <c r="AT2421" s="29"/>
      <c r="AU2421" s="29"/>
      <c r="AV2421" s="29"/>
      <c r="AW2421" s="29"/>
      <c r="AX2421" s="29"/>
      <c r="AY2421" s="31"/>
      <c r="AZ2421" s="30"/>
      <c r="BA2421" s="35"/>
      <c r="BB2421" s="108"/>
      <c r="BC2421" s="108"/>
      <c r="BD2421" s="108"/>
      <c r="BE2421" s="136"/>
      <c r="BF2421" s="108"/>
      <c r="BG2421" s="110"/>
      <c r="BH2421" s="110"/>
      <c r="BI2421" s="110"/>
      <c r="BJ2421" s="137"/>
      <c r="BK2421" s="110"/>
      <c r="BL2421" s="108"/>
      <c r="BM2421" s="108"/>
      <c r="BN2421" s="108"/>
      <c r="BO2421" s="135"/>
      <c r="BP2421" s="108"/>
      <c r="BQ2421" s="108"/>
      <c r="BR2421" s="108"/>
      <c r="BS2421" s="108"/>
      <c r="BT2421" s="135"/>
      <c r="BU2421" s="108"/>
      <c r="BV2421" s="108"/>
      <c r="BW2421" s="108"/>
      <c r="BX2421" s="108"/>
      <c r="BY2421" s="135"/>
      <c r="BZ2421" s="108"/>
    </row>
    <row r="2422" spans="1:78" x14ac:dyDescent="0.25">
      <c r="A2422" s="27"/>
      <c r="B2422" s="27"/>
      <c r="C2422" s="27"/>
      <c r="D2422" s="27"/>
      <c r="E2422" s="28"/>
      <c r="F2422" s="88"/>
      <c r="G2422" s="28"/>
      <c r="H2422" s="27"/>
      <c r="I2422" s="27"/>
      <c r="J2422" s="27"/>
      <c r="K2422" s="107"/>
      <c r="L2422" s="27"/>
      <c r="M2422" s="46"/>
      <c r="N2422" s="46"/>
      <c r="O2422" s="46"/>
      <c r="P2422" s="46"/>
      <c r="Q2422" s="46"/>
      <c r="R2422" s="46"/>
      <c r="S2422" s="46"/>
      <c r="T2422" s="46"/>
      <c r="U2422" s="46"/>
      <c r="V2422" s="46"/>
      <c r="W2422" s="46"/>
      <c r="X2422" s="46"/>
      <c r="Y2422" s="41"/>
      <c r="Z2422" s="106"/>
      <c r="AA2422" s="43"/>
      <c r="AB2422" s="28"/>
      <c r="AC2422" s="28"/>
      <c r="AD2422" s="28"/>
      <c r="AE2422" s="44"/>
      <c r="AF2422" s="27"/>
      <c r="AG2422" s="27"/>
      <c r="AH2422" s="28"/>
      <c r="AI2422" s="27"/>
      <c r="AJ2422" s="27"/>
      <c r="AK2422" s="28"/>
      <c r="AL2422" s="29"/>
      <c r="AM2422" s="29"/>
      <c r="AN2422" s="29"/>
      <c r="AO2422" s="29"/>
      <c r="AP2422" s="29"/>
      <c r="AQ2422" s="29"/>
      <c r="AR2422" s="29"/>
      <c r="AS2422" s="29"/>
      <c r="AT2422" s="29"/>
      <c r="AU2422" s="29"/>
      <c r="AV2422" s="29"/>
      <c r="AW2422" s="29"/>
      <c r="AX2422" s="29"/>
      <c r="AY2422" s="31"/>
      <c r="AZ2422" s="30"/>
      <c r="BA2422" s="35"/>
      <c r="BB2422" s="108"/>
      <c r="BC2422" s="108"/>
      <c r="BD2422" s="108"/>
      <c r="BE2422" s="136"/>
      <c r="BF2422" s="108"/>
      <c r="BG2422" s="110"/>
      <c r="BH2422" s="110"/>
      <c r="BI2422" s="110"/>
      <c r="BJ2422" s="137"/>
      <c r="BK2422" s="110"/>
      <c r="BL2422" s="108"/>
      <c r="BM2422" s="108"/>
      <c r="BN2422" s="108"/>
      <c r="BO2422" s="135"/>
      <c r="BP2422" s="108"/>
      <c r="BQ2422" s="108"/>
      <c r="BR2422" s="108"/>
      <c r="BS2422" s="108"/>
      <c r="BT2422" s="135"/>
      <c r="BU2422" s="108"/>
      <c r="BV2422" s="108"/>
      <c r="BW2422" s="108"/>
      <c r="BX2422" s="108"/>
      <c r="BY2422" s="135"/>
      <c r="BZ2422" s="108"/>
    </row>
    <row r="2423" spans="1:78" x14ac:dyDescent="0.25">
      <c r="A2423" s="27"/>
      <c r="B2423" s="27"/>
      <c r="C2423" s="27"/>
      <c r="D2423" s="27"/>
      <c r="E2423" s="28"/>
      <c r="F2423" s="88"/>
      <c r="G2423" s="28"/>
      <c r="H2423" s="27"/>
      <c r="I2423" s="27"/>
      <c r="J2423" s="27"/>
      <c r="K2423" s="107"/>
      <c r="L2423" s="27"/>
      <c r="M2423" s="46"/>
      <c r="N2423" s="46"/>
      <c r="O2423" s="46"/>
      <c r="P2423" s="46"/>
      <c r="Q2423" s="46"/>
      <c r="R2423" s="46"/>
      <c r="S2423" s="46"/>
      <c r="T2423" s="46"/>
      <c r="U2423" s="46"/>
      <c r="V2423" s="46"/>
      <c r="W2423" s="46"/>
      <c r="X2423" s="46"/>
      <c r="Y2423" s="41"/>
      <c r="Z2423" s="106"/>
      <c r="AA2423" s="43"/>
      <c r="AB2423" s="28"/>
      <c r="AC2423" s="28"/>
      <c r="AD2423" s="28"/>
      <c r="AE2423" s="44"/>
      <c r="AF2423" s="27"/>
      <c r="AG2423" s="27"/>
      <c r="AH2423" s="28"/>
      <c r="AI2423" s="27"/>
      <c r="AJ2423" s="27"/>
      <c r="AK2423" s="28"/>
      <c r="AL2423" s="29"/>
      <c r="AM2423" s="29"/>
      <c r="AN2423" s="29"/>
      <c r="AO2423" s="29"/>
      <c r="AP2423" s="29"/>
      <c r="AQ2423" s="29"/>
      <c r="AR2423" s="29"/>
      <c r="AS2423" s="29"/>
      <c r="AT2423" s="29"/>
      <c r="AU2423" s="29"/>
      <c r="AV2423" s="29"/>
      <c r="AW2423" s="29"/>
      <c r="AX2423" s="29"/>
      <c r="AY2423" s="31"/>
      <c r="AZ2423" s="30"/>
      <c r="BA2423" s="35"/>
      <c r="BB2423" s="108"/>
      <c r="BC2423" s="108"/>
      <c r="BD2423" s="108"/>
      <c r="BE2423" s="136"/>
      <c r="BF2423" s="108"/>
      <c r="BG2423" s="110"/>
      <c r="BH2423" s="110"/>
      <c r="BI2423" s="110"/>
      <c r="BJ2423" s="137"/>
      <c r="BK2423" s="110"/>
      <c r="BL2423" s="108"/>
      <c r="BM2423" s="108"/>
      <c r="BN2423" s="108"/>
      <c r="BO2423" s="135"/>
      <c r="BP2423" s="108"/>
      <c r="BQ2423" s="108"/>
      <c r="BR2423" s="108"/>
      <c r="BS2423" s="108"/>
      <c r="BT2423" s="135"/>
      <c r="BU2423" s="108"/>
      <c r="BV2423" s="108"/>
      <c r="BW2423" s="108"/>
      <c r="BX2423" s="108"/>
      <c r="BY2423" s="135"/>
      <c r="BZ2423" s="108"/>
    </row>
    <row r="2424" spans="1:78" x14ac:dyDescent="0.25">
      <c r="A2424" s="27"/>
      <c r="B2424" s="27"/>
      <c r="C2424" s="27"/>
      <c r="D2424" s="27"/>
      <c r="E2424" s="28"/>
      <c r="F2424" s="88"/>
      <c r="G2424" s="28"/>
      <c r="H2424" s="27"/>
      <c r="I2424" s="27"/>
      <c r="J2424" s="27"/>
      <c r="K2424" s="107"/>
      <c r="L2424" s="27"/>
      <c r="M2424" s="46"/>
      <c r="N2424" s="46"/>
      <c r="O2424" s="46"/>
      <c r="P2424" s="46"/>
      <c r="Q2424" s="46"/>
      <c r="R2424" s="46"/>
      <c r="S2424" s="46"/>
      <c r="T2424" s="46"/>
      <c r="U2424" s="46"/>
      <c r="V2424" s="46"/>
      <c r="W2424" s="46"/>
      <c r="X2424" s="46"/>
      <c r="Y2424" s="41"/>
      <c r="Z2424" s="106"/>
      <c r="AA2424" s="43"/>
      <c r="AB2424" s="28"/>
      <c r="AC2424" s="28"/>
      <c r="AD2424" s="28"/>
      <c r="AE2424" s="44"/>
      <c r="AF2424" s="27"/>
      <c r="AG2424" s="27"/>
      <c r="AH2424" s="28"/>
      <c r="AI2424" s="27"/>
      <c r="AJ2424" s="27"/>
      <c r="AK2424" s="28"/>
      <c r="AL2424" s="29"/>
      <c r="AM2424" s="29"/>
      <c r="AN2424" s="29"/>
      <c r="AO2424" s="29"/>
      <c r="AP2424" s="29"/>
      <c r="AQ2424" s="29"/>
      <c r="AR2424" s="29"/>
      <c r="AS2424" s="29"/>
      <c r="AT2424" s="29"/>
      <c r="AU2424" s="29"/>
      <c r="AV2424" s="29"/>
      <c r="AW2424" s="29"/>
      <c r="AX2424" s="29"/>
      <c r="AY2424" s="31"/>
      <c r="AZ2424" s="30"/>
      <c r="BA2424" s="35"/>
      <c r="BB2424" s="108"/>
      <c r="BC2424" s="108"/>
      <c r="BD2424" s="108"/>
      <c r="BE2424" s="136"/>
      <c r="BF2424" s="108"/>
      <c r="BG2424" s="110"/>
      <c r="BH2424" s="110"/>
      <c r="BI2424" s="110"/>
      <c r="BJ2424" s="137"/>
      <c r="BK2424" s="110"/>
      <c r="BL2424" s="108"/>
      <c r="BM2424" s="108"/>
      <c r="BN2424" s="108"/>
      <c r="BO2424" s="135"/>
      <c r="BP2424" s="108"/>
      <c r="BQ2424" s="108"/>
      <c r="BR2424" s="108"/>
      <c r="BS2424" s="108"/>
      <c r="BT2424" s="135"/>
      <c r="BU2424" s="108"/>
      <c r="BV2424" s="108"/>
      <c r="BW2424" s="108"/>
      <c r="BX2424" s="108"/>
      <c r="BY2424" s="135"/>
      <c r="BZ2424" s="108"/>
    </row>
    <row r="2425" spans="1:78" x14ac:dyDescent="0.25">
      <c r="A2425" s="27"/>
      <c r="B2425" s="27"/>
      <c r="C2425" s="27"/>
      <c r="D2425" s="27"/>
      <c r="E2425" s="28"/>
      <c r="F2425" s="88"/>
      <c r="G2425" s="28"/>
      <c r="H2425" s="27"/>
      <c r="I2425" s="27"/>
      <c r="J2425" s="27"/>
      <c r="K2425" s="107"/>
      <c r="L2425" s="27"/>
      <c r="M2425" s="46"/>
      <c r="N2425" s="46"/>
      <c r="O2425" s="46"/>
      <c r="P2425" s="46"/>
      <c r="Q2425" s="46"/>
      <c r="R2425" s="46"/>
      <c r="S2425" s="46"/>
      <c r="T2425" s="46"/>
      <c r="U2425" s="46"/>
      <c r="V2425" s="46"/>
      <c r="W2425" s="46"/>
      <c r="X2425" s="46"/>
      <c r="Y2425" s="41"/>
      <c r="Z2425" s="106"/>
      <c r="AA2425" s="43"/>
      <c r="AB2425" s="28"/>
      <c r="AC2425" s="28"/>
      <c r="AD2425" s="28"/>
      <c r="AE2425" s="44"/>
      <c r="AF2425" s="27"/>
      <c r="AG2425" s="27"/>
      <c r="AH2425" s="28"/>
      <c r="AI2425" s="27"/>
      <c r="AJ2425" s="27"/>
      <c r="AK2425" s="28"/>
      <c r="AL2425" s="29"/>
      <c r="AM2425" s="29"/>
      <c r="AN2425" s="29"/>
      <c r="AO2425" s="29"/>
      <c r="AP2425" s="29"/>
      <c r="AQ2425" s="29"/>
      <c r="AR2425" s="29"/>
      <c r="AS2425" s="29"/>
      <c r="AT2425" s="29"/>
      <c r="AU2425" s="29"/>
      <c r="AV2425" s="29"/>
      <c r="AW2425" s="29"/>
      <c r="AX2425" s="29"/>
      <c r="AY2425" s="31"/>
      <c r="AZ2425" s="30"/>
      <c r="BA2425" s="35"/>
      <c r="BB2425" s="108"/>
      <c r="BC2425" s="108"/>
      <c r="BD2425" s="108"/>
      <c r="BE2425" s="136"/>
      <c r="BF2425" s="108"/>
      <c r="BG2425" s="110"/>
      <c r="BH2425" s="110"/>
      <c r="BI2425" s="110"/>
      <c r="BJ2425" s="137"/>
      <c r="BK2425" s="110"/>
      <c r="BL2425" s="108"/>
      <c r="BM2425" s="108"/>
      <c r="BN2425" s="108"/>
      <c r="BO2425" s="135"/>
      <c r="BP2425" s="108"/>
      <c r="BQ2425" s="108"/>
      <c r="BR2425" s="108"/>
      <c r="BS2425" s="108"/>
      <c r="BT2425" s="135"/>
      <c r="BU2425" s="108"/>
      <c r="BV2425" s="108"/>
      <c r="BW2425" s="108"/>
      <c r="BX2425" s="108"/>
      <c r="BY2425" s="135"/>
      <c r="BZ2425" s="108"/>
    </row>
    <row r="2426" spans="1:78" x14ac:dyDescent="0.25">
      <c r="A2426" s="27"/>
      <c r="B2426" s="27"/>
      <c r="C2426" s="27"/>
      <c r="D2426" s="27"/>
      <c r="E2426" s="28"/>
      <c r="F2426" s="88"/>
      <c r="G2426" s="28"/>
      <c r="H2426" s="27"/>
      <c r="I2426" s="27"/>
      <c r="J2426" s="27"/>
      <c r="K2426" s="107"/>
      <c r="L2426" s="27"/>
      <c r="M2426" s="46"/>
      <c r="N2426" s="46"/>
      <c r="O2426" s="46"/>
      <c r="P2426" s="46"/>
      <c r="Q2426" s="46"/>
      <c r="R2426" s="46"/>
      <c r="S2426" s="46"/>
      <c r="T2426" s="46"/>
      <c r="U2426" s="46"/>
      <c r="V2426" s="46"/>
      <c r="W2426" s="46"/>
      <c r="X2426" s="46"/>
      <c r="Y2426" s="41"/>
      <c r="Z2426" s="106"/>
      <c r="AA2426" s="43"/>
      <c r="AB2426" s="28"/>
      <c r="AC2426" s="28"/>
      <c r="AD2426" s="28"/>
      <c r="AE2426" s="44"/>
      <c r="AF2426" s="27"/>
      <c r="AG2426" s="27"/>
      <c r="AH2426" s="28"/>
      <c r="AI2426" s="27"/>
      <c r="AJ2426" s="27"/>
      <c r="AK2426" s="28"/>
      <c r="AL2426" s="29"/>
      <c r="AM2426" s="29"/>
      <c r="AN2426" s="29"/>
      <c r="AO2426" s="29"/>
      <c r="AP2426" s="29"/>
      <c r="AQ2426" s="29"/>
      <c r="AR2426" s="29"/>
      <c r="AS2426" s="29"/>
      <c r="AT2426" s="29"/>
      <c r="AU2426" s="29"/>
      <c r="AV2426" s="29"/>
      <c r="AW2426" s="29"/>
      <c r="AX2426" s="29"/>
      <c r="AY2426" s="31"/>
      <c r="AZ2426" s="30"/>
      <c r="BA2426" s="35"/>
      <c r="BB2426" s="108"/>
      <c r="BC2426" s="108"/>
      <c r="BD2426" s="108"/>
      <c r="BE2426" s="136"/>
      <c r="BF2426" s="108"/>
      <c r="BG2426" s="110"/>
      <c r="BH2426" s="110"/>
      <c r="BI2426" s="110"/>
      <c r="BJ2426" s="137"/>
      <c r="BK2426" s="110"/>
      <c r="BL2426" s="108"/>
      <c r="BM2426" s="108"/>
      <c r="BN2426" s="108"/>
      <c r="BO2426" s="135"/>
      <c r="BP2426" s="108"/>
      <c r="BQ2426" s="108"/>
      <c r="BR2426" s="108"/>
      <c r="BS2426" s="108"/>
      <c r="BT2426" s="135"/>
      <c r="BU2426" s="108"/>
      <c r="BV2426" s="108"/>
      <c r="BW2426" s="108"/>
      <c r="BX2426" s="108"/>
      <c r="BY2426" s="135"/>
      <c r="BZ2426" s="108"/>
    </row>
    <row r="2427" spans="1:78" x14ac:dyDescent="0.25">
      <c r="A2427" s="27"/>
      <c r="B2427" s="27"/>
      <c r="C2427" s="27"/>
      <c r="D2427" s="27"/>
      <c r="E2427" s="28"/>
      <c r="F2427" s="88"/>
      <c r="G2427" s="28"/>
      <c r="H2427" s="27"/>
      <c r="I2427" s="27"/>
      <c r="J2427" s="27"/>
      <c r="K2427" s="107"/>
      <c r="L2427" s="27"/>
      <c r="M2427" s="46"/>
      <c r="N2427" s="46"/>
      <c r="O2427" s="46"/>
      <c r="P2427" s="46"/>
      <c r="Q2427" s="46"/>
      <c r="R2427" s="46"/>
      <c r="S2427" s="46"/>
      <c r="T2427" s="46"/>
      <c r="U2427" s="46"/>
      <c r="V2427" s="46"/>
      <c r="W2427" s="46"/>
      <c r="X2427" s="46"/>
      <c r="Y2427" s="41"/>
      <c r="Z2427" s="106"/>
      <c r="AA2427" s="43"/>
      <c r="AB2427" s="28"/>
      <c r="AC2427" s="28"/>
      <c r="AD2427" s="28"/>
      <c r="AE2427" s="44"/>
      <c r="AF2427" s="27"/>
      <c r="AG2427" s="27"/>
      <c r="AH2427" s="28"/>
      <c r="AI2427" s="27"/>
      <c r="AJ2427" s="27"/>
      <c r="AK2427" s="28"/>
      <c r="AL2427" s="29"/>
      <c r="AM2427" s="29"/>
      <c r="AN2427" s="29"/>
      <c r="AO2427" s="29"/>
      <c r="AP2427" s="29"/>
      <c r="AQ2427" s="29"/>
      <c r="AR2427" s="29"/>
      <c r="AS2427" s="29"/>
      <c r="AT2427" s="29"/>
      <c r="AU2427" s="29"/>
      <c r="AV2427" s="29"/>
      <c r="AW2427" s="29"/>
      <c r="AX2427" s="29"/>
      <c r="AY2427" s="31"/>
      <c r="AZ2427" s="30"/>
      <c r="BA2427" s="35"/>
      <c r="BB2427" s="108"/>
      <c r="BC2427" s="108"/>
      <c r="BD2427" s="108"/>
      <c r="BE2427" s="136"/>
      <c r="BF2427" s="108"/>
      <c r="BG2427" s="110"/>
      <c r="BH2427" s="110"/>
      <c r="BI2427" s="110"/>
      <c r="BJ2427" s="137"/>
      <c r="BK2427" s="110"/>
      <c r="BL2427" s="108"/>
      <c r="BM2427" s="108"/>
      <c r="BN2427" s="108"/>
      <c r="BO2427" s="135"/>
      <c r="BP2427" s="108"/>
      <c r="BQ2427" s="108"/>
      <c r="BR2427" s="108"/>
      <c r="BS2427" s="108"/>
      <c r="BT2427" s="135"/>
      <c r="BU2427" s="108"/>
      <c r="BV2427" s="108"/>
      <c r="BW2427" s="108"/>
      <c r="BX2427" s="108"/>
      <c r="BY2427" s="135"/>
      <c r="BZ2427" s="108"/>
    </row>
    <row r="2428" spans="1:78" x14ac:dyDescent="0.25">
      <c r="A2428" s="27"/>
      <c r="B2428" s="27"/>
      <c r="C2428" s="27"/>
      <c r="D2428" s="27"/>
      <c r="E2428" s="28"/>
      <c r="F2428" s="88"/>
      <c r="G2428" s="28"/>
      <c r="H2428" s="27"/>
      <c r="I2428" s="27"/>
      <c r="J2428" s="27"/>
      <c r="K2428" s="107"/>
      <c r="L2428" s="27"/>
      <c r="M2428" s="46"/>
      <c r="N2428" s="46"/>
      <c r="O2428" s="46"/>
      <c r="P2428" s="46"/>
      <c r="Q2428" s="46"/>
      <c r="R2428" s="46"/>
      <c r="S2428" s="46"/>
      <c r="T2428" s="46"/>
      <c r="U2428" s="46"/>
      <c r="V2428" s="46"/>
      <c r="W2428" s="46"/>
      <c r="X2428" s="46"/>
      <c r="Y2428" s="41"/>
      <c r="Z2428" s="106"/>
      <c r="AA2428" s="43"/>
      <c r="AB2428" s="28"/>
      <c r="AC2428" s="28"/>
      <c r="AD2428" s="28"/>
      <c r="AE2428" s="44"/>
      <c r="AF2428" s="27"/>
      <c r="AG2428" s="27"/>
      <c r="AH2428" s="28"/>
      <c r="AI2428" s="27"/>
      <c r="AJ2428" s="27"/>
      <c r="AK2428" s="28"/>
      <c r="AL2428" s="29"/>
      <c r="AM2428" s="29"/>
      <c r="AN2428" s="29"/>
      <c r="AO2428" s="29"/>
      <c r="AP2428" s="29"/>
      <c r="AQ2428" s="29"/>
      <c r="AR2428" s="29"/>
      <c r="AS2428" s="29"/>
      <c r="AT2428" s="29"/>
      <c r="AU2428" s="29"/>
      <c r="AV2428" s="29"/>
      <c r="AW2428" s="29"/>
      <c r="AX2428" s="29"/>
      <c r="AY2428" s="31"/>
      <c r="AZ2428" s="30"/>
      <c r="BA2428" s="35"/>
      <c r="BB2428" s="108"/>
      <c r="BC2428" s="108"/>
      <c r="BD2428" s="108"/>
      <c r="BE2428" s="136"/>
      <c r="BF2428" s="108"/>
      <c r="BG2428" s="110"/>
      <c r="BH2428" s="110"/>
      <c r="BI2428" s="110"/>
      <c r="BJ2428" s="137"/>
      <c r="BK2428" s="110"/>
      <c r="BL2428" s="108"/>
      <c r="BM2428" s="108"/>
      <c r="BN2428" s="108"/>
      <c r="BO2428" s="135"/>
      <c r="BP2428" s="108"/>
      <c r="BQ2428" s="108"/>
      <c r="BR2428" s="108"/>
      <c r="BS2428" s="108"/>
      <c r="BT2428" s="135"/>
      <c r="BU2428" s="108"/>
      <c r="BV2428" s="108"/>
      <c r="BW2428" s="108"/>
      <c r="BX2428" s="108"/>
      <c r="BY2428" s="135"/>
      <c r="BZ2428" s="108"/>
    </row>
    <row r="2429" spans="1:78" x14ac:dyDescent="0.25">
      <c r="A2429" s="27"/>
      <c r="B2429" s="27"/>
      <c r="C2429" s="27"/>
      <c r="D2429" s="27"/>
      <c r="E2429" s="28"/>
      <c r="F2429" s="88"/>
      <c r="G2429" s="28"/>
      <c r="H2429" s="27"/>
      <c r="I2429" s="27"/>
      <c r="J2429" s="27"/>
      <c r="K2429" s="107"/>
      <c r="L2429" s="27"/>
      <c r="M2429" s="46"/>
      <c r="N2429" s="46"/>
      <c r="O2429" s="46"/>
      <c r="P2429" s="46"/>
      <c r="Q2429" s="46"/>
      <c r="R2429" s="46"/>
      <c r="S2429" s="46"/>
      <c r="T2429" s="46"/>
      <c r="U2429" s="46"/>
      <c r="V2429" s="46"/>
      <c r="W2429" s="46"/>
      <c r="X2429" s="46"/>
      <c r="Y2429" s="41"/>
      <c r="Z2429" s="106"/>
      <c r="AA2429" s="43"/>
      <c r="AB2429" s="28"/>
      <c r="AC2429" s="28"/>
      <c r="AD2429" s="28"/>
      <c r="AE2429" s="44"/>
      <c r="AF2429" s="27"/>
      <c r="AG2429" s="27"/>
      <c r="AH2429" s="28"/>
      <c r="AI2429" s="27"/>
      <c r="AJ2429" s="27"/>
      <c r="AK2429" s="28"/>
      <c r="AL2429" s="29"/>
      <c r="AM2429" s="29"/>
      <c r="AN2429" s="29"/>
      <c r="AO2429" s="29"/>
      <c r="AP2429" s="29"/>
      <c r="AQ2429" s="29"/>
      <c r="AR2429" s="29"/>
      <c r="AS2429" s="29"/>
      <c r="AT2429" s="29"/>
      <c r="AU2429" s="29"/>
      <c r="AV2429" s="29"/>
      <c r="AW2429" s="29"/>
      <c r="AX2429" s="29"/>
      <c r="AY2429" s="31"/>
      <c r="AZ2429" s="30"/>
      <c r="BA2429" s="35"/>
      <c r="BB2429" s="108"/>
      <c r="BC2429" s="108"/>
      <c r="BD2429" s="108"/>
      <c r="BE2429" s="136"/>
      <c r="BF2429" s="108"/>
      <c r="BG2429" s="110"/>
      <c r="BH2429" s="110"/>
      <c r="BI2429" s="110"/>
      <c r="BJ2429" s="137"/>
      <c r="BK2429" s="110"/>
      <c r="BL2429" s="108"/>
      <c r="BM2429" s="108"/>
      <c r="BN2429" s="108"/>
      <c r="BO2429" s="135"/>
      <c r="BP2429" s="108"/>
      <c r="BQ2429" s="108"/>
      <c r="BR2429" s="108"/>
      <c r="BS2429" s="108"/>
      <c r="BT2429" s="135"/>
      <c r="BU2429" s="108"/>
      <c r="BV2429" s="108"/>
      <c r="BW2429" s="108"/>
      <c r="BX2429" s="108"/>
      <c r="BY2429" s="135"/>
      <c r="BZ2429" s="108"/>
    </row>
    <row r="2430" spans="1:78" x14ac:dyDescent="0.25">
      <c r="A2430" s="27"/>
      <c r="B2430" s="27"/>
      <c r="C2430" s="27"/>
      <c r="D2430" s="27"/>
      <c r="E2430" s="28"/>
      <c r="F2430" s="88"/>
      <c r="G2430" s="28"/>
      <c r="H2430" s="27"/>
      <c r="I2430" s="27"/>
      <c r="J2430" s="27"/>
      <c r="K2430" s="107"/>
      <c r="L2430" s="27"/>
      <c r="M2430" s="46"/>
      <c r="N2430" s="46"/>
      <c r="O2430" s="46"/>
      <c r="P2430" s="46"/>
      <c r="Q2430" s="46"/>
      <c r="R2430" s="46"/>
      <c r="S2430" s="46"/>
      <c r="T2430" s="46"/>
      <c r="U2430" s="46"/>
      <c r="V2430" s="46"/>
      <c r="W2430" s="46"/>
      <c r="X2430" s="46"/>
      <c r="Y2430" s="41"/>
      <c r="Z2430" s="106"/>
      <c r="AA2430" s="43"/>
      <c r="AB2430" s="28"/>
      <c r="AC2430" s="28"/>
      <c r="AD2430" s="28"/>
      <c r="AE2430" s="44"/>
      <c r="AF2430" s="27"/>
      <c r="AG2430" s="27"/>
      <c r="AH2430" s="28"/>
      <c r="AI2430" s="27"/>
      <c r="AJ2430" s="27"/>
      <c r="AK2430" s="28"/>
      <c r="AL2430" s="29"/>
      <c r="AM2430" s="29"/>
      <c r="AN2430" s="29"/>
      <c r="AO2430" s="29"/>
      <c r="AP2430" s="29"/>
      <c r="AQ2430" s="29"/>
      <c r="AR2430" s="29"/>
      <c r="AS2430" s="29"/>
      <c r="AT2430" s="29"/>
      <c r="AU2430" s="29"/>
      <c r="AV2430" s="29"/>
      <c r="AW2430" s="29"/>
      <c r="AX2430" s="29"/>
      <c r="AY2430" s="31"/>
      <c r="AZ2430" s="30"/>
      <c r="BA2430" s="35"/>
      <c r="BB2430" s="108"/>
      <c r="BC2430" s="108"/>
      <c r="BD2430" s="108"/>
      <c r="BE2430" s="136"/>
      <c r="BF2430" s="108"/>
      <c r="BG2430" s="110"/>
      <c r="BH2430" s="110"/>
      <c r="BI2430" s="110"/>
      <c r="BJ2430" s="137"/>
      <c r="BK2430" s="110"/>
      <c r="BL2430" s="108"/>
      <c r="BM2430" s="108"/>
      <c r="BN2430" s="108"/>
      <c r="BO2430" s="135"/>
      <c r="BP2430" s="108"/>
      <c r="BQ2430" s="108"/>
      <c r="BR2430" s="108"/>
      <c r="BS2430" s="108"/>
      <c r="BT2430" s="135"/>
      <c r="BU2430" s="108"/>
      <c r="BV2430" s="108"/>
      <c r="BW2430" s="108"/>
      <c r="BX2430" s="108"/>
      <c r="BY2430" s="135"/>
      <c r="BZ2430" s="108"/>
    </row>
    <row r="2431" spans="1:78" x14ac:dyDescent="0.25">
      <c r="A2431" s="27"/>
      <c r="B2431" s="27"/>
      <c r="C2431" s="27"/>
      <c r="D2431" s="27"/>
      <c r="E2431" s="28"/>
      <c r="F2431" s="88"/>
      <c r="G2431" s="28"/>
      <c r="H2431" s="27"/>
      <c r="I2431" s="27"/>
      <c r="J2431" s="27"/>
      <c r="K2431" s="107"/>
      <c r="L2431" s="27"/>
      <c r="M2431" s="46"/>
      <c r="N2431" s="46"/>
      <c r="O2431" s="46"/>
      <c r="P2431" s="46"/>
      <c r="Q2431" s="46"/>
      <c r="R2431" s="46"/>
      <c r="S2431" s="46"/>
      <c r="T2431" s="46"/>
      <c r="U2431" s="46"/>
      <c r="V2431" s="46"/>
      <c r="W2431" s="46"/>
      <c r="X2431" s="46"/>
      <c r="Y2431" s="41"/>
      <c r="Z2431" s="106"/>
      <c r="AA2431" s="43"/>
      <c r="AB2431" s="28"/>
      <c r="AC2431" s="28"/>
      <c r="AD2431" s="28"/>
      <c r="AE2431" s="44"/>
      <c r="AF2431" s="27"/>
      <c r="AG2431" s="27"/>
      <c r="AH2431" s="28"/>
      <c r="AI2431" s="27"/>
      <c r="AJ2431" s="27"/>
      <c r="AK2431" s="28"/>
      <c r="AL2431" s="29"/>
      <c r="AM2431" s="29"/>
      <c r="AN2431" s="29"/>
      <c r="AO2431" s="29"/>
      <c r="AP2431" s="29"/>
      <c r="AQ2431" s="29"/>
      <c r="AR2431" s="29"/>
      <c r="AS2431" s="29"/>
      <c r="AT2431" s="29"/>
      <c r="AU2431" s="29"/>
      <c r="AV2431" s="29"/>
      <c r="AW2431" s="29"/>
      <c r="AX2431" s="29"/>
      <c r="AY2431" s="31"/>
      <c r="AZ2431" s="30"/>
      <c r="BA2431" s="35"/>
      <c r="BB2431" s="108"/>
      <c r="BC2431" s="108"/>
      <c r="BD2431" s="108"/>
      <c r="BE2431" s="136"/>
      <c r="BF2431" s="108"/>
      <c r="BG2431" s="110"/>
      <c r="BH2431" s="110"/>
      <c r="BI2431" s="110"/>
      <c r="BJ2431" s="137"/>
      <c r="BK2431" s="110"/>
      <c r="BL2431" s="108"/>
      <c r="BM2431" s="108"/>
      <c r="BN2431" s="108"/>
      <c r="BO2431" s="135"/>
      <c r="BP2431" s="108"/>
      <c r="BQ2431" s="108"/>
      <c r="BR2431" s="108"/>
      <c r="BS2431" s="108"/>
      <c r="BT2431" s="135"/>
      <c r="BU2431" s="108"/>
      <c r="BV2431" s="108"/>
      <c r="BW2431" s="108"/>
      <c r="BX2431" s="108"/>
      <c r="BY2431" s="135"/>
      <c r="BZ2431" s="108"/>
    </row>
    <row r="2432" spans="1:78" x14ac:dyDescent="0.25">
      <c r="A2432" s="27"/>
      <c r="B2432" s="27"/>
      <c r="C2432" s="27"/>
      <c r="D2432" s="27"/>
      <c r="E2432" s="28"/>
      <c r="F2432" s="88"/>
      <c r="G2432" s="28"/>
      <c r="H2432" s="27"/>
      <c r="I2432" s="27"/>
      <c r="J2432" s="27"/>
      <c r="K2432" s="107"/>
      <c r="L2432" s="27"/>
      <c r="M2432" s="46"/>
      <c r="N2432" s="46"/>
      <c r="O2432" s="46"/>
      <c r="P2432" s="46"/>
      <c r="Q2432" s="46"/>
      <c r="R2432" s="46"/>
      <c r="S2432" s="46"/>
      <c r="T2432" s="46"/>
      <c r="U2432" s="46"/>
      <c r="V2432" s="46"/>
      <c r="W2432" s="46"/>
      <c r="X2432" s="46"/>
      <c r="Y2432" s="41"/>
      <c r="Z2432" s="106"/>
      <c r="AA2432" s="43"/>
      <c r="AB2432" s="28"/>
      <c r="AC2432" s="28"/>
      <c r="AD2432" s="28"/>
      <c r="AE2432" s="44"/>
      <c r="AF2432" s="27"/>
      <c r="AG2432" s="27"/>
      <c r="AH2432" s="28"/>
      <c r="AI2432" s="27"/>
      <c r="AJ2432" s="27"/>
      <c r="AK2432" s="28"/>
      <c r="AL2432" s="29"/>
      <c r="AM2432" s="29"/>
      <c r="AN2432" s="29"/>
      <c r="AO2432" s="29"/>
      <c r="AP2432" s="29"/>
      <c r="AQ2432" s="29"/>
      <c r="AR2432" s="29"/>
      <c r="AS2432" s="29"/>
      <c r="AT2432" s="29"/>
      <c r="AU2432" s="29"/>
      <c r="AV2432" s="29"/>
      <c r="AW2432" s="29"/>
      <c r="AX2432" s="29"/>
      <c r="AY2432" s="31"/>
      <c r="AZ2432" s="30"/>
      <c r="BA2432" s="35"/>
      <c r="BB2432" s="108"/>
      <c r="BC2432" s="108"/>
      <c r="BD2432" s="108"/>
      <c r="BE2432" s="136"/>
      <c r="BF2432" s="108"/>
      <c r="BG2432" s="110"/>
      <c r="BH2432" s="110"/>
      <c r="BI2432" s="110"/>
      <c r="BJ2432" s="137"/>
      <c r="BK2432" s="110"/>
      <c r="BL2432" s="108"/>
      <c r="BM2432" s="108"/>
      <c r="BN2432" s="108"/>
      <c r="BO2432" s="135"/>
      <c r="BP2432" s="108"/>
      <c r="BQ2432" s="108"/>
      <c r="BR2432" s="108"/>
      <c r="BS2432" s="108"/>
      <c r="BT2432" s="135"/>
      <c r="BU2432" s="108"/>
      <c r="BV2432" s="108"/>
      <c r="BW2432" s="108"/>
      <c r="BX2432" s="108"/>
      <c r="BY2432" s="135"/>
      <c r="BZ2432" s="108"/>
    </row>
    <row r="2433" spans="1:78" x14ac:dyDescent="0.25">
      <c r="A2433" s="27"/>
      <c r="B2433" s="27"/>
      <c r="C2433" s="27"/>
      <c r="D2433" s="27"/>
      <c r="E2433" s="28"/>
      <c r="F2433" s="88"/>
      <c r="G2433" s="28"/>
      <c r="H2433" s="27"/>
      <c r="I2433" s="27"/>
      <c r="J2433" s="27"/>
      <c r="K2433" s="107"/>
      <c r="L2433" s="27"/>
      <c r="M2433" s="46"/>
      <c r="N2433" s="46"/>
      <c r="O2433" s="46"/>
      <c r="P2433" s="46"/>
      <c r="Q2433" s="46"/>
      <c r="R2433" s="46"/>
      <c r="S2433" s="46"/>
      <c r="T2433" s="46"/>
      <c r="U2433" s="46"/>
      <c r="V2433" s="46"/>
      <c r="W2433" s="46"/>
      <c r="X2433" s="46"/>
      <c r="Y2433" s="41"/>
      <c r="Z2433" s="106"/>
      <c r="AA2433" s="43"/>
      <c r="AB2433" s="28"/>
      <c r="AC2433" s="28"/>
      <c r="AD2433" s="28"/>
      <c r="AE2433" s="44"/>
      <c r="AF2433" s="27"/>
      <c r="AG2433" s="27"/>
      <c r="AH2433" s="28"/>
      <c r="AI2433" s="27"/>
      <c r="AJ2433" s="27"/>
      <c r="AK2433" s="28"/>
      <c r="AL2433" s="29"/>
      <c r="AM2433" s="29"/>
      <c r="AN2433" s="29"/>
      <c r="AO2433" s="29"/>
      <c r="AP2433" s="29"/>
      <c r="AQ2433" s="29"/>
      <c r="AR2433" s="29"/>
      <c r="AS2433" s="29"/>
      <c r="AT2433" s="29"/>
      <c r="AU2433" s="29"/>
      <c r="AV2433" s="29"/>
      <c r="AW2433" s="29"/>
      <c r="AX2433" s="29"/>
      <c r="AY2433" s="31"/>
      <c r="AZ2433" s="30"/>
      <c r="BA2433" s="35"/>
      <c r="BB2433" s="108"/>
      <c r="BC2433" s="108"/>
      <c r="BD2433" s="108"/>
      <c r="BE2433" s="136"/>
      <c r="BF2433" s="108"/>
      <c r="BG2433" s="110"/>
      <c r="BH2433" s="110"/>
      <c r="BI2433" s="110"/>
      <c r="BJ2433" s="137"/>
      <c r="BK2433" s="110"/>
      <c r="BL2433" s="108"/>
      <c r="BM2433" s="108"/>
      <c r="BN2433" s="108"/>
      <c r="BO2433" s="135"/>
      <c r="BP2433" s="108"/>
      <c r="BQ2433" s="108"/>
      <c r="BR2433" s="108"/>
      <c r="BS2433" s="108"/>
      <c r="BT2433" s="135"/>
      <c r="BU2433" s="108"/>
      <c r="BV2433" s="108"/>
      <c r="BW2433" s="108"/>
      <c r="BX2433" s="108"/>
      <c r="BY2433" s="135"/>
      <c r="BZ2433" s="108"/>
    </row>
    <row r="2434" spans="1:78" x14ac:dyDescent="0.25">
      <c r="A2434" s="27"/>
      <c r="B2434" s="27"/>
      <c r="C2434" s="27"/>
      <c r="D2434" s="27"/>
      <c r="E2434" s="28"/>
      <c r="F2434" s="88"/>
      <c r="G2434" s="28"/>
      <c r="H2434" s="27"/>
      <c r="I2434" s="27"/>
      <c r="J2434" s="27"/>
      <c r="K2434" s="107"/>
      <c r="L2434" s="27"/>
      <c r="M2434" s="46"/>
      <c r="N2434" s="46"/>
      <c r="O2434" s="46"/>
      <c r="P2434" s="46"/>
      <c r="Q2434" s="46"/>
      <c r="R2434" s="46"/>
      <c r="S2434" s="46"/>
      <c r="T2434" s="46"/>
      <c r="U2434" s="46"/>
      <c r="V2434" s="46"/>
      <c r="W2434" s="46"/>
      <c r="X2434" s="46"/>
      <c r="Y2434" s="41"/>
      <c r="Z2434" s="106"/>
      <c r="AA2434" s="43"/>
      <c r="AB2434" s="28"/>
      <c r="AC2434" s="28"/>
      <c r="AD2434" s="28"/>
      <c r="AE2434" s="44"/>
      <c r="AF2434" s="27"/>
      <c r="AG2434" s="27"/>
      <c r="AH2434" s="28"/>
      <c r="AI2434" s="27"/>
      <c r="AJ2434" s="27"/>
      <c r="AK2434" s="28"/>
      <c r="AL2434" s="29"/>
      <c r="AM2434" s="29"/>
      <c r="AN2434" s="29"/>
      <c r="AO2434" s="29"/>
      <c r="AP2434" s="29"/>
      <c r="AQ2434" s="29"/>
      <c r="AR2434" s="29"/>
      <c r="AS2434" s="29"/>
      <c r="AT2434" s="29"/>
      <c r="AU2434" s="29"/>
      <c r="AV2434" s="29"/>
      <c r="AW2434" s="29"/>
      <c r="AX2434" s="29"/>
      <c r="AY2434" s="31"/>
      <c r="AZ2434" s="30"/>
      <c r="BA2434" s="35"/>
      <c r="BB2434" s="108"/>
      <c r="BC2434" s="108"/>
      <c r="BD2434" s="108"/>
      <c r="BE2434" s="136"/>
      <c r="BF2434" s="108"/>
      <c r="BG2434" s="110"/>
      <c r="BH2434" s="110"/>
      <c r="BI2434" s="110"/>
      <c r="BJ2434" s="137"/>
      <c r="BK2434" s="110"/>
      <c r="BL2434" s="108"/>
      <c r="BM2434" s="108"/>
      <c r="BN2434" s="108"/>
      <c r="BO2434" s="135"/>
      <c r="BP2434" s="108"/>
      <c r="BQ2434" s="108"/>
      <c r="BR2434" s="108"/>
      <c r="BS2434" s="108"/>
      <c r="BT2434" s="135"/>
      <c r="BU2434" s="108"/>
      <c r="BV2434" s="108"/>
      <c r="BW2434" s="108"/>
      <c r="BX2434" s="108"/>
      <c r="BY2434" s="135"/>
      <c r="BZ2434" s="108"/>
    </row>
    <row r="2435" spans="1:78" x14ac:dyDescent="0.25">
      <c r="A2435" s="27"/>
      <c r="B2435" s="27"/>
      <c r="C2435" s="27"/>
      <c r="D2435" s="27"/>
      <c r="E2435" s="28"/>
      <c r="F2435" s="88"/>
      <c r="G2435" s="28"/>
      <c r="H2435" s="27"/>
      <c r="I2435" s="27"/>
      <c r="J2435" s="27"/>
      <c r="K2435" s="107"/>
      <c r="L2435" s="27"/>
      <c r="M2435" s="46"/>
      <c r="N2435" s="46"/>
      <c r="O2435" s="46"/>
      <c r="P2435" s="46"/>
      <c r="Q2435" s="46"/>
      <c r="R2435" s="46"/>
      <c r="S2435" s="46"/>
      <c r="T2435" s="46"/>
      <c r="U2435" s="46"/>
      <c r="V2435" s="46"/>
      <c r="W2435" s="46"/>
      <c r="X2435" s="46"/>
      <c r="Y2435" s="41"/>
      <c r="Z2435" s="106"/>
      <c r="AA2435" s="43"/>
      <c r="AB2435" s="28"/>
      <c r="AC2435" s="28"/>
      <c r="AD2435" s="28"/>
      <c r="AE2435" s="44"/>
      <c r="AF2435" s="27"/>
      <c r="AG2435" s="27"/>
      <c r="AH2435" s="28"/>
      <c r="AI2435" s="27"/>
      <c r="AJ2435" s="27"/>
      <c r="AK2435" s="28"/>
      <c r="AL2435" s="29"/>
      <c r="AM2435" s="29"/>
      <c r="AN2435" s="29"/>
      <c r="AO2435" s="29"/>
      <c r="AP2435" s="29"/>
      <c r="AQ2435" s="29"/>
      <c r="AR2435" s="29"/>
      <c r="AS2435" s="29"/>
      <c r="AT2435" s="29"/>
      <c r="AU2435" s="29"/>
      <c r="AV2435" s="29"/>
      <c r="AW2435" s="29"/>
      <c r="AX2435" s="29"/>
      <c r="AY2435" s="31"/>
      <c r="AZ2435" s="30"/>
      <c r="BA2435" s="35"/>
      <c r="BB2435" s="108"/>
      <c r="BC2435" s="108"/>
      <c r="BD2435" s="108"/>
      <c r="BE2435" s="136"/>
      <c r="BF2435" s="108"/>
      <c r="BG2435" s="110"/>
      <c r="BH2435" s="110"/>
      <c r="BI2435" s="110"/>
      <c r="BJ2435" s="137"/>
      <c r="BK2435" s="110"/>
      <c r="BL2435" s="108"/>
      <c r="BM2435" s="108"/>
      <c r="BN2435" s="108"/>
      <c r="BO2435" s="135"/>
      <c r="BP2435" s="108"/>
      <c r="BQ2435" s="108"/>
      <c r="BR2435" s="108"/>
      <c r="BS2435" s="108"/>
      <c r="BT2435" s="135"/>
      <c r="BU2435" s="108"/>
      <c r="BV2435" s="108"/>
      <c r="BW2435" s="108"/>
      <c r="BX2435" s="108"/>
      <c r="BY2435" s="135"/>
      <c r="BZ2435" s="108"/>
    </row>
    <row r="2436" spans="1:78" x14ac:dyDescent="0.25">
      <c r="A2436" s="27"/>
      <c r="B2436" s="27"/>
      <c r="C2436" s="27"/>
      <c r="D2436" s="27"/>
      <c r="E2436" s="28"/>
      <c r="F2436" s="88"/>
      <c r="G2436" s="28"/>
      <c r="H2436" s="27"/>
      <c r="I2436" s="27"/>
      <c r="J2436" s="27"/>
      <c r="K2436" s="107"/>
      <c r="L2436" s="27"/>
      <c r="M2436" s="46"/>
      <c r="N2436" s="46"/>
      <c r="O2436" s="46"/>
      <c r="P2436" s="46"/>
      <c r="Q2436" s="46"/>
      <c r="R2436" s="46"/>
      <c r="S2436" s="46"/>
      <c r="T2436" s="46"/>
      <c r="U2436" s="46"/>
      <c r="V2436" s="46"/>
      <c r="W2436" s="46"/>
      <c r="X2436" s="46"/>
      <c r="Y2436" s="41"/>
      <c r="Z2436" s="106"/>
      <c r="AA2436" s="43"/>
      <c r="AB2436" s="28"/>
      <c r="AC2436" s="28"/>
      <c r="AD2436" s="28"/>
      <c r="AE2436" s="44"/>
      <c r="AF2436" s="27"/>
      <c r="AG2436" s="27"/>
      <c r="AH2436" s="28"/>
      <c r="AI2436" s="27"/>
      <c r="AJ2436" s="27"/>
      <c r="AK2436" s="28"/>
      <c r="AL2436" s="29"/>
      <c r="AM2436" s="29"/>
      <c r="AN2436" s="29"/>
      <c r="AO2436" s="29"/>
      <c r="AP2436" s="29"/>
      <c r="AQ2436" s="29"/>
      <c r="AR2436" s="29"/>
      <c r="AS2436" s="29"/>
      <c r="AT2436" s="29"/>
      <c r="AU2436" s="29"/>
      <c r="AV2436" s="29"/>
      <c r="AW2436" s="29"/>
      <c r="AX2436" s="29"/>
      <c r="AY2436" s="31"/>
      <c r="AZ2436" s="30"/>
      <c r="BA2436" s="35"/>
      <c r="BB2436" s="108"/>
      <c r="BC2436" s="108"/>
      <c r="BD2436" s="108"/>
      <c r="BE2436" s="136"/>
      <c r="BF2436" s="108"/>
      <c r="BG2436" s="110"/>
      <c r="BH2436" s="110"/>
      <c r="BI2436" s="110"/>
      <c r="BJ2436" s="137"/>
      <c r="BK2436" s="110"/>
      <c r="BL2436" s="108"/>
      <c r="BM2436" s="108"/>
      <c r="BN2436" s="108"/>
      <c r="BO2436" s="135"/>
      <c r="BP2436" s="108"/>
      <c r="BQ2436" s="108"/>
      <c r="BR2436" s="108"/>
      <c r="BS2436" s="108"/>
      <c r="BT2436" s="135"/>
      <c r="BU2436" s="108"/>
      <c r="BV2436" s="108"/>
      <c r="BW2436" s="108"/>
      <c r="BX2436" s="108"/>
      <c r="BY2436" s="135"/>
      <c r="BZ2436" s="108"/>
    </row>
    <row r="2437" spans="1:78" x14ac:dyDescent="0.25">
      <c r="A2437" s="27"/>
      <c r="B2437" s="27"/>
      <c r="C2437" s="27"/>
      <c r="D2437" s="27"/>
      <c r="E2437" s="28"/>
      <c r="F2437" s="88"/>
      <c r="G2437" s="28"/>
      <c r="H2437" s="27"/>
      <c r="I2437" s="27"/>
      <c r="J2437" s="27"/>
      <c r="K2437" s="107"/>
      <c r="L2437" s="27"/>
      <c r="M2437" s="46"/>
      <c r="N2437" s="46"/>
      <c r="O2437" s="46"/>
      <c r="P2437" s="46"/>
      <c r="Q2437" s="46"/>
      <c r="R2437" s="46"/>
      <c r="S2437" s="46"/>
      <c r="T2437" s="46"/>
      <c r="U2437" s="46"/>
      <c r="V2437" s="46"/>
      <c r="W2437" s="46"/>
      <c r="X2437" s="46"/>
      <c r="Y2437" s="41"/>
      <c r="Z2437" s="106"/>
      <c r="AA2437" s="43"/>
      <c r="AB2437" s="28"/>
      <c r="AC2437" s="28"/>
      <c r="AD2437" s="28"/>
      <c r="AE2437" s="44"/>
      <c r="AF2437" s="27"/>
      <c r="AG2437" s="27"/>
      <c r="AH2437" s="28"/>
      <c r="AI2437" s="27"/>
      <c r="AJ2437" s="27"/>
      <c r="AK2437" s="28"/>
      <c r="AL2437" s="29"/>
      <c r="AM2437" s="29"/>
      <c r="AN2437" s="29"/>
      <c r="AO2437" s="29"/>
      <c r="AP2437" s="29"/>
      <c r="AQ2437" s="29"/>
      <c r="AR2437" s="29"/>
      <c r="AS2437" s="29"/>
      <c r="AT2437" s="29"/>
      <c r="AU2437" s="29"/>
      <c r="AV2437" s="29"/>
      <c r="AW2437" s="29"/>
      <c r="AX2437" s="29"/>
      <c r="AY2437" s="31"/>
      <c r="AZ2437" s="30"/>
      <c r="BA2437" s="35"/>
      <c r="BB2437" s="108"/>
      <c r="BC2437" s="108"/>
      <c r="BD2437" s="108"/>
      <c r="BE2437" s="136"/>
      <c r="BF2437" s="108"/>
      <c r="BG2437" s="110"/>
      <c r="BH2437" s="110"/>
      <c r="BI2437" s="110"/>
      <c r="BJ2437" s="137"/>
      <c r="BK2437" s="110"/>
      <c r="BL2437" s="108"/>
      <c r="BM2437" s="108"/>
      <c r="BN2437" s="108"/>
      <c r="BO2437" s="135"/>
      <c r="BP2437" s="108"/>
      <c r="BQ2437" s="108"/>
      <c r="BR2437" s="108"/>
      <c r="BS2437" s="108"/>
      <c r="BT2437" s="135"/>
      <c r="BU2437" s="108"/>
      <c r="BV2437" s="108"/>
      <c r="BW2437" s="108"/>
      <c r="BX2437" s="108"/>
      <c r="BY2437" s="135"/>
      <c r="BZ2437" s="108"/>
    </row>
    <row r="2438" spans="1:78" x14ac:dyDescent="0.25">
      <c r="A2438" s="27"/>
      <c r="B2438" s="27"/>
      <c r="C2438" s="27"/>
      <c r="D2438" s="27"/>
      <c r="E2438" s="28"/>
      <c r="F2438" s="88"/>
      <c r="G2438" s="28"/>
      <c r="H2438" s="27"/>
      <c r="I2438" s="27"/>
      <c r="J2438" s="27"/>
      <c r="K2438" s="107"/>
      <c r="L2438" s="27"/>
      <c r="M2438" s="46"/>
      <c r="N2438" s="46"/>
      <c r="O2438" s="46"/>
      <c r="P2438" s="46"/>
      <c r="Q2438" s="46"/>
      <c r="R2438" s="46"/>
      <c r="S2438" s="46"/>
      <c r="T2438" s="46"/>
      <c r="U2438" s="46"/>
      <c r="V2438" s="46"/>
      <c r="W2438" s="46"/>
      <c r="X2438" s="46"/>
      <c r="Y2438" s="41"/>
      <c r="Z2438" s="106"/>
      <c r="AA2438" s="43"/>
      <c r="AB2438" s="28"/>
      <c r="AC2438" s="28"/>
      <c r="AD2438" s="28"/>
      <c r="AE2438" s="44"/>
      <c r="AF2438" s="27"/>
      <c r="AG2438" s="27"/>
      <c r="AH2438" s="28"/>
      <c r="AI2438" s="27"/>
      <c r="AJ2438" s="27"/>
      <c r="AK2438" s="28"/>
      <c r="AL2438" s="29"/>
      <c r="AM2438" s="29"/>
      <c r="AN2438" s="29"/>
      <c r="AO2438" s="29"/>
      <c r="AP2438" s="29"/>
      <c r="AQ2438" s="29"/>
      <c r="AR2438" s="29"/>
      <c r="AS2438" s="29"/>
      <c r="AT2438" s="29"/>
      <c r="AU2438" s="29"/>
      <c r="AV2438" s="29"/>
      <c r="AW2438" s="29"/>
      <c r="AX2438" s="29"/>
      <c r="AY2438" s="31"/>
      <c r="AZ2438" s="30"/>
      <c r="BA2438" s="35"/>
      <c r="BB2438" s="108"/>
      <c r="BC2438" s="108"/>
      <c r="BD2438" s="108"/>
      <c r="BE2438" s="136"/>
      <c r="BF2438" s="108"/>
      <c r="BG2438" s="110"/>
      <c r="BH2438" s="110"/>
      <c r="BI2438" s="110"/>
      <c r="BJ2438" s="137"/>
      <c r="BK2438" s="110"/>
      <c r="BL2438" s="108"/>
      <c r="BM2438" s="108"/>
      <c r="BN2438" s="108"/>
      <c r="BO2438" s="135"/>
      <c r="BP2438" s="108"/>
      <c r="BQ2438" s="108"/>
      <c r="BR2438" s="108"/>
      <c r="BS2438" s="108"/>
      <c r="BT2438" s="135"/>
      <c r="BU2438" s="108"/>
      <c r="BV2438" s="108"/>
      <c r="BW2438" s="108"/>
      <c r="BX2438" s="108"/>
      <c r="BY2438" s="135"/>
      <c r="BZ2438" s="108"/>
    </row>
    <row r="2439" spans="1:78" x14ac:dyDescent="0.25">
      <c r="A2439" s="27"/>
      <c r="B2439" s="27"/>
      <c r="C2439" s="27"/>
      <c r="D2439" s="27"/>
      <c r="E2439" s="28"/>
      <c r="F2439" s="88"/>
      <c r="G2439" s="28"/>
      <c r="H2439" s="27"/>
      <c r="I2439" s="27"/>
      <c r="J2439" s="27"/>
      <c r="K2439" s="107"/>
      <c r="L2439" s="27"/>
      <c r="M2439" s="46"/>
      <c r="N2439" s="46"/>
      <c r="O2439" s="46"/>
      <c r="P2439" s="46"/>
      <c r="Q2439" s="46"/>
      <c r="R2439" s="46"/>
      <c r="S2439" s="46"/>
      <c r="T2439" s="46"/>
      <c r="U2439" s="46"/>
      <c r="V2439" s="46"/>
      <c r="W2439" s="46"/>
      <c r="X2439" s="46"/>
      <c r="Y2439" s="41"/>
      <c r="Z2439" s="106"/>
      <c r="AA2439" s="43"/>
      <c r="AB2439" s="28"/>
      <c r="AC2439" s="28"/>
      <c r="AD2439" s="28"/>
      <c r="AE2439" s="44"/>
      <c r="AF2439" s="27"/>
      <c r="AG2439" s="27"/>
      <c r="AH2439" s="28"/>
      <c r="AI2439" s="27"/>
      <c r="AJ2439" s="27"/>
      <c r="AK2439" s="28"/>
      <c r="AL2439" s="29"/>
      <c r="AM2439" s="29"/>
      <c r="AN2439" s="29"/>
      <c r="AO2439" s="29"/>
      <c r="AP2439" s="29"/>
      <c r="AQ2439" s="29"/>
      <c r="AR2439" s="29"/>
      <c r="AS2439" s="29"/>
      <c r="AT2439" s="29"/>
      <c r="AU2439" s="29"/>
      <c r="AV2439" s="29"/>
      <c r="AW2439" s="29"/>
      <c r="AX2439" s="29"/>
      <c r="AY2439" s="31"/>
      <c r="AZ2439" s="30"/>
      <c r="BA2439" s="35"/>
      <c r="BB2439" s="108"/>
      <c r="BC2439" s="108"/>
      <c r="BD2439" s="108"/>
      <c r="BE2439" s="136"/>
      <c r="BF2439" s="108"/>
      <c r="BG2439" s="110"/>
      <c r="BH2439" s="110"/>
      <c r="BI2439" s="110"/>
      <c r="BJ2439" s="137"/>
      <c r="BK2439" s="110"/>
      <c r="BL2439" s="108"/>
      <c r="BM2439" s="108"/>
      <c r="BN2439" s="108"/>
      <c r="BO2439" s="135"/>
      <c r="BP2439" s="108"/>
      <c r="BQ2439" s="108"/>
      <c r="BR2439" s="108"/>
      <c r="BS2439" s="108"/>
      <c r="BT2439" s="135"/>
      <c r="BU2439" s="108"/>
      <c r="BV2439" s="108"/>
      <c r="BW2439" s="108"/>
      <c r="BX2439" s="108"/>
      <c r="BY2439" s="135"/>
      <c r="BZ2439" s="108"/>
    </row>
    <row r="2440" spans="1:78" x14ac:dyDescent="0.25">
      <c r="A2440" s="27"/>
      <c r="B2440" s="27"/>
      <c r="C2440" s="27"/>
      <c r="D2440" s="27"/>
      <c r="E2440" s="28"/>
      <c r="F2440" s="88"/>
      <c r="G2440" s="28"/>
      <c r="H2440" s="27"/>
      <c r="I2440" s="27"/>
      <c r="J2440" s="27"/>
      <c r="K2440" s="107"/>
      <c r="L2440" s="27"/>
      <c r="M2440" s="46"/>
      <c r="N2440" s="46"/>
      <c r="O2440" s="46"/>
      <c r="P2440" s="46"/>
      <c r="Q2440" s="46"/>
      <c r="R2440" s="46"/>
      <c r="S2440" s="46"/>
      <c r="T2440" s="46"/>
      <c r="U2440" s="46"/>
      <c r="V2440" s="46"/>
      <c r="W2440" s="46"/>
      <c r="X2440" s="46"/>
      <c r="Y2440" s="41"/>
      <c r="Z2440" s="106"/>
      <c r="AA2440" s="43"/>
      <c r="AB2440" s="28"/>
      <c r="AC2440" s="28"/>
      <c r="AD2440" s="28"/>
      <c r="AE2440" s="44"/>
      <c r="AF2440" s="27"/>
      <c r="AG2440" s="27"/>
      <c r="AH2440" s="28"/>
      <c r="AI2440" s="27"/>
      <c r="AJ2440" s="27"/>
      <c r="AK2440" s="28"/>
      <c r="AL2440" s="29"/>
      <c r="AM2440" s="29"/>
      <c r="AN2440" s="29"/>
      <c r="AO2440" s="29"/>
      <c r="AP2440" s="29"/>
      <c r="AQ2440" s="29"/>
      <c r="AR2440" s="29"/>
      <c r="AS2440" s="29"/>
      <c r="AT2440" s="29"/>
      <c r="AU2440" s="29"/>
      <c r="AV2440" s="29"/>
      <c r="AW2440" s="29"/>
      <c r="AX2440" s="29"/>
      <c r="AY2440" s="31"/>
      <c r="AZ2440" s="30"/>
      <c r="BA2440" s="35"/>
      <c r="BB2440" s="108"/>
      <c r="BC2440" s="108"/>
      <c r="BD2440" s="108"/>
      <c r="BE2440" s="136"/>
      <c r="BF2440" s="108"/>
      <c r="BG2440" s="110"/>
      <c r="BH2440" s="110"/>
      <c r="BI2440" s="110"/>
      <c r="BJ2440" s="137"/>
      <c r="BK2440" s="110"/>
      <c r="BL2440" s="108"/>
      <c r="BM2440" s="108"/>
      <c r="BN2440" s="108"/>
      <c r="BO2440" s="135"/>
      <c r="BP2440" s="108"/>
      <c r="BQ2440" s="108"/>
      <c r="BR2440" s="108"/>
      <c r="BS2440" s="108"/>
      <c r="BT2440" s="135"/>
      <c r="BU2440" s="108"/>
      <c r="BV2440" s="108"/>
      <c r="BW2440" s="108"/>
      <c r="BX2440" s="108"/>
      <c r="BY2440" s="135"/>
      <c r="BZ2440" s="108"/>
    </row>
    <row r="2441" spans="1:78" x14ac:dyDescent="0.25">
      <c r="A2441" s="27"/>
      <c r="B2441" s="27"/>
      <c r="C2441" s="27"/>
      <c r="D2441" s="27"/>
      <c r="E2441" s="28"/>
      <c r="F2441" s="88"/>
      <c r="G2441" s="28"/>
      <c r="H2441" s="27"/>
      <c r="I2441" s="27"/>
      <c r="J2441" s="27"/>
      <c r="K2441" s="107"/>
      <c r="L2441" s="27"/>
      <c r="M2441" s="46"/>
      <c r="N2441" s="46"/>
      <c r="O2441" s="46"/>
      <c r="P2441" s="46"/>
      <c r="Q2441" s="46"/>
      <c r="R2441" s="46"/>
      <c r="S2441" s="46"/>
      <c r="T2441" s="46"/>
      <c r="U2441" s="46"/>
      <c r="V2441" s="46"/>
      <c r="W2441" s="46"/>
      <c r="X2441" s="46"/>
      <c r="Y2441" s="41"/>
      <c r="Z2441" s="106"/>
      <c r="AA2441" s="43"/>
      <c r="AB2441" s="28"/>
      <c r="AC2441" s="28"/>
      <c r="AD2441" s="28"/>
      <c r="AE2441" s="44"/>
      <c r="AF2441" s="27"/>
      <c r="AG2441" s="27"/>
      <c r="AH2441" s="28"/>
      <c r="AI2441" s="27"/>
      <c r="AJ2441" s="27"/>
      <c r="AK2441" s="28"/>
      <c r="AL2441" s="29"/>
      <c r="AM2441" s="29"/>
      <c r="AN2441" s="29"/>
      <c r="AO2441" s="29"/>
      <c r="AP2441" s="29"/>
      <c r="AQ2441" s="29"/>
      <c r="AR2441" s="29"/>
      <c r="AS2441" s="29"/>
      <c r="AT2441" s="29"/>
      <c r="AU2441" s="29"/>
      <c r="AV2441" s="29"/>
      <c r="AW2441" s="29"/>
      <c r="AX2441" s="29"/>
      <c r="AY2441" s="31"/>
      <c r="AZ2441" s="30"/>
      <c r="BA2441" s="35"/>
      <c r="BB2441" s="108"/>
      <c r="BC2441" s="108"/>
      <c r="BD2441" s="108"/>
      <c r="BE2441" s="136"/>
      <c r="BF2441" s="108"/>
      <c r="BG2441" s="110"/>
      <c r="BH2441" s="110"/>
      <c r="BI2441" s="110"/>
      <c r="BJ2441" s="137"/>
      <c r="BK2441" s="110"/>
      <c r="BL2441" s="108"/>
      <c r="BM2441" s="108"/>
      <c r="BN2441" s="108"/>
      <c r="BO2441" s="135"/>
      <c r="BP2441" s="108"/>
      <c r="BQ2441" s="108"/>
      <c r="BR2441" s="108"/>
      <c r="BS2441" s="108"/>
      <c r="BT2441" s="135"/>
      <c r="BU2441" s="108"/>
      <c r="BV2441" s="108"/>
      <c r="BW2441" s="108"/>
      <c r="BX2441" s="108"/>
      <c r="BY2441" s="135"/>
      <c r="BZ2441" s="108"/>
    </row>
    <row r="2442" spans="1:78" x14ac:dyDescent="0.25">
      <c r="A2442" s="27"/>
      <c r="B2442" s="27"/>
      <c r="C2442" s="27"/>
      <c r="D2442" s="27"/>
      <c r="E2442" s="28"/>
      <c r="F2442" s="88"/>
      <c r="G2442" s="28"/>
      <c r="H2442" s="27"/>
      <c r="I2442" s="27"/>
      <c r="J2442" s="27"/>
      <c r="K2442" s="107"/>
      <c r="L2442" s="27"/>
      <c r="M2442" s="46"/>
      <c r="N2442" s="46"/>
      <c r="O2442" s="46"/>
      <c r="P2442" s="46"/>
      <c r="Q2442" s="46"/>
      <c r="R2442" s="46"/>
      <c r="S2442" s="46"/>
      <c r="T2442" s="46"/>
      <c r="U2442" s="46"/>
      <c r="V2442" s="46"/>
      <c r="W2442" s="46"/>
      <c r="X2442" s="46"/>
      <c r="Y2442" s="41"/>
      <c r="Z2442" s="106"/>
      <c r="AA2442" s="43"/>
      <c r="AB2442" s="28"/>
      <c r="AC2442" s="28"/>
      <c r="AD2442" s="28"/>
      <c r="AE2442" s="44"/>
      <c r="AF2442" s="27"/>
      <c r="AG2442" s="27"/>
      <c r="AH2442" s="28"/>
      <c r="AI2442" s="27"/>
      <c r="AJ2442" s="27"/>
      <c r="AK2442" s="28"/>
      <c r="AL2442" s="29"/>
      <c r="AM2442" s="29"/>
      <c r="AN2442" s="29"/>
      <c r="AO2442" s="29"/>
      <c r="AP2442" s="29"/>
      <c r="AQ2442" s="29"/>
      <c r="AR2442" s="29"/>
      <c r="AS2442" s="29"/>
      <c r="AT2442" s="29"/>
      <c r="AU2442" s="29"/>
      <c r="AV2442" s="29"/>
      <c r="AW2442" s="29"/>
      <c r="AX2442" s="29"/>
      <c r="AY2442" s="31"/>
      <c r="AZ2442" s="30"/>
      <c r="BA2442" s="35"/>
      <c r="BB2442" s="108"/>
      <c r="BC2442" s="108"/>
      <c r="BD2442" s="108"/>
      <c r="BE2442" s="136"/>
      <c r="BF2442" s="108"/>
      <c r="BG2442" s="110"/>
      <c r="BH2442" s="110"/>
      <c r="BI2442" s="110"/>
      <c r="BJ2442" s="137"/>
      <c r="BK2442" s="110"/>
      <c r="BL2442" s="108"/>
      <c r="BM2442" s="108"/>
      <c r="BN2442" s="108"/>
      <c r="BO2442" s="135"/>
      <c r="BP2442" s="108"/>
      <c r="BQ2442" s="108"/>
      <c r="BR2442" s="108"/>
      <c r="BS2442" s="108"/>
      <c r="BT2442" s="135"/>
      <c r="BU2442" s="108"/>
      <c r="BV2442" s="108"/>
      <c r="BW2442" s="108"/>
      <c r="BX2442" s="108"/>
      <c r="BY2442" s="135"/>
      <c r="BZ2442" s="108"/>
    </row>
    <row r="2443" spans="1:78" x14ac:dyDescent="0.25">
      <c r="A2443" s="27"/>
      <c r="B2443" s="27"/>
      <c r="C2443" s="27"/>
      <c r="D2443" s="27"/>
      <c r="E2443" s="28"/>
      <c r="F2443" s="88"/>
      <c r="G2443" s="28"/>
      <c r="H2443" s="27"/>
      <c r="I2443" s="27"/>
      <c r="J2443" s="27"/>
      <c r="K2443" s="107"/>
      <c r="L2443" s="27"/>
      <c r="M2443" s="46"/>
      <c r="N2443" s="46"/>
      <c r="O2443" s="46"/>
      <c r="P2443" s="46"/>
      <c r="Q2443" s="46"/>
      <c r="R2443" s="46"/>
      <c r="S2443" s="46"/>
      <c r="T2443" s="46"/>
      <c r="U2443" s="46"/>
      <c r="V2443" s="46"/>
      <c r="W2443" s="46"/>
      <c r="X2443" s="46"/>
      <c r="Y2443" s="41"/>
      <c r="Z2443" s="106"/>
      <c r="AA2443" s="43"/>
      <c r="AB2443" s="28"/>
      <c r="AC2443" s="28"/>
      <c r="AD2443" s="28"/>
      <c r="AE2443" s="44"/>
      <c r="AF2443" s="27"/>
      <c r="AG2443" s="27"/>
      <c r="AH2443" s="28"/>
      <c r="AI2443" s="27"/>
      <c r="AJ2443" s="27"/>
      <c r="AK2443" s="28"/>
      <c r="AL2443" s="29"/>
      <c r="AM2443" s="29"/>
      <c r="AN2443" s="29"/>
      <c r="AO2443" s="29"/>
      <c r="AP2443" s="29"/>
      <c r="AQ2443" s="29"/>
      <c r="AR2443" s="29"/>
      <c r="AS2443" s="29"/>
      <c r="AT2443" s="29"/>
      <c r="AU2443" s="29"/>
      <c r="AV2443" s="29"/>
      <c r="AW2443" s="29"/>
      <c r="AX2443" s="29"/>
      <c r="AY2443" s="31"/>
      <c r="AZ2443" s="30"/>
      <c r="BA2443" s="35"/>
      <c r="BB2443" s="108"/>
      <c r="BC2443" s="108"/>
      <c r="BD2443" s="108"/>
      <c r="BE2443" s="136"/>
      <c r="BF2443" s="108"/>
      <c r="BG2443" s="110"/>
      <c r="BH2443" s="110"/>
      <c r="BI2443" s="110"/>
      <c r="BJ2443" s="137"/>
      <c r="BK2443" s="110"/>
      <c r="BL2443" s="108"/>
      <c r="BM2443" s="108"/>
      <c r="BN2443" s="108"/>
      <c r="BO2443" s="135"/>
      <c r="BP2443" s="108"/>
      <c r="BQ2443" s="108"/>
      <c r="BR2443" s="108"/>
      <c r="BS2443" s="108"/>
      <c r="BT2443" s="135"/>
      <c r="BU2443" s="108"/>
      <c r="BV2443" s="108"/>
      <c r="BW2443" s="108"/>
      <c r="BX2443" s="108"/>
      <c r="BY2443" s="135"/>
      <c r="BZ2443" s="108"/>
    </row>
    <row r="2444" spans="1:78" x14ac:dyDescent="0.25">
      <c r="A2444" s="27"/>
      <c r="B2444" s="27"/>
      <c r="C2444" s="27"/>
      <c r="D2444" s="27"/>
      <c r="E2444" s="28"/>
      <c r="F2444" s="88"/>
      <c r="G2444" s="28"/>
      <c r="H2444" s="27"/>
      <c r="I2444" s="27"/>
      <c r="J2444" s="27"/>
      <c r="K2444" s="107"/>
      <c r="L2444" s="27"/>
      <c r="M2444" s="46"/>
      <c r="N2444" s="46"/>
      <c r="O2444" s="46"/>
      <c r="P2444" s="46"/>
      <c r="Q2444" s="46"/>
      <c r="R2444" s="46"/>
      <c r="S2444" s="46"/>
      <c r="T2444" s="46"/>
      <c r="U2444" s="46"/>
      <c r="V2444" s="46"/>
      <c r="W2444" s="46"/>
      <c r="X2444" s="46"/>
      <c r="Y2444" s="41"/>
      <c r="Z2444" s="106"/>
      <c r="AA2444" s="43"/>
      <c r="AB2444" s="28"/>
      <c r="AC2444" s="28"/>
      <c r="AD2444" s="28"/>
      <c r="AE2444" s="44"/>
      <c r="AF2444" s="27"/>
      <c r="AG2444" s="27"/>
      <c r="AH2444" s="28"/>
      <c r="AI2444" s="27"/>
      <c r="AJ2444" s="27"/>
      <c r="AK2444" s="28"/>
      <c r="AL2444" s="29"/>
      <c r="AM2444" s="29"/>
      <c r="AN2444" s="29"/>
      <c r="AO2444" s="29"/>
      <c r="AP2444" s="29"/>
      <c r="AQ2444" s="29"/>
      <c r="AR2444" s="29"/>
      <c r="AS2444" s="29"/>
      <c r="AT2444" s="29"/>
      <c r="AU2444" s="29"/>
      <c r="AV2444" s="29"/>
      <c r="AW2444" s="29"/>
      <c r="AX2444" s="29"/>
      <c r="AY2444" s="31"/>
      <c r="AZ2444" s="30"/>
      <c r="BA2444" s="35"/>
      <c r="BB2444" s="108"/>
      <c r="BC2444" s="108"/>
      <c r="BD2444" s="108"/>
      <c r="BE2444" s="136"/>
      <c r="BF2444" s="108"/>
      <c r="BG2444" s="110"/>
      <c r="BH2444" s="110"/>
      <c r="BI2444" s="110"/>
      <c r="BJ2444" s="137"/>
      <c r="BK2444" s="110"/>
      <c r="BL2444" s="108"/>
      <c r="BM2444" s="108"/>
      <c r="BN2444" s="108"/>
      <c r="BO2444" s="135"/>
      <c r="BP2444" s="108"/>
      <c r="BQ2444" s="108"/>
      <c r="BR2444" s="108"/>
      <c r="BS2444" s="108"/>
      <c r="BT2444" s="135"/>
      <c r="BU2444" s="108"/>
      <c r="BV2444" s="108"/>
      <c r="BW2444" s="108"/>
      <c r="BX2444" s="108"/>
      <c r="BY2444" s="135"/>
      <c r="BZ2444" s="108"/>
    </row>
    <row r="2445" spans="1:78" x14ac:dyDescent="0.25">
      <c r="A2445" s="27"/>
      <c r="B2445" s="27"/>
      <c r="C2445" s="27"/>
      <c r="D2445" s="27"/>
      <c r="E2445" s="28"/>
      <c r="F2445" s="88"/>
      <c r="G2445" s="28"/>
      <c r="H2445" s="27"/>
      <c r="I2445" s="27"/>
      <c r="J2445" s="27"/>
      <c r="K2445" s="107"/>
      <c r="L2445" s="27"/>
      <c r="M2445" s="46"/>
      <c r="N2445" s="46"/>
      <c r="O2445" s="46"/>
      <c r="P2445" s="46"/>
      <c r="Q2445" s="46"/>
      <c r="R2445" s="46"/>
      <c r="S2445" s="46"/>
      <c r="T2445" s="46"/>
      <c r="U2445" s="46"/>
      <c r="V2445" s="46"/>
      <c r="W2445" s="46"/>
      <c r="X2445" s="46"/>
      <c r="Y2445" s="41"/>
      <c r="Z2445" s="106"/>
      <c r="AA2445" s="43"/>
      <c r="AB2445" s="28"/>
      <c r="AC2445" s="28"/>
      <c r="AD2445" s="28"/>
      <c r="AE2445" s="44"/>
      <c r="AF2445" s="27"/>
      <c r="AG2445" s="27"/>
      <c r="AH2445" s="28"/>
      <c r="AI2445" s="27"/>
      <c r="AJ2445" s="27"/>
      <c r="AK2445" s="28"/>
      <c r="AL2445" s="29"/>
      <c r="AM2445" s="29"/>
      <c r="AN2445" s="29"/>
      <c r="AO2445" s="29"/>
      <c r="AP2445" s="29"/>
      <c r="AQ2445" s="29"/>
      <c r="AR2445" s="29"/>
      <c r="AS2445" s="29"/>
      <c r="AT2445" s="29"/>
      <c r="AU2445" s="29"/>
      <c r="AV2445" s="29"/>
      <c r="AW2445" s="29"/>
      <c r="AX2445" s="29"/>
      <c r="AY2445" s="31"/>
      <c r="AZ2445" s="30"/>
      <c r="BA2445" s="35"/>
      <c r="BB2445" s="108"/>
      <c r="BC2445" s="108"/>
      <c r="BD2445" s="108"/>
      <c r="BE2445" s="136"/>
      <c r="BF2445" s="108"/>
      <c r="BG2445" s="110"/>
      <c r="BH2445" s="110"/>
      <c r="BI2445" s="110"/>
      <c r="BJ2445" s="137"/>
      <c r="BK2445" s="110"/>
      <c r="BL2445" s="108"/>
      <c r="BM2445" s="108"/>
      <c r="BN2445" s="108"/>
      <c r="BO2445" s="135"/>
      <c r="BP2445" s="108"/>
      <c r="BQ2445" s="108"/>
      <c r="BR2445" s="108"/>
      <c r="BS2445" s="108"/>
      <c r="BT2445" s="135"/>
      <c r="BU2445" s="108"/>
      <c r="BV2445" s="108"/>
      <c r="BW2445" s="108"/>
      <c r="BX2445" s="108"/>
      <c r="BY2445" s="135"/>
      <c r="BZ2445" s="108"/>
    </row>
    <row r="2446" spans="1:78" x14ac:dyDescent="0.25">
      <c r="A2446" s="27"/>
      <c r="B2446" s="27"/>
      <c r="C2446" s="27"/>
      <c r="D2446" s="27"/>
      <c r="E2446" s="28"/>
      <c r="F2446" s="88"/>
      <c r="G2446" s="28"/>
      <c r="H2446" s="27"/>
      <c r="I2446" s="27"/>
      <c r="J2446" s="27"/>
      <c r="K2446" s="107"/>
      <c r="L2446" s="27"/>
      <c r="M2446" s="46"/>
      <c r="N2446" s="46"/>
      <c r="O2446" s="46"/>
      <c r="P2446" s="46"/>
      <c r="Q2446" s="46"/>
      <c r="R2446" s="46"/>
      <c r="S2446" s="46"/>
      <c r="T2446" s="46"/>
      <c r="U2446" s="46"/>
      <c r="V2446" s="46"/>
      <c r="W2446" s="46"/>
      <c r="X2446" s="46"/>
      <c r="Y2446" s="41"/>
      <c r="Z2446" s="106"/>
      <c r="AA2446" s="43"/>
      <c r="AB2446" s="28"/>
      <c r="AC2446" s="28"/>
      <c r="AD2446" s="28"/>
      <c r="AE2446" s="44"/>
      <c r="AF2446" s="27"/>
      <c r="AG2446" s="27"/>
      <c r="AH2446" s="28"/>
      <c r="AI2446" s="27"/>
      <c r="AJ2446" s="27"/>
      <c r="AK2446" s="28"/>
      <c r="AL2446" s="29"/>
      <c r="AM2446" s="29"/>
      <c r="AN2446" s="29"/>
      <c r="AO2446" s="29"/>
      <c r="AP2446" s="29"/>
      <c r="AQ2446" s="29"/>
      <c r="AR2446" s="29"/>
      <c r="AS2446" s="29"/>
      <c r="AT2446" s="29"/>
      <c r="AU2446" s="29"/>
      <c r="AV2446" s="29"/>
      <c r="AW2446" s="29"/>
      <c r="AX2446" s="29"/>
      <c r="AY2446" s="31"/>
      <c r="AZ2446" s="30"/>
      <c r="BA2446" s="35"/>
      <c r="BB2446" s="108"/>
      <c r="BC2446" s="108"/>
      <c r="BD2446" s="108"/>
      <c r="BE2446" s="136"/>
      <c r="BF2446" s="108"/>
      <c r="BG2446" s="110"/>
      <c r="BH2446" s="110"/>
      <c r="BI2446" s="110"/>
      <c r="BJ2446" s="137"/>
      <c r="BK2446" s="110"/>
      <c r="BL2446" s="108"/>
      <c r="BM2446" s="108"/>
      <c r="BN2446" s="108"/>
      <c r="BO2446" s="135"/>
      <c r="BP2446" s="108"/>
      <c r="BQ2446" s="108"/>
      <c r="BR2446" s="108"/>
      <c r="BS2446" s="108"/>
      <c r="BT2446" s="135"/>
      <c r="BU2446" s="108"/>
      <c r="BV2446" s="108"/>
      <c r="BW2446" s="108"/>
      <c r="BX2446" s="108"/>
      <c r="BY2446" s="135"/>
      <c r="BZ2446" s="108"/>
    </row>
    <row r="2447" spans="1:78" x14ac:dyDescent="0.25">
      <c r="A2447" s="27"/>
      <c r="B2447" s="27"/>
      <c r="C2447" s="27"/>
      <c r="D2447" s="27"/>
      <c r="E2447" s="28"/>
      <c r="F2447" s="88"/>
      <c r="G2447" s="28"/>
      <c r="H2447" s="27"/>
      <c r="I2447" s="27"/>
      <c r="J2447" s="27"/>
      <c r="K2447" s="107"/>
      <c r="L2447" s="27"/>
      <c r="M2447" s="46"/>
      <c r="N2447" s="46"/>
      <c r="O2447" s="46"/>
      <c r="P2447" s="46"/>
      <c r="Q2447" s="46"/>
      <c r="R2447" s="46"/>
      <c r="S2447" s="46"/>
      <c r="T2447" s="46"/>
      <c r="U2447" s="46"/>
      <c r="V2447" s="46"/>
      <c r="W2447" s="46"/>
      <c r="X2447" s="46"/>
      <c r="Y2447" s="41"/>
      <c r="Z2447" s="106"/>
      <c r="AA2447" s="43"/>
      <c r="AB2447" s="28"/>
      <c r="AC2447" s="28"/>
      <c r="AD2447" s="28"/>
      <c r="AE2447" s="44"/>
      <c r="AF2447" s="27"/>
      <c r="AG2447" s="27"/>
      <c r="AH2447" s="28"/>
      <c r="AI2447" s="27"/>
      <c r="AJ2447" s="27"/>
      <c r="AK2447" s="28"/>
      <c r="AL2447" s="29"/>
      <c r="AM2447" s="29"/>
      <c r="AN2447" s="29"/>
      <c r="AO2447" s="29"/>
      <c r="AP2447" s="29"/>
      <c r="AQ2447" s="29"/>
      <c r="AR2447" s="29"/>
      <c r="AS2447" s="29"/>
      <c r="AT2447" s="29"/>
      <c r="AU2447" s="29"/>
      <c r="AV2447" s="29"/>
      <c r="AW2447" s="29"/>
      <c r="AX2447" s="29"/>
      <c r="AY2447" s="31"/>
      <c r="AZ2447" s="30"/>
      <c r="BA2447" s="35"/>
      <c r="BB2447" s="108"/>
      <c r="BC2447" s="108"/>
      <c r="BD2447" s="108"/>
      <c r="BE2447" s="136"/>
      <c r="BF2447" s="108"/>
      <c r="BG2447" s="110"/>
      <c r="BH2447" s="110"/>
      <c r="BI2447" s="110"/>
      <c r="BJ2447" s="137"/>
      <c r="BK2447" s="110"/>
      <c r="BL2447" s="108"/>
      <c r="BM2447" s="108"/>
      <c r="BN2447" s="108"/>
      <c r="BO2447" s="135"/>
      <c r="BP2447" s="108"/>
      <c r="BQ2447" s="108"/>
      <c r="BR2447" s="108"/>
      <c r="BS2447" s="108"/>
      <c r="BT2447" s="135"/>
      <c r="BU2447" s="108"/>
      <c r="BV2447" s="108"/>
      <c r="BW2447" s="108"/>
      <c r="BX2447" s="108"/>
      <c r="BY2447" s="135"/>
      <c r="BZ2447" s="108"/>
    </row>
    <row r="2448" spans="1:78" x14ac:dyDescent="0.25">
      <c r="A2448" s="27"/>
      <c r="B2448" s="27"/>
      <c r="C2448" s="27"/>
      <c r="D2448" s="27"/>
      <c r="E2448" s="28"/>
      <c r="F2448" s="88"/>
      <c r="G2448" s="28"/>
      <c r="H2448" s="27"/>
      <c r="I2448" s="27"/>
      <c r="J2448" s="27"/>
      <c r="K2448" s="107"/>
      <c r="L2448" s="27"/>
      <c r="M2448" s="46"/>
      <c r="N2448" s="46"/>
      <c r="O2448" s="46"/>
      <c r="P2448" s="46"/>
      <c r="Q2448" s="46"/>
      <c r="R2448" s="46"/>
      <c r="S2448" s="46"/>
      <c r="T2448" s="46"/>
      <c r="U2448" s="46"/>
      <c r="V2448" s="46"/>
      <c r="W2448" s="46"/>
      <c r="X2448" s="46"/>
      <c r="Y2448" s="41"/>
      <c r="Z2448" s="106"/>
      <c r="AA2448" s="43"/>
      <c r="AB2448" s="28"/>
      <c r="AC2448" s="28"/>
      <c r="AD2448" s="28"/>
      <c r="AE2448" s="44"/>
      <c r="AF2448" s="27"/>
      <c r="AG2448" s="27"/>
      <c r="AH2448" s="28"/>
      <c r="AI2448" s="27"/>
      <c r="AJ2448" s="27"/>
      <c r="AK2448" s="28"/>
      <c r="AL2448" s="29"/>
      <c r="AM2448" s="29"/>
      <c r="AN2448" s="29"/>
      <c r="AO2448" s="29"/>
      <c r="AP2448" s="29"/>
      <c r="AQ2448" s="29"/>
      <c r="AR2448" s="29"/>
      <c r="AS2448" s="29"/>
      <c r="AT2448" s="29"/>
      <c r="AU2448" s="29"/>
      <c r="AV2448" s="29"/>
      <c r="AW2448" s="29"/>
      <c r="AX2448" s="29"/>
      <c r="AY2448" s="31"/>
      <c r="AZ2448" s="30"/>
      <c r="BA2448" s="35"/>
      <c r="BB2448" s="108"/>
      <c r="BC2448" s="108"/>
      <c r="BD2448" s="108"/>
      <c r="BE2448" s="136"/>
      <c r="BF2448" s="108"/>
      <c r="BG2448" s="110"/>
      <c r="BH2448" s="110"/>
      <c r="BI2448" s="110"/>
      <c r="BJ2448" s="137"/>
      <c r="BK2448" s="110"/>
      <c r="BL2448" s="108"/>
      <c r="BM2448" s="108"/>
      <c r="BN2448" s="108"/>
      <c r="BO2448" s="135"/>
      <c r="BP2448" s="108"/>
      <c r="BQ2448" s="108"/>
      <c r="BR2448" s="108"/>
      <c r="BS2448" s="108"/>
      <c r="BT2448" s="135"/>
      <c r="BU2448" s="108"/>
      <c r="BV2448" s="108"/>
      <c r="BW2448" s="108"/>
      <c r="BX2448" s="108"/>
      <c r="BY2448" s="135"/>
      <c r="BZ2448" s="108"/>
    </row>
    <row r="2449" spans="1:78" x14ac:dyDescent="0.25">
      <c r="A2449" s="27"/>
      <c r="B2449" s="27"/>
      <c r="C2449" s="27"/>
      <c r="D2449" s="27"/>
      <c r="E2449" s="28"/>
      <c r="F2449" s="88"/>
      <c r="G2449" s="28"/>
      <c r="H2449" s="27"/>
      <c r="I2449" s="27"/>
      <c r="J2449" s="27"/>
      <c r="K2449" s="107"/>
      <c r="L2449" s="27"/>
      <c r="M2449" s="46"/>
      <c r="N2449" s="46"/>
      <c r="O2449" s="46"/>
      <c r="P2449" s="46"/>
      <c r="Q2449" s="46"/>
      <c r="R2449" s="46"/>
      <c r="S2449" s="46"/>
      <c r="T2449" s="46"/>
      <c r="U2449" s="46"/>
      <c r="V2449" s="46"/>
      <c r="W2449" s="46"/>
      <c r="X2449" s="46"/>
      <c r="Y2449" s="41"/>
      <c r="Z2449" s="106"/>
      <c r="AA2449" s="43"/>
      <c r="AB2449" s="28"/>
      <c r="AC2449" s="28"/>
      <c r="AD2449" s="28"/>
      <c r="AE2449" s="44"/>
      <c r="AF2449" s="27"/>
      <c r="AG2449" s="27"/>
      <c r="AH2449" s="28"/>
      <c r="AI2449" s="27"/>
      <c r="AJ2449" s="27"/>
      <c r="AK2449" s="28"/>
      <c r="AL2449" s="29"/>
      <c r="AM2449" s="29"/>
      <c r="AN2449" s="29"/>
      <c r="AO2449" s="29"/>
      <c r="AP2449" s="29"/>
      <c r="AQ2449" s="29"/>
      <c r="AR2449" s="29"/>
      <c r="AS2449" s="29"/>
      <c r="AT2449" s="29"/>
      <c r="AU2449" s="29"/>
      <c r="AV2449" s="29"/>
      <c r="AW2449" s="29"/>
      <c r="AX2449" s="29"/>
      <c r="AY2449" s="31"/>
      <c r="AZ2449" s="30"/>
      <c r="BA2449" s="35"/>
      <c r="BB2449" s="108"/>
      <c r="BC2449" s="108"/>
      <c r="BD2449" s="108"/>
      <c r="BE2449" s="136"/>
      <c r="BF2449" s="108"/>
      <c r="BG2449" s="110"/>
      <c r="BH2449" s="110"/>
      <c r="BI2449" s="110"/>
      <c r="BJ2449" s="137"/>
      <c r="BK2449" s="110"/>
      <c r="BL2449" s="108"/>
      <c r="BM2449" s="108"/>
      <c r="BN2449" s="108"/>
      <c r="BO2449" s="135"/>
      <c r="BP2449" s="108"/>
      <c r="BQ2449" s="108"/>
      <c r="BR2449" s="108"/>
      <c r="BS2449" s="108"/>
      <c r="BT2449" s="135"/>
      <c r="BU2449" s="108"/>
      <c r="BV2449" s="108"/>
      <c r="BW2449" s="108"/>
      <c r="BX2449" s="108"/>
      <c r="BY2449" s="135"/>
      <c r="BZ2449" s="108"/>
    </row>
    <row r="2450" spans="1:78" x14ac:dyDescent="0.25">
      <c r="A2450" s="27"/>
      <c r="B2450" s="27"/>
      <c r="C2450" s="27"/>
      <c r="D2450" s="27"/>
      <c r="E2450" s="28"/>
      <c r="F2450" s="88"/>
      <c r="G2450" s="28"/>
      <c r="H2450" s="27"/>
      <c r="I2450" s="27"/>
      <c r="J2450" s="27"/>
      <c r="K2450" s="107"/>
      <c r="L2450" s="27"/>
      <c r="M2450" s="46"/>
      <c r="N2450" s="46"/>
      <c r="O2450" s="46"/>
      <c r="P2450" s="46"/>
      <c r="Q2450" s="46"/>
      <c r="R2450" s="46"/>
      <c r="S2450" s="46"/>
      <c r="T2450" s="46"/>
      <c r="U2450" s="46"/>
      <c r="V2450" s="46"/>
      <c r="W2450" s="46"/>
      <c r="X2450" s="46"/>
      <c r="Y2450" s="41"/>
      <c r="Z2450" s="106"/>
      <c r="AA2450" s="43"/>
      <c r="AB2450" s="28"/>
      <c r="AC2450" s="28"/>
      <c r="AD2450" s="28"/>
      <c r="AE2450" s="44"/>
      <c r="AF2450" s="27"/>
      <c r="AG2450" s="27"/>
      <c r="AH2450" s="28"/>
      <c r="AI2450" s="27"/>
      <c r="AJ2450" s="27"/>
      <c r="AK2450" s="28"/>
      <c r="AL2450" s="29"/>
      <c r="AM2450" s="29"/>
      <c r="AN2450" s="29"/>
      <c r="AO2450" s="29"/>
      <c r="AP2450" s="29"/>
      <c r="AQ2450" s="29"/>
      <c r="AR2450" s="29"/>
      <c r="AS2450" s="29"/>
      <c r="AT2450" s="29"/>
      <c r="AU2450" s="29"/>
      <c r="AV2450" s="29"/>
      <c r="AW2450" s="29"/>
      <c r="AX2450" s="29"/>
      <c r="AY2450" s="31"/>
      <c r="AZ2450" s="30"/>
      <c r="BA2450" s="35"/>
      <c r="BB2450" s="108"/>
      <c r="BC2450" s="108"/>
      <c r="BD2450" s="108"/>
      <c r="BE2450" s="136"/>
      <c r="BF2450" s="108"/>
      <c r="BG2450" s="110"/>
      <c r="BH2450" s="110"/>
      <c r="BI2450" s="110"/>
      <c r="BJ2450" s="137"/>
      <c r="BK2450" s="110"/>
      <c r="BL2450" s="108"/>
      <c r="BM2450" s="108"/>
      <c r="BN2450" s="108"/>
      <c r="BO2450" s="135"/>
      <c r="BP2450" s="108"/>
      <c r="BQ2450" s="108"/>
      <c r="BR2450" s="108"/>
      <c r="BS2450" s="108"/>
      <c r="BT2450" s="135"/>
      <c r="BU2450" s="108"/>
      <c r="BV2450" s="108"/>
      <c r="BW2450" s="108"/>
      <c r="BX2450" s="108"/>
      <c r="BY2450" s="135"/>
      <c r="BZ2450" s="108"/>
    </row>
    <row r="2451" spans="1:78" x14ac:dyDescent="0.25">
      <c r="A2451" s="27"/>
      <c r="B2451" s="27"/>
      <c r="C2451" s="27"/>
      <c r="D2451" s="27"/>
      <c r="E2451" s="28"/>
      <c r="F2451" s="88"/>
      <c r="G2451" s="28"/>
      <c r="H2451" s="27"/>
      <c r="I2451" s="27"/>
      <c r="J2451" s="27"/>
      <c r="K2451" s="107"/>
      <c r="L2451" s="27"/>
      <c r="M2451" s="46"/>
      <c r="N2451" s="46"/>
      <c r="O2451" s="46"/>
      <c r="P2451" s="46"/>
      <c r="Q2451" s="46"/>
      <c r="R2451" s="46"/>
      <c r="S2451" s="46"/>
      <c r="T2451" s="46"/>
      <c r="U2451" s="46"/>
      <c r="V2451" s="46"/>
      <c r="W2451" s="46"/>
      <c r="X2451" s="46"/>
      <c r="Y2451" s="41"/>
      <c r="Z2451" s="106"/>
      <c r="AA2451" s="43"/>
      <c r="AB2451" s="28"/>
      <c r="AC2451" s="28"/>
      <c r="AD2451" s="28"/>
      <c r="AE2451" s="44"/>
      <c r="AF2451" s="27"/>
      <c r="AG2451" s="27"/>
      <c r="AH2451" s="28"/>
      <c r="AI2451" s="27"/>
      <c r="AJ2451" s="27"/>
      <c r="AK2451" s="28"/>
      <c r="AL2451" s="29"/>
      <c r="AM2451" s="29"/>
      <c r="AN2451" s="29"/>
      <c r="AO2451" s="29"/>
      <c r="AP2451" s="29"/>
      <c r="AQ2451" s="29"/>
      <c r="AR2451" s="29"/>
      <c r="AS2451" s="29"/>
      <c r="AT2451" s="29"/>
      <c r="AU2451" s="29"/>
      <c r="AV2451" s="29"/>
      <c r="AW2451" s="29"/>
      <c r="AX2451" s="29"/>
      <c r="AY2451" s="31"/>
      <c r="AZ2451" s="30"/>
      <c r="BA2451" s="35"/>
      <c r="BB2451" s="108"/>
      <c r="BC2451" s="108"/>
      <c r="BD2451" s="108"/>
      <c r="BE2451" s="136"/>
      <c r="BF2451" s="108"/>
      <c r="BG2451" s="110"/>
      <c r="BH2451" s="110"/>
      <c r="BI2451" s="110"/>
      <c r="BJ2451" s="137"/>
      <c r="BK2451" s="110"/>
      <c r="BL2451" s="108"/>
      <c r="BM2451" s="108"/>
      <c r="BN2451" s="108"/>
      <c r="BO2451" s="135"/>
      <c r="BP2451" s="108"/>
      <c r="BQ2451" s="108"/>
      <c r="BR2451" s="108"/>
      <c r="BS2451" s="108"/>
      <c r="BT2451" s="135"/>
      <c r="BU2451" s="108"/>
      <c r="BV2451" s="108"/>
      <c r="BW2451" s="108"/>
      <c r="BX2451" s="108"/>
      <c r="BY2451" s="135"/>
      <c r="BZ2451" s="108"/>
    </row>
    <row r="2452" spans="1:78" x14ac:dyDescent="0.25">
      <c r="A2452" s="27"/>
      <c r="B2452" s="27"/>
      <c r="C2452" s="27"/>
      <c r="D2452" s="27"/>
      <c r="E2452" s="28"/>
      <c r="F2452" s="88"/>
      <c r="G2452" s="28"/>
      <c r="H2452" s="27"/>
      <c r="I2452" s="27"/>
      <c r="J2452" s="27"/>
      <c r="K2452" s="107"/>
      <c r="L2452" s="27"/>
      <c r="M2452" s="46"/>
      <c r="N2452" s="46"/>
      <c r="O2452" s="46"/>
      <c r="P2452" s="46"/>
      <c r="Q2452" s="46"/>
      <c r="R2452" s="46"/>
      <c r="S2452" s="46"/>
      <c r="T2452" s="46"/>
      <c r="U2452" s="46"/>
      <c r="V2452" s="46"/>
      <c r="W2452" s="46"/>
      <c r="X2452" s="46"/>
      <c r="Y2452" s="41"/>
      <c r="Z2452" s="106"/>
      <c r="AA2452" s="43"/>
      <c r="AB2452" s="28"/>
      <c r="AC2452" s="28"/>
      <c r="AD2452" s="28"/>
      <c r="AE2452" s="44"/>
      <c r="AF2452" s="27"/>
      <c r="AG2452" s="27"/>
      <c r="AH2452" s="28"/>
      <c r="AI2452" s="27"/>
      <c r="AJ2452" s="27"/>
      <c r="AK2452" s="28"/>
      <c r="AL2452" s="29"/>
      <c r="AM2452" s="29"/>
      <c r="AN2452" s="29"/>
      <c r="AO2452" s="29"/>
      <c r="AP2452" s="29"/>
      <c r="AQ2452" s="29"/>
      <c r="AR2452" s="29"/>
      <c r="AS2452" s="29"/>
      <c r="AT2452" s="29"/>
      <c r="AU2452" s="29"/>
      <c r="AV2452" s="29"/>
      <c r="AW2452" s="29"/>
      <c r="AX2452" s="29"/>
      <c r="AY2452" s="31"/>
      <c r="AZ2452" s="30"/>
      <c r="BA2452" s="35"/>
      <c r="BB2452" s="108"/>
      <c r="BC2452" s="108"/>
      <c r="BD2452" s="108"/>
      <c r="BE2452" s="136"/>
      <c r="BF2452" s="108"/>
      <c r="BG2452" s="110"/>
      <c r="BH2452" s="110"/>
      <c r="BI2452" s="110"/>
      <c r="BJ2452" s="137"/>
      <c r="BK2452" s="110"/>
      <c r="BL2452" s="108"/>
      <c r="BM2452" s="108"/>
      <c r="BN2452" s="108"/>
      <c r="BO2452" s="135"/>
      <c r="BP2452" s="108"/>
      <c r="BQ2452" s="108"/>
      <c r="BR2452" s="108"/>
      <c r="BS2452" s="108"/>
      <c r="BT2452" s="135"/>
      <c r="BU2452" s="108"/>
      <c r="BV2452" s="108"/>
      <c r="BW2452" s="108"/>
      <c r="BX2452" s="108"/>
      <c r="BY2452" s="135"/>
      <c r="BZ2452" s="108"/>
    </row>
    <row r="2453" spans="1:78" x14ac:dyDescent="0.25">
      <c r="A2453" s="27"/>
      <c r="B2453" s="27"/>
      <c r="C2453" s="27"/>
      <c r="D2453" s="27"/>
      <c r="E2453" s="28"/>
      <c r="F2453" s="88"/>
      <c r="G2453" s="28"/>
      <c r="H2453" s="27"/>
      <c r="I2453" s="27"/>
      <c r="J2453" s="27"/>
      <c r="K2453" s="107"/>
      <c r="L2453" s="27"/>
      <c r="M2453" s="46"/>
      <c r="N2453" s="46"/>
      <c r="O2453" s="46"/>
      <c r="P2453" s="46"/>
      <c r="Q2453" s="46"/>
      <c r="R2453" s="46"/>
      <c r="S2453" s="46"/>
      <c r="T2453" s="46"/>
      <c r="U2453" s="46"/>
      <c r="V2453" s="46"/>
      <c r="W2453" s="46"/>
      <c r="X2453" s="46"/>
      <c r="Y2453" s="41"/>
      <c r="Z2453" s="106"/>
      <c r="AA2453" s="43"/>
      <c r="AB2453" s="28"/>
      <c r="AC2453" s="28"/>
      <c r="AD2453" s="28"/>
      <c r="AE2453" s="44"/>
      <c r="AF2453" s="27"/>
      <c r="AG2453" s="27"/>
      <c r="AH2453" s="28"/>
      <c r="AI2453" s="27"/>
      <c r="AJ2453" s="27"/>
      <c r="AK2453" s="28"/>
      <c r="AL2453" s="29"/>
      <c r="AM2453" s="29"/>
      <c r="AN2453" s="29"/>
      <c r="AO2453" s="29"/>
      <c r="AP2453" s="29"/>
      <c r="AQ2453" s="29"/>
      <c r="AR2453" s="29"/>
      <c r="AS2453" s="29"/>
      <c r="AT2453" s="29"/>
      <c r="AU2453" s="29"/>
      <c r="AV2453" s="29"/>
      <c r="AW2453" s="29"/>
      <c r="AX2453" s="29"/>
      <c r="AY2453" s="31"/>
      <c r="AZ2453" s="30"/>
      <c r="BA2453" s="35"/>
      <c r="BB2453" s="108"/>
      <c r="BC2453" s="108"/>
      <c r="BD2453" s="108"/>
      <c r="BE2453" s="136"/>
      <c r="BF2453" s="108"/>
      <c r="BG2453" s="110"/>
      <c r="BH2453" s="110"/>
      <c r="BI2453" s="110"/>
      <c r="BJ2453" s="137"/>
      <c r="BK2453" s="110"/>
      <c r="BL2453" s="108"/>
      <c r="BM2453" s="108"/>
      <c r="BN2453" s="108"/>
      <c r="BO2453" s="135"/>
      <c r="BP2453" s="108"/>
      <c r="BQ2453" s="108"/>
      <c r="BR2453" s="108"/>
      <c r="BS2453" s="108"/>
      <c r="BT2453" s="135"/>
      <c r="BU2453" s="108"/>
      <c r="BV2453" s="108"/>
      <c r="BW2453" s="108"/>
      <c r="BX2453" s="108"/>
      <c r="BY2453" s="135"/>
      <c r="BZ2453" s="108"/>
    </row>
    <row r="2454" spans="1:78" x14ac:dyDescent="0.25">
      <c r="A2454" s="27"/>
      <c r="B2454" s="27"/>
      <c r="C2454" s="27"/>
      <c r="D2454" s="27"/>
      <c r="E2454" s="28"/>
      <c r="F2454" s="88"/>
      <c r="G2454" s="28"/>
      <c r="H2454" s="27"/>
      <c r="I2454" s="27"/>
      <c r="J2454" s="27"/>
      <c r="K2454" s="107"/>
      <c r="L2454" s="27"/>
      <c r="M2454" s="46"/>
      <c r="N2454" s="46"/>
      <c r="O2454" s="46"/>
      <c r="P2454" s="46"/>
      <c r="Q2454" s="46"/>
      <c r="R2454" s="46"/>
      <c r="S2454" s="46"/>
      <c r="T2454" s="46"/>
      <c r="U2454" s="46"/>
      <c r="V2454" s="46"/>
      <c r="W2454" s="46"/>
      <c r="X2454" s="46"/>
      <c r="Y2454" s="41"/>
      <c r="Z2454" s="106"/>
      <c r="AA2454" s="43"/>
      <c r="AB2454" s="28"/>
      <c r="AC2454" s="28"/>
      <c r="AD2454" s="28"/>
      <c r="AE2454" s="44"/>
      <c r="AF2454" s="27"/>
      <c r="AG2454" s="27"/>
      <c r="AH2454" s="28"/>
      <c r="AI2454" s="27"/>
      <c r="AJ2454" s="27"/>
      <c r="AK2454" s="28"/>
      <c r="AL2454" s="29"/>
      <c r="AM2454" s="29"/>
      <c r="AN2454" s="29"/>
      <c r="AO2454" s="29"/>
      <c r="AP2454" s="29"/>
      <c r="AQ2454" s="29"/>
      <c r="AR2454" s="29"/>
      <c r="AS2454" s="29"/>
      <c r="AT2454" s="29"/>
      <c r="AU2454" s="29"/>
      <c r="AV2454" s="29"/>
      <c r="AW2454" s="29"/>
      <c r="AX2454" s="29"/>
      <c r="AY2454" s="31"/>
      <c r="AZ2454" s="30"/>
      <c r="BA2454" s="35"/>
      <c r="BB2454" s="108"/>
      <c r="BC2454" s="108"/>
      <c r="BD2454" s="108"/>
      <c r="BE2454" s="136"/>
      <c r="BF2454" s="108"/>
      <c r="BG2454" s="110"/>
      <c r="BH2454" s="110"/>
      <c r="BI2454" s="110"/>
      <c r="BJ2454" s="137"/>
      <c r="BK2454" s="110"/>
      <c r="BL2454" s="108"/>
      <c r="BM2454" s="108"/>
      <c r="BN2454" s="108"/>
      <c r="BO2454" s="135"/>
      <c r="BP2454" s="108"/>
      <c r="BQ2454" s="108"/>
      <c r="BR2454" s="108"/>
      <c r="BS2454" s="108"/>
      <c r="BT2454" s="135"/>
      <c r="BU2454" s="108"/>
      <c r="BV2454" s="108"/>
      <c r="BW2454" s="108"/>
      <c r="BX2454" s="108"/>
      <c r="BY2454" s="135"/>
      <c r="BZ2454" s="108"/>
    </row>
    <row r="2455" spans="1:78" x14ac:dyDescent="0.25">
      <c r="A2455" s="27"/>
      <c r="B2455" s="27"/>
      <c r="C2455" s="27"/>
      <c r="D2455" s="27"/>
      <c r="E2455" s="28"/>
      <c r="F2455" s="88"/>
      <c r="G2455" s="28"/>
      <c r="H2455" s="27"/>
      <c r="I2455" s="27"/>
      <c r="J2455" s="27"/>
      <c r="K2455" s="107"/>
      <c r="L2455" s="27"/>
      <c r="M2455" s="46"/>
      <c r="N2455" s="46"/>
      <c r="O2455" s="46"/>
      <c r="P2455" s="46"/>
      <c r="Q2455" s="46"/>
      <c r="R2455" s="46"/>
      <c r="S2455" s="46"/>
      <c r="T2455" s="46"/>
      <c r="U2455" s="46"/>
      <c r="V2455" s="46"/>
      <c r="W2455" s="46"/>
      <c r="X2455" s="46"/>
      <c r="Y2455" s="41"/>
      <c r="Z2455" s="106"/>
      <c r="AA2455" s="43"/>
      <c r="AB2455" s="28"/>
      <c r="AC2455" s="28"/>
      <c r="AD2455" s="28"/>
      <c r="AE2455" s="44"/>
      <c r="AF2455" s="27"/>
      <c r="AG2455" s="27"/>
      <c r="AH2455" s="28"/>
      <c r="AI2455" s="27"/>
      <c r="AJ2455" s="27"/>
      <c r="AK2455" s="28"/>
      <c r="AL2455" s="29"/>
      <c r="AM2455" s="29"/>
      <c r="AN2455" s="29"/>
      <c r="AO2455" s="29"/>
      <c r="AP2455" s="29"/>
      <c r="AQ2455" s="29"/>
      <c r="AR2455" s="29"/>
      <c r="AS2455" s="29"/>
      <c r="AT2455" s="29"/>
      <c r="AU2455" s="29"/>
      <c r="AV2455" s="29"/>
      <c r="AW2455" s="29"/>
      <c r="AX2455" s="29"/>
      <c r="AY2455" s="31"/>
      <c r="AZ2455" s="30"/>
      <c r="BA2455" s="35"/>
      <c r="BB2455" s="108"/>
      <c r="BC2455" s="108"/>
      <c r="BD2455" s="108"/>
      <c r="BE2455" s="136"/>
      <c r="BF2455" s="108"/>
      <c r="BG2455" s="110"/>
      <c r="BH2455" s="110"/>
      <c r="BI2455" s="110"/>
      <c r="BJ2455" s="137"/>
      <c r="BK2455" s="110"/>
      <c r="BL2455" s="108"/>
      <c r="BM2455" s="108"/>
      <c r="BN2455" s="108"/>
      <c r="BO2455" s="135"/>
      <c r="BP2455" s="108"/>
      <c r="BQ2455" s="108"/>
      <c r="BR2455" s="108"/>
      <c r="BS2455" s="108"/>
      <c r="BT2455" s="135"/>
      <c r="BU2455" s="108"/>
      <c r="BV2455" s="108"/>
      <c r="BW2455" s="108"/>
      <c r="BX2455" s="108"/>
      <c r="BY2455" s="135"/>
      <c r="BZ2455" s="108"/>
    </row>
    <row r="2456" spans="1:78" x14ac:dyDescent="0.25">
      <c r="A2456" s="27"/>
      <c r="B2456" s="27"/>
      <c r="C2456" s="27"/>
      <c r="D2456" s="27"/>
      <c r="E2456" s="28"/>
      <c r="F2456" s="88"/>
      <c r="G2456" s="28"/>
      <c r="H2456" s="27"/>
      <c r="I2456" s="27"/>
      <c r="J2456" s="27"/>
      <c r="K2456" s="107"/>
      <c r="L2456" s="27"/>
      <c r="M2456" s="46"/>
      <c r="N2456" s="46"/>
      <c r="O2456" s="46"/>
      <c r="P2456" s="46"/>
      <c r="Q2456" s="46"/>
      <c r="R2456" s="46"/>
      <c r="S2456" s="46"/>
      <c r="T2456" s="46"/>
      <c r="U2456" s="46"/>
      <c r="V2456" s="46"/>
      <c r="W2456" s="46"/>
      <c r="X2456" s="46"/>
      <c r="Y2456" s="41"/>
      <c r="Z2456" s="106"/>
      <c r="AA2456" s="43"/>
      <c r="AB2456" s="28"/>
      <c r="AC2456" s="28"/>
      <c r="AD2456" s="28"/>
      <c r="AE2456" s="44"/>
      <c r="AF2456" s="27"/>
      <c r="AG2456" s="27"/>
      <c r="AH2456" s="28"/>
      <c r="AI2456" s="27"/>
      <c r="AJ2456" s="27"/>
      <c r="AK2456" s="28"/>
      <c r="AL2456" s="29"/>
      <c r="AM2456" s="29"/>
      <c r="AN2456" s="29"/>
      <c r="AO2456" s="29"/>
      <c r="AP2456" s="29"/>
      <c r="AQ2456" s="29"/>
      <c r="AR2456" s="29"/>
      <c r="AS2456" s="29"/>
      <c r="AT2456" s="29"/>
      <c r="AU2456" s="29"/>
      <c r="AV2456" s="29"/>
      <c r="AW2456" s="29"/>
      <c r="AX2456" s="29"/>
      <c r="AY2456" s="31"/>
      <c r="AZ2456" s="30"/>
      <c r="BA2456" s="35"/>
      <c r="BB2456" s="108"/>
      <c r="BC2456" s="108"/>
      <c r="BD2456" s="108"/>
      <c r="BE2456" s="136"/>
      <c r="BF2456" s="108"/>
      <c r="BG2456" s="110"/>
      <c r="BH2456" s="110"/>
      <c r="BI2456" s="110"/>
      <c r="BJ2456" s="137"/>
      <c r="BK2456" s="110"/>
      <c r="BL2456" s="108"/>
      <c r="BM2456" s="108"/>
      <c r="BN2456" s="108"/>
      <c r="BO2456" s="135"/>
      <c r="BP2456" s="108"/>
      <c r="BQ2456" s="108"/>
      <c r="BR2456" s="108"/>
      <c r="BS2456" s="108"/>
      <c r="BT2456" s="135"/>
      <c r="BU2456" s="108"/>
      <c r="BV2456" s="108"/>
      <c r="BW2456" s="108"/>
      <c r="BX2456" s="108"/>
      <c r="BY2456" s="135"/>
      <c r="BZ2456" s="108"/>
    </row>
    <row r="2457" spans="1:78" x14ac:dyDescent="0.25">
      <c r="A2457" s="27"/>
      <c r="B2457" s="27"/>
      <c r="C2457" s="27"/>
      <c r="D2457" s="27"/>
      <c r="E2457" s="28"/>
      <c r="F2457" s="88"/>
      <c r="G2457" s="28"/>
      <c r="H2457" s="27"/>
      <c r="I2457" s="27"/>
      <c r="J2457" s="27"/>
      <c r="K2457" s="107"/>
      <c r="L2457" s="27"/>
      <c r="M2457" s="46"/>
      <c r="N2457" s="46"/>
      <c r="O2457" s="46"/>
      <c r="P2457" s="46"/>
      <c r="Q2457" s="46"/>
      <c r="R2457" s="46"/>
      <c r="S2457" s="46"/>
      <c r="T2457" s="46"/>
      <c r="U2457" s="46"/>
      <c r="V2457" s="46"/>
      <c r="W2457" s="46"/>
      <c r="X2457" s="46"/>
      <c r="Y2457" s="41"/>
      <c r="Z2457" s="106"/>
      <c r="AA2457" s="43"/>
      <c r="AB2457" s="28"/>
      <c r="AC2457" s="28"/>
      <c r="AD2457" s="28"/>
      <c r="AE2457" s="44"/>
      <c r="AF2457" s="27"/>
      <c r="AG2457" s="27"/>
      <c r="AH2457" s="28"/>
      <c r="AI2457" s="27"/>
      <c r="AJ2457" s="27"/>
      <c r="AK2457" s="28"/>
      <c r="AL2457" s="29"/>
      <c r="AM2457" s="29"/>
      <c r="AN2457" s="29"/>
      <c r="AO2457" s="29"/>
      <c r="AP2457" s="29"/>
      <c r="AQ2457" s="29"/>
      <c r="AR2457" s="29"/>
      <c r="AS2457" s="29"/>
      <c r="AT2457" s="29"/>
      <c r="AU2457" s="29"/>
      <c r="AV2457" s="29"/>
      <c r="AW2457" s="29"/>
      <c r="AX2457" s="29"/>
      <c r="AY2457" s="31"/>
      <c r="AZ2457" s="30"/>
      <c r="BA2457" s="35"/>
      <c r="BB2457" s="108"/>
      <c r="BC2457" s="108"/>
      <c r="BD2457" s="108"/>
      <c r="BE2457" s="136"/>
      <c r="BF2457" s="108"/>
      <c r="BG2457" s="110"/>
      <c r="BH2457" s="110"/>
      <c r="BI2457" s="110"/>
      <c r="BJ2457" s="137"/>
      <c r="BK2457" s="110"/>
      <c r="BL2457" s="108"/>
      <c r="BM2457" s="108"/>
      <c r="BN2457" s="108"/>
      <c r="BO2457" s="135"/>
      <c r="BP2457" s="108"/>
      <c r="BQ2457" s="108"/>
      <c r="BR2457" s="108"/>
      <c r="BS2457" s="108"/>
      <c r="BT2457" s="135"/>
      <c r="BU2457" s="108"/>
      <c r="BV2457" s="108"/>
      <c r="BW2457" s="108"/>
      <c r="BX2457" s="108"/>
      <c r="BY2457" s="135"/>
      <c r="BZ2457" s="108"/>
    </row>
    <row r="2458" spans="1:78" x14ac:dyDescent="0.25">
      <c r="A2458" s="27"/>
      <c r="B2458" s="27"/>
      <c r="C2458" s="27"/>
      <c r="D2458" s="27"/>
      <c r="E2458" s="28"/>
      <c r="F2458" s="88"/>
      <c r="G2458" s="28"/>
      <c r="H2458" s="27"/>
      <c r="I2458" s="27"/>
      <c r="J2458" s="27"/>
      <c r="K2458" s="107"/>
      <c r="L2458" s="27"/>
      <c r="M2458" s="46"/>
      <c r="N2458" s="46"/>
      <c r="O2458" s="46"/>
      <c r="P2458" s="46"/>
      <c r="Q2458" s="46"/>
      <c r="R2458" s="46"/>
      <c r="S2458" s="46"/>
      <c r="T2458" s="46"/>
      <c r="U2458" s="46"/>
      <c r="V2458" s="46"/>
      <c r="W2458" s="46"/>
      <c r="X2458" s="46"/>
      <c r="Y2458" s="41"/>
      <c r="Z2458" s="106"/>
      <c r="AA2458" s="43"/>
      <c r="AB2458" s="28"/>
      <c r="AC2458" s="28"/>
      <c r="AD2458" s="28"/>
      <c r="AE2458" s="44"/>
      <c r="AF2458" s="27"/>
      <c r="AG2458" s="27"/>
      <c r="AH2458" s="28"/>
      <c r="AI2458" s="27"/>
      <c r="AJ2458" s="27"/>
      <c r="AK2458" s="28"/>
      <c r="AL2458" s="29"/>
      <c r="AM2458" s="29"/>
      <c r="AN2458" s="29"/>
      <c r="AO2458" s="29"/>
      <c r="AP2458" s="29"/>
      <c r="AQ2458" s="29"/>
      <c r="AR2458" s="29"/>
      <c r="AS2458" s="29"/>
      <c r="AT2458" s="29"/>
      <c r="AU2458" s="29"/>
      <c r="AV2458" s="29"/>
      <c r="AW2458" s="29"/>
      <c r="AX2458" s="29"/>
      <c r="AY2458" s="31"/>
      <c r="AZ2458" s="30"/>
      <c r="BA2458" s="35"/>
      <c r="BB2458" s="108"/>
      <c r="BC2458" s="108"/>
      <c r="BD2458" s="108"/>
      <c r="BE2458" s="136"/>
      <c r="BF2458" s="108"/>
      <c r="BG2458" s="110"/>
      <c r="BH2458" s="110"/>
      <c r="BI2458" s="110"/>
      <c r="BJ2458" s="137"/>
      <c r="BK2458" s="110"/>
      <c r="BL2458" s="108"/>
      <c r="BM2458" s="108"/>
      <c r="BN2458" s="108"/>
      <c r="BO2458" s="135"/>
      <c r="BP2458" s="108"/>
      <c r="BQ2458" s="108"/>
      <c r="BR2458" s="108"/>
      <c r="BS2458" s="108"/>
      <c r="BT2458" s="135"/>
      <c r="BU2458" s="108"/>
      <c r="BV2458" s="108"/>
      <c r="BW2458" s="108"/>
      <c r="BX2458" s="108"/>
      <c r="BY2458" s="135"/>
      <c r="BZ2458" s="108"/>
    </row>
    <row r="2459" spans="1:78" x14ac:dyDescent="0.25">
      <c r="A2459" s="27"/>
      <c r="B2459" s="27"/>
      <c r="C2459" s="27"/>
      <c r="D2459" s="27"/>
      <c r="E2459" s="28"/>
      <c r="F2459" s="88"/>
      <c r="G2459" s="28"/>
      <c r="H2459" s="27"/>
      <c r="I2459" s="27"/>
      <c r="J2459" s="27"/>
      <c r="K2459" s="107"/>
      <c r="L2459" s="27"/>
      <c r="M2459" s="46"/>
      <c r="N2459" s="46"/>
      <c r="O2459" s="46"/>
      <c r="P2459" s="46"/>
      <c r="Q2459" s="46"/>
      <c r="R2459" s="46"/>
      <c r="S2459" s="46"/>
      <c r="T2459" s="46"/>
      <c r="U2459" s="46"/>
      <c r="V2459" s="46"/>
      <c r="W2459" s="46"/>
      <c r="X2459" s="46"/>
      <c r="Y2459" s="41"/>
      <c r="Z2459" s="106"/>
      <c r="AA2459" s="43"/>
      <c r="AB2459" s="28"/>
      <c r="AC2459" s="28"/>
      <c r="AD2459" s="28"/>
      <c r="AE2459" s="44"/>
      <c r="AF2459" s="27"/>
      <c r="AG2459" s="27"/>
      <c r="AH2459" s="28"/>
      <c r="AI2459" s="27"/>
      <c r="AJ2459" s="27"/>
      <c r="AK2459" s="28"/>
      <c r="AL2459" s="29"/>
      <c r="AM2459" s="29"/>
      <c r="AN2459" s="29"/>
      <c r="AO2459" s="29"/>
      <c r="AP2459" s="29"/>
      <c r="AQ2459" s="29"/>
      <c r="AR2459" s="29"/>
      <c r="AS2459" s="29"/>
      <c r="AT2459" s="29"/>
      <c r="AU2459" s="29"/>
      <c r="AV2459" s="29"/>
      <c r="AW2459" s="29"/>
      <c r="AX2459" s="29"/>
      <c r="AY2459" s="31"/>
      <c r="AZ2459" s="30"/>
      <c r="BA2459" s="35"/>
      <c r="BB2459" s="108"/>
      <c r="BC2459" s="108"/>
      <c r="BD2459" s="108"/>
      <c r="BE2459" s="136"/>
      <c r="BF2459" s="108"/>
      <c r="BG2459" s="110"/>
      <c r="BH2459" s="110"/>
      <c r="BI2459" s="110"/>
      <c r="BJ2459" s="137"/>
      <c r="BK2459" s="110"/>
      <c r="BL2459" s="108"/>
      <c r="BM2459" s="108"/>
      <c r="BN2459" s="108"/>
      <c r="BO2459" s="135"/>
      <c r="BP2459" s="108"/>
      <c r="BQ2459" s="108"/>
      <c r="BR2459" s="108"/>
      <c r="BS2459" s="108"/>
      <c r="BT2459" s="135"/>
      <c r="BU2459" s="108"/>
      <c r="BV2459" s="108"/>
      <c r="BW2459" s="108"/>
      <c r="BX2459" s="108"/>
      <c r="BY2459" s="135"/>
      <c r="BZ2459" s="108"/>
    </row>
    <row r="2460" spans="1:78" x14ac:dyDescent="0.25">
      <c r="A2460" s="27"/>
      <c r="B2460" s="27"/>
      <c r="C2460" s="27"/>
      <c r="D2460" s="27"/>
      <c r="E2460" s="28"/>
      <c r="F2460" s="88"/>
      <c r="G2460" s="28"/>
      <c r="H2460" s="27"/>
      <c r="I2460" s="27"/>
      <c r="J2460" s="27"/>
      <c r="K2460" s="107"/>
      <c r="L2460" s="27"/>
      <c r="M2460" s="46"/>
      <c r="N2460" s="46"/>
      <c r="O2460" s="46"/>
      <c r="P2460" s="46"/>
      <c r="Q2460" s="46"/>
      <c r="R2460" s="46"/>
      <c r="S2460" s="46"/>
      <c r="T2460" s="46"/>
      <c r="U2460" s="46"/>
      <c r="V2460" s="46"/>
      <c r="W2460" s="46"/>
      <c r="X2460" s="46"/>
      <c r="Y2460" s="41"/>
      <c r="Z2460" s="106"/>
      <c r="AA2460" s="43"/>
      <c r="AB2460" s="28"/>
      <c r="AC2460" s="28"/>
      <c r="AD2460" s="28"/>
      <c r="AE2460" s="44"/>
      <c r="AF2460" s="27"/>
      <c r="AG2460" s="27"/>
      <c r="AH2460" s="28"/>
      <c r="AI2460" s="27"/>
      <c r="AJ2460" s="27"/>
      <c r="AK2460" s="28"/>
      <c r="AL2460" s="29"/>
      <c r="AM2460" s="29"/>
      <c r="AN2460" s="29"/>
      <c r="AO2460" s="29"/>
      <c r="AP2460" s="29"/>
      <c r="AQ2460" s="29"/>
      <c r="AR2460" s="29"/>
      <c r="AS2460" s="29"/>
      <c r="AT2460" s="29"/>
      <c r="AU2460" s="29"/>
      <c r="AV2460" s="29"/>
      <c r="AW2460" s="29"/>
      <c r="AX2460" s="29"/>
      <c r="AY2460" s="31"/>
      <c r="AZ2460" s="30"/>
      <c r="BA2460" s="35"/>
      <c r="BB2460" s="108"/>
      <c r="BC2460" s="108"/>
      <c r="BD2460" s="108"/>
      <c r="BE2460" s="136"/>
      <c r="BF2460" s="108"/>
      <c r="BG2460" s="110"/>
      <c r="BH2460" s="110"/>
      <c r="BI2460" s="110"/>
      <c r="BJ2460" s="137"/>
      <c r="BK2460" s="110"/>
      <c r="BL2460" s="108"/>
      <c r="BM2460" s="108"/>
      <c r="BN2460" s="108"/>
      <c r="BO2460" s="135"/>
      <c r="BP2460" s="108"/>
      <c r="BQ2460" s="108"/>
      <c r="BR2460" s="108"/>
      <c r="BS2460" s="108"/>
      <c r="BT2460" s="135"/>
      <c r="BU2460" s="108"/>
      <c r="BV2460" s="108"/>
      <c r="BW2460" s="108"/>
      <c r="BX2460" s="108"/>
      <c r="BY2460" s="135"/>
      <c r="BZ2460" s="108"/>
    </row>
    <row r="2461" spans="1:78" x14ac:dyDescent="0.25">
      <c r="A2461" s="27"/>
      <c r="B2461" s="27"/>
      <c r="C2461" s="27"/>
      <c r="D2461" s="27"/>
      <c r="E2461" s="28"/>
      <c r="F2461" s="88"/>
      <c r="G2461" s="28"/>
      <c r="H2461" s="27"/>
      <c r="I2461" s="27"/>
      <c r="J2461" s="27"/>
      <c r="K2461" s="107"/>
      <c r="L2461" s="27"/>
      <c r="M2461" s="46"/>
      <c r="N2461" s="46"/>
      <c r="O2461" s="46"/>
      <c r="P2461" s="46"/>
      <c r="Q2461" s="46"/>
      <c r="R2461" s="46"/>
      <c r="S2461" s="46"/>
      <c r="T2461" s="46"/>
      <c r="U2461" s="46"/>
      <c r="V2461" s="46"/>
      <c r="W2461" s="46"/>
      <c r="X2461" s="46"/>
      <c r="Y2461" s="41"/>
      <c r="Z2461" s="106"/>
      <c r="AA2461" s="43"/>
      <c r="AB2461" s="28"/>
      <c r="AC2461" s="28"/>
      <c r="AD2461" s="28"/>
      <c r="AE2461" s="44"/>
      <c r="AF2461" s="27"/>
      <c r="AG2461" s="27"/>
      <c r="AH2461" s="28"/>
      <c r="AI2461" s="27"/>
      <c r="AJ2461" s="27"/>
      <c r="AK2461" s="28"/>
      <c r="AL2461" s="29"/>
      <c r="AM2461" s="29"/>
      <c r="AN2461" s="29"/>
      <c r="AO2461" s="29"/>
      <c r="AP2461" s="29"/>
      <c r="AQ2461" s="29"/>
      <c r="AR2461" s="29"/>
      <c r="AS2461" s="29"/>
      <c r="AT2461" s="29"/>
      <c r="AU2461" s="29"/>
      <c r="AV2461" s="29"/>
      <c r="AW2461" s="29"/>
      <c r="AX2461" s="29"/>
      <c r="AY2461" s="31"/>
      <c r="AZ2461" s="30"/>
      <c r="BA2461" s="35"/>
      <c r="BB2461" s="108"/>
      <c r="BC2461" s="108"/>
      <c r="BD2461" s="108"/>
      <c r="BE2461" s="136"/>
      <c r="BF2461" s="108"/>
      <c r="BG2461" s="110"/>
      <c r="BH2461" s="110"/>
      <c r="BI2461" s="110"/>
      <c r="BJ2461" s="137"/>
      <c r="BK2461" s="110"/>
      <c r="BL2461" s="108"/>
      <c r="BM2461" s="108"/>
      <c r="BN2461" s="108"/>
      <c r="BO2461" s="135"/>
      <c r="BP2461" s="108"/>
      <c r="BQ2461" s="108"/>
      <c r="BR2461" s="108"/>
      <c r="BS2461" s="108"/>
      <c r="BT2461" s="135"/>
      <c r="BU2461" s="108"/>
      <c r="BV2461" s="108"/>
      <c r="BW2461" s="108"/>
      <c r="BX2461" s="108"/>
      <c r="BY2461" s="135"/>
      <c r="BZ2461" s="108"/>
    </row>
    <row r="2462" spans="1:78" x14ac:dyDescent="0.25">
      <c r="A2462" s="27"/>
      <c r="B2462" s="27"/>
      <c r="C2462" s="27"/>
      <c r="D2462" s="27"/>
      <c r="E2462" s="28"/>
      <c r="F2462" s="88"/>
      <c r="G2462" s="28"/>
      <c r="H2462" s="27"/>
      <c r="I2462" s="27"/>
      <c r="J2462" s="27"/>
      <c r="K2462" s="107"/>
      <c r="L2462" s="27"/>
      <c r="M2462" s="46"/>
      <c r="N2462" s="46"/>
      <c r="O2462" s="46"/>
      <c r="P2462" s="46"/>
      <c r="Q2462" s="46"/>
      <c r="R2462" s="46"/>
      <c r="S2462" s="46"/>
      <c r="T2462" s="46"/>
      <c r="U2462" s="46"/>
      <c r="V2462" s="46"/>
      <c r="W2462" s="46"/>
      <c r="X2462" s="46"/>
      <c r="Y2462" s="41"/>
      <c r="Z2462" s="106"/>
      <c r="AA2462" s="43"/>
      <c r="AB2462" s="28"/>
      <c r="AC2462" s="28"/>
      <c r="AD2462" s="28"/>
      <c r="AE2462" s="44"/>
      <c r="AF2462" s="27"/>
      <c r="AG2462" s="27"/>
      <c r="AH2462" s="28"/>
      <c r="AI2462" s="27"/>
      <c r="AJ2462" s="27"/>
      <c r="AK2462" s="28"/>
      <c r="AL2462" s="29"/>
      <c r="AM2462" s="29"/>
      <c r="AN2462" s="29"/>
      <c r="AO2462" s="29"/>
      <c r="AP2462" s="29"/>
      <c r="AQ2462" s="29"/>
      <c r="AR2462" s="29"/>
      <c r="AS2462" s="29"/>
      <c r="AT2462" s="29"/>
      <c r="AU2462" s="29"/>
      <c r="AV2462" s="29"/>
      <c r="AW2462" s="29"/>
      <c r="AX2462" s="29"/>
      <c r="AY2462" s="31"/>
      <c r="AZ2462" s="30"/>
      <c r="BA2462" s="35"/>
      <c r="BB2462" s="108"/>
      <c r="BC2462" s="108"/>
      <c r="BD2462" s="108"/>
      <c r="BE2462" s="136"/>
      <c r="BF2462" s="108"/>
      <c r="BG2462" s="110"/>
      <c r="BH2462" s="110"/>
      <c r="BI2462" s="110"/>
      <c r="BJ2462" s="137"/>
      <c r="BK2462" s="110"/>
      <c r="BL2462" s="108"/>
      <c r="BM2462" s="108"/>
      <c r="BN2462" s="108"/>
      <c r="BO2462" s="135"/>
      <c r="BP2462" s="108"/>
      <c r="BQ2462" s="108"/>
      <c r="BR2462" s="108"/>
      <c r="BS2462" s="108"/>
      <c r="BT2462" s="135"/>
      <c r="BU2462" s="108"/>
      <c r="BV2462" s="108"/>
      <c r="BW2462" s="108"/>
      <c r="BX2462" s="108"/>
      <c r="BY2462" s="135"/>
      <c r="BZ2462" s="108"/>
    </row>
    <row r="2463" spans="1:78" x14ac:dyDescent="0.25">
      <c r="A2463" s="27"/>
      <c r="B2463" s="27"/>
      <c r="C2463" s="27"/>
      <c r="D2463" s="27"/>
      <c r="E2463" s="28"/>
      <c r="F2463" s="88"/>
      <c r="G2463" s="28"/>
      <c r="H2463" s="27"/>
      <c r="I2463" s="27"/>
      <c r="J2463" s="27"/>
      <c r="K2463" s="107"/>
      <c r="L2463" s="27"/>
      <c r="M2463" s="46"/>
      <c r="N2463" s="46"/>
      <c r="O2463" s="46"/>
      <c r="P2463" s="46"/>
      <c r="Q2463" s="46"/>
      <c r="R2463" s="46"/>
      <c r="S2463" s="46"/>
      <c r="T2463" s="46"/>
      <c r="U2463" s="46"/>
      <c r="V2463" s="46"/>
      <c r="W2463" s="46"/>
      <c r="X2463" s="46"/>
      <c r="Y2463" s="41"/>
      <c r="Z2463" s="106"/>
      <c r="AA2463" s="43"/>
      <c r="AB2463" s="28"/>
      <c r="AC2463" s="28"/>
      <c r="AD2463" s="28"/>
      <c r="AE2463" s="44"/>
      <c r="AF2463" s="27"/>
      <c r="AG2463" s="27"/>
      <c r="AH2463" s="28"/>
      <c r="AI2463" s="27"/>
      <c r="AJ2463" s="27"/>
      <c r="AK2463" s="28"/>
      <c r="AL2463" s="29"/>
      <c r="AM2463" s="29"/>
      <c r="AN2463" s="29"/>
      <c r="AO2463" s="29"/>
      <c r="AP2463" s="29"/>
      <c r="AQ2463" s="29"/>
      <c r="AR2463" s="29"/>
      <c r="AS2463" s="29"/>
      <c r="AT2463" s="29"/>
      <c r="AU2463" s="29"/>
      <c r="AV2463" s="29"/>
      <c r="AW2463" s="29"/>
      <c r="AX2463" s="29"/>
      <c r="AY2463" s="31"/>
      <c r="AZ2463" s="30"/>
      <c r="BA2463" s="35"/>
      <c r="BB2463" s="108"/>
      <c r="BC2463" s="108"/>
      <c r="BD2463" s="108"/>
      <c r="BE2463" s="136"/>
      <c r="BF2463" s="108"/>
      <c r="BG2463" s="110"/>
      <c r="BH2463" s="110"/>
      <c r="BI2463" s="110"/>
      <c r="BJ2463" s="137"/>
      <c r="BK2463" s="110"/>
      <c r="BL2463" s="108"/>
      <c r="BM2463" s="108"/>
      <c r="BN2463" s="108"/>
      <c r="BO2463" s="135"/>
      <c r="BP2463" s="108"/>
      <c r="BQ2463" s="108"/>
      <c r="BR2463" s="108"/>
      <c r="BS2463" s="108"/>
      <c r="BT2463" s="135"/>
      <c r="BU2463" s="108"/>
      <c r="BV2463" s="108"/>
      <c r="BW2463" s="108"/>
      <c r="BX2463" s="108"/>
      <c r="BY2463" s="135"/>
      <c r="BZ2463" s="108"/>
    </row>
    <row r="2464" spans="1:78" x14ac:dyDescent="0.25">
      <c r="A2464" s="27"/>
      <c r="B2464" s="27"/>
      <c r="C2464" s="27"/>
      <c r="D2464" s="27"/>
      <c r="E2464" s="28"/>
      <c r="F2464" s="88"/>
      <c r="G2464" s="28"/>
      <c r="H2464" s="27"/>
      <c r="I2464" s="27"/>
      <c r="J2464" s="27"/>
      <c r="K2464" s="107"/>
      <c r="L2464" s="27"/>
      <c r="M2464" s="46"/>
      <c r="N2464" s="46"/>
      <c r="O2464" s="46"/>
      <c r="P2464" s="46"/>
      <c r="Q2464" s="46"/>
      <c r="R2464" s="46"/>
      <c r="S2464" s="46"/>
      <c r="T2464" s="46"/>
      <c r="U2464" s="46"/>
      <c r="V2464" s="46"/>
      <c r="W2464" s="46"/>
      <c r="X2464" s="46"/>
      <c r="Y2464" s="41"/>
      <c r="Z2464" s="106"/>
      <c r="AA2464" s="43"/>
      <c r="AB2464" s="28"/>
      <c r="AC2464" s="28"/>
      <c r="AD2464" s="28"/>
      <c r="AE2464" s="44"/>
      <c r="AF2464" s="27"/>
      <c r="AG2464" s="27"/>
      <c r="AH2464" s="28"/>
      <c r="AI2464" s="27"/>
      <c r="AJ2464" s="27"/>
      <c r="AK2464" s="28"/>
      <c r="AL2464" s="29"/>
      <c r="AM2464" s="29"/>
      <c r="AN2464" s="29"/>
      <c r="AO2464" s="29"/>
      <c r="AP2464" s="29"/>
      <c r="AQ2464" s="29"/>
      <c r="AR2464" s="29"/>
      <c r="AS2464" s="29"/>
      <c r="AT2464" s="29"/>
      <c r="AU2464" s="29"/>
      <c r="AV2464" s="29"/>
      <c r="AW2464" s="29"/>
      <c r="AX2464" s="29"/>
      <c r="AY2464" s="31"/>
      <c r="AZ2464" s="30"/>
      <c r="BA2464" s="35"/>
      <c r="BB2464" s="108"/>
      <c r="BC2464" s="108"/>
      <c r="BD2464" s="108"/>
      <c r="BE2464" s="136"/>
      <c r="BF2464" s="108"/>
      <c r="BG2464" s="110"/>
      <c r="BH2464" s="110"/>
      <c r="BI2464" s="110"/>
      <c r="BJ2464" s="137"/>
      <c r="BK2464" s="110"/>
      <c r="BL2464" s="108"/>
      <c r="BM2464" s="108"/>
      <c r="BN2464" s="108"/>
      <c r="BO2464" s="135"/>
      <c r="BP2464" s="108"/>
      <c r="BQ2464" s="108"/>
      <c r="BR2464" s="108"/>
      <c r="BS2464" s="108"/>
      <c r="BT2464" s="135"/>
      <c r="BU2464" s="108"/>
      <c r="BV2464" s="108"/>
      <c r="BW2464" s="108"/>
      <c r="BX2464" s="108"/>
      <c r="BY2464" s="135"/>
      <c r="BZ2464" s="108"/>
    </row>
    <row r="2465" spans="1:78" x14ac:dyDescent="0.25">
      <c r="A2465" s="27"/>
      <c r="B2465" s="27"/>
      <c r="C2465" s="27"/>
      <c r="D2465" s="27"/>
      <c r="E2465" s="28"/>
      <c r="F2465" s="88"/>
      <c r="G2465" s="28"/>
      <c r="H2465" s="27"/>
      <c r="I2465" s="27"/>
      <c r="J2465" s="27"/>
      <c r="K2465" s="107"/>
      <c r="L2465" s="27"/>
      <c r="M2465" s="46"/>
      <c r="N2465" s="46"/>
      <c r="O2465" s="46"/>
      <c r="P2465" s="46"/>
      <c r="Q2465" s="46"/>
      <c r="R2465" s="46"/>
      <c r="S2465" s="46"/>
      <c r="T2465" s="46"/>
      <c r="U2465" s="46"/>
      <c r="V2465" s="46"/>
      <c r="W2465" s="46"/>
      <c r="X2465" s="46"/>
      <c r="Y2465" s="41"/>
      <c r="Z2465" s="106"/>
      <c r="AA2465" s="43"/>
      <c r="AB2465" s="28"/>
      <c r="AC2465" s="28"/>
      <c r="AD2465" s="28"/>
      <c r="AE2465" s="44"/>
      <c r="AF2465" s="27"/>
      <c r="AG2465" s="27"/>
      <c r="AH2465" s="28"/>
      <c r="AI2465" s="27"/>
      <c r="AJ2465" s="27"/>
      <c r="AK2465" s="28"/>
      <c r="AL2465" s="29"/>
      <c r="AM2465" s="29"/>
      <c r="AN2465" s="29"/>
      <c r="AO2465" s="29"/>
      <c r="AP2465" s="29"/>
      <c r="AQ2465" s="29"/>
      <c r="AR2465" s="29"/>
      <c r="AS2465" s="29"/>
      <c r="AT2465" s="29"/>
      <c r="AU2465" s="29"/>
      <c r="AV2465" s="29"/>
      <c r="AW2465" s="29"/>
      <c r="AX2465" s="29"/>
      <c r="AY2465" s="31"/>
      <c r="AZ2465" s="30"/>
      <c r="BA2465" s="35"/>
      <c r="BB2465" s="108"/>
      <c r="BC2465" s="108"/>
      <c r="BD2465" s="108"/>
      <c r="BE2465" s="136"/>
      <c r="BF2465" s="108"/>
      <c r="BG2465" s="110"/>
      <c r="BH2465" s="110"/>
      <c r="BI2465" s="110"/>
      <c r="BJ2465" s="137"/>
      <c r="BK2465" s="110"/>
      <c r="BL2465" s="108"/>
      <c r="BM2465" s="108"/>
      <c r="BN2465" s="108"/>
      <c r="BO2465" s="135"/>
      <c r="BP2465" s="108"/>
      <c r="BQ2465" s="108"/>
      <c r="BR2465" s="108"/>
      <c r="BS2465" s="108"/>
      <c r="BT2465" s="135"/>
      <c r="BU2465" s="108"/>
      <c r="BV2465" s="108"/>
      <c r="BW2465" s="108"/>
      <c r="BX2465" s="108"/>
      <c r="BY2465" s="135"/>
      <c r="BZ2465" s="108"/>
    </row>
    <row r="2466" spans="1:78" x14ac:dyDescent="0.25">
      <c r="A2466" s="27"/>
      <c r="B2466" s="27"/>
      <c r="C2466" s="27"/>
      <c r="D2466" s="27"/>
      <c r="E2466" s="28"/>
      <c r="F2466" s="88"/>
      <c r="G2466" s="28"/>
      <c r="H2466" s="27"/>
      <c r="I2466" s="27"/>
      <c r="J2466" s="27"/>
      <c r="K2466" s="107"/>
      <c r="L2466" s="27"/>
      <c r="M2466" s="46"/>
      <c r="N2466" s="46"/>
      <c r="O2466" s="46"/>
      <c r="P2466" s="46"/>
      <c r="Q2466" s="46"/>
      <c r="R2466" s="46"/>
      <c r="S2466" s="46"/>
      <c r="T2466" s="46"/>
      <c r="U2466" s="46"/>
      <c r="V2466" s="46"/>
      <c r="W2466" s="46"/>
      <c r="X2466" s="46"/>
      <c r="Y2466" s="41"/>
      <c r="Z2466" s="106"/>
      <c r="AA2466" s="43"/>
      <c r="AB2466" s="28"/>
      <c r="AC2466" s="28"/>
      <c r="AD2466" s="28"/>
      <c r="AE2466" s="44"/>
      <c r="AF2466" s="27"/>
      <c r="AG2466" s="27"/>
      <c r="AH2466" s="28"/>
      <c r="AI2466" s="27"/>
      <c r="AJ2466" s="27"/>
      <c r="AK2466" s="28"/>
      <c r="AL2466" s="29"/>
      <c r="AM2466" s="29"/>
      <c r="AN2466" s="29"/>
      <c r="AO2466" s="29"/>
      <c r="AP2466" s="29"/>
      <c r="AQ2466" s="29"/>
      <c r="AR2466" s="29"/>
      <c r="AS2466" s="29"/>
      <c r="AT2466" s="29"/>
      <c r="AU2466" s="29"/>
      <c r="AV2466" s="29"/>
      <c r="AW2466" s="29"/>
      <c r="AX2466" s="29"/>
      <c r="AY2466" s="31"/>
      <c r="AZ2466" s="30"/>
      <c r="BA2466" s="35"/>
      <c r="BB2466" s="108"/>
      <c r="BC2466" s="108"/>
      <c r="BD2466" s="108"/>
      <c r="BE2466" s="136"/>
      <c r="BF2466" s="108"/>
      <c r="BG2466" s="110"/>
      <c r="BH2466" s="110"/>
      <c r="BI2466" s="110"/>
      <c r="BJ2466" s="137"/>
      <c r="BK2466" s="110"/>
      <c r="BL2466" s="108"/>
      <c r="BM2466" s="108"/>
      <c r="BN2466" s="108"/>
      <c r="BO2466" s="135"/>
      <c r="BP2466" s="108"/>
      <c r="BQ2466" s="108"/>
      <c r="BR2466" s="108"/>
      <c r="BS2466" s="108"/>
      <c r="BT2466" s="135"/>
      <c r="BU2466" s="108"/>
      <c r="BV2466" s="108"/>
      <c r="BW2466" s="108"/>
      <c r="BX2466" s="108"/>
      <c r="BY2466" s="135"/>
      <c r="BZ2466" s="108"/>
    </row>
    <row r="2467" spans="1:78" x14ac:dyDescent="0.25">
      <c r="A2467" s="27"/>
      <c r="B2467" s="27"/>
      <c r="C2467" s="27"/>
      <c r="D2467" s="27"/>
      <c r="E2467" s="28"/>
      <c r="F2467" s="88"/>
      <c r="G2467" s="28"/>
      <c r="H2467" s="27"/>
      <c r="I2467" s="27"/>
      <c r="J2467" s="27"/>
      <c r="K2467" s="107"/>
      <c r="L2467" s="27"/>
      <c r="M2467" s="46"/>
      <c r="N2467" s="46"/>
      <c r="O2467" s="46"/>
      <c r="P2467" s="46"/>
      <c r="Q2467" s="46"/>
      <c r="R2467" s="46"/>
      <c r="S2467" s="46"/>
      <c r="T2467" s="46"/>
      <c r="U2467" s="46"/>
      <c r="V2467" s="46"/>
      <c r="W2467" s="46"/>
      <c r="X2467" s="46"/>
      <c r="Y2467" s="41"/>
      <c r="Z2467" s="106"/>
      <c r="AA2467" s="43"/>
      <c r="AB2467" s="28"/>
      <c r="AC2467" s="28"/>
      <c r="AD2467" s="28"/>
      <c r="AE2467" s="44"/>
      <c r="AF2467" s="27"/>
      <c r="AG2467" s="27"/>
      <c r="AH2467" s="28"/>
      <c r="AI2467" s="27"/>
      <c r="AJ2467" s="27"/>
      <c r="AK2467" s="28"/>
      <c r="AL2467" s="29"/>
      <c r="AM2467" s="29"/>
      <c r="AN2467" s="29"/>
      <c r="AO2467" s="29"/>
      <c r="AP2467" s="29"/>
      <c r="AQ2467" s="29"/>
      <c r="AR2467" s="29"/>
      <c r="AS2467" s="29"/>
      <c r="AT2467" s="29"/>
      <c r="AU2467" s="29"/>
      <c r="AV2467" s="29"/>
      <c r="AW2467" s="29"/>
      <c r="AX2467" s="29"/>
      <c r="AY2467" s="31"/>
      <c r="AZ2467" s="30"/>
      <c r="BA2467" s="35"/>
      <c r="BB2467" s="108"/>
      <c r="BC2467" s="108"/>
      <c r="BD2467" s="108"/>
      <c r="BE2467" s="136"/>
      <c r="BF2467" s="108"/>
      <c r="BG2467" s="110"/>
      <c r="BH2467" s="110"/>
      <c r="BI2467" s="110"/>
      <c r="BJ2467" s="137"/>
      <c r="BK2467" s="110"/>
      <c r="BL2467" s="108"/>
      <c r="BM2467" s="108"/>
      <c r="BN2467" s="108"/>
      <c r="BO2467" s="135"/>
      <c r="BP2467" s="108"/>
      <c r="BQ2467" s="108"/>
      <c r="BR2467" s="108"/>
      <c r="BS2467" s="108"/>
      <c r="BT2467" s="135"/>
      <c r="BU2467" s="108"/>
      <c r="BV2467" s="108"/>
      <c r="BW2467" s="108"/>
      <c r="BX2467" s="108"/>
      <c r="BY2467" s="135"/>
      <c r="BZ2467" s="108"/>
    </row>
    <row r="2468" spans="1:78" x14ac:dyDescent="0.25">
      <c r="A2468" s="27"/>
      <c r="B2468" s="27"/>
      <c r="C2468" s="27"/>
      <c r="D2468" s="27"/>
      <c r="E2468" s="28"/>
      <c r="F2468" s="88"/>
      <c r="G2468" s="28"/>
      <c r="H2468" s="27"/>
      <c r="I2468" s="27"/>
      <c r="J2468" s="27"/>
      <c r="K2468" s="107"/>
      <c r="L2468" s="27"/>
      <c r="M2468" s="46"/>
      <c r="N2468" s="46"/>
      <c r="O2468" s="46"/>
      <c r="P2468" s="46"/>
      <c r="Q2468" s="46"/>
      <c r="R2468" s="46"/>
      <c r="S2468" s="46"/>
      <c r="T2468" s="46"/>
      <c r="U2468" s="46"/>
      <c r="V2468" s="46"/>
      <c r="W2468" s="46"/>
      <c r="X2468" s="46"/>
      <c r="Y2468" s="41"/>
      <c r="Z2468" s="106"/>
      <c r="AA2468" s="43"/>
      <c r="AB2468" s="28"/>
      <c r="AC2468" s="28"/>
      <c r="AD2468" s="28"/>
      <c r="AE2468" s="44"/>
      <c r="AF2468" s="27"/>
      <c r="AG2468" s="27"/>
      <c r="AH2468" s="28"/>
      <c r="AI2468" s="27"/>
      <c r="AJ2468" s="27"/>
      <c r="AK2468" s="28"/>
      <c r="AL2468" s="29"/>
      <c r="AM2468" s="29"/>
      <c r="AN2468" s="29"/>
      <c r="AO2468" s="29"/>
      <c r="AP2468" s="29"/>
      <c r="AQ2468" s="29"/>
      <c r="AR2468" s="29"/>
      <c r="AS2468" s="29"/>
      <c r="AT2468" s="29"/>
      <c r="AU2468" s="29"/>
      <c r="AV2468" s="29"/>
      <c r="AW2468" s="29"/>
      <c r="AX2468" s="29"/>
      <c r="AY2468" s="31"/>
      <c r="AZ2468" s="30"/>
      <c r="BA2468" s="35"/>
      <c r="BB2468" s="108"/>
      <c r="BC2468" s="108"/>
      <c r="BD2468" s="108"/>
      <c r="BE2468" s="136"/>
      <c r="BF2468" s="108"/>
      <c r="BG2468" s="110"/>
      <c r="BH2468" s="110"/>
      <c r="BI2468" s="110"/>
      <c r="BJ2468" s="137"/>
      <c r="BK2468" s="110"/>
      <c r="BL2468" s="108"/>
      <c r="BM2468" s="108"/>
      <c r="BN2468" s="108"/>
      <c r="BO2468" s="135"/>
      <c r="BP2468" s="108"/>
      <c r="BQ2468" s="108"/>
      <c r="BR2468" s="108"/>
      <c r="BS2468" s="108"/>
      <c r="BT2468" s="135"/>
      <c r="BU2468" s="108"/>
      <c r="BV2468" s="108"/>
      <c r="BW2468" s="108"/>
      <c r="BX2468" s="108"/>
      <c r="BY2468" s="135"/>
      <c r="BZ2468" s="108"/>
    </row>
    <row r="2469" spans="1:78" x14ac:dyDescent="0.25">
      <c r="A2469" s="27"/>
      <c r="B2469" s="27"/>
      <c r="C2469" s="27"/>
      <c r="D2469" s="27"/>
      <c r="E2469" s="28"/>
      <c r="F2469" s="88"/>
      <c r="G2469" s="28"/>
      <c r="H2469" s="27"/>
      <c r="I2469" s="27"/>
      <c r="J2469" s="27"/>
      <c r="K2469" s="107"/>
      <c r="L2469" s="27"/>
      <c r="M2469" s="46"/>
      <c r="N2469" s="46"/>
      <c r="O2469" s="46"/>
      <c r="P2469" s="46"/>
      <c r="Q2469" s="46"/>
      <c r="R2469" s="46"/>
      <c r="S2469" s="46"/>
      <c r="T2469" s="46"/>
      <c r="U2469" s="46"/>
      <c r="V2469" s="46"/>
      <c r="W2469" s="46"/>
      <c r="X2469" s="46"/>
      <c r="Y2469" s="41"/>
      <c r="Z2469" s="106"/>
      <c r="AA2469" s="43"/>
      <c r="AB2469" s="28"/>
      <c r="AC2469" s="28"/>
      <c r="AD2469" s="28"/>
      <c r="AE2469" s="44"/>
      <c r="AF2469" s="27"/>
      <c r="AG2469" s="27"/>
      <c r="AH2469" s="28"/>
      <c r="AI2469" s="27"/>
      <c r="AJ2469" s="27"/>
      <c r="AK2469" s="28"/>
      <c r="AL2469" s="29"/>
      <c r="AM2469" s="29"/>
      <c r="AN2469" s="29"/>
      <c r="AO2469" s="29"/>
      <c r="AP2469" s="29"/>
      <c r="AQ2469" s="29"/>
      <c r="AR2469" s="29"/>
      <c r="AS2469" s="29"/>
      <c r="AT2469" s="29"/>
      <c r="AU2469" s="29"/>
      <c r="AV2469" s="29"/>
      <c r="AW2469" s="29"/>
      <c r="AX2469" s="29"/>
      <c r="AY2469" s="31"/>
      <c r="AZ2469" s="30"/>
      <c r="BA2469" s="35"/>
      <c r="BB2469" s="108"/>
      <c r="BC2469" s="108"/>
      <c r="BD2469" s="108"/>
      <c r="BE2469" s="136"/>
      <c r="BF2469" s="108"/>
      <c r="BG2469" s="110"/>
      <c r="BH2469" s="110"/>
      <c r="BI2469" s="110"/>
      <c r="BJ2469" s="137"/>
      <c r="BK2469" s="110"/>
      <c r="BL2469" s="108"/>
      <c r="BM2469" s="108"/>
      <c r="BN2469" s="108"/>
      <c r="BO2469" s="135"/>
      <c r="BP2469" s="108"/>
      <c r="BQ2469" s="108"/>
      <c r="BR2469" s="108"/>
      <c r="BS2469" s="108"/>
      <c r="BT2469" s="135"/>
      <c r="BU2469" s="108"/>
      <c r="BV2469" s="108"/>
      <c r="BW2469" s="108"/>
      <c r="BX2469" s="108"/>
      <c r="BY2469" s="135"/>
      <c r="BZ2469" s="108"/>
    </row>
    <row r="2470" spans="1:78" x14ac:dyDescent="0.25">
      <c r="A2470" s="27"/>
      <c r="B2470" s="27"/>
      <c r="C2470" s="27"/>
      <c r="D2470" s="27"/>
      <c r="E2470" s="28"/>
      <c r="F2470" s="88"/>
      <c r="G2470" s="28"/>
      <c r="H2470" s="27"/>
      <c r="I2470" s="27"/>
      <c r="J2470" s="27"/>
      <c r="K2470" s="107"/>
      <c r="L2470" s="27"/>
      <c r="M2470" s="46"/>
      <c r="N2470" s="46"/>
      <c r="O2470" s="46"/>
      <c r="P2470" s="46"/>
      <c r="Q2470" s="46"/>
      <c r="R2470" s="46"/>
      <c r="S2470" s="46"/>
      <c r="T2470" s="46"/>
      <c r="U2470" s="46"/>
      <c r="V2470" s="46"/>
      <c r="W2470" s="46"/>
      <c r="X2470" s="46"/>
      <c r="Y2470" s="41"/>
      <c r="Z2470" s="106"/>
      <c r="AA2470" s="43"/>
      <c r="AB2470" s="28"/>
      <c r="AC2470" s="28"/>
      <c r="AD2470" s="28"/>
      <c r="AE2470" s="44"/>
      <c r="AF2470" s="27"/>
      <c r="AG2470" s="27"/>
      <c r="AH2470" s="28"/>
      <c r="AI2470" s="27"/>
      <c r="AJ2470" s="27"/>
      <c r="AK2470" s="28"/>
      <c r="AL2470" s="29"/>
      <c r="AM2470" s="29"/>
      <c r="AN2470" s="29"/>
      <c r="AO2470" s="29"/>
      <c r="AP2470" s="29"/>
      <c r="AQ2470" s="29"/>
      <c r="AR2470" s="29"/>
      <c r="AS2470" s="29"/>
      <c r="AT2470" s="29"/>
      <c r="AU2470" s="29"/>
      <c r="AV2470" s="29"/>
      <c r="AW2470" s="29"/>
      <c r="AX2470" s="29"/>
      <c r="AY2470" s="31"/>
      <c r="AZ2470" s="30"/>
      <c r="BA2470" s="35"/>
      <c r="BB2470" s="108"/>
      <c r="BC2470" s="108"/>
      <c r="BD2470" s="108"/>
      <c r="BE2470" s="136"/>
      <c r="BF2470" s="108"/>
      <c r="BG2470" s="110"/>
      <c r="BH2470" s="110"/>
      <c r="BI2470" s="110"/>
      <c r="BJ2470" s="137"/>
      <c r="BK2470" s="110"/>
      <c r="BL2470" s="108"/>
      <c r="BM2470" s="108"/>
      <c r="BN2470" s="108"/>
      <c r="BO2470" s="135"/>
      <c r="BP2470" s="108"/>
      <c r="BQ2470" s="108"/>
      <c r="BR2470" s="108"/>
      <c r="BS2470" s="108"/>
      <c r="BT2470" s="135"/>
      <c r="BU2470" s="108"/>
      <c r="BV2470" s="108"/>
      <c r="BW2470" s="108"/>
      <c r="BX2470" s="108"/>
      <c r="BY2470" s="135"/>
      <c r="BZ2470" s="108"/>
    </row>
    <row r="2471" spans="1:78" x14ac:dyDescent="0.25">
      <c r="A2471" s="27"/>
      <c r="B2471" s="27"/>
      <c r="C2471" s="27"/>
      <c r="D2471" s="27"/>
      <c r="E2471" s="28"/>
      <c r="F2471" s="88"/>
      <c r="G2471" s="28"/>
      <c r="H2471" s="27"/>
      <c r="I2471" s="27"/>
      <c r="J2471" s="27"/>
      <c r="K2471" s="107"/>
      <c r="L2471" s="27"/>
      <c r="M2471" s="46"/>
      <c r="N2471" s="46"/>
      <c r="O2471" s="46"/>
      <c r="P2471" s="46"/>
      <c r="Q2471" s="46"/>
      <c r="R2471" s="46"/>
      <c r="S2471" s="46"/>
      <c r="T2471" s="46"/>
      <c r="U2471" s="46"/>
      <c r="V2471" s="46"/>
      <c r="W2471" s="46"/>
      <c r="X2471" s="46"/>
      <c r="Y2471" s="41"/>
      <c r="Z2471" s="106"/>
      <c r="AA2471" s="43"/>
      <c r="AB2471" s="28"/>
      <c r="AC2471" s="28"/>
      <c r="AD2471" s="28"/>
      <c r="AE2471" s="44"/>
      <c r="AF2471" s="27"/>
      <c r="AG2471" s="27"/>
      <c r="AH2471" s="28"/>
      <c r="AI2471" s="27"/>
      <c r="AJ2471" s="27"/>
      <c r="AK2471" s="28"/>
      <c r="AL2471" s="29"/>
      <c r="AM2471" s="29"/>
      <c r="AN2471" s="29"/>
      <c r="AO2471" s="29"/>
      <c r="AP2471" s="29"/>
      <c r="AQ2471" s="29"/>
      <c r="AR2471" s="29"/>
      <c r="AS2471" s="29"/>
      <c r="AT2471" s="29"/>
      <c r="AU2471" s="29"/>
      <c r="AV2471" s="29"/>
      <c r="AW2471" s="29"/>
      <c r="AX2471" s="29"/>
      <c r="AY2471" s="31"/>
      <c r="AZ2471" s="30"/>
      <c r="BA2471" s="35"/>
      <c r="BB2471" s="108"/>
      <c r="BC2471" s="108"/>
      <c r="BD2471" s="108"/>
      <c r="BE2471" s="136"/>
      <c r="BF2471" s="108"/>
      <c r="BG2471" s="110"/>
      <c r="BH2471" s="110"/>
      <c r="BI2471" s="110"/>
      <c r="BJ2471" s="137"/>
      <c r="BK2471" s="110"/>
      <c r="BL2471" s="108"/>
      <c r="BM2471" s="108"/>
      <c r="BN2471" s="108"/>
      <c r="BO2471" s="135"/>
      <c r="BP2471" s="108"/>
      <c r="BQ2471" s="108"/>
      <c r="BR2471" s="108"/>
      <c r="BS2471" s="108"/>
      <c r="BT2471" s="135"/>
      <c r="BU2471" s="108"/>
      <c r="BV2471" s="108"/>
      <c r="BW2471" s="108"/>
      <c r="BX2471" s="108"/>
      <c r="BY2471" s="135"/>
      <c r="BZ2471" s="108"/>
    </row>
    <row r="2472" spans="1:78" x14ac:dyDescent="0.25">
      <c r="A2472" s="27"/>
      <c r="B2472" s="27"/>
      <c r="C2472" s="27"/>
      <c r="D2472" s="27"/>
      <c r="E2472" s="28"/>
      <c r="F2472" s="88"/>
      <c r="G2472" s="28"/>
      <c r="H2472" s="27"/>
      <c r="I2472" s="27"/>
      <c r="J2472" s="27"/>
      <c r="K2472" s="107"/>
      <c r="L2472" s="27"/>
      <c r="M2472" s="46"/>
      <c r="N2472" s="46"/>
      <c r="O2472" s="46"/>
      <c r="P2472" s="46"/>
      <c r="Q2472" s="46"/>
      <c r="R2472" s="46"/>
      <c r="S2472" s="46"/>
      <c r="T2472" s="46"/>
      <c r="U2472" s="46"/>
      <c r="V2472" s="46"/>
      <c r="W2472" s="46"/>
      <c r="X2472" s="46"/>
      <c r="Y2472" s="41"/>
      <c r="Z2472" s="106"/>
      <c r="AA2472" s="43"/>
      <c r="AB2472" s="28"/>
      <c r="AC2472" s="28"/>
      <c r="AD2472" s="28"/>
      <c r="AE2472" s="44"/>
      <c r="AF2472" s="27"/>
      <c r="AG2472" s="27"/>
      <c r="AH2472" s="28"/>
      <c r="AI2472" s="27"/>
      <c r="AJ2472" s="27"/>
      <c r="AK2472" s="28"/>
      <c r="AL2472" s="29"/>
      <c r="AM2472" s="29"/>
      <c r="AN2472" s="29"/>
      <c r="AO2472" s="29"/>
      <c r="AP2472" s="29"/>
      <c r="AQ2472" s="29"/>
      <c r="AR2472" s="29"/>
      <c r="AS2472" s="29"/>
      <c r="AT2472" s="29"/>
      <c r="AU2472" s="29"/>
      <c r="AV2472" s="29"/>
      <c r="AW2472" s="29"/>
      <c r="AX2472" s="29"/>
      <c r="AY2472" s="31"/>
      <c r="AZ2472" s="30"/>
      <c r="BA2472" s="35"/>
      <c r="BB2472" s="108"/>
      <c r="BC2472" s="108"/>
      <c r="BD2472" s="108"/>
      <c r="BE2472" s="136"/>
      <c r="BF2472" s="108"/>
      <c r="BG2472" s="110"/>
      <c r="BH2472" s="110"/>
      <c r="BI2472" s="110"/>
      <c r="BJ2472" s="137"/>
      <c r="BK2472" s="110"/>
      <c r="BL2472" s="108"/>
      <c r="BM2472" s="108"/>
      <c r="BN2472" s="108"/>
      <c r="BO2472" s="135"/>
      <c r="BP2472" s="108"/>
      <c r="BQ2472" s="108"/>
      <c r="BR2472" s="108"/>
      <c r="BS2472" s="108"/>
      <c r="BT2472" s="135"/>
      <c r="BU2472" s="108"/>
      <c r="BV2472" s="108"/>
      <c r="BW2472" s="108"/>
      <c r="BX2472" s="108"/>
      <c r="BY2472" s="135"/>
      <c r="BZ2472" s="108"/>
    </row>
    <row r="2473" spans="1:78" x14ac:dyDescent="0.25">
      <c r="A2473" s="27"/>
      <c r="B2473" s="27"/>
      <c r="C2473" s="27"/>
      <c r="D2473" s="27"/>
      <c r="E2473" s="28"/>
      <c r="F2473" s="88"/>
      <c r="G2473" s="28"/>
      <c r="H2473" s="27"/>
      <c r="I2473" s="27"/>
      <c r="J2473" s="27"/>
      <c r="K2473" s="107"/>
      <c r="L2473" s="27"/>
      <c r="M2473" s="46"/>
      <c r="N2473" s="46"/>
      <c r="O2473" s="46"/>
      <c r="P2473" s="46"/>
      <c r="Q2473" s="46"/>
      <c r="R2473" s="46"/>
      <c r="S2473" s="46"/>
      <c r="T2473" s="46"/>
      <c r="U2473" s="46"/>
      <c r="V2473" s="46"/>
      <c r="W2473" s="46"/>
      <c r="X2473" s="46"/>
      <c r="Y2473" s="41"/>
      <c r="Z2473" s="106"/>
      <c r="AA2473" s="43"/>
      <c r="AB2473" s="28"/>
      <c r="AC2473" s="28"/>
      <c r="AD2473" s="28"/>
      <c r="AE2473" s="44"/>
      <c r="AF2473" s="27"/>
      <c r="AG2473" s="27"/>
      <c r="AH2473" s="28"/>
      <c r="AI2473" s="27"/>
      <c r="AJ2473" s="27"/>
      <c r="AK2473" s="28"/>
      <c r="AL2473" s="29"/>
      <c r="AM2473" s="29"/>
      <c r="AN2473" s="29"/>
      <c r="AO2473" s="29"/>
      <c r="AP2473" s="29"/>
      <c r="AQ2473" s="29"/>
      <c r="AR2473" s="29"/>
      <c r="AS2473" s="29"/>
      <c r="AT2473" s="29"/>
      <c r="AU2473" s="29"/>
      <c r="AV2473" s="29"/>
      <c r="AW2473" s="29"/>
      <c r="AX2473" s="29"/>
      <c r="AY2473" s="31"/>
      <c r="AZ2473" s="30"/>
      <c r="BA2473" s="35"/>
      <c r="BB2473" s="108"/>
      <c r="BC2473" s="108"/>
      <c r="BD2473" s="108"/>
      <c r="BE2473" s="136"/>
      <c r="BF2473" s="108"/>
      <c r="BG2473" s="110"/>
      <c r="BH2473" s="110"/>
      <c r="BI2473" s="110"/>
      <c r="BJ2473" s="137"/>
      <c r="BK2473" s="110"/>
      <c r="BL2473" s="108"/>
      <c r="BM2473" s="108"/>
      <c r="BN2473" s="108"/>
      <c r="BO2473" s="135"/>
      <c r="BP2473" s="108"/>
      <c r="BQ2473" s="108"/>
      <c r="BR2473" s="108"/>
      <c r="BS2473" s="108"/>
      <c r="BT2473" s="135"/>
      <c r="BU2473" s="108"/>
      <c r="BV2473" s="108"/>
      <c r="BW2473" s="108"/>
      <c r="BX2473" s="108"/>
      <c r="BY2473" s="135"/>
      <c r="BZ2473" s="108"/>
    </row>
    <row r="2474" spans="1:78" x14ac:dyDescent="0.25">
      <c r="A2474" s="27"/>
      <c r="B2474" s="27"/>
      <c r="C2474" s="27"/>
      <c r="D2474" s="27"/>
      <c r="E2474" s="28"/>
      <c r="F2474" s="88"/>
      <c r="G2474" s="28"/>
      <c r="H2474" s="27"/>
      <c r="I2474" s="27"/>
      <c r="J2474" s="27"/>
      <c r="K2474" s="107"/>
      <c r="L2474" s="27"/>
      <c r="M2474" s="46"/>
      <c r="N2474" s="46"/>
      <c r="O2474" s="46"/>
      <c r="P2474" s="46"/>
      <c r="Q2474" s="46"/>
      <c r="R2474" s="46"/>
      <c r="S2474" s="46"/>
      <c r="T2474" s="46"/>
      <c r="U2474" s="46"/>
      <c r="V2474" s="46"/>
      <c r="W2474" s="46"/>
      <c r="X2474" s="46"/>
      <c r="Y2474" s="41"/>
      <c r="Z2474" s="106"/>
      <c r="AA2474" s="43"/>
      <c r="AB2474" s="28"/>
      <c r="AC2474" s="28"/>
      <c r="AD2474" s="28"/>
      <c r="AE2474" s="44"/>
      <c r="AF2474" s="27"/>
      <c r="AG2474" s="27"/>
      <c r="AH2474" s="28"/>
      <c r="AI2474" s="27"/>
      <c r="AJ2474" s="27"/>
      <c r="AK2474" s="28"/>
      <c r="AL2474" s="29"/>
      <c r="AM2474" s="29"/>
      <c r="AN2474" s="29"/>
      <c r="AO2474" s="29"/>
      <c r="AP2474" s="29"/>
      <c r="AQ2474" s="29"/>
      <c r="AR2474" s="29"/>
      <c r="AS2474" s="29"/>
      <c r="AT2474" s="29"/>
      <c r="AU2474" s="29"/>
      <c r="AV2474" s="29"/>
      <c r="AW2474" s="29"/>
      <c r="AX2474" s="29"/>
      <c r="AY2474" s="31"/>
      <c r="AZ2474" s="30"/>
      <c r="BA2474" s="35"/>
      <c r="BB2474" s="108"/>
      <c r="BC2474" s="108"/>
      <c r="BD2474" s="108"/>
      <c r="BE2474" s="136"/>
      <c r="BF2474" s="108"/>
      <c r="BG2474" s="110"/>
      <c r="BH2474" s="110"/>
      <c r="BI2474" s="110"/>
      <c r="BJ2474" s="137"/>
      <c r="BK2474" s="110"/>
      <c r="BL2474" s="108"/>
      <c r="BM2474" s="108"/>
      <c r="BN2474" s="108"/>
      <c r="BO2474" s="135"/>
      <c r="BP2474" s="108"/>
      <c r="BQ2474" s="108"/>
      <c r="BR2474" s="108"/>
      <c r="BS2474" s="108"/>
      <c r="BT2474" s="135"/>
      <c r="BU2474" s="108"/>
      <c r="BV2474" s="108"/>
      <c r="BW2474" s="108"/>
      <c r="BX2474" s="108"/>
      <c r="BY2474" s="135"/>
      <c r="BZ2474" s="108"/>
    </row>
    <row r="2475" spans="1:78" x14ac:dyDescent="0.25">
      <c r="A2475" s="27"/>
      <c r="B2475" s="27"/>
      <c r="C2475" s="27"/>
      <c r="D2475" s="27"/>
      <c r="E2475" s="28"/>
      <c r="F2475" s="88"/>
      <c r="G2475" s="28"/>
      <c r="H2475" s="27"/>
      <c r="I2475" s="27"/>
      <c r="J2475" s="27"/>
      <c r="K2475" s="107"/>
      <c r="L2475" s="27"/>
      <c r="M2475" s="46"/>
      <c r="N2475" s="46"/>
      <c r="O2475" s="46"/>
      <c r="P2475" s="46"/>
      <c r="Q2475" s="46"/>
      <c r="R2475" s="46"/>
      <c r="S2475" s="46"/>
      <c r="T2475" s="46"/>
      <c r="U2475" s="46"/>
      <c r="V2475" s="46"/>
      <c r="W2475" s="46"/>
      <c r="X2475" s="46"/>
      <c r="Y2475" s="41"/>
      <c r="Z2475" s="106"/>
      <c r="AA2475" s="43"/>
      <c r="AB2475" s="28"/>
      <c r="AC2475" s="28"/>
      <c r="AD2475" s="28"/>
      <c r="AE2475" s="44"/>
      <c r="AF2475" s="27"/>
      <c r="AG2475" s="27"/>
      <c r="AH2475" s="28"/>
      <c r="AI2475" s="27"/>
      <c r="AJ2475" s="27"/>
      <c r="AK2475" s="28"/>
      <c r="AL2475" s="29"/>
      <c r="AM2475" s="29"/>
      <c r="AN2475" s="29"/>
      <c r="AO2475" s="29"/>
      <c r="AP2475" s="29"/>
      <c r="AQ2475" s="29"/>
      <c r="AR2475" s="29"/>
      <c r="AS2475" s="29"/>
      <c r="AT2475" s="29"/>
      <c r="AU2475" s="29"/>
      <c r="AV2475" s="29"/>
      <c r="AW2475" s="29"/>
      <c r="AX2475" s="29"/>
      <c r="AY2475" s="31"/>
      <c r="AZ2475" s="30"/>
      <c r="BA2475" s="35"/>
      <c r="BB2475" s="108"/>
      <c r="BC2475" s="108"/>
      <c r="BD2475" s="108"/>
      <c r="BE2475" s="136"/>
      <c r="BF2475" s="108"/>
      <c r="BG2475" s="110"/>
      <c r="BH2475" s="110"/>
      <c r="BI2475" s="110"/>
      <c r="BJ2475" s="137"/>
      <c r="BK2475" s="110"/>
      <c r="BL2475" s="108"/>
      <c r="BM2475" s="108"/>
      <c r="BN2475" s="108"/>
      <c r="BO2475" s="135"/>
      <c r="BP2475" s="108"/>
      <c r="BQ2475" s="108"/>
      <c r="BR2475" s="108"/>
      <c r="BS2475" s="108"/>
      <c r="BT2475" s="135"/>
      <c r="BU2475" s="108"/>
      <c r="BV2475" s="108"/>
      <c r="BW2475" s="108"/>
      <c r="BX2475" s="108"/>
      <c r="BY2475" s="135"/>
      <c r="BZ2475" s="108"/>
    </row>
    <row r="2476" spans="1:78" x14ac:dyDescent="0.25">
      <c r="A2476" s="27"/>
      <c r="B2476" s="27"/>
      <c r="C2476" s="27"/>
      <c r="D2476" s="27"/>
      <c r="E2476" s="28"/>
      <c r="F2476" s="88"/>
      <c r="G2476" s="28"/>
      <c r="H2476" s="27"/>
      <c r="I2476" s="27"/>
      <c r="J2476" s="27"/>
      <c r="K2476" s="107"/>
      <c r="L2476" s="27"/>
      <c r="M2476" s="46"/>
      <c r="N2476" s="46"/>
      <c r="O2476" s="46"/>
      <c r="P2476" s="46"/>
      <c r="Q2476" s="46"/>
      <c r="R2476" s="46"/>
      <c r="S2476" s="46"/>
      <c r="T2476" s="46"/>
      <c r="U2476" s="46"/>
      <c r="V2476" s="46"/>
      <c r="W2476" s="46"/>
      <c r="X2476" s="46"/>
      <c r="Y2476" s="41"/>
      <c r="Z2476" s="106"/>
      <c r="AA2476" s="43"/>
      <c r="AB2476" s="28"/>
      <c r="AC2476" s="28"/>
      <c r="AD2476" s="28"/>
      <c r="AE2476" s="44"/>
      <c r="AF2476" s="27"/>
      <c r="AG2476" s="27"/>
      <c r="AH2476" s="28"/>
      <c r="AI2476" s="27"/>
      <c r="AJ2476" s="27"/>
      <c r="AK2476" s="28"/>
      <c r="AL2476" s="29"/>
      <c r="AM2476" s="29"/>
      <c r="AN2476" s="29"/>
      <c r="AO2476" s="29"/>
      <c r="AP2476" s="29"/>
      <c r="AQ2476" s="29"/>
      <c r="AR2476" s="29"/>
      <c r="AS2476" s="29"/>
      <c r="AT2476" s="29"/>
      <c r="AU2476" s="29"/>
      <c r="AV2476" s="29"/>
      <c r="AW2476" s="29"/>
      <c r="AX2476" s="29"/>
      <c r="AY2476" s="31"/>
      <c r="AZ2476" s="30"/>
      <c r="BA2476" s="35"/>
      <c r="BB2476" s="108"/>
      <c r="BC2476" s="108"/>
      <c r="BD2476" s="108"/>
      <c r="BE2476" s="136"/>
      <c r="BF2476" s="108"/>
      <c r="BG2476" s="110"/>
      <c r="BH2476" s="110"/>
      <c r="BI2476" s="110"/>
      <c r="BJ2476" s="137"/>
      <c r="BK2476" s="110"/>
      <c r="BL2476" s="108"/>
      <c r="BM2476" s="108"/>
      <c r="BN2476" s="108"/>
      <c r="BO2476" s="135"/>
      <c r="BP2476" s="108"/>
      <c r="BQ2476" s="108"/>
      <c r="BR2476" s="108"/>
      <c r="BS2476" s="108"/>
      <c r="BT2476" s="135"/>
      <c r="BU2476" s="108"/>
      <c r="BV2476" s="108"/>
      <c r="BW2476" s="108"/>
      <c r="BX2476" s="108"/>
      <c r="BY2476" s="135"/>
      <c r="BZ2476" s="108"/>
    </row>
    <row r="2477" spans="1:78" x14ac:dyDescent="0.25">
      <c r="A2477" s="27"/>
      <c r="B2477" s="27"/>
      <c r="C2477" s="27"/>
      <c r="D2477" s="27"/>
      <c r="E2477" s="28"/>
      <c r="F2477" s="88"/>
      <c r="G2477" s="28"/>
      <c r="H2477" s="27"/>
      <c r="I2477" s="27"/>
      <c r="J2477" s="27"/>
      <c r="K2477" s="107"/>
      <c r="L2477" s="27"/>
      <c r="M2477" s="46"/>
      <c r="N2477" s="46"/>
      <c r="O2477" s="46"/>
      <c r="P2477" s="46"/>
      <c r="Q2477" s="46"/>
      <c r="R2477" s="46"/>
      <c r="S2477" s="46"/>
      <c r="T2477" s="46"/>
      <c r="U2477" s="46"/>
      <c r="V2477" s="46"/>
      <c r="W2477" s="46"/>
      <c r="X2477" s="46"/>
      <c r="Y2477" s="41"/>
      <c r="Z2477" s="106"/>
      <c r="AA2477" s="43"/>
      <c r="AB2477" s="28"/>
      <c r="AC2477" s="28"/>
      <c r="AD2477" s="28"/>
      <c r="AE2477" s="44"/>
      <c r="AF2477" s="27"/>
      <c r="AG2477" s="27"/>
      <c r="AH2477" s="28"/>
      <c r="AI2477" s="27"/>
      <c r="AJ2477" s="27"/>
      <c r="AK2477" s="28"/>
      <c r="AL2477" s="29"/>
      <c r="AM2477" s="29"/>
      <c r="AN2477" s="29"/>
      <c r="AO2477" s="29"/>
      <c r="AP2477" s="29"/>
      <c r="AQ2477" s="29"/>
      <c r="AR2477" s="29"/>
      <c r="AS2477" s="29"/>
      <c r="AT2477" s="29"/>
      <c r="AU2477" s="29"/>
      <c r="AV2477" s="29"/>
      <c r="AW2477" s="29"/>
      <c r="AX2477" s="29"/>
      <c r="AY2477" s="31"/>
      <c r="AZ2477" s="30"/>
      <c r="BA2477" s="35"/>
      <c r="BB2477" s="108"/>
      <c r="BC2477" s="108"/>
      <c r="BD2477" s="108"/>
      <c r="BE2477" s="136"/>
      <c r="BF2477" s="108"/>
      <c r="BG2477" s="110"/>
      <c r="BH2477" s="110"/>
      <c r="BI2477" s="110"/>
      <c r="BJ2477" s="137"/>
      <c r="BK2477" s="110"/>
      <c r="BL2477" s="108"/>
      <c r="BM2477" s="108"/>
      <c r="BN2477" s="108"/>
      <c r="BO2477" s="135"/>
      <c r="BP2477" s="108"/>
      <c r="BQ2477" s="108"/>
      <c r="BR2477" s="108"/>
      <c r="BS2477" s="108"/>
      <c r="BT2477" s="135"/>
      <c r="BU2477" s="108"/>
      <c r="BV2477" s="108"/>
      <c r="BW2477" s="108"/>
      <c r="BX2477" s="108"/>
      <c r="BY2477" s="135"/>
      <c r="BZ2477" s="108"/>
    </row>
    <row r="2478" spans="1:78" x14ac:dyDescent="0.25">
      <c r="A2478" s="27"/>
      <c r="B2478" s="27"/>
      <c r="C2478" s="27"/>
      <c r="D2478" s="27"/>
      <c r="E2478" s="28"/>
      <c r="F2478" s="88"/>
      <c r="G2478" s="28"/>
      <c r="H2478" s="27"/>
      <c r="I2478" s="27"/>
      <c r="J2478" s="27"/>
      <c r="K2478" s="107"/>
      <c r="L2478" s="27"/>
      <c r="M2478" s="46"/>
      <c r="N2478" s="46"/>
      <c r="O2478" s="46"/>
      <c r="P2478" s="46"/>
      <c r="Q2478" s="46"/>
      <c r="R2478" s="46"/>
      <c r="S2478" s="46"/>
      <c r="T2478" s="46"/>
      <c r="U2478" s="46"/>
      <c r="V2478" s="46"/>
      <c r="W2478" s="46"/>
      <c r="X2478" s="46"/>
      <c r="Y2478" s="41"/>
      <c r="Z2478" s="106"/>
      <c r="AA2478" s="43"/>
      <c r="AB2478" s="28"/>
      <c r="AC2478" s="28"/>
      <c r="AD2478" s="28"/>
      <c r="AE2478" s="44"/>
      <c r="AF2478" s="27"/>
      <c r="AG2478" s="27"/>
      <c r="AH2478" s="28"/>
      <c r="AI2478" s="27"/>
      <c r="AJ2478" s="27"/>
      <c r="AK2478" s="28"/>
      <c r="AL2478" s="29"/>
      <c r="AM2478" s="29"/>
      <c r="AN2478" s="29"/>
      <c r="AO2478" s="29"/>
      <c r="AP2478" s="29"/>
      <c r="AQ2478" s="29"/>
      <c r="AR2478" s="29"/>
      <c r="AS2478" s="29"/>
      <c r="AT2478" s="29"/>
      <c r="AU2478" s="29"/>
      <c r="AV2478" s="29"/>
      <c r="AW2478" s="29"/>
      <c r="AX2478" s="29"/>
      <c r="AY2478" s="31"/>
      <c r="AZ2478" s="30"/>
      <c r="BA2478" s="35"/>
      <c r="BB2478" s="108"/>
      <c r="BC2478" s="108"/>
      <c r="BD2478" s="108"/>
      <c r="BE2478" s="136"/>
      <c r="BF2478" s="108"/>
      <c r="BG2478" s="110"/>
      <c r="BH2478" s="110"/>
      <c r="BI2478" s="110"/>
      <c r="BJ2478" s="137"/>
      <c r="BK2478" s="110"/>
      <c r="BL2478" s="108"/>
      <c r="BM2478" s="108"/>
      <c r="BN2478" s="108"/>
      <c r="BO2478" s="135"/>
      <c r="BP2478" s="108"/>
      <c r="BQ2478" s="108"/>
      <c r="BR2478" s="108"/>
      <c r="BS2478" s="108"/>
      <c r="BT2478" s="135"/>
      <c r="BU2478" s="108"/>
      <c r="BV2478" s="108"/>
      <c r="BW2478" s="108"/>
      <c r="BX2478" s="108"/>
      <c r="BY2478" s="135"/>
      <c r="BZ2478" s="108"/>
    </row>
    <row r="2479" spans="1:78" x14ac:dyDescent="0.25">
      <c r="A2479" s="27"/>
      <c r="B2479" s="27"/>
      <c r="C2479" s="27"/>
      <c r="D2479" s="27"/>
      <c r="E2479" s="28"/>
      <c r="F2479" s="88"/>
      <c r="G2479" s="28"/>
      <c r="H2479" s="27"/>
      <c r="I2479" s="27"/>
      <c r="J2479" s="27"/>
      <c r="K2479" s="107"/>
      <c r="L2479" s="27"/>
      <c r="M2479" s="46"/>
      <c r="N2479" s="46"/>
      <c r="O2479" s="46"/>
      <c r="P2479" s="46"/>
      <c r="Q2479" s="46"/>
      <c r="R2479" s="46"/>
      <c r="S2479" s="46"/>
      <c r="T2479" s="46"/>
      <c r="U2479" s="46"/>
      <c r="V2479" s="46"/>
      <c r="W2479" s="46"/>
      <c r="X2479" s="46"/>
      <c r="Y2479" s="41"/>
      <c r="Z2479" s="106"/>
      <c r="AA2479" s="43"/>
      <c r="AB2479" s="28"/>
      <c r="AC2479" s="28"/>
      <c r="AD2479" s="28"/>
      <c r="AE2479" s="44"/>
      <c r="AF2479" s="27"/>
      <c r="AG2479" s="27"/>
      <c r="AH2479" s="28"/>
      <c r="AI2479" s="27"/>
      <c r="AJ2479" s="27"/>
      <c r="AK2479" s="28"/>
      <c r="AL2479" s="29"/>
      <c r="AM2479" s="29"/>
      <c r="AN2479" s="29"/>
      <c r="AO2479" s="29"/>
      <c r="AP2479" s="29"/>
      <c r="AQ2479" s="29"/>
      <c r="AR2479" s="29"/>
      <c r="AS2479" s="29"/>
      <c r="AT2479" s="29"/>
      <c r="AU2479" s="29"/>
      <c r="AV2479" s="29"/>
      <c r="AW2479" s="29"/>
      <c r="AX2479" s="29"/>
      <c r="AY2479" s="31"/>
      <c r="AZ2479" s="30"/>
      <c r="BA2479" s="35"/>
      <c r="BB2479" s="108"/>
      <c r="BC2479" s="108"/>
      <c r="BD2479" s="108"/>
      <c r="BE2479" s="136"/>
      <c r="BF2479" s="108"/>
      <c r="BG2479" s="110"/>
      <c r="BH2479" s="110"/>
      <c r="BI2479" s="110"/>
      <c r="BJ2479" s="137"/>
      <c r="BK2479" s="110"/>
      <c r="BL2479" s="108"/>
      <c r="BM2479" s="108"/>
      <c r="BN2479" s="108"/>
      <c r="BO2479" s="135"/>
      <c r="BP2479" s="108"/>
      <c r="BQ2479" s="108"/>
      <c r="BR2479" s="108"/>
      <c r="BS2479" s="108"/>
      <c r="BT2479" s="135"/>
      <c r="BU2479" s="108"/>
      <c r="BV2479" s="108"/>
      <c r="BW2479" s="108"/>
      <c r="BX2479" s="108"/>
      <c r="BY2479" s="135"/>
      <c r="BZ2479" s="108"/>
    </row>
    <row r="2480" spans="1:78" x14ac:dyDescent="0.25">
      <c r="A2480" s="27"/>
      <c r="B2480" s="27"/>
      <c r="C2480" s="27"/>
      <c r="D2480" s="27"/>
      <c r="E2480" s="28"/>
      <c r="F2480" s="88"/>
      <c r="G2480" s="28"/>
      <c r="H2480" s="27"/>
      <c r="I2480" s="27"/>
      <c r="J2480" s="27"/>
      <c r="K2480" s="107"/>
      <c r="L2480" s="27"/>
      <c r="M2480" s="46"/>
      <c r="N2480" s="46"/>
      <c r="O2480" s="46"/>
      <c r="P2480" s="46"/>
      <c r="Q2480" s="46"/>
      <c r="R2480" s="46"/>
      <c r="S2480" s="46"/>
      <c r="T2480" s="46"/>
      <c r="U2480" s="46"/>
      <c r="V2480" s="46"/>
      <c r="W2480" s="46"/>
      <c r="X2480" s="46"/>
      <c r="Y2480" s="41"/>
      <c r="Z2480" s="106"/>
      <c r="AA2480" s="43"/>
      <c r="AB2480" s="28"/>
      <c r="AC2480" s="28"/>
      <c r="AD2480" s="28"/>
      <c r="AE2480" s="44"/>
      <c r="AF2480" s="27"/>
      <c r="AG2480" s="27"/>
      <c r="AH2480" s="28"/>
      <c r="AI2480" s="27"/>
      <c r="AJ2480" s="27"/>
      <c r="AK2480" s="28"/>
      <c r="AL2480" s="29"/>
      <c r="AM2480" s="29"/>
      <c r="AN2480" s="29"/>
      <c r="AO2480" s="29"/>
      <c r="AP2480" s="29"/>
      <c r="AQ2480" s="29"/>
      <c r="AR2480" s="29"/>
      <c r="AS2480" s="29"/>
      <c r="AT2480" s="29"/>
      <c r="AU2480" s="29"/>
      <c r="AV2480" s="29"/>
      <c r="AW2480" s="29"/>
      <c r="AX2480" s="29"/>
      <c r="AY2480" s="31"/>
      <c r="AZ2480" s="30"/>
      <c r="BA2480" s="35"/>
      <c r="BB2480" s="108"/>
      <c r="BC2480" s="108"/>
      <c r="BD2480" s="108"/>
      <c r="BE2480" s="136"/>
      <c r="BF2480" s="108"/>
      <c r="BG2480" s="110"/>
      <c r="BH2480" s="110"/>
      <c r="BI2480" s="110"/>
      <c r="BJ2480" s="137"/>
      <c r="BK2480" s="110"/>
      <c r="BL2480" s="108"/>
      <c r="BM2480" s="108"/>
      <c r="BN2480" s="108"/>
      <c r="BO2480" s="135"/>
      <c r="BP2480" s="108"/>
      <c r="BQ2480" s="108"/>
      <c r="BR2480" s="108"/>
      <c r="BS2480" s="108"/>
      <c r="BT2480" s="135"/>
      <c r="BU2480" s="108"/>
      <c r="BV2480" s="108"/>
      <c r="BW2480" s="108"/>
      <c r="BX2480" s="108"/>
      <c r="BY2480" s="135"/>
      <c r="BZ2480" s="108"/>
    </row>
    <row r="2481" spans="1:78" x14ac:dyDescent="0.25">
      <c r="A2481" s="27"/>
      <c r="B2481" s="27"/>
      <c r="C2481" s="27"/>
      <c r="D2481" s="27"/>
      <c r="E2481" s="28"/>
      <c r="F2481" s="88"/>
      <c r="G2481" s="28"/>
      <c r="H2481" s="27"/>
      <c r="I2481" s="27"/>
      <c r="J2481" s="27"/>
      <c r="K2481" s="107"/>
      <c r="L2481" s="27"/>
      <c r="M2481" s="46"/>
      <c r="N2481" s="46"/>
      <c r="O2481" s="46"/>
      <c r="P2481" s="46"/>
      <c r="Q2481" s="46"/>
      <c r="R2481" s="46"/>
      <c r="S2481" s="46"/>
      <c r="T2481" s="46"/>
      <c r="U2481" s="46"/>
      <c r="V2481" s="46"/>
      <c r="W2481" s="46"/>
      <c r="X2481" s="46"/>
      <c r="Y2481" s="41"/>
      <c r="Z2481" s="106"/>
      <c r="AA2481" s="43"/>
      <c r="AB2481" s="28"/>
      <c r="AC2481" s="28"/>
      <c r="AD2481" s="28"/>
      <c r="AE2481" s="44"/>
      <c r="AF2481" s="27"/>
      <c r="AG2481" s="27"/>
      <c r="AH2481" s="28"/>
      <c r="AI2481" s="27"/>
      <c r="AJ2481" s="27"/>
      <c r="AK2481" s="28"/>
      <c r="AL2481" s="29"/>
      <c r="AM2481" s="29"/>
      <c r="AN2481" s="29"/>
      <c r="AO2481" s="29"/>
      <c r="AP2481" s="29"/>
      <c r="AQ2481" s="29"/>
      <c r="AR2481" s="29"/>
      <c r="AS2481" s="29"/>
      <c r="AT2481" s="29"/>
      <c r="AU2481" s="29"/>
      <c r="AV2481" s="29"/>
      <c r="AW2481" s="29"/>
      <c r="AX2481" s="29"/>
      <c r="AY2481" s="31"/>
      <c r="AZ2481" s="30"/>
      <c r="BA2481" s="35"/>
      <c r="BB2481" s="108"/>
      <c r="BC2481" s="108"/>
      <c r="BD2481" s="108"/>
      <c r="BE2481" s="136"/>
      <c r="BF2481" s="108"/>
      <c r="BG2481" s="110"/>
      <c r="BH2481" s="110"/>
      <c r="BI2481" s="110"/>
      <c r="BJ2481" s="137"/>
      <c r="BK2481" s="110"/>
      <c r="BL2481" s="108"/>
      <c r="BM2481" s="108"/>
      <c r="BN2481" s="108"/>
      <c r="BO2481" s="135"/>
      <c r="BP2481" s="108"/>
      <c r="BQ2481" s="108"/>
      <c r="BR2481" s="108"/>
      <c r="BS2481" s="108"/>
      <c r="BT2481" s="135"/>
      <c r="BU2481" s="108"/>
      <c r="BV2481" s="108"/>
      <c r="BW2481" s="108"/>
      <c r="BX2481" s="108"/>
      <c r="BY2481" s="135"/>
      <c r="BZ2481" s="108"/>
    </row>
    <row r="2482" spans="1:78" x14ac:dyDescent="0.25">
      <c r="A2482" s="27"/>
      <c r="B2482" s="27"/>
      <c r="C2482" s="27"/>
      <c r="D2482" s="27"/>
      <c r="E2482" s="28"/>
      <c r="F2482" s="88"/>
      <c r="G2482" s="28"/>
      <c r="H2482" s="27"/>
      <c r="I2482" s="27"/>
      <c r="J2482" s="27"/>
      <c r="K2482" s="107"/>
      <c r="L2482" s="27"/>
      <c r="M2482" s="46"/>
      <c r="N2482" s="46"/>
      <c r="O2482" s="46"/>
      <c r="P2482" s="46"/>
      <c r="Q2482" s="46"/>
      <c r="R2482" s="46"/>
      <c r="S2482" s="46"/>
      <c r="T2482" s="46"/>
      <c r="U2482" s="46"/>
      <c r="V2482" s="46"/>
      <c r="W2482" s="46"/>
      <c r="X2482" s="46"/>
      <c r="Y2482" s="41"/>
      <c r="Z2482" s="106"/>
      <c r="AA2482" s="43"/>
      <c r="AB2482" s="28"/>
      <c r="AC2482" s="28"/>
      <c r="AD2482" s="28"/>
      <c r="AE2482" s="44"/>
      <c r="AF2482" s="27"/>
      <c r="AG2482" s="27"/>
      <c r="AH2482" s="28"/>
      <c r="AI2482" s="27"/>
      <c r="AJ2482" s="27"/>
      <c r="AK2482" s="28"/>
      <c r="AL2482" s="29"/>
      <c r="AM2482" s="29"/>
      <c r="AN2482" s="29"/>
      <c r="AO2482" s="29"/>
      <c r="AP2482" s="29"/>
      <c r="AQ2482" s="29"/>
      <c r="AR2482" s="29"/>
      <c r="AS2482" s="29"/>
      <c r="AT2482" s="29"/>
      <c r="AU2482" s="29"/>
      <c r="AV2482" s="29"/>
      <c r="AW2482" s="29"/>
      <c r="AX2482" s="29"/>
      <c r="AY2482" s="31"/>
      <c r="AZ2482" s="30"/>
      <c r="BA2482" s="35"/>
      <c r="BB2482" s="108"/>
      <c r="BC2482" s="108"/>
      <c r="BD2482" s="108"/>
      <c r="BE2482" s="136"/>
      <c r="BF2482" s="108"/>
      <c r="BG2482" s="110"/>
      <c r="BH2482" s="110"/>
      <c r="BI2482" s="110"/>
      <c r="BJ2482" s="137"/>
      <c r="BK2482" s="110"/>
      <c r="BL2482" s="108"/>
      <c r="BM2482" s="108"/>
      <c r="BN2482" s="108"/>
      <c r="BO2482" s="135"/>
      <c r="BP2482" s="108"/>
      <c r="BQ2482" s="108"/>
      <c r="BR2482" s="108"/>
      <c r="BS2482" s="108"/>
      <c r="BT2482" s="135"/>
      <c r="BU2482" s="108"/>
      <c r="BV2482" s="108"/>
      <c r="BW2482" s="108"/>
      <c r="BX2482" s="108"/>
      <c r="BY2482" s="135"/>
      <c r="BZ2482" s="108"/>
    </row>
    <row r="2483" spans="1:78" x14ac:dyDescent="0.25">
      <c r="A2483" s="27"/>
      <c r="B2483" s="27"/>
      <c r="C2483" s="27"/>
      <c r="D2483" s="27"/>
      <c r="E2483" s="28"/>
      <c r="F2483" s="88"/>
      <c r="G2483" s="28"/>
      <c r="H2483" s="27"/>
      <c r="I2483" s="27"/>
      <c r="J2483" s="27"/>
      <c r="K2483" s="107"/>
      <c r="L2483" s="27"/>
      <c r="M2483" s="46"/>
      <c r="N2483" s="46"/>
      <c r="O2483" s="46"/>
      <c r="P2483" s="46"/>
      <c r="Q2483" s="46"/>
      <c r="R2483" s="46"/>
      <c r="S2483" s="46"/>
      <c r="T2483" s="46"/>
      <c r="U2483" s="46"/>
      <c r="V2483" s="46"/>
      <c r="W2483" s="46"/>
      <c r="X2483" s="46"/>
      <c r="Y2483" s="41"/>
      <c r="Z2483" s="106"/>
      <c r="AA2483" s="43"/>
      <c r="AB2483" s="28"/>
      <c r="AC2483" s="28"/>
      <c r="AD2483" s="28"/>
      <c r="AE2483" s="44"/>
      <c r="AF2483" s="27"/>
      <c r="AG2483" s="27"/>
      <c r="AH2483" s="28"/>
      <c r="AI2483" s="27"/>
      <c r="AJ2483" s="27"/>
      <c r="AK2483" s="28"/>
      <c r="AL2483" s="29"/>
      <c r="AM2483" s="29"/>
      <c r="AN2483" s="29"/>
      <c r="AO2483" s="29"/>
      <c r="AP2483" s="29"/>
      <c r="AQ2483" s="29"/>
      <c r="AR2483" s="29"/>
      <c r="AS2483" s="29"/>
      <c r="AT2483" s="29"/>
      <c r="AU2483" s="29"/>
      <c r="AV2483" s="29"/>
      <c r="AW2483" s="29"/>
      <c r="AX2483" s="29"/>
      <c r="AY2483" s="31"/>
      <c r="AZ2483" s="30"/>
      <c r="BA2483" s="35"/>
      <c r="BB2483" s="108"/>
      <c r="BC2483" s="108"/>
      <c r="BD2483" s="108"/>
      <c r="BE2483" s="136"/>
      <c r="BF2483" s="108"/>
      <c r="BG2483" s="110"/>
      <c r="BH2483" s="110"/>
      <c r="BI2483" s="110"/>
      <c r="BJ2483" s="137"/>
      <c r="BK2483" s="110"/>
      <c r="BL2483" s="108"/>
      <c r="BM2483" s="108"/>
      <c r="BN2483" s="108"/>
      <c r="BO2483" s="135"/>
      <c r="BP2483" s="108"/>
      <c r="BQ2483" s="108"/>
      <c r="BR2483" s="108"/>
      <c r="BS2483" s="108"/>
      <c r="BT2483" s="135"/>
      <c r="BU2483" s="108"/>
      <c r="BV2483" s="108"/>
      <c r="BW2483" s="108"/>
      <c r="BX2483" s="108"/>
      <c r="BY2483" s="135"/>
      <c r="BZ2483" s="108"/>
    </row>
    <row r="2484" spans="1:78" x14ac:dyDescent="0.25">
      <c r="A2484" s="27"/>
      <c r="B2484" s="27"/>
      <c r="C2484" s="27"/>
      <c r="D2484" s="27"/>
      <c r="E2484" s="28"/>
      <c r="F2484" s="88"/>
      <c r="G2484" s="28"/>
      <c r="H2484" s="27"/>
      <c r="I2484" s="27"/>
      <c r="J2484" s="27"/>
      <c r="K2484" s="107"/>
      <c r="L2484" s="27"/>
      <c r="M2484" s="46"/>
      <c r="N2484" s="46"/>
      <c r="O2484" s="46"/>
      <c r="P2484" s="46"/>
      <c r="Q2484" s="46"/>
      <c r="R2484" s="46"/>
      <c r="S2484" s="46"/>
      <c r="T2484" s="46"/>
      <c r="U2484" s="46"/>
      <c r="V2484" s="46"/>
      <c r="W2484" s="46"/>
      <c r="X2484" s="46"/>
      <c r="Y2484" s="41"/>
      <c r="Z2484" s="106"/>
      <c r="AA2484" s="43"/>
      <c r="AB2484" s="28"/>
      <c r="AC2484" s="28"/>
      <c r="AD2484" s="28"/>
      <c r="AE2484" s="44"/>
      <c r="AF2484" s="27"/>
      <c r="AG2484" s="27"/>
      <c r="AH2484" s="28"/>
      <c r="AI2484" s="27"/>
      <c r="AJ2484" s="27"/>
      <c r="AK2484" s="28"/>
      <c r="AL2484" s="29"/>
      <c r="AM2484" s="29"/>
      <c r="AN2484" s="29"/>
      <c r="AO2484" s="29"/>
      <c r="AP2484" s="29"/>
      <c r="AQ2484" s="29"/>
      <c r="AR2484" s="29"/>
      <c r="AS2484" s="29"/>
      <c r="AT2484" s="29"/>
      <c r="AU2484" s="29"/>
      <c r="AV2484" s="29"/>
      <c r="AW2484" s="29"/>
      <c r="AX2484" s="29"/>
      <c r="AY2484" s="31"/>
      <c r="AZ2484" s="30"/>
      <c r="BA2484" s="35"/>
      <c r="BB2484" s="108"/>
      <c r="BC2484" s="108"/>
      <c r="BD2484" s="108"/>
      <c r="BE2484" s="136"/>
      <c r="BF2484" s="108"/>
      <c r="BG2484" s="110"/>
      <c r="BH2484" s="110"/>
      <c r="BI2484" s="110"/>
      <c r="BJ2484" s="137"/>
      <c r="BK2484" s="110"/>
      <c r="BL2484" s="108"/>
      <c r="BM2484" s="108"/>
      <c r="BN2484" s="108"/>
      <c r="BO2484" s="135"/>
      <c r="BP2484" s="108"/>
      <c r="BQ2484" s="108"/>
      <c r="BR2484" s="108"/>
      <c r="BS2484" s="108"/>
      <c r="BT2484" s="135"/>
      <c r="BU2484" s="108"/>
      <c r="BV2484" s="108"/>
      <c r="BW2484" s="108"/>
      <c r="BX2484" s="108"/>
      <c r="BY2484" s="135"/>
      <c r="BZ2484" s="108"/>
    </row>
    <row r="2485" spans="1:78" x14ac:dyDescent="0.25">
      <c r="A2485" s="27"/>
      <c r="B2485" s="27"/>
      <c r="C2485" s="27"/>
      <c r="D2485" s="27"/>
      <c r="E2485" s="28"/>
      <c r="F2485" s="88"/>
      <c r="G2485" s="28"/>
      <c r="H2485" s="27"/>
      <c r="I2485" s="27"/>
      <c r="J2485" s="27"/>
      <c r="K2485" s="107"/>
      <c r="L2485" s="27"/>
      <c r="M2485" s="46"/>
      <c r="N2485" s="46"/>
      <c r="O2485" s="46"/>
      <c r="P2485" s="46"/>
      <c r="Q2485" s="46"/>
      <c r="R2485" s="46"/>
      <c r="S2485" s="46"/>
      <c r="T2485" s="46"/>
      <c r="U2485" s="46"/>
      <c r="V2485" s="46"/>
      <c r="W2485" s="46"/>
      <c r="X2485" s="46"/>
      <c r="Y2485" s="41"/>
      <c r="Z2485" s="106"/>
      <c r="AA2485" s="43"/>
      <c r="AB2485" s="28"/>
      <c r="AC2485" s="28"/>
      <c r="AD2485" s="28"/>
      <c r="AE2485" s="44"/>
      <c r="AF2485" s="27"/>
      <c r="AG2485" s="27"/>
      <c r="AH2485" s="28"/>
      <c r="AI2485" s="27"/>
      <c r="AJ2485" s="27"/>
      <c r="AK2485" s="28"/>
      <c r="AL2485" s="29"/>
      <c r="AM2485" s="29"/>
      <c r="AN2485" s="29"/>
      <c r="AO2485" s="29"/>
      <c r="AP2485" s="29"/>
      <c r="AQ2485" s="29"/>
      <c r="AR2485" s="29"/>
      <c r="AS2485" s="29"/>
      <c r="AT2485" s="29"/>
      <c r="AU2485" s="29"/>
      <c r="AV2485" s="29"/>
      <c r="AW2485" s="29"/>
      <c r="AX2485" s="29"/>
      <c r="AY2485" s="31"/>
      <c r="AZ2485" s="30"/>
      <c r="BA2485" s="35"/>
      <c r="BB2485" s="108"/>
      <c r="BC2485" s="108"/>
      <c r="BD2485" s="108"/>
      <c r="BE2485" s="136"/>
      <c r="BF2485" s="108"/>
      <c r="BG2485" s="110"/>
      <c r="BH2485" s="110"/>
      <c r="BI2485" s="110"/>
      <c r="BJ2485" s="137"/>
      <c r="BK2485" s="110"/>
      <c r="BL2485" s="108"/>
      <c r="BM2485" s="108"/>
      <c r="BN2485" s="108"/>
      <c r="BO2485" s="135"/>
      <c r="BP2485" s="108"/>
      <c r="BQ2485" s="108"/>
      <c r="BR2485" s="108"/>
      <c r="BS2485" s="108"/>
      <c r="BT2485" s="135"/>
      <c r="BU2485" s="108"/>
      <c r="BV2485" s="108"/>
      <c r="BW2485" s="108"/>
      <c r="BX2485" s="108"/>
      <c r="BY2485" s="135"/>
      <c r="BZ2485" s="108"/>
    </row>
    <row r="2486" spans="1:78" x14ac:dyDescent="0.25">
      <c r="A2486" s="27"/>
      <c r="B2486" s="27"/>
      <c r="C2486" s="27"/>
      <c r="D2486" s="27"/>
      <c r="E2486" s="28"/>
      <c r="F2486" s="88"/>
      <c r="G2486" s="28"/>
      <c r="H2486" s="27"/>
      <c r="I2486" s="27"/>
      <c r="J2486" s="27"/>
      <c r="K2486" s="107"/>
      <c r="L2486" s="27"/>
      <c r="M2486" s="46"/>
      <c r="N2486" s="46"/>
      <c r="O2486" s="46"/>
      <c r="P2486" s="46"/>
      <c r="Q2486" s="46"/>
      <c r="R2486" s="46"/>
      <c r="S2486" s="46"/>
      <c r="T2486" s="46"/>
      <c r="U2486" s="46"/>
      <c r="V2486" s="46"/>
      <c r="W2486" s="46"/>
      <c r="X2486" s="46"/>
      <c r="Y2486" s="41"/>
      <c r="Z2486" s="106"/>
      <c r="AA2486" s="43"/>
      <c r="AB2486" s="28"/>
      <c r="AC2486" s="28"/>
      <c r="AD2486" s="28"/>
      <c r="AE2486" s="44"/>
      <c r="AF2486" s="27"/>
      <c r="AG2486" s="27"/>
      <c r="AH2486" s="28"/>
      <c r="AI2486" s="27"/>
      <c r="AJ2486" s="27"/>
      <c r="AK2486" s="28"/>
      <c r="AL2486" s="29"/>
      <c r="AM2486" s="29"/>
      <c r="AN2486" s="29"/>
      <c r="AO2486" s="29"/>
      <c r="AP2486" s="29"/>
      <c r="AQ2486" s="29"/>
      <c r="AR2486" s="29"/>
      <c r="AS2486" s="29"/>
      <c r="AT2486" s="29"/>
      <c r="AU2486" s="29"/>
      <c r="AV2486" s="29"/>
      <c r="AW2486" s="29"/>
      <c r="AX2486" s="29"/>
      <c r="AY2486" s="31"/>
      <c r="AZ2486" s="30"/>
      <c r="BA2486" s="35"/>
      <c r="BB2486" s="108"/>
      <c r="BC2486" s="108"/>
      <c r="BD2486" s="108"/>
      <c r="BE2486" s="136"/>
      <c r="BF2486" s="108"/>
      <c r="BG2486" s="110"/>
      <c r="BH2486" s="110"/>
      <c r="BI2486" s="110"/>
      <c r="BJ2486" s="137"/>
      <c r="BK2486" s="110"/>
      <c r="BL2486" s="108"/>
      <c r="BM2486" s="108"/>
      <c r="BN2486" s="108"/>
      <c r="BO2486" s="135"/>
      <c r="BP2486" s="108"/>
      <c r="BQ2486" s="108"/>
      <c r="BR2486" s="108"/>
      <c r="BS2486" s="108"/>
      <c r="BT2486" s="135"/>
      <c r="BU2486" s="108"/>
      <c r="BV2486" s="108"/>
      <c r="BW2486" s="108"/>
      <c r="BX2486" s="108"/>
      <c r="BY2486" s="135"/>
      <c r="BZ2486" s="108"/>
    </row>
    <row r="2487" spans="1:78" x14ac:dyDescent="0.25">
      <c r="A2487" s="27"/>
      <c r="B2487" s="27"/>
      <c r="C2487" s="27"/>
      <c r="D2487" s="27"/>
      <c r="E2487" s="28"/>
      <c r="F2487" s="88"/>
      <c r="G2487" s="28"/>
      <c r="H2487" s="27"/>
      <c r="I2487" s="27"/>
      <c r="J2487" s="27"/>
      <c r="K2487" s="107"/>
      <c r="L2487" s="27"/>
      <c r="M2487" s="46"/>
      <c r="N2487" s="46"/>
      <c r="O2487" s="46"/>
      <c r="P2487" s="46"/>
      <c r="Q2487" s="46"/>
      <c r="R2487" s="46"/>
      <c r="S2487" s="46"/>
      <c r="T2487" s="46"/>
      <c r="U2487" s="46"/>
      <c r="V2487" s="46"/>
      <c r="W2487" s="46"/>
      <c r="X2487" s="46"/>
      <c r="Y2487" s="41"/>
      <c r="Z2487" s="106"/>
      <c r="AA2487" s="43"/>
      <c r="AB2487" s="28"/>
      <c r="AC2487" s="28"/>
      <c r="AD2487" s="28"/>
      <c r="AE2487" s="44"/>
      <c r="AF2487" s="27"/>
      <c r="AG2487" s="27"/>
      <c r="AH2487" s="28"/>
      <c r="AI2487" s="27"/>
      <c r="AJ2487" s="27"/>
      <c r="AK2487" s="28"/>
      <c r="AL2487" s="29"/>
      <c r="AM2487" s="29"/>
      <c r="AN2487" s="29"/>
      <c r="AO2487" s="29"/>
      <c r="AP2487" s="29"/>
      <c r="AQ2487" s="29"/>
      <c r="AR2487" s="29"/>
      <c r="AS2487" s="29"/>
      <c r="AT2487" s="29"/>
      <c r="AU2487" s="29"/>
      <c r="AV2487" s="29"/>
      <c r="AW2487" s="29"/>
      <c r="AX2487" s="29"/>
      <c r="AY2487" s="31"/>
      <c r="AZ2487" s="30"/>
      <c r="BA2487" s="35"/>
      <c r="BB2487" s="108"/>
      <c r="BC2487" s="108"/>
      <c r="BD2487" s="108"/>
      <c r="BE2487" s="136"/>
      <c r="BF2487" s="108"/>
      <c r="BG2487" s="110"/>
      <c r="BH2487" s="110"/>
      <c r="BI2487" s="110"/>
      <c r="BJ2487" s="137"/>
      <c r="BK2487" s="110"/>
      <c r="BL2487" s="108"/>
      <c r="BM2487" s="108"/>
      <c r="BN2487" s="108"/>
      <c r="BO2487" s="135"/>
      <c r="BP2487" s="108"/>
      <c r="BQ2487" s="108"/>
      <c r="BR2487" s="108"/>
      <c r="BS2487" s="108"/>
      <c r="BT2487" s="135"/>
      <c r="BU2487" s="108"/>
      <c r="BV2487" s="108"/>
      <c r="BW2487" s="108"/>
      <c r="BX2487" s="108"/>
      <c r="BY2487" s="135"/>
      <c r="BZ2487" s="108"/>
    </row>
    <row r="2488" spans="1:78" x14ac:dyDescent="0.25">
      <c r="A2488" s="27"/>
      <c r="B2488" s="27"/>
      <c r="C2488" s="27"/>
      <c r="D2488" s="27"/>
      <c r="E2488" s="28"/>
      <c r="F2488" s="88"/>
      <c r="G2488" s="28"/>
      <c r="H2488" s="27"/>
      <c r="I2488" s="27"/>
      <c r="J2488" s="27"/>
      <c r="K2488" s="107"/>
      <c r="L2488" s="27"/>
      <c r="M2488" s="46"/>
      <c r="N2488" s="46"/>
      <c r="O2488" s="46"/>
      <c r="P2488" s="46"/>
      <c r="Q2488" s="46"/>
      <c r="R2488" s="46"/>
      <c r="S2488" s="46"/>
      <c r="T2488" s="46"/>
      <c r="U2488" s="46"/>
      <c r="V2488" s="46"/>
      <c r="W2488" s="46"/>
      <c r="X2488" s="46"/>
      <c r="Y2488" s="41"/>
      <c r="Z2488" s="106"/>
      <c r="AA2488" s="43"/>
      <c r="AB2488" s="28"/>
      <c r="AC2488" s="28"/>
      <c r="AD2488" s="28"/>
      <c r="AE2488" s="44"/>
      <c r="AF2488" s="27"/>
      <c r="AG2488" s="27"/>
      <c r="AH2488" s="28"/>
      <c r="AI2488" s="27"/>
      <c r="AJ2488" s="27"/>
      <c r="AK2488" s="28"/>
      <c r="AL2488" s="29"/>
      <c r="AM2488" s="29"/>
      <c r="AN2488" s="29"/>
      <c r="AO2488" s="29"/>
      <c r="AP2488" s="29"/>
      <c r="AQ2488" s="29"/>
      <c r="AR2488" s="29"/>
      <c r="AS2488" s="29"/>
      <c r="AT2488" s="29"/>
      <c r="AU2488" s="29"/>
      <c r="AV2488" s="29"/>
      <c r="AW2488" s="29"/>
      <c r="AX2488" s="29"/>
      <c r="AY2488" s="31"/>
      <c r="AZ2488" s="30"/>
      <c r="BA2488" s="35"/>
      <c r="BB2488" s="108"/>
      <c r="BC2488" s="108"/>
      <c r="BD2488" s="108"/>
      <c r="BE2488" s="136"/>
      <c r="BF2488" s="108"/>
      <c r="BG2488" s="110"/>
      <c r="BH2488" s="110"/>
      <c r="BI2488" s="110"/>
      <c r="BJ2488" s="137"/>
      <c r="BK2488" s="110"/>
      <c r="BL2488" s="108"/>
      <c r="BM2488" s="108"/>
      <c r="BN2488" s="108"/>
      <c r="BO2488" s="135"/>
      <c r="BP2488" s="108"/>
      <c r="BQ2488" s="108"/>
      <c r="BR2488" s="108"/>
      <c r="BS2488" s="108"/>
      <c r="BT2488" s="135"/>
      <c r="BU2488" s="108"/>
      <c r="BV2488" s="108"/>
      <c r="BW2488" s="108"/>
      <c r="BX2488" s="108"/>
      <c r="BY2488" s="135"/>
      <c r="BZ2488" s="108"/>
    </row>
    <row r="2489" spans="1:78" x14ac:dyDescent="0.25">
      <c r="A2489" s="27"/>
      <c r="B2489" s="27"/>
      <c r="C2489" s="27"/>
      <c r="D2489" s="27"/>
      <c r="E2489" s="28"/>
      <c r="F2489" s="88"/>
      <c r="G2489" s="28"/>
      <c r="H2489" s="27"/>
      <c r="I2489" s="27"/>
      <c r="J2489" s="27"/>
      <c r="K2489" s="107"/>
      <c r="L2489" s="27"/>
      <c r="M2489" s="46"/>
      <c r="N2489" s="46"/>
      <c r="O2489" s="46"/>
      <c r="P2489" s="46"/>
      <c r="Q2489" s="46"/>
      <c r="R2489" s="46"/>
      <c r="S2489" s="46"/>
      <c r="T2489" s="46"/>
      <c r="U2489" s="46"/>
      <c r="V2489" s="46"/>
      <c r="W2489" s="46"/>
      <c r="X2489" s="46"/>
      <c r="Y2489" s="41"/>
      <c r="Z2489" s="106"/>
      <c r="AA2489" s="43"/>
      <c r="AB2489" s="28"/>
      <c r="AC2489" s="28"/>
      <c r="AD2489" s="28"/>
      <c r="AE2489" s="44"/>
      <c r="AF2489" s="27"/>
      <c r="AG2489" s="27"/>
      <c r="AH2489" s="28"/>
      <c r="AI2489" s="27"/>
      <c r="AJ2489" s="27"/>
      <c r="AK2489" s="28"/>
      <c r="AL2489" s="29"/>
      <c r="AM2489" s="29"/>
      <c r="AN2489" s="29"/>
      <c r="AO2489" s="29"/>
      <c r="AP2489" s="29"/>
      <c r="AQ2489" s="29"/>
      <c r="AR2489" s="29"/>
      <c r="AS2489" s="29"/>
      <c r="AT2489" s="29"/>
      <c r="AU2489" s="29"/>
      <c r="AV2489" s="29"/>
      <c r="AW2489" s="29"/>
      <c r="AX2489" s="29"/>
      <c r="AY2489" s="31"/>
      <c r="AZ2489" s="30"/>
      <c r="BA2489" s="35"/>
      <c r="BB2489" s="108"/>
      <c r="BC2489" s="108"/>
      <c r="BD2489" s="108"/>
      <c r="BE2489" s="136"/>
      <c r="BF2489" s="108"/>
      <c r="BG2489" s="110"/>
      <c r="BH2489" s="110"/>
      <c r="BI2489" s="110"/>
      <c r="BJ2489" s="137"/>
      <c r="BK2489" s="110"/>
      <c r="BL2489" s="108"/>
      <c r="BM2489" s="108"/>
      <c r="BN2489" s="108"/>
      <c r="BO2489" s="135"/>
      <c r="BP2489" s="108"/>
      <c r="BQ2489" s="108"/>
      <c r="BR2489" s="108"/>
      <c r="BS2489" s="108"/>
      <c r="BT2489" s="135"/>
      <c r="BU2489" s="108"/>
      <c r="BV2489" s="108"/>
      <c r="BW2489" s="108"/>
      <c r="BX2489" s="108"/>
      <c r="BY2489" s="135"/>
      <c r="BZ2489" s="108"/>
    </row>
    <row r="2490" spans="1:78" x14ac:dyDescent="0.25">
      <c r="A2490" s="27"/>
      <c r="B2490" s="27"/>
      <c r="C2490" s="27"/>
      <c r="D2490" s="27"/>
      <c r="E2490" s="28"/>
      <c r="F2490" s="88"/>
      <c r="G2490" s="28"/>
      <c r="H2490" s="27"/>
      <c r="I2490" s="27"/>
      <c r="J2490" s="27"/>
      <c r="K2490" s="107"/>
      <c r="L2490" s="27"/>
      <c r="M2490" s="46"/>
      <c r="N2490" s="46"/>
      <c r="O2490" s="46"/>
      <c r="P2490" s="46"/>
      <c r="Q2490" s="46"/>
      <c r="R2490" s="46"/>
      <c r="S2490" s="46"/>
      <c r="T2490" s="46"/>
      <c r="U2490" s="46"/>
      <c r="V2490" s="46"/>
      <c r="W2490" s="46"/>
      <c r="X2490" s="46"/>
      <c r="Y2490" s="41"/>
      <c r="Z2490" s="106"/>
      <c r="AA2490" s="43"/>
      <c r="AB2490" s="28"/>
      <c r="AC2490" s="28"/>
      <c r="AD2490" s="28"/>
      <c r="AE2490" s="44"/>
      <c r="AF2490" s="27"/>
      <c r="AG2490" s="27"/>
      <c r="AH2490" s="28"/>
      <c r="AI2490" s="27"/>
      <c r="AJ2490" s="27"/>
      <c r="AK2490" s="28"/>
      <c r="AL2490" s="29"/>
      <c r="AM2490" s="29"/>
      <c r="AN2490" s="29"/>
      <c r="AO2490" s="29"/>
      <c r="AP2490" s="29"/>
      <c r="AQ2490" s="29"/>
      <c r="AR2490" s="29"/>
      <c r="AS2490" s="29"/>
      <c r="AT2490" s="29"/>
      <c r="AU2490" s="29"/>
      <c r="AV2490" s="29"/>
      <c r="AW2490" s="29"/>
      <c r="AX2490" s="29"/>
      <c r="AY2490" s="31"/>
      <c r="AZ2490" s="30"/>
      <c r="BA2490" s="35"/>
      <c r="BB2490" s="108"/>
      <c r="BC2490" s="108"/>
      <c r="BD2490" s="108"/>
      <c r="BE2490" s="136"/>
      <c r="BF2490" s="108"/>
      <c r="BG2490" s="110"/>
      <c r="BH2490" s="110"/>
      <c r="BI2490" s="110"/>
      <c r="BJ2490" s="137"/>
      <c r="BK2490" s="110"/>
      <c r="BL2490" s="108"/>
      <c r="BM2490" s="108"/>
      <c r="BN2490" s="108"/>
      <c r="BO2490" s="135"/>
      <c r="BP2490" s="108"/>
      <c r="BQ2490" s="108"/>
      <c r="BR2490" s="108"/>
      <c r="BS2490" s="108"/>
      <c r="BT2490" s="135"/>
      <c r="BU2490" s="108"/>
      <c r="BV2490" s="108"/>
      <c r="BW2490" s="108"/>
      <c r="BX2490" s="108"/>
      <c r="BY2490" s="135"/>
      <c r="BZ2490" s="108"/>
    </row>
    <row r="2491" spans="1:78" x14ac:dyDescent="0.25">
      <c r="A2491" s="27"/>
      <c r="B2491" s="27"/>
      <c r="C2491" s="27"/>
      <c r="D2491" s="27"/>
      <c r="E2491" s="28"/>
      <c r="F2491" s="88"/>
      <c r="G2491" s="28"/>
      <c r="H2491" s="27"/>
      <c r="I2491" s="27"/>
      <c r="J2491" s="27"/>
      <c r="K2491" s="107"/>
      <c r="L2491" s="27"/>
      <c r="M2491" s="46"/>
      <c r="N2491" s="46"/>
      <c r="O2491" s="46"/>
      <c r="P2491" s="46"/>
      <c r="Q2491" s="46"/>
      <c r="R2491" s="46"/>
      <c r="S2491" s="46"/>
      <c r="T2491" s="46"/>
      <c r="U2491" s="46"/>
      <c r="V2491" s="46"/>
      <c r="W2491" s="46"/>
      <c r="X2491" s="46"/>
      <c r="Y2491" s="41"/>
      <c r="Z2491" s="106"/>
      <c r="AA2491" s="43"/>
      <c r="AB2491" s="28"/>
      <c r="AC2491" s="28"/>
      <c r="AD2491" s="28"/>
      <c r="AE2491" s="44"/>
      <c r="AF2491" s="27"/>
      <c r="AG2491" s="27"/>
      <c r="AH2491" s="28"/>
      <c r="AI2491" s="27"/>
      <c r="AJ2491" s="27"/>
      <c r="AK2491" s="28"/>
      <c r="AL2491" s="29"/>
      <c r="AM2491" s="29"/>
      <c r="AN2491" s="29"/>
      <c r="AO2491" s="29"/>
      <c r="AP2491" s="29"/>
      <c r="AQ2491" s="29"/>
      <c r="AR2491" s="29"/>
      <c r="AS2491" s="29"/>
      <c r="AT2491" s="29"/>
      <c r="AU2491" s="29"/>
      <c r="AV2491" s="29"/>
      <c r="AW2491" s="29"/>
      <c r="AX2491" s="29"/>
      <c r="AY2491" s="31"/>
      <c r="AZ2491" s="30"/>
      <c r="BA2491" s="35"/>
      <c r="BB2491" s="108"/>
      <c r="BC2491" s="108"/>
      <c r="BD2491" s="108"/>
      <c r="BE2491" s="136"/>
      <c r="BF2491" s="108"/>
      <c r="BG2491" s="110"/>
      <c r="BH2491" s="110"/>
      <c r="BI2491" s="110"/>
      <c r="BJ2491" s="137"/>
      <c r="BK2491" s="110"/>
      <c r="BL2491" s="108"/>
      <c r="BM2491" s="108"/>
      <c r="BN2491" s="108"/>
      <c r="BO2491" s="135"/>
      <c r="BP2491" s="108"/>
      <c r="BQ2491" s="108"/>
      <c r="BR2491" s="108"/>
      <c r="BS2491" s="108"/>
      <c r="BT2491" s="135"/>
      <c r="BU2491" s="108"/>
      <c r="BV2491" s="108"/>
      <c r="BW2491" s="108"/>
      <c r="BX2491" s="108"/>
      <c r="BY2491" s="135"/>
      <c r="BZ2491" s="108"/>
    </row>
    <row r="2492" spans="1:78" x14ac:dyDescent="0.25">
      <c r="A2492" s="27"/>
      <c r="B2492" s="27"/>
      <c r="C2492" s="27"/>
      <c r="D2492" s="27"/>
      <c r="E2492" s="28"/>
      <c r="F2492" s="88"/>
      <c r="G2492" s="28"/>
      <c r="H2492" s="27"/>
      <c r="I2492" s="27"/>
      <c r="J2492" s="27"/>
      <c r="K2492" s="107"/>
      <c r="L2492" s="27"/>
      <c r="M2492" s="46"/>
      <c r="N2492" s="46"/>
      <c r="O2492" s="46"/>
      <c r="P2492" s="46"/>
      <c r="Q2492" s="46"/>
      <c r="R2492" s="46"/>
      <c r="S2492" s="46"/>
      <c r="T2492" s="46"/>
      <c r="U2492" s="46"/>
      <c r="V2492" s="46"/>
      <c r="W2492" s="46"/>
      <c r="X2492" s="46"/>
      <c r="Y2492" s="41"/>
      <c r="Z2492" s="106"/>
      <c r="AA2492" s="43"/>
      <c r="AB2492" s="28"/>
      <c r="AC2492" s="28"/>
      <c r="AD2492" s="28"/>
      <c r="AE2492" s="44"/>
      <c r="AF2492" s="27"/>
      <c r="AG2492" s="27"/>
      <c r="AH2492" s="28"/>
      <c r="AI2492" s="27"/>
      <c r="AJ2492" s="27"/>
      <c r="AK2492" s="28"/>
      <c r="AL2492" s="29"/>
      <c r="AM2492" s="29"/>
      <c r="AN2492" s="29"/>
      <c r="AO2492" s="29"/>
      <c r="AP2492" s="29"/>
      <c r="AQ2492" s="29"/>
      <c r="AR2492" s="29"/>
      <c r="AS2492" s="29"/>
      <c r="AT2492" s="29"/>
      <c r="AU2492" s="29"/>
      <c r="AV2492" s="29"/>
      <c r="AW2492" s="29"/>
      <c r="AX2492" s="29"/>
      <c r="AY2492" s="31"/>
      <c r="AZ2492" s="30"/>
      <c r="BA2492" s="35"/>
      <c r="BB2492" s="108"/>
      <c r="BC2492" s="108"/>
      <c r="BD2492" s="108"/>
      <c r="BE2492" s="136"/>
      <c r="BF2492" s="108"/>
      <c r="BG2492" s="110"/>
      <c r="BH2492" s="110"/>
      <c r="BI2492" s="110"/>
      <c r="BJ2492" s="137"/>
      <c r="BK2492" s="110"/>
      <c r="BL2492" s="108"/>
      <c r="BM2492" s="108"/>
      <c r="BN2492" s="108"/>
      <c r="BO2492" s="135"/>
      <c r="BP2492" s="108"/>
      <c r="BQ2492" s="108"/>
      <c r="BR2492" s="108"/>
      <c r="BS2492" s="108"/>
      <c r="BT2492" s="135"/>
      <c r="BU2492" s="108"/>
      <c r="BV2492" s="108"/>
      <c r="BW2492" s="108"/>
      <c r="BX2492" s="108"/>
      <c r="BY2492" s="135"/>
      <c r="BZ2492" s="108"/>
    </row>
    <row r="2493" spans="1:78" x14ac:dyDescent="0.25">
      <c r="A2493" s="27"/>
      <c r="B2493" s="27"/>
      <c r="C2493" s="27"/>
      <c r="D2493" s="27"/>
      <c r="E2493" s="28"/>
      <c r="F2493" s="88"/>
      <c r="G2493" s="28"/>
      <c r="H2493" s="27"/>
      <c r="I2493" s="27"/>
      <c r="J2493" s="27"/>
      <c r="K2493" s="107"/>
      <c r="L2493" s="27"/>
      <c r="M2493" s="46"/>
      <c r="N2493" s="46"/>
      <c r="O2493" s="46"/>
      <c r="P2493" s="46"/>
      <c r="Q2493" s="46"/>
      <c r="R2493" s="46"/>
      <c r="S2493" s="46"/>
      <c r="T2493" s="46"/>
      <c r="U2493" s="46"/>
      <c r="V2493" s="46"/>
      <c r="W2493" s="46"/>
      <c r="X2493" s="46"/>
      <c r="Y2493" s="41"/>
      <c r="Z2493" s="106"/>
      <c r="AA2493" s="43"/>
      <c r="AB2493" s="28"/>
      <c r="AC2493" s="28"/>
      <c r="AD2493" s="28"/>
      <c r="AE2493" s="44"/>
      <c r="AF2493" s="27"/>
      <c r="AG2493" s="27"/>
      <c r="AH2493" s="28"/>
      <c r="AI2493" s="27"/>
      <c r="AJ2493" s="27"/>
      <c r="AK2493" s="28"/>
      <c r="AL2493" s="29"/>
      <c r="AM2493" s="29"/>
      <c r="AN2493" s="29"/>
      <c r="AO2493" s="29"/>
      <c r="AP2493" s="29"/>
      <c r="AQ2493" s="29"/>
      <c r="AR2493" s="29"/>
      <c r="AS2493" s="29"/>
      <c r="AT2493" s="29"/>
      <c r="AU2493" s="29"/>
      <c r="AV2493" s="29"/>
      <c r="AW2493" s="29"/>
      <c r="AX2493" s="29"/>
      <c r="AY2493" s="31"/>
      <c r="AZ2493" s="30"/>
      <c r="BA2493" s="35"/>
      <c r="BB2493" s="108"/>
      <c r="BC2493" s="108"/>
      <c r="BD2493" s="108"/>
      <c r="BE2493" s="136"/>
      <c r="BF2493" s="108"/>
      <c r="BG2493" s="110"/>
      <c r="BH2493" s="110"/>
      <c r="BI2493" s="110"/>
      <c r="BJ2493" s="137"/>
      <c r="BK2493" s="110"/>
      <c r="BL2493" s="108"/>
      <c r="BM2493" s="108"/>
      <c r="BN2493" s="108"/>
      <c r="BO2493" s="135"/>
      <c r="BP2493" s="108"/>
      <c r="BQ2493" s="108"/>
      <c r="BR2493" s="108"/>
      <c r="BS2493" s="108"/>
      <c r="BT2493" s="135"/>
      <c r="BU2493" s="108"/>
      <c r="BV2493" s="108"/>
      <c r="BW2493" s="108"/>
      <c r="BX2493" s="108"/>
      <c r="BY2493" s="135"/>
      <c r="BZ2493" s="108"/>
    </row>
    <row r="2494" spans="1:78" x14ac:dyDescent="0.25">
      <c r="A2494" s="27"/>
      <c r="B2494" s="27"/>
      <c r="C2494" s="27"/>
      <c r="D2494" s="27"/>
      <c r="E2494" s="28"/>
      <c r="F2494" s="88"/>
      <c r="G2494" s="28"/>
      <c r="H2494" s="27"/>
      <c r="I2494" s="27"/>
      <c r="J2494" s="27"/>
      <c r="K2494" s="107"/>
      <c r="L2494" s="27"/>
      <c r="M2494" s="46"/>
      <c r="N2494" s="46"/>
      <c r="O2494" s="46"/>
      <c r="P2494" s="46"/>
      <c r="Q2494" s="46"/>
      <c r="R2494" s="46"/>
      <c r="S2494" s="46"/>
      <c r="T2494" s="46"/>
      <c r="U2494" s="46"/>
      <c r="V2494" s="46"/>
      <c r="W2494" s="46"/>
      <c r="X2494" s="46"/>
      <c r="Y2494" s="41"/>
      <c r="Z2494" s="106"/>
      <c r="AA2494" s="43"/>
      <c r="AB2494" s="28"/>
      <c r="AC2494" s="28"/>
      <c r="AD2494" s="28"/>
      <c r="AE2494" s="44"/>
      <c r="AF2494" s="27"/>
      <c r="AG2494" s="27"/>
      <c r="AH2494" s="28"/>
      <c r="AI2494" s="27"/>
      <c r="AJ2494" s="27"/>
      <c r="AK2494" s="28"/>
      <c r="AL2494" s="29"/>
      <c r="AM2494" s="29"/>
      <c r="AN2494" s="29"/>
      <c r="AO2494" s="29"/>
      <c r="AP2494" s="29"/>
      <c r="AQ2494" s="29"/>
      <c r="AR2494" s="29"/>
      <c r="AS2494" s="29"/>
      <c r="AT2494" s="29"/>
      <c r="AU2494" s="29"/>
      <c r="AV2494" s="29"/>
      <c r="AW2494" s="29"/>
      <c r="AX2494" s="29"/>
      <c r="AY2494" s="31"/>
      <c r="AZ2494" s="30"/>
      <c r="BA2494" s="35"/>
      <c r="BB2494" s="108"/>
      <c r="BC2494" s="108"/>
      <c r="BD2494" s="108"/>
      <c r="BE2494" s="136"/>
      <c r="BF2494" s="108"/>
      <c r="BG2494" s="110"/>
      <c r="BH2494" s="110"/>
      <c r="BI2494" s="110"/>
      <c r="BJ2494" s="137"/>
      <c r="BK2494" s="110"/>
      <c r="BL2494" s="108"/>
      <c r="BM2494" s="108"/>
      <c r="BN2494" s="108"/>
      <c r="BO2494" s="135"/>
      <c r="BP2494" s="108"/>
      <c r="BQ2494" s="108"/>
      <c r="BR2494" s="108"/>
      <c r="BS2494" s="108"/>
      <c r="BT2494" s="135"/>
      <c r="BU2494" s="108"/>
      <c r="BV2494" s="108"/>
      <c r="BW2494" s="108"/>
      <c r="BX2494" s="108"/>
      <c r="BY2494" s="135"/>
      <c r="BZ2494" s="108"/>
    </row>
    <row r="2495" spans="1:78" x14ac:dyDescent="0.25">
      <c r="A2495" s="27"/>
      <c r="B2495" s="27"/>
      <c r="C2495" s="27"/>
      <c r="D2495" s="27"/>
      <c r="E2495" s="28"/>
      <c r="F2495" s="88"/>
      <c r="G2495" s="28"/>
      <c r="H2495" s="27"/>
      <c r="I2495" s="27"/>
      <c r="J2495" s="27"/>
      <c r="K2495" s="107"/>
      <c r="L2495" s="27"/>
      <c r="M2495" s="46"/>
      <c r="N2495" s="46"/>
      <c r="O2495" s="46"/>
      <c r="P2495" s="46"/>
      <c r="Q2495" s="46"/>
      <c r="R2495" s="46"/>
      <c r="S2495" s="46"/>
      <c r="T2495" s="46"/>
      <c r="U2495" s="46"/>
      <c r="V2495" s="46"/>
      <c r="W2495" s="46"/>
      <c r="X2495" s="46"/>
      <c r="Y2495" s="41"/>
      <c r="Z2495" s="106"/>
      <c r="AA2495" s="43"/>
      <c r="AB2495" s="28"/>
      <c r="AC2495" s="28"/>
      <c r="AD2495" s="28"/>
      <c r="AE2495" s="44"/>
      <c r="AF2495" s="27"/>
      <c r="AG2495" s="27"/>
      <c r="AH2495" s="28"/>
      <c r="AI2495" s="27"/>
      <c r="AJ2495" s="27"/>
      <c r="AK2495" s="28"/>
      <c r="AL2495" s="29"/>
      <c r="AM2495" s="29"/>
      <c r="AN2495" s="29"/>
      <c r="AO2495" s="29"/>
      <c r="AP2495" s="29"/>
      <c r="AQ2495" s="29"/>
      <c r="AR2495" s="29"/>
      <c r="AS2495" s="29"/>
      <c r="AT2495" s="29"/>
      <c r="AU2495" s="29"/>
      <c r="AV2495" s="29"/>
      <c r="AW2495" s="29"/>
      <c r="AX2495" s="29"/>
      <c r="AY2495" s="31"/>
      <c r="AZ2495" s="30"/>
      <c r="BA2495" s="35"/>
      <c r="BB2495" s="108"/>
      <c r="BC2495" s="108"/>
      <c r="BD2495" s="108"/>
      <c r="BE2495" s="136"/>
      <c r="BF2495" s="108"/>
      <c r="BG2495" s="110"/>
      <c r="BH2495" s="110"/>
      <c r="BI2495" s="110"/>
      <c r="BJ2495" s="137"/>
      <c r="BK2495" s="110"/>
      <c r="BL2495" s="108"/>
      <c r="BM2495" s="108"/>
      <c r="BN2495" s="108"/>
      <c r="BO2495" s="135"/>
      <c r="BP2495" s="108"/>
      <c r="BQ2495" s="108"/>
      <c r="BR2495" s="108"/>
      <c r="BS2495" s="108"/>
      <c r="BT2495" s="135"/>
      <c r="BU2495" s="108"/>
      <c r="BV2495" s="108"/>
      <c r="BW2495" s="108"/>
      <c r="BX2495" s="108"/>
      <c r="BY2495" s="135"/>
      <c r="BZ2495" s="108"/>
    </row>
    <row r="2496" spans="1:78" x14ac:dyDescent="0.25">
      <c r="A2496" s="27"/>
      <c r="B2496" s="27"/>
      <c r="C2496" s="27"/>
      <c r="D2496" s="27"/>
      <c r="E2496" s="28"/>
      <c r="F2496" s="88"/>
      <c r="G2496" s="28"/>
      <c r="H2496" s="27"/>
      <c r="I2496" s="27"/>
      <c r="J2496" s="27"/>
      <c r="K2496" s="107"/>
      <c r="L2496" s="27"/>
      <c r="M2496" s="46"/>
      <c r="N2496" s="46"/>
      <c r="O2496" s="46"/>
      <c r="P2496" s="46"/>
      <c r="Q2496" s="46"/>
      <c r="R2496" s="46"/>
      <c r="S2496" s="46"/>
      <c r="T2496" s="46"/>
      <c r="U2496" s="46"/>
      <c r="V2496" s="46"/>
      <c r="W2496" s="46"/>
      <c r="X2496" s="46"/>
      <c r="Y2496" s="41"/>
      <c r="Z2496" s="106"/>
      <c r="AA2496" s="43"/>
      <c r="AB2496" s="28"/>
      <c r="AC2496" s="28"/>
      <c r="AD2496" s="28"/>
      <c r="AE2496" s="44"/>
      <c r="AF2496" s="27"/>
      <c r="AG2496" s="27"/>
      <c r="AH2496" s="28"/>
      <c r="AI2496" s="27"/>
      <c r="AJ2496" s="27"/>
      <c r="AK2496" s="28"/>
      <c r="AL2496" s="29"/>
      <c r="AM2496" s="29"/>
      <c r="AN2496" s="29"/>
      <c r="AO2496" s="29"/>
      <c r="AP2496" s="29"/>
      <c r="AQ2496" s="29"/>
      <c r="AR2496" s="29"/>
      <c r="AS2496" s="29"/>
      <c r="AT2496" s="29"/>
      <c r="AU2496" s="29"/>
      <c r="AV2496" s="29"/>
      <c r="AW2496" s="29"/>
      <c r="AX2496" s="29"/>
      <c r="AY2496" s="31"/>
      <c r="AZ2496" s="30"/>
      <c r="BA2496" s="35"/>
      <c r="BB2496" s="108"/>
      <c r="BC2496" s="108"/>
      <c r="BD2496" s="108"/>
      <c r="BE2496" s="136"/>
      <c r="BF2496" s="108"/>
      <c r="BG2496" s="110"/>
      <c r="BH2496" s="110"/>
      <c r="BI2496" s="110"/>
      <c r="BJ2496" s="137"/>
      <c r="BK2496" s="110"/>
      <c r="BL2496" s="108"/>
      <c r="BM2496" s="108"/>
      <c r="BN2496" s="108"/>
      <c r="BO2496" s="135"/>
      <c r="BP2496" s="108"/>
      <c r="BQ2496" s="108"/>
      <c r="BR2496" s="108"/>
      <c r="BS2496" s="108"/>
      <c r="BT2496" s="135"/>
      <c r="BU2496" s="108"/>
      <c r="BV2496" s="108"/>
      <c r="BW2496" s="108"/>
      <c r="BX2496" s="108"/>
      <c r="BY2496" s="135"/>
      <c r="BZ2496" s="108"/>
    </row>
    <row r="2497" spans="1:78" x14ac:dyDescent="0.25">
      <c r="A2497" s="27"/>
      <c r="B2497" s="27"/>
      <c r="C2497" s="27"/>
      <c r="D2497" s="27"/>
      <c r="E2497" s="28"/>
      <c r="F2497" s="88"/>
      <c r="G2497" s="28"/>
      <c r="H2497" s="27"/>
      <c r="I2497" s="27"/>
      <c r="J2497" s="27"/>
      <c r="K2497" s="107"/>
      <c r="L2497" s="27"/>
      <c r="M2497" s="46"/>
      <c r="N2497" s="46"/>
      <c r="O2497" s="46"/>
      <c r="P2497" s="46"/>
      <c r="Q2497" s="46"/>
      <c r="R2497" s="46"/>
      <c r="S2497" s="46"/>
      <c r="T2497" s="46"/>
      <c r="U2497" s="46"/>
      <c r="V2497" s="46"/>
      <c r="W2497" s="46"/>
      <c r="X2497" s="46"/>
      <c r="Y2497" s="41"/>
      <c r="Z2497" s="106"/>
      <c r="AA2497" s="43"/>
      <c r="AB2497" s="28"/>
      <c r="AC2497" s="28"/>
      <c r="AD2497" s="28"/>
      <c r="AE2497" s="44"/>
      <c r="AF2497" s="27"/>
      <c r="AG2497" s="27"/>
      <c r="AH2497" s="28"/>
      <c r="AI2497" s="27"/>
      <c r="AJ2497" s="27"/>
      <c r="AK2497" s="28"/>
      <c r="AL2497" s="29"/>
      <c r="AM2497" s="29"/>
      <c r="AN2497" s="29"/>
      <c r="AO2497" s="29"/>
      <c r="AP2497" s="29"/>
      <c r="AQ2497" s="29"/>
      <c r="AR2497" s="29"/>
      <c r="AS2497" s="29"/>
      <c r="AT2497" s="29"/>
      <c r="AU2497" s="29"/>
      <c r="AV2497" s="29"/>
      <c r="AW2497" s="29"/>
      <c r="AX2497" s="29"/>
      <c r="AY2497" s="31"/>
      <c r="AZ2497" s="30"/>
      <c r="BA2497" s="35"/>
      <c r="BB2497" s="108"/>
      <c r="BC2497" s="108"/>
      <c r="BD2497" s="108"/>
      <c r="BE2497" s="136"/>
      <c r="BF2497" s="108"/>
      <c r="BG2497" s="110"/>
      <c r="BH2497" s="110"/>
      <c r="BI2497" s="110"/>
      <c r="BJ2497" s="137"/>
      <c r="BK2497" s="110"/>
      <c r="BL2497" s="108"/>
      <c r="BM2497" s="108"/>
      <c r="BN2497" s="108"/>
      <c r="BO2497" s="135"/>
      <c r="BP2497" s="108"/>
      <c r="BQ2497" s="108"/>
      <c r="BR2497" s="108"/>
      <c r="BS2497" s="108"/>
      <c r="BT2497" s="135"/>
      <c r="BU2497" s="108"/>
      <c r="BV2497" s="108"/>
      <c r="BW2497" s="108"/>
      <c r="BX2497" s="108"/>
      <c r="BY2497" s="135"/>
      <c r="BZ2497" s="108"/>
    </row>
    <row r="2498" spans="1:78" x14ac:dyDescent="0.25">
      <c r="A2498" s="27"/>
      <c r="B2498" s="27"/>
      <c r="C2498" s="27"/>
      <c r="D2498" s="27"/>
      <c r="E2498" s="28"/>
      <c r="F2498" s="88"/>
      <c r="G2498" s="28"/>
      <c r="H2498" s="27"/>
      <c r="I2498" s="27"/>
      <c r="J2498" s="27"/>
      <c r="K2498" s="107"/>
      <c r="L2498" s="27"/>
      <c r="M2498" s="46"/>
      <c r="N2498" s="46"/>
      <c r="O2498" s="46"/>
      <c r="P2498" s="46"/>
      <c r="Q2498" s="46"/>
      <c r="R2498" s="46"/>
      <c r="S2498" s="46"/>
      <c r="T2498" s="46"/>
      <c r="U2498" s="46"/>
      <c r="V2498" s="46"/>
      <c r="W2498" s="46"/>
      <c r="X2498" s="46"/>
      <c r="Y2498" s="41"/>
      <c r="Z2498" s="106"/>
      <c r="AA2498" s="43"/>
      <c r="AB2498" s="28"/>
      <c r="AC2498" s="28"/>
      <c r="AD2498" s="28"/>
      <c r="AE2498" s="44"/>
      <c r="AF2498" s="27"/>
      <c r="AG2498" s="27"/>
      <c r="AH2498" s="28"/>
      <c r="AI2498" s="27"/>
      <c r="AJ2498" s="27"/>
      <c r="AK2498" s="28"/>
      <c r="AL2498" s="29"/>
      <c r="AM2498" s="29"/>
      <c r="AN2498" s="29"/>
      <c r="AO2498" s="29"/>
      <c r="AP2498" s="29"/>
      <c r="AQ2498" s="29"/>
      <c r="AR2498" s="29"/>
      <c r="AS2498" s="29"/>
      <c r="AT2498" s="29"/>
      <c r="AU2498" s="29"/>
      <c r="AV2498" s="29"/>
      <c r="AW2498" s="29"/>
      <c r="AX2498" s="29"/>
      <c r="AY2498" s="31"/>
      <c r="AZ2498" s="30"/>
      <c r="BA2498" s="35"/>
      <c r="BB2498" s="108"/>
      <c r="BC2498" s="108"/>
      <c r="BD2498" s="108"/>
      <c r="BE2498" s="136"/>
      <c r="BF2498" s="108"/>
      <c r="BG2498" s="110"/>
      <c r="BH2498" s="110"/>
      <c r="BI2498" s="110"/>
      <c r="BJ2498" s="137"/>
      <c r="BK2498" s="110"/>
      <c r="BL2498" s="108"/>
      <c r="BM2498" s="108"/>
      <c r="BN2498" s="108"/>
      <c r="BO2498" s="135"/>
      <c r="BP2498" s="108"/>
      <c r="BQ2498" s="108"/>
      <c r="BR2498" s="108"/>
      <c r="BS2498" s="108"/>
      <c r="BT2498" s="135"/>
      <c r="BU2498" s="108"/>
      <c r="BV2498" s="108"/>
      <c r="BW2498" s="108"/>
      <c r="BX2498" s="108"/>
      <c r="BY2498" s="135"/>
      <c r="BZ2498" s="108"/>
    </row>
    <row r="2499" spans="1:78" x14ac:dyDescent="0.25">
      <c r="A2499" s="27"/>
      <c r="B2499" s="27"/>
      <c r="C2499" s="27"/>
      <c r="D2499" s="27"/>
      <c r="E2499" s="28"/>
      <c r="F2499" s="88"/>
      <c r="G2499" s="28"/>
      <c r="H2499" s="27"/>
      <c r="I2499" s="27"/>
      <c r="J2499" s="27"/>
      <c r="K2499" s="107"/>
      <c r="L2499" s="27"/>
      <c r="M2499" s="46"/>
      <c r="N2499" s="46"/>
      <c r="O2499" s="46"/>
      <c r="P2499" s="46"/>
      <c r="Q2499" s="46"/>
      <c r="R2499" s="46"/>
      <c r="S2499" s="46"/>
      <c r="T2499" s="46"/>
      <c r="U2499" s="46"/>
      <c r="V2499" s="46"/>
      <c r="W2499" s="46"/>
      <c r="X2499" s="46"/>
      <c r="Y2499" s="41"/>
      <c r="Z2499" s="106"/>
      <c r="AA2499" s="43"/>
      <c r="AB2499" s="28"/>
      <c r="AC2499" s="28"/>
      <c r="AD2499" s="28"/>
      <c r="AE2499" s="44"/>
      <c r="AF2499" s="27"/>
      <c r="AG2499" s="27"/>
      <c r="AH2499" s="28"/>
      <c r="AI2499" s="27"/>
      <c r="AJ2499" s="27"/>
      <c r="AK2499" s="28"/>
      <c r="AL2499" s="29"/>
      <c r="AM2499" s="29"/>
      <c r="AN2499" s="29"/>
      <c r="AO2499" s="29"/>
      <c r="AP2499" s="29"/>
      <c r="AQ2499" s="29"/>
      <c r="AR2499" s="29"/>
      <c r="AS2499" s="29"/>
      <c r="AT2499" s="29"/>
      <c r="AU2499" s="29"/>
      <c r="AV2499" s="29"/>
      <c r="AW2499" s="29"/>
      <c r="AX2499" s="29"/>
      <c r="AY2499" s="31"/>
      <c r="AZ2499" s="30"/>
      <c r="BA2499" s="35"/>
      <c r="BB2499" s="108"/>
      <c r="BC2499" s="108"/>
      <c r="BD2499" s="108"/>
      <c r="BE2499" s="136"/>
      <c r="BF2499" s="108"/>
      <c r="BG2499" s="110"/>
      <c r="BH2499" s="110"/>
      <c r="BI2499" s="110"/>
      <c r="BJ2499" s="137"/>
      <c r="BK2499" s="110"/>
      <c r="BL2499" s="108"/>
      <c r="BM2499" s="108"/>
      <c r="BN2499" s="108"/>
      <c r="BO2499" s="135"/>
      <c r="BP2499" s="108"/>
      <c r="BQ2499" s="108"/>
      <c r="BR2499" s="108"/>
      <c r="BS2499" s="108"/>
      <c r="BT2499" s="135"/>
      <c r="BU2499" s="108"/>
      <c r="BV2499" s="108"/>
      <c r="BW2499" s="108"/>
      <c r="BX2499" s="108"/>
      <c r="BY2499" s="135"/>
      <c r="BZ2499" s="108"/>
    </row>
    <row r="2500" spans="1:78" x14ac:dyDescent="0.25">
      <c r="A2500" s="27"/>
      <c r="B2500" s="27"/>
      <c r="C2500" s="27"/>
      <c r="D2500" s="27"/>
      <c r="E2500" s="28"/>
      <c r="F2500" s="88"/>
      <c r="G2500" s="28"/>
      <c r="H2500" s="27"/>
      <c r="I2500" s="27"/>
      <c r="J2500" s="27"/>
      <c r="K2500" s="107"/>
      <c r="L2500" s="27"/>
      <c r="M2500" s="46"/>
      <c r="N2500" s="46"/>
      <c r="O2500" s="46"/>
      <c r="P2500" s="46"/>
      <c r="Q2500" s="46"/>
      <c r="R2500" s="46"/>
      <c r="S2500" s="46"/>
      <c r="T2500" s="46"/>
      <c r="U2500" s="46"/>
      <c r="V2500" s="46"/>
      <c r="W2500" s="46"/>
      <c r="X2500" s="46"/>
      <c r="Y2500" s="41"/>
      <c r="Z2500" s="106"/>
      <c r="AA2500" s="43"/>
      <c r="AB2500" s="28"/>
      <c r="AC2500" s="28"/>
      <c r="AD2500" s="28"/>
      <c r="AE2500" s="44"/>
      <c r="AF2500" s="27"/>
      <c r="AG2500" s="27"/>
      <c r="AH2500" s="28"/>
      <c r="AI2500" s="27"/>
      <c r="AJ2500" s="27"/>
      <c r="AK2500" s="28"/>
      <c r="AL2500" s="29"/>
      <c r="AM2500" s="29"/>
      <c r="AN2500" s="29"/>
      <c r="AO2500" s="29"/>
      <c r="AP2500" s="29"/>
      <c r="AQ2500" s="29"/>
      <c r="AR2500" s="29"/>
      <c r="AS2500" s="29"/>
      <c r="AT2500" s="29"/>
      <c r="AU2500" s="29"/>
      <c r="AV2500" s="29"/>
      <c r="AW2500" s="29"/>
      <c r="AX2500" s="29"/>
      <c r="AY2500" s="31"/>
      <c r="AZ2500" s="30"/>
      <c r="BA2500" s="35"/>
      <c r="BB2500" s="108"/>
      <c r="BC2500" s="108"/>
      <c r="BD2500" s="108"/>
      <c r="BE2500" s="136"/>
      <c r="BF2500" s="108"/>
      <c r="BG2500" s="110"/>
      <c r="BH2500" s="110"/>
      <c r="BI2500" s="110"/>
      <c r="BJ2500" s="137"/>
      <c r="BK2500" s="110"/>
      <c r="BL2500" s="108"/>
      <c r="BM2500" s="108"/>
      <c r="BN2500" s="108"/>
      <c r="BO2500" s="135"/>
      <c r="BP2500" s="108"/>
      <c r="BQ2500" s="108"/>
      <c r="BR2500" s="108"/>
      <c r="BS2500" s="108"/>
      <c r="BT2500" s="135"/>
      <c r="BU2500" s="108"/>
      <c r="BV2500" s="108"/>
      <c r="BW2500" s="108"/>
      <c r="BX2500" s="108"/>
      <c r="BY2500" s="135"/>
      <c r="BZ2500" s="108"/>
    </row>
    <row r="2501" spans="1:78" x14ac:dyDescent="0.25">
      <c r="A2501" s="27"/>
      <c r="B2501" s="27"/>
      <c r="C2501" s="27"/>
      <c r="D2501" s="27"/>
      <c r="E2501" s="28"/>
      <c r="F2501" s="88"/>
      <c r="G2501" s="28"/>
      <c r="H2501" s="27"/>
      <c r="I2501" s="27"/>
      <c r="J2501" s="27"/>
      <c r="K2501" s="107"/>
      <c r="L2501" s="27"/>
      <c r="M2501" s="46"/>
      <c r="N2501" s="46"/>
      <c r="O2501" s="46"/>
      <c r="P2501" s="46"/>
      <c r="Q2501" s="46"/>
      <c r="R2501" s="46"/>
      <c r="S2501" s="46"/>
      <c r="T2501" s="46"/>
      <c r="U2501" s="46"/>
      <c r="V2501" s="46"/>
      <c r="W2501" s="46"/>
      <c r="X2501" s="46"/>
      <c r="Y2501" s="41"/>
      <c r="Z2501" s="106"/>
      <c r="AA2501" s="43"/>
      <c r="AB2501" s="28"/>
      <c r="AC2501" s="28"/>
      <c r="AD2501" s="28"/>
      <c r="AE2501" s="44"/>
      <c r="AF2501" s="27"/>
      <c r="AG2501" s="27"/>
      <c r="AH2501" s="28"/>
      <c r="AI2501" s="27"/>
      <c r="AJ2501" s="27"/>
      <c r="AK2501" s="28"/>
      <c r="AL2501" s="29"/>
      <c r="AM2501" s="29"/>
      <c r="AN2501" s="29"/>
      <c r="AO2501" s="29"/>
      <c r="AP2501" s="29"/>
      <c r="AQ2501" s="29"/>
      <c r="AR2501" s="29"/>
      <c r="AS2501" s="29"/>
      <c r="AT2501" s="29"/>
      <c r="AU2501" s="29"/>
      <c r="AV2501" s="29"/>
      <c r="AW2501" s="29"/>
      <c r="AX2501" s="29"/>
      <c r="AY2501" s="31"/>
      <c r="AZ2501" s="30"/>
      <c r="BA2501" s="35"/>
      <c r="BB2501" s="108"/>
      <c r="BC2501" s="108"/>
      <c r="BD2501" s="108"/>
      <c r="BE2501" s="136"/>
      <c r="BF2501" s="108"/>
      <c r="BG2501" s="110"/>
      <c r="BH2501" s="110"/>
      <c r="BI2501" s="110"/>
      <c r="BJ2501" s="137"/>
      <c r="BK2501" s="110"/>
      <c r="BL2501" s="108"/>
      <c r="BM2501" s="108"/>
      <c r="BN2501" s="108"/>
      <c r="BO2501" s="135"/>
      <c r="BP2501" s="108"/>
      <c r="BQ2501" s="108"/>
      <c r="BR2501" s="108"/>
      <c r="BS2501" s="108"/>
      <c r="BT2501" s="135"/>
      <c r="BU2501" s="108"/>
      <c r="BV2501" s="108"/>
      <c r="BW2501" s="108"/>
      <c r="BX2501" s="108"/>
      <c r="BY2501" s="135"/>
      <c r="BZ2501" s="108"/>
    </row>
    <row r="2502" spans="1:78" x14ac:dyDescent="0.25">
      <c r="A2502" s="27"/>
      <c r="B2502" s="27"/>
      <c r="C2502" s="27"/>
      <c r="D2502" s="27"/>
      <c r="E2502" s="28"/>
      <c r="F2502" s="88"/>
      <c r="G2502" s="28"/>
      <c r="H2502" s="27"/>
      <c r="I2502" s="27"/>
      <c r="J2502" s="27"/>
      <c r="K2502" s="107"/>
      <c r="L2502" s="27"/>
      <c r="M2502" s="46"/>
      <c r="N2502" s="46"/>
      <c r="O2502" s="46"/>
      <c r="P2502" s="46"/>
      <c r="Q2502" s="46"/>
      <c r="R2502" s="46"/>
      <c r="S2502" s="46"/>
      <c r="T2502" s="46"/>
      <c r="U2502" s="46"/>
      <c r="V2502" s="46"/>
      <c r="W2502" s="46"/>
      <c r="X2502" s="46"/>
      <c r="Y2502" s="41"/>
      <c r="Z2502" s="106"/>
      <c r="AA2502" s="43"/>
      <c r="AB2502" s="28"/>
      <c r="AC2502" s="28"/>
      <c r="AD2502" s="28"/>
      <c r="AE2502" s="44"/>
      <c r="AF2502" s="27"/>
      <c r="AG2502" s="27"/>
      <c r="AH2502" s="28"/>
      <c r="AI2502" s="27"/>
      <c r="AJ2502" s="27"/>
      <c r="AK2502" s="28"/>
      <c r="AL2502" s="29"/>
      <c r="AM2502" s="29"/>
      <c r="AN2502" s="29"/>
      <c r="AO2502" s="29"/>
      <c r="AP2502" s="29"/>
      <c r="AQ2502" s="29"/>
      <c r="AR2502" s="29"/>
      <c r="AS2502" s="29"/>
      <c r="AT2502" s="29"/>
      <c r="AU2502" s="29"/>
      <c r="AV2502" s="29"/>
      <c r="AW2502" s="29"/>
      <c r="AX2502" s="29"/>
      <c r="AY2502" s="31"/>
      <c r="AZ2502" s="30"/>
      <c r="BA2502" s="35"/>
      <c r="BB2502" s="108"/>
      <c r="BC2502" s="108"/>
      <c r="BD2502" s="108"/>
      <c r="BE2502" s="136"/>
      <c r="BF2502" s="108"/>
      <c r="BG2502" s="110"/>
      <c r="BH2502" s="110"/>
      <c r="BI2502" s="110"/>
      <c r="BJ2502" s="137"/>
      <c r="BK2502" s="110"/>
      <c r="BL2502" s="108"/>
      <c r="BM2502" s="108"/>
      <c r="BN2502" s="108"/>
      <c r="BO2502" s="135"/>
      <c r="BP2502" s="108"/>
      <c r="BQ2502" s="108"/>
      <c r="BR2502" s="108"/>
      <c r="BS2502" s="108"/>
      <c r="BT2502" s="135"/>
      <c r="BU2502" s="108"/>
      <c r="BV2502" s="108"/>
      <c r="BW2502" s="108"/>
      <c r="BX2502" s="108"/>
      <c r="BY2502" s="135"/>
      <c r="BZ2502" s="108"/>
    </row>
    <row r="2503" spans="1:78" x14ac:dyDescent="0.25">
      <c r="A2503" s="27"/>
      <c r="B2503" s="27"/>
      <c r="C2503" s="27"/>
      <c r="D2503" s="27"/>
      <c r="E2503" s="28"/>
      <c r="F2503" s="88"/>
      <c r="G2503" s="28"/>
      <c r="H2503" s="27"/>
      <c r="I2503" s="27"/>
      <c r="J2503" s="27"/>
      <c r="K2503" s="107"/>
      <c r="L2503" s="27"/>
      <c r="M2503" s="46"/>
      <c r="N2503" s="46"/>
      <c r="O2503" s="46"/>
      <c r="P2503" s="46"/>
      <c r="Q2503" s="46"/>
      <c r="R2503" s="46"/>
      <c r="S2503" s="46"/>
      <c r="T2503" s="46"/>
      <c r="U2503" s="46"/>
      <c r="V2503" s="46"/>
      <c r="W2503" s="46"/>
      <c r="X2503" s="46"/>
      <c r="Y2503" s="41"/>
      <c r="Z2503" s="106"/>
      <c r="AA2503" s="43"/>
      <c r="AB2503" s="28"/>
      <c r="AC2503" s="28"/>
      <c r="AD2503" s="28"/>
      <c r="AE2503" s="44"/>
      <c r="AF2503" s="27"/>
      <c r="AG2503" s="27"/>
      <c r="AH2503" s="28"/>
      <c r="AI2503" s="27"/>
      <c r="AJ2503" s="27"/>
      <c r="AK2503" s="28"/>
      <c r="AL2503" s="29"/>
      <c r="AM2503" s="29"/>
      <c r="AN2503" s="29"/>
      <c r="AO2503" s="29"/>
      <c r="AP2503" s="29"/>
      <c r="AQ2503" s="29"/>
      <c r="AR2503" s="29"/>
      <c r="AS2503" s="29"/>
      <c r="AT2503" s="29"/>
      <c r="AU2503" s="29"/>
      <c r="AV2503" s="29"/>
      <c r="AW2503" s="29"/>
      <c r="AX2503" s="29"/>
      <c r="AY2503" s="31"/>
      <c r="AZ2503" s="30"/>
      <c r="BA2503" s="35"/>
      <c r="BB2503" s="108"/>
      <c r="BC2503" s="108"/>
      <c r="BD2503" s="108"/>
      <c r="BE2503" s="136"/>
      <c r="BF2503" s="108"/>
      <c r="BG2503" s="110"/>
      <c r="BH2503" s="110"/>
      <c r="BI2503" s="110"/>
      <c r="BJ2503" s="137"/>
      <c r="BK2503" s="110"/>
      <c r="BL2503" s="108"/>
      <c r="BM2503" s="108"/>
      <c r="BN2503" s="108"/>
      <c r="BO2503" s="135"/>
      <c r="BP2503" s="108"/>
      <c r="BQ2503" s="108"/>
      <c r="BR2503" s="108"/>
      <c r="BS2503" s="108"/>
      <c r="BT2503" s="135"/>
      <c r="BU2503" s="108"/>
      <c r="BV2503" s="108"/>
      <c r="BW2503" s="108"/>
      <c r="BX2503" s="108"/>
      <c r="BY2503" s="135"/>
      <c r="BZ2503" s="108"/>
    </row>
    <row r="2504" spans="1:78" x14ac:dyDescent="0.25">
      <c r="A2504" s="27"/>
      <c r="B2504" s="27"/>
      <c r="C2504" s="27"/>
      <c r="D2504" s="27"/>
      <c r="E2504" s="28"/>
      <c r="F2504" s="88"/>
      <c r="G2504" s="28"/>
      <c r="H2504" s="27"/>
      <c r="I2504" s="27"/>
      <c r="J2504" s="27"/>
      <c r="K2504" s="107"/>
      <c r="L2504" s="27"/>
      <c r="M2504" s="46"/>
      <c r="N2504" s="46"/>
      <c r="O2504" s="46"/>
      <c r="P2504" s="46"/>
      <c r="Q2504" s="46"/>
      <c r="R2504" s="46"/>
      <c r="S2504" s="46"/>
      <c r="T2504" s="46"/>
      <c r="U2504" s="46"/>
      <c r="V2504" s="46"/>
      <c r="W2504" s="46"/>
      <c r="X2504" s="46"/>
      <c r="Y2504" s="41"/>
      <c r="Z2504" s="106"/>
      <c r="AA2504" s="43"/>
      <c r="AB2504" s="28"/>
      <c r="AC2504" s="28"/>
      <c r="AD2504" s="28"/>
      <c r="AE2504" s="44"/>
      <c r="AF2504" s="27"/>
      <c r="AG2504" s="27"/>
      <c r="AH2504" s="28"/>
      <c r="AI2504" s="27"/>
      <c r="AJ2504" s="27"/>
      <c r="AK2504" s="28"/>
      <c r="AL2504" s="29"/>
      <c r="AM2504" s="29"/>
      <c r="AN2504" s="29"/>
      <c r="AO2504" s="29"/>
      <c r="AP2504" s="29"/>
      <c r="AQ2504" s="29"/>
      <c r="AR2504" s="29"/>
      <c r="AS2504" s="29"/>
      <c r="AT2504" s="29"/>
      <c r="AU2504" s="29"/>
      <c r="AV2504" s="29"/>
      <c r="AW2504" s="29"/>
      <c r="AX2504" s="29"/>
      <c r="AY2504" s="31"/>
      <c r="AZ2504" s="30"/>
      <c r="BA2504" s="35"/>
      <c r="BB2504" s="108"/>
      <c r="BC2504" s="108"/>
      <c r="BD2504" s="108"/>
      <c r="BE2504" s="136"/>
      <c r="BF2504" s="108"/>
      <c r="BG2504" s="110"/>
      <c r="BH2504" s="110"/>
      <c r="BI2504" s="110"/>
      <c r="BJ2504" s="137"/>
      <c r="BK2504" s="110"/>
      <c r="BL2504" s="108"/>
      <c r="BM2504" s="108"/>
      <c r="BN2504" s="108"/>
      <c r="BO2504" s="135"/>
      <c r="BP2504" s="108"/>
      <c r="BQ2504" s="108"/>
      <c r="BR2504" s="108"/>
      <c r="BS2504" s="108"/>
      <c r="BT2504" s="135"/>
      <c r="BU2504" s="108"/>
      <c r="BV2504" s="108"/>
      <c r="BW2504" s="108"/>
      <c r="BX2504" s="108"/>
      <c r="BY2504" s="135"/>
      <c r="BZ2504" s="108"/>
    </row>
    <row r="2505" spans="1:78" x14ac:dyDescent="0.25">
      <c r="A2505" s="27"/>
      <c r="B2505" s="27"/>
      <c r="C2505" s="27"/>
      <c r="D2505" s="27"/>
      <c r="E2505" s="28"/>
      <c r="F2505" s="88"/>
      <c r="G2505" s="28"/>
      <c r="H2505" s="27"/>
      <c r="I2505" s="27"/>
      <c r="J2505" s="27"/>
      <c r="K2505" s="107"/>
      <c r="L2505" s="27"/>
      <c r="M2505" s="46"/>
      <c r="N2505" s="46"/>
      <c r="O2505" s="46"/>
      <c r="P2505" s="46"/>
      <c r="Q2505" s="46"/>
      <c r="R2505" s="46"/>
      <c r="S2505" s="46"/>
      <c r="T2505" s="46"/>
      <c r="U2505" s="46"/>
      <c r="V2505" s="46"/>
      <c r="W2505" s="46"/>
      <c r="X2505" s="46"/>
      <c r="Y2505" s="41"/>
      <c r="Z2505" s="106"/>
      <c r="AA2505" s="43"/>
      <c r="AB2505" s="28"/>
      <c r="AC2505" s="28"/>
      <c r="AD2505" s="28"/>
      <c r="AE2505" s="44"/>
      <c r="AF2505" s="27"/>
      <c r="AG2505" s="27"/>
      <c r="AH2505" s="28"/>
      <c r="AI2505" s="27"/>
      <c r="AJ2505" s="27"/>
      <c r="AK2505" s="28"/>
      <c r="AL2505" s="29"/>
      <c r="AM2505" s="29"/>
      <c r="AN2505" s="29"/>
      <c r="AO2505" s="29"/>
      <c r="AP2505" s="29"/>
      <c r="AQ2505" s="29"/>
      <c r="AR2505" s="29"/>
      <c r="AS2505" s="29"/>
      <c r="AT2505" s="29"/>
      <c r="AU2505" s="29"/>
      <c r="AV2505" s="29"/>
      <c r="AW2505" s="29"/>
      <c r="AX2505" s="29"/>
      <c r="AY2505" s="31"/>
      <c r="AZ2505" s="30"/>
      <c r="BA2505" s="35"/>
      <c r="BB2505" s="108"/>
      <c r="BC2505" s="108"/>
      <c r="BD2505" s="108"/>
      <c r="BE2505" s="136"/>
      <c r="BF2505" s="108"/>
      <c r="BG2505" s="110"/>
      <c r="BH2505" s="110"/>
      <c r="BI2505" s="110"/>
      <c r="BJ2505" s="137"/>
      <c r="BK2505" s="110"/>
      <c r="BL2505" s="108"/>
      <c r="BM2505" s="108"/>
      <c r="BN2505" s="108"/>
      <c r="BO2505" s="135"/>
      <c r="BP2505" s="108"/>
      <c r="BQ2505" s="108"/>
      <c r="BR2505" s="108"/>
      <c r="BS2505" s="108"/>
      <c r="BT2505" s="135"/>
      <c r="BU2505" s="108"/>
      <c r="BV2505" s="108"/>
      <c r="BW2505" s="108"/>
      <c r="BX2505" s="108"/>
      <c r="BY2505" s="135"/>
      <c r="BZ2505" s="108"/>
    </row>
    <row r="2506" spans="1:78" x14ac:dyDescent="0.25">
      <c r="A2506" s="27"/>
      <c r="B2506" s="27"/>
      <c r="C2506" s="27"/>
      <c r="D2506" s="27"/>
      <c r="E2506" s="28"/>
      <c r="F2506" s="88"/>
      <c r="G2506" s="28"/>
      <c r="H2506" s="27"/>
      <c r="I2506" s="27"/>
      <c r="J2506" s="27"/>
      <c r="K2506" s="107"/>
      <c r="L2506" s="27"/>
      <c r="M2506" s="46"/>
      <c r="N2506" s="46"/>
      <c r="O2506" s="46"/>
      <c r="P2506" s="46"/>
      <c r="Q2506" s="46"/>
      <c r="R2506" s="46"/>
      <c r="S2506" s="46"/>
      <c r="T2506" s="46"/>
      <c r="U2506" s="46"/>
      <c r="V2506" s="46"/>
      <c r="W2506" s="46"/>
      <c r="X2506" s="46"/>
      <c r="Y2506" s="41"/>
      <c r="Z2506" s="106"/>
      <c r="AA2506" s="43"/>
      <c r="AB2506" s="28"/>
      <c r="AC2506" s="28"/>
      <c r="AD2506" s="28"/>
      <c r="AE2506" s="44"/>
      <c r="AF2506" s="27"/>
      <c r="AG2506" s="27"/>
      <c r="AH2506" s="28"/>
      <c r="AI2506" s="27"/>
      <c r="AJ2506" s="27"/>
      <c r="AK2506" s="28"/>
      <c r="AL2506" s="29"/>
      <c r="AM2506" s="29"/>
      <c r="AN2506" s="29"/>
      <c r="AO2506" s="29"/>
      <c r="AP2506" s="29"/>
      <c r="AQ2506" s="29"/>
      <c r="AR2506" s="29"/>
      <c r="AS2506" s="29"/>
      <c r="AT2506" s="29"/>
      <c r="AU2506" s="29"/>
      <c r="AV2506" s="29"/>
      <c r="AW2506" s="29"/>
      <c r="AX2506" s="29"/>
      <c r="AY2506" s="31"/>
      <c r="AZ2506" s="30"/>
      <c r="BA2506" s="35"/>
      <c r="BB2506" s="108"/>
      <c r="BC2506" s="108"/>
      <c r="BD2506" s="108"/>
      <c r="BE2506" s="136"/>
      <c r="BF2506" s="108"/>
      <c r="BG2506" s="110"/>
      <c r="BH2506" s="110"/>
      <c r="BI2506" s="110"/>
      <c r="BJ2506" s="137"/>
      <c r="BK2506" s="110"/>
      <c r="BL2506" s="108"/>
      <c r="BM2506" s="108"/>
      <c r="BN2506" s="108"/>
      <c r="BO2506" s="135"/>
      <c r="BP2506" s="108"/>
      <c r="BQ2506" s="108"/>
      <c r="BR2506" s="108"/>
      <c r="BS2506" s="108"/>
      <c r="BT2506" s="135"/>
      <c r="BU2506" s="108"/>
      <c r="BV2506" s="108"/>
      <c r="BW2506" s="108"/>
      <c r="BX2506" s="108"/>
      <c r="BY2506" s="135"/>
      <c r="BZ2506" s="108"/>
    </row>
    <row r="2507" spans="1:78" x14ac:dyDescent="0.25">
      <c r="A2507" s="27"/>
      <c r="B2507" s="27"/>
      <c r="C2507" s="27"/>
      <c r="D2507" s="27"/>
      <c r="E2507" s="28"/>
      <c r="F2507" s="88"/>
      <c r="G2507" s="28"/>
      <c r="H2507" s="27"/>
      <c r="I2507" s="27"/>
      <c r="J2507" s="27"/>
      <c r="K2507" s="107"/>
      <c r="L2507" s="27"/>
      <c r="M2507" s="46"/>
      <c r="N2507" s="46"/>
      <c r="O2507" s="46"/>
      <c r="P2507" s="46"/>
      <c r="Q2507" s="46"/>
      <c r="R2507" s="46"/>
      <c r="S2507" s="46"/>
      <c r="T2507" s="46"/>
      <c r="U2507" s="46"/>
      <c r="V2507" s="46"/>
      <c r="W2507" s="46"/>
      <c r="X2507" s="46"/>
      <c r="Y2507" s="41"/>
      <c r="Z2507" s="106"/>
      <c r="AA2507" s="43"/>
      <c r="AB2507" s="28"/>
      <c r="AC2507" s="28"/>
      <c r="AD2507" s="28"/>
      <c r="AE2507" s="44"/>
      <c r="AF2507" s="27"/>
      <c r="AG2507" s="27"/>
      <c r="AH2507" s="28"/>
      <c r="AI2507" s="27"/>
      <c r="AJ2507" s="27"/>
      <c r="AK2507" s="28"/>
      <c r="AL2507" s="29"/>
      <c r="AM2507" s="29"/>
      <c r="AN2507" s="29"/>
      <c r="AO2507" s="29"/>
      <c r="AP2507" s="29"/>
      <c r="AQ2507" s="29"/>
      <c r="AR2507" s="29"/>
      <c r="AS2507" s="29"/>
      <c r="AT2507" s="29"/>
      <c r="AU2507" s="29"/>
      <c r="AV2507" s="29"/>
      <c r="AW2507" s="29"/>
      <c r="AX2507" s="29"/>
      <c r="AY2507" s="31"/>
      <c r="AZ2507" s="30"/>
      <c r="BA2507" s="35"/>
      <c r="BB2507" s="108"/>
      <c r="BC2507" s="108"/>
      <c r="BD2507" s="108"/>
      <c r="BE2507" s="136"/>
      <c r="BF2507" s="108"/>
      <c r="BG2507" s="110"/>
      <c r="BH2507" s="110"/>
      <c r="BI2507" s="110"/>
      <c r="BJ2507" s="137"/>
      <c r="BK2507" s="110"/>
      <c r="BL2507" s="108"/>
      <c r="BM2507" s="108"/>
      <c r="BN2507" s="108"/>
      <c r="BO2507" s="135"/>
      <c r="BP2507" s="108"/>
      <c r="BQ2507" s="108"/>
      <c r="BR2507" s="108"/>
      <c r="BS2507" s="108"/>
      <c r="BT2507" s="135"/>
      <c r="BU2507" s="108"/>
      <c r="BV2507" s="108"/>
      <c r="BW2507" s="108"/>
      <c r="BX2507" s="108"/>
      <c r="BY2507" s="135"/>
      <c r="BZ2507" s="108"/>
    </row>
    <row r="2508" spans="1:78" x14ac:dyDescent="0.25">
      <c r="A2508" s="27"/>
      <c r="B2508" s="27"/>
      <c r="C2508" s="27"/>
      <c r="D2508" s="27"/>
      <c r="E2508" s="28"/>
      <c r="F2508" s="88"/>
      <c r="G2508" s="28"/>
      <c r="H2508" s="27"/>
      <c r="I2508" s="27"/>
      <c r="J2508" s="27"/>
      <c r="K2508" s="107"/>
      <c r="L2508" s="27"/>
      <c r="M2508" s="46"/>
      <c r="N2508" s="46"/>
      <c r="O2508" s="46"/>
      <c r="P2508" s="46"/>
      <c r="Q2508" s="46"/>
      <c r="R2508" s="46"/>
      <c r="S2508" s="46"/>
      <c r="T2508" s="46"/>
      <c r="U2508" s="46"/>
      <c r="V2508" s="46"/>
      <c r="W2508" s="46"/>
      <c r="X2508" s="46"/>
      <c r="Y2508" s="41"/>
      <c r="Z2508" s="106"/>
      <c r="AA2508" s="43"/>
      <c r="AB2508" s="28"/>
      <c r="AC2508" s="28"/>
      <c r="AD2508" s="28"/>
      <c r="AE2508" s="44"/>
      <c r="AF2508" s="27"/>
      <c r="AG2508" s="27"/>
      <c r="AH2508" s="28"/>
      <c r="AI2508" s="27"/>
      <c r="AJ2508" s="27"/>
      <c r="AK2508" s="28"/>
      <c r="AL2508" s="29"/>
      <c r="AM2508" s="29"/>
      <c r="AN2508" s="29"/>
      <c r="AO2508" s="29"/>
      <c r="AP2508" s="29"/>
      <c r="AQ2508" s="29"/>
      <c r="AR2508" s="29"/>
      <c r="AS2508" s="29"/>
      <c r="AT2508" s="29"/>
      <c r="AU2508" s="29"/>
      <c r="AV2508" s="29"/>
      <c r="AW2508" s="29"/>
      <c r="AX2508" s="29"/>
      <c r="AY2508" s="31"/>
      <c r="AZ2508" s="30"/>
      <c r="BA2508" s="35"/>
      <c r="BB2508" s="108"/>
      <c r="BC2508" s="108"/>
      <c r="BD2508" s="108"/>
      <c r="BE2508" s="136"/>
      <c r="BF2508" s="108"/>
      <c r="BG2508" s="110"/>
      <c r="BH2508" s="110"/>
      <c r="BI2508" s="110"/>
      <c r="BJ2508" s="137"/>
      <c r="BK2508" s="110"/>
      <c r="BL2508" s="108"/>
      <c r="BM2508" s="108"/>
      <c r="BN2508" s="108"/>
      <c r="BO2508" s="135"/>
      <c r="BP2508" s="108"/>
      <c r="BQ2508" s="108"/>
      <c r="BR2508" s="108"/>
      <c r="BS2508" s="108"/>
      <c r="BT2508" s="135"/>
      <c r="BU2508" s="108"/>
      <c r="BV2508" s="108"/>
      <c r="BW2508" s="108"/>
      <c r="BX2508" s="108"/>
      <c r="BY2508" s="135"/>
      <c r="BZ2508" s="108"/>
    </row>
    <row r="2509" spans="1:78" x14ac:dyDescent="0.25">
      <c r="A2509" s="27"/>
      <c r="B2509" s="27"/>
      <c r="C2509" s="27"/>
      <c r="D2509" s="27"/>
      <c r="E2509" s="28"/>
      <c r="F2509" s="88"/>
      <c r="G2509" s="28"/>
      <c r="H2509" s="27"/>
      <c r="I2509" s="27"/>
      <c r="J2509" s="27"/>
      <c r="K2509" s="107"/>
      <c r="L2509" s="27"/>
      <c r="M2509" s="46"/>
      <c r="N2509" s="46"/>
      <c r="O2509" s="46"/>
      <c r="P2509" s="46"/>
      <c r="Q2509" s="46"/>
      <c r="R2509" s="46"/>
      <c r="S2509" s="46"/>
      <c r="T2509" s="46"/>
      <c r="U2509" s="46"/>
      <c r="V2509" s="46"/>
      <c r="W2509" s="46"/>
      <c r="X2509" s="46"/>
      <c r="Y2509" s="41"/>
      <c r="Z2509" s="106"/>
      <c r="AA2509" s="43"/>
      <c r="AB2509" s="28"/>
      <c r="AC2509" s="28"/>
      <c r="AD2509" s="28"/>
      <c r="AE2509" s="44"/>
      <c r="AF2509" s="27"/>
      <c r="AG2509" s="27"/>
      <c r="AH2509" s="28"/>
      <c r="AI2509" s="27"/>
      <c r="AJ2509" s="27"/>
      <c r="AK2509" s="28"/>
      <c r="AL2509" s="29"/>
      <c r="AM2509" s="29"/>
      <c r="AN2509" s="29"/>
      <c r="AO2509" s="29"/>
      <c r="AP2509" s="29"/>
      <c r="AQ2509" s="29"/>
      <c r="AR2509" s="29"/>
      <c r="AS2509" s="29"/>
      <c r="AT2509" s="29"/>
      <c r="AU2509" s="29"/>
      <c r="AV2509" s="29"/>
      <c r="AW2509" s="29"/>
      <c r="AX2509" s="29"/>
      <c r="AY2509" s="31"/>
      <c r="AZ2509" s="30"/>
      <c r="BA2509" s="35"/>
      <c r="BB2509" s="108"/>
      <c r="BC2509" s="108"/>
      <c r="BD2509" s="108"/>
      <c r="BE2509" s="136"/>
      <c r="BF2509" s="108"/>
      <c r="BG2509" s="110"/>
      <c r="BH2509" s="110"/>
      <c r="BI2509" s="110"/>
      <c r="BJ2509" s="137"/>
      <c r="BK2509" s="110"/>
      <c r="BL2509" s="108"/>
      <c r="BM2509" s="108"/>
      <c r="BN2509" s="108"/>
      <c r="BO2509" s="135"/>
      <c r="BP2509" s="108"/>
      <c r="BQ2509" s="108"/>
      <c r="BR2509" s="108"/>
      <c r="BS2509" s="108"/>
      <c r="BT2509" s="135"/>
      <c r="BU2509" s="108"/>
      <c r="BV2509" s="108"/>
      <c r="BW2509" s="108"/>
      <c r="BX2509" s="108"/>
      <c r="BY2509" s="135"/>
      <c r="BZ2509" s="108"/>
    </row>
    <row r="2510" spans="1:78" x14ac:dyDescent="0.25">
      <c r="A2510" s="27"/>
      <c r="B2510" s="27"/>
      <c r="C2510" s="27"/>
      <c r="D2510" s="27"/>
      <c r="E2510" s="28"/>
      <c r="F2510" s="88"/>
      <c r="G2510" s="28"/>
      <c r="H2510" s="27"/>
      <c r="I2510" s="27"/>
      <c r="J2510" s="27"/>
      <c r="K2510" s="107"/>
      <c r="L2510" s="27"/>
      <c r="M2510" s="46"/>
      <c r="N2510" s="46"/>
      <c r="O2510" s="46"/>
      <c r="P2510" s="46"/>
      <c r="Q2510" s="46"/>
      <c r="R2510" s="46"/>
      <c r="S2510" s="46"/>
      <c r="T2510" s="46"/>
      <c r="U2510" s="46"/>
      <c r="V2510" s="46"/>
      <c r="W2510" s="46"/>
      <c r="X2510" s="46"/>
      <c r="Y2510" s="41"/>
      <c r="Z2510" s="106"/>
      <c r="AA2510" s="43"/>
      <c r="AB2510" s="28"/>
      <c r="AC2510" s="28"/>
      <c r="AD2510" s="28"/>
      <c r="AE2510" s="44"/>
      <c r="AF2510" s="27"/>
      <c r="AG2510" s="27"/>
      <c r="AH2510" s="28"/>
      <c r="AI2510" s="27"/>
      <c r="AJ2510" s="27"/>
      <c r="AK2510" s="28"/>
      <c r="AL2510" s="29"/>
      <c r="AM2510" s="29"/>
      <c r="AN2510" s="29"/>
      <c r="AO2510" s="29"/>
      <c r="AP2510" s="29"/>
      <c r="AQ2510" s="29"/>
      <c r="AR2510" s="29"/>
      <c r="AS2510" s="29"/>
      <c r="AT2510" s="29"/>
      <c r="AU2510" s="29"/>
      <c r="AV2510" s="29"/>
      <c r="AW2510" s="29"/>
      <c r="AX2510" s="29"/>
      <c r="AY2510" s="31"/>
      <c r="AZ2510" s="30"/>
      <c r="BA2510" s="35"/>
      <c r="BB2510" s="108"/>
      <c r="BC2510" s="108"/>
      <c r="BD2510" s="108"/>
      <c r="BE2510" s="136"/>
      <c r="BF2510" s="108"/>
      <c r="BG2510" s="110"/>
      <c r="BH2510" s="110"/>
      <c r="BI2510" s="110"/>
      <c r="BJ2510" s="137"/>
      <c r="BK2510" s="110"/>
      <c r="BL2510" s="108"/>
      <c r="BM2510" s="108"/>
      <c r="BN2510" s="108"/>
      <c r="BO2510" s="135"/>
      <c r="BP2510" s="108"/>
      <c r="BQ2510" s="108"/>
      <c r="BR2510" s="108"/>
      <c r="BS2510" s="108"/>
      <c r="BT2510" s="135"/>
      <c r="BU2510" s="108"/>
      <c r="BV2510" s="108"/>
      <c r="BW2510" s="108"/>
      <c r="BX2510" s="108"/>
      <c r="BY2510" s="135"/>
      <c r="BZ2510" s="108"/>
    </row>
    <row r="2511" spans="1:78" x14ac:dyDescent="0.25">
      <c r="A2511" s="27"/>
      <c r="B2511" s="27"/>
      <c r="C2511" s="27"/>
      <c r="D2511" s="27"/>
      <c r="E2511" s="28"/>
      <c r="F2511" s="88"/>
      <c r="G2511" s="28"/>
      <c r="H2511" s="27"/>
      <c r="I2511" s="27"/>
      <c r="J2511" s="27"/>
      <c r="K2511" s="107"/>
      <c r="L2511" s="27"/>
      <c r="M2511" s="46"/>
      <c r="N2511" s="46"/>
      <c r="O2511" s="46"/>
      <c r="P2511" s="46"/>
      <c r="Q2511" s="46"/>
      <c r="R2511" s="46"/>
      <c r="S2511" s="46"/>
      <c r="T2511" s="46"/>
      <c r="U2511" s="46"/>
      <c r="V2511" s="46"/>
      <c r="W2511" s="46"/>
      <c r="X2511" s="46"/>
      <c r="Y2511" s="41"/>
      <c r="Z2511" s="106"/>
      <c r="AA2511" s="43"/>
      <c r="AB2511" s="28"/>
      <c r="AC2511" s="28"/>
      <c r="AD2511" s="28"/>
      <c r="AE2511" s="44"/>
      <c r="AF2511" s="27"/>
      <c r="AG2511" s="27"/>
      <c r="AH2511" s="28"/>
      <c r="AI2511" s="27"/>
      <c r="AJ2511" s="27"/>
      <c r="AK2511" s="28"/>
      <c r="AL2511" s="29"/>
      <c r="AM2511" s="29"/>
      <c r="AN2511" s="29"/>
      <c r="AO2511" s="29"/>
      <c r="AP2511" s="29"/>
      <c r="AQ2511" s="29"/>
      <c r="AR2511" s="29"/>
      <c r="AS2511" s="29"/>
      <c r="AT2511" s="29"/>
      <c r="AU2511" s="29"/>
      <c r="AV2511" s="29"/>
      <c r="AW2511" s="29"/>
      <c r="AX2511" s="29"/>
      <c r="AY2511" s="31"/>
      <c r="AZ2511" s="30"/>
      <c r="BA2511" s="35"/>
      <c r="BB2511" s="108"/>
      <c r="BC2511" s="108"/>
      <c r="BD2511" s="108"/>
      <c r="BE2511" s="136"/>
      <c r="BF2511" s="108"/>
      <c r="BG2511" s="110"/>
      <c r="BH2511" s="110"/>
      <c r="BI2511" s="110"/>
      <c r="BJ2511" s="137"/>
      <c r="BK2511" s="110"/>
      <c r="BL2511" s="108"/>
      <c r="BM2511" s="108"/>
      <c r="BN2511" s="108"/>
      <c r="BO2511" s="135"/>
      <c r="BP2511" s="108"/>
      <c r="BQ2511" s="108"/>
      <c r="BR2511" s="108"/>
      <c r="BS2511" s="108"/>
      <c r="BT2511" s="135"/>
      <c r="BU2511" s="108"/>
      <c r="BV2511" s="108"/>
      <c r="BW2511" s="108"/>
      <c r="BX2511" s="108"/>
      <c r="BY2511" s="135"/>
      <c r="BZ2511" s="108"/>
    </row>
    <row r="2512" spans="1:78" x14ac:dyDescent="0.25">
      <c r="A2512" s="27"/>
      <c r="B2512" s="27"/>
      <c r="C2512" s="27"/>
      <c r="D2512" s="27"/>
      <c r="E2512" s="28"/>
      <c r="F2512" s="88"/>
      <c r="G2512" s="28"/>
      <c r="H2512" s="27"/>
      <c r="I2512" s="27"/>
      <c r="J2512" s="27"/>
      <c r="K2512" s="107"/>
      <c r="L2512" s="27"/>
      <c r="M2512" s="46"/>
      <c r="N2512" s="46"/>
      <c r="O2512" s="46"/>
      <c r="P2512" s="46"/>
      <c r="Q2512" s="46"/>
      <c r="R2512" s="46"/>
      <c r="S2512" s="46"/>
      <c r="T2512" s="46"/>
      <c r="U2512" s="46"/>
      <c r="V2512" s="46"/>
      <c r="W2512" s="46"/>
      <c r="X2512" s="46"/>
      <c r="Y2512" s="41"/>
      <c r="Z2512" s="106"/>
      <c r="AA2512" s="43"/>
      <c r="AB2512" s="28"/>
      <c r="AC2512" s="28"/>
      <c r="AD2512" s="28"/>
      <c r="AE2512" s="44"/>
      <c r="AF2512" s="27"/>
      <c r="AG2512" s="27"/>
      <c r="AH2512" s="28"/>
      <c r="AI2512" s="27"/>
      <c r="AJ2512" s="27"/>
      <c r="AK2512" s="28"/>
      <c r="AL2512" s="29"/>
      <c r="AM2512" s="29"/>
      <c r="AN2512" s="29"/>
      <c r="AO2512" s="29"/>
      <c r="AP2512" s="29"/>
      <c r="AQ2512" s="29"/>
      <c r="AR2512" s="29"/>
      <c r="AS2512" s="29"/>
      <c r="AT2512" s="29"/>
      <c r="AU2512" s="29"/>
      <c r="AV2512" s="29"/>
      <c r="AW2512" s="29"/>
      <c r="AX2512" s="29"/>
      <c r="AY2512" s="31"/>
      <c r="AZ2512" s="30"/>
      <c r="BA2512" s="35"/>
      <c r="BB2512" s="108"/>
      <c r="BC2512" s="108"/>
      <c r="BD2512" s="108"/>
      <c r="BE2512" s="136"/>
      <c r="BF2512" s="108"/>
      <c r="BG2512" s="110"/>
      <c r="BH2512" s="110"/>
      <c r="BI2512" s="110"/>
      <c r="BJ2512" s="137"/>
      <c r="BK2512" s="110"/>
      <c r="BL2512" s="108"/>
      <c r="BM2512" s="108"/>
      <c r="BN2512" s="108"/>
      <c r="BO2512" s="135"/>
      <c r="BP2512" s="108"/>
      <c r="BQ2512" s="108"/>
      <c r="BR2512" s="108"/>
      <c r="BS2512" s="108"/>
      <c r="BT2512" s="135"/>
      <c r="BU2512" s="108"/>
      <c r="BV2512" s="108"/>
      <c r="BW2512" s="108"/>
      <c r="BX2512" s="108"/>
      <c r="BY2512" s="135"/>
      <c r="BZ2512" s="108"/>
    </row>
    <row r="2513" spans="1:78" x14ac:dyDescent="0.25">
      <c r="A2513" s="27"/>
      <c r="B2513" s="27"/>
      <c r="C2513" s="27"/>
      <c r="D2513" s="27"/>
      <c r="E2513" s="28"/>
      <c r="F2513" s="88"/>
      <c r="G2513" s="28"/>
      <c r="H2513" s="27"/>
      <c r="I2513" s="27"/>
      <c r="J2513" s="27"/>
      <c r="K2513" s="107"/>
      <c r="L2513" s="27"/>
      <c r="M2513" s="46"/>
      <c r="N2513" s="46"/>
      <c r="O2513" s="46"/>
      <c r="P2513" s="46"/>
      <c r="Q2513" s="46"/>
      <c r="R2513" s="46"/>
      <c r="S2513" s="46"/>
      <c r="T2513" s="46"/>
      <c r="U2513" s="46"/>
      <c r="V2513" s="46"/>
      <c r="W2513" s="46"/>
      <c r="X2513" s="46"/>
      <c r="Y2513" s="41"/>
      <c r="Z2513" s="106"/>
      <c r="AA2513" s="43"/>
      <c r="AB2513" s="28"/>
      <c r="AC2513" s="28"/>
      <c r="AD2513" s="28"/>
      <c r="AE2513" s="44"/>
      <c r="AF2513" s="27"/>
      <c r="AG2513" s="27"/>
      <c r="AH2513" s="28"/>
      <c r="AI2513" s="27"/>
      <c r="AJ2513" s="27"/>
      <c r="AK2513" s="28"/>
      <c r="AL2513" s="29"/>
      <c r="AM2513" s="29"/>
      <c r="AN2513" s="29"/>
      <c r="AO2513" s="29"/>
      <c r="AP2513" s="29"/>
      <c r="AQ2513" s="29"/>
      <c r="AR2513" s="29"/>
      <c r="AS2513" s="29"/>
      <c r="AT2513" s="29"/>
      <c r="AU2513" s="29"/>
      <c r="AV2513" s="29"/>
      <c r="AW2513" s="29"/>
      <c r="AX2513" s="29"/>
      <c r="AY2513" s="31"/>
      <c r="AZ2513" s="30"/>
      <c r="BA2513" s="35"/>
      <c r="BB2513" s="108"/>
      <c r="BC2513" s="108"/>
      <c r="BD2513" s="108"/>
      <c r="BE2513" s="136"/>
      <c r="BF2513" s="108"/>
      <c r="BG2513" s="110"/>
      <c r="BH2513" s="110"/>
      <c r="BI2513" s="110"/>
      <c r="BJ2513" s="137"/>
      <c r="BK2513" s="110"/>
      <c r="BL2513" s="108"/>
      <c r="BM2513" s="108"/>
      <c r="BN2513" s="108"/>
      <c r="BO2513" s="135"/>
      <c r="BP2513" s="108"/>
      <c r="BQ2513" s="108"/>
      <c r="BR2513" s="108"/>
      <c r="BS2513" s="108"/>
      <c r="BT2513" s="135"/>
      <c r="BU2513" s="108"/>
      <c r="BV2513" s="108"/>
      <c r="BW2513" s="108"/>
      <c r="BX2513" s="108"/>
      <c r="BY2513" s="135"/>
      <c r="BZ2513" s="108"/>
    </row>
    <row r="2514" spans="1:78" x14ac:dyDescent="0.25">
      <c r="A2514" s="27"/>
      <c r="B2514" s="27"/>
      <c r="C2514" s="27"/>
      <c r="D2514" s="27"/>
      <c r="E2514" s="28"/>
      <c r="F2514" s="88"/>
      <c r="G2514" s="28"/>
      <c r="H2514" s="27"/>
      <c r="I2514" s="27"/>
      <c r="J2514" s="27"/>
      <c r="K2514" s="107"/>
      <c r="L2514" s="27"/>
      <c r="M2514" s="46"/>
      <c r="N2514" s="46"/>
      <c r="O2514" s="46"/>
      <c r="P2514" s="46"/>
      <c r="Q2514" s="46"/>
      <c r="R2514" s="46"/>
      <c r="S2514" s="46"/>
      <c r="T2514" s="46"/>
      <c r="U2514" s="46"/>
      <c r="V2514" s="46"/>
      <c r="W2514" s="46"/>
      <c r="X2514" s="46"/>
      <c r="Y2514" s="41"/>
      <c r="Z2514" s="106"/>
      <c r="AA2514" s="43"/>
      <c r="AB2514" s="28"/>
      <c r="AC2514" s="28"/>
      <c r="AD2514" s="28"/>
      <c r="AE2514" s="44"/>
      <c r="AF2514" s="27"/>
      <c r="AG2514" s="27"/>
      <c r="AH2514" s="28"/>
      <c r="AI2514" s="27"/>
      <c r="AJ2514" s="27"/>
      <c r="AK2514" s="28"/>
      <c r="AL2514" s="29"/>
      <c r="AM2514" s="29"/>
      <c r="AN2514" s="29"/>
      <c r="AO2514" s="29"/>
      <c r="AP2514" s="29"/>
      <c r="AQ2514" s="29"/>
      <c r="AR2514" s="29"/>
      <c r="AS2514" s="29"/>
      <c r="AT2514" s="29"/>
      <c r="AU2514" s="29"/>
      <c r="AV2514" s="29"/>
      <c r="AW2514" s="29"/>
      <c r="AX2514" s="29"/>
      <c r="AY2514" s="31"/>
      <c r="AZ2514" s="30"/>
      <c r="BA2514" s="35"/>
      <c r="BB2514" s="108"/>
      <c r="BC2514" s="108"/>
      <c r="BD2514" s="108"/>
      <c r="BE2514" s="136"/>
      <c r="BF2514" s="108"/>
      <c r="BG2514" s="110"/>
      <c r="BH2514" s="110"/>
      <c r="BI2514" s="110"/>
      <c r="BJ2514" s="137"/>
      <c r="BK2514" s="110"/>
      <c r="BL2514" s="108"/>
      <c r="BM2514" s="108"/>
      <c r="BN2514" s="108"/>
      <c r="BO2514" s="135"/>
      <c r="BP2514" s="108"/>
      <c r="BQ2514" s="108"/>
      <c r="BR2514" s="108"/>
      <c r="BS2514" s="108"/>
      <c r="BT2514" s="135"/>
      <c r="BU2514" s="108"/>
      <c r="BV2514" s="108"/>
      <c r="BW2514" s="108"/>
      <c r="BX2514" s="108"/>
      <c r="BY2514" s="135"/>
      <c r="BZ2514" s="108"/>
    </row>
    <row r="2515" spans="1:78" x14ac:dyDescent="0.25">
      <c r="A2515" s="27"/>
      <c r="B2515" s="27"/>
      <c r="C2515" s="27"/>
      <c r="D2515" s="27"/>
      <c r="E2515" s="28"/>
      <c r="F2515" s="88"/>
      <c r="G2515" s="28"/>
      <c r="H2515" s="27"/>
      <c r="I2515" s="27"/>
      <c r="J2515" s="27"/>
      <c r="K2515" s="107"/>
      <c r="L2515" s="27"/>
      <c r="M2515" s="46"/>
      <c r="N2515" s="46"/>
      <c r="O2515" s="46"/>
      <c r="P2515" s="46"/>
      <c r="Q2515" s="46"/>
      <c r="R2515" s="46"/>
      <c r="S2515" s="46"/>
      <c r="T2515" s="46"/>
      <c r="U2515" s="46"/>
      <c r="V2515" s="46"/>
      <c r="W2515" s="46"/>
      <c r="X2515" s="46"/>
      <c r="Y2515" s="41"/>
      <c r="Z2515" s="106"/>
      <c r="AA2515" s="43"/>
      <c r="AB2515" s="28"/>
      <c r="AC2515" s="28"/>
      <c r="AD2515" s="28"/>
      <c r="AE2515" s="44"/>
      <c r="AF2515" s="27"/>
      <c r="AG2515" s="27"/>
      <c r="AH2515" s="28"/>
      <c r="AI2515" s="27"/>
      <c r="AJ2515" s="27"/>
      <c r="AK2515" s="28"/>
      <c r="AL2515" s="29"/>
      <c r="AM2515" s="29"/>
      <c r="AN2515" s="29"/>
      <c r="AO2515" s="29"/>
      <c r="AP2515" s="29"/>
      <c r="AQ2515" s="29"/>
      <c r="AR2515" s="29"/>
      <c r="AS2515" s="29"/>
      <c r="AT2515" s="29"/>
      <c r="AU2515" s="29"/>
      <c r="AV2515" s="29"/>
      <c r="AW2515" s="29"/>
      <c r="AX2515" s="29"/>
      <c r="AY2515" s="31"/>
      <c r="AZ2515" s="30"/>
      <c r="BA2515" s="35"/>
      <c r="BB2515" s="108"/>
      <c r="BC2515" s="108"/>
      <c r="BD2515" s="108"/>
      <c r="BE2515" s="136"/>
      <c r="BF2515" s="108"/>
      <c r="BG2515" s="110"/>
      <c r="BH2515" s="110"/>
      <c r="BI2515" s="110"/>
      <c r="BJ2515" s="137"/>
      <c r="BK2515" s="110"/>
      <c r="BL2515" s="108"/>
      <c r="BM2515" s="108"/>
      <c r="BN2515" s="108"/>
      <c r="BO2515" s="135"/>
      <c r="BP2515" s="108"/>
      <c r="BQ2515" s="108"/>
      <c r="BR2515" s="108"/>
      <c r="BS2515" s="108"/>
      <c r="BT2515" s="135"/>
      <c r="BU2515" s="108"/>
      <c r="BV2515" s="108"/>
      <c r="BW2515" s="108"/>
      <c r="BX2515" s="108"/>
      <c r="BY2515" s="135"/>
      <c r="BZ2515" s="108"/>
    </row>
    <row r="2516" spans="1:78" x14ac:dyDescent="0.25">
      <c r="A2516" s="27"/>
      <c r="B2516" s="27"/>
      <c r="C2516" s="27"/>
      <c r="D2516" s="27"/>
      <c r="E2516" s="28"/>
      <c r="F2516" s="88"/>
      <c r="G2516" s="28"/>
      <c r="H2516" s="27"/>
      <c r="I2516" s="27"/>
      <c r="J2516" s="27"/>
      <c r="K2516" s="107"/>
      <c r="L2516" s="27"/>
      <c r="M2516" s="46"/>
      <c r="N2516" s="46"/>
      <c r="O2516" s="46"/>
      <c r="P2516" s="46"/>
      <c r="Q2516" s="46"/>
      <c r="R2516" s="46"/>
      <c r="S2516" s="46"/>
      <c r="T2516" s="46"/>
      <c r="U2516" s="46"/>
      <c r="V2516" s="46"/>
      <c r="W2516" s="46"/>
      <c r="X2516" s="46"/>
      <c r="Y2516" s="41"/>
      <c r="Z2516" s="106"/>
      <c r="AA2516" s="43"/>
      <c r="AB2516" s="28"/>
      <c r="AC2516" s="28"/>
      <c r="AD2516" s="28"/>
      <c r="AE2516" s="44"/>
      <c r="AF2516" s="27"/>
      <c r="AG2516" s="27"/>
      <c r="AH2516" s="28"/>
      <c r="AI2516" s="27"/>
      <c r="AJ2516" s="27"/>
      <c r="AK2516" s="28"/>
      <c r="AL2516" s="29"/>
      <c r="AM2516" s="29"/>
      <c r="AN2516" s="29"/>
      <c r="AO2516" s="29"/>
      <c r="AP2516" s="29"/>
      <c r="AQ2516" s="29"/>
      <c r="AR2516" s="29"/>
      <c r="AS2516" s="29"/>
      <c r="AT2516" s="29"/>
      <c r="AU2516" s="29"/>
      <c r="AV2516" s="29"/>
      <c r="AW2516" s="29"/>
      <c r="AX2516" s="29"/>
      <c r="AY2516" s="31"/>
      <c r="AZ2516" s="30"/>
      <c r="BA2516" s="35"/>
      <c r="BB2516" s="108"/>
      <c r="BC2516" s="108"/>
      <c r="BD2516" s="108"/>
      <c r="BE2516" s="136"/>
      <c r="BF2516" s="108"/>
      <c r="BG2516" s="110"/>
      <c r="BH2516" s="110"/>
      <c r="BI2516" s="110"/>
      <c r="BJ2516" s="137"/>
      <c r="BK2516" s="110"/>
      <c r="BL2516" s="108"/>
      <c r="BM2516" s="108"/>
      <c r="BN2516" s="108"/>
      <c r="BO2516" s="135"/>
      <c r="BP2516" s="108"/>
      <c r="BQ2516" s="108"/>
      <c r="BR2516" s="108"/>
      <c r="BS2516" s="108"/>
      <c r="BT2516" s="135"/>
      <c r="BU2516" s="108"/>
      <c r="BV2516" s="108"/>
      <c r="BW2516" s="108"/>
      <c r="BX2516" s="108"/>
      <c r="BY2516" s="135"/>
      <c r="BZ2516" s="108"/>
    </row>
    <row r="2517" spans="1:78" x14ac:dyDescent="0.25">
      <c r="A2517" s="27"/>
      <c r="B2517" s="27"/>
      <c r="C2517" s="27"/>
      <c r="D2517" s="27"/>
      <c r="E2517" s="28"/>
      <c r="F2517" s="88"/>
      <c r="G2517" s="28"/>
      <c r="H2517" s="27"/>
      <c r="I2517" s="27"/>
      <c r="J2517" s="27"/>
      <c r="K2517" s="107"/>
      <c r="L2517" s="27"/>
      <c r="M2517" s="46"/>
      <c r="N2517" s="46"/>
      <c r="O2517" s="46"/>
      <c r="P2517" s="46"/>
      <c r="Q2517" s="46"/>
      <c r="R2517" s="46"/>
      <c r="S2517" s="46"/>
      <c r="T2517" s="46"/>
      <c r="U2517" s="46"/>
      <c r="V2517" s="46"/>
      <c r="W2517" s="46"/>
      <c r="X2517" s="46"/>
      <c r="Y2517" s="41"/>
      <c r="Z2517" s="106"/>
      <c r="AA2517" s="43"/>
      <c r="AB2517" s="28"/>
      <c r="AC2517" s="28"/>
      <c r="AD2517" s="28"/>
      <c r="AE2517" s="44"/>
      <c r="AF2517" s="27"/>
      <c r="AG2517" s="27"/>
      <c r="AH2517" s="28"/>
      <c r="AI2517" s="27"/>
      <c r="AJ2517" s="27"/>
      <c r="AK2517" s="28"/>
      <c r="AL2517" s="29"/>
      <c r="AM2517" s="29"/>
      <c r="AN2517" s="29"/>
      <c r="AO2517" s="29"/>
      <c r="AP2517" s="29"/>
      <c r="AQ2517" s="29"/>
      <c r="AR2517" s="29"/>
      <c r="AS2517" s="29"/>
      <c r="AT2517" s="29"/>
      <c r="AU2517" s="29"/>
      <c r="AV2517" s="29"/>
      <c r="AW2517" s="29"/>
      <c r="AX2517" s="29"/>
      <c r="AY2517" s="31"/>
      <c r="AZ2517" s="30"/>
      <c r="BA2517" s="35"/>
      <c r="BB2517" s="108"/>
      <c r="BC2517" s="108"/>
      <c r="BD2517" s="108"/>
      <c r="BE2517" s="136"/>
      <c r="BF2517" s="108"/>
      <c r="BG2517" s="110"/>
      <c r="BH2517" s="110"/>
      <c r="BI2517" s="110"/>
      <c r="BJ2517" s="137"/>
      <c r="BK2517" s="110"/>
      <c r="BL2517" s="108"/>
      <c r="BM2517" s="108"/>
      <c r="BN2517" s="108"/>
      <c r="BO2517" s="135"/>
      <c r="BP2517" s="108"/>
      <c r="BQ2517" s="108"/>
      <c r="BR2517" s="108"/>
      <c r="BS2517" s="108"/>
      <c r="BT2517" s="135"/>
      <c r="BU2517" s="108"/>
      <c r="BV2517" s="108"/>
      <c r="BW2517" s="108"/>
      <c r="BX2517" s="108"/>
      <c r="BY2517" s="135"/>
      <c r="BZ2517" s="108"/>
    </row>
    <row r="2518" spans="1:78" x14ac:dyDescent="0.25">
      <c r="A2518" s="27"/>
      <c r="B2518" s="27"/>
      <c r="C2518" s="27"/>
      <c r="D2518" s="27"/>
      <c r="E2518" s="28"/>
      <c r="F2518" s="88"/>
      <c r="G2518" s="28"/>
      <c r="H2518" s="27"/>
      <c r="I2518" s="27"/>
      <c r="J2518" s="27"/>
      <c r="K2518" s="107"/>
      <c r="L2518" s="27"/>
      <c r="M2518" s="46"/>
      <c r="N2518" s="46"/>
      <c r="O2518" s="46"/>
      <c r="P2518" s="46"/>
      <c r="Q2518" s="46"/>
      <c r="R2518" s="46"/>
      <c r="S2518" s="46"/>
      <c r="T2518" s="46"/>
      <c r="U2518" s="46"/>
      <c r="V2518" s="46"/>
      <c r="W2518" s="46"/>
      <c r="X2518" s="46"/>
      <c r="Y2518" s="41"/>
      <c r="Z2518" s="106"/>
      <c r="AA2518" s="43"/>
      <c r="AB2518" s="28"/>
      <c r="AC2518" s="28"/>
      <c r="AD2518" s="28"/>
      <c r="AE2518" s="44"/>
      <c r="AF2518" s="27"/>
      <c r="AG2518" s="27"/>
      <c r="AH2518" s="28"/>
      <c r="AI2518" s="27"/>
      <c r="AJ2518" s="27"/>
      <c r="AK2518" s="28"/>
      <c r="AL2518" s="29"/>
      <c r="AM2518" s="29"/>
      <c r="AN2518" s="29"/>
      <c r="AO2518" s="29"/>
      <c r="AP2518" s="29"/>
      <c r="AQ2518" s="29"/>
      <c r="AR2518" s="29"/>
      <c r="AS2518" s="29"/>
      <c r="AT2518" s="29"/>
      <c r="AU2518" s="29"/>
      <c r="AV2518" s="29"/>
      <c r="AW2518" s="29"/>
      <c r="AX2518" s="29"/>
      <c r="AY2518" s="31"/>
      <c r="AZ2518" s="30"/>
      <c r="BA2518" s="35"/>
      <c r="BB2518" s="108"/>
      <c r="BC2518" s="108"/>
      <c r="BD2518" s="108"/>
      <c r="BE2518" s="136"/>
      <c r="BF2518" s="108"/>
      <c r="BG2518" s="110"/>
      <c r="BH2518" s="110"/>
      <c r="BI2518" s="110"/>
      <c r="BJ2518" s="137"/>
      <c r="BK2518" s="110"/>
      <c r="BL2518" s="108"/>
      <c r="BM2518" s="108"/>
      <c r="BN2518" s="108"/>
      <c r="BO2518" s="135"/>
      <c r="BP2518" s="108"/>
      <c r="BQ2518" s="108"/>
      <c r="BR2518" s="108"/>
      <c r="BS2518" s="108"/>
      <c r="BT2518" s="135"/>
      <c r="BU2518" s="108"/>
      <c r="BV2518" s="108"/>
      <c r="BW2518" s="108"/>
      <c r="BX2518" s="108"/>
      <c r="BY2518" s="135"/>
      <c r="BZ2518" s="108"/>
    </row>
    <row r="2519" spans="1:78" x14ac:dyDescent="0.25">
      <c r="A2519" s="27"/>
      <c r="B2519" s="27"/>
      <c r="C2519" s="27"/>
      <c r="D2519" s="27"/>
      <c r="E2519" s="28"/>
      <c r="F2519" s="88"/>
      <c r="G2519" s="28"/>
      <c r="H2519" s="27"/>
      <c r="I2519" s="27"/>
      <c r="J2519" s="27"/>
      <c r="K2519" s="107"/>
      <c r="L2519" s="27"/>
      <c r="M2519" s="46"/>
      <c r="N2519" s="46"/>
      <c r="O2519" s="46"/>
      <c r="P2519" s="46"/>
      <c r="Q2519" s="46"/>
      <c r="R2519" s="46"/>
      <c r="S2519" s="46"/>
      <c r="T2519" s="46"/>
      <c r="U2519" s="46"/>
      <c r="V2519" s="46"/>
      <c r="W2519" s="46"/>
      <c r="X2519" s="46"/>
      <c r="Y2519" s="41"/>
      <c r="Z2519" s="106"/>
      <c r="AA2519" s="43"/>
      <c r="AB2519" s="28"/>
      <c r="AC2519" s="28"/>
      <c r="AD2519" s="28"/>
      <c r="AE2519" s="44"/>
      <c r="AF2519" s="27"/>
      <c r="AG2519" s="27"/>
      <c r="AH2519" s="28"/>
      <c r="AI2519" s="27"/>
      <c r="AJ2519" s="27"/>
      <c r="AK2519" s="28"/>
      <c r="AL2519" s="29"/>
      <c r="AM2519" s="29"/>
      <c r="AN2519" s="29"/>
      <c r="AO2519" s="29"/>
      <c r="AP2519" s="29"/>
      <c r="AQ2519" s="29"/>
      <c r="AR2519" s="29"/>
      <c r="AS2519" s="29"/>
      <c r="AT2519" s="29"/>
      <c r="AU2519" s="29"/>
      <c r="AV2519" s="29"/>
      <c r="AW2519" s="29"/>
      <c r="AX2519" s="29"/>
      <c r="AY2519" s="31"/>
      <c r="AZ2519" s="30"/>
      <c r="BA2519" s="35"/>
      <c r="BB2519" s="108"/>
      <c r="BC2519" s="108"/>
      <c r="BD2519" s="108"/>
      <c r="BE2519" s="136"/>
      <c r="BF2519" s="108"/>
      <c r="BG2519" s="110"/>
      <c r="BH2519" s="110"/>
      <c r="BI2519" s="110"/>
      <c r="BJ2519" s="137"/>
      <c r="BK2519" s="110"/>
      <c r="BL2519" s="108"/>
      <c r="BM2519" s="108"/>
      <c r="BN2519" s="108"/>
      <c r="BO2519" s="135"/>
      <c r="BP2519" s="108"/>
      <c r="BQ2519" s="108"/>
      <c r="BR2519" s="108"/>
      <c r="BS2519" s="108"/>
      <c r="BT2519" s="135"/>
      <c r="BU2519" s="108"/>
      <c r="BV2519" s="108"/>
      <c r="BW2519" s="108"/>
      <c r="BX2519" s="108"/>
      <c r="BY2519" s="135"/>
      <c r="BZ2519" s="108"/>
    </row>
    <row r="2520" spans="1:78" x14ac:dyDescent="0.25">
      <c r="A2520" s="27"/>
      <c r="B2520" s="27"/>
      <c r="C2520" s="27"/>
      <c r="D2520" s="27"/>
      <c r="E2520" s="28"/>
      <c r="F2520" s="88"/>
      <c r="G2520" s="28"/>
      <c r="H2520" s="27"/>
      <c r="I2520" s="27"/>
      <c r="J2520" s="27"/>
      <c r="K2520" s="107"/>
      <c r="L2520" s="27"/>
      <c r="M2520" s="46"/>
      <c r="N2520" s="46"/>
      <c r="O2520" s="46"/>
      <c r="P2520" s="46"/>
      <c r="Q2520" s="46"/>
      <c r="R2520" s="46"/>
      <c r="S2520" s="46"/>
      <c r="T2520" s="46"/>
      <c r="U2520" s="46"/>
      <c r="V2520" s="46"/>
      <c r="W2520" s="46"/>
      <c r="X2520" s="46"/>
      <c r="Y2520" s="41"/>
      <c r="Z2520" s="106"/>
      <c r="AA2520" s="43"/>
      <c r="AB2520" s="28"/>
      <c r="AC2520" s="28"/>
      <c r="AD2520" s="28"/>
      <c r="AE2520" s="44"/>
      <c r="AF2520" s="27"/>
      <c r="AG2520" s="27"/>
      <c r="AH2520" s="28"/>
      <c r="AI2520" s="27"/>
      <c r="AJ2520" s="27"/>
      <c r="AK2520" s="28"/>
      <c r="AL2520" s="29"/>
      <c r="AM2520" s="29"/>
      <c r="AN2520" s="29"/>
      <c r="AO2520" s="29"/>
      <c r="AP2520" s="29"/>
      <c r="AQ2520" s="29"/>
      <c r="AR2520" s="29"/>
      <c r="AS2520" s="29"/>
      <c r="AT2520" s="29"/>
      <c r="AU2520" s="29"/>
      <c r="AV2520" s="29"/>
      <c r="AW2520" s="29"/>
      <c r="AX2520" s="29"/>
      <c r="AY2520" s="31"/>
      <c r="AZ2520" s="30"/>
      <c r="BA2520" s="35"/>
      <c r="BB2520" s="108"/>
      <c r="BC2520" s="108"/>
      <c r="BD2520" s="108"/>
      <c r="BE2520" s="136"/>
      <c r="BF2520" s="108"/>
      <c r="BG2520" s="110"/>
      <c r="BH2520" s="110"/>
      <c r="BI2520" s="110"/>
      <c r="BJ2520" s="137"/>
      <c r="BK2520" s="110"/>
      <c r="BL2520" s="108"/>
      <c r="BM2520" s="108"/>
      <c r="BN2520" s="108"/>
      <c r="BO2520" s="135"/>
      <c r="BP2520" s="108"/>
      <c r="BQ2520" s="108"/>
      <c r="BR2520" s="108"/>
      <c r="BS2520" s="108"/>
      <c r="BT2520" s="135"/>
      <c r="BU2520" s="108"/>
      <c r="BV2520" s="108"/>
      <c r="BW2520" s="108"/>
      <c r="BX2520" s="108"/>
      <c r="BY2520" s="135"/>
      <c r="BZ2520" s="108"/>
    </row>
    <row r="2521" spans="1:78" x14ac:dyDescent="0.25">
      <c r="A2521" s="27"/>
      <c r="B2521" s="27"/>
      <c r="C2521" s="27"/>
      <c r="D2521" s="27"/>
      <c r="E2521" s="28"/>
      <c r="F2521" s="88"/>
      <c r="G2521" s="28"/>
      <c r="H2521" s="27"/>
      <c r="I2521" s="27"/>
      <c r="J2521" s="27"/>
      <c r="K2521" s="107"/>
      <c r="L2521" s="27"/>
      <c r="M2521" s="46"/>
      <c r="N2521" s="46"/>
      <c r="O2521" s="46"/>
      <c r="P2521" s="46"/>
      <c r="Q2521" s="46"/>
      <c r="R2521" s="46"/>
      <c r="S2521" s="46"/>
      <c r="T2521" s="46"/>
      <c r="U2521" s="46"/>
      <c r="V2521" s="46"/>
      <c r="W2521" s="46"/>
      <c r="X2521" s="46"/>
      <c r="Y2521" s="41"/>
      <c r="Z2521" s="106"/>
      <c r="AA2521" s="43"/>
      <c r="AB2521" s="28"/>
      <c r="AC2521" s="28"/>
      <c r="AD2521" s="28"/>
      <c r="AE2521" s="44"/>
      <c r="AF2521" s="27"/>
      <c r="AG2521" s="27"/>
      <c r="AH2521" s="28"/>
      <c r="AI2521" s="27"/>
      <c r="AJ2521" s="27"/>
      <c r="AK2521" s="28"/>
      <c r="AL2521" s="29"/>
      <c r="AM2521" s="29"/>
      <c r="AN2521" s="29"/>
      <c r="AO2521" s="29"/>
      <c r="AP2521" s="29"/>
      <c r="AQ2521" s="29"/>
      <c r="AR2521" s="29"/>
      <c r="AS2521" s="29"/>
      <c r="AT2521" s="29"/>
      <c r="AU2521" s="29"/>
      <c r="AV2521" s="29"/>
      <c r="AW2521" s="29"/>
      <c r="AX2521" s="29"/>
      <c r="AY2521" s="31"/>
      <c r="AZ2521" s="30"/>
      <c r="BA2521" s="35"/>
      <c r="BB2521" s="108"/>
      <c r="BC2521" s="108"/>
      <c r="BD2521" s="108"/>
      <c r="BE2521" s="136"/>
      <c r="BF2521" s="108"/>
      <c r="BG2521" s="110"/>
      <c r="BH2521" s="110"/>
      <c r="BI2521" s="110"/>
      <c r="BJ2521" s="137"/>
      <c r="BK2521" s="110"/>
      <c r="BL2521" s="108"/>
      <c r="BM2521" s="108"/>
      <c r="BN2521" s="108"/>
      <c r="BO2521" s="135"/>
      <c r="BP2521" s="108"/>
      <c r="BQ2521" s="108"/>
      <c r="BR2521" s="108"/>
      <c r="BS2521" s="108"/>
      <c r="BT2521" s="135"/>
      <c r="BU2521" s="108"/>
      <c r="BV2521" s="108"/>
      <c r="BW2521" s="108"/>
      <c r="BX2521" s="108"/>
      <c r="BY2521" s="135"/>
      <c r="BZ2521" s="108"/>
    </row>
    <row r="2522" spans="1:78" x14ac:dyDescent="0.25">
      <c r="A2522" s="27"/>
      <c r="B2522" s="27"/>
      <c r="C2522" s="27"/>
      <c r="D2522" s="27"/>
      <c r="E2522" s="28"/>
      <c r="F2522" s="88"/>
      <c r="G2522" s="28"/>
      <c r="H2522" s="27"/>
      <c r="I2522" s="27"/>
      <c r="J2522" s="27"/>
      <c r="K2522" s="107"/>
      <c r="L2522" s="27"/>
      <c r="M2522" s="46"/>
      <c r="N2522" s="46"/>
      <c r="O2522" s="46"/>
      <c r="P2522" s="46"/>
      <c r="Q2522" s="46"/>
      <c r="R2522" s="46"/>
      <c r="S2522" s="46"/>
      <c r="T2522" s="46"/>
      <c r="U2522" s="46"/>
      <c r="V2522" s="46"/>
      <c r="W2522" s="46"/>
      <c r="X2522" s="46"/>
      <c r="Y2522" s="41"/>
      <c r="Z2522" s="106"/>
      <c r="AA2522" s="43"/>
      <c r="AB2522" s="28"/>
      <c r="AC2522" s="28"/>
      <c r="AD2522" s="28"/>
      <c r="AE2522" s="44"/>
      <c r="AF2522" s="27"/>
      <c r="AG2522" s="27"/>
      <c r="AH2522" s="28"/>
      <c r="AI2522" s="27"/>
      <c r="AJ2522" s="27"/>
      <c r="AK2522" s="28"/>
      <c r="AL2522" s="29"/>
      <c r="AM2522" s="29"/>
      <c r="AN2522" s="29"/>
      <c r="AO2522" s="29"/>
      <c r="AP2522" s="29"/>
      <c r="AQ2522" s="29"/>
      <c r="AR2522" s="29"/>
      <c r="AS2522" s="29"/>
      <c r="AT2522" s="29"/>
      <c r="AU2522" s="29"/>
      <c r="AV2522" s="29"/>
      <c r="AW2522" s="29"/>
      <c r="AX2522" s="29"/>
      <c r="AY2522" s="31"/>
      <c r="AZ2522" s="30"/>
      <c r="BA2522" s="35"/>
      <c r="BB2522" s="108"/>
      <c r="BC2522" s="108"/>
      <c r="BD2522" s="108"/>
      <c r="BE2522" s="136"/>
      <c r="BF2522" s="108"/>
      <c r="BG2522" s="110"/>
      <c r="BH2522" s="110"/>
      <c r="BI2522" s="110"/>
      <c r="BJ2522" s="137"/>
      <c r="BK2522" s="110"/>
      <c r="BL2522" s="108"/>
      <c r="BM2522" s="108"/>
      <c r="BN2522" s="108"/>
      <c r="BO2522" s="135"/>
      <c r="BP2522" s="108"/>
      <c r="BQ2522" s="108"/>
      <c r="BR2522" s="108"/>
      <c r="BS2522" s="108"/>
      <c r="BT2522" s="135"/>
      <c r="BU2522" s="108"/>
      <c r="BV2522" s="108"/>
      <c r="BW2522" s="108"/>
      <c r="BX2522" s="108"/>
      <c r="BY2522" s="135"/>
      <c r="BZ2522" s="108"/>
    </row>
    <row r="2523" spans="1:78" x14ac:dyDescent="0.25">
      <c r="A2523" s="27"/>
      <c r="B2523" s="27"/>
      <c r="C2523" s="27"/>
      <c r="D2523" s="27"/>
      <c r="E2523" s="28"/>
      <c r="F2523" s="88"/>
      <c r="G2523" s="28"/>
      <c r="H2523" s="27"/>
      <c r="I2523" s="27"/>
      <c r="J2523" s="27"/>
      <c r="K2523" s="107"/>
      <c r="L2523" s="27"/>
      <c r="M2523" s="46"/>
      <c r="N2523" s="46"/>
      <c r="O2523" s="46"/>
      <c r="P2523" s="46"/>
      <c r="Q2523" s="46"/>
      <c r="R2523" s="46"/>
      <c r="S2523" s="46"/>
      <c r="T2523" s="46"/>
      <c r="U2523" s="46"/>
      <c r="V2523" s="46"/>
      <c r="W2523" s="46"/>
      <c r="X2523" s="46"/>
      <c r="Y2523" s="41"/>
      <c r="Z2523" s="106"/>
      <c r="AA2523" s="43"/>
      <c r="AB2523" s="28"/>
      <c r="AC2523" s="28"/>
      <c r="AD2523" s="28"/>
      <c r="AE2523" s="44"/>
      <c r="AF2523" s="27"/>
      <c r="AG2523" s="27"/>
      <c r="AH2523" s="28"/>
      <c r="AI2523" s="27"/>
      <c r="AJ2523" s="27"/>
      <c r="AK2523" s="28"/>
      <c r="AL2523" s="29"/>
      <c r="AM2523" s="29"/>
      <c r="AN2523" s="29"/>
      <c r="AO2523" s="29"/>
      <c r="AP2523" s="29"/>
      <c r="AQ2523" s="29"/>
      <c r="AR2523" s="29"/>
      <c r="AS2523" s="29"/>
      <c r="AT2523" s="29"/>
      <c r="AU2523" s="29"/>
      <c r="AV2523" s="29"/>
      <c r="AW2523" s="29"/>
      <c r="AX2523" s="29"/>
      <c r="AY2523" s="31"/>
      <c r="AZ2523" s="30"/>
      <c r="BA2523" s="35"/>
      <c r="BB2523" s="108"/>
      <c r="BC2523" s="108"/>
      <c r="BD2523" s="108"/>
      <c r="BE2523" s="136"/>
      <c r="BF2523" s="108"/>
      <c r="BG2523" s="110"/>
      <c r="BH2523" s="110"/>
      <c r="BI2523" s="110"/>
      <c r="BJ2523" s="137"/>
      <c r="BK2523" s="110"/>
      <c r="BL2523" s="108"/>
      <c r="BM2523" s="108"/>
      <c r="BN2523" s="108"/>
      <c r="BO2523" s="135"/>
      <c r="BP2523" s="108"/>
      <c r="BQ2523" s="108"/>
      <c r="BR2523" s="108"/>
      <c r="BS2523" s="108"/>
      <c r="BT2523" s="135"/>
      <c r="BU2523" s="108"/>
      <c r="BV2523" s="108"/>
      <c r="BW2523" s="108"/>
      <c r="BX2523" s="108"/>
      <c r="BY2523" s="135"/>
      <c r="BZ2523" s="108"/>
    </row>
    <row r="2524" spans="1:78" x14ac:dyDescent="0.25">
      <c r="A2524" s="27"/>
      <c r="B2524" s="27"/>
      <c r="C2524" s="27"/>
      <c r="D2524" s="27"/>
      <c r="E2524" s="28"/>
      <c r="F2524" s="88"/>
      <c r="G2524" s="28"/>
      <c r="H2524" s="27"/>
      <c r="I2524" s="27"/>
      <c r="J2524" s="27"/>
      <c r="K2524" s="107"/>
      <c r="L2524" s="27"/>
      <c r="M2524" s="46"/>
      <c r="N2524" s="46"/>
      <c r="O2524" s="46"/>
      <c r="P2524" s="46"/>
      <c r="Q2524" s="46"/>
      <c r="R2524" s="46"/>
      <c r="S2524" s="46"/>
      <c r="T2524" s="46"/>
      <c r="U2524" s="46"/>
      <c r="V2524" s="46"/>
      <c r="W2524" s="46"/>
      <c r="X2524" s="46"/>
      <c r="Y2524" s="41"/>
      <c r="Z2524" s="106"/>
      <c r="AA2524" s="43"/>
      <c r="AB2524" s="28"/>
      <c r="AC2524" s="28"/>
      <c r="AD2524" s="28"/>
      <c r="AE2524" s="44"/>
      <c r="AF2524" s="27"/>
      <c r="AG2524" s="27"/>
      <c r="AH2524" s="28"/>
      <c r="AI2524" s="27"/>
      <c r="AJ2524" s="27"/>
      <c r="AK2524" s="28"/>
      <c r="AL2524" s="29"/>
      <c r="AM2524" s="29"/>
      <c r="AN2524" s="29"/>
      <c r="AO2524" s="29"/>
      <c r="AP2524" s="29"/>
      <c r="AQ2524" s="29"/>
      <c r="AR2524" s="29"/>
      <c r="AS2524" s="29"/>
      <c r="AT2524" s="29"/>
      <c r="AU2524" s="29"/>
      <c r="AV2524" s="29"/>
      <c r="AW2524" s="29"/>
      <c r="AX2524" s="29"/>
      <c r="AY2524" s="31"/>
      <c r="AZ2524" s="30"/>
      <c r="BA2524" s="35"/>
      <c r="BB2524" s="108"/>
      <c r="BC2524" s="108"/>
      <c r="BD2524" s="108"/>
      <c r="BE2524" s="136"/>
      <c r="BF2524" s="108"/>
      <c r="BG2524" s="110"/>
      <c r="BH2524" s="110"/>
      <c r="BI2524" s="110"/>
      <c r="BJ2524" s="137"/>
      <c r="BK2524" s="110"/>
      <c r="BL2524" s="108"/>
      <c r="BM2524" s="108"/>
      <c r="BN2524" s="108"/>
      <c r="BO2524" s="135"/>
      <c r="BP2524" s="108"/>
      <c r="BQ2524" s="108"/>
      <c r="BR2524" s="108"/>
      <c r="BS2524" s="108"/>
      <c r="BT2524" s="135"/>
      <c r="BU2524" s="108"/>
      <c r="BV2524" s="108"/>
      <c r="BW2524" s="108"/>
      <c r="BX2524" s="108"/>
      <c r="BY2524" s="135"/>
      <c r="BZ2524" s="108"/>
    </row>
    <row r="2525" spans="1:78" x14ac:dyDescent="0.25">
      <c r="A2525" s="27"/>
      <c r="B2525" s="27"/>
      <c r="C2525" s="27"/>
      <c r="D2525" s="27"/>
      <c r="E2525" s="28"/>
      <c r="F2525" s="88"/>
      <c r="G2525" s="28"/>
      <c r="H2525" s="27"/>
      <c r="I2525" s="27"/>
      <c r="J2525" s="27"/>
      <c r="K2525" s="107"/>
      <c r="L2525" s="27"/>
      <c r="M2525" s="46"/>
      <c r="N2525" s="46"/>
      <c r="O2525" s="46"/>
      <c r="P2525" s="46"/>
      <c r="Q2525" s="46"/>
      <c r="R2525" s="46"/>
      <c r="S2525" s="46"/>
      <c r="T2525" s="46"/>
      <c r="U2525" s="46"/>
      <c r="V2525" s="46"/>
      <c r="W2525" s="46"/>
      <c r="X2525" s="46"/>
      <c r="Y2525" s="41"/>
      <c r="Z2525" s="106"/>
      <c r="AA2525" s="43"/>
      <c r="AB2525" s="28"/>
      <c r="AC2525" s="28"/>
      <c r="AD2525" s="28"/>
      <c r="AE2525" s="44"/>
      <c r="AF2525" s="27"/>
      <c r="AG2525" s="27"/>
      <c r="AH2525" s="28"/>
      <c r="AI2525" s="27"/>
      <c r="AJ2525" s="27"/>
      <c r="AK2525" s="28"/>
      <c r="AL2525" s="29"/>
      <c r="AM2525" s="29"/>
      <c r="AN2525" s="29"/>
      <c r="AO2525" s="29"/>
      <c r="AP2525" s="29"/>
      <c r="AQ2525" s="29"/>
      <c r="AR2525" s="29"/>
      <c r="AS2525" s="29"/>
      <c r="AT2525" s="29"/>
      <c r="AU2525" s="29"/>
      <c r="AV2525" s="29"/>
      <c r="AW2525" s="29"/>
      <c r="AX2525" s="29"/>
      <c r="AY2525" s="31"/>
      <c r="AZ2525" s="30"/>
      <c r="BA2525" s="35"/>
      <c r="BB2525" s="108"/>
      <c r="BC2525" s="108"/>
      <c r="BD2525" s="108"/>
      <c r="BE2525" s="136"/>
      <c r="BF2525" s="108"/>
      <c r="BG2525" s="110"/>
      <c r="BH2525" s="110"/>
      <c r="BI2525" s="110"/>
      <c r="BJ2525" s="137"/>
      <c r="BK2525" s="110"/>
      <c r="BL2525" s="108"/>
      <c r="BM2525" s="108"/>
      <c r="BN2525" s="108"/>
      <c r="BO2525" s="135"/>
      <c r="BP2525" s="108"/>
      <c r="BQ2525" s="108"/>
      <c r="BR2525" s="108"/>
      <c r="BS2525" s="108"/>
      <c r="BT2525" s="135"/>
      <c r="BU2525" s="108"/>
      <c r="BV2525" s="108"/>
      <c r="BW2525" s="108"/>
      <c r="BX2525" s="108"/>
      <c r="BY2525" s="135"/>
      <c r="BZ2525" s="108"/>
    </row>
    <row r="2526" spans="1:78" x14ac:dyDescent="0.25">
      <c r="A2526" s="27"/>
      <c r="B2526" s="27"/>
      <c r="C2526" s="27"/>
      <c r="D2526" s="27"/>
      <c r="E2526" s="28"/>
      <c r="F2526" s="88"/>
      <c r="G2526" s="28"/>
      <c r="H2526" s="27"/>
      <c r="I2526" s="27"/>
      <c r="J2526" s="27"/>
      <c r="K2526" s="107"/>
      <c r="L2526" s="27"/>
      <c r="M2526" s="46"/>
      <c r="N2526" s="46"/>
      <c r="O2526" s="46"/>
      <c r="P2526" s="46"/>
      <c r="Q2526" s="46"/>
      <c r="R2526" s="46"/>
      <c r="S2526" s="46"/>
      <c r="T2526" s="46"/>
      <c r="U2526" s="46"/>
      <c r="V2526" s="46"/>
      <c r="W2526" s="46"/>
      <c r="X2526" s="46"/>
      <c r="Y2526" s="41"/>
      <c r="Z2526" s="106"/>
      <c r="AA2526" s="43"/>
      <c r="AB2526" s="28"/>
      <c r="AC2526" s="28"/>
      <c r="AD2526" s="28"/>
      <c r="AE2526" s="44"/>
      <c r="AF2526" s="27"/>
      <c r="AG2526" s="27"/>
      <c r="AH2526" s="28"/>
      <c r="AI2526" s="27"/>
      <c r="AJ2526" s="27"/>
      <c r="AK2526" s="28"/>
      <c r="AL2526" s="29"/>
      <c r="AM2526" s="29"/>
      <c r="AN2526" s="29"/>
      <c r="AO2526" s="29"/>
      <c r="AP2526" s="29"/>
      <c r="AQ2526" s="29"/>
      <c r="AR2526" s="29"/>
      <c r="AS2526" s="29"/>
      <c r="AT2526" s="29"/>
      <c r="AU2526" s="29"/>
      <c r="AV2526" s="29"/>
      <c r="AW2526" s="29"/>
      <c r="AX2526" s="29"/>
      <c r="AY2526" s="31"/>
      <c r="AZ2526" s="30"/>
      <c r="BA2526" s="35"/>
      <c r="BB2526" s="108"/>
      <c r="BC2526" s="108"/>
      <c r="BD2526" s="108"/>
      <c r="BE2526" s="136"/>
      <c r="BF2526" s="108"/>
      <c r="BG2526" s="110"/>
      <c r="BH2526" s="110"/>
      <c r="BI2526" s="110"/>
      <c r="BJ2526" s="137"/>
      <c r="BK2526" s="110"/>
      <c r="BL2526" s="108"/>
      <c r="BM2526" s="108"/>
      <c r="BN2526" s="108"/>
      <c r="BO2526" s="135"/>
      <c r="BP2526" s="108"/>
      <c r="BQ2526" s="108"/>
      <c r="BR2526" s="108"/>
      <c r="BS2526" s="108"/>
      <c r="BT2526" s="135"/>
      <c r="BU2526" s="108"/>
      <c r="BV2526" s="108"/>
      <c r="BW2526" s="108"/>
      <c r="BX2526" s="108"/>
      <c r="BY2526" s="135"/>
      <c r="BZ2526" s="108"/>
    </row>
    <row r="2527" spans="1:78" x14ac:dyDescent="0.25">
      <c r="A2527" s="27"/>
      <c r="B2527" s="27"/>
      <c r="C2527" s="27"/>
      <c r="D2527" s="27"/>
      <c r="E2527" s="28"/>
      <c r="F2527" s="88"/>
      <c r="G2527" s="28"/>
      <c r="H2527" s="27"/>
      <c r="I2527" s="27"/>
      <c r="J2527" s="27"/>
      <c r="K2527" s="107"/>
      <c r="L2527" s="27"/>
      <c r="M2527" s="46"/>
      <c r="N2527" s="46"/>
      <c r="O2527" s="46"/>
      <c r="P2527" s="46"/>
      <c r="Q2527" s="46"/>
      <c r="R2527" s="46"/>
      <c r="S2527" s="46"/>
      <c r="T2527" s="46"/>
      <c r="U2527" s="46"/>
      <c r="V2527" s="46"/>
      <c r="W2527" s="46"/>
      <c r="X2527" s="46"/>
      <c r="Y2527" s="41"/>
      <c r="Z2527" s="106"/>
      <c r="AA2527" s="43"/>
      <c r="AB2527" s="28"/>
      <c r="AC2527" s="28"/>
      <c r="AD2527" s="28"/>
      <c r="AE2527" s="44"/>
      <c r="AF2527" s="27"/>
      <c r="AG2527" s="27"/>
      <c r="AH2527" s="28"/>
      <c r="AI2527" s="27"/>
      <c r="AJ2527" s="27"/>
      <c r="AK2527" s="28"/>
      <c r="AL2527" s="29"/>
      <c r="AM2527" s="29"/>
      <c r="AN2527" s="29"/>
      <c r="AO2527" s="29"/>
      <c r="AP2527" s="29"/>
      <c r="AQ2527" s="29"/>
      <c r="AR2527" s="29"/>
      <c r="AS2527" s="29"/>
      <c r="AT2527" s="29"/>
      <c r="AU2527" s="29"/>
      <c r="AV2527" s="29"/>
      <c r="AW2527" s="29"/>
      <c r="AX2527" s="29"/>
      <c r="AY2527" s="31"/>
      <c r="AZ2527" s="30"/>
      <c r="BA2527" s="35"/>
      <c r="BB2527" s="108"/>
      <c r="BC2527" s="108"/>
      <c r="BD2527" s="108"/>
      <c r="BE2527" s="136"/>
      <c r="BF2527" s="108"/>
      <c r="BG2527" s="110"/>
      <c r="BH2527" s="110"/>
      <c r="BI2527" s="110"/>
      <c r="BJ2527" s="137"/>
      <c r="BK2527" s="110"/>
      <c r="BL2527" s="108"/>
      <c r="BM2527" s="108"/>
      <c r="BN2527" s="108"/>
      <c r="BO2527" s="135"/>
      <c r="BP2527" s="108"/>
      <c r="BQ2527" s="108"/>
      <c r="BR2527" s="108"/>
      <c r="BS2527" s="108"/>
      <c r="BT2527" s="135"/>
      <c r="BU2527" s="108"/>
      <c r="BV2527" s="108"/>
      <c r="BW2527" s="108"/>
      <c r="BX2527" s="108"/>
      <c r="BY2527" s="135"/>
      <c r="BZ2527" s="108"/>
    </row>
    <row r="2528" spans="1:78" x14ac:dyDescent="0.25">
      <c r="A2528" s="27"/>
      <c r="B2528" s="27"/>
      <c r="C2528" s="27"/>
      <c r="D2528" s="27"/>
      <c r="E2528" s="28"/>
      <c r="F2528" s="88"/>
      <c r="G2528" s="28"/>
      <c r="H2528" s="27"/>
      <c r="I2528" s="27"/>
      <c r="J2528" s="27"/>
      <c r="K2528" s="107"/>
      <c r="L2528" s="27"/>
      <c r="M2528" s="46"/>
      <c r="N2528" s="46"/>
      <c r="O2528" s="46"/>
      <c r="P2528" s="46"/>
      <c r="Q2528" s="46"/>
      <c r="R2528" s="46"/>
      <c r="S2528" s="46"/>
      <c r="T2528" s="46"/>
      <c r="U2528" s="46"/>
      <c r="V2528" s="46"/>
      <c r="W2528" s="46"/>
      <c r="X2528" s="46"/>
      <c r="Y2528" s="41"/>
      <c r="Z2528" s="106"/>
      <c r="AA2528" s="43"/>
      <c r="AB2528" s="28"/>
      <c r="AC2528" s="28"/>
      <c r="AD2528" s="28"/>
      <c r="AE2528" s="44"/>
      <c r="AF2528" s="27"/>
      <c r="AG2528" s="27"/>
      <c r="AH2528" s="28"/>
      <c r="AI2528" s="27"/>
      <c r="AJ2528" s="27"/>
      <c r="AK2528" s="28"/>
      <c r="AL2528" s="29"/>
      <c r="AM2528" s="29"/>
      <c r="AN2528" s="29"/>
      <c r="AO2528" s="29"/>
      <c r="AP2528" s="29"/>
      <c r="AQ2528" s="29"/>
      <c r="AR2528" s="29"/>
      <c r="AS2528" s="29"/>
      <c r="AT2528" s="29"/>
      <c r="AU2528" s="29"/>
      <c r="AV2528" s="29"/>
      <c r="AW2528" s="29"/>
      <c r="AX2528" s="29"/>
      <c r="AY2528" s="31"/>
      <c r="AZ2528" s="30"/>
      <c r="BA2528" s="35"/>
      <c r="BB2528" s="108"/>
      <c r="BC2528" s="108"/>
      <c r="BD2528" s="108"/>
      <c r="BE2528" s="136"/>
      <c r="BF2528" s="108"/>
      <c r="BG2528" s="110"/>
      <c r="BH2528" s="110"/>
      <c r="BI2528" s="110"/>
      <c r="BJ2528" s="137"/>
      <c r="BK2528" s="110"/>
      <c r="BL2528" s="108"/>
      <c r="BM2528" s="108"/>
      <c r="BN2528" s="108"/>
      <c r="BO2528" s="135"/>
      <c r="BP2528" s="108"/>
      <c r="BQ2528" s="108"/>
      <c r="BR2528" s="108"/>
      <c r="BS2528" s="108"/>
      <c r="BT2528" s="135"/>
      <c r="BU2528" s="108"/>
      <c r="BV2528" s="108"/>
      <c r="BW2528" s="108"/>
      <c r="BX2528" s="108"/>
      <c r="BY2528" s="135"/>
      <c r="BZ2528" s="108"/>
    </row>
    <row r="2529" spans="1:78" x14ac:dyDescent="0.25">
      <c r="A2529" s="27"/>
      <c r="B2529" s="27"/>
      <c r="C2529" s="27"/>
      <c r="D2529" s="27"/>
      <c r="E2529" s="28"/>
      <c r="F2529" s="88"/>
      <c r="G2529" s="28"/>
      <c r="H2529" s="27"/>
      <c r="I2529" s="27"/>
      <c r="J2529" s="27"/>
      <c r="K2529" s="107"/>
      <c r="L2529" s="27"/>
      <c r="M2529" s="46"/>
      <c r="N2529" s="46"/>
      <c r="O2529" s="46"/>
      <c r="P2529" s="46"/>
      <c r="Q2529" s="46"/>
      <c r="R2529" s="46"/>
      <c r="S2529" s="46"/>
      <c r="T2529" s="46"/>
      <c r="U2529" s="46"/>
      <c r="V2529" s="46"/>
      <c r="W2529" s="46"/>
      <c r="X2529" s="46"/>
      <c r="Y2529" s="41"/>
      <c r="Z2529" s="106"/>
      <c r="AA2529" s="43"/>
      <c r="AB2529" s="28"/>
      <c r="AC2529" s="28"/>
      <c r="AD2529" s="28"/>
      <c r="AE2529" s="44"/>
      <c r="AF2529" s="27"/>
      <c r="AG2529" s="27"/>
      <c r="AH2529" s="28"/>
      <c r="AI2529" s="27"/>
      <c r="AJ2529" s="27"/>
      <c r="AK2529" s="28"/>
      <c r="AL2529" s="29"/>
      <c r="AM2529" s="29"/>
      <c r="AN2529" s="29"/>
      <c r="AO2529" s="29"/>
      <c r="AP2529" s="29"/>
      <c r="AQ2529" s="29"/>
      <c r="AR2529" s="29"/>
      <c r="AS2529" s="29"/>
      <c r="AT2529" s="29"/>
      <c r="AU2529" s="29"/>
      <c r="AV2529" s="29"/>
      <c r="AW2529" s="29"/>
      <c r="AX2529" s="29"/>
      <c r="AY2529" s="31"/>
      <c r="AZ2529" s="30"/>
      <c r="BA2529" s="35"/>
      <c r="BB2529" s="108"/>
      <c r="BC2529" s="108"/>
      <c r="BD2529" s="108"/>
      <c r="BE2529" s="136"/>
      <c r="BF2529" s="108"/>
      <c r="BG2529" s="110"/>
      <c r="BH2529" s="110"/>
      <c r="BI2529" s="110"/>
      <c r="BJ2529" s="137"/>
      <c r="BK2529" s="110"/>
      <c r="BL2529" s="108"/>
      <c r="BM2529" s="108"/>
      <c r="BN2529" s="108"/>
      <c r="BO2529" s="135"/>
      <c r="BP2529" s="108"/>
      <c r="BQ2529" s="108"/>
      <c r="BR2529" s="108"/>
      <c r="BS2529" s="108"/>
      <c r="BT2529" s="135"/>
      <c r="BU2529" s="108"/>
      <c r="BV2529" s="108"/>
      <c r="BW2529" s="108"/>
      <c r="BX2529" s="108"/>
      <c r="BY2529" s="135"/>
      <c r="BZ2529" s="108"/>
    </row>
    <row r="2530" spans="1:78" x14ac:dyDescent="0.25">
      <c r="A2530" s="27"/>
      <c r="B2530" s="27"/>
      <c r="C2530" s="27"/>
      <c r="D2530" s="27"/>
      <c r="E2530" s="28"/>
      <c r="F2530" s="88"/>
      <c r="G2530" s="28"/>
      <c r="H2530" s="27"/>
      <c r="I2530" s="27"/>
      <c r="J2530" s="27"/>
      <c r="K2530" s="107"/>
      <c r="L2530" s="27"/>
      <c r="M2530" s="46"/>
      <c r="N2530" s="46"/>
      <c r="O2530" s="46"/>
      <c r="P2530" s="46"/>
      <c r="Q2530" s="46"/>
      <c r="R2530" s="46"/>
      <c r="S2530" s="46"/>
      <c r="T2530" s="46"/>
      <c r="U2530" s="46"/>
      <c r="V2530" s="46"/>
      <c r="W2530" s="46"/>
      <c r="X2530" s="46"/>
      <c r="Y2530" s="41"/>
      <c r="Z2530" s="106"/>
      <c r="AA2530" s="43"/>
      <c r="AB2530" s="28"/>
      <c r="AC2530" s="28"/>
      <c r="AD2530" s="28"/>
      <c r="AE2530" s="44"/>
      <c r="AF2530" s="27"/>
      <c r="AG2530" s="27"/>
      <c r="AH2530" s="28"/>
      <c r="AI2530" s="27"/>
      <c r="AJ2530" s="27"/>
      <c r="AK2530" s="28"/>
      <c r="AL2530" s="29"/>
      <c r="AM2530" s="29"/>
      <c r="AN2530" s="29"/>
      <c r="AO2530" s="29"/>
      <c r="AP2530" s="29"/>
      <c r="AQ2530" s="29"/>
      <c r="AR2530" s="29"/>
      <c r="AS2530" s="29"/>
      <c r="AT2530" s="29"/>
      <c r="AU2530" s="29"/>
      <c r="AV2530" s="29"/>
      <c r="AW2530" s="29"/>
      <c r="AX2530" s="29"/>
      <c r="AY2530" s="31"/>
      <c r="AZ2530" s="30"/>
      <c r="BA2530" s="35"/>
      <c r="BB2530" s="108"/>
      <c r="BC2530" s="108"/>
      <c r="BD2530" s="108"/>
      <c r="BE2530" s="136"/>
      <c r="BF2530" s="108"/>
      <c r="BG2530" s="110"/>
      <c r="BH2530" s="110"/>
      <c r="BI2530" s="110"/>
      <c r="BJ2530" s="137"/>
      <c r="BK2530" s="110"/>
      <c r="BL2530" s="108"/>
      <c r="BM2530" s="108"/>
      <c r="BN2530" s="108"/>
      <c r="BO2530" s="135"/>
      <c r="BP2530" s="108"/>
      <c r="BQ2530" s="108"/>
      <c r="BR2530" s="108"/>
      <c r="BS2530" s="108"/>
      <c r="BT2530" s="135"/>
      <c r="BU2530" s="108"/>
      <c r="BV2530" s="108"/>
      <c r="BW2530" s="108"/>
      <c r="BX2530" s="108"/>
      <c r="BY2530" s="135"/>
      <c r="BZ2530" s="108"/>
    </row>
    <row r="2531" spans="1:78" x14ac:dyDescent="0.25">
      <c r="A2531" s="27"/>
      <c r="B2531" s="27"/>
      <c r="C2531" s="27"/>
      <c r="D2531" s="27"/>
      <c r="E2531" s="28"/>
      <c r="F2531" s="88"/>
      <c r="G2531" s="28"/>
      <c r="H2531" s="27"/>
      <c r="I2531" s="27"/>
      <c r="J2531" s="27"/>
      <c r="K2531" s="107"/>
      <c r="L2531" s="27"/>
      <c r="M2531" s="46"/>
      <c r="N2531" s="46"/>
      <c r="O2531" s="46"/>
      <c r="P2531" s="46"/>
      <c r="Q2531" s="46"/>
      <c r="R2531" s="46"/>
      <c r="S2531" s="46"/>
      <c r="T2531" s="46"/>
      <c r="U2531" s="46"/>
      <c r="V2531" s="46"/>
      <c r="W2531" s="46"/>
      <c r="X2531" s="46"/>
      <c r="Y2531" s="41"/>
      <c r="Z2531" s="106"/>
      <c r="AA2531" s="43"/>
      <c r="AB2531" s="28"/>
      <c r="AC2531" s="28"/>
      <c r="AD2531" s="28"/>
      <c r="AE2531" s="44"/>
      <c r="AF2531" s="27"/>
      <c r="AG2531" s="27"/>
      <c r="AH2531" s="28"/>
      <c r="AI2531" s="27"/>
      <c r="AJ2531" s="27"/>
      <c r="AK2531" s="28"/>
      <c r="AL2531" s="29"/>
      <c r="AM2531" s="29"/>
      <c r="AN2531" s="29"/>
      <c r="AO2531" s="29"/>
      <c r="AP2531" s="29"/>
      <c r="AQ2531" s="29"/>
      <c r="AR2531" s="29"/>
      <c r="AS2531" s="29"/>
      <c r="AT2531" s="29"/>
      <c r="AU2531" s="29"/>
      <c r="AV2531" s="29"/>
      <c r="AW2531" s="29"/>
      <c r="AX2531" s="29"/>
      <c r="AY2531" s="31"/>
      <c r="AZ2531" s="30"/>
      <c r="BA2531" s="35"/>
      <c r="BB2531" s="108"/>
      <c r="BC2531" s="108"/>
      <c r="BD2531" s="108"/>
      <c r="BE2531" s="136"/>
      <c r="BF2531" s="108"/>
      <c r="BG2531" s="110"/>
      <c r="BH2531" s="110"/>
      <c r="BI2531" s="110"/>
      <c r="BJ2531" s="137"/>
      <c r="BK2531" s="110"/>
      <c r="BL2531" s="108"/>
      <c r="BM2531" s="108"/>
      <c r="BN2531" s="108"/>
      <c r="BO2531" s="135"/>
      <c r="BP2531" s="108"/>
      <c r="BQ2531" s="108"/>
      <c r="BR2531" s="108"/>
      <c r="BS2531" s="108"/>
      <c r="BT2531" s="135"/>
      <c r="BU2531" s="108"/>
      <c r="BV2531" s="108"/>
      <c r="BW2531" s="108"/>
      <c r="BX2531" s="108"/>
      <c r="BY2531" s="135"/>
      <c r="BZ2531" s="108"/>
    </row>
    <row r="2532" spans="1:78" x14ac:dyDescent="0.25">
      <c r="A2532" s="27"/>
      <c r="B2532" s="27"/>
      <c r="C2532" s="27"/>
      <c r="D2532" s="27"/>
      <c r="E2532" s="28"/>
      <c r="F2532" s="88"/>
      <c r="G2532" s="28"/>
      <c r="H2532" s="27"/>
      <c r="I2532" s="27"/>
      <c r="J2532" s="27"/>
      <c r="K2532" s="107"/>
      <c r="L2532" s="27"/>
      <c r="M2532" s="46"/>
      <c r="N2532" s="46"/>
      <c r="O2532" s="46"/>
      <c r="P2532" s="46"/>
      <c r="Q2532" s="46"/>
      <c r="R2532" s="46"/>
      <c r="S2532" s="46"/>
      <c r="T2532" s="46"/>
      <c r="U2532" s="46"/>
      <c r="V2532" s="46"/>
      <c r="W2532" s="46"/>
      <c r="X2532" s="46"/>
      <c r="Y2532" s="41"/>
      <c r="Z2532" s="106"/>
      <c r="AA2532" s="43"/>
      <c r="AB2532" s="28"/>
      <c r="AC2532" s="28"/>
      <c r="AD2532" s="28"/>
      <c r="AE2532" s="44"/>
      <c r="AF2532" s="27"/>
      <c r="AG2532" s="27"/>
      <c r="AH2532" s="28"/>
      <c r="AI2532" s="27"/>
      <c r="AJ2532" s="27"/>
      <c r="AK2532" s="28"/>
      <c r="AL2532" s="29"/>
      <c r="AM2532" s="29"/>
      <c r="AN2532" s="29"/>
      <c r="AO2532" s="29"/>
      <c r="AP2532" s="29"/>
      <c r="AQ2532" s="29"/>
      <c r="AR2532" s="29"/>
      <c r="AS2532" s="29"/>
      <c r="AT2532" s="29"/>
      <c r="AU2532" s="29"/>
      <c r="AV2532" s="29"/>
      <c r="AW2532" s="29"/>
      <c r="AX2532" s="29"/>
      <c r="AY2532" s="31"/>
      <c r="AZ2532" s="30"/>
      <c r="BA2532" s="35"/>
      <c r="BB2532" s="108"/>
      <c r="BC2532" s="108"/>
      <c r="BD2532" s="108"/>
      <c r="BE2532" s="136"/>
      <c r="BF2532" s="108"/>
      <c r="BG2532" s="110"/>
      <c r="BH2532" s="110"/>
      <c r="BI2532" s="110"/>
      <c r="BJ2532" s="137"/>
      <c r="BK2532" s="110"/>
      <c r="BL2532" s="108"/>
      <c r="BM2532" s="108"/>
      <c r="BN2532" s="108"/>
      <c r="BO2532" s="135"/>
      <c r="BP2532" s="108"/>
      <c r="BQ2532" s="108"/>
      <c r="BR2532" s="108"/>
      <c r="BS2532" s="108"/>
      <c r="BT2532" s="135"/>
      <c r="BU2532" s="108"/>
      <c r="BV2532" s="108"/>
      <c r="BW2532" s="108"/>
      <c r="BX2532" s="108"/>
      <c r="BY2532" s="135"/>
      <c r="BZ2532" s="108"/>
    </row>
    <row r="2533" spans="1:78" x14ac:dyDescent="0.25">
      <c r="A2533" s="27"/>
      <c r="B2533" s="27"/>
      <c r="C2533" s="27"/>
      <c r="D2533" s="27"/>
      <c r="E2533" s="28"/>
      <c r="F2533" s="88"/>
      <c r="G2533" s="28"/>
      <c r="H2533" s="27"/>
      <c r="I2533" s="27"/>
      <c r="J2533" s="27"/>
      <c r="K2533" s="107"/>
      <c r="L2533" s="27"/>
      <c r="M2533" s="46"/>
      <c r="N2533" s="46"/>
      <c r="O2533" s="46"/>
      <c r="P2533" s="46"/>
      <c r="Q2533" s="46"/>
      <c r="R2533" s="46"/>
      <c r="S2533" s="46"/>
      <c r="T2533" s="46"/>
      <c r="U2533" s="46"/>
      <c r="V2533" s="46"/>
      <c r="W2533" s="46"/>
      <c r="X2533" s="46"/>
      <c r="Y2533" s="41"/>
      <c r="Z2533" s="106"/>
      <c r="AA2533" s="43"/>
      <c r="AB2533" s="28"/>
      <c r="AC2533" s="28"/>
      <c r="AD2533" s="28"/>
      <c r="AE2533" s="44"/>
      <c r="AF2533" s="27"/>
      <c r="AG2533" s="27"/>
      <c r="AH2533" s="28"/>
      <c r="AI2533" s="27"/>
      <c r="AJ2533" s="27"/>
      <c r="AK2533" s="28"/>
      <c r="AL2533" s="29"/>
      <c r="AM2533" s="29"/>
      <c r="AN2533" s="29"/>
      <c r="AO2533" s="29"/>
      <c r="AP2533" s="29"/>
      <c r="AQ2533" s="29"/>
      <c r="AR2533" s="29"/>
      <c r="AS2533" s="29"/>
      <c r="AT2533" s="29"/>
      <c r="AU2533" s="29"/>
      <c r="AV2533" s="29"/>
      <c r="AW2533" s="29"/>
      <c r="AX2533" s="29"/>
      <c r="AY2533" s="31"/>
      <c r="AZ2533" s="30"/>
      <c r="BA2533" s="35"/>
      <c r="BB2533" s="108"/>
      <c r="BC2533" s="108"/>
      <c r="BD2533" s="108"/>
      <c r="BE2533" s="136"/>
      <c r="BF2533" s="108"/>
      <c r="BG2533" s="110"/>
      <c r="BH2533" s="110"/>
      <c r="BI2533" s="110"/>
      <c r="BJ2533" s="137"/>
      <c r="BK2533" s="110"/>
      <c r="BL2533" s="108"/>
      <c r="BM2533" s="108"/>
      <c r="BN2533" s="108"/>
      <c r="BO2533" s="135"/>
      <c r="BP2533" s="108"/>
      <c r="BQ2533" s="108"/>
      <c r="BR2533" s="108"/>
      <c r="BS2533" s="108"/>
      <c r="BT2533" s="135"/>
      <c r="BU2533" s="108"/>
      <c r="BV2533" s="108"/>
      <c r="BW2533" s="108"/>
      <c r="BX2533" s="108"/>
      <c r="BY2533" s="135"/>
      <c r="BZ2533" s="108"/>
    </row>
    <row r="2534" spans="1:78" x14ac:dyDescent="0.25">
      <c r="A2534" s="27"/>
      <c r="B2534" s="27"/>
      <c r="C2534" s="27"/>
      <c r="D2534" s="27"/>
      <c r="E2534" s="28"/>
      <c r="F2534" s="88"/>
      <c r="G2534" s="28"/>
      <c r="H2534" s="27"/>
      <c r="I2534" s="27"/>
      <c r="J2534" s="27"/>
      <c r="K2534" s="107"/>
      <c r="L2534" s="27"/>
      <c r="M2534" s="46"/>
      <c r="N2534" s="46"/>
      <c r="O2534" s="46"/>
      <c r="P2534" s="46"/>
      <c r="Q2534" s="46"/>
      <c r="R2534" s="46"/>
      <c r="S2534" s="46"/>
      <c r="T2534" s="46"/>
      <c r="U2534" s="46"/>
      <c r="V2534" s="46"/>
      <c r="W2534" s="46"/>
      <c r="X2534" s="46"/>
      <c r="Y2534" s="41"/>
      <c r="Z2534" s="106"/>
      <c r="AA2534" s="43"/>
      <c r="AB2534" s="28"/>
      <c r="AC2534" s="28"/>
      <c r="AD2534" s="28"/>
      <c r="AE2534" s="44"/>
      <c r="AF2534" s="27"/>
      <c r="AG2534" s="27"/>
      <c r="AH2534" s="28"/>
      <c r="AI2534" s="27"/>
      <c r="AJ2534" s="27"/>
      <c r="AK2534" s="28"/>
      <c r="AL2534" s="29"/>
      <c r="AM2534" s="29"/>
      <c r="AN2534" s="29"/>
      <c r="AO2534" s="29"/>
      <c r="AP2534" s="29"/>
      <c r="AQ2534" s="29"/>
      <c r="AR2534" s="29"/>
      <c r="AS2534" s="29"/>
      <c r="AT2534" s="29"/>
      <c r="AU2534" s="29"/>
      <c r="AV2534" s="29"/>
      <c r="AW2534" s="29"/>
      <c r="AX2534" s="29"/>
      <c r="AY2534" s="31"/>
      <c r="AZ2534" s="30"/>
      <c r="BA2534" s="35"/>
      <c r="BB2534" s="108"/>
      <c r="BC2534" s="108"/>
      <c r="BD2534" s="108"/>
      <c r="BE2534" s="136"/>
      <c r="BF2534" s="108"/>
      <c r="BG2534" s="110"/>
      <c r="BH2534" s="110"/>
      <c r="BI2534" s="110"/>
      <c r="BJ2534" s="137"/>
      <c r="BK2534" s="110"/>
      <c r="BL2534" s="108"/>
      <c r="BM2534" s="108"/>
      <c r="BN2534" s="108"/>
      <c r="BO2534" s="135"/>
      <c r="BP2534" s="108"/>
      <c r="BQ2534" s="108"/>
      <c r="BR2534" s="108"/>
      <c r="BS2534" s="108"/>
      <c r="BT2534" s="135"/>
      <c r="BU2534" s="108"/>
      <c r="BV2534" s="108"/>
      <c r="BW2534" s="108"/>
      <c r="BX2534" s="108"/>
      <c r="BY2534" s="135"/>
      <c r="BZ2534" s="108"/>
    </row>
    <row r="2535" spans="1:78" x14ac:dyDescent="0.25">
      <c r="A2535" s="27"/>
      <c r="B2535" s="27"/>
      <c r="C2535" s="27"/>
      <c r="D2535" s="27"/>
      <c r="E2535" s="28"/>
      <c r="F2535" s="88"/>
      <c r="G2535" s="28"/>
      <c r="H2535" s="27"/>
      <c r="I2535" s="27"/>
      <c r="J2535" s="27"/>
      <c r="K2535" s="107"/>
      <c r="L2535" s="27"/>
      <c r="M2535" s="46"/>
      <c r="N2535" s="46"/>
      <c r="O2535" s="46"/>
      <c r="P2535" s="46"/>
      <c r="Q2535" s="46"/>
      <c r="R2535" s="46"/>
      <c r="S2535" s="46"/>
      <c r="T2535" s="46"/>
      <c r="U2535" s="46"/>
      <c r="V2535" s="46"/>
      <c r="W2535" s="46"/>
      <c r="X2535" s="46"/>
      <c r="Y2535" s="41"/>
      <c r="Z2535" s="106"/>
      <c r="AA2535" s="43"/>
      <c r="AB2535" s="28"/>
      <c r="AC2535" s="28"/>
      <c r="AD2535" s="28"/>
      <c r="AE2535" s="44"/>
      <c r="AF2535" s="27"/>
      <c r="AG2535" s="27"/>
      <c r="AH2535" s="28"/>
      <c r="AI2535" s="27"/>
      <c r="AJ2535" s="27"/>
      <c r="AK2535" s="28"/>
      <c r="AL2535" s="29"/>
      <c r="AM2535" s="29"/>
      <c r="AN2535" s="29"/>
      <c r="AO2535" s="29"/>
      <c r="AP2535" s="29"/>
      <c r="AQ2535" s="29"/>
      <c r="AR2535" s="29"/>
      <c r="AS2535" s="29"/>
      <c r="AT2535" s="29"/>
      <c r="AU2535" s="29"/>
      <c r="AV2535" s="29"/>
      <c r="AW2535" s="29"/>
      <c r="AX2535" s="29"/>
      <c r="AY2535" s="31"/>
      <c r="AZ2535" s="30"/>
      <c r="BA2535" s="35"/>
      <c r="BB2535" s="108"/>
      <c r="BC2535" s="108"/>
      <c r="BD2535" s="108"/>
      <c r="BE2535" s="136"/>
      <c r="BF2535" s="108"/>
      <c r="BG2535" s="110"/>
      <c r="BH2535" s="110"/>
      <c r="BI2535" s="110"/>
      <c r="BJ2535" s="137"/>
      <c r="BK2535" s="110"/>
      <c r="BL2535" s="108"/>
      <c r="BM2535" s="108"/>
      <c r="BN2535" s="108"/>
      <c r="BO2535" s="135"/>
      <c r="BP2535" s="108"/>
      <c r="BQ2535" s="108"/>
      <c r="BR2535" s="108"/>
      <c r="BS2535" s="108"/>
      <c r="BT2535" s="135"/>
      <c r="BU2535" s="108"/>
      <c r="BV2535" s="108"/>
      <c r="BW2535" s="108"/>
      <c r="BX2535" s="108"/>
      <c r="BY2535" s="135"/>
      <c r="BZ2535" s="108"/>
    </row>
    <row r="2536" spans="1:78" x14ac:dyDescent="0.25">
      <c r="A2536" s="27"/>
      <c r="B2536" s="27"/>
      <c r="C2536" s="27"/>
      <c r="D2536" s="27"/>
      <c r="E2536" s="28"/>
      <c r="F2536" s="88"/>
      <c r="G2536" s="28"/>
      <c r="H2536" s="27"/>
      <c r="I2536" s="27"/>
      <c r="J2536" s="27"/>
      <c r="K2536" s="107"/>
      <c r="L2536" s="27"/>
      <c r="M2536" s="46"/>
      <c r="N2536" s="46"/>
      <c r="O2536" s="46"/>
      <c r="P2536" s="46"/>
      <c r="Q2536" s="46"/>
      <c r="R2536" s="46"/>
      <c r="S2536" s="46"/>
      <c r="T2536" s="46"/>
      <c r="U2536" s="46"/>
      <c r="V2536" s="46"/>
      <c r="W2536" s="46"/>
      <c r="X2536" s="46"/>
      <c r="Y2536" s="41"/>
      <c r="Z2536" s="106"/>
      <c r="AA2536" s="43"/>
      <c r="AB2536" s="28"/>
      <c r="AC2536" s="28"/>
      <c r="AD2536" s="28"/>
      <c r="AE2536" s="44"/>
      <c r="AF2536" s="27"/>
      <c r="AG2536" s="27"/>
      <c r="AH2536" s="28"/>
      <c r="AI2536" s="27"/>
      <c r="AJ2536" s="27"/>
      <c r="AK2536" s="28"/>
      <c r="AL2536" s="29"/>
      <c r="AM2536" s="29"/>
      <c r="AN2536" s="29"/>
      <c r="AO2536" s="29"/>
      <c r="AP2536" s="29"/>
      <c r="AQ2536" s="29"/>
      <c r="AR2536" s="29"/>
      <c r="AS2536" s="29"/>
      <c r="AT2536" s="29"/>
      <c r="AU2536" s="29"/>
      <c r="AV2536" s="29"/>
      <c r="AW2536" s="29"/>
      <c r="AX2536" s="29"/>
      <c r="AY2536" s="31"/>
      <c r="AZ2536" s="30"/>
      <c r="BA2536" s="35"/>
      <c r="BB2536" s="108"/>
      <c r="BC2536" s="108"/>
      <c r="BD2536" s="108"/>
      <c r="BE2536" s="136"/>
      <c r="BF2536" s="108"/>
      <c r="BG2536" s="110"/>
      <c r="BH2536" s="110"/>
      <c r="BI2536" s="110"/>
      <c r="BJ2536" s="137"/>
      <c r="BK2536" s="110"/>
      <c r="BL2536" s="108"/>
      <c r="BM2536" s="108"/>
      <c r="BN2536" s="108"/>
      <c r="BO2536" s="135"/>
      <c r="BP2536" s="108"/>
      <c r="BQ2536" s="108"/>
      <c r="BR2536" s="108"/>
      <c r="BS2536" s="108"/>
      <c r="BT2536" s="135"/>
      <c r="BU2536" s="108"/>
      <c r="BV2536" s="108"/>
      <c r="BW2536" s="108"/>
      <c r="BX2536" s="108"/>
      <c r="BY2536" s="135"/>
      <c r="BZ2536" s="108"/>
    </row>
    <row r="2537" spans="1:78" x14ac:dyDescent="0.25">
      <c r="A2537" s="27"/>
      <c r="B2537" s="27"/>
      <c r="C2537" s="27"/>
      <c r="D2537" s="27"/>
      <c r="E2537" s="28"/>
      <c r="F2537" s="88"/>
      <c r="G2537" s="28"/>
      <c r="H2537" s="27"/>
      <c r="I2537" s="27"/>
      <c r="J2537" s="27"/>
      <c r="K2537" s="107"/>
      <c r="L2537" s="27"/>
      <c r="M2537" s="46"/>
      <c r="N2537" s="46"/>
      <c r="O2537" s="46"/>
      <c r="P2537" s="46"/>
      <c r="Q2537" s="46"/>
      <c r="R2537" s="46"/>
      <c r="S2537" s="46"/>
      <c r="T2537" s="46"/>
      <c r="U2537" s="46"/>
      <c r="V2537" s="46"/>
      <c r="W2537" s="46"/>
      <c r="X2537" s="46"/>
      <c r="Y2537" s="41"/>
      <c r="Z2537" s="106"/>
      <c r="AA2537" s="43"/>
      <c r="AB2537" s="28"/>
      <c r="AC2537" s="28"/>
      <c r="AD2537" s="28"/>
      <c r="AE2537" s="44"/>
      <c r="AF2537" s="27"/>
      <c r="AG2537" s="27"/>
      <c r="AH2537" s="28"/>
      <c r="AI2537" s="27"/>
      <c r="AJ2537" s="27"/>
      <c r="AK2537" s="28"/>
      <c r="AL2537" s="29"/>
      <c r="AM2537" s="29"/>
      <c r="AN2537" s="29"/>
      <c r="AO2537" s="29"/>
      <c r="AP2537" s="29"/>
      <c r="AQ2537" s="29"/>
      <c r="AR2537" s="29"/>
      <c r="AS2537" s="29"/>
      <c r="AT2537" s="29"/>
      <c r="AU2537" s="29"/>
      <c r="AV2537" s="29"/>
      <c r="AW2537" s="29"/>
      <c r="AX2537" s="29"/>
      <c r="AY2537" s="31"/>
      <c r="AZ2537" s="30"/>
      <c r="BA2537" s="35"/>
      <c r="BB2537" s="108"/>
      <c r="BC2537" s="108"/>
      <c r="BD2537" s="108"/>
      <c r="BE2537" s="136"/>
      <c r="BF2537" s="108"/>
      <c r="BG2537" s="110"/>
      <c r="BH2537" s="110"/>
      <c r="BI2537" s="110"/>
      <c r="BJ2537" s="137"/>
      <c r="BK2537" s="110"/>
      <c r="BL2537" s="108"/>
      <c r="BM2537" s="108"/>
      <c r="BN2537" s="108"/>
      <c r="BO2537" s="135"/>
      <c r="BP2537" s="108"/>
      <c r="BQ2537" s="108"/>
      <c r="BR2537" s="108"/>
      <c r="BS2537" s="108"/>
      <c r="BT2537" s="135"/>
      <c r="BU2537" s="108"/>
      <c r="BV2537" s="108"/>
      <c r="BW2537" s="108"/>
      <c r="BX2537" s="108"/>
      <c r="BY2537" s="135"/>
      <c r="BZ2537" s="108"/>
    </row>
    <row r="2538" spans="1:78" x14ac:dyDescent="0.25">
      <c r="A2538" s="27"/>
      <c r="B2538" s="27"/>
      <c r="C2538" s="27"/>
      <c r="D2538" s="27"/>
      <c r="E2538" s="28"/>
      <c r="F2538" s="88"/>
      <c r="G2538" s="28"/>
      <c r="H2538" s="27"/>
      <c r="I2538" s="27"/>
      <c r="J2538" s="27"/>
      <c r="K2538" s="107"/>
      <c r="L2538" s="27"/>
      <c r="M2538" s="46"/>
      <c r="N2538" s="46"/>
      <c r="O2538" s="46"/>
      <c r="P2538" s="46"/>
      <c r="Q2538" s="46"/>
      <c r="R2538" s="46"/>
      <c r="S2538" s="46"/>
      <c r="T2538" s="46"/>
      <c r="U2538" s="46"/>
      <c r="V2538" s="46"/>
      <c r="W2538" s="46"/>
      <c r="X2538" s="46"/>
      <c r="Y2538" s="41"/>
      <c r="Z2538" s="106"/>
      <c r="AA2538" s="43"/>
      <c r="AB2538" s="28"/>
      <c r="AC2538" s="28"/>
      <c r="AD2538" s="28"/>
      <c r="AE2538" s="44"/>
      <c r="AF2538" s="27"/>
      <c r="AG2538" s="27"/>
      <c r="AH2538" s="28"/>
      <c r="AI2538" s="27"/>
      <c r="AJ2538" s="27"/>
      <c r="AK2538" s="28"/>
      <c r="AL2538" s="29"/>
      <c r="AM2538" s="29"/>
      <c r="AN2538" s="29"/>
      <c r="AO2538" s="29"/>
      <c r="AP2538" s="29"/>
      <c r="AQ2538" s="29"/>
      <c r="AR2538" s="29"/>
      <c r="AS2538" s="29"/>
      <c r="AT2538" s="29"/>
      <c r="AU2538" s="29"/>
      <c r="AV2538" s="29"/>
      <c r="AW2538" s="29"/>
      <c r="AX2538" s="29"/>
      <c r="AY2538" s="31"/>
      <c r="AZ2538" s="30"/>
      <c r="BA2538" s="35"/>
      <c r="BB2538" s="108"/>
      <c r="BC2538" s="108"/>
      <c r="BD2538" s="108"/>
      <c r="BE2538" s="136"/>
      <c r="BF2538" s="108"/>
      <c r="BG2538" s="110"/>
      <c r="BH2538" s="110"/>
      <c r="BI2538" s="110"/>
      <c r="BJ2538" s="137"/>
      <c r="BK2538" s="110"/>
      <c r="BL2538" s="108"/>
      <c r="BM2538" s="108"/>
      <c r="BN2538" s="108"/>
      <c r="BO2538" s="135"/>
      <c r="BP2538" s="108"/>
      <c r="BQ2538" s="108"/>
      <c r="BR2538" s="108"/>
      <c r="BS2538" s="108"/>
      <c r="BT2538" s="135"/>
      <c r="BU2538" s="108"/>
      <c r="BV2538" s="108"/>
      <c r="BW2538" s="108"/>
      <c r="BX2538" s="108"/>
      <c r="BY2538" s="135"/>
      <c r="BZ2538" s="108"/>
    </row>
    <row r="2539" spans="1:78" x14ac:dyDescent="0.25">
      <c r="A2539" s="27"/>
      <c r="B2539" s="27"/>
      <c r="C2539" s="27"/>
      <c r="D2539" s="27"/>
      <c r="E2539" s="28"/>
      <c r="F2539" s="88"/>
      <c r="G2539" s="28"/>
      <c r="H2539" s="27"/>
      <c r="I2539" s="27"/>
      <c r="J2539" s="27"/>
      <c r="K2539" s="107"/>
      <c r="L2539" s="27"/>
      <c r="M2539" s="46"/>
      <c r="N2539" s="46"/>
      <c r="O2539" s="46"/>
      <c r="P2539" s="46"/>
      <c r="Q2539" s="46"/>
      <c r="R2539" s="46"/>
      <c r="S2539" s="46"/>
      <c r="T2539" s="46"/>
      <c r="U2539" s="46"/>
      <c r="V2539" s="46"/>
      <c r="W2539" s="46"/>
      <c r="X2539" s="46"/>
      <c r="Y2539" s="41"/>
      <c r="Z2539" s="106"/>
      <c r="AA2539" s="43"/>
      <c r="AB2539" s="28"/>
      <c r="AC2539" s="28"/>
      <c r="AD2539" s="28"/>
      <c r="AE2539" s="44"/>
      <c r="AF2539" s="27"/>
      <c r="AG2539" s="27"/>
      <c r="AH2539" s="28"/>
      <c r="AI2539" s="27"/>
      <c r="AJ2539" s="27"/>
      <c r="AK2539" s="28"/>
      <c r="AL2539" s="29"/>
      <c r="AM2539" s="29"/>
      <c r="AN2539" s="29"/>
      <c r="AO2539" s="29"/>
      <c r="AP2539" s="29"/>
      <c r="AQ2539" s="29"/>
      <c r="AR2539" s="29"/>
      <c r="AS2539" s="29"/>
      <c r="AT2539" s="29"/>
      <c r="AU2539" s="29"/>
      <c r="AV2539" s="29"/>
      <c r="AW2539" s="29"/>
      <c r="AX2539" s="29"/>
      <c r="AY2539" s="31"/>
      <c r="AZ2539" s="30"/>
      <c r="BA2539" s="35"/>
      <c r="BB2539" s="108"/>
      <c r="BC2539" s="108"/>
      <c r="BD2539" s="108"/>
      <c r="BE2539" s="136"/>
      <c r="BF2539" s="108"/>
      <c r="BG2539" s="110"/>
      <c r="BH2539" s="110"/>
      <c r="BI2539" s="110"/>
      <c r="BJ2539" s="137"/>
      <c r="BK2539" s="110"/>
      <c r="BL2539" s="108"/>
      <c r="BM2539" s="108"/>
      <c r="BN2539" s="108"/>
      <c r="BO2539" s="135"/>
      <c r="BP2539" s="108"/>
      <c r="BQ2539" s="108"/>
      <c r="BR2539" s="108"/>
      <c r="BS2539" s="108"/>
      <c r="BT2539" s="135"/>
      <c r="BU2539" s="108"/>
      <c r="BV2539" s="108"/>
      <c r="BW2539" s="108"/>
      <c r="BX2539" s="108"/>
      <c r="BY2539" s="135"/>
      <c r="BZ2539" s="108"/>
    </row>
    <row r="2540" spans="1:78" x14ac:dyDescent="0.25">
      <c r="A2540" s="27"/>
      <c r="B2540" s="27"/>
      <c r="C2540" s="27"/>
      <c r="D2540" s="27"/>
      <c r="E2540" s="28"/>
      <c r="F2540" s="88"/>
      <c r="G2540" s="28"/>
      <c r="H2540" s="27"/>
      <c r="I2540" s="27"/>
      <c r="J2540" s="27"/>
      <c r="K2540" s="107"/>
      <c r="L2540" s="27"/>
      <c r="M2540" s="46"/>
      <c r="N2540" s="46"/>
      <c r="O2540" s="46"/>
      <c r="P2540" s="46"/>
      <c r="Q2540" s="46"/>
      <c r="R2540" s="46"/>
      <c r="S2540" s="46"/>
      <c r="T2540" s="46"/>
      <c r="U2540" s="46"/>
      <c r="V2540" s="46"/>
      <c r="W2540" s="46"/>
      <c r="X2540" s="46"/>
      <c r="Y2540" s="41"/>
      <c r="Z2540" s="106"/>
      <c r="AA2540" s="43"/>
      <c r="AB2540" s="28"/>
      <c r="AC2540" s="28"/>
      <c r="AD2540" s="28"/>
      <c r="AE2540" s="44"/>
      <c r="AF2540" s="27"/>
      <c r="AG2540" s="27"/>
      <c r="AH2540" s="28"/>
      <c r="AI2540" s="27"/>
      <c r="AJ2540" s="27"/>
      <c r="AK2540" s="28"/>
      <c r="AL2540" s="29"/>
      <c r="AM2540" s="29"/>
      <c r="AN2540" s="29"/>
      <c r="AO2540" s="29"/>
      <c r="AP2540" s="29"/>
      <c r="AQ2540" s="29"/>
      <c r="AR2540" s="29"/>
      <c r="AS2540" s="29"/>
      <c r="AT2540" s="29"/>
      <c r="AU2540" s="29"/>
      <c r="AV2540" s="29"/>
      <c r="AW2540" s="29"/>
      <c r="AX2540" s="29"/>
      <c r="AY2540" s="31"/>
      <c r="AZ2540" s="30"/>
      <c r="BA2540" s="35"/>
      <c r="BB2540" s="108"/>
      <c r="BC2540" s="108"/>
      <c r="BD2540" s="108"/>
      <c r="BE2540" s="136"/>
      <c r="BF2540" s="108"/>
      <c r="BG2540" s="110"/>
      <c r="BH2540" s="110"/>
      <c r="BI2540" s="110"/>
      <c r="BJ2540" s="137"/>
      <c r="BK2540" s="110"/>
      <c r="BL2540" s="108"/>
      <c r="BM2540" s="108"/>
      <c r="BN2540" s="108"/>
      <c r="BO2540" s="135"/>
      <c r="BP2540" s="108"/>
      <c r="BQ2540" s="108"/>
      <c r="BR2540" s="108"/>
      <c r="BS2540" s="108"/>
      <c r="BT2540" s="135"/>
      <c r="BU2540" s="108"/>
      <c r="BV2540" s="108"/>
      <c r="BW2540" s="108"/>
      <c r="BX2540" s="108"/>
      <c r="BY2540" s="135"/>
      <c r="BZ2540" s="108"/>
    </row>
    <row r="2541" spans="1:78" x14ac:dyDescent="0.25">
      <c r="A2541" s="27"/>
      <c r="B2541" s="27"/>
      <c r="C2541" s="27"/>
      <c r="D2541" s="27"/>
      <c r="E2541" s="28"/>
      <c r="F2541" s="88"/>
      <c r="G2541" s="28"/>
      <c r="H2541" s="27"/>
      <c r="I2541" s="27"/>
      <c r="J2541" s="27"/>
      <c r="K2541" s="107"/>
      <c r="L2541" s="27"/>
      <c r="M2541" s="46"/>
      <c r="N2541" s="46"/>
      <c r="O2541" s="46"/>
      <c r="P2541" s="46"/>
      <c r="Q2541" s="46"/>
      <c r="R2541" s="46"/>
      <c r="S2541" s="46"/>
      <c r="T2541" s="46"/>
      <c r="U2541" s="46"/>
      <c r="V2541" s="46"/>
      <c r="W2541" s="46"/>
      <c r="X2541" s="46"/>
      <c r="Y2541" s="41"/>
      <c r="Z2541" s="106"/>
      <c r="AA2541" s="43"/>
      <c r="AB2541" s="28"/>
      <c r="AC2541" s="28"/>
      <c r="AD2541" s="28"/>
      <c r="AE2541" s="44"/>
      <c r="AF2541" s="27"/>
      <c r="AG2541" s="27"/>
      <c r="AH2541" s="28"/>
      <c r="AI2541" s="27"/>
      <c r="AJ2541" s="27"/>
      <c r="AK2541" s="28"/>
      <c r="AL2541" s="29"/>
      <c r="AM2541" s="29"/>
      <c r="AN2541" s="29"/>
      <c r="AO2541" s="29"/>
      <c r="AP2541" s="29"/>
      <c r="AQ2541" s="29"/>
      <c r="AR2541" s="29"/>
      <c r="AS2541" s="29"/>
      <c r="AT2541" s="29"/>
      <c r="AU2541" s="29"/>
      <c r="AV2541" s="29"/>
      <c r="AW2541" s="29"/>
      <c r="AX2541" s="29"/>
      <c r="AY2541" s="31"/>
      <c r="AZ2541" s="30"/>
      <c r="BA2541" s="35"/>
      <c r="BB2541" s="108"/>
      <c r="BC2541" s="108"/>
      <c r="BD2541" s="108"/>
      <c r="BE2541" s="136"/>
      <c r="BF2541" s="108"/>
      <c r="BG2541" s="110"/>
      <c r="BH2541" s="110"/>
      <c r="BI2541" s="110"/>
      <c r="BJ2541" s="137"/>
      <c r="BK2541" s="110"/>
      <c r="BL2541" s="108"/>
      <c r="BM2541" s="108"/>
      <c r="BN2541" s="108"/>
      <c r="BO2541" s="135"/>
      <c r="BP2541" s="108"/>
      <c r="BQ2541" s="108"/>
      <c r="BR2541" s="108"/>
      <c r="BS2541" s="108"/>
      <c r="BT2541" s="135"/>
      <c r="BU2541" s="108"/>
      <c r="BV2541" s="108"/>
      <c r="BW2541" s="108"/>
      <c r="BX2541" s="108"/>
      <c r="BY2541" s="135"/>
      <c r="BZ2541" s="108"/>
    </row>
    <row r="2542" spans="1:78" x14ac:dyDescent="0.25">
      <c r="A2542" s="27"/>
      <c r="B2542" s="27"/>
      <c r="C2542" s="27"/>
      <c r="D2542" s="27"/>
      <c r="E2542" s="28"/>
      <c r="F2542" s="88"/>
      <c r="G2542" s="28"/>
      <c r="H2542" s="27"/>
      <c r="I2542" s="27"/>
      <c r="J2542" s="27"/>
      <c r="K2542" s="107"/>
      <c r="L2542" s="27"/>
      <c r="M2542" s="46"/>
      <c r="N2542" s="46"/>
      <c r="O2542" s="46"/>
      <c r="P2542" s="46"/>
      <c r="Q2542" s="46"/>
      <c r="R2542" s="46"/>
      <c r="S2542" s="46"/>
      <c r="T2542" s="46"/>
      <c r="U2542" s="46"/>
      <c r="V2542" s="46"/>
      <c r="W2542" s="46"/>
      <c r="X2542" s="46"/>
      <c r="Y2542" s="41"/>
      <c r="Z2542" s="106"/>
      <c r="AA2542" s="43"/>
      <c r="AB2542" s="28"/>
      <c r="AC2542" s="28"/>
      <c r="AD2542" s="28"/>
      <c r="AE2542" s="44"/>
      <c r="AF2542" s="27"/>
      <c r="AG2542" s="27"/>
      <c r="AH2542" s="28"/>
      <c r="AI2542" s="27"/>
      <c r="AJ2542" s="27"/>
      <c r="AK2542" s="28"/>
      <c r="AL2542" s="29"/>
      <c r="AM2542" s="29"/>
      <c r="AN2542" s="29"/>
      <c r="AO2542" s="29"/>
      <c r="AP2542" s="29"/>
      <c r="AQ2542" s="29"/>
      <c r="AR2542" s="29"/>
      <c r="AS2542" s="29"/>
      <c r="AT2542" s="29"/>
      <c r="AU2542" s="29"/>
      <c r="AV2542" s="29"/>
      <c r="AW2542" s="29"/>
      <c r="AX2542" s="29"/>
      <c r="AY2542" s="31"/>
      <c r="AZ2542" s="30"/>
      <c r="BA2542" s="35"/>
      <c r="BB2542" s="108"/>
      <c r="BC2542" s="108"/>
      <c r="BD2542" s="108"/>
      <c r="BE2542" s="136"/>
      <c r="BF2542" s="108"/>
      <c r="BG2542" s="110"/>
      <c r="BH2542" s="110"/>
      <c r="BI2542" s="110"/>
      <c r="BJ2542" s="137"/>
      <c r="BK2542" s="110"/>
      <c r="BL2542" s="108"/>
      <c r="BM2542" s="108"/>
      <c r="BN2542" s="108"/>
      <c r="BO2542" s="135"/>
      <c r="BP2542" s="108"/>
      <c r="BQ2542" s="108"/>
      <c r="BR2542" s="108"/>
      <c r="BS2542" s="108"/>
      <c r="BT2542" s="135"/>
      <c r="BU2542" s="108"/>
      <c r="BV2542" s="108"/>
      <c r="BW2542" s="108"/>
      <c r="BX2542" s="108"/>
      <c r="BY2542" s="135"/>
      <c r="BZ2542" s="108"/>
    </row>
    <row r="2543" spans="1:78" x14ac:dyDescent="0.25">
      <c r="A2543" s="27"/>
      <c r="B2543" s="27"/>
      <c r="C2543" s="27"/>
      <c r="D2543" s="27"/>
      <c r="E2543" s="28"/>
      <c r="F2543" s="88"/>
      <c r="G2543" s="28"/>
      <c r="H2543" s="27"/>
      <c r="I2543" s="27"/>
      <c r="J2543" s="27"/>
      <c r="K2543" s="107"/>
      <c r="L2543" s="27"/>
      <c r="M2543" s="46"/>
      <c r="N2543" s="46"/>
      <c r="O2543" s="46"/>
      <c r="P2543" s="46"/>
      <c r="Q2543" s="46"/>
      <c r="R2543" s="46"/>
      <c r="S2543" s="46"/>
      <c r="T2543" s="46"/>
      <c r="U2543" s="46"/>
      <c r="V2543" s="46"/>
      <c r="W2543" s="46"/>
      <c r="X2543" s="46"/>
      <c r="Y2543" s="41"/>
      <c r="Z2543" s="106"/>
      <c r="AA2543" s="43"/>
      <c r="AB2543" s="28"/>
      <c r="AC2543" s="28"/>
      <c r="AD2543" s="28"/>
      <c r="AE2543" s="44"/>
      <c r="AF2543" s="27"/>
      <c r="AG2543" s="27"/>
      <c r="AH2543" s="28"/>
      <c r="AI2543" s="27"/>
      <c r="AJ2543" s="27"/>
      <c r="AK2543" s="28"/>
      <c r="AL2543" s="29"/>
      <c r="AM2543" s="29"/>
      <c r="AN2543" s="29"/>
      <c r="AO2543" s="29"/>
      <c r="AP2543" s="29"/>
      <c r="AQ2543" s="29"/>
      <c r="AR2543" s="29"/>
      <c r="AS2543" s="29"/>
      <c r="AT2543" s="29"/>
      <c r="AU2543" s="29"/>
      <c r="AV2543" s="29"/>
      <c r="AW2543" s="29"/>
      <c r="AX2543" s="29"/>
      <c r="AY2543" s="31"/>
      <c r="AZ2543" s="30"/>
      <c r="BA2543" s="35"/>
      <c r="BB2543" s="108"/>
      <c r="BC2543" s="108"/>
      <c r="BD2543" s="108"/>
      <c r="BE2543" s="136"/>
      <c r="BF2543" s="108"/>
      <c r="BG2543" s="110"/>
      <c r="BH2543" s="110"/>
      <c r="BI2543" s="110"/>
      <c r="BJ2543" s="137"/>
      <c r="BK2543" s="110"/>
      <c r="BL2543" s="108"/>
      <c r="BM2543" s="108"/>
      <c r="BN2543" s="108"/>
      <c r="BO2543" s="135"/>
      <c r="BP2543" s="108"/>
      <c r="BQ2543" s="108"/>
      <c r="BR2543" s="108"/>
      <c r="BS2543" s="108"/>
      <c r="BT2543" s="135"/>
      <c r="BU2543" s="108"/>
      <c r="BV2543" s="108"/>
      <c r="BW2543" s="108"/>
      <c r="BX2543" s="108"/>
      <c r="BY2543" s="135"/>
      <c r="BZ2543" s="108"/>
    </row>
    <row r="2544" spans="1:78" x14ac:dyDescent="0.25">
      <c r="A2544" s="27"/>
      <c r="B2544" s="27"/>
      <c r="C2544" s="27"/>
      <c r="D2544" s="27"/>
      <c r="E2544" s="28"/>
      <c r="F2544" s="88"/>
      <c r="G2544" s="28"/>
      <c r="H2544" s="27"/>
      <c r="I2544" s="27"/>
      <c r="J2544" s="27"/>
      <c r="K2544" s="107"/>
      <c r="L2544" s="27"/>
      <c r="M2544" s="46"/>
      <c r="N2544" s="46"/>
      <c r="O2544" s="46"/>
      <c r="P2544" s="46"/>
      <c r="Q2544" s="46"/>
      <c r="R2544" s="46"/>
      <c r="S2544" s="46"/>
      <c r="T2544" s="46"/>
      <c r="U2544" s="46"/>
      <c r="V2544" s="46"/>
      <c r="W2544" s="46"/>
      <c r="X2544" s="46"/>
      <c r="Y2544" s="41"/>
      <c r="Z2544" s="106"/>
      <c r="AA2544" s="43"/>
      <c r="AB2544" s="28"/>
      <c r="AC2544" s="28"/>
      <c r="AD2544" s="28"/>
      <c r="AE2544" s="44"/>
      <c r="AF2544" s="27"/>
      <c r="AG2544" s="27"/>
      <c r="AH2544" s="28"/>
      <c r="AI2544" s="27"/>
      <c r="AJ2544" s="27"/>
      <c r="AK2544" s="28"/>
      <c r="AL2544" s="29"/>
      <c r="AM2544" s="29"/>
      <c r="AN2544" s="29"/>
      <c r="AO2544" s="29"/>
      <c r="AP2544" s="29"/>
      <c r="AQ2544" s="29"/>
      <c r="AR2544" s="29"/>
      <c r="AS2544" s="29"/>
      <c r="AT2544" s="29"/>
      <c r="AU2544" s="29"/>
      <c r="AV2544" s="29"/>
      <c r="AW2544" s="29"/>
      <c r="AX2544" s="29"/>
      <c r="AY2544" s="31"/>
      <c r="AZ2544" s="30"/>
      <c r="BA2544" s="35"/>
      <c r="BB2544" s="108"/>
      <c r="BC2544" s="108"/>
      <c r="BD2544" s="108"/>
      <c r="BE2544" s="136"/>
      <c r="BF2544" s="108"/>
      <c r="BG2544" s="110"/>
      <c r="BH2544" s="110"/>
      <c r="BI2544" s="110"/>
      <c r="BJ2544" s="137"/>
      <c r="BK2544" s="110"/>
      <c r="BL2544" s="108"/>
      <c r="BM2544" s="108"/>
      <c r="BN2544" s="108"/>
      <c r="BO2544" s="135"/>
      <c r="BP2544" s="108"/>
      <c r="BQ2544" s="108"/>
      <c r="BR2544" s="108"/>
      <c r="BS2544" s="108"/>
      <c r="BT2544" s="135"/>
      <c r="BU2544" s="108"/>
      <c r="BV2544" s="108"/>
      <c r="BW2544" s="108"/>
      <c r="BX2544" s="108"/>
      <c r="BY2544" s="135"/>
      <c r="BZ2544" s="108"/>
    </row>
    <row r="2545" spans="1:78" x14ac:dyDescent="0.25">
      <c r="A2545" s="27"/>
      <c r="B2545" s="27"/>
      <c r="C2545" s="27"/>
      <c r="D2545" s="27"/>
      <c r="E2545" s="28"/>
      <c r="F2545" s="88"/>
      <c r="G2545" s="28"/>
      <c r="H2545" s="27"/>
      <c r="I2545" s="27"/>
      <c r="J2545" s="27"/>
      <c r="K2545" s="107"/>
      <c r="L2545" s="27"/>
      <c r="M2545" s="46"/>
      <c r="N2545" s="46"/>
      <c r="O2545" s="46"/>
      <c r="P2545" s="46"/>
      <c r="Q2545" s="46"/>
      <c r="R2545" s="46"/>
      <c r="S2545" s="46"/>
      <c r="T2545" s="46"/>
      <c r="U2545" s="46"/>
      <c r="V2545" s="46"/>
      <c r="W2545" s="46"/>
      <c r="X2545" s="46"/>
      <c r="Y2545" s="41"/>
      <c r="Z2545" s="106"/>
      <c r="AA2545" s="43"/>
      <c r="AB2545" s="28"/>
      <c r="AC2545" s="28"/>
      <c r="AD2545" s="28"/>
      <c r="AE2545" s="44"/>
      <c r="AF2545" s="27"/>
      <c r="AG2545" s="27"/>
      <c r="AH2545" s="28"/>
      <c r="AI2545" s="27"/>
      <c r="AJ2545" s="27"/>
      <c r="AK2545" s="28"/>
      <c r="AL2545" s="29"/>
      <c r="AM2545" s="29"/>
      <c r="AN2545" s="29"/>
      <c r="AO2545" s="29"/>
      <c r="AP2545" s="29"/>
      <c r="AQ2545" s="29"/>
      <c r="AR2545" s="29"/>
      <c r="AS2545" s="29"/>
      <c r="AT2545" s="29"/>
      <c r="AU2545" s="29"/>
      <c r="AV2545" s="29"/>
      <c r="AW2545" s="29"/>
      <c r="AX2545" s="29"/>
      <c r="AY2545" s="31"/>
      <c r="AZ2545" s="30"/>
      <c r="BA2545" s="35"/>
      <c r="BB2545" s="108"/>
      <c r="BC2545" s="108"/>
      <c r="BD2545" s="108"/>
      <c r="BE2545" s="136"/>
      <c r="BF2545" s="108"/>
      <c r="BG2545" s="110"/>
      <c r="BH2545" s="110"/>
      <c r="BI2545" s="110"/>
      <c r="BJ2545" s="137"/>
      <c r="BK2545" s="110"/>
      <c r="BL2545" s="108"/>
      <c r="BM2545" s="108"/>
      <c r="BN2545" s="108"/>
      <c r="BO2545" s="135"/>
      <c r="BP2545" s="108"/>
      <c r="BQ2545" s="108"/>
      <c r="BR2545" s="108"/>
      <c r="BS2545" s="108"/>
      <c r="BT2545" s="135"/>
      <c r="BU2545" s="108"/>
      <c r="BV2545" s="108"/>
      <c r="BW2545" s="108"/>
      <c r="BX2545" s="108"/>
      <c r="BY2545" s="135"/>
      <c r="BZ2545" s="108"/>
    </row>
    <row r="2546" spans="1:78" x14ac:dyDescent="0.25">
      <c r="A2546" s="27"/>
      <c r="B2546" s="27"/>
      <c r="C2546" s="27"/>
      <c r="D2546" s="27"/>
      <c r="E2546" s="28"/>
      <c r="F2546" s="88"/>
      <c r="G2546" s="28"/>
      <c r="H2546" s="27"/>
      <c r="I2546" s="27"/>
      <c r="J2546" s="27"/>
      <c r="K2546" s="107"/>
      <c r="L2546" s="27"/>
      <c r="M2546" s="46"/>
      <c r="N2546" s="46"/>
      <c r="O2546" s="46"/>
      <c r="P2546" s="46"/>
      <c r="Q2546" s="46"/>
      <c r="R2546" s="46"/>
      <c r="S2546" s="46"/>
      <c r="T2546" s="46"/>
      <c r="U2546" s="46"/>
      <c r="V2546" s="46"/>
      <c r="W2546" s="46"/>
      <c r="X2546" s="46"/>
      <c r="Y2546" s="41"/>
      <c r="Z2546" s="106"/>
      <c r="AA2546" s="43"/>
      <c r="AB2546" s="28"/>
      <c r="AC2546" s="28"/>
      <c r="AD2546" s="28"/>
      <c r="AE2546" s="44"/>
      <c r="AF2546" s="27"/>
      <c r="AG2546" s="27"/>
      <c r="AH2546" s="28"/>
      <c r="AI2546" s="27"/>
      <c r="AJ2546" s="27"/>
      <c r="AK2546" s="28"/>
      <c r="AL2546" s="29"/>
      <c r="AM2546" s="29"/>
      <c r="AN2546" s="29"/>
      <c r="AO2546" s="29"/>
      <c r="AP2546" s="29"/>
      <c r="AQ2546" s="29"/>
      <c r="AR2546" s="29"/>
      <c r="AS2546" s="29"/>
      <c r="AT2546" s="29"/>
      <c r="AU2546" s="29"/>
      <c r="AV2546" s="29"/>
      <c r="AW2546" s="29"/>
      <c r="AX2546" s="29"/>
      <c r="AY2546" s="31"/>
      <c r="AZ2546" s="30"/>
      <c r="BA2546" s="35"/>
      <c r="BB2546" s="108"/>
      <c r="BC2546" s="108"/>
      <c r="BD2546" s="108"/>
      <c r="BE2546" s="136"/>
      <c r="BF2546" s="108"/>
      <c r="BG2546" s="110"/>
      <c r="BH2546" s="110"/>
      <c r="BI2546" s="110"/>
      <c r="BJ2546" s="137"/>
      <c r="BK2546" s="110"/>
      <c r="BL2546" s="108"/>
      <c r="BM2546" s="108"/>
      <c r="BN2546" s="108"/>
      <c r="BO2546" s="135"/>
      <c r="BP2546" s="108"/>
      <c r="BQ2546" s="108"/>
      <c r="BR2546" s="108"/>
      <c r="BS2546" s="108"/>
      <c r="BT2546" s="135"/>
      <c r="BU2546" s="108"/>
      <c r="BV2546" s="108"/>
      <c r="BW2546" s="108"/>
      <c r="BX2546" s="108"/>
      <c r="BY2546" s="135"/>
      <c r="BZ2546" s="108"/>
    </row>
    <row r="2547" spans="1:78" x14ac:dyDescent="0.25">
      <c r="A2547" s="27"/>
      <c r="B2547" s="27"/>
      <c r="C2547" s="27"/>
      <c r="D2547" s="27"/>
      <c r="E2547" s="28"/>
      <c r="F2547" s="88"/>
      <c r="G2547" s="28"/>
      <c r="H2547" s="27"/>
      <c r="I2547" s="27"/>
      <c r="J2547" s="27"/>
      <c r="K2547" s="107"/>
      <c r="L2547" s="27"/>
      <c r="M2547" s="46"/>
      <c r="N2547" s="46"/>
      <c r="O2547" s="46"/>
      <c r="P2547" s="46"/>
      <c r="Q2547" s="46"/>
      <c r="R2547" s="46"/>
      <c r="S2547" s="46"/>
      <c r="T2547" s="46"/>
      <c r="U2547" s="46"/>
      <c r="V2547" s="46"/>
      <c r="W2547" s="46"/>
      <c r="X2547" s="46"/>
      <c r="Y2547" s="41"/>
      <c r="Z2547" s="106"/>
      <c r="AA2547" s="43"/>
      <c r="AB2547" s="28"/>
      <c r="AC2547" s="28"/>
      <c r="AD2547" s="28"/>
      <c r="AE2547" s="44"/>
      <c r="AF2547" s="27"/>
      <c r="AG2547" s="27"/>
      <c r="AH2547" s="28"/>
      <c r="AI2547" s="27"/>
      <c r="AJ2547" s="27"/>
      <c r="AK2547" s="28"/>
      <c r="AL2547" s="29"/>
      <c r="AM2547" s="29"/>
      <c r="AN2547" s="29"/>
      <c r="AO2547" s="29"/>
      <c r="AP2547" s="29"/>
      <c r="AQ2547" s="29"/>
      <c r="AR2547" s="29"/>
      <c r="AS2547" s="29"/>
      <c r="AT2547" s="29"/>
      <c r="AU2547" s="29"/>
      <c r="AV2547" s="29"/>
      <c r="AW2547" s="29"/>
      <c r="AX2547" s="29"/>
      <c r="AY2547" s="31"/>
      <c r="AZ2547" s="30"/>
      <c r="BA2547" s="35"/>
      <c r="BB2547" s="108"/>
      <c r="BC2547" s="108"/>
      <c r="BD2547" s="108"/>
      <c r="BE2547" s="136"/>
      <c r="BF2547" s="108"/>
      <c r="BG2547" s="110"/>
      <c r="BH2547" s="110"/>
      <c r="BI2547" s="110"/>
      <c r="BJ2547" s="137"/>
      <c r="BK2547" s="110"/>
      <c r="BL2547" s="108"/>
      <c r="BM2547" s="108"/>
      <c r="BN2547" s="108"/>
      <c r="BO2547" s="135"/>
      <c r="BP2547" s="108"/>
      <c r="BQ2547" s="108"/>
      <c r="BR2547" s="108"/>
      <c r="BS2547" s="108"/>
      <c r="BT2547" s="135"/>
      <c r="BU2547" s="108"/>
      <c r="BV2547" s="108"/>
      <c r="BW2547" s="108"/>
      <c r="BX2547" s="108"/>
      <c r="BY2547" s="135"/>
      <c r="BZ2547" s="108"/>
    </row>
    <row r="2548" spans="1:78" x14ac:dyDescent="0.25">
      <c r="A2548" s="27"/>
      <c r="B2548" s="27"/>
      <c r="C2548" s="27"/>
      <c r="D2548" s="27"/>
      <c r="E2548" s="28"/>
      <c r="F2548" s="88"/>
      <c r="G2548" s="28"/>
      <c r="H2548" s="27"/>
      <c r="I2548" s="27"/>
      <c r="J2548" s="27"/>
      <c r="K2548" s="107"/>
      <c r="L2548" s="27"/>
      <c r="M2548" s="46"/>
      <c r="N2548" s="46"/>
      <c r="O2548" s="46"/>
      <c r="P2548" s="46"/>
      <c r="Q2548" s="46"/>
      <c r="R2548" s="46"/>
      <c r="S2548" s="46"/>
      <c r="T2548" s="46"/>
      <c r="U2548" s="46"/>
      <c r="V2548" s="46"/>
      <c r="W2548" s="46"/>
      <c r="X2548" s="46"/>
      <c r="Y2548" s="41"/>
      <c r="Z2548" s="106"/>
      <c r="AA2548" s="43"/>
      <c r="AB2548" s="28"/>
      <c r="AC2548" s="28"/>
      <c r="AD2548" s="28"/>
      <c r="AE2548" s="44"/>
      <c r="AF2548" s="27"/>
      <c r="AG2548" s="27"/>
      <c r="AH2548" s="28"/>
      <c r="AI2548" s="27"/>
      <c r="AJ2548" s="27"/>
      <c r="AK2548" s="28"/>
      <c r="AL2548" s="29"/>
      <c r="AM2548" s="29"/>
      <c r="AN2548" s="29"/>
      <c r="AO2548" s="29"/>
      <c r="AP2548" s="29"/>
      <c r="AQ2548" s="29"/>
      <c r="AR2548" s="29"/>
      <c r="AS2548" s="29"/>
      <c r="AT2548" s="29"/>
      <c r="AU2548" s="29"/>
      <c r="AV2548" s="29"/>
      <c r="AW2548" s="29"/>
      <c r="AX2548" s="29"/>
      <c r="AY2548" s="31"/>
      <c r="AZ2548" s="30"/>
      <c r="BA2548" s="35"/>
      <c r="BB2548" s="108"/>
      <c r="BC2548" s="108"/>
      <c r="BD2548" s="108"/>
      <c r="BE2548" s="136"/>
      <c r="BF2548" s="108"/>
      <c r="BG2548" s="110"/>
      <c r="BH2548" s="110"/>
      <c r="BI2548" s="110"/>
      <c r="BJ2548" s="137"/>
      <c r="BK2548" s="110"/>
      <c r="BL2548" s="108"/>
      <c r="BM2548" s="108"/>
      <c r="BN2548" s="108"/>
      <c r="BO2548" s="135"/>
      <c r="BP2548" s="108"/>
      <c r="BQ2548" s="108"/>
      <c r="BR2548" s="108"/>
      <c r="BS2548" s="108"/>
      <c r="BT2548" s="135"/>
      <c r="BU2548" s="108"/>
      <c r="BV2548" s="108"/>
      <c r="BW2548" s="108"/>
      <c r="BX2548" s="108"/>
      <c r="BY2548" s="135"/>
      <c r="BZ2548" s="108"/>
    </row>
    <row r="2549" spans="1:78" x14ac:dyDescent="0.25">
      <c r="A2549" s="27"/>
      <c r="B2549" s="27"/>
      <c r="C2549" s="27"/>
      <c r="D2549" s="27"/>
      <c r="E2549" s="28"/>
      <c r="F2549" s="88"/>
      <c r="G2549" s="28"/>
      <c r="H2549" s="27"/>
      <c r="I2549" s="27"/>
      <c r="J2549" s="27"/>
      <c r="K2549" s="107"/>
      <c r="L2549" s="27"/>
      <c r="M2549" s="46"/>
      <c r="N2549" s="46"/>
      <c r="O2549" s="46"/>
      <c r="P2549" s="46"/>
      <c r="Q2549" s="46"/>
      <c r="R2549" s="46"/>
      <c r="S2549" s="46"/>
      <c r="T2549" s="46"/>
      <c r="U2549" s="46"/>
      <c r="V2549" s="46"/>
      <c r="W2549" s="46"/>
      <c r="X2549" s="46"/>
      <c r="Y2549" s="41"/>
      <c r="Z2549" s="106"/>
      <c r="AA2549" s="43"/>
      <c r="AB2549" s="28"/>
      <c r="AC2549" s="28"/>
      <c r="AD2549" s="28"/>
      <c r="AE2549" s="44"/>
      <c r="AF2549" s="27"/>
      <c r="AG2549" s="27"/>
      <c r="AH2549" s="28"/>
      <c r="AI2549" s="27"/>
      <c r="AJ2549" s="27"/>
      <c r="AK2549" s="28"/>
      <c r="AL2549" s="29"/>
      <c r="AM2549" s="29"/>
      <c r="AN2549" s="29"/>
      <c r="AO2549" s="29"/>
      <c r="AP2549" s="29"/>
      <c r="AQ2549" s="29"/>
      <c r="AR2549" s="29"/>
      <c r="AS2549" s="29"/>
      <c r="AT2549" s="29"/>
      <c r="AU2549" s="29"/>
      <c r="AV2549" s="29"/>
      <c r="AW2549" s="29"/>
      <c r="AX2549" s="29"/>
      <c r="AY2549" s="31"/>
      <c r="AZ2549" s="30"/>
      <c r="BA2549" s="35"/>
      <c r="BB2549" s="108"/>
      <c r="BC2549" s="108"/>
      <c r="BD2549" s="108"/>
      <c r="BE2549" s="136"/>
      <c r="BF2549" s="108"/>
      <c r="BG2549" s="110"/>
      <c r="BH2549" s="110"/>
      <c r="BI2549" s="110"/>
      <c r="BJ2549" s="137"/>
      <c r="BK2549" s="110"/>
      <c r="BL2549" s="108"/>
      <c r="BM2549" s="108"/>
      <c r="BN2549" s="108"/>
      <c r="BO2549" s="135"/>
      <c r="BP2549" s="108"/>
      <c r="BQ2549" s="108"/>
      <c r="BR2549" s="108"/>
      <c r="BS2549" s="108"/>
      <c r="BT2549" s="135"/>
      <c r="BU2549" s="108"/>
      <c r="BV2549" s="108"/>
      <c r="BW2549" s="108"/>
      <c r="BX2549" s="108"/>
      <c r="BY2549" s="135"/>
      <c r="BZ2549" s="108"/>
    </row>
    <row r="2550" spans="1:78" x14ac:dyDescent="0.25">
      <c r="A2550" s="27"/>
      <c r="B2550" s="27"/>
      <c r="C2550" s="27"/>
      <c r="D2550" s="27"/>
      <c r="E2550" s="28"/>
      <c r="F2550" s="88"/>
      <c r="G2550" s="28"/>
      <c r="H2550" s="27"/>
      <c r="I2550" s="27"/>
      <c r="J2550" s="27"/>
      <c r="K2550" s="107"/>
      <c r="L2550" s="27"/>
      <c r="M2550" s="46"/>
      <c r="N2550" s="46"/>
      <c r="O2550" s="46"/>
      <c r="P2550" s="46"/>
      <c r="Q2550" s="46"/>
      <c r="R2550" s="46"/>
      <c r="S2550" s="46"/>
      <c r="T2550" s="46"/>
      <c r="U2550" s="46"/>
      <c r="V2550" s="46"/>
      <c r="W2550" s="46"/>
      <c r="X2550" s="46"/>
      <c r="Y2550" s="41"/>
      <c r="Z2550" s="106"/>
      <c r="AA2550" s="43"/>
      <c r="AB2550" s="28"/>
      <c r="AC2550" s="28"/>
      <c r="AD2550" s="28"/>
      <c r="AE2550" s="44"/>
      <c r="AF2550" s="27"/>
      <c r="AG2550" s="27"/>
      <c r="AH2550" s="28"/>
      <c r="AI2550" s="27"/>
      <c r="AJ2550" s="27"/>
      <c r="AK2550" s="28"/>
      <c r="AL2550" s="29"/>
      <c r="AM2550" s="29"/>
      <c r="AN2550" s="29"/>
      <c r="AO2550" s="29"/>
      <c r="AP2550" s="29"/>
      <c r="AQ2550" s="29"/>
      <c r="AR2550" s="29"/>
      <c r="AS2550" s="29"/>
      <c r="AT2550" s="29"/>
      <c r="AU2550" s="29"/>
      <c r="AV2550" s="29"/>
      <c r="AW2550" s="29"/>
      <c r="AX2550" s="29"/>
      <c r="AY2550" s="31"/>
      <c r="AZ2550" s="30"/>
      <c r="BA2550" s="35"/>
      <c r="BB2550" s="108"/>
      <c r="BC2550" s="108"/>
      <c r="BD2550" s="108"/>
      <c r="BE2550" s="136"/>
      <c r="BF2550" s="108"/>
      <c r="BG2550" s="110"/>
      <c r="BH2550" s="110"/>
      <c r="BI2550" s="110"/>
      <c r="BJ2550" s="137"/>
      <c r="BK2550" s="110"/>
      <c r="BL2550" s="108"/>
      <c r="BM2550" s="108"/>
      <c r="BN2550" s="108"/>
      <c r="BO2550" s="135"/>
      <c r="BP2550" s="108"/>
      <c r="BQ2550" s="108"/>
      <c r="BR2550" s="108"/>
      <c r="BS2550" s="108"/>
      <c r="BT2550" s="135"/>
      <c r="BU2550" s="108"/>
      <c r="BV2550" s="108"/>
      <c r="BW2550" s="108"/>
      <c r="BX2550" s="108"/>
      <c r="BY2550" s="135"/>
      <c r="BZ2550" s="108"/>
    </row>
    <row r="2551" spans="1:78" x14ac:dyDescent="0.25">
      <c r="A2551" s="27"/>
      <c r="B2551" s="27"/>
      <c r="C2551" s="27"/>
      <c r="D2551" s="27"/>
      <c r="E2551" s="28"/>
      <c r="F2551" s="88"/>
      <c r="G2551" s="28"/>
      <c r="H2551" s="27"/>
      <c r="I2551" s="27"/>
      <c r="J2551" s="27"/>
      <c r="K2551" s="107"/>
      <c r="L2551" s="27"/>
      <c r="M2551" s="46"/>
      <c r="N2551" s="46"/>
      <c r="O2551" s="46"/>
      <c r="P2551" s="46"/>
      <c r="Q2551" s="46"/>
      <c r="R2551" s="46"/>
      <c r="S2551" s="46"/>
      <c r="T2551" s="46"/>
      <c r="U2551" s="46"/>
      <c r="V2551" s="46"/>
      <c r="W2551" s="46"/>
      <c r="X2551" s="46"/>
      <c r="Y2551" s="41"/>
      <c r="Z2551" s="106"/>
      <c r="AA2551" s="43"/>
      <c r="AB2551" s="28"/>
      <c r="AC2551" s="28"/>
      <c r="AD2551" s="28"/>
      <c r="AE2551" s="44"/>
      <c r="AF2551" s="27"/>
      <c r="AG2551" s="27"/>
      <c r="AH2551" s="28"/>
      <c r="AI2551" s="27"/>
      <c r="AJ2551" s="27"/>
      <c r="AK2551" s="28"/>
      <c r="AL2551" s="29"/>
      <c r="AM2551" s="29"/>
      <c r="AN2551" s="29"/>
      <c r="AO2551" s="29"/>
      <c r="AP2551" s="29"/>
      <c r="AQ2551" s="29"/>
      <c r="AR2551" s="29"/>
      <c r="AS2551" s="29"/>
      <c r="AT2551" s="29"/>
      <c r="AU2551" s="29"/>
      <c r="AV2551" s="29"/>
      <c r="AW2551" s="29"/>
      <c r="AX2551" s="29"/>
      <c r="AY2551" s="31"/>
      <c r="AZ2551" s="30"/>
      <c r="BA2551" s="35"/>
      <c r="BB2551" s="108"/>
      <c r="BC2551" s="108"/>
      <c r="BD2551" s="108"/>
      <c r="BE2551" s="136"/>
      <c r="BF2551" s="108"/>
      <c r="BG2551" s="110"/>
      <c r="BH2551" s="110"/>
      <c r="BI2551" s="110"/>
      <c r="BJ2551" s="137"/>
      <c r="BK2551" s="110"/>
      <c r="BL2551" s="108"/>
      <c r="BM2551" s="108"/>
      <c r="BN2551" s="108"/>
      <c r="BO2551" s="135"/>
      <c r="BP2551" s="108"/>
      <c r="BQ2551" s="108"/>
      <c r="BR2551" s="108"/>
      <c r="BS2551" s="108"/>
      <c r="BT2551" s="135"/>
      <c r="BU2551" s="108"/>
      <c r="BV2551" s="108"/>
      <c r="BW2551" s="108"/>
      <c r="BX2551" s="108"/>
      <c r="BY2551" s="135"/>
      <c r="BZ2551" s="108"/>
    </row>
    <row r="2552" spans="1:78" x14ac:dyDescent="0.25">
      <c r="A2552" s="27"/>
      <c r="B2552" s="27"/>
      <c r="C2552" s="27"/>
      <c r="D2552" s="27"/>
      <c r="E2552" s="28"/>
      <c r="F2552" s="88"/>
      <c r="G2552" s="28"/>
      <c r="H2552" s="27"/>
      <c r="I2552" s="27"/>
      <c r="J2552" s="27"/>
      <c r="K2552" s="107"/>
      <c r="L2552" s="27"/>
      <c r="M2552" s="46"/>
      <c r="N2552" s="46"/>
      <c r="O2552" s="46"/>
      <c r="P2552" s="46"/>
      <c r="Q2552" s="46"/>
      <c r="R2552" s="46"/>
      <c r="S2552" s="46"/>
      <c r="T2552" s="46"/>
      <c r="U2552" s="46"/>
      <c r="V2552" s="46"/>
      <c r="W2552" s="46"/>
      <c r="X2552" s="46"/>
      <c r="Y2552" s="41"/>
      <c r="Z2552" s="106"/>
      <c r="AA2552" s="43"/>
      <c r="AB2552" s="28"/>
      <c r="AC2552" s="28"/>
      <c r="AD2552" s="28"/>
      <c r="AE2552" s="44"/>
      <c r="AF2552" s="27"/>
      <c r="AG2552" s="27"/>
      <c r="AH2552" s="28"/>
      <c r="AI2552" s="27"/>
      <c r="AJ2552" s="27"/>
      <c r="AK2552" s="28"/>
      <c r="AL2552" s="29"/>
      <c r="AM2552" s="29"/>
      <c r="AN2552" s="29"/>
      <c r="AO2552" s="29"/>
      <c r="AP2552" s="29"/>
      <c r="AQ2552" s="29"/>
      <c r="AR2552" s="29"/>
      <c r="AS2552" s="29"/>
      <c r="AT2552" s="29"/>
      <c r="AU2552" s="29"/>
      <c r="AV2552" s="29"/>
      <c r="AW2552" s="29"/>
      <c r="AX2552" s="29"/>
      <c r="AY2552" s="31"/>
      <c r="AZ2552" s="30"/>
      <c r="BA2552" s="35"/>
      <c r="BB2552" s="108"/>
      <c r="BC2552" s="108"/>
      <c r="BD2552" s="108"/>
      <c r="BE2552" s="136"/>
      <c r="BF2552" s="108"/>
      <c r="BG2552" s="110"/>
      <c r="BH2552" s="110"/>
      <c r="BI2552" s="110"/>
      <c r="BJ2552" s="137"/>
      <c r="BK2552" s="110"/>
      <c r="BL2552" s="108"/>
      <c r="BM2552" s="108"/>
      <c r="BN2552" s="108"/>
      <c r="BO2552" s="135"/>
      <c r="BP2552" s="108"/>
      <c r="BQ2552" s="108"/>
      <c r="BR2552" s="108"/>
      <c r="BS2552" s="108"/>
      <c r="BT2552" s="135"/>
      <c r="BU2552" s="108"/>
      <c r="BV2552" s="108"/>
      <c r="BW2552" s="108"/>
      <c r="BX2552" s="108"/>
      <c r="BY2552" s="135"/>
      <c r="BZ2552" s="108"/>
    </row>
    <row r="2553" spans="1:78" x14ac:dyDescent="0.25">
      <c r="A2553" s="27"/>
      <c r="B2553" s="27"/>
      <c r="C2553" s="27"/>
      <c r="D2553" s="27"/>
      <c r="E2553" s="28"/>
      <c r="F2553" s="88"/>
      <c r="G2553" s="28"/>
      <c r="H2553" s="27"/>
      <c r="I2553" s="27"/>
      <c r="J2553" s="27"/>
      <c r="K2553" s="107"/>
      <c r="L2553" s="27"/>
      <c r="M2553" s="46"/>
      <c r="N2553" s="46"/>
      <c r="O2553" s="46"/>
      <c r="P2553" s="46"/>
      <c r="Q2553" s="46"/>
      <c r="R2553" s="46"/>
      <c r="S2553" s="46"/>
      <c r="T2553" s="46"/>
      <c r="U2553" s="46"/>
      <c r="V2553" s="46"/>
      <c r="W2553" s="46"/>
      <c r="X2553" s="46"/>
      <c r="Y2553" s="41"/>
      <c r="Z2553" s="106"/>
      <c r="AA2553" s="43"/>
      <c r="AB2553" s="28"/>
      <c r="AC2553" s="28"/>
      <c r="AD2553" s="28"/>
      <c r="AE2553" s="44"/>
      <c r="AF2553" s="27"/>
      <c r="AG2553" s="27"/>
      <c r="AH2553" s="28"/>
      <c r="AI2553" s="27"/>
      <c r="AJ2553" s="27"/>
      <c r="AK2553" s="28"/>
      <c r="AL2553" s="29"/>
      <c r="AM2553" s="29"/>
      <c r="AN2553" s="29"/>
      <c r="AO2553" s="29"/>
      <c r="AP2553" s="29"/>
      <c r="AQ2553" s="29"/>
      <c r="AR2553" s="29"/>
      <c r="AS2553" s="29"/>
      <c r="AT2553" s="29"/>
      <c r="AU2553" s="29"/>
      <c r="AV2553" s="29"/>
      <c r="AW2553" s="29"/>
      <c r="AX2553" s="29"/>
      <c r="AY2553" s="31"/>
      <c r="AZ2553" s="30"/>
      <c r="BA2553" s="35"/>
      <c r="BB2553" s="108"/>
      <c r="BC2553" s="108"/>
      <c r="BD2553" s="108"/>
      <c r="BE2553" s="136"/>
      <c r="BF2553" s="108"/>
      <c r="BG2553" s="110"/>
      <c r="BH2553" s="110"/>
      <c r="BI2553" s="110"/>
      <c r="BJ2553" s="137"/>
      <c r="BK2553" s="110"/>
      <c r="BL2553" s="108"/>
      <c r="BM2553" s="108"/>
      <c r="BN2553" s="108"/>
      <c r="BO2553" s="135"/>
      <c r="BP2553" s="108"/>
      <c r="BQ2553" s="108"/>
      <c r="BR2553" s="108"/>
      <c r="BS2553" s="108"/>
      <c r="BT2553" s="135"/>
      <c r="BU2553" s="108"/>
      <c r="BV2553" s="108"/>
      <c r="BW2553" s="108"/>
      <c r="BX2553" s="108"/>
      <c r="BY2553" s="135"/>
      <c r="BZ2553" s="108"/>
    </row>
    <row r="2554" spans="1:78" x14ac:dyDescent="0.25">
      <c r="A2554" s="27"/>
      <c r="B2554" s="27"/>
      <c r="C2554" s="27"/>
      <c r="D2554" s="27"/>
      <c r="E2554" s="28"/>
      <c r="F2554" s="88"/>
      <c r="G2554" s="28"/>
      <c r="H2554" s="27"/>
      <c r="I2554" s="27"/>
      <c r="J2554" s="27"/>
      <c r="K2554" s="107"/>
      <c r="L2554" s="27"/>
      <c r="M2554" s="46"/>
      <c r="N2554" s="46"/>
      <c r="O2554" s="46"/>
      <c r="P2554" s="46"/>
      <c r="Q2554" s="46"/>
      <c r="R2554" s="46"/>
      <c r="S2554" s="46"/>
      <c r="T2554" s="46"/>
      <c r="U2554" s="46"/>
      <c r="V2554" s="46"/>
      <c r="W2554" s="46"/>
      <c r="X2554" s="46"/>
      <c r="Y2554" s="41"/>
      <c r="Z2554" s="106"/>
      <c r="AA2554" s="43"/>
      <c r="AB2554" s="28"/>
      <c r="AC2554" s="28"/>
      <c r="AD2554" s="28"/>
      <c r="AE2554" s="44"/>
      <c r="AF2554" s="27"/>
      <c r="AG2554" s="27"/>
      <c r="AH2554" s="28"/>
      <c r="AI2554" s="27"/>
      <c r="AJ2554" s="27"/>
      <c r="AK2554" s="28"/>
      <c r="AL2554" s="29"/>
      <c r="AM2554" s="29"/>
      <c r="AN2554" s="29"/>
      <c r="AO2554" s="29"/>
      <c r="AP2554" s="29"/>
      <c r="AQ2554" s="29"/>
      <c r="AR2554" s="29"/>
      <c r="AS2554" s="29"/>
      <c r="AT2554" s="29"/>
      <c r="AU2554" s="29"/>
      <c r="AV2554" s="29"/>
      <c r="AW2554" s="29"/>
      <c r="AX2554" s="29"/>
      <c r="AY2554" s="31"/>
      <c r="AZ2554" s="30"/>
      <c r="BA2554" s="35"/>
      <c r="BB2554" s="108"/>
      <c r="BC2554" s="108"/>
      <c r="BD2554" s="108"/>
      <c r="BE2554" s="136"/>
      <c r="BF2554" s="108"/>
      <c r="BG2554" s="110"/>
      <c r="BH2554" s="110"/>
      <c r="BI2554" s="110"/>
      <c r="BJ2554" s="137"/>
      <c r="BK2554" s="110"/>
      <c r="BL2554" s="108"/>
      <c r="BM2554" s="108"/>
      <c r="BN2554" s="108"/>
      <c r="BO2554" s="135"/>
      <c r="BP2554" s="108"/>
      <c r="BQ2554" s="108"/>
      <c r="BR2554" s="108"/>
      <c r="BS2554" s="108"/>
      <c r="BT2554" s="135"/>
      <c r="BU2554" s="108"/>
      <c r="BV2554" s="108"/>
      <c r="BW2554" s="108"/>
      <c r="BX2554" s="108"/>
      <c r="BY2554" s="135"/>
      <c r="BZ2554" s="108"/>
    </row>
    <row r="2555" spans="1:78" x14ac:dyDescent="0.25">
      <c r="A2555" s="27"/>
      <c r="B2555" s="27"/>
      <c r="C2555" s="27"/>
      <c r="D2555" s="27"/>
      <c r="E2555" s="28"/>
      <c r="F2555" s="88"/>
      <c r="G2555" s="28"/>
      <c r="H2555" s="27"/>
      <c r="I2555" s="27"/>
      <c r="J2555" s="27"/>
      <c r="K2555" s="107"/>
      <c r="L2555" s="27"/>
      <c r="M2555" s="46"/>
      <c r="N2555" s="46"/>
      <c r="O2555" s="46"/>
      <c r="P2555" s="46"/>
      <c r="Q2555" s="46"/>
      <c r="R2555" s="46"/>
      <c r="S2555" s="46"/>
      <c r="T2555" s="46"/>
      <c r="U2555" s="46"/>
      <c r="V2555" s="46"/>
      <c r="W2555" s="46"/>
      <c r="X2555" s="46"/>
      <c r="Y2555" s="41"/>
      <c r="Z2555" s="106"/>
      <c r="AA2555" s="43"/>
      <c r="AB2555" s="28"/>
      <c r="AC2555" s="28"/>
      <c r="AD2555" s="28"/>
      <c r="AE2555" s="44"/>
      <c r="AF2555" s="27"/>
      <c r="AG2555" s="27"/>
      <c r="AH2555" s="28"/>
      <c r="AI2555" s="27"/>
      <c r="AJ2555" s="27"/>
      <c r="AK2555" s="28"/>
      <c r="AL2555" s="29"/>
      <c r="AM2555" s="29"/>
      <c r="AN2555" s="29"/>
      <c r="AO2555" s="29"/>
      <c r="AP2555" s="29"/>
      <c r="AQ2555" s="29"/>
      <c r="AR2555" s="29"/>
      <c r="AS2555" s="29"/>
      <c r="AT2555" s="29"/>
      <c r="AU2555" s="29"/>
      <c r="AV2555" s="29"/>
      <c r="AW2555" s="29"/>
      <c r="AX2555" s="29"/>
      <c r="AY2555" s="31"/>
      <c r="AZ2555" s="30"/>
      <c r="BA2555" s="35"/>
      <c r="BB2555" s="108"/>
      <c r="BC2555" s="108"/>
      <c r="BD2555" s="108"/>
      <c r="BE2555" s="136"/>
      <c r="BF2555" s="108"/>
      <c r="BG2555" s="110"/>
      <c r="BH2555" s="110"/>
      <c r="BI2555" s="110"/>
      <c r="BJ2555" s="137"/>
      <c r="BK2555" s="110"/>
      <c r="BL2555" s="108"/>
      <c r="BM2555" s="108"/>
      <c r="BN2555" s="108"/>
      <c r="BO2555" s="135"/>
      <c r="BP2555" s="108"/>
      <c r="BQ2555" s="108"/>
      <c r="BR2555" s="108"/>
      <c r="BS2555" s="108"/>
      <c r="BT2555" s="135"/>
      <c r="BU2555" s="108"/>
      <c r="BV2555" s="108"/>
      <c r="BW2555" s="108"/>
      <c r="BX2555" s="108"/>
      <c r="BY2555" s="135"/>
      <c r="BZ2555" s="108"/>
    </row>
    <row r="2556" spans="1:78" x14ac:dyDescent="0.25">
      <c r="A2556" s="27"/>
      <c r="B2556" s="27"/>
      <c r="C2556" s="27"/>
      <c r="D2556" s="27"/>
      <c r="E2556" s="28"/>
      <c r="F2556" s="88"/>
      <c r="G2556" s="28"/>
      <c r="H2556" s="27"/>
      <c r="I2556" s="27"/>
      <c r="J2556" s="27"/>
      <c r="K2556" s="107"/>
      <c r="L2556" s="27"/>
      <c r="M2556" s="46"/>
      <c r="N2556" s="46"/>
      <c r="O2556" s="46"/>
      <c r="P2556" s="46"/>
      <c r="Q2556" s="46"/>
      <c r="R2556" s="46"/>
      <c r="S2556" s="46"/>
      <c r="T2556" s="46"/>
      <c r="U2556" s="46"/>
      <c r="V2556" s="46"/>
      <c r="W2556" s="46"/>
      <c r="X2556" s="46"/>
      <c r="Y2556" s="41"/>
      <c r="Z2556" s="106"/>
      <c r="AA2556" s="43"/>
      <c r="AB2556" s="28"/>
      <c r="AC2556" s="28"/>
      <c r="AD2556" s="28"/>
      <c r="AE2556" s="44"/>
      <c r="AF2556" s="27"/>
      <c r="AG2556" s="27"/>
      <c r="AH2556" s="28"/>
      <c r="AI2556" s="27"/>
      <c r="AJ2556" s="27"/>
      <c r="AK2556" s="28"/>
      <c r="AL2556" s="29"/>
      <c r="AM2556" s="29"/>
      <c r="AN2556" s="29"/>
      <c r="AO2556" s="29"/>
      <c r="AP2556" s="29"/>
      <c r="AQ2556" s="29"/>
      <c r="AR2556" s="29"/>
      <c r="AS2556" s="29"/>
      <c r="AT2556" s="29"/>
      <c r="AU2556" s="29"/>
      <c r="AV2556" s="29"/>
      <c r="AW2556" s="29"/>
      <c r="AX2556" s="29"/>
      <c r="AY2556" s="31"/>
      <c r="AZ2556" s="30"/>
      <c r="BA2556" s="35"/>
      <c r="BB2556" s="108"/>
      <c r="BC2556" s="108"/>
      <c r="BD2556" s="108"/>
      <c r="BE2556" s="136"/>
      <c r="BF2556" s="108"/>
      <c r="BG2556" s="110"/>
      <c r="BH2556" s="110"/>
      <c r="BI2556" s="110"/>
      <c r="BJ2556" s="137"/>
      <c r="BK2556" s="110"/>
      <c r="BL2556" s="108"/>
      <c r="BM2556" s="108"/>
      <c r="BN2556" s="108"/>
      <c r="BO2556" s="135"/>
      <c r="BP2556" s="108"/>
      <c r="BQ2556" s="108"/>
      <c r="BR2556" s="108"/>
      <c r="BS2556" s="108"/>
      <c r="BT2556" s="135"/>
      <c r="BU2556" s="108"/>
      <c r="BV2556" s="108"/>
      <c r="BW2556" s="108"/>
      <c r="BX2556" s="108"/>
      <c r="BY2556" s="135"/>
      <c r="BZ2556" s="108"/>
    </row>
    <row r="2557" spans="1:78" x14ac:dyDescent="0.25">
      <c r="A2557" s="27"/>
      <c r="B2557" s="27"/>
      <c r="C2557" s="27"/>
      <c r="D2557" s="27"/>
      <c r="E2557" s="28"/>
      <c r="F2557" s="88"/>
      <c r="G2557" s="28"/>
      <c r="H2557" s="27"/>
      <c r="I2557" s="27"/>
      <c r="J2557" s="27"/>
      <c r="K2557" s="107"/>
      <c r="L2557" s="27"/>
      <c r="M2557" s="46"/>
      <c r="N2557" s="46"/>
      <c r="O2557" s="46"/>
      <c r="P2557" s="46"/>
      <c r="Q2557" s="46"/>
      <c r="R2557" s="46"/>
      <c r="S2557" s="46"/>
      <c r="T2557" s="46"/>
      <c r="U2557" s="46"/>
      <c r="V2557" s="46"/>
      <c r="W2557" s="46"/>
      <c r="X2557" s="46"/>
      <c r="Y2557" s="41"/>
      <c r="Z2557" s="106"/>
      <c r="AA2557" s="43"/>
      <c r="AB2557" s="28"/>
      <c r="AC2557" s="28"/>
      <c r="AD2557" s="28"/>
      <c r="AE2557" s="44"/>
      <c r="AF2557" s="27"/>
      <c r="AG2557" s="27"/>
      <c r="AH2557" s="28"/>
      <c r="AI2557" s="27"/>
      <c r="AJ2557" s="27"/>
      <c r="AK2557" s="28"/>
      <c r="AL2557" s="29"/>
      <c r="AM2557" s="29"/>
      <c r="AN2557" s="29"/>
      <c r="AO2557" s="29"/>
      <c r="AP2557" s="29"/>
      <c r="AQ2557" s="29"/>
      <c r="AR2557" s="29"/>
      <c r="AS2557" s="29"/>
      <c r="AT2557" s="29"/>
      <c r="AU2557" s="29"/>
      <c r="AV2557" s="29"/>
      <c r="AW2557" s="29"/>
      <c r="AX2557" s="29"/>
      <c r="AY2557" s="31"/>
      <c r="AZ2557" s="30"/>
      <c r="BA2557" s="35"/>
      <c r="BB2557" s="108"/>
      <c r="BC2557" s="108"/>
      <c r="BD2557" s="108"/>
      <c r="BE2557" s="136"/>
      <c r="BF2557" s="108"/>
      <c r="BG2557" s="110"/>
      <c r="BH2557" s="110"/>
      <c r="BI2557" s="110"/>
      <c r="BJ2557" s="137"/>
      <c r="BK2557" s="110"/>
      <c r="BL2557" s="108"/>
      <c r="BM2557" s="108"/>
      <c r="BN2557" s="108"/>
      <c r="BO2557" s="135"/>
      <c r="BP2557" s="108"/>
      <c r="BQ2557" s="108"/>
      <c r="BR2557" s="108"/>
      <c r="BS2557" s="108"/>
      <c r="BT2557" s="135"/>
      <c r="BU2557" s="108"/>
      <c r="BV2557" s="108"/>
      <c r="BW2557" s="108"/>
      <c r="BX2557" s="108"/>
      <c r="BY2557" s="135"/>
      <c r="BZ2557" s="108"/>
    </row>
    <row r="2558" spans="1:78" x14ac:dyDescent="0.25">
      <c r="A2558" s="27"/>
      <c r="B2558" s="27"/>
      <c r="C2558" s="27"/>
      <c r="D2558" s="27"/>
      <c r="E2558" s="28"/>
      <c r="F2558" s="88"/>
      <c r="G2558" s="28"/>
      <c r="H2558" s="27"/>
      <c r="I2558" s="27"/>
      <c r="J2558" s="27"/>
      <c r="K2558" s="107"/>
      <c r="L2558" s="27"/>
      <c r="M2558" s="46"/>
      <c r="N2558" s="46"/>
      <c r="O2558" s="46"/>
      <c r="P2558" s="46"/>
      <c r="Q2558" s="46"/>
      <c r="R2558" s="46"/>
      <c r="S2558" s="46"/>
      <c r="T2558" s="46"/>
      <c r="U2558" s="46"/>
      <c r="V2558" s="46"/>
      <c r="W2558" s="46"/>
      <c r="X2558" s="46"/>
      <c r="Y2558" s="41"/>
      <c r="Z2558" s="106"/>
      <c r="AA2558" s="43"/>
      <c r="AB2558" s="28"/>
      <c r="AC2558" s="28"/>
      <c r="AD2558" s="28"/>
      <c r="AE2558" s="44"/>
      <c r="AF2558" s="27"/>
      <c r="AG2558" s="27"/>
      <c r="AH2558" s="28"/>
      <c r="AI2558" s="27"/>
      <c r="AJ2558" s="27"/>
      <c r="AK2558" s="28"/>
      <c r="AL2558" s="29"/>
      <c r="AM2558" s="29"/>
      <c r="AN2558" s="29"/>
      <c r="AO2558" s="29"/>
      <c r="AP2558" s="29"/>
      <c r="AQ2558" s="29"/>
      <c r="AR2558" s="29"/>
      <c r="AS2558" s="29"/>
      <c r="AT2558" s="29"/>
      <c r="AU2558" s="29"/>
      <c r="AV2558" s="29"/>
      <c r="AW2558" s="29"/>
      <c r="AX2558" s="29"/>
      <c r="AY2558" s="31"/>
      <c r="AZ2558" s="30"/>
      <c r="BA2558" s="35"/>
      <c r="BB2558" s="108"/>
      <c r="BC2558" s="108"/>
      <c r="BD2558" s="108"/>
      <c r="BE2558" s="136"/>
      <c r="BF2558" s="108"/>
      <c r="BG2558" s="110"/>
      <c r="BH2558" s="110"/>
      <c r="BI2558" s="110"/>
      <c r="BJ2558" s="137"/>
      <c r="BK2558" s="110"/>
      <c r="BL2558" s="108"/>
      <c r="BM2558" s="108"/>
      <c r="BN2558" s="108"/>
      <c r="BO2558" s="135"/>
      <c r="BP2558" s="108"/>
      <c r="BQ2558" s="108"/>
      <c r="BR2558" s="108"/>
      <c r="BS2558" s="108"/>
      <c r="BT2558" s="135"/>
      <c r="BU2558" s="108"/>
      <c r="BV2558" s="108"/>
      <c r="BW2558" s="108"/>
      <c r="BX2558" s="108"/>
      <c r="BY2558" s="135"/>
      <c r="BZ2558" s="108"/>
    </row>
    <row r="2559" spans="1:78" x14ac:dyDescent="0.25">
      <c r="A2559" s="27"/>
      <c r="B2559" s="27"/>
      <c r="C2559" s="27"/>
      <c r="D2559" s="27"/>
      <c r="E2559" s="28"/>
      <c r="F2559" s="88"/>
      <c r="G2559" s="28"/>
      <c r="H2559" s="27"/>
      <c r="I2559" s="27"/>
      <c r="J2559" s="27"/>
      <c r="K2559" s="107"/>
      <c r="L2559" s="27"/>
      <c r="M2559" s="46"/>
      <c r="N2559" s="46"/>
      <c r="O2559" s="46"/>
      <c r="P2559" s="46"/>
      <c r="Q2559" s="46"/>
      <c r="R2559" s="46"/>
      <c r="S2559" s="46"/>
      <c r="T2559" s="46"/>
      <c r="U2559" s="46"/>
      <c r="V2559" s="46"/>
      <c r="W2559" s="46"/>
      <c r="X2559" s="46"/>
      <c r="Y2559" s="41"/>
      <c r="Z2559" s="106"/>
      <c r="AA2559" s="43"/>
      <c r="AB2559" s="28"/>
      <c r="AC2559" s="28"/>
      <c r="AD2559" s="28"/>
      <c r="AE2559" s="44"/>
      <c r="AF2559" s="27"/>
      <c r="AG2559" s="27"/>
      <c r="AH2559" s="28"/>
      <c r="AI2559" s="27"/>
      <c r="AJ2559" s="27"/>
      <c r="AK2559" s="28"/>
      <c r="AL2559" s="29"/>
      <c r="AM2559" s="29"/>
      <c r="AN2559" s="29"/>
      <c r="AO2559" s="29"/>
      <c r="AP2559" s="29"/>
      <c r="AQ2559" s="29"/>
      <c r="AR2559" s="29"/>
      <c r="AS2559" s="29"/>
      <c r="AT2559" s="29"/>
      <c r="AU2559" s="29"/>
      <c r="AV2559" s="29"/>
      <c r="AW2559" s="29"/>
      <c r="AX2559" s="29"/>
      <c r="AY2559" s="31"/>
      <c r="AZ2559" s="30"/>
      <c r="BA2559" s="35"/>
      <c r="BB2559" s="108"/>
      <c r="BC2559" s="108"/>
      <c r="BD2559" s="108"/>
      <c r="BE2559" s="136"/>
      <c r="BF2559" s="108"/>
      <c r="BG2559" s="110"/>
      <c r="BH2559" s="110"/>
      <c r="BI2559" s="110"/>
      <c r="BJ2559" s="137"/>
      <c r="BK2559" s="110"/>
      <c r="BL2559" s="108"/>
      <c r="BM2559" s="108"/>
      <c r="BN2559" s="108"/>
      <c r="BO2559" s="135"/>
      <c r="BP2559" s="108"/>
      <c r="BQ2559" s="108"/>
      <c r="BR2559" s="108"/>
      <c r="BS2559" s="108"/>
      <c r="BT2559" s="135"/>
      <c r="BU2559" s="108"/>
      <c r="BV2559" s="108"/>
      <c r="BW2559" s="108"/>
      <c r="BX2559" s="108"/>
      <c r="BY2559" s="135"/>
      <c r="BZ2559" s="108"/>
    </row>
    <row r="2560" spans="1:78" x14ac:dyDescent="0.25">
      <c r="A2560" s="27"/>
      <c r="B2560" s="27"/>
      <c r="C2560" s="27"/>
      <c r="D2560" s="27"/>
      <c r="E2560" s="28"/>
      <c r="F2560" s="88"/>
      <c r="G2560" s="28"/>
      <c r="H2560" s="27"/>
      <c r="I2560" s="27"/>
      <c r="J2560" s="27"/>
      <c r="K2560" s="107"/>
      <c r="L2560" s="27"/>
      <c r="M2560" s="46"/>
      <c r="N2560" s="46"/>
      <c r="O2560" s="46"/>
      <c r="P2560" s="46"/>
      <c r="Q2560" s="46"/>
      <c r="R2560" s="46"/>
      <c r="S2560" s="46"/>
      <c r="T2560" s="46"/>
      <c r="U2560" s="46"/>
      <c r="V2560" s="46"/>
      <c r="W2560" s="46"/>
      <c r="X2560" s="46"/>
      <c r="Y2560" s="41"/>
      <c r="Z2560" s="106"/>
      <c r="AA2560" s="43"/>
      <c r="AB2560" s="28"/>
      <c r="AC2560" s="28"/>
      <c r="AD2560" s="28"/>
      <c r="AE2560" s="44"/>
      <c r="AF2560" s="27"/>
      <c r="AG2560" s="27"/>
      <c r="AH2560" s="28"/>
      <c r="AI2560" s="27"/>
      <c r="AJ2560" s="27"/>
      <c r="AK2560" s="28"/>
      <c r="AL2560" s="29"/>
      <c r="AM2560" s="29"/>
      <c r="AN2560" s="29"/>
      <c r="AO2560" s="29"/>
      <c r="AP2560" s="29"/>
      <c r="AQ2560" s="29"/>
      <c r="AR2560" s="29"/>
      <c r="AS2560" s="29"/>
      <c r="AT2560" s="29"/>
      <c r="AU2560" s="29"/>
      <c r="AV2560" s="29"/>
      <c r="AW2560" s="29"/>
      <c r="AX2560" s="29"/>
      <c r="AY2560" s="31"/>
      <c r="AZ2560" s="30"/>
      <c r="BA2560" s="35"/>
      <c r="BB2560" s="108"/>
      <c r="BC2560" s="108"/>
      <c r="BD2560" s="108"/>
      <c r="BE2560" s="136"/>
      <c r="BF2560" s="108"/>
      <c r="BG2560" s="110"/>
      <c r="BH2560" s="110"/>
      <c r="BI2560" s="110"/>
      <c r="BJ2560" s="137"/>
      <c r="BK2560" s="110"/>
      <c r="BL2560" s="108"/>
      <c r="BM2560" s="108"/>
      <c r="BN2560" s="108"/>
      <c r="BO2560" s="135"/>
      <c r="BP2560" s="108"/>
      <c r="BQ2560" s="108"/>
      <c r="BR2560" s="108"/>
      <c r="BS2560" s="108"/>
      <c r="BT2560" s="135"/>
      <c r="BU2560" s="108"/>
      <c r="BV2560" s="108"/>
      <c r="BW2560" s="108"/>
      <c r="BX2560" s="108"/>
      <c r="BY2560" s="135"/>
      <c r="BZ2560" s="108"/>
    </row>
    <row r="2561" spans="1:78" x14ac:dyDescent="0.25">
      <c r="A2561" s="27"/>
      <c r="B2561" s="27"/>
      <c r="C2561" s="27"/>
      <c r="D2561" s="27"/>
      <c r="E2561" s="28"/>
      <c r="F2561" s="88"/>
      <c r="G2561" s="28"/>
      <c r="H2561" s="27"/>
      <c r="I2561" s="27"/>
      <c r="J2561" s="27"/>
      <c r="K2561" s="107"/>
      <c r="L2561" s="27"/>
      <c r="M2561" s="46"/>
      <c r="N2561" s="46"/>
      <c r="O2561" s="46"/>
      <c r="P2561" s="46"/>
      <c r="Q2561" s="46"/>
      <c r="R2561" s="46"/>
      <c r="S2561" s="46"/>
      <c r="T2561" s="46"/>
      <c r="U2561" s="46"/>
      <c r="V2561" s="46"/>
      <c r="W2561" s="46"/>
      <c r="X2561" s="46"/>
      <c r="Y2561" s="41"/>
      <c r="Z2561" s="106"/>
      <c r="AA2561" s="43"/>
      <c r="AB2561" s="28"/>
      <c r="AC2561" s="28"/>
      <c r="AD2561" s="28"/>
      <c r="AE2561" s="44"/>
      <c r="AF2561" s="27"/>
      <c r="AG2561" s="27"/>
      <c r="AH2561" s="28"/>
      <c r="AI2561" s="27"/>
      <c r="AJ2561" s="27"/>
      <c r="AK2561" s="28"/>
      <c r="AL2561" s="29"/>
      <c r="AM2561" s="29"/>
      <c r="AN2561" s="29"/>
      <c r="AO2561" s="29"/>
      <c r="AP2561" s="29"/>
      <c r="AQ2561" s="29"/>
      <c r="AR2561" s="29"/>
      <c r="AS2561" s="29"/>
      <c r="AT2561" s="29"/>
      <c r="AU2561" s="29"/>
      <c r="AV2561" s="29"/>
      <c r="AW2561" s="29"/>
      <c r="AX2561" s="29"/>
      <c r="AY2561" s="31"/>
      <c r="AZ2561" s="30"/>
      <c r="BA2561" s="35"/>
      <c r="BB2561" s="108"/>
      <c r="BC2561" s="108"/>
      <c r="BD2561" s="108"/>
      <c r="BE2561" s="136"/>
      <c r="BF2561" s="108"/>
      <c r="BG2561" s="110"/>
      <c r="BH2561" s="110"/>
      <c r="BI2561" s="110"/>
      <c r="BJ2561" s="137"/>
      <c r="BK2561" s="110"/>
      <c r="BL2561" s="108"/>
      <c r="BM2561" s="108"/>
      <c r="BN2561" s="108"/>
      <c r="BO2561" s="135"/>
      <c r="BP2561" s="108"/>
      <c r="BQ2561" s="108"/>
      <c r="BR2561" s="108"/>
      <c r="BS2561" s="108"/>
      <c r="BT2561" s="135"/>
      <c r="BU2561" s="108"/>
      <c r="BV2561" s="108"/>
      <c r="BW2561" s="108"/>
      <c r="BX2561" s="108"/>
      <c r="BY2561" s="135"/>
      <c r="BZ2561" s="108"/>
    </row>
    <row r="2562" spans="1:78" x14ac:dyDescent="0.25">
      <c r="A2562" s="27"/>
      <c r="B2562" s="27"/>
      <c r="C2562" s="27"/>
      <c r="D2562" s="27"/>
      <c r="E2562" s="28"/>
      <c r="F2562" s="88"/>
      <c r="G2562" s="28"/>
      <c r="H2562" s="27"/>
      <c r="I2562" s="27"/>
      <c r="J2562" s="27"/>
      <c r="K2562" s="107"/>
      <c r="L2562" s="27"/>
      <c r="M2562" s="46"/>
      <c r="N2562" s="46"/>
      <c r="O2562" s="46"/>
      <c r="P2562" s="46"/>
      <c r="Q2562" s="46"/>
      <c r="R2562" s="46"/>
      <c r="S2562" s="46"/>
      <c r="T2562" s="46"/>
      <c r="U2562" s="46"/>
      <c r="V2562" s="46"/>
      <c r="W2562" s="46"/>
      <c r="X2562" s="46"/>
      <c r="Y2562" s="41"/>
      <c r="Z2562" s="106"/>
      <c r="AA2562" s="43"/>
      <c r="AB2562" s="28"/>
      <c r="AC2562" s="28"/>
      <c r="AD2562" s="28"/>
      <c r="AE2562" s="44"/>
      <c r="AF2562" s="27"/>
      <c r="AG2562" s="27"/>
      <c r="AH2562" s="28"/>
      <c r="AI2562" s="27"/>
      <c r="AJ2562" s="27"/>
      <c r="AK2562" s="28"/>
      <c r="AL2562" s="29"/>
      <c r="AM2562" s="29"/>
      <c r="AN2562" s="29"/>
      <c r="AO2562" s="29"/>
      <c r="AP2562" s="29"/>
      <c r="AQ2562" s="29"/>
      <c r="AR2562" s="29"/>
      <c r="AS2562" s="29"/>
      <c r="AT2562" s="29"/>
      <c r="AU2562" s="29"/>
      <c r="AV2562" s="29"/>
      <c r="AW2562" s="29"/>
      <c r="AX2562" s="29"/>
      <c r="AY2562" s="31"/>
      <c r="AZ2562" s="30"/>
      <c r="BA2562" s="35"/>
      <c r="BB2562" s="108"/>
      <c r="BC2562" s="108"/>
      <c r="BD2562" s="108"/>
      <c r="BE2562" s="136"/>
      <c r="BF2562" s="108"/>
      <c r="BG2562" s="110"/>
      <c r="BH2562" s="110"/>
      <c r="BI2562" s="110"/>
      <c r="BJ2562" s="137"/>
      <c r="BK2562" s="110"/>
      <c r="BL2562" s="108"/>
      <c r="BM2562" s="108"/>
      <c r="BN2562" s="108"/>
      <c r="BO2562" s="135"/>
      <c r="BP2562" s="108"/>
      <c r="BQ2562" s="108"/>
      <c r="BR2562" s="108"/>
      <c r="BS2562" s="108"/>
      <c r="BT2562" s="135"/>
      <c r="BU2562" s="108"/>
      <c r="BV2562" s="108"/>
      <c r="BW2562" s="108"/>
      <c r="BX2562" s="108"/>
      <c r="BY2562" s="135"/>
      <c r="BZ2562" s="108"/>
    </row>
    <row r="2563" spans="1:78" x14ac:dyDescent="0.25">
      <c r="A2563" s="27"/>
      <c r="B2563" s="27"/>
      <c r="C2563" s="27"/>
      <c r="D2563" s="27"/>
      <c r="E2563" s="28"/>
      <c r="F2563" s="88"/>
      <c r="G2563" s="28"/>
      <c r="H2563" s="27"/>
      <c r="I2563" s="27"/>
      <c r="J2563" s="27"/>
      <c r="K2563" s="107"/>
      <c r="L2563" s="27"/>
      <c r="M2563" s="46"/>
      <c r="N2563" s="46"/>
      <c r="O2563" s="46"/>
      <c r="P2563" s="46"/>
      <c r="Q2563" s="46"/>
      <c r="R2563" s="46"/>
      <c r="S2563" s="46"/>
      <c r="T2563" s="46"/>
      <c r="U2563" s="46"/>
      <c r="V2563" s="46"/>
      <c r="W2563" s="46"/>
      <c r="X2563" s="46"/>
      <c r="Y2563" s="41"/>
      <c r="Z2563" s="106"/>
      <c r="AA2563" s="43"/>
      <c r="AB2563" s="28"/>
      <c r="AC2563" s="28"/>
      <c r="AD2563" s="28"/>
      <c r="AE2563" s="44"/>
      <c r="AF2563" s="27"/>
      <c r="AG2563" s="27"/>
      <c r="AH2563" s="28"/>
      <c r="AI2563" s="27"/>
      <c r="AJ2563" s="27"/>
      <c r="AK2563" s="28"/>
      <c r="AL2563" s="29"/>
      <c r="AM2563" s="29"/>
      <c r="AN2563" s="29"/>
      <c r="AO2563" s="29"/>
      <c r="AP2563" s="29"/>
      <c r="AQ2563" s="29"/>
      <c r="AR2563" s="29"/>
      <c r="AS2563" s="29"/>
      <c r="AT2563" s="29"/>
      <c r="AU2563" s="29"/>
      <c r="AV2563" s="29"/>
      <c r="AW2563" s="29"/>
      <c r="AX2563" s="29"/>
      <c r="AY2563" s="31"/>
      <c r="AZ2563" s="30"/>
      <c r="BA2563" s="35"/>
      <c r="BB2563" s="108"/>
      <c r="BC2563" s="108"/>
      <c r="BD2563" s="108"/>
      <c r="BE2563" s="136"/>
      <c r="BF2563" s="108"/>
      <c r="BG2563" s="110"/>
      <c r="BH2563" s="110"/>
      <c r="BI2563" s="110"/>
      <c r="BJ2563" s="137"/>
      <c r="BK2563" s="110"/>
      <c r="BL2563" s="108"/>
      <c r="BM2563" s="108"/>
      <c r="BN2563" s="108"/>
      <c r="BO2563" s="135"/>
      <c r="BP2563" s="108"/>
      <c r="BQ2563" s="108"/>
      <c r="BR2563" s="108"/>
      <c r="BS2563" s="108"/>
      <c r="BT2563" s="135"/>
      <c r="BU2563" s="108"/>
      <c r="BV2563" s="108"/>
      <c r="BW2563" s="108"/>
      <c r="BX2563" s="108"/>
      <c r="BY2563" s="135"/>
      <c r="BZ2563" s="108"/>
    </row>
    <row r="2564" spans="1:78" x14ac:dyDescent="0.25">
      <c r="A2564" s="27"/>
      <c r="B2564" s="27"/>
      <c r="C2564" s="27"/>
      <c r="D2564" s="27"/>
      <c r="E2564" s="28"/>
      <c r="F2564" s="88"/>
      <c r="G2564" s="28"/>
      <c r="H2564" s="27"/>
      <c r="I2564" s="27"/>
      <c r="J2564" s="27"/>
      <c r="K2564" s="107"/>
      <c r="L2564" s="27"/>
      <c r="M2564" s="46"/>
      <c r="N2564" s="46"/>
      <c r="O2564" s="46"/>
      <c r="P2564" s="46"/>
      <c r="Q2564" s="46"/>
      <c r="R2564" s="46"/>
      <c r="S2564" s="46"/>
      <c r="T2564" s="46"/>
      <c r="U2564" s="46"/>
      <c r="V2564" s="46"/>
      <c r="W2564" s="46"/>
      <c r="X2564" s="46"/>
      <c r="Y2564" s="41"/>
      <c r="Z2564" s="106"/>
      <c r="AA2564" s="43"/>
      <c r="AB2564" s="28"/>
      <c r="AC2564" s="28"/>
      <c r="AD2564" s="28"/>
      <c r="AE2564" s="44"/>
      <c r="AF2564" s="27"/>
      <c r="AG2564" s="27"/>
      <c r="AH2564" s="28"/>
      <c r="AI2564" s="27"/>
      <c r="AJ2564" s="27"/>
      <c r="AK2564" s="28"/>
      <c r="AL2564" s="29"/>
      <c r="AM2564" s="29"/>
      <c r="AN2564" s="29"/>
      <c r="AO2564" s="29"/>
      <c r="AP2564" s="29"/>
      <c r="AQ2564" s="29"/>
      <c r="AR2564" s="29"/>
      <c r="AS2564" s="29"/>
      <c r="AT2564" s="29"/>
      <c r="AU2564" s="29"/>
      <c r="AV2564" s="29"/>
      <c r="AW2564" s="29"/>
      <c r="AX2564" s="29"/>
      <c r="AY2564" s="31"/>
      <c r="AZ2564" s="30"/>
      <c r="BA2564" s="35"/>
      <c r="BB2564" s="108"/>
      <c r="BC2564" s="108"/>
      <c r="BD2564" s="108"/>
      <c r="BE2564" s="136"/>
      <c r="BF2564" s="108"/>
      <c r="BG2564" s="110"/>
      <c r="BH2564" s="110"/>
      <c r="BI2564" s="110"/>
      <c r="BJ2564" s="137"/>
      <c r="BK2564" s="110"/>
      <c r="BL2564" s="108"/>
      <c r="BM2564" s="108"/>
      <c r="BN2564" s="108"/>
      <c r="BO2564" s="135"/>
      <c r="BP2564" s="108"/>
      <c r="BQ2564" s="108"/>
      <c r="BR2564" s="108"/>
      <c r="BS2564" s="108"/>
      <c r="BT2564" s="135"/>
      <c r="BU2564" s="108"/>
      <c r="BV2564" s="108"/>
      <c r="BW2564" s="108"/>
      <c r="BX2564" s="108"/>
      <c r="BY2564" s="135"/>
      <c r="BZ2564" s="108"/>
    </row>
    <row r="2565" spans="1:78" x14ac:dyDescent="0.25">
      <c r="A2565" s="27"/>
      <c r="B2565" s="27"/>
      <c r="C2565" s="27"/>
      <c r="D2565" s="27"/>
      <c r="E2565" s="28"/>
      <c r="F2565" s="88"/>
      <c r="G2565" s="28"/>
      <c r="H2565" s="27"/>
      <c r="I2565" s="27"/>
      <c r="J2565" s="27"/>
      <c r="K2565" s="107"/>
      <c r="L2565" s="27"/>
      <c r="M2565" s="46"/>
      <c r="N2565" s="46"/>
      <c r="O2565" s="46"/>
      <c r="P2565" s="46"/>
      <c r="Q2565" s="46"/>
      <c r="R2565" s="46"/>
      <c r="S2565" s="46"/>
      <c r="T2565" s="46"/>
      <c r="U2565" s="46"/>
      <c r="V2565" s="46"/>
      <c r="W2565" s="46"/>
      <c r="X2565" s="46"/>
      <c r="Y2565" s="41"/>
      <c r="Z2565" s="106"/>
      <c r="AA2565" s="43"/>
      <c r="AB2565" s="28"/>
      <c r="AC2565" s="28"/>
      <c r="AD2565" s="28"/>
      <c r="AE2565" s="44"/>
      <c r="AF2565" s="27"/>
      <c r="AG2565" s="27"/>
      <c r="AH2565" s="28"/>
      <c r="AI2565" s="27"/>
      <c r="AJ2565" s="27"/>
      <c r="AK2565" s="28"/>
      <c r="AL2565" s="29"/>
      <c r="AM2565" s="29"/>
      <c r="AN2565" s="29"/>
      <c r="AO2565" s="29"/>
      <c r="AP2565" s="29"/>
      <c r="AQ2565" s="29"/>
      <c r="AR2565" s="29"/>
      <c r="AS2565" s="29"/>
      <c r="AT2565" s="29"/>
      <c r="AU2565" s="29"/>
      <c r="AV2565" s="29"/>
      <c r="AW2565" s="29"/>
      <c r="AX2565" s="29"/>
      <c r="AY2565" s="31"/>
      <c r="AZ2565" s="30"/>
      <c r="BA2565" s="35"/>
      <c r="BB2565" s="108"/>
      <c r="BC2565" s="108"/>
      <c r="BD2565" s="108"/>
      <c r="BE2565" s="136"/>
      <c r="BF2565" s="108"/>
      <c r="BG2565" s="110"/>
      <c r="BH2565" s="110"/>
      <c r="BI2565" s="110"/>
      <c r="BJ2565" s="137"/>
      <c r="BK2565" s="110"/>
      <c r="BL2565" s="108"/>
      <c r="BM2565" s="108"/>
      <c r="BN2565" s="108"/>
      <c r="BO2565" s="135"/>
      <c r="BP2565" s="108"/>
      <c r="BQ2565" s="108"/>
      <c r="BR2565" s="108"/>
      <c r="BS2565" s="108"/>
      <c r="BT2565" s="135"/>
      <c r="BU2565" s="108"/>
      <c r="BV2565" s="108"/>
      <c r="BW2565" s="108"/>
      <c r="BX2565" s="108"/>
      <c r="BY2565" s="135"/>
      <c r="BZ2565" s="108"/>
    </row>
    <row r="2566" spans="1:78" x14ac:dyDescent="0.25">
      <c r="A2566" s="27"/>
      <c r="B2566" s="27"/>
      <c r="C2566" s="27"/>
      <c r="D2566" s="27"/>
      <c r="E2566" s="28"/>
      <c r="F2566" s="88"/>
      <c r="G2566" s="28"/>
      <c r="H2566" s="27"/>
      <c r="I2566" s="27"/>
      <c r="J2566" s="27"/>
      <c r="K2566" s="107"/>
      <c r="L2566" s="27"/>
      <c r="M2566" s="46"/>
      <c r="N2566" s="46"/>
      <c r="O2566" s="46"/>
      <c r="P2566" s="46"/>
      <c r="Q2566" s="46"/>
      <c r="R2566" s="46"/>
      <c r="S2566" s="46"/>
      <c r="T2566" s="46"/>
      <c r="U2566" s="46"/>
      <c r="V2566" s="46"/>
      <c r="W2566" s="46"/>
      <c r="X2566" s="46"/>
      <c r="Y2566" s="41"/>
      <c r="Z2566" s="106"/>
      <c r="AA2566" s="43"/>
      <c r="AB2566" s="28"/>
      <c r="AC2566" s="28"/>
      <c r="AD2566" s="28"/>
      <c r="AE2566" s="44"/>
      <c r="AF2566" s="27"/>
      <c r="AG2566" s="27"/>
      <c r="AH2566" s="28"/>
      <c r="AI2566" s="27"/>
      <c r="AJ2566" s="27"/>
      <c r="AK2566" s="28"/>
      <c r="AL2566" s="29"/>
      <c r="AM2566" s="29"/>
      <c r="AN2566" s="29"/>
      <c r="AO2566" s="29"/>
      <c r="AP2566" s="29"/>
      <c r="AQ2566" s="29"/>
      <c r="AR2566" s="29"/>
      <c r="AS2566" s="29"/>
      <c r="AT2566" s="29"/>
      <c r="AU2566" s="29"/>
      <c r="AV2566" s="29"/>
      <c r="AW2566" s="29"/>
      <c r="AX2566" s="29"/>
      <c r="AY2566" s="31"/>
      <c r="AZ2566" s="30"/>
      <c r="BA2566" s="35"/>
      <c r="BB2566" s="108"/>
      <c r="BC2566" s="108"/>
      <c r="BD2566" s="108"/>
      <c r="BE2566" s="136"/>
      <c r="BF2566" s="108"/>
      <c r="BG2566" s="110"/>
      <c r="BH2566" s="110"/>
      <c r="BI2566" s="110"/>
      <c r="BJ2566" s="137"/>
      <c r="BK2566" s="110"/>
      <c r="BL2566" s="108"/>
      <c r="BM2566" s="108"/>
      <c r="BN2566" s="108"/>
      <c r="BO2566" s="135"/>
      <c r="BP2566" s="108"/>
      <c r="BQ2566" s="108"/>
      <c r="BR2566" s="108"/>
      <c r="BS2566" s="108"/>
      <c r="BT2566" s="135"/>
      <c r="BU2566" s="108"/>
      <c r="BV2566" s="108"/>
      <c r="BW2566" s="108"/>
      <c r="BX2566" s="108"/>
      <c r="BY2566" s="135"/>
      <c r="BZ2566" s="108"/>
    </row>
    <row r="2567" spans="1:78" x14ac:dyDescent="0.25">
      <c r="A2567" s="27"/>
      <c r="B2567" s="27"/>
      <c r="C2567" s="27"/>
      <c r="D2567" s="27"/>
      <c r="E2567" s="28"/>
      <c r="F2567" s="88"/>
      <c r="G2567" s="28"/>
      <c r="H2567" s="27"/>
      <c r="I2567" s="27"/>
      <c r="J2567" s="27"/>
      <c r="K2567" s="107"/>
      <c r="L2567" s="27"/>
      <c r="M2567" s="46"/>
      <c r="N2567" s="46"/>
      <c r="O2567" s="46"/>
      <c r="P2567" s="46"/>
      <c r="Q2567" s="46"/>
      <c r="R2567" s="46"/>
      <c r="S2567" s="46"/>
      <c r="T2567" s="46"/>
      <c r="U2567" s="46"/>
      <c r="V2567" s="46"/>
      <c r="W2567" s="46"/>
      <c r="X2567" s="46"/>
      <c r="Y2567" s="41"/>
      <c r="Z2567" s="106"/>
      <c r="AA2567" s="43"/>
      <c r="AB2567" s="28"/>
      <c r="AC2567" s="28"/>
      <c r="AD2567" s="28"/>
      <c r="AE2567" s="44"/>
      <c r="AF2567" s="27"/>
      <c r="AG2567" s="27"/>
      <c r="AH2567" s="28"/>
      <c r="AI2567" s="27"/>
      <c r="AJ2567" s="27"/>
      <c r="AK2567" s="28"/>
      <c r="AL2567" s="29"/>
      <c r="AM2567" s="29"/>
      <c r="AN2567" s="29"/>
      <c r="AO2567" s="29"/>
      <c r="AP2567" s="29"/>
      <c r="AQ2567" s="29"/>
      <c r="AR2567" s="29"/>
      <c r="AS2567" s="29"/>
      <c r="AT2567" s="29"/>
      <c r="AU2567" s="29"/>
      <c r="AV2567" s="29"/>
      <c r="AW2567" s="29"/>
      <c r="AX2567" s="29"/>
      <c r="AY2567" s="31"/>
      <c r="AZ2567" s="30"/>
      <c r="BA2567" s="35"/>
      <c r="BB2567" s="108"/>
      <c r="BC2567" s="108"/>
      <c r="BD2567" s="108"/>
      <c r="BE2567" s="136"/>
      <c r="BF2567" s="108"/>
      <c r="BG2567" s="110"/>
      <c r="BH2567" s="110"/>
      <c r="BI2567" s="110"/>
      <c r="BJ2567" s="137"/>
      <c r="BK2567" s="110"/>
      <c r="BL2567" s="108"/>
      <c r="BM2567" s="108"/>
      <c r="BN2567" s="108"/>
      <c r="BO2567" s="135"/>
      <c r="BP2567" s="108"/>
      <c r="BQ2567" s="108"/>
      <c r="BR2567" s="108"/>
      <c r="BS2567" s="108"/>
      <c r="BT2567" s="135"/>
      <c r="BU2567" s="108"/>
      <c r="BV2567" s="108"/>
      <c r="BW2567" s="108"/>
      <c r="BX2567" s="108"/>
      <c r="BY2567" s="135"/>
      <c r="BZ2567" s="108"/>
    </row>
    <row r="2568" spans="1:78" x14ac:dyDescent="0.25">
      <c r="A2568" s="27"/>
      <c r="B2568" s="27"/>
      <c r="C2568" s="27"/>
      <c r="D2568" s="27"/>
      <c r="E2568" s="28"/>
      <c r="F2568" s="88"/>
      <c r="G2568" s="28"/>
      <c r="H2568" s="27"/>
      <c r="I2568" s="27"/>
      <c r="J2568" s="27"/>
      <c r="K2568" s="107"/>
      <c r="L2568" s="27"/>
      <c r="M2568" s="46"/>
      <c r="N2568" s="46"/>
      <c r="O2568" s="46"/>
      <c r="P2568" s="46"/>
      <c r="Q2568" s="46"/>
      <c r="R2568" s="46"/>
      <c r="S2568" s="46"/>
      <c r="T2568" s="46"/>
      <c r="U2568" s="46"/>
      <c r="V2568" s="46"/>
      <c r="W2568" s="46"/>
      <c r="X2568" s="46"/>
      <c r="Y2568" s="41"/>
      <c r="Z2568" s="106"/>
      <c r="AA2568" s="43"/>
      <c r="AB2568" s="28"/>
      <c r="AC2568" s="28"/>
      <c r="AD2568" s="28"/>
      <c r="AE2568" s="44"/>
      <c r="AF2568" s="27"/>
      <c r="AG2568" s="27"/>
      <c r="AH2568" s="28"/>
      <c r="AI2568" s="27"/>
      <c r="AJ2568" s="27"/>
      <c r="AK2568" s="28"/>
      <c r="AL2568" s="29"/>
      <c r="AM2568" s="29"/>
      <c r="AN2568" s="29"/>
      <c r="AO2568" s="29"/>
      <c r="AP2568" s="29"/>
      <c r="AQ2568" s="29"/>
      <c r="AR2568" s="29"/>
      <c r="AS2568" s="29"/>
      <c r="AT2568" s="29"/>
      <c r="AU2568" s="29"/>
      <c r="AV2568" s="29"/>
      <c r="AW2568" s="29"/>
      <c r="AX2568" s="29"/>
      <c r="AY2568" s="31"/>
      <c r="AZ2568" s="30"/>
      <c r="BA2568" s="35"/>
      <c r="BB2568" s="108"/>
      <c r="BC2568" s="108"/>
      <c r="BD2568" s="108"/>
      <c r="BE2568" s="136"/>
      <c r="BF2568" s="108"/>
      <c r="BG2568" s="110"/>
      <c r="BH2568" s="110"/>
      <c r="BI2568" s="110"/>
      <c r="BJ2568" s="137"/>
      <c r="BK2568" s="110"/>
      <c r="BL2568" s="108"/>
      <c r="BM2568" s="108"/>
      <c r="BN2568" s="108"/>
      <c r="BO2568" s="135"/>
      <c r="BP2568" s="108"/>
      <c r="BQ2568" s="108"/>
      <c r="BR2568" s="108"/>
      <c r="BS2568" s="108"/>
      <c r="BT2568" s="135"/>
      <c r="BU2568" s="108"/>
      <c r="BV2568" s="108"/>
      <c r="BW2568" s="108"/>
      <c r="BX2568" s="108"/>
      <c r="BY2568" s="135"/>
      <c r="BZ2568" s="108"/>
    </row>
    <row r="2569" spans="1:78" x14ac:dyDescent="0.25">
      <c r="A2569" s="27"/>
      <c r="B2569" s="27"/>
      <c r="C2569" s="27"/>
      <c r="D2569" s="27"/>
      <c r="E2569" s="28"/>
      <c r="F2569" s="88"/>
      <c r="G2569" s="28"/>
      <c r="H2569" s="27"/>
      <c r="I2569" s="27"/>
      <c r="J2569" s="27"/>
      <c r="K2569" s="107"/>
      <c r="L2569" s="27"/>
      <c r="M2569" s="46"/>
      <c r="N2569" s="46"/>
      <c r="O2569" s="46"/>
      <c r="P2569" s="46"/>
      <c r="Q2569" s="46"/>
      <c r="R2569" s="46"/>
      <c r="S2569" s="46"/>
      <c r="T2569" s="46"/>
      <c r="U2569" s="46"/>
      <c r="V2569" s="46"/>
      <c r="W2569" s="46"/>
      <c r="X2569" s="46"/>
      <c r="Y2569" s="41"/>
      <c r="Z2569" s="106"/>
      <c r="AA2569" s="43"/>
      <c r="AB2569" s="28"/>
      <c r="AC2569" s="28"/>
      <c r="AD2569" s="28"/>
      <c r="AE2569" s="44"/>
      <c r="AF2569" s="27"/>
      <c r="AG2569" s="27"/>
      <c r="AH2569" s="28"/>
      <c r="AI2569" s="27"/>
      <c r="AJ2569" s="27"/>
      <c r="AK2569" s="28"/>
      <c r="AL2569" s="29"/>
      <c r="AM2569" s="29"/>
      <c r="AN2569" s="29"/>
      <c r="AO2569" s="29"/>
      <c r="AP2569" s="29"/>
      <c r="AQ2569" s="29"/>
      <c r="AR2569" s="29"/>
      <c r="AS2569" s="29"/>
      <c r="AT2569" s="29"/>
      <c r="AU2569" s="29"/>
      <c r="AV2569" s="29"/>
      <c r="AW2569" s="29"/>
      <c r="AX2569" s="29"/>
      <c r="AY2569" s="31"/>
      <c r="AZ2569" s="30"/>
      <c r="BA2569" s="35"/>
      <c r="BB2569" s="108"/>
      <c r="BC2569" s="108"/>
      <c r="BD2569" s="108"/>
      <c r="BE2569" s="136"/>
      <c r="BF2569" s="108"/>
      <c r="BG2569" s="110"/>
      <c r="BH2569" s="110"/>
      <c r="BI2569" s="110"/>
      <c r="BJ2569" s="137"/>
      <c r="BK2569" s="110"/>
      <c r="BL2569" s="108"/>
      <c r="BM2569" s="108"/>
      <c r="BN2569" s="108"/>
      <c r="BO2569" s="135"/>
      <c r="BP2569" s="108"/>
      <c r="BQ2569" s="108"/>
      <c r="BR2569" s="108"/>
      <c r="BS2569" s="108"/>
      <c r="BT2569" s="135"/>
      <c r="BU2569" s="108"/>
      <c r="BV2569" s="108"/>
      <c r="BW2569" s="108"/>
      <c r="BX2569" s="108"/>
      <c r="BY2569" s="135"/>
      <c r="BZ2569" s="108"/>
    </row>
    <row r="2570" spans="1:78" x14ac:dyDescent="0.25">
      <c r="A2570" s="27"/>
      <c r="B2570" s="27"/>
      <c r="C2570" s="27"/>
      <c r="D2570" s="27"/>
      <c r="E2570" s="28"/>
      <c r="F2570" s="88"/>
      <c r="G2570" s="28"/>
      <c r="H2570" s="27"/>
      <c r="I2570" s="27"/>
      <c r="J2570" s="27"/>
      <c r="K2570" s="107"/>
      <c r="L2570" s="27"/>
      <c r="M2570" s="46"/>
      <c r="N2570" s="46"/>
      <c r="O2570" s="46"/>
      <c r="P2570" s="46"/>
      <c r="Q2570" s="46"/>
      <c r="R2570" s="46"/>
      <c r="S2570" s="46"/>
      <c r="T2570" s="46"/>
      <c r="U2570" s="46"/>
      <c r="V2570" s="46"/>
      <c r="W2570" s="46"/>
      <c r="X2570" s="46"/>
      <c r="Y2570" s="41"/>
      <c r="Z2570" s="106"/>
      <c r="AA2570" s="43"/>
      <c r="AB2570" s="28"/>
      <c r="AC2570" s="28"/>
      <c r="AD2570" s="28"/>
      <c r="AE2570" s="44"/>
      <c r="AF2570" s="27"/>
      <c r="AG2570" s="27"/>
      <c r="AH2570" s="28"/>
      <c r="AI2570" s="27"/>
      <c r="AJ2570" s="27"/>
      <c r="AK2570" s="28"/>
      <c r="AL2570" s="29"/>
      <c r="AM2570" s="29"/>
      <c r="AN2570" s="29"/>
      <c r="AO2570" s="29"/>
      <c r="AP2570" s="29"/>
      <c r="AQ2570" s="29"/>
      <c r="AR2570" s="29"/>
      <c r="AS2570" s="29"/>
      <c r="AT2570" s="29"/>
      <c r="AU2570" s="29"/>
      <c r="AV2570" s="29"/>
      <c r="AW2570" s="29"/>
      <c r="AX2570" s="29"/>
      <c r="AY2570" s="31"/>
      <c r="AZ2570" s="30"/>
      <c r="BA2570" s="35"/>
      <c r="BB2570" s="108"/>
      <c r="BC2570" s="108"/>
      <c r="BD2570" s="108"/>
      <c r="BE2570" s="136"/>
      <c r="BF2570" s="108"/>
      <c r="BG2570" s="110"/>
      <c r="BH2570" s="110"/>
      <c r="BI2570" s="110"/>
      <c r="BJ2570" s="137"/>
      <c r="BK2570" s="110"/>
      <c r="BL2570" s="108"/>
      <c r="BM2570" s="108"/>
      <c r="BN2570" s="108"/>
      <c r="BO2570" s="135"/>
      <c r="BP2570" s="108"/>
      <c r="BQ2570" s="108"/>
      <c r="BR2570" s="108"/>
      <c r="BS2570" s="108"/>
      <c r="BT2570" s="135"/>
      <c r="BU2570" s="108"/>
      <c r="BV2570" s="108"/>
      <c r="BW2570" s="108"/>
      <c r="BX2570" s="108"/>
      <c r="BY2570" s="135"/>
      <c r="BZ2570" s="108"/>
    </row>
    <row r="2571" spans="1:78" x14ac:dyDescent="0.25">
      <c r="A2571" s="27"/>
      <c r="B2571" s="27"/>
      <c r="C2571" s="27"/>
      <c r="D2571" s="27"/>
      <c r="E2571" s="28"/>
      <c r="F2571" s="88"/>
      <c r="G2571" s="28"/>
      <c r="H2571" s="27"/>
      <c r="I2571" s="27"/>
      <c r="J2571" s="27"/>
      <c r="K2571" s="107"/>
      <c r="L2571" s="27"/>
      <c r="M2571" s="46"/>
      <c r="N2571" s="46"/>
      <c r="O2571" s="46"/>
      <c r="P2571" s="46"/>
      <c r="Q2571" s="46"/>
      <c r="R2571" s="46"/>
      <c r="S2571" s="46"/>
      <c r="T2571" s="46"/>
      <c r="U2571" s="46"/>
      <c r="V2571" s="46"/>
      <c r="W2571" s="46"/>
      <c r="X2571" s="46"/>
      <c r="Y2571" s="41"/>
      <c r="Z2571" s="106"/>
      <c r="AA2571" s="43"/>
      <c r="AB2571" s="28"/>
      <c r="AC2571" s="28"/>
      <c r="AD2571" s="28"/>
      <c r="AE2571" s="44"/>
      <c r="AF2571" s="27"/>
      <c r="AG2571" s="27"/>
      <c r="AH2571" s="28"/>
      <c r="AI2571" s="27"/>
      <c r="AJ2571" s="27"/>
      <c r="AK2571" s="28"/>
      <c r="AL2571" s="29"/>
      <c r="AM2571" s="29"/>
      <c r="AN2571" s="29"/>
      <c r="AO2571" s="29"/>
      <c r="AP2571" s="29"/>
      <c r="AQ2571" s="29"/>
      <c r="AR2571" s="29"/>
      <c r="AS2571" s="29"/>
      <c r="AT2571" s="29"/>
      <c r="AU2571" s="29"/>
      <c r="AV2571" s="29"/>
      <c r="AW2571" s="29"/>
      <c r="AX2571" s="29"/>
      <c r="AY2571" s="31"/>
      <c r="AZ2571" s="30"/>
      <c r="BA2571" s="35"/>
      <c r="BB2571" s="108"/>
      <c r="BC2571" s="108"/>
      <c r="BD2571" s="108"/>
      <c r="BE2571" s="136"/>
      <c r="BF2571" s="108"/>
      <c r="BG2571" s="110"/>
      <c r="BH2571" s="110"/>
      <c r="BI2571" s="110"/>
      <c r="BJ2571" s="137"/>
      <c r="BK2571" s="110"/>
      <c r="BL2571" s="108"/>
      <c r="BM2571" s="108"/>
      <c r="BN2571" s="108"/>
      <c r="BO2571" s="135"/>
      <c r="BP2571" s="108"/>
      <c r="BQ2571" s="108"/>
      <c r="BR2571" s="108"/>
      <c r="BS2571" s="108"/>
      <c r="BT2571" s="135"/>
      <c r="BU2571" s="108"/>
      <c r="BV2571" s="108"/>
      <c r="BW2571" s="108"/>
      <c r="BX2571" s="108"/>
      <c r="BY2571" s="135"/>
      <c r="BZ2571" s="108"/>
    </row>
    <row r="2572" spans="1:78" x14ac:dyDescent="0.25">
      <c r="A2572" s="27"/>
      <c r="B2572" s="27"/>
      <c r="C2572" s="27"/>
      <c r="D2572" s="27"/>
      <c r="E2572" s="28"/>
      <c r="F2572" s="88"/>
      <c r="G2572" s="28"/>
      <c r="H2572" s="27"/>
      <c r="I2572" s="27"/>
      <c r="J2572" s="27"/>
      <c r="K2572" s="107"/>
      <c r="L2572" s="27"/>
      <c r="M2572" s="46"/>
      <c r="N2572" s="46"/>
      <c r="O2572" s="46"/>
      <c r="P2572" s="46"/>
      <c r="Q2572" s="46"/>
      <c r="R2572" s="46"/>
      <c r="S2572" s="46"/>
      <c r="T2572" s="46"/>
      <c r="U2572" s="46"/>
      <c r="V2572" s="46"/>
      <c r="W2572" s="46"/>
      <c r="X2572" s="46"/>
      <c r="Y2572" s="41"/>
      <c r="Z2572" s="106"/>
      <c r="AA2572" s="43"/>
      <c r="AB2572" s="28"/>
      <c r="AC2572" s="28"/>
      <c r="AD2572" s="28"/>
      <c r="AE2572" s="44"/>
      <c r="AF2572" s="27"/>
      <c r="AG2572" s="27"/>
      <c r="AH2572" s="28"/>
      <c r="AI2572" s="27"/>
      <c r="AJ2572" s="27"/>
      <c r="AK2572" s="28"/>
      <c r="AL2572" s="29"/>
      <c r="AM2572" s="29"/>
      <c r="AN2572" s="29"/>
      <c r="AO2572" s="29"/>
      <c r="AP2572" s="29"/>
      <c r="AQ2572" s="29"/>
      <c r="AR2572" s="29"/>
      <c r="AS2572" s="29"/>
      <c r="AT2572" s="29"/>
      <c r="AU2572" s="29"/>
      <c r="AV2572" s="29"/>
      <c r="AW2572" s="29"/>
      <c r="AX2572" s="29"/>
      <c r="AY2572" s="31"/>
      <c r="AZ2572" s="30"/>
      <c r="BA2572" s="35"/>
      <c r="BB2572" s="108"/>
      <c r="BC2572" s="108"/>
      <c r="BD2572" s="108"/>
      <c r="BE2572" s="136"/>
      <c r="BF2572" s="108"/>
      <c r="BG2572" s="110"/>
      <c r="BH2572" s="110"/>
      <c r="BI2572" s="110"/>
      <c r="BJ2572" s="137"/>
      <c r="BK2572" s="110"/>
      <c r="BL2572" s="108"/>
      <c r="BM2572" s="108"/>
      <c r="BN2572" s="108"/>
      <c r="BO2572" s="135"/>
      <c r="BP2572" s="108"/>
      <c r="BQ2572" s="108"/>
      <c r="BR2572" s="108"/>
      <c r="BS2572" s="108"/>
      <c r="BT2572" s="135"/>
      <c r="BU2572" s="108"/>
      <c r="BV2572" s="108"/>
      <c r="BW2572" s="108"/>
      <c r="BX2572" s="108"/>
      <c r="BY2572" s="135"/>
      <c r="BZ2572" s="108"/>
    </row>
    <row r="2573" spans="1:78" x14ac:dyDescent="0.25">
      <c r="A2573" s="27"/>
      <c r="B2573" s="27"/>
      <c r="C2573" s="27"/>
      <c r="D2573" s="27"/>
      <c r="E2573" s="28"/>
      <c r="F2573" s="88"/>
      <c r="G2573" s="28"/>
      <c r="H2573" s="27"/>
      <c r="I2573" s="27"/>
      <c r="J2573" s="27"/>
      <c r="K2573" s="107"/>
      <c r="L2573" s="27"/>
      <c r="M2573" s="46"/>
      <c r="N2573" s="46"/>
      <c r="O2573" s="46"/>
      <c r="P2573" s="46"/>
      <c r="Q2573" s="46"/>
      <c r="R2573" s="46"/>
      <c r="S2573" s="46"/>
      <c r="T2573" s="46"/>
      <c r="U2573" s="46"/>
      <c r="V2573" s="46"/>
      <c r="W2573" s="46"/>
      <c r="X2573" s="46"/>
      <c r="Y2573" s="41"/>
      <c r="Z2573" s="106"/>
      <c r="AA2573" s="43"/>
      <c r="AB2573" s="28"/>
      <c r="AC2573" s="28"/>
      <c r="AD2573" s="28"/>
      <c r="AE2573" s="44"/>
      <c r="AF2573" s="27"/>
      <c r="AG2573" s="27"/>
      <c r="AH2573" s="28"/>
      <c r="AI2573" s="27"/>
      <c r="AJ2573" s="27"/>
      <c r="AK2573" s="28"/>
      <c r="AL2573" s="29"/>
      <c r="AM2573" s="29"/>
      <c r="AN2573" s="29"/>
      <c r="AO2573" s="29"/>
      <c r="AP2573" s="29"/>
      <c r="AQ2573" s="29"/>
      <c r="AR2573" s="29"/>
      <c r="AS2573" s="29"/>
      <c r="AT2573" s="29"/>
      <c r="AU2573" s="29"/>
      <c r="AV2573" s="29"/>
      <c r="AW2573" s="29"/>
      <c r="AX2573" s="29"/>
      <c r="AY2573" s="31"/>
      <c r="AZ2573" s="30"/>
      <c r="BA2573" s="35"/>
      <c r="BB2573" s="108"/>
      <c r="BC2573" s="108"/>
      <c r="BD2573" s="108"/>
      <c r="BE2573" s="136"/>
      <c r="BF2573" s="108"/>
      <c r="BG2573" s="110"/>
      <c r="BH2573" s="110"/>
      <c r="BI2573" s="110"/>
      <c r="BJ2573" s="137"/>
      <c r="BK2573" s="110"/>
      <c r="BL2573" s="108"/>
      <c r="BM2573" s="108"/>
      <c r="BN2573" s="108"/>
      <c r="BO2573" s="135"/>
      <c r="BP2573" s="108"/>
      <c r="BQ2573" s="108"/>
      <c r="BR2573" s="108"/>
      <c r="BS2573" s="108"/>
      <c r="BT2573" s="135"/>
      <c r="BU2573" s="108"/>
      <c r="BV2573" s="108"/>
      <c r="BW2573" s="108"/>
      <c r="BX2573" s="108"/>
      <c r="BY2573" s="135"/>
      <c r="BZ2573" s="108"/>
    </row>
    <row r="2574" spans="1:78" x14ac:dyDescent="0.25">
      <c r="A2574" s="27"/>
      <c r="B2574" s="27"/>
      <c r="C2574" s="27"/>
      <c r="D2574" s="27"/>
      <c r="E2574" s="28"/>
      <c r="F2574" s="88"/>
      <c r="G2574" s="28"/>
      <c r="H2574" s="27"/>
      <c r="I2574" s="27"/>
      <c r="J2574" s="27"/>
      <c r="K2574" s="107"/>
      <c r="L2574" s="27"/>
      <c r="M2574" s="46"/>
      <c r="N2574" s="46"/>
      <c r="O2574" s="46"/>
      <c r="P2574" s="46"/>
      <c r="Q2574" s="46"/>
      <c r="R2574" s="46"/>
      <c r="S2574" s="46"/>
      <c r="T2574" s="46"/>
      <c r="U2574" s="46"/>
      <c r="V2574" s="46"/>
      <c r="W2574" s="46"/>
      <c r="X2574" s="46"/>
      <c r="Y2574" s="41"/>
      <c r="Z2574" s="106"/>
      <c r="AA2574" s="43"/>
      <c r="AB2574" s="28"/>
      <c r="AC2574" s="28"/>
      <c r="AD2574" s="28"/>
      <c r="AE2574" s="44"/>
      <c r="AF2574" s="27"/>
      <c r="AG2574" s="27"/>
      <c r="AH2574" s="28"/>
      <c r="AI2574" s="27"/>
      <c r="AJ2574" s="27"/>
      <c r="AK2574" s="28"/>
      <c r="AL2574" s="29"/>
      <c r="AM2574" s="29"/>
      <c r="AN2574" s="29"/>
      <c r="AO2574" s="29"/>
      <c r="AP2574" s="29"/>
      <c r="AQ2574" s="29"/>
      <c r="AR2574" s="29"/>
      <c r="AS2574" s="29"/>
      <c r="AT2574" s="29"/>
      <c r="AU2574" s="29"/>
      <c r="AV2574" s="29"/>
      <c r="AW2574" s="29"/>
      <c r="AX2574" s="29"/>
      <c r="AY2574" s="31"/>
      <c r="AZ2574" s="30"/>
      <c r="BA2574" s="35"/>
      <c r="BB2574" s="108"/>
      <c r="BC2574" s="108"/>
      <c r="BD2574" s="108"/>
      <c r="BE2574" s="136"/>
      <c r="BF2574" s="108"/>
      <c r="BG2574" s="110"/>
      <c r="BH2574" s="110"/>
      <c r="BI2574" s="110"/>
      <c r="BJ2574" s="137"/>
      <c r="BK2574" s="110"/>
      <c r="BL2574" s="108"/>
      <c r="BM2574" s="108"/>
      <c r="BN2574" s="108"/>
      <c r="BO2574" s="135"/>
      <c r="BP2574" s="108"/>
      <c r="BQ2574" s="108"/>
      <c r="BR2574" s="108"/>
      <c r="BS2574" s="108"/>
      <c r="BT2574" s="135"/>
      <c r="BU2574" s="108"/>
      <c r="BV2574" s="108"/>
      <c r="BW2574" s="108"/>
      <c r="BX2574" s="108"/>
      <c r="BY2574" s="135"/>
      <c r="BZ2574" s="108"/>
    </row>
    <row r="2575" spans="1:78" x14ac:dyDescent="0.25">
      <c r="A2575" s="27"/>
      <c r="B2575" s="27"/>
      <c r="C2575" s="27"/>
      <c r="D2575" s="27"/>
      <c r="E2575" s="28"/>
      <c r="F2575" s="88"/>
      <c r="G2575" s="28"/>
      <c r="H2575" s="27"/>
      <c r="I2575" s="27"/>
      <c r="J2575" s="27"/>
      <c r="K2575" s="107"/>
      <c r="L2575" s="27"/>
      <c r="M2575" s="46"/>
      <c r="N2575" s="46"/>
      <c r="O2575" s="46"/>
      <c r="P2575" s="46"/>
      <c r="Q2575" s="46"/>
      <c r="R2575" s="46"/>
      <c r="S2575" s="46"/>
      <c r="T2575" s="46"/>
      <c r="U2575" s="46"/>
      <c r="V2575" s="46"/>
      <c r="W2575" s="46"/>
      <c r="X2575" s="46"/>
      <c r="Y2575" s="41"/>
      <c r="Z2575" s="106"/>
      <c r="AA2575" s="43"/>
      <c r="AB2575" s="28"/>
      <c r="AC2575" s="28"/>
      <c r="AD2575" s="28"/>
      <c r="AE2575" s="44"/>
      <c r="AF2575" s="27"/>
      <c r="AG2575" s="27"/>
      <c r="AH2575" s="28"/>
      <c r="AI2575" s="27"/>
      <c r="AJ2575" s="27"/>
      <c r="AK2575" s="28"/>
      <c r="AL2575" s="29"/>
      <c r="AM2575" s="29"/>
      <c r="AN2575" s="29"/>
      <c r="AO2575" s="29"/>
      <c r="AP2575" s="29"/>
      <c r="AQ2575" s="29"/>
      <c r="AR2575" s="29"/>
      <c r="AS2575" s="29"/>
      <c r="AT2575" s="29"/>
      <c r="AU2575" s="29"/>
      <c r="AV2575" s="29"/>
      <c r="AW2575" s="29"/>
      <c r="AX2575" s="29"/>
      <c r="AY2575" s="31"/>
      <c r="AZ2575" s="30"/>
      <c r="BA2575" s="35"/>
      <c r="BB2575" s="108"/>
      <c r="BC2575" s="108"/>
      <c r="BD2575" s="108"/>
      <c r="BE2575" s="136"/>
      <c r="BF2575" s="108"/>
      <c r="BG2575" s="110"/>
      <c r="BH2575" s="110"/>
      <c r="BI2575" s="110"/>
      <c r="BJ2575" s="137"/>
      <c r="BK2575" s="110"/>
      <c r="BL2575" s="108"/>
      <c r="BM2575" s="108"/>
      <c r="BN2575" s="108"/>
      <c r="BO2575" s="135"/>
      <c r="BP2575" s="108"/>
      <c r="BQ2575" s="108"/>
      <c r="BR2575" s="108"/>
      <c r="BS2575" s="108"/>
      <c r="BT2575" s="135"/>
      <c r="BU2575" s="108"/>
      <c r="BV2575" s="108"/>
      <c r="BW2575" s="108"/>
      <c r="BX2575" s="108"/>
      <c r="BY2575" s="135"/>
      <c r="BZ2575" s="108"/>
    </row>
    <row r="2576" spans="1:78" x14ac:dyDescent="0.25">
      <c r="A2576" s="27"/>
      <c r="B2576" s="27"/>
      <c r="C2576" s="27"/>
      <c r="D2576" s="27"/>
      <c r="E2576" s="28"/>
      <c r="F2576" s="88"/>
      <c r="G2576" s="28"/>
      <c r="H2576" s="27"/>
      <c r="I2576" s="27"/>
      <c r="J2576" s="27"/>
      <c r="K2576" s="107"/>
      <c r="L2576" s="27"/>
      <c r="M2576" s="46"/>
      <c r="N2576" s="46"/>
      <c r="O2576" s="46"/>
      <c r="P2576" s="46"/>
      <c r="Q2576" s="46"/>
      <c r="R2576" s="46"/>
      <c r="S2576" s="46"/>
      <c r="T2576" s="46"/>
      <c r="U2576" s="46"/>
      <c r="V2576" s="46"/>
      <c r="W2576" s="46"/>
      <c r="X2576" s="46"/>
      <c r="Y2576" s="41"/>
      <c r="Z2576" s="106"/>
      <c r="AA2576" s="43"/>
      <c r="AB2576" s="28"/>
      <c r="AC2576" s="28"/>
      <c r="AD2576" s="28"/>
      <c r="AE2576" s="44"/>
      <c r="AF2576" s="27"/>
      <c r="AG2576" s="27"/>
      <c r="AH2576" s="28"/>
      <c r="AI2576" s="27"/>
      <c r="AJ2576" s="27"/>
      <c r="AK2576" s="28"/>
      <c r="AL2576" s="29"/>
      <c r="AM2576" s="29"/>
      <c r="AN2576" s="29"/>
      <c r="AO2576" s="29"/>
      <c r="AP2576" s="29"/>
      <c r="AQ2576" s="29"/>
      <c r="AR2576" s="29"/>
      <c r="AS2576" s="29"/>
      <c r="AT2576" s="29"/>
      <c r="AU2576" s="29"/>
      <c r="AV2576" s="29"/>
      <c r="AW2576" s="29"/>
      <c r="AX2576" s="29"/>
      <c r="AY2576" s="31"/>
      <c r="AZ2576" s="30"/>
      <c r="BA2576" s="35"/>
      <c r="BB2576" s="108"/>
      <c r="BC2576" s="108"/>
      <c r="BD2576" s="108"/>
      <c r="BE2576" s="136"/>
      <c r="BF2576" s="108"/>
      <c r="BG2576" s="110"/>
      <c r="BH2576" s="110"/>
      <c r="BI2576" s="110"/>
      <c r="BJ2576" s="137"/>
      <c r="BK2576" s="110"/>
      <c r="BL2576" s="108"/>
      <c r="BM2576" s="108"/>
      <c r="BN2576" s="108"/>
      <c r="BO2576" s="135"/>
      <c r="BP2576" s="108"/>
      <c r="BQ2576" s="108"/>
      <c r="BR2576" s="108"/>
      <c r="BS2576" s="108"/>
      <c r="BT2576" s="135"/>
      <c r="BU2576" s="108"/>
      <c r="BV2576" s="108"/>
      <c r="BW2576" s="108"/>
      <c r="BX2576" s="108"/>
      <c r="BY2576" s="135"/>
      <c r="BZ2576" s="108"/>
    </row>
    <row r="2577" spans="1:78" x14ac:dyDescent="0.25">
      <c r="A2577" s="27"/>
      <c r="B2577" s="27"/>
      <c r="C2577" s="27"/>
      <c r="D2577" s="27"/>
      <c r="E2577" s="28"/>
      <c r="F2577" s="88"/>
      <c r="G2577" s="28"/>
      <c r="H2577" s="27"/>
      <c r="I2577" s="27"/>
      <c r="J2577" s="27"/>
      <c r="K2577" s="107"/>
      <c r="L2577" s="27"/>
      <c r="M2577" s="46"/>
      <c r="N2577" s="46"/>
      <c r="O2577" s="46"/>
      <c r="P2577" s="46"/>
      <c r="Q2577" s="46"/>
      <c r="R2577" s="46"/>
      <c r="S2577" s="46"/>
      <c r="T2577" s="46"/>
      <c r="U2577" s="46"/>
      <c r="V2577" s="46"/>
      <c r="W2577" s="46"/>
      <c r="X2577" s="46"/>
      <c r="Y2577" s="41"/>
      <c r="Z2577" s="106"/>
      <c r="AA2577" s="43"/>
      <c r="AB2577" s="28"/>
      <c r="AC2577" s="28"/>
      <c r="AD2577" s="28"/>
      <c r="AE2577" s="44"/>
      <c r="AF2577" s="27"/>
      <c r="AG2577" s="27"/>
      <c r="AH2577" s="28"/>
      <c r="AI2577" s="27"/>
      <c r="AJ2577" s="27"/>
      <c r="AK2577" s="28"/>
      <c r="AL2577" s="29"/>
      <c r="AM2577" s="29"/>
      <c r="AN2577" s="29"/>
      <c r="AO2577" s="29"/>
      <c r="AP2577" s="29"/>
      <c r="AQ2577" s="29"/>
      <c r="AR2577" s="29"/>
      <c r="AS2577" s="29"/>
      <c r="AT2577" s="29"/>
      <c r="AU2577" s="29"/>
      <c r="AV2577" s="29"/>
      <c r="AW2577" s="29"/>
      <c r="AX2577" s="29"/>
      <c r="AY2577" s="31"/>
      <c r="AZ2577" s="30"/>
      <c r="BA2577" s="35"/>
      <c r="BB2577" s="108"/>
      <c r="BC2577" s="108"/>
      <c r="BD2577" s="108"/>
      <c r="BE2577" s="136"/>
      <c r="BF2577" s="108"/>
      <c r="BG2577" s="110"/>
      <c r="BH2577" s="110"/>
      <c r="BI2577" s="110"/>
      <c r="BJ2577" s="137"/>
      <c r="BK2577" s="110"/>
      <c r="BL2577" s="108"/>
      <c r="BM2577" s="108"/>
      <c r="BN2577" s="108"/>
      <c r="BO2577" s="135"/>
      <c r="BP2577" s="108"/>
      <c r="BQ2577" s="108"/>
      <c r="BR2577" s="108"/>
      <c r="BS2577" s="108"/>
      <c r="BT2577" s="135"/>
      <c r="BU2577" s="108"/>
      <c r="BV2577" s="108"/>
      <c r="BW2577" s="108"/>
      <c r="BX2577" s="108"/>
      <c r="BY2577" s="135"/>
      <c r="BZ2577" s="108"/>
    </row>
    <row r="2578" spans="1:78" x14ac:dyDescent="0.25">
      <c r="A2578" s="27"/>
      <c r="B2578" s="27"/>
      <c r="C2578" s="27"/>
      <c r="D2578" s="27"/>
      <c r="E2578" s="28"/>
      <c r="F2578" s="88"/>
      <c r="G2578" s="28"/>
      <c r="H2578" s="27"/>
      <c r="I2578" s="27"/>
      <c r="J2578" s="27"/>
      <c r="K2578" s="107"/>
      <c r="L2578" s="27"/>
      <c r="M2578" s="46"/>
      <c r="N2578" s="46"/>
      <c r="O2578" s="46"/>
      <c r="P2578" s="46"/>
      <c r="Q2578" s="46"/>
      <c r="R2578" s="46"/>
      <c r="S2578" s="46"/>
      <c r="T2578" s="46"/>
      <c r="U2578" s="46"/>
      <c r="V2578" s="46"/>
      <c r="W2578" s="46"/>
      <c r="X2578" s="46"/>
      <c r="Y2578" s="41"/>
      <c r="Z2578" s="106"/>
      <c r="AA2578" s="43"/>
      <c r="AB2578" s="28"/>
      <c r="AC2578" s="28"/>
      <c r="AD2578" s="28"/>
      <c r="AE2578" s="44"/>
      <c r="AF2578" s="27"/>
      <c r="AG2578" s="27"/>
      <c r="AH2578" s="28"/>
      <c r="AI2578" s="27"/>
      <c r="AJ2578" s="27"/>
      <c r="AK2578" s="28"/>
      <c r="AL2578" s="29"/>
      <c r="AM2578" s="29"/>
      <c r="AN2578" s="29"/>
      <c r="AO2578" s="29"/>
      <c r="AP2578" s="29"/>
      <c r="AQ2578" s="29"/>
      <c r="AR2578" s="29"/>
      <c r="AS2578" s="29"/>
      <c r="AT2578" s="29"/>
      <c r="AU2578" s="29"/>
      <c r="AV2578" s="29"/>
      <c r="AW2578" s="29"/>
      <c r="AX2578" s="29"/>
      <c r="AY2578" s="31"/>
      <c r="AZ2578" s="30"/>
      <c r="BA2578" s="35"/>
      <c r="BB2578" s="108"/>
      <c r="BC2578" s="108"/>
      <c r="BD2578" s="108"/>
      <c r="BE2578" s="136"/>
      <c r="BF2578" s="108"/>
      <c r="BG2578" s="110"/>
      <c r="BH2578" s="110"/>
      <c r="BI2578" s="110"/>
      <c r="BJ2578" s="137"/>
      <c r="BK2578" s="110"/>
      <c r="BL2578" s="108"/>
      <c r="BM2578" s="108"/>
      <c r="BN2578" s="108"/>
      <c r="BO2578" s="135"/>
      <c r="BP2578" s="108"/>
      <c r="BQ2578" s="108"/>
      <c r="BR2578" s="108"/>
      <c r="BS2578" s="108"/>
      <c r="BT2578" s="135"/>
      <c r="BU2578" s="108"/>
      <c r="BV2578" s="108"/>
      <c r="BW2578" s="108"/>
      <c r="BX2578" s="108"/>
      <c r="BY2578" s="135"/>
      <c r="BZ2578" s="108"/>
    </row>
    <row r="2579" spans="1:78" x14ac:dyDescent="0.25">
      <c r="A2579" s="27"/>
      <c r="B2579" s="27"/>
      <c r="C2579" s="27"/>
      <c r="D2579" s="27"/>
      <c r="E2579" s="28"/>
      <c r="F2579" s="88"/>
      <c r="G2579" s="28"/>
      <c r="H2579" s="27"/>
      <c r="I2579" s="27"/>
      <c r="J2579" s="27"/>
      <c r="K2579" s="107"/>
      <c r="L2579" s="27"/>
      <c r="M2579" s="46"/>
      <c r="N2579" s="46"/>
      <c r="O2579" s="46"/>
      <c r="P2579" s="46"/>
      <c r="Q2579" s="46"/>
      <c r="R2579" s="46"/>
      <c r="S2579" s="46"/>
      <c r="T2579" s="46"/>
      <c r="U2579" s="46"/>
      <c r="V2579" s="46"/>
      <c r="W2579" s="46"/>
      <c r="X2579" s="46"/>
      <c r="Y2579" s="41"/>
      <c r="Z2579" s="106"/>
      <c r="AA2579" s="43"/>
      <c r="AB2579" s="28"/>
      <c r="AC2579" s="28"/>
      <c r="AD2579" s="28"/>
      <c r="AE2579" s="44"/>
      <c r="AF2579" s="27"/>
      <c r="AG2579" s="27"/>
      <c r="AH2579" s="28"/>
      <c r="AI2579" s="27"/>
      <c r="AJ2579" s="27"/>
      <c r="AK2579" s="28"/>
      <c r="AL2579" s="29"/>
      <c r="AM2579" s="29"/>
      <c r="AN2579" s="29"/>
      <c r="AO2579" s="29"/>
      <c r="AP2579" s="29"/>
      <c r="AQ2579" s="29"/>
      <c r="AR2579" s="29"/>
      <c r="AS2579" s="29"/>
      <c r="AT2579" s="29"/>
      <c r="AU2579" s="29"/>
      <c r="AV2579" s="29"/>
      <c r="AW2579" s="29"/>
      <c r="AX2579" s="29"/>
      <c r="AY2579" s="31"/>
      <c r="AZ2579" s="30"/>
      <c r="BA2579" s="35"/>
      <c r="BB2579" s="108"/>
      <c r="BC2579" s="108"/>
      <c r="BD2579" s="108"/>
      <c r="BE2579" s="136"/>
      <c r="BF2579" s="108"/>
      <c r="BG2579" s="110"/>
      <c r="BH2579" s="110"/>
      <c r="BI2579" s="110"/>
      <c r="BJ2579" s="137"/>
      <c r="BK2579" s="110"/>
      <c r="BL2579" s="108"/>
      <c r="BM2579" s="108"/>
      <c r="BN2579" s="108"/>
      <c r="BO2579" s="135"/>
      <c r="BP2579" s="108"/>
      <c r="BQ2579" s="108"/>
      <c r="BR2579" s="108"/>
      <c r="BS2579" s="108"/>
      <c r="BT2579" s="135"/>
      <c r="BU2579" s="108"/>
      <c r="BV2579" s="108"/>
      <c r="BW2579" s="108"/>
      <c r="BX2579" s="108"/>
      <c r="BY2579" s="135"/>
      <c r="BZ2579" s="108"/>
    </row>
    <row r="2580" spans="1:78" x14ac:dyDescent="0.25">
      <c r="A2580" s="27"/>
      <c r="B2580" s="27"/>
      <c r="C2580" s="27"/>
      <c r="D2580" s="27"/>
      <c r="E2580" s="28"/>
      <c r="F2580" s="88"/>
      <c r="G2580" s="28"/>
      <c r="H2580" s="27"/>
      <c r="I2580" s="27"/>
      <c r="J2580" s="27"/>
      <c r="K2580" s="107"/>
      <c r="L2580" s="27"/>
      <c r="M2580" s="46"/>
      <c r="N2580" s="46"/>
      <c r="O2580" s="46"/>
      <c r="P2580" s="46"/>
      <c r="Q2580" s="46"/>
      <c r="R2580" s="46"/>
      <c r="S2580" s="46"/>
      <c r="T2580" s="46"/>
      <c r="U2580" s="46"/>
      <c r="V2580" s="46"/>
      <c r="W2580" s="46"/>
      <c r="X2580" s="46"/>
      <c r="Y2580" s="41"/>
      <c r="Z2580" s="106"/>
      <c r="AA2580" s="43"/>
      <c r="AB2580" s="28"/>
      <c r="AC2580" s="28"/>
      <c r="AD2580" s="28"/>
      <c r="AE2580" s="44"/>
      <c r="AF2580" s="27"/>
      <c r="AG2580" s="27"/>
      <c r="AH2580" s="28"/>
      <c r="AI2580" s="27"/>
      <c r="AJ2580" s="27"/>
      <c r="AK2580" s="28"/>
      <c r="AL2580" s="29"/>
      <c r="AM2580" s="29"/>
      <c r="AN2580" s="29"/>
      <c r="AO2580" s="29"/>
      <c r="AP2580" s="29"/>
      <c r="AQ2580" s="29"/>
      <c r="AR2580" s="29"/>
      <c r="AS2580" s="29"/>
      <c r="AT2580" s="29"/>
      <c r="AU2580" s="29"/>
      <c r="AV2580" s="29"/>
      <c r="AW2580" s="29"/>
      <c r="AX2580" s="29"/>
      <c r="AY2580" s="31"/>
      <c r="AZ2580" s="30"/>
      <c r="BA2580" s="35"/>
      <c r="BB2580" s="108"/>
      <c r="BC2580" s="108"/>
      <c r="BD2580" s="108"/>
      <c r="BE2580" s="136"/>
      <c r="BF2580" s="108"/>
      <c r="BG2580" s="110"/>
      <c r="BH2580" s="110"/>
      <c r="BI2580" s="110"/>
      <c r="BJ2580" s="137"/>
      <c r="BK2580" s="110"/>
      <c r="BL2580" s="108"/>
      <c r="BM2580" s="108"/>
      <c r="BN2580" s="108"/>
      <c r="BO2580" s="135"/>
      <c r="BP2580" s="108"/>
      <c r="BQ2580" s="108"/>
      <c r="BR2580" s="108"/>
      <c r="BS2580" s="108"/>
      <c r="BT2580" s="135"/>
      <c r="BU2580" s="108"/>
      <c r="BV2580" s="108"/>
      <c r="BW2580" s="108"/>
      <c r="BX2580" s="108"/>
      <c r="BY2580" s="135"/>
      <c r="BZ2580" s="108"/>
    </row>
    <row r="2581" spans="1:78" x14ac:dyDescent="0.25">
      <c r="A2581" s="27"/>
      <c r="B2581" s="27"/>
      <c r="C2581" s="27"/>
      <c r="D2581" s="27"/>
      <c r="E2581" s="28"/>
      <c r="F2581" s="88"/>
      <c r="G2581" s="28"/>
      <c r="H2581" s="27"/>
      <c r="I2581" s="27"/>
      <c r="J2581" s="27"/>
      <c r="K2581" s="107"/>
      <c r="L2581" s="27"/>
      <c r="M2581" s="46"/>
      <c r="N2581" s="46"/>
      <c r="O2581" s="46"/>
      <c r="P2581" s="46"/>
      <c r="Q2581" s="46"/>
      <c r="R2581" s="46"/>
      <c r="S2581" s="46"/>
      <c r="T2581" s="46"/>
      <c r="U2581" s="46"/>
      <c r="V2581" s="46"/>
      <c r="W2581" s="46"/>
      <c r="X2581" s="46"/>
      <c r="Y2581" s="41"/>
      <c r="Z2581" s="106"/>
      <c r="AA2581" s="43"/>
      <c r="AB2581" s="28"/>
      <c r="AC2581" s="28"/>
      <c r="AD2581" s="28"/>
      <c r="AE2581" s="44"/>
      <c r="AF2581" s="27"/>
      <c r="AG2581" s="27"/>
      <c r="AH2581" s="28"/>
      <c r="AI2581" s="27"/>
      <c r="AJ2581" s="27"/>
      <c r="AK2581" s="28"/>
      <c r="AL2581" s="29"/>
      <c r="AM2581" s="29"/>
      <c r="AN2581" s="29"/>
      <c r="AO2581" s="29"/>
      <c r="AP2581" s="29"/>
      <c r="AQ2581" s="29"/>
      <c r="AR2581" s="29"/>
      <c r="AS2581" s="29"/>
      <c r="AT2581" s="29"/>
      <c r="AU2581" s="29"/>
      <c r="AV2581" s="29"/>
      <c r="AW2581" s="29"/>
      <c r="AX2581" s="29"/>
      <c r="AY2581" s="31"/>
      <c r="AZ2581" s="30"/>
      <c r="BA2581" s="35"/>
      <c r="BB2581" s="108"/>
      <c r="BC2581" s="108"/>
      <c r="BD2581" s="108"/>
      <c r="BE2581" s="136"/>
      <c r="BF2581" s="108"/>
      <c r="BG2581" s="110"/>
      <c r="BH2581" s="110"/>
      <c r="BI2581" s="110"/>
      <c r="BJ2581" s="137"/>
      <c r="BK2581" s="110"/>
      <c r="BL2581" s="108"/>
      <c r="BM2581" s="108"/>
      <c r="BN2581" s="108"/>
      <c r="BO2581" s="135"/>
      <c r="BP2581" s="108"/>
      <c r="BQ2581" s="108"/>
      <c r="BR2581" s="108"/>
      <c r="BS2581" s="108"/>
      <c r="BT2581" s="135"/>
      <c r="BU2581" s="108"/>
      <c r="BV2581" s="108"/>
      <c r="BW2581" s="108"/>
      <c r="BX2581" s="108"/>
      <c r="BY2581" s="135"/>
      <c r="BZ2581" s="108"/>
    </row>
    <row r="2582" spans="1:78" x14ac:dyDescent="0.25">
      <c r="A2582" s="27"/>
      <c r="B2582" s="27"/>
      <c r="C2582" s="27"/>
      <c r="D2582" s="27"/>
      <c r="E2582" s="28"/>
      <c r="F2582" s="88"/>
      <c r="G2582" s="28"/>
      <c r="H2582" s="27"/>
      <c r="I2582" s="27"/>
      <c r="J2582" s="27"/>
      <c r="K2582" s="107"/>
      <c r="L2582" s="27"/>
      <c r="M2582" s="46"/>
      <c r="N2582" s="46"/>
      <c r="O2582" s="46"/>
      <c r="P2582" s="46"/>
      <c r="Q2582" s="46"/>
      <c r="R2582" s="46"/>
      <c r="S2582" s="46"/>
      <c r="T2582" s="46"/>
      <c r="U2582" s="46"/>
      <c r="V2582" s="46"/>
      <c r="W2582" s="46"/>
      <c r="X2582" s="46"/>
      <c r="Y2582" s="41"/>
      <c r="Z2582" s="106"/>
      <c r="AA2582" s="43"/>
      <c r="AB2582" s="28"/>
      <c r="AC2582" s="28"/>
      <c r="AD2582" s="28"/>
      <c r="AE2582" s="44"/>
      <c r="AF2582" s="27"/>
      <c r="AG2582" s="27"/>
      <c r="AH2582" s="28"/>
      <c r="AI2582" s="27"/>
      <c r="AJ2582" s="27"/>
      <c r="AK2582" s="28"/>
      <c r="AL2582" s="29"/>
      <c r="AM2582" s="29"/>
      <c r="AN2582" s="29"/>
      <c r="AO2582" s="29"/>
      <c r="AP2582" s="29"/>
      <c r="AQ2582" s="29"/>
      <c r="AR2582" s="29"/>
      <c r="AS2582" s="29"/>
      <c r="AT2582" s="29"/>
      <c r="AU2582" s="29"/>
      <c r="AV2582" s="29"/>
      <c r="AW2582" s="29"/>
      <c r="AX2582" s="29"/>
      <c r="AY2582" s="31"/>
      <c r="AZ2582" s="30"/>
      <c r="BA2582" s="35"/>
      <c r="BB2582" s="108"/>
      <c r="BC2582" s="108"/>
      <c r="BD2582" s="108"/>
      <c r="BE2582" s="136"/>
      <c r="BF2582" s="108"/>
      <c r="BG2582" s="110"/>
      <c r="BH2582" s="110"/>
      <c r="BI2582" s="110"/>
      <c r="BJ2582" s="137"/>
      <c r="BK2582" s="110"/>
      <c r="BL2582" s="108"/>
      <c r="BM2582" s="108"/>
      <c r="BN2582" s="108"/>
      <c r="BO2582" s="135"/>
      <c r="BP2582" s="108"/>
      <c r="BQ2582" s="108"/>
      <c r="BR2582" s="108"/>
      <c r="BS2582" s="108"/>
      <c r="BT2582" s="135"/>
      <c r="BU2582" s="108"/>
      <c r="BV2582" s="108"/>
      <c r="BW2582" s="108"/>
      <c r="BX2582" s="108"/>
      <c r="BY2582" s="135"/>
      <c r="BZ2582" s="108"/>
    </row>
    <row r="2583" spans="1:78" x14ac:dyDescent="0.25">
      <c r="A2583" s="27"/>
      <c r="B2583" s="27"/>
      <c r="C2583" s="27"/>
      <c r="D2583" s="27"/>
      <c r="E2583" s="28"/>
      <c r="F2583" s="88"/>
      <c r="G2583" s="28"/>
      <c r="H2583" s="27"/>
      <c r="I2583" s="27"/>
      <c r="J2583" s="27"/>
      <c r="K2583" s="107"/>
      <c r="L2583" s="27"/>
      <c r="M2583" s="46"/>
      <c r="N2583" s="46"/>
      <c r="O2583" s="46"/>
      <c r="P2583" s="46"/>
      <c r="Q2583" s="46"/>
      <c r="R2583" s="46"/>
      <c r="S2583" s="46"/>
      <c r="T2583" s="46"/>
      <c r="U2583" s="46"/>
      <c r="V2583" s="46"/>
      <c r="W2583" s="46"/>
      <c r="X2583" s="46"/>
      <c r="Y2583" s="41"/>
      <c r="Z2583" s="106"/>
      <c r="AA2583" s="43"/>
      <c r="AB2583" s="28"/>
      <c r="AC2583" s="28"/>
      <c r="AD2583" s="28"/>
      <c r="AE2583" s="44"/>
      <c r="AF2583" s="27"/>
      <c r="AG2583" s="27"/>
      <c r="AH2583" s="28"/>
      <c r="AI2583" s="27"/>
      <c r="AJ2583" s="27"/>
      <c r="AK2583" s="28"/>
      <c r="AL2583" s="29"/>
      <c r="AM2583" s="29"/>
      <c r="AN2583" s="29"/>
      <c r="AO2583" s="29"/>
      <c r="AP2583" s="29"/>
      <c r="AQ2583" s="29"/>
      <c r="AR2583" s="29"/>
      <c r="AS2583" s="29"/>
      <c r="AT2583" s="29"/>
      <c r="AU2583" s="29"/>
      <c r="AV2583" s="29"/>
      <c r="AW2583" s="29"/>
      <c r="AX2583" s="29"/>
      <c r="AY2583" s="31"/>
      <c r="AZ2583" s="30"/>
      <c r="BA2583" s="35"/>
      <c r="BB2583" s="108"/>
      <c r="BC2583" s="108"/>
      <c r="BD2583" s="108"/>
      <c r="BE2583" s="136"/>
      <c r="BF2583" s="108"/>
      <c r="BG2583" s="110"/>
      <c r="BH2583" s="110"/>
      <c r="BI2583" s="110"/>
      <c r="BJ2583" s="137"/>
      <c r="BK2583" s="110"/>
      <c r="BL2583" s="108"/>
      <c r="BM2583" s="108"/>
      <c r="BN2583" s="108"/>
      <c r="BO2583" s="135"/>
      <c r="BP2583" s="108"/>
      <c r="BQ2583" s="108"/>
      <c r="BR2583" s="108"/>
      <c r="BS2583" s="108"/>
      <c r="BT2583" s="135"/>
      <c r="BU2583" s="108"/>
      <c r="BV2583" s="108"/>
      <c r="BW2583" s="108"/>
      <c r="BX2583" s="108"/>
      <c r="BY2583" s="135"/>
      <c r="BZ2583" s="108"/>
    </row>
    <row r="2584" spans="1:78" x14ac:dyDescent="0.25">
      <c r="A2584" s="27"/>
      <c r="B2584" s="27"/>
      <c r="C2584" s="27"/>
      <c r="D2584" s="27"/>
      <c r="E2584" s="28"/>
      <c r="F2584" s="88"/>
      <c r="G2584" s="28"/>
      <c r="H2584" s="27"/>
      <c r="I2584" s="27"/>
      <c r="J2584" s="27"/>
      <c r="K2584" s="107"/>
      <c r="L2584" s="27"/>
      <c r="M2584" s="46"/>
      <c r="N2584" s="46"/>
      <c r="O2584" s="46"/>
      <c r="P2584" s="46"/>
      <c r="Q2584" s="46"/>
      <c r="R2584" s="46"/>
      <c r="S2584" s="46"/>
      <c r="T2584" s="46"/>
      <c r="U2584" s="46"/>
      <c r="V2584" s="46"/>
      <c r="W2584" s="46"/>
      <c r="X2584" s="46"/>
      <c r="Y2584" s="41"/>
      <c r="Z2584" s="106"/>
      <c r="AA2584" s="43"/>
      <c r="AB2584" s="28"/>
      <c r="AC2584" s="28"/>
      <c r="AD2584" s="28"/>
      <c r="AE2584" s="44"/>
      <c r="AF2584" s="27"/>
      <c r="AG2584" s="27"/>
      <c r="AH2584" s="28"/>
      <c r="AI2584" s="27"/>
      <c r="AJ2584" s="27"/>
      <c r="AK2584" s="28"/>
      <c r="AL2584" s="29"/>
      <c r="AM2584" s="29"/>
      <c r="AN2584" s="29"/>
      <c r="AO2584" s="29"/>
      <c r="AP2584" s="29"/>
      <c r="AQ2584" s="29"/>
      <c r="AR2584" s="29"/>
      <c r="AS2584" s="29"/>
      <c r="AT2584" s="29"/>
      <c r="AU2584" s="29"/>
      <c r="AV2584" s="29"/>
      <c r="AW2584" s="29"/>
      <c r="AX2584" s="29"/>
      <c r="AY2584" s="31"/>
      <c r="AZ2584" s="30"/>
      <c r="BA2584" s="35"/>
      <c r="BB2584" s="108"/>
      <c r="BC2584" s="108"/>
      <c r="BD2584" s="108"/>
      <c r="BE2584" s="136"/>
      <c r="BF2584" s="108"/>
      <c r="BG2584" s="110"/>
      <c r="BH2584" s="110"/>
      <c r="BI2584" s="110"/>
      <c r="BJ2584" s="137"/>
      <c r="BK2584" s="110"/>
      <c r="BL2584" s="108"/>
      <c r="BM2584" s="108"/>
      <c r="BN2584" s="108"/>
      <c r="BO2584" s="135"/>
      <c r="BP2584" s="108"/>
      <c r="BQ2584" s="108"/>
      <c r="BR2584" s="108"/>
      <c r="BS2584" s="108"/>
      <c r="BT2584" s="135"/>
      <c r="BU2584" s="108"/>
      <c r="BV2584" s="108"/>
      <c r="BW2584" s="108"/>
      <c r="BX2584" s="108"/>
      <c r="BY2584" s="135"/>
      <c r="BZ2584" s="108"/>
    </row>
    <row r="2585" spans="1:78" x14ac:dyDescent="0.25">
      <c r="A2585" s="27"/>
      <c r="B2585" s="27"/>
      <c r="C2585" s="27"/>
      <c r="D2585" s="27"/>
      <c r="E2585" s="28"/>
      <c r="F2585" s="88"/>
      <c r="G2585" s="28"/>
      <c r="H2585" s="27"/>
      <c r="I2585" s="27"/>
      <c r="J2585" s="27"/>
      <c r="K2585" s="107"/>
      <c r="L2585" s="27"/>
      <c r="M2585" s="46"/>
      <c r="N2585" s="46"/>
      <c r="O2585" s="46"/>
      <c r="P2585" s="46"/>
      <c r="Q2585" s="46"/>
      <c r="R2585" s="46"/>
      <c r="S2585" s="46"/>
      <c r="T2585" s="46"/>
      <c r="U2585" s="46"/>
      <c r="V2585" s="46"/>
      <c r="W2585" s="46"/>
      <c r="X2585" s="46"/>
      <c r="Y2585" s="41"/>
      <c r="Z2585" s="106"/>
      <c r="AA2585" s="43"/>
      <c r="AB2585" s="28"/>
      <c r="AC2585" s="28"/>
      <c r="AD2585" s="28"/>
      <c r="AE2585" s="44"/>
      <c r="AF2585" s="27"/>
      <c r="AG2585" s="27"/>
      <c r="AH2585" s="28"/>
      <c r="AI2585" s="27"/>
      <c r="AJ2585" s="27"/>
      <c r="AK2585" s="28"/>
      <c r="AL2585" s="29"/>
      <c r="AM2585" s="29"/>
      <c r="AN2585" s="29"/>
      <c r="AO2585" s="29"/>
      <c r="AP2585" s="29"/>
      <c r="AQ2585" s="29"/>
      <c r="AR2585" s="29"/>
      <c r="AS2585" s="29"/>
      <c r="AT2585" s="29"/>
      <c r="AU2585" s="29"/>
      <c r="AV2585" s="29"/>
      <c r="AW2585" s="29"/>
      <c r="AX2585" s="29"/>
      <c r="AY2585" s="31"/>
      <c r="AZ2585" s="30"/>
      <c r="BA2585" s="35"/>
      <c r="BB2585" s="108"/>
      <c r="BC2585" s="108"/>
      <c r="BD2585" s="108"/>
      <c r="BE2585" s="136"/>
      <c r="BF2585" s="108"/>
      <c r="BG2585" s="110"/>
      <c r="BH2585" s="110"/>
      <c r="BI2585" s="110"/>
      <c r="BJ2585" s="137"/>
      <c r="BK2585" s="110"/>
      <c r="BL2585" s="108"/>
      <c r="BM2585" s="108"/>
      <c r="BN2585" s="108"/>
      <c r="BO2585" s="135"/>
      <c r="BP2585" s="108"/>
      <c r="BQ2585" s="108"/>
      <c r="BR2585" s="108"/>
      <c r="BS2585" s="108"/>
      <c r="BT2585" s="135"/>
      <c r="BU2585" s="108"/>
      <c r="BV2585" s="108"/>
      <c r="BW2585" s="108"/>
      <c r="BX2585" s="108"/>
      <c r="BY2585" s="135"/>
      <c r="BZ2585" s="108"/>
    </row>
    <row r="2586" spans="1:78" x14ac:dyDescent="0.25">
      <c r="A2586" s="27"/>
      <c r="B2586" s="27"/>
      <c r="C2586" s="27"/>
      <c r="D2586" s="27"/>
      <c r="E2586" s="28"/>
      <c r="F2586" s="88"/>
      <c r="G2586" s="28"/>
      <c r="H2586" s="27"/>
      <c r="I2586" s="27"/>
      <c r="J2586" s="27"/>
      <c r="K2586" s="107"/>
      <c r="L2586" s="27"/>
      <c r="M2586" s="46"/>
      <c r="N2586" s="46"/>
      <c r="O2586" s="46"/>
      <c r="P2586" s="46"/>
      <c r="Q2586" s="46"/>
      <c r="R2586" s="46"/>
      <c r="S2586" s="46"/>
      <c r="T2586" s="46"/>
      <c r="U2586" s="46"/>
      <c r="V2586" s="46"/>
      <c r="W2586" s="46"/>
      <c r="X2586" s="46"/>
      <c r="Y2586" s="41"/>
      <c r="Z2586" s="106"/>
      <c r="AA2586" s="43"/>
      <c r="AB2586" s="28"/>
      <c r="AC2586" s="28"/>
      <c r="AD2586" s="28"/>
      <c r="AE2586" s="44"/>
      <c r="AF2586" s="27"/>
      <c r="AG2586" s="27"/>
      <c r="AH2586" s="28"/>
      <c r="AI2586" s="27"/>
      <c r="AJ2586" s="27"/>
      <c r="AK2586" s="28"/>
      <c r="AL2586" s="29"/>
      <c r="AM2586" s="29"/>
      <c r="AN2586" s="29"/>
      <c r="AO2586" s="29"/>
      <c r="AP2586" s="29"/>
      <c r="AQ2586" s="29"/>
      <c r="AR2586" s="29"/>
      <c r="AS2586" s="29"/>
      <c r="AT2586" s="29"/>
      <c r="AU2586" s="29"/>
      <c r="AV2586" s="29"/>
      <c r="AW2586" s="29"/>
      <c r="AX2586" s="29"/>
      <c r="AY2586" s="31"/>
      <c r="AZ2586" s="30"/>
      <c r="BA2586" s="35"/>
      <c r="BB2586" s="108"/>
      <c r="BC2586" s="108"/>
      <c r="BD2586" s="108"/>
      <c r="BE2586" s="136"/>
      <c r="BF2586" s="108"/>
      <c r="BG2586" s="110"/>
      <c r="BH2586" s="110"/>
      <c r="BI2586" s="110"/>
      <c r="BJ2586" s="137"/>
      <c r="BK2586" s="110"/>
      <c r="BL2586" s="108"/>
      <c r="BM2586" s="108"/>
      <c r="BN2586" s="108"/>
      <c r="BO2586" s="135"/>
      <c r="BP2586" s="108"/>
      <c r="BQ2586" s="108"/>
      <c r="BR2586" s="108"/>
      <c r="BS2586" s="108"/>
      <c r="BT2586" s="135"/>
      <c r="BU2586" s="108"/>
      <c r="BV2586" s="108"/>
      <c r="BW2586" s="108"/>
      <c r="BX2586" s="108"/>
      <c r="BY2586" s="135"/>
      <c r="BZ2586" s="108"/>
    </row>
    <row r="2587" spans="1:78" x14ac:dyDescent="0.25">
      <c r="A2587" s="27"/>
      <c r="B2587" s="27"/>
      <c r="C2587" s="27"/>
      <c r="D2587" s="27"/>
      <c r="E2587" s="28"/>
      <c r="F2587" s="88"/>
      <c r="G2587" s="28"/>
      <c r="H2587" s="27"/>
      <c r="I2587" s="27"/>
      <c r="J2587" s="27"/>
      <c r="K2587" s="107"/>
      <c r="L2587" s="27"/>
      <c r="M2587" s="46"/>
      <c r="N2587" s="46"/>
      <c r="O2587" s="46"/>
      <c r="P2587" s="46"/>
      <c r="Q2587" s="46"/>
      <c r="R2587" s="46"/>
      <c r="S2587" s="46"/>
      <c r="T2587" s="46"/>
      <c r="U2587" s="46"/>
      <c r="V2587" s="46"/>
      <c r="W2587" s="46"/>
      <c r="X2587" s="46"/>
      <c r="Y2587" s="41"/>
      <c r="Z2587" s="106"/>
      <c r="AA2587" s="43"/>
      <c r="AB2587" s="28"/>
      <c r="AC2587" s="28"/>
      <c r="AD2587" s="28"/>
      <c r="AE2587" s="44"/>
      <c r="AF2587" s="27"/>
      <c r="AG2587" s="27"/>
      <c r="AH2587" s="28"/>
      <c r="AI2587" s="27"/>
      <c r="AJ2587" s="27"/>
      <c r="AK2587" s="28"/>
      <c r="AL2587" s="29"/>
      <c r="AM2587" s="29"/>
      <c r="AN2587" s="29"/>
      <c r="AO2587" s="29"/>
      <c r="AP2587" s="29"/>
      <c r="AQ2587" s="29"/>
      <c r="AR2587" s="29"/>
      <c r="AS2587" s="29"/>
      <c r="AT2587" s="29"/>
      <c r="AU2587" s="29"/>
      <c r="AV2587" s="29"/>
      <c r="AW2587" s="29"/>
      <c r="AX2587" s="29"/>
      <c r="AY2587" s="31"/>
      <c r="AZ2587" s="30"/>
      <c r="BA2587" s="35"/>
      <c r="BB2587" s="108"/>
      <c r="BC2587" s="108"/>
      <c r="BD2587" s="108"/>
      <c r="BE2587" s="136"/>
      <c r="BF2587" s="108"/>
      <c r="BG2587" s="110"/>
      <c r="BH2587" s="110"/>
      <c r="BI2587" s="110"/>
      <c r="BJ2587" s="137"/>
      <c r="BK2587" s="110"/>
      <c r="BL2587" s="108"/>
      <c r="BM2587" s="108"/>
      <c r="BN2587" s="108"/>
      <c r="BO2587" s="135"/>
      <c r="BP2587" s="108"/>
      <c r="BQ2587" s="108"/>
      <c r="BR2587" s="108"/>
      <c r="BS2587" s="108"/>
      <c r="BT2587" s="135"/>
      <c r="BU2587" s="108"/>
      <c r="BV2587" s="108"/>
      <c r="BW2587" s="108"/>
      <c r="BX2587" s="108"/>
      <c r="BY2587" s="135"/>
      <c r="BZ2587" s="108"/>
    </row>
    <row r="2588" spans="1:78" x14ac:dyDescent="0.25">
      <c r="A2588" s="27"/>
      <c r="B2588" s="27"/>
      <c r="C2588" s="27"/>
      <c r="D2588" s="27"/>
      <c r="E2588" s="28"/>
      <c r="F2588" s="88"/>
      <c r="G2588" s="28"/>
      <c r="H2588" s="27"/>
      <c r="I2588" s="27"/>
      <c r="J2588" s="27"/>
      <c r="K2588" s="107"/>
      <c r="L2588" s="27"/>
      <c r="M2588" s="46"/>
      <c r="N2588" s="46"/>
      <c r="O2588" s="46"/>
      <c r="P2588" s="46"/>
      <c r="Q2588" s="46"/>
      <c r="R2588" s="46"/>
      <c r="S2588" s="46"/>
      <c r="T2588" s="46"/>
      <c r="U2588" s="46"/>
      <c r="V2588" s="46"/>
      <c r="W2588" s="46"/>
      <c r="X2588" s="46"/>
      <c r="Y2588" s="41"/>
      <c r="Z2588" s="106"/>
      <c r="AA2588" s="43"/>
      <c r="AB2588" s="28"/>
      <c r="AC2588" s="28"/>
      <c r="AD2588" s="28"/>
      <c r="AE2588" s="44"/>
      <c r="AF2588" s="27"/>
      <c r="AG2588" s="27"/>
      <c r="AH2588" s="28"/>
      <c r="AI2588" s="27"/>
      <c r="AJ2588" s="27"/>
      <c r="AK2588" s="28"/>
      <c r="AL2588" s="29"/>
      <c r="AM2588" s="29"/>
      <c r="AN2588" s="29"/>
      <c r="AO2588" s="29"/>
      <c r="AP2588" s="29"/>
      <c r="AQ2588" s="29"/>
      <c r="AR2588" s="29"/>
      <c r="AS2588" s="29"/>
      <c r="AT2588" s="29"/>
      <c r="AU2588" s="29"/>
      <c r="AV2588" s="29"/>
      <c r="AW2588" s="29"/>
      <c r="AX2588" s="29"/>
      <c r="AY2588" s="31"/>
      <c r="AZ2588" s="30"/>
      <c r="BA2588" s="35"/>
      <c r="BB2588" s="108"/>
      <c r="BC2588" s="108"/>
      <c r="BD2588" s="108"/>
      <c r="BE2588" s="136"/>
      <c r="BF2588" s="108"/>
      <c r="BG2588" s="110"/>
      <c r="BH2588" s="110"/>
      <c r="BI2588" s="110"/>
      <c r="BJ2588" s="137"/>
      <c r="BK2588" s="110"/>
      <c r="BL2588" s="108"/>
      <c r="BM2588" s="108"/>
      <c r="BN2588" s="108"/>
      <c r="BO2588" s="135"/>
      <c r="BP2588" s="108"/>
      <c r="BQ2588" s="108"/>
      <c r="BR2588" s="108"/>
      <c r="BS2588" s="108"/>
      <c r="BT2588" s="135"/>
      <c r="BU2588" s="108"/>
      <c r="BV2588" s="108"/>
      <c r="BW2588" s="108"/>
      <c r="BX2588" s="108"/>
      <c r="BY2588" s="135"/>
      <c r="BZ2588" s="108"/>
    </row>
    <row r="2589" spans="1:78" x14ac:dyDescent="0.25">
      <c r="A2589" s="27"/>
      <c r="B2589" s="27"/>
      <c r="C2589" s="27"/>
      <c r="D2589" s="27"/>
      <c r="E2589" s="28"/>
      <c r="F2589" s="88"/>
      <c r="G2589" s="28"/>
      <c r="H2589" s="27"/>
      <c r="I2589" s="27"/>
      <c r="J2589" s="27"/>
      <c r="K2589" s="107"/>
      <c r="L2589" s="27"/>
      <c r="M2589" s="46"/>
      <c r="N2589" s="46"/>
      <c r="O2589" s="46"/>
      <c r="P2589" s="46"/>
      <c r="Q2589" s="46"/>
      <c r="R2589" s="46"/>
      <c r="S2589" s="46"/>
      <c r="T2589" s="46"/>
      <c r="U2589" s="46"/>
      <c r="V2589" s="46"/>
      <c r="W2589" s="46"/>
      <c r="X2589" s="46"/>
      <c r="Y2589" s="41"/>
      <c r="Z2589" s="106"/>
      <c r="AA2589" s="43"/>
      <c r="AB2589" s="28"/>
      <c r="AC2589" s="28"/>
      <c r="AD2589" s="28"/>
      <c r="AE2589" s="44"/>
      <c r="AF2589" s="27"/>
      <c r="AG2589" s="27"/>
      <c r="AH2589" s="28"/>
      <c r="AI2589" s="27"/>
      <c r="AJ2589" s="27"/>
      <c r="AK2589" s="28"/>
      <c r="AL2589" s="29"/>
      <c r="AM2589" s="29"/>
      <c r="AN2589" s="29"/>
      <c r="AO2589" s="29"/>
      <c r="AP2589" s="29"/>
      <c r="AQ2589" s="29"/>
      <c r="AR2589" s="29"/>
      <c r="AS2589" s="29"/>
      <c r="AT2589" s="29"/>
      <c r="AU2589" s="29"/>
      <c r="AV2589" s="29"/>
      <c r="AW2589" s="29"/>
      <c r="AX2589" s="29"/>
      <c r="AY2589" s="31"/>
      <c r="AZ2589" s="30"/>
      <c r="BA2589" s="35"/>
      <c r="BB2589" s="108"/>
      <c r="BC2589" s="108"/>
      <c r="BD2589" s="108"/>
      <c r="BE2589" s="136"/>
      <c r="BF2589" s="108"/>
      <c r="BG2589" s="110"/>
      <c r="BH2589" s="110"/>
      <c r="BI2589" s="110"/>
      <c r="BJ2589" s="137"/>
      <c r="BK2589" s="110"/>
      <c r="BL2589" s="108"/>
      <c r="BM2589" s="108"/>
      <c r="BN2589" s="108"/>
      <c r="BO2589" s="135"/>
      <c r="BP2589" s="108"/>
      <c r="BQ2589" s="108"/>
      <c r="BR2589" s="108"/>
      <c r="BS2589" s="108"/>
      <c r="BT2589" s="135"/>
      <c r="BU2589" s="108"/>
      <c r="BV2589" s="108"/>
      <c r="BW2589" s="108"/>
      <c r="BX2589" s="108"/>
      <c r="BY2589" s="135"/>
      <c r="BZ2589" s="108"/>
    </row>
    <row r="2590" spans="1:78" x14ac:dyDescent="0.25">
      <c r="A2590" s="27"/>
      <c r="B2590" s="27"/>
      <c r="C2590" s="27"/>
      <c r="D2590" s="27"/>
      <c r="E2590" s="28"/>
      <c r="F2590" s="88"/>
      <c r="G2590" s="28"/>
      <c r="H2590" s="27"/>
      <c r="I2590" s="27"/>
      <c r="J2590" s="27"/>
      <c r="K2590" s="107"/>
      <c r="L2590" s="27"/>
      <c r="M2590" s="46"/>
      <c r="N2590" s="46"/>
      <c r="O2590" s="46"/>
      <c r="P2590" s="46"/>
      <c r="Q2590" s="46"/>
      <c r="R2590" s="46"/>
      <c r="S2590" s="46"/>
      <c r="T2590" s="46"/>
      <c r="U2590" s="46"/>
      <c r="V2590" s="46"/>
      <c r="W2590" s="46"/>
      <c r="X2590" s="46"/>
      <c r="Y2590" s="41"/>
      <c r="Z2590" s="106"/>
      <c r="AA2590" s="43"/>
      <c r="AB2590" s="28"/>
      <c r="AC2590" s="28"/>
      <c r="AD2590" s="28"/>
      <c r="AE2590" s="44"/>
      <c r="AF2590" s="27"/>
      <c r="AG2590" s="27"/>
      <c r="AH2590" s="28"/>
      <c r="AI2590" s="27"/>
      <c r="AJ2590" s="27"/>
      <c r="AK2590" s="28"/>
      <c r="AL2590" s="29"/>
      <c r="AM2590" s="29"/>
      <c r="AN2590" s="29"/>
      <c r="AO2590" s="29"/>
      <c r="AP2590" s="29"/>
      <c r="AQ2590" s="29"/>
      <c r="AR2590" s="29"/>
      <c r="AS2590" s="29"/>
      <c r="AT2590" s="29"/>
      <c r="AU2590" s="29"/>
      <c r="AV2590" s="29"/>
      <c r="AW2590" s="29"/>
      <c r="AX2590" s="29"/>
      <c r="AY2590" s="31"/>
      <c r="AZ2590" s="30"/>
      <c r="BA2590" s="35"/>
      <c r="BB2590" s="108"/>
      <c r="BC2590" s="108"/>
      <c r="BD2590" s="108"/>
      <c r="BE2590" s="136"/>
      <c r="BF2590" s="108"/>
      <c r="BG2590" s="110"/>
      <c r="BH2590" s="110"/>
      <c r="BI2590" s="110"/>
      <c r="BJ2590" s="137"/>
      <c r="BK2590" s="110"/>
      <c r="BL2590" s="108"/>
      <c r="BM2590" s="108"/>
      <c r="BN2590" s="108"/>
      <c r="BO2590" s="135"/>
      <c r="BP2590" s="108"/>
      <c r="BQ2590" s="108"/>
      <c r="BR2590" s="108"/>
      <c r="BS2590" s="108"/>
      <c r="BT2590" s="135"/>
      <c r="BU2590" s="108"/>
      <c r="BV2590" s="108"/>
      <c r="BW2590" s="108"/>
      <c r="BX2590" s="108"/>
      <c r="BY2590" s="135"/>
      <c r="BZ2590" s="108"/>
    </row>
    <row r="2591" spans="1:78" x14ac:dyDescent="0.25">
      <c r="A2591" s="27"/>
      <c r="B2591" s="27"/>
      <c r="C2591" s="27"/>
      <c r="D2591" s="27"/>
      <c r="E2591" s="28"/>
      <c r="F2591" s="88"/>
      <c r="G2591" s="28"/>
      <c r="H2591" s="27"/>
      <c r="I2591" s="27"/>
      <c r="J2591" s="27"/>
      <c r="K2591" s="107"/>
      <c r="L2591" s="27"/>
      <c r="M2591" s="46"/>
      <c r="N2591" s="46"/>
      <c r="O2591" s="46"/>
      <c r="P2591" s="46"/>
      <c r="Q2591" s="46"/>
      <c r="R2591" s="46"/>
      <c r="S2591" s="46"/>
      <c r="T2591" s="46"/>
      <c r="U2591" s="46"/>
      <c r="V2591" s="46"/>
      <c r="W2591" s="46"/>
      <c r="X2591" s="46"/>
      <c r="Y2591" s="41"/>
      <c r="Z2591" s="106"/>
      <c r="AA2591" s="43"/>
      <c r="AB2591" s="28"/>
      <c r="AC2591" s="28"/>
      <c r="AD2591" s="28"/>
      <c r="AE2591" s="44"/>
      <c r="AF2591" s="27"/>
      <c r="AG2591" s="27"/>
      <c r="AH2591" s="28"/>
      <c r="AI2591" s="27"/>
      <c r="AJ2591" s="27"/>
      <c r="AK2591" s="28"/>
      <c r="AL2591" s="29"/>
      <c r="AM2591" s="29"/>
      <c r="AN2591" s="29"/>
      <c r="AO2591" s="29"/>
      <c r="AP2591" s="29"/>
      <c r="AQ2591" s="29"/>
      <c r="AR2591" s="29"/>
      <c r="AS2591" s="29"/>
      <c r="AT2591" s="29"/>
      <c r="AU2591" s="29"/>
      <c r="AV2591" s="29"/>
      <c r="AW2591" s="29"/>
      <c r="AX2591" s="29"/>
      <c r="AY2591" s="31"/>
      <c r="AZ2591" s="30"/>
      <c r="BA2591" s="35"/>
      <c r="BB2591" s="108"/>
      <c r="BC2591" s="108"/>
      <c r="BD2591" s="108"/>
      <c r="BE2591" s="136"/>
      <c r="BF2591" s="108"/>
      <c r="BG2591" s="110"/>
      <c r="BH2591" s="110"/>
      <c r="BI2591" s="110"/>
      <c r="BJ2591" s="137"/>
      <c r="BK2591" s="110"/>
      <c r="BL2591" s="108"/>
      <c r="BM2591" s="108"/>
      <c r="BN2591" s="108"/>
      <c r="BO2591" s="135"/>
      <c r="BP2591" s="108"/>
      <c r="BQ2591" s="108"/>
      <c r="BR2591" s="108"/>
      <c r="BS2591" s="108"/>
      <c r="BT2591" s="135"/>
      <c r="BU2591" s="108"/>
      <c r="BV2591" s="108"/>
      <c r="BW2591" s="108"/>
      <c r="BX2591" s="108"/>
      <c r="BY2591" s="135"/>
      <c r="BZ2591" s="108"/>
    </row>
    <row r="2592" spans="1:78" x14ac:dyDescent="0.25">
      <c r="A2592" s="27"/>
      <c r="B2592" s="27"/>
      <c r="C2592" s="27"/>
      <c r="D2592" s="27"/>
      <c r="E2592" s="28"/>
      <c r="F2592" s="88"/>
      <c r="G2592" s="28"/>
      <c r="H2592" s="27"/>
      <c r="I2592" s="27"/>
      <c r="J2592" s="27"/>
      <c r="K2592" s="107"/>
      <c r="L2592" s="27"/>
      <c r="M2592" s="46"/>
      <c r="N2592" s="46"/>
      <c r="O2592" s="46"/>
      <c r="P2592" s="46"/>
      <c r="Q2592" s="46"/>
      <c r="R2592" s="46"/>
      <c r="S2592" s="46"/>
      <c r="T2592" s="46"/>
      <c r="U2592" s="46"/>
      <c r="V2592" s="46"/>
      <c r="W2592" s="46"/>
      <c r="X2592" s="46"/>
      <c r="Y2592" s="41"/>
      <c r="Z2592" s="106"/>
      <c r="AA2592" s="43"/>
      <c r="AB2592" s="28"/>
      <c r="AC2592" s="28"/>
      <c r="AD2592" s="28"/>
      <c r="AE2592" s="44"/>
      <c r="AF2592" s="27"/>
      <c r="AG2592" s="27"/>
      <c r="AH2592" s="28"/>
      <c r="AI2592" s="27"/>
      <c r="AJ2592" s="27"/>
      <c r="AK2592" s="28"/>
      <c r="AL2592" s="29"/>
      <c r="AM2592" s="29"/>
      <c r="AN2592" s="29"/>
      <c r="AO2592" s="29"/>
      <c r="AP2592" s="29"/>
      <c r="AQ2592" s="29"/>
      <c r="AR2592" s="29"/>
      <c r="AS2592" s="29"/>
      <c r="AT2592" s="29"/>
      <c r="AU2592" s="29"/>
      <c r="AV2592" s="29"/>
      <c r="AW2592" s="29"/>
      <c r="AX2592" s="29"/>
      <c r="AY2592" s="31"/>
      <c r="AZ2592" s="30"/>
      <c r="BA2592" s="35"/>
      <c r="BB2592" s="108"/>
      <c r="BC2592" s="108"/>
      <c r="BD2592" s="108"/>
      <c r="BE2592" s="136"/>
      <c r="BF2592" s="108"/>
      <c r="BG2592" s="110"/>
      <c r="BH2592" s="110"/>
      <c r="BI2592" s="110"/>
      <c r="BJ2592" s="137"/>
      <c r="BK2592" s="110"/>
      <c r="BL2592" s="108"/>
      <c r="BM2592" s="108"/>
      <c r="BN2592" s="108"/>
      <c r="BO2592" s="135"/>
      <c r="BP2592" s="108"/>
      <c r="BQ2592" s="108"/>
      <c r="BR2592" s="108"/>
      <c r="BS2592" s="108"/>
      <c r="BT2592" s="135"/>
      <c r="BU2592" s="108"/>
      <c r="BV2592" s="108"/>
      <c r="BW2592" s="108"/>
      <c r="BX2592" s="108"/>
      <c r="BY2592" s="135"/>
      <c r="BZ2592" s="108"/>
    </row>
    <row r="2593" spans="1:78" x14ac:dyDescent="0.25">
      <c r="A2593" s="27"/>
      <c r="B2593" s="27"/>
      <c r="C2593" s="27"/>
      <c r="D2593" s="27"/>
      <c r="E2593" s="28"/>
      <c r="F2593" s="88"/>
      <c r="G2593" s="28"/>
      <c r="H2593" s="27"/>
      <c r="I2593" s="27"/>
      <c r="J2593" s="27"/>
      <c r="K2593" s="107"/>
      <c r="L2593" s="27"/>
      <c r="M2593" s="46"/>
      <c r="N2593" s="46"/>
      <c r="O2593" s="46"/>
      <c r="P2593" s="46"/>
      <c r="Q2593" s="46"/>
      <c r="R2593" s="46"/>
      <c r="S2593" s="46"/>
      <c r="T2593" s="46"/>
      <c r="U2593" s="46"/>
      <c r="V2593" s="46"/>
      <c r="W2593" s="46"/>
      <c r="X2593" s="46"/>
      <c r="Y2593" s="41"/>
      <c r="Z2593" s="106"/>
      <c r="AA2593" s="43"/>
      <c r="AB2593" s="28"/>
      <c r="AC2593" s="28"/>
      <c r="AD2593" s="28"/>
      <c r="AE2593" s="44"/>
      <c r="AF2593" s="27"/>
      <c r="AG2593" s="27"/>
      <c r="AH2593" s="28"/>
      <c r="AI2593" s="27"/>
      <c r="AJ2593" s="27"/>
      <c r="AK2593" s="28"/>
      <c r="AL2593" s="29"/>
      <c r="AM2593" s="29"/>
      <c r="AN2593" s="29"/>
      <c r="AO2593" s="29"/>
      <c r="AP2593" s="29"/>
      <c r="AQ2593" s="29"/>
      <c r="AR2593" s="29"/>
      <c r="AS2593" s="29"/>
      <c r="AT2593" s="29"/>
      <c r="AU2593" s="29"/>
      <c r="AV2593" s="29"/>
      <c r="AW2593" s="29"/>
      <c r="AX2593" s="29"/>
      <c r="AY2593" s="31"/>
      <c r="AZ2593" s="30"/>
      <c r="BA2593" s="35"/>
      <c r="BB2593" s="108"/>
      <c r="BC2593" s="108"/>
      <c r="BD2593" s="108"/>
      <c r="BE2593" s="136"/>
      <c r="BF2593" s="108"/>
      <c r="BG2593" s="110"/>
      <c r="BH2593" s="110"/>
      <c r="BI2593" s="110"/>
      <c r="BJ2593" s="137"/>
      <c r="BK2593" s="110"/>
      <c r="BL2593" s="108"/>
      <c r="BM2593" s="108"/>
      <c r="BN2593" s="108"/>
      <c r="BO2593" s="135"/>
      <c r="BP2593" s="108"/>
      <c r="BQ2593" s="108"/>
      <c r="BR2593" s="108"/>
      <c r="BS2593" s="108"/>
      <c r="BT2593" s="135"/>
      <c r="BU2593" s="108"/>
      <c r="BV2593" s="108"/>
      <c r="BW2593" s="108"/>
      <c r="BX2593" s="108"/>
      <c r="BY2593" s="135"/>
      <c r="BZ2593" s="108"/>
    </row>
    <row r="2594" spans="1:78" x14ac:dyDescent="0.25">
      <c r="A2594" s="27"/>
      <c r="B2594" s="27"/>
      <c r="C2594" s="27"/>
      <c r="D2594" s="27"/>
      <c r="E2594" s="28"/>
      <c r="F2594" s="88"/>
      <c r="G2594" s="28"/>
      <c r="H2594" s="27"/>
      <c r="I2594" s="27"/>
      <c r="J2594" s="27"/>
      <c r="K2594" s="107"/>
      <c r="L2594" s="27"/>
      <c r="M2594" s="46"/>
      <c r="N2594" s="46"/>
      <c r="O2594" s="46"/>
      <c r="P2594" s="46"/>
      <c r="Q2594" s="46"/>
      <c r="R2594" s="46"/>
      <c r="S2594" s="46"/>
      <c r="T2594" s="46"/>
      <c r="U2594" s="46"/>
      <c r="V2594" s="46"/>
      <c r="W2594" s="46"/>
      <c r="X2594" s="46"/>
      <c r="Y2594" s="41"/>
      <c r="Z2594" s="106"/>
      <c r="AA2594" s="43"/>
      <c r="AB2594" s="28"/>
      <c r="AC2594" s="28"/>
      <c r="AD2594" s="28"/>
      <c r="AE2594" s="44"/>
      <c r="AF2594" s="27"/>
      <c r="AG2594" s="27"/>
      <c r="AH2594" s="28"/>
      <c r="AI2594" s="27"/>
      <c r="AJ2594" s="27"/>
      <c r="AK2594" s="28"/>
      <c r="AL2594" s="29"/>
      <c r="AM2594" s="29"/>
      <c r="AN2594" s="29"/>
      <c r="AO2594" s="29"/>
      <c r="AP2594" s="29"/>
      <c r="AQ2594" s="29"/>
      <c r="AR2594" s="29"/>
      <c r="AS2594" s="29"/>
      <c r="AT2594" s="29"/>
      <c r="AU2594" s="29"/>
      <c r="AV2594" s="29"/>
      <c r="AW2594" s="29"/>
      <c r="AX2594" s="29"/>
      <c r="AY2594" s="31"/>
      <c r="AZ2594" s="30"/>
      <c r="BA2594" s="35"/>
      <c r="BB2594" s="108"/>
      <c r="BC2594" s="108"/>
      <c r="BD2594" s="108"/>
      <c r="BE2594" s="136"/>
      <c r="BF2594" s="108"/>
      <c r="BG2594" s="110"/>
      <c r="BH2594" s="110"/>
      <c r="BI2594" s="110"/>
      <c r="BJ2594" s="137"/>
      <c r="BK2594" s="110"/>
      <c r="BL2594" s="108"/>
      <c r="BM2594" s="108"/>
      <c r="BN2594" s="108"/>
      <c r="BO2594" s="135"/>
      <c r="BP2594" s="108"/>
      <c r="BQ2594" s="108"/>
      <c r="BR2594" s="108"/>
      <c r="BS2594" s="108"/>
      <c r="BT2594" s="135"/>
      <c r="BU2594" s="108"/>
      <c r="BV2594" s="108"/>
      <c r="BW2594" s="108"/>
      <c r="BX2594" s="108"/>
      <c r="BY2594" s="135"/>
      <c r="BZ2594" s="108"/>
    </row>
    <row r="2595" spans="1:78" x14ac:dyDescent="0.25">
      <c r="A2595" s="27"/>
      <c r="B2595" s="27"/>
      <c r="C2595" s="27"/>
      <c r="D2595" s="27"/>
      <c r="E2595" s="28"/>
      <c r="F2595" s="88"/>
      <c r="G2595" s="28"/>
      <c r="H2595" s="27"/>
      <c r="I2595" s="27"/>
      <c r="J2595" s="27"/>
      <c r="K2595" s="107"/>
      <c r="L2595" s="27"/>
      <c r="M2595" s="46"/>
      <c r="N2595" s="46"/>
      <c r="O2595" s="46"/>
      <c r="P2595" s="46"/>
      <c r="Q2595" s="46"/>
      <c r="R2595" s="46"/>
      <c r="S2595" s="46"/>
      <c r="T2595" s="46"/>
      <c r="U2595" s="46"/>
      <c r="V2595" s="46"/>
      <c r="W2595" s="46"/>
      <c r="X2595" s="46"/>
      <c r="Y2595" s="41"/>
      <c r="Z2595" s="106"/>
      <c r="AA2595" s="43"/>
      <c r="AB2595" s="28"/>
      <c r="AC2595" s="28"/>
      <c r="AD2595" s="28"/>
      <c r="AE2595" s="44"/>
      <c r="AF2595" s="27"/>
      <c r="AG2595" s="27"/>
      <c r="AH2595" s="28"/>
      <c r="AI2595" s="27"/>
      <c r="AJ2595" s="27"/>
      <c r="AK2595" s="28"/>
      <c r="AL2595" s="29"/>
      <c r="AM2595" s="29"/>
      <c r="AN2595" s="29"/>
      <c r="AO2595" s="29"/>
      <c r="AP2595" s="29"/>
      <c r="AQ2595" s="29"/>
      <c r="AR2595" s="29"/>
      <c r="AS2595" s="29"/>
      <c r="AT2595" s="29"/>
      <c r="AU2595" s="29"/>
      <c r="AV2595" s="29"/>
      <c r="AW2595" s="29"/>
      <c r="AX2595" s="29"/>
      <c r="AY2595" s="31"/>
      <c r="AZ2595" s="30"/>
      <c r="BA2595" s="35"/>
      <c r="BB2595" s="108"/>
      <c r="BC2595" s="108"/>
      <c r="BD2595" s="108"/>
      <c r="BE2595" s="136"/>
      <c r="BF2595" s="108"/>
      <c r="BG2595" s="110"/>
      <c r="BH2595" s="110"/>
      <c r="BI2595" s="110"/>
      <c r="BJ2595" s="137"/>
      <c r="BK2595" s="110"/>
      <c r="BL2595" s="108"/>
      <c r="BM2595" s="108"/>
      <c r="BN2595" s="108"/>
      <c r="BO2595" s="135"/>
      <c r="BP2595" s="108"/>
      <c r="BQ2595" s="108"/>
      <c r="BR2595" s="108"/>
      <c r="BS2595" s="108"/>
      <c r="BT2595" s="135"/>
      <c r="BU2595" s="108"/>
      <c r="BV2595" s="108"/>
      <c r="BW2595" s="108"/>
      <c r="BX2595" s="108"/>
      <c r="BY2595" s="135"/>
      <c r="BZ2595" s="108"/>
    </row>
    <row r="2596" spans="1:78" x14ac:dyDescent="0.25">
      <c r="A2596" s="27"/>
      <c r="B2596" s="27"/>
      <c r="C2596" s="27"/>
      <c r="D2596" s="27"/>
      <c r="E2596" s="28"/>
      <c r="F2596" s="88"/>
      <c r="G2596" s="28"/>
      <c r="H2596" s="27"/>
      <c r="I2596" s="27"/>
      <c r="J2596" s="27"/>
      <c r="K2596" s="107"/>
      <c r="L2596" s="27"/>
      <c r="M2596" s="46"/>
      <c r="N2596" s="46"/>
      <c r="O2596" s="46"/>
      <c r="P2596" s="46"/>
      <c r="Q2596" s="46"/>
      <c r="R2596" s="46"/>
      <c r="S2596" s="46"/>
      <c r="T2596" s="46"/>
      <c r="U2596" s="46"/>
      <c r="V2596" s="46"/>
      <c r="W2596" s="46"/>
      <c r="X2596" s="46"/>
      <c r="Y2596" s="41"/>
      <c r="Z2596" s="106"/>
      <c r="AA2596" s="43"/>
      <c r="AB2596" s="28"/>
      <c r="AC2596" s="28"/>
      <c r="AD2596" s="28"/>
      <c r="AE2596" s="44"/>
      <c r="AF2596" s="27"/>
      <c r="AG2596" s="27"/>
      <c r="AH2596" s="28"/>
      <c r="AI2596" s="27"/>
      <c r="AJ2596" s="27"/>
      <c r="AK2596" s="28"/>
      <c r="AL2596" s="29"/>
      <c r="AM2596" s="29"/>
      <c r="AN2596" s="29"/>
      <c r="AO2596" s="29"/>
      <c r="AP2596" s="29"/>
      <c r="AQ2596" s="29"/>
      <c r="AR2596" s="29"/>
      <c r="AS2596" s="29"/>
      <c r="AT2596" s="29"/>
      <c r="AU2596" s="29"/>
      <c r="AV2596" s="29"/>
      <c r="AW2596" s="29"/>
      <c r="AX2596" s="29"/>
      <c r="AY2596" s="31"/>
      <c r="AZ2596" s="30"/>
      <c r="BA2596" s="35"/>
      <c r="BB2596" s="108"/>
      <c r="BC2596" s="108"/>
      <c r="BD2596" s="108"/>
      <c r="BE2596" s="136"/>
      <c r="BF2596" s="108"/>
      <c r="BG2596" s="110"/>
      <c r="BH2596" s="110"/>
      <c r="BI2596" s="110"/>
      <c r="BJ2596" s="137"/>
      <c r="BK2596" s="110"/>
      <c r="BL2596" s="108"/>
      <c r="BM2596" s="108"/>
      <c r="BN2596" s="108"/>
      <c r="BO2596" s="135"/>
      <c r="BP2596" s="108"/>
      <c r="BQ2596" s="108"/>
      <c r="BR2596" s="108"/>
      <c r="BS2596" s="108"/>
      <c r="BT2596" s="135"/>
      <c r="BU2596" s="108"/>
      <c r="BV2596" s="108"/>
      <c r="BW2596" s="108"/>
      <c r="BX2596" s="108"/>
      <c r="BY2596" s="135"/>
      <c r="BZ2596" s="108"/>
    </row>
    <row r="2597" spans="1:78" x14ac:dyDescent="0.25">
      <c r="A2597" s="27"/>
      <c r="B2597" s="27"/>
      <c r="C2597" s="27"/>
      <c r="D2597" s="27"/>
      <c r="E2597" s="28"/>
      <c r="F2597" s="88"/>
      <c r="G2597" s="28"/>
      <c r="H2597" s="27"/>
      <c r="I2597" s="27"/>
      <c r="J2597" s="27"/>
      <c r="K2597" s="107"/>
      <c r="L2597" s="27"/>
      <c r="M2597" s="46"/>
      <c r="N2597" s="46"/>
      <c r="O2597" s="46"/>
      <c r="P2597" s="46"/>
      <c r="Q2597" s="46"/>
      <c r="R2597" s="46"/>
      <c r="S2597" s="46"/>
      <c r="T2597" s="46"/>
      <c r="U2597" s="46"/>
      <c r="V2597" s="46"/>
      <c r="W2597" s="46"/>
      <c r="X2597" s="46"/>
      <c r="Y2597" s="41"/>
      <c r="Z2597" s="106"/>
      <c r="AA2597" s="43"/>
      <c r="AB2597" s="28"/>
      <c r="AC2597" s="28"/>
      <c r="AD2597" s="28"/>
      <c r="AE2597" s="44"/>
      <c r="AF2597" s="27"/>
      <c r="AG2597" s="27"/>
      <c r="AH2597" s="28"/>
      <c r="AI2597" s="27"/>
      <c r="AJ2597" s="27"/>
      <c r="AK2597" s="28"/>
      <c r="AL2597" s="29"/>
      <c r="AM2597" s="29"/>
      <c r="AN2597" s="29"/>
      <c r="AO2597" s="29"/>
      <c r="AP2597" s="29"/>
      <c r="AQ2597" s="29"/>
      <c r="AR2597" s="29"/>
      <c r="AS2597" s="29"/>
      <c r="AT2597" s="29"/>
      <c r="AU2597" s="29"/>
      <c r="AV2597" s="29"/>
      <c r="AW2597" s="29"/>
      <c r="AX2597" s="29"/>
      <c r="AY2597" s="31"/>
      <c r="AZ2597" s="30"/>
      <c r="BA2597" s="35"/>
      <c r="BB2597" s="108"/>
      <c r="BC2597" s="108"/>
      <c r="BD2597" s="108"/>
      <c r="BE2597" s="136"/>
      <c r="BF2597" s="108"/>
      <c r="BG2597" s="110"/>
      <c r="BH2597" s="110"/>
      <c r="BI2597" s="110"/>
      <c r="BJ2597" s="137"/>
      <c r="BK2597" s="110"/>
      <c r="BL2597" s="108"/>
      <c r="BM2597" s="108"/>
      <c r="BN2597" s="108"/>
      <c r="BO2597" s="135"/>
      <c r="BP2597" s="108"/>
      <c r="BQ2597" s="108"/>
      <c r="BR2597" s="108"/>
      <c r="BS2597" s="108"/>
      <c r="BT2597" s="135"/>
      <c r="BU2597" s="108"/>
      <c r="BV2597" s="108"/>
      <c r="BW2597" s="108"/>
      <c r="BX2597" s="108"/>
      <c r="BY2597" s="135"/>
      <c r="BZ2597" s="108"/>
    </row>
    <row r="2598" spans="1:78" x14ac:dyDescent="0.25">
      <c r="A2598" s="27"/>
      <c r="B2598" s="27"/>
      <c r="C2598" s="27"/>
      <c r="D2598" s="27"/>
      <c r="E2598" s="28"/>
      <c r="F2598" s="88"/>
      <c r="G2598" s="28"/>
      <c r="H2598" s="27"/>
      <c r="I2598" s="27"/>
      <c r="J2598" s="27"/>
      <c r="K2598" s="107"/>
      <c r="L2598" s="27"/>
      <c r="M2598" s="46"/>
      <c r="N2598" s="46"/>
      <c r="O2598" s="46"/>
      <c r="P2598" s="46"/>
      <c r="Q2598" s="46"/>
      <c r="R2598" s="46"/>
      <c r="S2598" s="46"/>
      <c r="T2598" s="46"/>
      <c r="U2598" s="46"/>
      <c r="V2598" s="46"/>
      <c r="W2598" s="46"/>
      <c r="X2598" s="46"/>
      <c r="Y2598" s="41"/>
      <c r="Z2598" s="106"/>
      <c r="AA2598" s="43"/>
      <c r="AB2598" s="28"/>
      <c r="AC2598" s="28"/>
      <c r="AD2598" s="28"/>
      <c r="AE2598" s="44"/>
      <c r="AF2598" s="27"/>
      <c r="AG2598" s="27"/>
      <c r="AH2598" s="28"/>
      <c r="AI2598" s="27"/>
      <c r="AJ2598" s="27"/>
      <c r="AK2598" s="28"/>
      <c r="AL2598" s="29"/>
      <c r="AM2598" s="29"/>
      <c r="AN2598" s="29"/>
      <c r="AO2598" s="29"/>
      <c r="AP2598" s="29"/>
      <c r="AQ2598" s="29"/>
      <c r="AR2598" s="29"/>
      <c r="AS2598" s="29"/>
      <c r="AT2598" s="29"/>
      <c r="AU2598" s="29"/>
      <c r="AV2598" s="29"/>
      <c r="AW2598" s="29"/>
      <c r="AX2598" s="29"/>
      <c r="AY2598" s="31"/>
      <c r="AZ2598" s="30"/>
      <c r="BA2598" s="35"/>
      <c r="BB2598" s="108"/>
      <c r="BC2598" s="108"/>
      <c r="BD2598" s="108"/>
      <c r="BE2598" s="136"/>
      <c r="BF2598" s="108"/>
      <c r="BG2598" s="110"/>
      <c r="BH2598" s="110"/>
      <c r="BI2598" s="110"/>
      <c r="BJ2598" s="137"/>
      <c r="BK2598" s="110"/>
      <c r="BL2598" s="108"/>
      <c r="BM2598" s="108"/>
      <c r="BN2598" s="108"/>
      <c r="BO2598" s="135"/>
      <c r="BP2598" s="108"/>
      <c r="BQ2598" s="108"/>
      <c r="BR2598" s="108"/>
      <c r="BS2598" s="108"/>
      <c r="BT2598" s="135"/>
      <c r="BU2598" s="108"/>
      <c r="BV2598" s="108"/>
      <c r="BW2598" s="108"/>
      <c r="BX2598" s="108"/>
      <c r="BY2598" s="135"/>
      <c r="BZ2598" s="108"/>
    </row>
    <row r="2599" spans="1:78" x14ac:dyDescent="0.25">
      <c r="A2599" s="27"/>
      <c r="B2599" s="27"/>
      <c r="C2599" s="27"/>
      <c r="D2599" s="27"/>
      <c r="E2599" s="28"/>
      <c r="F2599" s="88"/>
      <c r="G2599" s="28"/>
      <c r="H2599" s="27"/>
      <c r="I2599" s="27"/>
      <c r="J2599" s="27"/>
      <c r="K2599" s="107"/>
      <c r="L2599" s="27"/>
      <c r="M2599" s="46"/>
      <c r="N2599" s="46"/>
      <c r="O2599" s="46"/>
      <c r="P2599" s="46"/>
      <c r="Q2599" s="46"/>
      <c r="R2599" s="46"/>
      <c r="S2599" s="46"/>
      <c r="T2599" s="46"/>
      <c r="U2599" s="46"/>
      <c r="V2599" s="46"/>
      <c r="W2599" s="46"/>
      <c r="X2599" s="46"/>
      <c r="Y2599" s="41"/>
      <c r="Z2599" s="106"/>
      <c r="AA2599" s="43"/>
      <c r="AB2599" s="28"/>
      <c r="AC2599" s="28"/>
      <c r="AD2599" s="28"/>
      <c r="AE2599" s="44"/>
      <c r="AF2599" s="27"/>
      <c r="AG2599" s="27"/>
      <c r="AH2599" s="28"/>
      <c r="AI2599" s="27"/>
      <c r="AJ2599" s="27"/>
      <c r="AK2599" s="28"/>
      <c r="AL2599" s="29"/>
      <c r="AM2599" s="29"/>
      <c r="AN2599" s="29"/>
      <c r="AO2599" s="29"/>
      <c r="AP2599" s="29"/>
      <c r="AQ2599" s="29"/>
      <c r="AR2599" s="29"/>
      <c r="AS2599" s="29"/>
      <c r="AT2599" s="29"/>
      <c r="AU2599" s="29"/>
      <c r="AV2599" s="29"/>
      <c r="AW2599" s="29"/>
      <c r="AX2599" s="29"/>
      <c r="AY2599" s="31"/>
      <c r="AZ2599" s="30"/>
      <c r="BA2599" s="35"/>
      <c r="BB2599" s="108"/>
      <c r="BC2599" s="108"/>
      <c r="BD2599" s="108"/>
      <c r="BE2599" s="136"/>
      <c r="BF2599" s="108"/>
      <c r="BG2599" s="110"/>
      <c r="BH2599" s="110"/>
      <c r="BI2599" s="110"/>
      <c r="BJ2599" s="137"/>
      <c r="BK2599" s="110"/>
      <c r="BL2599" s="108"/>
      <c r="BM2599" s="108"/>
      <c r="BN2599" s="108"/>
      <c r="BO2599" s="135"/>
      <c r="BP2599" s="108"/>
      <c r="BQ2599" s="108"/>
      <c r="BR2599" s="108"/>
      <c r="BS2599" s="108"/>
      <c r="BT2599" s="135"/>
      <c r="BU2599" s="108"/>
      <c r="BV2599" s="108"/>
      <c r="BW2599" s="108"/>
      <c r="BX2599" s="108"/>
      <c r="BY2599" s="135"/>
      <c r="BZ2599" s="108"/>
    </row>
    <row r="2600" spans="1:78" x14ac:dyDescent="0.25">
      <c r="A2600" s="27"/>
      <c r="B2600" s="27"/>
      <c r="C2600" s="27"/>
      <c r="D2600" s="27"/>
      <c r="E2600" s="28"/>
      <c r="F2600" s="88"/>
      <c r="G2600" s="28"/>
      <c r="H2600" s="27"/>
      <c r="I2600" s="27"/>
      <c r="J2600" s="27"/>
      <c r="K2600" s="107"/>
      <c r="L2600" s="27"/>
      <c r="M2600" s="46"/>
      <c r="N2600" s="46"/>
      <c r="O2600" s="46"/>
      <c r="P2600" s="46"/>
      <c r="Q2600" s="46"/>
      <c r="R2600" s="46"/>
      <c r="S2600" s="46"/>
      <c r="T2600" s="46"/>
      <c r="U2600" s="46"/>
      <c r="V2600" s="46"/>
      <c r="W2600" s="46"/>
      <c r="X2600" s="46"/>
      <c r="Y2600" s="41"/>
      <c r="Z2600" s="106"/>
      <c r="AA2600" s="43"/>
      <c r="AB2600" s="28"/>
      <c r="AC2600" s="28"/>
      <c r="AD2600" s="28"/>
      <c r="AE2600" s="44"/>
      <c r="AF2600" s="27"/>
      <c r="AG2600" s="27"/>
      <c r="AH2600" s="28"/>
      <c r="AI2600" s="27"/>
      <c r="AJ2600" s="27"/>
      <c r="AK2600" s="28"/>
      <c r="AL2600" s="29"/>
      <c r="AM2600" s="29"/>
      <c r="AN2600" s="29"/>
      <c r="AO2600" s="29"/>
      <c r="AP2600" s="29"/>
      <c r="AQ2600" s="29"/>
      <c r="AR2600" s="29"/>
      <c r="AS2600" s="29"/>
      <c r="AT2600" s="29"/>
      <c r="AU2600" s="29"/>
      <c r="AV2600" s="29"/>
      <c r="AW2600" s="29"/>
      <c r="AX2600" s="29"/>
      <c r="AY2600" s="31"/>
      <c r="AZ2600" s="30"/>
      <c r="BA2600" s="35"/>
      <c r="BB2600" s="108"/>
      <c r="BC2600" s="108"/>
      <c r="BD2600" s="108"/>
      <c r="BE2600" s="136"/>
      <c r="BF2600" s="108"/>
      <c r="BG2600" s="110"/>
      <c r="BH2600" s="110"/>
      <c r="BI2600" s="110"/>
      <c r="BJ2600" s="137"/>
      <c r="BK2600" s="110"/>
      <c r="BL2600" s="108"/>
      <c r="BM2600" s="108"/>
      <c r="BN2600" s="108"/>
      <c r="BO2600" s="135"/>
      <c r="BP2600" s="108"/>
      <c r="BQ2600" s="108"/>
      <c r="BR2600" s="108"/>
      <c r="BS2600" s="108"/>
      <c r="BT2600" s="135"/>
      <c r="BU2600" s="108"/>
      <c r="BV2600" s="108"/>
      <c r="BW2600" s="108"/>
      <c r="BX2600" s="108"/>
      <c r="BY2600" s="135"/>
      <c r="BZ2600" s="108"/>
    </row>
    <row r="2601" spans="1:78" x14ac:dyDescent="0.25">
      <c r="A2601" s="27"/>
      <c r="B2601" s="27"/>
      <c r="C2601" s="27"/>
      <c r="D2601" s="27"/>
      <c r="E2601" s="28"/>
      <c r="F2601" s="88"/>
      <c r="G2601" s="28"/>
      <c r="H2601" s="27"/>
      <c r="I2601" s="27"/>
      <c r="J2601" s="27"/>
      <c r="K2601" s="107"/>
      <c r="L2601" s="27"/>
      <c r="M2601" s="46"/>
      <c r="N2601" s="46"/>
      <c r="O2601" s="46"/>
      <c r="P2601" s="46"/>
      <c r="Q2601" s="46"/>
      <c r="R2601" s="46"/>
      <c r="S2601" s="46"/>
      <c r="T2601" s="46"/>
      <c r="U2601" s="46"/>
      <c r="V2601" s="46"/>
      <c r="W2601" s="46"/>
      <c r="X2601" s="46"/>
      <c r="Y2601" s="41"/>
      <c r="Z2601" s="106"/>
      <c r="AA2601" s="43"/>
      <c r="AB2601" s="28"/>
      <c r="AC2601" s="28"/>
      <c r="AD2601" s="28"/>
      <c r="AE2601" s="44"/>
      <c r="AF2601" s="27"/>
      <c r="AG2601" s="27"/>
      <c r="AH2601" s="28"/>
      <c r="AI2601" s="27"/>
      <c r="AJ2601" s="27"/>
      <c r="AK2601" s="28"/>
      <c r="AL2601" s="29"/>
      <c r="AM2601" s="29"/>
      <c r="AN2601" s="29"/>
      <c r="AO2601" s="29"/>
      <c r="AP2601" s="29"/>
      <c r="AQ2601" s="29"/>
      <c r="AR2601" s="29"/>
      <c r="AS2601" s="29"/>
      <c r="AT2601" s="29"/>
      <c r="AU2601" s="29"/>
      <c r="AV2601" s="29"/>
      <c r="AW2601" s="29"/>
      <c r="AX2601" s="29"/>
      <c r="AY2601" s="31"/>
      <c r="AZ2601" s="30"/>
      <c r="BA2601" s="35"/>
      <c r="BB2601" s="108"/>
      <c r="BC2601" s="108"/>
      <c r="BD2601" s="108"/>
      <c r="BE2601" s="136"/>
      <c r="BF2601" s="108"/>
      <c r="BG2601" s="110"/>
      <c r="BH2601" s="110"/>
      <c r="BI2601" s="110"/>
      <c r="BJ2601" s="137"/>
      <c r="BK2601" s="110"/>
      <c r="BL2601" s="108"/>
      <c r="BM2601" s="108"/>
      <c r="BN2601" s="108"/>
      <c r="BO2601" s="135"/>
      <c r="BP2601" s="108"/>
      <c r="BQ2601" s="108"/>
      <c r="BR2601" s="108"/>
      <c r="BS2601" s="108"/>
      <c r="BT2601" s="135"/>
      <c r="BU2601" s="108"/>
      <c r="BV2601" s="108"/>
      <c r="BW2601" s="108"/>
      <c r="BX2601" s="108"/>
      <c r="BY2601" s="135"/>
      <c r="BZ2601" s="108"/>
    </row>
    <row r="2602" spans="1:78" x14ac:dyDescent="0.25">
      <c r="A2602" s="27"/>
      <c r="B2602" s="27"/>
      <c r="C2602" s="27"/>
      <c r="D2602" s="27"/>
      <c r="E2602" s="28"/>
      <c r="F2602" s="88"/>
      <c r="G2602" s="28"/>
      <c r="H2602" s="27"/>
      <c r="I2602" s="27"/>
      <c r="J2602" s="27"/>
      <c r="K2602" s="107"/>
      <c r="L2602" s="27"/>
      <c r="M2602" s="46"/>
      <c r="N2602" s="46"/>
      <c r="O2602" s="46"/>
      <c r="P2602" s="46"/>
      <c r="Q2602" s="46"/>
      <c r="R2602" s="46"/>
      <c r="S2602" s="46"/>
      <c r="T2602" s="46"/>
      <c r="U2602" s="46"/>
      <c r="V2602" s="46"/>
      <c r="W2602" s="46"/>
      <c r="X2602" s="46"/>
      <c r="Y2602" s="41"/>
      <c r="Z2602" s="106"/>
      <c r="AA2602" s="43"/>
      <c r="AB2602" s="28"/>
      <c r="AC2602" s="28"/>
      <c r="AD2602" s="28"/>
      <c r="AE2602" s="44"/>
      <c r="AF2602" s="27"/>
      <c r="AG2602" s="27"/>
      <c r="AH2602" s="28"/>
      <c r="AI2602" s="27"/>
      <c r="AJ2602" s="27"/>
      <c r="AK2602" s="28"/>
      <c r="AL2602" s="29"/>
      <c r="AM2602" s="29"/>
      <c r="AN2602" s="29"/>
      <c r="AO2602" s="29"/>
      <c r="AP2602" s="29"/>
      <c r="AQ2602" s="29"/>
      <c r="AR2602" s="29"/>
      <c r="AS2602" s="29"/>
      <c r="AT2602" s="29"/>
      <c r="AU2602" s="29"/>
      <c r="AV2602" s="29"/>
      <c r="AW2602" s="29"/>
      <c r="AX2602" s="29"/>
      <c r="AY2602" s="31"/>
      <c r="AZ2602" s="30"/>
      <c r="BA2602" s="35"/>
      <c r="BB2602" s="108"/>
      <c r="BC2602" s="108"/>
      <c r="BD2602" s="108"/>
      <c r="BE2602" s="136"/>
      <c r="BF2602" s="108"/>
      <c r="BG2602" s="110"/>
      <c r="BH2602" s="110"/>
      <c r="BI2602" s="110"/>
      <c r="BJ2602" s="137"/>
      <c r="BK2602" s="110"/>
      <c r="BL2602" s="108"/>
      <c r="BM2602" s="108"/>
      <c r="BN2602" s="108"/>
      <c r="BO2602" s="135"/>
      <c r="BP2602" s="108"/>
      <c r="BQ2602" s="108"/>
      <c r="BR2602" s="108"/>
      <c r="BS2602" s="108"/>
      <c r="BT2602" s="135"/>
      <c r="BU2602" s="108"/>
      <c r="BV2602" s="108"/>
      <c r="BW2602" s="108"/>
      <c r="BX2602" s="108"/>
      <c r="BY2602" s="135"/>
      <c r="BZ2602" s="108"/>
    </row>
    <row r="2603" spans="1:78" x14ac:dyDescent="0.25">
      <c r="A2603" s="27"/>
      <c r="B2603" s="27"/>
      <c r="C2603" s="27"/>
      <c r="D2603" s="27"/>
      <c r="E2603" s="28"/>
      <c r="F2603" s="88"/>
      <c r="G2603" s="28"/>
      <c r="H2603" s="27"/>
      <c r="I2603" s="27"/>
      <c r="J2603" s="27"/>
      <c r="K2603" s="107"/>
      <c r="L2603" s="27"/>
      <c r="M2603" s="46"/>
      <c r="N2603" s="46"/>
      <c r="O2603" s="46"/>
      <c r="P2603" s="46"/>
      <c r="Q2603" s="46"/>
      <c r="R2603" s="46"/>
      <c r="S2603" s="46"/>
      <c r="T2603" s="46"/>
      <c r="U2603" s="46"/>
      <c r="V2603" s="46"/>
      <c r="W2603" s="46"/>
      <c r="X2603" s="46"/>
      <c r="Y2603" s="41"/>
      <c r="Z2603" s="106"/>
      <c r="AA2603" s="43"/>
      <c r="AB2603" s="28"/>
      <c r="AC2603" s="28"/>
      <c r="AD2603" s="28"/>
      <c r="AE2603" s="44"/>
      <c r="AF2603" s="27"/>
      <c r="AG2603" s="27"/>
      <c r="AH2603" s="28"/>
      <c r="AI2603" s="27"/>
      <c r="AJ2603" s="27"/>
      <c r="AK2603" s="28"/>
      <c r="AL2603" s="29"/>
      <c r="AM2603" s="29"/>
      <c r="AN2603" s="29"/>
      <c r="AO2603" s="29"/>
      <c r="AP2603" s="29"/>
      <c r="AQ2603" s="29"/>
      <c r="AR2603" s="29"/>
      <c r="AS2603" s="29"/>
      <c r="AT2603" s="29"/>
      <c r="AU2603" s="29"/>
      <c r="AV2603" s="29"/>
      <c r="AW2603" s="29"/>
      <c r="AX2603" s="29"/>
      <c r="AY2603" s="31"/>
      <c r="AZ2603" s="30"/>
      <c r="BA2603" s="35"/>
      <c r="BB2603" s="108"/>
      <c r="BC2603" s="108"/>
      <c r="BD2603" s="108"/>
      <c r="BE2603" s="136"/>
      <c r="BF2603" s="108"/>
      <c r="BG2603" s="110"/>
      <c r="BH2603" s="110"/>
      <c r="BI2603" s="110"/>
      <c r="BJ2603" s="137"/>
      <c r="BK2603" s="110"/>
      <c r="BL2603" s="108"/>
      <c r="BM2603" s="108"/>
      <c r="BN2603" s="108"/>
      <c r="BO2603" s="135"/>
      <c r="BP2603" s="108"/>
      <c r="BQ2603" s="108"/>
      <c r="BR2603" s="108"/>
      <c r="BS2603" s="108"/>
      <c r="BT2603" s="135"/>
      <c r="BU2603" s="108"/>
      <c r="BV2603" s="108"/>
      <c r="BW2603" s="108"/>
      <c r="BX2603" s="108"/>
      <c r="BY2603" s="135"/>
      <c r="BZ2603" s="108"/>
    </row>
    <row r="2604" spans="1:78" x14ac:dyDescent="0.25">
      <c r="A2604" s="27"/>
      <c r="B2604" s="27"/>
      <c r="C2604" s="27"/>
      <c r="D2604" s="27"/>
      <c r="E2604" s="28"/>
      <c r="F2604" s="88"/>
      <c r="G2604" s="28"/>
      <c r="H2604" s="27"/>
      <c r="I2604" s="27"/>
      <c r="J2604" s="27"/>
      <c r="K2604" s="107"/>
      <c r="L2604" s="27"/>
      <c r="M2604" s="46"/>
      <c r="N2604" s="46"/>
      <c r="O2604" s="46"/>
      <c r="P2604" s="46"/>
      <c r="Q2604" s="46"/>
      <c r="R2604" s="46"/>
      <c r="S2604" s="46"/>
      <c r="T2604" s="46"/>
      <c r="U2604" s="46"/>
      <c r="V2604" s="46"/>
      <c r="W2604" s="46"/>
      <c r="X2604" s="46"/>
      <c r="Y2604" s="41"/>
      <c r="Z2604" s="106"/>
      <c r="AA2604" s="43"/>
      <c r="AB2604" s="28"/>
      <c r="AC2604" s="28"/>
      <c r="AD2604" s="28"/>
      <c r="AE2604" s="44"/>
      <c r="AF2604" s="27"/>
      <c r="AG2604" s="27"/>
      <c r="AH2604" s="28"/>
      <c r="AI2604" s="27"/>
      <c r="AJ2604" s="27"/>
      <c r="AK2604" s="28"/>
      <c r="AL2604" s="29"/>
      <c r="AM2604" s="29"/>
      <c r="AN2604" s="29"/>
      <c r="AO2604" s="29"/>
      <c r="AP2604" s="29"/>
      <c r="AQ2604" s="29"/>
      <c r="AR2604" s="29"/>
      <c r="AS2604" s="29"/>
      <c r="AT2604" s="29"/>
      <c r="AU2604" s="29"/>
      <c r="AV2604" s="29"/>
      <c r="AW2604" s="29"/>
      <c r="AX2604" s="29"/>
      <c r="AY2604" s="31"/>
      <c r="AZ2604" s="30"/>
      <c r="BA2604" s="35"/>
      <c r="BB2604" s="108"/>
      <c r="BC2604" s="108"/>
      <c r="BD2604" s="108"/>
      <c r="BE2604" s="136"/>
      <c r="BF2604" s="108"/>
      <c r="BG2604" s="110"/>
      <c r="BH2604" s="110"/>
      <c r="BI2604" s="110"/>
      <c r="BJ2604" s="137"/>
      <c r="BK2604" s="110"/>
      <c r="BL2604" s="108"/>
      <c r="BM2604" s="108"/>
      <c r="BN2604" s="108"/>
      <c r="BO2604" s="135"/>
      <c r="BP2604" s="108"/>
      <c r="BQ2604" s="108"/>
      <c r="BR2604" s="108"/>
      <c r="BS2604" s="108"/>
      <c r="BT2604" s="135"/>
      <c r="BU2604" s="108"/>
      <c r="BV2604" s="108"/>
      <c r="BW2604" s="108"/>
      <c r="BX2604" s="108"/>
      <c r="BY2604" s="135"/>
      <c r="BZ2604" s="108"/>
    </row>
    <row r="2605" spans="1:78" x14ac:dyDescent="0.25">
      <c r="A2605" s="27"/>
      <c r="B2605" s="27"/>
      <c r="C2605" s="27"/>
      <c r="D2605" s="27"/>
      <c r="E2605" s="28"/>
      <c r="F2605" s="88"/>
      <c r="G2605" s="28"/>
      <c r="H2605" s="27"/>
      <c r="I2605" s="27"/>
      <c r="J2605" s="27"/>
      <c r="K2605" s="107"/>
      <c r="L2605" s="27"/>
      <c r="M2605" s="46"/>
      <c r="N2605" s="46"/>
      <c r="O2605" s="46"/>
      <c r="P2605" s="46"/>
      <c r="Q2605" s="46"/>
      <c r="R2605" s="46"/>
      <c r="S2605" s="46"/>
      <c r="T2605" s="46"/>
      <c r="U2605" s="46"/>
      <c r="V2605" s="46"/>
      <c r="W2605" s="46"/>
      <c r="X2605" s="46"/>
      <c r="Y2605" s="41"/>
      <c r="Z2605" s="106"/>
      <c r="AA2605" s="43"/>
      <c r="AB2605" s="28"/>
      <c r="AC2605" s="28"/>
      <c r="AD2605" s="28"/>
      <c r="AE2605" s="44"/>
      <c r="AF2605" s="27"/>
      <c r="AG2605" s="27"/>
      <c r="AH2605" s="28"/>
      <c r="AI2605" s="27"/>
      <c r="AJ2605" s="27"/>
      <c r="AK2605" s="28"/>
      <c r="AL2605" s="29"/>
      <c r="AM2605" s="29"/>
      <c r="AN2605" s="29"/>
      <c r="AO2605" s="29"/>
      <c r="AP2605" s="29"/>
      <c r="AQ2605" s="29"/>
      <c r="AR2605" s="29"/>
      <c r="AS2605" s="29"/>
      <c r="AT2605" s="29"/>
      <c r="AU2605" s="29"/>
      <c r="AV2605" s="29"/>
      <c r="AW2605" s="29"/>
      <c r="AX2605" s="29"/>
      <c r="AY2605" s="31"/>
      <c r="AZ2605" s="30"/>
      <c r="BA2605" s="35"/>
      <c r="BB2605" s="108"/>
      <c r="BC2605" s="108"/>
      <c r="BD2605" s="108"/>
      <c r="BE2605" s="136"/>
      <c r="BF2605" s="108"/>
      <c r="BG2605" s="110"/>
      <c r="BH2605" s="110"/>
      <c r="BI2605" s="110"/>
      <c r="BJ2605" s="137"/>
      <c r="BK2605" s="110"/>
      <c r="BL2605" s="108"/>
      <c r="BM2605" s="108"/>
      <c r="BN2605" s="108"/>
      <c r="BO2605" s="135"/>
      <c r="BP2605" s="108"/>
      <c r="BQ2605" s="108"/>
      <c r="BR2605" s="108"/>
      <c r="BS2605" s="108"/>
      <c r="BT2605" s="135"/>
      <c r="BU2605" s="108"/>
      <c r="BV2605" s="108"/>
      <c r="BW2605" s="108"/>
      <c r="BX2605" s="108"/>
      <c r="BY2605" s="135"/>
      <c r="BZ2605" s="108"/>
    </row>
    <row r="2606" spans="1:78" x14ac:dyDescent="0.25">
      <c r="A2606" s="27"/>
      <c r="B2606" s="27"/>
      <c r="C2606" s="27"/>
      <c r="D2606" s="27"/>
      <c r="E2606" s="28"/>
      <c r="F2606" s="88"/>
      <c r="G2606" s="28"/>
      <c r="H2606" s="27"/>
      <c r="I2606" s="27"/>
      <c r="J2606" s="27"/>
      <c r="K2606" s="107"/>
      <c r="L2606" s="27"/>
      <c r="M2606" s="46"/>
      <c r="N2606" s="46"/>
      <c r="O2606" s="46"/>
      <c r="P2606" s="46"/>
      <c r="Q2606" s="46"/>
      <c r="R2606" s="46"/>
      <c r="S2606" s="46"/>
      <c r="T2606" s="46"/>
      <c r="U2606" s="46"/>
      <c r="V2606" s="46"/>
      <c r="W2606" s="46"/>
      <c r="X2606" s="46"/>
      <c r="Y2606" s="41"/>
      <c r="Z2606" s="106"/>
      <c r="AA2606" s="43"/>
      <c r="AB2606" s="28"/>
      <c r="AC2606" s="28"/>
      <c r="AD2606" s="28"/>
      <c r="AE2606" s="44"/>
      <c r="AF2606" s="27"/>
      <c r="AG2606" s="27"/>
      <c r="AH2606" s="28"/>
      <c r="AI2606" s="27"/>
      <c r="AJ2606" s="27"/>
      <c r="AK2606" s="28"/>
      <c r="AL2606" s="29"/>
      <c r="AM2606" s="29"/>
      <c r="AN2606" s="29"/>
      <c r="AO2606" s="29"/>
      <c r="AP2606" s="29"/>
      <c r="AQ2606" s="29"/>
      <c r="AR2606" s="29"/>
      <c r="AS2606" s="29"/>
      <c r="AT2606" s="29"/>
      <c r="AU2606" s="29"/>
      <c r="AV2606" s="29"/>
      <c r="AW2606" s="29"/>
      <c r="AX2606" s="29"/>
      <c r="AY2606" s="31"/>
      <c r="AZ2606" s="30"/>
      <c r="BA2606" s="35"/>
      <c r="BB2606" s="108"/>
      <c r="BC2606" s="108"/>
      <c r="BD2606" s="108"/>
      <c r="BE2606" s="136"/>
      <c r="BF2606" s="108"/>
      <c r="BG2606" s="110"/>
      <c r="BH2606" s="110"/>
      <c r="BI2606" s="110"/>
      <c r="BJ2606" s="137"/>
      <c r="BK2606" s="110"/>
      <c r="BL2606" s="108"/>
      <c r="BM2606" s="108"/>
      <c r="BN2606" s="108"/>
      <c r="BO2606" s="135"/>
      <c r="BP2606" s="108"/>
      <c r="BQ2606" s="108"/>
      <c r="BR2606" s="108"/>
      <c r="BS2606" s="108"/>
      <c r="BT2606" s="135"/>
      <c r="BU2606" s="108"/>
      <c r="BV2606" s="108"/>
      <c r="BW2606" s="108"/>
      <c r="BX2606" s="108"/>
      <c r="BY2606" s="135"/>
      <c r="BZ2606" s="108"/>
    </row>
    <row r="2607" spans="1:78" x14ac:dyDescent="0.25">
      <c r="A2607" s="27"/>
      <c r="B2607" s="27"/>
      <c r="C2607" s="27"/>
      <c r="D2607" s="27"/>
      <c r="E2607" s="28"/>
      <c r="F2607" s="88"/>
      <c r="G2607" s="28"/>
      <c r="H2607" s="27"/>
      <c r="I2607" s="27"/>
      <c r="J2607" s="27"/>
      <c r="K2607" s="107"/>
      <c r="L2607" s="27"/>
      <c r="M2607" s="46"/>
      <c r="N2607" s="46"/>
      <c r="O2607" s="46"/>
      <c r="P2607" s="46"/>
      <c r="Q2607" s="46"/>
      <c r="R2607" s="46"/>
      <c r="S2607" s="46"/>
      <c r="T2607" s="46"/>
      <c r="U2607" s="46"/>
      <c r="V2607" s="46"/>
      <c r="W2607" s="46"/>
      <c r="X2607" s="46"/>
      <c r="Y2607" s="41"/>
      <c r="Z2607" s="106"/>
      <c r="AA2607" s="43"/>
      <c r="AB2607" s="28"/>
      <c r="AC2607" s="28"/>
      <c r="AD2607" s="28"/>
      <c r="AE2607" s="44"/>
      <c r="AF2607" s="27"/>
      <c r="AG2607" s="27"/>
      <c r="AH2607" s="28"/>
      <c r="AI2607" s="27"/>
      <c r="AJ2607" s="27"/>
      <c r="AK2607" s="28"/>
      <c r="AL2607" s="29"/>
      <c r="AM2607" s="29"/>
      <c r="AN2607" s="29"/>
      <c r="AO2607" s="29"/>
      <c r="AP2607" s="29"/>
      <c r="AQ2607" s="29"/>
      <c r="AR2607" s="29"/>
      <c r="AS2607" s="29"/>
      <c r="AT2607" s="29"/>
      <c r="AU2607" s="29"/>
      <c r="AV2607" s="29"/>
      <c r="AW2607" s="29"/>
      <c r="AX2607" s="29"/>
      <c r="AY2607" s="31"/>
      <c r="AZ2607" s="30"/>
      <c r="BA2607" s="35"/>
      <c r="BB2607" s="108"/>
      <c r="BC2607" s="108"/>
      <c r="BD2607" s="108"/>
      <c r="BE2607" s="136"/>
      <c r="BF2607" s="108"/>
      <c r="BG2607" s="110"/>
      <c r="BH2607" s="110"/>
      <c r="BI2607" s="110"/>
      <c r="BJ2607" s="137"/>
      <c r="BK2607" s="110"/>
      <c r="BL2607" s="108"/>
      <c r="BM2607" s="108"/>
      <c r="BN2607" s="108"/>
      <c r="BO2607" s="135"/>
      <c r="BP2607" s="108"/>
      <c r="BQ2607" s="108"/>
      <c r="BR2607" s="108"/>
      <c r="BS2607" s="108"/>
      <c r="BT2607" s="135"/>
      <c r="BU2607" s="108"/>
      <c r="BV2607" s="108"/>
      <c r="BW2607" s="108"/>
      <c r="BX2607" s="108"/>
      <c r="BY2607" s="135"/>
      <c r="BZ2607" s="108"/>
    </row>
    <row r="2608" spans="1:78" x14ac:dyDescent="0.25">
      <c r="A2608" s="27"/>
      <c r="B2608" s="27"/>
      <c r="C2608" s="27"/>
      <c r="D2608" s="27"/>
      <c r="E2608" s="28"/>
      <c r="F2608" s="88"/>
      <c r="G2608" s="28"/>
      <c r="H2608" s="27"/>
      <c r="I2608" s="27"/>
      <c r="J2608" s="27"/>
      <c r="K2608" s="107"/>
      <c r="L2608" s="27"/>
      <c r="M2608" s="46"/>
      <c r="N2608" s="46"/>
      <c r="O2608" s="46"/>
      <c r="P2608" s="46"/>
      <c r="Q2608" s="46"/>
      <c r="R2608" s="46"/>
      <c r="S2608" s="46"/>
      <c r="T2608" s="46"/>
      <c r="U2608" s="46"/>
      <c r="V2608" s="46"/>
      <c r="W2608" s="46"/>
      <c r="X2608" s="46"/>
      <c r="Y2608" s="41"/>
      <c r="Z2608" s="106"/>
      <c r="AA2608" s="43"/>
      <c r="AB2608" s="28"/>
      <c r="AC2608" s="28"/>
      <c r="AD2608" s="28"/>
      <c r="AE2608" s="44"/>
      <c r="AF2608" s="27"/>
      <c r="AG2608" s="27"/>
      <c r="AH2608" s="28"/>
      <c r="AI2608" s="27"/>
      <c r="AJ2608" s="27"/>
      <c r="AK2608" s="28"/>
      <c r="AL2608" s="29"/>
      <c r="AM2608" s="29"/>
      <c r="AN2608" s="29"/>
      <c r="AO2608" s="29"/>
      <c r="AP2608" s="29"/>
      <c r="AQ2608" s="29"/>
      <c r="AR2608" s="29"/>
      <c r="AS2608" s="29"/>
      <c r="AT2608" s="29"/>
      <c r="AU2608" s="29"/>
      <c r="AV2608" s="29"/>
      <c r="AW2608" s="29"/>
      <c r="AX2608" s="29"/>
      <c r="AY2608" s="31"/>
      <c r="AZ2608" s="30"/>
      <c r="BA2608" s="35"/>
      <c r="BB2608" s="108"/>
      <c r="BC2608" s="108"/>
      <c r="BD2608" s="108"/>
      <c r="BE2608" s="136"/>
      <c r="BF2608" s="108"/>
      <c r="BG2608" s="110"/>
      <c r="BH2608" s="110"/>
      <c r="BI2608" s="110"/>
      <c r="BJ2608" s="137"/>
      <c r="BK2608" s="110"/>
      <c r="BL2608" s="108"/>
      <c r="BM2608" s="108"/>
      <c r="BN2608" s="108"/>
      <c r="BO2608" s="135"/>
      <c r="BP2608" s="108"/>
      <c r="BQ2608" s="108"/>
      <c r="BR2608" s="108"/>
      <c r="BS2608" s="108"/>
      <c r="BT2608" s="135"/>
      <c r="BU2608" s="108"/>
      <c r="BV2608" s="108"/>
      <c r="BW2608" s="108"/>
      <c r="BX2608" s="108"/>
      <c r="BY2608" s="135"/>
      <c r="BZ2608" s="108"/>
    </row>
    <row r="2609" spans="1:78" x14ac:dyDescent="0.25">
      <c r="A2609" s="27"/>
      <c r="B2609" s="27"/>
      <c r="C2609" s="27"/>
      <c r="D2609" s="27"/>
      <c r="E2609" s="28"/>
      <c r="F2609" s="88"/>
      <c r="G2609" s="28"/>
      <c r="H2609" s="27"/>
      <c r="I2609" s="27"/>
      <c r="J2609" s="27"/>
      <c r="K2609" s="107"/>
      <c r="L2609" s="27"/>
      <c r="M2609" s="46"/>
      <c r="N2609" s="46"/>
      <c r="O2609" s="46"/>
      <c r="P2609" s="46"/>
      <c r="Q2609" s="46"/>
      <c r="R2609" s="46"/>
      <c r="S2609" s="46"/>
      <c r="T2609" s="46"/>
      <c r="U2609" s="46"/>
      <c r="V2609" s="46"/>
      <c r="W2609" s="46"/>
      <c r="X2609" s="46"/>
      <c r="Y2609" s="41"/>
      <c r="Z2609" s="106"/>
      <c r="AA2609" s="43"/>
      <c r="AB2609" s="28"/>
      <c r="AC2609" s="28"/>
      <c r="AD2609" s="28"/>
      <c r="AE2609" s="44"/>
      <c r="AF2609" s="27"/>
      <c r="AG2609" s="27"/>
      <c r="AH2609" s="28"/>
      <c r="AI2609" s="27"/>
      <c r="AJ2609" s="27"/>
      <c r="AK2609" s="28"/>
      <c r="AL2609" s="29"/>
      <c r="AM2609" s="29"/>
      <c r="AN2609" s="29"/>
      <c r="AO2609" s="29"/>
      <c r="AP2609" s="29"/>
      <c r="AQ2609" s="29"/>
      <c r="AR2609" s="29"/>
      <c r="AS2609" s="29"/>
      <c r="AT2609" s="29"/>
      <c r="AU2609" s="29"/>
      <c r="AV2609" s="29"/>
      <c r="AW2609" s="29"/>
      <c r="AX2609" s="29"/>
      <c r="AY2609" s="31"/>
      <c r="AZ2609" s="30"/>
      <c r="BA2609" s="35"/>
      <c r="BB2609" s="108"/>
      <c r="BC2609" s="108"/>
      <c r="BD2609" s="108"/>
      <c r="BE2609" s="136"/>
      <c r="BF2609" s="108"/>
      <c r="BG2609" s="110"/>
      <c r="BH2609" s="110"/>
      <c r="BI2609" s="110"/>
      <c r="BJ2609" s="137"/>
      <c r="BK2609" s="110"/>
      <c r="BL2609" s="108"/>
      <c r="BM2609" s="108"/>
      <c r="BN2609" s="108"/>
      <c r="BO2609" s="135"/>
      <c r="BP2609" s="108"/>
      <c r="BQ2609" s="108"/>
      <c r="BR2609" s="108"/>
      <c r="BS2609" s="108"/>
      <c r="BT2609" s="135"/>
      <c r="BU2609" s="108"/>
      <c r="BV2609" s="108"/>
      <c r="BW2609" s="108"/>
      <c r="BX2609" s="108"/>
      <c r="BY2609" s="135"/>
      <c r="BZ2609" s="108"/>
    </row>
    <row r="2610" spans="1:78" x14ac:dyDescent="0.25">
      <c r="A2610" s="27"/>
      <c r="B2610" s="27"/>
      <c r="C2610" s="27"/>
      <c r="D2610" s="27"/>
      <c r="E2610" s="28"/>
      <c r="F2610" s="88"/>
      <c r="G2610" s="28"/>
      <c r="H2610" s="27"/>
      <c r="I2610" s="27"/>
      <c r="J2610" s="27"/>
      <c r="K2610" s="107"/>
      <c r="L2610" s="27"/>
      <c r="M2610" s="46"/>
      <c r="N2610" s="46"/>
      <c r="O2610" s="46"/>
      <c r="P2610" s="46"/>
      <c r="Q2610" s="46"/>
      <c r="R2610" s="46"/>
      <c r="S2610" s="46"/>
      <c r="T2610" s="46"/>
      <c r="U2610" s="46"/>
      <c r="V2610" s="46"/>
      <c r="W2610" s="46"/>
      <c r="X2610" s="46"/>
      <c r="Y2610" s="41"/>
      <c r="Z2610" s="106"/>
      <c r="AA2610" s="43"/>
      <c r="AB2610" s="28"/>
      <c r="AC2610" s="28"/>
      <c r="AD2610" s="28"/>
      <c r="AE2610" s="44"/>
      <c r="AF2610" s="27"/>
      <c r="AG2610" s="27"/>
      <c r="AH2610" s="28"/>
      <c r="AI2610" s="27"/>
      <c r="AJ2610" s="27"/>
      <c r="AK2610" s="28"/>
      <c r="AL2610" s="29"/>
      <c r="AM2610" s="29"/>
      <c r="AN2610" s="29"/>
      <c r="AO2610" s="29"/>
      <c r="AP2610" s="29"/>
      <c r="AQ2610" s="29"/>
      <c r="AR2610" s="29"/>
      <c r="AS2610" s="29"/>
      <c r="AT2610" s="29"/>
      <c r="AU2610" s="29"/>
      <c r="AV2610" s="29"/>
      <c r="AW2610" s="29"/>
      <c r="AX2610" s="29"/>
      <c r="AY2610" s="31"/>
      <c r="AZ2610" s="30"/>
      <c r="BA2610" s="35"/>
      <c r="BB2610" s="108"/>
      <c r="BC2610" s="108"/>
      <c r="BD2610" s="108"/>
      <c r="BE2610" s="136"/>
      <c r="BF2610" s="108"/>
      <c r="BG2610" s="110"/>
      <c r="BH2610" s="110"/>
      <c r="BI2610" s="110"/>
      <c r="BJ2610" s="137"/>
      <c r="BK2610" s="110"/>
      <c r="BL2610" s="108"/>
      <c r="BM2610" s="108"/>
      <c r="BN2610" s="108"/>
      <c r="BO2610" s="135"/>
      <c r="BP2610" s="108"/>
      <c r="BQ2610" s="108"/>
      <c r="BR2610" s="108"/>
      <c r="BS2610" s="108"/>
      <c r="BT2610" s="135"/>
      <c r="BU2610" s="108"/>
      <c r="BV2610" s="108"/>
      <c r="BW2610" s="108"/>
      <c r="BX2610" s="108"/>
      <c r="BY2610" s="135"/>
      <c r="BZ2610" s="108"/>
    </row>
    <row r="2611" spans="1:78" x14ac:dyDescent="0.25">
      <c r="A2611" s="27"/>
      <c r="B2611" s="27"/>
      <c r="C2611" s="27"/>
      <c r="D2611" s="27"/>
      <c r="E2611" s="28"/>
      <c r="F2611" s="88"/>
      <c r="G2611" s="28"/>
      <c r="H2611" s="27"/>
      <c r="I2611" s="27"/>
      <c r="J2611" s="27"/>
      <c r="K2611" s="107"/>
      <c r="L2611" s="27"/>
      <c r="M2611" s="46"/>
      <c r="N2611" s="46"/>
      <c r="O2611" s="46"/>
      <c r="P2611" s="46"/>
      <c r="Q2611" s="46"/>
      <c r="R2611" s="46"/>
      <c r="S2611" s="46"/>
      <c r="T2611" s="46"/>
      <c r="U2611" s="46"/>
      <c r="V2611" s="46"/>
      <c r="W2611" s="46"/>
      <c r="X2611" s="46"/>
      <c r="Y2611" s="41"/>
      <c r="Z2611" s="106"/>
      <c r="AA2611" s="43"/>
      <c r="AB2611" s="28"/>
      <c r="AC2611" s="28"/>
      <c r="AD2611" s="28"/>
      <c r="AE2611" s="44"/>
      <c r="AF2611" s="27"/>
      <c r="AG2611" s="27"/>
      <c r="AH2611" s="28"/>
      <c r="AI2611" s="27"/>
      <c r="AJ2611" s="27"/>
      <c r="AK2611" s="28"/>
      <c r="AL2611" s="29"/>
      <c r="AM2611" s="29"/>
      <c r="AN2611" s="29"/>
      <c r="AO2611" s="29"/>
      <c r="AP2611" s="29"/>
      <c r="AQ2611" s="29"/>
      <c r="AR2611" s="29"/>
      <c r="AS2611" s="29"/>
      <c r="AT2611" s="29"/>
      <c r="AU2611" s="29"/>
      <c r="AV2611" s="29"/>
      <c r="AW2611" s="29"/>
      <c r="AX2611" s="29"/>
      <c r="AY2611" s="31"/>
      <c r="AZ2611" s="30"/>
      <c r="BA2611" s="35"/>
      <c r="BB2611" s="108"/>
      <c r="BC2611" s="108"/>
      <c r="BD2611" s="108"/>
      <c r="BE2611" s="136"/>
      <c r="BF2611" s="108"/>
      <c r="BG2611" s="110"/>
      <c r="BH2611" s="110"/>
      <c r="BI2611" s="110"/>
      <c r="BJ2611" s="137"/>
      <c r="BK2611" s="110"/>
      <c r="BL2611" s="108"/>
      <c r="BM2611" s="108"/>
      <c r="BN2611" s="108"/>
      <c r="BO2611" s="135"/>
      <c r="BP2611" s="108"/>
      <c r="BQ2611" s="108"/>
      <c r="BR2611" s="108"/>
      <c r="BS2611" s="108"/>
      <c r="BT2611" s="135"/>
      <c r="BU2611" s="108"/>
      <c r="BV2611" s="108"/>
      <c r="BW2611" s="108"/>
      <c r="BX2611" s="108"/>
      <c r="BY2611" s="135"/>
      <c r="BZ2611" s="108"/>
    </row>
    <row r="2612" spans="1:78" x14ac:dyDescent="0.25">
      <c r="A2612" s="27"/>
      <c r="B2612" s="27"/>
      <c r="C2612" s="27"/>
      <c r="D2612" s="27"/>
      <c r="E2612" s="28"/>
      <c r="F2612" s="88"/>
      <c r="G2612" s="28"/>
      <c r="H2612" s="27"/>
      <c r="I2612" s="27"/>
      <c r="J2612" s="27"/>
      <c r="K2612" s="107"/>
      <c r="L2612" s="27"/>
      <c r="M2612" s="46"/>
      <c r="N2612" s="46"/>
      <c r="O2612" s="46"/>
      <c r="P2612" s="46"/>
      <c r="Q2612" s="46"/>
      <c r="R2612" s="46"/>
      <c r="S2612" s="46"/>
      <c r="T2612" s="46"/>
      <c r="U2612" s="46"/>
      <c r="V2612" s="46"/>
      <c r="W2612" s="46"/>
      <c r="X2612" s="46"/>
      <c r="Y2612" s="41"/>
      <c r="Z2612" s="106"/>
      <c r="AA2612" s="43"/>
      <c r="AB2612" s="28"/>
      <c r="AC2612" s="28"/>
      <c r="AD2612" s="28"/>
      <c r="AE2612" s="44"/>
      <c r="AF2612" s="27"/>
      <c r="AG2612" s="27"/>
      <c r="AH2612" s="28"/>
      <c r="AI2612" s="27"/>
      <c r="AJ2612" s="27"/>
      <c r="AK2612" s="28"/>
      <c r="AL2612" s="29"/>
      <c r="AM2612" s="29"/>
      <c r="AN2612" s="29"/>
      <c r="AO2612" s="29"/>
      <c r="AP2612" s="29"/>
      <c r="AQ2612" s="29"/>
      <c r="AR2612" s="29"/>
      <c r="AS2612" s="29"/>
      <c r="AT2612" s="29"/>
      <c r="AU2612" s="29"/>
      <c r="AV2612" s="29"/>
      <c r="AW2612" s="29"/>
      <c r="AX2612" s="29"/>
      <c r="AY2612" s="31"/>
      <c r="AZ2612" s="30"/>
      <c r="BA2612" s="35"/>
      <c r="BB2612" s="108"/>
      <c r="BC2612" s="108"/>
      <c r="BD2612" s="108"/>
      <c r="BE2612" s="136"/>
      <c r="BF2612" s="108"/>
      <c r="BG2612" s="110"/>
      <c r="BH2612" s="110"/>
      <c r="BI2612" s="110"/>
      <c r="BJ2612" s="137"/>
      <c r="BK2612" s="110"/>
      <c r="BL2612" s="108"/>
      <c r="BM2612" s="108"/>
      <c r="BN2612" s="108"/>
      <c r="BO2612" s="135"/>
      <c r="BP2612" s="108"/>
      <c r="BQ2612" s="108"/>
      <c r="BR2612" s="108"/>
      <c r="BS2612" s="108"/>
      <c r="BT2612" s="135"/>
      <c r="BU2612" s="108"/>
      <c r="BV2612" s="108"/>
      <c r="BW2612" s="108"/>
      <c r="BX2612" s="108"/>
      <c r="BY2612" s="135"/>
      <c r="BZ2612" s="108"/>
    </row>
    <row r="2613" spans="1:78" x14ac:dyDescent="0.25">
      <c r="A2613" s="27"/>
      <c r="B2613" s="27"/>
      <c r="C2613" s="27"/>
      <c r="D2613" s="27"/>
      <c r="E2613" s="28"/>
      <c r="F2613" s="88"/>
      <c r="G2613" s="28"/>
      <c r="H2613" s="27"/>
      <c r="I2613" s="27"/>
      <c r="J2613" s="27"/>
      <c r="K2613" s="107"/>
      <c r="L2613" s="27"/>
      <c r="M2613" s="46"/>
      <c r="N2613" s="46"/>
      <c r="O2613" s="46"/>
      <c r="P2613" s="46"/>
      <c r="Q2613" s="46"/>
      <c r="R2613" s="46"/>
      <c r="S2613" s="46"/>
      <c r="T2613" s="46"/>
      <c r="U2613" s="46"/>
      <c r="V2613" s="46"/>
      <c r="W2613" s="46"/>
      <c r="X2613" s="46"/>
      <c r="Y2613" s="41"/>
      <c r="Z2613" s="106"/>
      <c r="AA2613" s="43"/>
      <c r="AB2613" s="28"/>
      <c r="AC2613" s="28"/>
      <c r="AD2613" s="28"/>
      <c r="AE2613" s="44"/>
      <c r="AF2613" s="27"/>
      <c r="AG2613" s="27"/>
      <c r="AH2613" s="28"/>
      <c r="AI2613" s="27"/>
      <c r="AJ2613" s="27"/>
      <c r="AK2613" s="28"/>
      <c r="AL2613" s="29"/>
      <c r="AM2613" s="29"/>
      <c r="AN2613" s="29"/>
      <c r="AO2613" s="29"/>
      <c r="AP2613" s="29"/>
      <c r="AQ2613" s="29"/>
      <c r="AR2613" s="29"/>
      <c r="AS2613" s="29"/>
      <c r="AT2613" s="29"/>
      <c r="AU2613" s="29"/>
      <c r="AV2613" s="29"/>
      <c r="AW2613" s="29"/>
      <c r="AX2613" s="29"/>
      <c r="AY2613" s="31"/>
      <c r="AZ2613" s="30"/>
      <c r="BA2613" s="35"/>
      <c r="BB2613" s="108"/>
      <c r="BC2613" s="108"/>
      <c r="BD2613" s="108"/>
      <c r="BE2613" s="136"/>
      <c r="BF2613" s="108"/>
      <c r="BG2613" s="110"/>
      <c r="BH2613" s="110"/>
      <c r="BI2613" s="110"/>
      <c r="BJ2613" s="137"/>
      <c r="BK2613" s="110"/>
      <c r="BL2613" s="108"/>
      <c r="BM2613" s="108"/>
      <c r="BN2613" s="108"/>
      <c r="BO2613" s="135"/>
      <c r="BP2613" s="108"/>
      <c r="BQ2613" s="108"/>
      <c r="BR2613" s="108"/>
      <c r="BS2613" s="108"/>
      <c r="BT2613" s="135"/>
      <c r="BU2613" s="108"/>
      <c r="BV2613" s="108"/>
      <c r="BW2613" s="108"/>
      <c r="BX2613" s="108"/>
      <c r="BY2613" s="135"/>
      <c r="BZ2613" s="108"/>
    </row>
    <row r="2614" spans="1:78" x14ac:dyDescent="0.25">
      <c r="A2614" s="27"/>
      <c r="B2614" s="27"/>
      <c r="C2614" s="27"/>
      <c r="D2614" s="27"/>
      <c r="E2614" s="28"/>
      <c r="F2614" s="88"/>
      <c r="G2614" s="28"/>
      <c r="H2614" s="27"/>
      <c r="I2614" s="27"/>
      <c r="J2614" s="27"/>
      <c r="K2614" s="107"/>
      <c r="L2614" s="27"/>
      <c r="M2614" s="46"/>
      <c r="N2614" s="46"/>
      <c r="O2614" s="46"/>
      <c r="P2614" s="46"/>
      <c r="Q2614" s="46"/>
      <c r="R2614" s="46"/>
      <c r="S2614" s="46"/>
      <c r="T2614" s="46"/>
      <c r="U2614" s="46"/>
      <c r="V2614" s="46"/>
      <c r="W2614" s="46"/>
      <c r="X2614" s="46"/>
      <c r="Y2614" s="41"/>
      <c r="Z2614" s="106"/>
      <c r="AA2614" s="43"/>
      <c r="AB2614" s="28"/>
      <c r="AC2614" s="28"/>
      <c r="AD2614" s="28"/>
      <c r="AE2614" s="44"/>
      <c r="AF2614" s="27"/>
      <c r="AG2614" s="27"/>
      <c r="AH2614" s="28"/>
      <c r="AI2614" s="27"/>
      <c r="AJ2614" s="27"/>
      <c r="AK2614" s="28"/>
      <c r="AL2614" s="29"/>
      <c r="AM2614" s="29"/>
      <c r="AN2614" s="29"/>
      <c r="AO2614" s="29"/>
      <c r="AP2614" s="29"/>
      <c r="AQ2614" s="29"/>
      <c r="AR2614" s="29"/>
      <c r="AS2614" s="29"/>
      <c r="AT2614" s="29"/>
      <c r="AU2614" s="29"/>
      <c r="AV2614" s="29"/>
      <c r="AW2614" s="29"/>
      <c r="AX2614" s="29"/>
      <c r="AY2614" s="31"/>
      <c r="AZ2614" s="30"/>
      <c r="BA2614" s="35"/>
      <c r="BB2614" s="108"/>
      <c r="BC2614" s="108"/>
      <c r="BD2614" s="108"/>
      <c r="BE2614" s="136"/>
      <c r="BF2614" s="108"/>
      <c r="BG2614" s="110"/>
      <c r="BH2614" s="110"/>
      <c r="BI2614" s="110"/>
      <c r="BJ2614" s="137"/>
      <c r="BK2614" s="110"/>
      <c r="BL2614" s="108"/>
      <c r="BM2614" s="108"/>
      <c r="BN2614" s="108"/>
      <c r="BO2614" s="135"/>
      <c r="BP2614" s="108"/>
      <c r="BQ2614" s="108"/>
      <c r="BR2614" s="108"/>
      <c r="BS2614" s="108"/>
      <c r="BT2614" s="135"/>
      <c r="BU2614" s="108"/>
      <c r="BV2614" s="108"/>
      <c r="BW2614" s="108"/>
      <c r="BX2614" s="108"/>
      <c r="BY2614" s="135"/>
      <c r="BZ2614" s="108"/>
    </row>
    <row r="2615" spans="1:78" x14ac:dyDescent="0.25">
      <c r="A2615" s="27"/>
      <c r="B2615" s="27"/>
      <c r="C2615" s="27"/>
      <c r="D2615" s="27"/>
      <c r="E2615" s="28"/>
      <c r="F2615" s="88"/>
      <c r="G2615" s="28"/>
      <c r="H2615" s="27"/>
      <c r="I2615" s="27"/>
      <c r="J2615" s="27"/>
      <c r="K2615" s="107"/>
      <c r="L2615" s="27"/>
      <c r="M2615" s="46"/>
      <c r="N2615" s="46"/>
      <c r="O2615" s="46"/>
      <c r="P2615" s="46"/>
      <c r="Q2615" s="46"/>
      <c r="R2615" s="46"/>
      <c r="S2615" s="46"/>
      <c r="T2615" s="46"/>
      <c r="U2615" s="46"/>
      <c r="V2615" s="46"/>
      <c r="W2615" s="46"/>
      <c r="X2615" s="46"/>
      <c r="Y2615" s="41"/>
      <c r="Z2615" s="106"/>
      <c r="AA2615" s="43"/>
      <c r="AB2615" s="28"/>
      <c r="AC2615" s="28"/>
      <c r="AD2615" s="28"/>
      <c r="AE2615" s="44"/>
      <c r="AF2615" s="27"/>
      <c r="AG2615" s="27"/>
      <c r="AH2615" s="28"/>
      <c r="AI2615" s="27"/>
      <c r="AJ2615" s="27"/>
      <c r="AK2615" s="28"/>
      <c r="AL2615" s="29"/>
      <c r="AM2615" s="29"/>
      <c r="AN2615" s="29"/>
      <c r="AO2615" s="29"/>
      <c r="AP2615" s="29"/>
      <c r="AQ2615" s="29"/>
      <c r="AR2615" s="29"/>
      <c r="AS2615" s="29"/>
      <c r="AT2615" s="29"/>
      <c r="AU2615" s="29"/>
      <c r="AV2615" s="29"/>
      <c r="AW2615" s="29"/>
      <c r="AX2615" s="29"/>
      <c r="AY2615" s="31"/>
      <c r="AZ2615" s="30"/>
      <c r="BA2615" s="35"/>
      <c r="BB2615" s="108"/>
      <c r="BC2615" s="108"/>
      <c r="BD2615" s="108"/>
      <c r="BE2615" s="136"/>
      <c r="BF2615" s="108"/>
      <c r="BG2615" s="110"/>
      <c r="BH2615" s="110"/>
      <c r="BI2615" s="110"/>
      <c r="BJ2615" s="137"/>
      <c r="BK2615" s="110"/>
      <c r="BL2615" s="108"/>
      <c r="BM2615" s="108"/>
      <c r="BN2615" s="108"/>
      <c r="BO2615" s="135"/>
      <c r="BP2615" s="108"/>
      <c r="BQ2615" s="108"/>
      <c r="BR2615" s="108"/>
      <c r="BS2615" s="108"/>
      <c r="BT2615" s="135"/>
      <c r="BU2615" s="108"/>
      <c r="BV2615" s="108"/>
      <c r="BW2615" s="108"/>
      <c r="BX2615" s="108"/>
      <c r="BY2615" s="135"/>
      <c r="BZ2615" s="108"/>
    </row>
    <row r="2616" spans="1:78" x14ac:dyDescent="0.25">
      <c r="A2616" s="27"/>
      <c r="B2616" s="27"/>
      <c r="C2616" s="27"/>
      <c r="D2616" s="27"/>
      <c r="E2616" s="28"/>
      <c r="F2616" s="88"/>
      <c r="G2616" s="28"/>
      <c r="H2616" s="27"/>
      <c r="I2616" s="27"/>
      <c r="J2616" s="27"/>
      <c r="K2616" s="107"/>
      <c r="L2616" s="27"/>
      <c r="M2616" s="46"/>
      <c r="N2616" s="46"/>
      <c r="O2616" s="46"/>
      <c r="P2616" s="46"/>
      <c r="Q2616" s="46"/>
      <c r="R2616" s="46"/>
      <c r="S2616" s="46"/>
      <c r="T2616" s="46"/>
      <c r="U2616" s="46"/>
      <c r="V2616" s="46"/>
      <c r="W2616" s="46"/>
      <c r="X2616" s="46"/>
      <c r="Y2616" s="41"/>
      <c r="Z2616" s="106"/>
      <c r="AA2616" s="43"/>
      <c r="AB2616" s="28"/>
      <c r="AC2616" s="28"/>
      <c r="AD2616" s="28"/>
      <c r="AE2616" s="44"/>
      <c r="AF2616" s="27"/>
      <c r="AG2616" s="27"/>
      <c r="AH2616" s="28"/>
      <c r="AI2616" s="27"/>
      <c r="AJ2616" s="27"/>
      <c r="AK2616" s="28"/>
      <c r="AL2616" s="29"/>
      <c r="AM2616" s="29"/>
      <c r="AN2616" s="29"/>
      <c r="AO2616" s="29"/>
      <c r="AP2616" s="29"/>
      <c r="AQ2616" s="29"/>
      <c r="AR2616" s="29"/>
      <c r="AS2616" s="29"/>
      <c r="AT2616" s="29"/>
      <c r="AU2616" s="29"/>
      <c r="AV2616" s="29"/>
      <c r="AW2616" s="29"/>
      <c r="AX2616" s="29"/>
      <c r="AY2616" s="31"/>
      <c r="AZ2616" s="30"/>
      <c r="BA2616" s="35"/>
      <c r="BB2616" s="108"/>
      <c r="BC2616" s="108"/>
      <c r="BD2616" s="108"/>
      <c r="BE2616" s="136"/>
      <c r="BF2616" s="108"/>
      <c r="BG2616" s="110"/>
      <c r="BH2616" s="110"/>
      <c r="BI2616" s="110"/>
      <c r="BJ2616" s="137"/>
      <c r="BK2616" s="110"/>
      <c r="BL2616" s="108"/>
      <c r="BM2616" s="108"/>
      <c r="BN2616" s="108"/>
      <c r="BO2616" s="135"/>
      <c r="BP2616" s="108"/>
      <c r="BQ2616" s="108"/>
      <c r="BR2616" s="108"/>
      <c r="BS2616" s="108"/>
      <c r="BT2616" s="135"/>
      <c r="BU2616" s="108"/>
      <c r="BV2616" s="108"/>
      <c r="BW2616" s="108"/>
      <c r="BX2616" s="108"/>
      <c r="BY2616" s="135"/>
      <c r="BZ2616" s="108"/>
    </row>
    <row r="2617" spans="1:78" x14ac:dyDescent="0.25">
      <c r="A2617" s="27"/>
      <c r="B2617" s="27"/>
      <c r="C2617" s="27"/>
      <c r="D2617" s="27"/>
      <c r="E2617" s="28"/>
      <c r="F2617" s="88"/>
      <c r="G2617" s="28"/>
      <c r="H2617" s="27"/>
      <c r="I2617" s="27"/>
      <c r="J2617" s="27"/>
      <c r="K2617" s="107"/>
      <c r="L2617" s="27"/>
      <c r="M2617" s="46"/>
      <c r="N2617" s="46"/>
      <c r="O2617" s="46"/>
      <c r="P2617" s="46"/>
      <c r="Q2617" s="46"/>
      <c r="R2617" s="46"/>
      <c r="S2617" s="46"/>
      <c r="T2617" s="46"/>
      <c r="U2617" s="46"/>
      <c r="V2617" s="46"/>
      <c r="W2617" s="46"/>
      <c r="X2617" s="46"/>
      <c r="Y2617" s="41"/>
      <c r="Z2617" s="106"/>
      <c r="AA2617" s="43"/>
      <c r="AB2617" s="28"/>
      <c r="AC2617" s="28"/>
      <c r="AD2617" s="28"/>
      <c r="AE2617" s="44"/>
      <c r="AF2617" s="27"/>
      <c r="AG2617" s="27"/>
      <c r="AH2617" s="28"/>
      <c r="AI2617" s="27"/>
      <c r="AJ2617" s="27"/>
      <c r="AK2617" s="28"/>
      <c r="AL2617" s="29"/>
      <c r="AM2617" s="29"/>
      <c r="AN2617" s="29"/>
      <c r="AO2617" s="29"/>
      <c r="AP2617" s="29"/>
      <c r="AQ2617" s="29"/>
      <c r="AR2617" s="29"/>
      <c r="AS2617" s="29"/>
      <c r="AT2617" s="29"/>
      <c r="AU2617" s="29"/>
      <c r="AV2617" s="29"/>
      <c r="AW2617" s="29"/>
      <c r="AX2617" s="29"/>
      <c r="AY2617" s="31"/>
      <c r="AZ2617" s="30"/>
      <c r="BA2617" s="35"/>
      <c r="BB2617" s="108"/>
      <c r="BC2617" s="108"/>
      <c r="BD2617" s="108"/>
      <c r="BE2617" s="136"/>
      <c r="BF2617" s="108"/>
      <c r="BG2617" s="110"/>
      <c r="BH2617" s="110"/>
      <c r="BI2617" s="110"/>
      <c r="BJ2617" s="137"/>
      <c r="BK2617" s="110"/>
      <c r="BL2617" s="108"/>
      <c r="BM2617" s="108"/>
      <c r="BN2617" s="108"/>
      <c r="BO2617" s="135"/>
      <c r="BP2617" s="108"/>
      <c r="BQ2617" s="108"/>
      <c r="BR2617" s="108"/>
      <c r="BS2617" s="108"/>
      <c r="BT2617" s="135"/>
      <c r="BU2617" s="108"/>
      <c r="BV2617" s="108"/>
      <c r="BW2617" s="108"/>
      <c r="BX2617" s="108"/>
      <c r="BY2617" s="135"/>
      <c r="BZ2617" s="108"/>
    </row>
    <row r="2618" spans="1:78" x14ac:dyDescent="0.25">
      <c r="A2618" s="27"/>
      <c r="B2618" s="27"/>
      <c r="C2618" s="27"/>
      <c r="D2618" s="27"/>
      <c r="E2618" s="28"/>
      <c r="F2618" s="88"/>
      <c r="G2618" s="28"/>
      <c r="H2618" s="27"/>
      <c r="I2618" s="27"/>
      <c r="J2618" s="27"/>
      <c r="K2618" s="107"/>
      <c r="L2618" s="27"/>
      <c r="M2618" s="46"/>
      <c r="N2618" s="46"/>
      <c r="O2618" s="46"/>
      <c r="P2618" s="46"/>
      <c r="Q2618" s="46"/>
      <c r="R2618" s="46"/>
      <c r="S2618" s="46"/>
      <c r="T2618" s="46"/>
      <c r="U2618" s="46"/>
      <c r="V2618" s="46"/>
      <c r="W2618" s="46"/>
      <c r="X2618" s="46"/>
      <c r="Y2618" s="41"/>
      <c r="Z2618" s="106"/>
      <c r="AA2618" s="43"/>
      <c r="AB2618" s="28"/>
      <c r="AC2618" s="28"/>
      <c r="AD2618" s="28"/>
      <c r="AE2618" s="44"/>
      <c r="AF2618" s="27"/>
      <c r="AG2618" s="27"/>
      <c r="AH2618" s="28"/>
      <c r="AI2618" s="27"/>
      <c r="AJ2618" s="27"/>
      <c r="AK2618" s="28"/>
      <c r="AL2618" s="29"/>
      <c r="AM2618" s="29"/>
      <c r="AN2618" s="29"/>
      <c r="AO2618" s="29"/>
      <c r="AP2618" s="29"/>
      <c r="AQ2618" s="29"/>
      <c r="AR2618" s="29"/>
      <c r="AS2618" s="29"/>
      <c r="AT2618" s="29"/>
      <c r="AU2618" s="29"/>
      <c r="AV2618" s="29"/>
      <c r="AW2618" s="29"/>
      <c r="AX2618" s="29"/>
      <c r="AY2618" s="31"/>
      <c r="AZ2618" s="30"/>
      <c r="BA2618" s="35"/>
      <c r="BB2618" s="108"/>
      <c r="BC2618" s="108"/>
      <c r="BD2618" s="108"/>
      <c r="BE2618" s="136"/>
      <c r="BF2618" s="108"/>
      <c r="BG2618" s="110"/>
      <c r="BH2618" s="110"/>
      <c r="BI2618" s="110"/>
      <c r="BJ2618" s="137"/>
      <c r="BK2618" s="110"/>
      <c r="BL2618" s="108"/>
      <c r="BM2618" s="108"/>
      <c r="BN2618" s="108"/>
      <c r="BO2618" s="135"/>
      <c r="BP2618" s="108"/>
      <c r="BQ2618" s="108"/>
      <c r="BR2618" s="108"/>
      <c r="BS2618" s="108"/>
      <c r="BT2618" s="135"/>
      <c r="BU2618" s="108"/>
      <c r="BV2618" s="108"/>
      <c r="BW2618" s="108"/>
      <c r="BX2618" s="108"/>
      <c r="BY2618" s="135"/>
      <c r="BZ2618" s="108"/>
    </row>
    <row r="2619" spans="1:78" x14ac:dyDescent="0.25">
      <c r="A2619" s="27"/>
      <c r="B2619" s="27"/>
      <c r="C2619" s="27"/>
      <c r="D2619" s="27"/>
      <c r="E2619" s="28"/>
      <c r="F2619" s="88"/>
      <c r="G2619" s="28"/>
      <c r="H2619" s="27"/>
      <c r="I2619" s="27"/>
      <c r="J2619" s="27"/>
      <c r="K2619" s="107"/>
      <c r="L2619" s="27"/>
      <c r="M2619" s="46"/>
      <c r="N2619" s="46"/>
      <c r="O2619" s="46"/>
      <c r="P2619" s="46"/>
      <c r="Q2619" s="46"/>
      <c r="R2619" s="46"/>
      <c r="S2619" s="46"/>
      <c r="T2619" s="46"/>
      <c r="U2619" s="46"/>
      <c r="V2619" s="46"/>
      <c r="W2619" s="46"/>
      <c r="X2619" s="46"/>
      <c r="Y2619" s="41"/>
      <c r="Z2619" s="106"/>
      <c r="AA2619" s="43"/>
      <c r="AB2619" s="28"/>
      <c r="AC2619" s="28"/>
      <c r="AD2619" s="28"/>
      <c r="AE2619" s="44"/>
      <c r="AF2619" s="27"/>
      <c r="AG2619" s="27"/>
      <c r="AH2619" s="28"/>
      <c r="AI2619" s="27"/>
      <c r="AJ2619" s="27"/>
      <c r="AK2619" s="28"/>
      <c r="AL2619" s="29"/>
      <c r="AM2619" s="29"/>
      <c r="AN2619" s="29"/>
      <c r="AO2619" s="29"/>
      <c r="AP2619" s="29"/>
      <c r="AQ2619" s="29"/>
      <c r="AR2619" s="29"/>
      <c r="AS2619" s="29"/>
      <c r="AT2619" s="29"/>
      <c r="AU2619" s="29"/>
      <c r="AV2619" s="29"/>
      <c r="AW2619" s="29"/>
      <c r="AX2619" s="29"/>
      <c r="AY2619" s="31"/>
      <c r="AZ2619" s="30"/>
      <c r="BA2619" s="35"/>
      <c r="BB2619" s="108"/>
      <c r="BC2619" s="108"/>
      <c r="BD2619" s="108"/>
      <c r="BE2619" s="136"/>
      <c r="BF2619" s="108"/>
      <c r="BG2619" s="110"/>
      <c r="BH2619" s="110"/>
      <c r="BI2619" s="110"/>
      <c r="BJ2619" s="137"/>
      <c r="BK2619" s="110"/>
      <c r="BL2619" s="108"/>
      <c r="BM2619" s="108"/>
      <c r="BN2619" s="108"/>
      <c r="BO2619" s="135"/>
      <c r="BP2619" s="108"/>
      <c r="BQ2619" s="108"/>
      <c r="BR2619" s="108"/>
      <c r="BS2619" s="108"/>
      <c r="BT2619" s="135"/>
      <c r="BU2619" s="108"/>
      <c r="BV2619" s="108"/>
      <c r="BW2619" s="108"/>
      <c r="BX2619" s="108"/>
      <c r="BY2619" s="135"/>
      <c r="BZ2619" s="108"/>
    </row>
    <row r="2620" spans="1:78" x14ac:dyDescent="0.25">
      <c r="A2620" s="27"/>
      <c r="B2620" s="27"/>
      <c r="C2620" s="27"/>
      <c r="D2620" s="27"/>
      <c r="E2620" s="28"/>
      <c r="F2620" s="88"/>
      <c r="G2620" s="28"/>
      <c r="H2620" s="27"/>
      <c r="I2620" s="27"/>
      <c r="J2620" s="27"/>
      <c r="K2620" s="107"/>
      <c r="L2620" s="27"/>
      <c r="M2620" s="46"/>
      <c r="N2620" s="46"/>
      <c r="O2620" s="46"/>
      <c r="P2620" s="46"/>
      <c r="Q2620" s="46"/>
      <c r="R2620" s="46"/>
      <c r="S2620" s="46"/>
      <c r="T2620" s="46"/>
      <c r="U2620" s="46"/>
      <c r="V2620" s="46"/>
      <c r="W2620" s="46"/>
      <c r="X2620" s="46"/>
      <c r="Y2620" s="41"/>
      <c r="Z2620" s="106"/>
      <c r="AA2620" s="43"/>
      <c r="AB2620" s="28"/>
      <c r="AC2620" s="28"/>
      <c r="AD2620" s="28"/>
      <c r="AE2620" s="44"/>
      <c r="AF2620" s="27"/>
      <c r="AG2620" s="27"/>
      <c r="AH2620" s="28"/>
      <c r="AI2620" s="27"/>
      <c r="AJ2620" s="27"/>
      <c r="AK2620" s="28"/>
      <c r="AL2620" s="29"/>
      <c r="AM2620" s="29"/>
      <c r="AN2620" s="29"/>
      <c r="AO2620" s="29"/>
      <c r="AP2620" s="29"/>
      <c r="AQ2620" s="29"/>
      <c r="AR2620" s="29"/>
      <c r="AS2620" s="29"/>
      <c r="AT2620" s="29"/>
      <c r="AU2620" s="29"/>
      <c r="AV2620" s="29"/>
      <c r="AW2620" s="29"/>
      <c r="AX2620" s="29"/>
      <c r="AY2620" s="31"/>
      <c r="AZ2620" s="30"/>
      <c r="BA2620" s="35"/>
      <c r="BB2620" s="108"/>
      <c r="BC2620" s="108"/>
      <c r="BD2620" s="108"/>
      <c r="BE2620" s="136"/>
      <c r="BF2620" s="108"/>
      <c r="BG2620" s="110"/>
      <c r="BH2620" s="110"/>
      <c r="BI2620" s="110"/>
      <c r="BJ2620" s="137"/>
      <c r="BK2620" s="110"/>
      <c r="BL2620" s="108"/>
      <c r="BM2620" s="108"/>
      <c r="BN2620" s="108"/>
      <c r="BO2620" s="135"/>
      <c r="BP2620" s="108"/>
      <c r="BQ2620" s="108"/>
      <c r="BR2620" s="108"/>
      <c r="BS2620" s="108"/>
      <c r="BT2620" s="135"/>
      <c r="BU2620" s="108"/>
      <c r="BV2620" s="108"/>
      <c r="BW2620" s="108"/>
      <c r="BX2620" s="108"/>
      <c r="BY2620" s="135"/>
      <c r="BZ2620" s="108"/>
    </row>
    <row r="2621" spans="1:78" x14ac:dyDescent="0.25">
      <c r="A2621" s="27"/>
      <c r="B2621" s="27"/>
      <c r="C2621" s="27"/>
      <c r="D2621" s="27"/>
      <c r="E2621" s="28"/>
      <c r="F2621" s="88"/>
      <c r="G2621" s="28"/>
      <c r="H2621" s="27"/>
      <c r="I2621" s="27"/>
      <c r="J2621" s="27"/>
      <c r="K2621" s="107"/>
      <c r="L2621" s="27"/>
      <c r="M2621" s="46"/>
      <c r="N2621" s="46"/>
      <c r="O2621" s="46"/>
      <c r="P2621" s="46"/>
      <c r="Q2621" s="46"/>
      <c r="R2621" s="46"/>
      <c r="S2621" s="46"/>
      <c r="T2621" s="46"/>
      <c r="U2621" s="46"/>
      <c r="V2621" s="46"/>
      <c r="W2621" s="46"/>
      <c r="X2621" s="46"/>
      <c r="Y2621" s="41"/>
      <c r="Z2621" s="106"/>
      <c r="AA2621" s="43"/>
      <c r="AB2621" s="28"/>
      <c r="AC2621" s="28"/>
      <c r="AD2621" s="28"/>
      <c r="AE2621" s="44"/>
      <c r="AF2621" s="27"/>
      <c r="AG2621" s="27"/>
      <c r="AH2621" s="28"/>
      <c r="AI2621" s="27"/>
      <c r="AJ2621" s="27"/>
      <c r="AK2621" s="28"/>
      <c r="AL2621" s="29"/>
      <c r="AM2621" s="29"/>
      <c r="AN2621" s="29"/>
      <c r="AO2621" s="29"/>
      <c r="AP2621" s="29"/>
      <c r="AQ2621" s="29"/>
      <c r="AR2621" s="29"/>
      <c r="AS2621" s="29"/>
      <c r="AT2621" s="29"/>
      <c r="AU2621" s="29"/>
      <c r="AV2621" s="29"/>
      <c r="AW2621" s="29"/>
      <c r="AX2621" s="29"/>
      <c r="AY2621" s="31"/>
      <c r="AZ2621" s="30"/>
      <c r="BA2621" s="35"/>
      <c r="BB2621" s="108"/>
      <c r="BC2621" s="108"/>
      <c r="BD2621" s="108"/>
      <c r="BE2621" s="136"/>
      <c r="BF2621" s="108"/>
      <c r="BG2621" s="110"/>
      <c r="BH2621" s="110"/>
      <c r="BI2621" s="110"/>
      <c r="BJ2621" s="137"/>
      <c r="BK2621" s="110"/>
      <c r="BL2621" s="108"/>
      <c r="BM2621" s="108"/>
      <c r="BN2621" s="108"/>
      <c r="BO2621" s="135"/>
      <c r="BP2621" s="108"/>
      <c r="BQ2621" s="108"/>
      <c r="BR2621" s="108"/>
      <c r="BS2621" s="108"/>
      <c r="BT2621" s="135"/>
      <c r="BU2621" s="108"/>
      <c r="BV2621" s="108"/>
      <c r="BW2621" s="108"/>
      <c r="BX2621" s="108"/>
      <c r="BY2621" s="135"/>
      <c r="BZ2621" s="108"/>
    </row>
    <row r="2622" spans="1:78" x14ac:dyDescent="0.25">
      <c r="A2622" s="27"/>
      <c r="B2622" s="27"/>
      <c r="C2622" s="27"/>
      <c r="D2622" s="27"/>
      <c r="E2622" s="28"/>
      <c r="F2622" s="88"/>
      <c r="G2622" s="28"/>
      <c r="H2622" s="27"/>
      <c r="I2622" s="27"/>
      <c r="J2622" s="27"/>
      <c r="K2622" s="107"/>
      <c r="L2622" s="27"/>
      <c r="M2622" s="46"/>
      <c r="N2622" s="46"/>
      <c r="O2622" s="46"/>
      <c r="P2622" s="46"/>
      <c r="Q2622" s="46"/>
      <c r="R2622" s="46"/>
      <c r="S2622" s="46"/>
      <c r="T2622" s="46"/>
      <c r="U2622" s="46"/>
      <c r="V2622" s="46"/>
      <c r="W2622" s="46"/>
      <c r="X2622" s="46"/>
      <c r="Y2622" s="41"/>
      <c r="Z2622" s="106"/>
      <c r="AA2622" s="43"/>
      <c r="AB2622" s="28"/>
      <c r="AC2622" s="28"/>
      <c r="AD2622" s="28"/>
      <c r="AE2622" s="44"/>
      <c r="AF2622" s="27"/>
      <c r="AG2622" s="27"/>
      <c r="AH2622" s="28"/>
      <c r="AI2622" s="27"/>
      <c r="AJ2622" s="27"/>
      <c r="AK2622" s="28"/>
      <c r="AL2622" s="29"/>
      <c r="AM2622" s="29"/>
      <c r="AN2622" s="29"/>
      <c r="AO2622" s="29"/>
      <c r="AP2622" s="29"/>
      <c r="AQ2622" s="29"/>
      <c r="AR2622" s="29"/>
      <c r="AS2622" s="29"/>
      <c r="AT2622" s="29"/>
      <c r="AU2622" s="29"/>
      <c r="AV2622" s="29"/>
      <c r="AW2622" s="29"/>
      <c r="AX2622" s="29"/>
      <c r="AY2622" s="31"/>
      <c r="AZ2622" s="30"/>
      <c r="BA2622" s="35"/>
      <c r="BB2622" s="108"/>
      <c r="BC2622" s="108"/>
      <c r="BD2622" s="108"/>
      <c r="BE2622" s="136"/>
      <c r="BF2622" s="108"/>
      <c r="BG2622" s="110"/>
      <c r="BH2622" s="110"/>
      <c r="BI2622" s="110"/>
      <c r="BJ2622" s="137"/>
      <c r="BK2622" s="110"/>
      <c r="BL2622" s="108"/>
      <c r="BM2622" s="108"/>
      <c r="BN2622" s="108"/>
      <c r="BO2622" s="135"/>
      <c r="BP2622" s="108"/>
      <c r="BQ2622" s="108"/>
      <c r="BR2622" s="108"/>
      <c r="BS2622" s="108"/>
      <c r="BT2622" s="135"/>
      <c r="BU2622" s="108"/>
      <c r="BV2622" s="108"/>
      <c r="BW2622" s="108"/>
      <c r="BX2622" s="108"/>
      <c r="BY2622" s="135"/>
      <c r="BZ2622" s="108"/>
    </row>
    <row r="2623" spans="1:78" x14ac:dyDescent="0.25">
      <c r="A2623" s="27"/>
      <c r="B2623" s="27"/>
      <c r="C2623" s="27"/>
      <c r="D2623" s="27"/>
      <c r="E2623" s="28"/>
      <c r="F2623" s="88"/>
      <c r="G2623" s="28"/>
      <c r="H2623" s="27"/>
      <c r="I2623" s="27"/>
      <c r="J2623" s="27"/>
      <c r="K2623" s="107"/>
      <c r="L2623" s="27"/>
      <c r="M2623" s="46"/>
      <c r="N2623" s="46"/>
      <c r="O2623" s="46"/>
      <c r="P2623" s="46"/>
      <c r="Q2623" s="46"/>
      <c r="R2623" s="46"/>
      <c r="S2623" s="46"/>
      <c r="T2623" s="46"/>
      <c r="U2623" s="46"/>
      <c r="V2623" s="46"/>
      <c r="W2623" s="46"/>
      <c r="X2623" s="46"/>
      <c r="Y2623" s="41"/>
      <c r="Z2623" s="106"/>
      <c r="AA2623" s="43"/>
      <c r="AB2623" s="28"/>
      <c r="AC2623" s="28"/>
      <c r="AD2623" s="28"/>
      <c r="AE2623" s="44"/>
      <c r="AF2623" s="27"/>
      <c r="AG2623" s="27"/>
      <c r="AH2623" s="28"/>
      <c r="AI2623" s="27"/>
      <c r="AJ2623" s="27"/>
      <c r="AK2623" s="28"/>
      <c r="AL2623" s="29"/>
      <c r="AM2623" s="29"/>
      <c r="AN2623" s="29"/>
      <c r="AO2623" s="29"/>
      <c r="AP2623" s="29"/>
      <c r="AQ2623" s="29"/>
      <c r="AR2623" s="29"/>
      <c r="AS2623" s="29"/>
      <c r="AT2623" s="29"/>
      <c r="AU2623" s="29"/>
      <c r="AV2623" s="29"/>
      <c r="AW2623" s="29"/>
      <c r="AX2623" s="29"/>
      <c r="AY2623" s="31"/>
      <c r="AZ2623" s="30"/>
      <c r="BA2623" s="35"/>
      <c r="BB2623" s="108"/>
      <c r="BC2623" s="108"/>
      <c r="BD2623" s="108"/>
      <c r="BE2623" s="136"/>
      <c r="BF2623" s="108"/>
      <c r="BG2623" s="110"/>
      <c r="BH2623" s="110"/>
      <c r="BI2623" s="110"/>
      <c r="BJ2623" s="137"/>
      <c r="BK2623" s="110"/>
      <c r="BL2623" s="108"/>
      <c r="BM2623" s="108"/>
      <c r="BN2623" s="108"/>
      <c r="BO2623" s="135"/>
      <c r="BP2623" s="108"/>
      <c r="BQ2623" s="108"/>
      <c r="BR2623" s="108"/>
      <c r="BS2623" s="108"/>
      <c r="BT2623" s="135"/>
      <c r="BU2623" s="108"/>
      <c r="BV2623" s="108"/>
      <c r="BW2623" s="108"/>
      <c r="BX2623" s="108"/>
      <c r="BY2623" s="135"/>
      <c r="BZ2623" s="108"/>
    </row>
    <row r="2624" spans="1:78" x14ac:dyDescent="0.25">
      <c r="A2624" s="27"/>
      <c r="B2624" s="27"/>
      <c r="C2624" s="27"/>
      <c r="D2624" s="27"/>
      <c r="E2624" s="28"/>
      <c r="F2624" s="88"/>
      <c r="G2624" s="28"/>
      <c r="H2624" s="27"/>
      <c r="I2624" s="27"/>
      <c r="J2624" s="27"/>
      <c r="K2624" s="107"/>
      <c r="L2624" s="27"/>
      <c r="M2624" s="46"/>
      <c r="N2624" s="46"/>
      <c r="O2624" s="46"/>
      <c r="P2624" s="46"/>
      <c r="Q2624" s="46"/>
      <c r="R2624" s="46"/>
      <c r="S2624" s="46"/>
      <c r="T2624" s="46"/>
      <c r="U2624" s="46"/>
      <c r="V2624" s="46"/>
      <c r="W2624" s="46"/>
      <c r="X2624" s="46"/>
      <c r="Y2624" s="41"/>
      <c r="Z2624" s="106"/>
      <c r="AA2624" s="43"/>
      <c r="AB2624" s="28"/>
      <c r="AC2624" s="28"/>
      <c r="AD2624" s="28"/>
      <c r="AE2624" s="44"/>
      <c r="AF2624" s="27"/>
      <c r="AG2624" s="27"/>
      <c r="AH2624" s="28"/>
      <c r="AI2624" s="27"/>
      <c r="AJ2624" s="27"/>
      <c r="AK2624" s="28"/>
      <c r="AL2624" s="29"/>
      <c r="AM2624" s="29"/>
      <c r="AN2624" s="29"/>
      <c r="AO2624" s="29"/>
      <c r="AP2624" s="29"/>
      <c r="AQ2624" s="29"/>
      <c r="AR2624" s="29"/>
      <c r="AS2624" s="29"/>
      <c r="AT2624" s="29"/>
      <c r="AU2624" s="29"/>
      <c r="AV2624" s="29"/>
      <c r="AW2624" s="29"/>
      <c r="AX2624" s="29"/>
      <c r="AY2624" s="31"/>
      <c r="AZ2624" s="30"/>
      <c r="BA2624" s="35"/>
      <c r="BB2624" s="108"/>
      <c r="BC2624" s="108"/>
      <c r="BD2624" s="108"/>
      <c r="BE2624" s="136"/>
      <c r="BF2624" s="108"/>
      <c r="BG2624" s="110"/>
      <c r="BH2624" s="110"/>
      <c r="BI2624" s="110"/>
      <c r="BJ2624" s="137"/>
      <c r="BK2624" s="110"/>
      <c r="BL2624" s="108"/>
      <c r="BM2624" s="108"/>
      <c r="BN2624" s="108"/>
      <c r="BO2624" s="135"/>
      <c r="BP2624" s="108"/>
      <c r="BQ2624" s="108"/>
      <c r="BR2624" s="108"/>
      <c r="BS2624" s="108"/>
      <c r="BT2624" s="135"/>
      <c r="BU2624" s="108"/>
      <c r="BV2624" s="108"/>
      <c r="BW2624" s="108"/>
      <c r="BX2624" s="108"/>
      <c r="BY2624" s="135"/>
      <c r="BZ2624" s="108"/>
    </row>
    <row r="2625" spans="1:78" x14ac:dyDescent="0.25">
      <c r="A2625" s="27"/>
      <c r="B2625" s="27"/>
      <c r="C2625" s="27"/>
      <c r="D2625" s="27"/>
      <c r="E2625" s="28"/>
      <c r="F2625" s="88"/>
      <c r="G2625" s="28"/>
      <c r="H2625" s="27"/>
      <c r="I2625" s="27"/>
      <c r="J2625" s="27"/>
      <c r="K2625" s="107"/>
      <c r="L2625" s="27"/>
      <c r="M2625" s="46"/>
      <c r="N2625" s="46"/>
      <c r="O2625" s="46"/>
      <c r="P2625" s="46"/>
      <c r="Q2625" s="46"/>
      <c r="R2625" s="46"/>
      <c r="S2625" s="46"/>
      <c r="T2625" s="46"/>
      <c r="U2625" s="46"/>
      <c r="V2625" s="46"/>
      <c r="W2625" s="46"/>
      <c r="X2625" s="46"/>
      <c r="Y2625" s="41"/>
      <c r="Z2625" s="106"/>
      <c r="AA2625" s="43"/>
      <c r="AB2625" s="28"/>
      <c r="AC2625" s="28"/>
      <c r="AD2625" s="28"/>
      <c r="AE2625" s="44"/>
      <c r="AF2625" s="27"/>
      <c r="AG2625" s="27"/>
      <c r="AH2625" s="28"/>
      <c r="AI2625" s="27"/>
      <c r="AJ2625" s="27"/>
      <c r="AK2625" s="28"/>
      <c r="AL2625" s="29"/>
      <c r="AM2625" s="29"/>
      <c r="AN2625" s="29"/>
      <c r="AO2625" s="29"/>
      <c r="AP2625" s="29"/>
      <c r="AQ2625" s="29"/>
      <c r="AR2625" s="29"/>
      <c r="AS2625" s="29"/>
      <c r="AT2625" s="29"/>
      <c r="AU2625" s="29"/>
      <c r="AV2625" s="29"/>
      <c r="AW2625" s="29"/>
      <c r="AX2625" s="29"/>
      <c r="AY2625" s="31"/>
      <c r="AZ2625" s="30"/>
      <c r="BA2625" s="35"/>
      <c r="BB2625" s="108"/>
      <c r="BC2625" s="108"/>
      <c r="BD2625" s="108"/>
      <c r="BE2625" s="136"/>
      <c r="BF2625" s="108"/>
      <c r="BG2625" s="110"/>
      <c r="BH2625" s="110"/>
      <c r="BI2625" s="110"/>
      <c r="BJ2625" s="137"/>
      <c r="BK2625" s="110"/>
      <c r="BL2625" s="108"/>
      <c r="BM2625" s="108"/>
      <c r="BN2625" s="108"/>
      <c r="BO2625" s="135"/>
      <c r="BP2625" s="108"/>
      <c r="BQ2625" s="108"/>
      <c r="BR2625" s="108"/>
      <c r="BS2625" s="108"/>
      <c r="BT2625" s="135"/>
      <c r="BU2625" s="108"/>
      <c r="BV2625" s="108"/>
      <c r="BW2625" s="108"/>
      <c r="BX2625" s="108"/>
      <c r="BY2625" s="135"/>
      <c r="BZ2625" s="108"/>
    </row>
    <row r="2626" spans="1:78" x14ac:dyDescent="0.25">
      <c r="A2626" s="27"/>
      <c r="B2626" s="27"/>
      <c r="C2626" s="27"/>
      <c r="D2626" s="27"/>
      <c r="E2626" s="28"/>
      <c r="F2626" s="88"/>
      <c r="G2626" s="28"/>
      <c r="H2626" s="27"/>
      <c r="I2626" s="27"/>
      <c r="J2626" s="27"/>
      <c r="K2626" s="107"/>
      <c r="L2626" s="27"/>
      <c r="M2626" s="46"/>
      <c r="N2626" s="46"/>
      <c r="O2626" s="46"/>
      <c r="P2626" s="46"/>
      <c r="Q2626" s="46"/>
      <c r="R2626" s="46"/>
      <c r="S2626" s="46"/>
      <c r="T2626" s="46"/>
      <c r="U2626" s="46"/>
      <c r="V2626" s="46"/>
      <c r="W2626" s="46"/>
      <c r="X2626" s="46"/>
      <c r="Y2626" s="41"/>
      <c r="Z2626" s="106"/>
      <c r="AA2626" s="43"/>
      <c r="AB2626" s="28"/>
      <c r="AC2626" s="28"/>
      <c r="AD2626" s="28"/>
      <c r="AE2626" s="44"/>
      <c r="AF2626" s="27"/>
      <c r="AG2626" s="27"/>
      <c r="AH2626" s="28"/>
      <c r="AI2626" s="27"/>
      <c r="AJ2626" s="27"/>
      <c r="AK2626" s="28"/>
      <c r="AL2626" s="29"/>
      <c r="AM2626" s="29"/>
      <c r="AN2626" s="29"/>
      <c r="AO2626" s="29"/>
      <c r="AP2626" s="29"/>
      <c r="AQ2626" s="29"/>
      <c r="AR2626" s="29"/>
      <c r="AS2626" s="29"/>
      <c r="AT2626" s="29"/>
      <c r="AU2626" s="29"/>
      <c r="AV2626" s="29"/>
      <c r="AW2626" s="29"/>
      <c r="AX2626" s="29"/>
      <c r="AY2626" s="31"/>
      <c r="AZ2626" s="30"/>
      <c r="BA2626" s="35"/>
      <c r="BB2626" s="108"/>
      <c r="BC2626" s="108"/>
      <c r="BD2626" s="108"/>
      <c r="BE2626" s="136"/>
      <c r="BF2626" s="108"/>
      <c r="BG2626" s="110"/>
      <c r="BH2626" s="110"/>
      <c r="BI2626" s="110"/>
      <c r="BJ2626" s="137"/>
      <c r="BK2626" s="110"/>
      <c r="BL2626" s="108"/>
      <c r="BM2626" s="108"/>
      <c r="BN2626" s="108"/>
      <c r="BO2626" s="135"/>
      <c r="BP2626" s="108"/>
      <c r="BQ2626" s="108"/>
      <c r="BR2626" s="108"/>
      <c r="BS2626" s="108"/>
      <c r="BT2626" s="135"/>
      <c r="BU2626" s="108"/>
      <c r="BV2626" s="108"/>
      <c r="BW2626" s="108"/>
      <c r="BX2626" s="108"/>
      <c r="BY2626" s="135"/>
      <c r="BZ2626" s="108"/>
    </row>
    <row r="2627" spans="1:78" x14ac:dyDescent="0.25">
      <c r="A2627" s="27"/>
      <c r="B2627" s="27"/>
      <c r="C2627" s="27"/>
      <c r="D2627" s="27"/>
      <c r="E2627" s="28"/>
      <c r="F2627" s="88"/>
      <c r="G2627" s="28"/>
      <c r="H2627" s="27"/>
      <c r="I2627" s="27"/>
      <c r="J2627" s="27"/>
      <c r="K2627" s="107"/>
      <c r="L2627" s="27"/>
      <c r="M2627" s="46"/>
      <c r="N2627" s="46"/>
      <c r="O2627" s="46"/>
      <c r="P2627" s="46"/>
      <c r="Q2627" s="46"/>
      <c r="R2627" s="46"/>
      <c r="S2627" s="46"/>
      <c r="T2627" s="46"/>
      <c r="U2627" s="46"/>
      <c r="V2627" s="46"/>
      <c r="W2627" s="46"/>
      <c r="X2627" s="46"/>
      <c r="Y2627" s="41"/>
      <c r="Z2627" s="106"/>
      <c r="AA2627" s="43"/>
      <c r="AB2627" s="28"/>
      <c r="AC2627" s="28"/>
      <c r="AD2627" s="28"/>
      <c r="AE2627" s="44"/>
      <c r="AF2627" s="27"/>
      <c r="AG2627" s="27"/>
      <c r="AH2627" s="28"/>
      <c r="AI2627" s="27"/>
      <c r="AJ2627" s="27"/>
      <c r="AK2627" s="28"/>
      <c r="AL2627" s="29"/>
      <c r="AM2627" s="29"/>
      <c r="AN2627" s="29"/>
      <c r="AO2627" s="29"/>
      <c r="AP2627" s="29"/>
      <c r="AQ2627" s="29"/>
      <c r="AR2627" s="29"/>
      <c r="AS2627" s="29"/>
      <c r="AT2627" s="29"/>
      <c r="AU2627" s="29"/>
      <c r="AV2627" s="29"/>
      <c r="AW2627" s="29"/>
      <c r="AX2627" s="29"/>
      <c r="AY2627" s="31"/>
      <c r="AZ2627" s="30"/>
      <c r="BA2627" s="35"/>
      <c r="BB2627" s="108"/>
      <c r="BC2627" s="108"/>
      <c r="BD2627" s="108"/>
      <c r="BE2627" s="136"/>
      <c r="BF2627" s="108"/>
      <c r="BG2627" s="110"/>
      <c r="BH2627" s="110"/>
      <c r="BI2627" s="110"/>
      <c r="BJ2627" s="137"/>
      <c r="BK2627" s="110"/>
      <c r="BL2627" s="108"/>
      <c r="BM2627" s="108"/>
      <c r="BN2627" s="108"/>
      <c r="BO2627" s="135"/>
      <c r="BP2627" s="108"/>
      <c r="BQ2627" s="108"/>
      <c r="BR2627" s="108"/>
      <c r="BS2627" s="108"/>
      <c r="BT2627" s="135"/>
      <c r="BU2627" s="108"/>
      <c r="BV2627" s="108"/>
      <c r="BW2627" s="108"/>
      <c r="BX2627" s="108"/>
      <c r="BY2627" s="135"/>
      <c r="BZ2627" s="108"/>
    </row>
    <row r="2628" spans="1:78" x14ac:dyDescent="0.25">
      <c r="A2628" s="27"/>
      <c r="B2628" s="27"/>
      <c r="C2628" s="27"/>
      <c r="D2628" s="27"/>
      <c r="E2628" s="28"/>
      <c r="F2628" s="88"/>
      <c r="G2628" s="28"/>
      <c r="H2628" s="27"/>
      <c r="I2628" s="27"/>
      <c r="J2628" s="27"/>
      <c r="K2628" s="107"/>
      <c r="L2628" s="27"/>
      <c r="M2628" s="46"/>
      <c r="N2628" s="46"/>
      <c r="O2628" s="46"/>
      <c r="P2628" s="46"/>
      <c r="Q2628" s="46"/>
      <c r="R2628" s="46"/>
      <c r="S2628" s="46"/>
      <c r="T2628" s="46"/>
      <c r="U2628" s="46"/>
      <c r="V2628" s="46"/>
      <c r="W2628" s="46"/>
      <c r="X2628" s="46"/>
      <c r="Y2628" s="41"/>
      <c r="Z2628" s="106"/>
      <c r="AA2628" s="43"/>
      <c r="AB2628" s="28"/>
      <c r="AC2628" s="28"/>
      <c r="AD2628" s="28"/>
      <c r="AE2628" s="44"/>
      <c r="AF2628" s="27"/>
      <c r="AG2628" s="27"/>
      <c r="AH2628" s="28"/>
      <c r="AI2628" s="27"/>
      <c r="AJ2628" s="27"/>
      <c r="AK2628" s="28"/>
      <c r="AL2628" s="29"/>
      <c r="AM2628" s="29"/>
      <c r="AN2628" s="29"/>
      <c r="AO2628" s="29"/>
      <c r="AP2628" s="29"/>
      <c r="AQ2628" s="29"/>
      <c r="AR2628" s="29"/>
      <c r="AS2628" s="29"/>
      <c r="AT2628" s="29"/>
      <c r="AU2628" s="29"/>
      <c r="AV2628" s="29"/>
      <c r="AW2628" s="29"/>
      <c r="AX2628" s="29"/>
      <c r="AY2628" s="31"/>
      <c r="AZ2628" s="30"/>
      <c r="BA2628" s="35"/>
      <c r="BB2628" s="108"/>
      <c r="BC2628" s="108"/>
      <c r="BD2628" s="108"/>
      <c r="BE2628" s="136"/>
      <c r="BF2628" s="108"/>
      <c r="BG2628" s="110"/>
      <c r="BH2628" s="110"/>
      <c r="BI2628" s="110"/>
      <c r="BJ2628" s="137"/>
      <c r="BK2628" s="110"/>
      <c r="BL2628" s="108"/>
      <c r="BM2628" s="108"/>
      <c r="BN2628" s="108"/>
      <c r="BO2628" s="135"/>
      <c r="BP2628" s="108"/>
      <c r="BQ2628" s="108"/>
      <c r="BR2628" s="108"/>
      <c r="BS2628" s="108"/>
      <c r="BT2628" s="135"/>
      <c r="BU2628" s="108"/>
      <c r="BV2628" s="108"/>
      <c r="BW2628" s="108"/>
      <c r="BX2628" s="108"/>
      <c r="BY2628" s="135"/>
      <c r="BZ2628" s="108"/>
    </row>
    <row r="2629" spans="1:78" x14ac:dyDescent="0.25">
      <c r="A2629" s="27"/>
      <c r="B2629" s="27"/>
      <c r="C2629" s="27"/>
      <c r="D2629" s="27"/>
      <c r="E2629" s="28"/>
      <c r="F2629" s="88"/>
      <c r="G2629" s="28"/>
      <c r="H2629" s="27"/>
      <c r="I2629" s="27"/>
      <c r="J2629" s="27"/>
      <c r="K2629" s="107"/>
      <c r="L2629" s="27"/>
      <c r="M2629" s="46"/>
      <c r="N2629" s="46"/>
      <c r="O2629" s="46"/>
      <c r="P2629" s="46"/>
      <c r="Q2629" s="46"/>
      <c r="R2629" s="46"/>
      <c r="S2629" s="46"/>
      <c r="T2629" s="46"/>
      <c r="U2629" s="46"/>
      <c r="V2629" s="46"/>
      <c r="W2629" s="46"/>
      <c r="X2629" s="46"/>
      <c r="Y2629" s="41"/>
      <c r="Z2629" s="106"/>
      <c r="AA2629" s="43"/>
      <c r="AB2629" s="28"/>
      <c r="AC2629" s="28"/>
      <c r="AD2629" s="28"/>
      <c r="AE2629" s="44"/>
      <c r="AF2629" s="27"/>
      <c r="AG2629" s="27"/>
      <c r="AH2629" s="28"/>
      <c r="AI2629" s="27"/>
      <c r="AJ2629" s="27"/>
      <c r="AK2629" s="28"/>
      <c r="AL2629" s="29"/>
      <c r="AM2629" s="29"/>
      <c r="AN2629" s="29"/>
      <c r="AO2629" s="29"/>
      <c r="AP2629" s="29"/>
      <c r="AQ2629" s="29"/>
      <c r="AR2629" s="29"/>
      <c r="AS2629" s="29"/>
      <c r="AT2629" s="29"/>
      <c r="AU2629" s="29"/>
      <c r="AV2629" s="29"/>
      <c r="AW2629" s="29"/>
      <c r="AX2629" s="29"/>
      <c r="AY2629" s="31"/>
      <c r="AZ2629" s="30"/>
      <c r="BA2629" s="35"/>
      <c r="BB2629" s="108"/>
      <c r="BC2629" s="108"/>
      <c r="BD2629" s="108"/>
      <c r="BE2629" s="136"/>
      <c r="BF2629" s="108"/>
      <c r="BG2629" s="110"/>
      <c r="BH2629" s="110"/>
      <c r="BI2629" s="110"/>
      <c r="BJ2629" s="137"/>
      <c r="BK2629" s="110"/>
      <c r="BL2629" s="108"/>
      <c r="BM2629" s="108"/>
      <c r="BN2629" s="108"/>
      <c r="BO2629" s="135"/>
      <c r="BP2629" s="108"/>
      <c r="BQ2629" s="108"/>
      <c r="BR2629" s="108"/>
      <c r="BS2629" s="108"/>
      <c r="BT2629" s="135"/>
      <c r="BU2629" s="108"/>
      <c r="BV2629" s="108"/>
      <c r="BW2629" s="108"/>
      <c r="BX2629" s="108"/>
      <c r="BY2629" s="135"/>
      <c r="BZ2629" s="108"/>
    </row>
    <row r="2630" spans="1:78" x14ac:dyDescent="0.25">
      <c r="A2630" s="27"/>
      <c r="B2630" s="27"/>
      <c r="C2630" s="27"/>
      <c r="D2630" s="27"/>
      <c r="E2630" s="28"/>
      <c r="F2630" s="88"/>
      <c r="G2630" s="28"/>
      <c r="H2630" s="27"/>
      <c r="I2630" s="27"/>
      <c r="J2630" s="27"/>
      <c r="K2630" s="107"/>
      <c r="L2630" s="27"/>
      <c r="M2630" s="46"/>
      <c r="N2630" s="46"/>
      <c r="O2630" s="46"/>
      <c r="P2630" s="46"/>
      <c r="Q2630" s="46"/>
      <c r="R2630" s="46"/>
      <c r="S2630" s="46"/>
      <c r="T2630" s="46"/>
      <c r="U2630" s="46"/>
      <c r="V2630" s="46"/>
      <c r="W2630" s="46"/>
      <c r="X2630" s="46"/>
      <c r="Y2630" s="41"/>
      <c r="Z2630" s="106"/>
      <c r="AA2630" s="43"/>
      <c r="AB2630" s="28"/>
      <c r="AC2630" s="28"/>
      <c r="AD2630" s="28"/>
      <c r="AE2630" s="44"/>
      <c r="AF2630" s="27"/>
      <c r="AG2630" s="27"/>
      <c r="AH2630" s="28"/>
      <c r="AI2630" s="27"/>
      <c r="AJ2630" s="27"/>
      <c r="AK2630" s="28"/>
      <c r="AL2630" s="29"/>
      <c r="AM2630" s="29"/>
      <c r="AN2630" s="29"/>
      <c r="AO2630" s="29"/>
      <c r="AP2630" s="29"/>
      <c r="AQ2630" s="29"/>
      <c r="AR2630" s="29"/>
      <c r="AS2630" s="29"/>
      <c r="AT2630" s="29"/>
      <c r="AU2630" s="29"/>
      <c r="AV2630" s="29"/>
      <c r="AW2630" s="29"/>
      <c r="AX2630" s="29"/>
      <c r="AY2630" s="31"/>
      <c r="AZ2630" s="30"/>
      <c r="BA2630" s="35"/>
      <c r="BB2630" s="108"/>
      <c r="BC2630" s="108"/>
      <c r="BD2630" s="108"/>
      <c r="BE2630" s="136"/>
      <c r="BF2630" s="108"/>
      <c r="BG2630" s="110"/>
      <c r="BH2630" s="110"/>
      <c r="BI2630" s="110"/>
      <c r="BJ2630" s="137"/>
      <c r="BK2630" s="110"/>
      <c r="BL2630" s="108"/>
      <c r="BM2630" s="108"/>
      <c r="BN2630" s="108"/>
      <c r="BO2630" s="135"/>
      <c r="BP2630" s="108"/>
      <c r="BQ2630" s="108"/>
      <c r="BR2630" s="108"/>
      <c r="BS2630" s="108"/>
      <c r="BT2630" s="135"/>
      <c r="BU2630" s="108"/>
      <c r="BV2630" s="108"/>
      <c r="BW2630" s="108"/>
      <c r="BX2630" s="108"/>
      <c r="BY2630" s="135"/>
      <c r="BZ2630" s="108"/>
    </row>
    <row r="2631" spans="1:78" x14ac:dyDescent="0.25">
      <c r="A2631" s="27"/>
      <c r="B2631" s="27"/>
      <c r="C2631" s="27"/>
      <c r="D2631" s="27"/>
      <c r="E2631" s="28"/>
      <c r="F2631" s="88"/>
      <c r="G2631" s="28"/>
      <c r="H2631" s="27"/>
      <c r="I2631" s="27"/>
      <c r="J2631" s="27"/>
      <c r="K2631" s="107"/>
      <c r="L2631" s="27"/>
      <c r="M2631" s="46"/>
      <c r="N2631" s="46"/>
      <c r="O2631" s="46"/>
      <c r="P2631" s="46"/>
      <c r="Q2631" s="46"/>
      <c r="R2631" s="46"/>
      <c r="S2631" s="46"/>
      <c r="T2631" s="46"/>
      <c r="U2631" s="46"/>
      <c r="V2631" s="46"/>
      <c r="W2631" s="46"/>
      <c r="X2631" s="46"/>
      <c r="Y2631" s="41"/>
      <c r="Z2631" s="106"/>
      <c r="AA2631" s="43"/>
      <c r="AB2631" s="28"/>
      <c r="AC2631" s="28"/>
      <c r="AD2631" s="28"/>
      <c r="AE2631" s="44"/>
      <c r="AF2631" s="27"/>
      <c r="AG2631" s="27"/>
      <c r="AH2631" s="28"/>
      <c r="AI2631" s="27"/>
      <c r="AJ2631" s="27"/>
      <c r="AK2631" s="28"/>
      <c r="AL2631" s="29"/>
      <c r="AM2631" s="29"/>
      <c r="AN2631" s="29"/>
      <c r="AO2631" s="29"/>
      <c r="AP2631" s="29"/>
      <c r="AQ2631" s="29"/>
      <c r="AR2631" s="29"/>
      <c r="AS2631" s="29"/>
      <c r="AT2631" s="29"/>
      <c r="AU2631" s="29"/>
      <c r="AV2631" s="29"/>
      <c r="AW2631" s="29"/>
      <c r="AX2631" s="29"/>
      <c r="AY2631" s="31"/>
      <c r="AZ2631" s="30"/>
      <c r="BA2631" s="35"/>
      <c r="BB2631" s="108"/>
      <c r="BC2631" s="108"/>
      <c r="BD2631" s="108"/>
      <c r="BE2631" s="136"/>
      <c r="BF2631" s="108"/>
      <c r="BG2631" s="110"/>
      <c r="BH2631" s="110"/>
      <c r="BI2631" s="110"/>
      <c r="BJ2631" s="137"/>
      <c r="BK2631" s="110"/>
      <c r="BL2631" s="108"/>
      <c r="BM2631" s="108"/>
      <c r="BN2631" s="108"/>
      <c r="BO2631" s="135"/>
      <c r="BP2631" s="108"/>
      <c r="BQ2631" s="108"/>
      <c r="BR2631" s="108"/>
      <c r="BS2631" s="108"/>
      <c r="BT2631" s="135"/>
      <c r="BU2631" s="108"/>
      <c r="BV2631" s="108"/>
      <c r="BW2631" s="108"/>
      <c r="BX2631" s="108"/>
      <c r="BY2631" s="135"/>
      <c r="BZ2631" s="108"/>
    </row>
    <row r="2632" spans="1:78" x14ac:dyDescent="0.25">
      <c r="A2632" s="27"/>
      <c r="B2632" s="27"/>
      <c r="C2632" s="27"/>
      <c r="D2632" s="27"/>
      <c r="E2632" s="28"/>
      <c r="F2632" s="88"/>
      <c r="G2632" s="28"/>
      <c r="H2632" s="27"/>
      <c r="I2632" s="27"/>
      <c r="J2632" s="27"/>
      <c r="K2632" s="107"/>
      <c r="L2632" s="27"/>
      <c r="M2632" s="46"/>
      <c r="N2632" s="46"/>
      <c r="O2632" s="46"/>
      <c r="P2632" s="46"/>
      <c r="Q2632" s="46"/>
      <c r="R2632" s="46"/>
      <c r="S2632" s="46"/>
      <c r="T2632" s="46"/>
      <c r="U2632" s="46"/>
      <c r="V2632" s="46"/>
      <c r="W2632" s="46"/>
      <c r="X2632" s="46"/>
      <c r="Y2632" s="41"/>
      <c r="Z2632" s="106"/>
      <c r="AA2632" s="43"/>
      <c r="AB2632" s="28"/>
      <c r="AC2632" s="28"/>
      <c r="AD2632" s="28"/>
      <c r="AE2632" s="44"/>
      <c r="AF2632" s="27"/>
      <c r="AG2632" s="27"/>
      <c r="AH2632" s="28"/>
      <c r="AI2632" s="27"/>
      <c r="AJ2632" s="27"/>
      <c r="AK2632" s="28"/>
      <c r="AL2632" s="29"/>
      <c r="AM2632" s="29"/>
      <c r="AN2632" s="29"/>
      <c r="AO2632" s="29"/>
      <c r="AP2632" s="29"/>
      <c r="AQ2632" s="29"/>
      <c r="AR2632" s="29"/>
      <c r="AS2632" s="29"/>
      <c r="AT2632" s="29"/>
      <c r="AU2632" s="29"/>
      <c r="AV2632" s="29"/>
      <c r="AW2632" s="29"/>
      <c r="AX2632" s="29"/>
      <c r="AY2632" s="31"/>
      <c r="AZ2632" s="30"/>
      <c r="BA2632" s="35"/>
      <c r="BB2632" s="108"/>
      <c r="BC2632" s="108"/>
      <c r="BD2632" s="108"/>
      <c r="BE2632" s="136"/>
      <c r="BF2632" s="108"/>
      <c r="BG2632" s="110"/>
      <c r="BH2632" s="110"/>
      <c r="BI2632" s="110"/>
      <c r="BJ2632" s="137"/>
      <c r="BK2632" s="110"/>
      <c r="BL2632" s="108"/>
      <c r="BM2632" s="108"/>
      <c r="BN2632" s="108"/>
      <c r="BO2632" s="135"/>
      <c r="BP2632" s="108"/>
      <c r="BQ2632" s="108"/>
      <c r="BR2632" s="108"/>
      <c r="BS2632" s="108"/>
      <c r="BT2632" s="135"/>
      <c r="BU2632" s="108"/>
      <c r="BV2632" s="108"/>
      <c r="BW2632" s="108"/>
      <c r="BX2632" s="108"/>
      <c r="BY2632" s="135"/>
      <c r="BZ2632" s="108"/>
    </row>
    <row r="2633" spans="1:78" x14ac:dyDescent="0.25">
      <c r="A2633" s="27"/>
      <c r="B2633" s="27"/>
      <c r="C2633" s="27"/>
      <c r="D2633" s="27"/>
      <c r="E2633" s="28"/>
      <c r="F2633" s="88"/>
      <c r="G2633" s="28"/>
      <c r="H2633" s="27"/>
      <c r="I2633" s="27"/>
      <c r="J2633" s="27"/>
      <c r="K2633" s="107"/>
      <c r="L2633" s="27"/>
      <c r="M2633" s="46"/>
      <c r="N2633" s="46"/>
      <c r="O2633" s="46"/>
      <c r="P2633" s="46"/>
      <c r="Q2633" s="46"/>
      <c r="R2633" s="46"/>
      <c r="S2633" s="46"/>
      <c r="T2633" s="46"/>
      <c r="U2633" s="46"/>
      <c r="V2633" s="46"/>
      <c r="W2633" s="46"/>
      <c r="X2633" s="46"/>
      <c r="Y2633" s="41"/>
      <c r="Z2633" s="106"/>
      <c r="AA2633" s="43"/>
      <c r="AB2633" s="28"/>
      <c r="AC2633" s="28"/>
      <c r="AD2633" s="28"/>
      <c r="AE2633" s="44"/>
      <c r="AF2633" s="27"/>
      <c r="AG2633" s="27"/>
      <c r="AH2633" s="28"/>
      <c r="AI2633" s="27"/>
      <c r="AJ2633" s="27"/>
      <c r="AK2633" s="28"/>
      <c r="AL2633" s="29"/>
      <c r="AM2633" s="29"/>
      <c r="AN2633" s="29"/>
      <c r="AO2633" s="29"/>
      <c r="AP2633" s="29"/>
      <c r="AQ2633" s="29"/>
      <c r="AR2633" s="29"/>
      <c r="AS2633" s="29"/>
      <c r="AT2633" s="29"/>
      <c r="AU2633" s="29"/>
      <c r="AV2633" s="29"/>
      <c r="AW2633" s="29"/>
      <c r="AX2633" s="29"/>
      <c r="AY2633" s="31"/>
      <c r="AZ2633" s="30"/>
      <c r="BA2633" s="35"/>
      <c r="BB2633" s="108"/>
      <c r="BC2633" s="108"/>
      <c r="BD2633" s="108"/>
      <c r="BE2633" s="136"/>
      <c r="BF2633" s="108"/>
      <c r="BG2633" s="110"/>
      <c r="BH2633" s="110"/>
      <c r="BI2633" s="110"/>
      <c r="BJ2633" s="137"/>
      <c r="BK2633" s="110"/>
      <c r="BL2633" s="108"/>
      <c r="BM2633" s="108"/>
      <c r="BN2633" s="108"/>
      <c r="BO2633" s="135"/>
      <c r="BP2633" s="108"/>
      <c r="BQ2633" s="108"/>
      <c r="BR2633" s="108"/>
      <c r="BS2633" s="108"/>
      <c r="BT2633" s="135"/>
      <c r="BU2633" s="108"/>
      <c r="BV2633" s="108"/>
      <c r="BW2633" s="108"/>
      <c r="BX2633" s="108"/>
      <c r="BY2633" s="135"/>
      <c r="BZ2633" s="108"/>
    </row>
    <row r="2634" spans="1:78" x14ac:dyDescent="0.25">
      <c r="A2634" s="27"/>
      <c r="B2634" s="27"/>
      <c r="C2634" s="27"/>
      <c r="D2634" s="27"/>
      <c r="E2634" s="28"/>
      <c r="F2634" s="88"/>
      <c r="G2634" s="28"/>
      <c r="H2634" s="27"/>
      <c r="I2634" s="27"/>
      <c r="J2634" s="27"/>
      <c r="K2634" s="107"/>
      <c r="L2634" s="27"/>
      <c r="M2634" s="46"/>
      <c r="N2634" s="46"/>
      <c r="O2634" s="46"/>
      <c r="P2634" s="46"/>
      <c r="Q2634" s="46"/>
      <c r="R2634" s="46"/>
      <c r="S2634" s="46"/>
      <c r="T2634" s="46"/>
      <c r="U2634" s="46"/>
      <c r="V2634" s="46"/>
      <c r="W2634" s="46"/>
      <c r="X2634" s="46"/>
      <c r="Y2634" s="41"/>
      <c r="Z2634" s="106"/>
      <c r="AA2634" s="43"/>
      <c r="AB2634" s="28"/>
      <c r="AC2634" s="28"/>
      <c r="AD2634" s="28"/>
      <c r="AE2634" s="44"/>
      <c r="AF2634" s="27"/>
      <c r="AG2634" s="27"/>
      <c r="AH2634" s="28"/>
      <c r="AI2634" s="27"/>
      <c r="AJ2634" s="27"/>
      <c r="AK2634" s="28"/>
      <c r="AL2634" s="29"/>
      <c r="AM2634" s="29"/>
      <c r="AN2634" s="29"/>
      <c r="AO2634" s="29"/>
      <c r="AP2634" s="29"/>
      <c r="AQ2634" s="29"/>
      <c r="AR2634" s="29"/>
      <c r="AS2634" s="29"/>
      <c r="AT2634" s="29"/>
      <c r="AU2634" s="29"/>
      <c r="AV2634" s="29"/>
      <c r="AW2634" s="29"/>
      <c r="AX2634" s="29"/>
      <c r="AY2634" s="31"/>
      <c r="AZ2634" s="30"/>
      <c r="BA2634" s="35"/>
      <c r="BB2634" s="108"/>
      <c r="BC2634" s="108"/>
      <c r="BD2634" s="108"/>
      <c r="BE2634" s="136"/>
      <c r="BF2634" s="108"/>
      <c r="BG2634" s="110"/>
      <c r="BH2634" s="110"/>
      <c r="BI2634" s="110"/>
      <c r="BJ2634" s="137"/>
      <c r="BK2634" s="110"/>
      <c r="BL2634" s="108"/>
      <c r="BM2634" s="108"/>
      <c r="BN2634" s="108"/>
      <c r="BO2634" s="135"/>
      <c r="BP2634" s="108"/>
      <c r="BQ2634" s="108"/>
      <c r="BR2634" s="108"/>
      <c r="BS2634" s="108"/>
      <c r="BT2634" s="135"/>
      <c r="BU2634" s="108"/>
      <c r="BV2634" s="108"/>
      <c r="BW2634" s="108"/>
      <c r="BX2634" s="108"/>
      <c r="BY2634" s="135"/>
      <c r="BZ2634" s="108"/>
    </row>
    <row r="2635" spans="1:78" x14ac:dyDescent="0.25">
      <c r="A2635" s="27"/>
      <c r="B2635" s="27"/>
      <c r="C2635" s="27"/>
      <c r="D2635" s="27"/>
      <c r="E2635" s="28"/>
      <c r="F2635" s="88"/>
      <c r="G2635" s="28"/>
      <c r="H2635" s="27"/>
      <c r="I2635" s="27"/>
      <c r="J2635" s="27"/>
      <c r="K2635" s="107"/>
      <c r="L2635" s="27"/>
      <c r="M2635" s="46"/>
      <c r="N2635" s="46"/>
      <c r="O2635" s="46"/>
      <c r="P2635" s="46"/>
      <c r="Q2635" s="46"/>
      <c r="R2635" s="46"/>
      <c r="S2635" s="46"/>
      <c r="T2635" s="46"/>
      <c r="U2635" s="46"/>
      <c r="V2635" s="46"/>
      <c r="W2635" s="46"/>
      <c r="X2635" s="46"/>
      <c r="Y2635" s="41"/>
      <c r="Z2635" s="106"/>
      <c r="AA2635" s="43"/>
      <c r="AB2635" s="28"/>
      <c r="AC2635" s="28"/>
      <c r="AD2635" s="28"/>
      <c r="AE2635" s="44"/>
      <c r="AF2635" s="27"/>
      <c r="AG2635" s="27"/>
      <c r="AH2635" s="28"/>
      <c r="AI2635" s="27"/>
      <c r="AJ2635" s="27"/>
      <c r="AK2635" s="28"/>
      <c r="AL2635" s="29"/>
      <c r="AM2635" s="29"/>
      <c r="AN2635" s="29"/>
      <c r="AO2635" s="29"/>
      <c r="AP2635" s="29"/>
      <c r="AQ2635" s="29"/>
      <c r="AR2635" s="29"/>
      <c r="AS2635" s="29"/>
      <c r="AT2635" s="29"/>
      <c r="AU2635" s="29"/>
      <c r="AV2635" s="29"/>
      <c r="AW2635" s="29"/>
      <c r="AX2635" s="29"/>
      <c r="AY2635" s="31"/>
      <c r="AZ2635" s="30"/>
      <c r="BA2635" s="35"/>
      <c r="BB2635" s="108"/>
      <c r="BC2635" s="108"/>
      <c r="BD2635" s="108"/>
      <c r="BE2635" s="136"/>
      <c r="BF2635" s="108"/>
      <c r="BG2635" s="110"/>
      <c r="BH2635" s="110"/>
      <c r="BI2635" s="110"/>
      <c r="BJ2635" s="137"/>
      <c r="BK2635" s="110"/>
      <c r="BL2635" s="108"/>
      <c r="BM2635" s="108"/>
      <c r="BN2635" s="108"/>
      <c r="BO2635" s="135"/>
      <c r="BP2635" s="108"/>
      <c r="BQ2635" s="108"/>
      <c r="BR2635" s="108"/>
      <c r="BS2635" s="108"/>
      <c r="BT2635" s="135"/>
      <c r="BU2635" s="108"/>
      <c r="BV2635" s="108"/>
      <c r="BW2635" s="108"/>
      <c r="BX2635" s="108"/>
      <c r="BY2635" s="135"/>
      <c r="BZ2635" s="108"/>
    </row>
    <row r="2636" spans="1:78" x14ac:dyDescent="0.25">
      <c r="A2636" s="27"/>
      <c r="B2636" s="27"/>
      <c r="C2636" s="27"/>
      <c r="D2636" s="27"/>
      <c r="E2636" s="28"/>
      <c r="F2636" s="88"/>
      <c r="G2636" s="28"/>
      <c r="H2636" s="27"/>
      <c r="I2636" s="27"/>
      <c r="J2636" s="27"/>
      <c r="K2636" s="107"/>
      <c r="L2636" s="27"/>
      <c r="M2636" s="46"/>
      <c r="N2636" s="46"/>
      <c r="O2636" s="46"/>
      <c r="P2636" s="46"/>
      <c r="Q2636" s="46"/>
      <c r="R2636" s="46"/>
      <c r="S2636" s="46"/>
      <c r="T2636" s="46"/>
      <c r="U2636" s="46"/>
      <c r="V2636" s="46"/>
      <c r="W2636" s="46"/>
      <c r="X2636" s="46"/>
      <c r="Y2636" s="41"/>
      <c r="Z2636" s="106"/>
      <c r="AA2636" s="43"/>
      <c r="AB2636" s="28"/>
      <c r="AC2636" s="28"/>
      <c r="AD2636" s="28"/>
      <c r="AE2636" s="44"/>
      <c r="AF2636" s="27"/>
      <c r="AG2636" s="27"/>
      <c r="AH2636" s="28"/>
      <c r="AI2636" s="27"/>
      <c r="AJ2636" s="27"/>
      <c r="AK2636" s="28"/>
      <c r="AL2636" s="29"/>
      <c r="AM2636" s="29"/>
      <c r="AN2636" s="29"/>
      <c r="AO2636" s="29"/>
      <c r="AP2636" s="29"/>
      <c r="AQ2636" s="29"/>
      <c r="AR2636" s="29"/>
      <c r="AS2636" s="29"/>
      <c r="AT2636" s="29"/>
      <c r="AU2636" s="29"/>
      <c r="AV2636" s="29"/>
      <c r="AW2636" s="29"/>
      <c r="AX2636" s="29"/>
      <c r="AY2636" s="31"/>
      <c r="AZ2636" s="30"/>
      <c r="BA2636" s="35"/>
      <c r="BB2636" s="108"/>
      <c r="BC2636" s="108"/>
      <c r="BD2636" s="108"/>
      <c r="BE2636" s="136"/>
      <c r="BF2636" s="108"/>
      <c r="BG2636" s="110"/>
      <c r="BH2636" s="110"/>
      <c r="BI2636" s="110"/>
      <c r="BJ2636" s="137"/>
      <c r="BK2636" s="110"/>
      <c r="BL2636" s="108"/>
      <c r="BM2636" s="108"/>
      <c r="BN2636" s="108"/>
      <c r="BO2636" s="135"/>
      <c r="BP2636" s="108"/>
      <c r="BQ2636" s="108"/>
      <c r="BR2636" s="108"/>
      <c r="BS2636" s="108"/>
      <c r="BT2636" s="135"/>
      <c r="BU2636" s="108"/>
      <c r="BV2636" s="108"/>
      <c r="BW2636" s="108"/>
      <c r="BX2636" s="108"/>
      <c r="BY2636" s="135"/>
      <c r="BZ2636" s="108"/>
    </row>
    <row r="2637" spans="1:78" x14ac:dyDescent="0.25">
      <c r="A2637" s="27"/>
      <c r="B2637" s="27"/>
      <c r="C2637" s="27"/>
      <c r="D2637" s="27"/>
      <c r="E2637" s="28"/>
      <c r="F2637" s="88"/>
      <c r="G2637" s="28"/>
      <c r="H2637" s="27"/>
      <c r="I2637" s="27"/>
      <c r="J2637" s="27"/>
      <c r="K2637" s="107"/>
      <c r="L2637" s="27"/>
      <c r="M2637" s="46"/>
      <c r="N2637" s="46"/>
      <c r="O2637" s="46"/>
      <c r="P2637" s="46"/>
      <c r="Q2637" s="46"/>
      <c r="R2637" s="46"/>
      <c r="S2637" s="46"/>
      <c r="T2637" s="46"/>
      <c r="U2637" s="46"/>
      <c r="V2637" s="46"/>
      <c r="W2637" s="46"/>
      <c r="X2637" s="46"/>
      <c r="Y2637" s="41"/>
      <c r="Z2637" s="106"/>
      <c r="AA2637" s="43"/>
      <c r="AB2637" s="28"/>
      <c r="AC2637" s="28"/>
      <c r="AD2637" s="28"/>
      <c r="AE2637" s="44"/>
      <c r="AF2637" s="27"/>
      <c r="AG2637" s="27"/>
      <c r="AH2637" s="28"/>
      <c r="AI2637" s="27"/>
      <c r="AJ2637" s="27"/>
      <c r="AK2637" s="28"/>
      <c r="AL2637" s="29"/>
      <c r="AM2637" s="29"/>
      <c r="AN2637" s="29"/>
      <c r="AO2637" s="29"/>
      <c r="AP2637" s="29"/>
      <c r="AQ2637" s="29"/>
      <c r="AR2637" s="29"/>
      <c r="AS2637" s="29"/>
      <c r="AT2637" s="29"/>
      <c r="AU2637" s="29"/>
      <c r="AV2637" s="29"/>
      <c r="AW2637" s="29"/>
      <c r="AX2637" s="29"/>
      <c r="AY2637" s="31"/>
      <c r="AZ2637" s="30"/>
      <c r="BA2637" s="35"/>
      <c r="BB2637" s="108"/>
      <c r="BC2637" s="108"/>
      <c r="BD2637" s="108"/>
      <c r="BE2637" s="136"/>
      <c r="BF2637" s="108"/>
      <c r="BG2637" s="110"/>
      <c r="BH2637" s="110"/>
      <c r="BI2637" s="110"/>
      <c r="BJ2637" s="137"/>
      <c r="BK2637" s="110"/>
      <c r="BL2637" s="108"/>
      <c r="BM2637" s="108"/>
      <c r="BN2637" s="108"/>
      <c r="BO2637" s="135"/>
      <c r="BP2637" s="108"/>
      <c r="BQ2637" s="108"/>
      <c r="BR2637" s="108"/>
      <c r="BS2637" s="108"/>
      <c r="BT2637" s="135"/>
      <c r="BU2637" s="108"/>
      <c r="BV2637" s="108"/>
      <c r="BW2637" s="108"/>
      <c r="BX2637" s="108"/>
      <c r="BY2637" s="135"/>
      <c r="BZ2637" s="108"/>
    </row>
    <row r="2638" spans="1:78" x14ac:dyDescent="0.25">
      <c r="A2638" s="27"/>
      <c r="B2638" s="27"/>
      <c r="C2638" s="27"/>
      <c r="D2638" s="27"/>
      <c r="E2638" s="28"/>
      <c r="F2638" s="88"/>
      <c r="G2638" s="28"/>
      <c r="H2638" s="27"/>
      <c r="I2638" s="27"/>
      <c r="J2638" s="27"/>
      <c r="K2638" s="107"/>
      <c r="L2638" s="27"/>
      <c r="M2638" s="46"/>
      <c r="N2638" s="46"/>
      <c r="O2638" s="46"/>
      <c r="P2638" s="46"/>
      <c r="Q2638" s="46"/>
      <c r="R2638" s="46"/>
      <c r="S2638" s="46"/>
      <c r="T2638" s="46"/>
      <c r="U2638" s="46"/>
      <c r="V2638" s="46"/>
      <c r="W2638" s="46"/>
      <c r="X2638" s="46"/>
      <c r="Y2638" s="41"/>
      <c r="Z2638" s="106"/>
      <c r="AA2638" s="43"/>
      <c r="AB2638" s="28"/>
      <c r="AC2638" s="28"/>
      <c r="AD2638" s="28"/>
      <c r="AE2638" s="44"/>
      <c r="AF2638" s="27"/>
      <c r="AG2638" s="27"/>
      <c r="AH2638" s="28"/>
      <c r="AI2638" s="27"/>
      <c r="AJ2638" s="27"/>
      <c r="AK2638" s="28"/>
      <c r="AL2638" s="29"/>
      <c r="AM2638" s="29"/>
      <c r="AN2638" s="29"/>
      <c r="AO2638" s="29"/>
      <c r="AP2638" s="29"/>
      <c r="AQ2638" s="29"/>
      <c r="AR2638" s="29"/>
      <c r="AS2638" s="29"/>
      <c r="AT2638" s="29"/>
      <c r="AU2638" s="29"/>
      <c r="AV2638" s="29"/>
      <c r="AW2638" s="29"/>
      <c r="AX2638" s="29"/>
      <c r="AY2638" s="31"/>
      <c r="AZ2638" s="30"/>
      <c r="BA2638" s="35"/>
      <c r="BB2638" s="108"/>
      <c r="BC2638" s="108"/>
      <c r="BD2638" s="108"/>
      <c r="BE2638" s="136"/>
      <c r="BF2638" s="108"/>
      <c r="BG2638" s="110"/>
      <c r="BH2638" s="110"/>
      <c r="BI2638" s="110"/>
      <c r="BJ2638" s="137"/>
      <c r="BK2638" s="110"/>
      <c r="BL2638" s="108"/>
      <c r="BM2638" s="108"/>
      <c r="BN2638" s="108"/>
      <c r="BO2638" s="135"/>
      <c r="BP2638" s="108"/>
      <c r="BQ2638" s="108"/>
      <c r="BR2638" s="108"/>
      <c r="BS2638" s="108"/>
      <c r="BT2638" s="135"/>
      <c r="BU2638" s="108"/>
      <c r="BV2638" s="108"/>
      <c r="BW2638" s="108"/>
      <c r="BX2638" s="108"/>
      <c r="BY2638" s="135"/>
      <c r="BZ2638" s="108"/>
    </row>
    <row r="2639" spans="1:78" x14ac:dyDescent="0.25">
      <c r="A2639" s="27"/>
      <c r="B2639" s="27"/>
      <c r="C2639" s="27"/>
      <c r="D2639" s="27"/>
      <c r="E2639" s="28"/>
      <c r="F2639" s="88"/>
      <c r="G2639" s="28"/>
      <c r="H2639" s="27"/>
      <c r="I2639" s="27"/>
      <c r="J2639" s="27"/>
      <c r="K2639" s="107"/>
      <c r="L2639" s="27"/>
      <c r="M2639" s="46"/>
      <c r="N2639" s="46"/>
      <c r="O2639" s="46"/>
      <c r="P2639" s="46"/>
      <c r="Q2639" s="46"/>
      <c r="R2639" s="46"/>
      <c r="S2639" s="46"/>
      <c r="T2639" s="46"/>
      <c r="U2639" s="46"/>
      <c r="V2639" s="46"/>
      <c r="W2639" s="46"/>
      <c r="X2639" s="46"/>
      <c r="Y2639" s="41"/>
      <c r="Z2639" s="106"/>
      <c r="AA2639" s="43"/>
      <c r="AB2639" s="28"/>
      <c r="AC2639" s="28"/>
      <c r="AD2639" s="28"/>
      <c r="AE2639" s="44"/>
      <c r="AF2639" s="27"/>
      <c r="AG2639" s="27"/>
      <c r="AH2639" s="28"/>
      <c r="AI2639" s="27"/>
      <c r="AJ2639" s="27"/>
      <c r="AK2639" s="28"/>
      <c r="AL2639" s="29"/>
      <c r="AM2639" s="29"/>
      <c r="AN2639" s="29"/>
      <c r="AO2639" s="29"/>
      <c r="AP2639" s="29"/>
      <c r="AQ2639" s="29"/>
      <c r="AR2639" s="29"/>
      <c r="AS2639" s="29"/>
      <c r="AT2639" s="29"/>
      <c r="AU2639" s="29"/>
      <c r="AV2639" s="29"/>
      <c r="AW2639" s="29"/>
      <c r="AX2639" s="29"/>
      <c r="AY2639" s="31"/>
      <c r="AZ2639" s="30"/>
      <c r="BA2639" s="35"/>
      <c r="BB2639" s="108"/>
      <c r="BC2639" s="108"/>
      <c r="BD2639" s="108"/>
      <c r="BE2639" s="136"/>
      <c r="BF2639" s="108"/>
      <c r="BG2639" s="110"/>
      <c r="BH2639" s="110"/>
      <c r="BI2639" s="110"/>
      <c r="BJ2639" s="137"/>
      <c r="BK2639" s="110"/>
      <c r="BL2639" s="108"/>
      <c r="BM2639" s="108"/>
      <c r="BN2639" s="108"/>
      <c r="BO2639" s="135"/>
      <c r="BP2639" s="108"/>
      <c r="BQ2639" s="108"/>
      <c r="BR2639" s="108"/>
      <c r="BS2639" s="108"/>
      <c r="BT2639" s="135"/>
      <c r="BU2639" s="108"/>
      <c r="BV2639" s="108"/>
      <c r="BW2639" s="108"/>
      <c r="BX2639" s="108"/>
      <c r="BY2639" s="135"/>
      <c r="BZ2639" s="108"/>
    </row>
    <row r="2640" spans="1:78" x14ac:dyDescent="0.25">
      <c r="A2640" s="27"/>
      <c r="B2640" s="27"/>
      <c r="C2640" s="27"/>
      <c r="D2640" s="27"/>
      <c r="E2640" s="28"/>
      <c r="F2640" s="88"/>
      <c r="G2640" s="28"/>
      <c r="H2640" s="27"/>
      <c r="I2640" s="27"/>
      <c r="J2640" s="27"/>
      <c r="K2640" s="107"/>
      <c r="L2640" s="27"/>
      <c r="M2640" s="46"/>
      <c r="N2640" s="46"/>
      <c r="O2640" s="46"/>
      <c r="P2640" s="46"/>
      <c r="Q2640" s="46"/>
      <c r="R2640" s="46"/>
      <c r="S2640" s="46"/>
      <c r="T2640" s="46"/>
      <c r="U2640" s="46"/>
      <c r="V2640" s="46"/>
      <c r="W2640" s="46"/>
      <c r="X2640" s="46"/>
      <c r="Y2640" s="41"/>
      <c r="Z2640" s="106"/>
      <c r="AA2640" s="43"/>
      <c r="AB2640" s="28"/>
      <c r="AC2640" s="28"/>
      <c r="AD2640" s="28"/>
      <c r="AE2640" s="44"/>
      <c r="AF2640" s="27"/>
      <c r="AG2640" s="27"/>
      <c r="AH2640" s="28"/>
      <c r="AI2640" s="27"/>
      <c r="AJ2640" s="27"/>
      <c r="AK2640" s="28"/>
      <c r="AL2640" s="29"/>
      <c r="AM2640" s="29"/>
      <c r="AN2640" s="29"/>
      <c r="AO2640" s="29"/>
      <c r="AP2640" s="29"/>
      <c r="AQ2640" s="29"/>
      <c r="AR2640" s="29"/>
      <c r="AS2640" s="29"/>
      <c r="AT2640" s="29"/>
      <c r="AU2640" s="29"/>
      <c r="AV2640" s="29"/>
      <c r="AW2640" s="29"/>
      <c r="AX2640" s="29"/>
      <c r="AY2640" s="31"/>
      <c r="AZ2640" s="30"/>
      <c r="BA2640" s="35"/>
      <c r="BB2640" s="108"/>
      <c r="BC2640" s="108"/>
      <c r="BD2640" s="108"/>
      <c r="BE2640" s="136"/>
      <c r="BF2640" s="108"/>
      <c r="BG2640" s="110"/>
      <c r="BH2640" s="110"/>
      <c r="BI2640" s="110"/>
      <c r="BJ2640" s="137"/>
      <c r="BK2640" s="110"/>
      <c r="BL2640" s="108"/>
      <c r="BM2640" s="108"/>
      <c r="BN2640" s="108"/>
      <c r="BO2640" s="135"/>
      <c r="BP2640" s="108"/>
      <c r="BQ2640" s="108"/>
      <c r="BR2640" s="108"/>
      <c r="BS2640" s="108"/>
      <c r="BT2640" s="135"/>
      <c r="BU2640" s="108"/>
      <c r="BV2640" s="108"/>
      <c r="BW2640" s="108"/>
      <c r="BX2640" s="108"/>
      <c r="BY2640" s="135"/>
      <c r="BZ2640" s="108"/>
    </row>
    <row r="2641" spans="1:78" x14ac:dyDescent="0.25">
      <c r="A2641" s="27"/>
      <c r="B2641" s="27"/>
      <c r="C2641" s="27"/>
      <c r="D2641" s="27"/>
      <c r="E2641" s="28"/>
      <c r="F2641" s="88"/>
      <c r="G2641" s="28"/>
      <c r="H2641" s="27"/>
      <c r="I2641" s="27"/>
      <c r="J2641" s="27"/>
      <c r="K2641" s="107"/>
      <c r="L2641" s="27"/>
      <c r="M2641" s="46"/>
      <c r="N2641" s="46"/>
      <c r="O2641" s="46"/>
      <c r="P2641" s="46"/>
      <c r="Q2641" s="46"/>
      <c r="R2641" s="46"/>
      <c r="S2641" s="46"/>
      <c r="T2641" s="46"/>
      <c r="U2641" s="46"/>
      <c r="V2641" s="46"/>
      <c r="W2641" s="46"/>
      <c r="X2641" s="46"/>
      <c r="Y2641" s="41"/>
      <c r="Z2641" s="106"/>
      <c r="AA2641" s="43"/>
      <c r="AB2641" s="28"/>
      <c r="AC2641" s="28"/>
      <c r="AD2641" s="28"/>
      <c r="AE2641" s="44"/>
      <c r="AF2641" s="27"/>
      <c r="AG2641" s="27"/>
      <c r="AH2641" s="28"/>
      <c r="AI2641" s="27"/>
      <c r="AJ2641" s="27"/>
      <c r="AK2641" s="28"/>
      <c r="AL2641" s="29"/>
      <c r="AM2641" s="29"/>
      <c r="AN2641" s="29"/>
      <c r="AO2641" s="29"/>
      <c r="AP2641" s="29"/>
      <c r="AQ2641" s="29"/>
      <c r="AR2641" s="29"/>
      <c r="AS2641" s="29"/>
      <c r="AT2641" s="29"/>
      <c r="AU2641" s="29"/>
      <c r="AV2641" s="29"/>
      <c r="AW2641" s="29"/>
      <c r="AX2641" s="29"/>
      <c r="AY2641" s="31"/>
      <c r="AZ2641" s="30"/>
      <c r="BA2641" s="35"/>
      <c r="BB2641" s="108"/>
      <c r="BC2641" s="108"/>
      <c r="BD2641" s="108"/>
      <c r="BE2641" s="136"/>
      <c r="BF2641" s="108"/>
      <c r="BG2641" s="110"/>
      <c r="BH2641" s="110"/>
      <c r="BI2641" s="110"/>
      <c r="BJ2641" s="137"/>
      <c r="BK2641" s="110"/>
      <c r="BL2641" s="108"/>
      <c r="BM2641" s="108"/>
      <c r="BN2641" s="108"/>
      <c r="BO2641" s="135"/>
      <c r="BP2641" s="108"/>
      <c r="BQ2641" s="108"/>
      <c r="BR2641" s="108"/>
      <c r="BS2641" s="108"/>
      <c r="BT2641" s="135"/>
      <c r="BU2641" s="108"/>
      <c r="BV2641" s="108"/>
      <c r="BW2641" s="108"/>
      <c r="BX2641" s="108"/>
      <c r="BY2641" s="135"/>
      <c r="BZ2641" s="108"/>
    </row>
    <row r="2642" spans="1:78" x14ac:dyDescent="0.25">
      <c r="A2642" s="27"/>
      <c r="B2642" s="27"/>
      <c r="C2642" s="27"/>
      <c r="D2642" s="27"/>
      <c r="E2642" s="28"/>
      <c r="F2642" s="88"/>
      <c r="G2642" s="28"/>
      <c r="H2642" s="27"/>
      <c r="I2642" s="27"/>
      <c r="J2642" s="27"/>
      <c r="K2642" s="107"/>
      <c r="L2642" s="27"/>
      <c r="M2642" s="46"/>
      <c r="N2642" s="46"/>
      <c r="O2642" s="46"/>
      <c r="P2642" s="46"/>
      <c r="Q2642" s="46"/>
      <c r="R2642" s="46"/>
      <c r="S2642" s="46"/>
      <c r="T2642" s="46"/>
      <c r="U2642" s="46"/>
      <c r="V2642" s="46"/>
      <c r="W2642" s="46"/>
      <c r="X2642" s="46"/>
      <c r="Y2642" s="41"/>
      <c r="Z2642" s="106"/>
      <c r="AA2642" s="43"/>
      <c r="AB2642" s="28"/>
      <c r="AC2642" s="28"/>
      <c r="AD2642" s="28"/>
      <c r="AE2642" s="44"/>
      <c r="AF2642" s="27"/>
      <c r="AG2642" s="27"/>
      <c r="AH2642" s="28"/>
      <c r="AI2642" s="27"/>
      <c r="AJ2642" s="27"/>
      <c r="AK2642" s="28"/>
      <c r="AL2642" s="29"/>
      <c r="AM2642" s="29"/>
      <c r="AN2642" s="29"/>
      <c r="AO2642" s="29"/>
      <c r="AP2642" s="29"/>
      <c r="AQ2642" s="29"/>
      <c r="AR2642" s="29"/>
      <c r="AS2642" s="29"/>
      <c r="AT2642" s="29"/>
      <c r="AU2642" s="29"/>
      <c r="AV2642" s="29"/>
      <c r="AW2642" s="29"/>
      <c r="AX2642" s="29"/>
      <c r="AY2642" s="31"/>
      <c r="AZ2642" s="30"/>
      <c r="BA2642" s="35"/>
      <c r="BB2642" s="108"/>
      <c r="BC2642" s="108"/>
      <c r="BD2642" s="108"/>
      <c r="BE2642" s="136"/>
      <c r="BF2642" s="108"/>
      <c r="BG2642" s="110"/>
      <c r="BH2642" s="110"/>
      <c r="BI2642" s="110"/>
      <c r="BJ2642" s="137"/>
      <c r="BK2642" s="110"/>
      <c r="BL2642" s="108"/>
      <c r="BM2642" s="108"/>
      <c r="BN2642" s="108"/>
      <c r="BO2642" s="135"/>
      <c r="BP2642" s="108"/>
      <c r="BQ2642" s="108"/>
      <c r="BR2642" s="108"/>
      <c r="BS2642" s="108"/>
      <c r="BT2642" s="135"/>
      <c r="BU2642" s="108"/>
      <c r="BV2642" s="108"/>
      <c r="BW2642" s="108"/>
      <c r="BX2642" s="108"/>
      <c r="BY2642" s="135"/>
      <c r="BZ2642" s="108"/>
    </row>
    <row r="2643" spans="1:78" x14ac:dyDescent="0.25">
      <c r="A2643" s="27"/>
      <c r="B2643" s="27"/>
      <c r="C2643" s="27"/>
      <c r="D2643" s="27"/>
      <c r="E2643" s="28"/>
      <c r="F2643" s="88"/>
      <c r="G2643" s="28"/>
      <c r="H2643" s="27"/>
      <c r="I2643" s="27"/>
      <c r="J2643" s="27"/>
      <c r="K2643" s="107"/>
      <c r="L2643" s="27"/>
      <c r="M2643" s="46"/>
      <c r="N2643" s="46"/>
      <c r="O2643" s="46"/>
      <c r="P2643" s="46"/>
      <c r="Q2643" s="46"/>
      <c r="R2643" s="46"/>
      <c r="S2643" s="46"/>
      <c r="T2643" s="46"/>
      <c r="U2643" s="46"/>
      <c r="V2643" s="46"/>
      <c r="W2643" s="46"/>
      <c r="X2643" s="46"/>
      <c r="Y2643" s="41"/>
      <c r="Z2643" s="106"/>
      <c r="AA2643" s="43"/>
      <c r="AB2643" s="28"/>
      <c r="AC2643" s="28"/>
      <c r="AD2643" s="28"/>
      <c r="AE2643" s="44"/>
      <c r="AF2643" s="27"/>
      <c r="AG2643" s="27"/>
      <c r="AH2643" s="28"/>
      <c r="AI2643" s="27"/>
      <c r="AJ2643" s="27"/>
      <c r="AK2643" s="28"/>
      <c r="AL2643" s="29"/>
      <c r="AM2643" s="29"/>
      <c r="AN2643" s="29"/>
      <c r="AO2643" s="29"/>
      <c r="AP2643" s="29"/>
      <c r="AQ2643" s="29"/>
      <c r="AR2643" s="29"/>
      <c r="AS2643" s="29"/>
      <c r="AT2643" s="29"/>
      <c r="AU2643" s="29"/>
      <c r="AV2643" s="29"/>
      <c r="AW2643" s="29"/>
      <c r="AX2643" s="29"/>
      <c r="AY2643" s="31"/>
      <c r="AZ2643" s="30"/>
      <c r="BA2643" s="35"/>
      <c r="BB2643" s="108"/>
      <c r="BC2643" s="108"/>
      <c r="BD2643" s="108"/>
      <c r="BE2643" s="136"/>
      <c r="BF2643" s="108"/>
      <c r="BG2643" s="110"/>
      <c r="BH2643" s="110"/>
      <c r="BI2643" s="110"/>
      <c r="BJ2643" s="137"/>
      <c r="BK2643" s="110"/>
      <c r="BL2643" s="108"/>
      <c r="BM2643" s="108"/>
      <c r="BN2643" s="108"/>
      <c r="BO2643" s="135"/>
      <c r="BP2643" s="108"/>
      <c r="BQ2643" s="108"/>
      <c r="BR2643" s="108"/>
      <c r="BS2643" s="108"/>
      <c r="BT2643" s="135"/>
      <c r="BU2643" s="108"/>
      <c r="BV2643" s="108"/>
      <c r="BW2643" s="108"/>
      <c r="BX2643" s="108"/>
      <c r="BY2643" s="135"/>
      <c r="BZ2643" s="108"/>
    </row>
    <row r="2644" spans="1:78" x14ac:dyDescent="0.25">
      <c r="A2644" s="27"/>
      <c r="B2644" s="27"/>
      <c r="C2644" s="27"/>
      <c r="D2644" s="27"/>
      <c r="E2644" s="28"/>
      <c r="F2644" s="88"/>
      <c r="G2644" s="28"/>
      <c r="H2644" s="27"/>
      <c r="I2644" s="27"/>
      <c r="J2644" s="27"/>
      <c r="K2644" s="107"/>
      <c r="L2644" s="27"/>
      <c r="M2644" s="46"/>
      <c r="N2644" s="46"/>
      <c r="O2644" s="46"/>
      <c r="P2644" s="46"/>
      <c r="Q2644" s="46"/>
      <c r="R2644" s="46"/>
      <c r="S2644" s="46"/>
      <c r="T2644" s="46"/>
      <c r="U2644" s="46"/>
      <c r="V2644" s="46"/>
      <c r="W2644" s="46"/>
      <c r="X2644" s="46"/>
      <c r="Y2644" s="41"/>
      <c r="Z2644" s="106"/>
      <c r="AA2644" s="43"/>
      <c r="AB2644" s="28"/>
      <c r="AC2644" s="28"/>
      <c r="AD2644" s="28"/>
      <c r="AE2644" s="44"/>
      <c r="AF2644" s="27"/>
      <c r="AG2644" s="27"/>
      <c r="AH2644" s="28"/>
      <c r="AI2644" s="27"/>
      <c r="AJ2644" s="27"/>
      <c r="AK2644" s="28"/>
      <c r="AL2644" s="29"/>
      <c r="AM2644" s="29"/>
      <c r="AN2644" s="29"/>
      <c r="AO2644" s="29"/>
      <c r="AP2644" s="29"/>
      <c r="AQ2644" s="29"/>
      <c r="AR2644" s="29"/>
      <c r="AS2644" s="29"/>
      <c r="AT2644" s="29"/>
      <c r="AU2644" s="29"/>
      <c r="AV2644" s="29"/>
      <c r="AW2644" s="29"/>
      <c r="AX2644" s="29"/>
      <c r="AY2644" s="31"/>
      <c r="AZ2644" s="30"/>
      <c r="BA2644" s="35"/>
      <c r="BB2644" s="108"/>
      <c r="BC2644" s="108"/>
      <c r="BD2644" s="108"/>
      <c r="BE2644" s="136"/>
      <c r="BF2644" s="108"/>
      <c r="BG2644" s="110"/>
      <c r="BH2644" s="110"/>
      <c r="BI2644" s="110"/>
      <c r="BJ2644" s="137"/>
      <c r="BK2644" s="110"/>
      <c r="BL2644" s="108"/>
      <c r="BM2644" s="108"/>
      <c r="BN2644" s="108"/>
      <c r="BO2644" s="135"/>
      <c r="BP2644" s="108"/>
      <c r="BQ2644" s="108"/>
      <c r="BR2644" s="108"/>
      <c r="BS2644" s="108"/>
      <c r="BT2644" s="135"/>
      <c r="BU2644" s="108"/>
      <c r="BV2644" s="108"/>
      <c r="BW2644" s="108"/>
      <c r="BX2644" s="108"/>
      <c r="BY2644" s="135"/>
      <c r="BZ2644" s="108"/>
    </row>
    <row r="2645" spans="1:78" x14ac:dyDescent="0.25">
      <c r="A2645" s="27"/>
      <c r="B2645" s="27"/>
      <c r="C2645" s="27"/>
      <c r="D2645" s="27"/>
      <c r="E2645" s="28"/>
      <c r="F2645" s="88"/>
      <c r="G2645" s="28"/>
      <c r="H2645" s="27"/>
      <c r="I2645" s="27"/>
      <c r="J2645" s="27"/>
      <c r="K2645" s="107"/>
      <c r="L2645" s="27"/>
      <c r="M2645" s="46"/>
      <c r="N2645" s="46"/>
      <c r="O2645" s="46"/>
      <c r="P2645" s="46"/>
      <c r="Q2645" s="46"/>
      <c r="R2645" s="46"/>
      <c r="S2645" s="46"/>
      <c r="T2645" s="46"/>
      <c r="U2645" s="46"/>
      <c r="V2645" s="46"/>
      <c r="W2645" s="46"/>
      <c r="X2645" s="46"/>
      <c r="Y2645" s="41"/>
      <c r="Z2645" s="106"/>
      <c r="AA2645" s="43"/>
      <c r="AB2645" s="28"/>
      <c r="AC2645" s="28"/>
      <c r="AD2645" s="28"/>
      <c r="AE2645" s="44"/>
      <c r="AF2645" s="27"/>
      <c r="AG2645" s="27"/>
      <c r="AH2645" s="28"/>
      <c r="AI2645" s="27"/>
      <c r="AJ2645" s="27"/>
      <c r="AK2645" s="28"/>
      <c r="AL2645" s="29"/>
      <c r="AM2645" s="29"/>
      <c r="AN2645" s="29"/>
      <c r="AO2645" s="29"/>
      <c r="AP2645" s="29"/>
      <c r="AQ2645" s="29"/>
      <c r="AR2645" s="29"/>
      <c r="AS2645" s="29"/>
      <c r="AT2645" s="29"/>
      <c r="AU2645" s="29"/>
      <c r="AV2645" s="29"/>
      <c r="AW2645" s="29"/>
      <c r="AX2645" s="29"/>
      <c r="AY2645" s="31"/>
      <c r="AZ2645" s="30"/>
      <c r="BA2645" s="35"/>
      <c r="BB2645" s="108"/>
      <c r="BC2645" s="108"/>
      <c r="BD2645" s="108"/>
      <c r="BE2645" s="136"/>
      <c r="BF2645" s="108"/>
      <c r="BG2645" s="110"/>
      <c r="BH2645" s="110"/>
      <c r="BI2645" s="110"/>
      <c r="BJ2645" s="137"/>
      <c r="BK2645" s="110"/>
      <c r="BL2645" s="108"/>
      <c r="BM2645" s="108"/>
      <c r="BN2645" s="108"/>
      <c r="BO2645" s="135"/>
      <c r="BP2645" s="108"/>
      <c r="BQ2645" s="108"/>
      <c r="BR2645" s="108"/>
      <c r="BS2645" s="108"/>
      <c r="BT2645" s="135"/>
      <c r="BU2645" s="108"/>
      <c r="BV2645" s="108"/>
      <c r="BW2645" s="108"/>
      <c r="BX2645" s="108"/>
      <c r="BY2645" s="135"/>
      <c r="BZ2645" s="108"/>
    </row>
    <row r="2646" spans="1:78" x14ac:dyDescent="0.25">
      <c r="A2646" s="27"/>
      <c r="B2646" s="27"/>
      <c r="C2646" s="27"/>
      <c r="D2646" s="27"/>
      <c r="E2646" s="28"/>
      <c r="F2646" s="88"/>
      <c r="G2646" s="28"/>
      <c r="H2646" s="27"/>
      <c r="I2646" s="27"/>
      <c r="J2646" s="27"/>
      <c r="K2646" s="107"/>
      <c r="L2646" s="27"/>
      <c r="M2646" s="46"/>
      <c r="N2646" s="46"/>
      <c r="O2646" s="46"/>
      <c r="P2646" s="46"/>
      <c r="Q2646" s="46"/>
      <c r="R2646" s="46"/>
      <c r="S2646" s="46"/>
      <c r="T2646" s="46"/>
      <c r="U2646" s="46"/>
      <c r="V2646" s="46"/>
      <c r="W2646" s="46"/>
      <c r="X2646" s="46"/>
      <c r="Y2646" s="41"/>
      <c r="Z2646" s="106"/>
      <c r="AA2646" s="43"/>
      <c r="AB2646" s="28"/>
      <c r="AC2646" s="28"/>
      <c r="AD2646" s="28"/>
      <c r="AE2646" s="44"/>
      <c r="AF2646" s="27"/>
      <c r="AG2646" s="27"/>
      <c r="AH2646" s="28"/>
      <c r="AI2646" s="27"/>
      <c r="AJ2646" s="27"/>
      <c r="AK2646" s="28"/>
      <c r="AL2646" s="29"/>
      <c r="AM2646" s="29"/>
      <c r="AN2646" s="29"/>
      <c r="AO2646" s="29"/>
      <c r="AP2646" s="29"/>
      <c r="AQ2646" s="29"/>
      <c r="AR2646" s="29"/>
      <c r="AS2646" s="29"/>
      <c r="AT2646" s="29"/>
      <c r="AU2646" s="29"/>
      <c r="AV2646" s="29"/>
      <c r="AW2646" s="29"/>
      <c r="AX2646" s="29"/>
      <c r="AY2646" s="31"/>
      <c r="AZ2646" s="30"/>
      <c r="BA2646" s="35"/>
      <c r="BB2646" s="108"/>
      <c r="BC2646" s="108"/>
      <c r="BD2646" s="108"/>
      <c r="BE2646" s="136"/>
      <c r="BF2646" s="108"/>
      <c r="BG2646" s="110"/>
      <c r="BH2646" s="110"/>
      <c r="BI2646" s="110"/>
      <c r="BJ2646" s="137"/>
      <c r="BK2646" s="110"/>
      <c r="BL2646" s="108"/>
      <c r="BM2646" s="108"/>
      <c r="BN2646" s="108"/>
      <c r="BO2646" s="135"/>
      <c r="BP2646" s="108"/>
      <c r="BQ2646" s="108"/>
      <c r="BR2646" s="108"/>
      <c r="BS2646" s="108"/>
      <c r="BT2646" s="135"/>
      <c r="BU2646" s="108"/>
      <c r="BV2646" s="108"/>
      <c r="BW2646" s="108"/>
      <c r="BX2646" s="108"/>
      <c r="BY2646" s="135"/>
      <c r="BZ2646" s="108"/>
    </row>
    <row r="2647" spans="1:78" x14ac:dyDescent="0.25">
      <c r="A2647" s="27"/>
      <c r="B2647" s="27"/>
      <c r="C2647" s="27"/>
      <c r="D2647" s="27"/>
      <c r="E2647" s="28"/>
      <c r="F2647" s="88"/>
      <c r="G2647" s="28"/>
      <c r="H2647" s="27"/>
      <c r="I2647" s="27"/>
      <c r="J2647" s="27"/>
      <c r="K2647" s="107"/>
      <c r="L2647" s="27"/>
      <c r="M2647" s="46"/>
      <c r="N2647" s="46"/>
      <c r="O2647" s="46"/>
      <c r="P2647" s="46"/>
      <c r="Q2647" s="46"/>
      <c r="R2647" s="46"/>
      <c r="S2647" s="46"/>
      <c r="T2647" s="46"/>
      <c r="U2647" s="46"/>
      <c r="V2647" s="46"/>
      <c r="W2647" s="46"/>
      <c r="X2647" s="46"/>
      <c r="Y2647" s="41"/>
      <c r="Z2647" s="106"/>
      <c r="AA2647" s="43"/>
      <c r="AB2647" s="28"/>
      <c r="AC2647" s="28"/>
      <c r="AD2647" s="28"/>
      <c r="AE2647" s="44"/>
      <c r="AF2647" s="27"/>
      <c r="AG2647" s="27"/>
      <c r="AH2647" s="28"/>
      <c r="AI2647" s="27"/>
      <c r="AJ2647" s="27"/>
      <c r="AK2647" s="28"/>
      <c r="AL2647" s="29"/>
      <c r="AM2647" s="29"/>
      <c r="AN2647" s="29"/>
      <c r="AO2647" s="29"/>
      <c r="AP2647" s="29"/>
      <c r="AQ2647" s="29"/>
      <c r="AR2647" s="29"/>
      <c r="AS2647" s="29"/>
      <c r="AT2647" s="29"/>
      <c r="AU2647" s="29"/>
      <c r="AV2647" s="29"/>
      <c r="AW2647" s="29"/>
      <c r="AX2647" s="29"/>
      <c r="AY2647" s="31"/>
      <c r="AZ2647" s="30"/>
      <c r="BA2647" s="35"/>
      <c r="BB2647" s="108"/>
      <c r="BC2647" s="108"/>
      <c r="BD2647" s="108"/>
      <c r="BE2647" s="136"/>
      <c r="BF2647" s="108"/>
      <c r="BG2647" s="110"/>
      <c r="BH2647" s="110"/>
      <c r="BI2647" s="110"/>
      <c r="BJ2647" s="137"/>
      <c r="BK2647" s="110"/>
      <c r="BL2647" s="108"/>
      <c r="BM2647" s="108"/>
      <c r="BN2647" s="108"/>
      <c r="BO2647" s="135"/>
      <c r="BP2647" s="108"/>
      <c r="BQ2647" s="108"/>
      <c r="BR2647" s="108"/>
      <c r="BS2647" s="108"/>
      <c r="BT2647" s="135"/>
      <c r="BU2647" s="108"/>
      <c r="BV2647" s="108"/>
      <c r="BW2647" s="108"/>
      <c r="BX2647" s="108"/>
      <c r="BY2647" s="135"/>
      <c r="BZ2647" s="108"/>
    </row>
    <row r="2648" spans="1:78" x14ac:dyDescent="0.25">
      <c r="A2648" s="27"/>
      <c r="B2648" s="27"/>
      <c r="C2648" s="27"/>
      <c r="D2648" s="27"/>
      <c r="E2648" s="28"/>
      <c r="F2648" s="88"/>
      <c r="G2648" s="28"/>
      <c r="H2648" s="27"/>
      <c r="I2648" s="27"/>
      <c r="J2648" s="27"/>
      <c r="K2648" s="107"/>
      <c r="L2648" s="27"/>
      <c r="M2648" s="46"/>
      <c r="N2648" s="46"/>
      <c r="O2648" s="46"/>
      <c r="P2648" s="46"/>
      <c r="Q2648" s="46"/>
      <c r="R2648" s="46"/>
      <c r="S2648" s="46"/>
      <c r="T2648" s="46"/>
      <c r="U2648" s="46"/>
      <c r="V2648" s="46"/>
      <c r="W2648" s="46"/>
      <c r="X2648" s="46"/>
      <c r="Y2648" s="41"/>
      <c r="Z2648" s="106"/>
      <c r="AA2648" s="43"/>
      <c r="AB2648" s="28"/>
      <c r="AC2648" s="28"/>
      <c r="AD2648" s="28"/>
      <c r="AE2648" s="44"/>
      <c r="AF2648" s="27"/>
      <c r="AG2648" s="27"/>
      <c r="AH2648" s="28"/>
      <c r="AI2648" s="27"/>
      <c r="AJ2648" s="27"/>
      <c r="AK2648" s="28"/>
      <c r="AL2648" s="29"/>
      <c r="AM2648" s="29"/>
      <c r="AN2648" s="29"/>
      <c r="AO2648" s="29"/>
      <c r="AP2648" s="29"/>
      <c r="AQ2648" s="29"/>
      <c r="AR2648" s="29"/>
      <c r="AS2648" s="29"/>
      <c r="AT2648" s="29"/>
      <c r="AU2648" s="29"/>
      <c r="AV2648" s="29"/>
      <c r="AW2648" s="29"/>
      <c r="AX2648" s="29"/>
      <c r="AY2648" s="31"/>
      <c r="AZ2648" s="30"/>
      <c r="BA2648" s="35"/>
      <c r="BB2648" s="108"/>
      <c r="BC2648" s="108"/>
      <c r="BD2648" s="108"/>
      <c r="BE2648" s="136"/>
      <c r="BF2648" s="108"/>
      <c r="BG2648" s="110"/>
      <c r="BH2648" s="110"/>
      <c r="BI2648" s="110"/>
      <c r="BJ2648" s="137"/>
      <c r="BK2648" s="110"/>
      <c r="BL2648" s="108"/>
      <c r="BM2648" s="108"/>
      <c r="BN2648" s="108"/>
      <c r="BO2648" s="135"/>
      <c r="BP2648" s="108"/>
      <c r="BQ2648" s="108"/>
      <c r="BR2648" s="108"/>
      <c r="BS2648" s="108"/>
      <c r="BT2648" s="135"/>
      <c r="BU2648" s="108"/>
      <c r="BV2648" s="108"/>
      <c r="BW2648" s="108"/>
      <c r="BX2648" s="108"/>
      <c r="BY2648" s="135"/>
      <c r="BZ2648" s="108"/>
    </row>
    <row r="2649" spans="1:78" x14ac:dyDescent="0.25">
      <c r="A2649" s="27"/>
      <c r="B2649" s="27"/>
      <c r="C2649" s="27"/>
      <c r="D2649" s="27"/>
      <c r="E2649" s="28"/>
      <c r="F2649" s="88"/>
      <c r="G2649" s="28"/>
      <c r="H2649" s="27"/>
      <c r="I2649" s="27"/>
      <c r="J2649" s="27"/>
      <c r="K2649" s="107"/>
      <c r="L2649" s="27"/>
      <c r="M2649" s="46"/>
      <c r="N2649" s="46"/>
      <c r="O2649" s="46"/>
      <c r="P2649" s="46"/>
      <c r="Q2649" s="46"/>
      <c r="R2649" s="46"/>
      <c r="S2649" s="46"/>
      <c r="T2649" s="46"/>
      <c r="U2649" s="46"/>
      <c r="V2649" s="46"/>
      <c r="W2649" s="46"/>
      <c r="X2649" s="46"/>
      <c r="Y2649" s="41"/>
      <c r="Z2649" s="106"/>
      <c r="AA2649" s="43"/>
      <c r="AB2649" s="28"/>
      <c r="AC2649" s="28"/>
      <c r="AD2649" s="28"/>
      <c r="AE2649" s="44"/>
      <c r="AF2649" s="27"/>
      <c r="AG2649" s="27"/>
      <c r="AH2649" s="28"/>
      <c r="AI2649" s="27"/>
      <c r="AJ2649" s="27"/>
      <c r="AK2649" s="28"/>
      <c r="AL2649" s="29"/>
      <c r="AM2649" s="29"/>
      <c r="AN2649" s="29"/>
      <c r="AO2649" s="29"/>
      <c r="AP2649" s="29"/>
      <c r="AQ2649" s="29"/>
      <c r="AR2649" s="29"/>
      <c r="AS2649" s="29"/>
      <c r="AT2649" s="29"/>
      <c r="AU2649" s="29"/>
      <c r="AV2649" s="29"/>
      <c r="AW2649" s="29"/>
      <c r="AX2649" s="29"/>
      <c r="AY2649" s="31"/>
      <c r="AZ2649" s="30"/>
      <c r="BA2649" s="35"/>
      <c r="BB2649" s="108"/>
      <c r="BC2649" s="108"/>
      <c r="BD2649" s="108"/>
      <c r="BE2649" s="136"/>
      <c r="BF2649" s="108"/>
      <c r="BG2649" s="110"/>
      <c r="BH2649" s="110"/>
      <c r="BI2649" s="110"/>
      <c r="BJ2649" s="137"/>
      <c r="BK2649" s="110"/>
      <c r="BL2649" s="108"/>
      <c r="BM2649" s="108"/>
      <c r="BN2649" s="108"/>
      <c r="BO2649" s="135"/>
      <c r="BP2649" s="108"/>
      <c r="BQ2649" s="108"/>
      <c r="BR2649" s="108"/>
      <c r="BS2649" s="108"/>
      <c r="BT2649" s="135"/>
      <c r="BU2649" s="108"/>
      <c r="BV2649" s="108"/>
      <c r="BW2649" s="108"/>
      <c r="BX2649" s="108"/>
      <c r="BY2649" s="135"/>
      <c r="BZ2649" s="108"/>
    </row>
    <row r="2650" spans="1:78" x14ac:dyDescent="0.25">
      <c r="A2650" s="27"/>
      <c r="B2650" s="27"/>
      <c r="C2650" s="27"/>
      <c r="D2650" s="27"/>
      <c r="E2650" s="28"/>
      <c r="F2650" s="88"/>
      <c r="G2650" s="28"/>
      <c r="H2650" s="27"/>
      <c r="I2650" s="27"/>
      <c r="J2650" s="27"/>
      <c r="K2650" s="107"/>
      <c r="L2650" s="27"/>
      <c r="M2650" s="46"/>
      <c r="N2650" s="46"/>
      <c r="O2650" s="46"/>
      <c r="P2650" s="46"/>
      <c r="Q2650" s="46"/>
      <c r="R2650" s="46"/>
      <c r="S2650" s="46"/>
      <c r="T2650" s="46"/>
      <c r="U2650" s="46"/>
      <c r="V2650" s="46"/>
      <c r="W2650" s="46"/>
      <c r="X2650" s="46"/>
      <c r="Y2650" s="41"/>
      <c r="Z2650" s="106"/>
      <c r="AA2650" s="43"/>
      <c r="AB2650" s="28"/>
      <c r="AC2650" s="28"/>
      <c r="AD2650" s="28"/>
      <c r="AE2650" s="44"/>
      <c r="AF2650" s="27"/>
      <c r="AG2650" s="27"/>
      <c r="AH2650" s="28"/>
      <c r="AI2650" s="27"/>
      <c r="AJ2650" s="27"/>
      <c r="AK2650" s="28"/>
      <c r="AL2650" s="29"/>
      <c r="AM2650" s="29"/>
      <c r="AN2650" s="29"/>
      <c r="AO2650" s="29"/>
      <c r="AP2650" s="29"/>
      <c r="AQ2650" s="29"/>
      <c r="AR2650" s="29"/>
      <c r="AS2650" s="29"/>
      <c r="AT2650" s="29"/>
      <c r="AU2650" s="29"/>
      <c r="AV2650" s="29"/>
      <c r="AW2650" s="29"/>
      <c r="AX2650" s="29"/>
      <c r="AY2650" s="31"/>
      <c r="AZ2650" s="30"/>
      <c r="BA2650" s="35"/>
      <c r="BB2650" s="108"/>
      <c r="BC2650" s="108"/>
      <c r="BD2650" s="108"/>
      <c r="BE2650" s="136"/>
      <c r="BF2650" s="108"/>
      <c r="BG2650" s="110"/>
      <c r="BH2650" s="110"/>
      <c r="BI2650" s="110"/>
      <c r="BJ2650" s="137"/>
      <c r="BK2650" s="110"/>
      <c r="BL2650" s="108"/>
      <c r="BM2650" s="108"/>
      <c r="BN2650" s="108"/>
      <c r="BO2650" s="135"/>
      <c r="BP2650" s="108"/>
      <c r="BQ2650" s="108"/>
      <c r="BR2650" s="108"/>
      <c r="BS2650" s="108"/>
      <c r="BT2650" s="135"/>
      <c r="BU2650" s="108"/>
      <c r="BV2650" s="108"/>
      <c r="BW2650" s="108"/>
      <c r="BX2650" s="108"/>
      <c r="BY2650" s="135"/>
      <c r="BZ2650" s="108"/>
    </row>
    <row r="2651" spans="1:78" x14ac:dyDescent="0.25">
      <c r="A2651" s="27"/>
      <c r="B2651" s="27"/>
      <c r="C2651" s="27"/>
      <c r="D2651" s="27"/>
      <c r="E2651" s="28"/>
      <c r="F2651" s="88"/>
      <c r="G2651" s="28"/>
      <c r="H2651" s="27"/>
      <c r="I2651" s="27"/>
      <c r="J2651" s="27"/>
      <c r="K2651" s="107"/>
      <c r="L2651" s="27"/>
      <c r="M2651" s="46"/>
      <c r="N2651" s="46"/>
      <c r="O2651" s="46"/>
      <c r="P2651" s="46"/>
      <c r="Q2651" s="46"/>
      <c r="R2651" s="46"/>
      <c r="S2651" s="46"/>
      <c r="T2651" s="46"/>
      <c r="U2651" s="46"/>
      <c r="V2651" s="46"/>
      <c r="W2651" s="46"/>
      <c r="X2651" s="46"/>
      <c r="Y2651" s="41"/>
      <c r="Z2651" s="106"/>
      <c r="AA2651" s="43"/>
      <c r="AB2651" s="28"/>
      <c r="AC2651" s="28"/>
      <c r="AD2651" s="28"/>
      <c r="AE2651" s="44"/>
      <c r="AF2651" s="27"/>
      <c r="AG2651" s="27"/>
      <c r="AH2651" s="28"/>
      <c r="AI2651" s="27"/>
      <c r="AJ2651" s="27"/>
      <c r="AK2651" s="28"/>
      <c r="AL2651" s="29"/>
      <c r="AM2651" s="29"/>
      <c r="AN2651" s="29"/>
      <c r="AO2651" s="29"/>
      <c r="AP2651" s="29"/>
      <c r="AQ2651" s="29"/>
      <c r="AR2651" s="29"/>
      <c r="AS2651" s="29"/>
      <c r="AT2651" s="29"/>
      <c r="AU2651" s="29"/>
      <c r="AV2651" s="29"/>
      <c r="AW2651" s="29"/>
      <c r="AX2651" s="29"/>
      <c r="AY2651" s="31"/>
      <c r="AZ2651" s="30"/>
      <c r="BA2651" s="35"/>
      <c r="BB2651" s="108"/>
      <c r="BC2651" s="108"/>
      <c r="BD2651" s="108"/>
      <c r="BE2651" s="136"/>
      <c r="BF2651" s="108"/>
      <c r="BG2651" s="110"/>
      <c r="BH2651" s="110"/>
      <c r="BI2651" s="110"/>
      <c r="BJ2651" s="137"/>
      <c r="BK2651" s="110"/>
      <c r="BL2651" s="108"/>
      <c r="BM2651" s="108"/>
      <c r="BN2651" s="108"/>
      <c r="BO2651" s="135"/>
      <c r="BP2651" s="108"/>
      <c r="BQ2651" s="108"/>
      <c r="BR2651" s="108"/>
      <c r="BS2651" s="108"/>
      <c r="BT2651" s="135"/>
      <c r="BU2651" s="108"/>
      <c r="BV2651" s="108"/>
      <c r="BW2651" s="108"/>
      <c r="BX2651" s="108"/>
      <c r="BY2651" s="135"/>
      <c r="BZ2651" s="108"/>
    </row>
    <row r="2652" spans="1:78" x14ac:dyDescent="0.25">
      <c r="A2652" s="27"/>
      <c r="B2652" s="27"/>
      <c r="C2652" s="27"/>
      <c r="D2652" s="27"/>
      <c r="E2652" s="28"/>
      <c r="F2652" s="88"/>
      <c r="G2652" s="28"/>
      <c r="H2652" s="27"/>
      <c r="I2652" s="27"/>
      <c r="J2652" s="27"/>
      <c r="K2652" s="107"/>
      <c r="L2652" s="27"/>
      <c r="M2652" s="46"/>
      <c r="N2652" s="46"/>
      <c r="O2652" s="46"/>
      <c r="P2652" s="46"/>
      <c r="Q2652" s="46"/>
      <c r="R2652" s="46"/>
      <c r="S2652" s="46"/>
      <c r="T2652" s="46"/>
      <c r="U2652" s="46"/>
      <c r="V2652" s="46"/>
      <c r="W2652" s="46"/>
      <c r="X2652" s="46"/>
      <c r="Y2652" s="41"/>
      <c r="Z2652" s="106"/>
      <c r="AA2652" s="43"/>
      <c r="AB2652" s="28"/>
      <c r="AC2652" s="28"/>
      <c r="AD2652" s="28"/>
      <c r="AE2652" s="44"/>
      <c r="AF2652" s="27"/>
      <c r="AG2652" s="27"/>
      <c r="AH2652" s="28"/>
      <c r="AI2652" s="27"/>
      <c r="AJ2652" s="27"/>
      <c r="AK2652" s="28"/>
      <c r="AL2652" s="29"/>
      <c r="AM2652" s="29"/>
      <c r="AN2652" s="29"/>
      <c r="AO2652" s="29"/>
      <c r="AP2652" s="29"/>
      <c r="AQ2652" s="29"/>
      <c r="AR2652" s="29"/>
      <c r="AS2652" s="29"/>
      <c r="AT2652" s="29"/>
      <c r="AU2652" s="29"/>
      <c r="AV2652" s="29"/>
      <c r="AW2652" s="29"/>
      <c r="AX2652" s="29"/>
      <c r="AY2652" s="31"/>
      <c r="AZ2652" s="30"/>
      <c r="BA2652" s="35"/>
      <c r="BB2652" s="108"/>
      <c r="BC2652" s="108"/>
      <c r="BD2652" s="108"/>
      <c r="BE2652" s="136"/>
      <c r="BF2652" s="108"/>
      <c r="BG2652" s="110"/>
      <c r="BH2652" s="110"/>
      <c r="BI2652" s="110"/>
      <c r="BJ2652" s="137"/>
      <c r="BK2652" s="110"/>
      <c r="BL2652" s="108"/>
      <c r="BM2652" s="108"/>
      <c r="BN2652" s="108"/>
      <c r="BO2652" s="135"/>
      <c r="BP2652" s="108"/>
      <c r="BQ2652" s="108"/>
      <c r="BR2652" s="108"/>
      <c r="BS2652" s="108"/>
      <c r="BT2652" s="135"/>
      <c r="BU2652" s="108"/>
      <c r="BV2652" s="108"/>
      <c r="BW2652" s="108"/>
      <c r="BX2652" s="108"/>
      <c r="BY2652" s="135"/>
      <c r="BZ2652" s="108"/>
    </row>
    <row r="2653" spans="1:78" x14ac:dyDescent="0.25">
      <c r="A2653" s="27"/>
      <c r="B2653" s="27"/>
      <c r="C2653" s="27"/>
      <c r="D2653" s="27"/>
      <c r="E2653" s="28"/>
      <c r="F2653" s="88"/>
      <c r="G2653" s="28"/>
      <c r="H2653" s="27"/>
      <c r="I2653" s="27"/>
      <c r="J2653" s="27"/>
      <c r="K2653" s="107"/>
      <c r="L2653" s="27"/>
      <c r="M2653" s="46"/>
      <c r="N2653" s="46"/>
      <c r="O2653" s="46"/>
      <c r="P2653" s="46"/>
      <c r="Q2653" s="46"/>
      <c r="R2653" s="46"/>
      <c r="S2653" s="46"/>
      <c r="T2653" s="46"/>
      <c r="U2653" s="46"/>
      <c r="V2653" s="46"/>
      <c r="W2653" s="46"/>
      <c r="X2653" s="46"/>
      <c r="Y2653" s="41"/>
      <c r="Z2653" s="106"/>
      <c r="AA2653" s="43"/>
      <c r="AB2653" s="28"/>
      <c r="AC2653" s="28"/>
      <c r="AD2653" s="28"/>
      <c r="AE2653" s="44"/>
      <c r="AF2653" s="27"/>
      <c r="AG2653" s="27"/>
      <c r="AH2653" s="28"/>
      <c r="AI2653" s="27"/>
      <c r="AJ2653" s="27"/>
      <c r="AK2653" s="28"/>
      <c r="AL2653" s="29"/>
      <c r="AM2653" s="29"/>
      <c r="AN2653" s="29"/>
      <c r="AO2653" s="29"/>
      <c r="AP2653" s="29"/>
      <c r="AQ2653" s="29"/>
      <c r="AR2653" s="29"/>
      <c r="AS2653" s="29"/>
      <c r="AT2653" s="29"/>
      <c r="AU2653" s="29"/>
      <c r="AV2653" s="29"/>
      <c r="AW2653" s="29"/>
      <c r="AX2653" s="29"/>
      <c r="AY2653" s="31"/>
      <c r="AZ2653" s="30"/>
      <c r="BA2653" s="35"/>
      <c r="BB2653" s="108"/>
      <c r="BC2653" s="108"/>
      <c r="BD2653" s="108"/>
      <c r="BE2653" s="136"/>
      <c r="BF2653" s="108"/>
      <c r="BG2653" s="110"/>
      <c r="BH2653" s="110"/>
      <c r="BI2653" s="110"/>
      <c r="BJ2653" s="137"/>
      <c r="BK2653" s="110"/>
      <c r="BL2653" s="108"/>
      <c r="BM2653" s="108"/>
      <c r="BN2653" s="108"/>
      <c r="BO2653" s="135"/>
      <c r="BP2653" s="108"/>
      <c r="BQ2653" s="108"/>
      <c r="BR2653" s="108"/>
      <c r="BS2653" s="108"/>
      <c r="BT2653" s="135"/>
      <c r="BU2653" s="108"/>
      <c r="BV2653" s="108"/>
      <c r="BW2653" s="108"/>
      <c r="BX2653" s="108"/>
      <c r="BY2653" s="135"/>
      <c r="BZ2653" s="108"/>
    </row>
    <row r="2654" spans="1:78" x14ac:dyDescent="0.25">
      <c r="A2654" s="27"/>
      <c r="B2654" s="27"/>
      <c r="C2654" s="27"/>
      <c r="D2654" s="27"/>
      <c r="E2654" s="28"/>
      <c r="F2654" s="88"/>
      <c r="G2654" s="28"/>
      <c r="H2654" s="27"/>
      <c r="I2654" s="27"/>
      <c r="J2654" s="27"/>
      <c r="K2654" s="107"/>
      <c r="L2654" s="27"/>
      <c r="M2654" s="46"/>
      <c r="N2654" s="46"/>
      <c r="O2654" s="46"/>
      <c r="P2654" s="46"/>
      <c r="Q2654" s="46"/>
      <c r="R2654" s="46"/>
      <c r="S2654" s="46"/>
      <c r="T2654" s="46"/>
      <c r="U2654" s="46"/>
      <c r="V2654" s="46"/>
      <c r="W2654" s="46"/>
      <c r="X2654" s="46"/>
      <c r="Y2654" s="41"/>
      <c r="Z2654" s="106"/>
      <c r="AA2654" s="43"/>
      <c r="AB2654" s="28"/>
      <c r="AC2654" s="28"/>
      <c r="AD2654" s="28"/>
      <c r="AE2654" s="44"/>
      <c r="AF2654" s="27"/>
      <c r="AG2654" s="27"/>
      <c r="AH2654" s="28"/>
      <c r="AI2654" s="27"/>
      <c r="AJ2654" s="27"/>
      <c r="AK2654" s="28"/>
      <c r="AL2654" s="29"/>
      <c r="AM2654" s="29"/>
      <c r="AN2654" s="29"/>
      <c r="AO2654" s="29"/>
      <c r="AP2654" s="29"/>
      <c r="AQ2654" s="29"/>
      <c r="AR2654" s="29"/>
      <c r="AS2654" s="29"/>
      <c r="AT2654" s="29"/>
      <c r="AU2654" s="29"/>
      <c r="AV2654" s="29"/>
      <c r="AW2654" s="29"/>
      <c r="AX2654" s="29"/>
      <c r="AY2654" s="31"/>
      <c r="AZ2654" s="30"/>
      <c r="BA2654" s="35"/>
      <c r="BB2654" s="108"/>
      <c r="BC2654" s="108"/>
      <c r="BD2654" s="108"/>
      <c r="BE2654" s="136"/>
      <c r="BF2654" s="108"/>
      <c r="BG2654" s="110"/>
      <c r="BH2654" s="110"/>
      <c r="BI2654" s="110"/>
      <c r="BJ2654" s="137"/>
      <c r="BK2654" s="110"/>
      <c r="BL2654" s="108"/>
      <c r="BM2654" s="108"/>
      <c r="BN2654" s="108"/>
      <c r="BO2654" s="135"/>
      <c r="BP2654" s="108"/>
      <c r="BQ2654" s="108"/>
      <c r="BR2654" s="108"/>
      <c r="BS2654" s="108"/>
      <c r="BT2654" s="135"/>
      <c r="BU2654" s="108"/>
      <c r="BV2654" s="108"/>
      <c r="BW2654" s="108"/>
      <c r="BX2654" s="108"/>
      <c r="BY2654" s="135"/>
      <c r="BZ2654" s="108"/>
    </row>
    <row r="2655" spans="1:78" x14ac:dyDescent="0.25">
      <c r="A2655" s="27"/>
      <c r="B2655" s="27"/>
      <c r="C2655" s="27"/>
      <c r="D2655" s="27"/>
      <c r="E2655" s="28"/>
      <c r="F2655" s="88"/>
      <c r="G2655" s="28"/>
      <c r="H2655" s="27"/>
      <c r="I2655" s="27"/>
      <c r="J2655" s="27"/>
      <c r="K2655" s="107"/>
      <c r="L2655" s="27"/>
      <c r="M2655" s="46"/>
      <c r="N2655" s="46"/>
      <c r="O2655" s="46"/>
      <c r="P2655" s="46"/>
      <c r="Q2655" s="46"/>
      <c r="R2655" s="46"/>
      <c r="S2655" s="46"/>
      <c r="T2655" s="46"/>
      <c r="U2655" s="46"/>
      <c r="V2655" s="46"/>
      <c r="W2655" s="46"/>
      <c r="X2655" s="46"/>
      <c r="Y2655" s="41"/>
      <c r="Z2655" s="106"/>
      <c r="AA2655" s="43"/>
      <c r="AB2655" s="28"/>
      <c r="AC2655" s="28"/>
      <c r="AD2655" s="28"/>
      <c r="AE2655" s="44"/>
      <c r="AF2655" s="27"/>
      <c r="AG2655" s="27"/>
      <c r="AH2655" s="28"/>
      <c r="AI2655" s="27"/>
      <c r="AJ2655" s="27"/>
      <c r="AK2655" s="28"/>
      <c r="AL2655" s="29"/>
      <c r="AM2655" s="29"/>
      <c r="AN2655" s="29"/>
      <c r="AO2655" s="29"/>
      <c r="AP2655" s="29"/>
      <c r="AQ2655" s="29"/>
      <c r="AR2655" s="29"/>
      <c r="AS2655" s="29"/>
      <c r="AT2655" s="29"/>
      <c r="AU2655" s="29"/>
      <c r="AV2655" s="29"/>
      <c r="AW2655" s="29"/>
      <c r="AX2655" s="29"/>
      <c r="AY2655" s="31"/>
      <c r="AZ2655" s="30"/>
      <c r="BA2655" s="35"/>
      <c r="BB2655" s="108"/>
      <c r="BC2655" s="108"/>
      <c r="BD2655" s="108"/>
      <c r="BE2655" s="136"/>
      <c r="BF2655" s="108"/>
      <c r="BG2655" s="110"/>
      <c r="BH2655" s="110"/>
      <c r="BI2655" s="110"/>
      <c r="BJ2655" s="137"/>
      <c r="BK2655" s="110"/>
      <c r="BL2655" s="108"/>
      <c r="BM2655" s="108"/>
      <c r="BN2655" s="108"/>
      <c r="BO2655" s="135"/>
      <c r="BP2655" s="108"/>
      <c r="BQ2655" s="108"/>
      <c r="BR2655" s="108"/>
      <c r="BS2655" s="108"/>
      <c r="BT2655" s="135"/>
      <c r="BU2655" s="108"/>
      <c r="BV2655" s="108"/>
      <c r="BW2655" s="108"/>
      <c r="BX2655" s="108"/>
      <c r="BY2655" s="135"/>
      <c r="BZ2655" s="108"/>
    </row>
    <row r="2656" spans="1:78" x14ac:dyDescent="0.25">
      <c r="A2656" s="27"/>
      <c r="B2656" s="27"/>
      <c r="C2656" s="27"/>
      <c r="D2656" s="27"/>
      <c r="E2656" s="28"/>
      <c r="F2656" s="88"/>
      <c r="G2656" s="28"/>
      <c r="H2656" s="27"/>
      <c r="I2656" s="27"/>
      <c r="J2656" s="27"/>
      <c r="K2656" s="107"/>
      <c r="L2656" s="27"/>
      <c r="M2656" s="46"/>
      <c r="N2656" s="46"/>
      <c r="O2656" s="46"/>
      <c r="P2656" s="46"/>
      <c r="Q2656" s="46"/>
      <c r="R2656" s="46"/>
      <c r="S2656" s="46"/>
      <c r="T2656" s="46"/>
      <c r="U2656" s="46"/>
      <c r="V2656" s="46"/>
      <c r="W2656" s="46"/>
      <c r="X2656" s="46"/>
      <c r="Y2656" s="41"/>
      <c r="Z2656" s="106"/>
      <c r="AA2656" s="43"/>
      <c r="AB2656" s="28"/>
      <c r="AC2656" s="28"/>
      <c r="AD2656" s="28"/>
      <c r="AE2656" s="44"/>
      <c r="AF2656" s="27"/>
      <c r="AG2656" s="27"/>
      <c r="AH2656" s="28"/>
      <c r="AI2656" s="27"/>
      <c r="AJ2656" s="27"/>
      <c r="AK2656" s="28"/>
      <c r="AL2656" s="29"/>
      <c r="AM2656" s="29"/>
      <c r="AN2656" s="29"/>
      <c r="AO2656" s="29"/>
      <c r="AP2656" s="29"/>
      <c r="AQ2656" s="29"/>
      <c r="AR2656" s="29"/>
      <c r="AS2656" s="29"/>
      <c r="AT2656" s="29"/>
      <c r="AU2656" s="29"/>
      <c r="AV2656" s="29"/>
      <c r="AW2656" s="29"/>
      <c r="AX2656" s="29"/>
      <c r="AY2656" s="31"/>
      <c r="AZ2656" s="30"/>
      <c r="BA2656" s="35"/>
      <c r="BB2656" s="108"/>
      <c r="BC2656" s="108"/>
      <c r="BD2656" s="108"/>
      <c r="BE2656" s="136"/>
      <c r="BF2656" s="108"/>
      <c r="BG2656" s="110"/>
      <c r="BH2656" s="110"/>
      <c r="BI2656" s="110"/>
      <c r="BJ2656" s="137"/>
      <c r="BK2656" s="110"/>
      <c r="BL2656" s="108"/>
      <c r="BM2656" s="108"/>
      <c r="BN2656" s="108"/>
      <c r="BO2656" s="135"/>
      <c r="BP2656" s="108"/>
      <c r="BQ2656" s="108"/>
      <c r="BR2656" s="108"/>
      <c r="BS2656" s="108"/>
      <c r="BT2656" s="135"/>
      <c r="BU2656" s="108"/>
      <c r="BV2656" s="108"/>
      <c r="BW2656" s="108"/>
      <c r="BX2656" s="108"/>
      <c r="BY2656" s="135"/>
      <c r="BZ2656" s="108"/>
    </row>
    <row r="2657" spans="1:78" x14ac:dyDescent="0.25">
      <c r="A2657" s="27"/>
      <c r="B2657" s="27"/>
      <c r="C2657" s="27"/>
      <c r="D2657" s="27"/>
      <c r="E2657" s="28"/>
      <c r="F2657" s="88"/>
      <c r="G2657" s="28"/>
      <c r="H2657" s="27"/>
      <c r="I2657" s="27"/>
      <c r="J2657" s="27"/>
      <c r="K2657" s="107"/>
      <c r="L2657" s="27"/>
      <c r="M2657" s="46"/>
      <c r="N2657" s="46"/>
      <c r="O2657" s="46"/>
      <c r="P2657" s="46"/>
      <c r="Q2657" s="46"/>
      <c r="R2657" s="46"/>
      <c r="S2657" s="46"/>
      <c r="T2657" s="46"/>
      <c r="U2657" s="46"/>
      <c r="V2657" s="46"/>
      <c r="W2657" s="46"/>
      <c r="X2657" s="46"/>
      <c r="Y2657" s="41"/>
      <c r="Z2657" s="106"/>
      <c r="AA2657" s="43"/>
      <c r="AB2657" s="28"/>
      <c r="AC2657" s="28"/>
      <c r="AD2657" s="28"/>
      <c r="AE2657" s="44"/>
      <c r="AF2657" s="27"/>
      <c r="AG2657" s="27"/>
      <c r="AH2657" s="28"/>
      <c r="AI2657" s="27"/>
      <c r="AJ2657" s="27"/>
      <c r="AK2657" s="28"/>
      <c r="AL2657" s="29"/>
      <c r="AM2657" s="29"/>
      <c r="AN2657" s="29"/>
      <c r="AO2657" s="29"/>
      <c r="AP2657" s="29"/>
      <c r="AQ2657" s="29"/>
      <c r="AR2657" s="29"/>
      <c r="AS2657" s="29"/>
      <c r="AT2657" s="29"/>
      <c r="AU2657" s="29"/>
      <c r="AV2657" s="29"/>
      <c r="AW2657" s="29"/>
      <c r="AX2657" s="29"/>
      <c r="AY2657" s="31"/>
      <c r="AZ2657" s="30"/>
      <c r="BA2657" s="35"/>
      <c r="BB2657" s="108"/>
      <c r="BC2657" s="108"/>
      <c r="BD2657" s="108"/>
      <c r="BE2657" s="136"/>
      <c r="BF2657" s="108"/>
      <c r="BG2657" s="110"/>
      <c r="BH2657" s="110"/>
      <c r="BI2657" s="110"/>
      <c r="BJ2657" s="137"/>
      <c r="BK2657" s="110"/>
      <c r="BL2657" s="108"/>
      <c r="BM2657" s="108"/>
      <c r="BN2657" s="108"/>
      <c r="BO2657" s="135"/>
      <c r="BP2657" s="108"/>
      <c r="BQ2657" s="108"/>
      <c r="BR2657" s="108"/>
      <c r="BS2657" s="108"/>
      <c r="BT2657" s="135"/>
      <c r="BU2657" s="108"/>
      <c r="BV2657" s="108"/>
      <c r="BW2657" s="108"/>
      <c r="BX2657" s="108"/>
      <c r="BY2657" s="135"/>
      <c r="BZ2657" s="108"/>
    </row>
    <row r="2658" spans="1:78" x14ac:dyDescent="0.25">
      <c r="A2658" s="27"/>
      <c r="B2658" s="27"/>
      <c r="C2658" s="27"/>
      <c r="D2658" s="27"/>
      <c r="E2658" s="28"/>
      <c r="F2658" s="88"/>
      <c r="G2658" s="28"/>
      <c r="H2658" s="27"/>
      <c r="I2658" s="27"/>
      <c r="J2658" s="27"/>
      <c r="K2658" s="107"/>
      <c r="L2658" s="27"/>
      <c r="M2658" s="46"/>
      <c r="N2658" s="46"/>
      <c r="O2658" s="46"/>
      <c r="P2658" s="46"/>
      <c r="Q2658" s="46"/>
      <c r="R2658" s="46"/>
      <c r="S2658" s="46"/>
      <c r="T2658" s="46"/>
      <c r="U2658" s="46"/>
      <c r="V2658" s="46"/>
      <c r="W2658" s="46"/>
      <c r="X2658" s="46"/>
      <c r="Y2658" s="41"/>
      <c r="Z2658" s="106"/>
      <c r="AA2658" s="43"/>
      <c r="AB2658" s="28"/>
      <c r="AC2658" s="28"/>
      <c r="AD2658" s="28"/>
      <c r="AE2658" s="44"/>
      <c r="AF2658" s="27"/>
      <c r="AG2658" s="27"/>
      <c r="AH2658" s="28"/>
      <c r="AI2658" s="27"/>
      <c r="AJ2658" s="27"/>
      <c r="AK2658" s="28"/>
      <c r="AL2658" s="29"/>
      <c r="AM2658" s="29"/>
      <c r="AN2658" s="29"/>
      <c r="AO2658" s="29"/>
      <c r="AP2658" s="29"/>
      <c r="AQ2658" s="29"/>
      <c r="AR2658" s="29"/>
      <c r="AS2658" s="29"/>
      <c r="AT2658" s="29"/>
      <c r="AU2658" s="29"/>
      <c r="AV2658" s="29"/>
      <c r="AW2658" s="29"/>
      <c r="AX2658" s="29"/>
      <c r="AY2658" s="31"/>
      <c r="AZ2658" s="30"/>
      <c r="BA2658" s="35"/>
      <c r="BB2658" s="108"/>
      <c r="BC2658" s="108"/>
      <c r="BD2658" s="108"/>
      <c r="BE2658" s="136"/>
      <c r="BF2658" s="108"/>
      <c r="BG2658" s="110"/>
      <c r="BH2658" s="110"/>
      <c r="BI2658" s="110"/>
      <c r="BJ2658" s="137"/>
      <c r="BK2658" s="110"/>
      <c r="BL2658" s="108"/>
      <c r="BM2658" s="108"/>
      <c r="BN2658" s="108"/>
      <c r="BO2658" s="135"/>
      <c r="BP2658" s="108"/>
      <c r="BQ2658" s="108"/>
      <c r="BR2658" s="108"/>
      <c r="BS2658" s="108"/>
      <c r="BT2658" s="135"/>
      <c r="BU2658" s="108"/>
      <c r="BV2658" s="108"/>
      <c r="BW2658" s="108"/>
      <c r="BX2658" s="108"/>
      <c r="BY2658" s="135"/>
      <c r="BZ2658" s="108"/>
    </row>
    <row r="2659" spans="1:78" x14ac:dyDescent="0.25">
      <c r="A2659" s="27"/>
      <c r="B2659" s="27"/>
      <c r="C2659" s="27"/>
      <c r="D2659" s="27"/>
      <c r="E2659" s="28"/>
      <c r="F2659" s="88"/>
      <c r="G2659" s="28"/>
      <c r="H2659" s="27"/>
      <c r="I2659" s="27"/>
      <c r="J2659" s="27"/>
      <c r="K2659" s="107"/>
      <c r="L2659" s="27"/>
      <c r="M2659" s="46"/>
      <c r="N2659" s="46"/>
      <c r="O2659" s="46"/>
      <c r="P2659" s="46"/>
      <c r="Q2659" s="46"/>
      <c r="R2659" s="46"/>
      <c r="S2659" s="46"/>
      <c r="T2659" s="46"/>
      <c r="U2659" s="46"/>
      <c r="V2659" s="46"/>
      <c r="W2659" s="46"/>
      <c r="X2659" s="46"/>
      <c r="Y2659" s="41"/>
      <c r="Z2659" s="106"/>
      <c r="AA2659" s="43"/>
      <c r="AB2659" s="28"/>
      <c r="AC2659" s="28"/>
      <c r="AD2659" s="28"/>
      <c r="AE2659" s="44"/>
      <c r="AF2659" s="27"/>
      <c r="AG2659" s="27"/>
      <c r="AH2659" s="28"/>
      <c r="AI2659" s="27"/>
      <c r="AJ2659" s="27"/>
      <c r="AK2659" s="28"/>
      <c r="AL2659" s="29"/>
      <c r="AM2659" s="29"/>
      <c r="AN2659" s="29"/>
      <c r="AO2659" s="29"/>
      <c r="AP2659" s="29"/>
      <c r="AQ2659" s="29"/>
      <c r="AR2659" s="29"/>
      <c r="AS2659" s="29"/>
      <c r="AT2659" s="29"/>
      <c r="AU2659" s="29"/>
      <c r="AV2659" s="29"/>
      <c r="AW2659" s="29"/>
      <c r="AX2659" s="29"/>
      <c r="AY2659" s="31"/>
      <c r="AZ2659" s="30"/>
      <c r="BA2659" s="35"/>
      <c r="BB2659" s="108"/>
      <c r="BC2659" s="108"/>
      <c r="BD2659" s="108"/>
      <c r="BE2659" s="136"/>
      <c r="BF2659" s="108"/>
      <c r="BG2659" s="110"/>
      <c r="BH2659" s="110"/>
      <c r="BI2659" s="110"/>
      <c r="BJ2659" s="137"/>
      <c r="BK2659" s="110"/>
      <c r="BL2659" s="108"/>
      <c r="BM2659" s="108"/>
      <c r="BN2659" s="108"/>
      <c r="BO2659" s="135"/>
      <c r="BP2659" s="108"/>
      <c r="BQ2659" s="108"/>
      <c r="BR2659" s="108"/>
      <c r="BS2659" s="108"/>
      <c r="BT2659" s="135"/>
      <c r="BU2659" s="108"/>
      <c r="BV2659" s="108"/>
      <c r="BW2659" s="108"/>
      <c r="BX2659" s="108"/>
      <c r="BY2659" s="135"/>
      <c r="BZ2659" s="108"/>
    </row>
    <row r="2660" spans="1:78" x14ac:dyDescent="0.25">
      <c r="A2660" s="27"/>
      <c r="B2660" s="27"/>
      <c r="C2660" s="27"/>
      <c r="D2660" s="27"/>
      <c r="E2660" s="28"/>
      <c r="F2660" s="88"/>
      <c r="G2660" s="28"/>
      <c r="H2660" s="27"/>
      <c r="I2660" s="27"/>
      <c r="J2660" s="27"/>
      <c r="K2660" s="107"/>
      <c r="L2660" s="27"/>
      <c r="M2660" s="46"/>
      <c r="N2660" s="46"/>
      <c r="O2660" s="46"/>
      <c r="P2660" s="46"/>
      <c r="Q2660" s="46"/>
      <c r="R2660" s="46"/>
      <c r="S2660" s="46"/>
      <c r="T2660" s="46"/>
      <c r="U2660" s="46"/>
      <c r="V2660" s="46"/>
      <c r="W2660" s="46"/>
      <c r="X2660" s="46"/>
      <c r="Y2660" s="41"/>
      <c r="Z2660" s="106"/>
      <c r="AA2660" s="43"/>
      <c r="AB2660" s="28"/>
      <c r="AC2660" s="28"/>
      <c r="AD2660" s="28"/>
      <c r="AE2660" s="44"/>
      <c r="AF2660" s="27"/>
      <c r="AG2660" s="27"/>
      <c r="AH2660" s="28"/>
      <c r="AI2660" s="27"/>
      <c r="AJ2660" s="27"/>
      <c r="AK2660" s="28"/>
      <c r="AL2660" s="29"/>
      <c r="AM2660" s="29"/>
      <c r="AN2660" s="29"/>
      <c r="AO2660" s="29"/>
      <c r="AP2660" s="29"/>
      <c r="AQ2660" s="29"/>
      <c r="AR2660" s="29"/>
      <c r="AS2660" s="29"/>
      <c r="AT2660" s="29"/>
      <c r="AU2660" s="29"/>
      <c r="AV2660" s="29"/>
      <c r="AW2660" s="29"/>
      <c r="AX2660" s="29"/>
      <c r="AY2660" s="31"/>
      <c r="AZ2660" s="30"/>
      <c r="BA2660" s="35"/>
      <c r="BB2660" s="108"/>
      <c r="BC2660" s="108"/>
      <c r="BD2660" s="108"/>
      <c r="BE2660" s="136"/>
      <c r="BF2660" s="108"/>
      <c r="BG2660" s="110"/>
      <c r="BH2660" s="110"/>
      <c r="BI2660" s="110"/>
      <c r="BJ2660" s="137"/>
      <c r="BK2660" s="110"/>
      <c r="BL2660" s="108"/>
      <c r="BM2660" s="108"/>
      <c r="BN2660" s="108"/>
      <c r="BO2660" s="135"/>
      <c r="BP2660" s="108"/>
      <c r="BQ2660" s="108"/>
      <c r="BR2660" s="108"/>
      <c r="BS2660" s="108"/>
      <c r="BT2660" s="135"/>
      <c r="BU2660" s="108"/>
      <c r="BV2660" s="108"/>
      <c r="BW2660" s="108"/>
      <c r="BX2660" s="108"/>
      <c r="BY2660" s="135"/>
      <c r="BZ2660" s="108"/>
    </row>
    <row r="2661" spans="1:78" x14ac:dyDescent="0.25">
      <c r="A2661" s="27"/>
      <c r="B2661" s="27"/>
      <c r="C2661" s="27"/>
      <c r="D2661" s="27"/>
      <c r="E2661" s="28"/>
      <c r="F2661" s="88"/>
      <c r="G2661" s="28"/>
      <c r="H2661" s="27"/>
      <c r="I2661" s="27"/>
      <c r="J2661" s="27"/>
      <c r="K2661" s="107"/>
      <c r="L2661" s="27"/>
      <c r="M2661" s="46"/>
      <c r="N2661" s="46"/>
      <c r="O2661" s="46"/>
      <c r="P2661" s="46"/>
      <c r="Q2661" s="46"/>
      <c r="R2661" s="46"/>
      <c r="S2661" s="46"/>
      <c r="T2661" s="46"/>
      <c r="U2661" s="46"/>
      <c r="V2661" s="46"/>
      <c r="W2661" s="46"/>
      <c r="X2661" s="46"/>
      <c r="Y2661" s="41"/>
      <c r="Z2661" s="106"/>
      <c r="AA2661" s="43"/>
      <c r="AB2661" s="28"/>
      <c r="AC2661" s="28"/>
      <c r="AD2661" s="28"/>
      <c r="AE2661" s="44"/>
      <c r="AF2661" s="27"/>
      <c r="AG2661" s="27"/>
      <c r="AH2661" s="28"/>
      <c r="AI2661" s="27"/>
      <c r="AJ2661" s="27"/>
      <c r="AK2661" s="28"/>
      <c r="AL2661" s="29"/>
      <c r="AM2661" s="29"/>
      <c r="AN2661" s="29"/>
      <c r="AO2661" s="29"/>
      <c r="AP2661" s="29"/>
      <c r="AQ2661" s="29"/>
      <c r="AR2661" s="29"/>
      <c r="AS2661" s="29"/>
      <c r="AT2661" s="29"/>
      <c r="AU2661" s="29"/>
      <c r="AV2661" s="29"/>
      <c r="AW2661" s="29"/>
      <c r="AX2661" s="29"/>
      <c r="AY2661" s="31"/>
      <c r="AZ2661" s="30"/>
      <c r="BA2661" s="35"/>
      <c r="BB2661" s="108"/>
      <c r="BC2661" s="108"/>
      <c r="BD2661" s="108"/>
      <c r="BE2661" s="136"/>
      <c r="BF2661" s="108"/>
      <c r="BG2661" s="110"/>
      <c r="BH2661" s="110"/>
      <c r="BI2661" s="110"/>
      <c r="BJ2661" s="137"/>
      <c r="BK2661" s="110"/>
      <c r="BL2661" s="108"/>
      <c r="BM2661" s="108"/>
      <c r="BN2661" s="108"/>
      <c r="BO2661" s="135"/>
      <c r="BP2661" s="108"/>
      <c r="BQ2661" s="108"/>
      <c r="BR2661" s="108"/>
      <c r="BS2661" s="108"/>
      <c r="BT2661" s="135"/>
      <c r="BU2661" s="108"/>
      <c r="BV2661" s="108"/>
      <c r="BW2661" s="108"/>
      <c r="BX2661" s="108"/>
      <c r="BY2661" s="135"/>
      <c r="BZ2661" s="108"/>
    </row>
    <row r="2662" spans="1:78" x14ac:dyDescent="0.25">
      <c r="A2662" s="27"/>
      <c r="B2662" s="27"/>
      <c r="C2662" s="27"/>
      <c r="D2662" s="27"/>
      <c r="E2662" s="28"/>
      <c r="F2662" s="88"/>
      <c r="G2662" s="28"/>
      <c r="H2662" s="27"/>
      <c r="I2662" s="27"/>
      <c r="J2662" s="27"/>
      <c r="K2662" s="107"/>
      <c r="L2662" s="27"/>
      <c r="M2662" s="46"/>
      <c r="N2662" s="46"/>
      <c r="O2662" s="46"/>
      <c r="P2662" s="46"/>
      <c r="Q2662" s="46"/>
      <c r="R2662" s="46"/>
      <c r="S2662" s="46"/>
      <c r="T2662" s="46"/>
      <c r="U2662" s="46"/>
      <c r="V2662" s="46"/>
      <c r="W2662" s="46"/>
      <c r="X2662" s="46"/>
      <c r="Y2662" s="41"/>
      <c r="Z2662" s="106"/>
      <c r="AA2662" s="43"/>
      <c r="AB2662" s="28"/>
      <c r="AC2662" s="28"/>
      <c r="AD2662" s="28"/>
      <c r="AE2662" s="44"/>
      <c r="AF2662" s="27"/>
      <c r="AG2662" s="27"/>
      <c r="AH2662" s="28"/>
      <c r="AI2662" s="27"/>
      <c r="AJ2662" s="27"/>
      <c r="AK2662" s="28"/>
      <c r="AL2662" s="29"/>
      <c r="AM2662" s="29"/>
      <c r="AN2662" s="29"/>
      <c r="AO2662" s="29"/>
      <c r="AP2662" s="29"/>
      <c r="AQ2662" s="29"/>
      <c r="AR2662" s="29"/>
      <c r="AS2662" s="29"/>
      <c r="AT2662" s="29"/>
      <c r="AU2662" s="29"/>
      <c r="AV2662" s="29"/>
      <c r="AW2662" s="29"/>
      <c r="AX2662" s="29"/>
      <c r="AY2662" s="31"/>
      <c r="AZ2662" s="30"/>
      <c r="BA2662" s="35"/>
      <c r="BB2662" s="108"/>
      <c r="BC2662" s="108"/>
      <c r="BD2662" s="108"/>
      <c r="BE2662" s="136"/>
      <c r="BF2662" s="108"/>
      <c r="BG2662" s="110"/>
      <c r="BH2662" s="110"/>
      <c r="BI2662" s="110"/>
      <c r="BJ2662" s="137"/>
      <c r="BK2662" s="110"/>
      <c r="BL2662" s="108"/>
      <c r="BM2662" s="108"/>
      <c r="BN2662" s="108"/>
      <c r="BO2662" s="135"/>
      <c r="BP2662" s="108"/>
      <c r="BQ2662" s="108"/>
      <c r="BR2662" s="108"/>
      <c r="BS2662" s="108"/>
      <c r="BT2662" s="135"/>
      <c r="BU2662" s="108"/>
      <c r="BV2662" s="108"/>
      <c r="BW2662" s="108"/>
      <c r="BX2662" s="108"/>
      <c r="BY2662" s="135"/>
      <c r="BZ2662" s="108"/>
    </row>
    <row r="2663" spans="1:78" x14ac:dyDescent="0.25">
      <c r="A2663" s="27"/>
      <c r="B2663" s="27"/>
      <c r="C2663" s="27"/>
      <c r="D2663" s="27"/>
      <c r="E2663" s="28"/>
      <c r="F2663" s="88"/>
      <c r="G2663" s="28"/>
      <c r="H2663" s="27"/>
      <c r="I2663" s="27"/>
      <c r="J2663" s="27"/>
      <c r="K2663" s="107"/>
      <c r="L2663" s="27"/>
      <c r="M2663" s="46"/>
      <c r="N2663" s="46"/>
      <c r="O2663" s="46"/>
      <c r="P2663" s="46"/>
      <c r="Q2663" s="46"/>
      <c r="R2663" s="46"/>
      <c r="S2663" s="46"/>
      <c r="T2663" s="46"/>
      <c r="U2663" s="46"/>
      <c r="V2663" s="46"/>
      <c r="W2663" s="46"/>
      <c r="X2663" s="46"/>
      <c r="Y2663" s="41"/>
      <c r="Z2663" s="106"/>
      <c r="AA2663" s="43"/>
      <c r="AB2663" s="28"/>
      <c r="AC2663" s="28"/>
      <c r="AD2663" s="28"/>
      <c r="AE2663" s="44"/>
      <c r="AF2663" s="27"/>
      <c r="AG2663" s="27"/>
      <c r="AH2663" s="28"/>
      <c r="AI2663" s="27"/>
      <c r="AJ2663" s="27"/>
      <c r="AK2663" s="28"/>
      <c r="AL2663" s="29"/>
      <c r="AM2663" s="29"/>
      <c r="AN2663" s="29"/>
      <c r="AO2663" s="29"/>
      <c r="AP2663" s="29"/>
      <c r="AQ2663" s="29"/>
      <c r="AR2663" s="29"/>
      <c r="AS2663" s="29"/>
      <c r="AT2663" s="29"/>
      <c r="AU2663" s="29"/>
      <c r="AV2663" s="29"/>
      <c r="AW2663" s="29"/>
      <c r="AX2663" s="29"/>
      <c r="AY2663" s="31"/>
      <c r="AZ2663" s="30"/>
      <c r="BA2663" s="35"/>
      <c r="BB2663" s="108"/>
      <c r="BC2663" s="108"/>
      <c r="BD2663" s="108"/>
      <c r="BE2663" s="136"/>
      <c r="BF2663" s="108"/>
      <c r="BG2663" s="110"/>
      <c r="BH2663" s="110"/>
      <c r="BI2663" s="110"/>
      <c r="BJ2663" s="137"/>
      <c r="BK2663" s="110"/>
      <c r="BL2663" s="108"/>
      <c r="BM2663" s="108"/>
      <c r="BN2663" s="108"/>
      <c r="BO2663" s="135"/>
      <c r="BP2663" s="108"/>
      <c r="BQ2663" s="108"/>
      <c r="BR2663" s="108"/>
      <c r="BS2663" s="108"/>
      <c r="BT2663" s="135"/>
      <c r="BU2663" s="108"/>
      <c r="BV2663" s="108"/>
      <c r="BW2663" s="108"/>
      <c r="BX2663" s="108"/>
      <c r="BY2663" s="135"/>
      <c r="BZ2663" s="108"/>
    </row>
    <row r="2664" spans="1:78" x14ac:dyDescent="0.25">
      <c r="A2664" s="27"/>
      <c r="B2664" s="27"/>
      <c r="C2664" s="27"/>
      <c r="D2664" s="27"/>
      <c r="E2664" s="28"/>
      <c r="F2664" s="88"/>
      <c r="G2664" s="28"/>
      <c r="H2664" s="27"/>
      <c r="I2664" s="27"/>
      <c r="J2664" s="27"/>
      <c r="K2664" s="107"/>
      <c r="L2664" s="27"/>
      <c r="M2664" s="46"/>
      <c r="N2664" s="46"/>
      <c r="O2664" s="46"/>
      <c r="P2664" s="46"/>
      <c r="Q2664" s="46"/>
      <c r="R2664" s="46"/>
      <c r="S2664" s="46"/>
      <c r="T2664" s="46"/>
      <c r="U2664" s="46"/>
      <c r="V2664" s="46"/>
      <c r="W2664" s="46"/>
      <c r="X2664" s="46"/>
      <c r="Y2664" s="41"/>
      <c r="Z2664" s="106"/>
      <c r="AA2664" s="43"/>
      <c r="AB2664" s="28"/>
      <c r="AC2664" s="28"/>
      <c r="AD2664" s="28"/>
      <c r="AE2664" s="44"/>
      <c r="AF2664" s="27"/>
      <c r="AG2664" s="27"/>
      <c r="AH2664" s="28"/>
      <c r="AI2664" s="27"/>
      <c r="AJ2664" s="27"/>
      <c r="AK2664" s="28"/>
      <c r="AL2664" s="29"/>
      <c r="AM2664" s="29"/>
      <c r="AN2664" s="29"/>
      <c r="AO2664" s="29"/>
      <c r="AP2664" s="29"/>
      <c r="AQ2664" s="29"/>
      <c r="AR2664" s="29"/>
      <c r="AS2664" s="29"/>
      <c r="AT2664" s="29"/>
      <c r="AU2664" s="29"/>
      <c r="AV2664" s="29"/>
      <c r="AW2664" s="29"/>
      <c r="AX2664" s="29"/>
      <c r="AY2664" s="31"/>
      <c r="AZ2664" s="30"/>
      <c r="BA2664" s="35"/>
      <c r="BB2664" s="108"/>
      <c r="BC2664" s="108"/>
      <c r="BD2664" s="108"/>
      <c r="BE2664" s="136"/>
      <c r="BF2664" s="108"/>
      <c r="BG2664" s="110"/>
      <c r="BH2664" s="110"/>
      <c r="BI2664" s="110"/>
      <c r="BJ2664" s="137"/>
      <c r="BK2664" s="110"/>
      <c r="BL2664" s="108"/>
      <c r="BM2664" s="108"/>
      <c r="BN2664" s="108"/>
      <c r="BO2664" s="135"/>
      <c r="BP2664" s="108"/>
      <c r="BQ2664" s="108"/>
      <c r="BR2664" s="108"/>
      <c r="BS2664" s="108"/>
      <c r="BT2664" s="135"/>
      <c r="BU2664" s="108"/>
      <c r="BV2664" s="108"/>
      <c r="BW2664" s="108"/>
      <c r="BX2664" s="108"/>
      <c r="BY2664" s="135"/>
      <c r="BZ2664" s="108"/>
    </row>
    <row r="2665" spans="1:78" x14ac:dyDescent="0.25">
      <c r="A2665" s="27"/>
      <c r="B2665" s="27"/>
      <c r="C2665" s="27"/>
      <c r="D2665" s="27"/>
      <c r="E2665" s="28"/>
      <c r="F2665" s="88"/>
      <c r="G2665" s="28"/>
      <c r="H2665" s="27"/>
      <c r="I2665" s="27"/>
      <c r="J2665" s="27"/>
      <c r="K2665" s="107"/>
      <c r="L2665" s="27"/>
      <c r="M2665" s="46"/>
      <c r="N2665" s="46"/>
      <c r="O2665" s="46"/>
      <c r="P2665" s="46"/>
      <c r="Q2665" s="46"/>
      <c r="R2665" s="46"/>
      <c r="S2665" s="46"/>
      <c r="T2665" s="46"/>
      <c r="U2665" s="46"/>
      <c r="V2665" s="46"/>
      <c r="W2665" s="46"/>
      <c r="X2665" s="46"/>
      <c r="Y2665" s="41"/>
      <c r="Z2665" s="106"/>
      <c r="AA2665" s="43"/>
      <c r="AB2665" s="28"/>
      <c r="AC2665" s="28"/>
      <c r="AD2665" s="28"/>
      <c r="AE2665" s="44"/>
      <c r="AF2665" s="27"/>
      <c r="AG2665" s="27"/>
      <c r="AH2665" s="28"/>
      <c r="AI2665" s="27"/>
      <c r="AJ2665" s="27"/>
      <c r="AK2665" s="28"/>
      <c r="AL2665" s="29"/>
      <c r="AM2665" s="29"/>
      <c r="AN2665" s="29"/>
      <c r="AO2665" s="29"/>
      <c r="AP2665" s="29"/>
      <c r="AQ2665" s="29"/>
      <c r="AR2665" s="29"/>
      <c r="AS2665" s="29"/>
      <c r="AT2665" s="29"/>
      <c r="AU2665" s="29"/>
      <c r="AV2665" s="29"/>
      <c r="AW2665" s="29"/>
      <c r="AX2665" s="29"/>
      <c r="AY2665" s="31"/>
      <c r="AZ2665" s="30"/>
      <c r="BA2665" s="35"/>
      <c r="BB2665" s="108"/>
      <c r="BC2665" s="108"/>
      <c r="BD2665" s="108"/>
      <c r="BE2665" s="136"/>
      <c r="BF2665" s="108"/>
      <c r="BG2665" s="110"/>
      <c r="BH2665" s="110"/>
      <c r="BI2665" s="110"/>
      <c r="BJ2665" s="137"/>
      <c r="BK2665" s="110"/>
      <c r="BL2665" s="108"/>
      <c r="BM2665" s="108"/>
      <c r="BN2665" s="108"/>
      <c r="BO2665" s="135"/>
      <c r="BP2665" s="108"/>
      <c r="BQ2665" s="108"/>
      <c r="BR2665" s="108"/>
      <c r="BS2665" s="108"/>
      <c r="BT2665" s="135"/>
      <c r="BU2665" s="108"/>
      <c r="BV2665" s="108"/>
      <c r="BW2665" s="108"/>
      <c r="BX2665" s="108"/>
      <c r="BY2665" s="135"/>
      <c r="BZ2665" s="108"/>
    </row>
    <row r="2666" spans="1:78" x14ac:dyDescent="0.25">
      <c r="A2666" s="27"/>
      <c r="B2666" s="27"/>
      <c r="C2666" s="27"/>
      <c r="D2666" s="27"/>
      <c r="E2666" s="28"/>
      <c r="F2666" s="88"/>
      <c r="G2666" s="28"/>
      <c r="H2666" s="27"/>
      <c r="I2666" s="27"/>
      <c r="J2666" s="27"/>
      <c r="K2666" s="107"/>
      <c r="L2666" s="27"/>
      <c r="M2666" s="46"/>
      <c r="N2666" s="46"/>
      <c r="O2666" s="46"/>
      <c r="P2666" s="46"/>
      <c r="Q2666" s="46"/>
      <c r="R2666" s="46"/>
      <c r="S2666" s="46"/>
      <c r="T2666" s="46"/>
      <c r="U2666" s="46"/>
      <c r="V2666" s="46"/>
      <c r="W2666" s="46"/>
      <c r="X2666" s="46"/>
      <c r="Y2666" s="41"/>
      <c r="Z2666" s="106"/>
      <c r="AA2666" s="43"/>
      <c r="AB2666" s="28"/>
      <c r="AC2666" s="28"/>
      <c r="AD2666" s="28"/>
      <c r="AE2666" s="44"/>
      <c r="AF2666" s="27"/>
      <c r="AG2666" s="27"/>
      <c r="AH2666" s="28"/>
      <c r="AI2666" s="27"/>
      <c r="AJ2666" s="27"/>
      <c r="AK2666" s="28"/>
      <c r="AL2666" s="29"/>
      <c r="AM2666" s="29"/>
      <c r="AN2666" s="29"/>
      <c r="AO2666" s="29"/>
      <c r="AP2666" s="29"/>
      <c r="AQ2666" s="29"/>
      <c r="AR2666" s="29"/>
      <c r="AS2666" s="29"/>
      <c r="AT2666" s="29"/>
      <c r="AU2666" s="29"/>
      <c r="AV2666" s="29"/>
      <c r="AW2666" s="29"/>
      <c r="AX2666" s="29"/>
      <c r="AY2666" s="31"/>
      <c r="AZ2666" s="30"/>
      <c r="BA2666" s="35"/>
      <c r="BB2666" s="108"/>
      <c r="BC2666" s="108"/>
      <c r="BD2666" s="108"/>
      <c r="BE2666" s="136"/>
      <c r="BF2666" s="108"/>
      <c r="BG2666" s="110"/>
      <c r="BH2666" s="110"/>
      <c r="BI2666" s="110"/>
      <c r="BJ2666" s="137"/>
      <c r="BK2666" s="110"/>
      <c r="BL2666" s="108"/>
      <c r="BM2666" s="108"/>
      <c r="BN2666" s="108"/>
      <c r="BO2666" s="135"/>
      <c r="BP2666" s="108"/>
      <c r="BQ2666" s="108"/>
      <c r="BR2666" s="108"/>
      <c r="BS2666" s="108"/>
      <c r="BT2666" s="135"/>
      <c r="BU2666" s="108"/>
      <c r="BV2666" s="108"/>
      <c r="BW2666" s="108"/>
      <c r="BX2666" s="108"/>
      <c r="BY2666" s="135"/>
      <c r="BZ2666" s="108"/>
    </row>
    <row r="2667" spans="1:78" x14ac:dyDescent="0.25">
      <c r="A2667" s="27"/>
      <c r="B2667" s="27"/>
      <c r="C2667" s="27"/>
      <c r="D2667" s="27"/>
      <c r="E2667" s="28"/>
      <c r="F2667" s="88"/>
      <c r="G2667" s="28"/>
      <c r="H2667" s="27"/>
      <c r="I2667" s="27"/>
      <c r="J2667" s="27"/>
      <c r="K2667" s="107"/>
      <c r="L2667" s="27"/>
      <c r="M2667" s="46"/>
      <c r="N2667" s="46"/>
      <c r="O2667" s="46"/>
      <c r="P2667" s="46"/>
      <c r="Q2667" s="46"/>
      <c r="R2667" s="46"/>
      <c r="S2667" s="46"/>
      <c r="T2667" s="46"/>
      <c r="U2667" s="46"/>
      <c r="V2667" s="46"/>
      <c r="W2667" s="46"/>
      <c r="X2667" s="46"/>
      <c r="Y2667" s="41"/>
      <c r="Z2667" s="106"/>
      <c r="AA2667" s="43"/>
      <c r="AB2667" s="28"/>
      <c r="AC2667" s="28"/>
      <c r="AD2667" s="28"/>
      <c r="AE2667" s="44"/>
      <c r="AF2667" s="27"/>
      <c r="AG2667" s="27"/>
      <c r="AH2667" s="28"/>
      <c r="AI2667" s="27"/>
      <c r="AJ2667" s="27"/>
      <c r="AK2667" s="28"/>
      <c r="AL2667" s="29"/>
      <c r="AM2667" s="29"/>
      <c r="AN2667" s="29"/>
      <c r="AO2667" s="29"/>
      <c r="AP2667" s="29"/>
      <c r="AQ2667" s="29"/>
      <c r="AR2667" s="29"/>
      <c r="AS2667" s="29"/>
      <c r="AT2667" s="29"/>
      <c r="AU2667" s="29"/>
      <c r="AV2667" s="29"/>
      <c r="AW2667" s="29"/>
      <c r="AX2667" s="29"/>
      <c r="AY2667" s="31"/>
      <c r="AZ2667" s="30"/>
      <c r="BA2667" s="35"/>
      <c r="BB2667" s="108"/>
      <c r="BC2667" s="108"/>
      <c r="BD2667" s="108"/>
      <c r="BE2667" s="136"/>
      <c r="BF2667" s="108"/>
      <c r="BG2667" s="110"/>
      <c r="BH2667" s="110"/>
      <c r="BI2667" s="110"/>
      <c r="BJ2667" s="137"/>
      <c r="BK2667" s="110"/>
      <c r="BL2667" s="108"/>
      <c r="BM2667" s="108"/>
      <c r="BN2667" s="108"/>
      <c r="BO2667" s="135"/>
      <c r="BP2667" s="108"/>
      <c r="BQ2667" s="108"/>
      <c r="BR2667" s="108"/>
      <c r="BS2667" s="108"/>
      <c r="BT2667" s="135"/>
      <c r="BU2667" s="108"/>
      <c r="BV2667" s="108"/>
      <c r="BW2667" s="108"/>
      <c r="BX2667" s="108"/>
      <c r="BY2667" s="135"/>
      <c r="BZ2667" s="108"/>
    </row>
    <row r="2668" spans="1:78" x14ac:dyDescent="0.25">
      <c r="A2668" s="27"/>
      <c r="B2668" s="27"/>
      <c r="C2668" s="27"/>
      <c r="D2668" s="27"/>
      <c r="E2668" s="28"/>
      <c r="F2668" s="88"/>
      <c r="G2668" s="28"/>
      <c r="H2668" s="27"/>
      <c r="I2668" s="27"/>
      <c r="J2668" s="27"/>
      <c r="K2668" s="107"/>
      <c r="L2668" s="27"/>
      <c r="M2668" s="46"/>
      <c r="N2668" s="46"/>
      <c r="O2668" s="46"/>
      <c r="P2668" s="46"/>
      <c r="Q2668" s="46"/>
      <c r="R2668" s="46"/>
      <c r="S2668" s="46"/>
      <c r="T2668" s="46"/>
      <c r="U2668" s="46"/>
      <c r="V2668" s="46"/>
      <c r="W2668" s="46"/>
      <c r="X2668" s="46"/>
      <c r="Y2668" s="41"/>
      <c r="Z2668" s="106"/>
      <c r="AA2668" s="43"/>
      <c r="AB2668" s="28"/>
      <c r="AC2668" s="28"/>
      <c r="AD2668" s="28"/>
      <c r="AE2668" s="44"/>
      <c r="AF2668" s="27"/>
      <c r="AG2668" s="27"/>
      <c r="AH2668" s="28"/>
      <c r="AI2668" s="27"/>
      <c r="AJ2668" s="27"/>
      <c r="AK2668" s="28"/>
      <c r="AL2668" s="29"/>
      <c r="AM2668" s="29"/>
      <c r="AN2668" s="29"/>
      <c r="AO2668" s="29"/>
      <c r="AP2668" s="29"/>
      <c r="AQ2668" s="29"/>
      <c r="AR2668" s="29"/>
      <c r="AS2668" s="29"/>
      <c r="AT2668" s="29"/>
      <c r="AU2668" s="29"/>
      <c r="AV2668" s="29"/>
      <c r="AW2668" s="29"/>
      <c r="AX2668" s="29"/>
      <c r="AY2668" s="31"/>
      <c r="AZ2668" s="30"/>
      <c r="BA2668" s="35"/>
      <c r="BB2668" s="108"/>
      <c r="BC2668" s="108"/>
      <c r="BD2668" s="108"/>
      <c r="BE2668" s="136"/>
      <c r="BF2668" s="108"/>
      <c r="BG2668" s="110"/>
      <c r="BH2668" s="110"/>
      <c r="BI2668" s="110"/>
      <c r="BJ2668" s="137"/>
      <c r="BK2668" s="110"/>
      <c r="BL2668" s="108"/>
      <c r="BM2668" s="108"/>
      <c r="BN2668" s="108"/>
      <c r="BO2668" s="135"/>
      <c r="BP2668" s="108"/>
      <c r="BQ2668" s="108"/>
      <c r="BR2668" s="108"/>
      <c r="BS2668" s="108"/>
      <c r="BT2668" s="135"/>
      <c r="BU2668" s="108"/>
      <c r="BV2668" s="108"/>
      <c r="BW2668" s="108"/>
      <c r="BX2668" s="108"/>
      <c r="BY2668" s="135"/>
      <c r="BZ2668" s="108"/>
    </row>
    <row r="2669" spans="1:78" x14ac:dyDescent="0.25">
      <c r="A2669" s="27"/>
      <c r="B2669" s="27"/>
      <c r="C2669" s="27"/>
      <c r="D2669" s="27"/>
      <c r="E2669" s="28"/>
      <c r="F2669" s="88"/>
      <c r="G2669" s="28"/>
      <c r="H2669" s="27"/>
      <c r="I2669" s="27"/>
      <c r="J2669" s="27"/>
      <c r="K2669" s="107"/>
      <c r="L2669" s="27"/>
      <c r="M2669" s="46"/>
      <c r="N2669" s="46"/>
      <c r="O2669" s="46"/>
      <c r="P2669" s="46"/>
      <c r="Q2669" s="46"/>
      <c r="R2669" s="46"/>
      <c r="S2669" s="46"/>
      <c r="T2669" s="46"/>
      <c r="U2669" s="46"/>
      <c r="V2669" s="46"/>
      <c r="W2669" s="46"/>
      <c r="X2669" s="46"/>
      <c r="Y2669" s="41"/>
      <c r="Z2669" s="106"/>
      <c r="AA2669" s="43"/>
      <c r="AB2669" s="28"/>
      <c r="AC2669" s="28"/>
      <c r="AD2669" s="28"/>
      <c r="AE2669" s="44"/>
      <c r="AF2669" s="27"/>
      <c r="AG2669" s="27"/>
      <c r="AH2669" s="28"/>
      <c r="AI2669" s="27"/>
      <c r="AJ2669" s="27"/>
      <c r="AK2669" s="28"/>
      <c r="AL2669" s="29"/>
      <c r="AM2669" s="29"/>
      <c r="AN2669" s="29"/>
      <c r="AO2669" s="29"/>
      <c r="AP2669" s="29"/>
      <c r="AQ2669" s="29"/>
      <c r="AR2669" s="29"/>
      <c r="AS2669" s="29"/>
      <c r="AT2669" s="29"/>
      <c r="AU2669" s="29"/>
      <c r="AV2669" s="29"/>
      <c r="AW2669" s="29"/>
      <c r="AX2669" s="29"/>
      <c r="AY2669" s="31"/>
      <c r="AZ2669" s="30"/>
      <c r="BA2669" s="35"/>
      <c r="BB2669" s="108"/>
      <c r="BC2669" s="108"/>
      <c r="BD2669" s="108"/>
      <c r="BE2669" s="136"/>
      <c r="BF2669" s="108"/>
      <c r="BG2669" s="110"/>
      <c r="BH2669" s="110"/>
      <c r="BI2669" s="110"/>
      <c r="BJ2669" s="137"/>
      <c r="BK2669" s="110"/>
      <c r="BL2669" s="108"/>
      <c r="BM2669" s="108"/>
      <c r="BN2669" s="108"/>
      <c r="BO2669" s="135"/>
      <c r="BP2669" s="108"/>
      <c r="BQ2669" s="108"/>
      <c r="BR2669" s="108"/>
      <c r="BS2669" s="108"/>
      <c r="BT2669" s="135"/>
      <c r="BU2669" s="108"/>
      <c r="BV2669" s="108"/>
      <c r="BW2669" s="108"/>
      <c r="BX2669" s="108"/>
      <c r="BY2669" s="135"/>
      <c r="BZ2669" s="108"/>
    </row>
    <row r="2670" spans="1:78" x14ac:dyDescent="0.25">
      <c r="A2670" s="27"/>
      <c r="B2670" s="27"/>
      <c r="C2670" s="27"/>
      <c r="D2670" s="27"/>
      <c r="E2670" s="28"/>
      <c r="F2670" s="88"/>
      <c r="G2670" s="28"/>
      <c r="H2670" s="27"/>
      <c r="I2670" s="27"/>
      <c r="J2670" s="27"/>
      <c r="K2670" s="107"/>
      <c r="L2670" s="27"/>
      <c r="M2670" s="46"/>
      <c r="N2670" s="46"/>
      <c r="O2670" s="46"/>
      <c r="P2670" s="46"/>
      <c r="Q2670" s="46"/>
      <c r="R2670" s="46"/>
      <c r="S2670" s="46"/>
      <c r="T2670" s="46"/>
      <c r="U2670" s="46"/>
      <c r="V2670" s="46"/>
      <c r="W2670" s="46"/>
      <c r="X2670" s="46"/>
      <c r="Y2670" s="41"/>
      <c r="Z2670" s="106"/>
      <c r="AA2670" s="43"/>
      <c r="AB2670" s="28"/>
      <c r="AC2670" s="28"/>
      <c r="AD2670" s="28"/>
      <c r="AE2670" s="44"/>
      <c r="AF2670" s="27"/>
      <c r="AG2670" s="27"/>
      <c r="AH2670" s="28"/>
      <c r="AI2670" s="27"/>
      <c r="AJ2670" s="27"/>
      <c r="AK2670" s="28"/>
      <c r="AL2670" s="29"/>
      <c r="AM2670" s="29"/>
      <c r="AN2670" s="29"/>
      <c r="AO2670" s="29"/>
      <c r="AP2670" s="29"/>
      <c r="AQ2670" s="29"/>
      <c r="AR2670" s="29"/>
      <c r="AS2670" s="29"/>
      <c r="AT2670" s="29"/>
      <c r="AU2670" s="29"/>
      <c r="AV2670" s="29"/>
      <c r="AW2670" s="29"/>
      <c r="AX2670" s="29"/>
      <c r="AY2670" s="31"/>
      <c r="AZ2670" s="30"/>
      <c r="BA2670" s="35"/>
      <c r="BB2670" s="108"/>
      <c r="BC2670" s="108"/>
      <c r="BD2670" s="108"/>
      <c r="BE2670" s="136"/>
      <c r="BF2670" s="108"/>
      <c r="BG2670" s="110"/>
      <c r="BH2670" s="110"/>
      <c r="BI2670" s="110"/>
      <c r="BJ2670" s="137"/>
      <c r="BK2670" s="110"/>
      <c r="BL2670" s="108"/>
      <c r="BM2670" s="108"/>
      <c r="BN2670" s="108"/>
      <c r="BO2670" s="135"/>
      <c r="BP2670" s="108"/>
      <c r="BQ2670" s="108"/>
      <c r="BR2670" s="108"/>
      <c r="BS2670" s="108"/>
      <c r="BT2670" s="135"/>
      <c r="BU2670" s="108"/>
      <c r="BV2670" s="108"/>
      <c r="BW2670" s="108"/>
      <c r="BX2670" s="108"/>
      <c r="BY2670" s="135"/>
      <c r="BZ2670" s="108"/>
    </row>
    <row r="2671" spans="1:78" x14ac:dyDescent="0.25">
      <c r="A2671" s="27"/>
      <c r="B2671" s="27"/>
      <c r="C2671" s="27"/>
      <c r="D2671" s="27"/>
      <c r="E2671" s="28"/>
      <c r="F2671" s="88"/>
      <c r="G2671" s="28"/>
      <c r="H2671" s="27"/>
      <c r="I2671" s="27"/>
      <c r="J2671" s="27"/>
      <c r="K2671" s="107"/>
      <c r="L2671" s="27"/>
      <c r="M2671" s="46"/>
      <c r="N2671" s="46"/>
      <c r="O2671" s="46"/>
      <c r="P2671" s="46"/>
      <c r="Q2671" s="46"/>
      <c r="R2671" s="46"/>
      <c r="S2671" s="46"/>
      <c r="T2671" s="46"/>
      <c r="U2671" s="46"/>
      <c r="V2671" s="46"/>
      <c r="W2671" s="46"/>
      <c r="X2671" s="46"/>
      <c r="Y2671" s="41"/>
      <c r="Z2671" s="106"/>
      <c r="AA2671" s="43"/>
      <c r="AB2671" s="28"/>
      <c r="AC2671" s="28"/>
      <c r="AD2671" s="28"/>
      <c r="AE2671" s="44"/>
      <c r="AF2671" s="27"/>
      <c r="AG2671" s="27"/>
      <c r="AH2671" s="28"/>
      <c r="AI2671" s="27"/>
      <c r="AJ2671" s="27"/>
      <c r="AK2671" s="28"/>
      <c r="AL2671" s="29"/>
      <c r="AM2671" s="29"/>
      <c r="AN2671" s="29"/>
      <c r="AO2671" s="29"/>
      <c r="AP2671" s="29"/>
      <c r="AQ2671" s="29"/>
      <c r="AR2671" s="29"/>
      <c r="AS2671" s="29"/>
      <c r="AT2671" s="29"/>
      <c r="AU2671" s="29"/>
      <c r="AV2671" s="29"/>
      <c r="AW2671" s="29"/>
      <c r="AX2671" s="29"/>
      <c r="AY2671" s="31"/>
      <c r="AZ2671" s="30"/>
      <c r="BA2671" s="35"/>
      <c r="BB2671" s="108"/>
      <c r="BC2671" s="108"/>
      <c r="BD2671" s="108"/>
      <c r="BE2671" s="136"/>
      <c r="BF2671" s="108"/>
      <c r="BG2671" s="110"/>
      <c r="BH2671" s="110"/>
      <c r="BI2671" s="110"/>
      <c r="BJ2671" s="137"/>
      <c r="BK2671" s="110"/>
      <c r="BL2671" s="108"/>
      <c r="BM2671" s="108"/>
      <c r="BN2671" s="108"/>
      <c r="BO2671" s="135"/>
      <c r="BP2671" s="108"/>
      <c r="BQ2671" s="108"/>
      <c r="BR2671" s="108"/>
      <c r="BS2671" s="108"/>
      <c r="BT2671" s="135"/>
      <c r="BU2671" s="108"/>
      <c r="BV2671" s="108"/>
      <c r="BW2671" s="108"/>
      <c r="BX2671" s="108"/>
      <c r="BY2671" s="135"/>
      <c r="BZ2671" s="108"/>
    </row>
    <row r="2672" spans="1:78" x14ac:dyDescent="0.25">
      <c r="A2672" s="27"/>
      <c r="B2672" s="27"/>
      <c r="C2672" s="27"/>
      <c r="D2672" s="27"/>
      <c r="E2672" s="28"/>
      <c r="F2672" s="88"/>
      <c r="G2672" s="28"/>
      <c r="H2672" s="27"/>
      <c r="I2672" s="27"/>
      <c r="J2672" s="27"/>
      <c r="K2672" s="107"/>
      <c r="L2672" s="27"/>
      <c r="M2672" s="46"/>
      <c r="N2672" s="46"/>
      <c r="O2672" s="46"/>
      <c r="P2672" s="46"/>
      <c r="Q2672" s="46"/>
      <c r="R2672" s="46"/>
      <c r="S2672" s="46"/>
      <c r="T2672" s="46"/>
      <c r="U2672" s="46"/>
      <c r="V2672" s="46"/>
      <c r="W2672" s="46"/>
      <c r="X2672" s="46"/>
      <c r="Y2672" s="41"/>
      <c r="Z2672" s="106"/>
      <c r="AA2672" s="43"/>
      <c r="AB2672" s="28"/>
      <c r="AC2672" s="28"/>
      <c r="AD2672" s="28"/>
      <c r="AE2672" s="44"/>
      <c r="AF2672" s="27"/>
      <c r="AG2672" s="27"/>
      <c r="AH2672" s="28"/>
      <c r="AI2672" s="27"/>
      <c r="AJ2672" s="27"/>
      <c r="AK2672" s="28"/>
      <c r="AL2672" s="29"/>
      <c r="AM2672" s="29"/>
      <c r="AN2672" s="29"/>
      <c r="AO2672" s="29"/>
      <c r="AP2672" s="29"/>
      <c r="AQ2672" s="29"/>
      <c r="AR2672" s="29"/>
      <c r="AS2672" s="29"/>
      <c r="AT2672" s="29"/>
      <c r="AU2672" s="29"/>
      <c r="AV2672" s="29"/>
      <c r="AW2672" s="29"/>
      <c r="AX2672" s="29"/>
      <c r="AY2672" s="31"/>
      <c r="AZ2672" s="30"/>
      <c r="BA2672" s="35"/>
      <c r="BB2672" s="108"/>
      <c r="BC2672" s="108"/>
      <c r="BD2672" s="108"/>
      <c r="BE2672" s="136"/>
      <c r="BF2672" s="108"/>
      <c r="BG2672" s="110"/>
      <c r="BH2672" s="110"/>
      <c r="BI2672" s="110"/>
      <c r="BJ2672" s="137"/>
      <c r="BK2672" s="110"/>
      <c r="BL2672" s="108"/>
      <c r="BM2672" s="108"/>
      <c r="BN2672" s="108"/>
      <c r="BO2672" s="135"/>
      <c r="BP2672" s="108"/>
      <c r="BQ2672" s="108"/>
      <c r="BR2672" s="108"/>
      <c r="BS2672" s="108"/>
      <c r="BT2672" s="135"/>
      <c r="BU2672" s="108"/>
      <c r="BV2672" s="108"/>
      <c r="BW2672" s="108"/>
      <c r="BX2672" s="108"/>
      <c r="BY2672" s="135"/>
      <c r="BZ2672" s="108"/>
    </row>
    <row r="2673" spans="1:78" x14ac:dyDescent="0.25">
      <c r="A2673" s="27"/>
      <c r="B2673" s="27"/>
      <c r="C2673" s="27"/>
      <c r="D2673" s="27"/>
      <c r="E2673" s="28"/>
      <c r="F2673" s="88"/>
      <c r="G2673" s="28"/>
      <c r="H2673" s="27"/>
      <c r="I2673" s="27"/>
      <c r="J2673" s="27"/>
      <c r="K2673" s="107"/>
      <c r="L2673" s="27"/>
      <c r="M2673" s="46"/>
      <c r="N2673" s="46"/>
      <c r="O2673" s="46"/>
      <c r="P2673" s="46"/>
      <c r="Q2673" s="46"/>
      <c r="R2673" s="46"/>
      <c r="S2673" s="46"/>
      <c r="T2673" s="46"/>
      <c r="U2673" s="46"/>
      <c r="V2673" s="46"/>
      <c r="W2673" s="46"/>
      <c r="X2673" s="46"/>
      <c r="Y2673" s="41"/>
      <c r="Z2673" s="106"/>
      <c r="AA2673" s="43"/>
      <c r="AB2673" s="28"/>
      <c r="AC2673" s="28"/>
      <c r="AD2673" s="28"/>
      <c r="AE2673" s="44"/>
      <c r="AF2673" s="27"/>
      <c r="AG2673" s="27"/>
      <c r="AH2673" s="28"/>
      <c r="AI2673" s="27"/>
      <c r="AJ2673" s="27"/>
      <c r="AK2673" s="28"/>
      <c r="AL2673" s="29"/>
      <c r="AM2673" s="29"/>
      <c r="AN2673" s="29"/>
      <c r="AO2673" s="29"/>
      <c r="AP2673" s="29"/>
      <c r="AQ2673" s="29"/>
      <c r="AR2673" s="29"/>
      <c r="AS2673" s="29"/>
      <c r="AT2673" s="29"/>
      <c r="AU2673" s="29"/>
      <c r="AV2673" s="29"/>
      <c r="AW2673" s="29"/>
      <c r="AX2673" s="29"/>
      <c r="AY2673" s="31"/>
      <c r="AZ2673" s="30"/>
      <c r="BA2673" s="35"/>
      <c r="BB2673" s="108"/>
      <c r="BC2673" s="108"/>
      <c r="BD2673" s="108"/>
      <c r="BE2673" s="136"/>
      <c r="BF2673" s="108"/>
      <c r="BG2673" s="110"/>
      <c r="BH2673" s="110"/>
      <c r="BI2673" s="110"/>
      <c r="BJ2673" s="137"/>
      <c r="BK2673" s="110"/>
      <c r="BL2673" s="108"/>
      <c r="BM2673" s="108"/>
      <c r="BN2673" s="108"/>
      <c r="BO2673" s="135"/>
      <c r="BP2673" s="108"/>
      <c r="BQ2673" s="108"/>
      <c r="BR2673" s="108"/>
      <c r="BS2673" s="108"/>
      <c r="BT2673" s="135"/>
      <c r="BU2673" s="108"/>
      <c r="BV2673" s="108"/>
      <c r="BW2673" s="108"/>
      <c r="BX2673" s="108"/>
      <c r="BY2673" s="135"/>
      <c r="BZ2673" s="108"/>
    </row>
    <row r="2674" spans="1:78" x14ac:dyDescent="0.25">
      <c r="A2674" s="27"/>
      <c r="B2674" s="27"/>
      <c r="C2674" s="27"/>
      <c r="D2674" s="27"/>
      <c r="E2674" s="28"/>
      <c r="F2674" s="88"/>
      <c r="G2674" s="28"/>
      <c r="H2674" s="27"/>
      <c r="I2674" s="27"/>
      <c r="J2674" s="27"/>
      <c r="K2674" s="107"/>
      <c r="L2674" s="27"/>
      <c r="M2674" s="46"/>
      <c r="N2674" s="46"/>
      <c r="O2674" s="46"/>
      <c r="P2674" s="46"/>
      <c r="Q2674" s="46"/>
      <c r="R2674" s="46"/>
      <c r="S2674" s="46"/>
      <c r="T2674" s="46"/>
      <c r="U2674" s="46"/>
      <c r="V2674" s="46"/>
      <c r="W2674" s="46"/>
      <c r="X2674" s="46"/>
      <c r="Y2674" s="41"/>
      <c r="Z2674" s="106"/>
      <c r="AA2674" s="43"/>
      <c r="AB2674" s="28"/>
      <c r="AC2674" s="28"/>
      <c r="AD2674" s="28"/>
      <c r="AE2674" s="44"/>
      <c r="AF2674" s="27"/>
      <c r="AG2674" s="27"/>
      <c r="AH2674" s="28"/>
      <c r="AI2674" s="27"/>
      <c r="AJ2674" s="27"/>
      <c r="AK2674" s="28"/>
      <c r="AL2674" s="29"/>
      <c r="AM2674" s="29"/>
      <c r="AN2674" s="29"/>
      <c r="AO2674" s="29"/>
      <c r="AP2674" s="29"/>
      <c r="AQ2674" s="29"/>
      <c r="AR2674" s="29"/>
      <c r="AS2674" s="29"/>
      <c r="AT2674" s="29"/>
      <c r="AU2674" s="29"/>
      <c r="AV2674" s="29"/>
      <c r="AW2674" s="29"/>
      <c r="AX2674" s="29"/>
      <c r="AY2674" s="31"/>
      <c r="AZ2674" s="30"/>
      <c r="BA2674" s="35"/>
      <c r="BB2674" s="108"/>
      <c r="BC2674" s="108"/>
      <c r="BD2674" s="108"/>
      <c r="BE2674" s="136"/>
      <c r="BF2674" s="108"/>
      <c r="BG2674" s="110"/>
      <c r="BH2674" s="110"/>
      <c r="BI2674" s="110"/>
      <c r="BJ2674" s="137"/>
      <c r="BK2674" s="110"/>
      <c r="BL2674" s="108"/>
      <c r="BM2674" s="108"/>
      <c r="BN2674" s="108"/>
      <c r="BO2674" s="135"/>
      <c r="BP2674" s="108"/>
      <c r="BQ2674" s="108"/>
      <c r="BR2674" s="108"/>
      <c r="BS2674" s="108"/>
      <c r="BT2674" s="135"/>
      <c r="BU2674" s="108"/>
      <c r="BV2674" s="108"/>
      <c r="BW2674" s="108"/>
      <c r="BX2674" s="108"/>
      <c r="BY2674" s="135"/>
      <c r="BZ2674" s="108"/>
    </row>
    <row r="2675" spans="1:78" x14ac:dyDescent="0.25">
      <c r="A2675" s="27"/>
      <c r="B2675" s="27"/>
      <c r="C2675" s="27"/>
      <c r="D2675" s="27"/>
      <c r="E2675" s="28"/>
      <c r="F2675" s="88"/>
      <c r="G2675" s="28"/>
      <c r="H2675" s="27"/>
      <c r="I2675" s="27"/>
      <c r="J2675" s="27"/>
      <c r="K2675" s="107"/>
      <c r="L2675" s="27"/>
      <c r="M2675" s="46"/>
      <c r="N2675" s="46"/>
      <c r="O2675" s="46"/>
      <c r="P2675" s="46"/>
      <c r="Q2675" s="46"/>
      <c r="R2675" s="46"/>
      <c r="S2675" s="46"/>
      <c r="T2675" s="46"/>
      <c r="U2675" s="46"/>
      <c r="V2675" s="46"/>
      <c r="W2675" s="46"/>
      <c r="X2675" s="46"/>
      <c r="Y2675" s="41"/>
      <c r="Z2675" s="106"/>
      <c r="AA2675" s="43"/>
      <c r="AB2675" s="28"/>
      <c r="AC2675" s="28"/>
      <c r="AD2675" s="28"/>
      <c r="AE2675" s="44"/>
      <c r="AF2675" s="27"/>
      <c r="AG2675" s="27"/>
      <c r="AH2675" s="28"/>
      <c r="AI2675" s="27"/>
      <c r="AJ2675" s="27"/>
      <c r="AK2675" s="28"/>
      <c r="AL2675" s="29"/>
      <c r="AM2675" s="29"/>
      <c r="AN2675" s="29"/>
      <c r="AO2675" s="29"/>
      <c r="AP2675" s="29"/>
      <c r="AQ2675" s="29"/>
      <c r="AR2675" s="29"/>
      <c r="AS2675" s="29"/>
      <c r="AT2675" s="29"/>
      <c r="AU2675" s="29"/>
      <c r="AV2675" s="29"/>
      <c r="AW2675" s="29"/>
      <c r="AX2675" s="29"/>
      <c r="AY2675" s="31"/>
      <c r="AZ2675" s="30"/>
      <c r="BA2675" s="35"/>
      <c r="BB2675" s="108"/>
      <c r="BC2675" s="108"/>
      <c r="BD2675" s="108"/>
      <c r="BE2675" s="136"/>
      <c r="BF2675" s="108"/>
      <c r="BG2675" s="110"/>
      <c r="BH2675" s="110"/>
      <c r="BI2675" s="110"/>
      <c r="BJ2675" s="137"/>
      <c r="BK2675" s="110"/>
      <c r="BL2675" s="108"/>
      <c r="BM2675" s="108"/>
      <c r="BN2675" s="108"/>
      <c r="BO2675" s="135"/>
      <c r="BP2675" s="108"/>
      <c r="BQ2675" s="108"/>
      <c r="BR2675" s="108"/>
      <c r="BS2675" s="108"/>
      <c r="BT2675" s="135"/>
      <c r="BU2675" s="108"/>
      <c r="BV2675" s="108"/>
      <c r="BW2675" s="108"/>
      <c r="BX2675" s="108"/>
      <c r="BY2675" s="135"/>
      <c r="BZ2675" s="108"/>
    </row>
    <row r="2676" spans="1:78" x14ac:dyDescent="0.25">
      <c r="A2676" s="27"/>
      <c r="B2676" s="27"/>
      <c r="C2676" s="27"/>
      <c r="D2676" s="27"/>
      <c r="E2676" s="28"/>
      <c r="F2676" s="88"/>
      <c r="G2676" s="28"/>
      <c r="H2676" s="27"/>
      <c r="I2676" s="27"/>
      <c r="J2676" s="27"/>
      <c r="K2676" s="107"/>
      <c r="L2676" s="27"/>
      <c r="M2676" s="46"/>
      <c r="N2676" s="46"/>
      <c r="O2676" s="46"/>
      <c r="P2676" s="46"/>
      <c r="Q2676" s="46"/>
      <c r="R2676" s="46"/>
      <c r="S2676" s="46"/>
      <c r="T2676" s="46"/>
      <c r="U2676" s="46"/>
      <c r="V2676" s="46"/>
      <c r="W2676" s="46"/>
      <c r="X2676" s="46"/>
      <c r="Y2676" s="41"/>
      <c r="Z2676" s="106"/>
      <c r="AA2676" s="43"/>
      <c r="AB2676" s="28"/>
      <c r="AC2676" s="28"/>
      <c r="AD2676" s="28"/>
      <c r="AE2676" s="44"/>
      <c r="AF2676" s="27"/>
      <c r="AG2676" s="27"/>
      <c r="AH2676" s="28"/>
      <c r="AI2676" s="27"/>
      <c r="AJ2676" s="27"/>
      <c r="AK2676" s="28"/>
      <c r="AL2676" s="29"/>
      <c r="AM2676" s="29"/>
      <c r="AN2676" s="29"/>
      <c r="AO2676" s="29"/>
      <c r="AP2676" s="29"/>
      <c r="AQ2676" s="29"/>
      <c r="AR2676" s="29"/>
      <c r="AS2676" s="29"/>
      <c r="AT2676" s="29"/>
      <c r="AU2676" s="29"/>
      <c r="AV2676" s="29"/>
      <c r="AW2676" s="29"/>
      <c r="AX2676" s="29"/>
      <c r="AY2676" s="31"/>
      <c r="AZ2676" s="30"/>
      <c r="BA2676" s="35"/>
      <c r="BB2676" s="108"/>
      <c r="BC2676" s="108"/>
      <c r="BD2676" s="108"/>
      <c r="BE2676" s="136"/>
      <c r="BF2676" s="108"/>
      <c r="BG2676" s="110"/>
      <c r="BH2676" s="110"/>
      <c r="BI2676" s="110"/>
      <c r="BJ2676" s="137"/>
      <c r="BK2676" s="110"/>
      <c r="BL2676" s="108"/>
      <c r="BM2676" s="108"/>
      <c r="BN2676" s="108"/>
      <c r="BO2676" s="135"/>
      <c r="BP2676" s="108"/>
      <c r="BQ2676" s="108"/>
      <c r="BR2676" s="108"/>
      <c r="BS2676" s="108"/>
      <c r="BT2676" s="135"/>
      <c r="BU2676" s="108"/>
      <c r="BV2676" s="108"/>
      <c r="BW2676" s="108"/>
      <c r="BX2676" s="108"/>
      <c r="BY2676" s="135"/>
      <c r="BZ2676" s="108"/>
    </row>
    <row r="2677" spans="1:78" x14ac:dyDescent="0.25">
      <c r="A2677" s="27"/>
      <c r="B2677" s="27"/>
      <c r="C2677" s="27"/>
      <c r="D2677" s="27"/>
      <c r="E2677" s="28"/>
      <c r="F2677" s="88"/>
      <c r="G2677" s="28"/>
      <c r="H2677" s="27"/>
      <c r="I2677" s="27"/>
      <c r="J2677" s="27"/>
      <c r="K2677" s="107"/>
      <c r="L2677" s="27"/>
      <c r="M2677" s="46"/>
      <c r="N2677" s="46"/>
      <c r="O2677" s="46"/>
      <c r="P2677" s="46"/>
      <c r="Q2677" s="46"/>
      <c r="R2677" s="46"/>
      <c r="S2677" s="46"/>
      <c r="T2677" s="46"/>
      <c r="U2677" s="46"/>
      <c r="V2677" s="46"/>
      <c r="W2677" s="46"/>
      <c r="X2677" s="46"/>
      <c r="Y2677" s="41"/>
      <c r="Z2677" s="106"/>
      <c r="AA2677" s="43"/>
      <c r="AB2677" s="28"/>
      <c r="AC2677" s="28"/>
      <c r="AD2677" s="28"/>
      <c r="AE2677" s="44"/>
      <c r="AF2677" s="27"/>
      <c r="AG2677" s="27"/>
      <c r="AH2677" s="28"/>
      <c r="AI2677" s="27"/>
      <c r="AJ2677" s="27"/>
      <c r="AK2677" s="28"/>
      <c r="AL2677" s="29"/>
      <c r="AM2677" s="29"/>
      <c r="AN2677" s="29"/>
      <c r="AO2677" s="29"/>
      <c r="AP2677" s="29"/>
      <c r="AQ2677" s="29"/>
      <c r="AR2677" s="29"/>
      <c r="AS2677" s="29"/>
      <c r="AT2677" s="29"/>
      <c r="AU2677" s="29"/>
      <c r="AV2677" s="29"/>
      <c r="AW2677" s="29"/>
      <c r="AX2677" s="29"/>
      <c r="AY2677" s="31"/>
      <c r="AZ2677" s="30"/>
      <c r="BA2677" s="35"/>
      <c r="BB2677" s="108"/>
      <c r="BC2677" s="108"/>
      <c r="BD2677" s="108"/>
      <c r="BE2677" s="136"/>
      <c r="BF2677" s="108"/>
      <c r="BG2677" s="110"/>
      <c r="BH2677" s="110"/>
      <c r="BI2677" s="110"/>
      <c r="BJ2677" s="137"/>
      <c r="BK2677" s="110"/>
      <c r="BL2677" s="108"/>
      <c r="BM2677" s="108"/>
      <c r="BN2677" s="108"/>
      <c r="BO2677" s="135"/>
      <c r="BP2677" s="108"/>
      <c r="BQ2677" s="108"/>
      <c r="BR2677" s="108"/>
      <c r="BS2677" s="108"/>
      <c r="BT2677" s="135"/>
      <c r="BU2677" s="108"/>
      <c r="BV2677" s="108"/>
      <c r="BW2677" s="108"/>
      <c r="BX2677" s="108"/>
      <c r="BY2677" s="135"/>
      <c r="BZ2677" s="108"/>
    </row>
    <row r="2678" spans="1:78" x14ac:dyDescent="0.25">
      <c r="A2678" s="27"/>
      <c r="B2678" s="27"/>
      <c r="C2678" s="27"/>
      <c r="D2678" s="27"/>
      <c r="E2678" s="28"/>
      <c r="F2678" s="88"/>
      <c r="G2678" s="28"/>
      <c r="H2678" s="27"/>
      <c r="I2678" s="27"/>
      <c r="J2678" s="27"/>
      <c r="K2678" s="107"/>
      <c r="L2678" s="27"/>
      <c r="M2678" s="46"/>
      <c r="N2678" s="46"/>
      <c r="O2678" s="46"/>
      <c r="P2678" s="46"/>
      <c r="Q2678" s="46"/>
      <c r="R2678" s="46"/>
      <c r="S2678" s="46"/>
      <c r="T2678" s="46"/>
      <c r="U2678" s="46"/>
      <c r="V2678" s="46"/>
      <c r="W2678" s="46"/>
      <c r="X2678" s="46"/>
      <c r="Y2678" s="41"/>
      <c r="Z2678" s="106"/>
      <c r="AA2678" s="43"/>
      <c r="AB2678" s="28"/>
      <c r="AC2678" s="28"/>
      <c r="AD2678" s="28"/>
      <c r="AE2678" s="44"/>
      <c r="AF2678" s="27"/>
      <c r="AG2678" s="27"/>
      <c r="AH2678" s="28"/>
      <c r="AI2678" s="27"/>
      <c r="AJ2678" s="27"/>
      <c r="AK2678" s="28"/>
      <c r="AL2678" s="29"/>
      <c r="AM2678" s="29"/>
      <c r="AN2678" s="29"/>
      <c r="AO2678" s="29"/>
      <c r="AP2678" s="29"/>
      <c r="AQ2678" s="29"/>
      <c r="AR2678" s="29"/>
      <c r="AS2678" s="29"/>
      <c r="AT2678" s="29"/>
      <c r="AU2678" s="29"/>
      <c r="AV2678" s="29"/>
      <c r="AW2678" s="29"/>
      <c r="AX2678" s="29"/>
      <c r="AY2678" s="31"/>
      <c r="AZ2678" s="30"/>
      <c r="BA2678" s="35"/>
      <c r="BB2678" s="108"/>
      <c r="BC2678" s="108"/>
      <c r="BD2678" s="108"/>
      <c r="BE2678" s="136"/>
      <c r="BF2678" s="108"/>
      <c r="BG2678" s="110"/>
      <c r="BH2678" s="110"/>
      <c r="BI2678" s="110"/>
      <c r="BJ2678" s="137"/>
      <c r="BK2678" s="110"/>
      <c r="BL2678" s="108"/>
      <c r="BM2678" s="108"/>
      <c r="BN2678" s="108"/>
      <c r="BO2678" s="135"/>
      <c r="BP2678" s="108"/>
      <c r="BQ2678" s="108"/>
      <c r="BR2678" s="108"/>
      <c r="BS2678" s="108"/>
      <c r="BT2678" s="135"/>
      <c r="BU2678" s="108"/>
      <c r="BV2678" s="108"/>
      <c r="BW2678" s="108"/>
      <c r="BX2678" s="108"/>
      <c r="BY2678" s="135"/>
      <c r="BZ2678" s="108"/>
    </row>
    <row r="2679" spans="1:78" x14ac:dyDescent="0.25">
      <c r="A2679" s="27"/>
      <c r="B2679" s="27"/>
      <c r="C2679" s="27"/>
      <c r="D2679" s="27"/>
      <c r="E2679" s="28"/>
      <c r="F2679" s="88"/>
      <c r="G2679" s="28"/>
      <c r="H2679" s="27"/>
      <c r="I2679" s="27"/>
      <c r="J2679" s="27"/>
      <c r="K2679" s="107"/>
      <c r="L2679" s="27"/>
      <c r="M2679" s="46"/>
      <c r="N2679" s="46"/>
      <c r="O2679" s="46"/>
      <c r="P2679" s="46"/>
      <c r="Q2679" s="46"/>
      <c r="R2679" s="46"/>
      <c r="S2679" s="46"/>
      <c r="T2679" s="46"/>
      <c r="U2679" s="46"/>
      <c r="V2679" s="46"/>
      <c r="W2679" s="46"/>
      <c r="X2679" s="46"/>
      <c r="Y2679" s="41"/>
      <c r="Z2679" s="106"/>
      <c r="AA2679" s="43"/>
      <c r="AB2679" s="28"/>
      <c r="AC2679" s="28"/>
      <c r="AD2679" s="28"/>
      <c r="AE2679" s="44"/>
      <c r="AF2679" s="27"/>
      <c r="AG2679" s="27"/>
      <c r="AH2679" s="28"/>
      <c r="AI2679" s="27"/>
      <c r="AJ2679" s="27"/>
      <c r="AK2679" s="28"/>
      <c r="AL2679" s="29"/>
      <c r="AM2679" s="29"/>
      <c r="AN2679" s="29"/>
      <c r="AO2679" s="29"/>
      <c r="AP2679" s="29"/>
      <c r="AQ2679" s="29"/>
      <c r="AR2679" s="29"/>
      <c r="AS2679" s="29"/>
      <c r="AT2679" s="29"/>
      <c r="AU2679" s="29"/>
      <c r="AV2679" s="29"/>
      <c r="AW2679" s="29"/>
      <c r="AX2679" s="29"/>
      <c r="AY2679" s="31"/>
      <c r="AZ2679" s="30"/>
      <c r="BA2679" s="35"/>
      <c r="BB2679" s="108"/>
      <c r="BC2679" s="108"/>
      <c r="BD2679" s="108"/>
      <c r="BE2679" s="136"/>
      <c r="BF2679" s="108"/>
      <c r="BG2679" s="110"/>
      <c r="BH2679" s="110"/>
      <c r="BI2679" s="110"/>
      <c r="BJ2679" s="137"/>
      <c r="BK2679" s="110"/>
      <c r="BL2679" s="108"/>
      <c r="BM2679" s="108"/>
      <c r="BN2679" s="108"/>
      <c r="BO2679" s="135"/>
      <c r="BP2679" s="108"/>
      <c r="BQ2679" s="108"/>
      <c r="BR2679" s="108"/>
      <c r="BS2679" s="108"/>
      <c r="BT2679" s="135"/>
      <c r="BU2679" s="108"/>
      <c r="BV2679" s="108"/>
      <c r="BW2679" s="108"/>
      <c r="BX2679" s="108"/>
      <c r="BY2679" s="135"/>
      <c r="BZ2679" s="108"/>
    </row>
    <row r="2680" spans="1:78" x14ac:dyDescent="0.25">
      <c r="A2680" s="27"/>
      <c r="B2680" s="27"/>
      <c r="C2680" s="27"/>
      <c r="D2680" s="27"/>
      <c r="E2680" s="28"/>
      <c r="F2680" s="88"/>
      <c r="G2680" s="28"/>
      <c r="H2680" s="27"/>
      <c r="I2680" s="27"/>
      <c r="J2680" s="27"/>
      <c r="K2680" s="107"/>
      <c r="L2680" s="27"/>
      <c r="M2680" s="46"/>
      <c r="N2680" s="46"/>
      <c r="O2680" s="46"/>
      <c r="P2680" s="46"/>
      <c r="Q2680" s="46"/>
      <c r="R2680" s="46"/>
      <c r="S2680" s="46"/>
      <c r="T2680" s="46"/>
      <c r="U2680" s="46"/>
      <c r="V2680" s="46"/>
      <c r="W2680" s="46"/>
      <c r="X2680" s="46"/>
      <c r="Y2680" s="41"/>
      <c r="Z2680" s="106"/>
      <c r="AA2680" s="43"/>
      <c r="AB2680" s="28"/>
      <c r="AC2680" s="28"/>
      <c r="AD2680" s="28"/>
      <c r="AE2680" s="44"/>
      <c r="AF2680" s="27"/>
      <c r="AG2680" s="27"/>
      <c r="AH2680" s="28"/>
      <c r="AI2680" s="27"/>
      <c r="AJ2680" s="27"/>
      <c r="AK2680" s="28"/>
      <c r="AL2680" s="29"/>
      <c r="AM2680" s="29"/>
      <c r="AN2680" s="29"/>
      <c r="AO2680" s="29"/>
      <c r="AP2680" s="29"/>
      <c r="AQ2680" s="29"/>
      <c r="AR2680" s="29"/>
      <c r="AS2680" s="29"/>
      <c r="AT2680" s="29"/>
      <c r="AU2680" s="29"/>
      <c r="AV2680" s="29"/>
      <c r="AW2680" s="29"/>
      <c r="AX2680" s="29"/>
      <c r="AY2680" s="31"/>
      <c r="AZ2680" s="30"/>
      <c r="BA2680" s="35"/>
      <c r="BB2680" s="108"/>
      <c r="BC2680" s="108"/>
      <c r="BD2680" s="108"/>
      <c r="BE2680" s="136"/>
      <c r="BF2680" s="108"/>
      <c r="BG2680" s="110"/>
      <c r="BH2680" s="110"/>
      <c r="BI2680" s="110"/>
      <c r="BJ2680" s="137"/>
      <c r="BK2680" s="110"/>
      <c r="BL2680" s="108"/>
      <c r="BM2680" s="108"/>
      <c r="BN2680" s="108"/>
      <c r="BO2680" s="135"/>
      <c r="BP2680" s="108"/>
      <c r="BQ2680" s="108"/>
      <c r="BR2680" s="108"/>
      <c r="BS2680" s="108"/>
      <c r="BT2680" s="135"/>
      <c r="BU2680" s="108"/>
      <c r="BV2680" s="108"/>
      <c r="BW2680" s="108"/>
      <c r="BX2680" s="108"/>
      <c r="BY2680" s="135"/>
      <c r="BZ2680" s="108"/>
    </row>
    <row r="2681" spans="1:78" x14ac:dyDescent="0.25">
      <c r="A2681" s="27"/>
      <c r="B2681" s="27"/>
      <c r="C2681" s="27"/>
      <c r="D2681" s="27"/>
      <c r="E2681" s="28"/>
      <c r="F2681" s="88"/>
      <c r="G2681" s="28"/>
      <c r="H2681" s="27"/>
      <c r="I2681" s="27"/>
      <c r="J2681" s="27"/>
      <c r="K2681" s="107"/>
      <c r="L2681" s="27"/>
      <c r="M2681" s="46"/>
      <c r="N2681" s="46"/>
      <c r="O2681" s="46"/>
      <c r="P2681" s="46"/>
      <c r="Q2681" s="46"/>
      <c r="R2681" s="46"/>
      <c r="S2681" s="46"/>
      <c r="T2681" s="46"/>
      <c r="U2681" s="46"/>
      <c r="V2681" s="46"/>
      <c r="W2681" s="46"/>
      <c r="X2681" s="46"/>
      <c r="Y2681" s="41"/>
      <c r="Z2681" s="106"/>
      <c r="AA2681" s="43"/>
      <c r="AB2681" s="28"/>
      <c r="AC2681" s="28"/>
      <c r="AD2681" s="28"/>
      <c r="AE2681" s="44"/>
      <c r="AF2681" s="27"/>
      <c r="AG2681" s="27"/>
      <c r="AH2681" s="28"/>
      <c r="AI2681" s="27"/>
      <c r="AJ2681" s="27"/>
      <c r="AK2681" s="28"/>
      <c r="AL2681" s="29"/>
      <c r="AM2681" s="29"/>
      <c r="AN2681" s="29"/>
      <c r="AO2681" s="29"/>
      <c r="AP2681" s="29"/>
      <c r="AQ2681" s="29"/>
      <c r="AR2681" s="29"/>
      <c r="AS2681" s="29"/>
      <c r="AT2681" s="29"/>
      <c r="AU2681" s="29"/>
      <c r="AV2681" s="29"/>
      <c r="AW2681" s="29"/>
      <c r="AX2681" s="29"/>
      <c r="AY2681" s="31"/>
      <c r="AZ2681" s="30"/>
      <c r="BA2681" s="35"/>
      <c r="BB2681" s="108"/>
      <c r="BC2681" s="108"/>
      <c r="BD2681" s="108"/>
      <c r="BE2681" s="136"/>
      <c r="BF2681" s="108"/>
      <c r="BG2681" s="110"/>
      <c r="BH2681" s="110"/>
      <c r="BI2681" s="110"/>
      <c r="BJ2681" s="137"/>
      <c r="BK2681" s="110"/>
      <c r="BL2681" s="108"/>
      <c r="BM2681" s="108"/>
      <c r="BN2681" s="108"/>
      <c r="BO2681" s="135"/>
      <c r="BP2681" s="108"/>
      <c r="BQ2681" s="108"/>
      <c r="BR2681" s="108"/>
      <c r="BS2681" s="108"/>
      <c r="BT2681" s="135"/>
      <c r="BU2681" s="108"/>
      <c r="BV2681" s="108"/>
      <c r="BW2681" s="108"/>
      <c r="BX2681" s="108"/>
      <c r="BY2681" s="135"/>
      <c r="BZ2681" s="108"/>
    </row>
    <row r="2682" spans="1:78" x14ac:dyDescent="0.25">
      <c r="A2682" s="27"/>
      <c r="B2682" s="27"/>
      <c r="C2682" s="27"/>
      <c r="D2682" s="27"/>
      <c r="E2682" s="28"/>
      <c r="F2682" s="88"/>
      <c r="G2682" s="28"/>
      <c r="H2682" s="27"/>
      <c r="I2682" s="27"/>
      <c r="J2682" s="27"/>
      <c r="K2682" s="107"/>
      <c r="L2682" s="27"/>
      <c r="M2682" s="46"/>
      <c r="N2682" s="46"/>
      <c r="O2682" s="46"/>
      <c r="P2682" s="46"/>
      <c r="Q2682" s="46"/>
      <c r="R2682" s="46"/>
      <c r="S2682" s="46"/>
      <c r="T2682" s="46"/>
      <c r="U2682" s="46"/>
      <c r="V2682" s="46"/>
      <c r="W2682" s="46"/>
      <c r="X2682" s="46"/>
      <c r="Y2682" s="41"/>
      <c r="Z2682" s="106"/>
      <c r="AA2682" s="43"/>
      <c r="AB2682" s="28"/>
      <c r="AC2682" s="28"/>
      <c r="AD2682" s="28"/>
      <c r="AE2682" s="44"/>
      <c r="AF2682" s="27"/>
      <c r="AG2682" s="27"/>
      <c r="AH2682" s="28"/>
      <c r="AI2682" s="27"/>
      <c r="AJ2682" s="27"/>
      <c r="AK2682" s="28"/>
      <c r="AL2682" s="29"/>
      <c r="AM2682" s="29"/>
      <c r="AN2682" s="29"/>
      <c r="AO2682" s="29"/>
      <c r="AP2682" s="29"/>
      <c r="AQ2682" s="29"/>
      <c r="AR2682" s="29"/>
      <c r="AS2682" s="29"/>
      <c r="AT2682" s="29"/>
      <c r="AU2682" s="29"/>
      <c r="AV2682" s="29"/>
      <c r="AW2682" s="29"/>
      <c r="AX2682" s="29"/>
      <c r="AY2682" s="31"/>
      <c r="AZ2682" s="30"/>
      <c r="BA2682" s="35"/>
      <c r="BB2682" s="108"/>
      <c r="BC2682" s="108"/>
      <c r="BD2682" s="108"/>
      <c r="BE2682" s="136"/>
      <c r="BF2682" s="108"/>
      <c r="BG2682" s="110"/>
      <c r="BH2682" s="110"/>
      <c r="BI2682" s="110"/>
      <c r="BJ2682" s="137"/>
      <c r="BK2682" s="110"/>
      <c r="BL2682" s="108"/>
      <c r="BM2682" s="108"/>
      <c r="BN2682" s="108"/>
      <c r="BO2682" s="135"/>
      <c r="BP2682" s="108"/>
      <c r="BQ2682" s="108"/>
      <c r="BR2682" s="108"/>
      <c r="BS2682" s="108"/>
      <c r="BT2682" s="135"/>
      <c r="BU2682" s="108"/>
      <c r="BV2682" s="108"/>
      <c r="BW2682" s="108"/>
      <c r="BX2682" s="108"/>
      <c r="BY2682" s="135"/>
      <c r="BZ2682" s="108"/>
    </row>
    <row r="2683" spans="1:78" x14ac:dyDescent="0.25">
      <c r="A2683" s="27"/>
      <c r="B2683" s="27"/>
      <c r="C2683" s="27"/>
      <c r="D2683" s="27"/>
      <c r="E2683" s="28"/>
      <c r="F2683" s="88"/>
      <c r="G2683" s="28"/>
      <c r="H2683" s="27"/>
      <c r="I2683" s="27"/>
      <c r="J2683" s="27"/>
      <c r="K2683" s="107"/>
      <c r="L2683" s="27"/>
      <c r="M2683" s="46"/>
      <c r="N2683" s="46"/>
      <c r="O2683" s="46"/>
      <c r="P2683" s="46"/>
      <c r="Q2683" s="46"/>
      <c r="R2683" s="46"/>
      <c r="S2683" s="46"/>
      <c r="T2683" s="46"/>
      <c r="U2683" s="46"/>
      <c r="V2683" s="46"/>
      <c r="W2683" s="46"/>
      <c r="X2683" s="46"/>
      <c r="Y2683" s="41"/>
      <c r="Z2683" s="106"/>
      <c r="AA2683" s="43"/>
      <c r="AB2683" s="28"/>
      <c r="AC2683" s="28"/>
      <c r="AD2683" s="28"/>
      <c r="AE2683" s="44"/>
      <c r="AF2683" s="27"/>
      <c r="AG2683" s="27"/>
      <c r="AH2683" s="28"/>
      <c r="AI2683" s="27"/>
      <c r="AJ2683" s="27"/>
      <c r="AK2683" s="28"/>
      <c r="AL2683" s="29"/>
      <c r="AM2683" s="29"/>
      <c r="AN2683" s="29"/>
      <c r="AO2683" s="29"/>
      <c r="AP2683" s="29"/>
      <c r="AQ2683" s="29"/>
      <c r="AR2683" s="29"/>
      <c r="AS2683" s="29"/>
      <c r="AT2683" s="29"/>
      <c r="AU2683" s="29"/>
      <c r="AV2683" s="29"/>
      <c r="AW2683" s="29"/>
      <c r="AX2683" s="29"/>
      <c r="AY2683" s="31"/>
      <c r="AZ2683" s="30"/>
      <c r="BA2683" s="35"/>
      <c r="BB2683" s="108"/>
      <c r="BC2683" s="108"/>
      <c r="BD2683" s="108"/>
      <c r="BE2683" s="136"/>
      <c r="BF2683" s="108"/>
      <c r="BG2683" s="110"/>
      <c r="BH2683" s="110"/>
      <c r="BI2683" s="110"/>
      <c r="BJ2683" s="137"/>
      <c r="BK2683" s="110"/>
      <c r="BL2683" s="108"/>
      <c r="BM2683" s="108"/>
      <c r="BN2683" s="108"/>
      <c r="BO2683" s="135"/>
      <c r="BP2683" s="108"/>
      <c r="BQ2683" s="108"/>
      <c r="BR2683" s="108"/>
      <c r="BS2683" s="108"/>
      <c r="BT2683" s="135"/>
      <c r="BU2683" s="108"/>
      <c r="BV2683" s="108"/>
      <c r="BW2683" s="108"/>
      <c r="BX2683" s="108"/>
      <c r="BY2683" s="135"/>
      <c r="BZ2683" s="108"/>
    </row>
    <row r="2684" spans="1:78" x14ac:dyDescent="0.25">
      <c r="A2684" s="27"/>
      <c r="B2684" s="27"/>
      <c r="C2684" s="27"/>
      <c r="D2684" s="27"/>
      <c r="E2684" s="28"/>
      <c r="F2684" s="88"/>
      <c r="G2684" s="28"/>
      <c r="H2684" s="27"/>
      <c r="I2684" s="27"/>
      <c r="J2684" s="27"/>
      <c r="K2684" s="107"/>
      <c r="L2684" s="27"/>
      <c r="M2684" s="46"/>
      <c r="N2684" s="46"/>
      <c r="O2684" s="46"/>
      <c r="P2684" s="46"/>
      <c r="Q2684" s="46"/>
      <c r="R2684" s="46"/>
      <c r="S2684" s="46"/>
      <c r="T2684" s="46"/>
      <c r="U2684" s="46"/>
      <c r="V2684" s="46"/>
      <c r="W2684" s="46"/>
      <c r="X2684" s="46"/>
      <c r="Y2684" s="41"/>
      <c r="Z2684" s="106"/>
      <c r="AA2684" s="43"/>
      <c r="AB2684" s="28"/>
      <c r="AC2684" s="28"/>
      <c r="AD2684" s="28"/>
      <c r="AE2684" s="44"/>
      <c r="AF2684" s="27"/>
      <c r="AG2684" s="27"/>
      <c r="AH2684" s="28"/>
      <c r="AI2684" s="27"/>
      <c r="AJ2684" s="27"/>
      <c r="AK2684" s="28"/>
      <c r="AL2684" s="29"/>
      <c r="AM2684" s="29"/>
      <c r="AN2684" s="29"/>
      <c r="AO2684" s="29"/>
      <c r="AP2684" s="29"/>
      <c r="AQ2684" s="29"/>
      <c r="AR2684" s="29"/>
      <c r="AS2684" s="29"/>
      <c r="AT2684" s="29"/>
      <c r="AU2684" s="29"/>
      <c r="AV2684" s="29"/>
      <c r="AW2684" s="29"/>
      <c r="AX2684" s="29"/>
      <c r="AY2684" s="31"/>
      <c r="AZ2684" s="30"/>
      <c r="BA2684" s="35"/>
      <c r="BB2684" s="108"/>
      <c r="BC2684" s="108"/>
      <c r="BD2684" s="108"/>
      <c r="BE2684" s="136"/>
      <c r="BF2684" s="108"/>
      <c r="BG2684" s="110"/>
      <c r="BH2684" s="110"/>
      <c r="BI2684" s="110"/>
      <c r="BJ2684" s="137"/>
      <c r="BK2684" s="110"/>
      <c r="BL2684" s="108"/>
      <c r="BM2684" s="108"/>
      <c r="BN2684" s="108"/>
      <c r="BO2684" s="135"/>
      <c r="BP2684" s="108"/>
      <c r="BQ2684" s="108"/>
      <c r="BR2684" s="108"/>
      <c r="BS2684" s="108"/>
      <c r="BT2684" s="135"/>
      <c r="BU2684" s="108"/>
      <c r="BV2684" s="108"/>
      <c r="BW2684" s="108"/>
      <c r="BX2684" s="108"/>
      <c r="BY2684" s="135"/>
      <c r="BZ2684" s="108"/>
    </row>
    <row r="2685" spans="1:78" x14ac:dyDescent="0.25">
      <c r="A2685" s="27"/>
      <c r="B2685" s="27"/>
      <c r="C2685" s="27"/>
      <c r="D2685" s="27"/>
      <c r="E2685" s="28"/>
      <c r="F2685" s="88"/>
      <c r="G2685" s="28"/>
      <c r="H2685" s="27"/>
      <c r="I2685" s="27"/>
      <c r="J2685" s="27"/>
      <c r="K2685" s="107"/>
      <c r="L2685" s="27"/>
      <c r="M2685" s="46"/>
      <c r="N2685" s="46"/>
      <c r="O2685" s="46"/>
      <c r="P2685" s="46"/>
      <c r="Q2685" s="46"/>
      <c r="R2685" s="46"/>
      <c r="S2685" s="46"/>
      <c r="T2685" s="46"/>
      <c r="U2685" s="46"/>
      <c r="V2685" s="46"/>
      <c r="W2685" s="46"/>
      <c r="X2685" s="46"/>
      <c r="Y2685" s="41"/>
      <c r="Z2685" s="106"/>
      <c r="AA2685" s="43"/>
      <c r="AB2685" s="28"/>
      <c r="AC2685" s="28"/>
      <c r="AD2685" s="28"/>
      <c r="AE2685" s="44"/>
      <c r="AF2685" s="27"/>
      <c r="AG2685" s="27"/>
      <c r="AH2685" s="28"/>
      <c r="AI2685" s="27"/>
      <c r="AJ2685" s="27"/>
      <c r="AK2685" s="28"/>
      <c r="AL2685" s="29"/>
      <c r="AM2685" s="29"/>
      <c r="AN2685" s="29"/>
      <c r="AO2685" s="29"/>
      <c r="AP2685" s="29"/>
      <c r="AQ2685" s="29"/>
      <c r="AR2685" s="29"/>
      <c r="AS2685" s="29"/>
      <c r="AT2685" s="29"/>
      <c r="AU2685" s="29"/>
      <c r="AV2685" s="29"/>
      <c r="AW2685" s="29"/>
      <c r="AX2685" s="29"/>
      <c r="AY2685" s="31"/>
      <c r="AZ2685" s="30"/>
      <c r="BA2685" s="35"/>
      <c r="BB2685" s="108"/>
      <c r="BC2685" s="108"/>
      <c r="BD2685" s="108"/>
      <c r="BE2685" s="136"/>
      <c r="BF2685" s="108"/>
      <c r="BG2685" s="110"/>
      <c r="BH2685" s="110"/>
      <c r="BI2685" s="110"/>
      <c r="BJ2685" s="137"/>
      <c r="BK2685" s="110"/>
      <c r="BL2685" s="108"/>
      <c r="BM2685" s="108"/>
      <c r="BN2685" s="108"/>
      <c r="BO2685" s="135"/>
      <c r="BP2685" s="108"/>
      <c r="BQ2685" s="108"/>
      <c r="BR2685" s="108"/>
      <c r="BS2685" s="108"/>
      <c r="BT2685" s="135"/>
      <c r="BU2685" s="108"/>
      <c r="BV2685" s="108"/>
      <c r="BW2685" s="108"/>
      <c r="BX2685" s="108"/>
      <c r="BY2685" s="135"/>
      <c r="BZ2685" s="108"/>
    </row>
    <row r="2686" spans="1:78" x14ac:dyDescent="0.25">
      <c r="A2686" s="27"/>
      <c r="B2686" s="27"/>
      <c r="C2686" s="27"/>
      <c r="D2686" s="27"/>
      <c r="E2686" s="28"/>
      <c r="F2686" s="88"/>
      <c r="G2686" s="28"/>
      <c r="H2686" s="27"/>
      <c r="I2686" s="27"/>
      <c r="J2686" s="27"/>
      <c r="K2686" s="107"/>
      <c r="L2686" s="27"/>
      <c r="M2686" s="46"/>
      <c r="N2686" s="46"/>
      <c r="O2686" s="46"/>
      <c r="P2686" s="46"/>
      <c r="Q2686" s="46"/>
      <c r="R2686" s="46"/>
      <c r="S2686" s="46"/>
      <c r="T2686" s="46"/>
      <c r="U2686" s="46"/>
      <c r="V2686" s="46"/>
      <c r="W2686" s="46"/>
      <c r="X2686" s="46"/>
      <c r="Y2686" s="41"/>
      <c r="Z2686" s="106"/>
      <c r="AA2686" s="43"/>
      <c r="AB2686" s="28"/>
      <c r="AC2686" s="28"/>
      <c r="AD2686" s="28"/>
      <c r="AE2686" s="44"/>
      <c r="AF2686" s="27"/>
      <c r="AG2686" s="27"/>
      <c r="AH2686" s="28"/>
      <c r="AI2686" s="27"/>
      <c r="AJ2686" s="27"/>
      <c r="AK2686" s="28"/>
      <c r="AL2686" s="29"/>
      <c r="AM2686" s="29"/>
      <c r="AN2686" s="29"/>
      <c r="AO2686" s="29"/>
      <c r="AP2686" s="29"/>
      <c r="AQ2686" s="29"/>
      <c r="AR2686" s="29"/>
      <c r="AS2686" s="29"/>
      <c r="AT2686" s="29"/>
      <c r="AU2686" s="29"/>
      <c r="AV2686" s="29"/>
      <c r="AW2686" s="29"/>
      <c r="AX2686" s="29"/>
      <c r="AY2686" s="31"/>
      <c r="AZ2686" s="30"/>
      <c r="BA2686" s="35"/>
      <c r="BB2686" s="108"/>
      <c r="BC2686" s="108"/>
      <c r="BD2686" s="108"/>
      <c r="BE2686" s="136"/>
      <c r="BF2686" s="108"/>
      <c r="BG2686" s="110"/>
      <c r="BH2686" s="110"/>
      <c r="BI2686" s="110"/>
      <c r="BJ2686" s="137"/>
      <c r="BK2686" s="110"/>
      <c r="BL2686" s="108"/>
      <c r="BM2686" s="108"/>
      <c r="BN2686" s="108"/>
      <c r="BO2686" s="135"/>
      <c r="BP2686" s="108"/>
      <c r="BQ2686" s="108"/>
      <c r="BR2686" s="108"/>
      <c r="BS2686" s="108"/>
      <c r="BT2686" s="135"/>
      <c r="BU2686" s="108"/>
      <c r="BV2686" s="108"/>
      <c r="BW2686" s="108"/>
      <c r="BX2686" s="108"/>
      <c r="BY2686" s="135"/>
      <c r="BZ2686" s="108"/>
    </row>
    <row r="2687" spans="1:78" x14ac:dyDescent="0.25">
      <c r="A2687" s="27"/>
      <c r="B2687" s="27"/>
      <c r="C2687" s="27"/>
      <c r="D2687" s="27"/>
      <c r="E2687" s="28"/>
      <c r="F2687" s="88"/>
      <c r="G2687" s="28"/>
      <c r="H2687" s="27"/>
      <c r="I2687" s="27"/>
      <c r="J2687" s="27"/>
      <c r="K2687" s="107"/>
      <c r="L2687" s="27"/>
      <c r="M2687" s="46"/>
      <c r="N2687" s="46"/>
      <c r="O2687" s="46"/>
      <c r="P2687" s="46"/>
      <c r="Q2687" s="46"/>
      <c r="R2687" s="46"/>
      <c r="S2687" s="46"/>
      <c r="T2687" s="46"/>
      <c r="U2687" s="46"/>
      <c r="V2687" s="46"/>
      <c r="W2687" s="46"/>
      <c r="X2687" s="46"/>
      <c r="Y2687" s="41"/>
      <c r="Z2687" s="106"/>
      <c r="AA2687" s="43"/>
      <c r="AB2687" s="28"/>
      <c r="AC2687" s="28"/>
      <c r="AD2687" s="28"/>
      <c r="AE2687" s="44"/>
      <c r="AF2687" s="27"/>
      <c r="AG2687" s="27"/>
      <c r="AH2687" s="28"/>
      <c r="AI2687" s="27"/>
      <c r="AJ2687" s="27"/>
      <c r="AK2687" s="28"/>
      <c r="AL2687" s="29"/>
      <c r="AM2687" s="29"/>
      <c r="AN2687" s="29"/>
      <c r="AO2687" s="29"/>
      <c r="AP2687" s="29"/>
      <c r="AQ2687" s="29"/>
      <c r="AR2687" s="29"/>
      <c r="AS2687" s="29"/>
      <c r="AT2687" s="29"/>
      <c r="AU2687" s="29"/>
      <c r="AV2687" s="29"/>
      <c r="AW2687" s="29"/>
      <c r="AX2687" s="29"/>
      <c r="AY2687" s="31"/>
      <c r="AZ2687" s="30"/>
      <c r="BA2687" s="35"/>
      <c r="BB2687" s="108"/>
      <c r="BC2687" s="108"/>
      <c r="BD2687" s="108"/>
      <c r="BE2687" s="136"/>
      <c r="BF2687" s="108"/>
      <c r="BG2687" s="110"/>
      <c r="BH2687" s="110"/>
      <c r="BI2687" s="110"/>
      <c r="BJ2687" s="137"/>
      <c r="BK2687" s="110"/>
      <c r="BL2687" s="108"/>
      <c r="BM2687" s="108"/>
      <c r="BN2687" s="108"/>
      <c r="BO2687" s="135"/>
      <c r="BP2687" s="108"/>
      <c r="BQ2687" s="108"/>
      <c r="BR2687" s="108"/>
      <c r="BS2687" s="108"/>
      <c r="BT2687" s="135"/>
      <c r="BU2687" s="108"/>
      <c r="BV2687" s="108"/>
      <c r="BW2687" s="108"/>
      <c r="BX2687" s="108"/>
      <c r="BY2687" s="135"/>
      <c r="BZ2687" s="108"/>
    </row>
    <row r="2688" spans="1:78" x14ac:dyDescent="0.25">
      <c r="A2688" s="27"/>
      <c r="B2688" s="27"/>
      <c r="C2688" s="27"/>
      <c r="D2688" s="27"/>
      <c r="E2688" s="28"/>
      <c r="F2688" s="88"/>
      <c r="G2688" s="28"/>
      <c r="H2688" s="27"/>
      <c r="I2688" s="27"/>
      <c r="J2688" s="27"/>
      <c r="K2688" s="107"/>
      <c r="L2688" s="27"/>
      <c r="M2688" s="46"/>
      <c r="N2688" s="46"/>
      <c r="O2688" s="46"/>
      <c r="P2688" s="46"/>
      <c r="Q2688" s="46"/>
      <c r="R2688" s="46"/>
      <c r="S2688" s="46"/>
      <c r="T2688" s="46"/>
      <c r="U2688" s="46"/>
      <c r="V2688" s="46"/>
      <c r="W2688" s="46"/>
      <c r="X2688" s="46"/>
      <c r="Y2688" s="41"/>
      <c r="Z2688" s="106"/>
      <c r="AA2688" s="43"/>
      <c r="AB2688" s="28"/>
      <c r="AC2688" s="28"/>
      <c r="AD2688" s="28"/>
      <c r="AE2688" s="44"/>
      <c r="AF2688" s="27"/>
      <c r="AG2688" s="27"/>
      <c r="AH2688" s="28"/>
      <c r="AI2688" s="27"/>
      <c r="AJ2688" s="27"/>
      <c r="AK2688" s="28"/>
      <c r="AL2688" s="29"/>
      <c r="AM2688" s="29"/>
      <c r="AN2688" s="29"/>
      <c r="AO2688" s="29"/>
      <c r="AP2688" s="29"/>
      <c r="AQ2688" s="29"/>
      <c r="AR2688" s="29"/>
      <c r="AS2688" s="29"/>
      <c r="AT2688" s="29"/>
      <c r="AU2688" s="29"/>
      <c r="AV2688" s="29"/>
      <c r="AW2688" s="29"/>
      <c r="AX2688" s="29"/>
      <c r="AY2688" s="31"/>
      <c r="AZ2688" s="30"/>
      <c r="BA2688" s="35"/>
      <c r="BB2688" s="108"/>
      <c r="BC2688" s="108"/>
      <c r="BD2688" s="108"/>
      <c r="BE2688" s="136"/>
      <c r="BF2688" s="108"/>
      <c r="BG2688" s="110"/>
      <c r="BH2688" s="110"/>
      <c r="BI2688" s="110"/>
      <c r="BJ2688" s="137"/>
      <c r="BK2688" s="110"/>
      <c r="BL2688" s="108"/>
      <c r="BM2688" s="108"/>
      <c r="BN2688" s="108"/>
      <c r="BO2688" s="135"/>
      <c r="BP2688" s="108"/>
      <c r="BQ2688" s="108"/>
      <c r="BR2688" s="108"/>
      <c r="BS2688" s="108"/>
      <c r="BT2688" s="135"/>
      <c r="BU2688" s="108"/>
      <c r="BV2688" s="108"/>
      <c r="BW2688" s="108"/>
      <c r="BX2688" s="108"/>
      <c r="BY2688" s="135"/>
      <c r="BZ2688" s="108"/>
    </row>
    <row r="2689" spans="1:78" x14ac:dyDescent="0.25">
      <c r="A2689" s="27"/>
      <c r="B2689" s="27"/>
      <c r="C2689" s="27"/>
      <c r="D2689" s="27"/>
      <c r="E2689" s="28"/>
      <c r="F2689" s="88"/>
      <c r="G2689" s="28"/>
      <c r="H2689" s="27"/>
      <c r="I2689" s="27"/>
      <c r="J2689" s="27"/>
      <c r="K2689" s="107"/>
      <c r="L2689" s="27"/>
      <c r="M2689" s="46"/>
      <c r="N2689" s="46"/>
      <c r="O2689" s="46"/>
      <c r="P2689" s="46"/>
      <c r="Q2689" s="46"/>
      <c r="R2689" s="46"/>
      <c r="S2689" s="46"/>
      <c r="T2689" s="46"/>
      <c r="U2689" s="46"/>
      <c r="V2689" s="46"/>
      <c r="W2689" s="46"/>
      <c r="X2689" s="46"/>
      <c r="Y2689" s="41"/>
      <c r="Z2689" s="106"/>
      <c r="AA2689" s="43"/>
      <c r="AB2689" s="28"/>
      <c r="AC2689" s="28"/>
      <c r="AD2689" s="28"/>
      <c r="AE2689" s="44"/>
      <c r="AF2689" s="27"/>
      <c r="AG2689" s="27"/>
      <c r="AH2689" s="28"/>
      <c r="AI2689" s="27"/>
      <c r="AJ2689" s="27"/>
      <c r="AK2689" s="28"/>
      <c r="AL2689" s="29"/>
      <c r="AM2689" s="29"/>
      <c r="AN2689" s="29"/>
      <c r="AO2689" s="29"/>
      <c r="AP2689" s="29"/>
      <c r="AQ2689" s="29"/>
      <c r="AR2689" s="29"/>
      <c r="AS2689" s="29"/>
      <c r="AT2689" s="29"/>
      <c r="AU2689" s="29"/>
      <c r="AV2689" s="29"/>
      <c r="AW2689" s="29"/>
      <c r="AX2689" s="29"/>
      <c r="AY2689" s="31"/>
      <c r="AZ2689" s="30"/>
      <c r="BA2689" s="35"/>
      <c r="BB2689" s="108"/>
      <c r="BC2689" s="108"/>
      <c r="BD2689" s="108"/>
      <c r="BE2689" s="136"/>
      <c r="BF2689" s="108"/>
      <c r="BG2689" s="110"/>
      <c r="BH2689" s="110"/>
      <c r="BI2689" s="110"/>
      <c r="BJ2689" s="137"/>
      <c r="BK2689" s="110"/>
      <c r="BL2689" s="108"/>
      <c r="BM2689" s="108"/>
      <c r="BN2689" s="108"/>
      <c r="BO2689" s="135"/>
      <c r="BP2689" s="108"/>
      <c r="BQ2689" s="108"/>
      <c r="BR2689" s="108"/>
      <c r="BS2689" s="108"/>
      <c r="BT2689" s="135"/>
      <c r="BU2689" s="108"/>
      <c r="BV2689" s="108"/>
      <c r="BW2689" s="108"/>
      <c r="BX2689" s="108"/>
      <c r="BY2689" s="135"/>
      <c r="BZ2689" s="108"/>
    </row>
    <row r="2690" spans="1:78" x14ac:dyDescent="0.25">
      <c r="A2690" s="27"/>
      <c r="B2690" s="27"/>
      <c r="C2690" s="27"/>
      <c r="D2690" s="27"/>
      <c r="E2690" s="28"/>
      <c r="F2690" s="88"/>
      <c r="G2690" s="28"/>
      <c r="H2690" s="27"/>
      <c r="I2690" s="27"/>
      <c r="J2690" s="27"/>
      <c r="K2690" s="107"/>
      <c r="L2690" s="27"/>
      <c r="M2690" s="46"/>
      <c r="N2690" s="46"/>
      <c r="O2690" s="46"/>
      <c r="P2690" s="46"/>
      <c r="Q2690" s="46"/>
      <c r="R2690" s="46"/>
      <c r="S2690" s="46"/>
      <c r="T2690" s="46"/>
      <c r="U2690" s="46"/>
      <c r="V2690" s="46"/>
      <c r="W2690" s="46"/>
      <c r="X2690" s="46"/>
      <c r="Y2690" s="41"/>
      <c r="Z2690" s="106"/>
      <c r="AA2690" s="43"/>
      <c r="AB2690" s="28"/>
      <c r="AC2690" s="28"/>
      <c r="AD2690" s="28"/>
      <c r="AE2690" s="44"/>
      <c r="AF2690" s="27"/>
      <c r="AG2690" s="27"/>
      <c r="AH2690" s="28"/>
      <c r="AI2690" s="27"/>
      <c r="AJ2690" s="27"/>
      <c r="AK2690" s="28"/>
      <c r="AL2690" s="29"/>
      <c r="AM2690" s="29"/>
      <c r="AN2690" s="29"/>
      <c r="AO2690" s="29"/>
      <c r="AP2690" s="29"/>
      <c r="AQ2690" s="29"/>
      <c r="AR2690" s="29"/>
      <c r="AS2690" s="29"/>
      <c r="AT2690" s="29"/>
      <c r="AU2690" s="29"/>
      <c r="AV2690" s="29"/>
      <c r="AW2690" s="29"/>
      <c r="AX2690" s="29"/>
      <c r="AY2690" s="31"/>
      <c r="AZ2690" s="30"/>
      <c r="BA2690" s="35"/>
      <c r="BB2690" s="108"/>
      <c r="BC2690" s="108"/>
      <c r="BD2690" s="108"/>
      <c r="BE2690" s="136"/>
      <c r="BF2690" s="108"/>
      <c r="BG2690" s="110"/>
      <c r="BH2690" s="110"/>
      <c r="BI2690" s="110"/>
      <c r="BJ2690" s="137"/>
      <c r="BK2690" s="110"/>
      <c r="BL2690" s="108"/>
      <c r="BM2690" s="108"/>
      <c r="BN2690" s="108"/>
      <c r="BO2690" s="135"/>
      <c r="BP2690" s="108"/>
      <c r="BQ2690" s="108"/>
      <c r="BR2690" s="108"/>
      <c r="BS2690" s="108"/>
      <c r="BT2690" s="135"/>
      <c r="BU2690" s="108"/>
      <c r="BV2690" s="108"/>
      <c r="BW2690" s="108"/>
      <c r="BX2690" s="108"/>
      <c r="BY2690" s="135"/>
      <c r="BZ2690" s="108"/>
    </row>
    <row r="2691" spans="1:78" x14ac:dyDescent="0.25">
      <c r="A2691" s="27"/>
      <c r="B2691" s="27"/>
      <c r="C2691" s="27"/>
      <c r="D2691" s="27"/>
      <c r="E2691" s="28"/>
      <c r="F2691" s="88"/>
      <c r="G2691" s="28"/>
      <c r="H2691" s="27"/>
      <c r="I2691" s="27"/>
      <c r="J2691" s="27"/>
      <c r="K2691" s="107"/>
      <c r="L2691" s="27"/>
      <c r="M2691" s="46"/>
      <c r="N2691" s="46"/>
      <c r="O2691" s="46"/>
      <c r="P2691" s="46"/>
      <c r="Q2691" s="46"/>
      <c r="R2691" s="46"/>
      <c r="S2691" s="46"/>
      <c r="T2691" s="46"/>
      <c r="U2691" s="46"/>
      <c r="V2691" s="46"/>
      <c r="W2691" s="46"/>
      <c r="X2691" s="46"/>
      <c r="Y2691" s="41"/>
      <c r="Z2691" s="106"/>
      <c r="AA2691" s="43"/>
      <c r="AB2691" s="28"/>
      <c r="AC2691" s="28"/>
      <c r="AD2691" s="28"/>
      <c r="AE2691" s="44"/>
      <c r="AF2691" s="27"/>
      <c r="AG2691" s="27"/>
      <c r="AH2691" s="28"/>
      <c r="AI2691" s="27"/>
      <c r="AJ2691" s="27"/>
      <c r="AK2691" s="28"/>
      <c r="AL2691" s="29"/>
      <c r="AM2691" s="29"/>
      <c r="AN2691" s="29"/>
      <c r="AO2691" s="29"/>
      <c r="AP2691" s="29"/>
      <c r="AQ2691" s="29"/>
      <c r="AR2691" s="29"/>
      <c r="AS2691" s="29"/>
      <c r="AT2691" s="29"/>
      <c r="AU2691" s="29"/>
      <c r="AV2691" s="29"/>
      <c r="AW2691" s="29"/>
      <c r="AX2691" s="29"/>
      <c r="AY2691" s="31"/>
      <c r="AZ2691" s="30"/>
      <c r="BA2691" s="35"/>
      <c r="BB2691" s="108"/>
      <c r="BC2691" s="108"/>
      <c r="BD2691" s="108"/>
      <c r="BE2691" s="136"/>
      <c r="BF2691" s="108"/>
      <c r="BG2691" s="110"/>
      <c r="BH2691" s="110"/>
      <c r="BI2691" s="110"/>
      <c r="BJ2691" s="137"/>
      <c r="BK2691" s="110"/>
      <c r="BL2691" s="108"/>
      <c r="BM2691" s="108"/>
      <c r="BN2691" s="108"/>
      <c r="BO2691" s="135"/>
      <c r="BP2691" s="108"/>
      <c r="BQ2691" s="108"/>
      <c r="BR2691" s="108"/>
      <c r="BS2691" s="108"/>
      <c r="BT2691" s="135"/>
      <c r="BU2691" s="108"/>
      <c r="BV2691" s="108"/>
      <c r="BW2691" s="108"/>
      <c r="BX2691" s="108"/>
      <c r="BY2691" s="135"/>
      <c r="BZ2691" s="108"/>
    </row>
    <row r="2692" spans="1:78" x14ac:dyDescent="0.25">
      <c r="A2692" s="27"/>
      <c r="B2692" s="27"/>
      <c r="C2692" s="27"/>
      <c r="D2692" s="27"/>
      <c r="E2692" s="28"/>
      <c r="F2692" s="88"/>
      <c r="G2692" s="28"/>
      <c r="H2692" s="27"/>
      <c r="I2692" s="27"/>
      <c r="J2692" s="27"/>
      <c r="K2692" s="107"/>
      <c r="L2692" s="27"/>
      <c r="M2692" s="46"/>
      <c r="N2692" s="46"/>
      <c r="O2692" s="46"/>
      <c r="P2692" s="46"/>
      <c r="Q2692" s="46"/>
      <c r="R2692" s="46"/>
      <c r="S2692" s="46"/>
      <c r="T2692" s="46"/>
      <c r="U2692" s="46"/>
      <c r="V2692" s="46"/>
      <c r="W2692" s="46"/>
      <c r="X2692" s="46"/>
      <c r="Y2692" s="41"/>
      <c r="Z2692" s="106"/>
      <c r="AA2692" s="43"/>
      <c r="AB2692" s="28"/>
      <c r="AC2692" s="28"/>
      <c r="AD2692" s="28"/>
      <c r="AE2692" s="44"/>
      <c r="AF2692" s="27"/>
      <c r="AG2692" s="27"/>
      <c r="AH2692" s="28"/>
      <c r="AI2692" s="27"/>
      <c r="AJ2692" s="27"/>
      <c r="AK2692" s="28"/>
      <c r="AL2692" s="29"/>
      <c r="AM2692" s="29"/>
      <c r="AN2692" s="29"/>
      <c r="AO2692" s="29"/>
      <c r="AP2692" s="29"/>
      <c r="AQ2692" s="29"/>
      <c r="AR2692" s="29"/>
      <c r="AS2692" s="29"/>
      <c r="AT2692" s="29"/>
      <c r="AU2692" s="29"/>
      <c r="AV2692" s="29"/>
      <c r="AW2692" s="29"/>
      <c r="AX2692" s="29"/>
      <c r="AY2692" s="31"/>
      <c r="AZ2692" s="30"/>
      <c r="BA2692" s="35"/>
      <c r="BB2692" s="108"/>
      <c r="BC2692" s="108"/>
      <c r="BD2692" s="108"/>
      <c r="BE2692" s="136"/>
      <c r="BF2692" s="108"/>
      <c r="BG2692" s="110"/>
      <c r="BH2692" s="110"/>
      <c r="BI2692" s="110"/>
      <c r="BJ2692" s="137"/>
      <c r="BK2692" s="110"/>
      <c r="BL2692" s="108"/>
      <c r="BM2692" s="108"/>
      <c r="BN2692" s="108"/>
      <c r="BO2692" s="135"/>
      <c r="BP2692" s="108"/>
      <c r="BQ2692" s="108"/>
      <c r="BR2692" s="108"/>
      <c r="BS2692" s="108"/>
      <c r="BT2692" s="135"/>
      <c r="BU2692" s="108"/>
      <c r="BV2692" s="108"/>
      <c r="BW2692" s="108"/>
      <c r="BX2692" s="108"/>
      <c r="BY2692" s="135"/>
      <c r="BZ2692" s="108"/>
    </row>
    <row r="2693" spans="1:78" x14ac:dyDescent="0.25">
      <c r="A2693" s="27"/>
      <c r="B2693" s="27"/>
      <c r="C2693" s="27"/>
      <c r="D2693" s="27"/>
      <c r="E2693" s="28"/>
      <c r="F2693" s="88"/>
      <c r="G2693" s="28"/>
      <c r="H2693" s="27"/>
      <c r="I2693" s="27"/>
      <c r="J2693" s="27"/>
      <c r="K2693" s="107"/>
      <c r="L2693" s="27"/>
      <c r="M2693" s="46"/>
      <c r="N2693" s="46"/>
      <c r="O2693" s="46"/>
      <c r="P2693" s="46"/>
      <c r="Q2693" s="46"/>
      <c r="R2693" s="46"/>
      <c r="S2693" s="46"/>
      <c r="T2693" s="46"/>
      <c r="U2693" s="46"/>
      <c r="V2693" s="46"/>
      <c r="W2693" s="46"/>
      <c r="X2693" s="46"/>
      <c r="Y2693" s="41"/>
      <c r="Z2693" s="106"/>
      <c r="AA2693" s="43"/>
      <c r="AB2693" s="28"/>
      <c r="AC2693" s="28"/>
      <c r="AD2693" s="28"/>
      <c r="AE2693" s="44"/>
      <c r="AF2693" s="27"/>
      <c r="AG2693" s="27"/>
      <c r="AH2693" s="28"/>
      <c r="AI2693" s="27"/>
      <c r="AJ2693" s="27"/>
      <c r="AK2693" s="28"/>
      <c r="AL2693" s="29"/>
      <c r="AM2693" s="29"/>
      <c r="AN2693" s="29"/>
      <c r="AO2693" s="29"/>
      <c r="AP2693" s="29"/>
      <c r="AQ2693" s="29"/>
      <c r="AR2693" s="29"/>
      <c r="AS2693" s="29"/>
      <c r="AT2693" s="29"/>
      <c r="AU2693" s="29"/>
      <c r="AV2693" s="29"/>
      <c r="AW2693" s="29"/>
      <c r="AX2693" s="29"/>
      <c r="AY2693" s="31"/>
      <c r="AZ2693" s="30"/>
      <c r="BA2693" s="35"/>
      <c r="BB2693" s="108"/>
      <c r="BC2693" s="108"/>
      <c r="BD2693" s="108"/>
      <c r="BE2693" s="136"/>
      <c r="BF2693" s="108"/>
      <c r="BG2693" s="110"/>
      <c r="BH2693" s="110"/>
      <c r="BI2693" s="110"/>
      <c r="BJ2693" s="137"/>
      <c r="BK2693" s="110"/>
      <c r="BL2693" s="108"/>
      <c r="BM2693" s="108"/>
      <c r="BN2693" s="108"/>
      <c r="BO2693" s="135"/>
      <c r="BP2693" s="108"/>
      <c r="BQ2693" s="108"/>
      <c r="BR2693" s="108"/>
      <c r="BS2693" s="108"/>
      <c r="BT2693" s="135"/>
      <c r="BU2693" s="108"/>
      <c r="BV2693" s="108"/>
      <c r="BW2693" s="108"/>
      <c r="BX2693" s="108"/>
      <c r="BY2693" s="135"/>
      <c r="BZ2693" s="108"/>
    </row>
    <row r="2694" spans="1:78" x14ac:dyDescent="0.25">
      <c r="A2694" s="27"/>
      <c r="B2694" s="27"/>
      <c r="C2694" s="27"/>
      <c r="D2694" s="27"/>
      <c r="E2694" s="28"/>
      <c r="F2694" s="88"/>
      <c r="G2694" s="28"/>
      <c r="H2694" s="27"/>
      <c r="I2694" s="27"/>
      <c r="J2694" s="27"/>
      <c r="K2694" s="107"/>
      <c r="L2694" s="27"/>
      <c r="M2694" s="46"/>
      <c r="N2694" s="46"/>
      <c r="O2694" s="46"/>
      <c r="P2694" s="46"/>
      <c r="Q2694" s="46"/>
      <c r="R2694" s="46"/>
      <c r="S2694" s="46"/>
      <c r="T2694" s="46"/>
      <c r="U2694" s="46"/>
      <c r="V2694" s="46"/>
      <c r="W2694" s="46"/>
      <c r="X2694" s="46"/>
      <c r="Y2694" s="41"/>
      <c r="Z2694" s="106"/>
      <c r="AA2694" s="43"/>
      <c r="AB2694" s="28"/>
      <c r="AC2694" s="28"/>
      <c r="AD2694" s="28"/>
      <c r="AE2694" s="44"/>
      <c r="AF2694" s="27"/>
      <c r="AG2694" s="27"/>
      <c r="AH2694" s="28"/>
      <c r="AI2694" s="27"/>
      <c r="AJ2694" s="27"/>
      <c r="AK2694" s="28"/>
      <c r="AL2694" s="29"/>
      <c r="AM2694" s="29"/>
      <c r="AN2694" s="29"/>
      <c r="AO2694" s="29"/>
      <c r="AP2694" s="29"/>
      <c r="AQ2694" s="29"/>
      <c r="AR2694" s="29"/>
      <c r="AS2694" s="29"/>
      <c r="AT2694" s="29"/>
      <c r="AU2694" s="29"/>
      <c r="AV2694" s="29"/>
      <c r="AW2694" s="29"/>
      <c r="AX2694" s="29"/>
      <c r="AY2694" s="31"/>
      <c r="AZ2694" s="30"/>
      <c r="BA2694" s="35"/>
      <c r="BB2694" s="108"/>
      <c r="BC2694" s="108"/>
      <c r="BD2694" s="108"/>
      <c r="BE2694" s="136"/>
      <c r="BF2694" s="108"/>
      <c r="BG2694" s="110"/>
      <c r="BH2694" s="110"/>
      <c r="BI2694" s="110"/>
      <c r="BJ2694" s="137"/>
      <c r="BK2694" s="110"/>
      <c r="BL2694" s="108"/>
      <c r="BM2694" s="108"/>
      <c r="BN2694" s="108"/>
      <c r="BO2694" s="135"/>
      <c r="BP2694" s="108"/>
      <c r="BQ2694" s="108"/>
      <c r="BR2694" s="108"/>
      <c r="BS2694" s="108"/>
      <c r="BT2694" s="135"/>
      <c r="BU2694" s="108"/>
      <c r="BV2694" s="108"/>
      <c r="BW2694" s="108"/>
      <c r="BX2694" s="108"/>
      <c r="BY2694" s="135"/>
      <c r="BZ2694" s="108"/>
    </row>
    <row r="2695" spans="1:78" x14ac:dyDescent="0.25">
      <c r="A2695" s="27"/>
      <c r="B2695" s="27"/>
      <c r="C2695" s="27"/>
      <c r="D2695" s="27"/>
      <c r="E2695" s="28"/>
      <c r="F2695" s="88"/>
      <c r="G2695" s="28"/>
      <c r="H2695" s="27"/>
      <c r="I2695" s="27"/>
      <c r="J2695" s="27"/>
      <c r="K2695" s="107"/>
      <c r="L2695" s="27"/>
      <c r="M2695" s="46"/>
      <c r="N2695" s="46"/>
      <c r="O2695" s="46"/>
      <c r="P2695" s="46"/>
      <c r="Q2695" s="46"/>
      <c r="R2695" s="46"/>
      <c r="S2695" s="46"/>
      <c r="T2695" s="46"/>
      <c r="U2695" s="46"/>
      <c r="V2695" s="46"/>
      <c r="W2695" s="46"/>
      <c r="X2695" s="46"/>
      <c r="Y2695" s="41"/>
      <c r="Z2695" s="106"/>
      <c r="AA2695" s="43"/>
      <c r="AB2695" s="28"/>
      <c r="AC2695" s="28"/>
      <c r="AD2695" s="28"/>
      <c r="AE2695" s="44"/>
      <c r="AF2695" s="27"/>
      <c r="AG2695" s="27"/>
      <c r="AH2695" s="28"/>
      <c r="AI2695" s="27"/>
      <c r="AJ2695" s="27"/>
      <c r="AK2695" s="28"/>
      <c r="AL2695" s="29"/>
      <c r="AM2695" s="29"/>
      <c r="AN2695" s="29"/>
      <c r="AO2695" s="29"/>
      <c r="AP2695" s="29"/>
      <c r="AQ2695" s="29"/>
      <c r="AR2695" s="29"/>
      <c r="AS2695" s="29"/>
      <c r="AT2695" s="29"/>
      <c r="AU2695" s="29"/>
      <c r="AV2695" s="29"/>
      <c r="AW2695" s="29"/>
      <c r="AX2695" s="29"/>
      <c r="AY2695" s="31"/>
      <c r="AZ2695" s="30"/>
      <c r="BA2695" s="35"/>
      <c r="BB2695" s="108"/>
      <c r="BC2695" s="108"/>
      <c r="BD2695" s="108"/>
      <c r="BE2695" s="136"/>
      <c r="BF2695" s="108"/>
      <c r="BG2695" s="110"/>
      <c r="BH2695" s="110"/>
      <c r="BI2695" s="110"/>
      <c r="BJ2695" s="137"/>
      <c r="BK2695" s="110"/>
      <c r="BL2695" s="108"/>
      <c r="BM2695" s="108"/>
      <c r="BN2695" s="108"/>
      <c r="BO2695" s="135"/>
      <c r="BP2695" s="108"/>
      <c r="BQ2695" s="108"/>
      <c r="BR2695" s="108"/>
      <c r="BS2695" s="108"/>
      <c r="BT2695" s="135"/>
      <c r="BU2695" s="108"/>
      <c r="BV2695" s="108"/>
      <c r="BW2695" s="108"/>
      <c r="BX2695" s="108"/>
      <c r="BY2695" s="135"/>
      <c r="BZ2695" s="108"/>
    </row>
    <row r="2696" spans="1:78" x14ac:dyDescent="0.25">
      <c r="A2696" s="27"/>
      <c r="B2696" s="27"/>
      <c r="C2696" s="27"/>
      <c r="D2696" s="27"/>
      <c r="E2696" s="28"/>
      <c r="F2696" s="88"/>
      <c r="G2696" s="28"/>
      <c r="H2696" s="27"/>
      <c r="I2696" s="27"/>
      <c r="J2696" s="27"/>
      <c r="K2696" s="107"/>
      <c r="L2696" s="27"/>
      <c r="M2696" s="46"/>
      <c r="N2696" s="46"/>
      <c r="O2696" s="46"/>
      <c r="P2696" s="46"/>
      <c r="Q2696" s="46"/>
      <c r="R2696" s="46"/>
      <c r="S2696" s="46"/>
      <c r="T2696" s="46"/>
      <c r="U2696" s="46"/>
      <c r="V2696" s="46"/>
      <c r="W2696" s="46"/>
      <c r="X2696" s="46"/>
      <c r="Y2696" s="41"/>
      <c r="Z2696" s="106"/>
      <c r="AA2696" s="43"/>
      <c r="AB2696" s="28"/>
      <c r="AC2696" s="28"/>
      <c r="AD2696" s="28"/>
      <c r="AE2696" s="44"/>
      <c r="AF2696" s="27"/>
      <c r="AG2696" s="27"/>
      <c r="AH2696" s="28"/>
      <c r="AI2696" s="27"/>
      <c r="AJ2696" s="27"/>
      <c r="AK2696" s="28"/>
      <c r="AL2696" s="29"/>
      <c r="AM2696" s="29"/>
      <c r="AN2696" s="29"/>
      <c r="AO2696" s="29"/>
      <c r="AP2696" s="29"/>
      <c r="AQ2696" s="29"/>
      <c r="AR2696" s="29"/>
      <c r="AS2696" s="29"/>
      <c r="AT2696" s="29"/>
      <c r="AU2696" s="29"/>
      <c r="AV2696" s="29"/>
      <c r="AW2696" s="29"/>
      <c r="AX2696" s="29"/>
      <c r="AY2696" s="31"/>
      <c r="AZ2696" s="30"/>
      <c r="BA2696" s="35"/>
      <c r="BB2696" s="108"/>
      <c r="BC2696" s="108"/>
      <c r="BD2696" s="108"/>
      <c r="BE2696" s="136"/>
      <c r="BF2696" s="108"/>
      <c r="BG2696" s="110"/>
      <c r="BH2696" s="110"/>
      <c r="BI2696" s="110"/>
      <c r="BJ2696" s="137"/>
      <c r="BK2696" s="110"/>
      <c r="BL2696" s="108"/>
      <c r="BM2696" s="108"/>
      <c r="BN2696" s="108"/>
      <c r="BO2696" s="135"/>
      <c r="BP2696" s="108"/>
      <c r="BQ2696" s="108"/>
      <c r="BR2696" s="108"/>
      <c r="BS2696" s="108"/>
      <c r="BT2696" s="135"/>
      <c r="BU2696" s="108"/>
      <c r="BV2696" s="108"/>
      <c r="BW2696" s="108"/>
      <c r="BX2696" s="108"/>
      <c r="BY2696" s="135"/>
      <c r="BZ2696" s="108"/>
    </row>
    <row r="2697" spans="1:78" x14ac:dyDescent="0.25">
      <c r="A2697" s="27"/>
      <c r="B2697" s="27"/>
      <c r="C2697" s="27"/>
      <c r="D2697" s="27"/>
      <c r="E2697" s="28"/>
      <c r="F2697" s="88"/>
      <c r="G2697" s="28"/>
      <c r="H2697" s="27"/>
      <c r="I2697" s="27"/>
      <c r="J2697" s="27"/>
      <c r="K2697" s="107"/>
      <c r="L2697" s="27"/>
      <c r="M2697" s="46"/>
      <c r="N2697" s="46"/>
      <c r="O2697" s="46"/>
      <c r="P2697" s="46"/>
      <c r="Q2697" s="46"/>
      <c r="R2697" s="46"/>
      <c r="S2697" s="46"/>
      <c r="T2697" s="46"/>
      <c r="U2697" s="46"/>
      <c r="V2697" s="46"/>
      <c r="W2697" s="46"/>
      <c r="X2697" s="46"/>
      <c r="Y2697" s="41"/>
      <c r="Z2697" s="106"/>
      <c r="AA2697" s="43"/>
      <c r="AB2697" s="28"/>
      <c r="AC2697" s="28"/>
      <c r="AD2697" s="28"/>
      <c r="AE2697" s="44"/>
      <c r="AF2697" s="27"/>
      <c r="AG2697" s="27"/>
      <c r="AH2697" s="28"/>
      <c r="AI2697" s="27"/>
      <c r="AJ2697" s="27"/>
      <c r="AK2697" s="28"/>
      <c r="AL2697" s="29"/>
      <c r="AM2697" s="29"/>
      <c r="AN2697" s="29"/>
      <c r="AO2697" s="29"/>
      <c r="AP2697" s="29"/>
      <c r="AQ2697" s="29"/>
      <c r="AR2697" s="29"/>
      <c r="AS2697" s="29"/>
      <c r="AT2697" s="29"/>
      <c r="AU2697" s="29"/>
      <c r="AV2697" s="29"/>
      <c r="AW2697" s="29"/>
      <c r="AX2697" s="29"/>
      <c r="AY2697" s="31"/>
      <c r="AZ2697" s="30"/>
      <c r="BA2697" s="35"/>
      <c r="BB2697" s="108"/>
      <c r="BC2697" s="108"/>
      <c r="BD2697" s="108"/>
      <c r="BE2697" s="136"/>
      <c r="BF2697" s="108"/>
      <c r="BG2697" s="110"/>
      <c r="BH2697" s="110"/>
      <c r="BI2697" s="110"/>
      <c r="BJ2697" s="137"/>
      <c r="BK2697" s="110"/>
      <c r="BL2697" s="108"/>
      <c r="BM2697" s="108"/>
      <c r="BN2697" s="108"/>
      <c r="BO2697" s="135"/>
      <c r="BP2697" s="108"/>
      <c r="BQ2697" s="108"/>
      <c r="BR2697" s="108"/>
      <c r="BS2697" s="108"/>
      <c r="BT2697" s="135"/>
      <c r="BU2697" s="108"/>
      <c r="BV2697" s="108"/>
      <c r="BW2697" s="108"/>
      <c r="BX2697" s="108"/>
      <c r="BY2697" s="135"/>
      <c r="BZ2697" s="108"/>
    </row>
    <row r="2698" spans="1:78" x14ac:dyDescent="0.25">
      <c r="A2698" s="27"/>
      <c r="B2698" s="27"/>
      <c r="C2698" s="27"/>
      <c r="D2698" s="27"/>
      <c r="E2698" s="28"/>
      <c r="F2698" s="88"/>
      <c r="G2698" s="28"/>
      <c r="H2698" s="27"/>
      <c r="I2698" s="27"/>
      <c r="J2698" s="27"/>
      <c r="K2698" s="107"/>
      <c r="L2698" s="27"/>
      <c r="M2698" s="46"/>
      <c r="N2698" s="46"/>
      <c r="O2698" s="46"/>
      <c r="P2698" s="46"/>
      <c r="Q2698" s="46"/>
      <c r="R2698" s="46"/>
      <c r="S2698" s="46"/>
      <c r="T2698" s="46"/>
      <c r="U2698" s="46"/>
      <c r="V2698" s="46"/>
      <c r="W2698" s="46"/>
      <c r="X2698" s="46"/>
      <c r="Y2698" s="41"/>
      <c r="Z2698" s="106"/>
      <c r="AA2698" s="43"/>
      <c r="AB2698" s="28"/>
      <c r="AC2698" s="28"/>
      <c r="AD2698" s="28"/>
      <c r="AE2698" s="44"/>
      <c r="AF2698" s="27"/>
      <c r="AG2698" s="27"/>
      <c r="AH2698" s="28"/>
      <c r="AI2698" s="27"/>
      <c r="AJ2698" s="27"/>
      <c r="AK2698" s="28"/>
      <c r="AL2698" s="29"/>
      <c r="AM2698" s="29"/>
      <c r="AN2698" s="29"/>
      <c r="AO2698" s="29"/>
      <c r="AP2698" s="29"/>
      <c r="AQ2698" s="29"/>
      <c r="AR2698" s="29"/>
      <c r="AS2698" s="29"/>
      <c r="AT2698" s="29"/>
      <c r="AU2698" s="29"/>
      <c r="AV2698" s="29"/>
      <c r="AW2698" s="29"/>
      <c r="AX2698" s="29"/>
      <c r="AY2698" s="31"/>
      <c r="AZ2698" s="30"/>
      <c r="BA2698" s="35"/>
      <c r="BB2698" s="108"/>
      <c r="BC2698" s="108"/>
      <c r="BD2698" s="108"/>
      <c r="BE2698" s="136"/>
      <c r="BF2698" s="108"/>
      <c r="BG2698" s="110"/>
      <c r="BH2698" s="110"/>
      <c r="BI2698" s="110"/>
      <c r="BJ2698" s="137"/>
      <c r="BK2698" s="110"/>
      <c r="BL2698" s="108"/>
      <c r="BM2698" s="108"/>
      <c r="BN2698" s="108"/>
      <c r="BO2698" s="135"/>
      <c r="BP2698" s="108"/>
      <c r="BQ2698" s="108"/>
      <c r="BR2698" s="108"/>
      <c r="BS2698" s="108"/>
      <c r="BT2698" s="135"/>
      <c r="BU2698" s="108"/>
      <c r="BV2698" s="108"/>
      <c r="BW2698" s="108"/>
      <c r="BX2698" s="108"/>
      <c r="BY2698" s="135"/>
      <c r="BZ2698" s="108"/>
    </row>
    <row r="2699" spans="1:78" x14ac:dyDescent="0.25">
      <c r="A2699" s="27"/>
      <c r="B2699" s="27"/>
      <c r="C2699" s="27"/>
      <c r="D2699" s="27"/>
      <c r="E2699" s="28"/>
      <c r="F2699" s="88"/>
      <c r="G2699" s="28"/>
      <c r="H2699" s="27"/>
      <c r="I2699" s="27"/>
      <c r="J2699" s="27"/>
      <c r="K2699" s="107"/>
      <c r="L2699" s="27"/>
      <c r="M2699" s="46"/>
      <c r="N2699" s="46"/>
      <c r="O2699" s="46"/>
      <c r="P2699" s="46"/>
      <c r="Q2699" s="46"/>
      <c r="R2699" s="46"/>
      <c r="S2699" s="46"/>
      <c r="T2699" s="46"/>
      <c r="U2699" s="46"/>
      <c r="V2699" s="46"/>
      <c r="W2699" s="46"/>
      <c r="X2699" s="46"/>
      <c r="Y2699" s="41"/>
      <c r="Z2699" s="106"/>
      <c r="AA2699" s="43"/>
      <c r="AB2699" s="28"/>
      <c r="AC2699" s="28"/>
      <c r="AD2699" s="28"/>
      <c r="AE2699" s="44"/>
      <c r="AF2699" s="27"/>
      <c r="AG2699" s="27"/>
      <c r="AH2699" s="28"/>
      <c r="AI2699" s="27"/>
      <c r="AJ2699" s="27"/>
      <c r="AK2699" s="28"/>
      <c r="AL2699" s="29"/>
      <c r="AM2699" s="29"/>
      <c r="AN2699" s="29"/>
      <c r="AO2699" s="29"/>
      <c r="AP2699" s="29"/>
      <c r="AQ2699" s="29"/>
      <c r="AR2699" s="29"/>
      <c r="AS2699" s="29"/>
      <c r="AT2699" s="29"/>
      <c r="AU2699" s="29"/>
      <c r="AV2699" s="29"/>
      <c r="AW2699" s="29"/>
      <c r="AX2699" s="29"/>
      <c r="AY2699" s="31"/>
      <c r="AZ2699" s="30"/>
      <c r="BA2699" s="35"/>
      <c r="BB2699" s="108"/>
      <c r="BC2699" s="108"/>
      <c r="BD2699" s="108"/>
      <c r="BE2699" s="136"/>
      <c r="BF2699" s="108"/>
      <c r="BG2699" s="110"/>
      <c r="BH2699" s="110"/>
      <c r="BI2699" s="110"/>
      <c r="BJ2699" s="137"/>
      <c r="BK2699" s="110"/>
      <c r="BL2699" s="108"/>
      <c r="BM2699" s="108"/>
      <c r="BN2699" s="108"/>
      <c r="BO2699" s="135"/>
      <c r="BP2699" s="108"/>
      <c r="BQ2699" s="108"/>
      <c r="BR2699" s="108"/>
      <c r="BS2699" s="108"/>
      <c r="BT2699" s="135"/>
      <c r="BU2699" s="108"/>
      <c r="BV2699" s="108"/>
      <c r="BW2699" s="108"/>
      <c r="BX2699" s="108"/>
      <c r="BY2699" s="135"/>
      <c r="BZ2699" s="108"/>
    </row>
    <row r="2700" spans="1:78" x14ac:dyDescent="0.25">
      <c r="A2700" s="27"/>
      <c r="B2700" s="27"/>
      <c r="C2700" s="27"/>
      <c r="D2700" s="27"/>
      <c r="E2700" s="28"/>
      <c r="F2700" s="88"/>
      <c r="G2700" s="28"/>
      <c r="H2700" s="27"/>
      <c r="I2700" s="27"/>
      <c r="J2700" s="27"/>
      <c r="K2700" s="107"/>
      <c r="L2700" s="27"/>
      <c r="M2700" s="46"/>
      <c r="N2700" s="46"/>
      <c r="O2700" s="46"/>
      <c r="P2700" s="46"/>
      <c r="Q2700" s="46"/>
      <c r="R2700" s="46"/>
      <c r="S2700" s="46"/>
      <c r="T2700" s="46"/>
      <c r="U2700" s="46"/>
      <c r="V2700" s="46"/>
      <c r="W2700" s="46"/>
      <c r="X2700" s="46"/>
      <c r="Y2700" s="41"/>
      <c r="Z2700" s="106"/>
      <c r="AA2700" s="43"/>
      <c r="AB2700" s="28"/>
      <c r="AC2700" s="28"/>
      <c r="AD2700" s="28"/>
      <c r="AE2700" s="44"/>
      <c r="AF2700" s="27"/>
      <c r="AG2700" s="27"/>
      <c r="AH2700" s="28"/>
      <c r="AI2700" s="27"/>
      <c r="AJ2700" s="27"/>
      <c r="AK2700" s="28"/>
      <c r="AL2700" s="29"/>
      <c r="AM2700" s="29"/>
      <c r="AN2700" s="29"/>
      <c r="AO2700" s="29"/>
      <c r="AP2700" s="29"/>
      <c r="AQ2700" s="29"/>
      <c r="AR2700" s="29"/>
      <c r="AS2700" s="29"/>
      <c r="AT2700" s="29"/>
      <c r="AU2700" s="29"/>
      <c r="AV2700" s="29"/>
      <c r="AW2700" s="29"/>
      <c r="AX2700" s="29"/>
      <c r="AY2700" s="31"/>
      <c r="AZ2700" s="30"/>
      <c r="BA2700" s="35"/>
      <c r="BB2700" s="108"/>
      <c r="BC2700" s="108"/>
      <c r="BD2700" s="108"/>
      <c r="BE2700" s="136"/>
      <c r="BF2700" s="108"/>
      <c r="BG2700" s="110"/>
      <c r="BH2700" s="110"/>
      <c r="BI2700" s="110"/>
      <c r="BJ2700" s="137"/>
      <c r="BK2700" s="110"/>
      <c r="BL2700" s="108"/>
      <c r="BM2700" s="108"/>
      <c r="BN2700" s="108"/>
      <c r="BO2700" s="135"/>
      <c r="BP2700" s="108"/>
      <c r="BQ2700" s="108"/>
      <c r="BR2700" s="108"/>
      <c r="BS2700" s="108"/>
      <c r="BT2700" s="135"/>
      <c r="BU2700" s="108"/>
      <c r="BV2700" s="108"/>
      <c r="BW2700" s="108"/>
      <c r="BX2700" s="108"/>
      <c r="BY2700" s="135"/>
      <c r="BZ2700" s="108"/>
    </row>
    <row r="2701" spans="1:78" x14ac:dyDescent="0.25">
      <c r="A2701" s="27"/>
      <c r="B2701" s="27"/>
      <c r="C2701" s="27"/>
      <c r="D2701" s="27"/>
      <c r="E2701" s="28"/>
      <c r="F2701" s="88"/>
      <c r="G2701" s="28"/>
      <c r="H2701" s="27"/>
      <c r="I2701" s="27"/>
      <c r="J2701" s="27"/>
      <c r="K2701" s="107"/>
      <c r="L2701" s="27"/>
      <c r="M2701" s="46"/>
      <c r="N2701" s="46"/>
      <c r="O2701" s="46"/>
      <c r="P2701" s="46"/>
      <c r="Q2701" s="46"/>
      <c r="R2701" s="46"/>
      <c r="S2701" s="46"/>
      <c r="T2701" s="46"/>
      <c r="U2701" s="46"/>
      <c r="V2701" s="46"/>
      <c r="W2701" s="46"/>
      <c r="X2701" s="46"/>
      <c r="Y2701" s="41"/>
      <c r="Z2701" s="106"/>
      <c r="AA2701" s="43"/>
      <c r="AB2701" s="28"/>
      <c r="AC2701" s="28"/>
      <c r="AD2701" s="28"/>
      <c r="AE2701" s="44"/>
      <c r="AF2701" s="27"/>
      <c r="AG2701" s="27"/>
      <c r="AH2701" s="28"/>
      <c r="AI2701" s="27"/>
      <c r="AJ2701" s="27"/>
      <c r="AK2701" s="28"/>
      <c r="AL2701" s="29"/>
      <c r="AM2701" s="29"/>
      <c r="AN2701" s="29"/>
      <c r="AO2701" s="29"/>
      <c r="AP2701" s="29"/>
      <c r="AQ2701" s="29"/>
      <c r="AR2701" s="29"/>
      <c r="AS2701" s="29"/>
      <c r="AT2701" s="29"/>
      <c r="AU2701" s="29"/>
      <c r="AV2701" s="29"/>
      <c r="AW2701" s="29"/>
      <c r="AX2701" s="29"/>
      <c r="AY2701" s="31"/>
      <c r="AZ2701" s="30"/>
      <c r="BA2701" s="35"/>
      <c r="BB2701" s="108"/>
      <c r="BC2701" s="108"/>
      <c r="BD2701" s="108"/>
      <c r="BE2701" s="136"/>
      <c r="BF2701" s="108"/>
      <c r="BG2701" s="110"/>
      <c r="BH2701" s="110"/>
      <c r="BI2701" s="110"/>
      <c r="BJ2701" s="137"/>
      <c r="BK2701" s="110"/>
      <c r="BL2701" s="108"/>
      <c r="BM2701" s="108"/>
      <c r="BN2701" s="108"/>
      <c r="BO2701" s="135"/>
      <c r="BP2701" s="108"/>
      <c r="BQ2701" s="108"/>
      <c r="BR2701" s="108"/>
      <c r="BS2701" s="108"/>
      <c r="BT2701" s="135"/>
      <c r="BU2701" s="108"/>
      <c r="BV2701" s="108"/>
      <c r="BW2701" s="108"/>
      <c r="BX2701" s="108"/>
      <c r="BY2701" s="135"/>
      <c r="BZ2701" s="108"/>
    </row>
    <row r="2702" spans="1:78" x14ac:dyDescent="0.25">
      <c r="A2702" s="27"/>
      <c r="B2702" s="27"/>
      <c r="C2702" s="27"/>
      <c r="D2702" s="27"/>
      <c r="E2702" s="28"/>
      <c r="F2702" s="88"/>
      <c r="G2702" s="28"/>
      <c r="H2702" s="27"/>
      <c r="I2702" s="27"/>
      <c r="J2702" s="27"/>
      <c r="K2702" s="107"/>
      <c r="L2702" s="27"/>
      <c r="M2702" s="46"/>
      <c r="N2702" s="46"/>
      <c r="O2702" s="46"/>
      <c r="P2702" s="46"/>
      <c r="Q2702" s="46"/>
      <c r="R2702" s="46"/>
      <c r="S2702" s="46"/>
      <c r="T2702" s="46"/>
      <c r="U2702" s="46"/>
      <c r="V2702" s="46"/>
      <c r="W2702" s="46"/>
      <c r="X2702" s="46"/>
      <c r="Y2702" s="41"/>
      <c r="Z2702" s="106"/>
      <c r="AA2702" s="43"/>
      <c r="AB2702" s="28"/>
      <c r="AC2702" s="28"/>
      <c r="AD2702" s="28"/>
      <c r="AE2702" s="44"/>
      <c r="AF2702" s="27"/>
      <c r="AG2702" s="27"/>
      <c r="AH2702" s="28"/>
      <c r="AI2702" s="27"/>
      <c r="AJ2702" s="27"/>
      <c r="AK2702" s="28"/>
      <c r="AL2702" s="29"/>
      <c r="AM2702" s="29"/>
      <c r="AN2702" s="29"/>
      <c r="AO2702" s="29"/>
      <c r="AP2702" s="29"/>
      <c r="AQ2702" s="29"/>
      <c r="AR2702" s="29"/>
      <c r="AS2702" s="29"/>
      <c r="AT2702" s="29"/>
      <c r="AU2702" s="29"/>
      <c r="AV2702" s="29"/>
      <c r="AW2702" s="29"/>
      <c r="AX2702" s="29"/>
      <c r="AY2702" s="31"/>
      <c r="AZ2702" s="30"/>
      <c r="BA2702" s="35"/>
      <c r="BB2702" s="108"/>
      <c r="BC2702" s="108"/>
      <c r="BD2702" s="108"/>
      <c r="BE2702" s="136"/>
      <c r="BF2702" s="108"/>
      <c r="BG2702" s="110"/>
      <c r="BH2702" s="110"/>
      <c r="BI2702" s="110"/>
      <c r="BJ2702" s="137"/>
      <c r="BK2702" s="110"/>
      <c r="BL2702" s="108"/>
      <c r="BM2702" s="108"/>
      <c r="BN2702" s="108"/>
      <c r="BO2702" s="135"/>
      <c r="BP2702" s="108"/>
      <c r="BQ2702" s="108"/>
      <c r="BR2702" s="108"/>
      <c r="BS2702" s="108"/>
      <c r="BT2702" s="135"/>
      <c r="BU2702" s="108"/>
      <c r="BV2702" s="108"/>
      <c r="BW2702" s="108"/>
      <c r="BX2702" s="108"/>
      <c r="BY2702" s="135"/>
      <c r="BZ2702" s="108"/>
    </row>
    <row r="2703" spans="1:78" x14ac:dyDescent="0.25">
      <c r="A2703" s="27"/>
      <c r="B2703" s="27"/>
      <c r="C2703" s="27"/>
      <c r="D2703" s="27"/>
      <c r="E2703" s="28"/>
      <c r="F2703" s="88"/>
      <c r="G2703" s="28"/>
      <c r="H2703" s="27"/>
      <c r="I2703" s="27"/>
      <c r="J2703" s="27"/>
      <c r="K2703" s="107"/>
      <c r="L2703" s="27"/>
      <c r="M2703" s="46"/>
      <c r="N2703" s="46"/>
      <c r="O2703" s="46"/>
      <c r="P2703" s="46"/>
      <c r="Q2703" s="46"/>
      <c r="R2703" s="46"/>
      <c r="S2703" s="46"/>
      <c r="T2703" s="46"/>
      <c r="U2703" s="46"/>
      <c r="V2703" s="46"/>
      <c r="W2703" s="46"/>
      <c r="X2703" s="46"/>
      <c r="Y2703" s="41"/>
      <c r="Z2703" s="106"/>
      <c r="AA2703" s="43"/>
      <c r="AB2703" s="28"/>
      <c r="AC2703" s="28"/>
      <c r="AD2703" s="28"/>
      <c r="AE2703" s="44"/>
      <c r="AF2703" s="27"/>
      <c r="AG2703" s="27"/>
      <c r="AH2703" s="28"/>
      <c r="AI2703" s="27"/>
      <c r="AJ2703" s="27"/>
      <c r="AK2703" s="28"/>
      <c r="AL2703" s="29"/>
      <c r="AM2703" s="29"/>
      <c r="AN2703" s="29"/>
      <c r="AO2703" s="29"/>
      <c r="AP2703" s="29"/>
      <c r="AQ2703" s="29"/>
      <c r="AR2703" s="29"/>
      <c r="AS2703" s="29"/>
      <c r="AT2703" s="29"/>
      <c r="AU2703" s="29"/>
      <c r="AV2703" s="29"/>
      <c r="AW2703" s="29"/>
      <c r="AX2703" s="29"/>
      <c r="AY2703" s="31"/>
      <c r="AZ2703" s="30"/>
      <c r="BA2703" s="35"/>
      <c r="BB2703" s="108"/>
      <c r="BC2703" s="108"/>
      <c r="BD2703" s="108"/>
      <c r="BE2703" s="136"/>
      <c r="BF2703" s="108"/>
      <c r="BG2703" s="110"/>
      <c r="BH2703" s="110"/>
      <c r="BI2703" s="110"/>
      <c r="BJ2703" s="137"/>
      <c r="BK2703" s="110"/>
      <c r="BL2703" s="108"/>
      <c r="BM2703" s="108"/>
      <c r="BN2703" s="108"/>
      <c r="BO2703" s="135"/>
      <c r="BP2703" s="108"/>
      <c r="BQ2703" s="108"/>
      <c r="BR2703" s="108"/>
      <c r="BS2703" s="108"/>
      <c r="BT2703" s="135"/>
      <c r="BU2703" s="108"/>
      <c r="BV2703" s="108"/>
      <c r="BW2703" s="108"/>
      <c r="BX2703" s="108"/>
      <c r="BY2703" s="135"/>
      <c r="BZ2703" s="108"/>
    </row>
    <row r="2704" spans="1:78" x14ac:dyDescent="0.25">
      <c r="A2704" s="27"/>
      <c r="B2704" s="27"/>
      <c r="C2704" s="27"/>
      <c r="D2704" s="27"/>
      <c r="E2704" s="28"/>
      <c r="F2704" s="88"/>
      <c r="G2704" s="28"/>
      <c r="H2704" s="27"/>
      <c r="I2704" s="27"/>
      <c r="J2704" s="27"/>
      <c r="K2704" s="107"/>
      <c r="L2704" s="27"/>
      <c r="M2704" s="46"/>
      <c r="N2704" s="46"/>
      <c r="O2704" s="46"/>
      <c r="P2704" s="46"/>
      <c r="Q2704" s="46"/>
      <c r="R2704" s="46"/>
      <c r="S2704" s="46"/>
      <c r="T2704" s="46"/>
      <c r="U2704" s="46"/>
      <c r="V2704" s="46"/>
      <c r="W2704" s="46"/>
      <c r="X2704" s="46"/>
      <c r="Y2704" s="41"/>
      <c r="Z2704" s="106"/>
      <c r="AA2704" s="43"/>
      <c r="AB2704" s="28"/>
      <c r="AC2704" s="28"/>
      <c r="AD2704" s="28"/>
      <c r="AE2704" s="44"/>
      <c r="AF2704" s="27"/>
      <c r="AG2704" s="27"/>
      <c r="AH2704" s="28"/>
      <c r="AI2704" s="27"/>
      <c r="AJ2704" s="27"/>
      <c r="AK2704" s="28"/>
      <c r="AL2704" s="29"/>
      <c r="AM2704" s="29"/>
      <c r="AN2704" s="29"/>
      <c r="AO2704" s="29"/>
      <c r="AP2704" s="29"/>
      <c r="AQ2704" s="29"/>
      <c r="AR2704" s="29"/>
      <c r="AS2704" s="29"/>
      <c r="AT2704" s="29"/>
      <c r="AU2704" s="29"/>
      <c r="AV2704" s="29"/>
      <c r="AW2704" s="29"/>
      <c r="AX2704" s="29"/>
      <c r="AY2704" s="31"/>
      <c r="AZ2704" s="30"/>
      <c r="BA2704" s="35"/>
      <c r="BB2704" s="108"/>
      <c r="BC2704" s="108"/>
      <c r="BD2704" s="108"/>
      <c r="BE2704" s="136"/>
      <c r="BF2704" s="108"/>
      <c r="BG2704" s="110"/>
      <c r="BH2704" s="110"/>
      <c r="BI2704" s="110"/>
      <c r="BJ2704" s="137"/>
      <c r="BK2704" s="110"/>
      <c r="BL2704" s="108"/>
      <c r="BM2704" s="108"/>
      <c r="BN2704" s="108"/>
      <c r="BO2704" s="135"/>
      <c r="BP2704" s="108"/>
      <c r="BQ2704" s="108"/>
      <c r="BR2704" s="108"/>
      <c r="BS2704" s="108"/>
      <c r="BT2704" s="135"/>
      <c r="BU2704" s="108"/>
      <c r="BV2704" s="108"/>
      <c r="BW2704" s="108"/>
      <c r="BX2704" s="108"/>
      <c r="BY2704" s="135"/>
      <c r="BZ2704" s="108"/>
    </row>
    <row r="2705" spans="1:78" x14ac:dyDescent="0.25">
      <c r="A2705" s="27"/>
      <c r="B2705" s="27"/>
      <c r="C2705" s="27"/>
      <c r="D2705" s="27"/>
      <c r="E2705" s="28"/>
      <c r="F2705" s="88"/>
      <c r="G2705" s="28"/>
      <c r="H2705" s="27"/>
      <c r="I2705" s="27"/>
      <c r="J2705" s="27"/>
      <c r="K2705" s="107"/>
      <c r="L2705" s="27"/>
      <c r="M2705" s="46"/>
      <c r="N2705" s="46"/>
      <c r="O2705" s="46"/>
      <c r="P2705" s="46"/>
      <c r="Q2705" s="46"/>
      <c r="R2705" s="46"/>
      <c r="S2705" s="46"/>
      <c r="T2705" s="46"/>
      <c r="U2705" s="46"/>
      <c r="V2705" s="46"/>
      <c r="W2705" s="46"/>
      <c r="X2705" s="46"/>
      <c r="Y2705" s="41"/>
      <c r="Z2705" s="106"/>
      <c r="AA2705" s="43"/>
      <c r="AB2705" s="28"/>
      <c r="AC2705" s="28"/>
      <c r="AD2705" s="28"/>
      <c r="AE2705" s="44"/>
      <c r="AF2705" s="27"/>
      <c r="AG2705" s="27"/>
      <c r="AH2705" s="28"/>
      <c r="AI2705" s="27"/>
      <c r="AJ2705" s="27"/>
      <c r="AK2705" s="28"/>
      <c r="AL2705" s="29"/>
      <c r="AM2705" s="29"/>
      <c r="AN2705" s="29"/>
      <c r="AO2705" s="29"/>
      <c r="AP2705" s="29"/>
      <c r="AQ2705" s="29"/>
      <c r="AR2705" s="29"/>
      <c r="AS2705" s="29"/>
      <c r="AT2705" s="29"/>
      <c r="AU2705" s="29"/>
      <c r="AV2705" s="29"/>
      <c r="AW2705" s="29"/>
      <c r="AX2705" s="29"/>
      <c r="AY2705" s="31"/>
      <c r="AZ2705" s="30"/>
      <c r="BA2705" s="35"/>
      <c r="BB2705" s="108"/>
      <c r="BC2705" s="108"/>
      <c r="BD2705" s="108"/>
      <c r="BE2705" s="136"/>
      <c r="BF2705" s="108"/>
      <c r="BG2705" s="110"/>
      <c r="BH2705" s="110"/>
      <c r="BI2705" s="110"/>
      <c r="BJ2705" s="137"/>
      <c r="BK2705" s="110"/>
      <c r="BL2705" s="108"/>
      <c r="BM2705" s="108"/>
      <c r="BN2705" s="108"/>
      <c r="BO2705" s="135"/>
      <c r="BP2705" s="108"/>
      <c r="BQ2705" s="108"/>
      <c r="BR2705" s="108"/>
      <c r="BS2705" s="108"/>
      <c r="BT2705" s="135"/>
      <c r="BU2705" s="108"/>
      <c r="BV2705" s="108"/>
      <c r="BW2705" s="108"/>
      <c r="BX2705" s="108"/>
      <c r="BY2705" s="135"/>
      <c r="BZ2705" s="108"/>
    </row>
    <row r="2706" spans="1:78" x14ac:dyDescent="0.25">
      <c r="A2706" s="27"/>
      <c r="B2706" s="27"/>
      <c r="C2706" s="27"/>
      <c r="D2706" s="27"/>
      <c r="E2706" s="28"/>
      <c r="F2706" s="88"/>
      <c r="G2706" s="28"/>
      <c r="H2706" s="27"/>
      <c r="I2706" s="27"/>
      <c r="J2706" s="27"/>
      <c r="K2706" s="107"/>
      <c r="L2706" s="27"/>
      <c r="M2706" s="46"/>
      <c r="N2706" s="46"/>
      <c r="O2706" s="46"/>
      <c r="P2706" s="46"/>
      <c r="Q2706" s="46"/>
      <c r="R2706" s="46"/>
      <c r="S2706" s="46"/>
      <c r="T2706" s="46"/>
      <c r="U2706" s="46"/>
      <c r="V2706" s="46"/>
      <c r="W2706" s="46"/>
      <c r="X2706" s="46"/>
      <c r="Y2706" s="41"/>
      <c r="Z2706" s="106"/>
      <c r="AA2706" s="43"/>
      <c r="AB2706" s="28"/>
      <c r="AC2706" s="28"/>
      <c r="AD2706" s="28"/>
      <c r="AE2706" s="44"/>
      <c r="AF2706" s="27"/>
      <c r="AG2706" s="27"/>
      <c r="AH2706" s="28"/>
      <c r="AI2706" s="27"/>
      <c r="AJ2706" s="27"/>
      <c r="AK2706" s="28"/>
      <c r="AL2706" s="29"/>
      <c r="AM2706" s="29"/>
      <c r="AN2706" s="29"/>
      <c r="AO2706" s="29"/>
      <c r="AP2706" s="29"/>
      <c r="AQ2706" s="29"/>
      <c r="AR2706" s="29"/>
      <c r="AS2706" s="29"/>
      <c r="AT2706" s="29"/>
      <c r="AU2706" s="29"/>
      <c r="AV2706" s="29"/>
      <c r="AW2706" s="29"/>
      <c r="AX2706" s="29"/>
      <c r="AY2706" s="31"/>
      <c r="AZ2706" s="30"/>
      <c r="BA2706" s="35"/>
      <c r="BB2706" s="108"/>
      <c r="BC2706" s="108"/>
      <c r="BD2706" s="108"/>
      <c r="BE2706" s="136"/>
      <c r="BF2706" s="108"/>
      <c r="BG2706" s="110"/>
      <c r="BH2706" s="110"/>
      <c r="BI2706" s="110"/>
      <c r="BJ2706" s="137"/>
      <c r="BK2706" s="110"/>
      <c r="BL2706" s="108"/>
      <c r="BM2706" s="108"/>
      <c r="BN2706" s="108"/>
      <c r="BO2706" s="135"/>
      <c r="BP2706" s="108"/>
      <c r="BQ2706" s="108"/>
      <c r="BR2706" s="108"/>
      <c r="BS2706" s="108"/>
      <c r="BT2706" s="135"/>
      <c r="BU2706" s="108"/>
      <c r="BV2706" s="108"/>
      <c r="BW2706" s="108"/>
      <c r="BX2706" s="108"/>
      <c r="BY2706" s="135"/>
      <c r="BZ2706" s="108"/>
    </row>
    <row r="2707" spans="1:78" x14ac:dyDescent="0.25">
      <c r="A2707" s="27"/>
      <c r="B2707" s="27"/>
      <c r="C2707" s="27"/>
      <c r="D2707" s="27"/>
      <c r="E2707" s="28"/>
      <c r="F2707" s="88"/>
      <c r="G2707" s="28"/>
      <c r="H2707" s="27"/>
      <c r="I2707" s="27"/>
      <c r="J2707" s="27"/>
      <c r="K2707" s="107"/>
      <c r="L2707" s="27"/>
      <c r="M2707" s="46"/>
      <c r="N2707" s="46"/>
      <c r="O2707" s="46"/>
      <c r="P2707" s="46"/>
      <c r="Q2707" s="46"/>
      <c r="R2707" s="46"/>
      <c r="S2707" s="46"/>
      <c r="T2707" s="46"/>
      <c r="U2707" s="46"/>
      <c r="V2707" s="46"/>
      <c r="W2707" s="46"/>
      <c r="X2707" s="46"/>
      <c r="Y2707" s="41"/>
      <c r="Z2707" s="106"/>
      <c r="AA2707" s="43"/>
      <c r="AB2707" s="28"/>
      <c r="AC2707" s="28"/>
      <c r="AD2707" s="28"/>
      <c r="AE2707" s="44"/>
      <c r="AF2707" s="27"/>
      <c r="AG2707" s="27"/>
      <c r="AH2707" s="28"/>
      <c r="AI2707" s="27"/>
      <c r="AJ2707" s="27"/>
      <c r="AK2707" s="28"/>
      <c r="AL2707" s="29"/>
      <c r="AM2707" s="29"/>
      <c r="AN2707" s="29"/>
      <c r="AO2707" s="29"/>
      <c r="AP2707" s="29"/>
      <c r="AQ2707" s="29"/>
      <c r="AR2707" s="29"/>
      <c r="AS2707" s="29"/>
      <c r="AT2707" s="29"/>
      <c r="AU2707" s="29"/>
      <c r="AV2707" s="29"/>
      <c r="AW2707" s="29"/>
      <c r="AX2707" s="29"/>
      <c r="AY2707" s="31"/>
      <c r="AZ2707" s="30"/>
      <c r="BA2707" s="35"/>
      <c r="BB2707" s="108"/>
      <c r="BC2707" s="108"/>
      <c r="BD2707" s="108"/>
      <c r="BE2707" s="136"/>
      <c r="BF2707" s="108"/>
      <c r="BG2707" s="110"/>
      <c r="BH2707" s="110"/>
      <c r="BI2707" s="110"/>
      <c r="BJ2707" s="137"/>
      <c r="BK2707" s="110"/>
      <c r="BL2707" s="108"/>
      <c r="BM2707" s="108"/>
      <c r="BN2707" s="108"/>
      <c r="BO2707" s="135"/>
      <c r="BP2707" s="108"/>
      <c r="BQ2707" s="108"/>
      <c r="BR2707" s="108"/>
      <c r="BS2707" s="108"/>
      <c r="BT2707" s="135"/>
      <c r="BU2707" s="108"/>
      <c r="BV2707" s="108"/>
      <c r="BW2707" s="108"/>
      <c r="BX2707" s="108"/>
      <c r="BY2707" s="135"/>
      <c r="BZ2707" s="108"/>
    </row>
    <row r="2708" spans="1:78" x14ac:dyDescent="0.25">
      <c r="A2708" s="27"/>
      <c r="B2708" s="27"/>
      <c r="C2708" s="27"/>
      <c r="D2708" s="27"/>
      <c r="E2708" s="28"/>
      <c r="F2708" s="88"/>
      <c r="G2708" s="28"/>
      <c r="H2708" s="27"/>
      <c r="I2708" s="27"/>
      <c r="J2708" s="27"/>
      <c r="K2708" s="107"/>
      <c r="L2708" s="27"/>
      <c r="M2708" s="46"/>
      <c r="N2708" s="46"/>
      <c r="O2708" s="46"/>
      <c r="P2708" s="46"/>
      <c r="Q2708" s="46"/>
      <c r="R2708" s="46"/>
      <c r="S2708" s="46"/>
      <c r="T2708" s="46"/>
      <c r="U2708" s="46"/>
      <c r="V2708" s="46"/>
      <c r="W2708" s="46"/>
      <c r="X2708" s="46"/>
      <c r="Y2708" s="41"/>
      <c r="Z2708" s="106"/>
      <c r="AA2708" s="43"/>
      <c r="AB2708" s="28"/>
      <c r="AC2708" s="28"/>
      <c r="AD2708" s="28"/>
      <c r="AE2708" s="44"/>
      <c r="AF2708" s="27"/>
      <c r="AG2708" s="27"/>
      <c r="AH2708" s="28"/>
      <c r="AI2708" s="27"/>
      <c r="AJ2708" s="27"/>
      <c r="AK2708" s="28"/>
      <c r="AL2708" s="29"/>
      <c r="AM2708" s="29"/>
      <c r="AN2708" s="29"/>
      <c r="AO2708" s="29"/>
      <c r="AP2708" s="29"/>
      <c r="AQ2708" s="29"/>
      <c r="AR2708" s="29"/>
      <c r="AS2708" s="29"/>
      <c r="AT2708" s="29"/>
      <c r="AU2708" s="29"/>
      <c r="AV2708" s="29"/>
      <c r="AW2708" s="29"/>
      <c r="AX2708" s="29"/>
      <c r="AY2708" s="31"/>
      <c r="AZ2708" s="30"/>
      <c r="BA2708" s="35"/>
      <c r="BB2708" s="108"/>
      <c r="BC2708" s="108"/>
      <c r="BD2708" s="108"/>
      <c r="BE2708" s="136"/>
      <c r="BF2708" s="108"/>
      <c r="BG2708" s="110"/>
      <c r="BH2708" s="110"/>
      <c r="BI2708" s="110"/>
      <c r="BJ2708" s="137"/>
      <c r="BK2708" s="110"/>
      <c r="BL2708" s="108"/>
      <c r="BM2708" s="108"/>
      <c r="BN2708" s="108"/>
      <c r="BO2708" s="135"/>
      <c r="BP2708" s="108"/>
      <c r="BQ2708" s="108"/>
      <c r="BR2708" s="108"/>
      <c r="BS2708" s="108"/>
      <c r="BT2708" s="135"/>
      <c r="BU2708" s="108"/>
      <c r="BV2708" s="108"/>
      <c r="BW2708" s="108"/>
      <c r="BX2708" s="108"/>
      <c r="BY2708" s="135"/>
      <c r="BZ2708" s="108"/>
    </row>
    <row r="2709" spans="1:78" x14ac:dyDescent="0.25">
      <c r="A2709" s="27"/>
      <c r="B2709" s="27"/>
      <c r="C2709" s="27"/>
      <c r="D2709" s="27"/>
      <c r="E2709" s="28"/>
      <c r="F2709" s="88"/>
      <c r="G2709" s="28"/>
      <c r="H2709" s="27"/>
      <c r="I2709" s="27"/>
      <c r="J2709" s="27"/>
      <c r="K2709" s="107"/>
      <c r="L2709" s="27"/>
      <c r="M2709" s="46"/>
      <c r="N2709" s="46"/>
      <c r="O2709" s="46"/>
      <c r="P2709" s="46"/>
      <c r="Q2709" s="46"/>
      <c r="R2709" s="46"/>
      <c r="S2709" s="46"/>
      <c r="T2709" s="46"/>
      <c r="U2709" s="46"/>
      <c r="V2709" s="46"/>
      <c r="W2709" s="46"/>
      <c r="X2709" s="46"/>
      <c r="Y2709" s="41"/>
      <c r="Z2709" s="106"/>
      <c r="AA2709" s="43"/>
      <c r="AB2709" s="28"/>
      <c r="AC2709" s="28"/>
      <c r="AD2709" s="28"/>
      <c r="AE2709" s="44"/>
      <c r="AF2709" s="27"/>
      <c r="AG2709" s="27"/>
      <c r="AH2709" s="28"/>
      <c r="AI2709" s="27"/>
      <c r="AJ2709" s="27"/>
      <c r="AK2709" s="28"/>
      <c r="AL2709" s="29"/>
      <c r="AM2709" s="29"/>
      <c r="AN2709" s="29"/>
      <c r="AO2709" s="29"/>
      <c r="AP2709" s="29"/>
      <c r="AQ2709" s="29"/>
      <c r="AR2709" s="29"/>
      <c r="AS2709" s="29"/>
      <c r="AT2709" s="29"/>
      <c r="AU2709" s="29"/>
      <c r="AV2709" s="29"/>
      <c r="AW2709" s="29"/>
      <c r="AX2709" s="29"/>
      <c r="AY2709" s="31"/>
      <c r="AZ2709" s="30"/>
      <c r="BA2709" s="35"/>
      <c r="BB2709" s="108"/>
      <c r="BC2709" s="108"/>
      <c r="BD2709" s="108"/>
      <c r="BE2709" s="136"/>
      <c r="BF2709" s="108"/>
      <c r="BG2709" s="110"/>
      <c r="BH2709" s="110"/>
      <c r="BI2709" s="110"/>
      <c r="BJ2709" s="137"/>
      <c r="BK2709" s="110"/>
      <c r="BL2709" s="108"/>
      <c r="BM2709" s="108"/>
      <c r="BN2709" s="108"/>
      <c r="BO2709" s="135"/>
      <c r="BP2709" s="108"/>
      <c r="BQ2709" s="108"/>
      <c r="BR2709" s="108"/>
      <c r="BS2709" s="108"/>
      <c r="BT2709" s="135"/>
      <c r="BU2709" s="108"/>
      <c r="BV2709" s="108"/>
      <c r="BW2709" s="108"/>
      <c r="BX2709" s="108"/>
      <c r="BY2709" s="135"/>
      <c r="BZ2709" s="108"/>
    </row>
    <row r="2710" spans="1:78" x14ac:dyDescent="0.25">
      <c r="A2710" s="27"/>
      <c r="B2710" s="27"/>
      <c r="C2710" s="27"/>
      <c r="D2710" s="27"/>
      <c r="E2710" s="28"/>
      <c r="F2710" s="88"/>
      <c r="G2710" s="28"/>
      <c r="H2710" s="27"/>
      <c r="I2710" s="27"/>
      <c r="J2710" s="27"/>
      <c r="K2710" s="107"/>
      <c r="L2710" s="27"/>
      <c r="M2710" s="46"/>
      <c r="N2710" s="46"/>
      <c r="O2710" s="46"/>
      <c r="P2710" s="46"/>
      <c r="Q2710" s="46"/>
      <c r="R2710" s="46"/>
      <c r="S2710" s="46"/>
      <c r="T2710" s="46"/>
      <c r="U2710" s="46"/>
      <c r="V2710" s="46"/>
      <c r="W2710" s="46"/>
      <c r="X2710" s="46"/>
      <c r="Y2710" s="41"/>
      <c r="Z2710" s="106"/>
      <c r="AA2710" s="43"/>
      <c r="AB2710" s="28"/>
      <c r="AC2710" s="28"/>
      <c r="AD2710" s="28"/>
      <c r="AE2710" s="44"/>
      <c r="AF2710" s="27"/>
      <c r="AG2710" s="27"/>
      <c r="AH2710" s="28"/>
      <c r="AI2710" s="27"/>
      <c r="AJ2710" s="27"/>
      <c r="AK2710" s="28"/>
      <c r="AL2710" s="29"/>
      <c r="AM2710" s="29"/>
      <c r="AN2710" s="29"/>
      <c r="AO2710" s="29"/>
      <c r="AP2710" s="29"/>
      <c r="AQ2710" s="29"/>
      <c r="AR2710" s="29"/>
      <c r="AS2710" s="29"/>
      <c r="AT2710" s="29"/>
      <c r="AU2710" s="29"/>
      <c r="AV2710" s="29"/>
      <c r="AW2710" s="29"/>
      <c r="AX2710" s="29"/>
      <c r="AY2710" s="31"/>
      <c r="AZ2710" s="30"/>
      <c r="BA2710" s="35"/>
      <c r="BB2710" s="108"/>
      <c r="BC2710" s="108"/>
      <c r="BD2710" s="108"/>
      <c r="BE2710" s="136"/>
      <c r="BF2710" s="108"/>
      <c r="BG2710" s="110"/>
      <c r="BH2710" s="110"/>
      <c r="BI2710" s="110"/>
      <c r="BJ2710" s="137"/>
      <c r="BK2710" s="110"/>
      <c r="BL2710" s="108"/>
      <c r="BM2710" s="108"/>
      <c r="BN2710" s="108"/>
      <c r="BO2710" s="135"/>
      <c r="BP2710" s="108"/>
      <c r="BQ2710" s="108"/>
      <c r="BR2710" s="108"/>
      <c r="BS2710" s="108"/>
      <c r="BT2710" s="135"/>
      <c r="BU2710" s="108"/>
      <c r="BV2710" s="108"/>
      <c r="BW2710" s="108"/>
      <c r="BX2710" s="108"/>
      <c r="BY2710" s="135"/>
      <c r="BZ2710" s="108"/>
    </row>
    <row r="2711" spans="1:78" x14ac:dyDescent="0.25">
      <c r="A2711" s="27"/>
      <c r="B2711" s="27"/>
      <c r="C2711" s="27"/>
      <c r="D2711" s="27"/>
      <c r="E2711" s="28"/>
      <c r="F2711" s="88"/>
      <c r="G2711" s="28"/>
      <c r="H2711" s="27"/>
      <c r="I2711" s="27"/>
      <c r="J2711" s="27"/>
      <c r="K2711" s="107"/>
      <c r="L2711" s="27"/>
      <c r="M2711" s="46"/>
      <c r="N2711" s="46"/>
      <c r="O2711" s="46"/>
      <c r="P2711" s="46"/>
      <c r="Q2711" s="46"/>
      <c r="R2711" s="46"/>
      <c r="S2711" s="46"/>
      <c r="T2711" s="46"/>
      <c r="U2711" s="46"/>
      <c r="V2711" s="46"/>
      <c r="W2711" s="46"/>
      <c r="X2711" s="46"/>
      <c r="Y2711" s="41"/>
      <c r="Z2711" s="106"/>
      <c r="AA2711" s="43"/>
      <c r="AB2711" s="28"/>
      <c r="AC2711" s="28"/>
      <c r="AD2711" s="28"/>
      <c r="AE2711" s="44"/>
      <c r="AF2711" s="27"/>
      <c r="AG2711" s="27"/>
      <c r="AH2711" s="28"/>
      <c r="AI2711" s="27"/>
      <c r="AJ2711" s="27"/>
      <c r="AK2711" s="28"/>
      <c r="AL2711" s="29"/>
      <c r="AM2711" s="29"/>
      <c r="AN2711" s="29"/>
      <c r="AO2711" s="29"/>
      <c r="AP2711" s="29"/>
      <c r="AQ2711" s="29"/>
      <c r="AR2711" s="29"/>
      <c r="AS2711" s="29"/>
      <c r="AT2711" s="29"/>
      <c r="AU2711" s="29"/>
      <c r="AV2711" s="29"/>
      <c r="AW2711" s="29"/>
      <c r="AX2711" s="29"/>
      <c r="AY2711" s="31"/>
      <c r="AZ2711" s="30"/>
      <c r="BA2711" s="35"/>
      <c r="BB2711" s="108"/>
      <c r="BC2711" s="108"/>
      <c r="BD2711" s="108"/>
      <c r="BE2711" s="136"/>
      <c r="BF2711" s="108"/>
      <c r="BG2711" s="110"/>
      <c r="BH2711" s="110"/>
      <c r="BI2711" s="110"/>
      <c r="BJ2711" s="137"/>
      <c r="BK2711" s="110"/>
      <c r="BL2711" s="108"/>
      <c r="BM2711" s="108"/>
      <c r="BN2711" s="108"/>
      <c r="BO2711" s="135"/>
      <c r="BP2711" s="108"/>
      <c r="BQ2711" s="108"/>
      <c r="BR2711" s="108"/>
      <c r="BS2711" s="108"/>
      <c r="BT2711" s="135"/>
      <c r="BU2711" s="108"/>
      <c r="BV2711" s="108"/>
      <c r="BW2711" s="108"/>
      <c r="BX2711" s="108"/>
      <c r="BY2711" s="135"/>
      <c r="BZ2711" s="108"/>
    </row>
    <row r="2712" spans="1:78" x14ac:dyDescent="0.25">
      <c r="A2712" s="27"/>
      <c r="B2712" s="27"/>
      <c r="C2712" s="27"/>
      <c r="D2712" s="27"/>
      <c r="E2712" s="28"/>
      <c r="F2712" s="88"/>
      <c r="G2712" s="28"/>
      <c r="H2712" s="27"/>
      <c r="I2712" s="27"/>
      <c r="J2712" s="27"/>
      <c r="K2712" s="107"/>
      <c r="L2712" s="27"/>
      <c r="M2712" s="46"/>
      <c r="N2712" s="46"/>
      <c r="O2712" s="46"/>
      <c r="P2712" s="46"/>
      <c r="Q2712" s="46"/>
      <c r="R2712" s="46"/>
      <c r="S2712" s="46"/>
      <c r="T2712" s="46"/>
      <c r="U2712" s="46"/>
      <c r="V2712" s="46"/>
      <c r="W2712" s="46"/>
      <c r="X2712" s="46"/>
      <c r="Y2712" s="41"/>
      <c r="Z2712" s="106"/>
      <c r="AA2712" s="43"/>
      <c r="AB2712" s="28"/>
      <c r="AC2712" s="28"/>
      <c r="AD2712" s="28"/>
      <c r="AE2712" s="44"/>
      <c r="AF2712" s="27"/>
      <c r="AG2712" s="27"/>
      <c r="AH2712" s="28"/>
      <c r="AI2712" s="27"/>
      <c r="AJ2712" s="27"/>
      <c r="AK2712" s="28"/>
      <c r="AL2712" s="29"/>
      <c r="AM2712" s="29"/>
      <c r="AN2712" s="29"/>
      <c r="AO2712" s="29"/>
      <c r="AP2712" s="29"/>
      <c r="AQ2712" s="29"/>
      <c r="AR2712" s="29"/>
      <c r="AS2712" s="29"/>
      <c r="AT2712" s="29"/>
      <c r="AU2712" s="29"/>
      <c r="AV2712" s="29"/>
      <c r="AW2712" s="29"/>
      <c r="AX2712" s="29"/>
      <c r="AY2712" s="31"/>
      <c r="AZ2712" s="30"/>
      <c r="BA2712" s="35"/>
      <c r="BB2712" s="108"/>
      <c r="BC2712" s="108"/>
      <c r="BD2712" s="108"/>
      <c r="BE2712" s="136"/>
      <c r="BF2712" s="108"/>
      <c r="BG2712" s="110"/>
      <c r="BH2712" s="110"/>
      <c r="BI2712" s="110"/>
      <c r="BJ2712" s="137"/>
      <c r="BK2712" s="110"/>
      <c r="BL2712" s="108"/>
      <c r="BM2712" s="108"/>
      <c r="BN2712" s="108"/>
      <c r="BO2712" s="135"/>
      <c r="BP2712" s="108"/>
      <c r="BQ2712" s="108"/>
      <c r="BR2712" s="108"/>
      <c r="BS2712" s="108"/>
      <c r="BT2712" s="135"/>
      <c r="BU2712" s="108"/>
      <c r="BV2712" s="108"/>
      <c r="BW2712" s="108"/>
      <c r="BX2712" s="108"/>
      <c r="BY2712" s="135"/>
      <c r="BZ2712" s="108"/>
    </row>
    <row r="2713" spans="1:78" x14ac:dyDescent="0.25">
      <c r="A2713" s="27"/>
      <c r="B2713" s="27"/>
      <c r="C2713" s="27"/>
      <c r="D2713" s="27"/>
      <c r="E2713" s="28"/>
      <c r="F2713" s="88"/>
      <c r="G2713" s="28"/>
      <c r="H2713" s="27"/>
      <c r="I2713" s="27"/>
      <c r="J2713" s="27"/>
      <c r="K2713" s="107"/>
      <c r="L2713" s="27"/>
      <c r="M2713" s="46"/>
      <c r="N2713" s="46"/>
      <c r="O2713" s="46"/>
      <c r="P2713" s="46"/>
      <c r="Q2713" s="46"/>
      <c r="R2713" s="46"/>
      <c r="S2713" s="46"/>
      <c r="T2713" s="46"/>
      <c r="U2713" s="46"/>
      <c r="V2713" s="46"/>
      <c r="W2713" s="46"/>
      <c r="X2713" s="46"/>
      <c r="Y2713" s="41"/>
      <c r="Z2713" s="106"/>
      <c r="AA2713" s="43"/>
      <c r="AB2713" s="28"/>
      <c r="AC2713" s="28"/>
      <c r="AD2713" s="28"/>
      <c r="AE2713" s="44"/>
      <c r="AF2713" s="27"/>
      <c r="AG2713" s="27"/>
      <c r="AH2713" s="28"/>
      <c r="AI2713" s="27"/>
      <c r="AJ2713" s="27"/>
      <c r="AK2713" s="28"/>
      <c r="AL2713" s="29"/>
      <c r="AM2713" s="29"/>
      <c r="AN2713" s="29"/>
      <c r="AO2713" s="29"/>
      <c r="AP2713" s="29"/>
      <c r="AQ2713" s="29"/>
      <c r="AR2713" s="29"/>
      <c r="AS2713" s="29"/>
      <c r="AT2713" s="29"/>
      <c r="AU2713" s="29"/>
      <c r="AV2713" s="29"/>
      <c r="AW2713" s="29"/>
      <c r="AX2713" s="29"/>
      <c r="AY2713" s="31"/>
      <c r="AZ2713" s="30"/>
      <c r="BA2713" s="35"/>
      <c r="BB2713" s="108"/>
      <c r="BC2713" s="108"/>
      <c r="BD2713" s="108"/>
      <c r="BE2713" s="136"/>
      <c r="BF2713" s="108"/>
      <c r="BG2713" s="110"/>
      <c r="BH2713" s="110"/>
      <c r="BI2713" s="110"/>
      <c r="BJ2713" s="137"/>
      <c r="BK2713" s="110"/>
      <c r="BL2713" s="108"/>
      <c r="BM2713" s="108"/>
      <c r="BN2713" s="108"/>
      <c r="BO2713" s="135"/>
      <c r="BP2713" s="108"/>
      <c r="BQ2713" s="108"/>
      <c r="BR2713" s="108"/>
      <c r="BS2713" s="108"/>
      <c r="BT2713" s="135"/>
      <c r="BU2713" s="108"/>
      <c r="BV2713" s="108"/>
      <c r="BW2713" s="108"/>
      <c r="BX2713" s="108"/>
      <c r="BY2713" s="135"/>
      <c r="BZ2713" s="108"/>
    </row>
    <row r="2714" spans="1:78" x14ac:dyDescent="0.25">
      <c r="A2714" s="27"/>
      <c r="B2714" s="27"/>
      <c r="C2714" s="27"/>
      <c r="D2714" s="27"/>
      <c r="E2714" s="28"/>
      <c r="F2714" s="88"/>
      <c r="G2714" s="28"/>
      <c r="H2714" s="27"/>
      <c r="I2714" s="27"/>
      <c r="J2714" s="27"/>
      <c r="K2714" s="107"/>
      <c r="L2714" s="27"/>
      <c r="M2714" s="46"/>
      <c r="N2714" s="46"/>
      <c r="O2714" s="46"/>
      <c r="P2714" s="46"/>
      <c r="Q2714" s="46"/>
      <c r="R2714" s="46"/>
      <c r="S2714" s="46"/>
      <c r="T2714" s="46"/>
      <c r="U2714" s="46"/>
      <c r="V2714" s="46"/>
      <c r="W2714" s="46"/>
      <c r="X2714" s="46"/>
      <c r="Y2714" s="41"/>
      <c r="Z2714" s="106"/>
      <c r="AA2714" s="43"/>
      <c r="AB2714" s="28"/>
      <c r="AC2714" s="28"/>
      <c r="AD2714" s="28"/>
      <c r="AE2714" s="44"/>
      <c r="AF2714" s="27"/>
      <c r="AG2714" s="27"/>
      <c r="AH2714" s="28"/>
      <c r="AI2714" s="27"/>
      <c r="AJ2714" s="27"/>
      <c r="AK2714" s="28"/>
      <c r="AL2714" s="29"/>
      <c r="AM2714" s="29"/>
      <c r="AN2714" s="29"/>
      <c r="AO2714" s="29"/>
      <c r="AP2714" s="29"/>
      <c r="AQ2714" s="29"/>
      <c r="AR2714" s="29"/>
      <c r="AS2714" s="29"/>
      <c r="AT2714" s="29"/>
      <c r="AU2714" s="29"/>
      <c r="AV2714" s="29"/>
      <c r="AW2714" s="29"/>
      <c r="AX2714" s="29"/>
      <c r="AY2714" s="31"/>
      <c r="AZ2714" s="30"/>
      <c r="BA2714" s="35"/>
      <c r="BB2714" s="108"/>
      <c r="BC2714" s="108"/>
      <c r="BD2714" s="108"/>
      <c r="BE2714" s="136"/>
      <c r="BF2714" s="108"/>
      <c r="BG2714" s="110"/>
      <c r="BH2714" s="110"/>
      <c r="BI2714" s="110"/>
      <c r="BJ2714" s="137"/>
      <c r="BK2714" s="110"/>
      <c r="BL2714" s="108"/>
      <c r="BM2714" s="108"/>
      <c r="BN2714" s="108"/>
      <c r="BO2714" s="135"/>
      <c r="BP2714" s="108"/>
      <c r="BQ2714" s="108"/>
      <c r="BR2714" s="108"/>
      <c r="BS2714" s="108"/>
      <c r="BT2714" s="135"/>
      <c r="BU2714" s="108"/>
      <c r="BV2714" s="108"/>
      <c r="BW2714" s="108"/>
      <c r="BX2714" s="108"/>
      <c r="BY2714" s="135"/>
      <c r="BZ2714" s="108"/>
    </row>
    <row r="2715" spans="1:78" x14ac:dyDescent="0.25">
      <c r="A2715" s="27"/>
      <c r="B2715" s="27"/>
      <c r="C2715" s="27"/>
      <c r="D2715" s="27"/>
      <c r="E2715" s="28"/>
      <c r="F2715" s="88"/>
      <c r="G2715" s="28"/>
      <c r="H2715" s="27"/>
      <c r="I2715" s="27"/>
      <c r="J2715" s="27"/>
      <c r="K2715" s="107"/>
      <c r="L2715" s="27"/>
      <c r="M2715" s="46"/>
      <c r="N2715" s="46"/>
      <c r="O2715" s="46"/>
      <c r="P2715" s="46"/>
      <c r="Q2715" s="46"/>
      <c r="R2715" s="46"/>
      <c r="S2715" s="46"/>
      <c r="T2715" s="46"/>
      <c r="U2715" s="46"/>
      <c r="V2715" s="46"/>
      <c r="W2715" s="46"/>
      <c r="X2715" s="46"/>
      <c r="Y2715" s="41"/>
      <c r="Z2715" s="106"/>
      <c r="AA2715" s="43"/>
      <c r="AB2715" s="28"/>
      <c r="AC2715" s="28"/>
      <c r="AD2715" s="28"/>
      <c r="AE2715" s="44"/>
      <c r="AF2715" s="27"/>
      <c r="AG2715" s="27"/>
      <c r="AH2715" s="28"/>
      <c r="AI2715" s="27"/>
      <c r="AJ2715" s="27"/>
      <c r="AK2715" s="28"/>
      <c r="AL2715" s="29"/>
      <c r="AM2715" s="29"/>
      <c r="AN2715" s="29"/>
      <c r="AO2715" s="29"/>
      <c r="AP2715" s="29"/>
      <c r="AQ2715" s="29"/>
      <c r="AR2715" s="29"/>
      <c r="AS2715" s="29"/>
      <c r="AT2715" s="29"/>
      <c r="AU2715" s="29"/>
      <c r="AV2715" s="29"/>
      <c r="AW2715" s="29"/>
      <c r="AX2715" s="29"/>
      <c r="AY2715" s="31"/>
      <c r="AZ2715" s="30"/>
      <c r="BA2715" s="35"/>
      <c r="BB2715" s="108"/>
      <c r="BC2715" s="108"/>
      <c r="BD2715" s="108"/>
      <c r="BE2715" s="136"/>
      <c r="BF2715" s="108"/>
      <c r="BG2715" s="110"/>
      <c r="BH2715" s="110"/>
      <c r="BI2715" s="110"/>
      <c r="BJ2715" s="137"/>
      <c r="BK2715" s="110"/>
      <c r="BL2715" s="108"/>
      <c r="BM2715" s="108"/>
      <c r="BN2715" s="108"/>
      <c r="BO2715" s="135"/>
      <c r="BP2715" s="108"/>
      <c r="BQ2715" s="108"/>
      <c r="BR2715" s="108"/>
      <c r="BS2715" s="108"/>
      <c r="BT2715" s="135"/>
      <c r="BU2715" s="108"/>
      <c r="BV2715" s="108"/>
      <c r="BW2715" s="108"/>
      <c r="BX2715" s="108"/>
      <c r="BY2715" s="135"/>
      <c r="BZ2715" s="108"/>
    </row>
    <row r="2716" spans="1:78" x14ac:dyDescent="0.25">
      <c r="A2716" s="27"/>
      <c r="B2716" s="27"/>
      <c r="C2716" s="27"/>
      <c r="D2716" s="27"/>
      <c r="E2716" s="28"/>
      <c r="F2716" s="88"/>
      <c r="G2716" s="28"/>
      <c r="H2716" s="27"/>
      <c r="I2716" s="27"/>
      <c r="J2716" s="27"/>
      <c r="K2716" s="107"/>
      <c r="L2716" s="27"/>
      <c r="M2716" s="46"/>
      <c r="N2716" s="46"/>
      <c r="O2716" s="46"/>
      <c r="P2716" s="46"/>
      <c r="Q2716" s="46"/>
      <c r="R2716" s="46"/>
      <c r="S2716" s="46"/>
      <c r="T2716" s="46"/>
      <c r="U2716" s="46"/>
      <c r="V2716" s="46"/>
      <c r="W2716" s="46"/>
      <c r="X2716" s="46"/>
      <c r="Y2716" s="41"/>
      <c r="Z2716" s="106"/>
      <c r="AA2716" s="43"/>
      <c r="AB2716" s="28"/>
      <c r="AC2716" s="28"/>
      <c r="AD2716" s="28"/>
      <c r="AE2716" s="44"/>
      <c r="AF2716" s="27"/>
      <c r="AG2716" s="27"/>
      <c r="AH2716" s="28"/>
      <c r="AI2716" s="27"/>
      <c r="AJ2716" s="27"/>
      <c r="AK2716" s="28"/>
      <c r="AL2716" s="29"/>
      <c r="AM2716" s="29"/>
      <c r="AN2716" s="29"/>
      <c r="AO2716" s="29"/>
      <c r="AP2716" s="29"/>
      <c r="AQ2716" s="29"/>
      <c r="AR2716" s="29"/>
      <c r="AS2716" s="29"/>
      <c r="AT2716" s="29"/>
      <c r="AU2716" s="29"/>
      <c r="AV2716" s="29"/>
      <c r="AW2716" s="29"/>
      <c r="AX2716" s="29"/>
      <c r="AY2716" s="31"/>
      <c r="AZ2716" s="30"/>
      <c r="BA2716" s="35"/>
      <c r="BB2716" s="108"/>
      <c r="BC2716" s="108"/>
      <c r="BD2716" s="108"/>
      <c r="BE2716" s="136"/>
      <c r="BF2716" s="108"/>
      <c r="BG2716" s="110"/>
      <c r="BH2716" s="110"/>
      <c r="BI2716" s="110"/>
      <c r="BJ2716" s="137"/>
      <c r="BK2716" s="110"/>
      <c r="BL2716" s="108"/>
      <c r="BM2716" s="108"/>
      <c r="BN2716" s="108"/>
      <c r="BO2716" s="135"/>
      <c r="BP2716" s="108"/>
      <c r="BQ2716" s="108"/>
      <c r="BR2716" s="108"/>
      <c r="BS2716" s="108"/>
      <c r="BT2716" s="135"/>
      <c r="BU2716" s="108"/>
      <c r="BV2716" s="108"/>
      <c r="BW2716" s="108"/>
      <c r="BX2716" s="108"/>
      <c r="BY2716" s="135"/>
      <c r="BZ2716" s="108"/>
    </row>
    <row r="2717" spans="1:78" x14ac:dyDescent="0.25">
      <c r="A2717" s="27"/>
      <c r="B2717" s="27"/>
      <c r="C2717" s="27"/>
      <c r="D2717" s="27"/>
      <c r="E2717" s="28"/>
      <c r="F2717" s="88"/>
      <c r="G2717" s="28"/>
      <c r="H2717" s="27"/>
      <c r="I2717" s="27"/>
      <c r="J2717" s="27"/>
      <c r="K2717" s="107"/>
      <c r="L2717" s="27"/>
      <c r="M2717" s="46"/>
      <c r="N2717" s="46"/>
      <c r="O2717" s="46"/>
      <c r="P2717" s="46"/>
      <c r="Q2717" s="46"/>
      <c r="R2717" s="46"/>
      <c r="S2717" s="46"/>
      <c r="T2717" s="46"/>
      <c r="U2717" s="46"/>
      <c r="V2717" s="46"/>
      <c r="W2717" s="46"/>
      <c r="X2717" s="46"/>
      <c r="Y2717" s="41"/>
      <c r="Z2717" s="106"/>
      <c r="AA2717" s="43"/>
      <c r="AB2717" s="28"/>
      <c r="AC2717" s="28"/>
      <c r="AD2717" s="28"/>
      <c r="AE2717" s="44"/>
      <c r="AF2717" s="27"/>
      <c r="AG2717" s="27"/>
      <c r="AH2717" s="28"/>
      <c r="AI2717" s="27"/>
      <c r="AJ2717" s="27"/>
      <c r="AK2717" s="28"/>
      <c r="AL2717" s="29"/>
      <c r="AM2717" s="29"/>
      <c r="AN2717" s="29"/>
      <c r="AO2717" s="29"/>
      <c r="AP2717" s="29"/>
      <c r="AQ2717" s="29"/>
      <c r="AR2717" s="29"/>
      <c r="AS2717" s="29"/>
      <c r="AT2717" s="29"/>
      <c r="AU2717" s="29"/>
      <c r="AV2717" s="29"/>
      <c r="AW2717" s="29"/>
      <c r="AX2717" s="29"/>
      <c r="AY2717" s="31"/>
      <c r="AZ2717" s="30"/>
      <c r="BA2717" s="35"/>
      <c r="BB2717" s="108"/>
      <c r="BC2717" s="108"/>
      <c r="BD2717" s="108"/>
      <c r="BE2717" s="136"/>
      <c r="BF2717" s="108"/>
      <c r="BG2717" s="110"/>
      <c r="BH2717" s="110"/>
      <c r="BI2717" s="110"/>
      <c r="BJ2717" s="137"/>
      <c r="BK2717" s="110"/>
      <c r="BL2717" s="108"/>
      <c r="BM2717" s="108"/>
      <c r="BN2717" s="108"/>
      <c r="BO2717" s="135"/>
      <c r="BP2717" s="108"/>
      <c r="BQ2717" s="108"/>
      <c r="BR2717" s="108"/>
      <c r="BS2717" s="108"/>
      <c r="BT2717" s="135"/>
      <c r="BU2717" s="108"/>
      <c r="BV2717" s="108"/>
      <c r="BW2717" s="108"/>
      <c r="BX2717" s="108"/>
      <c r="BY2717" s="135"/>
      <c r="BZ2717" s="108"/>
    </row>
    <row r="2718" spans="1:78" x14ac:dyDescent="0.25">
      <c r="A2718" s="27"/>
      <c r="B2718" s="27"/>
      <c r="C2718" s="27"/>
      <c r="D2718" s="27"/>
      <c r="E2718" s="28"/>
      <c r="F2718" s="88"/>
      <c r="G2718" s="28"/>
      <c r="H2718" s="27"/>
      <c r="I2718" s="27"/>
      <c r="J2718" s="27"/>
      <c r="K2718" s="107"/>
      <c r="L2718" s="27"/>
      <c r="M2718" s="46"/>
      <c r="N2718" s="46"/>
      <c r="O2718" s="46"/>
      <c r="P2718" s="46"/>
      <c r="Q2718" s="46"/>
      <c r="R2718" s="46"/>
      <c r="S2718" s="46"/>
      <c r="T2718" s="46"/>
      <c r="U2718" s="46"/>
      <c r="V2718" s="46"/>
      <c r="W2718" s="46"/>
      <c r="X2718" s="46"/>
      <c r="Y2718" s="41"/>
      <c r="Z2718" s="106"/>
      <c r="AA2718" s="43"/>
      <c r="AB2718" s="28"/>
      <c r="AC2718" s="28"/>
      <c r="AD2718" s="28"/>
      <c r="AE2718" s="44"/>
      <c r="AF2718" s="27"/>
      <c r="AG2718" s="27"/>
      <c r="AH2718" s="28"/>
      <c r="AI2718" s="27"/>
      <c r="AJ2718" s="27"/>
      <c r="AK2718" s="28"/>
      <c r="AL2718" s="29"/>
      <c r="AM2718" s="29"/>
      <c r="AN2718" s="29"/>
      <c r="AO2718" s="29"/>
      <c r="AP2718" s="29"/>
      <c r="AQ2718" s="29"/>
      <c r="AR2718" s="29"/>
      <c r="AS2718" s="29"/>
      <c r="AT2718" s="29"/>
      <c r="AU2718" s="29"/>
      <c r="AV2718" s="29"/>
      <c r="AW2718" s="29"/>
      <c r="AX2718" s="29"/>
      <c r="AY2718" s="31"/>
      <c r="AZ2718" s="30"/>
      <c r="BA2718" s="35"/>
      <c r="BB2718" s="108"/>
      <c r="BC2718" s="108"/>
      <c r="BD2718" s="108"/>
      <c r="BE2718" s="136"/>
      <c r="BF2718" s="108"/>
      <c r="BG2718" s="110"/>
      <c r="BH2718" s="110"/>
      <c r="BI2718" s="110"/>
      <c r="BJ2718" s="137"/>
      <c r="BK2718" s="110"/>
      <c r="BL2718" s="108"/>
      <c r="BM2718" s="108"/>
      <c r="BN2718" s="108"/>
      <c r="BO2718" s="135"/>
      <c r="BP2718" s="108"/>
      <c r="BQ2718" s="108"/>
      <c r="BR2718" s="108"/>
      <c r="BS2718" s="108"/>
      <c r="BT2718" s="135"/>
      <c r="BU2718" s="108"/>
      <c r="BV2718" s="108"/>
      <c r="BW2718" s="108"/>
      <c r="BX2718" s="108"/>
      <c r="BY2718" s="135"/>
      <c r="BZ2718" s="108"/>
    </row>
    <row r="2719" spans="1:78" x14ac:dyDescent="0.25">
      <c r="A2719" s="27"/>
      <c r="B2719" s="27"/>
      <c r="C2719" s="27"/>
      <c r="D2719" s="27"/>
      <c r="E2719" s="28"/>
      <c r="F2719" s="88"/>
      <c r="G2719" s="28"/>
      <c r="H2719" s="27"/>
      <c r="I2719" s="27"/>
      <c r="J2719" s="27"/>
      <c r="K2719" s="107"/>
      <c r="L2719" s="27"/>
      <c r="M2719" s="46"/>
      <c r="N2719" s="46"/>
      <c r="O2719" s="46"/>
      <c r="P2719" s="46"/>
      <c r="Q2719" s="46"/>
      <c r="R2719" s="46"/>
      <c r="S2719" s="46"/>
      <c r="T2719" s="46"/>
      <c r="U2719" s="46"/>
      <c r="V2719" s="46"/>
      <c r="W2719" s="46"/>
      <c r="X2719" s="46"/>
      <c r="Y2719" s="41"/>
      <c r="Z2719" s="106"/>
      <c r="AA2719" s="43"/>
      <c r="AB2719" s="28"/>
      <c r="AC2719" s="28"/>
      <c r="AD2719" s="28"/>
      <c r="AE2719" s="44"/>
      <c r="AF2719" s="27"/>
      <c r="AG2719" s="27"/>
      <c r="AH2719" s="28"/>
      <c r="AI2719" s="27"/>
      <c r="AJ2719" s="27"/>
      <c r="AK2719" s="28"/>
      <c r="AL2719" s="29"/>
      <c r="AM2719" s="29"/>
      <c r="AN2719" s="29"/>
      <c r="AO2719" s="29"/>
      <c r="AP2719" s="29"/>
      <c r="AQ2719" s="29"/>
      <c r="AR2719" s="29"/>
      <c r="AS2719" s="29"/>
      <c r="AT2719" s="29"/>
      <c r="AU2719" s="29"/>
      <c r="AV2719" s="29"/>
      <c r="AW2719" s="29"/>
      <c r="AX2719" s="29"/>
      <c r="AY2719" s="31"/>
      <c r="AZ2719" s="30"/>
      <c r="BA2719" s="35"/>
      <c r="BB2719" s="108"/>
      <c r="BC2719" s="108"/>
      <c r="BD2719" s="108"/>
      <c r="BE2719" s="136"/>
      <c r="BF2719" s="108"/>
      <c r="BG2719" s="110"/>
      <c r="BH2719" s="110"/>
      <c r="BI2719" s="110"/>
      <c r="BJ2719" s="137"/>
      <c r="BK2719" s="110"/>
      <c r="BL2719" s="108"/>
      <c r="BM2719" s="108"/>
      <c r="BN2719" s="108"/>
      <c r="BO2719" s="135"/>
      <c r="BP2719" s="108"/>
      <c r="BQ2719" s="108"/>
      <c r="BR2719" s="108"/>
      <c r="BS2719" s="108"/>
      <c r="BT2719" s="135"/>
      <c r="BU2719" s="108"/>
      <c r="BV2719" s="108"/>
      <c r="BW2719" s="108"/>
      <c r="BX2719" s="108"/>
      <c r="BY2719" s="135"/>
      <c r="BZ2719" s="108"/>
    </row>
    <row r="2720" spans="1:78" x14ac:dyDescent="0.25">
      <c r="A2720" s="27"/>
      <c r="B2720" s="27"/>
      <c r="C2720" s="27"/>
      <c r="D2720" s="27"/>
      <c r="E2720" s="28"/>
      <c r="F2720" s="88"/>
      <c r="G2720" s="28"/>
      <c r="H2720" s="27"/>
      <c r="I2720" s="27"/>
      <c r="J2720" s="27"/>
      <c r="K2720" s="107"/>
      <c r="L2720" s="27"/>
      <c r="M2720" s="46"/>
      <c r="N2720" s="46"/>
      <c r="O2720" s="46"/>
      <c r="P2720" s="46"/>
      <c r="Q2720" s="46"/>
      <c r="R2720" s="46"/>
      <c r="S2720" s="46"/>
      <c r="T2720" s="46"/>
      <c r="U2720" s="46"/>
      <c r="V2720" s="46"/>
      <c r="W2720" s="46"/>
      <c r="X2720" s="46"/>
      <c r="Y2720" s="41"/>
      <c r="Z2720" s="106"/>
      <c r="AA2720" s="43"/>
      <c r="AB2720" s="28"/>
      <c r="AC2720" s="28"/>
      <c r="AD2720" s="28"/>
      <c r="AE2720" s="44"/>
      <c r="AF2720" s="27"/>
      <c r="AG2720" s="27"/>
      <c r="AH2720" s="28"/>
      <c r="AI2720" s="27"/>
      <c r="AJ2720" s="27"/>
      <c r="AK2720" s="28"/>
      <c r="AL2720" s="29"/>
      <c r="AM2720" s="29"/>
      <c r="AN2720" s="29"/>
      <c r="AO2720" s="29"/>
      <c r="AP2720" s="29"/>
      <c r="AQ2720" s="29"/>
      <c r="AR2720" s="29"/>
      <c r="AS2720" s="29"/>
      <c r="AT2720" s="29"/>
      <c r="AU2720" s="29"/>
      <c r="AV2720" s="29"/>
      <c r="AW2720" s="29"/>
      <c r="AX2720" s="29"/>
      <c r="AY2720" s="31"/>
      <c r="AZ2720" s="30"/>
      <c r="BA2720" s="35"/>
      <c r="BB2720" s="108"/>
      <c r="BC2720" s="108"/>
      <c r="BD2720" s="108"/>
      <c r="BE2720" s="136"/>
      <c r="BF2720" s="108"/>
      <c r="BG2720" s="110"/>
      <c r="BH2720" s="110"/>
      <c r="BI2720" s="110"/>
      <c r="BJ2720" s="137"/>
      <c r="BK2720" s="110"/>
      <c r="BL2720" s="108"/>
      <c r="BM2720" s="108"/>
      <c r="BN2720" s="108"/>
      <c r="BO2720" s="135"/>
      <c r="BP2720" s="108"/>
      <c r="BQ2720" s="108"/>
      <c r="BR2720" s="108"/>
      <c r="BS2720" s="108"/>
      <c r="BT2720" s="135"/>
      <c r="BU2720" s="108"/>
      <c r="BV2720" s="108"/>
      <c r="BW2720" s="108"/>
      <c r="BX2720" s="108"/>
      <c r="BY2720" s="135"/>
      <c r="BZ2720" s="108"/>
    </row>
    <row r="2721" spans="1:78" x14ac:dyDescent="0.25">
      <c r="A2721" s="27"/>
      <c r="B2721" s="27"/>
      <c r="C2721" s="27"/>
      <c r="D2721" s="27"/>
      <c r="E2721" s="28"/>
      <c r="F2721" s="88"/>
      <c r="G2721" s="28"/>
      <c r="H2721" s="27"/>
      <c r="I2721" s="27"/>
      <c r="J2721" s="27"/>
      <c r="K2721" s="107"/>
      <c r="L2721" s="27"/>
      <c r="M2721" s="46"/>
      <c r="N2721" s="46"/>
      <c r="O2721" s="46"/>
      <c r="P2721" s="46"/>
      <c r="Q2721" s="46"/>
      <c r="R2721" s="46"/>
      <c r="S2721" s="46"/>
      <c r="T2721" s="46"/>
      <c r="U2721" s="46"/>
      <c r="V2721" s="46"/>
      <c r="W2721" s="46"/>
      <c r="X2721" s="46"/>
      <c r="Y2721" s="41"/>
      <c r="Z2721" s="106"/>
      <c r="AA2721" s="43"/>
      <c r="AB2721" s="28"/>
      <c r="AC2721" s="28"/>
      <c r="AD2721" s="28"/>
      <c r="AE2721" s="44"/>
      <c r="AF2721" s="27"/>
      <c r="AG2721" s="27"/>
      <c r="AH2721" s="28"/>
      <c r="AI2721" s="27"/>
      <c r="AJ2721" s="27"/>
      <c r="AK2721" s="28"/>
      <c r="AL2721" s="29"/>
      <c r="AM2721" s="29"/>
      <c r="AN2721" s="29"/>
      <c r="AO2721" s="29"/>
      <c r="AP2721" s="29"/>
      <c r="AQ2721" s="29"/>
      <c r="AR2721" s="29"/>
      <c r="AS2721" s="29"/>
      <c r="AT2721" s="29"/>
      <c r="AU2721" s="29"/>
      <c r="AV2721" s="29"/>
      <c r="AW2721" s="29"/>
      <c r="AX2721" s="29"/>
      <c r="AY2721" s="31"/>
      <c r="AZ2721" s="30"/>
      <c r="BA2721" s="35"/>
      <c r="BB2721" s="108"/>
      <c r="BC2721" s="108"/>
      <c r="BD2721" s="108"/>
      <c r="BE2721" s="136"/>
      <c r="BF2721" s="108"/>
      <c r="BG2721" s="110"/>
      <c r="BH2721" s="110"/>
      <c r="BI2721" s="110"/>
      <c r="BJ2721" s="137"/>
      <c r="BK2721" s="110"/>
      <c r="BL2721" s="108"/>
      <c r="BM2721" s="108"/>
      <c r="BN2721" s="108"/>
      <c r="BO2721" s="135"/>
      <c r="BP2721" s="108"/>
      <c r="BQ2721" s="108"/>
      <c r="BR2721" s="108"/>
      <c r="BS2721" s="108"/>
      <c r="BT2721" s="135"/>
      <c r="BU2721" s="108"/>
      <c r="BV2721" s="108"/>
      <c r="BW2721" s="108"/>
      <c r="BX2721" s="108"/>
      <c r="BY2721" s="135"/>
      <c r="BZ2721" s="108"/>
    </row>
    <row r="2722" spans="1:78" x14ac:dyDescent="0.25">
      <c r="A2722" s="27"/>
      <c r="B2722" s="27"/>
      <c r="C2722" s="27"/>
      <c r="D2722" s="27"/>
      <c r="E2722" s="28"/>
      <c r="F2722" s="88"/>
      <c r="G2722" s="28"/>
      <c r="H2722" s="27"/>
      <c r="I2722" s="27"/>
      <c r="J2722" s="27"/>
      <c r="K2722" s="107"/>
      <c r="L2722" s="27"/>
      <c r="M2722" s="46"/>
      <c r="N2722" s="46"/>
      <c r="O2722" s="46"/>
      <c r="P2722" s="46"/>
      <c r="Q2722" s="46"/>
      <c r="R2722" s="46"/>
      <c r="S2722" s="46"/>
      <c r="T2722" s="46"/>
      <c r="U2722" s="46"/>
      <c r="V2722" s="46"/>
      <c r="W2722" s="46"/>
      <c r="X2722" s="46"/>
      <c r="Y2722" s="41"/>
      <c r="Z2722" s="106"/>
      <c r="AA2722" s="43"/>
      <c r="AB2722" s="28"/>
      <c r="AC2722" s="28"/>
      <c r="AD2722" s="28"/>
      <c r="AE2722" s="44"/>
      <c r="AF2722" s="27"/>
      <c r="AG2722" s="27"/>
      <c r="AH2722" s="28"/>
      <c r="AI2722" s="27"/>
      <c r="AJ2722" s="27"/>
      <c r="AK2722" s="28"/>
      <c r="AL2722" s="29"/>
      <c r="AM2722" s="29"/>
      <c r="AN2722" s="29"/>
      <c r="AO2722" s="29"/>
      <c r="AP2722" s="29"/>
      <c r="AQ2722" s="29"/>
      <c r="AR2722" s="29"/>
      <c r="AS2722" s="29"/>
      <c r="AT2722" s="29"/>
      <c r="AU2722" s="29"/>
      <c r="AV2722" s="29"/>
      <c r="AW2722" s="29"/>
      <c r="AX2722" s="29"/>
      <c r="AY2722" s="31"/>
      <c r="AZ2722" s="30"/>
      <c r="BA2722" s="35"/>
      <c r="BB2722" s="108"/>
      <c r="BC2722" s="108"/>
      <c r="BD2722" s="108"/>
      <c r="BE2722" s="136"/>
      <c r="BF2722" s="108"/>
      <c r="BG2722" s="110"/>
      <c r="BH2722" s="110"/>
      <c r="BI2722" s="110"/>
      <c r="BJ2722" s="137"/>
      <c r="BK2722" s="110"/>
      <c r="BL2722" s="108"/>
      <c r="BM2722" s="108"/>
      <c r="BN2722" s="108"/>
      <c r="BO2722" s="135"/>
      <c r="BP2722" s="108"/>
      <c r="BQ2722" s="108"/>
      <c r="BR2722" s="108"/>
      <c r="BS2722" s="108"/>
      <c r="BT2722" s="135"/>
      <c r="BU2722" s="108"/>
      <c r="BV2722" s="108"/>
      <c r="BW2722" s="108"/>
      <c r="BX2722" s="108"/>
      <c r="BY2722" s="135"/>
      <c r="BZ2722" s="108"/>
    </row>
    <row r="2723" spans="1:78" x14ac:dyDescent="0.25">
      <c r="A2723" s="27"/>
      <c r="B2723" s="27"/>
      <c r="C2723" s="27"/>
      <c r="D2723" s="27"/>
      <c r="E2723" s="28"/>
      <c r="F2723" s="88"/>
      <c r="G2723" s="28"/>
      <c r="H2723" s="27"/>
      <c r="I2723" s="27"/>
      <c r="J2723" s="27"/>
      <c r="K2723" s="107"/>
      <c r="L2723" s="27"/>
      <c r="M2723" s="46"/>
      <c r="N2723" s="46"/>
      <c r="O2723" s="46"/>
      <c r="P2723" s="46"/>
      <c r="Q2723" s="46"/>
      <c r="R2723" s="46"/>
      <c r="S2723" s="46"/>
      <c r="T2723" s="46"/>
      <c r="U2723" s="46"/>
      <c r="V2723" s="46"/>
      <c r="W2723" s="46"/>
      <c r="X2723" s="46"/>
      <c r="Y2723" s="41"/>
      <c r="Z2723" s="106"/>
      <c r="AA2723" s="43"/>
      <c r="AB2723" s="28"/>
      <c r="AC2723" s="28"/>
      <c r="AD2723" s="28"/>
      <c r="AE2723" s="44"/>
      <c r="AF2723" s="27"/>
      <c r="AG2723" s="27"/>
      <c r="AH2723" s="28"/>
      <c r="AI2723" s="27"/>
      <c r="AJ2723" s="27"/>
      <c r="AK2723" s="28"/>
      <c r="AL2723" s="29"/>
      <c r="AM2723" s="29"/>
      <c r="AN2723" s="29"/>
      <c r="AO2723" s="29"/>
      <c r="AP2723" s="29"/>
      <c r="AQ2723" s="29"/>
      <c r="AR2723" s="29"/>
      <c r="AS2723" s="29"/>
      <c r="AT2723" s="29"/>
      <c r="AU2723" s="29"/>
      <c r="AV2723" s="29"/>
      <c r="AW2723" s="29"/>
      <c r="AX2723" s="29"/>
      <c r="AY2723" s="31"/>
      <c r="AZ2723" s="30"/>
      <c r="BA2723" s="35"/>
      <c r="BB2723" s="108"/>
      <c r="BC2723" s="108"/>
      <c r="BD2723" s="108"/>
      <c r="BE2723" s="136"/>
      <c r="BF2723" s="108"/>
      <c r="BG2723" s="110"/>
      <c r="BH2723" s="110"/>
      <c r="BI2723" s="110"/>
      <c r="BJ2723" s="137"/>
      <c r="BK2723" s="110"/>
      <c r="BL2723" s="108"/>
      <c r="BM2723" s="108"/>
      <c r="BN2723" s="108"/>
      <c r="BO2723" s="135"/>
      <c r="BP2723" s="108"/>
      <c r="BQ2723" s="108"/>
      <c r="BR2723" s="108"/>
      <c r="BS2723" s="108"/>
      <c r="BT2723" s="135"/>
      <c r="BU2723" s="108"/>
      <c r="BV2723" s="108"/>
      <c r="BW2723" s="108"/>
      <c r="BX2723" s="108"/>
      <c r="BY2723" s="135"/>
      <c r="BZ2723" s="108"/>
    </row>
    <row r="2724" spans="1:78" x14ac:dyDescent="0.25">
      <c r="A2724" s="27"/>
      <c r="B2724" s="27"/>
      <c r="C2724" s="27"/>
      <c r="D2724" s="27"/>
      <c r="E2724" s="28"/>
      <c r="F2724" s="88"/>
      <c r="G2724" s="28"/>
      <c r="H2724" s="27"/>
      <c r="I2724" s="27"/>
      <c r="J2724" s="27"/>
      <c r="K2724" s="107"/>
      <c r="L2724" s="27"/>
      <c r="M2724" s="46"/>
      <c r="N2724" s="46"/>
      <c r="O2724" s="46"/>
      <c r="P2724" s="46"/>
      <c r="Q2724" s="46"/>
      <c r="R2724" s="46"/>
      <c r="S2724" s="46"/>
      <c r="T2724" s="46"/>
      <c r="U2724" s="46"/>
      <c r="V2724" s="46"/>
      <c r="W2724" s="46"/>
      <c r="X2724" s="46"/>
      <c r="Y2724" s="41"/>
      <c r="Z2724" s="106"/>
      <c r="AA2724" s="43"/>
      <c r="AB2724" s="28"/>
      <c r="AC2724" s="28"/>
      <c r="AD2724" s="28"/>
      <c r="AE2724" s="44"/>
      <c r="AF2724" s="27"/>
      <c r="AG2724" s="27"/>
      <c r="AH2724" s="28"/>
      <c r="AI2724" s="27"/>
      <c r="AJ2724" s="27"/>
      <c r="AK2724" s="28"/>
      <c r="AL2724" s="29"/>
      <c r="AM2724" s="29"/>
      <c r="AN2724" s="29"/>
      <c r="AO2724" s="29"/>
      <c r="AP2724" s="29"/>
      <c r="AQ2724" s="29"/>
      <c r="AR2724" s="29"/>
      <c r="AS2724" s="29"/>
      <c r="AT2724" s="29"/>
      <c r="AU2724" s="29"/>
      <c r="AV2724" s="29"/>
      <c r="AW2724" s="29"/>
      <c r="AX2724" s="29"/>
      <c r="AY2724" s="31"/>
      <c r="AZ2724" s="30"/>
      <c r="BA2724" s="35"/>
      <c r="BB2724" s="108"/>
      <c r="BC2724" s="108"/>
      <c r="BD2724" s="108"/>
      <c r="BE2724" s="136"/>
      <c r="BF2724" s="108"/>
      <c r="BG2724" s="110"/>
      <c r="BH2724" s="110"/>
      <c r="BI2724" s="110"/>
      <c r="BJ2724" s="137"/>
      <c r="BK2724" s="110"/>
      <c r="BL2724" s="108"/>
      <c r="BM2724" s="108"/>
      <c r="BN2724" s="108"/>
      <c r="BO2724" s="135"/>
      <c r="BP2724" s="108"/>
      <c r="BQ2724" s="108"/>
      <c r="BR2724" s="108"/>
      <c r="BS2724" s="108"/>
      <c r="BT2724" s="135"/>
      <c r="BU2724" s="108"/>
      <c r="BV2724" s="108"/>
      <c r="BW2724" s="108"/>
      <c r="BX2724" s="108"/>
      <c r="BY2724" s="135"/>
      <c r="BZ2724" s="108"/>
    </row>
    <row r="2725" spans="1:78" x14ac:dyDescent="0.25">
      <c r="A2725" s="27"/>
      <c r="B2725" s="27"/>
      <c r="C2725" s="27"/>
      <c r="D2725" s="27"/>
      <c r="E2725" s="28"/>
      <c r="F2725" s="88"/>
      <c r="G2725" s="28"/>
      <c r="H2725" s="27"/>
      <c r="I2725" s="27"/>
      <c r="J2725" s="27"/>
      <c r="K2725" s="107"/>
      <c r="L2725" s="27"/>
      <c r="M2725" s="46"/>
      <c r="N2725" s="46"/>
      <c r="O2725" s="46"/>
      <c r="P2725" s="46"/>
      <c r="Q2725" s="46"/>
      <c r="R2725" s="46"/>
      <c r="S2725" s="46"/>
      <c r="T2725" s="46"/>
      <c r="U2725" s="46"/>
      <c r="V2725" s="46"/>
      <c r="W2725" s="46"/>
      <c r="X2725" s="46"/>
      <c r="Y2725" s="41"/>
      <c r="Z2725" s="106"/>
      <c r="AA2725" s="43"/>
      <c r="AB2725" s="28"/>
      <c r="AC2725" s="28"/>
      <c r="AD2725" s="28"/>
      <c r="AE2725" s="44"/>
      <c r="AF2725" s="27"/>
      <c r="AG2725" s="27"/>
      <c r="AH2725" s="28"/>
      <c r="AI2725" s="27"/>
      <c r="AJ2725" s="27"/>
      <c r="AK2725" s="28"/>
      <c r="AL2725" s="29"/>
      <c r="AM2725" s="29"/>
      <c r="AN2725" s="29"/>
      <c r="AO2725" s="29"/>
      <c r="AP2725" s="29"/>
      <c r="AQ2725" s="29"/>
      <c r="AR2725" s="29"/>
      <c r="AS2725" s="29"/>
      <c r="AT2725" s="29"/>
      <c r="AU2725" s="29"/>
      <c r="AV2725" s="29"/>
      <c r="AW2725" s="29"/>
      <c r="AX2725" s="29"/>
      <c r="AY2725" s="31"/>
      <c r="AZ2725" s="30"/>
      <c r="BA2725" s="35"/>
      <c r="BB2725" s="108"/>
      <c r="BC2725" s="108"/>
      <c r="BD2725" s="108"/>
      <c r="BE2725" s="136"/>
      <c r="BF2725" s="108"/>
      <c r="BG2725" s="110"/>
      <c r="BH2725" s="110"/>
      <c r="BI2725" s="110"/>
      <c r="BJ2725" s="137"/>
      <c r="BK2725" s="110"/>
      <c r="BL2725" s="108"/>
      <c r="BM2725" s="108"/>
      <c r="BN2725" s="108"/>
      <c r="BO2725" s="135"/>
      <c r="BP2725" s="108"/>
      <c r="BQ2725" s="108"/>
      <c r="BR2725" s="108"/>
      <c r="BS2725" s="108"/>
      <c r="BT2725" s="135"/>
      <c r="BU2725" s="108"/>
      <c r="BV2725" s="108"/>
      <c r="BW2725" s="108"/>
      <c r="BX2725" s="108"/>
      <c r="BY2725" s="135"/>
      <c r="BZ2725" s="108"/>
    </row>
    <row r="2726" spans="1:78" x14ac:dyDescent="0.25">
      <c r="A2726" s="27"/>
      <c r="B2726" s="27"/>
      <c r="C2726" s="27"/>
      <c r="D2726" s="27"/>
      <c r="E2726" s="28"/>
      <c r="F2726" s="88"/>
      <c r="G2726" s="28"/>
      <c r="H2726" s="27"/>
      <c r="I2726" s="27"/>
      <c r="J2726" s="27"/>
      <c r="K2726" s="107"/>
      <c r="L2726" s="27"/>
      <c r="M2726" s="46"/>
      <c r="N2726" s="46"/>
      <c r="O2726" s="46"/>
      <c r="P2726" s="46"/>
      <c r="Q2726" s="46"/>
      <c r="R2726" s="46"/>
      <c r="S2726" s="46"/>
      <c r="T2726" s="46"/>
      <c r="U2726" s="46"/>
      <c r="V2726" s="46"/>
      <c r="W2726" s="46"/>
      <c r="X2726" s="46"/>
      <c r="Y2726" s="41"/>
      <c r="Z2726" s="106"/>
      <c r="AA2726" s="43"/>
      <c r="AB2726" s="28"/>
      <c r="AC2726" s="28"/>
      <c r="AD2726" s="28"/>
      <c r="AE2726" s="44"/>
      <c r="AF2726" s="27"/>
      <c r="AG2726" s="27"/>
      <c r="AH2726" s="28"/>
      <c r="AI2726" s="27"/>
      <c r="AJ2726" s="27"/>
      <c r="AK2726" s="28"/>
      <c r="AL2726" s="29"/>
      <c r="AM2726" s="29"/>
      <c r="AN2726" s="29"/>
      <c r="AO2726" s="29"/>
      <c r="AP2726" s="29"/>
      <c r="AQ2726" s="29"/>
      <c r="AR2726" s="29"/>
      <c r="AS2726" s="29"/>
      <c r="AT2726" s="29"/>
      <c r="AU2726" s="29"/>
      <c r="AV2726" s="29"/>
      <c r="AW2726" s="29"/>
      <c r="AX2726" s="29"/>
      <c r="AY2726" s="31"/>
      <c r="AZ2726" s="30"/>
      <c r="BA2726" s="35"/>
      <c r="BB2726" s="108"/>
      <c r="BC2726" s="108"/>
      <c r="BD2726" s="108"/>
      <c r="BE2726" s="136"/>
      <c r="BF2726" s="108"/>
      <c r="BG2726" s="110"/>
      <c r="BH2726" s="110"/>
      <c r="BI2726" s="110"/>
      <c r="BJ2726" s="137"/>
      <c r="BK2726" s="110"/>
      <c r="BL2726" s="108"/>
      <c r="BM2726" s="108"/>
      <c r="BN2726" s="108"/>
      <c r="BO2726" s="135"/>
      <c r="BP2726" s="108"/>
      <c r="BQ2726" s="108"/>
      <c r="BR2726" s="108"/>
      <c r="BS2726" s="108"/>
      <c r="BT2726" s="135"/>
      <c r="BU2726" s="108"/>
      <c r="BV2726" s="108"/>
      <c r="BW2726" s="108"/>
      <c r="BX2726" s="108"/>
      <c r="BY2726" s="135"/>
      <c r="BZ2726" s="108"/>
    </row>
    <row r="2727" spans="1:78" x14ac:dyDescent="0.25">
      <c r="A2727" s="27"/>
      <c r="B2727" s="27"/>
      <c r="C2727" s="27"/>
      <c r="D2727" s="27"/>
      <c r="E2727" s="28"/>
      <c r="F2727" s="88"/>
      <c r="G2727" s="28"/>
      <c r="H2727" s="27"/>
      <c r="I2727" s="27"/>
      <c r="J2727" s="27"/>
      <c r="K2727" s="107"/>
      <c r="L2727" s="27"/>
      <c r="M2727" s="46"/>
      <c r="N2727" s="46"/>
      <c r="O2727" s="46"/>
      <c r="P2727" s="46"/>
      <c r="Q2727" s="46"/>
      <c r="R2727" s="46"/>
      <c r="S2727" s="46"/>
      <c r="T2727" s="46"/>
      <c r="U2727" s="46"/>
      <c r="V2727" s="46"/>
      <c r="W2727" s="46"/>
      <c r="X2727" s="46"/>
      <c r="Y2727" s="41"/>
      <c r="Z2727" s="106"/>
      <c r="AA2727" s="43"/>
      <c r="AB2727" s="28"/>
      <c r="AC2727" s="28"/>
      <c r="AD2727" s="28"/>
      <c r="AE2727" s="44"/>
      <c r="AF2727" s="27"/>
      <c r="AG2727" s="27"/>
      <c r="AH2727" s="28"/>
      <c r="AI2727" s="27"/>
      <c r="AJ2727" s="27"/>
      <c r="AK2727" s="28"/>
      <c r="AL2727" s="29"/>
      <c r="AM2727" s="29"/>
      <c r="AN2727" s="29"/>
      <c r="AO2727" s="29"/>
      <c r="AP2727" s="29"/>
      <c r="AQ2727" s="29"/>
      <c r="AR2727" s="29"/>
      <c r="AS2727" s="29"/>
      <c r="AT2727" s="29"/>
      <c r="AU2727" s="29"/>
      <c r="AV2727" s="29"/>
      <c r="AW2727" s="29"/>
      <c r="AX2727" s="29"/>
      <c r="AY2727" s="31"/>
      <c r="AZ2727" s="30"/>
      <c r="BA2727" s="35"/>
      <c r="BB2727" s="108"/>
      <c r="BC2727" s="108"/>
      <c r="BD2727" s="108"/>
      <c r="BE2727" s="136"/>
      <c r="BF2727" s="108"/>
      <c r="BG2727" s="110"/>
      <c r="BH2727" s="110"/>
      <c r="BI2727" s="110"/>
      <c r="BJ2727" s="137"/>
      <c r="BK2727" s="110"/>
      <c r="BL2727" s="108"/>
      <c r="BM2727" s="108"/>
      <c r="BN2727" s="108"/>
      <c r="BO2727" s="135"/>
      <c r="BP2727" s="108"/>
      <c r="BQ2727" s="108"/>
      <c r="BR2727" s="108"/>
      <c r="BS2727" s="108"/>
      <c r="BT2727" s="135"/>
      <c r="BU2727" s="108"/>
      <c r="BV2727" s="108"/>
      <c r="BW2727" s="108"/>
      <c r="BX2727" s="108"/>
      <c r="BY2727" s="135"/>
      <c r="BZ2727" s="108"/>
    </row>
    <row r="2728" spans="1:78" x14ac:dyDescent="0.25">
      <c r="A2728" s="27"/>
      <c r="B2728" s="27"/>
      <c r="C2728" s="27"/>
      <c r="D2728" s="27"/>
      <c r="E2728" s="28"/>
      <c r="F2728" s="88"/>
      <c r="G2728" s="28"/>
      <c r="H2728" s="27"/>
      <c r="I2728" s="27"/>
      <c r="J2728" s="27"/>
      <c r="K2728" s="107"/>
      <c r="L2728" s="27"/>
      <c r="M2728" s="46"/>
      <c r="N2728" s="46"/>
      <c r="O2728" s="46"/>
      <c r="P2728" s="46"/>
      <c r="Q2728" s="46"/>
      <c r="R2728" s="46"/>
      <c r="S2728" s="46"/>
      <c r="T2728" s="46"/>
      <c r="U2728" s="46"/>
      <c r="V2728" s="46"/>
      <c r="W2728" s="46"/>
      <c r="X2728" s="46"/>
      <c r="Y2728" s="41"/>
      <c r="Z2728" s="106"/>
      <c r="AA2728" s="43"/>
      <c r="AB2728" s="28"/>
      <c r="AC2728" s="28"/>
      <c r="AD2728" s="28"/>
      <c r="AE2728" s="44"/>
      <c r="AF2728" s="27"/>
      <c r="AG2728" s="27"/>
      <c r="AH2728" s="28"/>
      <c r="AI2728" s="27"/>
      <c r="AJ2728" s="27"/>
      <c r="AK2728" s="28"/>
      <c r="AL2728" s="29"/>
      <c r="AM2728" s="29"/>
      <c r="AN2728" s="29"/>
      <c r="AO2728" s="29"/>
      <c r="AP2728" s="29"/>
      <c r="AQ2728" s="29"/>
      <c r="AR2728" s="29"/>
      <c r="AS2728" s="29"/>
      <c r="AT2728" s="29"/>
      <c r="AU2728" s="29"/>
      <c r="AV2728" s="29"/>
      <c r="AW2728" s="29"/>
      <c r="AX2728" s="29"/>
      <c r="AY2728" s="31"/>
      <c r="AZ2728" s="30"/>
      <c r="BA2728" s="35"/>
      <c r="BB2728" s="108"/>
      <c r="BC2728" s="108"/>
      <c r="BD2728" s="108"/>
      <c r="BE2728" s="136"/>
      <c r="BF2728" s="108"/>
      <c r="BG2728" s="110"/>
      <c r="BH2728" s="110"/>
      <c r="BI2728" s="110"/>
      <c r="BJ2728" s="137"/>
      <c r="BK2728" s="110"/>
      <c r="BL2728" s="108"/>
      <c r="BM2728" s="108"/>
      <c r="BN2728" s="108"/>
      <c r="BO2728" s="135"/>
      <c r="BP2728" s="108"/>
      <c r="BQ2728" s="108"/>
      <c r="BR2728" s="108"/>
      <c r="BS2728" s="108"/>
      <c r="BT2728" s="135"/>
      <c r="BU2728" s="108"/>
      <c r="BV2728" s="108"/>
      <c r="BW2728" s="108"/>
      <c r="BX2728" s="108"/>
      <c r="BY2728" s="135"/>
      <c r="BZ2728" s="108"/>
    </row>
    <row r="2729" spans="1:78" x14ac:dyDescent="0.25">
      <c r="A2729" s="27"/>
      <c r="B2729" s="27"/>
      <c r="C2729" s="27"/>
      <c r="D2729" s="27"/>
      <c r="E2729" s="28"/>
      <c r="F2729" s="88"/>
      <c r="G2729" s="28"/>
      <c r="H2729" s="27"/>
      <c r="I2729" s="27"/>
      <c r="J2729" s="27"/>
      <c r="K2729" s="107"/>
      <c r="L2729" s="27"/>
      <c r="M2729" s="46"/>
      <c r="N2729" s="46"/>
      <c r="O2729" s="46"/>
      <c r="P2729" s="46"/>
      <c r="Q2729" s="46"/>
      <c r="R2729" s="46"/>
      <c r="S2729" s="46"/>
      <c r="T2729" s="46"/>
      <c r="U2729" s="46"/>
      <c r="V2729" s="46"/>
      <c r="W2729" s="46"/>
      <c r="X2729" s="46"/>
      <c r="Y2729" s="41"/>
      <c r="Z2729" s="106"/>
      <c r="AA2729" s="43"/>
      <c r="AB2729" s="28"/>
      <c r="AC2729" s="28"/>
      <c r="AD2729" s="28"/>
      <c r="AE2729" s="44"/>
      <c r="AF2729" s="27"/>
      <c r="AG2729" s="27"/>
      <c r="AH2729" s="28"/>
      <c r="AI2729" s="27"/>
      <c r="AJ2729" s="27"/>
      <c r="AK2729" s="28"/>
      <c r="AL2729" s="29"/>
      <c r="AM2729" s="29"/>
      <c r="AN2729" s="29"/>
      <c r="AO2729" s="29"/>
      <c r="AP2729" s="29"/>
      <c r="AQ2729" s="29"/>
      <c r="AR2729" s="29"/>
      <c r="AS2729" s="29"/>
      <c r="AT2729" s="29"/>
      <c r="AU2729" s="29"/>
      <c r="AV2729" s="29"/>
      <c r="AW2729" s="29"/>
      <c r="AX2729" s="29"/>
      <c r="AY2729" s="31"/>
      <c r="AZ2729" s="30"/>
      <c r="BA2729" s="35"/>
      <c r="BB2729" s="108"/>
      <c r="BC2729" s="108"/>
      <c r="BD2729" s="108"/>
      <c r="BE2729" s="136"/>
      <c r="BF2729" s="108"/>
      <c r="BG2729" s="110"/>
      <c r="BH2729" s="110"/>
      <c r="BI2729" s="110"/>
      <c r="BJ2729" s="137"/>
      <c r="BK2729" s="110"/>
      <c r="BL2729" s="108"/>
      <c r="BM2729" s="108"/>
      <c r="BN2729" s="108"/>
      <c r="BO2729" s="135"/>
      <c r="BP2729" s="108"/>
      <c r="BQ2729" s="108"/>
      <c r="BR2729" s="108"/>
      <c r="BS2729" s="108"/>
      <c r="BT2729" s="135"/>
      <c r="BU2729" s="108"/>
      <c r="BV2729" s="108"/>
      <c r="BW2729" s="108"/>
      <c r="BX2729" s="108"/>
      <c r="BY2729" s="135"/>
      <c r="BZ2729" s="108"/>
    </row>
    <row r="2730" spans="1:78" x14ac:dyDescent="0.25">
      <c r="A2730" s="27"/>
      <c r="B2730" s="27"/>
      <c r="C2730" s="27"/>
      <c r="D2730" s="27"/>
      <c r="E2730" s="28"/>
      <c r="F2730" s="88"/>
      <c r="G2730" s="28"/>
      <c r="H2730" s="27"/>
      <c r="I2730" s="27"/>
      <c r="J2730" s="27"/>
      <c r="K2730" s="107"/>
      <c r="L2730" s="27"/>
      <c r="M2730" s="46"/>
      <c r="N2730" s="46"/>
      <c r="O2730" s="46"/>
      <c r="P2730" s="46"/>
      <c r="Q2730" s="46"/>
      <c r="R2730" s="46"/>
      <c r="S2730" s="46"/>
      <c r="T2730" s="46"/>
      <c r="U2730" s="46"/>
      <c r="V2730" s="46"/>
      <c r="W2730" s="46"/>
      <c r="X2730" s="46"/>
      <c r="Y2730" s="41"/>
      <c r="Z2730" s="106"/>
      <c r="AA2730" s="43"/>
      <c r="AB2730" s="28"/>
      <c r="AC2730" s="28"/>
      <c r="AD2730" s="28"/>
      <c r="AE2730" s="44"/>
      <c r="AF2730" s="27"/>
      <c r="AG2730" s="27"/>
      <c r="AH2730" s="28"/>
      <c r="AI2730" s="27"/>
      <c r="AJ2730" s="27"/>
      <c r="AK2730" s="28"/>
      <c r="AL2730" s="29"/>
      <c r="AM2730" s="29"/>
      <c r="AN2730" s="29"/>
      <c r="AO2730" s="29"/>
      <c r="AP2730" s="29"/>
      <c r="AQ2730" s="29"/>
      <c r="AR2730" s="29"/>
      <c r="AS2730" s="29"/>
      <c r="AT2730" s="29"/>
      <c r="AU2730" s="29"/>
      <c r="AV2730" s="29"/>
      <c r="AW2730" s="29"/>
      <c r="AX2730" s="29"/>
      <c r="AY2730" s="31"/>
      <c r="AZ2730" s="30"/>
      <c r="BA2730" s="35"/>
      <c r="BB2730" s="108"/>
      <c r="BC2730" s="108"/>
      <c r="BD2730" s="108"/>
      <c r="BE2730" s="136"/>
      <c r="BF2730" s="108"/>
      <c r="BG2730" s="110"/>
      <c r="BH2730" s="110"/>
      <c r="BI2730" s="110"/>
      <c r="BJ2730" s="137"/>
      <c r="BK2730" s="110"/>
      <c r="BL2730" s="108"/>
      <c r="BM2730" s="108"/>
      <c r="BN2730" s="108"/>
      <c r="BO2730" s="135"/>
      <c r="BP2730" s="108"/>
      <c r="BQ2730" s="108"/>
      <c r="BR2730" s="108"/>
      <c r="BS2730" s="108"/>
      <c r="BT2730" s="135"/>
      <c r="BU2730" s="108"/>
      <c r="BV2730" s="108"/>
      <c r="BW2730" s="108"/>
      <c r="BX2730" s="108"/>
      <c r="BY2730" s="135"/>
      <c r="BZ2730" s="108"/>
    </row>
    <row r="2731" spans="1:78" x14ac:dyDescent="0.25">
      <c r="A2731" s="27"/>
      <c r="B2731" s="27"/>
      <c r="C2731" s="27"/>
      <c r="D2731" s="27"/>
      <c r="E2731" s="28"/>
      <c r="F2731" s="88"/>
      <c r="G2731" s="28"/>
      <c r="H2731" s="27"/>
      <c r="I2731" s="27"/>
      <c r="J2731" s="27"/>
      <c r="K2731" s="107"/>
      <c r="L2731" s="27"/>
      <c r="M2731" s="46"/>
      <c r="N2731" s="46"/>
      <c r="O2731" s="46"/>
      <c r="P2731" s="46"/>
      <c r="Q2731" s="46"/>
      <c r="R2731" s="46"/>
      <c r="S2731" s="46"/>
      <c r="T2731" s="46"/>
      <c r="U2731" s="46"/>
      <c r="V2731" s="46"/>
      <c r="W2731" s="46"/>
      <c r="X2731" s="46"/>
      <c r="Y2731" s="41"/>
      <c r="Z2731" s="106"/>
      <c r="AA2731" s="43"/>
      <c r="AB2731" s="28"/>
      <c r="AC2731" s="28"/>
      <c r="AD2731" s="28"/>
      <c r="AE2731" s="44"/>
      <c r="AF2731" s="27"/>
      <c r="AG2731" s="27"/>
      <c r="AH2731" s="28"/>
      <c r="AI2731" s="27"/>
      <c r="AJ2731" s="27"/>
      <c r="AK2731" s="28"/>
      <c r="AL2731" s="29"/>
      <c r="AM2731" s="29"/>
      <c r="AN2731" s="29"/>
      <c r="AO2731" s="29"/>
      <c r="AP2731" s="29"/>
      <c r="AQ2731" s="29"/>
      <c r="AR2731" s="29"/>
      <c r="AS2731" s="29"/>
      <c r="AT2731" s="29"/>
      <c r="AU2731" s="29"/>
      <c r="AV2731" s="29"/>
      <c r="AW2731" s="29"/>
      <c r="AX2731" s="29"/>
      <c r="AY2731" s="31"/>
      <c r="AZ2731" s="30"/>
      <c r="BA2731" s="35"/>
      <c r="BB2731" s="108"/>
      <c r="BC2731" s="108"/>
      <c r="BD2731" s="108"/>
      <c r="BE2731" s="136"/>
      <c r="BF2731" s="108"/>
      <c r="BG2731" s="110"/>
      <c r="BH2731" s="110"/>
      <c r="BI2731" s="110"/>
      <c r="BJ2731" s="137"/>
      <c r="BK2731" s="110"/>
      <c r="BL2731" s="108"/>
      <c r="BM2731" s="108"/>
      <c r="BN2731" s="108"/>
      <c r="BO2731" s="135"/>
      <c r="BP2731" s="108"/>
      <c r="BQ2731" s="108"/>
      <c r="BR2731" s="108"/>
      <c r="BS2731" s="108"/>
      <c r="BT2731" s="135"/>
      <c r="BU2731" s="108"/>
      <c r="BV2731" s="108"/>
      <c r="BW2731" s="108"/>
      <c r="BX2731" s="108"/>
      <c r="BY2731" s="135"/>
      <c r="BZ2731" s="108"/>
    </row>
    <row r="2732" spans="1:78" x14ac:dyDescent="0.25">
      <c r="A2732" s="27"/>
      <c r="B2732" s="27"/>
      <c r="C2732" s="27"/>
      <c r="D2732" s="27"/>
      <c r="E2732" s="28"/>
      <c r="F2732" s="88"/>
      <c r="G2732" s="28"/>
      <c r="H2732" s="27"/>
      <c r="I2732" s="27"/>
      <c r="J2732" s="27"/>
      <c r="K2732" s="107"/>
      <c r="L2732" s="27"/>
      <c r="M2732" s="46"/>
      <c r="N2732" s="46"/>
      <c r="O2732" s="46"/>
      <c r="P2732" s="46"/>
      <c r="Q2732" s="46"/>
      <c r="R2732" s="46"/>
      <c r="S2732" s="46"/>
      <c r="T2732" s="46"/>
      <c r="U2732" s="46"/>
      <c r="V2732" s="46"/>
      <c r="W2732" s="46"/>
      <c r="X2732" s="46"/>
      <c r="Y2732" s="41"/>
      <c r="Z2732" s="106"/>
      <c r="AA2732" s="43"/>
      <c r="AB2732" s="28"/>
      <c r="AC2732" s="28"/>
      <c r="AD2732" s="28"/>
      <c r="AE2732" s="44"/>
      <c r="AF2732" s="27"/>
      <c r="AG2732" s="27"/>
      <c r="AH2732" s="28"/>
      <c r="AI2732" s="27"/>
      <c r="AJ2732" s="27"/>
      <c r="AK2732" s="28"/>
      <c r="AL2732" s="29"/>
      <c r="AM2732" s="29"/>
      <c r="AN2732" s="29"/>
      <c r="AO2732" s="29"/>
      <c r="AP2732" s="29"/>
      <c r="AQ2732" s="29"/>
      <c r="AR2732" s="29"/>
      <c r="AS2732" s="29"/>
      <c r="AT2732" s="29"/>
      <c r="AU2732" s="29"/>
      <c r="AV2732" s="29"/>
      <c r="AW2732" s="29"/>
      <c r="AX2732" s="29"/>
      <c r="AY2732" s="31"/>
      <c r="AZ2732" s="30"/>
      <c r="BA2732" s="35"/>
      <c r="BB2732" s="108"/>
      <c r="BC2732" s="108"/>
      <c r="BD2732" s="108"/>
      <c r="BE2732" s="136"/>
      <c r="BF2732" s="108"/>
      <c r="BG2732" s="110"/>
      <c r="BH2732" s="110"/>
      <c r="BI2732" s="110"/>
      <c r="BJ2732" s="137"/>
      <c r="BK2732" s="110"/>
      <c r="BL2732" s="108"/>
      <c r="BM2732" s="108"/>
      <c r="BN2732" s="108"/>
      <c r="BO2732" s="135"/>
      <c r="BP2732" s="108"/>
      <c r="BQ2732" s="108"/>
      <c r="BR2732" s="108"/>
      <c r="BS2732" s="108"/>
      <c r="BT2732" s="135"/>
      <c r="BU2732" s="108"/>
      <c r="BV2732" s="108"/>
      <c r="BW2732" s="108"/>
      <c r="BX2732" s="108"/>
      <c r="BY2732" s="135"/>
      <c r="BZ2732" s="108"/>
    </row>
    <row r="2733" spans="1:78" x14ac:dyDescent="0.25">
      <c r="A2733" s="27"/>
      <c r="B2733" s="27"/>
      <c r="C2733" s="27"/>
      <c r="D2733" s="27"/>
      <c r="E2733" s="28"/>
      <c r="F2733" s="88"/>
      <c r="G2733" s="28"/>
      <c r="H2733" s="27"/>
      <c r="I2733" s="27"/>
      <c r="J2733" s="27"/>
      <c r="K2733" s="107"/>
      <c r="L2733" s="27"/>
      <c r="M2733" s="46"/>
      <c r="N2733" s="46"/>
      <c r="O2733" s="46"/>
      <c r="P2733" s="46"/>
      <c r="Q2733" s="46"/>
      <c r="R2733" s="46"/>
      <c r="S2733" s="46"/>
      <c r="T2733" s="46"/>
      <c r="U2733" s="46"/>
      <c r="V2733" s="46"/>
      <c r="W2733" s="46"/>
      <c r="X2733" s="46"/>
      <c r="Y2733" s="41"/>
      <c r="Z2733" s="106"/>
      <c r="AA2733" s="43"/>
      <c r="AB2733" s="28"/>
      <c r="AC2733" s="28"/>
      <c r="AD2733" s="28"/>
      <c r="AE2733" s="44"/>
      <c r="AF2733" s="27"/>
      <c r="AG2733" s="27"/>
      <c r="AH2733" s="28"/>
      <c r="AI2733" s="27"/>
      <c r="AJ2733" s="27"/>
      <c r="AK2733" s="28"/>
      <c r="AL2733" s="29"/>
      <c r="AM2733" s="29"/>
      <c r="AN2733" s="29"/>
      <c r="AO2733" s="29"/>
      <c r="AP2733" s="29"/>
      <c r="AQ2733" s="29"/>
      <c r="AR2733" s="29"/>
      <c r="AS2733" s="29"/>
      <c r="AT2733" s="29"/>
      <c r="AU2733" s="29"/>
      <c r="AV2733" s="29"/>
      <c r="AW2733" s="29"/>
      <c r="AX2733" s="29"/>
      <c r="AY2733" s="31"/>
      <c r="AZ2733" s="30"/>
      <c r="BA2733" s="35"/>
      <c r="BB2733" s="108"/>
      <c r="BC2733" s="108"/>
      <c r="BD2733" s="108"/>
      <c r="BE2733" s="136"/>
      <c r="BF2733" s="108"/>
      <c r="BG2733" s="110"/>
      <c r="BH2733" s="110"/>
      <c r="BI2733" s="110"/>
      <c r="BJ2733" s="137"/>
      <c r="BK2733" s="110"/>
      <c r="BL2733" s="108"/>
      <c r="BM2733" s="108"/>
      <c r="BN2733" s="108"/>
      <c r="BO2733" s="135"/>
      <c r="BP2733" s="108"/>
      <c r="BQ2733" s="108"/>
      <c r="BR2733" s="108"/>
      <c r="BS2733" s="108"/>
      <c r="BT2733" s="135"/>
      <c r="BU2733" s="108"/>
      <c r="BV2733" s="108"/>
      <c r="BW2733" s="108"/>
      <c r="BX2733" s="108"/>
      <c r="BY2733" s="135"/>
      <c r="BZ2733" s="108"/>
    </row>
    <row r="2734" spans="1:78" x14ac:dyDescent="0.25">
      <c r="A2734" s="27"/>
      <c r="B2734" s="27"/>
      <c r="C2734" s="27"/>
      <c r="D2734" s="27"/>
      <c r="E2734" s="28"/>
      <c r="F2734" s="88"/>
      <c r="G2734" s="28"/>
      <c r="H2734" s="27"/>
      <c r="I2734" s="27"/>
      <c r="J2734" s="27"/>
      <c r="K2734" s="107"/>
      <c r="L2734" s="27"/>
      <c r="M2734" s="46"/>
      <c r="N2734" s="46"/>
      <c r="O2734" s="46"/>
      <c r="P2734" s="46"/>
      <c r="Q2734" s="46"/>
      <c r="R2734" s="46"/>
      <c r="S2734" s="46"/>
      <c r="T2734" s="46"/>
      <c r="U2734" s="46"/>
      <c r="V2734" s="46"/>
      <c r="W2734" s="46"/>
      <c r="X2734" s="46"/>
      <c r="Y2734" s="41"/>
      <c r="Z2734" s="106"/>
      <c r="AA2734" s="43"/>
      <c r="AB2734" s="28"/>
      <c r="AC2734" s="28"/>
      <c r="AD2734" s="28"/>
      <c r="AE2734" s="44"/>
      <c r="AF2734" s="27"/>
      <c r="AG2734" s="27"/>
      <c r="AH2734" s="28"/>
      <c r="AI2734" s="27"/>
      <c r="AJ2734" s="27"/>
      <c r="AK2734" s="28"/>
      <c r="AL2734" s="29"/>
      <c r="AM2734" s="29"/>
      <c r="AN2734" s="29"/>
      <c r="AO2734" s="29"/>
      <c r="AP2734" s="29"/>
      <c r="AQ2734" s="29"/>
      <c r="AR2734" s="29"/>
      <c r="AS2734" s="29"/>
      <c r="AT2734" s="29"/>
      <c r="AU2734" s="29"/>
      <c r="AV2734" s="29"/>
      <c r="AW2734" s="29"/>
      <c r="AX2734" s="29"/>
      <c r="AY2734" s="31"/>
      <c r="AZ2734" s="30"/>
      <c r="BA2734" s="35"/>
      <c r="BB2734" s="108"/>
      <c r="BC2734" s="108"/>
      <c r="BD2734" s="108"/>
      <c r="BE2734" s="136"/>
      <c r="BF2734" s="108"/>
      <c r="BG2734" s="110"/>
      <c r="BH2734" s="110"/>
      <c r="BI2734" s="110"/>
      <c r="BJ2734" s="137"/>
      <c r="BK2734" s="110"/>
      <c r="BL2734" s="108"/>
      <c r="BM2734" s="108"/>
      <c r="BN2734" s="108"/>
      <c r="BO2734" s="135"/>
      <c r="BP2734" s="108"/>
      <c r="BQ2734" s="108"/>
      <c r="BR2734" s="108"/>
      <c r="BS2734" s="108"/>
      <c r="BT2734" s="135"/>
      <c r="BU2734" s="108"/>
      <c r="BV2734" s="108"/>
      <c r="BW2734" s="108"/>
      <c r="BX2734" s="108"/>
      <c r="BY2734" s="135"/>
      <c r="BZ2734" s="108"/>
    </row>
    <row r="2735" spans="1:78" x14ac:dyDescent="0.25">
      <c r="A2735" s="27"/>
      <c r="B2735" s="27"/>
      <c r="C2735" s="27"/>
      <c r="D2735" s="27"/>
      <c r="E2735" s="28"/>
      <c r="F2735" s="88"/>
      <c r="G2735" s="28"/>
      <c r="H2735" s="27"/>
      <c r="I2735" s="27"/>
      <c r="J2735" s="27"/>
      <c r="K2735" s="107"/>
      <c r="L2735" s="27"/>
      <c r="M2735" s="46"/>
      <c r="N2735" s="46"/>
      <c r="O2735" s="46"/>
      <c r="P2735" s="46"/>
      <c r="Q2735" s="46"/>
      <c r="R2735" s="46"/>
      <c r="S2735" s="46"/>
      <c r="T2735" s="46"/>
      <c r="U2735" s="46"/>
      <c r="V2735" s="46"/>
      <c r="W2735" s="46"/>
      <c r="X2735" s="46"/>
      <c r="Y2735" s="41"/>
      <c r="Z2735" s="106"/>
      <c r="AA2735" s="43"/>
      <c r="AB2735" s="28"/>
      <c r="AC2735" s="28"/>
      <c r="AD2735" s="28"/>
      <c r="AE2735" s="44"/>
      <c r="AF2735" s="27"/>
      <c r="AG2735" s="27"/>
      <c r="AH2735" s="28"/>
      <c r="AI2735" s="27"/>
      <c r="AJ2735" s="27"/>
      <c r="AK2735" s="28"/>
      <c r="AL2735" s="29"/>
      <c r="AM2735" s="29"/>
      <c r="AN2735" s="29"/>
      <c r="AO2735" s="29"/>
      <c r="AP2735" s="29"/>
      <c r="AQ2735" s="29"/>
      <c r="AR2735" s="29"/>
      <c r="AS2735" s="29"/>
      <c r="AT2735" s="29"/>
      <c r="AU2735" s="29"/>
      <c r="AV2735" s="29"/>
      <c r="AW2735" s="29"/>
      <c r="AX2735" s="29"/>
      <c r="AY2735" s="31"/>
      <c r="AZ2735" s="30"/>
      <c r="BA2735" s="35"/>
      <c r="BB2735" s="108"/>
      <c r="BC2735" s="108"/>
      <c r="BD2735" s="108"/>
      <c r="BE2735" s="136"/>
      <c r="BF2735" s="108"/>
      <c r="BG2735" s="110"/>
      <c r="BH2735" s="110"/>
      <c r="BI2735" s="110"/>
      <c r="BJ2735" s="137"/>
      <c r="BK2735" s="110"/>
      <c r="BL2735" s="108"/>
      <c r="BM2735" s="108"/>
      <c r="BN2735" s="108"/>
      <c r="BO2735" s="135"/>
      <c r="BP2735" s="108"/>
      <c r="BQ2735" s="108"/>
      <c r="BR2735" s="108"/>
      <c r="BS2735" s="108"/>
      <c r="BT2735" s="135"/>
      <c r="BU2735" s="108"/>
      <c r="BV2735" s="108"/>
      <c r="BW2735" s="108"/>
      <c r="BX2735" s="108"/>
      <c r="BY2735" s="135"/>
      <c r="BZ2735" s="108"/>
    </row>
    <row r="2736" spans="1:78" x14ac:dyDescent="0.25">
      <c r="A2736" s="27"/>
      <c r="B2736" s="27"/>
      <c r="C2736" s="27"/>
      <c r="D2736" s="27"/>
      <c r="E2736" s="28"/>
      <c r="F2736" s="88"/>
      <c r="G2736" s="28"/>
      <c r="H2736" s="27"/>
      <c r="I2736" s="27"/>
      <c r="J2736" s="27"/>
      <c r="K2736" s="107"/>
      <c r="L2736" s="27"/>
      <c r="M2736" s="46"/>
      <c r="N2736" s="46"/>
      <c r="O2736" s="46"/>
      <c r="P2736" s="46"/>
      <c r="Q2736" s="46"/>
      <c r="R2736" s="46"/>
      <c r="S2736" s="46"/>
      <c r="T2736" s="46"/>
      <c r="U2736" s="46"/>
      <c r="V2736" s="46"/>
      <c r="W2736" s="46"/>
      <c r="X2736" s="46"/>
      <c r="Y2736" s="41"/>
      <c r="Z2736" s="106"/>
      <c r="AA2736" s="43"/>
      <c r="AB2736" s="28"/>
      <c r="AC2736" s="28"/>
      <c r="AD2736" s="28"/>
      <c r="AE2736" s="44"/>
      <c r="AF2736" s="27"/>
      <c r="AG2736" s="27"/>
      <c r="AH2736" s="28"/>
      <c r="AI2736" s="27"/>
      <c r="AJ2736" s="27"/>
      <c r="AK2736" s="28"/>
      <c r="AL2736" s="29"/>
      <c r="AM2736" s="29"/>
      <c r="AN2736" s="29"/>
      <c r="AO2736" s="29"/>
      <c r="AP2736" s="29"/>
      <c r="AQ2736" s="29"/>
      <c r="AR2736" s="29"/>
      <c r="AS2736" s="29"/>
      <c r="AT2736" s="29"/>
      <c r="AU2736" s="29"/>
      <c r="AV2736" s="29"/>
      <c r="AW2736" s="29"/>
      <c r="AX2736" s="29"/>
      <c r="AY2736" s="31"/>
      <c r="AZ2736" s="30"/>
      <c r="BA2736" s="35"/>
      <c r="BB2736" s="108"/>
      <c r="BC2736" s="108"/>
      <c r="BD2736" s="108"/>
      <c r="BE2736" s="136"/>
      <c r="BF2736" s="108"/>
      <c r="BG2736" s="110"/>
      <c r="BH2736" s="110"/>
      <c r="BI2736" s="110"/>
      <c r="BJ2736" s="137"/>
      <c r="BK2736" s="110"/>
      <c r="BL2736" s="108"/>
      <c r="BM2736" s="108"/>
      <c r="BN2736" s="108"/>
      <c r="BO2736" s="135"/>
      <c r="BP2736" s="108"/>
      <c r="BQ2736" s="108"/>
      <c r="BR2736" s="108"/>
      <c r="BS2736" s="108"/>
      <c r="BT2736" s="135"/>
      <c r="BU2736" s="108"/>
      <c r="BV2736" s="108"/>
      <c r="BW2736" s="108"/>
      <c r="BX2736" s="108"/>
      <c r="BY2736" s="135"/>
      <c r="BZ2736" s="108"/>
    </row>
    <row r="2737" spans="1:78" x14ac:dyDescent="0.25">
      <c r="A2737" s="27"/>
      <c r="B2737" s="27"/>
      <c r="C2737" s="27"/>
      <c r="D2737" s="27"/>
      <c r="E2737" s="28"/>
      <c r="F2737" s="88"/>
      <c r="G2737" s="28"/>
      <c r="H2737" s="27"/>
      <c r="I2737" s="27"/>
      <c r="J2737" s="27"/>
      <c r="K2737" s="107"/>
      <c r="L2737" s="27"/>
      <c r="M2737" s="46"/>
      <c r="N2737" s="46"/>
      <c r="O2737" s="46"/>
      <c r="P2737" s="46"/>
      <c r="Q2737" s="46"/>
      <c r="R2737" s="46"/>
      <c r="S2737" s="46"/>
      <c r="T2737" s="46"/>
      <c r="U2737" s="46"/>
      <c r="V2737" s="46"/>
      <c r="W2737" s="46"/>
      <c r="X2737" s="46"/>
      <c r="Y2737" s="41"/>
      <c r="Z2737" s="106"/>
      <c r="AA2737" s="43"/>
      <c r="AB2737" s="28"/>
      <c r="AC2737" s="28"/>
      <c r="AD2737" s="28"/>
      <c r="AE2737" s="44"/>
      <c r="AF2737" s="27"/>
      <c r="AG2737" s="27"/>
      <c r="AH2737" s="28"/>
      <c r="AI2737" s="27"/>
      <c r="AJ2737" s="27"/>
      <c r="AK2737" s="28"/>
      <c r="AL2737" s="29"/>
      <c r="AM2737" s="29"/>
      <c r="AN2737" s="29"/>
      <c r="AO2737" s="29"/>
      <c r="AP2737" s="29"/>
      <c r="AQ2737" s="29"/>
      <c r="AR2737" s="29"/>
      <c r="AS2737" s="29"/>
      <c r="AT2737" s="29"/>
      <c r="AU2737" s="29"/>
      <c r="AV2737" s="29"/>
      <c r="AW2737" s="29"/>
      <c r="AX2737" s="29"/>
      <c r="AY2737" s="31"/>
      <c r="AZ2737" s="30"/>
      <c r="BA2737" s="35"/>
      <c r="BB2737" s="108"/>
      <c r="BC2737" s="108"/>
      <c r="BD2737" s="108"/>
      <c r="BE2737" s="136"/>
      <c r="BF2737" s="108"/>
      <c r="BG2737" s="110"/>
      <c r="BH2737" s="110"/>
      <c r="BI2737" s="110"/>
      <c r="BJ2737" s="137"/>
      <c r="BK2737" s="110"/>
      <c r="BL2737" s="108"/>
      <c r="BM2737" s="108"/>
      <c r="BN2737" s="108"/>
      <c r="BO2737" s="135"/>
      <c r="BP2737" s="108"/>
      <c r="BQ2737" s="108"/>
      <c r="BR2737" s="108"/>
      <c r="BS2737" s="108"/>
      <c r="BT2737" s="135"/>
      <c r="BU2737" s="108"/>
      <c r="BV2737" s="108"/>
      <c r="BW2737" s="108"/>
      <c r="BX2737" s="108"/>
      <c r="BY2737" s="135"/>
      <c r="BZ2737" s="108"/>
    </row>
    <row r="2738" spans="1:78" x14ac:dyDescent="0.25">
      <c r="A2738" s="27"/>
      <c r="B2738" s="27"/>
      <c r="C2738" s="27"/>
      <c r="D2738" s="27"/>
      <c r="E2738" s="28"/>
      <c r="F2738" s="88"/>
      <c r="G2738" s="28"/>
      <c r="H2738" s="27"/>
      <c r="I2738" s="27"/>
      <c r="J2738" s="27"/>
      <c r="K2738" s="107"/>
      <c r="L2738" s="27"/>
      <c r="M2738" s="46"/>
      <c r="N2738" s="46"/>
      <c r="O2738" s="46"/>
      <c r="P2738" s="46"/>
      <c r="Q2738" s="46"/>
      <c r="R2738" s="46"/>
      <c r="S2738" s="46"/>
      <c r="T2738" s="46"/>
      <c r="U2738" s="46"/>
      <c r="V2738" s="46"/>
      <c r="W2738" s="46"/>
      <c r="X2738" s="46"/>
      <c r="Y2738" s="41"/>
      <c r="Z2738" s="106"/>
      <c r="AA2738" s="43"/>
      <c r="AB2738" s="28"/>
      <c r="AC2738" s="28"/>
      <c r="AD2738" s="28"/>
      <c r="AE2738" s="44"/>
      <c r="AF2738" s="27"/>
      <c r="AG2738" s="27"/>
      <c r="AH2738" s="28"/>
      <c r="AI2738" s="27"/>
      <c r="AJ2738" s="27"/>
      <c r="AK2738" s="28"/>
      <c r="AL2738" s="29"/>
      <c r="AM2738" s="29"/>
      <c r="AN2738" s="29"/>
      <c r="AO2738" s="29"/>
      <c r="AP2738" s="29"/>
      <c r="AQ2738" s="29"/>
      <c r="AR2738" s="29"/>
      <c r="AS2738" s="29"/>
      <c r="AT2738" s="29"/>
      <c r="AU2738" s="29"/>
      <c r="AV2738" s="29"/>
      <c r="AW2738" s="29"/>
      <c r="AX2738" s="29"/>
      <c r="AY2738" s="31"/>
      <c r="AZ2738" s="30"/>
      <c r="BA2738" s="35"/>
      <c r="BB2738" s="108"/>
      <c r="BC2738" s="108"/>
      <c r="BD2738" s="108"/>
      <c r="BE2738" s="136"/>
      <c r="BF2738" s="108"/>
      <c r="BG2738" s="110"/>
      <c r="BH2738" s="110"/>
      <c r="BI2738" s="110"/>
      <c r="BJ2738" s="137"/>
      <c r="BK2738" s="110"/>
      <c r="BL2738" s="108"/>
      <c r="BM2738" s="108"/>
      <c r="BN2738" s="108"/>
      <c r="BO2738" s="135"/>
      <c r="BP2738" s="108"/>
      <c r="BQ2738" s="108"/>
      <c r="BR2738" s="108"/>
      <c r="BS2738" s="108"/>
      <c r="BT2738" s="135"/>
      <c r="BU2738" s="108"/>
      <c r="BV2738" s="108"/>
      <c r="BW2738" s="108"/>
      <c r="BX2738" s="108"/>
      <c r="BY2738" s="135"/>
      <c r="BZ2738" s="108"/>
    </row>
    <row r="2739" spans="1:78" x14ac:dyDescent="0.25">
      <c r="A2739" s="27"/>
      <c r="B2739" s="27"/>
      <c r="C2739" s="27"/>
      <c r="D2739" s="27"/>
      <c r="E2739" s="28"/>
      <c r="F2739" s="88"/>
      <c r="G2739" s="28"/>
      <c r="H2739" s="27"/>
      <c r="I2739" s="27"/>
      <c r="J2739" s="27"/>
      <c r="K2739" s="107"/>
      <c r="L2739" s="27"/>
      <c r="M2739" s="46"/>
      <c r="N2739" s="46"/>
      <c r="O2739" s="46"/>
      <c r="P2739" s="46"/>
      <c r="Q2739" s="46"/>
      <c r="R2739" s="46"/>
      <c r="S2739" s="46"/>
      <c r="T2739" s="46"/>
      <c r="U2739" s="46"/>
      <c r="V2739" s="46"/>
      <c r="W2739" s="46"/>
      <c r="X2739" s="46"/>
      <c r="Y2739" s="41"/>
      <c r="Z2739" s="106"/>
      <c r="AA2739" s="43"/>
      <c r="AB2739" s="28"/>
      <c r="AC2739" s="28"/>
      <c r="AD2739" s="28"/>
      <c r="AE2739" s="44"/>
      <c r="AF2739" s="27"/>
      <c r="AG2739" s="27"/>
      <c r="AH2739" s="28"/>
      <c r="AI2739" s="27"/>
      <c r="AJ2739" s="27"/>
      <c r="AK2739" s="28"/>
      <c r="AL2739" s="29"/>
      <c r="AM2739" s="29"/>
      <c r="AN2739" s="29"/>
      <c r="AO2739" s="29"/>
      <c r="AP2739" s="29"/>
      <c r="AQ2739" s="29"/>
      <c r="AR2739" s="29"/>
      <c r="AS2739" s="29"/>
      <c r="AT2739" s="29"/>
      <c r="AU2739" s="29"/>
      <c r="AV2739" s="29"/>
      <c r="AW2739" s="29"/>
      <c r="AX2739" s="29"/>
      <c r="AY2739" s="31"/>
      <c r="AZ2739" s="30"/>
      <c r="BA2739" s="35"/>
      <c r="BB2739" s="108"/>
      <c r="BC2739" s="108"/>
      <c r="BD2739" s="108"/>
      <c r="BE2739" s="136"/>
      <c r="BF2739" s="108"/>
      <c r="BG2739" s="110"/>
      <c r="BH2739" s="110"/>
      <c r="BI2739" s="110"/>
      <c r="BJ2739" s="137"/>
      <c r="BK2739" s="110"/>
      <c r="BL2739" s="108"/>
      <c r="BM2739" s="108"/>
      <c r="BN2739" s="108"/>
      <c r="BO2739" s="135"/>
      <c r="BP2739" s="108"/>
      <c r="BQ2739" s="108"/>
      <c r="BR2739" s="108"/>
      <c r="BS2739" s="108"/>
      <c r="BT2739" s="135"/>
      <c r="BU2739" s="108"/>
      <c r="BV2739" s="108"/>
      <c r="BW2739" s="108"/>
      <c r="BX2739" s="108"/>
      <c r="BY2739" s="135"/>
      <c r="BZ2739" s="108"/>
    </row>
    <row r="2740" spans="1:78" x14ac:dyDescent="0.25">
      <c r="A2740" s="27"/>
      <c r="B2740" s="27"/>
      <c r="C2740" s="27"/>
      <c r="D2740" s="27"/>
      <c r="E2740" s="28"/>
      <c r="F2740" s="88"/>
      <c r="G2740" s="28"/>
      <c r="H2740" s="27"/>
      <c r="I2740" s="27"/>
      <c r="J2740" s="27"/>
      <c r="K2740" s="107"/>
      <c r="L2740" s="27"/>
      <c r="M2740" s="46"/>
      <c r="N2740" s="46"/>
      <c r="O2740" s="46"/>
      <c r="P2740" s="46"/>
      <c r="Q2740" s="46"/>
      <c r="R2740" s="46"/>
      <c r="S2740" s="46"/>
      <c r="T2740" s="46"/>
      <c r="U2740" s="46"/>
      <c r="V2740" s="46"/>
      <c r="W2740" s="46"/>
      <c r="X2740" s="46"/>
      <c r="Y2740" s="41"/>
      <c r="Z2740" s="106"/>
      <c r="AA2740" s="43"/>
      <c r="AB2740" s="28"/>
      <c r="AC2740" s="28"/>
      <c r="AD2740" s="28"/>
      <c r="AE2740" s="44"/>
      <c r="AF2740" s="27"/>
      <c r="AG2740" s="27"/>
      <c r="AH2740" s="28"/>
      <c r="AI2740" s="27"/>
      <c r="AJ2740" s="27"/>
      <c r="AK2740" s="28"/>
      <c r="AL2740" s="29"/>
      <c r="AM2740" s="29"/>
      <c r="AN2740" s="29"/>
      <c r="AO2740" s="29"/>
      <c r="AP2740" s="29"/>
      <c r="AQ2740" s="29"/>
      <c r="AR2740" s="29"/>
      <c r="AS2740" s="29"/>
      <c r="AT2740" s="29"/>
      <c r="AU2740" s="29"/>
      <c r="AV2740" s="29"/>
      <c r="AW2740" s="29"/>
      <c r="AX2740" s="29"/>
      <c r="AY2740" s="31"/>
      <c r="AZ2740" s="30"/>
      <c r="BA2740" s="35"/>
      <c r="BB2740" s="108"/>
      <c r="BC2740" s="108"/>
      <c r="BD2740" s="108"/>
      <c r="BE2740" s="136"/>
      <c r="BF2740" s="108"/>
      <c r="BG2740" s="110"/>
      <c r="BH2740" s="110"/>
      <c r="BI2740" s="110"/>
      <c r="BJ2740" s="137"/>
      <c r="BK2740" s="110"/>
      <c r="BL2740" s="108"/>
      <c r="BM2740" s="108"/>
      <c r="BN2740" s="108"/>
      <c r="BO2740" s="135"/>
      <c r="BP2740" s="108"/>
      <c r="BQ2740" s="108"/>
      <c r="BR2740" s="108"/>
      <c r="BS2740" s="108"/>
      <c r="BT2740" s="135"/>
      <c r="BU2740" s="108"/>
      <c r="BV2740" s="108"/>
      <c r="BW2740" s="108"/>
      <c r="BX2740" s="108"/>
      <c r="BY2740" s="135"/>
      <c r="BZ2740" s="108"/>
    </row>
    <row r="2741" spans="1:78" x14ac:dyDescent="0.25">
      <c r="A2741" s="27"/>
      <c r="B2741" s="27"/>
      <c r="C2741" s="27"/>
      <c r="D2741" s="27"/>
      <c r="E2741" s="28"/>
      <c r="F2741" s="88"/>
      <c r="G2741" s="28"/>
      <c r="H2741" s="27"/>
      <c r="I2741" s="27"/>
      <c r="J2741" s="27"/>
      <c r="K2741" s="107"/>
      <c r="L2741" s="27"/>
      <c r="M2741" s="46"/>
      <c r="N2741" s="46"/>
      <c r="O2741" s="46"/>
      <c r="P2741" s="46"/>
      <c r="Q2741" s="46"/>
      <c r="R2741" s="46"/>
      <c r="S2741" s="46"/>
      <c r="T2741" s="46"/>
      <c r="U2741" s="46"/>
      <c r="V2741" s="46"/>
      <c r="W2741" s="46"/>
      <c r="X2741" s="46"/>
      <c r="Y2741" s="41"/>
      <c r="Z2741" s="106"/>
      <c r="AA2741" s="43"/>
      <c r="AB2741" s="28"/>
      <c r="AC2741" s="28"/>
      <c r="AD2741" s="28"/>
      <c r="AE2741" s="44"/>
      <c r="AF2741" s="27"/>
      <c r="AG2741" s="27"/>
      <c r="AH2741" s="28"/>
      <c r="AI2741" s="27"/>
      <c r="AJ2741" s="27"/>
      <c r="AK2741" s="28"/>
      <c r="AL2741" s="29"/>
      <c r="AM2741" s="29"/>
      <c r="AN2741" s="29"/>
      <c r="AO2741" s="29"/>
      <c r="AP2741" s="29"/>
      <c r="AQ2741" s="29"/>
      <c r="AR2741" s="29"/>
      <c r="AS2741" s="29"/>
      <c r="AT2741" s="29"/>
      <c r="AU2741" s="29"/>
      <c r="AV2741" s="29"/>
      <c r="AW2741" s="29"/>
      <c r="AX2741" s="29"/>
      <c r="AY2741" s="31"/>
      <c r="AZ2741" s="30"/>
      <c r="BA2741" s="35"/>
      <c r="BB2741" s="108"/>
      <c r="BC2741" s="108"/>
      <c r="BD2741" s="108"/>
      <c r="BE2741" s="136"/>
      <c r="BF2741" s="108"/>
      <c r="BG2741" s="110"/>
      <c r="BH2741" s="110"/>
      <c r="BI2741" s="110"/>
      <c r="BJ2741" s="137"/>
      <c r="BK2741" s="110"/>
      <c r="BL2741" s="108"/>
      <c r="BM2741" s="108"/>
      <c r="BN2741" s="108"/>
      <c r="BO2741" s="135"/>
      <c r="BP2741" s="108"/>
      <c r="BQ2741" s="108"/>
      <c r="BR2741" s="108"/>
      <c r="BS2741" s="108"/>
      <c r="BT2741" s="135"/>
      <c r="BU2741" s="108"/>
      <c r="BV2741" s="108"/>
      <c r="BW2741" s="108"/>
      <c r="BX2741" s="108"/>
      <c r="BY2741" s="135"/>
      <c r="BZ2741" s="108"/>
    </row>
    <row r="2742" spans="1:78" x14ac:dyDescent="0.25">
      <c r="A2742" s="27"/>
      <c r="B2742" s="27"/>
      <c r="C2742" s="27"/>
      <c r="D2742" s="27"/>
      <c r="E2742" s="28"/>
      <c r="F2742" s="88"/>
      <c r="G2742" s="28"/>
      <c r="H2742" s="27"/>
      <c r="I2742" s="27"/>
      <c r="J2742" s="27"/>
      <c r="K2742" s="107"/>
      <c r="L2742" s="27"/>
      <c r="M2742" s="46"/>
      <c r="N2742" s="46"/>
      <c r="O2742" s="46"/>
      <c r="P2742" s="46"/>
      <c r="Q2742" s="46"/>
      <c r="R2742" s="46"/>
      <c r="S2742" s="46"/>
      <c r="T2742" s="46"/>
      <c r="U2742" s="46"/>
      <c r="V2742" s="46"/>
      <c r="W2742" s="46"/>
      <c r="X2742" s="46"/>
      <c r="Y2742" s="41"/>
      <c r="Z2742" s="106"/>
      <c r="AA2742" s="43"/>
      <c r="AB2742" s="28"/>
      <c r="AC2742" s="28"/>
      <c r="AD2742" s="28"/>
      <c r="AE2742" s="44"/>
      <c r="AF2742" s="27"/>
      <c r="AG2742" s="27"/>
      <c r="AH2742" s="28"/>
      <c r="AI2742" s="27"/>
      <c r="AJ2742" s="27"/>
      <c r="AK2742" s="28"/>
      <c r="AL2742" s="29"/>
      <c r="AM2742" s="29"/>
      <c r="AN2742" s="29"/>
      <c r="AO2742" s="29"/>
      <c r="AP2742" s="29"/>
      <c r="AQ2742" s="29"/>
      <c r="AR2742" s="29"/>
      <c r="AS2742" s="29"/>
      <c r="AT2742" s="29"/>
      <c r="AU2742" s="29"/>
      <c r="AV2742" s="29"/>
      <c r="AW2742" s="29"/>
      <c r="AX2742" s="29"/>
      <c r="AY2742" s="31"/>
      <c r="AZ2742" s="30"/>
      <c r="BA2742" s="35"/>
      <c r="BB2742" s="108"/>
      <c r="BC2742" s="108"/>
      <c r="BD2742" s="108"/>
      <c r="BE2742" s="136"/>
      <c r="BF2742" s="108"/>
      <c r="BG2742" s="110"/>
      <c r="BH2742" s="110"/>
      <c r="BI2742" s="110"/>
      <c r="BJ2742" s="137"/>
      <c r="BK2742" s="110"/>
      <c r="BL2742" s="108"/>
      <c r="BM2742" s="108"/>
      <c r="BN2742" s="108"/>
      <c r="BO2742" s="135"/>
      <c r="BP2742" s="108"/>
      <c r="BQ2742" s="108"/>
      <c r="BR2742" s="108"/>
      <c r="BS2742" s="108"/>
      <c r="BT2742" s="135"/>
      <c r="BU2742" s="108"/>
      <c r="BV2742" s="108"/>
      <c r="BW2742" s="108"/>
      <c r="BX2742" s="108"/>
      <c r="BY2742" s="135"/>
      <c r="BZ2742" s="108"/>
    </row>
    <row r="2743" spans="1:78" x14ac:dyDescent="0.25">
      <c r="A2743" s="27"/>
      <c r="B2743" s="27"/>
      <c r="C2743" s="27"/>
      <c r="D2743" s="27"/>
      <c r="E2743" s="28"/>
      <c r="F2743" s="88"/>
      <c r="G2743" s="28"/>
      <c r="H2743" s="27"/>
      <c r="I2743" s="27"/>
      <c r="J2743" s="27"/>
      <c r="K2743" s="107"/>
      <c r="L2743" s="27"/>
      <c r="M2743" s="46"/>
      <c r="N2743" s="46"/>
      <c r="O2743" s="46"/>
      <c r="P2743" s="46"/>
      <c r="Q2743" s="46"/>
      <c r="R2743" s="46"/>
      <c r="S2743" s="46"/>
      <c r="T2743" s="46"/>
      <c r="U2743" s="46"/>
      <c r="V2743" s="46"/>
      <c r="W2743" s="46"/>
      <c r="X2743" s="46"/>
      <c r="Y2743" s="41"/>
      <c r="Z2743" s="106"/>
      <c r="AA2743" s="43"/>
      <c r="AB2743" s="28"/>
      <c r="AC2743" s="28"/>
      <c r="AD2743" s="28"/>
      <c r="AE2743" s="44"/>
      <c r="AF2743" s="27"/>
      <c r="AG2743" s="27"/>
      <c r="AH2743" s="28"/>
      <c r="AI2743" s="27"/>
      <c r="AJ2743" s="27"/>
      <c r="AK2743" s="28"/>
      <c r="AL2743" s="29"/>
      <c r="AM2743" s="29"/>
      <c r="AN2743" s="29"/>
      <c r="AO2743" s="29"/>
      <c r="AP2743" s="29"/>
      <c r="AQ2743" s="29"/>
      <c r="AR2743" s="29"/>
      <c r="AS2743" s="29"/>
      <c r="AT2743" s="29"/>
      <c r="AU2743" s="29"/>
      <c r="AV2743" s="29"/>
      <c r="AW2743" s="29"/>
      <c r="AX2743" s="29"/>
      <c r="AY2743" s="31"/>
      <c r="AZ2743" s="30"/>
      <c r="BA2743" s="35"/>
      <c r="BB2743" s="108"/>
      <c r="BC2743" s="108"/>
      <c r="BD2743" s="108"/>
      <c r="BE2743" s="136"/>
      <c r="BF2743" s="108"/>
      <c r="BG2743" s="110"/>
      <c r="BH2743" s="110"/>
      <c r="BI2743" s="110"/>
      <c r="BJ2743" s="137"/>
      <c r="BK2743" s="110"/>
      <c r="BL2743" s="108"/>
      <c r="BM2743" s="108"/>
      <c r="BN2743" s="108"/>
      <c r="BO2743" s="135"/>
      <c r="BP2743" s="108"/>
      <c r="BQ2743" s="108"/>
      <c r="BR2743" s="108"/>
      <c r="BS2743" s="108"/>
      <c r="BT2743" s="135"/>
      <c r="BU2743" s="108"/>
      <c r="BV2743" s="108"/>
      <c r="BW2743" s="108"/>
      <c r="BX2743" s="108"/>
      <c r="BY2743" s="135"/>
      <c r="BZ2743" s="108"/>
    </row>
    <row r="2744" spans="1:78" x14ac:dyDescent="0.25">
      <c r="A2744" s="27"/>
      <c r="B2744" s="27"/>
      <c r="C2744" s="27"/>
      <c r="D2744" s="27"/>
      <c r="E2744" s="28"/>
      <c r="F2744" s="88"/>
      <c r="G2744" s="28"/>
      <c r="H2744" s="27"/>
      <c r="I2744" s="27"/>
      <c r="J2744" s="27"/>
      <c r="K2744" s="107"/>
      <c r="L2744" s="27"/>
      <c r="M2744" s="46"/>
      <c r="N2744" s="46"/>
      <c r="O2744" s="46"/>
      <c r="P2744" s="46"/>
      <c r="Q2744" s="46"/>
      <c r="R2744" s="46"/>
      <c r="S2744" s="46"/>
      <c r="T2744" s="46"/>
      <c r="U2744" s="46"/>
      <c r="V2744" s="46"/>
      <c r="W2744" s="46"/>
      <c r="X2744" s="46"/>
      <c r="Y2744" s="41"/>
      <c r="Z2744" s="106"/>
      <c r="AA2744" s="43"/>
      <c r="AB2744" s="28"/>
      <c r="AC2744" s="28"/>
      <c r="AD2744" s="28"/>
      <c r="AE2744" s="44"/>
      <c r="AF2744" s="27"/>
      <c r="AG2744" s="27"/>
      <c r="AH2744" s="28"/>
      <c r="AI2744" s="27"/>
      <c r="AJ2744" s="27"/>
      <c r="AK2744" s="28"/>
      <c r="AL2744" s="29"/>
      <c r="AM2744" s="29"/>
      <c r="AN2744" s="29"/>
      <c r="AO2744" s="29"/>
      <c r="AP2744" s="29"/>
      <c r="AQ2744" s="29"/>
      <c r="AR2744" s="29"/>
      <c r="AS2744" s="29"/>
      <c r="AT2744" s="29"/>
      <c r="AU2744" s="29"/>
      <c r="AV2744" s="29"/>
      <c r="AW2744" s="29"/>
      <c r="AX2744" s="29"/>
      <c r="AY2744" s="31"/>
      <c r="AZ2744" s="30"/>
      <c r="BA2744" s="35"/>
      <c r="BB2744" s="108"/>
      <c r="BC2744" s="108"/>
      <c r="BD2744" s="108"/>
      <c r="BE2744" s="136"/>
      <c r="BF2744" s="108"/>
      <c r="BG2744" s="110"/>
      <c r="BH2744" s="110"/>
      <c r="BI2744" s="110"/>
      <c r="BJ2744" s="137"/>
      <c r="BK2744" s="110"/>
      <c r="BL2744" s="108"/>
      <c r="BM2744" s="108"/>
      <c r="BN2744" s="108"/>
      <c r="BO2744" s="135"/>
      <c r="BP2744" s="108"/>
      <c r="BQ2744" s="108"/>
      <c r="BR2744" s="108"/>
      <c r="BS2744" s="108"/>
      <c r="BT2744" s="135"/>
      <c r="BU2744" s="108"/>
      <c r="BV2744" s="108"/>
      <c r="BW2744" s="108"/>
      <c r="BX2744" s="108"/>
      <c r="BY2744" s="135"/>
      <c r="BZ2744" s="108"/>
    </row>
    <row r="2745" spans="1:78" x14ac:dyDescent="0.25">
      <c r="A2745" s="27"/>
      <c r="B2745" s="27"/>
      <c r="C2745" s="27"/>
      <c r="D2745" s="27"/>
      <c r="E2745" s="28"/>
      <c r="F2745" s="88"/>
      <c r="G2745" s="28"/>
      <c r="H2745" s="27"/>
      <c r="I2745" s="27"/>
      <c r="J2745" s="27"/>
      <c r="K2745" s="107"/>
      <c r="L2745" s="27"/>
      <c r="M2745" s="46"/>
      <c r="N2745" s="46"/>
      <c r="O2745" s="46"/>
      <c r="P2745" s="46"/>
      <c r="Q2745" s="46"/>
      <c r="R2745" s="46"/>
      <c r="S2745" s="46"/>
      <c r="T2745" s="46"/>
      <c r="U2745" s="46"/>
      <c r="V2745" s="46"/>
      <c r="W2745" s="46"/>
      <c r="X2745" s="46"/>
      <c r="Y2745" s="41"/>
      <c r="Z2745" s="106"/>
      <c r="AA2745" s="43"/>
      <c r="AB2745" s="28"/>
      <c r="AC2745" s="28"/>
      <c r="AD2745" s="28"/>
      <c r="AE2745" s="44"/>
      <c r="AF2745" s="27"/>
      <c r="AG2745" s="27"/>
      <c r="AH2745" s="28"/>
      <c r="AI2745" s="27"/>
      <c r="AJ2745" s="27"/>
      <c r="AK2745" s="28"/>
      <c r="AL2745" s="29"/>
      <c r="AM2745" s="29"/>
      <c r="AN2745" s="29"/>
      <c r="AO2745" s="29"/>
      <c r="AP2745" s="29"/>
      <c r="AQ2745" s="29"/>
      <c r="AR2745" s="29"/>
      <c r="AS2745" s="29"/>
      <c r="AT2745" s="29"/>
      <c r="AU2745" s="29"/>
      <c r="AV2745" s="29"/>
      <c r="AW2745" s="29"/>
      <c r="AX2745" s="29"/>
      <c r="AY2745" s="31"/>
      <c r="AZ2745" s="30"/>
      <c r="BA2745" s="35"/>
      <c r="BB2745" s="108"/>
      <c r="BC2745" s="108"/>
      <c r="BD2745" s="108"/>
      <c r="BE2745" s="136"/>
      <c r="BF2745" s="108"/>
      <c r="BG2745" s="110"/>
      <c r="BH2745" s="110"/>
      <c r="BI2745" s="110"/>
      <c r="BJ2745" s="137"/>
      <c r="BK2745" s="110"/>
      <c r="BL2745" s="108"/>
      <c r="BM2745" s="108"/>
      <c r="BN2745" s="108"/>
      <c r="BO2745" s="135"/>
      <c r="BP2745" s="108"/>
      <c r="BQ2745" s="108"/>
      <c r="BR2745" s="108"/>
      <c r="BS2745" s="108"/>
      <c r="BT2745" s="135"/>
      <c r="BU2745" s="108"/>
      <c r="BV2745" s="108"/>
      <c r="BW2745" s="108"/>
      <c r="BX2745" s="108"/>
      <c r="BY2745" s="135"/>
      <c r="BZ2745" s="108"/>
    </row>
    <row r="2746" spans="1:78" x14ac:dyDescent="0.25">
      <c r="A2746" s="27"/>
      <c r="B2746" s="27"/>
      <c r="C2746" s="27"/>
      <c r="D2746" s="27"/>
      <c r="E2746" s="28"/>
      <c r="F2746" s="88"/>
      <c r="G2746" s="28"/>
      <c r="H2746" s="27"/>
      <c r="I2746" s="27"/>
      <c r="J2746" s="27"/>
      <c r="K2746" s="107"/>
      <c r="L2746" s="27"/>
      <c r="M2746" s="46"/>
      <c r="N2746" s="46"/>
      <c r="O2746" s="46"/>
      <c r="P2746" s="46"/>
      <c r="Q2746" s="46"/>
      <c r="R2746" s="46"/>
      <c r="S2746" s="46"/>
      <c r="T2746" s="46"/>
      <c r="U2746" s="46"/>
      <c r="V2746" s="46"/>
      <c r="W2746" s="46"/>
      <c r="X2746" s="46"/>
      <c r="Y2746" s="41"/>
      <c r="Z2746" s="106"/>
      <c r="AA2746" s="43"/>
      <c r="AB2746" s="28"/>
      <c r="AC2746" s="28"/>
      <c r="AD2746" s="28"/>
      <c r="AE2746" s="44"/>
      <c r="AF2746" s="27"/>
      <c r="AG2746" s="27"/>
      <c r="AH2746" s="28"/>
      <c r="AI2746" s="27"/>
      <c r="AJ2746" s="27"/>
      <c r="AK2746" s="28"/>
      <c r="AL2746" s="29"/>
      <c r="AM2746" s="29"/>
      <c r="AN2746" s="29"/>
      <c r="AO2746" s="29"/>
      <c r="AP2746" s="29"/>
      <c r="AQ2746" s="29"/>
      <c r="AR2746" s="29"/>
      <c r="AS2746" s="29"/>
      <c r="AT2746" s="29"/>
      <c r="AU2746" s="29"/>
      <c r="AV2746" s="29"/>
      <c r="AW2746" s="29"/>
      <c r="AX2746" s="29"/>
      <c r="AY2746" s="31"/>
      <c r="AZ2746" s="30"/>
      <c r="BA2746" s="35"/>
      <c r="BB2746" s="108"/>
      <c r="BC2746" s="108"/>
      <c r="BD2746" s="108"/>
      <c r="BE2746" s="136"/>
      <c r="BF2746" s="108"/>
      <c r="BG2746" s="110"/>
      <c r="BH2746" s="110"/>
      <c r="BI2746" s="110"/>
      <c r="BJ2746" s="137"/>
      <c r="BK2746" s="110"/>
      <c r="BL2746" s="108"/>
      <c r="BM2746" s="108"/>
      <c r="BN2746" s="108"/>
      <c r="BO2746" s="135"/>
      <c r="BP2746" s="108"/>
      <c r="BQ2746" s="108"/>
      <c r="BR2746" s="108"/>
      <c r="BS2746" s="108"/>
      <c r="BT2746" s="135"/>
      <c r="BU2746" s="108"/>
      <c r="BV2746" s="108"/>
      <c r="BW2746" s="108"/>
      <c r="BX2746" s="108"/>
      <c r="BY2746" s="135"/>
      <c r="BZ2746" s="108"/>
    </row>
    <row r="2747" spans="1:78" x14ac:dyDescent="0.25">
      <c r="A2747" s="27"/>
      <c r="B2747" s="27"/>
      <c r="C2747" s="27"/>
      <c r="D2747" s="27"/>
      <c r="E2747" s="28"/>
      <c r="F2747" s="88"/>
      <c r="G2747" s="28"/>
      <c r="H2747" s="27"/>
      <c r="I2747" s="27"/>
      <c r="J2747" s="27"/>
      <c r="K2747" s="107"/>
      <c r="L2747" s="27"/>
      <c r="M2747" s="46"/>
      <c r="N2747" s="46"/>
      <c r="O2747" s="46"/>
      <c r="P2747" s="46"/>
      <c r="Q2747" s="46"/>
      <c r="R2747" s="46"/>
      <c r="S2747" s="46"/>
      <c r="T2747" s="46"/>
      <c r="U2747" s="46"/>
      <c r="V2747" s="46"/>
      <c r="W2747" s="46"/>
      <c r="X2747" s="46"/>
      <c r="Y2747" s="41"/>
      <c r="Z2747" s="106"/>
      <c r="AA2747" s="43"/>
      <c r="AB2747" s="28"/>
      <c r="AC2747" s="28"/>
      <c r="AD2747" s="28"/>
      <c r="AE2747" s="44"/>
      <c r="AF2747" s="27"/>
      <c r="AG2747" s="27"/>
      <c r="AH2747" s="28"/>
      <c r="AI2747" s="27"/>
      <c r="AJ2747" s="27"/>
      <c r="AK2747" s="28"/>
      <c r="AL2747" s="29"/>
      <c r="AM2747" s="29"/>
      <c r="AN2747" s="29"/>
      <c r="AO2747" s="29"/>
      <c r="AP2747" s="29"/>
      <c r="AQ2747" s="29"/>
      <c r="AR2747" s="29"/>
      <c r="AS2747" s="29"/>
      <c r="AT2747" s="29"/>
      <c r="AU2747" s="29"/>
      <c r="AV2747" s="29"/>
      <c r="AW2747" s="29"/>
      <c r="AX2747" s="29"/>
      <c r="AY2747" s="31"/>
      <c r="AZ2747" s="30"/>
      <c r="BA2747" s="35"/>
      <c r="BB2747" s="108"/>
      <c r="BC2747" s="108"/>
      <c r="BD2747" s="108"/>
      <c r="BE2747" s="136"/>
      <c r="BF2747" s="108"/>
      <c r="BG2747" s="110"/>
      <c r="BH2747" s="110"/>
      <c r="BI2747" s="110"/>
      <c r="BJ2747" s="137"/>
      <c r="BK2747" s="110"/>
      <c r="BL2747" s="108"/>
      <c r="BM2747" s="108"/>
      <c r="BN2747" s="108"/>
      <c r="BO2747" s="135"/>
      <c r="BP2747" s="108"/>
      <c r="BQ2747" s="108"/>
      <c r="BR2747" s="108"/>
      <c r="BS2747" s="108"/>
      <c r="BT2747" s="135"/>
      <c r="BU2747" s="108"/>
      <c r="BV2747" s="108"/>
      <c r="BW2747" s="108"/>
      <c r="BX2747" s="108"/>
      <c r="BY2747" s="135"/>
      <c r="BZ2747" s="108"/>
    </row>
    <row r="2748" spans="1:78" x14ac:dyDescent="0.25">
      <c r="A2748" s="27"/>
      <c r="B2748" s="27"/>
      <c r="C2748" s="27"/>
      <c r="D2748" s="27"/>
      <c r="E2748" s="28"/>
      <c r="F2748" s="88"/>
      <c r="G2748" s="28"/>
      <c r="H2748" s="27"/>
      <c r="I2748" s="27"/>
      <c r="J2748" s="27"/>
      <c r="K2748" s="107"/>
      <c r="L2748" s="27"/>
      <c r="M2748" s="46"/>
      <c r="N2748" s="46"/>
      <c r="O2748" s="46"/>
      <c r="P2748" s="46"/>
      <c r="Q2748" s="46"/>
      <c r="R2748" s="46"/>
      <c r="S2748" s="46"/>
      <c r="T2748" s="46"/>
      <c r="U2748" s="46"/>
      <c r="V2748" s="46"/>
      <c r="W2748" s="46"/>
      <c r="X2748" s="46"/>
      <c r="Y2748" s="41"/>
      <c r="Z2748" s="106"/>
      <c r="AA2748" s="43"/>
      <c r="AB2748" s="28"/>
      <c r="AC2748" s="28"/>
      <c r="AD2748" s="28"/>
      <c r="AE2748" s="44"/>
      <c r="AF2748" s="27"/>
      <c r="AG2748" s="27"/>
      <c r="AH2748" s="28"/>
      <c r="AI2748" s="27"/>
      <c r="AJ2748" s="27"/>
      <c r="AK2748" s="28"/>
      <c r="AL2748" s="29"/>
      <c r="AM2748" s="29"/>
      <c r="AN2748" s="29"/>
      <c r="AO2748" s="29"/>
      <c r="AP2748" s="29"/>
      <c r="AQ2748" s="29"/>
      <c r="AR2748" s="29"/>
      <c r="AS2748" s="29"/>
      <c r="AT2748" s="29"/>
      <c r="AU2748" s="29"/>
      <c r="AV2748" s="29"/>
      <c r="AW2748" s="29"/>
      <c r="AX2748" s="29"/>
      <c r="AY2748" s="31"/>
      <c r="AZ2748" s="30"/>
      <c r="BA2748" s="35"/>
      <c r="BB2748" s="108"/>
      <c r="BC2748" s="108"/>
      <c r="BD2748" s="108"/>
      <c r="BE2748" s="136"/>
      <c r="BF2748" s="108"/>
      <c r="BG2748" s="110"/>
      <c r="BH2748" s="110"/>
      <c r="BI2748" s="110"/>
      <c r="BJ2748" s="137"/>
      <c r="BK2748" s="110"/>
      <c r="BL2748" s="108"/>
      <c r="BM2748" s="108"/>
      <c r="BN2748" s="108"/>
      <c r="BO2748" s="135"/>
      <c r="BP2748" s="108"/>
      <c r="BQ2748" s="108"/>
      <c r="BR2748" s="108"/>
      <c r="BS2748" s="108"/>
      <c r="BT2748" s="135"/>
      <c r="BU2748" s="108"/>
      <c r="BV2748" s="108"/>
      <c r="BW2748" s="108"/>
      <c r="BX2748" s="108"/>
      <c r="BY2748" s="135"/>
      <c r="BZ2748" s="108"/>
    </row>
    <row r="2749" spans="1:78" x14ac:dyDescent="0.25">
      <c r="A2749" s="27"/>
      <c r="B2749" s="27"/>
      <c r="C2749" s="27"/>
      <c r="D2749" s="27"/>
      <c r="E2749" s="28"/>
      <c r="F2749" s="88"/>
      <c r="G2749" s="28"/>
      <c r="H2749" s="27"/>
      <c r="I2749" s="27"/>
      <c r="J2749" s="27"/>
      <c r="K2749" s="107"/>
      <c r="L2749" s="27"/>
      <c r="M2749" s="46"/>
      <c r="N2749" s="46"/>
      <c r="O2749" s="46"/>
      <c r="P2749" s="46"/>
      <c r="Q2749" s="46"/>
      <c r="R2749" s="46"/>
      <c r="S2749" s="46"/>
      <c r="T2749" s="46"/>
      <c r="U2749" s="46"/>
      <c r="V2749" s="46"/>
      <c r="W2749" s="46"/>
      <c r="X2749" s="46"/>
      <c r="Y2749" s="41"/>
      <c r="Z2749" s="106"/>
      <c r="AA2749" s="43"/>
      <c r="AB2749" s="28"/>
      <c r="AC2749" s="28"/>
      <c r="AD2749" s="28"/>
      <c r="AE2749" s="44"/>
      <c r="AF2749" s="27"/>
      <c r="AG2749" s="27"/>
      <c r="AH2749" s="28"/>
      <c r="AI2749" s="27"/>
      <c r="AJ2749" s="27"/>
      <c r="AK2749" s="28"/>
      <c r="AL2749" s="29"/>
      <c r="AM2749" s="29"/>
      <c r="AN2749" s="29"/>
      <c r="AO2749" s="29"/>
      <c r="AP2749" s="29"/>
      <c r="AQ2749" s="29"/>
      <c r="AR2749" s="29"/>
      <c r="AS2749" s="29"/>
      <c r="AT2749" s="29"/>
      <c r="AU2749" s="29"/>
      <c r="AV2749" s="29"/>
      <c r="AW2749" s="29"/>
      <c r="AX2749" s="29"/>
      <c r="AY2749" s="31"/>
      <c r="AZ2749" s="30"/>
      <c r="BA2749" s="35"/>
      <c r="BB2749" s="108"/>
      <c r="BC2749" s="108"/>
      <c r="BD2749" s="108"/>
      <c r="BE2749" s="136"/>
      <c r="BF2749" s="108"/>
      <c r="BG2749" s="110"/>
      <c r="BH2749" s="110"/>
      <c r="BI2749" s="110"/>
      <c r="BJ2749" s="137"/>
      <c r="BK2749" s="110"/>
      <c r="BL2749" s="108"/>
      <c r="BM2749" s="108"/>
      <c r="BN2749" s="108"/>
      <c r="BO2749" s="135"/>
      <c r="BP2749" s="108"/>
      <c r="BQ2749" s="108"/>
      <c r="BR2749" s="108"/>
      <c r="BS2749" s="108"/>
      <c r="BT2749" s="135"/>
      <c r="BU2749" s="108"/>
      <c r="BV2749" s="108"/>
      <c r="BW2749" s="108"/>
      <c r="BX2749" s="108"/>
      <c r="BY2749" s="135"/>
      <c r="BZ2749" s="108"/>
    </row>
    <row r="2750" spans="1:78" x14ac:dyDescent="0.25">
      <c r="A2750" s="27"/>
      <c r="B2750" s="27"/>
      <c r="C2750" s="27"/>
      <c r="D2750" s="27"/>
      <c r="E2750" s="28"/>
      <c r="F2750" s="88"/>
      <c r="G2750" s="28"/>
      <c r="H2750" s="27"/>
      <c r="I2750" s="27"/>
      <c r="J2750" s="27"/>
      <c r="K2750" s="107"/>
      <c r="L2750" s="27"/>
      <c r="M2750" s="46"/>
      <c r="N2750" s="46"/>
      <c r="O2750" s="46"/>
      <c r="P2750" s="46"/>
      <c r="Q2750" s="46"/>
      <c r="R2750" s="46"/>
      <c r="S2750" s="46"/>
      <c r="T2750" s="46"/>
      <c r="U2750" s="46"/>
      <c r="V2750" s="46"/>
      <c r="W2750" s="46"/>
      <c r="X2750" s="46"/>
      <c r="Y2750" s="41"/>
      <c r="Z2750" s="106"/>
      <c r="AA2750" s="43"/>
      <c r="AB2750" s="28"/>
      <c r="AC2750" s="28"/>
      <c r="AD2750" s="28"/>
      <c r="AE2750" s="44"/>
      <c r="AF2750" s="27"/>
      <c r="AG2750" s="27"/>
      <c r="AH2750" s="28"/>
      <c r="AI2750" s="27"/>
      <c r="AJ2750" s="27"/>
      <c r="AK2750" s="28"/>
      <c r="AL2750" s="29"/>
      <c r="AM2750" s="29"/>
      <c r="AN2750" s="29"/>
      <c r="AO2750" s="29"/>
      <c r="AP2750" s="29"/>
      <c r="AQ2750" s="29"/>
      <c r="AR2750" s="29"/>
      <c r="AS2750" s="29"/>
      <c r="AT2750" s="29"/>
      <c r="AU2750" s="29"/>
      <c r="AV2750" s="29"/>
      <c r="AW2750" s="29"/>
      <c r="AX2750" s="29"/>
      <c r="AY2750" s="31"/>
      <c r="AZ2750" s="30"/>
      <c r="BA2750" s="35"/>
      <c r="BB2750" s="108"/>
      <c r="BC2750" s="108"/>
      <c r="BD2750" s="108"/>
      <c r="BE2750" s="136"/>
      <c r="BF2750" s="108"/>
      <c r="BG2750" s="110"/>
      <c r="BH2750" s="110"/>
      <c r="BI2750" s="110"/>
      <c r="BJ2750" s="137"/>
      <c r="BK2750" s="110"/>
      <c r="BL2750" s="108"/>
      <c r="BM2750" s="108"/>
      <c r="BN2750" s="108"/>
      <c r="BO2750" s="135"/>
      <c r="BP2750" s="108"/>
      <c r="BQ2750" s="108"/>
      <c r="BR2750" s="108"/>
      <c r="BS2750" s="108"/>
      <c r="BT2750" s="135"/>
      <c r="BU2750" s="108"/>
      <c r="BV2750" s="108"/>
      <c r="BW2750" s="108"/>
      <c r="BX2750" s="108"/>
      <c r="BY2750" s="135"/>
      <c r="BZ2750" s="108"/>
    </row>
    <row r="2751" spans="1:78" x14ac:dyDescent="0.25">
      <c r="A2751" s="27"/>
      <c r="B2751" s="27"/>
      <c r="C2751" s="27"/>
      <c r="D2751" s="27"/>
      <c r="E2751" s="28"/>
      <c r="F2751" s="88"/>
      <c r="G2751" s="28"/>
      <c r="H2751" s="27"/>
      <c r="I2751" s="27"/>
      <c r="J2751" s="27"/>
      <c r="K2751" s="107"/>
      <c r="L2751" s="27"/>
      <c r="M2751" s="46"/>
      <c r="N2751" s="46"/>
      <c r="O2751" s="46"/>
      <c r="P2751" s="46"/>
      <c r="Q2751" s="46"/>
      <c r="R2751" s="46"/>
      <c r="S2751" s="46"/>
      <c r="T2751" s="46"/>
      <c r="U2751" s="46"/>
      <c r="V2751" s="46"/>
      <c r="W2751" s="46"/>
      <c r="X2751" s="46"/>
      <c r="Y2751" s="41"/>
      <c r="Z2751" s="106"/>
      <c r="AA2751" s="43"/>
      <c r="AB2751" s="28"/>
      <c r="AC2751" s="28"/>
      <c r="AD2751" s="28"/>
      <c r="AE2751" s="44"/>
      <c r="AF2751" s="27"/>
      <c r="AG2751" s="27"/>
      <c r="AH2751" s="28"/>
      <c r="AI2751" s="27"/>
      <c r="AJ2751" s="27"/>
      <c r="AK2751" s="28"/>
      <c r="AL2751" s="29"/>
      <c r="AM2751" s="29"/>
      <c r="AN2751" s="29"/>
      <c r="AO2751" s="29"/>
      <c r="AP2751" s="29"/>
      <c r="AQ2751" s="29"/>
      <c r="AR2751" s="29"/>
      <c r="AS2751" s="29"/>
      <c r="AT2751" s="29"/>
      <c r="AU2751" s="29"/>
      <c r="AV2751" s="29"/>
      <c r="AW2751" s="29"/>
      <c r="AX2751" s="29"/>
      <c r="AY2751" s="31"/>
      <c r="AZ2751" s="30"/>
      <c r="BA2751" s="35"/>
      <c r="BB2751" s="108"/>
      <c r="BC2751" s="108"/>
      <c r="BD2751" s="108"/>
      <c r="BE2751" s="136"/>
      <c r="BF2751" s="108"/>
      <c r="BG2751" s="110"/>
      <c r="BH2751" s="110"/>
      <c r="BI2751" s="110"/>
      <c r="BJ2751" s="137"/>
      <c r="BK2751" s="110"/>
      <c r="BL2751" s="108"/>
      <c r="BM2751" s="108"/>
      <c r="BN2751" s="108"/>
      <c r="BO2751" s="135"/>
      <c r="BP2751" s="108"/>
      <c r="BQ2751" s="108"/>
      <c r="BR2751" s="108"/>
      <c r="BS2751" s="108"/>
      <c r="BT2751" s="135"/>
      <c r="BU2751" s="108"/>
      <c r="BV2751" s="108"/>
      <c r="BW2751" s="108"/>
      <c r="BX2751" s="108"/>
      <c r="BY2751" s="135"/>
      <c r="BZ2751" s="108"/>
    </row>
    <row r="2752" spans="1:78" x14ac:dyDescent="0.25">
      <c r="A2752" s="27"/>
      <c r="B2752" s="27"/>
      <c r="C2752" s="27"/>
      <c r="D2752" s="27"/>
      <c r="E2752" s="28"/>
      <c r="F2752" s="88"/>
      <c r="G2752" s="28"/>
      <c r="H2752" s="27"/>
      <c r="I2752" s="27"/>
      <c r="J2752" s="27"/>
      <c r="K2752" s="107"/>
      <c r="L2752" s="27"/>
      <c r="M2752" s="46"/>
      <c r="N2752" s="46"/>
      <c r="O2752" s="46"/>
      <c r="P2752" s="46"/>
      <c r="Q2752" s="46"/>
      <c r="R2752" s="46"/>
      <c r="S2752" s="46"/>
      <c r="T2752" s="46"/>
      <c r="U2752" s="46"/>
      <c r="V2752" s="46"/>
      <c r="W2752" s="46"/>
      <c r="X2752" s="46"/>
      <c r="Y2752" s="41"/>
      <c r="Z2752" s="106"/>
      <c r="AA2752" s="43"/>
      <c r="AB2752" s="28"/>
      <c r="AC2752" s="28"/>
      <c r="AD2752" s="28"/>
      <c r="AE2752" s="44"/>
      <c r="AF2752" s="27"/>
      <c r="AG2752" s="27"/>
      <c r="AH2752" s="28"/>
      <c r="AI2752" s="27"/>
      <c r="AJ2752" s="27"/>
      <c r="AK2752" s="28"/>
      <c r="AL2752" s="29"/>
      <c r="AM2752" s="29"/>
      <c r="AN2752" s="29"/>
      <c r="AO2752" s="29"/>
      <c r="AP2752" s="29"/>
      <c r="AQ2752" s="29"/>
      <c r="AR2752" s="29"/>
      <c r="AS2752" s="29"/>
      <c r="AT2752" s="29"/>
      <c r="AU2752" s="29"/>
      <c r="AV2752" s="29"/>
      <c r="AW2752" s="29"/>
      <c r="AX2752" s="29"/>
      <c r="AY2752" s="31"/>
      <c r="AZ2752" s="30"/>
      <c r="BA2752" s="35"/>
      <c r="BB2752" s="108"/>
      <c r="BC2752" s="108"/>
      <c r="BD2752" s="108"/>
      <c r="BE2752" s="136"/>
      <c r="BF2752" s="108"/>
      <c r="BG2752" s="110"/>
      <c r="BH2752" s="110"/>
      <c r="BI2752" s="110"/>
      <c r="BJ2752" s="137"/>
      <c r="BK2752" s="110"/>
      <c r="BL2752" s="108"/>
      <c r="BM2752" s="108"/>
      <c r="BN2752" s="108"/>
      <c r="BO2752" s="135"/>
      <c r="BP2752" s="108"/>
      <c r="BQ2752" s="108"/>
      <c r="BR2752" s="108"/>
      <c r="BS2752" s="108"/>
      <c r="BT2752" s="135"/>
      <c r="BU2752" s="108"/>
      <c r="BV2752" s="108"/>
      <c r="BW2752" s="108"/>
      <c r="BX2752" s="108"/>
      <c r="BY2752" s="135"/>
      <c r="BZ2752" s="108"/>
    </row>
    <row r="2753" spans="1:78" x14ac:dyDescent="0.25">
      <c r="A2753" s="27"/>
      <c r="B2753" s="27"/>
      <c r="C2753" s="27"/>
      <c r="D2753" s="27"/>
      <c r="E2753" s="28"/>
      <c r="F2753" s="88"/>
      <c r="G2753" s="28"/>
      <c r="H2753" s="27"/>
      <c r="I2753" s="27"/>
      <c r="J2753" s="27"/>
      <c r="K2753" s="107"/>
      <c r="L2753" s="27"/>
      <c r="M2753" s="46"/>
      <c r="N2753" s="46"/>
      <c r="O2753" s="46"/>
      <c r="P2753" s="46"/>
      <c r="Q2753" s="46"/>
      <c r="R2753" s="46"/>
      <c r="S2753" s="46"/>
      <c r="T2753" s="46"/>
      <c r="U2753" s="46"/>
      <c r="V2753" s="46"/>
      <c r="W2753" s="46"/>
      <c r="X2753" s="46"/>
      <c r="Y2753" s="41"/>
      <c r="Z2753" s="106"/>
      <c r="AA2753" s="43"/>
      <c r="AB2753" s="28"/>
      <c r="AC2753" s="28"/>
      <c r="AD2753" s="28"/>
      <c r="AE2753" s="44"/>
      <c r="AF2753" s="27"/>
      <c r="AG2753" s="27"/>
      <c r="AH2753" s="28"/>
      <c r="AI2753" s="27"/>
      <c r="AJ2753" s="27"/>
      <c r="AK2753" s="28"/>
      <c r="AL2753" s="29"/>
      <c r="AM2753" s="29"/>
      <c r="AN2753" s="29"/>
      <c r="AO2753" s="29"/>
      <c r="AP2753" s="29"/>
      <c r="AQ2753" s="29"/>
      <c r="AR2753" s="29"/>
      <c r="AS2753" s="29"/>
      <c r="AT2753" s="29"/>
      <c r="AU2753" s="29"/>
      <c r="AV2753" s="29"/>
      <c r="AW2753" s="29"/>
      <c r="AX2753" s="29"/>
      <c r="AY2753" s="31"/>
      <c r="AZ2753" s="30"/>
      <c r="BA2753" s="35"/>
      <c r="BB2753" s="108"/>
      <c r="BC2753" s="108"/>
      <c r="BD2753" s="108"/>
      <c r="BE2753" s="136"/>
      <c r="BF2753" s="108"/>
      <c r="BG2753" s="110"/>
      <c r="BH2753" s="110"/>
      <c r="BI2753" s="110"/>
      <c r="BJ2753" s="137"/>
      <c r="BK2753" s="110"/>
      <c r="BL2753" s="108"/>
      <c r="BM2753" s="108"/>
      <c r="BN2753" s="108"/>
      <c r="BO2753" s="135"/>
      <c r="BP2753" s="108"/>
      <c r="BQ2753" s="108"/>
      <c r="BR2753" s="108"/>
      <c r="BS2753" s="108"/>
      <c r="BT2753" s="135"/>
      <c r="BU2753" s="108"/>
      <c r="BV2753" s="108"/>
      <c r="BW2753" s="108"/>
      <c r="BX2753" s="108"/>
      <c r="BY2753" s="135"/>
      <c r="BZ2753" s="108"/>
    </row>
    <row r="2754" spans="1:78" x14ac:dyDescent="0.25">
      <c r="A2754" s="27"/>
      <c r="B2754" s="27"/>
      <c r="C2754" s="27"/>
      <c r="D2754" s="27"/>
      <c r="E2754" s="28"/>
      <c r="F2754" s="88"/>
      <c r="G2754" s="28"/>
      <c r="H2754" s="27"/>
      <c r="I2754" s="27"/>
      <c r="J2754" s="27"/>
      <c r="K2754" s="107"/>
      <c r="L2754" s="27"/>
      <c r="M2754" s="46"/>
      <c r="N2754" s="46"/>
      <c r="O2754" s="46"/>
      <c r="P2754" s="46"/>
      <c r="Q2754" s="46"/>
      <c r="R2754" s="46"/>
      <c r="S2754" s="46"/>
      <c r="T2754" s="46"/>
      <c r="U2754" s="46"/>
      <c r="V2754" s="46"/>
      <c r="W2754" s="46"/>
      <c r="X2754" s="46"/>
      <c r="Y2754" s="41"/>
      <c r="Z2754" s="106"/>
      <c r="AA2754" s="43"/>
      <c r="AB2754" s="28"/>
      <c r="AC2754" s="28"/>
      <c r="AD2754" s="28"/>
      <c r="AE2754" s="44"/>
      <c r="AF2754" s="27"/>
      <c r="AG2754" s="27"/>
      <c r="AH2754" s="28"/>
      <c r="AI2754" s="27"/>
      <c r="AJ2754" s="27"/>
      <c r="AK2754" s="28"/>
      <c r="AL2754" s="29"/>
      <c r="AM2754" s="29"/>
      <c r="AN2754" s="29"/>
      <c r="AO2754" s="29"/>
      <c r="AP2754" s="29"/>
      <c r="AQ2754" s="29"/>
      <c r="AR2754" s="29"/>
      <c r="AS2754" s="29"/>
      <c r="AT2754" s="29"/>
      <c r="AU2754" s="29"/>
      <c r="AV2754" s="29"/>
      <c r="AW2754" s="29"/>
      <c r="AX2754" s="29"/>
      <c r="AY2754" s="31"/>
      <c r="AZ2754" s="30"/>
      <c r="BA2754" s="35"/>
      <c r="BB2754" s="108"/>
      <c r="BC2754" s="108"/>
      <c r="BD2754" s="108"/>
      <c r="BE2754" s="136"/>
      <c r="BF2754" s="108"/>
      <c r="BG2754" s="110"/>
      <c r="BH2754" s="110"/>
      <c r="BI2754" s="110"/>
      <c r="BJ2754" s="137"/>
      <c r="BK2754" s="110"/>
      <c r="BL2754" s="108"/>
      <c r="BM2754" s="108"/>
      <c r="BN2754" s="108"/>
      <c r="BO2754" s="135"/>
      <c r="BP2754" s="108"/>
      <c r="BQ2754" s="108"/>
      <c r="BR2754" s="108"/>
      <c r="BS2754" s="108"/>
      <c r="BT2754" s="135"/>
      <c r="BU2754" s="108"/>
      <c r="BV2754" s="108"/>
      <c r="BW2754" s="108"/>
      <c r="BX2754" s="108"/>
      <c r="BY2754" s="135"/>
      <c r="BZ2754" s="108"/>
    </row>
    <row r="2755" spans="1:78" x14ac:dyDescent="0.25">
      <c r="A2755" s="27"/>
      <c r="B2755" s="27"/>
      <c r="C2755" s="27"/>
      <c r="D2755" s="27"/>
      <c r="E2755" s="28"/>
      <c r="F2755" s="88"/>
      <c r="G2755" s="28"/>
      <c r="H2755" s="27"/>
      <c r="I2755" s="27"/>
      <c r="J2755" s="27"/>
      <c r="K2755" s="107"/>
      <c r="L2755" s="27"/>
      <c r="M2755" s="46"/>
      <c r="N2755" s="46"/>
      <c r="O2755" s="46"/>
      <c r="P2755" s="46"/>
      <c r="Q2755" s="46"/>
      <c r="R2755" s="46"/>
      <c r="S2755" s="46"/>
      <c r="T2755" s="46"/>
      <c r="U2755" s="46"/>
      <c r="V2755" s="46"/>
      <c r="W2755" s="46"/>
      <c r="X2755" s="46"/>
      <c r="Y2755" s="41"/>
      <c r="Z2755" s="106"/>
      <c r="AA2755" s="43"/>
      <c r="AB2755" s="28"/>
      <c r="AC2755" s="28"/>
      <c r="AD2755" s="28"/>
      <c r="AE2755" s="44"/>
      <c r="AF2755" s="27"/>
      <c r="AG2755" s="27"/>
      <c r="AH2755" s="28"/>
      <c r="AI2755" s="27"/>
      <c r="AJ2755" s="27"/>
      <c r="AK2755" s="28"/>
      <c r="AL2755" s="29"/>
      <c r="AM2755" s="29"/>
      <c r="AN2755" s="29"/>
      <c r="AO2755" s="29"/>
      <c r="AP2755" s="29"/>
      <c r="AQ2755" s="29"/>
      <c r="AR2755" s="29"/>
      <c r="AS2755" s="29"/>
      <c r="AT2755" s="29"/>
      <c r="AU2755" s="29"/>
      <c r="AV2755" s="29"/>
      <c r="AW2755" s="29"/>
      <c r="AX2755" s="29"/>
      <c r="AY2755" s="31"/>
      <c r="AZ2755" s="30"/>
      <c r="BA2755" s="35"/>
      <c r="BB2755" s="108"/>
      <c r="BC2755" s="108"/>
      <c r="BD2755" s="108"/>
      <c r="BE2755" s="136"/>
      <c r="BF2755" s="108"/>
      <c r="BG2755" s="110"/>
      <c r="BH2755" s="110"/>
      <c r="BI2755" s="110"/>
      <c r="BJ2755" s="137"/>
      <c r="BK2755" s="110"/>
      <c r="BL2755" s="108"/>
      <c r="BM2755" s="108"/>
      <c r="BN2755" s="108"/>
      <c r="BO2755" s="135"/>
      <c r="BP2755" s="108"/>
      <c r="BQ2755" s="108"/>
      <c r="BR2755" s="108"/>
      <c r="BS2755" s="108"/>
      <c r="BT2755" s="135"/>
      <c r="BU2755" s="108"/>
      <c r="BV2755" s="108"/>
      <c r="BW2755" s="108"/>
      <c r="BX2755" s="108"/>
      <c r="BY2755" s="135"/>
      <c r="BZ2755" s="108"/>
    </row>
    <row r="2756" spans="1:78" x14ac:dyDescent="0.25">
      <c r="A2756" s="27"/>
      <c r="B2756" s="27"/>
      <c r="C2756" s="27"/>
      <c r="D2756" s="27"/>
      <c r="E2756" s="28"/>
      <c r="F2756" s="88"/>
      <c r="G2756" s="28"/>
      <c r="H2756" s="27"/>
      <c r="I2756" s="27"/>
      <c r="J2756" s="27"/>
      <c r="K2756" s="107"/>
      <c r="L2756" s="27"/>
      <c r="M2756" s="46"/>
      <c r="N2756" s="46"/>
      <c r="O2756" s="46"/>
      <c r="P2756" s="46"/>
      <c r="Q2756" s="46"/>
      <c r="R2756" s="46"/>
      <c r="S2756" s="46"/>
      <c r="T2756" s="46"/>
      <c r="U2756" s="46"/>
      <c r="V2756" s="46"/>
      <c r="W2756" s="46"/>
      <c r="X2756" s="46"/>
      <c r="Y2756" s="41"/>
      <c r="Z2756" s="106"/>
      <c r="AA2756" s="43"/>
      <c r="AB2756" s="28"/>
      <c r="AC2756" s="28"/>
      <c r="AD2756" s="28"/>
      <c r="AE2756" s="44"/>
      <c r="AF2756" s="27"/>
      <c r="AG2756" s="27"/>
      <c r="AH2756" s="28"/>
      <c r="AI2756" s="27"/>
      <c r="AJ2756" s="27"/>
      <c r="AK2756" s="28"/>
      <c r="AL2756" s="29"/>
      <c r="AM2756" s="29"/>
      <c r="AN2756" s="29"/>
      <c r="AO2756" s="29"/>
      <c r="AP2756" s="29"/>
      <c r="AQ2756" s="29"/>
      <c r="AR2756" s="29"/>
      <c r="AS2756" s="29"/>
      <c r="AT2756" s="29"/>
      <c r="AU2756" s="29"/>
      <c r="AV2756" s="29"/>
      <c r="AW2756" s="29"/>
      <c r="AX2756" s="29"/>
      <c r="AY2756" s="31"/>
      <c r="AZ2756" s="30"/>
      <c r="BA2756" s="35"/>
      <c r="BB2756" s="108"/>
      <c r="BC2756" s="108"/>
      <c r="BD2756" s="108"/>
      <c r="BE2756" s="136"/>
      <c r="BF2756" s="108"/>
      <c r="BG2756" s="110"/>
      <c r="BH2756" s="110"/>
      <c r="BI2756" s="110"/>
      <c r="BJ2756" s="137"/>
      <c r="BK2756" s="110"/>
      <c r="BL2756" s="108"/>
      <c r="BM2756" s="108"/>
      <c r="BN2756" s="108"/>
      <c r="BO2756" s="135"/>
      <c r="BP2756" s="108"/>
      <c r="BQ2756" s="108"/>
      <c r="BR2756" s="108"/>
      <c r="BS2756" s="108"/>
      <c r="BT2756" s="135"/>
      <c r="BU2756" s="108"/>
      <c r="BV2756" s="108"/>
      <c r="BW2756" s="108"/>
      <c r="BX2756" s="108"/>
      <c r="BY2756" s="135"/>
      <c r="BZ2756" s="108"/>
    </row>
    <row r="2757" spans="1:78" x14ac:dyDescent="0.25">
      <c r="A2757" s="27"/>
      <c r="B2757" s="27"/>
      <c r="C2757" s="27"/>
      <c r="D2757" s="27"/>
      <c r="E2757" s="28"/>
      <c r="F2757" s="88"/>
      <c r="G2757" s="28"/>
      <c r="H2757" s="27"/>
      <c r="I2757" s="27"/>
      <c r="J2757" s="27"/>
      <c r="K2757" s="107"/>
      <c r="L2757" s="27"/>
      <c r="M2757" s="46"/>
      <c r="N2757" s="46"/>
      <c r="O2757" s="46"/>
      <c r="P2757" s="46"/>
      <c r="Q2757" s="46"/>
      <c r="R2757" s="46"/>
      <c r="S2757" s="46"/>
      <c r="T2757" s="46"/>
      <c r="U2757" s="46"/>
      <c r="V2757" s="46"/>
      <c r="W2757" s="46"/>
      <c r="X2757" s="46"/>
      <c r="Y2757" s="41"/>
      <c r="Z2757" s="106"/>
      <c r="AA2757" s="43"/>
      <c r="AB2757" s="28"/>
      <c r="AC2757" s="28"/>
      <c r="AD2757" s="28"/>
      <c r="AE2757" s="44"/>
      <c r="AF2757" s="27"/>
      <c r="AG2757" s="27"/>
      <c r="AH2757" s="28"/>
      <c r="AI2757" s="27"/>
      <c r="AJ2757" s="27"/>
      <c r="AK2757" s="28"/>
      <c r="AL2757" s="29"/>
      <c r="AM2757" s="29"/>
      <c r="AN2757" s="29"/>
      <c r="AO2757" s="29"/>
      <c r="AP2757" s="29"/>
      <c r="AQ2757" s="29"/>
      <c r="AR2757" s="29"/>
      <c r="AS2757" s="29"/>
      <c r="AT2757" s="29"/>
      <c r="AU2757" s="29"/>
      <c r="AV2757" s="29"/>
      <c r="AW2757" s="29"/>
      <c r="AX2757" s="29"/>
      <c r="AY2757" s="31"/>
      <c r="AZ2757" s="30"/>
      <c r="BA2757" s="35"/>
      <c r="BB2757" s="108"/>
      <c r="BC2757" s="108"/>
      <c r="BD2757" s="108"/>
      <c r="BE2757" s="136"/>
      <c r="BF2757" s="108"/>
      <c r="BG2757" s="110"/>
      <c r="BH2757" s="110"/>
      <c r="BI2757" s="110"/>
      <c r="BJ2757" s="137"/>
      <c r="BK2757" s="110"/>
      <c r="BL2757" s="108"/>
      <c r="BM2757" s="108"/>
      <c r="BN2757" s="108"/>
      <c r="BO2757" s="135"/>
      <c r="BP2757" s="108"/>
      <c r="BQ2757" s="108"/>
      <c r="BR2757" s="108"/>
      <c r="BS2757" s="108"/>
      <c r="BT2757" s="135"/>
      <c r="BU2757" s="108"/>
      <c r="BV2757" s="108"/>
      <c r="BW2757" s="108"/>
      <c r="BX2757" s="108"/>
      <c r="BY2757" s="135"/>
      <c r="BZ2757" s="108"/>
    </row>
    <row r="2758" spans="1:78" x14ac:dyDescent="0.25">
      <c r="A2758" s="27"/>
      <c r="B2758" s="27"/>
      <c r="C2758" s="27"/>
      <c r="D2758" s="27"/>
      <c r="E2758" s="28"/>
      <c r="F2758" s="88"/>
      <c r="G2758" s="28"/>
      <c r="H2758" s="27"/>
      <c r="I2758" s="27"/>
      <c r="J2758" s="27"/>
      <c r="K2758" s="107"/>
      <c r="L2758" s="27"/>
      <c r="M2758" s="46"/>
      <c r="N2758" s="46"/>
      <c r="O2758" s="46"/>
      <c r="P2758" s="46"/>
      <c r="Q2758" s="46"/>
      <c r="R2758" s="46"/>
      <c r="S2758" s="46"/>
      <c r="T2758" s="46"/>
      <c r="U2758" s="46"/>
      <c r="V2758" s="46"/>
      <c r="W2758" s="46"/>
      <c r="X2758" s="46"/>
      <c r="Y2758" s="41"/>
      <c r="Z2758" s="106"/>
      <c r="AA2758" s="43"/>
      <c r="AB2758" s="28"/>
      <c r="AC2758" s="28"/>
      <c r="AD2758" s="28"/>
      <c r="AE2758" s="44"/>
      <c r="AF2758" s="27"/>
      <c r="AG2758" s="27"/>
      <c r="AH2758" s="28"/>
      <c r="AI2758" s="27"/>
      <c r="AJ2758" s="27"/>
      <c r="AK2758" s="28"/>
      <c r="AL2758" s="29"/>
      <c r="AM2758" s="29"/>
      <c r="AN2758" s="29"/>
      <c r="AO2758" s="29"/>
      <c r="AP2758" s="29"/>
      <c r="AQ2758" s="29"/>
      <c r="AR2758" s="29"/>
      <c r="AS2758" s="29"/>
      <c r="AT2758" s="29"/>
      <c r="AU2758" s="29"/>
      <c r="AV2758" s="29"/>
      <c r="AW2758" s="29"/>
      <c r="AX2758" s="29"/>
      <c r="AY2758" s="31"/>
      <c r="AZ2758" s="30"/>
      <c r="BA2758" s="35"/>
      <c r="BB2758" s="108"/>
      <c r="BC2758" s="108"/>
      <c r="BD2758" s="108"/>
      <c r="BE2758" s="136"/>
      <c r="BF2758" s="108"/>
      <c r="BG2758" s="110"/>
      <c r="BH2758" s="110"/>
      <c r="BI2758" s="110"/>
      <c r="BJ2758" s="137"/>
      <c r="BK2758" s="110"/>
      <c r="BL2758" s="108"/>
      <c r="BM2758" s="108"/>
      <c r="BN2758" s="108"/>
      <c r="BO2758" s="135"/>
      <c r="BP2758" s="108"/>
      <c r="BQ2758" s="108"/>
      <c r="BR2758" s="108"/>
      <c r="BS2758" s="108"/>
      <c r="BT2758" s="135"/>
      <c r="BU2758" s="108"/>
      <c r="BV2758" s="108"/>
      <c r="BW2758" s="108"/>
      <c r="BX2758" s="108"/>
      <c r="BY2758" s="135"/>
      <c r="BZ2758" s="108"/>
    </row>
    <row r="2759" spans="1:78" x14ac:dyDescent="0.25">
      <c r="A2759" s="27"/>
      <c r="B2759" s="27"/>
      <c r="C2759" s="27"/>
      <c r="D2759" s="27"/>
      <c r="E2759" s="28"/>
      <c r="F2759" s="88"/>
      <c r="G2759" s="28"/>
      <c r="H2759" s="27"/>
      <c r="I2759" s="27"/>
      <c r="J2759" s="27"/>
      <c r="K2759" s="107"/>
      <c r="L2759" s="27"/>
      <c r="M2759" s="46"/>
      <c r="N2759" s="46"/>
      <c r="O2759" s="46"/>
      <c r="P2759" s="46"/>
      <c r="Q2759" s="46"/>
      <c r="R2759" s="46"/>
      <c r="S2759" s="46"/>
      <c r="T2759" s="46"/>
      <c r="U2759" s="46"/>
      <c r="V2759" s="46"/>
      <c r="W2759" s="46"/>
      <c r="X2759" s="46"/>
      <c r="Y2759" s="41"/>
      <c r="Z2759" s="106"/>
      <c r="AA2759" s="43"/>
      <c r="AB2759" s="28"/>
      <c r="AC2759" s="28"/>
      <c r="AD2759" s="28"/>
      <c r="AE2759" s="44"/>
      <c r="AF2759" s="27"/>
      <c r="AG2759" s="27"/>
      <c r="AH2759" s="28"/>
      <c r="AI2759" s="27"/>
      <c r="AJ2759" s="27"/>
      <c r="AK2759" s="28"/>
      <c r="AL2759" s="29"/>
      <c r="AM2759" s="29"/>
      <c r="AN2759" s="29"/>
      <c r="AO2759" s="29"/>
      <c r="AP2759" s="29"/>
      <c r="AQ2759" s="29"/>
      <c r="AR2759" s="29"/>
      <c r="AS2759" s="29"/>
      <c r="AT2759" s="29"/>
      <c r="AU2759" s="29"/>
      <c r="AV2759" s="29"/>
      <c r="AW2759" s="29"/>
      <c r="AX2759" s="29"/>
      <c r="AY2759" s="31"/>
      <c r="AZ2759" s="30"/>
      <c r="BA2759" s="35"/>
      <c r="BB2759" s="108"/>
      <c r="BC2759" s="108"/>
      <c r="BD2759" s="108"/>
      <c r="BE2759" s="136"/>
      <c r="BF2759" s="108"/>
      <c r="BG2759" s="110"/>
      <c r="BH2759" s="110"/>
      <c r="BI2759" s="110"/>
      <c r="BJ2759" s="137"/>
      <c r="BK2759" s="110"/>
      <c r="BL2759" s="108"/>
      <c r="BM2759" s="108"/>
      <c r="BN2759" s="108"/>
      <c r="BO2759" s="135"/>
      <c r="BP2759" s="108"/>
      <c r="BQ2759" s="108"/>
      <c r="BR2759" s="108"/>
      <c r="BS2759" s="108"/>
      <c r="BT2759" s="135"/>
      <c r="BU2759" s="108"/>
      <c r="BV2759" s="108"/>
      <c r="BW2759" s="108"/>
      <c r="BX2759" s="108"/>
      <c r="BY2759" s="135"/>
      <c r="BZ2759" s="108"/>
    </row>
    <row r="2760" spans="1:78" x14ac:dyDescent="0.25">
      <c r="A2760" s="27"/>
      <c r="B2760" s="27"/>
      <c r="C2760" s="27"/>
      <c r="D2760" s="27"/>
      <c r="E2760" s="28"/>
      <c r="F2760" s="88"/>
      <c r="G2760" s="28"/>
      <c r="H2760" s="27"/>
      <c r="I2760" s="27"/>
      <c r="J2760" s="27"/>
      <c r="K2760" s="107"/>
      <c r="L2760" s="27"/>
      <c r="M2760" s="46"/>
      <c r="N2760" s="46"/>
      <c r="O2760" s="46"/>
      <c r="P2760" s="46"/>
      <c r="Q2760" s="46"/>
      <c r="R2760" s="46"/>
      <c r="S2760" s="46"/>
      <c r="T2760" s="46"/>
      <c r="U2760" s="46"/>
      <c r="V2760" s="46"/>
      <c r="W2760" s="46"/>
      <c r="X2760" s="46"/>
      <c r="Y2760" s="41"/>
      <c r="Z2760" s="106"/>
      <c r="AA2760" s="43"/>
      <c r="AB2760" s="28"/>
      <c r="AC2760" s="28"/>
      <c r="AD2760" s="28"/>
      <c r="AE2760" s="44"/>
      <c r="AF2760" s="27"/>
      <c r="AG2760" s="27"/>
      <c r="AH2760" s="28"/>
      <c r="AI2760" s="27"/>
      <c r="AJ2760" s="27"/>
      <c r="AK2760" s="28"/>
      <c r="AL2760" s="29"/>
      <c r="AM2760" s="29"/>
      <c r="AN2760" s="29"/>
      <c r="AO2760" s="29"/>
      <c r="AP2760" s="29"/>
      <c r="AQ2760" s="29"/>
      <c r="AR2760" s="29"/>
      <c r="AS2760" s="29"/>
      <c r="AT2760" s="29"/>
      <c r="AU2760" s="29"/>
      <c r="AV2760" s="29"/>
      <c r="AW2760" s="29"/>
      <c r="AX2760" s="29"/>
      <c r="AY2760" s="31"/>
      <c r="AZ2760" s="30"/>
      <c r="BA2760" s="35"/>
      <c r="BB2760" s="108"/>
      <c r="BC2760" s="108"/>
      <c r="BD2760" s="108"/>
      <c r="BE2760" s="136"/>
      <c r="BF2760" s="108"/>
      <c r="BG2760" s="110"/>
      <c r="BH2760" s="110"/>
      <c r="BI2760" s="110"/>
      <c r="BJ2760" s="137"/>
      <c r="BK2760" s="110"/>
      <c r="BL2760" s="108"/>
      <c r="BM2760" s="108"/>
      <c r="BN2760" s="108"/>
      <c r="BO2760" s="135"/>
      <c r="BP2760" s="108"/>
      <c r="BQ2760" s="108"/>
      <c r="BR2760" s="108"/>
      <c r="BS2760" s="108"/>
      <c r="BT2760" s="135"/>
      <c r="BU2760" s="108"/>
      <c r="BV2760" s="108"/>
      <c r="BW2760" s="108"/>
      <c r="BX2760" s="108"/>
      <c r="BY2760" s="135"/>
      <c r="BZ2760" s="108"/>
    </row>
    <row r="2761" spans="1:78" x14ac:dyDescent="0.25">
      <c r="A2761" s="27"/>
      <c r="B2761" s="27"/>
      <c r="C2761" s="27"/>
      <c r="D2761" s="27"/>
      <c r="E2761" s="28"/>
      <c r="F2761" s="88"/>
      <c r="G2761" s="28"/>
      <c r="H2761" s="27"/>
      <c r="I2761" s="27"/>
      <c r="J2761" s="27"/>
      <c r="K2761" s="107"/>
      <c r="L2761" s="27"/>
      <c r="M2761" s="46"/>
      <c r="N2761" s="46"/>
      <c r="O2761" s="46"/>
      <c r="P2761" s="46"/>
      <c r="Q2761" s="46"/>
      <c r="R2761" s="46"/>
      <c r="S2761" s="46"/>
      <c r="T2761" s="46"/>
      <c r="U2761" s="46"/>
      <c r="V2761" s="46"/>
      <c r="W2761" s="46"/>
      <c r="X2761" s="46"/>
      <c r="Y2761" s="41"/>
      <c r="Z2761" s="106"/>
      <c r="AA2761" s="43"/>
      <c r="AB2761" s="28"/>
      <c r="AC2761" s="28"/>
      <c r="AD2761" s="28"/>
      <c r="AE2761" s="44"/>
      <c r="AF2761" s="27"/>
      <c r="AG2761" s="27"/>
      <c r="AH2761" s="28"/>
      <c r="AI2761" s="27"/>
      <c r="AJ2761" s="27"/>
      <c r="AK2761" s="28"/>
      <c r="AL2761" s="29"/>
      <c r="AM2761" s="29"/>
      <c r="AN2761" s="29"/>
      <c r="AO2761" s="29"/>
      <c r="AP2761" s="29"/>
      <c r="AQ2761" s="29"/>
      <c r="AR2761" s="29"/>
      <c r="AS2761" s="29"/>
      <c r="AT2761" s="29"/>
      <c r="AU2761" s="29"/>
      <c r="AV2761" s="29"/>
      <c r="AW2761" s="29"/>
      <c r="AX2761" s="29"/>
      <c r="AY2761" s="31"/>
      <c r="AZ2761" s="30"/>
      <c r="BA2761" s="35"/>
      <c r="BB2761" s="108"/>
      <c r="BC2761" s="108"/>
      <c r="BD2761" s="108"/>
      <c r="BE2761" s="136"/>
      <c r="BF2761" s="108"/>
      <c r="BG2761" s="110"/>
      <c r="BH2761" s="110"/>
      <c r="BI2761" s="110"/>
      <c r="BJ2761" s="137"/>
      <c r="BK2761" s="110"/>
      <c r="BL2761" s="108"/>
      <c r="BM2761" s="108"/>
      <c r="BN2761" s="108"/>
      <c r="BO2761" s="135"/>
      <c r="BP2761" s="108"/>
      <c r="BQ2761" s="108"/>
      <c r="BR2761" s="108"/>
      <c r="BS2761" s="108"/>
      <c r="BT2761" s="135"/>
      <c r="BU2761" s="108"/>
      <c r="BV2761" s="108"/>
      <c r="BW2761" s="108"/>
      <c r="BX2761" s="108"/>
      <c r="BY2761" s="135"/>
      <c r="BZ2761" s="108"/>
    </row>
    <row r="2762" spans="1:78" x14ac:dyDescent="0.25">
      <c r="A2762" s="27"/>
      <c r="B2762" s="27"/>
      <c r="C2762" s="27"/>
      <c r="D2762" s="27"/>
      <c r="E2762" s="28"/>
      <c r="F2762" s="88"/>
      <c r="G2762" s="28"/>
      <c r="H2762" s="27"/>
      <c r="I2762" s="27"/>
      <c r="J2762" s="27"/>
      <c r="K2762" s="107"/>
      <c r="L2762" s="27"/>
      <c r="M2762" s="46"/>
      <c r="N2762" s="46"/>
      <c r="O2762" s="46"/>
      <c r="P2762" s="46"/>
      <c r="Q2762" s="46"/>
      <c r="R2762" s="46"/>
      <c r="S2762" s="46"/>
      <c r="T2762" s="46"/>
      <c r="U2762" s="46"/>
      <c r="V2762" s="46"/>
      <c r="W2762" s="46"/>
      <c r="X2762" s="46"/>
      <c r="Y2762" s="41"/>
      <c r="Z2762" s="106"/>
      <c r="AA2762" s="43"/>
      <c r="AB2762" s="28"/>
      <c r="AC2762" s="28"/>
      <c r="AD2762" s="28"/>
      <c r="AE2762" s="44"/>
      <c r="AF2762" s="27"/>
      <c r="AG2762" s="27"/>
      <c r="AH2762" s="28"/>
      <c r="AI2762" s="27"/>
      <c r="AJ2762" s="27"/>
      <c r="AK2762" s="28"/>
      <c r="AL2762" s="29"/>
      <c r="AM2762" s="29"/>
      <c r="AN2762" s="29"/>
      <c r="AO2762" s="29"/>
      <c r="AP2762" s="29"/>
      <c r="AQ2762" s="29"/>
      <c r="AR2762" s="29"/>
      <c r="AS2762" s="29"/>
      <c r="AT2762" s="29"/>
      <c r="AU2762" s="29"/>
      <c r="AV2762" s="29"/>
      <c r="AW2762" s="29"/>
      <c r="AX2762" s="29"/>
      <c r="AY2762" s="31"/>
      <c r="AZ2762" s="30"/>
      <c r="BA2762" s="35"/>
      <c r="BB2762" s="108"/>
      <c r="BC2762" s="108"/>
      <c r="BD2762" s="108"/>
      <c r="BE2762" s="136"/>
      <c r="BF2762" s="108"/>
      <c r="BG2762" s="110"/>
      <c r="BH2762" s="110"/>
      <c r="BI2762" s="110"/>
      <c r="BJ2762" s="137"/>
      <c r="BK2762" s="110"/>
      <c r="BL2762" s="108"/>
      <c r="BM2762" s="108"/>
      <c r="BN2762" s="108"/>
      <c r="BO2762" s="135"/>
      <c r="BP2762" s="108"/>
      <c r="BQ2762" s="108"/>
      <c r="BR2762" s="108"/>
      <c r="BS2762" s="108"/>
      <c r="BT2762" s="135"/>
      <c r="BU2762" s="108"/>
      <c r="BV2762" s="108"/>
      <c r="BW2762" s="108"/>
      <c r="BX2762" s="108"/>
      <c r="BY2762" s="135"/>
      <c r="BZ2762" s="108"/>
    </row>
    <row r="2763" spans="1:78" x14ac:dyDescent="0.25">
      <c r="A2763" s="27"/>
      <c r="B2763" s="27"/>
      <c r="C2763" s="27"/>
      <c r="D2763" s="27"/>
      <c r="E2763" s="28"/>
      <c r="F2763" s="88"/>
      <c r="G2763" s="28"/>
      <c r="H2763" s="27"/>
      <c r="I2763" s="27"/>
      <c r="J2763" s="27"/>
      <c r="K2763" s="107"/>
      <c r="L2763" s="27"/>
      <c r="M2763" s="46"/>
      <c r="N2763" s="46"/>
      <c r="O2763" s="46"/>
      <c r="P2763" s="46"/>
      <c r="Q2763" s="46"/>
      <c r="R2763" s="46"/>
      <c r="S2763" s="46"/>
      <c r="T2763" s="46"/>
      <c r="U2763" s="46"/>
      <c r="V2763" s="46"/>
      <c r="W2763" s="46"/>
      <c r="X2763" s="46"/>
      <c r="Y2763" s="41"/>
      <c r="Z2763" s="106"/>
      <c r="AA2763" s="43"/>
      <c r="AB2763" s="28"/>
      <c r="AC2763" s="28"/>
      <c r="AD2763" s="28"/>
      <c r="AE2763" s="44"/>
      <c r="AF2763" s="27"/>
      <c r="AG2763" s="27"/>
      <c r="AH2763" s="28"/>
      <c r="AI2763" s="27"/>
      <c r="AJ2763" s="27"/>
      <c r="AK2763" s="28"/>
      <c r="AL2763" s="29"/>
      <c r="AM2763" s="29"/>
      <c r="AN2763" s="29"/>
      <c r="AO2763" s="29"/>
      <c r="AP2763" s="29"/>
      <c r="AQ2763" s="29"/>
      <c r="AR2763" s="29"/>
      <c r="AS2763" s="29"/>
      <c r="AT2763" s="29"/>
      <c r="AU2763" s="29"/>
      <c r="AV2763" s="29"/>
      <c r="AW2763" s="29"/>
      <c r="AX2763" s="29"/>
      <c r="AY2763" s="31"/>
      <c r="AZ2763" s="30"/>
      <c r="BA2763" s="35"/>
      <c r="BB2763" s="108"/>
      <c r="BC2763" s="108"/>
      <c r="BD2763" s="108"/>
      <c r="BE2763" s="136"/>
      <c r="BF2763" s="108"/>
      <c r="BG2763" s="110"/>
      <c r="BH2763" s="110"/>
      <c r="BI2763" s="110"/>
      <c r="BJ2763" s="137"/>
      <c r="BK2763" s="110"/>
      <c r="BL2763" s="108"/>
      <c r="BM2763" s="108"/>
      <c r="BN2763" s="108"/>
      <c r="BO2763" s="135"/>
      <c r="BP2763" s="108"/>
      <c r="BQ2763" s="108"/>
      <c r="BR2763" s="108"/>
      <c r="BS2763" s="108"/>
      <c r="BT2763" s="135"/>
      <c r="BU2763" s="108"/>
      <c r="BV2763" s="108"/>
      <c r="BW2763" s="108"/>
      <c r="BX2763" s="108"/>
      <c r="BY2763" s="135"/>
      <c r="BZ2763" s="108"/>
    </row>
    <row r="2764" spans="1:78" x14ac:dyDescent="0.25">
      <c r="A2764" s="27"/>
      <c r="B2764" s="27"/>
      <c r="C2764" s="27"/>
      <c r="D2764" s="27"/>
      <c r="E2764" s="28"/>
      <c r="F2764" s="88"/>
      <c r="G2764" s="28"/>
      <c r="H2764" s="27"/>
      <c r="I2764" s="27"/>
      <c r="J2764" s="27"/>
      <c r="K2764" s="107"/>
      <c r="L2764" s="27"/>
      <c r="M2764" s="46"/>
      <c r="N2764" s="46"/>
      <c r="O2764" s="46"/>
      <c r="P2764" s="46"/>
      <c r="Q2764" s="46"/>
      <c r="R2764" s="46"/>
      <c r="S2764" s="46"/>
      <c r="T2764" s="46"/>
      <c r="U2764" s="46"/>
      <c r="V2764" s="46"/>
      <c r="W2764" s="46"/>
      <c r="X2764" s="46"/>
      <c r="Y2764" s="41"/>
      <c r="Z2764" s="106"/>
      <c r="AA2764" s="43"/>
      <c r="AB2764" s="28"/>
      <c r="AC2764" s="28"/>
      <c r="AD2764" s="28"/>
      <c r="AE2764" s="44"/>
      <c r="AF2764" s="27"/>
      <c r="AG2764" s="27"/>
      <c r="AH2764" s="28"/>
      <c r="AI2764" s="27"/>
      <c r="AJ2764" s="27"/>
      <c r="AK2764" s="28"/>
      <c r="AL2764" s="29"/>
      <c r="AM2764" s="29"/>
      <c r="AN2764" s="29"/>
      <c r="AO2764" s="29"/>
      <c r="AP2764" s="29"/>
      <c r="AQ2764" s="29"/>
      <c r="AR2764" s="29"/>
      <c r="AS2764" s="29"/>
      <c r="AT2764" s="29"/>
      <c r="AU2764" s="29"/>
      <c r="AV2764" s="29"/>
      <c r="AW2764" s="29"/>
      <c r="AX2764" s="29"/>
      <c r="AY2764" s="31"/>
      <c r="AZ2764" s="30"/>
      <c r="BA2764" s="35"/>
      <c r="BB2764" s="108"/>
      <c r="BC2764" s="108"/>
      <c r="BD2764" s="108"/>
      <c r="BE2764" s="136"/>
      <c r="BF2764" s="108"/>
      <c r="BG2764" s="110"/>
      <c r="BH2764" s="110"/>
      <c r="BI2764" s="110"/>
      <c r="BJ2764" s="137"/>
      <c r="BK2764" s="110"/>
      <c r="BL2764" s="108"/>
      <c r="BM2764" s="108"/>
      <c r="BN2764" s="108"/>
      <c r="BO2764" s="135"/>
      <c r="BP2764" s="108"/>
      <c r="BQ2764" s="108"/>
      <c r="BR2764" s="108"/>
      <c r="BS2764" s="108"/>
      <c r="BT2764" s="135"/>
      <c r="BU2764" s="108"/>
      <c r="BV2764" s="108"/>
      <c r="BW2764" s="108"/>
      <c r="BX2764" s="108"/>
      <c r="BY2764" s="135"/>
      <c r="BZ2764" s="108"/>
    </row>
    <row r="2765" spans="1:78" x14ac:dyDescent="0.25">
      <c r="A2765" s="27"/>
      <c r="B2765" s="27"/>
      <c r="C2765" s="27"/>
      <c r="D2765" s="27"/>
      <c r="E2765" s="28"/>
      <c r="F2765" s="88"/>
      <c r="G2765" s="28"/>
      <c r="H2765" s="27"/>
      <c r="I2765" s="27"/>
      <c r="J2765" s="27"/>
      <c r="K2765" s="107"/>
      <c r="L2765" s="27"/>
      <c r="M2765" s="46"/>
      <c r="N2765" s="46"/>
      <c r="O2765" s="46"/>
      <c r="P2765" s="46"/>
      <c r="Q2765" s="46"/>
      <c r="R2765" s="46"/>
      <c r="S2765" s="46"/>
      <c r="T2765" s="46"/>
      <c r="U2765" s="46"/>
      <c r="V2765" s="46"/>
      <c r="W2765" s="46"/>
      <c r="X2765" s="46"/>
      <c r="Y2765" s="41"/>
      <c r="Z2765" s="106"/>
      <c r="AA2765" s="43"/>
      <c r="AB2765" s="28"/>
      <c r="AC2765" s="28"/>
      <c r="AD2765" s="28"/>
      <c r="AE2765" s="44"/>
      <c r="AF2765" s="27"/>
      <c r="AG2765" s="27"/>
      <c r="AH2765" s="28"/>
      <c r="AI2765" s="27"/>
      <c r="AJ2765" s="27"/>
      <c r="AK2765" s="28"/>
      <c r="AL2765" s="29"/>
      <c r="AM2765" s="29"/>
      <c r="AN2765" s="29"/>
      <c r="AO2765" s="29"/>
      <c r="AP2765" s="29"/>
      <c r="AQ2765" s="29"/>
      <c r="AR2765" s="29"/>
      <c r="AS2765" s="29"/>
      <c r="AT2765" s="29"/>
      <c r="AU2765" s="29"/>
      <c r="AV2765" s="29"/>
      <c r="AW2765" s="29"/>
      <c r="AX2765" s="29"/>
      <c r="AY2765" s="31"/>
      <c r="AZ2765" s="30"/>
      <c r="BA2765" s="35"/>
      <c r="BB2765" s="108"/>
      <c r="BC2765" s="108"/>
      <c r="BD2765" s="108"/>
      <c r="BE2765" s="136"/>
      <c r="BF2765" s="108"/>
      <c r="BG2765" s="110"/>
      <c r="BH2765" s="110"/>
      <c r="BI2765" s="110"/>
      <c r="BJ2765" s="137"/>
      <c r="BK2765" s="110"/>
      <c r="BL2765" s="108"/>
      <c r="BM2765" s="108"/>
      <c r="BN2765" s="108"/>
      <c r="BO2765" s="135"/>
      <c r="BP2765" s="108"/>
      <c r="BQ2765" s="108"/>
      <c r="BR2765" s="108"/>
      <c r="BS2765" s="108"/>
      <c r="BT2765" s="135"/>
      <c r="BU2765" s="108"/>
      <c r="BV2765" s="108"/>
      <c r="BW2765" s="108"/>
      <c r="BX2765" s="108"/>
      <c r="BY2765" s="135"/>
      <c r="BZ2765" s="108"/>
    </row>
    <row r="2766" spans="1:78" x14ac:dyDescent="0.25">
      <c r="A2766" s="27"/>
      <c r="B2766" s="27"/>
      <c r="C2766" s="27"/>
      <c r="D2766" s="27"/>
      <c r="E2766" s="28"/>
      <c r="F2766" s="88"/>
      <c r="G2766" s="28"/>
      <c r="H2766" s="27"/>
      <c r="I2766" s="27"/>
      <c r="J2766" s="27"/>
      <c r="K2766" s="107"/>
      <c r="L2766" s="27"/>
      <c r="M2766" s="46"/>
      <c r="N2766" s="46"/>
      <c r="O2766" s="46"/>
      <c r="P2766" s="46"/>
      <c r="Q2766" s="46"/>
      <c r="R2766" s="46"/>
      <c r="S2766" s="46"/>
      <c r="T2766" s="46"/>
      <c r="U2766" s="46"/>
      <c r="V2766" s="46"/>
      <c r="W2766" s="46"/>
      <c r="X2766" s="46"/>
      <c r="Y2766" s="41"/>
      <c r="Z2766" s="106"/>
      <c r="AA2766" s="43"/>
      <c r="AB2766" s="28"/>
      <c r="AC2766" s="28"/>
      <c r="AD2766" s="28"/>
      <c r="AE2766" s="44"/>
      <c r="AF2766" s="27"/>
      <c r="AG2766" s="27"/>
      <c r="AH2766" s="28"/>
      <c r="AI2766" s="27"/>
      <c r="AJ2766" s="27"/>
      <c r="AK2766" s="28"/>
      <c r="AL2766" s="29"/>
      <c r="AM2766" s="29"/>
      <c r="AN2766" s="29"/>
      <c r="AO2766" s="29"/>
      <c r="AP2766" s="29"/>
      <c r="AQ2766" s="29"/>
      <c r="AR2766" s="29"/>
      <c r="AS2766" s="29"/>
      <c r="AT2766" s="29"/>
      <c r="AU2766" s="29"/>
      <c r="AV2766" s="29"/>
      <c r="AW2766" s="29"/>
      <c r="AX2766" s="29"/>
      <c r="AY2766" s="31"/>
      <c r="AZ2766" s="30"/>
      <c r="BA2766" s="35"/>
      <c r="BB2766" s="108"/>
      <c r="BC2766" s="108"/>
      <c r="BD2766" s="108"/>
      <c r="BE2766" s="136"/>
      <c r="BF2766" s="108"/>
      <c r="BG2766" s="110"/>
      <c r="BH2766" s="110"/>
      <c r="BI2766" s="110"/>
      <c r="BJ2766" s="137"/>
      <c r="BK2766" s="110"/>
      <c r="BL2766" s="108"/>
      <c r="BM2766" s="108"/>
      <c r="BN2766" s="108"/>
      <c r="BO2766" s="135"/>
      <c r="BP2766" s="108"/>
      <c r="BQ2766" s="108"/>
      <c r="BR2766" s="108"/>
      <c r="BS2766" s="108"/>
      <c r="BT2766" s="135"/>
      <c r="BU2766" s="108"/>
      <c r="BV2766" s="108"/>
      <c r="BW2766" s="108"/>
      <c r="BX2766" s="108"/>
      <c r="BY2766" s="135"/>
      <c r="BZ2766" s="108"/>
    </row>
    <row r="2767" spans="1:78" x14ac:dyDescent="0.25">
      <c r="A2767" s="27"/>
      <c r="B2767" s="27"/>
      <c r="C2767" s="27"/>
      <c r="D2767" s="27"/>
      <c r="E2767" s="28"/>
      <c r="F2767" s="88"/>
      <c r="G2767" s="28"/>
      <c r="H2767" s="27"/>
      <c r="I2767" s="27"/>
      <c r="J2767" s="27"/>
      <c r="K2767" s="107"/>
      <c r="L2767" s="27"/>
      <c r="M2767" s="46"/>
      <c r="N2767" s="46"/>
      <c r="O2767" s="46"/>
      <c r="P2767" s="46"/>
      <c r="Q2767" s="46"/>
      <c r="R2767" s="46"/>
      <c r="S2767" s="46"/>
      <c r="T2767" s="46"/>
      <c r="U2767" s="46"/>
      <c r="V2767" s="46"/>
      <c r="W2767" s="46"/>
      <c r="X2767" s="46"/>
      <c r="Y2767" s="41"/>
      <c r="Z2767" s="106"/>
      <c r="AA2767" s="43"/>
      <c r="AB2767" s="28"/>
      <c r="AC2767" s="28"/>
      <c r="AD2767" s="28"/>
      <c r="AE2767" s="44"/>
      <c r="AF2767" s="27"/>
      <c r="AG2767" s="27"/>
      <c r="AH2767" s="28"/>
      <c r="AI2767" s="27"/>
      <c r="AJ2767" s="27"/>
      <c r="AK2767" s="28"/>
      <c r="AL2767" s="29"/>
      <c r="AM2767" s="29"/>
      <c r="AN2767" s="29"/>
      <c r="AO2767" s="29"/>
      <c r="AP2767" s="29"/>
      <c r="AQ2767" s="29"/>
      <c r="AR2767" s="29"/>
      <c r="AS2767" s="29"/>
      <c r="AT2767" s="29"/>
      <c r="AU2767" s="29"/>
      <c r="AV2767" s="29"/>
      <c r="AW2767" s="29"/>
      <c r="AX2767" s="29"/>
      <c r="AY2767" s="31"/>
      <c r="AZ2767" s="30"/>
      <c r="BA2767" s="35"/>
      <c r="BB2767" s="108"/>
      <c r="BC2767" s="108"/>
      <c r="BD2767" s="108"/>
      <c r="BE2767" s="136"/>
      <c r="BF2767" s="108"/>
      <c r="BG2767" s="110"/>
      <c r="BH2767" s="110"/>
      <c r="BI2767" s="110"/>
      <c r="BJ2767" s="137"/>
      <c r="BK2767" s="110"/>
      <c r="BL2767" s="108"/>
      <c r="BM2767" s="108"/>
      <c r="BN2767" s="108"/>
      <c r="BO2767" s="135"/>
      <c r="BP2767" s="108"/>
      <c r="BQ2767" s="108"/>
      <c r="BR2767" s="108"/>
      <c r="BS2767" s="108"/>
      <c r="BT2767" s="135"/>
      <c r="BU2767" s="108"/>
      <c r="BV2767" s="108"/>
      <c r="BW2767" s="108"/>
      <c r="BX2767" s="108"/>
      <c r="BY2767" s="135"/>
      <c r="BZ2767" s="108"/>
    </row>
    <row r="2768" spans="1:78" x14ac:dyDescent="0.25">
      <c r="A2768" s="27"/>
      <c r="B2768" s="27"/>
      <c r="C2768" s="27"/>
      <c r="D2768" s="27"/>
      <c r="E2768" s="28"/>
      <c r="F2768" s="88"/>
      <c r="G2768" s="28"/>
      <c r="H2768" s="27"/>
      <c r="I2768" s="27"/>
      <c r="J2768" s="27"/>
      <c r="K2768" s="107"/>
      <c r="L2768" s="27"/>
      <c r="M2768" s="46"/>
      <c r="N2768" s="46"/>
      <c r="O2768" s="46"/>
      <c r="P2768" s="46"/>
      <c r="Q2768" s="46"/>
      <c r="R2768" s="46"/>
      <c r="S2768" s="46"/>
      <c r="T2768" s="46"/>
      <c r="U2768" s="46"/>
      <c r="V2768" s="46"/>
      <c r="W2768" s="46"/>
      <c r="X2768" s="46"/>
      <c r="Y2768" s="41"/>
      <c r="Z2768" s="106"/>
      <c r="AA2768" s="43"/>
      <c r="AB2768" s="28"/>
      <c r="AC2768" s="28"/>
      <c r="AD2768" s="28"/>
      <c r="AE2768" s="44"/>
      <c r="AF2768" s="27"/>
      <c r="AG2768" s="27"/>
      <c r="AH2768" s="28"/>
      <c r="AI2768" s="27"/>
      <c r="AJ2768" s="27"/>
      <c r="AK2768" s="28"/>
      <c r="AL2768" s="29"/>
      <c r="AM2768" s="29"/>
      <c r="AN2768" s="29"/>
      <c r="AO2768" s="29"/>
      <c r="AP2768" s="29"/>
      <c r="AQ2768" s="29"/>
      <c r="AR2768" s="29"/>
      <c r="AS2768" s="29"/>
      <c r="AT2768" s="29"/>
      <c r="AU2768" s="29"/>
      <c r="AV2768" s="29"/>
      <c r="AW2768" s="29"/>
      <c r="AX2768" s="29"/>
      <c r="AY2768" s="31"/>
      <c r="AZ2768" s="30"/>
      <c r="BA2768" s="35"/>
      <c r="BB2768" s="108"/>
      <c r="BC2768" s="108"/>
      <c r="BD2768" s="108"/>
      <c r="BE2768" s="136"/>
      <c r="BF2768" s="108"/>
      <c r="BG2768" s="110"/>
      <c r="BH2768" s="110"/>
      <c r="BI2768" s="110"/>
      <c r="BJ2768" s="137"/>
      <c r="BK2768" s="110"/>
      <c r="BL2768" s="108"/>
      <c r="BM2768" s="108"/>
      <c r="BN2768" s="108"/>
      <c r="BO2768" s="135"/>
      <c r="BP2768" s="108"/>
      <c r="BQ2768" s="108"/>
      <c r="BR2768" s="108"/>
      <c r="BS2768" s="108"/>
      <c r="BT2768" s="135"/>
      <c r="BU2768" s="108"/>
      <c r="BV2768" s="108"/>
      <c r="BW2768" s="108"/>
      <c r="BX2768" s="108"/>
      <c r="BY2768" s="135"/>
      <c r="BZ2768" s="108"/>
    </row>
    <row r="2769" spans="1:78" x14ac:dyDescent="0.25">
      <c r="A2769" s="27"/>
      <c r="B2769" s="27"/>
      <c r="C2769" s="27"/>
      <c r="D2769" s="27"/>
      <c r="E2769" s="28"/>
      <c r="F2769" s="88"/>
      <c r="G2769" s="28"/>
      <c r="H2769" s="27"/>
      <c r="I2769" s="27"/>
      <c r="J2769" s="27"/>
      <c r="K2769" s="107"/>
      <c r="L2769" s="27"/>
      <c r="M2769" s="46"/>
      <c r="N2769" s="46"/>
      <c r="O2769" s="46"/>
      <c r="P2769" s="46"/>
      <c r="Q2769" s="46"/>
      <c r="R2769" s="46"/>
      <c r="S2769" s="46"/>
      <c r="T2769" s="46"/>
      <c r="U2769" s="46"/>
      <c r="V2769" s="46"/>
      <c r="W2769" s="46"/>
      <c r="X2769" s="46"/>
      <c r="Y2769" s="41"/>
      <c r="Z2769" s="106"/>
      <c r="AA2769" s="43"/>
      <c r="AB2769" s="28"/>
      <c r="AC2769" s="28"/>
      <c r="AD2769" s="28"/>
      <c r="AE2769" s="44"/>
      <c r="AF2769" s="27"/>
      <c r="AG2769" s="27"/>
      <c r="AH2769" s="28"/>
      <c r="AI2769" s="27"/>
      <c r="AJ2769" s="27"/>
      <c r="AK2769" s="28"/>
      <c r="AL2769" s="29"/>
      <c r="AM2769" s="29"/>
      <c r="AN2769" s="29"/>
      <c r="AO2769" s="29"/>
      <c r="AP2769" s="29"/>
      <c r="AQ2769" s="29"/>
      <c r="AR2769" s="29"/>
      <c r="AS2769" s="29"/>
      <c r="AT2769" s="29"/>
      <c r="AU2769" s="29"/>
      <c r="AV2769" s="29"/>
      <c r="AW2769" s="29"/>
      <c r="AX2769" s="29"/>
      <c r="AY2769" s="31"/>
      <c r="AZ2769" s="30"/>
      <c r="BA2769" s="35"/>
      <c r="BB2769" s="108"/>
      <c r="BC2769" s="108"/>
      <c r="BD2769" s="108"/>
      <c r="BE2769" s="136"/>
      <c r="BF2769" s="108"/>
      <c r="BG2769" s="110"/>
      <c r="BH2769" s="110"/>
      <c r="BI2769" s="110"/>
      <c r="BJ2769" s="137"/>
      <c r="BK2769" s="110"/>
      <c r="BL2769" s="108"/>
      <c r="BM2769" s="108"/>
      <c r="BN2769" s="108"/>
      <c r="BO2769" s="135"/>
      <c r="BP2769" s="108"/>
      <c r="BQ2769" s="108"/>
      <c r="BR2769" s="108"/>
      <c r="BS2769" s="108"/>
      <c r="BT2769" s="135"/>
      <c r="BU2769" s="108"/>
      <c r="BV2769" s="108"/>
      <c r="BW2769" s="108"/>
      <c r="BX2769" s="108"/>
      <c r="BY2769" s="135"/>
      <c r="BZ2769" s="108"/>
    </row>
    <row r="2770" spans="1:78" x14ac:dyDescent="0.25">
      <c r="A2770" s="27"/>
      <c r="B2770" s="27"/>
      <c r="C2770" s="27"/>
      <c r="D2770" s="27"/>
      <c r="E2770" s="28"/>
      <c r="F2770" s="88"/>
      <c r="G2770" s="28"/>
      <c r="H2770" s="27"/>
      <c r="I2770" s="27"/>
      <c r="J2770" s="27"/>
      <c r="K2770" s="107"/>
      <c r="L2770" s="27"/>
      <c r="M2770" s="46"/>
      <c r="N2770" s="46"/>
      <c r="O2770" s="46"/>
      <c r="P2770" s="46"/>
      <c r="Q2770" s="46"/>
      <c r="R2770" s="46"/>
      <c r="S2770" s="46"/>
      <c r="T2770" s="46"/>
      <c r="U2770" s="46"/>
      <c r="V2770" s="46"/>
      <c r="W2770" s="46"/>
      <c r="X2770" s="46"/>
      <c r="Y2770" s="41"/>
      <c r="Z2770" s="106"/>
      <c r="AA2770" s="43"/>
      <c r="AB2770" s="28"/>
      <c r="AC2770" s="28"/>
      <c r="AD2770" s="28"/>
      <c r="AE2770" s="44"/>
      <c r="AF2770" s="27"/>
      <c r="AG2770" s="27"/>
      <c r="AH2770" s="28"/>
      <c r="AI2770" s="27"/>
      <c r="AJ2770" s="27"/>
      <c r="AK2770" s="28"/>
      <c r="AL2770" s="29"/>
      <c r="AM2770" s="29"/>
      <c r="AN2770" s="29"/>
      <c r="AO2770" s="29"/>
      <c r="AP2770" s="29"/>
      <c r="AQ2770" s="29"/>
      <c r="AR2770" s="29"/>
      <c r="AS2770" s="29"/>
      <c r="AT2770" s="29"/>
      <c r="AU2770" s="29"/>
      <c r="AV2770" s="29"/>
      <c r="AW2770" s="29"/>
      <c r="AX2770" s="29"/>
      <c r="AY2770" s="31"/>
      <c r="AZ2770" s="30"/>
      <c r="BA2770" s="35"/>
      <c r="BB2770" s="108"/>
      <c r="BC2770" s="108"/>
      <c r="BD2770" s="108"/>
      <c r="BE2770" s="136"/>
      <c r="BF2770" s="108"/>
      <c r="BG2770" s="110"/>
      <c r="BH2770" s="110"/>
      <c r="BI2770" s="110"/>
      <c r="BJ2770" s="137"/>
      <c r="BK2770" s="110"/>
      <c r="BL2770" s="108"/>
      <c r="BM2770" s="108"/>
      <c r="BN2770" s="108"/>
      <c r="BO2770" s="135"/>
      <c r="BP2770" s="108"/>
      <c r="BQ2770" s="108"/>
      <c r="BR2770" s="108"/>
      <c r="BS2770" s="108"/>
      <c r="BT2770" s="135"/>
      <c r="BU2770" s="108"/>
      <c r="BV2770" s="108"/>
      <c r="BW2770" s="108"/>
      <c r="BX2770" s="108"/>
      <c r="BY2770" s="135"/>
      <c r="BZ2770" s="108"/>
    </row>
    <row r="2771" spans="1:78" x14ac:dyDescent="0.25">
      <c r="A2771" s="27"/>
      <c r="B2771" s="27"/>
      <c r="C2771" s="27"/>
      <c r="D2771" s="27"/>
      <c r="E2771" s="28"/>
      <c r="F2771" s="88"/>
      <c r="G2771" s="28"/>
      <c r="H2771" s="27"/>
      <c r="I2771" s="27"/>
      <c r="J2771" s="27"/>
      <c r="K2771" s="107"/>
      <c r="L2771" s="27"/>
      <c r="M2771" s="46"/>
      <c r="N2771" s="46"/>
      <c r="O2771" s="46"/>
      <c r="P2771" s="46"/>
      <c r="Q2771" s="46"/>
      <c r="R2771" s="46"/>
      <c r="S2771" s="46"/>
      <c r="T2771" s="46"/>
      <c r="U2771" s="46"/>
      <c r="V2771" s="46"/>
      <c r="W2771" s="46"/>
      <c r="X2771" s="46"/>
      <c r="Y2771" s="41"/>
      <c r="Z2771" s="106"/>
      <c r="AA2771" s="43"/>
      <c r="AB2771" s="28"/>
      <c r="AC2771" s="28"/>
      <c r="AD2771" s="28"/>
      <c r="AE2771" s="44"/>
      <c r="AF2771" s="27"/>
      <c r="AG2771" s="27"/>
      <c r="AH2771" s="28"/>
      <c r="AI2771" s="27"/>
      <c r="AJ2771" s="27"/>
      <c r="AK2771" s="28"/>
      <c r="AL2771" s="29"/>
      <c r="AM2771" s="29"/>
      <c r="AN2771" s="29"/>
      <c r="AO2771" s="29"/>
      <c r="AP2771" s="29"/>
      <c r="AQ2771" s="29"/>
      <c r="AR2771" s="29"/>
      <c r="AS2771" s="29"/>
      <c r="AT2771" s="29"/>
      <c r="AU2771" s="29"/>
      <c r="AV2771" s="29"/>
      <c r="AW2771" s="29"/>
      <c r="AX2771" s="29"/>
      <c r="AY2771" s="31"/>
      <c r="AZ2771" s="30"/>
      <c r="BA2771" s="35"/>
      <c r="BB2771" s="108"/>
      <c r="BC2771" s="108"/>
      <c r="BD2771" s="108"/>
      <c r="BE2771" s="136"/>
      <c r="BF2771" s="108"/>
      <c r="BG2771" s="110"/>
      <c r="BH2771" s="110"/>
      <c r="BI2771" s="110"/>
      <c r="BJ2771" s="137"/>
      <c r="BK2771" s="110"/>
      <c r="BL2771" s="108"/>
      <c r="BM2771" s="108"/>
      <c r="BN2771" s="108"/>
      <c r="BO2771" s="135"/>
      <c r="BP2771" s="108"/>
      <c r="BQ2771" s="108"/>
      <c r="BR2771" s="108"/>
      <c r="BS2771" s="108"/>
      <c r="BT2771" s="135"/>
      <c r="BU2771" s="108"/>
      <c r="BV2771" s="108"/>
      <c r="BW2771" s="108"/>
      <c r="BX2771" s="108"/>
      <c r="BY2771" s="135"/>
      <c r="BZ2771" s="108"/>
    </row>
    <row r="2772" spans="1:78" x14ac:dyDescent="0.25">
      <c r="A2772" s="27"/>
      <c r="B2772" s="27"/>
      <c r="C2772" s="27"/>
      <c r="D2772" s="27"/>
      <c r="E2772" s="28"/>
      <c r="F2772" s="88"/>
      <c r="G2772" s="28"/>
      <c r="H2772" s="27"/>
      <c r="I2772" s="27"/>
      <c r="J2772" s="27"/>
      <c r="K2772" s="107"/>
      <c r="L2772" s="27"/>
      <c r="M2772" s="46"/>
      <c r="N2772" s="46"/>
      <c r="O2772" s="46"/>
      <c r="P2772" s="46"/>
      <c r="Q2772" s="46"/>
      <c r="R2772" s="46"/>
      <c r="S2772" s="46"/>
      <c r="T2772" s="46"/>
      <c r="U2772" s="46"/>
      <c r="V2772" s="46"/>
      <c r="W2772" s="46"/>
      <c r="X2772" s="46"/>
      <c r="Y2772" s="41"/>
      <c r="Z2772" s="106"/>
      <c r="AA2772" s="43"/>
      <c r="AB2772" s="28"/>
      <c r="AC2772" s="28"/>
      <c r="AD2772" s="28"/>
      <c r="AE2772" s="44"/>
      <c r="AF2772" s="27"/>
      <c r="AG2772" s="27"/>
      <c r="AH2772" s="28"/>
      <c r="AI2772" s="27"/>
      <c r="AJ2772" s="27"/>
      <c r="AK2772" s="28"/>
      <c r="AL2772" s="29"/>
      <c r="AM2772" s="29"/>
      <c r="AN2772" s="29"/>
      <c r="AO2772" s="29"/>
      <c r="AP2772" s="29"/>
      <c r="AQ2772" s="29"/>
      <c r="AR2772" s="29"/>
      <c r="AS2772" s="29"/>
      <c r="AT2772" s="29"/>
      <c r="AU2772" s="29"/>
      <c r="AV2772" s="29"/>
      <c r="AW2772" s="29"/>
      <c r="AX2772" s="29"/>
      <c r="AY2772" s="31"/>
      <c r="AZ2772" s="30"/>
      <c r="BA2772" s="35"/>
      <c r="BB2772" s="108"/>
      <c r="BC2772" s="108"/>
      <c r="BD2772" s="108"/>
      <c r="BE2772" s="136"/>
      <c r="BF2772" s="108"/>
      <c r="BG2772" s="110"/>
      <c r="BH2772" s="110"/>
      <c r="BI2772" s="110"/>
      <c r="BJ2772" s="137"/>
      <c r="BK2772" s="110"/>
      <c r="BL2772" s="108"/>
      <c r="BM2772" s="108"/>
      <c r="BN2772" s="108"/>
      <c r="BO2772" s="135"/>
      <c r="BP2772" s="108"/>
      <c r="BQ2772" s="108"/>
      <c r="BR2772" s="108"/>
      <c r="BS2772" s="108"/>
      <c r="BT2772" s="135"/>
      <c r="BU2772" s="108"/>
      <c r="BV2772" s="108"/>
      <c r="BW2772" s="108"/>
      <c r="BX2772" s="108"/>
      <c r="BY2772" s="135"/>
      <c r="BZ2772" s="108"/>
    </row>
    <row r="2773" spans="1:78" x14ac:dyDescent="0.25">
      <c r="A2773" s="27"/>
      <c r="B2773" s="27"/>
      <c r="C2773" s="27"/>
      <c r="D2773" s="27"/>
      <c r="E2773" s="28"/>
      <c r="F2773" s="88"/>
      <c r="G2773" s="28"/>
      <c r="H2773" s="27"/>
      <c r="I2773" s="27"/>
      <c r="J2773" s="27"/>
      <c r="K2773" s="107"/>
      <c r="L2773" s="27"/>
      <c r="M2773" s="46"/>
      <c r="N2773" s="46"/>
      <c r="O2773" s="46"/>
      <c r="P2773" s="46"/>
      <c r="Q2773" s="46"/>
      <c r="R2773" s="46"/>
      <c r="S2773" s="46"/>
      <c r="T2773" s="46"/>
      <c r="U2773" s="46"/>
      <c r="V2773" s="46"/>
      <c r="W2773" s="46"/>
      <c r="X2773" s="46"/>
      <c r="Y2773" s="41"/>
      <c r="Z2773" s="106"/>
      <c r="AA2773" s="43"/>
      <c r="AB2773" s="28"/>
      <c r="AC2773" s="28"/>
      <c r="AD2773" s="28"/>
      <c r="AE2773" s="44"/>
      <c r="AF2773" s="27"/>
      <c r="AG2773" s="27"/>
      <c r="AH2773" s="28"/>
      <c r="AI2773" s="27"/>
      <c r="AJ2773" s="27"/>
      <c r="AK2773" s="28"/>
      <c r="AL2773" s="29"/>
      <c r="AM2773" s="29"/>
      <c r="AN2773" s="29"/>
      <c r="AO2773" s="29"/>
      <c r="AP2773" s="29"/>
      <c r="AQ2773" s="29"/>
      <c r="AR2773" s="29"/>
      <c r="AS2773" s="29"/>
      <c r="AT2773" s="29"/>
      <c r="AU2773" s="29"/>
      <c r="AV2773" s="29"/>
      <c r="AW2773" s="29"/>
      <c r="AX2773" s="29"/>
      <c r="AY2773" s="31"/>
      <c r="AZ2773" s="30"/>
      <c r="BA2773" s="35"/>
      <c r="BB2773" s="108"/>
      <c r="BC2773" s="108"/>
      <c r="BD2773" s="108"/>
      <c r="BE2773" s="136"/>
      <c r="BF2773" s="108"/>
      <c r="BG2773" s="110"/>
      <c r="BH2773" s="110"/>
      <c r="BI2773" s="110"/>
      <c r="BJ2773" s="137"/>
      <c r="BK2773" s="110"/>
      <c r="BL2773" s="108"/>
      <c r="BM2773" s="108"/>
      <c r="BN2773" s="108"/>
      <c r="BO2773" s="135"/>
      <c r="BP2773" s="108"/>
      <c r="BQ2773" s="108"/>
      <c r="BR2773" s="108"/>
      <c r="BS2773" s="108"/>
      <c r="BT2773" s="135"/>
      <c r="BU2773" s="108"/>
      <c r="BV2773" s="108"/>
      <c r="BW2773" s="108"/>
      <c r="BX2773" s="108"/>
      <c r="BY2773" s="135"/>
      <c r="BZ2773" s="108"/>
    </row>
    <row r="2774" spans="1:78" x14ac:dyDescent="0.25">
      <c r="A2774" s="27"/>
      <c r="B2774" s="27"/>
      <c r="C2774" s="27"/>
      <c r="D2774" s="27"/>
      <c r="E2774" s="28"/>
      <c r="F2774" s="88"/>
      <c r="G2774" s="28"/>
      <c r="H2774" s="27"/>
      <c r="I2774" s="27"/>
      <c r="J2774" s="27"/>
      <c r="K2774" s="107"/>
      <c r="L2774" s="27"/>
      <c r="M2774" s="46"/>
      <c r="N2774" s="46"/>
      <c r="O2774" s="46"/>
      <c r="P2774" s="46"/>
      <c r="Q2774" s="46"/>
      <c r="R2774" s="46"/>
      <c r="S2774" s="46"/>
      <c r="T2774" s="46"/>
      <c r="U2774" s="46"/>
      <c r="V2774" s="46"/>
      <c r="W2774" s="46"/>
      <c r="X2774" s="46"/>
      <c r="Y2774" s="41"/>
      <c r="Z2774" s="106"/>
      <c r="AA2774" s="43"/>
      <c r="AB2774" s="28"/>
      <c r="AC2774" s="28"/>
      <c r="AD2774" s="28"/>
      <c r="AE2774" s="44"/>
      <c r="AF2774" s="27"/>
      <c r="AG2774" s="27"/>
      <c r="AH2774" s="28"/>
      <c r="AI2774" s="27"/>
      <c r="AJ2774" s="27"/>
      <c r="AK2774" s="28"/>
      <c r="AL2774" s="29"/>
      <c r="AM2774" s="29"/>
      <c r="AN2774" s="29"/>
      <c r="AO2774" s="29"/>
      <c r="AP2774" s="29"/>
      <c r="AQ2774" s="29"/>
      <c r="AR2774" s="29"/>
      <c r="AS2774" s="29"/>
      <c r="AT2774" s="29"/>
      <c r="AU2774" s="29"/>
      <c r="AV2774" s="29"/>
      <c r="AW2774" s="29"/>
      <c r="AX2774" s="29"/>
      <c r="AY2774" s="31"/>
      <c r="AZ2774" s="30"/>
      <c r="BA2774" s="35"/>
      <c r="BB2774" s="108"/>
      <c r="BC2774" s="108"/>
      <c r="BD2774" s="108"/>
      <c r="BE2774" s="136"/>
      <c r="BF2774" s="108"/>
      <c r="BG2774" s="110"/>
      <c r="BH2774" s="110"/>
      <c r="BI2774" s="110"/>
      <c r="BJ2774" s="137"/>
      <c r="BK2774" s="110"/>
      <c r="BL2774" s="108"/>
      <c r="BM2774" s="108"/>
      <c r="BN2774" s="108"/>
      <c r="BO2774" s="135"/>
      <c r="BP2774" s="108"/>
      <c r="BQ2774" s="108"/>
      <c r="BR2774" s="108"/>
      <c r="BS2774" s="108"/>
      <c r="BT2774" s="135"/>
      <c r="BU2774" s="108"/>
      <c r="BV2774" s="108"/>
      <c r="BW2774" s="108"/>
      <c r="BX2774" s="108"/>
      <c r="BY2774" s="135"/>
      <c r="BZ2774" s="108"/>
    </row>
    <row r="2775" spans="1:78" x14ac:dyDescent="0.25">
      <c r="A2775" s="27"/>
      <c r="B2775" s="27"/>
      <c r="C2775" s="27"/>
      <c r="D2775" s="27"/>
      <c r="E2775" s="28"/>
      <c r="F2775" s="88"/>
      <c r="G2775" s="28"/>
      <c r="H2775" s="27"/>
      <c r="I2775" s="27"/>
      <c r="J2775" s="27"/>
      <c r="K2775" s="107"/>
      <c r="L2775" s="27"/>
      <c r="M2775" s="46"/>
      <c r="N2775" s="46"/>
      <c r="O2775" s="46"/>
      <c r="P2775" s="46"/>
      <c r="Q2775" s="46"/>
      <c r="R2775" s="46"/>
      <c r="S2775" s="46"/>
      <c r="T2775" s="46"/>
      <c r="U2775" s="46"/>
      <c r="V2775" s="46"/>
      <c r="W2775" s="46"/>
      <c r="X2775" s="46"/>
      <c r="Y2775" s="41"/>
      <c r="Z2775" s="106"/>
      <c r="AA2775" s="43"/>
      <c r="AB2775" s="28"/>
      <c r="AC2775" s="28"/>
      <c r="AD2775" s="28"/>
      <c r="AE2775" s="44"/>
      <c r="AF2775" s="27"/>
      <c r="AG2775" s="27"/>
      <c r="AH2775" s="28"/>
      <c r="AI2775" s="27"/>
      <c r="AJ2775" s="27"/>
      <c r="AK2775" s="28"/>
      <c r="AL2775" s="29"/>
      <c r="AM2775" s="29"/>
      <c r="AN2775" s="29"/>
      <c r="AO2775" s="29"/>
      <c r="AP2775" s="29"/>
      <c r="AQ2775" s="29"/>
      <c r="AR2775" s="29"/>
      <c r="AS2775" s="29"/>
      <c r="AT2775" s="29"/>
      <c r="AU2775" s="29"/>
      <c r="AV2775" s="29"/>
      <c r="AW2775" s="29"/>
      <c r="AX2775" s="29"/>
      <c r="AY2775" s="31"/>
      <c r="AZ2775" s="30"/>
      <c r="BA2775" s="35"/>
      <c r="BB2775" s="108"/>
      <c r="BC2775" s="108"/>
      <c r="BD2775" s="108"/>
      <c r="BE2775" s="136"/>
      <c r="BF2775" s="108"/>
      <c r="BG2775" s="110"/>
      <c r="BH2775" s="110"/>
      <c r="BI2775" s="110"/>
      <c r="BJ2775" s="137"/>
      <c r="BK2775" s="110"/>
      <c r="BL2775" s="108"/>
      <c r="BM2775" s="108"/>
      <c r="BN2775" s="108"/>
      <c r="BO2775" s="135"/>
      <c r="BP2775" s="108"/>
      <c r="BQ2775" s="108"/>
      <c r="BR2775" s="108"/>
      <c r="BS2775" s="108"/>
      <c r="BT2775" s="135"/>
      <c r="BU2775" s="108"/>
      <c r="BV2775" s="108"/>
      <c r="BW2775" s="108"/>
      <c r="BX2775" s="108"/>
      <c r="BY2775" s="135"/>
      <c r="BZ2775" s="108"/>
    </row>
    <row r="2776" spans="1:78" x14ac:dyDescent="0.25">
      <c r="A2776" s="27"/>
      <c r="B2776" s="27"/>
      <c r="C2776" s="27"/>
      <c r="D2776" s="27"/>
      <c r="E2776" s="28"/>
      <c r="F2776" s="88"/>
      <c r="G2776" s="28"/>
      <c r="H2776" s="27"/>
      <c r="I2776" s="27"/>
      <c r="J2776" s="27"/>
      <c r="K2776" s="107"/>
      <c r="L2776" s="27"/>
      <c r="M2776" s="46"/>
      <c r="N2776" s="46"/>
      <c r="O2776" s="46"/>
      <c r="P2776" s="46"/>
      <c r="Q2776" s="46"/>
      <c r="R2776" s="46"/>
      <c r="S2776" s="46"/>
      <c r="T2776" s="46"/>
      <c r="U2776" s="46"/>
      <c r="V2776" s="46"/>
      <c r="W2776" s="46"/>
      <c r="X2776" s="46"/>
      <c r="Y2776" s="41"/>
      <c r="Z2776" s="106"/>
      <c r="AA2776" s="43"/>
      <c r="AB2776" s="28"/>
      <c r="AC2776" s="28"/>
      <c r="AD2776" s="28"/>
      <c r="AE2776" s="44"/>
      <c r="AF2776" s="27"/>
      <c r="AG2776" s="27"/>
      <c r="AH2776" s="28"/>
      <c r="AI2776" s="27"/>
      <c r="AJ2776" s="27"/>
      <c r="AK2776" s="28"/>
      <c r="AL2776" s="29"/>
      <c r="AM2776" s="29"/>
      <c r="AN2776" s="29"/>
      <c r="AO2776" s="29"/>
      <c r="AP2776" s="29"/>
      <c r="AQ2776" s="29"/>
      <c r="AR2776" s="29"/>
      <c r="AS2776" s="29"/>
      <c r="AT2776" s="29"/>
      <c r="AU2776" s="29"/>
      <c r="AV2776" s="29"/>
      <c r="AW2776" s="29"/>
      <c r="AX2776" s="29"/>
      <c r="AY2776" s="31"/>
      <c r="AZ2776" s="30"/>
      <c r="BA2776" s="35"/>
      <c r="BB2776" s="108"/>
      <c r="BC2776" s="108"/>
      <c r="BD2776" s="108"/>
      <c r="BE2776" s="136"/>
      <c r="BF2776" s="108"/>
      <c r="BG2776" s="110"/>
      <c r="BH2776" s="110"/>
      <c r="BI2776" s="110"/>
      <c r="BJ2776" s="137"/>
      <c r="BK2776" s="110"/>
      <c r="BL2776" s="108"/>
      <c r="BM2776" s="108"/>
      <c r="BN2776" s="108"/>
      <c r="BO2776" s="135"/>
      <c r="BP2776" s="108"/>
      <c r="BQ2776" s="108"/>
      <c r="BR2776" s="108"/>
      <c r="BS2776" s="108"/>
      <c r="BT2776" s="135"/>
      <c r="BU2776" s="108"/>
      <c r="BV2776" s="108"/>
      <c r="BW2776" s="108"/>
      <c r="BX2776" s="108"/>
      <c r="BY2776" s="135"/>
      <c r="BZ2776" s="108"/>
    </row>
    <row r="2777" spans="1:78" x14ac:dyDescent="0.25">
      <c r="A2777" s="27"/>
      <c r="B2777" s="27"/>
      <c r="C2777" s="27"/>
      <c r="D2777" s="27"/>
      <c r="E2777" s="28"/>
      <c r="F2777" s="88"/>
      <c r="G2777" s="28"/>
      <c r="H2777" s="27"/>
      <c r="I2777" s="27"/>
      <c r="J2777" s="27"/>
      <c r="K2777" s="107"/>
      <c r="L2777" s="27"/>
      <c r="M2777" s="46"/>
      <c r="N2777" s="46"/>
      <c r="O2777" s="46"/>
      <c r="P2777" s="46"/>
      <c r="Q2777" s="46"/>
      <c r="R2777" s="46"/>
      <c r="S2777" s="46"/>
      <c r="T2777" s="46"/>
      <c r="U2777" s="46"/>
      <c r="V2777" s="46"/>
      <c r="W2777" s="46"/>
      <c r="X2777" s="46"/>
      <c r="Y2777" s="41"/>
      <c r="Z2777" s="106"/>
      <c r="AA2777" s="43"/>
      <c r="AB2777" s="28"/>
      <c r="AC2777" s="28"/>
      <c r="AD2777" s="28"/>
      <c r="AE2777" s="44"/>
      <c r="AF2777" s="27"/>
      <c r="AG2777" s="27"/>
      <c r="AH2777" s="28"/>
      <c r="AI2777" s="27"/>
      <c r="AJ2777" s="27"/>
      <c r="AK2777" s="28"/>
      <c r="AL2777" s="29"/>
      <c r="AM2777" s="29"/>
      <c r="AN2777" s="29"/>
      <c r="AO2777" s="29"/>
      <c r="AP2777" s="29"/>
      <c r="AQ2777" s="29"/>
      <c r="AR2777" s="29"/>
      <c r="AS2777" s="29"/>
      <c r="AT2777" s="29"/>
      <c r="AU2777" s="29"/>
      <c r="AV2777" s="29"/>
      <c r="AW2777" s="29"/>
      <c r="AX2777" s="29"/>
      <c r="AY2777" s="31"/>
      <c r="AZ2777" s="30"/>
      <c r="BA2777" s="35"/>
      <c r="BB2777" s="108"/>
      <c r="BC2777" s="108"/>
      <c r="BD2777" s="108"/>
      <c r="BE2777" s="136"/>
      <c r="BF2777" s="108"/>
      <c r="BG2777" s="110"/>
      <c r="BH2777" s="110"/>
      <c r="BI2777" s="110"/>
      <c r="BJ2777" s="137"/>
      <c r="BK2777" s="110"/>
      <c r="BL2777" s="108"/>
      <c r="BM2777" s="108"/>
      <c r="BN2777" s="108"/>
      <c r="BO2777" s="135"/>
      <c r="BP2777" s="108"/>
      <c r="BQ2777" s="108"/>
      <c r="BR2777" s="108"/>
      <c r="BS2777" s="108"/>
      <c r="BT2777" s="135"/>
      <c r="BU2777" s="108"/>
      <c r="BV2777" s="108"/>
      <c r="BW2777" s="108"/>
      <c r="BX2777" s="108"/>
      <c r="BY2777" s="135"/>
      <c r="BZ2777" s="108"/>
    </row>
    <row r="2778" spans="1:78" x14ac:dyDescent="0.25">
      <c r="A2778" s="27"/>
      <c r="B2778" s="27"/>
      <c r="C2778" s="27"/>
      <c r="D2778" s="27"/>
      <c r="E2778" s="28"/>
      <c r="F2778" s="88"/>
      <c r="G2778" s="28"/>
      <c r="H2778" s="27"/>
      <c r="I2778" s="27"/>
      <c r="J2778" s="27"/>
      <c r="K2778" s="107"/>
      <c r="L2778" s="27"/>
      <c r="M2778" s="46"/>
      <c r="N2778" s="46"/>
      <c r="O2778" s="46"/>
      <c r="P2778" s="46"/>
      <c r="Q2778" s="46"/>
      <c r="R2778" s="46"/>
      <c r="S2778" s="46"/>
      <c r="T2778" s="46"/>
      <c r="U2778" s="46"/>
      <c r="V2778" s="46"/>
      <c r="W2778" s="46"/>
      <c r="X2778" s="46"/>
      <c r="Y2778" s="41"/>
      <c r="Z2778" s="106"/>
      <c r="AA2778" s="43"/>
      <c r="AB2778" s="28"/>
      <c r="AC2778" s="28"/>
      <c r="AD2778" s="28"/>
      <c r="AE2778" s="44"/>
      <c r="AF2778" s="27"/>
      <c r="AG2778" s="27"/>
      <c r="AH2778" s="28"/>
      <c r="AI2778" s="27"/>
      <c r="AJ2778" s="27"/>
      <c r="AK2778" s="28"/>
      <c r="AL2778" s="29"/>
      <c r="AM2778" s="29"/>
      <c r="AN2778" s="29"/>
      <c r="AO2778" s="29"/>
      <c r="AP2778" s="29"/>
      <c r="AQ2778" s="29"/>
      <c r="AR2778" s="29"/>
      <c r="AS2778" s="29"/>
      <c r="AT2778" s="29"/>
      <c r="AU2778" s="29"/>
      <c r="AV2778" s="29"/>
      <c r="AW2778" s="29"/>
      <c r="AX2778" s="29"/>
      <c r="AY2778" s="31"/>
      <c r="AZ2778" s="30"/>
      <c r="BA2778" s="35"/>
      <c r="BB2778" s="108"/>
      <c r="BC2778" s="108"/>
      <c r="BD2778" s="108"/>
      <c r="BE2778" s="136"/>
      <c r="BF2778" s="108"/>
      <c r="BG2778" s="110"/>
      <c r="BH2778" s="110"/>
      <c r="BI2778" s="110"/>
      <c r="BJ2778" s="137"/>
      <c r="BK2778" s="110"/>
      <c r="BL2778" s="108"/>
      <c r="BM2778" s="108"/>
      <c r="BN2778" s="108"/>
      <c r="BO2778" s="135"/>
      <c r="BP2778" s="108"/>
      <c r="BQ2778" s="108"/>
      <c r="BR2778" s="108"/>
      <c r="BS2778" s="108"/>
      <c r="BT2778" s="135"/>
      <c r="BU2778" s="108"/>
      <c r="BV2778" s="108"/>
      <c r="BW2778" s="108"/>
      <c r="BX2778" s="108"/>
      <c r="BY2778" s="135"/>
      <c r="BZ2778" s="108"/>
    </row>
    <row r="2779" spans="1:78" x14ac:dyDescent="0.25">
      <c r="A2779" s="27"/>
      <c r="B2779" s="27"/>
      <c r="C2779" s="27"/>
      <c r="D2779" s="27"/>
      <c r="E2779" s="28"/>
      <c r="F2779" s="88"/>
      <c r="G2779" s="28"/>
      <c r="H2779" s="27"/>
      <c r="I2779" s="27"/>
      <c r="J2779" s="27"/>
      <c r="K2779" s="107"/>
      <c r="L2779" s="27"/>
      <c r="M2779" s="46"/>
      <c r="N2779" s="46"/>
      <c r="O2779" s="46"/>
      <c r="P2779" s="46"/>
      <c r="Q2779" s="46"/>
      <c r="R2779" s="46"/>
      <c r="S2779" s="46"/>
      <c r="T2779" s="46"/>
      <c r="U2779" s="46"/>
      <c r="V2779" s="46"/>
      <c r="W2779" s="46"/>
      <c r="X2779" s="46"/>
      <c r="Y2779" s="41"/>
      <c r="Z2779" s="106"/>
      <c r="AA2779" s="43"/>
      <c r="AB2779" s="28"/>
      <c r="AC2779" s="28"/>
      <c r="AD2779" s="28"/>
      <c r="AE2779" s="44"/>
      <c r="AF2779" s="27"/>
      <c r="AG2779" s="27"/>
      <c r="AH2779" s="28"/>
      <c r="AI2779" s="27"/>
      <c r="AJ2779" s="27"/>
      <c r="AK2779" s="28"/>
      <c r="AL2779" s="29"/>
      <c r="AM2779" s="29"/>
      <c r="AN2779" s="29"/>
      <c r="AO2779" s="29"/>
      <c r="AP2779" s="29"/>
      <c r="AQ2779" s="29"/>
      <c r="AR2779" s="29"/>
      <c r="AS2779" s="29"/>
      <c r="AT2779" s="29"/>
      <c r="AU2779" s="29"/>
      <c r="AV2779" s="29"/>
      <c r="AW2779" s="29"/>
      <c r="AX2779" s="29"/>
      <c r="AY2779" s="31"/>
      <c r="AZ2779" s="30"/>
      <c r="BA2779" s="35"/>
      <c r="BB2779" s="108"/>
      <c r="BC2779" s="108"/>
      <c r="BD2779" s="108"/>
      <c r="BE2779" s="136"/>
      <c r="BF2779" s="108"/>
      <c r="BG2779" s="110"/>
      <c r="BH2779" s="110"/>
      <c r="BI2779" s="110"/>
      <c r="BJ2779" s="137"/>
      <c r="BK2779" s="110"/>
      <c r="BL2779" s="108"/>
      <c r="BM2779" s="108"/>
      <c r="BN2779" s="108"/>
      <c r="BO2779" s="135"/>
      <c r="BP2779" s="108"/>
      <c r="BQ2779" s="108"/>
      <c r="BR2779" s="108"/>
      <c r="BS2779" s="108"/>
      <c r="BT2779" s="135"/>
      <c r="BU2779" s="108"/>
      <c r="BV2779" s="108"/>
      <c r="BW2779" s="108"/>
      <c r="BX2779" s="108"/>
      <c r="BY2779" s="135"/>
      <c r="BZ2779" s="108"/>
    </row>
    <row r="2780" spans="1:78" x14ac:dyDescent="0.25">
      <c r="A2780" s="27"/>
      <c r="B2780" s="27"/>
      <c r="C2780" s="27"/>
      <c r="D2780" s="27"/>
      <c r="E2780" s="28"/>
      <c r="F2780" s="88"/>
      <c r="G2780" s="28"/>
      <c r="H2780" s="27"/>
      <c r="I2780" s="27"/>
      <c r="J2780" s="27"/>
      <c r="K2780" s="107"/>
      <c r="L2780" s="27"/>
      <c r="M2780" s="46"/>
      <c r="N2780" s="46"/>
      <c r="O2780" s="46"/>
      <c r="P2780" s="46"/>
      <c r="Q2780" s="46"/>
      <c r="R2780" s="46"/>
      <c r="S2780" s="46"/>
      <c r="T2780" s="46"/>
      <c r="U2780" s="46"/>
      <c r="V2780" s="46"/>
      <c r="W2780" s="46"/>
      <c r="X2780" s="46"/>
      <c r="Y2780" s="41"/>
      <c r="Z2780" s="106"/>
      <c r="AA2780" s="43"/>
      <c r="AB2780" s="28"/>
      <c r="AC2780" s="28"/>
      <c r="AD2780" s="28"/>
      <c r="AE2780" s="44"/>
      <c r="AF2780" s="27"/>
      <c r="AG2780" s="27"/>
      <c r="AH2780" s="28"/>
      <c r="AI2780" s="27"/>
      <c r="AJ2780" s="27"/>
      <c r="AK2780" s="28"/>
      <c r="AL2780" s="29"/>
      <c r="AM2780" s="29"/>
      <c r="AN2780" s="29"/>
      <c r="AO2780" s="29"/>
      <c r="AP2780" s="29"/>
      <c r="AQ2780" s="29"/>
      <c r="AR2780" s="29"/>
      <c r="AS2780" s="29"/>
      <c r="AT2780" s="29"/>
      <c r="AU2780" s="29"/>
      <c r="AV2780" s="29"/>
      <c r="AW2780" s="29"/>
      <c r="AX2780" s="29"/>
      <c r="AY2780" s="31"/>
      <c r="AZ2780" s="30"/>
      <c r="BA2780" s="35"/>
      <c r="BB2780" s="108"/>
      <c r="BC2780" s="108"/>
      <c r="BD2780" s="108"/>
      <c r="BE2780" s="136"/>
      <c r="BF2780" s="108"/>
      <c r="BG2780" s="110"/>
      <c r="BH2780" s="110"/>
      <c r="BI2780" s="110"/>
      <c r="BJ2780" s="137"/>
      <c r="BK2780" s="110"/>
      <c r="BL2780" s="108"/>
      <c r="BM2780" s="108"/>
      <c r="BN2780" s="108"/>
      <c r="BO2780" s="135"/>
      <c r="BP2780" s="108"/>
      <c r="BQ2780" s="108"/>
      <c r="BR2780" s="108"/>
      <c r="BS2780" s="108"/>
      <c r="BT2780" s="135"/>
      <c r="BU2780" s="108"/>
      <c r="BV2780" s="108"/>
      <c r="BW2780" s="108"/>
      <c r="BX2780" s="108"/>
      <c r="BY2780" s="135"/>
      <c r="BZ2780" s="108"/>
    </row>
    <row r="2781" spans="1:78" x14ac:dyDescent="0.25">
      <c r="A2781" s="27"/>
      <c r="B2781" s="27"/>
      <c r="C2781" s="27"/>
      <c r="D2781" s="27"/>
      <c r="E2781" s="28"/>
      <c r="F2781" s="88"/>
      <c r="G2781" s="28"/>
      <c r="H2781" s="27"/>
      <c r="I2781" s="27"/>
      <c r="J2781" s="27"/>
      <c r="K2781" s="107"/>
      <c r="L2781" s="27"/>
      <c r="M2781" s="46"/>
      <c r="N2781" s="46"/>
      <c r="O2781" s="46"/>
      <c r="P2781" s="46"/>
      <c r="Q2781" s="46"/>
      <c r="R2781" s="46"/>
      <c r="S2781" s="46"/>
      <c r="T2781" s="46"/>
      <c r="U2781" s="46"/>
      <c r="V2781" s="46"/>
      <c r="W2781" s="46"/>
      <c r="X2781" s="46"/>
      <c r="Y2781" s="41"/>
      <c r="Z2781" s="106"/>
      <c r="AA2781" s="43"/>
      <c r="AB2781" s="28"/>
      <c r="AC2781" s="28"/>
      <c r="AD2781" s="28"/>
      <c r="AE2781" s="44"/>
      <c r="AF2781" s="27"/>
      <c r="AG2781" s="27"/>
      <c r="AH2781" s="28"/>
      <c r="AI2781" s="27"/>
      <c r="AJ2781" s="27"/>
      <c r="AK2781" s="28"/>
      <c r="AL2781" s="29"/>
      <c r="AM2781" s="29"/>
      <c r="AN2781" s="29"/>
      <c r="AO2781" s="29"/>
      <c r="AP2781" s="29"/>
      <c r="AQ2781" s="29"/>
      <c r="AR2781" s="29"/>
      <c r="AS2781" s="29"/>
      <c r="AT2781" s="29"/>
      <c r="AU2781" s="29"/>
      <c r="AV2781" s="29"/>
      <c r="AW2781" s="29"/>
      <c r="AX2781" s="29"/>
      <c r="AY2781" s="31"/>
      <c r="AZ2781" s="30"/>
      <c r="BA2781" s="35"/>
      <c r="BB2781" s="108"/>
      <c r="BC2781" s="108"/>
      <c r="BD2781" s="108"/>
      <c r="BE2781" s="136"/>
      <c r="BF2781" s="108"/>
      <c r="BG2781" s="110"/>
      <c r="BH2781" s="110"/>
      <c r="BI2781" s="110"/>
      <c r="BJ2781" s="137"/>
      <c r="BK2781" s="110"/>
      <c r="BL2781" s="108"/>
      <c r="BM2781" s="108"/>
      <c r="BN2781" s="108"/>
      <c r="BO2781" s="135"/>
      <c r="BP2781" s="108"/>
      <c r="BQ2781" s="108"/>
      <c r="BR2781" s="108"/>
      <c r="BS2781" s="108"/>
      <c r="BT2781" s="135"/>
      <c r="BU2781" s="108"/>
      <c r="BV2781" s="108"/>
      <c r="BW2781" s="108"/>
      <c r="BX2781" s="108"/>
      <c r="BY2781" s="135"/>
      <c r="BZ2781" s="108"/>
    </row>
    <row r="2782" spans="1:78" x14ac:dyDescent="0.25">
      <c r="A2782" s="27"/>
      <c r="B2782" s="27"/>
      <c r="C2782" s="27"/>
      <c r="D2782" s="27"/>
      <c r="E2782" s="28"/>
      <c r="F2782" s="88"/>
      <c r="G2782" s="28"/>
      <c r="H2782" s="27"/>
      <c r="I2782" s="27"/>
      <c r="J2782" s="27"/>
      <c r="K2782" s="107"/>
      <c r="L2782" s="27"/>
      <c r="M2782" s="46"/>
      <c r="N2782" s="46"/>
      <c r="O2782" s="46"/>
      <c r="P2782" s="46"/>
      <c r="Q2782" s="46"/>
      <c r="R2782" s="46"/>
      <c r="S2782" s="46"/>
      <c r="T2782" s="46"/>
      <c r="U2782" s="46"/>
      <c r="V2782" s="46"/>
      <c r="W2782" s="46"/>
      <c r="X2782" s="46"/>
      <c r="Y2782" s="41"/>
      <c r="Z2782" s="106"/>
      <c r="AA2782" s="43"/>
      <c r="AB2782" s="28"/>
      <c r="AC2782" s="28"/>
      <c r="AD2782" s="28"/>
      <c r="AE2782" s="44"/>
      <c r="AF2782" s="27"/>
      <c r="AG2782" s="27"/>
      <c r="AH2782" s="28"/>
      <c r="AI2782" s="27"/>
      <c r="AJ2782" s="27"/>
      <c r="AK2782" s="28"/>
      <c r="AL2782" s="29"/>
      <c r="AM2782" s="29"/>
      <c r="AN2782" s="29"/>
      <c r="AO2782" s="29"/>
      <c r="AP2782" s="29"/>
      <c r="AQ2782" s="29"/>
      <c r="AR2782" s="29"/>
      <c r="AS2782" s="29"/>
      <c r="AT2782" s="29"/>
      <c r="AU2782" s="29"/>
      <c r="AV2782" s="29"/>
      <c r="AW2782" s="29"/>
      <c r="AX2782" s="29"/>
      <c r="AY2782" s="31"/>
      <c r="AZ2782" s="30"/>
      <c r="BA2782" s="35"/>
      <c r="BB2782" s="108"/>
      <c r="BC2782" s="108"/>
      <c r="BD2782" s="108"/>
      <c r="BE2782" s="136"/>
      <c r="BF2782" s="108"/>
      <c r="BG2782" s="110"/>
      <c r="BH2782" s="110"/>
      <c r="BI2782" s="110"/>
      <c r="BJ2782" s="137"/>
      <c r="BK2782" s="110"/>
      <c r="BL2782" s="108"/>
      <c r="BM2782" s="108"/>
      <c r="BN2782" s="108"/>
      <c r="BO2782" s="135"/>
      <c r="BP2782" s="108"/>
      <c r="BQ2782" s="108"/>
      <c r="BR2782" s="108"/>
      <c r="BS2782" s="108"/>
      <c r="BT2782" s="135"/>
      <c r="BU2782" s="108"/>
      <c r="BV2782" s="108"/>
      <c r="BW2782" s="108"/>
      <c r="BX2782" s="108"/>
      <c r="BY2782" s="135"/>
      <c r="BZ2782" s="108"/>
    </row>
    <row r="2783" spans="1:78" x14ac:dyDescent="0.25">
      <c r="A2783" s="27"/>
      <c r="B2783" s="27"/>
      <c r="C2783" s="27"/>
      <c r="D2783" s="27"/>
      <c r="E2783" s="28"/>
      <c r="F2783" s="88"/>
      <c r="G2783" s="28"/>
      <c r="H2783" s="27"/>
      <c r="I2783" s="27"/>
      <c r="J2783" s="27"/>
      <c r="K2783" s="107"/>
      <c r="L2783" s="27"/>
      <c r="M2783" s="46"/>
      <c r="N2783" s="46"/>
      <c r="O2783" s="46"/>
      <c r="P2783" s="46"/>
      <c r="Q2783" s="46"/>
      <c r="R2783" s="46"/>
      <c r="S2783" s="46"/>
      <c r="T2783" s="46"/>
      <c r="U2783" s="46"/>
      <c r="V2783" s="46"/>
      <c r="W2783" s="46"/>
      <c r="X2783" s="46"/>
      <c r="Y2783" s="41"/>
      <c r="Z2783" s="106"/>
      <c r="AA2783" s="43"/>
      <c r="AB2783" s="28"/>
      <c r="AC2783" s="28"/>
      <c r="AD2783" s="28"/>
      <c r="AE2783" s="44"/>
      <c r="AF2783" s="27"/>
      <c r="AG2783" s="27"/>
      <c r="AH2783" s="28"/>
      <c r="AI2783" s="27"/>
      <c r="AJ2783" s="27"/>
      <c r="AK2783" s="28"/>
      <c r="AL2783" s="29"/>
      <c r="AM2783" s="29"/>
      <c r="AN2783" s="29"/>
      <c r="AO2783" s="29"/>
      <c r="AP2783" s="29"/>
      <c r="AQ2783" s="29"/>
      <c r="AR2783" s="29"/>
      <c r="AS2783" s="29"/>
      <c r="AT2783" s="29"/>
      <c r="AU2783" s="29"/>
      <c r="AV2783" s="29"/>
      <c r="AW2783" s="29"/>
      <c r="AX2783" s="29"/>
      <c r="AY2783" s="31"/>
      <c r="AZ2783" s="30"/>
      <c r="BA2783" s="35"/>
      <c r="BB2783" s="108"/>
      <c r="BC2783" s="108"/>
      <c r="BD2783" s="108"/>
      <c r="BE2783" s="136"/>
      <c r="BF2783" s="108"/>
      <c r="BG2783" s="110"/>
      <c r="BH2783" s="110"/>
      <c r="BI2783" s="110"/>
      <c r="BJ2783" s="137"/>
      <c r="BK2783" s="110"/>
      <c r="BL2783" s="108"/>
      <c r="BM2783" s="108"/>
      <c r="BN2783" s="108"/>
      <c r="BO2783" s="135"/>
      <c r="BP2783" s="108"/>
      <c r="BQ2783" s="108"/>
      <c r="BR2783" s="108"/>
      <c r="BS2783" s="108"/>
      <c r="BT2783" s="135"/>
      <c r="BU2783" s="108"/>
      <c r="BV2783" s="108"/>
      <c r="BW2783" s="108"/>
      <c r="BX2783" s="108"/>
      <c r="BY2783" s="135"/>
      <c r="BZ2783" s="108"/>
    </row>
    <row r="2784" spans="1:78" x14ac:dyDescent="0.25">
      <c r="A2784" s="27"/>
      <c r="B2784" s="27"/>
      <c r="C2784" s="27"/>
      <c r="D2784" s="27"/>
      <c r="E2784" s="28"/>
      <c r="F2784" s="88"/>
      <c r="G2784" s="28"/>
      <c r="H2784" s="27"/>
      <c r="I2784" s="27"/>
      <c r="J2784" s="27"/>
      <c r="K2784" s="107"/>
      <c r="L2784" s="27"/>
      <c r="M2784" s="46"/>
      <c r="N2784" s="46"/>
      <c r="O2784" s="46"/>
      <c r="P2784" s="46"/>
      <c r="Q2784" s="46"/>
      <c r="R2784" s="46"/>
      <c r="S2784" s="46"/>
      <c r="T2784" s="46"/>
      <c r="U2784" s="46"/>
      <c r="V2784" s="46"/>
      <c r="W2784" s="46"/>
      <c r="X2784" s="46"/>
      <c r="Y2784" s="41"/>
      <c r="Z2784" s="106"/>
      <c r="AA2784" s="43"/>
      <c r="AB2784" s="28"/>
      <c r="AC2784" s="28"/>
      <c r="AD2784" s="28"/>
      <c r="AE2784" s="44"/>
      <c r="AF2784" s="27"/>
      <c r="AG2784" s="27"/>
      <c r="AH2784" s="28"/>
      <c r="AI2784" s="27"/>
      <c r="AJ2784" s="27"/>
      <c r="AK2784" s="28"/>
      <c r="AL2784" s="29"/>
      <c r="AM2784" s="29"/>
      <c r="AN2784" s="29"/>
      <c r="AO2784" s="29"/>
      <c r="AP2784" s="29"/>
      <c r="AQ2784" s="29"/>
      <c r="AR2784" s="29"/>
      <c r="AS2784" s="29"/>
      <c r="AT2784" s="29"/>
      <c r="AU2784" s="29"/>
      <c r="AV2784" s="29"/>
      <c r="AW2784" s="29"/>
      <c r="AX2784" s="29"/>
      <c r="AY2784" s="31"/>
      <c r="AZ2784" s="30"/>
      <c r="BA2784" s="35"/>
      <c r="BB2784" s="108"/>
      <c r="BC2784" s="108"/>
      <c r="BD2784" s="108"/>
      <c r="BE2784" s="136"/>
      <c r="BF2784" s="108"/>
      <c r="BG2784" s="110"/>
      <c r="BH2784" s="110"/>
      <c r="BI2784" s="110"/>
      <c r="BJ2784" s="137"/>
      <c r="BK2784" s="110"/>
      <c r="BL2784" s="108"/>
      <c r="BM2784" s="108"/>
      <c r="BN2784" s="108"/>
      <c r="BO2784" s="135"/>
      <c r="BP2784" s="108"/>
      <c r="BQ2784" s="108"/>
      <c r="BR2784" s="108"/>
      <c r="BS2784" s="108"/>
      <c r="BT2784" s="135"/>
      <c r="BU2784" s="108"/>
      <c r="BV2784" s="108"/>
      <c r="BW2784" s="108"/>
      <c r="BX2784" s="108"/>
      <c r="BY2784" s="135"/>
      <c r="BZ2784" s="108"/>
    </row>
    <row r="2785" spans="1:78" x14ac:dyDescent="0.25">
      <c r="A2785" s="27"/>
      <c r="B2785" s="27"/>
      <c r="C2785" s="27"/>
      <c r="D2785" s="27"/>
      <c r="E2785" s="28"/>
      <c r="F2785" s="88"/>
      <c r="G2785" s="28"/>
      <c r="H2785" s="27"/>
      <c r="I2785" s="27"/>
      <c r="J2785" s="27"/>
      <c r="K2785" s="107"/>
      <c r="L2785" s="27"/>
      <c r="M2785" s="46"/>
      <c r="N2785" s="46"/>
      <c r="O2785" s="46"/>
      <c r="P2785" s="46"/>
      <c r="Q2785" s="46"/>
      <c r="R2785" s="46"/>
      <c r="S2785" s="46"/>
      <c r="T2785" s="46"/>
      <c r="U2785" s="46"/>
      <c r="V2785" s="46"/>
      <c r="W2785" s="46"/>
      <c r="X2785" s="46"/>
      <c r="Y2785" s="41"/>
      <c r="Z2785" s="106"/>
      <c r="AA2785" s="43"/>
      <c r="AB2785" s="28"/>
      <c r="AC2785" s="28"/>
      <c r="AD2785" s="28"/>
      <c r="AE2785" s="44"/>
      <c r="AF2785" s="27"/>
      <c r="AG2785" s="27"/>
      <c r="AH2785" s="28"/>
      <c r="AI2785" s="27"/>
      <c r="AJ2785" s="27"/>
      <c r="AK2785" s="28"/>
      <c r="AL2785" s="29"/>
      <c r="AM2785" s="29"/>
      <c r="AN2785" s="29"/>
      <c r="AO2785" s="29"/>
      <c r="AP2785" s="29"/>
      <c r="AQ2785" s="29"/>
      <c r="AR2785" s="29"/>
      <c r="AS2785" s="29"/>
      <c r="AT2785" s="29"/>
      <c r="AU2785" s="29"/>
      <c r="AV2785" s="29"/>
      <c r="AW2785" s="29"/>
      <c r="AX2785" s="29"/>
      <c r="AY2785" s="31"/>
      <c r="AZ2785" s="30"/>
      <c r="BA2785" s="35"/>
      <c r="BB2785" s="108"/>
      <c r="BC2785" s="108"/>
      <c r="BD2785" s="108"/>
      <c r="BE2785" s="136"/>
      <c r="BF2785" s="108"/>
      <c r="BG2785" s="110"/>
      <c r="BH2785" s="110"/>
      <c r="BI2785" s="110"/>
      <c r="BJ2785" s="137"/>
      <c r="BK2785" s="110"/>
      <c r="BL2785" s="108"/>
      <c r="BM2785" s="108"/>
      <c r="BN2785" s="108"/>
      <c r="BO2785" s="135"/>
      <c r="BP2785" s="108"/>
      <c r="BQ2785" s="108"/>
      <c r="BR2785" s="108"/>
      <c r="BS2785" s="108"/>
      <c r="BT2785" s="135"/>
      <c r="BU2785" s="108"/>
      <c r="BV2785" s="108"/>
      <c r="BW2785" s="108"/>
      <c r="BX2785" s="108"/>
      <c r="BY2785" s="135"/>
      <c r="BZ2785" s="108"/>
    </row>
    <row r="2786" spans="1:78" x14ac:dyDescent="0.25">
      <c r="A2786" s="27"/>
      <c r="B2786" s="27"/>
      <c r="C2786" s="27"/>
      <c r="D2786" s="27"/>
      <c r="E2786" s="28"/>
      <c r="F2786" s="88"/>
      <c r="G2786" s="28"/>
      <c r="H2786" s="27"/>
      <c r="I2786" s="27"/>
      <c r="J2786" s="27"/>
      <c r="K2786" s="107"/>
      <c r="L2786" s="27"/>
      <c r="M2786" s="46"/>
      <c r="N2786" s="46"/>
      <c r="O2786" s="46"/>
      <c r="P2786" s="46"/>
      <c r="Q2786" s="46"/>
      <c r="R2786" s="46"/>
      <c r="S2786" s="46"/>
      <c r="T2786" s="46"/>
      <c r="U2786" s="46"/>
      <c r="V2786" s="46"/>
      <c r="W2786" s="46"/>
      <c r="X2786" s="46"/>
      <c r="Y2786" s="41"/>
      <c r="Z2786" s="106"/>
      <c r="AA2786" s="43"/>
      <c r="AB2786" s="28"/>
      <c r="AC2786" s="28"/>
      <c r="AD2786" s="28"/>
      <c r="AE2786" s="44"/>
      <c r="AF2786" s="27"/>
      <c r="AG2786" s="27"/>
      <c r="AH2786" s="28"/>
      <c r="AI2786" s="27"/>
      <c r="AJ2786" s="27"/>
      <c r="AK2786" s="28"/>
      <c r="AL2786" s="29"/>
      <c r="AM2786" s="29"/>
      <c r="AN2786" s="29"/>
      <c r="AO2786" s="29"/>
      <c r="AP2786" s="29"/>
      <c r="AQ2786" s="29"/>
      <c r="AR2786" s="29"/>
      <c r="AS2786" s="29"/>
      <c r="AT2786" s="29"/>
      <c r="AU2786" s="29"/>
      <c r="AV2786" s="29"/>
      <c r="AW2786" s="29"/>
      <c r="AX2786" s="29"/>
      <c r="AY2786" s="31"/>
      <c r="AZ2786" s="30"/>
      <c r="BA2786" s="35"/>
      <c r="BB2786" s="108"/>
      <c r="BC2786" s="108"/>
      <c r="BD2786" s="108"/>
      <c r="BE2786" s="136"/>
      <c r="BF2786" s="108"/>
      <c r="BG2786" s="110"/>
      <c r="BH2786" s="110"/>
      <c r="BI2786" s="110"/>
      <c r="BJ2786" s="137"/>
      <c r="BK2786" s="110"/>
      <c r="BL2786" s="108"/>
      <c r="BM2786" s="108"/>
      <c r="BN2786" s="108"/>
      <c r="BO2786" s="135"/>
      <c r="BP2786" s="108"/>
      <c r="BQ2786" s="108"/>
      <c r="BR2786" s="108"/>
      <c r="BS2786" s="108"/>
      <c r="BT2786" s="135"/>
      <c r="BU2786" s="108"/>
      <c r="BV2786" s="108"/>
      <c r="BW2786" s="108"/>
      <c r="BX2786" s="108"/>
      <c r="BY2786" s="135"/>
      <c r="BZ2786" s="108"/>
    </row>
    <row r="2787" spans="1:78" x14ac:dyDescent="0.25">
      <c r="A2787" s="27"/>
      <c r="B2787" s="27"/>
      <c r="C2787" s="27"/>
      <c r="D2787" s="27"/>
      <c r="E2787" s="28"/>
      <c r="F2787" s="88"/>
      <c r="G2787" s="28"/>
      <c r="H2787" s="27"/>
      <c r="I2787" s="27"/>
      <c r="J2787" s="27"/>
      <c r="K2787" s="107"/>
      <c r="L2787" s="27"/>
      <c r="M2787" s="46"/>
      <c r="N2787" s="46"/>
      <c r="O2787" s="46"/>
      <c r="P2787" s="46"/>
      <c r="Q2787" s="46"/>
      <c r="R2787" s="46"/>
      <c r="S2787" s="46"/>
      <c r="T2787" s="46"/>
      <c r="U2787" s="46"/>
      <c r="V2787" s="46"/>
      <c r="W2787" s="46"/>
      <c r="X2787" s="46"/>
      <c r="Y2787" s="41"/>
      <c r="Z2787" s="106"/>
      <c r="AA2787" s="43"/>
      <c r="AB2787" s="28"/>
      <c r="AC2787" s="28"/>
      <c r="AD2787" s="28"/>
      <c r="AE2787" s="44"/>
      <c r="AF2787" s="27"/>
      <c r="AG2787" s="27"/>
      <c r="AH2787" s="28"/>
      <c r="AI2787" s="27"/>
      <c r="AJ2787" s="27"/>
      <c r="AK2787" s="28"/>
      <c r="AL2787" s="29"/>
      <c r="AM2787" s="29"/>
      <c r="AN2787" s="29"/>
      <c r="AO2787" s="29"/>
      <c r="AP2787" s="29"/>
      <c r="AQ2787" s="29"/>
      <c r="AR2787" s="29"/>
      <c r="AS2787" s="29"/>
      <c r="AT2787" s="29"/>
      <c r="AU2787" s="29"/>
      <c r="AV2787" s="29"/>
      <c r="AW2787" s="29"/>
      <c r="AX2787" s="29"/>
      <c r="AY2787" s="31"/>
      <c r="AZ2787" s="30"/>
      <c r="BA2787" s="35"/>
      <c r="BB2787" s="108"/>
      <c r="BC2787" s="108"/>
      <c r="BD2787" s="108"/>
      <c r="BE2787" s="136"/>
      <c r="BF2787" s="108"/>
      <c r="BG2787" s="110"/>
      <c r="BH2787" s="110"/>
      <c r="BI2787" s="110"/>
      <c r="BJ2787" s="137"/>
      <c r="BK2787" s="110"/>
      <c r="BL2787" s="108"/>
      <c r="BM2787" s="108"/>
      <c r="BN2787" s="108"/>
      <c r="BO2787" s="135"/>
      <c r="BP2787" s="108"/>
      <c r="BQ2787" s="108"/>
      <c r="BR2787" s="108"/>
      <c r="BS2787" s="108"/>
      <c r="BT2787" s="135"/>
      <c r="BU2787" s="108"/>
      <c r="BV2787" s="108"/>
      <c r="BW2787" s="108"/>
      <c r="BX2787" s="108"/>
      <c r="BY2787" s="135"/>
      <c r="BZ2787" s="108"/>
    </row>
    <row r="2788" spans="1:78" x14ac:dyDescent="0.25">
      <c r="A2788" s="27"/>
      <c r="B2788" s="27"/>
      <c r="C2788" s="27"/>
      <c r="D2788" s="27"/>
      <c r="E2788" s="28"/>
      <c r="F2788" s="88"/>
      <c r="G2788" s="28"/>
      <c r="H2788" s="27"/>
      <c r="I2788" s="27"/>
      <c r="J2788" s="27"/>
      <c r="K2788" s="107"/>
      <c r="L2788" s="27"/>
      <c r="M2788" s="46"/>
      <c r="N2788" s="46"/>
      <c r="O2788" s="46"/>
      <c r="P2788" s="46"/>
      <c r="Q2788" s="46"/>
      <c r="R2788" s="46"/>
      <c r="S2788" s="46"/>
      <c r="T2788" s="46"/>
      <c r="U2788" s="46"/>
      <c r="V2788" s="46"/>
      <c r="W2788" s="46"/>
      <c r="X2788" s="46"/>
      <c r="Y2788" s="41"/>
      <c r="Z2788" s="106"/>
      <c r="AA2788" s="43"/>
      <c r="AB2788" s="28"/>
      <c r="AC2788" s="28"/>
      <c r="AD2788" s="28"/>
      <c r="AE2788" s="44"/>
      <c r="AF2788" s="27"/>
      <c r="AG2788" s="27"/>
      <c r="AH2788" s="28"/>
      <c r="AI2788" s="27"/>
      <c r="AJ2788" s="27"/>
      <c r="AK2788" s="28"/>
      <c r="AL2788" s="29"/>
      <c r="AM2788" s="29"/>
      <c r="AN2788" s="29"/>
      <c r="AO2788" s="29"/>
      <c r="AP2788" s="29"/>
      <c r="AQ2788" s="29"/>
      <c r="AR2788" s="29"/>
      <c r="AS2788" s="29"/>
      <c r="AT2788" s="29"/>
      <c r="AU2788" s="29"/>
      <c r="AV2788" s="29"/>
      <c r="AW2788" s="29"/>
      <c r="AX2788" s="29"/>
      <c r="AY2788" s="31"/>
      <c r="AZ2788" s="30"/>
      <c r="BA2788" s="35"/>
      <c r="BB2788" s="108"/>
      <c r="BC2788" s="108"/>
      <c r="BD2788" s="108"/>
      <c r="BE2788" s="136"/>
      <c r="BF2788" s="108"/>
      <c r="BG2788" s="110"/>
      <c r="BH2788" s="110"/>
      <c r="BI2788" s="110"/>
      <c r="BJ2788" s="137"/>
      <c r="BK2788" s="110"/>
      <c r="BL2788" s="108"/>
      <c r="BM2788" s="108"/>
      <c r="BN2788" s="108"/>
      <c r="BO2788" s="135"/>
      <c r="BP2788" s="108"/>
      <c r="BQ2788" s="108"/>
      <c r="BR2788" s="108"/>
      <c r="BS2788" s="108"/>
      <c r="BT2788" s="135"/>
      <c r="BU2788" s="108"/>
      <c r="BV2788" s="108"/>
      <c r="BW2788" s="108"/>
      <c r="BX2788" s="108"/>
      <c r="BY2788" s="135"/>
      <c r="BZ2788" s="108"/>
    </row>
    <row r="2789" spans="1:78" x14ac:dyDescent="0.25">
      <c r="A2789" s="27"/>
      <c r="B2789" s="27"/>
      <c r="C2789" s="27"/>
      <c r="D2789" s="27"/>
      <c r="E2789" s="28"/>
      <c r="F2789" s="88"/>
      <c r="G2789" s="28"/>
      <c r="H2789" s="27"/>
      <c r="I2789" s="27"/>
      <c r="J2789" s="27"/>
      <c r="K2789" s="107"/>
      <c r="L2789" s="27"/>
      <c r="M2789" s="46"/>
      <c r="N2789" s="46"/>
      <c r="O2789" s="46"/>
      <c r="P2789" s="46"/>
      <c r="Q2789" s="46"/>
      <c r="R2789" s="46"/>
      <c r="S2789" s="46"/>
      <c r="T2789" s="46"/>
      <c r="U2789" s="46"/>
      <c r="V2789" s="46"/>
      <c r="W2789" s="46"/>
      <c r="X2789" s="46"/>
      <c r="Y2789" s="41"/>
      <c r="Z2789" s="106"/>
      <c r="AA2789" s="43"/>
      <c r="AB2789" s="28"/>
      <c r="AC2789" s="28"/>
      <c r="AD2789" s="28"/>
      <c r="AE2789" s="44"/>
      <c r="AF2789" s="27"/>
      <c r="AG2789" s="27"/>
      <c r="AH2789" s="28"/>
      <c r="AI2789" s="27"/>
      <c r="AJ2789" s="27"/>
      <c r="AK2789" s="28"/>
      <c r="AL2789" s="29"/>
      <c r="AM2789" s="29"/>
      <c r="AN2789" s="29"/>
      <c r="AO2789" s="29"/>
      <c r="AP2789" s="29"/>
      <c r="AQ2789" s="29"/>
      <c r="AR2789" s="29"/>
      <c r="AS2789" s="29"/>
      <c r="AT2789" s="29"/>
      <c r="AU2789" s="29"/>
      <c r="AV2789" s="29"/>
      <c r="AW2789" s="29"/>
      <c r="AX2789" s="29"/>
      <c r="AY2789" s="31"/>
      <c r="AZ2789" s="30"/>
      <c r="BA2789" s="35"/>
      <c r="BB2789" s="108"/>
      <c r="BC2789" s="108"/>
      <c r="BD2789" s="108"/>
      <c r="BE2789" s="136"/>
      <c r="BF2789" s="108"/>
      <c r="BG2789" s="110"/>
      <c r="BH2789" s="110"/>
      <c r="BI2789" s="110"/>
      <c r="BJ2789" s="137"/>
      <c r="BK2789" s="110"/>
      <c r="BL2789" s="108"/>
      <c r="BM2789" s="108"/>
      <c r="BN2789" s="108"/>
      <c r="BO2789" s="135"/>
      <c r="BP2789" s="108"/>
      <c r="BQ2789" s="108"/>
      <c r="BR2789" s="108"/>
      <c r="BS2789" s="108"/>
      <c r="BT2789" s="135"/>
      <c r="BU2789" s="108"/>
      <c r="BV2789" s="108"/>
      <c r="BW2789" s="108"/>
      <c r="BX2789" s="108"/>
      <c r="BY2789" s="135"/>
      <c r="BZ2789" s="108"/>
    </row>
    <row r="2790" spans="1:78" x14ac:dyDescent="0.25">
      <c r="A2790" s="27"/>
      <c r="B2790" s="27"/>
      <c r="C2790" s="27"/>
      <c r="D2790" s="27"/>
      <c r="E2790" s="28"/>
      <c r="F2790" s="88"/>
      <c r="G2790" s="28"/>
      <c r="H2790" s="27"/>
      <c r="I2790" s="27"/>
      <c r="J2790" s="27"/>
      <c r="K2790" s="107"/>
      <c r="L2790" s="27"/>
      <c r="M2790" s="46"/>
      <c r="N2790" s="46"/>
      <c r="O2790" s="46"/>
      <c r="P2790" s="46"/>
      <c r="Q2790" s="46"/>
      <c r="R2790" s="46"/>
      <c r="S2790" s="46"/>
      <c r="T2790" s="46"/>
      <c r="U2790" s="46"/>
      <c r="V2790" s="46"/>
      <c r="W2790" s="46"/>
      <c r="X2790" s="46"/>
      <c r="Y2790" s="41"/>
      <c r="Z2790" s="106"/>
      <c r="AA2790" s="43"/>
      <c r="AB2790" s="28"/>
      <c r="AC2790" s="28"/>
      <c r="AD2790" s="28"/>
      <c r="AE2790" s="44"/>
      <c r="AF2790" s="27"/>
      <c r="AG2790" s="27"/>
      <c r="AH2790" s="28"/>
      <c r="AI2790" s="27"/>
      <c r="AJ2790" s="27"/>
      <c r="AK2790" s="28"/>
      <c r="AL2790" s="29"/>
      <c r="AM2790" s="29"/>
      <c r="AN2790" s="29"/>
      <c r="AO2790" s="29"/>
      <c r="AP2790" s="29"/>
      <c r="AQ2790" s="29"/>
      <c r="AR2790" s="29"/>
      <c r="AS2790" s="29"/>
      <c r="AT2790" s="29"/>
      <c r="AU2790" s="29"/>
      <c r="AV2790" s="29"/>
      <c r="AW2790" s="29"/>
      <c r="AX2790" s="29"/>
      <c r="AY2790" s="31"/>
      <c r="AZ2790" s="30"/>
      <c r="BA2790" s="35"/>
      <c r="BB2790" s="108"/>
      <c r="BC2790" s="108"/>
      <c r="BD2790" s="108"/>
      <c r="BE2790" s="136"/>
      <c r="BF2790" s="108"/>
      <c r="BG2790" s="110"/>
      <c r="BH2790" s="110"/>
      <c r="BI2790" s="110"/>
      <c r="BJ2790" s="137"/>
      <c r="BK2790" s="110"/>
      <c r="BL2790" s="108"/>
      <c r="BM2790" s="108"/>
      <c r="BN2790" s="108"/>
      <c r="BO2790" s="135"/>
      <c r="BP2790" s="108"/>
      <c r="BQ2790" s="108"/>
      <c r="BR2790" s="108"/>
      <c r="BS2790" s="108"/>
      <c r="BT2790" s="135"/>
      <c r="BU2790" s="108"/>
      <c r="BV2790" s="108"/>
      <c r="BW2790" s="108"/>
      <c r="BX2790" s="108"/>
      <c r="BY2790" s="135"/>
      <c r="BZ2790" s="108"/>
    </row>
    <row r="2791" spans="1:78" x14ac:dyDescent="0.25">
      <c r="A2791" s="27"/>
      <c r="B2791" s="27"/>
      <c r="C2791" s="27"/>
      <c r="D2791" s="27"/>
      <c r="E2791" s="28"/>
      <c r="F2791" s="88"/>
      <c r="G2791" s="28"/>
      <c r="H2791" s="27"/>
      <c r="I2791" s="27"/>
      <c r="J2791" s="27"/>
      <c r="K2791" s="107"/>
      <c r="L2791" s="27"/>
      <c r="M2791" s="46"/>
      <c r="N2791" s="46"/>
      <c r="O2791" s="46"/>
      <c r="P2791" s="46"/>
      <c r="Q2791" s="46"/>
      <c r="R2791" s="46"/>
      <c r="S2791" s="46"/>
      <c r="T2791" s="46"/>
      <c r="U2791" s="46"/>
      <c r="V2791" s="46"/>
      <c r="W2791" s="46"/>
      <c r="X2791" s="46"/>
      <c r="Y2791" s="41"/>
      <c r="Z2791" s="106"/>
      <c r="AA2791" s="43"/>
      <c r="AB2791" s="28"/>
      <c r="AC2791" s="28"/>
      <c r="AD2791" s="28"/>
      <c r="AE2791" s="44"/>
      <c r="AF2791" s="27"/>
      <c r="AG2791" s="27"/>
      <c r="AH2791" s="28"/>
      <c r="AI2791" s="27"/>
      <c r="AJ2791" s="27"/>
      <c r="AK2791" s="28"/>
      <c r="AL2791" s="29"/>
      <c r="AM2791" s="29"/>
      <c r="AN2791" s="29"/>
      <c r="AO2791" s="29"/>
      <c r="AP2791" s="29"/>
      <c r="AQ2791" s="29"/>
      <c r="AR2791" s="29"/>
      <c r="AS2791" s="29"/>
      <c r="AT2791" s="29"/>
      <c r="AU2791" s="29"/>
      <c r="AV2791" s="29"/>
      <c r="AW2791" s="29"/>
      <c r="AX2791" s="29"/>
      <c r="AY2791" s="31"/>
      <c r="AZ2791" s="30"/>
      <c r="BA2791" s="35"/>
      <c r="BB2791" s="108"/>
      <c r="BC2791" s="108"/>
      <c r="BD2791" s="108"/>
      <c r="BE2791" s="136"/>
      <c r="BF2791" s="108"/>
      <c r="BG2791" s="110"/>
      <c r="BH2791" s="110"/>
      <c r="BI2791" s="110"/>
      <c r="BJ2791" s="137"/>
      <c r="BK2791" s="110"/>
      <c r="BL2791" s="108"/>
      <c r="BM2791" s="108"/>
      <c r="BN2791" s="108"/>
      <c r="BO2791" s="135"/>
      <c r="BP2791" s="108"/>
      <c r="BQ2791" s="108"/>
      <c r="BR2791" s="108"/>
      <c r="BS2791" s="108"/>
      <c r="BT2791" s="135"/>
      <c r="BU2791" s="108"/>
      <c r="BV2791" s="108"/>
      <c r="BW2791" s="108"/>
      <c r="BX2791" s="108"/>
      <c r="BY2791" s="135"/>
      <c r="BZ2791" s="108"/>
    </row>
    <row r="2792" spans="1:78" x14ac:dyDescent="0.25">
      <c r="A2792" s="27"/>
      <c r="B2792" s="27"/>
      <c r="C2792" s="27"/>
      <c r="D2792" s="27"/>
      <c r="E2792" s="28"/>
      <c r="F2792" s="88"/>
      <c r="G2792" s="28"/>
      <c r="H2792" s="27"/>
      <c r="I2792" s="27"/>
      <c r="J2792" s="27"/>
      <c r="K2792" s="107"/>
      <c r="L2792" s="27"/>
      <c r="M2792" s="46"/>
      <c r="N2792" s="46"/>
      <c r="O2792" s="46"/>
      <c r="P2792" s="46"/>
      <c r="Q2792" s="46"/>
      <c r="R2792" s="46"/>
      <c r="S2792" s="46"/>
      <c r="T2792" s="46"/>
      <c r="U2792" s="46"/>
      <c r="V2792" s="46"/>
      <c r="W2792" s="46"/>
      <c r="X2792" s="46"/>
      <c r="Y2792" s="41"/>
      <c r="Z2792" s="106"/>
      <c r="AA2792" s="43"/>
      <c r="AB2792" s="28"/>
      <c r="AC2792" s="28"/>
      <c r="AD2792" s="28"/>
      <c r="AE2792" s="44"/>
      <c r="AF2792" s="27"/>
      <c r="AG2792" s="27"/>
      <c r="AH2792" s="28"/>
      <c r="AI2792" s="27"/>
      <c r="AJ2792" s="27"/>
      <c r="AK2792" s="28"/>
      <c r="AL2792" s="29"/>
      <c r="AM2792" s="29"/>
      <c r="AN2792" s="29"/>
      <c r="AO2792" s="29"/>
      <c r="AP2792" s="29"/>
      <c r="AQ2792" s="29"/>
      <c r="AR2792" s="29"/>
      <c r="AS2792" s="29"/>
      <c r="AT2792" s="29"/>
      <c r="AU2792" s="29"/>
      <c r="AV2792" s="29"/>
      <c r="AW2792" s="29"/>
      <c r="AX2792" s="29"/>
      <c r="AY2792" s="31"/>
      <c r="AZ2792" s="30"/>
      <c r="BA2792" s="35"/>
      <c r="BB2792" s="108"/>
      <c r="BC2792" s="108"/>
      <c r="BD2792" s="108"/>
      <c r="BE2792" s="136"/>
      <c r="BF2792" s="108"/>
      <c r="BG2792" s="110"/>
      <c r="BH2792" s="110"/>
      <c r="BI2792" s="110"/>
      <c r="BJ2792" s="137"/>
      <c r="BK2792" s="110"/>
      <c r="BL2792" s="108"/>
      <c r="BM2792" s="108"/>
      <c r="BN2792" s="108"/>
      <c r="BO2792" s="135"/>
      <c r="BP2792" s="108"/>
      <c r="BQ2792" s="108"/>
      <c r="BR2792" s="108"/>
      <c r="BS2792" s="108"/>
      <c r="BT2792" s="135"/>
      <c r="BU2792" s="108"/>
      <c r="BV2792" s="108"/>
      <c r="BW2792" s="108"/>
      <c r="BX2792" s="108"/>
      <c r="BY2792" s="135"/>
      <c r="BZ2792" s="108"/>
    </row>
    <row r="2793" spans="1:78" x14ac:dyDescent="0.25">
      <c r="A2793" s="27"/>
      <c r="B2793" s="27"/>
      <c r="C2793" s="27"/>
      <c r="D2793" s="27"/>
      <c r="E2793" s="28"/>
      <c r="F2793" s="88"/>
      <c r="G2793" s="28"/>
      <c r="H2793" s="27"/>
      <c r="I2793" s="27"/>
      <c r="J2793" s="27"/>
      <c r="K2793" s="107"/>
      <c r="L2793" s="27"/>
      <c r="M2793" s="46"/>
      <c r="N2793" s="46"/>
      <c r="O2793" s="46"/>
      <c r="P2793" s="46"/>
      <c r="Q2793" s="46"/>
      <c r="R2793" s="46"/>
      <c r="S2793" s="46"/>
      <c r="T2793" s="46"/>
      <c r="U2793" s="46"/>
      <c r="V2793" s="46"/>
      <c r="W2793" s="46"/>
      <c r="X2793" s="46"/>
      <c r="Y2793" s="41"/>
      <c r="Z2793" s="106"/>
      <c r="AA2793" s="43"/>
      <c r="AB2793" s="28"/>
      <c r="AC2793" s="28"/>
      <c r="AD2793" s="28"/>
      <c r="AE2793" s="44"/>
      <c r="AF2793" s="27"/>
      <c r="AG2793" s="27"/>
      <c r="AH2793" s="28"/>
      <c r="AI2793" s="27"/>
      <c r="AJ2793" s="27"/>
      <c r="AK2793" s="28"/>
      <c r="AL2793" s="29"/>
      <c r="AM2793" s="29"/>
      <c r="AN2793" s="29"/>
      <c r="AO2793" s="29"/>
      <c r="AP2793" s="29"/>
      <c r="AQ2793" s="29"/>
      <c r="AR2793" s="29"/>
      <c r="AS2793" s="29"/>
      <c r="AT2793" s="29"/>
      <c r="AU2793" s="29"/>
      <c r="AV2793" s="29"/>
      <c r="AW2793" s="29"/>
      <c r="AX2793" s="29"/>
      <c r="AY2793" s="31"/>
      <c r="AZ2793" s="30"/>
      <c r="BA2793" s="35"/>
      <c r="BB2793" s="108"/>
      <c r="BC2793" s="108"/>
      <c r="BD2793" s="108"/>
      <c r="BE2793" s="136"/>
      <c r="BF2793" s="108"/>
      <c r="BG2793" s="110"/>
      <c r="BH2793" s="110"/>
      <c r="BI2793" s="110"/>
      <c r="BJ2793" s="137"/>
      <c r="BK2793" s="110"/>
      <c r="BL2793" s="108"/>
      <c r="BM2793" s="108"/>
      <c r="BN2793" s="108"/>
      <c r="BO2793" s="135"/>
      <c r="BP2793" s="108"/>
      <c r="BQ2793" s="108"/>
      <c r="BR2793" s="108"/>
      <c r="BS2793" s="108"/>
      <c r="BT2793" s="135"/>
      <c r="BU2793" s="108"/>
      <c r="BV2793" s="108"/>
      <c r="BW2793" s="108"/>
      <c r="BX2793" s="108"/>
      <c r="BY2793" s="135"/>
      <c r="BZ2793" s="108"/>
    </row>
    <row r="2794" spans="1:78" x14ac:dyDescent="0.25">
      <c r="A2794" s="27"/>
      <c r="B2794" s="27"/>
      <c r="C2794" s="27"/>
      <c r="D2794" s="27"/>
      <c r="E2794" s="28"/>
      <c r="F2794" s="88"/>
      <c r="G2794" s="28"/>
      <c r="H2794" s="27"/>
      <c r="I2794" s="27"/>
      <c r="J2794" s="27"/>
      <c r="K2794" s="107"/>
      <c r="L2794" s="27"/>
      <c r="M2794" s="46"/>
      <c r="N2794" s="46"/>
      <c r="O2794" s="46"/>
      <c r="P2794" s="46"/>
      <c r="Q2794" s="46"/>
      <c r="R2794" s="46"/>
      <c r="S2794" s="46"/>
      <c r="T2794" s="46"/>
      <c r="U2794" s="46"/>
      <c r="V2794" s="46"/>
      <c r="W2794" s="46"/>
      <c r="X2794" s="46"/>
      <c r="Y2794" s="41"/>
      <c r="Z2794" s="106"/>
      <c r="AA2794" s="43"/>
      <c r="AB2794" s="28"/>
      <c r="AC2794" s="28"/>
      <c r="AD2794" s="28"/>
      <c r="AE2794" s="44"/>
      <c r="AF2794" s="27"/>
      <c r="AG2794" s="27"/>
      <c r="AH2794" s="28"/>
      <c r="AI2794" s="27"/>
      <c r="AJ2794" s="27"/>
      <c r="AK2794" s="28"/>
      <c r="AL2794" s="29"/>
      <c r="AM2794" s="29"/>
      <c r="AN2794" s="29"/>
      <c r="AO2794" s="29"/>
      <c r="AP2794" s="29"/>
      <c r="AQ2794" s="29"/>
      <c r="AR2794" s="29"/>
      <c r="AS2794" s="29"/>
      <c r="AT2794" s="29"/>
      <c r="AU2794" s="29"/>
      <c r="AV2794" s="29"/>
      <c r="AW2794" s="29"/>
      <c r="AX2794" s="29"/>
      <c r="AY2794" s="31"/>
      <c r="AZ2794" s="30"/>
      <c r="BA2794" s="35"/>
      <c r="BB2794" s="108"/>
      <c r="BC2794" s="108"/>
      <c r="BD2794" s="108"/>
      <c r="BE2794" s="136"/>
      <c r="BF2794" s="108"/>
      <c r="BG2794" s="110"/>
      <c r="BH2794" s="110"/>
      <c r="BI2794" s="110"/>
      <c r="BJ2794" s="137"/>
      <c r="BK2794" s="110"/>
      <c r="BL2794" s="108"/>
      <c r="BM2794" s="108"/>
      <c r="BN2794" s="108"/>
      <c r="BO2794" s="135"/>
      <c r="BP2794" s="108"/>
      <c r="BQ2794" s="108"/>
      <c r="BR2794" s="108"/>
      <c r="BS2794" s="108"/>
      <c r="BT2794" s="135"/>
      <c r="BU2794" s="108"/>
      <c r="BV2794" s="108"/>
      <c r="BW2794" s="108"/>
      <c r="BX2794" s="108"/>
      <c r="BY2794" s="135"/>
      <c r="BZ2794" s="108"/>
    </row>
    <row r="2795" spans="1:78" x14ac:dyDescent="0.25">
      <c r="A2795" s="27"/>
      <c r="B2795" s="27"/>
      <c r="C2795" s="27"/>
      <c r="D2795" s="27"/>
      <c r="E2795" s="28"/>
      <c r="F2795" s="88"/>
      <c r="G2795" s="28"/>
      <c r="H2795" s="27"/>
      <c r="I2795" s="27"/>
      <c r="J2795" s="27"/>
      <c r="K2795" s="107"/>
      <c r="L2795" s="27"/>
      <c r="M2795" s="46"/>
      <c r="N2795" s="46"/>
      <c r="O2795" s="46"/>
      <c r="P2795" s="46"/>
      <c r="Q2795" s="46"/>
      <c r="R2795" s="46"/>
      <c r="S2795" s="46"/>
      <c r="T2795" s="46"/>
      <c r="U2795" s="46"/>
      <c r="V2795" s="46"/>
      <c r="W2795" s="46"/>
      <c r="X2795" s="46"/>
      <c r="Y2795" s="41"/>
      <c r="Z2795" s="106"/>
      <c r="AA2795" s="43"/>
      <c r="AB2795" s="28"/>
      <c r="AC2795" s="28"/>
      <c r="AD2795" s="28"/>
      <c r="AE2795" s="44"/>
      <c r="AF2795" s="27"/>
      <c r="AG2795" s="27"/>
      <c r="AH2795" s="28"/>
      <c r="AI2795" s="27"/>
      <c r="AJ2795" s="27"/>
      <c r="AK2795" s="28"/>
      <c r="AL2795" s="29"/>
      <c r="AM2795" s="29"/>
      <c r="AN2795" s="29"/>
      <c r="AO2795" s="29"/>
      <c r="AP2795" s="29"/>
      <c r="AQ2795" s="29"/>
      <c r="AR2795" s="29"/>
      <c r="AS2795" s="29"/>
      <c r="AT2795" s="29"/>
      <c r="AU2795" s="29"/>
      <c r="AV2795" s="29"/>
      <c r="AW2795" s="29"/>
      <c r="AX2795" s="29"/>
      <c r="AY2795" s="31"/>
      <c r="AZ2795" s="30"/>
      <c r="BA2795" s="35"/>
      <c r="BB2795" s="108"/>
      <c r="BC2795" s="108"/>
      <c r="BD2795" s="108"/>
      <c r="BE2795" s="136"/>
      <c r="BF2795" s="108"/>
      <c r="BG2795" s="110"/>
      <c r="BH2795" s="110"/>
      <c r="BI2795" s="110"/>
      <c r="BJ2795" s="137"/>
      <c r="BK2795" s="110"/>
      <c r="BL2795" s="108"/>
      <c r="BM2795" s="108"/>
      <c r="BN2795" s="108"/>
      <c r="BO2795" s="135"/>
      <c r="BP2795" s="108"/>
      <c r="BQ2795" s="108"/>
      <c r="BR2795" s="108"/>
      <c r="BS2795" s="108"/>
      <c r="BT2795" s="135"/>
      <c r="BU2795" s="108"/>
      <c r="BV2795" s="108"/>
      <c r="BW2795" s="108"/>
      <c r="BX2795" s="108"/>
      <c r="BY2795" s="135"/>
      <c r="BZ2795" s="108"/>
    </row>
    <row r="2796" spans="1:78" x14ac:dyDescent="0.25">
      <c r="A2796" s="27"/>
      <c r="B2796" s="27"/>
      <c r="C2796" s="27"/>
      <c r="D2796" s="27"/>
      <c r="E2796" s="28"/>
      <c r="F2796" s="88"/>
      <c r="G2796" s="28"/>
      <c r="H2796" s="27"/>
      <c r="I2796" s="27"/>
      <c r="J2796" s="27"/>
      <c r="K2796" s="107"/>
      <c r="L2796" s="27"/>
      <c r="M2796" s="46"/>
      <c r="N2796" s="46"/>
      <c r="O2796" s="46"/>
      <c r="P2796" s="46"/>
      <c r="Q2796" s="46"/>
      <c r="R2796" s="46"/>
      <c r="S2796" s="46"/>
      <c r="T2796" s="46"/>
      <c r="U2796" s="46"/>
      <c r="V2796" s="46"/>
      <c r="W2796" s="46"/>
      <c r="X2796" s="46"/>
      <c r="Y2796" s="41"/>
      <c r="Z2796" s="106"/>
      <c r="AA2796" s="43"/>
      <c r="AB2796" s="28"/>
      <c r="AC2796" s="28"/>
      <c r="AD2796" s="28"/>
      <c r="AE2796" s="44"/>
      <c r="AF2796" s="27"/>
      <c r="AG2796" s="27"/>
      <c r="AH2796" s="28"/>
      <c r="AI2796" s="27"/>
      <c r="AJ2796" s="27"/>
      <c r="AK2796" s="28"/>
      <c r="AL2796" s="29"/>
      <c r="AM2796" s="29"/>
      <c r="AN2796" s="29"/>
      <c r="AO2796" s="29"/>
      <c r="AP2796" s="29"/>
      <c r="AQ2796" s="29"/>
      <c r="AR2796" s="29"/>
      <c r="AS2796" s="29"/>
      <c r="AT2796" s="29"/>
      <c r="AU2796" s="29"/>
      <c r="AV2796" s="29"/>
      <c r="AW2796" s="29"/>
      <c r="AX2796" s="29"/>
      <c r="AY2796" s="31"/>
      <c r="AZ2796" s="30"/>
      <c r="BA2796" s="35"/>
      <c r="BB2796" s="108"/>
      <c r="BC2796" s="108"/>
      <c r="BD2796" s="108"/>
      <c r="BE2796" s="136"/>
      <c r="BF2796" s="108"/>
      <c r="BG2796" s="110"/>
      <c r="BH2796" s="110"/>
      <c r="BI2796" s="110"/>
      <c r="BJ2796" s="137"/>
      <c r="BK2796" s="110"/>
      <c r="BL2796" s="108"/>
      <c r="BM2796" s="108"/>
      <c r="BN2796" s="108"/>
      <c r="BO2796" s="135"/>
      <c r="BP2796" s="108"/>
      <c r="BQ2796" s="108"/>
      <c r="BR2796" s="108"/>
      <c r="BS2796" s="108"/>
      <c r="BT2796" s="135"/>
      <c r="BU2796" s="108"/>
      <c r="BV2796" s="108"/>
      <c r="BW2796" s="108"/>
      <c r="BX2796" s="108"/>
      <c r="BY2796" s="135"/>
      <c r="BZ2796" s="108"/>
    </row>
    <row r="2797" spans="1:78" x14ac:dyDescent="0.25">
      <c r="A2797" s="27"/>
      <c r="B2797" s="27"/>
      <c r="C2797" s="27"/>
      <c r="D2797" s="27"/>
      <c r="E2797" s="28"/>
      <c r="F2797" s="88"/>
      <c r="G2797" s="28"/>
      <c r="H2797" s="27"/>
      <c r="I2797" s="27"/>
      <c r="J2797" s="27"/>
      <c r="K2797" s="107"/>
      <c r="L2797" s="27"/>
      <c r="M2797" s="46"/>
      <c r="N2797" s="46"/>
      <c r="O2797" s="46"/>
      <c r="P2797" s="46"/>
      <c r="Q2797" s="46"/>
      <c r="R2797" s="46"/>
      <c r="S2797" s="46"/>
      <c r="T2797" s="46"/>
      <c r="U2797" s="46"/>
      <c r="V2797" s="46"/>
      <c r="W2797" s="46"/>
      <c r="X2797" s="46"/>
      <c r="Y2797" s="41"/>
      <c r="Z2797" s="106"/>
      <c r="AA2797" s="43"/>
      <c r="AB2797" s="28"/>
      <c r="AC2797" s="28"/>
      <c r="AD2797" s="28"/>
      <c r="AE2797" s="44"/>
      <c r="AF2797" s="27"/>
      <c r="AG2797" s="27"/>
      <c r="AH2797" s="28"/>
      <c r="AI2797" s="27"/>
      <c r="AJ2797" s="27"/>
      <c r="AK2797" s="28"/>
      <c r="AL2797" s="29"/>
      <c r="AM2797" s="29"/>
      <c r="AN2797" s="29"/>
      <c r="AO2797" s="29"/>
      <c r="AP2797" s="29"/>
      <c r="AQ2797" s="29"/>
      <c r="AR2797" s="29"/>
      <c r="AS2797" s="29"/>
      <c r="AT2797" s="29"/>
      <c r="AU2797" s="29"/>
      <c r="AV2797" s="29"/>
      <c r="AW2797" s="29"/>
      <c r="AX2797" s="29"/>
      <c r="AY2797" s="31"/>
      <c r="AZ2797" s="30"/>
      <c r="BA2797" s="35"/>
      <c r="BB2797" s="108"/>
      <c r="BC2797" s="108"/>
      <c r="BD2797" s="108"/>
      <c r="BE2797" s="136"/>
      <c r="BF2797" s="108"/>
      <c r="BG2797" s="110"/>
      <c r="BH2797" s="110"/>
      <c r="BI2797" s="110"/>
      <c r="BJ2797" s="137"/>
      <c r="BK2797" s="110"/>
      <c r="BL2797" s="108"/>
      <c r="BM2797" s="108"/>
      <c r="BN2797" s="108"/>
      <c r="BO2797" s="135"/>
      <c r="BP2797" s="108"/>
      <c r="BQ2797" s="108"/>
      <c r="BR2797" s="108"/>
      <c r="BS2797" s="108"/>
      <c r="BT2797" s="135"/>
      <c r="BU2797" s="108"/>
      <c r="BV2797" s="108"/>
      <c r="BW2797" s="108"/>
      <c r="BX2797" s="108"/>
      <c r="BY2797" s="135"/>
      <c r="BZ2797" s="108"/>
    </row>
    <row r="2798" spans="1:78" x14ac:dyDescent="0.25">
      <c r="A2798" s="27"/>
      <c r="B2798" s="27"/>
      <c r="C2798" s="27"/>
      <c r="D2798" s="27"/>
      <c r="E2798" s="28"/>
      <c r="F2798" s="88"/>
      <c r="G2798" s="28"/>
      <c r="H2798" s="27"/>
      <c r="I2798" s="27"/>
      <c r="J2798" s="27"/>
      <c r="K2798" s="107"/>
      <c r="L2798" s="27"/>
      <c r="M2798" s="46"/>
      <c r="N2798" s="46"/>
      <c r="O2798" s="46"/>
      <c r="P2798" s="46"/>
      <c r="Q2798" s="46"/>
      <c r="R2798" s="46"/>
      <c r="S2798" s="46"/>
      <c r="T2798" s="46"/>
      <c r="U2798" s="46"/>
      <c r="V2798" s="46"/>
      <c r="W2798" s="46"/>
      <c r="X2798" s="46"/>
      <c r="Y2798" s="41"/>
      <c r="Z2798" s="106"/>
      <c r="AA2798" s="43"/>
      <c r="AB2798" s="28"/>
      <c r="AC2798" s="28"/>
      <c r="AD2798" s="28"/>
      <c r="AE2798" s="44"/>
      <c r="AF2798" s="27"/>
      <c r="AG2798" s="27"/>
      <c r="AH2798" s="28"/>
      <c r="AI2798" s="27"/>
      <c r="AJ2798" s="27"/>
      <c r="AK2798" s="28"/>
      <c r="AL2798" s="29"/>
      <c r="AM2798" s="29"/>
      <c r="AN2798" s="29"/>
      <c r="AO2798" s="29"/>
      <c r="AP2798" s="29"/>
      <c r="AQ2798" s="29"/>
      <c r="AR2798" s="29"/>
      <c r="AS2798" s="29"/>
      <c r="AT2798" s="29"/>
      <c r="AU2798" s="29"/>
      <c r="AV2798" s="29"/>
      <c r="AW2798" s="29"/>
      <c r="AX2798" s="29"/>
      <c r="AY2798" s="31"/>
      <c r="AZ2798" s="30"/>
      <c r="BA2798" s="35"/>
      <c r="BB2798" s="108"/>
      <c r="BC2798" s="108"/>
      <c r="BD2798" s="108"/>
      <c r="BE2798" s="136"/>
      <c r="BF2798" s="108"/>
      <c r="BG2798" s="110"/>
      <c r="BH2798" s="110"/>
      <c r="BI2798" s="110"/>
      <c r="BJ2798" s="137"/>
      <c r="BK2798" s="110"/>
      <c r="BL2798" s="108"/>
      <c r="BM2798" s="108"/>
      <c r="BN2798" s="108"/>
      <c r="BO2798" s="135"/>
      <c r="BP2798" s="108"/>
      <c r="BQ2798" s="108"/>
      <c r="BR2798" s="108"/>
      <c r="BS2798" s="108"/>
      <c r="BT2798" s="135"/>
      <c r="BU2798" s="108"/>
      <c r="BV2798" s="108"/>
      <c r="BW2798" s="108"/>
      <c r="BX2798" s="108"/>
      <c r="BY2798" s="135"/>
      <c r="BZ2798" s="108"/>
    </row>
    <row r="2799" spans="1:78" x14ac:dyDescent="0.25">
      <c r="A2799" s="27"/>
      <c r="B2799" s="27"/>
      <c r="C2799" s="27"/>
      <c r="D2799" s="27"/>
      <c r="E2799" s="28"/>
      <c r="F2799" s="88"/>
      <c r="G2799" s="28"/>
      <c r="H2799" s="27"/>
      <c r="I2799" s="27"/>
      <c r="J2799" s="27"/>
      <c r="K2799" s="107"/>
      <c r="L2799" s="27"/>
      <c r="M2799" s="46"/>
      <c r="N2799" s="46"/>
      <c r="O2799" s="46"/>
      <c r="P2799" s="46"/>
      <c r="Q2799" s="46"/>
      <c r="R2799" s="46"/>
      <c r="S2799" s="46"/>
      <c r="T2799" s="46"/>
      <c r="U2799" s="46"/>
      <c r="V2799" s="46"/>
      <c r="W2799" s="46"/>
      <c r="X2799" s="46"/>
      <c r="Y2799" s="41"/>
      <c r="Z2799" s="106"/>
      <c r="AA2799" s="43"/>
      <c r="AB2799" s="28"/>
      <c r="AC2799" s="28"/>
      <c r="AD2799" s="28"/>
      <c r="AE2799" s="44"/>
      <c r="AF2799" s="27"/>
      <c r="AG2799" s="27"/>
      <c r="AH2799" s="28"/>
      <c r="AI2799" s="27"/>
      <c r="AJ2799" s="27"/>
      <c r="AK2799" s="28"/>
      <c r="AL2799" s="29"/>
      <c r="AM2799" s="29"/>
      <c r="AN2799" s="29"/>
      <c r="AO2799" s="29"/>
      <c r="AP2799" s="29"/>
      <c r="AQ2799" s="29"/>
      <c r="AR2799" s="29"/>
      <c r="AS2799" s="29"/>
      <c r="AT2799" s="29"/>
      <c r="AU2799" s="29"/>
      <c r="AV2799" s="29"/>
      <c r="AW2799" s="29"/>
      <c r="AX2799" s="29"/>
      <c r="AY2799" s="31"/>
      <c r="AZ2799" s="30"/>
      <c r="BA2799" s="35"/>
      <c r="BB2799" s="108"/>
      <c r="BC2799" s="108"/>
      <c r="BD2799" s="108"/>
      <c r="BE2799" s="136"/>
      <c r="BF2799" s="108"/>
      <c r="BG2799" s="110"/>
      <c r="BH2799" s="110"/>
      <c r="BI2799" s="110"/>
      <c r="BJ2799" s="137"/>
      <c r="BK2799" s="110"/>
      <c r="BL2799" s="108"/>
      <c r="BM2799" s="108"/>
      <c r="BN2799" s="108"/>
      <c r="BO2799" s="135"/>
      <c r="BP2799" s="108"/>
      <c r="BQ2799" s="108"/>
      <c r="BR2799" s="108"/>
      <c r="BS2799" s="108"/>
      <c r="BT2799" s="135"/>
      <c r="BU2799" s="108"/>
      <c r="BV2799" s="108"/>
      <c r="BW2799" s="108"/>
      <c r="BX2799" s="108"/>
      <c r="BY2799" s="135"/>
      <c r="BZ2799" s="108"/>
    </row>
    <row r="2800" spans="1:78" x14ac:dyDescent="0.25">
      <c r="A2800" s="27"/>
      <c r="B2800" s="27"/>
      <c r="C2800" s="27"/>
      <c r="D2800" s="27"/>
      <c r="E2800" s="28"/>
      <c r="F2800" s="88"/>
      <c r="G2800" s="28"/>
      <c r="H2800" s="27"/>
      <c r="I2800" s="27"/>
      <c r="J2800" s="27"/>
      <c r="K2800" s="107"/>
      <c r="L2800" s="27"/>
      <c r="M2800" s="46"/>
      <c r="N2800" s="46"/>
      <c r="O2800" s="46"/>
      <c r="P2800" s="46"/>
      <c r="Q2800" s="46"/>
      <c r="R2800" s="46"/>
      <c r="S2800" s="46"/>
      <c r="T2800" s="46"/>
      <c r="U2800" s="46"/>
      <c r="V2800" s="46"/>
      <c r="W2800" s="46"/>
      <c r="X2800" s="46"/>
      <c r="Y2800" s="41"/>
      <c r="Z2800" s="106"/>
      <c r="AA2800" s="43"/>
      <c r="AB2800" s="28"/>
      <c r="AC2800" s="28"/>
      <c r="AD2800" s="28"/>
      <c r="AE2800" s="44"/>
      <c r="AF2800" s="27"/>
      <c r="AG2800" s="27"/>
      <c r="AH2800" s="28"/>
      <c r="AI2800" s="27"/>
      <c r="AJ2800" s="27"/>
      <c r="AK2800" s="28"/>
      <c r="AL2800" s="29"/>
      <c r="AM2800" s="29"/>
      <c r="AN2800" s="29"/>
      <c r="AO2800" s="29"/>
      <c r="AP2800" s="29"/>
      <c r="AQ2800" s="29"/>
      <c r="AR2800" s="29"/>
      <c r="AS2800" s="29"/>
      <c r="AT2800" s="29"/>
      <c r="AU2800" s="29"/>
      <c r="AV2800" s="29"/>
      <c r="AW2800" s="29"/>
      <c r="AX2800" s="29"/>
      <c r="AY2800" s="31"/>
      <c r="AZ2800" s="30"/>
      <c r="BA2800" s="35"/>
      <c r="BB2800" s="108"/>
      <c r="BC2800" s="108"/>
      <c r="BD2800" s="108"/>
      <c r="BE2800" s="136"/>
      <c r="BF2800" s="108"/>
      <c r="BG2800" s="110"/>
      <c r="BH2800" s="110"/>
      <c r="BI2800" s="110"/>
      <c r="BJ2800" s="137"/>
      <c r="BK2800" s="110"/>
      <c r="BL2800" s="108"/>
      <c r="BM2800" s="108"/>
      <c r="BN2800" s="108"/>
      <c r="BO2800" s="135"/>
      <c r="BP2800" s="108"/>
      <c r="BQ2800" s="108"/>
      <c r="BR2800" s="108"/>
      <c r="BS2800" s="108"/>
      <c r="BT2800" s="135"/>
      <c r="BU2800" s="108"/>
      <c r="BV2800" s="108"/>
      <c r="BW2800" s="108"/>
      <c r="BX2800" s="108"/>
      <c r="BY2800" s="135"/>
      <c r="BZ2800" s="108"/>
    </row>
    <row r="2801" spans="1:78" x14ac:dyDescent="0.25">
      <c r="A2801" s="27"/>
      <c r="B2801" s="27"/>
      <c r="C2801" s="27"/>
      <c r="D2801" s="27"/>
      <c r="E2801" s="28"/>
      <c r="F2801" s="88"/>
      <c r="G2801" s="28"/>
      <c r="H2801" s="27"/>
      <c r="I2801" s="27"/>
      <c r="J2801" s="27"/>
      <c r="K2801" s="107"/>
      <c r="L2801" s="27"/>
      <c r="M2801" s="46"/>
      <c r="N2801" s="46"/>
      <c r="O2801" s="46"/>
      <c r="P2801" s="46"/>
      <c r="Q2801" s="46"/>
      <c r="R2801" s="46"/>
      <c r="S2801" s="46"/>
      <c r="T2801" s="46"/>
      <c r="U2801" s="46"/>
      <c r="V2801" s="46"/>
      <c r="W2801" s="46"/>
      <c r="X2801" s="46"/>
      <c r="Y2801" s="41"/>
      <c r="Z2801" s="106"/>
      <c r="AA2801" s="43"/>
      <c r="AB2801" s="28"/>
      <c r="AC2801" s="28"/>
      <c r="AD2801" s="28"/>
      <c r="AE2801" s="44"/>
      <c r="AF2801" s="27"/>
      <c r="AG2801" s="27"/>
      <c r="AH2801" s="28"/>
      <c r="AI2801" s="27"/>
      <c r="AJ2801" s="27"/>
      <c r="AK2801" s="28"/>
      <c r="AL2801" s="29"/>
      <c r="AM2801" s="29"/>
      <c r="AN2801" s="29"/>
      <c r="AO2801" s="29"/>
      <c r="AP2801" s="29"/>
      <c r="AQ2801" s="29"/>
      <c r="AR2801" s="29"/>
      <c r="AS2801" s="29"/>
      <c r="AT2801" s="29"/>
      <c r="AU2801" s="29"/>
      <c r="AV2801" s="29"/>
      <c r="AW2801" s="29"/>
      <c r="AX2801" s="29"/>
      <c r="AY2801" s="31"/>
      <c r="AZ2801" s="30"/>
      <c r="BA2801" s="35"/>
      <c r="BB2801" s="108"/>
      <c r="BC2801" s="108"/>
      <c r="BD2801" s="108"/>
      <c r="BE2801" s="136"/>
      <c r="BF2801" s="108"/>
      <c r="BG2801" s="110"/>
      <c r="BH2801" s="110"/>
      <c r="BI2801" s="110"/>
      <c r="BJ2801" s="137"/>
      <c r="BK2801" s="110"/>
      <c r="BL2801" s="108"/>
      <c r="BM2801" s="108"/>
      <c r="BN2801" s="108"/>
      <c r="BO2801" s="135"/>
      <c r="BP2801" s="108"/>
      <c r="BQ2801" s="108"/>
      <c r="BR2801" s="108"/>
      <c r="BS2801" s="108"/>
      <c r="BT2801" s="135"/>
      <c r="BU2801" s="108"/>
      <c r="BV2801" s="108"/>
      <c r="BW2801" s="108"/>
      <c r="BX2801" s="108"/>
      <c r="BY2801" s="135"/>
      <c r="BZ2801" s="108"/>
    </row>
    <row r="2802" spans="1:78" x14ac:dyDescent="0.25">
      <c r="A2802" s="27"/>
      <c r="B2802" s="27"/>
      <c r="C2802" s="27"/>
      <c r="D2802" s="27"/>
      <c r="E2802" s="28"/>
      <c r="F2802" s="88"/>
      <c r="G2802" s="28"/>
      <c r="H2802" s="27"/>
      <c r="I2802" s="27"/>
      <c r="J2802" s="27"/>
      <c r="K2802" s="107"/>
      <c r="L2802" s="27"/>
      <c r="M2802" s="46"/>
      <c r="N2802" s="46"/>
      <c r="O2802" s="46"/>
      <c r="P2802" s="46"/>
      <c r="Q2802" s="46"/>
      <c r="R2802" s="46"/>
      <c r="S2802" s="46"/>
      <c r="T2802" s="46"/>
      <c r="U2802" s="46"/>
      <c r="V2802" s="46"/>
      <c r="W2802" s="46"/>
      <c r="X2802" s="46"/>
      <c r="Y2802" s="41"/>
      <c r="Z2802" s="106"/>
      <c r="AA2802" s="43"/>
      <c r="AB2802" s="28"/>
      <c r="AC2802" s="28"/>
      <c r="AD2802" s="28"/>
      <c r="AE2802" s="44"/>
      <c r="AF2802" s="27"/>
      <c r="AG2802" s="27"/>
      <c r="AH2802" s="28"/>
      <c r="AI2802" s="27"/>
      <c r="AJ2802" s="27"/>
      <c r="AK2802" s="28"/>
      <c r="AL2802" s="29"/>
      <c r="AM2802" s="29"/>
      <c r="AN2802" s="29"/>
      <c r="AO2802" s="29"/>
      <c r="AP2802" s="29"/>
      <c r="AQ2802" s="29"/>
      <c r="AR2802" s="29"/>
      <c r="AS2802" s="29"/>
      <c r="AT2802" s="29"/>
      <c r="AU2802" s="29"/>
      <c r="AV2802" s="29"/>
      <c r="AW2802" s="29"/>
      <c r="AX2802" s="29"/>
      <c r="AY2802" s="31"/>
      <c r="AZ2802" s="30"/>
      <c r="BA2802" s="35"/>
      <c r="BB2802" s="108"/>
      <c r="BC2802" s="108"/>
      <c r="BD2802" s="108"/>
      <c r="BE2802" s="136"/>
      <c r="BF2802" s="108"/>
      <c r="BG2802" s="110"/>
      <c r="BH2802" s="110"/>
      <c r="BI2802" s="110"/>
      <c r="BJ2802" s="137"/>
      <c r="BK2802" s="110"/>
      <c r="BL2802" s="108"/>
      <c r="BM2802" s="108"/>
      <c r="BN2802" s="108"/>
      <c r="BO2802" s="135"/>
      <c r="BP2802" s="108"/>
      <c r="BQ2802" s="108"/>
      <c r="BR2802" s="108"/>
      <c r="BS2802" s="108"/>
      <c r="BT2802" s="135"/>
      <c r="BU2802" s="108"/>
      <c r="BV2802" s="108"/>
      <c r="BW2802" s="108"/>
      <c r="BX2802" s="108"/>
      <c r="BY2802" s="135"/>
      <c r="BZ2802" s="108"/>
    </row>
    <row r="2803" spans="1:78" x14ac:dyDescent="0.25">
      <c r="A2803" s="27"/>
      <c r="B2803" s="27"/>
      <c r="C2803" s="27"/>
      <c r="D2803" s="27"/>
      <c r="E2803" s="28"/>
      <c r="F2803" s="88"/>
      <c r="G2803" s="28"/>
      <c r="H2803" s="27"/>
      <c r="I2803" s="27"/>
      <c r="J2803" s="27"/>
      <c r="K2803" s="107"/>
      <c r="L2803" s="27"/>
      <c r="M2803" s="46"/>
      <c r="N2803" s="46"/>
      <c r="O2803" s="46"/>
      <c r="P2803" s="46"/>
      <c r="Q2803" s="46"/>
      <c r="R2803" s="46"/>
      <c r="S2803" s="46"/>
      <c r="T2803" s="46"/>
      <c r="U2803" s="46"/>
      <c r="V2803" s="46"/>
      <c r="W2803" s="46"/>
      <c r="X2803" s="46"/>
      <c r="Y2803" s="41"/>
      <c r="Z2803" s="106"/>
      <c r="AA2803" s="43"/>
      <c r="AB2803" s="28"/>
      <c r="AC2803" s="28"/>
      <c r="AD2803" s="28"/>
      <c r="AE2803" s="44"/>
      <c r="AF2803" s="27"/>
      <c r="AG2803" s="27"/>
      <c r="AH2803" s="28"/>
      <c r="AI2803" s="27"/>
      <c r="AJ2803" s="27"/>
      <c r="AK2803" s="28"/>
      <c r="AL2803" s="29"/>
      <c r="AM2803" s="29"/>
      <c r="AN2803" s="29"/>
      <c r="AO2803" s="29"/>
      <c r="AP2803" s="29"/>
      <c r="AQ2803" s="29"/>
      <c r="AR2803" s="29"/>
      <c r="AS2803" s="29"/>
      <c r="AT2803" s="29"/>
      <c r="AU2803" s="29"/>
      <c r="AV2803" s="29"/>
      <c r="AW2803" s="29"/>
      <c r="AX2803" s="29"/>
      <c r="AY2803" s="31"/>
      <c r="AZ2803" s="30"/>
      <c r="BA2803" s="35"/>
      <c r="BB2803" s="108"/>
      <c r="BC2803" s="108"/>
      <c r="BD2803" s="108"/>
      <c r="BE2803" s="136"/>
      <c r="BF2803" s="108"/>
      <c r="BG2803" s="110"/>
      <c r="BH2803" s="110"/>
      <c r="BI2803" s="110"/>
      <c r="BJ2803" s="137"/>
      <c r="BK2803" s="110"/>
      <c r="BL2803" s="108"/>
      <c r="BM2803" s="108"/>
      <c r="BN2803" s="108"/>
      <c r="BO2803" s="135"/>
      <c r="BP2803" s="108"/>
      <c r="BQ2803" s="108"/>
      <c r="BR2803" s="108"/>
      <c r="BS2803" s="108"/>
      <c r="BT2803" s="135"/>
      <c r="BU2803" s="108"/>
      <c r="BV2803" s="108"/>
      <c r="BW2803" s="108"/>
      <c r="BX2803" s="108"/>
      <c r="BY2803" s="135"/>
      <c r="BZ2803" s="108"/>
    </row>
    <row r="2804" spans="1:78" x14ac:dyDescent="0.25">
      <c r="A2804" s="27"/>
      <c r="B2804" s="27"/>
      <c r="C2804" s="27"/>
      <c r="D2804" s="27"/>
      <c r="E2804" s="28"/>
      <c r="F2804" s="88"/>
      <c r="G2804" s="28"/>
      <c r="H2804" s="27"/>
      <c r="I2804" s="27"/>
      <c r="J2804" s="27"/>
      <c r="K2804" s="107"/>
      <c r="L2804" s="27"/>
      <c r="M2804" s="46"/>
      <c r="N2804" s="46"/>
      <c r="O2804" s="46"/>
      <c r="P2804" s="46"/>
      <c r="Q2804" s="46"/>
      <c r="R2804" s="46"/>
      <c r="S2804" s="46"/>
      <c r="T2804" s="46"/>
      <c r="U2804" s="46"/>
      <c r="V2804" s="46"/>
      <c r="W2804" s="46"/>
      <c r="X2804" s="46"/>
      <c r="Y2804" s="41"/>
      <c r="Z2804" s="106"/>
      <c r="AA2804" s="43"/>
      <c r="AB2804" s="28"/>
      <c r="AC2804" s="28"/>
      <c r="AD2804" s="28"/>
      <c r="AE2804" s="44"/>
      <c r="AF2804" s="27"/>
      <c r="AG2804" s="27"/>
      <c r="AH2804" s="28"/>
      <c r="AI2804" s="27"/>
      <c r="AJ2804" s="27"/>
      <c r="AK2804" s="28"/>
      <c r="AL2804" s="29"/>
      <c r="AM2804" s="29"/>
      <c r="AN2804" s="29"/>
      <c r="AO2804" s="29"/>
      <c r="AP2804" s="29"/>
      <c r="AQ2804" s="29"/>
      <c r="AR2804" s="29"/>
      <c r="AS2804" s="29"/>
      <c r="AT2804" s="29"/>
      <c r="AU2804" s="29"/>
      <c r="AV2804" s="29"/>
      <c r="AW2804" s="29"/>
      <c r="AX2804" s="29"/>
      <c r="AY2804" s="31"/>
      <c r="AZ2804" s="30"/>
      <c r="BA2804" s="35"/>
      <c r="BB2804" s="108"/>
      <c r="BC2804" s="108"/>
      <c r="BD2804" s="108"/>
      <c r="BE2804" s="136"/>
      <c r="BF2804" s="108"/>
      <c r="BG2804" s="110"/>
      <c r="BH2804" s="110"/>
      <c r="BI2804" s="110"/>
      <c r="BJ2804" s="137"/>
      <c r="BK2804" s="110"/>
      <c r="BL2804" s="108"/>
      <c r="BM2804" s="108"/>
      <c r="BN2804" s="108"/>
      <c r="BO2804" s="135"/>
      <c r="BP2804" s="108"/>
      <c r="BQ2804" s="108"/>
      <c r="BR2804" s="108"/>
      <c r="BS2804" s="108"/>
      <c r="BT2804" s="135"/>
      <c r="BU2804" s="108"/>
      <c r="BV2804" s="108"/>
      <c r="BW2804" s="108"/>
      <c r="BX2804" s="108"/>
      <c r="BY2804" s="135"/>
      <c r="BZ2804" s="108"/>
    </row>
    <row r="2805" spans="1:78" x14ac:dyDescent="0.25">
      <c r="A2805" s="27"/>
      <c r="B2805" s="27"/>
      <c r="C2805" s="27"/>
      <c r="D2805" s="27"/>
      <c r="E2805" s="28"/>
      <c r="F2805" s="88"/>
      <c r="G2805" s="28"/>
      <c r="H2805" s="27"/>
      <c r="I2805" s="27"/>
      <c r="J2805" s="27"/>
      <c r="K2805" s="107"/>
      <c r="L2805" s="27"/>
      <c r="M2805" s="46"/>
      <c r="N2805" s="46"/>
      <c r="O2805" s="46"/>
      <c r="P2805" s="46"/>
      <c r="Q2805" s="46"/>
      <c r="R2805" s="46"/>
      <c r="S2805" s="46"/>
      <c r="T2805" s="46"/>
      <c r="U2805" s="46"/>
      <c r="V2805" s="46"/>
      <c r="W2805" s="46"/>
      <c r="X2805" s="46"/>
      <c r="Y2805" s="41"/>
      <c r="Z2805" s="106"/>
      <c r="AA2805" s="43"/>
      <c r="AB2805" s="28"/>
      <c r="AC2805" s="28"/>
      <c r="AD2805" s="28"/>
      <c r="AE2805" s="44"/>
      <c r="AF2805" s="27"/>
      <c r="AG2805" s="27"/>
      <c r="AH2805" s="28"/>
      <c r="AI2805" s="27"/>
      <c r="AJ2805" s="27"/>
      <c r="AK2805" s="28"/>
      <c r="AL2805" s="29"/>
      <c r="AM2805" s="29"/>
      <c r="AN2805" s="29"/>
      <c r="AO2805" s="29"/>
      <c r="AP2805" s="29"/>
      <c r="AQ2805" s="29"/>
      <c r="AR2805" s="29"/>
      <c r="AS2805" s="29"/>
      <c r="AT2805" s="29"/>
      <c r="AU2805" s="29"/>
      <c r="AV2805" s="29"/>
      <c r="AW2805" s="29"/>
      <c r="AX2805" s="29"/>
      <c r="AY2805" s="31"/>
      <c r="AZ2805" s="30"/>
      <c r="BA2805" s="35"/>
      <c r="BB2805" s="108"/>
      <c r="BC2805" s="108"/>
      <c r="BD2805" s="108"/>
      <c r="BE2805" s="136"/>
      <c r="BF2805" s="108"/>
      <c r="BG2805" s="110"/>
      <c r="BH2805" s="110"/>
      <c r="BI2805" s="110"/>
      <c r="BJ2805" s="137"/>
      <c r="BK2805" s="110"/>
      <c r="BL2805" s="108"/>
      <c r="BM2805" s="108"/>
      <c r="BN2805" s="108"/>
      <c r="BO2805" s="135"/>
      <c r="BP2805" s="108"/>
      <c r="BQ2805" s="108"/>
      <c r="BR2805" s="108"/>
      <c r="BS2805" s="108"/>
      <c r="BT2805" s="135"/>
      <c r="BU2805" s="108"/>
      <c r="BV2805" s="108"/>
      <c r="BW2805" s="108"/>
      <c r="BX2805" s="108"/>
      <c r="BY2805" s="135"/>
      <c r="BZ2805" s="108"/>
    </row>
    <row r="2806" spans="1:78" x14ac:dyDescent="0.25">
      <c r="A2806" s="27"/>
      <c r="B2806" s="27"/>
      <c r="C2806" s="27"/>
      <c r="D2806" s="27"/>
      <c r="E2806" s="28"/>
      <c r="F2806" s="88"/>
      <c r="G2806" s="28"/>
      <c r="H2806" s="27"/>
      <c r="I2806" s="27"/>
      <c r="J2806" s="27"/>
      <c r="K2806" s="107"/>
      <c r="L2806" s="27"/>
      <c r="M2806" s="46"/>
      <c r="N2806" s="46"/>
      <c r="O2806" s="46"/>
      <c r="P2806" s="46"/>
      <c r="Q2806" s="46"/>
      <c r="R2806" s="46"/>
      <c r="S2806" s="46"/>
      <c r="T2806" s="46"/>
      <c r="U2806" s="46"/>
      <c r="V2806" s="46"/>
      <c r="W2806" s="46"/>
      <c r="X2806" s="46"/>
      <c r="Y2806" s="41"/>
      <c r="Z2806" s="106"/>
      <c r="AA2806" s="43"/>
      <c r="AB2806" s="28"/>
      <c r="AC2806" s="28"/>
      <c r="AD2806" s="28"/>
      <c r="AE2806" s="44"/>
      <c r="AF2806" s="27"/>
      <c r="AG2806" s="27"/>
      <c r="AH2806" s="28"/>
      <c r="AI2806" s="27"/>
      <c r="AJ2806" s="27"/>
      <c r="AK2806" s="28"/>
      <c r="AL2806" s="29"/>
      <c r="AM2806" s="29"/>
      <c r="AN2806" s="29"/>
      <c r="AO2806" s="29"/>
      <c r="AP2806" s="29"/>
      <c r="AQ2806" s="29"/>
      <c r="AR2806" s="29"/>
      <c r="AS2806" s="29"/>
      <c r="AT2806" s="29"/>
      <c r="AU2806" s="29"/>
      <c r="AV2806" s="29"/>
      <c r="AW2806" s="29"/>
      <c r="AX2806" s="29"/>
      <c r="AY2806" s="31"/>
      <c r="AZ2806" s="30"/>
      <c r="BA2806" s="35"/>
      <c r="BB2806" s="108"/>
      <c r="BC2806" s="108"/>
      <c r="BD2806" s="108"/>
      <c r="BE2806" s="136"/>
      <c r="BF2806" s="108"/>
      <c r="BG2806" s="110"/>
      <c r="BH2806" s="110"/>
      <c r="BI2806" s="110"/>
      <c r="BJ2806" s="137"/>
      <c r="BK2806" s="110"/>
      <c r="BL2806" s="108"/>
      <c r="BM2806" s="108"/>
      <c r="BN2806" s="108"/>
      <c r="BO2806" s="135"/>
      <c r="BP2806" s="108"/>
      <c r="BQ2806" s="108"/>
      <c r="BR2806" s="108"/>
      <c r="BS2806" s="108"/>
      <c r="BT2806" s="135"/>
      <c r="BU2806" s="108"/>
      <c r="BV2806" s="108"/>
      <c r="BW2806" s="108"/>
      <c r="BX2806" s="108"/>
      <c r="BY2806" s="135"/>
      <c r="BZ2806" s="108"/>
    </row>
    <row r="2807" spans="1:78" x14ac:dyDescent="0.25">
      <c r="A2807" s="27"/>
      <c r="B2807" s="27"/>
      <c r="C2807" s="27"/>
      <c r="D2807" s="27"/>
      <c r="E2807" s="28"/>
      <c r="F2807" s="88"/>
      <c r="G2807" s="28"/>
      <c r="H2807" s="27"/>
      <c r="I2807" s="27"/>
      <c r="J2807" s="27"/>
      <c r="K2807" s="107"/>
      <c r="L2807" s="27"/>
      <c r="M2807" s="46"/>
      <c r="N2807" s="46"/>
      <c r="O2807" s="46"/>
      <c r="P2807" s="46"/>
      <c r="Q2807" s="46"/>
      <c r="R2807" s="46"/>
      <c r="S2807" s="46"/>
      <c r="T2807" s="46"/>
      <c r="U2807" s="46"/>
      <c r="V2807" s="46"/>
      <c r="W2807" s="46"/>
      <c r="X2807" s="46"/>
      <c r="Y2807" s="41"/>
      <c r="Z2807" s="106"/>
      <c r="AA2807" s="43"/>
      <c r="AB2807" s="28"/>
      <c r="AC2807" s="28"/>
      <c r="AD2807" s="28"/>
      <c r="AE2807" s="44"/>
      <c r="AF2807" s="27"/>
      <c r="AG2807" s="27"/>
      <c r="AH2807" s="28"/>
      <c r="AI2807" s="27"/>
      <c r="AJ2807" s="27"/>
      <c r="AK2807" s="28"/>
      <c r="AL2807" s="29"/>
      <c r="AM2807" s="29"/>
      <c r="AN2807" s="29"/>
      <c r="AO2807" s="29"/>
      <c r="AP2807" s="29"/>
      <c r="AQ2807" s="29"/>
      <c r="AR2807" s="29"/>
      <c r="AS2807" s="29"/>
      <c r="AT2807" s="29"/>
      <c r="AU2807" s="29"/>
      <c r="AV2807" s="29"/>
      <c r="AW2807" s="29"/>
      <c r="AX2807" s="29"/>
      <c r="AY2807" s="31"/>
      <c r="AZ2807" s="30"/>
      <c r="BA2807" s="35"/>
      <c r="BB2807" s="108"/>
      <c r="BC2807" s="108"/>
      <c r="BD2807" s="108"/>
      <c r="BE2807" s="136"/>
      <c r="BF2807" s="108"/>
      <c r="BG2807" s="110"/>
      <c r="BH2807" s="110"/>
      <c r="BI2807" s="110"/>
      <c r="BJ2807" s="137"/>
      <c r="BK2807" s="110"/>
      <c r="BL2807" s="108"/>
      <c r="BM2807" s="108"/>
      <c r="BN2807" s="108"/>
      <c r="BO2807" s="135"/>
      <c r="BP2807" s="108"/>
      <c r="BQ2807" s="108"/>
      <c r="BR2807" s="108"/>
      <c r="BS2807" s="108"/>
      <c r="BT2807" s="135"/>
      <c r="BU2807" s="108"/>
      <c r="BV2807" s="108"/>
      <c r="BW2807" s="108"/>
      <c r="BX2807" s="108"/>
      <c r="BY2807" s="135"/>
      <c r="BZ2807" s="108"/>
    </row>
    <row r="2808" spans="1:78" x14ac:dyDescent="0.25">
      <c r="A2808" s="27"/>
      <c r="B2808" s="27"/>
      <c r="C2808" s="27"/>
      <c r="D2808" s="27"/>
      <c r="E2808" s="28"/>
      <c r="F2808" s="88"/>
      <c r="G2808" s="28"/>
      <c r="H2808" s="27"/>
      <c r="I2808" s="27"/>
      <c r="J2808" s="27"/>
      <c r="K2808" s="107"/>
      <c r="L2808" s="27"/>
      <c r="M2808" s="46"/>
      <c r="N2808" s="46"/>
      <c r="O2808" s="46"/>
      <c r="P2808" s="46"/>
      <c r="Q2808" s="46"/>
      <c r="R2808" s="46"/>
      <c r="S2808" s="46"/>
      <c r="T2808" s="46"/>
      <c r="U2808" s="46"/>
      <c r="V2808" s="46"/>
      <c r="W2808" s="46"/>
      <c r="X2808" s="46"/>
      <c r="Y2808" s="41"/>
      <c r="Z2808" s="106"/>
      <c r="AA2808" s="43"/>
      <c r="AB2808" s="28"/>
      <c r="AC2808" s="28"/>
      <c r="AD2808" s="28"/>
      <c r="AE2808" s="44"/>
      <c r="AF2808" s="27"/>
      <c r="AG2808" s="27"/>
      <c r="AH2808" s="28"/>
      <c r="AI2808" s="27"/>
      <c r="AJ2808" s="27"/>
      <c r="AK2808" s="28"/>
      <c r="AL2808" s="29"/>
      <c r="AM2808" s="29"/>
      <c r="AN2808" s="29"/>
      <c r="AO2808" s="29"/>
      <c r="AP2808" s="29"/>
      <c r="AQ2808" s="29"/>
      <c r="AR2808" s="29"/>
      <c r="AS2808" s="29"/>
      <c r="AT2808" s="29"/>
      <c r="AU2808" s="29"/>
      <c r="AV2808" s="29"/>
      <c r="AW2808" s="29"/>
      <c r="AX2808" s="29"/>
      <c r="AY2808" s="31"/>
      <c r="AZ2808" s="30"/>
      <c r="BA2808" s="35"/>
      <c r="BB2808" s="108"/>
      <c r="BC2808" s="108"/>
      <c r="BD2808" s="108"/>
      <c r="BE2808" s="136"/>
      <c r="BF2808" s="108"/>
      <c r="BG2808" s="110"/>
      <c r="BH2808" s="110"/>
      <c r="BI2808" s="110"/>
      <c r="BJ2808" s="137"/>
      <c r="BK2808" s="110"/>
      <c r="BL2808" s="108"/>
      <c r="BM2808" s="108"/>
      <c r="BN2808" s="108"/>
      <c r="BO2808" s="135"/>
      <c r="BP2808" s="108"/>
      <c r="BQ2808" s="108"/>
      <c r="BR2808" s="108"/>
      <c r="BS2808" s="108"/>
      <c r="BT2808" s="135"/>
      <c r="BU2808" s="108"/>
      <c r="BV2808" s="108"/>
      <c r="BW2808" s="108"/>
      <c r="BX2808" s="108"/>
      <c r="BY2808" s="135"/>
      <c r="BZ2808" s="108"/>
    </row>
    <row r="2809" spans="1:78" x14ac:dyDescent="0.25">
      <c r="A2809" s="27"/>
      <c r="B2809" s="27"/>
      <c r="C2809" s="27"/>
      <c r="D2809" s="27"/>
      <c r="E2809" s="28"/>
      <c r="F2809" s="88"/>
      <c r="G2809" s="28"/>
      <c r="H2809" s="27"/>
      <c r="I2809" s="27"/>
      <c r="J2809" s="27"/>
      <c r="K2809" s="107"/>
      <c r="L2809" s="27"/>
      <c r="M2809" s="46"/>
      <c r="N2809" s="46"/>
      <c r="O2809" s="46"/>
      <c r="P2809" s="46"/>
      <c r="Q2809" s="46"/>
      <c r="R2809" s="46"/>
      <c r="S2809" s="46"/>
      <c r="T2809" s="46"/>
      <c r="U2809" s="46"/>
      <c r="V2809" s="46"/>
      <c r="W2809" s="46"/>
      <c r="X2809" s="46"/>
      <c r="Y2809" s="41"/>
      <c r="Z2809" s="106"/>
      <c r="AA2809" s="43"/>
      <c r="AB2809" s="28"/>
      <c r="AC2809" s="28"/>
      <c r="AD2809" s="28"/>
      <c r="AE2809" s="44"/>
      <c r="AF2809" s="27"/>
      <c r="AG2809" s="27"/>
      <c r="AH2809" s="28"/>
      <c r="AI2809" s="27"/>
      <c r="AJ2809" s="27"/>
      <c r="AK2809" s="28"/>
      <c r="AL2809" s="29"/>
      <c r="AM2809" s="29"/>
      <c r="AN2809" s="29"/>
      <c r="AO2809" s="29"/>
      <c r="AP2809" s="29"/>
      <c r="AQ2809" s="29"/>
      <c r="AR2809" s="29"/>
      <c r="AS2809" s="29"/>
      <c r="AT2809" s="29"/>
      <c r="AU2809" s="29"/>
      <c r="AV2809" s="29"/>
      <c r="AW2809" s="29"/>
      <c r="AX2809" s="29"/>
      <c r="AY2809" s="31"/>
      <c r="AZ2809" s="30"/>
      <c r="BA2809" s="35"/>
      <c r="BB2809" s="108"/>
      <c r="BC2809" s="108"/>
      <c r="BD2809" s="108"/>
      <c r="BE2809" s="136"/>
      <c r="BF2809" s="108"/>
      <c r="BG2809" s="110"/>
      <c r="BH2809" s="110"/>
      <c r="BI2809" s="110"/>
      <c r="BJ2809" s="137"/>
      <c r="BK2809" s="110"/>
      <c r="BL2809" s="108"/>
      <c r="BM2809" s="108"/>
      <c r="BN2809" s="108"/>
      <c r="BO2809" s="135"/>
      <c r="BP2809" s="108"/>
      <c r="BQ2809" s="108"/>
      <c r="BR2809" s="108"/>
      <c r="BS2809" s="108"/>
      <c r="BT2809" s="135"/>
      <c r="BU2809" s="108"/>
      <c r="BV2809" s="108"/>
      <c r="BW2809" s="108"/>
      <c r="BX2809" s="108"/>
      <c r="BY2809" s="135"/>
      <c r="BZ2809" s="108"/>
    </row>
    <row r="2810" spans="1:78" x14ac:dyDescent="0.25">
      <c r="A2810" s="27"/>
      <c r="B2810" s="27"/>
      <c r="C2810" s="27"/>
      <c r="D2810" s="27"/>
      <c r="E2810" s="28"/>
      <c r="F2810" s="88"/>
      <c r="G2810" s="28"/>
      <c r="H2810" s="27"/>
      <c r="I2810" s="27"/>
      <c r="J2810" s="27"/>
      <c r="K2810" s="107"/>
      <c r="L2810" s="27"/>
      <c r="M2810" s="46"/>
      <c r="N2810" s="46"/>
      <c r="O2810" s="46"/>
      <c r="P2810" s="46"/>
      <c r="Q2810" s="46"/>
      <c r="R2810" s="46"/>
      <c r="S2810" s="46"/>
      <c r="T2810" s="46"/>
      <c r="U2810" s="46"/>
      <c r="V2810" s="46"/>
      <c r="W2810" s="46"/>
      <c r="X2810" s="46"/>
      <c r="Y2810" s="41"/>
      <c r="Z2810" s="106"/>
      <c r="AA2810" s="43"/>
      <c r="AB2810" s="28"/>
      <c r="AC2810" s="28"/>
      <c r="AD2810" s="28"/>
      <c r="AE2810" s="44"/>
      <c r="AF2810" s="27"/>
      <c r="AG2810" s="27"/>
      <c r="AH2810" s="28"/>
      <c r="AI2810" s="27"/>
      <c r="AJ2810" s="27"/>
      <c r="AK2810" s="28"/>
      <c r="AL2810" s="29"/>
      <c r="AM2810" s="29"/>
      <c r="AN2810" s="29"/>
      <c r="AO2810" s="29"/>
      <c r="AP2810" s="29"/>
      <c r="AQ2810" s="29"/>
      <c r="AR2810" s="29"/>
      <c r="AS2810" s="29"/>
      <c r="AT2810" s="29"/>
      <c r="AU2810" s="29"/>
      <c r="AV2810" s="29"/>
      <c r="AW2810" s="29"/>
      <c r="AX2810" s="29"/>
      <c r="AY2810" s="31"/>
      <c r="AZ2810" s="30"/>
      <c r="BA2810" s="35"/>
      <c r="BB2810" s="108"/>
      <c r="BC2810" s="108"/>
      <c r="BD2810" s="108"/>
      <c r="BE2810" s="136"/>
      <c r="BF2810" s="108"/>
      <c r="BG2810" s="110"/>
      <c r="BH2810" s="110"/>
      <c r="BI2810" s="110"/>
      <c r="BJ2810" s="137"/>
      <c r="BK2810" s="110"/>
      <c r="BL2810" s="108"/>
      <c r="BM2810" s="108"/>
      <c r="BN2810" s="108"/>
      <c r="BO2810" s="135"/>
      <c r="BP2810" s="108"/>
      <c r="BQ2810" s="108"/>
      <c r="BR2810" s="108"/>
      <c r="BS2810" s="108"/>
      <c r="BT2810" s="135"/>
      <c r="BU2810" s="108"/>
      <c r="BV2810" s="108"/>
      <c r="BW2810" s="108"/>
      <c r="BX2810" s="108"/>
      <c r="BY2810" s="135"/>
      <c r="BZ2810" s="108"/>
    </row>
    <row r="2811" spans="1:78" x14ac:dyDescent="0.25">
      <c r="A2811" s="27"/>
      <c r="B2811" s="27"/>
      <c r="C2811" s="27"/>
      <c r="D2811" s="27"/>
      <c r="E2811" s="28"/>
      <c r="F2811" s="88"/>
      <c r="G2811" s="28"/>
      <c r="H2811" s="27"/>
      <c r="I2811" s="27"/>
      <c r="J2811" s="27"/>
      <c r="K2811" s="107"/>
      <c r="L2811" s="27"/>
      <c r="M2811" s="46"/>
      <c r="N2811" s="46"/>
      <c r="O2811" s="46"/>
      <c r="P2811" s="46"/>
      <c r="Q2811" s="46"/>
      <c r="R2811" s="46"/>
      <c r="S2811" s="46"/>
      <c r="T2811" s="46"/>
      <c r="U2811" s="46"/>
      <c r="V2811" s="46"/>
      <c r="W2811" s="46"/>
      <c r="X2811" s="46"/>
      <c r="Y2811" s="41"/>
      <c r="Z2811" s="106"/>
      <c r="AA2811" s="43"/>
      <c r="AB2811" s="28"/>
      <c r="AC2811" s="28"/>
      <c r="AD2811" s="28"/>
      <c r="AE2811" s="44"/>
      <c r="AF2811" s="27"/>
      <c r="AG2811" s="27"/>
      <c r="AH2811" s="28"/>
      <c r="AI2811" s="27"/>
      <c r="AJ2811" s="27"/>
      <c r="AK2811" s="28"/>
      <c r="AL2811" s="29"/>
      <c r="AM2811" s="29"/>
      <c r="AN2811" s="29"/>
      <c r="AO2811" s="29"/>
      <c r="AP2811" s="29"/>
      <c r="AQ2811" s="29"/>
      <c r="AR2811" s="29"/>
      <c r="AS2811" s="29"/>
      <c r="AT2811" s="29"/>
      <c r="AU2811" s="29"/>
      <c r="AV2811" s="29"/>
      <c r="AW2811" s="29"/>
      <c r="AX2811" s="29"/>
      <c r="AY2811" s="31"/>
      <c r="AZ2811" s="30"/>
      <c r="BA2811" s="35"/>
      <c r="BB2811" s="108"/>
      <c r="BC2811" s="108"/>
      <c r="BD2811" s="108"/>
      <c r="BE2811" s="136"/>
      <c r="BF2811" s="108"/>
      <c r="BG2811" s="110"/>
      <c r="BH2811" s="110"/>
      <c r="BI2811" s="110"/>
      <c r="BJ2811" s="137"/>
      <c r="BK2811" s="110"/>
      <c r="BL2811" s="108"/>
      <c r="BM2811" s="108"/>
      <c r="BN2811" s="108"/>
      <c r="BO2811" s="135"/>
      <c r="BP2811" s="108"/>
      <c r="BQ2811" s="108"/>
      <c r="BR2811" s="108"/>
      <c r="BS2811" s="108"/>
      <c r="BT2811" s="135"/>
      <c r="BU2811" s="108"/>
      <c r="BV2811" s="108"/>
      <c r="BW2811" s="108"/>
      <c r="BX2811" s="108"/>
      <c r="BY2811" s="135"/>
      <c r="BZ2811" s="108"/>
    </row>
    <row r="2812" spans="1:78" x14ac:dyDescent="0.25">
      <c r="A2812" s="27"/>
      <c r="B2812" s="27"/>
      <c r="C2812" s="27"/>
      <c r="D2812" s="27"/>
      <c r="E2812" s="28"/>
      <c r="F2812" s="88"/>
      <c r="G2812" s="28"/>
      <c r="H2812" s="27"/>
      <c r="I2812" s="27"/>
      <c r="J2812" s="27"/>
      <c r="K2812" s="107"/>
      <c r="L2812" s="27"/>
      <c r="M2812" s="46"/>
      <c r="N2812" s="46"/>
      <c r="O2812" s="46"/>
      <c r="P2812" s="46"/>
      <c r="Q2812" s="46"/>
      <c r="R2812" s="46"/>
      <c r="S2812" s="46"/>
      <c r="T2812" s="46"/>
      <c r="U2812" s="46"/>
      <c r="V2812" s="46"/>
      <c r="W2812" s="46"/>
      <c r="X2812" s="46"/>
      <c r="Y2812" s="41"/>
      <c r="Z2812" s="106"/>
      <c r="AA2812" s="43"/>
      <c r="AB2812" s="28"/>
      <c r="AC2812" s="28"/>
      <c r="AD2812" s="28"/>
      <c r="AE2812" s="44"/>
      <c r="AF2812" s="27"/>
      <c r="AG2812" s="27"/>
      <c r="AH2812" s="28"/>
      <c r="AI2812" s="27"/>
      <c r="AJ2812" s="27"/>
      <c r="AK2812" s="28"/>
      <c r="AL2812" s="29"/>
      <c r="AM2812" s="29"/>
      <c r="AN2812" s="29"/>
      <c r="AO2812" s="29"/>
      <c r="AP2812" s="29"/>
      <c r="AQ2812" s="29"/>
      <c r="AR2812" s="29"/>
      <c r="AS2812" s="29"/>
      <c r="AT2812" s="29"/>
      <c r="AU2812" s="29"/>
      <c r="AV2812" s="29"/>
      <c r="AW2812" s="29"/>
      <c r="AX2812" s="29"/>
      <c r="AY2812" s="31"/>
      <c r="AZ2812" s="30"/>
      <c r="BA2812" s="35"/>
      <c r="BB2812" s="108"/>
      <c r="BC2812" s="108"/>
      <c r="BD2812" s="108"/>
      <c r="BE2812" s="136"/>
      <c r="BF2812" s="108"/>
      <c r="BG2812" s="110"/>
      <c r="BH2812" s="110"/>
      <c r="BI2812" s="110"/>
      <c r="BJ2812" s="137"/>
      <c r="BK2812" s="110"/>
      <c r="BL2812" s="108"/>
      <c r="BM2812" s="108"/>
      <c r="BN2812" s="108"/>
      <c r="BO2812" s="135"/>
      <c r="BP2812" s="108"/>
      <c r="BQ2812" s="108"/>
      <c r="BR2812" s="108"/>
      <c r="BS2812" s="108"/>
      <c r="BT2812" s="135"/>
      <c r="BU2812" s="108"/>
      <c r="BV2812" s="108"/>
      <c r="BW2812" s="108"/>
      <c r="BX2812" s="108"/>
      <c r="BY2812" s="135"/>
      <c r="BZ2812" s="108"/>
    </row>
    <row r="2813" spans="1:78" x14ac:dyDescent="0.25">
      <c r="A2813" s="27"/>
      <c r="B2813" s="27"/>
      <c r="C2813" s="27"/>
      <c r="D2813" s="27"/>
      <c r="E2813" s="28"/>
      <c r="F2813" s="88"/>
      <c r="G2813" s="28"/>
      <c r="H2813" s="27"/>
      <c r="I2813" s="27"/>
      <c r="J2813" s="27"/>
      <c r="K2813" s="107"/>
      <c r="L2813" s="27"/>
      <c r="M2813" s="46"/>
      <c r="N2813" s="46"/>
      <c r="O2813" s="46"/>
      <c r="P2813" s="46"/>
      <c r="Q2813" s="46"/>
      <c r="R2813" s="46"/>
      <c r="S2813" s="46"/>
      <c r="T2813" s="46"/>
      <c r="U2813" s="46"/>
      <c r="V2813" s="46"/>
      <c r="W2813" s="46"/>
      <c r="X2813" s="46"/>
      <c r="Y2813" s="41"/>
      <c r="Z2813" s="106"/>
      <c r="AA2813" s="43"/>
      <c r="AB2813" s="28"/>
      <c r="AC2813" s="28"/>
      <c r="AD2813" s="28"/>
      <c r="AE2813" s="44"/>
      <c r="AF2813" s="27"/>
      <c r="AG2813" s="27"/>
      <c r="AH2813" s="28"/>
      <c r="AI2813" s="27"/>
      <c r="AJ2813" s="27"/>
      <c r="AK2813" s="28"/>
      <c r="AL2813" s="29"/>
      <c r="AM2813" s="29"/>
      <c r="AN2813" s="29"/>
      <c r="AO2813" s="29"/>
      <c r="AP2813" s="29"/>
      <c r="AQ2813" s="29"/>
      <c r="AR2813" s="29"/>
      <c r="AS2813" s="29"/>
      <c r="AT2813" s="29"/>
      <c r="AU2813" s="29"/>
      <c r="AV2813" s="29"/>
      <c r="AW2813" s="29"/>
      <c r="AX2813" s="29"/>
      <c r="AY2813" s="31"/>
      <c r="AZ2813" s="30"/>
      <c r="BA2813" s="35"/>
      <c r="BB2813" s="108"/>
      <c r="BC2813" s="108"/>
      <c r="BD2813" s="108"/>
      <c r="BE2813" s="136"/>
      <c r="BF2813" s="108"/>
      <c r="BG2813" s="110"/>
      <c r="BH2813" s="110"/>
      <c r="BI2813" s="110"/>
      <c r="BJ2813" s="137"/>
      <c r="BK2813" s="110"/>
      <c r="BL2813" s="108"/>
      <c r="BM2813" s="108"/>
      <c r="BN2813" s="108"/>
      <c r="BO2813" s="135"/>
      <c r="BP2813" s="108"/>
      <c r="BQ2813" s="108"/>
      <c r="BR2813" s="108"/>
      <c r="BS2813" s="108"/>
      <c r="BT2813" s="135"/>
      <c r="BU2813" s="108"/>
      <c r="BV2813" s="108"/>
      <c r="BW2813" s="108"/>
      <c r="BX2813" s="108"/>
      <c r="BY2813" s="135"/>
      <c r="BZ2813" s="108"/>
    </row>
    <row r="2814" spans="1:78" x14ac:dyDescent="0.25">
      <c r="A2814" s="27"/>
      <c r="B2814" s="27"/>
      <c r="C2814" s="27"/>
      <c r="D2814" s="27"/>
      <c r="E2814" s="28"/>
      <c r="F2814" s="88"/>
      <c r="G2814" s="28"/>
      <c r="H2814" s="27"/>
      <c r="I2814" s="27"/>
      <c r="J2814" s="27"/>
      <c r="K2814" s="107"/>
      <c r="L2814" s="27"/>
      <c r="M2814" s="46"/>
      <c r="N2814" s="46"/>
      <c r="O2814" s="46"/>
      <c r="P2814" s="46"/>
      <c r="Q2814" s="46"/>
      <c r="R2814" s="46"/>
      <c r="S2814" s="46"/>
      <c r="T2814" s="46"/>
      <c r="U2814" s="46"/>
      <c r="V2814" s="46"/>
      <c r="W2814" s="46"/>
      <c r="X2814" s="46"/>
      <c r="Y2814" s="41"/>
      <c r="Z2814" s="106"/>
      <c r="AA2814" s="43"/>
      <c r="AB2814" s="28"/>
      <c r="AC2814" s="28"/>
      <c r="AD2814" s="28"/>
      <c r="AE2814" s="44"/>
      <c r="AF2814" s="27"/>
      <c r="AG2814" s="27"/>
      <c r="AH2814" s="28"/>
      <c r="AI2814" s="27"/>
      <c r="AJ2814" s="27"/>
      <c r="AK2814" s="28"/>
      <c r="AL2814" s="29"/>
      <c r="AM2814" s="29"/>
      <c r="AN2814" s="29"/>
      <c r="AO2814" s="29"/>
      <c r="AP2814" s="29"/>
      <c r="AQ2814" s="29"/>
      <c r="AR2814" s="29"/>
      <c r="AS2814" s="29"/>
      <c r="AT2814" s="29"/>
      <c r="AU2814" s="29"/>
      <c r="AV2814" s="29"/>
      <c r="AW2814" s="29"/>
      <c r="AX2814" s="29"/>
      <c r="AY2814" s="31"/>
      <c r="AZ2814" s="30"/>
      <c r="BA2814" s="35"/>
      <c r="BB2814" s="108"/>
      <c r="BC2814" s="108"/>
      <c r="BD2814" s="108"/>
      <c r="BE2814" s="136"/>
      <c r="BF2814" s="108"/>
      <c r="BG2814" s="110"/>
      <c r="BH2814" s="110"/>
      <c r="BI2814" s="110"/>
      <c r="BJ2814" s="137"/>
      <c r="BK2814" s="110"/>
      <c r="BL2814" s="108"/>
      <c r="BM2814" s="108"/>
      <c r="BN2814" s="108"/>
      <c r="BO2814" s="135"/>
      <c r="BP2814" s="108"/>
      <c r="BQ2814" s="108"/>
      <c r="BR2814" s="108"/>
      <c r="BS2814" s="108"/>
      <c r="BT2814" s="135"/>
      <c r="BU2814" s="108"/>
      <c r="BV2814" s="108"/>
      <c r="BW2814" s="108"/>
      <c r="BX2814" s="108"/>
      <c r="BY2814" s="135"/>
      <c r="BZ2814" s="108"/>
    </row>
    <row r="2815" spans="1:78" x14ac:dyDescent="0.25">
      <c r="A2815" s="27"/>
      <c r="B2815" s="27"/>
      <c r="C2815" s="27"/>
      <c r="D2815" s="27"/>
      <c r="E2815" s="28"/>
      <c r="F2815" s="88"/>
      <c r="G2815" s="28"/>
      <c r="H2815" s="27"/>
      <c r="I2815" s="27"/>
      <c r="J2815" s="27"/>
      <c r="K2815" s="107"/>
      <c r="L2815" s="27"/>
      <c r="M2815" s="46"/>
      <c r="N2815" s="46"/>
      <c r="O2815" s="46"/>
      <c r="P2815" s="46"/>
      <c r="Q2815" s="46"/>
      <c r="R2815" s="46"/>
      <c r="S2815" s="46"/>
      <c r="T2815" s="46"/>
      <c r="U2815" s="46"/>
      <c r="V2815" s="46"/>
      <c r="W2815" s="46"/>
      <c r="X2815" s="46"/>
      <c r="Y2815" s="41"/>
      <c r="Z2815" s="106"/>
      <c r="AA2815" s="43"/>
      <c r="AB2815" s="28"/>
      <c r="AC2815" s="28"/>
      <c r="AD2815" s="28"/>
      <c r="AE2815" s="44"/>
      <c r="AF2815" s="27"/>
      <c r="AG2815" s="27"/>
      <c r="AH2815" s="28"/>
      <c r="AI2815" s="27"/>
      <c r="AJ2815" s="27"/>
      <c r="AK2815" s="28"/>
      <c r="AL2815" s="29"/>
      <c r="AM2815" s="29"/>
      <c r="AN2815" s="29"/>
      <c r="AO2815" s="29"/>
      <c r="AP2815" s="29"/>
      <c r="AQ2815" s="29"/>
      <c r="AR2815" s="29"/>
      <c r="AS2815" s="29"/>
      <c r="AT2815" s="29"/>
      <c r="AU2815" s="29"/>
      <c r="AV2815" s="29"/>
      <c r="AW2815" s="29"/>
      <c r="AX2815" s="29"/>
      <c r="AY2815" s="31"/>
      <c r="AZ2815" s="30"/>
      <c r="BA2815" s="35"/>
      <c r="BB2815" s="108"/>
      <c r="BC2815" s="108"/>
      <c r="BD2815" s="108"/>
      <c r="BE2815" s="136"/>
      <c r="BF2815" s="108"/>
      <c r="BG2815" s="110"/>
      <c r="BH2815" s="110"/>
      <c r="BI2815" s="110"/>
      <c r="BJ2815" s="137"/>
      <c r="BK2815" s="110"/>
      <c r="BL2815" s="108"/>
      <c r="BM2815" s="108"/>
      <c r="BN2815" s="108"/>
      <c r="BO2815" s="135"/>
      <c r="BP2815" s="108"/>
      <c r="BQ2815" s="108"/>
      <c r="BR2815" s="108"/>
      <c r="BS2815" s="108"/>
      <c r="BT2815" s="135"/>
      <c r="BU2815" s="108"/>
      <c r="BV2815" s="108"/>
      <c r="BW2815" s="108"/>
      <c r="BX2815" s="108"/>
      <c r="BY2815" s="135"/>
      <c r="BZ2815" s="108"/>
    </row>
    <row r="2816" spans="1:78" x14ac:dyDescent="0.25">
      <c r="A2816" s="27"/>
      <c r="B2816" s="27"/>
      <c r="C2816" s="27"/>
      <c r="D2816" s="27"/>
      <c r="E2816" s="28"/>
      <c r="F2816" s="88"/>
      <c r="G2816" s="28"/>
      <c r="H2816" s="27"/>
      <c r="I2816" s="27"/>
      <c r="J2816" s="27"/>
      <c r="K2816" s="107"/>
      <c r="L2816" s="27"/>
      <c r="M2816" s="46"/>
      <c r="N2816" s="46"/>
      <c r="O2816" s="46"/>
      <c r="P2816" s="46"/>
      <c r="Q2816" s="46"/>
      <c r="R2816" s="46"/>
      <c r="S2816" s="46"/>
      <c r="T2816" s="46"/>
      <c r="U2816" s="46"/>
      <c r="V2816" s="46"/>
      <c r="W2816" s="46"/>
      <c r="X2816" s="46"/>
      <c r="Y2816" s="41"/>
      <c r="Z2816" s="106"/>
      <c r="AA2816" s="43"/>
      <c r="AB2816" s="28"/>
      <c r="AC2816" s="28"/>
      <c r="AD2816" s="28"/>
      <c r="AE2816" s="44"/>
      <c r="AF2816" s="27"/>
      <c r="AG2816" s="27"/>
      <c r="AH2816" s="28"/>
      <c r="AI2816" s="27"/>
      <c r="AJ2816" s="27"/>
      <c r="AK2816" s="28"/>
      <c r="AL2816" s="29"/>
      <c r="AM2816" s="29"/>
      <c r="AN2816" s="29"/>
      <c r="AO2816" s="29"/>
      <c r="AP2816" s="29"/>
      <c r="AQ2816" s="29"/>
      <c r="AR2816" s="29"/>
      <c r="AS2816" s="29"/>
      <c r="AT2816" s="29"/>
      <c r="AU2816" s="29"/>
      <c r="AV2816" s="29"/>
      <c r="AW2816" s="29"/>
      <c r="AX2816" s="29"/>
      <c r="AY2816" s="31"/>
      <c r="AZ2816" s="30"/>
      <c r="BA2816" s="35"/>
      <c r="BB2816" s="108"/>
      <c r="BC2816" s="108"/>
      <c r="BD2816" s="108"/>
      <c r="BE2816" s="136"/>
      <c r="BF2816" s="108"/>
      <c r="BG2816" s="110"/>
      <c r="BH2816" s="110"/>
      <c r="BI2816" s="110"/>
      <c r="BJ2816" s="137"/>
      <c r="BK2816" s="110"/>
      <c r="BL2816" s="108"/>
      <c r="BM2816" s="108"/>
      <c r="BN2816" s="108"/>
      <c r="BO2816" s="135"/>
      <c r="BP2816" s="108"/>
      <c r="BQ2816" s="108"/>
      <c r="BR2816" s="108"/>
      <c r="BS2816" s="108"/>
      <c r="BT2816" s="135"/>
      <c r="BU2816" s="108"/>
      <c r="BV2816" s="108"/>
      <c r="BW2816" s="108"/>
      <c r="BX2816" s="108"/>
      <c r="BY2816" s="135"/>
      <c r="BZ2816" s="108"/>
    </row>
    <row r="2817" spans="1:78" x14ac:dyDescent="0.25">
      <c r="A2817" s="27"/>
      <c r="B2817" s="27"/>
      <c r="C2817" s="27"/>
      <c r="D2817" s="27"/>
      <c r="E2817" s="28"/>
      <c r="F2817" s="88"/>
      <c r="G2817" s="28"/>
      <c r="H2817" s="27"/>
      <c r="I2817" s="27"/>
      <c r="J2817" s="27"/>
      <c r="K2817" s="107"/>
      <c r="L2817" s="27"/>
      <c r="M2817" s="46"/>
      <c r="N2817" s="46"/>
      <c r="O2817" s="46"/>
      <c r="P2817" s="46"/>
      <c r="Q2817" s="46"/>
      <c r="R2817" s="46"/>
      <c r="S2817" s="46"/>
      <c r="T2817" s="46"/>
      <c r="U2817" s="46"/>
      <c r="V2817" s="46"/>
      <c r="W2817" s="46"/>
      <c r="X2817" s="46"/>
      <c r="Y2817" s="41"/>
      <c r="Z2817" s="106"/>
      <c r="AA2817" s="43"/>
      <c r="AB2817" s="28"/>
      <c r="AC2817" s="28"/>
      <c r="AD2817" s="28"/>
      <c r="AE2817" s="44"/>
      <c r="AF2817" s="27"/>
      <c r="AG2817" s="27"/>
      <c r="AH2817" s="28"/>
      <c r="AI2817" s="27"/>
      <c r="AJ2817" s="27"/>
      <c r="AK2817" s="28"/>
      <c r="AL2817" s="29"/>
      <c r="AM2817" s="29"/>
      <c r="AN2817" s="29"/>
      <c r="AO2817" s="29"/>
      <c r="AP2817" s="29"/>
      <c r="AQ2817" s="29"/>
      <c r="AR2817" s="29"/>
      <c r="AS2817" s="29"/>
      <c r="AT2817" s="29"/>
      <c r="AU2817" s="29"/>
      <c r="AV2817" s="29"/>
      <c r="AW2817" s="29"/>
      <c r="AX2817" s="29"/>
      <c r="AY2817" s="31"/>
      <c r="AZ2817" s="30"/>
      <c r="BA2817" s="35"/>
      <c r="BB2817" s="108"/>
      <c r="BC2817" s="108"/>
      <c r="BD2817" s="108"/>
      <c r="BE2817" s="136"/>
      <c r="BF2817" s="108"/>
      <c r="BG2817" s="110"/>
      <c r="BH2817" s="110"/>
      <c r="BI2817" s="110"/>
      <c r="BJ2817" s="137"/>
      <c r="BK2817" s="110"/>
      <c r="BL2817" s="108"/>
      <c r="BM2817" s="108"/>
      <c r="BN2817" s="108"/>
      <c r="BO2817" s="135"/>
      <c r="BP2817" s="108"/>
      <c r="BQ2817" s="108"/>
      <c r="BR2817" s="108"/>
      <c r="BS2817" s="108"/>
      <c r="BT2817" s="135"/>
      <c r="BU2817" s="108"/>
      <c r="BV2817" s="108"/>
      <c r="BW2817" s="108"/>
      <c r="BX2817" s="108"/>
      <c r="BY2817" s="135"/>
      <c r="BZ2817" s="108"/>
    </row>
    <row r="2818" spans="1:78" x14ac:dyDescent="0.25">
      <c r="A2818" s="27"/>
      <c r="B2818" s="27"/>
      <c r="C2818" s="27"/>
      <c r="D2818" s="27"/>
      <c r="E2818" s="28"/>
      <c r="F2818" s="88"/>
      <c r="G2818" s="28"/>
      <c r="H2818" s="27"/>
      <c r="I2818" s="27"/>
      <c r="J2818" s="27"/>
      <c r="K2818" s="107"/>
      <c r="L2818" s="27"/>
      <c r="M2818" s="46"/>
      <c r="N2818" s="46"/>
      <c r="O2818" s="46"/>
      <c r="P2818" s="46"/>
      <c r="Q2818" s="46"/>
      <c r="R2818" s="46"/>
      <c r="S2818" s="46"/>
      <c r="T2818" s="46"/>
      <c r="U2818" s="46"/>
      <c r="V2818" s="46"/>
      <c r="W2818" s="46"/>
      <c r="X2818" s="46"/>
      <c r="Y2818" s="41"/>
      <c r="Z2818" s="106"/>
      <c r="AA2818" s="43"/>
      <c r="AB2818" s="28"/>
      <c r="AC2818" s="28"/>
      <c r="AD2818" s="28"/>
      <c r="AE2818" s="44"/>
      <c r="AF2818" s="27"/>
      <c r="AG2818" s="27"/>
      <c r="AH2818" s="28"/>
      <c r="AI2818" s="27"/>
      <c r="AJ2818" s="27"/>
      <c r="AK2818" s="28"/>
      <c r="AL2818" s="29"/>
      <c r="AM2818" s="29"/>
      <c r="AN2818" s="29"/>
      <c r="AO2818" s="29"/>
      <c r="AP2818" s="29"/>
      <c r="AQ2818" s="29"/>
      <c r="AR2818" s="29"/>
      <c r="AS2818" s="29"/>
      <c r="AT2818" s="29"/>
      <c r="AU2818" s="29"/>
      <c r="AV2818" s="29"/>
      <c r="AW2818" s="29"/>
      <c r="AX2818" s="29"/>
      <c r="AY2818" s="31"/>
      <c r="AZ2818" s="30"/>
      <c r="BA2818" s="35"/>
      <c r="BB2818" s="108"/>
      <c r="BC2818" s="108"/>
      <c r="BD2818" s="108"/>
      <c r="BE2818" s="136"/>
      <c r="BF2818" s="108"/>
      <c r="BG2818" s="110"/>
      <c r="BH2818" s="110"/>
      <c r="BI2818" s="110"/>
      <c r="BJ2818" s="137"/>
      <c r="BK2818" s="110"/>
      <c r="BL2818" s="108"/>
      <c r="BM2818" s="108"/>
      <c r="BN2818" s="108"/>
      <c r="BO2818" s="135"/>
      <c r="BP2818" s="108"/>
      <c r="BQ2818" s="108"/>
      <c r="BR2818" s="108"/>
      <c r="BS2818" s="108"/>
      <c r="BT2818" s="135"/>
      <c r="BU2818" s="108"/>
      <c r="BV2818" s="108"/>
      <c r="BW2818" s="108"/>
      <c r="BX2818" s="108"/>
      <c r="BY2818" s="135"/>
      <c r="BZ2818" s="108"/>
    </row>
    <row r="2819" spans="1:78" x14ac:dyDescent="0.25">
      <c r="A2819" s="27"/>
      <c r="B2819" s="27"/>
      <c r="C2819" s="27"/>
      <c r="D2819" s="27"/>
      <c r="E2819" s="28"/>
      <c r="F2819" s="88"/>
      <c r="G2819" s="28"/>
      <c r="H2819" s="27"/>
      <c r="I2819" s="27"/>
      <c r="J2819" s="27"/>
      <c r="K2819" s="107"/>
      <c r="L2819" s="27"/>
      <c r="M2819" s="46"/>
      <c r="N2819" s="46"/>
      <c r="O2819" s="46"/>
      <c r="P2819" s="46"/>
      <c r="Q2819" s="46"/>
      <c r="R2819" s="46"/>
      <c r="S2819" s="46"/>
      <c r="T2819" s="46"/>
      <c r="U2819" s="46"/>
      <c r="V2819" s="46"/>
      <c r="W2819" s="46"/>
      <c r="X2819" s="46"/>
      <c r="Y2819" s="41"/>
      <c r="Z2819" s="106"/>
      <c r="AA2819" s="43"/>
      <c r="AB2819" s="28"/>
      <c r="AC2819" s="28"/>
      <c r="AD2819" s="28"/>
      <c r="AE2819" s="44"/>
      <c r="AF2819" s="27"/>
      <c r="AG2819" s="27"/>
      <c r="AH2819" s="28"/>
      <c r="AI2819" s="27"/>
      <c r="AJ2819" s="27"/>
      <c r="AK2819" s="28"/>
      <c r="AL2819" s="29"/>
      <c r="AM2819" s="29"/>
      <c r="AN2819" s="29"/>
      <c r="AO2819" s="29"/>
      <c r="AP2819" s="29"/>
      <c r="AQ2819" s="29"/>
      <c r="AR2819" s="29"/>
      <c r="AS2819" s="29"/>
      <c r="AT2819" s="29"/>
      <c r="AU2819" s="29"/>
      <c r="AV2819" s="29"/>
      <c r="AW2819" s="29"/>
      <c r="AX2819" s="29"/>
      <c r="AY2819" s="31"/>
      <c r="AZ2819" s="30"/>
      <c r="BA2819" s="35"/>
      <c r="BB2819" s="108"/>
      <c r="BC2819" s="108"/>
      <c r="BD2819" s="108"/>
      <c r="BE2819" s="136"/>
      <c r="BF2819" s="108"/>
      <c r="BG2819" s="110"/>
      <c r="BH2819" s="110"/>
      <c r="BI2819" s="110"/>
      <c r="BJ2819" s="137"/>
      <c r="BK2819" s="110"/>
      <c r="BL2819" s="108"/>
      <c r="BM2819" s="108"/>
      <c r="BN2819" s="108"/>
      <c r="BO2819" s="135"/>
      <c r="BP2819" s="108"/>
      <c r="BQ2819" s="108"/>
      <c r="BR2819" s="108"/>
      <c r="BS2819" s="108"/>
      <c r="BT2819" s="135"/>
      <c r="BU2819" s="108"/>
      <c r="BV2819" s="108"/>
      <c r="BW2819" s="108"/>
      <c r="BX2819" s="108"/>
      <c r="BY2819" s="135"/>
      <c r="BZ2819" s="108"/>
    </row>
    <row r="2820" spans="1:78" x14ac:dyDescent="0.25">
      <c r="A2820" s="27"/>
      <c r="B2820" s="27"/>
      <c r="C2820" s="27"/>
      <c r="D2820" s="27"/>
      <c r="E2820" s="28"/>
      <c r="F2820" s="88"/>
      <c r="G2820" s="28"/>
      <c r="H2820" s="27"/>
      <c r="I2820" s="27"/>
      <c r="J2820" s="27"/>
      <c r="K2820" s="107"/>
      <c r="L2820" s="27"/>
      <c r="M2820" s="46"/>
      <c r="N2820" s="46"/>
      <c r="O2820" s="46"/>
      <c r="P2820" s="46"/>
      <c r="Q2820" s="46"/>
      <c r="R2820" s="46"/>
      <c r="S2820" s="46"/>
      <c r="T2820" s="46"/>
      <c r="U2820" s="46"/>
      <c r="V2820" s="46"/>
      <c r="W2820" s="46"/>
      <c r="X2820" s="46"/>
      <c r="Y2820" s="41"/>
      <c r="Z2820" s="106"/>
      <c r="AA2820" s="43"/>
      <c r="AB2820" s="28"/>
      <c r="AC2820" s="28"/>
      <c r="AD2820" s="28"/>
      <c r="AE2820" s="44"/>
      <c r="AF2820" s="27"/>
      <c r="AG2820" s="27"/>
      <c r="AH2820" s="28"/>
      <c r="AI2820" s="27"/>
      <c r="AJ2820" s="27"/>
      <c r="AK2820" s="28"/>
      <c r="AL2820" s="29"/>
      <c r="AM2820" s="29"/>
      <c r="AN2820" s="29"/>
      <c r="AO2820" s="29"/>
      <c r="AP2820" s="29"/>
      <c r="AQ2820" s="29"/>
      <c r="AR2820" s="29"/>
      <c r="AS2820" s="29"/>
      <c r="AT2820" s="29"/>
      <c r="AU2820" s="29"/>
      <c r="AV2820" s="29"/>
      <c r="AW2820" s="29"/>
      <c r="AX2820" s="29"/>
      <c r="AY2820" s="31"/>
      <c r="AZ2820" s="30"/>
      <c r="BA2820" s="35"/>
      <c r="BB2820" s="108"/>
      <c r="BC2820" s="108"/>
      <c r="BD2820" s="108"/>
      <c r="BE2820" s="136"/>
      <c r="BF2820" s="108"/>
      <c r="BG2820" s="110"/>
      <c r="BH2820" s="110"/>
      <c r="BI2820" s="110"/>
      <c r="BJ2820" s="137"/>
      <c r="BK2820" s="110"/>
      <c r="BL2820" s="108"/>
      <c r="BM2820" s="108"/>
      <c r="BN2820" s="108"/>
      <c r="BO2820" s="135"/>
      <c r="BP2820" s="108"/>
      <c r="BQ2820" s="108"/>
      <c r="BR2820" s="108"/>
      <c r="BS2820" s="108"/>
      <c r="BT2820" s="135"/>
      <c r="BU2820" s="108"/>
      <c r="BV2820" s="108"/>
      <c r="BW2820" s="108"/>
      <c r="BX2820" s="108"/>
      <c r="BY2820" s="135"/>
      <c r="BZ2820" s="108"/>
    </row>
    <row r="2821" spans="1:78" x14ac:dyDescent="0.25">
      <c r="A2821" s="27"/>
      <c r="B2821" s="27"/>
      <c r="C2821" s="27"/>
      <c r="D2821" s="27"/>
      <c r="E2821" s="28"/>
      <c r="F2821" s="88"/>
      <c r="G2821" s="28"/>
      <c r="H2821" s="27"/>
      <c r="I2821" s="27"/>
      <c r="J2821" s="27"/>
      <c r="K2821" s="107"/>
      <c r="L2821" s="27"/>
      <c r="M2821" s="46"/>
      <c r="N2821" s="46"/>
      <c r="O2821" s="46"/>
      <c r="P2821" s="46"/>
      <c r="Q2821" s="46"/>
      <c r="R2821" s="46"/>
      <c r="S2821" s="46"/>
      <c r="T2821" s="46"/>
      <c r="U2821" s="46"/>
      <c r="V2821" s="46"/>
      <c r="W2821" s="46"/>
      <c r="X2821" s="46"/>
      <c r="Y2821" s="41"/>
      <c r="Z2821" s="106"/>
      <c r="AA2821" s="43"/>
      <c r="AB2821" s="28"/>
      <c r="AC2821" s="28"/>
      <c r="AD2821" s="28"/>
      <c r="AE2821" s="44"/>
      <c r="AF2821" s="27"/>
      <c r="AG2821" s="27"/>
      <c r="AH2821" s="28"/>
      <c r="AI2821" s="27"/>
      <c r="AJ2821" s="27"/>
      <c r="AK2821" s="28"/>
      <c r="AL2821" s="29"/>
      <c r="AM2821" s="29"/>
      <c r="AN2821" s="29"/>
      <c r="AO2821" s="29"/>
      <c r="AP2821" s="29"/>
      <c r="AQ2821" s="29"/>
      <c r="AR2821" s="29"/>
      <c r="AS2821" s="29"/>
      <c r="AT2821" s="29"/>
      <c r="AU2821" s="29"/>
      <c r="AV2821" s="29"/>
      <c r="AW2821" s="29"/>
      <c r="AX2821" s="29"/>
      <c r="AY2821" s="31"/>
      <c r="AZ2821" s="30"/>
      <c r="BA2821" s="35"/>
      <c r="BB2821" s="108"/>
      <c r="BC2821" s="108"/>
      <c r="BD2821" s="108"/>
      <c r="BE2821" s="136"/>
      <c r="BF2821" s="108"/>
      <c r="BG2821" s="110"/>
      <c r="BH2821" s="110"/>
      <c r="BI2821" s="110"/>
      <c r="BJ2821" s="137"/>
      <c r="BK2821" s="110"/>
      <c r="BL2821" s="108"/>
      <c r="BM2821" s="108"/>
      <c r="BN2821" s="108"/>
      <c r="BO2821" s="135"/>
      <c r="BP2821" s="108"/>
      <c r="BQ2821" s="108"/>
      <c r="BR2821" s="108"/>
      <c r="BS2821" s="108"/>
      <c r="BT2821" s="135"/>
      <c r="BU2821" s="108"/>
      <c r="BV2821" s="108"/>
      <c r="BW2821" s="108"/>
      <c r="BX2821" s="108"/>
      <c r="BY2821" s="135"/>
      <c r="BZ2821" s="108"/>
    </row>
    <row r="2822" spans="1:78" x14ac:dyDescent="0.25">
      <c r="A2822" s="27"/>
      <c r="B2822" s="27"/>
      <c r="C2822" s="27"/>
      <c r="D2822" s="27"/>
      <c r="E2822" s="28"/>
      <c r="F2822" s="88"/>
      <c r="G2822" s="28"/>
      <c r="H2822" s="27"/>
      <c r="I2822" s="27"/>
      <c r="J2822" s="27"/>
      <c r="K2822" s="107"/>
      <c r="L2822" s="27"/>
      <c r="M2822" s="46"/>
      <c r="N2822" s="46"/>
      <c r="O2822" s="46"/>
      <c r="P2822" s="46"/>
      <c r="Q2822" s="46"/>
      <c r="R2822" s="46"/>
      <c r="S2822" s="46"/>
      <c r="T2822" s="46"/>
      <c r="U2822" s="46"/>
      <c r="V2822" s="46"/>
      <c r="W2822" s="46"/>
      <c r="X2822" s="46"/>
      <c r="Y2822" s="41"/>
      <c r="Z2822" s="106"/>
      <c r="AA2822" s="43"/>
      <c r="AB2822" s="28"/>
      <c r="AC2822" s="28"/>
      <c r="AD2822" s="28"/>
      <c r="AE2822" s="44"/>
      <c r="AF2822" s="27"/>
      <c r="AG2822" s="27"/>
      <c r="AH2822" s="28"/>
      <c r="AI2822" s="27"/>
      <c r="AJ2822" s="27"/>
      <c r="AK2822" s="28"/>
      <c r="AL2822" s="29"/>
      <c r="AM2822" s="29"/>
      <c r="AN2822" s="29"/>
      <c r="AO2822" s="29"/>
      <c r="AP2822" s="29"/>
      <c r="AQ2822" s="29"/>
      <c r="AR2822" s="29"/>
      <c r="AS2822" s="29"/>
      <c r="AT2822" s="29"/>
      <c r="AU2822" s="29"/>
      <c r="AV2822" s="29"/>
      <c r="AW2822" s="29"/>
      <c r="AX2822" s="29"/>
      <c r="AY2822" s="31"/>
      <c r="AZ2822" s="30"/>
      <c r="BA2822" s="35"/>
      <c r="BB2822" s="108"/>
      <c r="BC2822" s="108"/>
      <c r="BD2822" s="108"/>
      <c r="BE2822" s="136"/>
      <c r="BF2822" s="108"/>
      <c r="BG2822" s="110"/>
      <c r="BH2822" s="110"/>
      <c r="BI2822" s="110"/>
      <c r="BJ2822" s="137"/>
      <c r="BK2822" s="110"/>
      <c r="BL2822" s="108"/>
      <c r="BM2822" s="108"/>
      <c r="BN2822" s="108"/>
      <c r="BO2822" s="135"/>
      <c r="BP2822" s="108"/>
      <c r="BQ2822" s="108"/>
      <c r="BR2822" s="108"/>
      <c r="BS2822" s="108"/>
      <c r="BT2822" s="135"/>
      <c r="BU2822" s="108"/>
      <c r="BV2822" s="108"/>
      <c r="BW2822" s="108"/>
      <c r="BX2822" s="108"/>
      <c r="BY2822" s="135"/>
      <c r="BZ2822" s="108"/>
    </row>
    <row r="2823" spans="1:78" x14ac:dyDescent="0.25">
      <c r="A2823" s="27"/>
      <c r="B2823" s="27"/>
      <c r="C2823" s="27"/>
      <c r="D2823" s="27"/>
      <c r="E2823" s="28"/>
      <c r="F2823" s="88"/>
      <c r="G2823" s="28"/>
      <c r="H2823" s="27"/>
      <c r="I2823" s="27"/>
      <c r="J2823" s="27"/>
      <c r="K2823" s="107"/>
      <c r="L2823" s="27"/>
      <c r="M2823" s="46"/>
      <c r="N2823" s="46"/>
      <c r="O2823" s="46"/>
      <c r="P2823" s="46"/>
      <c r="Q2823" s="46"/>
      <c r="R2823" s="46"/>
      <c r="S2823" s="46"/>
      <c r="T2823" s="46"/>
      <c r="U2823" s="46"/>
      <c r="V2823" s="46"/>
      <c r="W2823" s="46"/>
      <c r="X2823" s="46"/>
      <c r="Y2823" s="41"/>
      <c r="Z2823" s="106"/>
      <c r="AA2823" s="43"/>
      <c r="AB2823" s="28"/>
      <c r="AC2823" s="28"/>
      <c r="AD2823" s="28"/>
      <c r="AE2823" s="44"/>
      <c r="AF2823" s="27"/>
      <c r="AG2823" s="27"/>
      <c r="AH2823" s="28"/>
      <c r="AI2823" s="27"/>
      <c r="AJ2823" s="27"/>
      <c r="AK2823" s="28"/>
      <c r="AL2823" s="29"/>
      <c r="AM2823" s="29"/>
      <c r="AN2823" s="29"/>
      <c r="AO2823" s="29"/>
      <c r="AP2823" s="29"/>
      <c r="AQ2823" s="29"/>
      <c r="AR2823" s="29"/>
      <c r="AS2823" s="29"/>
      <c r="AT2823" s="29"/>
      <c r="AU2823" s="29"/>
      <c r="AV2823" s="29"/>
      <c r="AW2823" s="29"/>
      <c r="AX2823" s="29"/>
      <c r="AY2823" s="31"/>
      <c r="AZ2823" s="30"/>
      <c r="BA2823" s="35"/>
      <c r="BB2823" s="108"/>
      <c r="BC2823" s="108"/>
      <c r="BD2823" s="108"/>
      <c r="BE2823" s="136"/>
      <c r="BF2823" s="108"/>
      <c r="BG2823" s="110"/>
      <c r="BH2823" s="110"/>
      <c r="BI2823" s="110"/>
      <c r="BJ2823" s="137"/>
      <c r="BK2823" s="110"/>
      <c r="BL2823" s="108"/>
      <c r="BM2823" s="108"/>
      <c r="BN2823" s="108"/>
      <c r="BO2823" s="135"/>
      <c r="BP2823" s="108"/>
      <c r="BQ2823" s="108"/>
      <c r="BR2823" s="108"/>
      <c r="BS2823" s="108"/>
      <c r="BT2823" s="135"/>
      <c r="BU2823" s="108"/>
      <c r="BV2823" s="108"/>
      <c r="BW2823" s="108"/>
      <c r="BX2823" s="108"/>
      <c r="BY2823" s="135"/>
      <c r="BZ2823" s="108"/>
    </row>
    <row r="2824" spans="1:78" x14ac:dyDescent="0.25">
      <c r="A2824" s="27"/>
      <c r="B2824" s="27"/>
      <c r="C2824" s="27"/>
      <c r="D2824" s="27"/>
      <c r="E2824" s="28"/>
      <c r="F2824" s="88"/>
      <c r="G2824" s="28"/>
      <c r="H2824" s="27"/>
      <c r="I2824" s="27"/>
      <c r="J2824" s="27"/>
      <c r="K2824" s="107"/>
      <c r="L2824" s="27"/>
      <c r="M2824" s="46"/>
      <c r="N2824" s="46"/>
      <c r="O2824" s="46"/>
      <c r="P2824" s="46"/>
      <c r="Q2824" s="46"/>
      <c r="R2824" s="46"/>
      <c r="S2824" s="46"/>
      <c r="T2824" s="46"/>
      <c r="U2824" s="46"/>
      <c r="V2824" s="46"/>
      <c r="W2824" s="46"/>
      <c r="X2824" s="46"/>
      <c r="Y2824" s="41"/>
      <c r="Z2824" s="106"/>
      <c r="AA2824" s="43"/>
      <c r="AB2824" s="28"/>
      <c r="AC2824" s="28"/>
      <c r="AD2824" s="28"/>
      <c r="AE2824" s="44"/>
      <c r="AF2824" s="27"/>
      <c r="AG2824" s="27"/>
      <c r="AH2824" s="28"/>
      <c r="AI2824" s="27"/>
      <c r="AJ2824" s="27"/>
      <c r="AK2824" s="28"/>
      <c r="AL2824" s="29"/>
      <c r="AM2824" s="29"/>
      <c r="AN2824" s="29"/>
      <c r="AO2824" s="29"/>
      <c r="AP2824" s="29"/>
      <c r="AQ2824" s="29"/>
      <c r="AR2824" s="29"/>
      <c r="AS2824" s="29"/>
      <c r="AT2824" s="29"/>
      <c r="AU2824" s="29"/>
      <c r="AV2824" s="29"/>
      <c r="AW2824" s="29"/>
      <c r="AX2824" s="29"/>
      <c r="AY2824" s="31"/>
      <c r="AZ2824" s="30"/>
      <c r="BA2824" s="35"/>
      <c r="BB2824" s="108"/>
      <c r="BC2824" s="108"/>
      <c r="BD2824" s="108"/>
      <c r="BE2824" s="136"/>
      <c r="BF2824" s="108"/>
      <c r="BG2824" s="110"/>
      <c r="BH2824" s="110"/>
      <c r="BI2824" s="110"/>
      <c r="BJ2824" s="137"/>
      <c r="BK2824" s="110"/>
      <c r="BL2824" s="108"/>
      <c r="BM2824" s="108"/>
      <c r="BN2824" s="108"/>
      <c r="BO2824" s="135"/>
      <c r="BP2824" s="108"/>
      <c r="BQ2824" s="108"/>
      <c r="BR2824" s="108"/>
      <c r="BS2824" s="108"/>
      <c r="BT2824" s="135"/>
      <c r="BU2824" s="108"/>
      <c r="BV2824" s="108"/>
      <c r="BW2824" s="108"/>
      <c r="BX2824" s="108"/>
      <c r="BY2824" s="135"/>
      <c r="BZ2824" s="108"/>
    </row>
    <row r="2825" spans="1:78" x14ac:dyDescent="0.25">
      <c r="A2825" s="27"/>
      <c r="B2825" s="27"/>
      <c r="C2825" s="27"/>
      <c r="D2825" s="27"/>
      <c r="E2825" s="28"/>
      <c r="F2825" s="88"/>
      <c r="G2825" s="28"/>
      <c r="H2825" s="27"/>
      <c r="I2825" s="27"/>
      <c r="J2825" s="27"/>
      <c r="K2825" s="107"/>
      <c r="L2825" s="27"/>
      <c r="M2825" s="46"/>
      <c r="N2825" s="46"/>
      <c r="O2825" s="46"/>
      <c r="P2825" s="46"/>
      <c r="Q2825" s="46"/>
      <c r="R2825" s="46"/>
      <c r="S2825" s="46"/>
      <c r="T2825" s="46"/>
      <c r="U2825" s="46"/>
      <c r="V2825" s="46"/>
      <c r="W2825" s="46"/>
      <c r="X2825" s="46"/>
      <c r="Y2825" s="41"/>
      <c r="Z2825" s="106"/>
      <c r="AA2825" s="43"/>
      <c r="AB2825" s="28"/>
      <c r="AC2825" s="28"/>
      <c r="AD2825" s="28"/>
      <c r="AE2825" s="44"/>
      <c r="AF2825" s="27"/>
      <c r="AG2825" s="27"/>
      <c r="AH2825" s="28"/>
      <c r="AI2825" s="27"/>
      <c r="AJ2825" s="27"/>
      <c r="AK2825" s="28"/>
      <c r="AL2825" s="29"/>
      <c r="AM2825" s="29"/>
      <c r="AN2825" s="29"/>
      <c r="AO2825" s="29"/>
      <c r="AP2825" s="29"/>
      <c r="AQ2825" s="29"/>
      <c r="AR2825" s="29"/>
      <c r="AS2825" s="29"/>
      <c r="AT2825" s="29"/>
      <c r="AU2825" s="29"/>
      <c r="AV2825" s="29"/>
      <c r="AW2825" s="29"/>
      <c r="AX2825" s="29"/>
      <c r="AY2825" s="31"/>
      <c r="AZ2825" s="30"/>
      <c r="BA2825" s="35"/>
      <c r="BB2825" s="108"/>
      <c r="BC2825" s="108"/>
      <c r="BD2825" s="108"/>
      <c r="BE2825" s="136"/>
      <c r="BF2825" s="108"/>
      <c r="BG2825" s="110"/>
      <c r="BH2825" s="110"/>
      <c r="BI2825" s="110"/>
      <c r="BJ2825" s="137"/>
      <c r="BK2825" s="110"/>
      <c r="BL2825" s="108"/>
      <c r="BM2825" s="108"/>
      <c r="BN2825" s="108"/>
      <c r="BO2825" s="135"/>
      <c r="BP2825" s="108"/>
      <c r="BQ2825" s="108"/>
      <c r="BR2825" s="108"/>
      <c r="BS2825" s="108"/>
      <c r="BT2825" s="135"/>
      <c r="BU2825" s="108"/>
      <c r="BV2825" s="108"/>
      <c r="BW2825" s="108"/>
      <c r="BX2825" s="108"/>
      <c r="BY2825" s="135"/>
      <c r="BZ2825" s="108"/>
    </row>
    <row r="2826" spans="1:78" x14ac:dyDescent="0.25">
      <c r="A2826" s="27"/>
      <c r="B2826" s="27"/>
      <c r="C2826" s="27"/>
      <c r="D2826" s="27"/>
      <c r="E2826" s="28"/>
      <c r="F2826" s="88"/>
      <c r="G2826" s="28"/>
      <c r="H2826" s="27"/>
      <c r="I2826" s="27"/>
      <c r="J2826" s="27"/>
      <c r="K2826" s="107"/>
      <c r="L2826" s="27"/>
      <c r="M2826" s="46"/>
      <c r="N2826" s="46"/>
      <c r="O2826" s="46"/>
      <c r="P2826" s="46"/>
      <c r="Q2826" s="46"/>
      <c r="R2826" s="46"/>
      <c r="S2826" s="46"/>
      <c r="T2826" s="46"/>
      <c r="U2826" s="46"/>
      <c r="V2826" s="46"/>
      <c r="W2826" s="46"/>
      <c r="X2826" s="46"/>
      <c r="Y2826" s="41"/>
      <c r="Z2826" s="106"/>
      <c r="AA2826" s="43"/>
      <c r="AB2826" s="28"/>
      <c r="AC2826" s="28"/>
      <c r="AD2826" s="28"/>
      <c r="AE2826" s="44"/>
      <c r="AF2826" s="27"/>
      <c r="AG2826" s="27"/>
      <c r="AH2826" s="28"/>
      <c r="AI2826" s="27"/>
      <c r="AJ2826" s="27"/>
      <c r="AK2826" s="28"/>
      <c r="AL2826" s="29"/>
      <c r="AM2826" s="29"/>
      <c r="AN2826" s="29"/>
      <c r="AO2826" s="29"/>
      <c r="AP2826" s="29"/>
      <c r="AQ2826" s="29"/>
      <c r="AR2826" s="29"/>
      <c r="AS2826" s="29"/>
      <c r="AT2826" s="29"/>
      <c r="AU2826" s="29"/>
      <c r="AV2826" s="29"/>
      <c r="AW2826" s="29"/>
      <c r="AX2826" s="29"/>
      <c r="AY2826" s="31"/>
      <c r="AZ2826" s="30"/>
      <c r="BA2826" s="35"/>
      <c r="BB2826" s="108"/>
      <c r="BC2826" s="108"/>
      <c r="BD2826" s="108"/>
      <c r="BE2826" s="136"/>
      <c r="BF2826" s="108"/>
      <c r="BG2826" s="110"/>
      <c r="BH2826" s="110"/>
      <c r="BI2826" s="110"/>
      <c r="BJ2826" s="137"/>
      <c r="BK2826" s="110"/>
      <c r="BL2826" s="108"/>
      <c r="BM2826" s="108"/>
      <c r="BN2826" s="108"/>
      <c r="BO2826" s="135"/>
      <c r="BP2826" s="108"/>
      <c r="BQ2826" s="108"/>
      <c r="BR2826" s="108"/>
      <c r="BS2826" s="108"/>
      <c r="BT2826" s="135"/>
      <c r="BU2826" s="108"/>
      <c r="BV2826" s="108"/>
      <c r="BW2826" s="108"/>
      <c r="BX2826" s="108"/>
      <c r="BY2826" s="135"/>
      <c r="BZ2826" s="108"/>
    </row>
    <row r="2827" spans="1:78" x14ac:dyDescent="0.25">
      <c r="A2827" s="27"/>
      <c r="B2827" s="27"/>
      <c r="C2827" s="27"/>
      <c r="D2827" s="27"/>
      <c r="E2827" s="28"/>
      <c r="F2827" s="88"/>
      <c r="G2827" s="28"/>
      <c r="H2827" s="27"/>
      <c r="I2827" s="27"/>
      <c r="J2827" s="27"/>
      <c r="K2827" s="107"/>
      <c r="L2827" s="27"/>
      <c r="M2827" s="46"/>
      <c r="N2827" s="46"/>
      <c r="O2827" s="46"/>
      <c r="P2827" s="46"/>
      <c r="Q2827" s="46"/>
      <c r="R2827" s="46"/>
      <c r="S2827" s="46"/>
      <c r="T2827" s="46"/>
      <c r="U2827" s="46"/>
      <c r="V2827" s="46"/>
      <c r="W2827" s="46"/>
      <c r="X2827" s="46"/>
      <c r="Y2827" s="41"/>
      <c r="Z2827" s="106"/>
      <c r="AA2827" s="43"/>
      <c r="AB2827" s="28"/>
      <c r="AC2827" s="28"/>
      <c r="AD2827" s="28"/>
      <c r="AE2827" s="44"/>
      <c r="AF2827" s="27"/>
      <c r="AG2827" s="27"/>
      <c r="AH2827" s="28"/>
      <c r="AI2827" s="27"/>
      <c r="AJ2827" s="27"/>
      <c r="AK2827" s="28"/>
      <c r="AL2827" s="29"/>
      <c r="AM2827" s="29"/>
      <c r="AN2827" s="29"/>
      <c r="AO2827" s="29"/>
      <c r="AP2827" s="29"/>
      <c r="AQ2827" s="29"/>
      <c r="AR2827" s="29"/>
      <c r="AS2827" s="29"/>
      <c r="AT2827" s="29"/>
      <c r="AU2827" s="29"/>
      <c r="AV2827" s="29"/>
      <c r="AW2827" s="29"/>
      <c r="AX2827" s="29"/>
      <c r="AY2827" s="31"/>
      <c r="AZ2827" s="30"/>
      <c r="BA2827" s="35"/>
      <c r="BB2827" s="108"/>
      <c r="BC2827" s="108"/>
      <c r="BD2827" s="108"/>
      <c r="BE2827" s="136"/>
      <c r="BF2827" s="108"/>
      <c r="BG2827" s="110"/>
      <c r="BH2827" s="110"/>
      <c r="BI2827" s="110"/>
      <c r="BJ2827" s="137"/>
      <c r="BK2827" s="110"/>
      <c r="BL2827" s="108"/>
      <c r="BM2827" s="108"/>
      <c r="BN2827" s="108"/>
      <c r="BO2827" s="135"/>
      <c r="BP2827" s="108"/>
      <c r="BQ2827" s="108"/>
      <c r="BR2827" s="108"/>
      <c r="BS2827" s="108"/>
      <c r="BT2827" s="135"/>
      <c r="BU2827" s="108"/>
      <c r="BV2827" s="108"/>
      <c r="BW2827" s="108"/>
      <c r="BX2827" s="108"/>
      <c r="BY2827" s="135"/>
      <c r="BZ2827" s="108"/>
    </row>
    <row r="2828" spans="1:78" x14ac:dyDescent="0.25">
      <c r="A2828" s="27"/>
      <c r="B2828" s="27"/>
      <c r="C2828" s="27"/>
      <c r="D2828" s="27"/>
      <c r="E2828" s="28"/>
      <c r="F2828" s="88"/>
      <c r="G2828" s="28"/>
      <c r="H2828" s="27"/>
      <c r="I2828" s="27"/>
      <c r="J2828" s="27"/>
      <c r="K2828" s="107"/>
      <c r="L2828" s="27"/>
      <c r="M2828" s="46"/>
      <c r="N2828" s="46"/>
      <c r="O2828" s="46"/>
      <c r="P2828" s="46"/>
      <c r="Q2828" s="46"/>
      <c r="R2828" s="46"/>
      <c r="S2828" s="46"/>
      <c r="T2828" s="46"/>
      <c r="U2828" s="46"/>
      <c r="V2828" s="46"/>
      <c r="W2828" s="46"/>
      <c r="X2828" s="46"/>
      <c r="Y2828" s="41"/>
      <c r="Z2828" s="106"/>
      <c r="AA2828" s="43"/>
      <c r="AB2828" s="28"/>
      <c r="AC2828" s="28"/>
      <c r="AD2828" s="28"/>
      <c r="AE2828" s="44"/>
      <c r="AF2828" s="27"/>
      <c r="AG2828" s="27"/>
      <c r="AH2828" s="28"/>
      <c r="AI2828" s="27"/>
      <c r="AJ2828" s="27"/>
      <c r="AK2828" s="28"/>
      <c r="AL2828" s="29"/>
      <c r="AM2828" s="29"/>
      <c r="AN2828" s="29"/>
      <c r="AO2828" s="29"/>
      <c r="AP2828" s="29"/>
      <c r="AQ2828" s="29"/>
      <c r="AR2828" s="29"/>
      <c r="AS2828" s="29"/>
      <c r="AT2828" s="29"/>
      <c r="AU2828" s="29"/>
      <c r="AV2828" s="29"/>
      <c r="AW2828" s="29"/>
      <c r="AX2828" s="29"/>
      <c r="AY2828" s="31"/>
      <c r="AZ2828" s="30"/>
      <c r="BA2828" s="35"/>
      <c r="BB2828" s="108"/>
      <c r="BC2828" s="108"/>
      <c r="BD2828" s="108"/>
      <c r="BE2828" s="136"/>
      <c r="BF2828" s="108"/>
      <c r="BG2828" s="110"/>
      <c r="BH2828" s="110"/>
      <c r="BI2828" s="110"/>
      <c r="BJ2828" s="137"/>
      <c r="BK2828" s="110"/>
      <c r="BL2828" s="108"/>
      <c r="BM2828" s="108"/>
      <c r="BN2828" s="108"/>
      <c r="BO2828" s="135"/>
      <c r="BP2828" s="108"/>
      <c r="BQ2828" s="108"/>
      <c r="BR2828" s="108"/>
      <c r="BS2828" s="108"/>
      <c r="BT2828" s="135"/>
      <c r="BU2828" s="108"/>
      <c r="BV2828" s="108"/>
      <c r="BW2828" s="108"/>
      <c r="BX2828" s="108"/>
      <c r="BY2828" s="135"/>
      <c r="BZ2828" s="108"/>
    </row>
    <row r="2829" spans="1:78" x14ac:dyDescent="0.25">
      <c r="A2829" s="27"/>
      <c r="B2829" s="27"/>
      <c r="C2829" s="27"/>
      <c r="D2829" s="27"/>
      <c r="E2829" s="28"/>
      <c r="F2829" s="88"/>
      <c r="G2829" s="28"/>
      <c r="H2829" s="27"/>
      <c r="I2829" s="27"/>
      <c r="J2829" s="27"/>
      <c r="K2829" s="107"/>
      <c r="L2829" s="27"/>
      <c r="M2829" s="46"/>
      <c r="N2829" s="46"/>
      <c r="O2829" s="46"/>
      <c r="P2829" s="46"/>
      <c r="Q2829" s="46"/>
      <c r="R2829" s="46"/>
      <c r="S2829" s="46"/>
      <c r="T2829" s="46"/>
      <c r="U2829" s="46"/>
      <c r="V2829" s="46"/>
      <c r="W2829" s="46"/>
      <c r="X2829" s="46"/>
      <c r="Y2829" s="41"/>
      <c r="Z2829" s="106"/>
      <c r="AA2829" s="43"/>
      <c r="AB2829" s="28"/>
      <c r="AC2829" s="28"/>
      <c r="AD2829" s="28"/>
      <c r="AE2829" s="44"/>
      <c r="AF2829" s="27"/>
      <c r="AG2829" s="27"/>
      <c r="AH2829" s="28"/>
      <c r="AI2829" s="27"/>
      <c r="AJ2829" s="27"/>
      <c r="AK2829" s="28"/>
      <c r="AL2829" s="29"/>
      <c r="AM2829" s="29"/>
      <c r="AN2829" s="29"/>
      <c r="AO2829" s="29"/>
      <c r="AP2829" s="29"/>
      <c r="AQ2829" s="29"/>
      <c r="AR2829" s="29"/>
      <c r="AS2829" s="29"/>
      <c r="AT2829" s="29"/>
      <c r="AU2829" s="29"/>
      <c r="AV2829" s="29"/>
      <c r="AW2829" s="29"/>
      <c r="AX2829" s="29"/>
      <c r="AY2829" s="31"/>
      <c r="AZ2829" s="30"/>
      <c r="BA2829" s="35"/>
      <c r="BB2829" s="108"/>
      <c r="BC2829" s="108"/>
      <c r="BD2829" s="108"/>
      <c r="BE2829" s="136"/>
      <c r="BF2829" s="108"/>
      <c r="BG2829" s="110"/>
      <c r="BH2829" s="110"/>
      <c r="BI2829" s="110"/>
      <c r="BJ2829" s="137"/>
      <c r="BK2829" s="110"/>
      <c r="BL2829" s="108"/>
      <c r="BM2829" s="108"/>
      <c r="BN2829" s="108"/>
      <c r="BO2829" s="135"/>
      <c r="BP2829" s="108"/>
      <c r="BQ2829" s="108"/>
      <c r="BR2829" s="108"/>
      <c r="BS2829" s="108"/>
      <c r="BT2829" s="135"/>
      <c r="BU2829" s="108"/>
      <c r="BV2829" s="108"/>
      <c r="BW2829" s="108"/>
      <c r="BX2829" s="108"/>
      <c r="BY2829" s="135"/>
      <c r="BZ2829" s="108"/>
    </row>
    <row r="2830" spans="1:78" x14ac:dyDescent="0.25">
      <c r="A2830" s="27"/>
      <c r="B2830" s="27"/>
      <c r="C2830" s="27"/>
      <c r="D2830" s="27"/>
      <c r="E2830" s="28"/>
      <c r="F2830" s="88"/>
      <c r="G2830" s="28"/>
      <c r="H2830" s="27"/>
      <c r="I2830" s="27"/>
      <c r="J2830" s="27"/>
      <c r="K2830" s="107"/>
      <c r="L2830" s="27"/>
      <c r="M2830" s="46"/>
      <c r="N2830" s="46"/>
      <c r="O2830" s="46"/>
      <c r="P2830" s="46"/>
      <c r="Q2830" s="46"/>
      <c r="R2830" s="46"/>
      <c r="S2830" s="46"/>
      <c r="T2830" s="46"/>
      <c r="U2830" s="46"/>
      <c r="V2830" s="46"/>
      <c r="W2830" s="46"/>
      <c r="X2830" s="46"/>
      <c r="Y2830" s="41"/>
      <c r="Z2830" s="106"/>
      <c r="AA2830" s="43"/>
      <c r="AB2830" s="28"/>
      <c r="AC2830" s="28"/>
      <c r="AD2830" s="28"/>
      <c r="AE2830" s="44"/>
      <c r="AF2830" s="27"/>
      <c r="AG2830" s="27"/>
      <c r="AH2830" s="28"/>
      <c r="AI2830" s="27"/>
      <c r="AJ2830" s="27"/>
      <c r="AK2830" s="28"/>
      <c r="AL2830" s="29"/>
      <c r="AM2830" s="29"/>
      <c r="AN2830" s="29"/>
      <c r="AO2830" s="29"/>
      <c r="AP2830" s="29"/>
      <c r="AQ2830" s="29"/>
      <c r="AR2830" s="29"/>
      <c r="AS2830" s="29"/>
      <c r="AT2830" s="29"/>
      <c r="AU2830" s="29"/>
      <c r="AV2830" s="29"/>
      <c r="AW2830" s="29"/>
      <c r="AX2830" s="29"/>
      <c r="AY2830" s="31"/>
      <c r="AZ2830" s="30"/>
      <c r="BA2830" s="35"/>
      <c r="BB2830" s="108"/>
      <c r="BC2830" s="108"/>
      <c r="BD2830" s="108"/>
      <c r="BE2830" s="136"/>
      <c r="BF2830" s="108"/>
      <c r="BG2830" s="110"/>
      <c r="BH2830" s="110"/>
      <c r="BI2830" s="110"/>
      <c r="BJ2830" s="137"/>
      <c r="BK2830" s="110"/>
      <c r="BL2830" s="108"/>
      <c r="BM2830" s="108"/>
      <c r="BN2830" s="108"/>
      <c r="BO2830" s="135"/>
      <c r="BP2830" s="108"/>
      <c r="BQ2830" s="108"/>
      <c r="BR2830" s="108"/>
      <c r="BS2830" s="108"/>
      <c r="BT2830" s="135"/>
      <c r="BU2830" s="108"/>
      <c r="BV2830" s="108"/>
      <c r="BW2830" s="108"/>
      <c r="BX2830" s="108"/>
      <c r="BY2830" s="135"/>
      <c r="BZ2830" s="108"/>
    </row>
    <row r="2831" spans="1:78" x14ac:dyDescent="0.25">
      <c r="A2831" s="27"/>
      <c r="B2831" s="27"/>
      <c r="C2831" s="27"/>
      <c r="D2831" s="27"/>
      <c r="E2831" s="28"/>
      <c r="F2831" s="88"/>
      <c r="G2831" s="28"/>
      <c r="H2831" s="27"/>
      <c r="I2831" s="27"/>
      <c r="J2831" s="27"/>
      <c r="K2831" s="107"/>
      <c r="L2831" s="27"/>
      <c r="M2831" s="46"/>
      <c r="N2831" s="46"/>
      <c r="O2831" s="46"/>
      <c r="P2831" s="46"/>
      <c r="Q2831" s="46"/>
      <c r="R2831" s="46"/>
      <c r="S2831" s="46"/>
      <c r="T2831" s="46"/>
      <c r="U2831" s="46"/>
      <c r="V2831" s="46"/>
      <c r="W2831" s="46"/>
      <c r="X2831" s="46"/>
      <c r="Y2831" s="41"/>
      <c r="Z2831" s="106"/>
      <c r="AA2831" s="43"/>
      <c r="AB2831" s="28"/>
      <c r="AC2831" s="28"/>
      <c r="AD2831" s="28"/>
      <c r="AE2831" s="44"/>
      <c r="AF2831" s="27"/>
      <c r="AG2831" s="27"/>
      <c r="AH2831" s="28"/>
      <c r="AI2831" s="27"/>
      <c r="AJ2831" s="27"/>
      <c r="AK2831" s="28"/>
      <c r="AL2831" s="29"/>
      <c r="AM2831" s="29"/>
      <c r="AN2831" s="29"/>
      <c r="AO2831" s="29"/>
      <c r="AP2831" s="29"/>
      <c r="AQ2831" s="29"/>
      <c r="AR2831" s="29"/>
      <c r="AS2831" s="29"/>
      <c r="AT2831" s="29"/>
      <c r="AU2831" s="29"/>
      <c r="AV2831" s="29"/>
      <c r="AW2831" s="29"/>
      <c r="AX2831" s="29"/>
      <c r="AY2831" s="31"/>
      <c r="AZ2831" s="30"/>
      <c r="BA2831" s="35"/>
      <c r="BB2831" s="108"/>
      <c r="BC2831" s="108"/>
      <c r="BD2831" s="108"/>
      <c r="BE2831" s="136"/>
      <c r="BF2831" s="108"/>
      <c r="BG2831" s="110"/>
      <c r="BH2831" s="110"/>
      <c r="BI2831" s="110"/>
      <c r="BJ2831" s="137"/>
      <c r="BK2831" s="110"/>
      <c r="BL2831" s="108"/>
      <c r="BM2831" s="108"/>
      <c r="BN2831" s="108"/>
      <c r="BO2831" s="135"/>
      <c r="BP2831" s="108"/>
      <c r="BQ2831" s="108"/>
      <c r="BR2831" s="108"/>
      <c r="BS2831" s="108"/>
      <c r="BT2831" s="135"/>
      <c r="BU2831" s="108"/>
      <c r="BV2831" s="108"/>
      <c r="BW2831" s="108"/>
      <c r="BX2831" s="108"/>
      <c r="BY2831" s="135"/>
      <c r="BZ2831" s="108"/>
    </row>
    <row r="2832" spans="1:78" x14ac:dyDescent="0.25">
      <c r="A2832" s="27"/>
      <c r="B2832" s="27"/>
      <c r="C2832" s="27"/>
      <c r="D2832" s="27"/>
      <c r="E2832" s="28"/>
      <c r="F2832" s="88"/>
      <c r="G2832" s="28"/>
      <c r="H2832" s="27"/>
      <c r="I2832" s="27"/>
      <c r="J2832" s="27"/>
      <c r="K2832" s="107"/>
      <c r="L2832" s="27"/>
      <c r="M2832" s="46"/>
      <c r="N2832" s="46"/>
      <c r="O2832" s="46"/>
      <c r="P2832" s="46"/>
      <c r="Q2832" s="46"/>
      <c r="R2832" s="46"/>
      <c r="S2832" s="46"/>
      <c r="T2832" s="46"/>
      <c r="U2832" s="46"/>
      <c r="V2832" s="46"/>
      <c r="W2832" s="46"/>
      <c r="X2832" s="46"/>
      <c r="Y2832" s="41"/>
      <c r="Z2832" s="106"/>
      <c r="AA2832" s="43"/>
      <c r="AB2832" s="28"/>
      <c r="AC2832" s="28"/>
      <c r="AD2832" s="28"/>
      <c r="AE2832" s="44"/>
      <c r="AF2832" s="27"/>
      <c r="AG2832" s="27"/>
      <c r="AH2832" s="28"/>
      <c r="AI2832" s="27"/>
      <c r="AJ2832" s="27"/>
      <c r="AK2832" s="28"/>
      <c r="AL2832" s="29"/>
      <c r="AM2832" s="29"/>
      <c r="AN2832" s="29"/>
      <c r="AO2832" s="29"/>
      <c r="AP2832" s="29"/>
      <c r="AQ2832" s="29"/>
      <c r="AR2832" s="29"/>
      <c r="AS2832" s="29"/>
      <c r="AT2832" s="29"/>
      <c r="AU2832" s="29"/>
      <c r="AV2832" s="29"/>
      <c r="AW2832" s="29"/>
      <c r="AX2832" s="29"/>
      <c r="AY2832" s="31"/>
      <c r="AZ2832" s="30"/>
      <c r="BA2832" s="35"/>
      <c r="BB2832" s="108"/>
      <c r="BC2832" s="108"/>
      <c r="BD2832" s="108"/>
      <c r="BE2832" s="136"/>
      <c r="BF2832" s="108"/>
      <c r="BG2832" s="110"/>
      <c r="BH2832" s="110"/>
      <c r="BI2832" s="110"/>
      <c r="BJ2832" s="137"/>
      <c r="BK2832" s="110"/>
      <c r="BL2832" s="108"/>
      <c r="BM2832" s="108"/>
      <c r="BN2832" s="108"/>
      <c r="BO2832" s="135"/>
      <c r="BP2832" s="108"/>
      <c r="BQ2832" s="108"/>
      <c r="BR2832" s="108"/>
      <c r="BS2832" s="108"/>
      <c r="BT2832" s="135"/>
      <c r="BU2832" s="108"/>
      <c r="BV2832" s="108"/>
      <c r="BW2832" s="108"/>
      <c r="BX2832" s="108"/>
      <c r="BY2832" s="135"/>
      <c r="BZ2832" s="108"/>
    </row>
    <row r="2833" spans="1:78" x14ac:dyDescent="0.25">
      <c r="A2833" s="27"/>
      <c r="B2833" s="27"/>
      <c r="C2833" s="27"/>
      <c r="D2833" s="27"/>
      <c r="E2833" s="28"/>
      <c r="F2833" s="88"/>
      <c r="G2833" s="28"/>
      <c r="H2833" s="27"/>
      <c r="I2833" s="27"/>
      <c r="J2833" s="27"/>
      <c r="K2833" s="107"/>
      <c r="L2833" s="27"/>
      <c r="M2833" s="46"/>
      <c r="N2833" s="46"/>
      <c r="O2833" s="46"/>
      <c r="P2833" s="46"/>
      <c r="Q2833" s="46"/>
      <c r="R2833" s="46"/>
      <c r="S2833" s="46"/>
      <c r="T2833" s="46"/>
      <c r="U2833" s="46"/>
      <c r="V2833" s="46"/>
      <c r="W2833" s="46"/>
      <c r="X2833" s="46"/>
      <c r="Y2833" s="41"/>
      <c r="Z2833" s="106"/>
      <c r="AA2833" s="43"/>
      <c r="AB2833" s="28"/>
      <c r="AC2833" s="28"/>
      <c r="AD2833" s="28"/>
      <c r="AE2833" s="44"/>
      <c r="AF2833" s="27"/>
      <c r="AG2833" s="27"/>
      <c r="AH2833" s="28"/>
      <c r="AI2833" s="27"/>
      <c r="AJ2833" s="27"/>
      <c r="AK2833" s="28"/>
      <c r="AL2833" s="29"/>
      <c r="AM2833" s="29"/>
      <c r="AN2833" s="29"/>
      <c r="AO2833" s="29"/>
      <c r="AP2833" s="29"/>
      <c r="AQ2833" s="29"/>
      <c r="AR2833" s="29"/>
      <c r="AS2833" s="29"/>
      <c r="AT2833" s="29"/>
      <c r="AU2833" s="29"/>
      <c r="AV2833" s="29"/>
      <c r="AW2833" s="29"/>
      <c r="AX2833" s="29"/>
      <c r="AY2833" s="31"/>
      <c r="AZ2833" s="30"/>
      <c r="BA2833" s="35"/>
      <c r="BB2833" s="108"/>
      <c r="BC2833" s="108"/>
      <c r="BD2833" s="108"/>
      <c r="BE2833" s="136"/>
      <c r="BF2833" s="108"/>
      <c r="BG2833" s="110"/>
      <c r="BH2833" s="110"/>
      <c r="BI2833" s="110"/>
      <c r="BJ2833" s="137"/>
      <c r="BK2833" s="110"/>
      <c r="BL2833" s="108"/>
      <c r="BM2833" s="108"/>
      <c r="BN2833" s="108"/>
      <c r="BO2833" s="135"/>
      <c r="BP2833" s="108"/>
      <c r="BQ2833" s="108"/>
      <c r="BR2833" s="108"/>
      <c r="BS2833" s="108"/>
      <c r="BT2833" s="135"/>
      <c r="BU2833" s="108"/>
      <c r="BV2833" s="108"/>
      <c r="BW2833" s="108"/>
      <c r="BX2833" s="108"/>
      <c r="BY2833" s="135"/>
      <c r="BZ2833" s="108"/>
    </row>
    <row r="2834" spans="1:78" x14ac:dyDescent="0.25">
      <c r="A2834" s="27"/>
      <c r="B2834" s="27"/>
      <c r="C2834" s="27"/>
      <c r="D2834" s="27"/>
      <c r="E2834" s="28"/>
      <c r="F2834" s="88"/>
      <c r="G2834" s="28"/>
      <c r="H2834" s="27"/>
      <c r="I2834" s="27"/>
      <c r="J2834" s="27"/>
      <c r="K2834" s="107"/>
      <c r="L2834" s="27"/>
      <c r="M2834" s="46"/>
      <c r="N2834" s="46"/>
      <c r="O2834" s="46"/>
      <c r="P2834" s="46"/>
      <c r="Q2834" s="46"/>
      <c r="R2834" s="46"/>
      <c r="S2834" s="46"/>
      <c r="T2834" s="46"/>
      <c r="U2834" s="46"/>
      <c r="V2834" s="46"/>
      <c r="W2834" s="46"/>
      <c r="X2834" s="46"/>
      <c r="Y2834" s="41"/>
      <c r="Z2834" s="106"/>
      <c r="AA2834" s="43"/>
      <c r="AB2834" s="28"/>
      <c r="AC2834" s="28"/>
      <c r="AD2834" s="28"/>
      <c r="AE2834" s="44"/>
      <c r="AF2834" s="27"/>
      <c r="AG2834" s="27"/>
      <c r="AH2834" s="28"/>
      <c r="AI2834" s="27"/>
      <c r="AJ2834" s="27"/>
      <c r="AK2834" s="28"/>
      <c r="AL2834" s="29"/>
      <c r="AM2834" s="29"/>
      <c r="AN2834" s="29"/>
      <c r="AO2834" s="29"/>
      <c r="AP2834" s="29"/>
      <c r="AQ2834" s="29"/>
      <c r="AR2834" s="29"/>
      <c r="AS2834" s="29"/>
      <c r="AT2834" s="29"/>
      <c r="AU2834" s="29"/>
      <c r="AV2834" s="29"/>
      <c r="AW2834" s="29"/>
      <c r="AX2834" s="29"/>
      <c r="AY2834" s="31"/>
      <c r="AZ2834" s="30"/>
      <c r="BA2834" s="35"/>
      <c r="BB2834" s="108"/>
      <c r="BC2834" s="108"/>
      <c r="BD2834" s="108"/>
      <c r="BE2834" s="136"/>
      <c r="BF2834" s="108"/>
      <c r="BG2834" s="110"/>
      <c r="BH2834" s="110"/>
      <c r="BI2834" s="110"/>
      <c r="BJ2834" s="137"/>
      <c r="BK2834" s="110"/>
      <c r="BL2834" s="108"/>
      <c r="BM2834" s="108"/>
      <c r="BN2834" s="108"/>
      <c r="BO2834" s="135"/>
      <c r="BP2834" s="108"/>
      <c r="BQ2834" s="108"/>
      <c r="BR2834" s="108"/>
      <c r="BS2834" s="108"/>
      <c r="BT2834" s="135"/>
      <c r="BU2834" s="108"/>
      <c r="BV2834" s="108"/>
      <c r="BW2834" s="108"/>
      <c r="BX2834" s="108"/>
      <c r="BY2834" s="135"/>
      <c r="BZ2834" s="108"/>
    </row>
    <row r="2835" spans="1:78" x14ac:dyDescent="0.25">
      <c r="A2835" s="27"/>
      <c r="B2835" s="27"/>
      <c r="C2835" s="27"/>
      <c r="D2835" s="27"/>
      <c r="E2835" s="28"/>
      <c r="F2835" s="88"/>
      <c r="G2835" s="28"/>
      <c r="H2835" s="27"/>
      <c r="I2835" s="27"/>
      <c r="J2835" s="27"/>
      <c r="K2835" s="107"/>
      <c r="L2835" s="27"/>
      <c r="M2835" s="46"/>
      <c r="N2835" s="46"/>
      <c r="O2835" s="46"/>
      <c r="P2835" s="46"/>
      <c r="Q2835" s="46"/>
      <c r="R2835" s="46"/>
      <c r="S2835" s="46"/>
      <c r="T2835" s="46"/>
      <c r="U2835" s="46"/>
      <c r="V2835" s="46"/>
      <c r="W2835" s="46"/>
      <c r="X2835" s="46"/>
      <c r="Y2835" s="41"/>
      <c r="Z2835" s="106"/>
      <c r="AA2835" s="43"/>
      <c r="AB2835" s="28"/>
      <c r="AC2835" s="28"/>
      <c r="AD2835" s="28"/>
      <c r="AE2835" s="44"/>
      <c r="AF2835" s="27"/>
      <c r="AG2835" s="27"/>
      <c r="AH2835" s="28"/>
      <c r="AI2835" s="27"/>
      <c r="AJ2835" s="27"/>
      <c r="AK2835" s="28"/>
      <c r="AL2835" s="29"/>
      <c r="AM2835" s="29"/>
      <c r="AN2835" s="29"/>
      <c r="AO2835" s="29"/>
      <c r="AP2835" s="29"/>
      <c r="AQ2835" s="29"/>
      <c r="AR2835" s="29"/>
      <c r="AS2835" s="29"/>
      <c r="AT2835" s="29"/>
      <c r="AU2835" s="29"/>
      <c r="AV2835" s="29"/>
      <c r="AW2835" s="29"/>
      <c r="AX2835" s="29"/>
      <c r="AY2835" s="31"/>
      <c r="AZ2835" s="30"/>
      <c r="BA2835" s="35"/>
      <c r="BB2835" s="108"/>
      <c r="BC2835" s="108"/>
      <c r="BD2835" s="108"/>
      <c r="BE2835" s="136"/>
      <c r="BF2835" s="108"/>
      <c r="BG2835" s="110"/>
      <c r="BH2835" s="110"/>
      <c r="BI2835" s="110"/>
      <c r="BJ2835" s="137"/>
      <c r="BK2835" s="110"/>
      <c r="BL2835" s="108"/>
      <c r="BM2835" s="108"/>
      <c r="BN2835" s="108"/>
      <c r="BO2835" s="135"/>
      <c r="BP2835" s="108"/>
      <c r="BQ2835" s="108"/>
      <c r="BR2835" s="108"/>
      <c r="BS2835" s="108"/>
      <c r="BT2835" s="135"/>
      <c r="BU2835" s="108"/>
      <c r="BV2835" s="108"/>
      <c r="BW2835" s="108"/>
      <c r="BX2835" s="108"/>
      <c r="BY2835" s="135"/>
      <c r="BZ2835" s="108"/>
    </row>
    <row r="2836" spans="1:78" x14ac:dyDescent="0.25">
      <c r="A2836" s="27"/>
      <c r="B2836" s="27"/>
      <c r="C2836" s="27"/>
      <c r="D2836" s="27"/>
      <c r="E2836" s="28"/>
      <c r="F2836" s="88"/>
      <c r="G2836" s="28"/>
      <c r="H2836" s="27"/>
      <c r="I2836" s="27"/>
      <c r="J2836" s="27"/>
      <c r="K2836" s="107"/>
      <c r="L2836" s="27"/>
      <c r="M2836" s="46"/>
      <c r="N2836" s="46"/>
      <c r="O2836" s="46"/>
      <c r="P2836" s="46"/>
      <c r="Q2836" s="46"/>
      <c r="R2836" s="46"/>
      <c r="S2836" s="46"/>
      <c r="T2836" s="46"/>
      <c r="U2836" s="46"/>
      <c r="V2836" s="46"/>
      <c r="W2836" s="46"/>
      <c r="X2836" s="46"/>
      <c r="Y2836" s="41"/>
      <c r="Z2836" s="106"/>
      <c r="AA2836" s="43"/>
      <c r="AB2836" s="28"/>
      <c r="AC2836" s="28"/>
      <c r="AD2836" s="28"/>
      <c r="AE2836" s="44"/>
      <c r="AF2836" s="27"/>
      <c r="AG2836" s="27"/>
      <c r="AH2836" s="28"/>
      <c r="AI2836" s="27"/>
      <c r="AJ2836" s="27"/>
      <c r="AK2836" s="28"/>
      <c r="AL2836" s="29"/>
      <c r="AM2836" s="29"/>
      <c r="AN2836" s="29"/>
      <c r="AO2836" s="29"/>
      <c r="AP2836" s="29"/>
      <c r="AQ2836" s="29"/>
      <c r="AR2836" s="29"/>
      <c r="AS2836" s="29"/>
      <c r="AT2836" s="29"/>
      <c r="AU2836" s="29"/>
      <c r="AV2836" s="29"/>
      <c r="AW2836" s="29"/>
      <c r="AX2836" s="29"/>
      <c r="AY2836" s="31"/>
      <c r="AZ2836" s="30"/>
      <c r="BA2836" s="35"/>
      <c r="BB2836" s="108"/>
      <c r="BC2836" s="108"/>
      <c r="BD2836" s="108"/>
      <c r="BE2836" s="136"/>
      <c r="BF2836" s="108"/>
      <c r="BG2836" s="110"/>
      <c r="BH2836" s="110"/>
      <c r="BI2836" s="110"/>
      <c r="BJ2836" s="137"/>
      <c r="BK2836" s="110"/>
      <c r="BL2836" s="108"/>
      <c r="BM2836" s="108"/>
      <c r="BN2836" s="108"/>
      <c r="BO2836" s="135"/>
      <c r="BP2836" s="108"/>
      <c r="BQ2836" s="108"/>
      <c r="BR2836" s="108"/>
      <c r="BS2836" s="108"/>
      <c r="BT2836" s="135"/>
      <c r="BU2836" s="108"/>
      <c r="BV2836" s="108"/>
      <c r="BW2836" s="108"/>
      <c r="BX2836" s="108"/>
      <c r="BY2836" s="135"/>
      <c r="BZ2836" s="108"/>
    </row>
    <row r="2837" spans="1:78" x14ac:dyDescent="0.25">
      <c r="A2837" s="27"/>
      <c r="B2837" s="27"/>
      <c r="C2837" s="27"/>
      <c r="D2837" s="27"/>
      <c r="E2837" s="28"/>
      <c r="F2837" s="88"/>
      <c r="G2837" s="28"/>
      <c r="H2837" s="27"/>
      <c r="I2837" s="27"/>
      <c r="J2837" s="27"/>
      <c r="K2837" s="107"/>
      <c r="L2837" s="27"/>
      <c r="M2837" s="46"/>
      <c r="N2837" s="46"/>
      <c r="O2837" s="46"/>
      <c r="P2837" s="46"/>
      <c r="Q2837" s="46"/>
      <c r="R2837" s="46"/>
      <c r="S2837" s="46"/>
      <c r="T2837" s="46"/>
      <c r="U2837" s="46"/>
      <c r="V2837" s="46"/>
      <c r="W2837" s="46"/>
      <c r="X2837" s="46"/>
      <c r="Y2837" s="41"/>
      <c r="Z2837" s="106"/>
      <c r="AA2837" s="43"/>
      <c r="AB2837" s="28"/>
      <c r="AC2837" s="28"/>
      <c r="AD2837" s="28"/>
      <c r="AE2837" s="44"/>
      <c r="AF2837" s="27"/>
      <c r="AG2837" s="27"/>
      <c r="AH2837" s="28"/>
      <c r="AI2837" s="27"/>
      <c r="AJ2837" s="27"/>
      <c r="AK2837" s="28"/>
      <c r="AL2837" s="29"/>
      <c r="AM2837" s="29"/>
      <c r="AN2837" s="29"/>
      <c r="AO2837" s="29"/>
      <c r="AP2837" s="29"/>
      <c r="AQ2837" s="29"/>
      <c r="AR2837" s="29"/>
      <c r="AS2837" s="29"/>
      <c r="AT2837" s="29"/>
      <c r="AU2837" s="29"/>
      <c r="AV2837" s="29"/>
      <c r="AW2837" s="29"/>
      <c r="AX2837" s="29"/>
      <c r="AY2837" s="31"/>
      <c r="AZ2837" s="30"/>
      <c r="BA2837" s="35"/>
      <c r="BB2837" s="108"/>
      <c r="BC2837" s="108"/>
      <c r="BD2837" s="108"/>
      <c r="BE2837" s="136"/>
      <c r="BF2837" s="108"/>
      <c r="BG2837" s="110"/>
      <c r="BH2837" s="110"/>
      <c r="BI2837" s="110"/>
      <c r="BJ2837" s="137"/>
      <c r="BK2837" s="110"/>
      <c r="BL2837" s="108"/>
      <c r="BM2837" s="108"/>
      <c r="BN2837" s="108"/>
      <c r="BO2837" s="135"/>
      <c r="BP2837" s="108"/>
      <c r="BQ2837" s="108"/>
      <c r="BR2837" s="108"/>
      <c r="BS2837" s="108"/>
      <c r="BT2837" s="135"/>
      <c r="BU2837" s="108"/>
      <c r="BV2837" s="108"/>
      <c r="BW2837" s="108"/>
      <c r="BX2837" s="108"/>
      <c r="BY2837" s="135"/>
      <c r="BZ2837" s="108"/>
    </row>
    <row r="2838" spans="1:78" x14ac:dyDescent="0.25">
      <c r="A2838" s="27"/>
      <c r="B2838" s="27"/>
      <c r="C2838" s="27"/>
      <c r="D2838" s="27"/>
      <c r="E2838" s="28"/>
      <c r="F2838" s="88"/>
      <c r="G2838" s="28"/>
      <c r="H2838" s="27"/>
      <c r="I2838" s="27"/>
      <c r="J2838" s="27"/>
      <c r="K2838" s="107"/>
      <c r="L2838" s="27"/>
      <c r="M2838" s="46"/>
      <c r="N2838" s="46"/>
      <c r="O2838" s="46"/>
      <c r="P2838" s="46"/>
      <c r="Q2838" s="46"/>
      <c r="R2838" s="46"/>
      <c r="S2838" s="46"/>
      <c r="T2838" s="46"/>
      <c r="U2838" s="46"/>
      <c r="V2838" s="46"/>
      <c r="W2838" s="46"/>
      <c r="X2838" s="46"/>
      <c r="Y2838" s="41"/>
      <c r="Z2838" s="106"/>
      <c r="AA2838" s="43"/>
      <c r="AB2838" s="28"/>
      <c r="AC2838" s="28"/>
      <c r="AD2838" s="28"/>
      <c r="AE2838" s="44"/>
      <c r="AF2838" s="27"/>
      <c r="AG2838" s="27"/>
      <c r="AH2838" s="28"/>
      <c r="AI2838" s="27"/>
      <c r="AJ2838" s="27"/>
      <c r="AK2838" s="28"/>
      <c r="AL2838" s="29"/>
      <c r="AM2838" s="29"/>
      <c r="AN2838" s="29"/>
      <c r="AO2838" s="29"/>
      <c r="AP2838" s="29"/>
      <c r="AQ2838" s="29"/>
      <c r="AR2838" s="29"/>
      <c r="AS2838" s="29"/>
      <c r="AT2838" s="29"/>
      <c r="AU2838" s="29"/>
      <c r="AV2838" s="29"/>
      <c r="AW2838" s="29"/>
      <c r="AX2838" s="29"/>
      <c r="AY2838" s="31"/>
      <c r="AZ2838" s="30"/>
      <c r="BA2838" s="35"/>
      <c r="BB2838" s="108"/>
      <c r="BC2838" s="108"/>
      <c r="BD2838" s="108"/>
      <c r="BE2838" s="136"/>
      <c r="BF2838" s="108"/>
      <c r="BG2838" s="110"/>
      <c r="BH2838" s="110"/>
      <c r="BI2838" s="110"/>
      <c r="BJ2838" s="137"/>
      <c r="BK2838" s="110"/>
      <c r="BL2838" s="108"/>
      <c r="BM2838" s="108"/>
      <c r="BN2838" s="108"/>
      <c r="BO2838" s="135"/>
      <c r="BP2838" s="108"/>
      <c r="BQ2838" s="108"/>
      <c r="BR2838" s="108"/>
      <c r="BS2838" s="108"/>
      <c r="BT2838" s="135"/>
      <c r="BU2838" s="108"/>
      <c r="BV2838" s="108"/>
      <c r="BW2838" s="108"/>
      <c r="BX2838" s="108"/>
      <c r="BY2838" s="135"/>
      <c r="BZ2838" s="108"/>
    </row>
    <row r="2839" spans="1:78" x14ac:dyDescent="0.25">
      <c r="A2839" s="27"/>
      <c r="B2839" s="27"/>
      <c r="C2839" s="27"/>
      <c r="D2839" s="27"/>
      <c r="E2839" s="28"/>
      <c r="F2839" s="88"/>
      <c r="G2839" s="28"/>
      <c r="H2839" s="27"/>
      <c r="I2839" s="27"/>
      <c r="J2839" s="27"/>
      <c r="K2839" s="107"/>
      <c r="L2839" s="27"/>
      <c r="M2839" s="46"/>
      <c r="N2839" s="46"/>
      <c r="O2839" s="46"/>
      <c r="P2839" s="46"/>
      <c r="Q2839" s="46"/>
      <c r="R2839" s="46"/>
      <c r="S2839" s="46"/>
      <c r="T2839" s="46"/>
      <c r="U2839" s="46"/>
      <c r="V2839" s="46"/>
      <c r="W2839" s="46"/>
      <c r="X2839" s="46"/>
      <c r="Y2839" s="41"/>
      <c r="Z2839" s="106"/>
      <c r="AA2839" s="43"/>
      <c r="AB2839" s="28"/>
      <c r="AC2839" s="28"/>
      <c r="AD2839" s="28"/>
      <c r="AE2839" s="44"/>
      <c r="AF2839" s="27"/>
      <c r="AG2839" s="27"/>
      <c r="AH2839" s="28"/>
      <c r="AI2839" s="27"/>
      <c r="AJ2839" s="27"/>
      <c r="AK2839" s="28"/>
      <c r="AL2839" s="29"/>
      <c r="AM2839" s="29"/>
      <c r="AN2839" s="29"/>
      <c r="AO2839" s="29"/>
      <c r="AP2839" s="29"/>
      <c r="AQ2839" s="29"/>
      <c r="AR2839" s="29"/>
      <c r="AS2839" s="29"/>
      <c r="AT2839" s="29"/>
      <c r="AU2839" s="29"/>
      <c r="AV2839" s="29"/>
      <c r="AW2839" s="29"/>
      <c r="AX2839" s="29"/>
      <c r="AY2839" s="31"/>
      <c r="AZ2839" s="30"/>
      <c r="BA2839" s="35"/>
      <c r="BB2839" s="108"/>
      <c r="BC2839" s="108"/>
      <c r="BD2839" s="108"/>
      <c r="BE2839" s="136"/>
      <c r="BF2839" s="108"/>
      <c r="BG2839" s="110"/>
      <c r="BH2839" s="110"/>
      <c r="BI2839" s="110"/>
      <c r="BJ2839" s="137"/>
      <c r="BK2839" s="110"/>
      <c r="BL2839" s="108"/>
      <c r="BM2839" s="108"/>
      <c r="BN2839" s="108"/>
      <c r="BO2839" s="135"/>
      <c r="BP2839" s="108"/>
      <c r="BQ2839" s="108"/>
      <c r="BR2839" s="108"/>
      <c r="BS2839" s="108"/>
      <c r="BT2839" s="135"/>
      <c r="BU2839" s="108"/>
      <c r="BV2839" s="108"/>
      <c r="BW2839" s="108"/>
      <c r="BX2839" s="108"/>
      <c r="BY2839" s="135"/>
      <c r="BZ2839" s="108"/>
    </row>
    <row r="2840" spans="1:78" x14ac:dyDescent="0.25">
      <c r="A2840" s="27"/>
      <c r="B2840" s="27"/>
      <c r="C2840" s="27"/>
      <c r="D2840" s="27"/>
      <c r="E2840" s="28"/>
      <c r="F2840" s="88"/>
      <c r="G2840" s="28"/>
      <c r="H2840" s="27"/>
      <c r="I2840" s="27"/>
      <c r="J2840" s="27"/>
      <c r="K2840" s="107"/>
      <c r="L2840" s="27"/>
      <c r="M2840" s="46"/>
      <c r="N2840" s="46"/>
      <c r="O2840" s="46"/>
      <c r="P2840" s="46"/>
      <c r="Q2840" s="46"/>
      <c r="R2840" s="46"/>
      <c r="S2840" s="46"/>
      <c r="T2840" s="46"/>
      <c r="U2840" s="46"/>
      <c r="V2840" s="46"/>
      <c r="W2840" s="46"/>
      <c r="X2840" s="46"/>
      <c r="Y2840" s="41"/>
      <c r="Z2840" s="106"/>
      <c r="AA2840" s="43"/>
      <c r="AB2840" s="28"/>
      <c r="AC2840" s="28"/>
      <c r="AD2840" s="28"/>
      <c r="AE2840" s="44"/>
      <c r="AF2840" s="27"/>
      <c r="AG2840" s="27"/>
      <c r="AH2840" s="28"/>
      <c r="AI2840" s="27"/>
      <c r="AJ2840" s="27"/>
      <c r="AK2840" s="28"/>
      <c r="AL2840" s="29"/>
      <c r="AM2840" s="29"/>
      <c r="AN2840" s="29"/>
      <c r="AO2840" s="29"/>
      <c r="AP2840" s="29"/>
      <c r="AQ2840" s="29"/>
      <c r="AR2840" s="29"/>
      <c r="AS2840" s="29"/>
      <c r="AT2840" s="29"/>
      <c r="AU2840" s="29"/>
      <c r="AV2840" s="29"/>
      <c r="AW2840" s="29"/>
      <c r="AX2840" s="29"/>
      <c r="AY2840" s="31"/>
      <c r="AZ2840" s="30"/>
      <c r="BA2840" s="35"/>
      <c r="BB2840" s="108"/>
      <c r="BC2840" s="108"/>
      <c r="BD2840" s="108"/>
      <c r="BE2840" s="136"/>
      <c r="BF2840" s="108"/>
      <c r="BG2840" s="110"/>
      <c r="BH2840" s="110"/>
      <c r="BI2840" s="110"/>
      <c r="BJ2840" s="137"/>
      <c r="BK2840" s="110"/>
      <c r="BL2840" s="108"/>
      <c r="BM2840" s="108"/>
      <c r="BN2840" s="108"/>
      <c r="BO2840" s="135"/>
      <c r="BP2840" s="108"/>
      <c r="BQ2840" s="108"/>
      <c r="BR2840" s="108"/>
      <c r="BS2840" s="108"/>
      <c r="BT2840" s="135"/>
      <c r="BU2840" s="108"/>
      <c r="BV2840" s="108"/>
      <c r="BW2840" s="108"/>
      <c r="BX2840" s="108"/>
      <c r="BY2840" s="135"/>
      <c r="BZ2840" s="108"/>
    </row>
    <row r="2841" spans="1:78" x14ac:dyDescent="0.25">
      <c r="A2841" s="27"/>
      <c r="B2841" s="27"/>
      <c r="C2841" s="27"/>
      <c r="D2841" s="27"/>
      <c r="E2841" s="28"/>
      <c r="F2841" s="88"/>
      <c r="G2841" s="28"/>
      <c r="H2841" s="27"/>
      <c r="I2841" s="27"/>
      <c r="J2841" s="27"/>
      <c r="K2841" s="107"/>
      <c r="L2841" s="27"/>
      <c r="M2841" s="46"/>
      <c r="N2841" s="46"/>
      <c r="O2841" s="46"/>
      <c r="P2841" s="46"/>
      <c r="Q2841" s="46"/>
      <c r="R2841" s="46"/>
      <c r="S2841" s="46"/>
      <c r="T2841" s="46"/>
      <c r="U2841" s="46"/>
      <c r="V2841" s="46"/>
      <c r="W2841" s="46"/>
      <c r="X2841" s="46"/>
      <c r="Y2841" s="41"/>
      <c r="Z2841" s="106"/>
      <c r="AA2841" s="43"/>
      <c r="AB2841" s="28"/>
      <c r="AC2841" s="28"/>
      <c r="AD2841" s="28"/>
      <c r="AE2841" s="44"/>
      <c r="AF2841" s="27"/>
      <c r="AG2841" s="27"/>
      <c r="AH2841" s="28"/>
      <c r="AI2841" s="27"/>
      <c r="AJ2841" s="27"/>
      <c r="AK2841" s="28"/>
      <c r="AL2841" s="29"/>
      <c r="AM2841" s="29"/>
      <c r="AN2841" s="29"/>
      <c r="AO2841" s="29"/>
      <c r="AP2841" s="29"/>
      <c r="AQ2841" s="29"/>
      <c r="AR2841" s="29"/>
      <c r="AS2841" s="29"/>
      <c r="AT2841" s="29"/>
      <c r="AU2841" s="29"/>
      <c r="AV2841" s="29"/>
      <c r="AW2841" s="29"/>
      <c r="AX2841" s="29"/>
      <c r="AY2841" s="31"/>
      <c r="AZ2841" s="30"/>
      <c r="BA2841" s="35"/>
      <c r="BB2841" s="108"/>
      <c r="BC2841" s="108"/>
      <c r="BD2841" s="108"/>
      <c r="BE2841" s="136"/>
      <c r="BF2841" s="108"/>
      <c r="BG2841" s="110"/>
      <c r="BH2841" s="110"/>
      <c r="BI2841" s="110"/>
      <c r="BJ2841" s="137"/>
      <c r="BK2841" s="110"/>
      <c r="BL2841" s="108"/>
      <c r="BM2841" s="108"/>
      <c r="BN2841" s="108"/>
      <c r="BO2841" s="135"/>
      <c r="BP2841" s="108"/>
      <c r="BQ2841" s="108"/>
      <c r="BR2841" s="108"/>
      <c r="BS2841" s="108"/>
      <c r="BT2841" s="135"/>
      <c r="BU2841" s="108"/>
      <c r="BV2841" s="108"/>
      <c r="BW2841" s="108"/>
      <c r="BX2841" s="108"/>
      <c r="BY2841" s="135"/>
      <c r="BZ2841" s="108"/>
    </row>
    <row r="2842" spans="1:78" x14ac:dyDescent="0.25">
      <c r="A2842" s="27"/>
      <c r="B2842" s="27"/>
      <c r="C2842" s="27"/>
      <c r="D2842" s="27"/>
      <c r="E2842" s="28"/>
      <c r="F2842" s="88"/>
      <c r="G2842" s="28"/>
      <c r="H2842" s="27"/>
      <c r="I2842" s="27"/>
      <c r="J2842" s="27"/>
      <c r="K2842" s="107"/>
      <c r="L2842" s="27"/>
      <c r="M2842" s="46"/>
      <c r="N2842" s="46"/>
      <c r="O2842" s="46"/>
      <c r="P2842" s="46"/>
      <c r="Q2842" s="46"/>
      <c r="R2842" s="46"/>
      <c r="S2842" s="46"/>
      <c r="T2842" s="46"/>
      <c r="U2842" s="46"/>
      <c r="V2842" s="46"/>
      <c r="W2842" s="46"/>
      <c r="X2842" s="46"/>
      <c r="Y2842" s="41"/>
      <c r="Z2842" s="106"/>
      <c r="AA2842" s="43"/>
      <c r="AB2842" s="28"/>
      <c r="AC2842" s="28"/>
      <c r="AD2842" s="28"/>
      <c r="AE2842" s="44"/>
      <c r="AF2842" s="27"/>
      <c r="AG2842" s="27"/>
      <c r="AH2842" s="28"/>
      <c r="AI2842" s="27"/>
      <c r="AJ2842" s="27"/>
      <c r="AK2842" s="28"/>
      <c r="AL2842" s="29"/>
      <c r="AM2842" s="29"/>
      <c r="AN2842" s="29"/>
      <c r="AO2842" s="29"/>
      <c r="AP2842" s="29"/>
      <c r="AQ2842" s="29"/>
      <c r="AR2842" s="29"/>
      <c r="AS2842" s="29"/>
      <c r="AT2842" s="29"/>
      <c r="AU2842" s="29"/>
      <c r="AV2842" s="29"/>
      <c r="AW2842" s="29"/>
      <c r="AX2842" s="29"/>
      <c r="AY2842" s="31"/>
      <c r="AZ2842" s="30"/>
      <c r="BA2842" s="35"/>
      <c r="BB2842" s="108"/>
      <c r="BC2842" s="108"/>
      <c r="BD2842" s="108"/>
      <c r="BE2842" s="136"/>
      <c r="BF2842" s="108"/>
      <c r="BG2842" s="110"/>
      <c r="BH2842" s="110"/>
      <c r="BI2842" s="110"/>
      <c r="BJ2842" s="137"/>
      <c r="BK2842" s="110"/>
      <c r="BL2842" s="108"/>
      <c r="BM2842" s="108"/>
      <c r="BN2842" s="108"/>
      <c r="BO2842" s="135"/>
      <c r="BP2842" s="108"/>
      <c r="BQ2842" s="108"/>
      <c r="BR2842" s="108"/>
      <c r="BS2842" s="108"/>
      <c r="BT2842" s="135"/>
      <c r="BU2842" s="108"/>
      <c r="BV2842" s="108"/>
      <c r="BW2842" s="108"/>
      <c r="BX2842" s="108"/>
      <c r="BY2842" s="135"/>
      <c r="BZ2842" s="108"/>
    </row>
    <row r="2843" spans="1:78" x14ac:dyDescent="0.25">
      <c r="A2843" s="27"/>
      <c r="B2843" s="27"/>
      <c r="C2843" s="27"/>
      <c r="D2843" s="27"/>
      <c r="E2843" s="28"/>
      <c r="F2843" s="88"/>
      <c r="G2843" s="28"/>
      <c r="H2843" s="27"/>
      <c r="I2843" s="27"/>
      <c r="J2843" s="27"/>
      <c r="K2843" s="107"/>
      <c r="L2843" s="27"/>
      <c r="M2843" s="46"/>
      <c r="N2843" s="46"/>
      <c r="O2843" s="46"/>
      <c r="P2843" s="46"/>
      <c r="Q2843" s="46"/>
      <c r="R2843" s="46"/>
      <c r="S2843" s="46"/>
      <c r="T2843" s="46"/>
      <c r="U2843" s="46"/>
      <c r="V2843" s="46"/>
      <c r="W2843" s="46"/>
      <c r="X2843" s="46"/>
      <c r="Y2843" s="41"/>
      <c r="Z2843" s="106"/>
      <c r="AA2843" s="43"/>
      <c r="AB2843" s="28"/>
      <c r="AC2843" s="28"/>
      <c r="AD2843" s="28"/>
      <c r="AE2843" s="44"/>
      <c r="AF2843" s="27"/>
      <c r="AG2843" s="27"/>
      <c r="AH2843" s="28"/>
      <c r="AI2843" s="27"/>
      <c r="AJ2843" s="27"/>
      <c r="AK2843" s="28"/>
      <c r="AL2843" s="29"/>
      <c r="AM2843" s="29"/>
      <c r="AN2843" s="29"/>
      <c r="AO2843" s="29"/>
      <c r="AP2843" s="29"/>
      <c r="AQ2843" s="29"/>
      <c r="AR2843" s="29"/>
      <c r="AS2843" s="29"/>
      <c r="AT2843" s="29"/>
      <c r="AU2843" s="29"/>
      <c r="AV2843" s="29"/>
      <c r="AW2843" s="29"/>
      <c r="AX2843" s="29"/>
      <c r="AY2843" s="31"/>
      <c r="AZ2843" s="30"/>
      <c r="BA2843" s="35"/>
      <c r="BB2843" s="108"/>
      <c r="BC2843" s="108"/>
      <c r="BD2843" s="108"/>
      <c r="BE2843" s="136"/>
      <c r="BF2843" s="108"/>
      <c r="BG2843" s="110"/>
      <c r="BH2843" s="110"/>
      <c r="BI2843" s="110"/>
      <c r="BJ2843" s="137"/>
      <c r="BK2843" s="110"/>
      <c r="BL2843" s="108"/>
      <c r="BM2843" s="108"/>
      <c r="BN2843" s="108"/>
      <c r="BO2843" s="135"/>
      <c r="BP2843" s="108"/>
      <c r="BQ2843" s="108"/>
      <c r="BR2843" s="108"/>
      <c r="BS2843" s="108"/>
      <c r="BT2843" s="135"/>
      <c r="BU2843" s="108"/>
      <c r="BV2843" s="108"/>
      <c r="BW2843" s="108"/>
      <c r="BX2843" s="108"/>
      <c r="BY2843" s="135"/>
      <c r="BZ2843" s="108"/>
    </row>
    <row r="2844" spans="1:78" x14ac:dyDescent="0.25">
      <c r="A2844" s="27"/>
      <c r="B2844" s="27"/>
      <c r="C2844" s="27"/>
      <c r="D2844" s="27"/>
      <c r="E2844" s="28"/>
      <c r="F2844" s="88"/>
      <c r="G2844" s="28"/>
      <c r="H2844" s="27"/>
      <c r="I2844" s="27"/>
      <c r="J2844" s="27"/>
      <c r="K2844" s="107"/>
      <c r="L2844" s="27"/>
      <c r="M2844" s="46"/>
      <c r="N2844" s="46"/>
      <c r="O2844" s="46"/>
      <c r="P2844" s="46"/>
      <c r="Q2844" s="46"/>
      <c r="R2844" s="46"/>
      <c r="S2844" s="46"/>
      <c r="T2844" s="46"/>
      <c r="U2844" s="46"/>
      <c r="V2844" s="46"/>
      <c r="W2844" s="46"/>
      <c r="X2844" s="46"/>
      <c r="Y2844" s="41"/>
      <c r="Z2844" s="106"/>
      <c r="AA2844" s="43"/>
      <c r="AB2844" s="28"/>
      <c r="AC2844" s="28"/>
      <c r="AD2844" s="28"/>
      <c r="AE2844" s="44"/>
      <c r="AF2844" s="27"/>
      <c r="AG2844" s="27"/>
      <c r="AH2844" s="28"/>
      <c r="AI2844" s="27"/>
      <c r="AJ2844" s="27"/>
      <c r="AK2844" s="28"/>
      <c r="AL2844" s="29"/>
      <c r="AM2844" s="29"/>
      <c r="AN2844" s="29"/>
      <c r="AO2844" s="29"/>
      <c r="AP2844" s="29"/>
      <c r="AQ2844" s="29"/>
      <c r="AR2844" s="29"/>
      <c r="AS2844" s="29"/>
      <c r="AT2844" s="29"/>
      <c r="AU2844" s="29"/>
      <c r="AV2844" s="29"/>
      <c r="AW2844" s="29"/>
      <c r="AX2844" s="29"/>
      <c r="AY2844" s="31"/>
      <c r="AZ2844" s="30"/>
      <c r="BA2844" s="35"/>
      <c r="BB2844" s="108"/>
      <c r="BC2844" s="108"/>
      <c r="BD2844" s="108"/>
      <c r="BE2844" s="136"/>
      <c r="BF2844" s="108"/>
      <c r="BG2844" s="110"/>
      <c r="BH2844" s="110"/>
      <c r="BI2844" s="110"/>
      <c r="BJ2844" s="137"/>
      <c r="BK2844" s="110"/>
      <c r="BL2844" s="108"/>
      <c r="BM2844" s="108"/>
      <c r="BN2844" s="108"/>
      <c r="BO2844" s="135"/>
      <c r="BP2844" s="108"/>
      <c r="BQ2844" s="108"/>
      <c r="BR2844" s="108"/>
      <c r="BS2844" s="108"/>
      <c r="BT2844" s="135"/>
      <c r="BU2844" s="108"/>
      <c r="BV2844" s="108"/>
      <c r="BW2844" s="108"/>
      <c r="BX2844" s="108"/>
      <c r="BY2844" s="135"/>
      <c r="BZ2844" s="108"/>
    </row>
    <row r="2845" spans="1:78" x14ac:dyDescent="0.25">
      <c r="A2845" s="27"/>
      <c r="B2845" s="27"/>
      <c r="C2845" s="27"/>
      <c r="D2845" s="27"/>
      <c r="E2845" s="28"/>
      <c r="F2845" s="88"/>
      <c r="G2845" s="28"/>
      <c r="H2845" s="27"/>
      <c r="I2845" s="27"/>
      <c r="J2845" s="27"/>
      <c r="K2845" s="107"/>
      <c r="L2845" s="27"/>
      <c r="M2845" s="46"/>
      <c r="N2845" s="46"/>
      <c r="O2845" s="46"/>
      <c r="P2845" s="46"/>
      <c r="Q2845" s="46"/>
      <c r="R2845" s="46"/>
      <c r="S2845" s="46"/>
      <c r="T2845" s="46"/>
      <c r="U2845" s="46"/>
      <c r="V2845" s="46"/>
      <c r="W2845" s="46"/>
      <c r="X2845" s="46"/>
      <c r="Y2845" s="41"/>
      <c r="Z2845" s="106"/>
      <c r="AA2845" s="43"/>
      <c r="AB2845" s="28"/>
      <c r="AC2845" s="28"/>
      <c r="AD2845" s="28"/>
      <c r="AE2845" s="44"/>
      <c r="AF2845" s="27"/>
      <c r="AG2845" s="27"/>
      <c r="AH2845" s="28"/>
      <c r="AI2845" s="27"/>
      <c r="AJ2845" s="27"/>
      <c r="AK2845" s="28"/>
      <c r="AL2845" s="29"/>
      <c r="AM2845" s="29"/>
      <c r="AN2845" s="29"/>
      <c r="AO2845" s="29"/>
      <c r="AP2845" s="29"/>
      <c r="AQ2845" s="29"/>
      <c r="AR2845" s="29"/>
      <c r="AS2845" s="29"/>
      <c r="AT2845" s="29"/>
      <c r="AU2845" s="29"/>
      <c r="AV2845" s="29"/>
      <c r="AW2845" s="29"/>
      <c r="AX2845" s="29"/>
      <c r="AY2845" s="31"/>
      <c r="AZ2845" s="30"/>
      <c r="BA2845" s="35"/>
      <c r="BB2845" s="108"/>
      <c r="BC2845" s="108"/>
      <c r="BD2845" s="108"/>
      <c r="BE2845" s="136"/>
      <c r="BF2845" s="108"/>
      <c r="BG2845" s="110"/>
      <c r="BH2845" s="110"/>
      <c r="BI2845" s="110"/>
      <c r="BJ2845" s="137"/>
      <c r="BK2845" s="110"/>
      <c r="BL2845" s="108"/>
      <c r="BM2845" s="108"/>
      <c r="BN2845" s="108"/>
      <c r="BO2845" s="135"/>
      <c r="BP2845" s="108"/>
      <c r="BQ2845" s="108"/>
      <c r="BR2845" s="108"/>
      <c r="BS2845" s="108"/>
      <c r="BT2845" s="135"/>
      <c r="BU2845" s="108"/>
      <c r="BV2845" s="108"/>
      <c r="BW2845" s="108"/>
      <c r="BX2845" s="108"/>
      <c r="BY2845" s="135"/>
      <c r="BZ2845" s="108"/>
    </row>
    <row r="2846" spans="1:78" x14ac:dyDescent="0.25">
      <c r="A2846" s="27"/>
      <c r="B2846" s="27"/>
      <c r="C2846" s="27"/>
      <c r="D2846" s="27"/>
      <c r="E2846" s="28"/>
      <c r="F2846" s="88"/>
      <c r="G2846" s="28"/>
      <c r="H2846" s="27"/>
      <c r="I2846" s="27"/>
      <c r="J2846" s="27"/>
      <c r="K2846" s="107"/>
      <c r="L2846" s="27"/>
      <c r="M2846" s="46"/>
      <c r="N2846" s="46"/>
      <c r="O2846" s="46"/>
      <c r="P2846" s="46"/>
      <c r="Q2846" s="46"/>
      <c r="R2846" s="46"/>
      <c r="S2846" s="46"/>
      <c r="T2846" s="46"/>
      <c r="U2846" s="46"/>
      <c r="V2846" s="46"/>
      <c r="W2846" s="46"/>
      <c r="X2846" s="46"/>
      <c r="Y2846" s="41"/>
      <c r="Z2846" s="106"/>
      <c r="AA2846" s="43"/>
      <c r="AB2846" s="28"/>
      <c r="AC2846" s="28"/>
      <c r="AD2846" s="28"/>
      <c r="AE2846" s="44"/>
      <c r="AF2846" s="27"/>
      <c r="AG2846" s="27"/>
      <c r="AH2846" s="28"/>
      <c r="AI2846" s="27"/>
      <c r="AJ2846" s="27"/>
      <c r="AK2846" s="28"/>
      <c r="AL2846" s="29"/>
      <c r="AM2846" s="29"/>
      <c r="AN2846" s="29"/>
      <c r="AO2846" s="29"/>
      <c r="AP2846" s="29"/>
      <c r="AQ2846" s="29"/>
      <c r="AR2846" s="29"/>
      <c r="AS2846" s="29"/>
      <c r="AT2846" s="29"/>
      <c r="AU2846" s="29"/>
      <c r="AV2846" s="29"/>
      <c r="AW2846" s="29"/>
      <c r="AX2846" s="29"/>
      <c r="AY2846" s="31"/>
      <c r="AZ2846" s="30"/>
      <c r="BA2846" s="35"/>
      <c r="BB2846" s="108"/>
      <c r="BC2846" s="108"/>
      <c r="BD2846" s="108"/>
      <c r="BE2846" s="136"/>
      <c r="BF2846" s="108"/>
      <c r="BG2846" s="110"/>
      <c r="BH2846" s="110"/>
      <c r="BI2846" s="110"/>
      <c r="BJ2846" s="137"/>
      <c r="BK2846" s="110"/>
      <c r="BL2846" s="108"/>
      <c r="BM2846" s="108"/>
      <c r="BN2846" s="108"/>
      <c r="BO2846" s="135"/>
      <c r="BP2846" s="108"/>
      <c r="BQ2846" s="108"/>
      <c r="BR2846" s="108"/>
      <c r="BS2846" s="108"/>
      <c r="BT2846" s="135"/>
      <c r="BU2846" s="108"/>
      <c r="BV2846" s="108"/>
      <c r="BW2846" s="108"/>
      <c r="BX2846" s="108"/>
      <c r="BY2846" s="135"/>
      <c r="BZ2846" s="108"/>
    </row>
    <row r="2847" spans="1:78" x14ac:dyDescent="0.25">
      <c r="A2847" s="27"/>
      <c r="B2847" s="27"/>
      <c r="C2847" s="27"/>
      <c r="D2847" s="27"/>
      <c r="E2847" s="28"/>
      <c r="F2847" s="88"/>
      <c r="G2847" s="28"/>
      <c r="H2847" s="27"/>
      <c r="I2847" s="27"/>
      <c r="J2847" s="27"/>
      <c r="K2847" s="107"/>
      <c r="L2847" s="27"/>
      <c r="M2847" s="46"/>
      <c r="N2847" s="46"/>
      <c r="O2847" s="46"/>
      <c r="P2847" s="46"/>
      <c r="Q2847" s="46"/>
      <c r="R2847" s="46"/>
      <c r="S2847" s="46"/>
      <c r="T2847" s="46"/>
      <c r="U2847" s="46"/>
      <c r="V2847" s="46"/>
      <c r="W2847" s="46"/>
      <c r="X2847" s="46"/>
      <c r="Y2847" s="41"/>
      <c r="Z2847" s="106"/>
      <c r="AA2847" s="43"/>
      <c r="AB2847" s="28"/>
      <c r="AC2847" s="28"/>
      <c r="AD2847" s="28"/>
      <c r="AE2847" s="44"/>
      <c r="AF2847" s="27"/>
      <c r="AG2847" s="27"/>
      <c r="AH2847" s="28"/>
      <c r="AI2847" s="27"/>
      <c r="AJ2847" s="27"/>
      <c r="AK2847" s="28"/>
      <c r="AL2847" s="29"/>
      <c r="AM2847" s="29"/>
      <c r="AN2847" s="29"/>
      <c r="AO2847" s="29"/>
      <c r="AP2847" s="29"/>
      <c r="AQ2847" s="29"/>
      <c r="AR2847" s="29"/>
      <c r="AS2847" s="29"/>
      <c r="AT2847" s="29"/>
      <c r="AU2847" s="29"/>
      <c r="AV2847" s="29"/>
      <c r="AW2847" s="29"/>
      <c r="AX2847" s="29"/>
      <c r="AY2847" s="31"/>
      <c r="AZ2847" s="30"/>
      <c r="BA2847" s="35"/>
      <c r="BB2847" s="108"/>
      <c r="BC2847" s="108"/>
      <c r="BD2847" s="108"/>
      <c r="BE2847" s="136"/>
      <c r="BF2847" s="108"/>
      <c r="BG2847" s="110"/>
      <c r="BH2847" s="110"/>
      <c r="BI2847" s="110"/>
      <c r="BJ2847" s="137"/>
      <c r="BK2847" s="110"/>
      <c r="BL2847" s="108"/>
      <c r="BM2847" s="108"/>
      <c r="BN2847" s="108"/>
      <c r="BO2847" s="135"/>
      <c r="BP2847" s="108"/>
      <c r="BQ2847" s="108"/>
      <c r="BR2847" s="108"/>
      <c r="BS2847" s="108"/>
      <c r="BT2847" s="135"/>
      <c r="BU2847" s="108"/>
      <c r="BV2847" s="108"/>
      <c r="BW2847" s="108"/>
      <c r="BX2847" s="108"/>
      <c r="BY2847" s="135"/>
      <c r="BZ2847" s="108"/>
    </row>
    <row r="2848" spans="1:78" x14ac:dyDescent="0.25">
      <c r="A2848" s="27"/>
      <c r="B2848" s="27"/>
      <c r="C2848" s="27"/>
      <c r="D2848" s="27"/>
      <c r="E2848" s="28"/>
      <c r="F2848" s="88"/>
      <c r="G2848" s="28"/>
      <c r="H2848" s="27"/>
      <c r="I2848" s="27"/>
      <c r="J2848" s="27"/>
      <c r="K2848" s="107"/>
      <c r="L2848" s="27"/>
      <c r="M2848" s="46"/>
      <c r="N2848" s="46"/>
      <c r="O2848" s="46"/>
      <c r="P2848" s="46"/>
      <c r="Q2848" s="46"/>
      <c r="R2848" s="46"/>
      <c r="S2848" s="46"/>
      <c r="T2848" s="46"/>
      <c r="U2848" s="46"/>
      <c r="V2848" s="46"/>
      <c r="W2848" s="46"/>
      <c r="X2848" s="46"/>
      <c r="Y2848" s="41"/>
      <c r="Z2848" s="106"/>
      <c r="AA2848" s="43"/>
      <c r="AB2848" s="28"/>
      <c r="AC2848" s="28"/>
      <c r="AD2848" s="28"/>
      <c r="AE2848" s="44"/>
      <c r="AF2848" s="27"/>
      <c r="AG2848" s="27"/>
      <c r="AH2848" s="28"/>
      <c r="AI2848" s="27"/>
      <c r="AJ2848" s="27"/>
      <c r="AK2848" s="28"/>
      <c r="AL2848" s="29"/>
      <c r="AM2848" s="29"/>
      <c r="AN2848" s="29"/>
      <c r="AO2848" s="29"/>
      <c r="AP2848" s="29"/>
      <c r="AQ2848" s="29"/>
      <c r="AR2848" s="29"/>
      <c r="AS2848" s="29"/>
      <c r="AT2848" s="29"/>
      <c r="AU2848" s="29"/>
      <c r="AV2848" s="29"/>
      <c r="AW2848" s="29"/>
      <c r="AX2848" s="29"/>
      <c r="AY2848" s="31"/>
      <c r="AZ2848" s="30"/>
      <c r="BA2848" s="35"/>
      <c r="BB2848" s="108"/>
      <c r="BC2848" s="108"/>
      <c r="BD2848" s="108"/>
      <c r="BE2848" s="136"/>
      <c r="BF2848" s="108"/>
      <c r="BG2848" s="110"/>
      <c r="BH2848" s="110"/>
      <c r="BI2848" s="110"/>
      <c r="BJ2848" s="137"/>
      <c r="BK2848" s="110"/>
      <c r="BL2848" s="108"/>
      <c r="BM2848" s="108"/>
      <c r="BN2848" s="108"/>
      <c r="BO2848" s="135"/>
      <c r="BP2848" s="108"/>
      <c r="BQ2848" s="108"/>
      <c r="BR2848" s="108"/>
      <c r="BS2848" s="108"/>
      <c r="BT2848" s="135"/>
      <c r="BU2848" s="108"/>
      <c r="BV2848" s="108"/>
      <c r="BW2848" s="108"/>
      <c r="BX2848" s="108"/>
      <c r="BY2848" s="135"/>
      <c r="BZ2848" s="108"/>
    </row>
    <row r="2849" spans="1:78" x14ac:dyDescent="0.25">
      <c r="A2849" s="27"/>
      <c r="B2849" s="27"/>
      <c r="C2849" s="27"/>
      <c r="D2849" s="27"/>
      <c r="E2849" s="28"/>
      <c r="F2849" s="88"/>
      <c r="G2849" s="28"/>
      <c r="H2849" s="27"/>
      <c r="I2849" s="27"/>
      <c r="J2849" s="27"/>
      <c r="K2849" s="107"/>
      <c r="L2849" s="27"/>
      <c r="M2849" s="46"/>
      <c r="N2849" s="46"/>
      <c r="O2849" s="46"/>
      <c r="P2849" s="46"/>
      <c r="Q2849" s="46"/>
      <c r="R2849" s="46"/>
      <c r="S2849" s="46"/>
      <c r="T2849" s="46"/>
      <c r="U2849" s="46"/>
      <c r="V2849" s="46"/>
      <c r="W2849" s="46"/>
      <c r="X2849" s="46"/>
      <c r="Y2849" s="41"/>
      <c r="Z2849" s="106"/>
      <c r="AA2849" s="43"/>
      <c r="AB2849" s="28"/>
      <c r="AC2849" s="28"/>
      <c r="AD2849" s="28"/>
      <c r="AE2849" s="44"/>
      <c r="AF2849" s="27"/>
      <c r="AG2849" s="27"/>
      <c r="AH2849" s="28"/>
      <c r="AI2849" s="27"/>
      <c r="AJ2849" s="27"/>
      <c r="AK2849" s="28"/>
      <c r="AL2849" s="29"/>
      <c r="AM2849" s="29"/>
      <c r="AN2849" s="29"/>
      <c r="AO2849" s="29"/>
      <c r="AP2849" s="29"/>
      <c r="AQ2849" s="29"/>
      <c r="AR2849" s="29"/>
      <c r="AS2849" s="29"/>
      <c r="AT2849" s="29"/>
      <c r="AU2849" s="29"/>
      <c r="AV2849" s="29"/>
      <c r="AW2849" s="29"/>
      <c r="AX2849" s="29"/>
      <c r="AY2849" s="31"/>
      <c r="AZ2849" s="30"/>
      <c r="BA2849" s="35"/>
      <c r="BB2849" s="108"/>
      <c r="BC2849" s="108"/>
      <c r="BD2849" s="108"/>
      <c r="BE2849" s="136"/>
      <c r="BF2849" s="108"/>
      <c r="BG2849" s="110"/>
      <c r="BH2849" s="110"/>
      <c r="BI2849" s="110"/>
      <c r="BJ2849" s="137"/>
      <c r="BK2849" s="110"/>
      <c r="BL2849" s="108"/>
      <c r="BM2849" s="108"/>
      <c r="BN2849" s="108"/>
      <c r="BO2849" s="135"/>
      <c r="BP2849" s="108"/>
      <c r="BQ2849" s="108"/>
      <c r="BR2849" s="108"/>
      <c r="BS2849" s="108"/>
      <c r="BT2849" s="135"/>
      <c r="BU2849" s="108"/>
      <c r="BV2849" s="108"/>
      <c r="BW2849" s="108"/>
      <c r="BX2849" s="108"/>
      <c r="BY2849" s="135"/>
      <c r="BZ2849" s="108"/>
    </row>
    <row r="2850" spans="1:78" x14ac:dyDescent="0.25">
      <c r="A2850" s="27"/>
      <c r="B2850" s="27"/>
      <c r="C2850" s="27"/>
      <c r="D2850" s="27"/>
      <c r="E2850" s="28"/>
      <c r="F2850" s="88"/>
      <c r="G2850" s="28"/>
      <c r="H2850" s="27"/>
      <c r="I2850" s="27"/>
      <c r="J2850" s="27"/>
      <c r="K2850" s="107"/>
      <c r="L2850" s="27"/>
      <c r="M2850" s="46"/>
      <c r="N2850" s="46"/>
      <c r="O2850" s="46"/>
      <c r="P2850" s="46"/>
      <c r="Q2850" s="46"/>
      <c r="R2850" s="46"/>
      <c r="S2850" s="46"/>
      <c r="T2850" s="46"/>
      <c r="U2850" s="46"/>
      <c r="V2850" s="46"/>
      <c r="W2850" s="46"/>
      <c r="X2850" s="46"/>
      <c r="Y2850" s="41"/>
      <c r="Z2850" s="106"/>
      <c r="AA2850" s="43"/>
      <c r="AB2850" s="28"/>
      <c r="AC2850" s="28"/>
      <c r="AD2850" s="28"/>
      <c r="AE2850" s="44"/>
      <c r="AF2850" s="27"/>
      <c r="AG2850" s="27"/>
      <c r="AH2850" s="28"/>
      <c r="AI2850" s="27"/>
      <c r="AJ2850" s="27"/>
      <c r="AK2850" s="28"/>
      <c r="AL2850" s="29"/>
      <c r="AM2850" s="29"/>
      <c r="AN2850" s="29"/>
      <c r="AO2850" s="29"/>
      <c r="AP2850" s="29"/>
      <c r="AQ2850" s="29"/>
      <c r="AR2850" s="29"/>
      <c r="AS2850" s="29"/>
      <c r="AT2850" s="29"/>
      <c r="AU2850" s="29"/>
      <c r="AV2850" s="29"/>
      <c r="AW2850" s="29"/>
      <c r="AX2850" s="29"/>
      <c r="AY2850" s="31"/>
      <c r="AZ2850" s="30"/>
      <c r="BA2850" s="35"/>
      <c r="BB2850" s="108"/>
      <c r="BC2850" s="108"/>
      <c r="BD2850" s="108"/>
      <c r="BE2850" s="136"/>
      <c r="BF2850" s="108"/>
      <c r="BG2850" s="110"/>
      <c r="BH2850" s="110"/>
      <c r="BI2850" s="110"/>
      <c r="BJ2850" s="137"/>
      <c r="BK2850" s="110"/>
      <c r="BL2850" s="108"/>
      <c r="BM2850" s="108"/>
      <c r="BN2850" s="108"/>
      <c r="BO2850" s="135"/>
      <c r="BP2850" s="108"/>
      <c r="BQ2850" s="108"/>
      <c r="BR2850" s="108"/>
      <c r="BS2850" s="108"/>
      <c r="BT2850" s="135"/>
      <c r="BU2850" s="108"/>
      <c r="BV2850" s="108"/>
      <c r="BW2850" s="108"/>
      <c r="BX2850" s="108"/>
      <c r="BY2850" s="135"/>
      <c r="BZ2850" s="108"/>
    </row>
    <row r="2851" spans="1:78" x14ac:dyDescent="0.25">
      <c r="A2851" s="27"/>
      <c r="B2851" s="27"/>
      <c r="C2851" s="27"/>
      <c r="D2851" s="27"/>
      <c r="E2851" s="28"/>
      <c r="F2851" s="88"/>
      <c r="G2851" s="28"/>
      <c r="H2851" s="27"/>
      <c r="I2851" s="27"/>
      <c r="J2851" s="27"/>
      <c r="K2851" s="107"/>
      <c r="L2851" s="27"/>
      <c r="M2851" s="46"/>
      <c r="N2851" s="46"/>
      <c r="O2851" s="46"/>
      <c r="P2851" s="46"/>
      <c r="Q2851" s="46"/>
      <c r="R2851" s="46"/>
      <c r="S2851" s="46"/>
      <c r="T2851" s="46"/>
      <c r="U2851" s="46"/>
      <c r="V2851" s="46"/>
      <c r="W2851" s="46"/>
      <c r="X2851" s="46"/>
      <c r="Y2851" s="41"/>
      <c r="Z2851" s="106"/>
      <c r="AA2851" s="43"/>
      <c r="AB2851" s="28"/>
      <c r="AC2851" s="28"/>
      <c r="AD2851" s="28"/>
      <c r="AE2851" s="44"/>
      <c r="AF2851" s="27"/>
      <c r="AG2851" s="27"/>
      <c r="AH2851" s="28"/>
      <c r="AI2851" s="27"/>
      <c r="AJ2851" s="27"/>
      <c r="AK2851" s="28"/>
      <c r="AL2851" s="29"/>
      <c r="AM2851" s="29"/>
      <c r="AN2851" s="29"/>
      <c r="AO2851" s="29"/>
      <c r="AP2851" s="29"/>
      <c r="AQ2851" s="29"/>
      <c r="AR2851" s="29"/>
      <c r="AS2851" s="29"/>
      <c r="AT2851" s="29"/>
      <c r="AU2851" s="29"/>
      <c r="AV2851" s="29"/>
      <c r="AW2851" s="29"/>
      <c r="AX2851" s="29"/>
      <c r="AY2851" s="31"/>
      <c r="AZ2851" s="30"/>
      <c r="BA2851" s="35"/>
      <c r="BB2851" s="108"/>
      <c r="BC2851" s="108"/>
      <c r="BD2851" s="108"/>
      <c r="BE2851" s="136"/>
      <c r="BF2851" s="108"/>
      <c r="BG2851" s="110"/>
      <c r="BH2851" s="110"/>
      <c r="BI2851" s="110"/>
      <c r="BJ2851" s="137"/>
      <c r="BK2851" s="110"/>
      <c r="BL2851" s="108"/>
      <c r="BM2851" s="108"/>
      <c r="BN2851" s="108"/>
      <c r="BO2851" s="135"/>
      <c r="BP2851" s="108"/>
      <c r="BQ2851" s="108"/>
      <c r="BR2851" s="108"/>
      <c r="BS2851" s="108"/>
      <c r="BT2851" s="135"/>
      <c r="BU2851" s="108"/>
      <c r="BV2851" s="108"/>
      <c r="BW2851" s="108"/>
      <c r="BX2851" s="108"/>
      <c r="BY2851" s="135"/>
      <c r="BZ2851" s="108"/>
    </row>
    <row r="2852" spans="1:78" x14ac:dyDescent="0.25">
      <c r="A2852" s="27"/>
      <c r="B2852" s="27"/>
      <c r="C2852" s="27"/>
      <c r="D2852" s="27"/>
      <c r="E2852" s="28"/>
      <c r="F2852" s="88"/>
      <c r="G2852" s="28"/>
      <c r="H2852" s="27"/>
      <c r="I2852" s="27"/>
      <c r="J2852" s="27"/>
      <c r="K2852" s="107"/>
      <c r="L2852" s="27"/>
      <c r="M2852" s="46"/>
      <c r="N2852" s="46"/>
      <c r="O2852" s="46"/>
      <c r="P2852" s="46"/>
      <c r="Q2852" s="46"/>
      <c r="R2852" s="46"/>
      <c r="S2852" s="46"/>
      <c r="T2852" s="46"/>
      <c r="U2852" s="46"/>
      <c r="V2852" s="46"/>
      <c r="W2852" s="46"/>
      <c r="X2852" s="46"/>
      <c r="Y2852" s="41"/>
      <c r="Z2852" s="106"/>
      <c r="AA2852" s="43"/>
      <c r="AB2852" s="28"/>
      <c r="AC2852" s="28"/>
      <c r="AD2852" s="28"/>
      <c r="AE2852" s="44"/>
      <c r="AF2852" s="27"/>
      <c r="AG2852" s="27"/>
      <c r="AH2852" s="28"/>
      <c r="AI2852" s="27"/>
      <c r="AJ2852" s="27"/>
      <c r="AK2852" s="28"/>
      <c r="AL2852" s="29"/>
      <c r="AM2852" s="29"/>
      <c r="AN2852" s="29"/>
      <c r="AO2852" s="29"/>
      <c r="AP2852" s="29"/>
      <c r="AQ2852" s="29"/>
      <c r="AR2852" s="29"/>
      <c r="AS2852" s="29"/>
      <c r="AT2852" s="29"/>
      <c r="AU2852" s="29"/>
      <c r="AV2852" s="29"/>
      <c r="AW2852" s="29"/>
      <c r="AX2852" s="29"/>
      <c r="AY2852" s="31"/>
      <c r="AZ2852" s="30"/>
      <c r="BA2852" s="35"/>
      <c r="BB2852" s="108"/>
      <c r="BC2852" s="108"/>
      <c r="BD2852" s="108"/>
      <c r="BE2852" s="136"/>
      <c r="BF2852" s="108"/>
      <c r="BG2852" s="110"/>
      <c r="BH2852" s="110"/>
      <c r="BI2852" s="110"/>
      <c r="BJ2852" s="137"/>
      <c r="BK2852" s="110"/>
      <c r="BL2852" s="108"/>
      <c r="BM2852" s="108"/>
      <c r="BN2852" s="108"/>
      <c r="BO2852" s="135"/>
      <c r="BP2852" s="108"/>
      <c r="BQ2852" s="108"/>
      <c r="BR2852" s="108"/>
      <c r="BS2852" s="108"/>
      <c r="BT2852" s="135"/>
      <c r="BU2852" s="108"/>
      <c r="BV2852" s="108"/>
      <c r="BW2852" s="108"/>
      <c r="BX2852" s="108"/>
      <c r="BY2852" s="135"/>
      <c r="BZ2852" s="108"/>
    </row>
    <row r="2853" spans="1:78" x14ac:dyDescent="0.25">
      <c r="A2853" s="27"/>
      <c r="B2853" s="27"/>
      <c r="C2853" s="27"/>
      <c r="D2853" s="27"/>
      <c r="E2853" s="28"/>
      <c r="F2853" s="88"/>
      <c r="G2853" s="28"/>
      <c r="H2853" s="27"/>
      <c r="I2853" s="27"/>
      <c r="J2853" s="27"/>
      <c r="K2853" s="107"/>
      <c r="L2853" s="27"/>
      <c r="M2853" s="46"/>
      <c r="N2853" s="46"/>
      <c r="O2853" s="46"/>
      <c r="P2853" s="46"/>
      <c r="Q2853" s="46"/>
      <c r="R2853" s="46"/>
      <c r="S2853" s="46"/>
      <c r="T2853" s="46"/>
      <c r="U2853" s="46"/>
      <c r="V2853" s="46"/>
      <c r="W2853" s="46"/>
      <c r="X2853" s="46"/>
      <c r="Y2853" s="41"/>
      <c r="Z2853" s="106"/>
      <c r="AA2853" s="43"/>
      <c r="AB2853" s="28"/>
      <c r="AC2853" s="28"/>
      <c r="AD2853" s="28"/>
      <c r="AE2853" s="44"/>
      <c r="AF2853" s="27"/>
      <c r="AG2853" s="27"/>
      <c r="AH2853" s="28"/>
      <c r="AI2853" s="27"/>
      <c r="AJ2853" s="27"/>
      <c r="AK2853" s="28"/>
      <c r="AL2853" s="29"/>
      <c r="AM2853" s="29"/>
      <c r="AN2853" s="29"/>
      <c r="AO2853" s="29"/>
      <c r="AP2853" s="29"/>
      <c r="AQ2853" s="29"/>
      <c r="AR2853" s="29"/>
      <c r="AS2853" s="29"/>
      <c r="AT2853" s="29"/>
      <c r="AU2853" s="29"/>
      <c r="AV2853" s="29"/>
      <c r="AW2853" s="29"/>
      <c r="AX2853" s="29"/>
      <c r="AY2853" s="31"/>
      <c r="AZ2853" s="30"/>
      <c r="BA2853" s="35"/>
      <c r="BB2853" s="108"/>
      <c r="BC2853" s="108"/>
      <c r="BD2853" s="108"/>
      <c r="BE2853" s="136"/>
      <c r="BF2853" s="108"/>
      <c r="BG2853" s="110"/>
      <c r="BH2853" s="110"/>
      <c r="BI2853" s="110"/>
      <c r="BJ2853" s="137"/>
      <c r="BK2853" s="110"/>
      <c r="BL2853" s="108"/>
      <c r="BM2853" s="108"/>
      <c r="BN2853" s="108"/>
      <c r="BO2853" s="135"/>
      <c r="BP2853" s="108"/>
      <c r="BQ2853" s="108"/>
      <c r="BR2853" s="108"/>
      <c r="BS2853" s="108"/>
      <c r="BT2853" s="135"/>
      <c r="BU2853" s="108"/>
      <c r="BV2853" s="108"/>
      <c r="BW2853" s="108"/>
      <c r="BX2853" s="108"/>
      <c r="BY2853" s="135"/>
      <c r="BZ2853" s="108"/>
    </row>
    <row r="2854" spans="1:78" x14ac:dyDescent="0.25">
      <c r="A2854" s="27"/>
      <c r="B2854" s="27"/>
      <c r="C2854" s="27"/>
      <c r="D2854" s="27"/>
      <c r="E2854" s="28"/>
      <c r="F2854" s="88"/>
      <c r="G2854" s="28"/>
      <c r="H2854" s="27"/>
      <c r="I2854" s="27"/>
      <c r="J2854" s="27"/>
      <c r="K2854" s="107"/>
      <c r="L2854" s="27"/>
      <c r="M2854" s="46"/>
      <c r="N2854" s="46"/>
      <c r="O2854" s="46"/>
      <c r="P2854" s="46"/>
      <c r="Q2854" s="46"/>
      <c r="R2854" s="46"/>
      <c r="S2854" s="46"/>
      <c r="T2854" s="46"/>
      <c r="U2854" s="46"/>
      <c r="V2854" s="46"/>
      <c r="W2854" s="46"/>
      <c r="X2854" s="46"/>
      <c r="Y2854" s="41"/>
      <c r="Z2854" s="106"/>
      <c r="AA2854" s="43"/>
      <c r="AB2854" s="28"/>
      <c r="AC2854" s="28"/>
      <c r="AD2854" s="28"/>
      <c r="AE2854" s="44"/>
      <c r="AF2854" s="27"/>
      <c r="AG2854" s="27"/>
      <c r="AH2854" s="28"/>
      <c r="AI2854" s="27"/>
      <c r="AJ2854" s="27"/>
      <c r="AK2854" s="28"/>
      <c r="AL2854" s="29"/>
      <c r="AM2854" s="29"/>
      <c r="AN2854" s="29"/>
      <c r="AO2854" s="29"/>
      <c r="AP2854" s="29"/>
      <c r="AQ2854" s="29"/>
      <c r="AR2854" s="29"/>
      <c r="AS2854" s="29"/>
      <c r="AT2854" s="29"/>
      <c r="AU2854" s="29"/>
      <c r="AV2854" s="29"/>
      <c r="AW2854" s="29"/>
      <c r="AX2854" s="29"/>
      <c r="AY2854" s="31"/>
      <c r="AZ2854" s="30"/>
      <c r="BA2854" s="35"/>
      <c r="BB2854" s="108"/>
      <c r="BC2854" s="108"/>
      <c r="BD2854" s="108"/>
      <c r="BE2854" s="136"/>
      <c r="BF2854" s="108"/>
      <c r="BG2854" s="110"/>
      <c r="BH2854" s="110"/>
      <c r="BI2854" s="110"/>
      <c r="BJ2854" s="137"/>
      <c r="BK2854" s="110"/>
      <c r="BL2854" s="108"/>
      <c r="BM2854" s="108"/>
      <c r="BN2854" s="108"/>
      <c r="BO2854" s="135"/>
      <c r="BP2854" s="108"/>
      <c r="BQ2854" s="108"/>
      <c r="BR2854" s="108"/>
      <c r="BS2854" s="108"/>
      <c r="BT2854" s="135"/>
      <c r="BU2854" s="108"/>
      <c r="BV2854" s="108"/>
      <c r="BW2854" s="108"/>
      <c r="BX2854" s="108"/>
      <c r="BY2854" s="135"/>
      <c r="BZ2854" s="108"/>
    </row>
    <row r="2855" spans="1:78" x14ac:dyDescent="0.25">
      <c r="A2855" s="27"/>
      <c r="B2855" s="27"/>
      <c r="C2855" s="27"/>
      <c r="D2855" s="27"/>
      <c r="E2855" s="28"/>
      <c r="F2855" s="88"/>
      <c r="G2855" s="28"/>
      <c r="H2855" s="27"/>
      <c r="I2855" s="27"/>
      <c r="J2855" s="27"/>
      <c r="K2855" s="107"/>
      <c r="L2855" s="27"/>
      <c r="M2855" s="46"/>
      <c r="N2855" s="46"/>
      <c r="O2855" s="46"/>
      <c r="P2855" s="46"/>
      <c r="Q2855" s="46"/>
      <c r="R2855" s="46"/>
      <c r="S2855" s="46"/>
      <c r="T2855" s="46"/>
      <c r="U2855" s="46"/>
      <c r="V2855" s="46"/>
      <c r="W2855" s="46"/>
      <c r="X2855" s="46"/>
      <c r="Y2855" s="41"/>
      <c r="Z2855" s="106"/>
      <c r="AA2855" s="43"/>
      <c r="AB2855" s="28"/>
      <c r="AC2855" s="28"/>
      <c r="AD2855" s="28"/>
      <c r="AE2855" s="44"/>
      <c r="AF2855" s="27"/>
      <c r="AG2855" s="27"/>
      <c r="AH2855" s="28"/>
      <c r="AI2855" s="27"/>
      <c r="AJ2855" s="27"/>
      <c r="AK2855" s="28"/>
      <c r="AL2855" s="29"/>
      <c r="AM2855" s="29"/>
      <c r="AN2855" s="29"/>
      <c r="AO2855" s="29"/>
      <c r="AP2855" s="29"/>
      <c r="AQ2855" s="29"/>
      <c r="AR2855" s="29"/>
      <c r="AS2855" s="29"/>
      <c r="AT2855" s="29"/>
      <c r="AU2855" s="29"/>
      <c r="AV2855" s="29"/>
      <c r="AW2855" s="29"/>
      <c r="AX2855" s="29"/>
      <c r="AY2855" s="31"/>
      <c r="AZ2855" s="30"/>
      <c r="BA2855" s="35"/>
      <c r="BB2855" s="108"/>
      <c r="BC2855" s="108"/>
      <c r="BD2855" s="108"/>
      <c r="BE2855" s="136"/>
      <c r="BF2855" s="108"/>
      <c r="BG2855" s="110"/>
      <c r="BH2855" s="110"/>
      <c r="BI2855" s="110"/>
      <c r="BJ2855" s="137"/>
      <c r="BK2855" s="110"/>
      <c r="BL2855" s="108"/>
      <c r="BM2855" s="108"/>
      <c r="BN2855" s="108"/>
      <c r="BO2855" s="135"/>
      <c r="BP2855" s="108"/>
      <c r="BQ2855" s="108"/>
      <c r="BR2855" s="108"/>
      <c r="BS2855" s="108"/>
      <c r="BT2855" s="135"/>
      <c r="BU2855" s="108"/>
      <c r="BV2855" s="108"/>
      <c r="BW2855" s="108"/>
      <c r="BX2855" s="108"/>
      <c r="BY2855" s="135"/>
      <c r="BZ2855" s="108"/>
    </row>
    <row r="2856" spans="1:78" x14ac:dyDescent="0.25">
      <c r="A2856" s="27"/>
      <c r="B2856" s="27"/>
      <c r="C2856" s="27"/>
      <c r="D2856" s="27"/>
      <c r="E2856" s="28"/>
      <c r="F2856" s="88"/>
      <c r="G2856" s="28"/>
      <c r="H2856" s="27"/>
      <c r="I2856" s="27"/>
      <c r="J2856" s="27"/>
      <c r="K2856" s="107"/>
      <c r="L2856" s="27"/>
      <c r="M2856" s="46"/>
      <c r="N2856" s="46"/>
      <c r="O2856" s="46"/>
      <c r="P2856" s="46"/>
      <c r="Q2856" s="46"/>
      <c r="R2856" s="46"/>
      <c r="S2856" s="46"/>
      <c r="T2856" s="46"/>
      <c r="U2856" s="46"/>
      <c r="V2856" s="46"/>
      <c r="W2856" s="46"/>
      <c r="X2856" s="46"/>
      <c r="Y2856" s="41"/>
      <c r="Z2856" s="106"/>
      <c r="AA2856" s="43"/>
      <c r="AB2856" s="28"/>
      <c r="AC2856" s="28"/>
      <c r="AD2856" s="28"/>
      <c r="AE2856" s="44"/>
      <c r="AF2856" s="27"/>
      <c r="AG2856" s="27"/>
      <c r="AH2856" s="28"/>
      <c r="AI2856" s="27"/>
      <c r="AJ2856" s="27"/>
      <c r="AK2856" s="28"/>
      <c r="AL2856" s="29"/>
      <c r="AM2856" s="29"/>
      <c r="AN2856" s="29"/>
      <c r="AO2856" s="29"/>
      <c r="AP2856" s="29"/>
      <c r="AQ2856" s="29"/>
      <c r="AR2856" s="29"/>
      <c r="AS2856" s="29"/>
      <c r="AT2856" s="29"/>
      <c r="AU2856" s="29"/>
      <c r="AV2856" s="29"/>
      <c r="AW2856" s="29"/>
      <c r="AX2856" s="29"/>
      <c r="AY2856" s="31"/>
      <c r="AZ2856" s="30"/>
      <c r="BA2856" s="35"/>
      <c r="BB2856" s="108"/>
      <c r="BC2856" s="108"/>
      <c r="BD2856" s="108"/>
      <c r="BE2856" s="136"/>
      <c r="BF2856" s="108"/>
      <c r="BG2856" s="110"/>
      <c r="BH2856" s="110"/>
      <c r="BI2856" s="110"/>
      <c r="BJ2856" s="137"/>
      <c r="BK2856" s="110"/>
      <c r="BL2856" s="108"/>
      <c r="BM2856" s="108"/>
      <c r="BN2856" s="108"/>
      <c r="BO2856" s="135"/>
      <c r="BP2856" s="108"/>
      <c r="BQ2856" s="108"/>
      <c r="BR2856" s="108"/>
      <c r="BS2856" s="108"/>
      <c r="BT2856" s="135"/>
      <c r="BU2856" s="108"/>
      <c r="BV2856" s="108"/>
      <c r="BW2856" s="108"/>
      <c r="BX2856" s="108"/>
      <c r="BY2856" s="135"/>
      <c r="BZ2856" s="108"/>
    </row>
    <row r="2857" spans="1:78" x14ac:dyDescent="0.25">
      <c r="A2857" s="27"/>
      <c r="B2857" s="27"/>
      <c r="C2857" s="27"/>
      <c r="D2857" s="27"/>
      <c r="E2857" s="28"/>
      <c r="F2857" s="88"/>
      <c r="G2857" s="28"/>
      <c r="H2857" s="27"/>
      <c r="I2857" s="27"/>
      <c r="J2857" s="27"/>
      <c r="K2857" s="107"/>
      <c r="L2857" s="27"/>
      <c r="M2857" s="46"/>
      <c r="N2857" s="46"/>
      <c r="O2857" s="46"/>
      <c r="P2857" s="46"/>
      <c r="Q2857" s="46"/>
      <c r="R2857" s="46"/>
      <c r="S2857" s="46"/>
      <c r="T2857" s="46"/>
      <c r="U2857" s="46"/>
      <c r="V2857" s="46"/>
      <c r="W2857" s="46"/>
      <c r="X2857" s="46"/>
      <c r="Y2857" s="41"/>
      <c r="Z2857" s="106"/>
      <c r="AA2857" s="43"/>
      <c r="AB2857" s="28"/>
      <c r="AC2857" s="28"/>
      <c r="AD2857" s="28"/>
      <c r="AE2857" s="44"/>
      <c r="AF2857" s="27"/>
      <c r="AG2857" s="27"/>
      <c r="AH2857" s="28"/>
      <c r="AI2857" s="27"/>
      <c r="AJ2857" s="27"/>
      <c r="AK2857" s="28"/>
      <c r="AL2857" s="29"/>
      <c r="AM2857" s="29"/>
      <c r="AN2857" s="29"/>
      <c r="AO2857" s="29"/>
      <c r="AP2857" s="29"/>
      <c r="AQ2857" s="29"/>
      <c r="AR2857" s="29"/>
      <c r="AS2857" s="29"/>
      <c r="AT2857" s="29"/>
      <c r="AU2857" s="29"/>
      <c r="AV2857" s="29"/>
      <c r="AW2857" s="29"/>
      <c r="AX2857" s="29"/>
      <c r="AY2857" s="31"/>
      <c r="AZ2857" s="30"/>
      <c r="BA2857" s="35"/>
      <c r="BB2857" s="108"/>
      <c r="BC2857" s="108"/>
      <c r="BD2857" s="108"/>
      <c r="BE2857" s="136"/>
      <c r="BF2857" s="108"/>
      <c r="BG2857" s="110"/>
      <c r="BH2857" s="110"/>
      <c r="BI2857" s="110"/>
      <c r="BJ2857" s="137"/>
      <c r="BK2857" s="110"/>
      <c r="BL2857" s="108"/>
      <c r="BM2857" s="108"/>
      <c r="BN2857" s="108"/>
      <c r="BO2857" s="135"/>
      <c r="BP2857" s="108"/>
      <c r="BQ2857" s="108"/>
      <c r="BR2857" s="108"/>
      <c r="BS2857" s="108"/>
      <c r="BT2857" s="135"/>
      <c r="BU2857" s="108"/>
      <c r="BV2857" s="108"/>
      <c r="BW2857" s="108"/>
      <c r="BX2857" s="108"/>
      <c r="BY2857" s="135"/>
      <c r="BZ2857" s="108"/>
    </row>
    <row r="2858" spans="1:78" x14ac:dyDescent="0.25">
      <c r="A2858" s="27"/>
      <c r="B2858" s="27"/>
      <c r="C2858" s="27"/>
      <c r="D2858" s="27"/>
      <c r="E2858" s="28"/>
      <c r="F2858" s="88"/>
      <c r="G2858" s="28"/>
      <c r="H2858" s="27"/>
      <c r="I2858" s="27"/>
      <c r="J2858" s="27"/>
      <c r="K2858" s="107"/>
      <c r="L2858" s="27"/>
      <c r="M2858" s="46"/>
      <c r="N2858" s="46"/>
      <c r="O2858" s="46"/>
      <c r="P2858" s="46"/>
      <c r="Q2858" s="46"/>
      <c r="R2858" s="46"/>
      <c r="S2858" s="46"/>
      <c r="T2858" s="46"/>
      <c r="U2858" s="46"/>
      <c r="V2858" s="46"/>
      <c r="W2858" s="46"/>
      <c r="X2858" s="46"/>
      <c r="Y2858" s="41"/>
      <c r="Z2858" s="106"/>
      <c r="AA2858" s="43"/>
      <c r="AB2858" s="28"/>
      <c r="AC2858" s="28"/>
      <c r="AD2858" s="28"/>
      <c r="AE2858" s="44"/>
      <c r="AF2858" s="27"/>
      <c r="AG2858" s="27"/>
      <c r="AH2858" s="28"/>
      <c r="AI2858" s="27"/>
      <c r="AJ2858" s="27"/>
      <c r="AK2858" s="28"/>
      <c r="AL2858" s="29"/>
      <c r="AM2858" s="29"/>
      <c r="AN2858" s="29"/>
      <c r="AO2858" s="29"/>
      <c r="AP2858" s="29"/>
      <c r="AQ2858" s="29"/>
      <c r="AR2858" s="29"/>
      <c r="AS2858" s="29"/>
      <c r="AT2858" s="29"/>
      <c r="AU2858" s="29"/>
      <c r="AV2858" s="29"/>
      <c r="AW2858" s="29"/>
      <c r="AX2858" s="29"/>
      <c r="AY2858" s="31"/>
      <c r="AZ2858" s="30"/>
      <c r="BA2858" s="35"/>
      <c r="BB2858" s="108"/>
      <c r="BC2858" s="108"/>
      <c r="BD2858" s="108"/>
      <c r="BE2858" s="136"/>
      <c r="BF2858" s="108"/>
      <c r="BG2858" s="110"/>
      <c r="BH2858" s="110"/>
      <c r="BI2858" s="110"/>
      <c r="BJ2858" s="137"/>
      <c r="BK2858" s="110"/>
      <c r="BL2858" s="108"/>
      <c r="BM2858" s="108"/>
      <c r="BN2858" s="108"/>
      <c r="BO2858" s="135"/>
      <c r="BP2858" s="108"/>
      <c r="BQ2858" s="108"/>
      <c r="BR2858" s="108"/>
      <c r="BS2858" s="108"/>
      <c r="BT2858" s="135"/>
      <c r="BU2858" s="108"/>
      <c r="BV2858" s="108"/>
      <c r="BW2858" s="108"/>
      <c r="BX2858" s="108"/>
      <c r="BY2858" s="135"/>
      <c r="BZ2858" s="108"/>
    </row>
    <row r="2859" spans="1:78" x14ac:dyDescent="0.25">
      <c r="A2859" s="27"/>
      <c r="B2859" s="27"/>
      <c r="C2859" s="27"/>
      <c r="D2859" s="27"/>
      <c r="E2859" s="28"/>
      <c r="F2859" s="88"/>
      <c r="G2859" s="28"/>
      <c r="H2859" s="27"/>
      <c r="I2859" s="27"/>
      <c r="J2859" s="27"/>
      <c r="K2859" s="107"/>
      <c r="L2859" s="27"/>
      <c r="M2859" s="46"/>
      <c r="N2859" s="46"/>
      <c r="O2859" s="46"/>
      <c r="P2859" s="46"/>
      <c r="Q2859" s="46"/>
      <c r="R2859" s="46"/>
      <c r="S2859" s="46"/>
      <c r="T2859" s="46"/>
      <c r="U2859" s="46"/>
      <c r="V2859" s="46"/>
      <c r="W2859" s="46"/>
      <c r="X2859" s="46"/>
      <c r="Y2859" s="41"/>
      <c r="Z2859" s="106"/>
      <c r="AA2859" s="43"/>
      <c r="AB2859" s="28"/>
      <c r="AC2859" s="28"/>
      <c r="AD2859" s="28"/>
      <c r="AE2859" s="44"/>
      <c r="AF2859" s="27"/>
      <c r="AG2859" s="27"/>
      <c r="AH2859" s="28"/>
      <c r="AI2859" s="27"/>
      <c r="AJ2859" s="27"/>
      <c r="AK2859" s="28"/>
      <c r="AL2859" s="29"/>
      <c r="AM2859" s="29"/>
      <c r="AN2859" s="29"/>
      <c r="AO2859" s="29"/>
      <c r="AP2859" s="29"/>
      <c r="AQ2859" s="29"/>
      <c r="AR2859" s="29"/>
      <c r="AS2859" s="29"/>
      <c r="AT2859" s="29"/>
      <c r="AU2859" s="29"/>
      <c r="AV2859" s="29"/>
      <c r="AW2859" s="29"/>
      <c r="AX2859" s="29"/>
      <c r="AY2859" s="31"/>
      <c r="AZ2859" s="30"/>
      <c r="BA2859" s="35"/>
      <c r="BB2859" s="108"/>
      <c r="BC2859" s="108"/>
      <c r="BD2859" s="108"/>
      <c r="BE2859" s="136"/>
      <c r="BF2859" s="108"/>
      <c r="BG2859" s="110"/>
      <c r="BH2859" s="110"/>
      <c r="BI2859" s="110"/>
      <c r="BJ2859" s="137"/>
      <c r="BK2859" s="110"/>
      <c r="BL2859" s="108"/>
      <c r="BM2859" s="108"/>
      <c r="BN2859" s="108"/>
      <c r="BO2859" s="135"/>
      <c r="BP2859" s="108"/>
      <c r="BQ2859" s="108"/>
      <c r="BR2859" s="108"/>
      <c r="BS2859" s="108"/>
      <c r="BT2859" s="135"/>
      <c r="BU2859" s="108"/>
      <c r="BV2859" s="108"/>
      <c r="BW2859" s="108"/>
      <c r="BX2859" s="108"/>
      <c r="BY2859" s="135"/>
      <c r="BZ2859" s="108"/>
    </row>
    <row r="2860" spans="1:78" x14ac:dyDescent="0.25">
      <c r="A2860" s="27"/>
      <c r="B2860" s="27"/>
      <c r="C2860" s="27"/>
      <c r="D2860" s="27"/>
      <c r="E2860" s="28"/>
      <c r="F2860" s="88"/>
      <c r="G2860" s="28"/>
      <c r="H2860" s="27"/>
      <c r="I2860" s="27"/>
      <c r="J2860" s="27"/>
      <c r="K2860" s="107"/>
      <c r="L2860" s="27"/>
      <c r="M2860" s="46"/>
      <c r="N2860" s="46"/>
      <c r="O2860" s="46"/>
      <c r="P2860" s="46"/>
      <c r="Q2860" s="46"/>
      <c r="R2860" s="46"/>
      <c r="S2860" s="46"/>
      <c r="T2860" s="46"/>
      <c r="U2860" s="46"/>
      <c r="V2860" s="46"/>
      <c r="W2860" s="46"/>
      <c r="X2860" s="46"/>
      <c r="Y2860" s="41"/>
      <c r="Z2860" s="106"/>
      <c r="AA2860" s="43"/>
      <c r="AB2860" s="28"/>
      <c r="AC2860" s="28"/>
      <c r="AD2860" s="28"/>
      <c r="AE2860" s="44"/>
      <c r="AF2860" s="27"/>
      <c r="AG2860" s="27"/>
      <c r="AH2860" s="28"/>
      <c r="AI2860" s="27"/>
      <c r="AJ2860" s="27"/>
      <c r="AK2860" s="28"/>
      <c r="AL2860" s="29"/>
      <c r="AM2860" s="29"/>
      <c r="AN2860" s="29"/>
      <c r="AO2860" s="29"/>
      <c r="AP2860" s="29"/>
      <c r="AQ2860" s="29"/>
      <c r="AR2860" s="29"/>
      <c r="AS2860" s="29"/>
      <c r="AT2860" s="29"/>
      <c r="AU2860" s="29"/>
      <c r="AV2860" s="29"/>
      <c r="AW2860" s="29"/>
      <c r="AX2860" s="29"/>
      <c r="AY2860" s="31"/>
      <c r="AZ2860" s="30"/>
      <c r="BA2860" s="35"/>
      <c r="BB2860" s="108"/>
      <c r="BC2860" s="108"/>
      <c r="BD2860" s="108"/>
      <c r="BE2860" s="136"/>
      <c r="BF2860" s="108"/>
      <c r="BG2860" s="110"/>
      <c r="BH2860" s="110"/>
      <c r="BI2860" s="110"/>
      <c r="BJ2860" s="137"/>
      <c r="BK2860" s="110"/>
      <c r="BL2860" s="108"/>
      <c r="BM2860" s="108"/>
      <c r="BN2860" s="108"/>
      <c r="BO2860" s="135"/>
      <c r="BP2860" s="108"/>
      <c r="BQ2860" s="108"/>
      <c r="BR2860" s="108"/>
      <c r="BS2860" s="108"/>
      <c r="BT2860" s="135"/>
      <c r="BU2860" s="108"/>
      <c r="BV2860" s="108"/>
      <c r="BW2860" s="108"/>
      <c r="BX2860" s="108"/>
      <c r="BY2860" s="135"/>
      <c r="BZ2860" s="108"/>
    </row>
    <row r="2861" spans="1:78" x14ac:dyDescent="0.25">
      <c r="A2861" s="27"/>
      <c r="B2861" s="27"/>
      <c r="C2861" s="27"/>
      <c r="D2861" s="27"/>
      <c r="E2861" s="28"/>
      <c r="F2861" s="88"/>
      <c r="G2861" s="28"/>
      <c r="H2861" s="27"/>
      <c r="I2861" s="27"/>
      <c r="J2861" s="27"/>
      <c r="K2861" s="107"/>
      <c r="L2861" s="27"/>
      <c r="M2861" s="46"/>
      <c r="N2861" s="46"/>
      <c r="O2861" s="46"/>
      <c r="P2861" s="46"/>
      <c r="Q2861" s="46"/>
      <c r="R2861" s="46"/>
      <c r="S2861" s="46"/>
      <c r="T2861" s="46"/>
      <c r="U2861" s="46"/>
      <c r="V2861" s="46"/>
      <c r="W2861" s="46"/>
      <c r="X2861" s="46"/>
      <c r="Y2861" s="41"/>
      <c r="Z2861" s="106"/>
      <c r="AA2861" s="43"/>
      <c r="AB2861" s="28"/>
      <c r="AC2861" s="28"/>
      <c r="AD2861" s="28"/>
      <c r="AE2861" s="44"/>
      <c r="AF2861" s="27"/>
      <c r="AG2861" s="27"/>
      <c r="AH2861" s="28"/>
      <c r="AI2861" s="27"/>
      <c r="AJ2861" s="27"/>
      <c r="AK2861" s="28"/>
      <c r="AL2861" s="29"/>
      <c r="AM2861" s="29"/>
      <c r="AN2861" s="29"/>
      <c r="AO2861" s="29"/>
      <c r="AP2861" s="29"/>
      <c r="AQ2861" s="29"/>
      <c r="AR2861" s="29"/>
      <c r="AS2861" s="29"/>
      <c r="AT2861" s="29"/>
      <c r="AU2861" s="29"/>
      <c r="AV2861" s="29"/>
      <c r="AW2861" s="29"/>
      <c r="AX2861" s="29"/>
      <c r="AY2861" s="31"/>
      <c r="AZ2861" s="30"/>
      <c r="BA2861" s="35"/>
      <c r="BB2861" s="108"/>
      <c r="BC2861" s="108"/>
      <c r="BD2861" s="108"/>
      <c r="BE2861" s="136"/>
      <c r="BF2861" s="108"/>
      <c r="BG2861" s="110"/>
      <c r="BH2861" s="110"/>
      <c r="BI2861" s="110"/>
      <c r="BJ2861" s="137"/>
      <c r="BK2861" s="110"/>
      <c r="BL2861" s="108"/>
      <c r="BM2861" s="108"/>
      <c r="BN2861" s="108"/>
      <c r="BO2861" s="135"/>
      <c r="BP2861" s="108"/>
      <c r="BQ2861" s="108"/>
      <c r="BR2861" s="108"/>
      <c r="BS2861" s="108"/>
      <c r="BT2861" s="135"/>
      <c r="BU2861" s="108"/>
      <c r="BV2861" s="108"/>
      <c r="BW2861" s="108"/>
      <c r="BX2861" s="108"/>
      <c r="BY2861" s="135"/>
      <c r="BZ2861" s="108"/>
    </row>
    <row r="2862" spans="1:78" x14ac:dyDescent="0.25">
      <c r="A2862" s="27"/>
      <c r="B2862" s="27"/>
      <c r="C2862" s="27"/>
      <c r="D2862" s="27"/>
      <c r="E2862" s="28"/>
      <c r="F2862" s="88"/>
      <c r="G2862" s="28"/>
      <c r="H2862" s="27"/>
      <c r="I2862" s="27"/>
      <c r="J2862" s="27"/>
      <c r="K2862" s="107"/>
      <c r="L2862" s="27"/>
      <c r="M2862" s="46"/>
      <c r="N2862" s="46"/>
      <c r="O2862" s="46"/>
      <c r="P2862" s="46"/>
      <c r="Q2862" s="46"/>
      <c r="R2862" s="46"/>
      <c r="S2862" s="46"/>
      <c r="T2862" s="46"/>
      <c r="U2862" s="46"/>
      <c r="V2862" s="46"/>
      <c r="W2862" s="46"/>
      <c r="X2862" s="46"/>
      <c r="Y2862" s="41"/>
      <c r="Z2862" s="106"/>
      <c r="AA2862" s="43"/>
      <c r="AB2862" s="28"/>
      <c r="AC2862" s="28"/>
      <c r="AD2862" s="28"/>
      <c r="AE2862" s="44"/>
      <c r="AF2862" s="27"/>
      <c r="AG2862" s="27"/>
      <c r="AH2862" s="28"/>
      <c r="AI2862" s="27"/>
      <c r="AJ2862" s="27"/>
      <c r="AK2862" s="28"/>
      <c r="AL2862" s="29"/>
      <c r="AM2862" s="29"/>
      <c r="AN2862" s="29"/>
      <c r="AO2862" s="29"/>
      <c r="AP2862" s="29"/>
      <c r="AQ2862" s="29"/>
      <c r="AR2862" s="29"/>
      <c r="AS2862" s="29"/>
      <c r="AT2862" s="29"/>
      <c r="AU2862" s="29"/>
      <c r="AV2862" s="29"/>
      <c r="AW2862" s="29"/>
      <c r="AX2862" s="29"/>
      <c r="AY2862" s="31"/>
      <c r="AZ2862" s="30"/>
      <c r="BA2862" s="35"/>
      <c r="BB2862" s="108"/>
      <c r="BC2862" s="108"/>
      <c r="BD2862" s="108"/>
      <c r="BE2862" s="136"/>
      <c r="BF2862" s="108"/>
      <c r="BG2862" s="110"/>
      <c r="BH2862" s="110"/>
      <c r="BI2862" s="110"/>
      <c r="BJ2862" s="137"/>
      <c r="BK2862" s="110"/>
      <c r="BL2862" s="108"/>
      <c r="BM2862" s="108"/>
      <c r="BN2862" s="108"/>
      <c r="BO2862" s="135"/>
      <c r="BP2862" s="108"/>
      <c r="BQ2862" s="108"/>
      <c r="BR2862" s="108"/>
      <c r="BS2862" s="108"/>
      <c r="BT2862" s="135"/>
      <c r="BU2862" s="108"/>
      <c r="BV2862" s="108"/>
      <c r="BW2862" s="108"/>
      <c r="BX2862" s="108"/>
      <c r="BY2862" s="135"/>
      <c r="BZ2862" s="108"/>
    </row>
    <row r="2863" spans="1:78" x14ac:dyDescent="0.25">
      <c r="A2863" s="27"/>
      <c r="B2863" s="27"/>
      <c r="C2863" s="27"/>
      <c r="D2863" s="27"/>
      <c r="E2863" s="28"/>
      <c r="F2863" s="88"/>
      <c r="G2863" s="28"/>
      <c r="H2863" s="27"/>
      <c r="I2863" s="27"/>
      <c r="J2863" s="27"/>
      <c r="K2863" s="107"/>
      <c r="L2863" s="27"/>
      <c r="M2863" s="46"/>
      <c r="N2863" s="46"/>
      <c r="O2863" s="46"/>
      <c r="P2863" s="46"/>
      <c r="Q2863" s="46"/>
      <c r="R2863" s="46"/>
      <c r="S2863" s="46"/>
      <c r="T2863" s="46"/>
      <c r="U2863" s="46"/>
      <c r="V2863" s="46"/>
      <c r="W2863" s="46"/>
      <c r="X2863" s="46"/>
      <c r="Y2863" s="41"/>
      <c r="Z2863" s="106"/>
      <c r="AA2863" s="43"/>
      <c r="AB2863" s="28"/>
      <c r="AC2863" s="28"/>
      <c r="AD2863" s="28"/>
      <c r="AE2863" s="44"/>
      <c r="AF2863" s="27"/>
      <c r="AG2863" s="27"/>
      <c r="AH2863" s="28"/>
      <c r="AI2863" s="27"/>
      <c r="AJ2863" s="27"/>
      <c r="AK2863" s="28"/>
      <c r="AL2863" s="29"/>
      <c r="AM2863" s="29"/>
      <c r="AN2863" s="29"/>
      <c r="AO2863" s="29"/>
      <c r="AP2863" s="29"/>
      <c r="AQ2863" s="29"/>
      <c r="AR2863" s="29"/>
      <c r="AS2863" s="29"/>
      <c r="AT2863" s="29"/>
      <c r="AU2863" s="29"/>
      <c r="AV2863" s="29"/>
      <c r="AW2863" s="29"/>
      <c r="AX2863" s="29"/>
      <c r="AY2863" s="31"/>
      <c r="AZ2863" s="30"/>
      <c r="BA2863" s="35"/>
      <c r="BB2863" s="108"/>
      <c r="BC2863" s="108"/>
      <c r="BD2863" s="108"/>
      <c r="BE2863" s="136"/>
      <c r="BF2863" s="108"/>
      <c r="BG2863" s="110"/>
      <c r="BH2863" s="110"/>
      <c r="BI2863" s="110"/>
      <c r="BJ2863" s="137"/>
      <c r="BK2863" s="110"/>
      <c r="BL2863" s="108"/>
      <c r="BM2863" s="108"/>
      <c r="BN2863" s="108"/>
      <c r="BO2863" s="135"/>
      <c r="BP2863" s="108"/>
      <c r="BQ2863" s="108"/>
      <c r="BR2863" s="108"/>
      <c r="BS2863" s="108"/>
      <c r="BT2863" s="135"/>
      <c r="BU2863" s="108"/>
      <c r="BV2863" s="108"/>
      <c r="BW2863" s="108"/>
      <c r="BX2863" s="108"/>
      <c r="BY2863" s="135"/>
      <c r="BZ2863" s="108"/>
    </row>
    <row r="2864" spans="1:78" x14ac:dyDescent="0.25">
      <c r="A2864" s="27"/>
      <c r="B2864" s="27"/>
      <c r="C2864" s="27"/>
      <c r="D2864" s="27"/>
      <c r="E2864" s="28"/>
      <c r="F2864" s="88"/>
      <c r="G2864" s="28"/>
      <c r="H2864" s="27"/>
      <c r="I2864" s="27"/>
      <c r="J2864" s="27"/>
      <c r="K2864" s="107"/>
      <c r="L2864" s="27"/>
      <c r="M2864" s="46"/>
      <c r="N2864" s="46"/>
      <c r="O2864" s="46"/>
      <c r="P2864" s="46"/>
      <c r="Q2864" s="46"/>
      <c r="R2864" s="46"/>
      <c r="S2864" s="46"/>
      <c r="T2864" s="46"/>
      <c r="U2864" s="46"/>
      <c r="V2864" s="46"/>
      <c r="W2864" s="46"/>
      <c r="X2864" s="46"/>
      <c r="Y2864" s="41"/>
      <c r="Z2864" s="106"/>
      <c r="AA2864" s="43"/>
      <c r="AB2864" s="28"/>
      <c r="AC2864" s="28"/>
      <c r="AD2864" s="28"/>
      <c r="AE2864" s="44"/>
      <c r="AF2864" s="27"/>
      <c r="AG2864" s="27"/>
      <c r="AH2864" s="28"/>
      <c r="AI2864" s="27"/>
      <c r="AJ2864" s="27"/>
      <c r="AK2864" s="28"/>
      <c r="AL2864" s="29"/>
      <c r="AM2864" s="29"/>
      <c r="AN2864" s="29"/>
      <c r="AO2864" s="29"/>
      <c r="AP2864" s="29"/>
      <c r="AQ2864" s="29"/>
      <c r="AR2864" s="29"/>
      <c r="AS2864" s="29"/>
      <c r="AT2864" s="29"/>
      <c r="AU2864" s="29"/>
      <c r="AV2864" s="29"/>
      <c r="AW2864" s="29"/>
      <c r="AX2864" s="29"/>
      <c r="AY2864" s="31"/>
      <c r="AZ2864" s="30"/>
      <c r="BA2864" s="35"/>
      <c r="BB2864" s="108"/>
      <c r="BC2864" s="108"/>
      <c r="BD2864" s="108"/>
      <c r="BE2864" s="136"/>
      <c r="BF2864" s="108"/>
      <c r="BG2864" s="110"/>
      <c r="BH2864" s="110"/>
      <c r="BI2864" s="110"/>
      <c r="BJ2864" s="137"/>
      <c r="BK2864" s="110"/>
      <c r="BL2864" s="108"/>
      <c r="BM2864" s="108"/>
      <c r="BN2864" s="108"/>
      <c r="BO2864" s="135"/>
      <c r="BP2864" s="108"/>
      <c r="BQ2864" s="108"/>
      <c r="BR2864" s="108"/>
      <c r="BS2864" s="108"/>
      <c r="BT2864" s="135"/>
      <c r="BU2864" s="108"/>
      <c r="BV2864" s="108"/>
      <c r="BW2864" s="108"/>
      <c r="BX2864" s="108"/>
      <c r="BY2864" s="135"/>
      <c r="BZ2864" s="108"/>
    </row>
    <row r="2865" spans="1:78" x14ac:dyDescent="0.25">
      <c r="A2865" s="27"/>
      <c r="B2865" s="27"/>
      <c r="C2865" s="27"/>
      <c r="D2865" s="27"/>
      <c r="E2865" s="28"/>
      <c r="F2865" s="88"/>
      <c r="G2865" s="28"/>
      <c r="H2865" s="27"/>
      <c r="I2865" s="27"/>
      <c r="J2865" s="27"/>
      <c r="K2865" s="107"/>
      <c r="L2865" s="27"/>
      <c r="M2865" s="46"/>
      <c r="N2865" s="46"/>
      <c r="O2865" s="46"/>
      <c r="P2865" s="46"/>
      <c r="Q2865" s="46"/>
      <c r="R2865" s="46"/>
      <c r="S2865" s="46"/>
      <c r="T2865" s="46"/>
      <c r="U2865" s="46"/>
      <c r="V2865" s="46"/>
      <c r="W2865" s="46"/>
      <c r="X2865" s="46"/>
      <c r="Y2865" s="41"/>
      <c r="Z2865" s="106"/>
      <c r="AA2865" s="43"/>
      <c r="AB2865" s="28"/>
      <c r="AC2865" s="28"/>
      <c r="AD2865" s="28"/>
      <c r="AE2865" s="44"/>
      <c r="AF2865" s="27"/>
      <c r="AG2865" s="27"/>
      <c r="AH2865" s="28"/>
      <c r="AI2865" s="27"/>
      <c r="AJ2865" s="27"/>
      <c r="AK2865" s="28"/>
      <c r="AL2865" s="29"/>
      <c r="AM2865" s="29"/>
      <c r="AN2865" s="29"/>
      <c r="AO2865" s="29"/>
      <c r="AP2865" s="29"/>
      <c r="AQ2865" s="29"/>
      <c r="AR2865" s="29"/>
      <c r="AS2865" s="29"/>
      <c r="AT2865" s="29"/>
      <c r="AU2865" s="29"/>
      <c r="AV2865" s="29"/>
      <c r="AW2865" s="29"/>
      <c r="AX2865" s="29"/>
      <c r="AY2865" s="31"/>
      <c r="AZ2865" s="30"/>
      <c r="BA2865" s="35"/>
      <c r="BB2865" s="108"/>
      <c r="BC2865" s="108"/>
      <c r="BD2865" s="108"/>
      <c r="BE2865" s="136"/>
      <c r="BF2865" s="108"/>
      <c r="BG2865" s="110"/>
      <c r="BH2865" s="110"/>
      <c r="BI2865" s="110"/>
      <c r="BJ2865" s="137"/>
      <c r="BK2865" s="110"/>
      <c r="BL2865" s="108"/>
      <c r="BM2865" s="108"/>
      <c r="BN2865" s="108"/>
      <c r="BO2865" s="135"/>
      <c r="BP2865" s="108"/>
      <c r="BQ2865" s="108"/>
      <c r="BR2865" s="108"/>
      <c r="BS2865" s="108"/>
      <c r="BT2865" s="135"/>
      <c r="BU2865" s="108"/>
      <c r="BV2865" s="108"/>
      <c r="BW2865" s="108"/>
      <c r="BX2865" s="108"/>
      <c r="BY2865" s="135"/>
      <c r="BZ2865" s="108"/>
    </row>
    <row r="2866" spans="1:78" x14ac:dyDescent="0.25">
      <c r="A2866" s="27"/>
      <c r="B2866" s="27"/>
      <c r="C2866" s="27"/>
      <c r="D2866" s="27"/>
      <c r="E2866" s="28"/>
      <c r="F2866" s="88"/>
      <c r="G2866" s="28"/>
      <c r="H2866" s="27"/>
      <c r="I2866" s="27"/>
      <c r="J2866" s="27"/>
      <c r="K2866" s="107"/>
      <c r="L2866" s="27"/>
      <c r="M2866" s="46"/>
      <c r="N2866" s="46"/>
      <c r="O2866" s="46"/>
      <c r="P2866" s="46"/>
      <c r="Q2866" s="46"/>
      <c r="R2866" s="46"/>
      <c r="S2866" s="46"/>
      <c r="T2866" s="46"/>
      <c r="U2866" s="46"/>
      <c r="V2866" s="46"/>
      <c r="W2866" s="46"/>
      <c r="X2866" s="46"/>
      <c r="Y2866" s="41"/>
      <c r="Z2866" s="106"/>
      <c r="AA2866" s="43"/>
      <c r="AB2866" s="28"/>
      <c r="AC2866" s="28"/>
      <c r="AD2866" s="28"/>
      <c r="AE2866" s="44"/>
      <c r="AF2866" s="27"/>
      <c r="AG2866" s="27"/>
      <c r="AH2866" s="28"/>
      <c r="AI2866" s="27"/>
      <c r="AJ2866" s="27"/>
      <c r="AK2866" s="28"/>
      <c r="AL2866" s="29"/>
      <c r="AM2866" s="29"/>
      <c r="AN2866" s="29"/>
      <c r="AO2866" s="29"/>
      <c r="AP2866" s="29"/>
      <c r="AQ2866" s="29"/>
      <c r="AR2866" s="29"/>
      <c r="AS2866" s="29"/>
      <c r="AT2866" s="29"/>
      <c r="AU2866" s="29"/>
      <c r="AV2866" s="29"/>
      <c r="AW2866" s="29"/>
      <c r="AX2866" s="29"/>
      <c r="AY2866" s="31"/>
      <c r="AZ2866" s="30"/>
      <c r="BA2866" s="35"/>
      <c r="BB2866" s="108"/>
      <c r="BC2866" s="108"/>
      <c r="BD2866" s="108"/>
      <c r="BE2866" s="136"/>
      <c r="BF2866" s="108"/>
      <c r="BG2866" s="110"/>
      <c r="BH2866" s="110"/>
      <c r="BI2866" s="110"/>
      <c r="BJ2866" s="137"/>
      <c r="BK2866" s="110"/>
      <c r="BL2866" s="108"/>
      <c r="BM2866" s="108"/>
      <c r="BN2866" s="108"/>
      <c r="BO2866" s="135"/>
      <c r="BP2866" s="108"/>
      <c r="BQ2866" s="108"/>
      <c r="BR2866" s="108"/>
      <c r="BS2866" s="108"/>
      <c r="BT2866" s="135"/>
      <c r="BU2866" s="108"/>
      <c r="BV2866" s="108"/>
      <c r="BW2866" s="108"/>
      <c r="BX2866" s="108"/>
      <c r="BY2866" s="135"/>
      <c r="BZ2866" s="108"/>
    </row>
    <row r="2867" spans="1:78" x14ac:dyDescent="0.25">
      <c r="A2867" s="27"/>
      <c r="B2867" s="27"/>
      <c r="C2867" s="27"/>
      <c r="D2867" s="27"/>
      <c r="E2867" s="28"/>
      <c r="F2867" s="88"/>
      <c r="G2867" s="28"/>
      <c r="H2867" s="27"/>
      <c r="I2867" s="27"/>
      <c r="J2867" s="27"/>
      <c r="K2867" s="107"/>
      <c r="L2867" s="27"/>
      <c r="M2867" s="46"/>
      <c r="N2867" s="46"/>
      <c r="O2867" s="46"/>
      <c r="P2867" s="46"/>
      <c r="Q2867" s="46"/>
      <c r="R2867" s="46"/>
      <c r="S2867" s="46"/>
      <c r="T2867" s="46"/>
      <c r="U2867" s="46"/>
      <c r="V2867" s="46"/>
      <c r="W2867" s="46"/>
      <c r="X2867" s="46"/>
      <c r="Y2867" s="41"/>
      <c r="Z2867" s="106"/>
      <c r="AA2867" s="43"/>
      <c r="AB2867" s="28"/>
      <c r="AC2867" s="28"/>
      <c r="AD2867" s="28"/>
      <c r="AE2867" s="44"/>
      <c r="AF2867" s="27"/>
      <c r="AG2867" s="27"/>
      <c r="AH2867" s="28"/>
      <c r="AI2867" s="27"/>
      <c r="AJ2867" s="27"/>
      <c r="AK2867" s="28"/>
      <c r="AL2867" s="29"/>
      <c r="AM2867" s="29"/>
      <c r="AN2867" s="29"/>
      <c r="AO2867" s="29"/>
      <c r="AP2867" s="29"/>
      <c r="AQ2867" s="29"/>
      <c r="AR2867" s="29"/>
      <c r="AS2867" s="29"/>
      <c r="AT2867" s="29"/>
      <c r="AU2867" s="29"/>
      <c r="AV2867" s="29"/>
      <c r="AW2867" s="29"/>
      <c r="AX2867" s="29"/>
      <c r="AY2867" s="31"/>
      <c r="AZ2867" s="30"/>
      <c r="BA2867" s="35"/>
      <c r="BB2867" s="108"/>
      <c r="BC2867" s="108"/>
      <c r="BD2867" s="108"/>
      <c r="BE2867" s="136"/>
      <c r="BF2867" s="108"/>
      <c r="BG2867" s="110"/>
      <c r="BH2867" s="110"/>
      <c r="BI2867" s="110"/>
      <c r="BJ2867" s="137"/>
      <c r="BK2867" s="110"/>
      <c r="BL2867" s="108"/>
      <c r="BM2867" s="108"/>
      <c r="BN2867" s="108"/>
      <c r="BO2867" s="135"/>
      <c r="BP2867" s="108"/>
      <c r="BQ2867" s="108"/>
      <c r="BR2867" s="108"/>
      <c r="BS2867" s="108"/>
      <c r="BT2867" s="135"/>
      <c r="BU2867" s="108"/>
      <c r="BV2867" s="108"/>
      <c r="BW2867" s="108"/>
      <c r="BX2867" s="108"/>
      <c r="BY2867" s="135"/>
      <c r="BZ2867" s="108"/>
    </row>
    <row r="2868" spans="1:78" x14ac:dyDescent="0.25">
      <c r="A2868" s="27"/>
      <c r="B2868" s="27"/>
      <c r="C2868" s="27"/>
      <c r="D2868" s="27"/>
      <c r="E2868" s="28"/>
      <c r="F2868" s="88"/>
      <c r="G2868" s="28"/>
      <c r="H2868" s="27"/>
      <c r="I2868" s="27"/>
      <c r="J2868" s="27"/>
      <c r="K2868" s="107"/>
      <c r="L2868" s="27"/>
      <c r="M2868" s="46"/>
      <c r="N2868" s="46"/>
      <c r="O2868" s="46"/>
      <c r="P2868" s="46"/>
      <c r="Q2868" s="46"/>
      <c r="R2868" s="46"/>
      <c r="S2868" s="46"/>
      <c r="T2868" s="46"/>
      <c r="U2868" s="46"/>
      <c r="V2868" s="46"/>
      <c r="W2868" s="46"/>
      <c r="X2868" s="46"/>
      <c r="Y2868" s="41"/>
      <c r="Z2868" s="106"/>
      <c r="AA2868" s="43"/>
      <c r="AB2868" s="28"/>
      <c r="AC2868" s="28"/>
      <c r="AD2868" s="28"/>
      <c r="AE2868" s="44"/>
      <c r="AF2868" s="27"/>
      <c r="AG2868" s="27"/>
      <c r="AH2868" s="28"/>
      <c r="AI2868" s="27"/>
      <c r="AJ2868" s="27"/>
      <c r="AK2868" s="28"/>
      <c r="AL2868" s="29"/>
      <c r="AM2868" s="29"/>
      <c r="AN2868" s="29"/>
      <c r="AO2868" s="29"/>
      <c r="AP2868" s="29"/>
      <c r="AQ2868" s="29"/>
      <c r="AR2868" s="29"/>
      <c r="AS2868" s="29"/>
      <c r="AT2868" s="29"/>
      <c r="AU2868" s="29"/>
      <c r="AV2868" s="29"/>
      <c r="AW2868" s="29"/>
      <c r="AX2868" s="29"/>
      <c r="AY2868" s="31"/>
      <c r="AZ2868" s="30"/>
      <c r="BA2868" s="35"/>
      <c r="BB2868" s="108"/>
      <c r="BC2868" s="108"/>
      <c r="BD2868" s="108"/>
      <c r="BE2868" s="136"/>
      <c r="BF2868" s="108"/>
      <c r="BG2868" s="110"/>
      <c r="BH2868" s="110"/>
      <c r="BI2868" s="110"/>
      <c r="BJ2868" s="137"/>
      <c r="BK2868" s="110"/>
      <c r="BL2868" s="108"/>
      <c r="BM2868" s="108"/>
      <c r="BN2868" s="108"/>
      <c r="BO2868" s="135"/>
      <c r="BP2868" s="108"/>
      <c r="BQ2868" s="108"/>
      <c r="BR2868" s="108"/>
      <c r="BS2868" s="108"/>
      <c r="BT2868" s="135"/>
      <c r="BU2868" s="108"/>
      <c r="BV2868" s="108"/>
      <c r="BW2868" s="108"/>
      <c r="BX2868" s="108"/>
      <c r="BY2868" s="135"/>
      <c r="BZ2868" s="108"/>
    </row>
    <row r="2869" spans="1:78" x14ac:dyDescent="0.25">
      <c r="A2869" s="27"/>
      <c r="B2869" s="27"/>
      <c r="C2869" s="27"/>
      <c r="D2869" s="27"/>
      <c r="E2869" s="28"/>
      <c r="F2869" s="88"/>
      <c r="G2869" s="28"/>
      <c r="H2869" s="27"/>
      <c r="I2869" s="27"/>
      <c r="J2869" s="27"/>
      <c r="K2869" s="107"/>
      <c r="L2869" s="27"/>
      <c r="M2869" s="46"/>
      <c r="N2869" s="46"/>
      <c r="O2869" s="46"/>
      <c r="P2869" s="46"/>
      <c r="Q2869" s="46"/>
      <c r="R2869" s="46"/>
      <c r="S2869" s="46"/>
      <c r="T2869" s="46"/>
      <c r="U2869" s="46"/>
      <c r="V2869" s="46"/>
      <c r="W2869" s="46"/>
      <c r="X2869" s="46"/>
      <c r="Y2869" s="41"/>
      <c r="Z2869" s="106"/>
      <c r="AA2869" s="43"/>
      <c r="AB2869" s="28"/>
      <c r="AC2869" s="28"/>
      <c r="AD2869" s="28"/>
      <c r="AE2869" s="44"/>
      <c r="AF2869" s="27"/>
      <c r="AG2869" s="27"/>
      <c r="AH2869" s="28"/>
      <c r="AI2869" s="27"/>
      <c r="AJ2869" s="27"/>
      <c r="AK2869" s="28"/>
      <c r="AL2869" s="29"/>
      <c r="AM2869" s="29"/>
      <c r="AN2869" s="29"/>
      <c r="AO2869" s="29"/>
      <c r="AP2869" s="29"/>
      <c r="AQ2869" s="29"/>
      <c r="AR2869" s="29"/>
      <c r="AS2869" s="29"/>
      <c r="AT2869" s="29"/>
      <c r="AU2869" s="29"/>
      <c r="AV2869" s="29"/>
      <c r="AW2869" s="29"/>
      <c r="AX2869" s="29"/>
      <c r="AY2869" s="31"/>
      <c r="AZ2869" s="30"/>
      <c r="BA2869" s="35"/>
      <c r="BB2869" s="108"/>
      <c r="BC2869" s="108"/>
      <c r="BD2869" s="108"/>
      <c r="BE2869" s="136"/>
      <c r="BF2869" s="108"/>
      <c r="BG2869" s="110"/>
      <c r="BH2869" s="110"/>
      <c r="BI2869" s="110"/>
      <c r="BJ2869" s="137"/>
      <c r="BK2869" s="110"/>
      <c r="BL2869" s="108"/>
      <c r="BM2869" s="108"/>
      <c r="BN2869" s="108"/>
      <c r="BO2869" s="135"/>
      <c r="BP2869" s="108"/>
      <c r="BQ2869" s="108"/>
      <c r="BR2869" s="108"/>
      <c r="BS2869" s="108"/>
      <c r="BT2869" s="135"/>
      <c r="BU2869" s="108"/>
      <c r="BV2869" s="108"/>
      <c r="BW2869" s="108"/>
      <c r="BX2869" s="108"/>
      <c r="BY2869" s="135"/>
      <c r="BZ2869" s="108"/>
    </row>
    <row r="2870" spans="1:78" x14ac:dyDescent="0.25">
      <c r="A2870" s="27"/>
      <c r="B2870" s="27"/>
      <c r="C2870" s="27"/>
      <c r="D2870" s="27"/>
      <c r="E2870" s="28"/>
      <c r="F2870" s="88"/>
      <c r="G2870" s="28"/>
      <c r="H2870" s="27"/>
      <c r="I2870" s="27"/>
      <c r="J2870" s="27"/>
      <c r="K2870" s="107"/>
      <c r="L2870" s="27"/>
      <c r="M2870" s="46"/>
      <c r="N2870" s="46"/>
      <c r="O2870" s="46"/>
      <c r="P2870" s="46"/>
      <c r="Q2870" s="46"/>
      <c r="R2870" s="46"/>
      <c r="S2870" s="46"/>
      <c r="T2870" s="46"/>
      <c r="U2870" s="46"/>
      <c r="V2870" s="46"/>
      <c r="W2870" s="46"/>
      <c r="X2870" s="46"/>
      <c r="Y2870" s="41"/>
      <c r="Z2870" s="106"/>
      <c r="AA2870" s="43"/>
      <c r="AB2870" s="28"/>
      <c r="AC2870" s="28"/>
      <c r="AD2870" s="28"/>
      <c r="AE2870" s="44"/>
      <c r="AF2870" s="27"/>
      <c r="AG2870" s="27"/>
      <c r="AH2870" s="28"/>
      <c r="AI2870" s="27"/>
      <c r="AJ2870" s="27"/>
      <c r="AK2870" s="28"/>
      <c r="AL2870" s="29"/>
      <c r="AM2870" s="29"/>
      <c r="AN2870" s="29"/>
      <c r="AO2870" s="29"/>
      <c r="AP2870" s="29"/>
      <c r="AQ2870" s="29"/>
      <c r="AR2870" s="29"/>
      <c r="AS2870" s="29"/>
      <c r="AT2870" s="29"/>
      <c r="AU2870" s="29"/>
      <c r="AV2870" s="29"/>
      <c r="AW2870" s="29"/>
      <c r="AX2870" s="29"/>
      <c r="AY2870" s="31"/>
      <c r="AZ2870" s="30"/>
      <c r="BA2870" s="35"/>
      <c r="BB2870" s="108"/>
      <c r="BC2870" s="108"/>
      <c r="BD2870" s="108"/>
      <c r="BE2870" s="136"/>
      <c r="BF2870" s="108"/>
      <c r="BG2870" s="110"/>
      <c r="BH2870" s="110"/>
      <c r="BI2870" s="110"/>
      <c r="BJ2870" s="137"/>
      <c r="BK2870" s="110"/>
      <c r="BL2870" s="108"/>
      <c r="BM2870" s="108"/>
      <c r="BN2870" s="108"/>
      <c r="BO2870" s="135"/>
      <c r="BP2870" s="108"/>
      <c r="BQ2870" s="108"/>
      <c r="BR2870" s="108"/>
      <c r="BS2870" s="108"/>
      <c r="BT2870" s="135"/>
      <c r="BU2870" s="108"/>
      <c r="BV2870" s="108"/>
      <c r="BW2870" s="108"/>
      <c r="BX2870" s="108"/>
      <c r="BY2870" s="135"/>
      <c r="BZ2870" s="108"/>
    </row>
    <row r="2871" spans="1:78" x14ac:dyDescent="0.25">
      <c r="A2871" s="27"/>
      <c r="B2871" s="27"/>
      <c r="C2871" s="27"/>
      <c r="D2871" s="27"/>
      <c r="E2871" s="28"/>
      <c r="F2871" s="88"/>
      <c r="G2871" s="28"/>
      <c r="H2871" s="27"/>
      <c r="I2871" s="27"/>
      <c r="J2871" s="27"/>
      <c r="K2871" s="107"/>
      <c r="L2871" s="27"/>
      <c r="M2871" s="46"/>
      <c r="N2871" s="46"/>
      <c r="O2871" s="46"/>
      <c r="P2871" s="46"/>
      <c r="Q2871" s="46"/>
      <c r="R2871" s="46"/>
      <c r="S2871" s="46"/>
      <c r="T2871" s="46"/>
      <c r="U2871" s="46"/>
      <c r="V2871" s="46"/>
      <c r="W2871" s="46"/>
      <c r="X2871" s="46"/>
      <c r="Y2871" s="41"/>
      <c r="Z2871" s="106"/>
      <c r="AA2871" s="43"/>
      <c r="AB2871" s="28"/>
      <c r="AC2871" s="28"/>
      <c r="AD2871" s="28"/>
      <c r="AE2871" s="44"/>
      <c r="AF2871" s="27"/>
      <c r="AG2871" s="27"/>
      <c r="AH2871" s="28"/>
      <c r="AI2871" s="27"/>
      <c r="AJ2871" s="27"/>
      <c r="AK2871" s="28"/>
      <c r="AL2871" s="29"/>
      <c r="AM2871" s="29"/>
      <c r="AN2871" s="29"/>
      <c r="AO2871" s="29"/>
      <c r="AP2871" s="29"/>
      <c r="AQ2871" s="29"/>
      <c r="AR2871" s="29"/>
      <c r="AS2871" s="29"/>
      <c r="AT2871" s="29"/>
      <c r="AU2871" s="29"/>
      <c r="AV2871" s="29"/>
      <c r="AW2871" s="29"/>
      <c r="AX2871" s="29"/>
      <c r="AY2871" s="31"/>
      <c r="AZ2871" s="30"/>
      <c r="BA2871" s="35"/>
      <c r="BB2871" s="108"/>
      <c r="BC2871" s="108"/>
      <c r="BD2871" s="108"/>
      <c r="BE2871" s="136"/>
      <c r="BF2871" s="108"/>
      <c r="BG2871" s="110"/>
      <c r="BH2871" s="110"/>
      <c r="BI2871" s="110"/>
      <c r="BJ2871" s="137"/>
      <c r="BK2871" s="110"/>
      <c r="BL2871" s="108"/>
      <c r="BM2871" s="108"/>
      <c r="BN2871" s="108"/>
      <c r="BO2871" s="135"/>
      <c r="BP2871" s="108"/>
      <c r="BQ2871" s="108"/>
      <c r="BR2871" s="108"/>
      <c r="BS2871" s="108"/>
      <c r="BT2871" s="135"/>
      <c r="BU2871" s="108"/>
      <c r="BV2871" s="108"/>
      <c r="BW2871" s="108"/>
      <c r="BX2871" s="108"/>
      <c r="BY2871" s="135"/>
      <c r="BZ2871" s="108"/>
    </row>
    <row r="2872" spans="1:78" x14ac:dyDescent="0.25">
      <c r="A2872" s="27"/>
      <c r="B2872" s="27"/>
      <c r="C2872" s="27"/>
      <c r="D2872" s="27"/>
      <c r="E2872" s="28"/>
      <c r="F2872" s="88"/>
      <c r="G2872" s="28"/>
      <c r="H2872" s="27"/>
      <c r="I2872" s="27"/>
      <c r="J2872" s="27"/>
      <c r="K2872" s="107"/>
      <c r="L2872" s="27"/>
      <c r="M2872" s="46"/>
      <c r="N2872" s="46"/>
      <c r="O2872" s="46"/>
      <c r="P2872" s="46"/>
      <c r="Q2872" s="46"/>
      <c r="R2872" s="46"/>
      <c r="S2872" s="46"/>
      <c r="T2872" s="46"/>
      <c r="U2872" s="46"/>
      <c r="V2872" s="46"/>
      <c r="W2872" s="46"/>
      <c r="X2872" s="46"/>
      <c r="Y2872" s="41"/>
      <c r="Z2872" s="106"/>
      <c r="AA2872" s="43"/>
      <c r="AB2872" s="28"/>
      <c r="AC2872" s="28"/>
      <c r="AD2872" s="28"/>
      <c r="AE2872" s="44"/>
      <c r="AF2872" s="27"/>
      <c r="AG2872" s="27"/>
      <c r="AH2872" s="28"/>
      <c r="AI2872" s="27"/>
      <c r="AJ2872" s="27"/>
      <c r="AK2872" s="28"/>
      <c r="AL2872" s="29"/>
      <c r="AM2872" s="29"/>
      <c r="AN2872" s="29"/>
      <c r="AO2872" s="29"/>
      <c r="AP2872" s="29"/>
      <c r="AQ2872" s="29"/>
      <c r="AR2872" s="29"/>
      <c r="AS2872" s="29"/>
      <c r="AT2872" s="29"/>
      <c r="AU2872" s="29"/>
      <c r="AV2872" s="29"/>
      <c r="AW2872" s="29"/>
      <c r="AX2872" s="29"/>
      <c r="AY2872" s="31"/>
      <c r="AZ2872" s="30"/>
      <c r="BA2872" s="35"/>
      <c r="BB2872" s="108"/>
      <c r="BC2872" s="108"/>
      <c r="BD2872" s="108"/>
      <c r="BE2872" s="136"/>
      <c r="BF2872" s="108"/>
      <c r="BG2872" s="110"/>
      <c r="BH2872" s="110"/>
      <c r="BI2872" s="110"/>
      <c r="BJ2872" s="137"/>
      <c r="BK2872" s="110"/>
      <c r="BL2872" s="108"/>
      <c r="BM2872" s="108"/>
      <c r="BN2872" s="108"/>
      <c r="BO2872" s="135"/>
      <c r="BP2872" s="108"/>
      <c r="BQ2872" s="108"/>
      <c r="BR2872" s="108"/>
      <c r="BS2872" s="108"/>
      <c r="BT2872" s="135"/>
      <c r="BU2872" s="108"/>
      <c r="BV2872" s="108"/>
      <c r="BW2872" s="108"/>
      <c r="BX2872" s="108"/>
      <c r="BY2872" s="135"/>
      <c r="BZ2872" s="108"/>
    </row>
    <row r="2873" spans="1:78" x14ac:dyDescent="0.25">
      <c r="A2873" s="27"/>
      <c r="B2873" s="27"/>
      <c r="C2873" s="27"/>
      <c r="D2873" s="27"/>
      <c r="E2873" s="28"/>
      <c r="F2873" s="88"/>
      <c r="G2873" s="28"/>
      <c r="H2873" s="27"/>
      <c r="I2873" s="27"/>
      <c r="J2873" s="27"/>
      <c r="K2873" s="107"/>
      <c r="L2873" s="27"/>
      <c r="M2873" s="46"/>
      <c r="N2873" s="46"/>
      <c r="O2873" s="46"/>
      <c r="P2873" s="46"/>
      <c r="Q2873" s="46"/>
      <c r="R2873" s="46"/>
      <c r="S2873" s="46"/>
      <c r="T2873" s="46"/>
      <c r="U2873" s="46"/>
      <c r="V2873" s="46"/>
      <c r="W2873" s="46"/>
      <c r="X2873" s="46"/>
      <c r="Y2873" s="41"/>
      <c r="Z2873" s="106"/>
      <c r="AA2873" s="43"/>
      <c r="AB2873" s="28"/>
      <c r="AC2873" s="28"/>
      <c r="AD2873" s="28"/>
      <c r="AE2873" s="44"/>
      <c r="AF2873" s="27"/>
      <c r="AG2873" s="27"/>
      <c r="AH2873" s="28"/>
      <c r="AI2873" s="27"/>
      <c r="AJ2873" s="27"/>
      <c r="AK2873" s="28"/>
      <c r="AL2873" s="29"/>
      <c r="AM2873" s="29"/>
      <c r="AN2873" s="29"/>
      <c r="AO2873" s="29"/>
      <c r="AP2873" s="29"/>
      <c r="AQ2873" s="29"/>
      <c r="AR2873" s="29"/>
      <c r="AS2873" s="29"/>
      <c r="AT2873" s="29"/>
      <c r="AU2873" s="29"/>
      <c r="AV2873" s="29"/>
      <c r="AW2873" s="29"/>
      <c r="AX2873" s="29"/>
      <c r="AY2873" s="31"/>
      <c r="AZ2873" s="30"/>
      <c r="BA2873" s="35"/>
      <c r="BB2873" s="108"/>
      <c r="BC2873" s="108"/>
      <c r="BD2873" s="108"/>
      <c r="BE2873" s="136"/>
      <c r="BF2873" s="108"/>
      <c r="BG2873" s="110"/>
      <c r="BH2873" s="110"/>
      <c r="BI2873" s="110"/>
      <c r="BJ2873" s="137"/>
      <c r="BK2873" s="110"/>
      <c r="BL2873" s="108"/>
      <c r="BM2873" s="108"/>
      <c r="BN2873" s="108"/>
      <c r="BO2873" s="135"/>
      <c r="BP2873" s="108"/>
      <c r="BQ2873" s="108"/>
      <c r="BR2873" s="108"/>
      <c r="BS2873" s="108"/>
      <c r="BT2873" s="135"/>
      <c r="BU2873" s="108"/>
      <c r="BV2873" s="108"/>
      <c r="BW2873" s="108"/>
      <c r="BX2873" s="108"/>
      <c r="BY2873" s="135"/>
      <c r="BZ2873" s="108"/>
    </row>
    <row r="2874" spans="1:78" x14ac:dyDescent="0.25">
      <c r="A2874" s="27"/>
      <c r="B2874" s="27"/>
      <c r="C2874" s="27"/>
      <c r="D2874" s="27"/>
      <c r="E2874" s="28"/>
      <c r="F2874" s="88"/>
      <c r="G2874" s="28"/>
      <c r="H2874" s="27"/>
      <c r="I2874" s="27"/>
      <c r="J2874" s="27"/>
      <c r="K2874" s="107"/>
      <c r="L2874" s="27"/>
      <c r="M2874" s="46"/>
      <c r="N2874" s="46"/>
      <c r="O2874" s="46"/>
      <c r="P2874" s="46"/>
      <c r="Q2874" s="46"/>
      <c r="R2874" s="46"/>
      <c r="S2874" s="46"/>
      <c r="T2874" s="46"/>
      <c r="U2874" s="46"/>
      <c r="V2874" s="46"/>
      <c r="W2874" s="46"/>
      <c r="X2874" s="46"/>
      <c r="Y2874" s="41"/>
      <c r="Z2874" s="106"/>
      <c r="AA2874" s="43"/>
      <c r="AB2874" s="28"/>
      <c r="AC2874" s="28"/>
      <c r="AD2874" s="28"/>
      <c r="AE2874" s="44"/>
      <c r="AF2874" s="27"/>
      <c r="AG2874" s="27"/>
      <c r="AH2874" s="28"/>
      <c r="AI2874" s="27"/>
      <c r="AJ2874" s="27"/>
      <c r="AK2874" s="28"/>
      <c r="AL2874" s="29"/>
      <c r="AM2874" s="29"/>
      <c r="AN2874" s="29"/>
      <c r="AO2874" s="29"/>
      <c r="AP2874" s="29"/>
      <c r="AQ2874" s="29"/>
      <c r="AR2874" s="29"/>
      <c r="AS2874" s="29"/>
      <c r="AT2874" s="29"/>
      <c r="AU2874" s="29"/>
      <c r="AV2874" s="29"/>
      <c r="AW2874" s="29"/>
      <c r="AX2874" s="29"/>
      <c r="AY2874" s="31"/>
      <c r="AZ2874" s="30"/>
      <c r="BA2874" s="35"/>
      <c r="BB2874" s="108"/>
      <c r="BC2874" s="108"/>
      <c r="BD2874" s="108"/>
      <c r="BE2874" s="136"/>
      <c r="BF2874" s="108"/>
      <c r="BG2874" s="110"/>
      <c r="BH2874" s="110"/>
      <c r="BI2874" s="110"/>
      <c r="BJ2874" s="137"/>
      <c r="BK2874" s="110"/>
      <c r="BL2874" s="108"/>
      <c r="BM2874" s="108"/>
      <c r="BN2874" s="108"/>
      <c r="BO2874" s="135"/>
      <c r="BP2874" s="108"/>
      <c r="BQ2874" s="108"/>
      <c r="BR2874" s="108"/>
      <c r="BS2874" s="108"/>
      <c r="BT2874" s="135"/>
      <c r="BU2874" s="108"/>
      <c r="BV2874" s="108"/>
      <c r="BW2874" s="108"/>
      <c r="BX2874" s="108"/>
      <c r="BY2874" s="135"/>
      <c r="BZ2874" s="108"/>
    </row>
    <row r="2875" spans="1:78" x14ac:dyDescent="0.25">
      <c r="A2875" s="27"/>
      <c r="B2875" s="27"/>
      <c r="C2875" s="27"/>
      <c r="D2875" s="27"/>
      <c r="E2875" s="28"/>
      <c r="F2875" s="88"/>
      <c r="G2875" s="28"/>
      <c r="H2875" s="27"/>
      <c r="I2875" s="27"/>
      <c r="J2875" s="27"/>
      <c r="K2875" s="107"/>
      <c r="L2875" s="27"/>
      <c r="M2875" s="46"/>
      <c r="N2875" s="46"/>
      <c r="O2875" s="46"/>
      <c r="P2875" s="46"/>
      <c r="Q2875" s="46"/>
      <c r="R2875" s="46"/>
      <c r="S2875" s="46"/>
      <c r="T2875" s="46"/>
      <c r="U2875" s="46"/>
      <c r="V2875" s="46"/>
      <c r="W2875" s="46"/>
      <c r="X2875" s="46"/>
      <c r="Y2875" s="41"/>
      <c r="Z2875" s="106"/>
      <c r="AA2875" s="43"/>
      <c r="AB2875" s="28"/>
      <c r="AC2875" s="28"/>
      <c r="AD2875" s="28"/>
      <c r="AE2875" s="44"/>
      <c r="AF2875" s="27"/>
      <c r="AG2875" s="27"/>
      <c r="AH2875" s="28"/>
      <c r="AI2875" s="27"/>
      <c r="AJ2875" s="27"/>
      <c r="AK2875" s="28"/>
      <c r="AL2875" s="29"/>
      <c r="AM2875" s="29"/>
      <c r="AN2875" s="29"/>
      <c r="AO2875" s="29"/>
      <c r="AP2875" s="29"/>
      <c r="AQ2875" s="29"/>
      <c r="AR2875" s="29"/>
      <c r="AS2875" s="29"/>
      <c r="AT2875" s="29"/>
      <c r="AU2875" s="29"/>
      <c r="AV2875" s="29"/>
      <c r="AW2875" s="29"/>
      <c r="AX2875" s="29"/>
      <c r="AY2875" s="31"/>
      <c r="AZ2875" s="30"/>
      <c r="BA2875" s="35"/>
      <c r="BB2875" s="108"/>
      <c r="BC2875" s="108"/>
      <c r="BD2875" s="108"/>
      <c r="BE2875" s="136"/>
      <c r="BF2875" s="108"/>
      <c r="BG2875" s="110"/>
      <c r="BH2875" s="110"/>
      <c r="BI2875" s="110"/>
      <c r="BJ2875" s="137"/>
      <c r="BK2875" s="110"/>
      <c r="BL2875" s="108"/>
      <c r="BM2875" s="108"/>
      <c r="BN2875" s="108"/>
      <c r="BO2875" s="135"/>
      <c r="BP2875" s="108"/>
      <c r="BQ2875" s="108"/>
      <c r="BR2875" s="108"/>
      <c r="BS2875" s="108"/>
      <c r="BT2875" s="135"/>
      <c r="BU2875" s="108"/>
      <c r="BV2875" s="108"/>
      <c r="BW2875" s="108"/>
      <c r="BX2875" s="108"/>
      <c r="BY2875" s="135"/>
      <c r="BZ2875" s="108"/>
    </row>
    <row r="2876" spans="1:78" x14ac:dyDescent="0.25">
      <c r="A2876" s="27"/>
      <c r="B2876" s="27"/>
      <c r="C2876" s="27"/>
      <c r="D2876" s="27"/>
      <c r="E2876" s="28"/>
      <c r="F2876" s="88"/>
      <c r="G2876" s="28"/>
      <c r="H2876" s="27"/>
      <c r="I2876" s="27"/>
      <c r="J2876" s="27"/>
      <c r="K2876" s="107"/>
      <c r="L2876" s="27"/>
      <c r="M2876" s="46"/>
      <c r="N2876" s="46"/>
      <c r="O2876" s="46"/>
      <c r="P2876" s="46"/>
      <c r="Q2876" s="46"/>
      <c r="R2876" s="46"/>
      <c r="S2876" s="46"/>
      <c r="T2876" s="46"/>
      <c r="U2876" s="46"/>
      <c r="V2876" s="46"/>
      <c r="W2876" s="46"/>
      <c r="X2876" s="46"/>
      <c r="Y2876" s="41"/>
      <c r="Z2876" s="106"/>
      <c r="AA2876" s="43"/>
      <c r="AB2876" s="28"/>
      <c r="AC2876" s="28"/>
      <c r="AD2876" s="28"/>
      <c r="AE2876" s="44"/>
      <c r="AF2876" s="27"/>
      <c r="AG2876" s="27"/>
      <c r="AH2876" s="28"/>
      <c r="AI2876" s="27"/>
      <c r="AJ2876" s="27"/>
      <c r="AK2876" s="28"/>
      <c r="AL2876" s="29"/>
      <c r="AM2876" s="29"/>
      <c r="AN2876" s="29"/>
      <c r="AO2876" s="29"/>
      <c r="AP2876" s="29"/>
      <c r="AQ2876" s="29"/>
      <c r="AR2876" s="29"/>
      <c r="AS2876" s="29"/>
      <c r="AT2876" s="29"/>
      <c r="AU2876" s="29"/>
      <c r="AV2876" s="29"/>
      <c r="AW2876" s="29"/>
      <c r="AX2876" s="29"/>
      <c r="AY2876" s="31"/>
      <c r="AZ2876" s="30"/>
      <c r="BA2876" s="35"/>
      <c r="BB2876" s="108"/>
      <c r="BC2876" s="108"/>
      <c r="BD2876" s="108"/>
      <c r="BE2876" s="136"/>
      <c r="BF2876" s="108"/>
      <c r="BG2876" s="110"/>
      <c r="BH2876" s="110"/>
      <c r="BI2876" s="110"/>
      <c r="BJ2876" s="137"/>
      <c r="BK2876" s="110"/>
      <c r="BL2876" s="108"/>
      <c r="BM2876" s="108"/>
      <c r="BN2876" s="108"/>
      <c r="BO2876" s="135"/>
      <c r="BP2876" s="108"/>
      <c r="BQ2876" s="108"/>
      <c r="BR2876" s="108"/>
      <c r="BS2876" s="108"/>
      <c r="BT2876" s="135"/>
      <c r="BU2876" s="108"/>
      <c r="BV2876" s="108"/>
      <c r="BW2876" s="108"/>
      <c r="BX2876" s="108"/>
      <c r="BY2876" s="135"/>
      <c r="BZ2876" s="108"/>
    </row>
    <row r="2877" spans="1:78" x14ac:dyDescent="0.25">
      <c r="A2877" s="27"/>
      <c r="B2877" s="27"/>
      <c r="C2877" s="27"/>
      <c r="D2877" s="27"/>
      <c r="E2877" s="28"/>
      <c r="F2877" s="88"/>
      <c r="G2877" s="28"/>
      <c r="H2877" s="27"/>
      <c r="I2877" s="27"/>
      <c r="J2877" s="27"/>
      <c r="K2877" s="107"/>
      <c r="L2877" s="27"/>
      <c r="M2877" s="46"/>
      <c r="N2877" s="46"/>
      <c r="O2877" s="46"/>
      <c r="P2877" s="46"/>
      <c r="Q2877" s="46"/>
      <c r="R2877" s="46"/>
      <c r="S2877" s="46"/>
      <c r="T2877" s="46"/>
      <c r="U2877" s="46"/>
      <c r="V2877" s="46"/>
      <c r="W2877" s="46"/>
      <c r="X2877" s="46"/>
      <c r="Y2877" s="41"/>
      <c r="Z2877" s="106"/>
      <c r="AA2877" s="43"/>
      <c r="AB2877" s="28"/>
      <c r="AC2877" s="28"/>
      <c r="AD2877" s="28"/>
      <c r="AE2877" s="44"/>
      <c r="AF2877" s="27"/>
      <c r="AG2877" s="27"/>
      <c r="AH2877" s="28"/>
      <c r="AI2877" s="27"/>
      <c r="AJ2877" s="27"/>
      <c r="AK2877" s="28"/>
      <c r="AL2877" s="29"/>
      <c r="AM2877" s="29"/>
      <c r="AN2877" s="29"/>
      <c r="AO2877" s="29"/>
      <c r="AP2877" s="29"/>
      <c r="AQ2877" s="29"/>
      <c r="AR2877" s="29"/>
      <c r="AS2877" s="29"/>
      <c r="AT2877" s="29"/>
      <c r="AU2877" s="29"/>
      <c r="AV2877" s="29"/>
      <c r="AW2877" s="29"/>
      <c r="AX2877" s="29"/>
      <c r="AY2877" s="31"/>
      <c r="AZ2877" s="30"/>
      <c r="BA2877" s="35"/>
      <c r="BB2877" s="108"/>
      <c r="BC2877" s="108"/>
      <c r="BD2877" s="108"/>
      <c r="BE2877" s="136"/>
      <c r="BF2877" s="108"/>
      <c r="BG2877" s="110"/>
      <c r="BH2877" s="110"/>
      <c r="BI2877" s="110"/>
      <c r="BJ2877" s="137"/>
      <c r="BK2877" s="110"/>
      <c r="BL2877" s="108"/>
      <c r="BM2877" s="108"/>
      <c r="BN2877" s="108"/>
      <c r="BO2877" s="135"/>
      <c r="BP2877" s="108"/>
      <c r="BQ2877" s="108"/>
      <c r="BR2877" s="108"/>
      <c r="BS2877" s="108"/>
      <c r="BT2877" s="135"/>
      <c r="BU2877" s="108"/>
      <c r="BV2877" s="108"/>
      <c r="BW2877" s="108"/>
      <c r="BX2877" s="108"/>
      <c r="BY2877" s="135"/>
      <c r="BZ2877" s="108"/>
    </row>
    <row r="2878" spans="1:78" x14ac:dyDescent="0.25">
      <c r="A2878" s="27"/>
      <c r="B2878" s="27"/>
      <c r="C2878" s="27"/>
      <c r="D2878" s="27"/>
      <c r="E2878" s="28"/>
      <c r="F2878" s="88"/>
      <c r="G2878" s="28"/>
      <c r="H2878" s="27"/>
      <c r="I2878" s="27"/>
      <c r="J2878" s="27"/>
      <c r="K2878" s="107"/>
      <c r="L2878" s="27"/>
      <c r="M2878" s="46"/>
      <c r="N2878" s="46"/>
      <c r="O2878" s="46"/>
      <c r="P2878" s="46"/>
      <c r="Q2878" s="46"/>
      <c r="R2878" s="46"/>
      <c r="S2878" s="46"/>
      <c r="T2878" s="46"/>
      <c r="U2878" s="46"/>
      <c r="V2878" s="46"/>
      <c r="W2878" s="46"/>
      <c r="X2878" s="46"/>
      <c r="Y2878" s="41"/>
      <c r="Z2878" s="106"/>
      <c r="AA2878" s="43"/>
      <c r="AB2878" s="28"/>
      <c r="AC2878" s="28"/>
      <c r="AD2878" s="28"/>
      <c r="AE2878" s="44"/>
      <c r="AF2878" s="27"/>
      <c r="AG2878" s="27"/>
      <c r="AH2878" s="28"/>
      <c r="AI2878" s="27"/>
      <c r="AJ2878" s="27"/>
      <c r="AK2878" s="28"/>
      <c r="AL2878" s="29"/>
      <c r="AM2878" s="29"/>
      <c r="AN2878" s="29"/>
      <c r="AO2878" s="29"/>
      <c r="AP2878" s="29"/>
      <c r="AQ2878" s="29"/>
      <c r="AR2878" s="29"/>
      <c r="AS2878" s="29"/>
      <c r="AT2878" s="29"/>
      <c r="AU2878" s="29"/>
      <c r="AV2878" s="29"/>
      <c r="AW2878" s="29"/>
      <c r="AX2878" s="29"/>
      <c r="AY2878" s="31"/>
      <c r="AZ2878" s="30"/>
      <c r="BA2878" s="35"/>
      <c r="BB2878" s="108"/>
      <c r="BC2878" s="108"/>
      <c r="BD2878" s="108"/>
      <c r="BE2878" s="136"/>
      <c r="BF2878" s="108"/>
      <c r="BG2878" s="110"/>
      <c r="BH2878" s="110"/>
      <c r="BI2878" s="110"/>
      <c r="BJ2878" s="137"/>
      <c r="BK2878" s="110"/>
      <c r="BL2878" s="108"/>
      <c r="BM2878" s="108"/>
      <c r="BN2878" s="108"/>
      <c r="BO2878" s="135"/>
      <c r="BP2878" s="108"/>
      <c r="BQ2878" s="108"/>
      <c r="BR2878" s="108"/>
      <c r="BS2878" s="108"/>
      <c r="BT2878" s="135"/>
      <c r="BU2878" s="108"/>
      <c r="BV2878" s="108"/>
      <c r="BW2878" s="108"/>
      <c r="BX2878" s="108"/>
      <c r="BY2878" s="135"/>
      <c r="BZ2878" s="108"/>
    </row>
    <row r="2879" spans="1:78" x14ac:dyDescent="0.25">
      <c r="A2879" s="27"/>
      <c r="B2879" s="27"/>
      <c r="C2879" s="27"/>
      <c r="D2879" s="27"/>
      <c r="E2879" s="28"/>
      <c r="F2879" s="88"/>
      <c r="G2879" s="28"/>
      <c r="H2879" s="27"/>
      <c r="I2879" s="27"/>
      <c r="J2879" s="27"/>
      <c r="K2879" s="107"/>
      <c r="L2879" s="27"/>
      <c r="M2879" s="46"/>
      <c r="N2879" s="46"/>
      <c r="O2879" s="46"/>
      <c r="P2879" s="46"/>
      <c r="Q2879" s="46"/>
      <c r="R2879" s="46"/>
      <c r="S2879" s="46"/>
      <c r="T2879" s="46"/>
      <c r="U2879" s="46"/>
      <c r="V2879" s="46"/>
      <c r="W2879" s="46"/>
      <c r="X2879" s="46"/>
      <c r="Y2879" s="41"/>
      <c r="Z2879" s="106"/>
      <c r="AA2879" s="43"/>
      <c r="AB2879" s="28"/>
      <c r="AC2879" s="28"/>
      <c r="AD2879" s="28"/>
      <c r="AE2879" s="44"/>
      <c r="AF2879" s="27"/>
      <c r="AG2879" s="27"/>
      <c r="AH2879" s="28"/>
      <c r="AI2879" s="27"/>
      <c r="AJ2879" s="27"/>
      <c r="AK2879" s="28"/>
      <c r="AL2879" s="29"/>
      <c r="AM2879" s="29"/>
      <c r="AN2879" s="29"/>
      <c r="AO2879" s="29"/>
      <c r="AP2879" s="29"/>
      <c r="AQ2879" s="29"/>
      <c r="AR2879" s="29"/>
      <c r="AS2879" s="29"/>
      <c r="AT2879" s="29"/>
      <c r="AU2879" s="29"/>
      <c r="AV2879" s="29"/>
      <c r="AW2879" s="29"/>
      <c r="AX2879" s="29"/>
      <c r="AY2879" s="31"/>
      <c r="AZ2879" s="30"/>
      <c r="BA2879" s="35"/>
      <c r="BB2879" s="108"/>
      <c r="BC2879" s="108"/>
      <c r="BD2879" s="108"/>
      <c r="BE2879" s="136"/>
      <c r="BF2879" s="108"/>
      <c r="BG2879" s="110"/>
      <c r="BH2879" s="110"/>
      <c r="BI2879" s="110"/>
      <c r="BJ2879" s="137"/>
      <c r="BK2879" s="110"/>
      <c r="BL2879" s="108"/>
      <c r="BM2879" s="108"/>
      <c r="BN2879" s="108"/>
      <c r="BO2879" s="135"/>
      <c r="BP2879" s="108"/>
      <c r="BQ2879" s="108"/>
      <c r="BR2879" s="108"/>
      <c r="BS2879" s="108"/>
      <c r="BT2879" s="135"/>
      <c r="BU2879" s="108"/>
      <c r="BV2879" s="108"/>
      <c r="BW2879" s="108"/>
      <c r="BX2879" s="108"/>
      <c r="BY2879" s="135"/>
      <c r="BZ2879" s="108"/>
    </row>
    <row r="2880" spans="1:78" x14ac:dyDescent="0.25">
      <c r="A2880" s="27"/>
      <c r="B2880" s="27"/>
      <c r="C2880" s="27"/>
      <c r="D2880" s="27"/>
      <c r="E2880" s="28"/>
      <c r="F2880" s="88"/>
      <c r="G2880" s="28"/>
      <c r="H2880" s="27"/>
      <c r="I2880" s="27"/>
      <c r="J2880" s="27"/>
      <c r="K2880" s="107"/>
      <c r="L2880" s="27"/>
      <c r="M2880" s="46"/>
      <c r="N2880" s="46"/>
      <c r="O2880" s="46"/>
      <c r="P2880" s="46"/>
      <c r="Q2880" s="46"/>
      <c r="R2880" s="46"/>
      <c r="S2880" s="46"/>
      <c r="T2880" s="46"/>
      <c r="U2880" s="46"/>
      <c r="V2880" s="46"/>
      <c r="W2880" s="46"/>
      <c r="X2880" s="46"/>
      <c r="Y2880" s="41"/>
      <c r="Z2880" s="106"/>
      <c r="AA2880" s="43"/>
      <c r="AB2880" s="28"/>
      <c r="AC2880" s="28"/>
      <c r="AD2880" s="28"/>
      <c r="AE2880" s="44"/>
      <c r="AF2880" s="27"/>
      <c r="AG2880" s="27"/>
      <c r="AH2880" s="28"/>
      <c r="AI2880" s="27"/>
      <c r="AJ2880" s="27"/>
      <c r="AK2880" s="28"/>
      <c r="AL2880" s="29"/>
      <c r="AM2880" s="29"/>
      <c r="AN2880" s="29"/>
      <c r="AO2880" s="29"/>
      <c r="AP2880" s="29"/>
      <c r="AQ2880" s="29"/>
      <c r="AR2880" s="29"/>
      <c r="AS2880" s="29"/>
      <c r="AT2880" s="29"/>
      <c r="AU2880" s="29"/>
      <c r="AV2880" s="29"/>
      <c r="AW2880" s="29"/>
      <c r="AX2880" s="29"/>
      <c r="AY2880" s="31"/>
      <c r="AZ2880" s="30"/>
      <c r="BA2880" s="35"/>
      <c r="BB2880" s="108"/>
      <c r="BC2880" s="108"/>
      <c r="BD2880" s="108"/>
      <c r="BE2880" s="136"/>
      <c r="BF2880" s="108"/>
      <c r="BG2880" s="110"/>
      <c r="BH2880" s="110"/>
      <c r="BI2880" s="110"/>
      <c r="BJ2880" s="137"/>
      <c r="BK2880" s="110"/>
      <c r="BL2880" s="108"/>
      <c r="BM2880" s="108"/>
      <c r="BN2880" s="108"/>
      <c r="BO2880" s="135"/>
      <c r="BP2880" s="108"/>
      <c r="BQ2880" s="108"/>
      <c r="BR2880" s="108"/>
      <c r="BS2880" s="108"/>
      <c r="BT2880" s="135"/>
      <c r="BU2880" s="108"/>
      <c r="BV2880" s="108"/>
      <c r="BW2880" s="108"/>
      <c r="BX2880" s="108"/>
      <c r="BY2880" s="135"/>
      <c r="BZ2880" s="108"/>
    </row>
    <row r="2881" spans="1:78" x14ac:dyDescent="0.25">
      <c r="A2881" s="27"/>
      <c r="B2881" s="27"/>
      <c r="C2881" s="27"/>
      <c r="D2881" s="27"/>
      <c r="E2881" s="28"/>
      <c r="F2881" s="88"/>
      <c r="G2881" s="28"/>
      <c r="H2881" s="27"/>
      <c r="I2881" s="27"/>
      <c r="J2881" s="27"/>
      <c r="K2881" s="107"/>
      <c r="L2881" s="27"/>
      <c r="M2881" s="46"/>
      <c r="N2881" s="46"/>
      <c r="O2881" s="46"/>
      <c r="P2881" s="46"/>
      <c r="Q2881" s="46"/>
      <c r="R2881" s="46"/>
      <c r="S2881" s="46"/>
      <c r="T2881" s="46"/>
      <c r="U2881" s="46"/>
      <c r="V2881" s="46"/>
      <c r="W2881" s="46"/>
      <c r="X2881" s="46"/>
      <c r="Y2881" s="41"/>
      <c r="Z2881" s="106"/>
      <c r="AA2881" s="43"/>
      <c r="AB2881" s="28"/>
      <c r="AC2881" s="28"/>
      <c r="AD2881" s="28"/>
      <c r="AE2881" s="44"/>
      <c r="AF2881" s="27"/>
      <c r="AG2881" s="27"/>
      <c r="AH2881" s="28"/>
      <c r="AI2881" s="27"/>
      <c r="AJ2881" s="27"/>
      <c r="AK2881" s="28"/>
      <c r="AL2881" s="29"/>
      <c r="AM2881" s="29"/>
      <c r="AN2881" s="29"/>
      <c r="AO2881" s="29"/>
      <c r="AP2881" s="29"/>
      <c r="AQ2881" s="29"/>
      <c r="AR2881" s="29"/>
      <c r="AS2881" s="29"/>
      <c r="AT2881" s="29"/>
      <c r="AU2881" s="29"/>
      <c r="AV2881" s="29"/>
      <c r="AW2881" s="29"/>
      <c r="AX2881" s="29"/>
      <c r="AY2881" s="31"/>
      <c r="AZ2881" s="30"/>
      <c r="BA2881" s="35"/>
      <c r="BB2881" s="108"/>
      <c r="BC2881" s="108"/>
      <c r="BD2881" s="108"/>
      <c r="BE2881" s="136"/>
      <c r="BF2881" s="108"/>
      <c r="BG2881" s="110"/>
      <c r="BH2881" s="110"/>
      <c r="BI2881" s="110"/>
      <c r="BJ2881" s="137"/>
      <c r="BK2881" s="110"/>
      <c r="BL2881" s="108"/>
      <c r="BM2881" s="108"/>
      <c r="BN2881" s="108"/>
      <c r="BO2881" s="135"/>
      <c r="BP2881" s="108"/>
      <c r="BQ2881" s="108"/>
      <c r="BR2881" s="108"/>
      <c r="BS2881" s="108"/>
      <c r="BT2881" s="135"/>
      <c r="BU2881" s="108"/>
      <c r="BV2881" s="108"/>
      <c r="BW2881" s="108"/>
      <c r="BX2881" s="108"/>
      <c r="BY2881" s="135"/>
      <c r="BZ2881" s="108"/>
    </row>
    <row r="2882" spans="1:78" x14ac:dyDescent="0.25">
      <c r="A2882" s="27"/>
      <c r="B2882" s="27"/>
      <c r="C2882" s="27"/>
      <c r="D2882" s="27"/>
      <c r="E2882" s="28"/>
      <c r="F2882" s="88"/>
      <c r="G2882" s="28"/>
      <c r="H2882" s="27"/>
      <c r="I2882" s="27"/>
      <c r="J2882" s="27"/>
      <c r="K2882" s="107"/>
      <c r="L2882" s="27"/>
      <c r="M2882" s="46"/>
      <c r="N2882" s="46"/>
      <c r="O2882" s="46"/>
      <c r="P2882" s="46"/>
      <c r="Q2882" s="46"/>
      <c r="R2882" s="46"/>
      <c r="S2882" s="46"/>
      <c r="T2882" s="46"/>
      <c r="U2882" s="46"/>
      <c r="V2882" s="46"/>
      <c r="W2882" s="46"/>
      <c r="X2882" s="46"/>
      <c r="Y2882" s="41"/>
      <c r="Z2882" s="106"/>
      <c r="AA2882" s="43"/>
      <c r="AB2882" s="28"/>
      <c r="AC2882" s="28"/>
      <c r="AD2882" s="28"/>
      <c r="AE2882" s="44"/>
      <c r="AF2882" s="27"/>
      <c r="AG2882" s="27"/>
      <c r="AH2882" s="28"/>
      <c r="AI2882" s="27"/>
      <c r="AJ2882" s="27"/>
      <c r="AK2882" s="28"/>
      <c r="AL2882" s="29"/>
      <c r="AM2882" s="29"/>
      <c r="AN2882" s="29"/>
      <c r="AO2882" s="29"/>
      <c r="AP2882" s="29"/>
      <c r="AQ2882" s="29"/>
      <c r="AR2882" s="29"/>
      <c r="AS2882" s="29"/>
      <c r="AT2882" s="29"/>
      <c r="AU2882" s="29"/>
      <c r="AV2882" s="29"/>
      <c r="AW2882" s="29"/>
      <c r="AX2882" s="29"/>
      <c r="AY2882" s="31"/>
      <c r="AZ2882" s="30"/>
      <c r="BA2882" s="35"/>
      <c r="BB2882" s="108"/>
      <c r="BC2882" s="108"/>
      <c r="BD2882" s="108"/>
      <c r="BE2882" s="136"/>
      <c r="BF2882" s="108"/>
      <c r="BG2882" s="110"/>
      <c r="BH2882" s="110"/>
      <c r="BI2882" s="110"/>
      <c r="BJ2882" s="137"/>
      <c r="BK2882" s="110"/>
      <c r="BL2882" s="108"/>
      <c r="BM2882" s="108"/>
      <c r="BN2882" s="108"/>
      <c r="BO2882" s="135"/>
      <c r="BP2882" s="108"/>
      <c r="BQ2882" s="108"/>
      <c r="BR2882" s="108"/>
      <c r="BS2882" s="108"/>
      <c r="BT2882" s="135"/>
      <c r="BU2882" s="108"/>
      <c r="BV2882" s="108"/>
      <c r="BW2882" s="108"/>
      <c r="BX2882" s="108"/>
      <c r="BY2882" s="135"/>
      <c r="BZ2882" s="108"/>
    </row>
    <row r="2883" spans="1:78" x14ac:dyDescent="0.25">
      <c r="A2883" s="27"/>
      <c r="B2883" s="27"/>
      <c r="C2883" s="27"/>
      <c r="D2883" s="27"/>
      <c r="E2883" s="28"/>
      <c r="F2883" s="88"/>
      <c r="G2883" s="28"/>
      <c r="H2883" s="27"/>
      <c r="I2883" s="27"/>
      <c r="J2883" s="27"/>
      <c r="K2883" s="107"/>
      <c r="L2883" s="27"/>
      <c r="M2883" s="46"/>
      <c r="N2883" s="46"/>
      <c r="O2883" s="46"/>
      <c r="P2883" s="46"/>
      <c r="Q2883" s="46"/>
      <c r="R2883" s="46"/>
      <c r="S2883" s="46"/>
      <c r="T2883" s="46"/>
      <c r="U2883" s="46"/>
      <c r="V2883" s="46"/>
      <c r="W2883" s="46"/>
      <c r="X2883" s="46"/>
      <c r="Y2883" s="41"/>
      <c r="Z2883" s="106"/>
      <c r="AA2883" s="43"/>
      <c r="AB2883" s="28"/>
      <c r="AC2883" s="28"/>
      <c r="AD2883" s="28"/>
      <c r="AE2883" s="44"/>
      <c r="AF2883" s="27"/>
      <c r="AG2883" s="27"/>
      <c r="AH2883" s="28"/>
      <c r="AI2883" s="27"/>
      <c r="AJ2883" s="27"/>
      <c r="AK2883" s="28"/>
      <c r="AL2883" s="29"/>
      <c r="AM2883" s="29"/>
      <c r="AN2883" s="29"/>
      <c r="AO2883" s="29"/>
      <c r="AP2883" s="29"/>
      <c r="AQ2883" s="29"/>
      <c r="AR2883" s="29"/>
      <c r="AS2883" s="29"/>
      <c r="AT2883" s="29"/>
      <c r="AU2883" s="29"/>
      <c r="AV2883" s="29"/>
      <c r="AW2883" s="29"/>
      <c r="AX2883" s="29"/>
      <c r="AY2883" s="31"/>
      <c r="AZ2883" s="30"/>
      <c r="BA2883" s="35"/>
      <c r="BB2883" s="108"/>
      <c r="BC2883" s="108"/>
      <c r="BD2883" s="108"/>
      <c r="BE2883" s="136"/>
      <c r="BF2883" s="108"/>
      <c r="BG2883" s="110"/>
      <c r="BH2883" s="110"/>
      <c r="BI2883" s="110"/>
      <c r="BJ2883" s="137"/>
      <c r="BK2883" s="110"/>
      <c r="BL2883" s="108"/>
      <c r="BM2883" s="108"/>
      <c r="BN2883" s="108"/>
      <c r="BO2883" s="135"/>
      <c r="BP2883" s="108"/>
      <c r="BQ2883" s="108"/>
      <c r="BR2883" s="108"/>
      <c r="BS2883" s="108"/>
      <c r="BT2883" s="135"/>
      <c r="BU2883" s="108"/>
      <c r="BV2883" s="108"/>
      <c r="BW2883" s="108"/>
      <c r="BX2883" s="108"/>
      <c r="BY2883" s="135"/>
      <c r="BZ2883" s="108"/>
    </row>
    <row r="2884" spans="1:78" x14ac:dyDescent="0.25">
      <c r="A2884" s="27"/>
      <c r="B2884" s="27"/>
      <c r="C2884" s="27"/>
      <c r="D2884" s="27"/>
      <c r="E2884" s="28"/>
      <c r="F2884" s="88"/>
      <c r="G2884" s="28"/>
      <c r="H2884" s="27"/>
      <c r="I2884" s="27"/>
      <c r="J2884" s="27"/>
      <c r="K2884" s="107"/>
      <c r="L2884" s="27"/>
      <c r="M2884" s="46"/>
      <c r="N2884" s="46"/>
      <c r="O2884" s="46"/>
      <c r="P2884" s="46"/>
      <c r="Q2884" s="46"/>
      <c r="R2884" s="46"/>
      <c r="S2884" s="46"/>
      <c r="T2884" s="46"/>
      <c r="U2884" s="46"/>
      <c r="V2884" s="46"/>
      <c r="W2884" s="46"/>
      <c r="X2884" s="46"/>
      <c r="Y2884" s="41"/>
      <c r="Z2884" s="106"/>
      <c r="AA2884" s="43"/>
      <c r="AB2884" s="28"/>
      <c r="AC2884" s="28"/>
      <c r="AD2884" s="28"/>
      <c r="AE2884" s="44"/>
      <c r="AF2884" s="27"/>
      <c r="AG2884" s="27"/>
      <c r="AH2884" s="28"/>
      <c r="AI2884" s="27"/>
      <c r="AJ2884" s="27"/>
      <c r="AK2884" s="28"/>
      <c r="AL2884" s="29"/>
      <c r="AM2884" s="29"/>
      <c r="AN2884" s="29"/>
      <c r="AO2884" s="29"/>
      <c r="AP2884" s="29"/>
      <c r="AQ2884" s="29"/>
      <c r="AR2884" s="29"/>
      <c r="AS2884" s="29"/>
      <c r="AT2884" s="29"/>
      <c r="AU2884" s="29"/>
      <c r="AV2884" s="29"/>
      <c r="AW2884" s="29"/>
      <c r="AX2884" s="29"/>
      <c r="AY2884" s="31"/>
      <c r="AZ2884" s="30"/>
      <c r="BA2884" s="35"/>
      <c r="BB2884" s="108"/>
      <c r="BC2884" s="108"/>
      <c r="BD2884" s="108"/>
      <c r="BE2884" s="136"/>
      <c r="BF2884" s="108"/>
      <c r="BG2884" s="110"/>
      <c r="BH2884" s="110"/>
      <c r="BI2884" s="110"/>
      <c r="BJ2884" s="137"/>
      <c r="BK2884" s="110"/>
      <c r="BL2884" s="108"/>
      <c r="BM2884" s="108"/>
      <c r="BN2884" s="108"/>
      <c r="BO2884" s="135"/>
      <c r="BP2884" s="108"/>
      <c r="BQ2884" s="108"/>
      <c r="BR2884" s="108"/>
      <c r="BS2884" s="108"/>
      <c r="BT2884" s="135"/>
      <c r="BU2884" s="108"/>
      <c r="BV2884" s="108"/>
      <c r="BW2884" s="108"/>
      <c r="BX2884" s="108"/>
      <c r="BY2884" s="135"/>
      <c r="BZ2884" s="108"/>
    </row>
    <row r="2885" spans="1:78" x14ac:dyDescent="0.25">
      <c r="A2885" s="27"/>
      <c r="B2885" s="27"/>
      <c r="C2885" s="27"/>
      <c r="D2885" s="27"/>
      <c r="E2885" s="28"/>
      <c r="F2885" s="88"/>
      <c r="G2885" s="28"/>
      <c r="H2885" s="27"/>
      <c r="I2885" s="27"/>
      <c r="J2885" s="27"/>
      <c r="K2885" s="107"/>
      <c r="L2885" s="27"/>
      <c r="M2885" s="46"/>
      <c r="N2885" s="46"/>
      <c r="O2885" s="46"/>
      <c r="P2885" s="46"/>
      <c r="Q2885" s="46"/>
      <c r="R2885" s="46"/>
      <c r="S2885" s="46"/>
      <c r="T2885" s="46"/>
      <c r="U2885" s="46"/>
      <c r="V2885" s="46"/>
      <c r="W2885" s="46"/>
      <c r="X2885" s="46"/>
      <c r="Y2885" s="41"/>
      <c r="Z2885" s="106"/>
      <c r="AA2885" s="43"/>
      <c r="AB2885" s="28"/>
      <c r="AC2885" s="28"/>
      <c r="AD2885" s="28"/>
      <c r="AE2885" s="44"/>
      <c r="AF2885" s="27"/>
      <c r="AG2885" s="27"/>
      <c r="AH2885" s="28"/>
      <c r="AI2885" s="27"/>
      <c r="AJ2885" s="27"/>
      <c r="AK2885" s="28"/>
      <c r="AL2885" s="29"/>
      <c r="AM2885" s="29"/>
      <c r="AN2885" s="29"/>
      <c r="AO2885" s="29"/>
      <c r="AP2885" s="29"/>
      <c r="AQ2885" s="29"/>
      <c r="AR2885" s="29"/>
      <c r="AS2885" s="29"/>
      <c r="AT2885" s="29"/>
      <c r="AU2885" s="29"/>
      <c r="AV2885" s="29"/>
      <c r="AW2885" s="29"/>
      <c r="AX2885" s="29"/>
      <c r="AY2885" s="31"/>
      <c r="AZ2885" s="30"/>
      <c r="BA2885" s="35"/>
      <c r="BB2885" s="108"/>
      <c r="BC2885" s="108"/>
      <c r="BD2885" s="108"/>
      <c r="BE2885" s="136"/>
      <c r="BF2885" s="108"/>
      <c r="BG2885" s="110"/>
      <c r="BH2885" s="110"/>
      <c r="BI2885" s="110"/>
      <c r="BJ2885" s="137"/>
      <c r="BK2885" s="110"/>
      <c r="BL2885" s="108"/>
      <c r="BM2885" s="108"/>
      <c r="BN2885" s="108"/>
      <c r="BO2885" s="135"/>
      <c r="BP2885" s="108"/>
      <c r="BQ2885" s="108"/>
      <c r="BR2885" s="108"/>
      <c r="BS2885" s="108"/>
      <c r="BT2885" s="135"/>
      <c r="BU2885" s="108"/>
      <c r="BV2885" s="108"/>
      <c r="BW2885" s="108"/>
      <c r="BX2885" s="108"/>
      <c r="BY2885" s="135"/>
      <c r="BZ2885" s="108"/>
    </row>
    <row r="2886" spans="1:78" x14ac:dyDescent="0.25">
      <c r="A2886" s="27"/>
      <c r="B2886" s="27"/>
      <c r="C2886" s="27"/>
      <c r="D2886" s="27"/>
      <c r="E2886" s="28"/>
      <c r="F2886" s="88"/>
      <c r="G2886" s="28"/>
      <c r="H2886" s="27"/>
      <c r="I2886" s="27"/>
      <c r="J2886" s="27"/>
      <c r="K2886" s="107"/>
      <c r="L2886" s="27"/>
      <c r="M2886" s="46"/>
      <c r="N2886" s="46"/>
      <c r="O2886" s="46"/>
      <c r="P2886" s="46"/>
      <c r="Q2886" s="46"/>
      <c r="R2886" s="46"/>
      <c r="S2886" s="46"/>
      <c r="T2886" s="46"/>
      <c r="U2886" s="46"/>
      <c r="V2886" s="46"/>
      <c r="W2886" s="46"/>
      <c r="X2886" s="46"/>
      <c r="Y2886" s="41"/>
      <c r="Z2886" s="106"/>
      <c r="AA2886" s="43"/>
      <c r="AB2886" s="28"/>
      <c r="AC2886" s="28"/>
      <c r="AD2886" s="28"/>
      <c r="AE2886" s="44"/>
      <c r="AF2886" s="27"/>
      <c r="AG2886" s="27"/>
      <c r="AH2886" s="28"/>
      <c r="AI2886" s="27"/>
      <c r="AJ2886" s="27"/>
      <c r="AK2886" s="28"/>
      <c r="AL2886" s="29"/>
      <c r="AM2886" s="29"/>
      <c r="AN2886" s="29"/>
      <c r="AO2886" s="29"/>
      <c r="AP2886" s="29"/>
      <c r="AQ2886" s="29"/>
      <c r="AR2886" s="29"/>
      <c r="AS2886" s="29"/>
      <c r="AT2886" s="29"/>
      <c r="AU2886" s="29"/>
      <c r="AV2886" s="29"/>
      <c r="AW2886" s="29"/>
      <c r="AX2886" s="29"/>
      <c r="AY2886" s="31"/>
      <c r="AZ2886" s="30"/>
      <c r="BA2886" s="35"/>
      <c r="BB2886" s="108"/>
      <c r="BC2886" s="108"/>
      <c r="BD2886" s="108"/>
      <c r="BE2886" s="136"/>
      <c r="BF2886" s="108"/>
      <c r="BG2886" s="110"/>
      <c r="BH2886" s="110"/>
      <c r="BI2886" s="110"/>
      <c r="BJ2886" s="137"/>
      <c r="BK2886" s="110"/>
      <c r="BL2886" s="108"/>
      <c r="BM2886" s="108"/>
      <c r="BN2886" s="108"/>
      <c r="BO2886" s="135"/>
      <c r="BP2886" s="108"/>
      <c r="BQ2886" s="108"/>
      <c r="BR2886" s="108"/>
      <c r="BS2886" s="108"/>
      <c r="BT2886" s="135"/>
      <c r="BU2886" s="108"/>
      <c r="BV2886" s="108"/>
      <c r="BW2886" s="108"/>
      <c r="BX2886" s="108"/>
      <c r="BY2886" s="135"/>
      <c r="BZ2886" s="108"/>
    </row>
    <row r="2887" spans="1:78" x14ac:dyDescent="0.25">
      <c r="A2887" s="27"/>
      <c r="B2887" s="27"/>
      <c r="C2887" s="27"/>
      <c r="D2887" s="27"/>
      <c r="E2887" s="28"/>
      <c r="F2887" s="88"/>
      <c r="G2887" s="28"/>
      <c r="H2887" s="27"/>
      <c r="I2887" s="27"/>
      <c r="J2887" s="27"/>
      <c r="K2887" s="107"/>
      <c r="L2887" s="27"/>
      <c r="M2887" s="46"/>
      <c r="N2887" s="46"/>
      <c r="O2887" s="46"/>
      <c r="P2887" s="46"/>
      <c r="Q2887" s="46"/>
      <c r="R2887" s="46"/>
      <c r="S2887" s="46"/>
      <c r="T2887" s="46"/>
      <c r="U2887" s="46"/>
      <c r="V2887" s="46"/>
      <c r="W2887" s="46"/>
      <c r="X2887" s="46"/>
      <c r="Y2887" s="41"/>
      <c r="Z2887" s="106"/>
      <c r="AA2887" s="43"/>
      <c r="AB2887" s="28"/>
      <c r="AC2887" s="28"/>
      <c r="AD2887" s="28"/>
      <c r="AE2887" s="44"/>
      <c r="AF2887" s="27"/>
      <c r="AG2887" s="27"/>
      <c r="AH2887" s="28"/>
      <c r="AI2887" s="27"/>
      <c r="AJ2887" s="27"/>
      <c r="AK2887" s="28"/>
      <c r="AL2887" s="29"/>
      <c r="AM2887" s="29"/>
      <c r="AN2887" s="29"/>
      <c r="AO2887" s="29"/>
      <c r="AP2887" s="29"/>
      <c r="AQ2887" s="29"/>
      <c r="AR2887" s="29"/>
      <c r="AS2887" s="29"/>
      <c r="AT2887" s="29"/>
      <c r="AU2887" s="29"/>
      <c r="AV2887" s="29"/>
      <c r="AW2887" s="29"/>
      <c r="AX2887" s="29"/>
      <c r="AY2887" s="31"/>
      <c r="AZ2887" s="30"/>
      <c r="BA2887" s="35"/>
      <c r="BB2887" s="108"/>
      <c r="BC2887" s="108"/>
      <c r="BD2887" s="108"/>
      <c r="BE2887" s="136"/>
      <c r="BF2887" s="108"/>
      <c r="BG2887" s="110"/>
      <c r="BH2887" s="110"/>
      <c r="BI2887" s="110"/>
      <c r="BJ2887" s="137"/>
      <c r="BK2887" s="110"/>
      <c r="BL2887" s="108"/>
      <c r="BM2887" s="108"/>
      <c r="BN2887" s="108"/>
      <c r="BO2887" s="135"/>
      <c r="BP2887" s="108"/>
      <c r="BQ2887" s="108"/>
      <c r="BR2887" s="108"/>
      <c r="BS2887" s="108"/>
      <c r="BT2887" s="135"/>
      <c r="BU2887" s="108"/>
      <c r="BV2887" s="108"/>
      <c r="BW2887" s="108"/>
      <c r="BX2887" s="108"/>
      <c r="BY2887" s="135"/>
      <c r="BZ2887" s="108"/>
    </row>
    <row r="2888" spans="1:78" x14ac:dyDescent="0.25">
      <c r="A2888" s="27"/>
      <c r="B2888" s="27"/>
      <c r="C2888" s="27"/>
      <c r="D2888" s="27"/>
      <c r="E2888" s="28"/>
      <c r="F2888" s="88"/>
      <c r="G2888" s="28"/>
      <c r="H2888" s="27"/>
      <c r="I2888" s="27"/>
      <c r="J2888" s="27"/>
      <c r="K2888" s="107"/>
      <c r="L2888" s="27"/>
      <c r="M2888" s="46"/>
      <c r="N2888" s="46"/>
      <c r="O2888" s="46"/>
      <c r="P2888" s="46"/>
      <c r="Q2888" s="46"/>
      <c r="R2888" s="46"/>
      <c r="S2888" s="46"/>
      <c r="T2888" s="46"/>
      <c r="U2888" s="46"/>
      <c r="V2888" s="46"/>
      <c r="W2888" s="46"/>
      <c r="X2888" s="46"/>
      <c r="Y2888" s="41"/>
      <c r="Z2888" s="106"/>
      <c r="AA2888" s="43"/>
      <c r="AB2888" s="28"/>
      <c r="AC2888" s="28"/>
      <c r="AD2888" s="28"/>
      <c r="AE2888" s="44"/>
      <c r="AF2888" s="27"/>
      <c r="AG2888" s="27"/>
      <c r="AH2888" s="28"/>
      <c r="AI2888" s="27"/>
      <c r="AJ2888" s="27"/>
      <c r="AK2888" s="28"/>
      <c r="AL2888" s="29"/>
      <c r="AM2888" s="29"/>
      <c r="AN2888" s="29"/>
      <c r="AO2888" s="29"/>
      <c r="AP2888" s="29"/>
      <c r="AQ2888" s="29"/>
      <c r="AR2888" s="29"/>
      <c r="AS2888" s="29"/>
      <c r="AT2888" s="29"/>
      <c r="AU2888" s="29"/>
      <c r="AV2888" s="29"/>
      <c r="AW2888" s="29"/>
      <c r="AX2888" s="29"/>
      <c r="AY2888" s="31"/>
      <c r="AZ2888" s="30"/>
      <c r="BA2888" s="35"/>
      <c r="BB2888" s="108"/>
      <c r="BC2888" s="108"/>
      <c r="BD2888" s="108"/>
      <c r="BE2888" s="136"/>
      <c r="BF2888" s="108"/>
      <c r="BG2888" s="110"/>
      <c r="BH2888" s="110"/>
      <c r="BI2888" s="110"/>
      <c r="BJ2888" s="137"/>
      <c r="BK2888" s="110"/>
      <c r="BL2888" s="108"/>
      <c r="BM2888" s="108"/>
      <c r="BN2888" s="108"/>
      <c r="BO2888" s="135"/>
      <c r="BP2888" s="108"/>
      <c r="BQ2888" s="108"/>
      <c r="BR2888" s="108"/>
      <c r="BS2888" s="108"/>
      <c r="BT2888" s="135"/>
      <c r="BU2888" s="108"/>
      <c r="BV2888" s="108"/>
      <c r="BW2888" s="108"/>
      <c r="BX2888" s="108"/>
      <c r="BY2888" s="135"/>
      <c r="BZ2888" s="108"/>
    </row>
    <row r="2889" spans="1:78" x14ac:dyDescent="0.25">
      <c r="A2889" s="27"/>
      <c r="B2889" s="27"/>
      <c r="C2889" s="27"/>
      <c r="D2889" s="27"/>
      <c r="E2889" s="28"/>
      <c r="F2889" s="88"/>
      <c r="G2889" s="28"/>
      <c r="H2889" s="27"/>
      <c r="I2889" s="27"/>
      <c r="J2889" s="27"/>
      <c r="K2889" s="107"/>
      <c r="L2889" s="27"/>
      <c r="M2889" s="46"/>
      <c r="N2889" s="46"/>
      <c r="O2889" s="46"/>
      <c r="P2889" s="46"/>
      <c r="Q2889" s="46"/>
      <c r="R2889" s="46"/>
      <c r="S2889" s="46"/>
      <c r="T2889" s="46"/>
      <c r="U2889" s="46"/>
      <c r="V2889" s="46"/>
      <c r="W2889" s="46"/>
      <c r="X2889" s="46"/>
      <c r="Y2889" s="41"/>
      <c r="Z2889" s="106"/>
      <c r="AA2889" s="43"/>
      <c r="AB2889" s="28"/>
      <c r="AC2889" s="28"/>
      <c r="AD2889" s="28"/>
      <c r="AE2889" s="44"/>
      <c r="AF2889" s="27"/>
      <c r="AG2889" s="27"/>
      <c r="AH2889" s="28"/>
      <c r="AI2889" s="27"/>
      <c r="AJ2889" s="27"/>
      <c r="AK2889" s="28"/>
      <c r="AL2889" s="29"/>
      <c r="AM2889" s="29"/>
      <c r="AN2889" s="29"/>
      <c r="AO2889" s="29"/>
      <c r="AP2889" s="29"/>
      <c r="AQ2889" s="29"/>
      <c r="AR2889" s="29"/>
      <c r="AS2889" s="29"/>
      <c r="AT2889" s="29"/>
      <c r="AU2889" s="29"/>
      <c r="AV2889" s="29"/>
      <c r="AW2889" s="29"/>
      <c r="AX2889" s="29"/>
      <c r="AY2889" s="31"/>
      <c r="AZ2889" s="30"/>
      <c r="BA2889" s="35"/>
      <c r="BB2889" s="108"/>
      <c r="BC2889" s="108"/>
      <c r="BD2889" s="108"/>
      <c r="BE2889" s="136"/>
      <c r="BF2889" s="108"/>
      <c r="BG2889" s="110"/>
      <c r="BH2889" s="110"/>
      <c r="BI2889" s="110"/>
      <c r="BJ2889" s="137"/>
      <c r="BK2889" s="110"/>
      <c r="BL2889" s="108"/>
      <c r="BM2889" s="108"/>
      <c r="BN2889" s="108"/>
      <c r="BO2889" s="135"/>
      <c r="BP2889" s="108"/>
      <c r="BQ2889" s="108"/>
      <c r="BR2889" s="108"/>
      <c r="BS2889" s="108"/>
      <c r="BT2889" s="135"/>
      <c r="BU2889" s="108"/>
      <c r="BV2889" s="108"/>
      <c r="BW2889" s="108"/>
      <c r="BX2889" s="108"/>
      <c r="BY2889" s="135"/>
      <c r="BZ2889" s="108"/>
    </row>
    <row r="2890" spans="1:78" x14ac:dyDescent="0.25">
      <c r="A2890" s="27"/>
      <c r="B2890" s="27"/>
      <c r="C2890" s="27"/>
      <c r="D2890" s="27"/>
      <c r="E2890" s="28"/>
      <c r="F2890" s="88"/>
      <c r="G2890" s="28"/>
      <c r="H2890" s="27"/>
      <c r="I2890" s="27"/>
      <c r="J2890" s="27"/>
      <c r="K2890" s="107"/>
      <c r="L2890" s="27"/>
      <c r="M2890" s="46"/>
      <c r="N2890" s="46"/>
      <c r="O2890" s="46"/>
      <c r="P2890" s="46"/>
      <c r="Q2890" s="46"/>
      <c r="R2890" s="46"/>
      <c r="S2890" s="46"/>
      <c r="T2890" s="46"/>
      <c r="U2890" s="46"/>
      <c r="V2890" s="46"/>
      <c r="W2890" s="46"/>
      <c r="X2890" s="46"/>
      <c r="Y2890" s="41"/>
      <c r="Z2890" s="106"/>
      <c r="AA2890" s="43"/>
      <c r="AB2890" s="28"/>
      <c r="AC2890" s="28"/>
      <c r="AD2890" s="28"/>
      <c r="AE2890" s="44"/>
      <c r="AF2890" s="27"/>
      <c r="AG2890" s="27"/>
      <c r="AH2890" s="28"/>
      <c r="AI2890" s="27"/>
      <c r="AJ2890" s="27"/>
      <c r="AK2890" s="28"/>
      <c r="AL2890" s="29"/>
      <c r="AM2890" s="29"/>
      <c r="AN2890" s="29"/>
      <c r="AO2890" s="29"/>
      <c r="AP2890" s="29"/>
      <c r="AQ2890" s="29"/>
      <c r="AR2890" s="29"/>
      <c r="AS2890" s="29"/>
      <c r="AT2890" s="29"/>
      <c r="AU2890" s="29"/>
      <c r="AV2890" s="29"/>
      <c r="AW2890" s="29"/>
      <c r="AX2890" s="29"/>
      <c r="AY2890" s="31"/>
      <c r="AZ2890" s="30"/>
      <c r="BA2890" s="35"/>
      <c r="BB2890" s="108"/>
      <c r="BC2890" s="108"/>
      <c r="BD2890" s="108"/>
      <c r="BE2890" s="136"/>
      <c r="BF2890" s="108"/>
      <c r="BG2890" s="110"/>
      <c r="BH2890" s="110"/>
      <c r="BI2890" s="110"/>
      <c r="BJ2890" s="137"/>
      <c r="BK2890" s="110"/>
      <c r="BL2890" s="108"/>
      <c r="BM2890" s="108"/>
      <c r="BN2890" s="108"/>
      <c r="BO2890" s="135"/>
      <c r="BP2890" s="108"/>
      <c r="BQ2890" s="108"/>
      <c r="BR2890" s="108"/>
      <c r="BS2890" s="108"/>
      <c r="BT2890" s="135"/>
      <c r="BU2890" s="108"/>
      <c r="BV2890" s="108"/>
      <c r="BW2890" s="108"/>
      <c r="BX2890" s="108"/>
      <c r="BY2890" s="135"/>
      <c r="BZ2890" s="108"/>
    </row>
    <row r="2891" spans="1:78" x14ac:dyDescent="0.25">
      <c r="A2891" s="27"/>
      <c r="B2891" s="27"/>
      <c r="C2891" s="27"/>
      <c r="D2891" s="27"/>
      <c r="E2891" s="28"/>
      <c r="F2891" s="88"/>
      <c r="G2891" s="28"/>
      <c r="H2891" s="27"/>
      <c r="I2891" s="27"/>
      <c r="J2891" s="27"/>
      <c r="K2891" s="107"/>
      <c r="L2891" s="27"/>
      <c r="M2891" s="46"/>
      <c r="N2891" s="46"/>
      <c r="O2891" s="46"/>
      <c r="P2891" s="46"/>
      <c r="Q2891" s="46"/>
      <c r="R2891" s="46"/>
      <c r="S2891" s="46"/>
      <c r="T2891" s="46"/>
      <c r="U2891" s="46"/>
      <c r="V2891" s="46"/>
      <c r="W2891" s="46"/>
      <c r="X2891" s="46"/>
      <c r="Y2891" s="41"/>
      <c r="Z2891" s="106"/>
      <c r="AA2891" s="43"/>
      <c r="AB2891" s="28"/>
      <c r="AC2891" s="28"/>
      <c r="AD2891" s="28"/>
      <c r="AE2891" s="44"/>
      <c r="AF2891" s="27"/>
      <c r="AG2891" s="27"/>
      <c r="AH2891" s="28"/>
      <c r="AI2891" s="27"/>
      <c r="AJ2891" s="27"/>
      <c r="AK2891" s="28"/>
      <c r="AL2891" s="29"/>
      <c r="AM2891" s="29"/>
      <c r="AN2891" s="29"/>
      <c r="AO2891" s="29"/>
      <c r="AP2891" s="29"/>
      <c r="AQ2891" s="29"/>
      <c r="AR2891" s="29"/>
      <c r="AS2891" s="29"/>
      <c r="AT2891" s="29"/>
      <c r="AU2891" s="29"/>
      <c r="AV2891" s="29"/>
      <c r="AW2891" s="29"/>
      <c r="AX2891" s="29"/>
      <c r="AY2891" s="31"/>
      <c r="AZ2891" s="30"/>
      <c r="BA2891" s="35"/>
      <c r="BB2891" s="108"/>
      <c r="BC2891" s="108"/>
      <c r="BD2891" s="108"/>
      <c r="BE2891" s="136"/>
      <c r="BF2891" s="108"/>
      <c r="BG2891" s="110"/>
      <c r="BH2891" s="110"/>
      <c r="BI2891" s="110"/>
      <c r="BJ2891" s="137"/>
      <c r="BK2891" s="110"/>
      <c r="BL2891" s="108"/>
      <c r="BM2891" s="108"/>
      <c r="BN2891" s="108"/>
      <c r="BO2891" s="135"/>
      <c r="BP2891" s="108"/>
      <c r="BQ2891" s="108"/>
      <c r="BR2891" s="108"/>
      <c r="BS2891" s="108"/>
      <c r="BT2891" s="135"/>
      <c r="BU2891" s="108"/>
      <c r="BV2891" s="108"/>
      <c r="BW2891" s="108"/>
      <c r="BX2891" s="108"/>
      <c r="BY2891" s="135"/>
      <c r="BZ2891" s="108"/>
    </row>
    <row r="2892" spans="1:78" x14ac:dyDescent="0.25">
      <c r="A2892" s="27"/>
      <c r="B2892" s="27"/>
      <c r="C2892" s="27"/>
      <c r="D2892" s="27"/>
      <c r="E2892" s="28"/>
      <c r="F2892" s="88"/>
      <c r="G2892" s="28"/>
      <c r="H2892" s="27"/>
      <c r="I2892" s="27"/>
      <c r="J2892" s="27"/>
      <c r="K2892" s="107"/>
      <c r="L2892" s="27"/>
      <c r="M2892" s="46"/>
      <c r="N2892" s="46"/>
      <c r="O2892" s="46"/>
      <c r="P2892" s="46"/>
      <c r="Q2892" s="46"/>
      <c r="R2892" s="46"/>
      <c r="S2892" s="46"/>
      <c r="T2892" s="46"/>
      <c r="U2892" s="46"/>
      <c r="V2892" s="46"/>
      <c r="W2892" s="46"/>
      <c r="X2892" s="46"/>
      <c r="Y2892" s="41"/>
      <c r="Z2892" s="106"/>
      <c r="AA2892" s="43"/>
      <c r="AB2892" s="28"/>
      <c r="AC2892" s="28"/>
      <c r="AD2892" s="28"/>
      <c r="AE2892" s="44"/>
      <c r="AF2892" s="27"/>
      <c r="AG2892" s="27"/>
      <c r="AH2892" s="28"/>
      <c r="AI2892" s="27"/>
      <c r="AJ2892" s="27"/>
      <c r="AK2892" s="28"/>
      <c r="AL2892" s="29"/>
      <c r="AM2892" s="29"/>
      <c r="AN2892" s="29"/>
      <c r="AO2892" s="29"/>
      <c r="AP2892" s="29"/>
      <c r="AQ2892" s="29"/>
      <c r="AR2892" s="29"/>
      <c r="AS2892" s="29"/>
      <c r="AT2892" s="29"/>
      <c r="AU2892" s="29"/>
      <c r="AV2892" s="29"/>
      <c r="AW2892" s="29"/>
      <c r="AX2892" s="29"/>
      <c r="AY2892" s="31"/>
      <c r="AZ2892" s="30"/>
      <c r="BA2892" s="35"/>
      <c r="BB2892" s="108"/>
      <c r="BC2892" s="108"/>
      <c r="BD2892" s="108"/>
      <c r="BE2892" s="136"/>
      <c r="BF2892" s="108"/>
      <c r="BG2892" s="110"/>
      <c r="BH2892" s="110"/>
      <c r="BI2892" s="110"/>
      <c r="BJ2892" s="137"/>
      <c r="BK2892" s="110"/>
      <c r="BL2892" s="108"/>
      <c r="BM2892" s="108"/>
      <c r="BN2892" s="108"/>
      <c r="BO2892" s="135"/>
      <c r="BP2892" s="108"/>
      <c r="BQ2892" s="108"/>
      <c r="BR2892" s="108"/>
      <c r="BS2892" s="108"/>
      <c r="BT2892" s="135"/>
      <c r="BU2892" s="108"/>
      <c r="BV2892" s="108"/>
      <c r="BW2892" s="108"/>
      <c r="BX2892" s="108"/>
      <c r="BY2892" s="135"/>
      <c r="BZ2892" s="108"/>
    </row>
    <row r="2893" spans="1:78" x14ac:dyDescent="0.25">
      <c r="A2893" s="27"/>
      <c r="B2893" s="27"/>
      <c r="C2893" s="27"/>
      <c r="D2893" s="27"/>
      <c r="E2893" s="28"/>
      <c r="F2893" s="88"/>
      <c r="G2893" s="28"/>
      <c r="H2893" s="27"/>
      <c r="I2893" s="27"/>
      <c r="J2893" s="27"/>
      <c r="K2893" s="107"/>
      <c r="L2893" s="27"/>
      <c r="M2893" s="46"/>
      <c r="N2893" s="46"/>
      <c r="O2893" s="46"/>
      <c r="P2893" s="46"/>
      <c r="Q2893" s="46"/>
      <c r="R2893" s="46"/>
      <c r="S2893" s="46"/>
      <c r="T2893" s="46"/>
      <c r="U2893" s="46"/>
      <c r="V2893" s="46"/>
      <c r="W2893" s="46"/>
      <c r="X2893" s="46"/>
      <c r="Y2893" s="41"/>
      <c r="Z2893" s="106"/>
      <c r="AA2893" s="43"/>
      <c r="AB2893" s="28"/>
      <c r="AC2893" s="28"/>
      <c r="AD2893" s="28"/>
      <c r="AE2893" s="44"/>
      <c r="AF2893" s="27"/>
      <c r="AG2893" s="27"/>
      <c r="AH2893" s="28"/>
      <c r="AI2893" s="27"/>
      <c r="AJ2893" s="27"/>
      <c r="AK2893" s="28"/>
      <c r="AL2893" s="29"/>
      <c r="AM2893" s="29"/>
      <c r="AN2893" s="29"/>
      <c r="AO2893" s="29"/>
      <c r="AP2893" s="29"/>
      <c r="AQ2893" s="29"/>
      <c r="AR2893" s="29"/>
      <c r="AS2893" s="29"/>
      <c r="AT2893" s="29"/>
      <c r="AU2893" s="29"/>
      <c r="AV2893" s="29"/>
      <c r="AW2893" s="29"/>
      <c r="AX2893" s="29"/>
      <c r="AY2893" s="31"/>
      <c r="AZ2893" s="30"/>
      <c r="BA2893" s="35"/>
      <c r="BB2893" s="108"/>
      <c r="BC2893" s="108"/>
      <c r="BD2893" s="108"/>
      <c r="BE2893" s="136"/>
      <c r="BF2893" s="108"/>
      <c r="BG2893" s="110"/>
      <c r="BH2893" s="110"/>
      <c r="BI2893" s="110"/>
      <c r="BJ2893" s="137"/>
      <c r="BK2893" s="110"/>
      <c r="BL2893" s="108"/>
      <c r="BM2893" s="108"/>
      <c r="BN2893" s="108"/>
      <c r="BO2893" s="135"/>
      <c r="BP2893" s="108"/>
      <c r="BQ2893" s="108"/>
      <c r="BR2893" s="108"/>
      <c r="BS2893" s="108"/>
      <c r="BT2893" s="135"/>
      <c r="BU2893" s="108"/>
      <c r="BV2893" s="108"/>
      <c r="BW2893" s="108"/>
      <c r="BX2893" s="108"/>
      <c r="BY2893" s="135"/>
      <c r="BZ2893" s="108"/>
    </row>
    <row r="2894" spans="1:78" x14ac:dyDescent="0.25">
      <c r="A2894" s="27"/>
      <c r="B2894" s="27"/>
      <c r="C2894" s="27"/>
      <c r="D2894" s="27"/>
      <c r="E2894" s="28"/>
      <c r="F2894" s="88"/>
      <c r="G2894" s="28"/>
      <c r="H2894" s="27"/>
      <c r="I2894" s="27"/>
      <c r="J2894" s="27"/>
      <c r="K2894" s="107"/>
      <c r="L2894" s="27"/>
      <c r="M2894" s="46"/>
      <c r="N2894" s="46"/>
      <c r="O2894" s="46"/>
      <c r="P2894" s="46"/>
      <c r="Q2894" s="46"/>
      <c r="R2894" s="46"/>
      <c r="S2894" s="46"/>
      <c r="T2894" s="46"/>
      <c r="U2894" s="46"/>
      <c r="V2894" s="46"/>
      <c r="W2894" s="46"/>
      <c r="X2894" s="46"/>
      <c r="Y2894" s="41"/>
      <c r="Z2894" s="106"/>
      <c r="AA2894" s="43"/>
      <c r="AB2894" s="28"/>
      <c r="AC2894" s="28"/>
      <c r="AD2894" s="28"/>
      <c r="AE2894" s="44"/>
      <c r="AF2894" s="27"/>
      <c r="AG2894" s="27"/>
      <c r="AH2894" s="28"/>
      <c r="AI2894" s="27"/>
      <c r="AJ2894" s="27"/>
      <c r="AK2894" s="28"/>
      <c r="AL2894" s="29"/>
      <c r="AM2894" s="29"/>
      <c r="AN2894" s="29"/>
      <c r="AO2894" s="29"/>
      <c r="AP2894" s="29"/>
      <c r="AQ2894" s="29"/>
      <c r="AR2894" s="29"/>
      <c r="AS2894" s="29"/>
      <c r="AT2894" s="29"/>
      <c r="AU2894" s="29"/>
      <c r="AV2894" s="29"/>
      <c r="AW2894" s="29"/>
      <c r="AX2894" s="29"/>
      <c r="AY2894" s="31"/>
      <c r="AZ2894" s="30"/>
      <c r="BA2894" s="35"/>
      <c r="BB2894" s="108"/>
      <c r="BC2894" s="108"/>
      <c r="BD2894" s="108"/>
      <c r="BE2894" s="136"/>
      <c r="BF2894" s="108"/>
      <c r="BG2894" s="110"/>
      <c r="BH2894" s="110"/>
      <c r="BI2894" s="110"/>
      <c r="BJ2894" s="137"/>
      <c r="BK2894" s="110"/>
      <c r="BL2894" s="108"/>
      <c r="BM2894" s="108"/>
      <c r="BN2894" s="108"/>
      <c r="BO2894" s="135"/>
      <c r="BP2894" s="108"/>
      <c r="BQ2894" s="108"/>
      <c r="BR2894" s="108"/>
      <c r="BS2894" s="108"/>
      <c r="BT2894" s="135"/>
      <c r="BU2894" s="108"/>
      <c r="BV2894" s="108"/>
      <c r="BW2894" s="108"/>
      <c r="BX2894" s="108"/>
      <c r="BY2894" s="135"/>
      <c r="BZ2894" s="108"/>
    </row>
    <row r="2895" spans="1:78" x14ac:dyDescent="0.25">
      <c r="A2895" s="27"/>
      <c r="B2895" s="27"/>
      <c r="C2895" s="27"/>
      <c r="D2895" s="27"/>
      <c r="E2895" s="28"/>
      <c r="F2895" s="88"/>
      <c r="G2895" s="28"/>
      <c r="H2895" s="27"/>
      <c r="I2895" s="27"/>
      <c r="J2895" s="27"/>
      <c r="K2895" s="107"/>
      <c r="L2895" s="27"/>
      <c r="M2895" s="46"/>
      <c r="N2895" s="46"/>
      <c r="O2895" s="46"/>
      <c r="P2895" s="46"/>
      <c r="Q2895" s="46"/>
      <c r="R2895" s="46"/>
      <c r="S2895" s="46"/>
      <c r="T2895" s="46"/>
      <c r="U2895" s="46"/>
      <c r="V2895" s="46"/>
      <c r="W2895" s="46"/>
      <c r="X2895" s="46"/>
      <c r="Y2895" s="41"/>
      <c r="Z2895" s="106"/>
      <c r="AA2895" s="43"/>
      <c r="AB2895" s="28"/>
      <c r="AC2895" s="28"/>
      <c r="AD2895" s="28"/>
      <c r="AE2895" s="44"/>
      <c r="AF2895" s="27"/>
      <c r="AG2895" s="27"/>
      <c r="AH2895" s="28"/>
      <c r="AI2895" s="27"/>
      <c r="AJ2895" s="27"/>
      <c r="AK2895" s="28"/>
      <c r="AL2895" s="29"/>
      <c r="AM2895" s="29"/>
      <c r="AN2895" s="29"/>
      <c r="AO2895" s="29"/>
      <c r="AP2895" s="29"/>
      <c r="AQ2895" s="29"/>
      <c r="AR2895" s="29"/>
      <c r="AS2895" s="29"/>
      <c r="AT2895" s="29"/>
      <c r="AU2895" s="29"/>
      <c r="AV2895" s="29"/>
      <c r="AW2895" s="29"/>
      <c r="AX2895" s="29"/>
      <c r="AY2895" s="31"/>
      <c r="AZ2895" s="30"/>
      <c r="BA2895" s="35"/>
      <c r="BB2895" s="108"/>
      <c r="BC2895" s="108"/>
      <c r="BD2895" s="108"/>
      <c r="BE2895" s="136"/>
      <c r="BF2895" s="108"/>
      <c r="BG2895" s="110"/>
      <c r="BH2895" s="110"/>
      <c r="BI2895" s="110"/>
      <c r="BJ2895" s="137"/>
      <c r="BK2895" s="110"/>
      <c r="BL2895" s="108"/>
      <c r="BM2895" s="108"/>
      <c r="BN2895" s="108"/>
      <c r="BO2895" s="135"/>
      <c r="BP2895" s="108"/>
      <c r="BQ2895" s="108"/>
      <c r="BR2895" s="108"/>
      <c r="BS2895" s="108"/>
      <c r="BT2895" s="135"/>
      <c r="BU2895" s="108"/>
      <c r="BV2895" s="108"/>
      <c r="BW2895" s="108"/>
      <c r="BX2895" s="108"/>
      <c r="BY2895" s="135"/>
      <c r="BZ2895" s="108"/>
    </row>
    <row r="2896" spans="1:78" x14ac:dyDescent="0.25">
      <c r="A2896" s="27"/>
      <c r="B2896" s="27"/>
      <c r="C2896" s="27"/>
      <c r="D2896" s="27"/>
      <c r="E2896" s="28"/>
      <c r="F2896" s="88"/>
      <c r="G2896" s="28"/>
      <c r="H2896" s="27"/>
      <c r="I2896" s="27"/>
      <c r="J2896" s="27"/>
      <c r="K2896" s="107"/>
      <c r="L2896" s="27"/>
      <c r="M2896" s="46"/>
      <c r="N2896" s="46"/>
      <c r="O2896" s="46"/>
      <c r="P2896" s="46"/>
      <c r="Q2896" s="46"/>
      <c r="R2896" s="46"/>
      <c r="S2896" s="46"/>
      <c r="T2896" s="46"/>
      <c r="U2896" s="46"/>
      <c r="V2896" s="46"/>
      <c r="W2896" s="46"/>
      <c r="X2896" s="46"/>
      <c r="Y2896" s="41"/>
      <c r="Z2896" s="106"/>
      <c r="AA2896" s="43"/>
      <c r="AB2896" s="28"/>
      <c r="AC2896" s="28"/>
      <c r="AD2896" s="28"/>
      <c r="AE2896" s="44"/>
      <c r="AF2896" s="27"/>
      <c r="AG2896" s="27"/>
      <c r="AH2896" s="28"/>
      <c r="AI2896" s="27"/>
      <c r="AJ2896" s="27"/>
      <c r="AK2896" s="28"/>
      <c r="AL2896" s="29"/>
      <c r="AM2896" s="29"/>
      <c r="AN2896" s="29"/>
      <c r="AO2896" s="29"/>
      <c r="AP2896" s="29"/>
      <c r="AQ2896" s="29"/>
      <c r="AR2896" s="29"/>
      <c r="AS2896" s="29"/>
      <c r="AT2896" s="29"/>
      <c r="AU2896" s="29"/>
      <c r="AV2896" s="29"/>
      <c r="AW2896" s="29"/>
      <c r="AX2896" s="29"/>
      <c r="AY2896" s="31"/>
      <c r="AZ2896" s="30"/>
      <c r="BA2896" s="35"/>
      <c r="BB2896" s="108"/>
      <c r="BC2896" s="108"/>
      <c r="BD2896" s="108"/>
      <c r="BE2896" s="136"/>
      <c r="BF2896" s="108"/>
      <c r="BG2896" s="110"/>
      <c r="BH2896" s="110"/>
      <c r="BI2896" s="110"/>
      <c r="BJ2896" s="137"/>
      <c r="BK2896" s="110"/>
      <c r="BL2896" s="108"/>
      <c r="BM2896" s="108"/>
      <c r="BN2896" s="108"/>
      <c r="BO2896" s="135"/>
      <c r="BP2896" s="108"/>
      <c r="BQ2896" s="108"/>
      <c r="BR2896" s="108"/>
      <c r="BS2896" s="108"/>
      <c r="BT2896" s="135"/>
      <c r="BU2896" s="108"/>
      <c r="BV2896" s="108"/>
      <c r="BW2896" s="108"/>
      <c r="BX2896" s="108"/>
      <c r="BY2896" s="135"/>
      <c r="BZ2896" s="108"/>
    </row>
    <row r="2897" spans="1:78" x14ac:dyDescent="0.25">
      <c r="A2897" s="27"/>
      <c r="B2897" s="27"/>
      <c r="C2897" s="27"/>
      <c r="D2897" s="27"/>
      <c r="E2897" s="28"/>
      <c r="F2897" s="88"/>
      <c r="G2897" s="28"/>
      <c r="H2897" s="27"/>
      <c r="I2897" s="27"/>
      <c r="J2897" s="27"/>
      <c r="K2897" s="107"/>
      <c r="L2897" s="27"/>
      <c r="M2897" s="46"/>
      <c r="N2897" s="46"/>
      <c r="O2897" s="46"/>
      <c r="P2897" s="46"/>
      <c r="Q2897" s="46"/>
      <c r="R2897" s="46"/>
      <c r="S2897" s="46"/>
      <c r="T2897" s="46"/>
      <c r="U2897" s="46"/>
      <c r="V2897" s="46"/>
      <c r="W2897" s="46"/>
      <c r="X2897" s="46"/>
      <c r="Y2897" s="41"/>
      <c r="Z2897" s="106"/>
      <c r="AA2897" s="43"/>
      <c r="AB2897" s="28"/>
      <c r="AC2897" s="28"/>
      <c r="AD2897" s="28"/>
      <c r="AE2897" s="44"/>
      <c r="AF2897" s="27"/>
      <c r="AG2897" s="27"/>
      <c r="AH2897" s="28"/>
      <c r="AI2897" s="27"/>
      <c r="AJ2897" s="27"/>
      <c r="AK2897" s="28"/>
      <c r="AL2897" s="29"/>
      <c r="AM2897" s="29"/>
      <c r="AN2897" s="29"/>
      <c r="AO2897" s="29"/>
      <c r="AP2897" s="29"/>
      <c r="AQ2897" s="29"/>
      <c r="AR2897" s="29"/>
      <c r="AS2897" s="29"/>
      <c r="AT2897" s="29"/>
      <c r="AU2897" s="29"/>
      <c r="AV2897" s="29"/>
      <c r="AW2897" s="29"/>
      <c r="AX2897" s="29"/>
      <c r="AY2897" s="31"/>
      <c r="AZ2897" s="30"/>
      <c r="BA2897" s="35"/>
      <c r="BB2897" s="108"/>
      <c r="BC2897" s="108"/>
      <c r="BD2897" s="108"/>
      <c r="BE2897" s="136"/>
      <c r="BF2897" s="108"/>
      <c r="BG2897" s="110"/>
      <c r="BH2897" s="110"/>
      <c r="BI2897" s="110"/>
      <c r="BJ2897" s="137"/>
      <c r="BK2897" s="110"/>
      <c r="BL2897" s="108"/>
      <c r="BM2897" s="108"/>
      <c r="BN2897" s="108"/>
      <c r="BO2897" s="135"/>
      <c r="BP2897" s="108"/>
      <c r="BQ2897" s="108"/>
      <c r="BR2897" s="108"/>
      <c r="BS2897" s="108"/>
      <c r="BT2897" s="135"/>
      <c r="BU2897" s="108"/>
      <c r="BV2897" s="108"/>
      <c r="BW2897" s="108"/>
      <c r="BX2897" s="108"/>
      <c r="BY2897" s="135"/>
      <c r="BZ2897" s="108"/>
    </row>
    <row r="2898" spans="1:78" x14ac:dyDescent="0.25">
      <c r="A2898" s="27"/>
      <c r="B2898" s="27"/>
      <c r="C2898" s="27"/>
      <c r="D2898" s="27"/>
      <c r="E2898" s="28"/>
      <c r="F2898" s="88"/>
      <c r="G2898" s="28"/>
      <c r="H2898" s="27"/>
      <c r="I2898" s="27"/>
      <c r="J2898" s="27"/>
      <c r="K2898" s="107"/>
      <c r="L2898" s="27"/>
      <c r="M2898" s="46"/>
      <c r="N2898" s="46"/>
      <c r="O2898" s="46"/>
      <c r="P2898" s="46"/>
      <c r="Q2898" s="46"/>
      <c r="R2898" s="46"/>
      <c r="S2898" s="46"/>
      <c r="T2898" s="46"/>
      <c r="U2898" s="46"/>
      <c r="V2898" s="46"/>
      <c r="W2898" s="46"/>
      <c r="X2898" s="46"/>
      <c r="Y2898" s="41"/>
      <c r="Z2898" s="106"/>
      <c r="AA2898" s="43"/>
      <c r="AB2898" s="28"/>
      <c r="AC2898" s="28"/>
      <c r="AD2898" s="28"/>
      <c r="AE2898" s="44"/>
      <c r="AF2898" s="27"/>
      <c r="AG2898" s="27"/>
      <c r="AH2898" s="28"/>
      <c r="AI2898" s="27"/>
      <c r="AJ2898" s="27"/>
      <c r="AK2898" s="28"/>
      <c r="AL2898" s="29"/>
      <c r="AM2898" s="29"/>
      <c r="AN2898" s="29"/>
      <c r="AO2898" s="29"/>
      <c r="AP2898" s="29"/>
      <c r="AQ2898" s="29"/>
      <c r="AR2898" s="29"/>
      <c r="AS2898" s="29"/>
      <c r="AT2898" s="29"/>
      <c r="AU2898" s="29"/>
      <c r="AV2898" s="29"/>
      <c r="AW2898" s="29"/>
      <c r="AX2898" s="29"/>
      <c r="AY2898" s="31"/>
      <c r="AZ2898" s="30"/>
      <c r="BA2898" s="35"/>
      <c r="BB2898" s="108"/>
      <c r="BC2898" s="108"/>
      <c r="BD2898" s="108"/>
      <c r="BE2898" s="136"/>
      <c r="BF2898" s="108"/>
      <c r="BG2898" s="110"/>
      <c r="BH2898" s="110"/>
      <c r="BI2898" s="110"/>
      <c r="BJ2898" s="137"/>
      <c r="BK2898" s="110"/>
      <c r="BL2898" s="108"/>
      <c r="BM2898" s="108"/>
      <c r="BN2898" s="108"/>
      <c r="BO2898" s="135"/>
      <c r="BP2898" s="108"/>
      <c r="BQ2898" s="108"/>
      <c r="BR2898" s="108"/>
      <c r="BS2898" s="108"/>
      <c r="BT2898" s="135"/>
      <c r="BU2898" s="108"/>
      <c r="BV2898" s="108"/>
      <c r="BW2898" s="108"/>
      <c r="BX2898" s="108"/>
      <c r="BY2898" s="135"/>
      <c r="BZ2898" s="108"/>
    </row>
    <row r="2899" spans="1:78" x14ac:dyDescent="0.25">
      <c r="A2899" s="27"/>
      <c r="B2899" s="27"/>
      <c r="C2899" s="27"/>
      <c r="D2899" s="27"/>
      <c r="E2899" s="28"/>
      <c r="F2899" s="88"/>
      <c r="G2899" s="28"/>
      <c r="H2899" s="27"/>
      <c r="I2899" s="27"/>
      <c r="J2899" s="27"/>
      <c r="K2899" s="107"/>
      <c r="L2899" s="27"/>
      <c r="M2899" s="46"/>
      <c r="N2899" s="46"/>
      <c r="O2899" s="46"/>
      <c r="P2899" s="46"/>
      <c r="Q2899" s="46"/>
      <c r="R2899" s="46"/>
      <c r="S2899" s="46"/>
      <c r="T2899" s="46"/>
      <c r="U2899" s="46"/>
      <c r="V2899" s="46"/>
      <c r="W2899" s="46"/>
      <c r="X2899" s="46"/>
      <c r="Y2899" s="41"/>
      <c r="Z2899" s="106"/>
      <c r="AA2899" s="43"/>
      <c r="AB2899" s="28"/>
      <c r="AC2899" s="28"/>
      <c r="AD2899" s="28"/>
      <c r="AE2899" s="44"/>
      <c r="AF2899" s="27"/>
      <c r="AG2899" s="27"/>
      <c r="AH2899" s="28"/>
      <c r="AI2899" s="27"/>
      <c r="AJ2899" s="27"/>
      <c r="AK2899" s="28"/>
      <c r="AL2899" s="29"/>
      <c r="AM2899" s="29"/>
      <c r="AN2899" s="29"/>
      <c r="AO2899" s="29"/>
      <c r="AP2899" s="29"/>
      <c r="AQ2899" s="29"/>
      <c r="AR2899" s="29"/>
      <c r="AS2899" s="29"/>
      <c r="AT2899" s="29"/>
      <c r="AU2899" s="29"/>
      <c r="AV2899" s="29"/>
      <c r="AW2899" s="29"/>
      <c r="AX2899" s="29"/>
      <c r="AY2899" s="31"/>
      <c r="AZ2899" s="30"/>
      <c r="BA2899" s="35"/>
      <c r="BB2899" s="108"/>
      <c r="BC2899" s="108"/>
      <c r="BD2899" s="108"/>
      <c r="BE2899" s="136"/>
      <c r="BF2899" s="108"/>
      <c r="BG2899" s="110"/>
      <c r="BH2899" s="110"/>
      <c r="BI2899" s="110"/>
      <c r="BJ2899" s="137"/>
      <c r="BK2899" s="110"/>
      <c r="BL2899" s="108"/>
      <c r="BM2899" s="108"/>
      <c r="BN2899" s="108"/>
      <c r="BO2899" s="135"/>
      <c r="BP2899" s="108"/>
      <c r="BQ2899" s="108"/>
      <c r="BR2899" s="108"/>
      <c r="BS2899" s="108"/>
      <c r="BT2899" s="135"/>
      <c r="BU2899" s="108"/>
      <c r="BV2899" s="108"/>
      <c r="BW2899" s="108"/>
      <c r="BX2899" s="108"/>
      <c r="BY2899" s="135"/>
      <c r="BZ2899" s="108"/>
    </row>
    <row r="2900" spans="1:78" x14ac:dyDescent="0.25">
      <c r="A2900" s="27"/>
      <c r="B2900" s="27"/>
      <c r="C2900" s="27"/>
      <c r="D2900" s="27"/>
      <c r="E2900" s="28"/>
      <c r="F2900" s="88"/>
      <c r="G2900" s="28"/>
      <c r="H2900" s="27"/>
      <c r="I2900" s="27"/>
      <c r="J2900" s="27"/>
      <c r="K2900" s="107"/>
      <c r="L2900" s="27"/>
      <c r="M2900" s="46"/>
      <c r="N2900" s="46"/>
      <c r="O2900" s="46"/>
      <c r="P2900" s="46"/>
      <c r="Q2900" s="46"/>
      <c r="R2900" s="46"/>
      <c r="S2900" s="46"/>
      <c r="T2900" s="46"/>
      <c r="U2900" s="46"/>
      <c r="V2900" s="46"/>
      <c r="W2900" s="46"/>
      <c r="X2900" s="46"/>
      <c r="Y2900" s="41"/>
      <c r="Z2900" s="106"/>
      <c r="AA2900" s="43"/>
      <c r="AB2900" s="28"/>
      <c r="AC2900" s="28"/>
      <c r="AD2900" s="28"/>
      <c r="AE2900" s="44"/>
      <c r="AF2900" s="27"/>
      <c r="AG2900" s="27"/>
      <c r="AH2900" s="28"/>
      <c r="AI2900" s="27"/>
      <c r="AJ2900" s="27"/>
      <c r="AK2900" s="28"/>
      <c r="AL2900" s="29"/>
      <c r="AM2900" s="29"/>
      <c r="AN2900" s="29"/>
      <c r="AO2900" s="29"/>
      <c r="AP2900" s="29"/>
      <c r="AQ2900" s="29"/>
      <c r="AR2900" s="29"/>
      <c r="AS2900" s="29"/>
      <c r="AT2900" s="29"/>
      <c r="AU2900" s="29"/>
      <c r="AV2900" s="29"/>
      <c r="AW2900" s="29"/>
      <c r="AX2900" s="29"/>
      <c r="AY2900" s="31"/>
      <c r="AZ2900" s="30"/>
      <c r="BA2900" s="35"/>
      <c r="BB2900" s="108"/>
      <c r="BC2900" s="108"/>
      <c r="BD2900" s="108"/>
      <c r="BE2900" s="136"/>
      <c r="BF2900" s="108"/>
      <c r="BG2900" s="110"/>
      <c r="BH2900" s="110"/>
      <c r="BI2900" s="110"/>
      <c r="BJ2900" s="137"/>
      <c r="BK2900" s="110"/>
      <c r="BL2900" s="108"/>
      <c r="BM2900" s="108"/>
      <c r="BN2900" s="108"/>
      <c r="BO2900" s="135"/>
      <c r="BP2900" s="108"/>
      <c r="BQ2900" s="108"/>
      <c r="BR2900" s="108"/>
      <c r="BS2900" s="108"/>
      <c r="BT2900" s="135"/>
      <c r="BU2900" s="108"/>
      <c r="BV2900" s="108"/>
      <c r="BW2900" s="108"/>
      <c r="BX2900" s="108"/>
      <c r="BY2900" s="135"/>
      <c r="BZ2900" s="108"/>
    </row>
    <row r="2901" spans="1:78" x14ac:dyDescent="0.25">
      <c r="A2901" s="27"/>
      <c r="B2901" s="27"/>
      <c r="C2901" s="27"/>
      <c r="D2901" s="27"/>
      <c r="E2901" s="28"/>
      <c r="F2901" s="88"/>
      <c r="G2901" s="28"/>
      <c r="H2901" s="27"/>
      <c r="I2901" s="27"/>
      <c r="J2901" s="27"/>
      <c r="K2901" s="107"/>
      <c r="L2901" s="27"/>
      <c r="M2901" s="46"/>
      <c r="N2901" s="46"/>
      <c r="O2901" s="46"/>
      <c r="P2901" s="46"/>
      <c r="Q2901" s="46"/>
      <c r="R2901" s="46"/>
      <c r="S2901" s="46"/>
      <c r="T2901" s="46"/>
      <c r="U2901" s="46"/>
      <c r="V2901" s="46"/>
      <c r="W2901" s="46"/>
      <c r="X2901" s="46"/>
      <c r="Y2901" s="41"/>
      <c r="Z2901" s="106"/>
      <c r="AA2901" s="43"/>
      <c r="AB2901" s="28"/>
      <c r="AC2901" s="28"/>
      <c r="AD2901" s="28"/>
      <c r="AE2901" s="44"/>
      <c r="AF2901" s="27"/>
      <c r="AG2901" s="27"/>
      <c r="AH2901" s="28"/>
      <c r="AI2901" s="27"/>
      <c r="AJ2901" s="27"/>
      <c r="AK2901" s="28"/>
      <c r="AL2901" s="29"/>
      <c r="AM2901" s="29"/>
      <c r="AN2901" s="29"/>
      <c r="AO2901" s="29"/>
      <c r="AP2901" s="29"/>
      <c r="AQ2901" s="29"/>
      <c r="AR2901" s="29"/>
      <c r="AS2901" s="29"/>
      <c r="AT2901" s="29"/>
      <c r="AU2901" s="29"/>
      <c r="AV2901" s="29"/>
      <c r="AW2901" s="29"/>
      <c r="AX2901" s="29"/>
      <c r="AY2901" s="31"/>
      <c r="AZ2901" s="30"/>
      <c r="BA2901" s="35"/>
      <c r="BB2901" s="108"/>
      <c r="BC2901" s="108"/>
      <c r="BD2901" s="108"/>
      <c r="BE2901" s="136"/>
      <c r="BF2901" s="108"/>
      <c r="BG2901" s="110"/>
      <c r="BH2901" s="110"/>
      <c r="BI2901" s="110"/>
      <c r="BJ2901" s="137"/>
      <c r="BK2901" s="110"/>
      <c r="BL2901" s="108"/>
      <c r="BM2901" s="108"/>
      <c r="BN2901" s="108"/>
      <c r="BO2901" s="135"/>
      <c r="BP2901" s="108"/>
      <c r="BQ2901" s="108"/>
      <c r="BR2901" s="108"/>
      <c r="BS2901" s="108"/>
      <c r="BT2901" s="135"/>
      <c r="BU2901" s="108"/>
      <c r="BV2901" s="108"/>
      <c r="BW2901" s="108"/>
      <c r="BX2901" s="108"/>
      <c r="BY2901" s="135"/>
      <c r="BZ2901" s="108"/>
    </row>
    <row r="2902" spans="1:78" x14ac:dyDescent="0.25">
      <c r="A2902" s="27"/>
      <c r="B2902" s="27"/>
      <c r="C2902" s="27"/>
      <c r="D2902" s="27"/>
      <c r="E2902" s="28"/>
      <c r="F2902" s="88"/>
      <c r="G2902" s="28"/>
      <c r="H2902" s="27"/>
      <c r="I2902" s="27"/>
      <c r="J2902" s="27"/>
      <c r="K2902" s="107"/>
      <c r="L2902" s="27"/>
      <c r="M2902" s="46"/>
      <c r="N2902" s="46"/>
      <c r="O2902" s="46"/>
      <c r="P2902" s="46"/>
      <c r="Q2902" s="46"/>
      <c r="R2902" s="46"/>
      <c r="S2902" s="46"/>
      <c r="T2902" s="46"/>
      <c r="U2902" s="46"/>
      <c r="V2902" s="46"/>
      <c r="W2902" s="46"/>
      <c r="X2902" s="46"/>
      <c r="Y2902" s="41"/>
      <c r="Z2902" s="106"/>
      <c r="AA2902" s="43"/>
      <c r="AB2902" s="28"/>
      <c r="AC2902" s="28"/>
      <c r="AD2902" s="28"/>
      <c r="AE2902" s="44"/>
      <c r="AF2902" s="27"/>
      <c r="AG2902" s="27"/>
      <c r="AH2902" s="28"/>
      <c r="AI2902" s="27"/>
      <c r="AJ2902" s="27"/>
      <c r="AK2902" s="28"/>
      <c r="AL2902" s="29"/>
      <c r="AM2902" s="29"/>
      <c r="AN2902" s="29"/>
      <c r="AO2902" s="29"/>
      <c r="AP2902" s="29"/>
      <c r="AQ2902" s="29"/>
      <c r="AR2902" s="29"/>
      <c r="AS2902" s="29"/>
      <c r="AT2902" s="29"/>
      <c r="AU2902" s="29"/>
      <c r="AV2902" s="29"/>
      <c r="AW2902" s="29"/>
      <c r="AX2902" s="29"/>
      <c r="AY2902" s="31"/>
      <c r="AZ2902" s="30"/>
      <c r="BA2902" s="35"/>
      <c r="BB2902" s="108"/>
      <c r="BC2902" s="108"/>
      <c r="BD2902" s="108"/>
      <c r="BE2902" s="136"/>
      <c r="BF2902" s="108"/>
      <c r="BG2902" s="110"/>
      <c r="BH2902" s="110"/>
      <c r="BI2902" s="110"/>
      <c r="BJ2902" s="137"/>
      <c r="BK2902" s="110"/>
      <c r="BL2902" s="108"/>
      <c r="BM2902" s="108"/>
      <c r="BN2902" s="108"/>
      <c r="BO2902" s="135"/>
      <c r="BP2902" s="108"/>
      <c r="BQ2902" s="108"/>
      <c r="BR2902" s="108"/>
      <c r="BS2902" s="108"/>
      <c r="BT2902" s="135"/>
      <c r="BU2902" s="108"/>
      <c r="BV2902" s="108"/>
      <c r="BW2902" s="108"/>
      <c r="BX2902" s="108"/>
      <c r="BY2902" s="135"/>
      <c r="BZ2902" s="108"/>
    </row>
    <row r="2903" spans="1:78" x14ac:dyDescent="0.25">
      <c r="A2903" s="27"/>
      <c r="B2903" s="27"/>
      <c r="C2903" s="27"/>
      <c r="D2903" s="27"/>
      <c r="E2903" s="28"/>
      <c r="F2903" s="88"/>
      <c r="G2903" s="28"/>
      <c r="H2903" s="27"/>
      <c r="I2903" s="27"/>
      <c r="J2903" s="27"/>
      <c r="K2903" s="107"/>
      <c r="L2903" s="27"/>
      <c r="M2903" s="46"/>
      <c r="N2903" s="46"/>
      <c r="O2903" s="46"/>
      <c r="P2903" s="46"/>
      <c r="Q2903" s="46"/>
      <c r="R2903" s="46"/>
      <c r="S2903" s="46"/>
      <c r="T2903" s="46"/>
      <c r="U2903" s="46"/>
      <c r="V2903" s="46"/>
      <c r="W2903" s="46"/>
      <c r="X2903" s="46"/>
      <c r="Y2903" s="41"/>
      <c r="Z2903" s="106"/>
      <c r="AA2903" s="43"/>
      <c r="AB2903" s="28"/>
      <c r="AC2903" s="28"/>
      <c r="AD2903" s="28"/>
      <c r="AE2903" s="44"/>
      <c r="AF2903" s="27"/>
      <c r="AG2903" s="27"/>
      <c r="AH2903" s="28"/>
      <c r="AI2903" s="27"/>
      <c r="AJ2903" s="27"/>
      <c r="AK2903" s="28"/>
      <c r="AL2903" s="29"/>
      <c r="AM2903" s="29"/>
      <c r="AN2903" s="29"/>
      <c r="AO2903" s="29"/>
      <c r="AP2903" s="29"/>
      <c r="AQ2903" s="29"/>
      <c r="AR2903" s="29"/>
      <c r="AS2903" s="29"/>
      <c r="AT2903" s="29"/>
      <c r="AU2903" s="29"/>
      <c r="AV2903" s="29"/>
      <c r="AW2903" s="29"/>
      <c r="AX2903" s="29"/>
      <c r="AY2903" s="31"/>
      <c r="AZ2903" s="30"/>
      <c r="BA2903" s="35"/>
      <c r="BB2903" s="108"/>
      <c r="BC2903" s="108"/>
      <c r="BD2903" s="108"/>
      <c r="BE2903" s="136"/>
      <c r="BF2903" s="108"/>
      <c r="BG2903" s="110"/>
      <c r="BH2903" s="110"/>
      <c r="BI2903" s="110"/>
      <c r="BJ2903" s="137"/>
      <c r="BK2903" s="110"/>
      <c r="BL2903" s="108"/>
      <c r="BM2903" s="108"/>
      <c r="BN2903" s="108"/>
      <c r="BO2903" s="135"/>
      <c r="BP2903" s="108"/>
      <c r="BQ2903" s="108"/>
      <c r="BR2903" s="108"/>
      <c r="BS2903" s="108"/>
      <c r="BT2903" s="135"/>
      <c r="BU2903" s="108"/>
      <c r="BV2903" s="108"/>
      <c r="BW2903" s="108"/>
      <c r="BX2903" s="108"/>
      <c r="BY2903" s="135"/>
      <c r="BZ2903" s="108"/>
    </row>
    <row r="2904" spans="1:78" x14ac:dyDescent="0.25">
      <c r="A2904" s="27"/>
      <c r="B2904" s="27"/>
      <c r="C2904" s="27"/>
      <c r="D2904" s="27"/>
      <c r="E2904" s="28"/>
      <c r="F2904" s="88"/>
      <c r="G2904" s="28"/>
      <c r="H2904" s="27"/>
      <c r="I2904" s="27"/>
      <c r="J2904" s="27"/>
      <c r="K2904" s="107"/>
      <c r="L2904" s="27"/>
      <c r="M2904" s="46"/>
      <c r="N2904" s="46"/>
      <c r="O2904" s="46"/>
      <c r="P2904" s="46"/>
      <c r="Q2904" s="46"/>
      <c r="R2904" s="46"/>
      <c r="S2904" s="46"/>
      <c r="T2904" s="46"/>
      <c r="U2904" s="46"/>
      <c r="V2904" s="46"/>
      <c r="W2904" s="46"/>
      <c r="X2904" s="46"/>
      <c r="Y2904" s="41"/>
      <c r="Z2904" s="106"/>
      <c r="AA2904" s="43"/>
      <c r="AB2904" s="28"/>
      <c r="AC2904" s="28"/>
      <c r="AD2904" s="28"/>
      <c r="AE2904" s="44"/>
      <c r="AF2904" s="27"/>
      <c r="AG2904" s="27"/>
      <c r="AH2904" s="28"/>
      <c r="AI2904" s="27"/>
      <c r="AJ2904" s="27"/>
      <c r="AK2904" s="28"/>
      <c r="AL2904" s="29"/>
      <c r="AM2904" s="29"/>
      <c r="AN2904" s="29"/>
      <c r="AO2904" s="29"/>
      <c r="AP2904" s="29"/>
      <c r="AQ2904" s="29"/>
      <c r="AR2904" s="29"/>
      <c r="AS2904" s="29"/>
      <c r="AT2904" s="29"/>
      <c r="AU2904" s="29"/>
      <c r="AV2904" s="29"/>
      <c r="AW2904" s="29"/>
      <c r="AX2904" s="29"/>
      <c r="AY2904" s="31"/>
      <c r="AZ2904" s="30"/>
      <c r="BA2904" s="35"/>
      <c r="BB2904" s="108"/>
      <c r="BC2904" s="108"/>
      <c r="BD2904" s="108"/>
      <c r="BE2904" s="136"/>
      <c r="BF2904" s="108"/>
      <c r="BG2904" s="110"/>
      <c r="BH2904" s="110"/>
      <c r="BI2904" s="110"/>
      <c r="BJ2904" s="137"/>
      <c r="BK2904" s="110"/>
      <c r="BL2904" s="108"/>
      <c r="BM2904" s="108"/>
      <c r="BN2904" s="108"/>
      <c r="BO2904" s="135"/>
      <c r="BP2904" s="108"/>
      <c r="BQ2904" s="108"/>
      <c r="BR2904" s="108"/>
      <c r="BS2904" s="108"/>
      <c r="BT2904" s="135"/>
      <c r="BU2904" s="108"/>
      <c r="BV2904" s="108"/>
      <c r="BW2904" s="108"/>
      <c r="BX2904" s="108"/>
      <c r="BY2904" s="135"/>
      <c r="BZ2904" s="108"/>
    </row>
    <row r="2905" spans="1:78" x14ac:dyDescent="0.25">
      <c r="A2905" s="27"/>
      <c r="B2905" s="27"/>
      <c r="C2905" s="27"/>
      <c r="D2905" s="27"/>
      <c r="E2905" s="28"/>
      <c r="F2905" s="88"/>
      <c r="G2905" s="28"/>
      <c r="H2905" s="27"/>
      <c r="I2905" s="27"/>
      <c r="J2905" s="27"/>
      <c r="K2905" s="107"/>
      <c r="L2905" s="27"/>
      <c r="M2905" s="46"/>
      <c r="N2905" s="46"/>
      <c r="O2905" s="46"/>
      <c r="P2905" s="46"/>
      <c r="Q2905" s="46"/>
      <c r="R2905" s="46"/>
      <c r="S2905" s="46"/>
      <c r="T2905" s="46"/>
      <c r="U2905" s="46"/>
      <c r="V2905" s="46"/>
      <c r="W2905" s="46"/>
      <c r="X2905" s="46"/>
      <c r="Y2905" s="41"/>
      <c r="Z2905" s="106"/>
      <c r="AA2905" s="43"/>
      <c r="AB2905" s="28"/>
      <c r="AC2905" s="28"/>
      <c r="AD2905" s="28"/>
      <c r="AE2905" s="44"/>
      <c r="AF2905" s="27"/>
      <c r="AG2905" s="27"/>
      <c r="AH2905" s="28"/>
      <c r="AI2905" s="27"/>
      <c r="AJ2905" s="27"/>
      <c r="AK2905" s="28"/>
      <c r="AL2905" s="29"/>
      <c r="AM2905" s="29"/>
      <c r="AN2905" s="29"/>
      <c r="AO2905" s="29"/>
      <c r="AP2905" s="29"/>
      <c r="AQ2905" s="29"/>
      <c r="AR2905" s="29"/>
      <c r="AS2905" s="29"/>
      <c r="AT2905" s="29"/>
      <c r="AU2905" s="29"/>
      <c r="AV2905" s="29"/>
      <c r="AW2905" s="29"/>
      <c r="AX2905" s="29"/>
      <c r="AY2905" s="31"/>
      <c r="AZ2905" s="30"/>
      <c r="BA2905" s="35"/>
      <c r="BB2905" s="108"/>
      <c r="BC2905" s="108"/>
      <c r="BD2905" s="108"/>
      <c r="BE2905" s="136"/>
      <c r="BF2905" s="108"/>
      <c r="BG2905" s="110"/>
      <c r="BH2905" s="110"/>
      <c r="BI2905" s="110"/>
      <c r="BJ2905" s="137"/>
      <c r="BK2905" s="110"/>
      <c r="BL2905" s="108"/>
      <c r="BM2905" s="108"/>
      <c r="BN2905" s="108"/>
      <c r="BO2905" s="135"/>
      <c r="BP2905" s="108"/>
      <c r="BQ2905" s="108"/>
      <c r="BR2905" s="108"/>
      <c r="BS2905" s="108"/>
      <c r="BT2905" s="135"/>
      <c r="BU2905" s="108"/>
      <c r="BV2905" s="108"/>
      <c r="BW2905" s="108"/>
      <c r="BX2905" s="108"/>
      <c r="BY2905" s="135"/>
      <c r="BZ2905" s="108"/>
    </row>
    <row r="2906" spans="1:78" x14ac:dyDescent="0.25">
      <c r="A2906" s="27"/>
      <c r="B2906" s="27"/>
      <c r="C2906" s="27"/>
      <c r="D2906" s="27"/>
      <c r="E2906" s="28"/>
      <c r="F2906" s="88"/>
      <c r="G2906" s="28"/>
      <c r="H2906" s="27"/>
      <c r="I2906" s="27"/>
      <c r="J2906" s="27"/>
      <c r="K2906" s="107"/>
      <c r="L2906" s="27"/>
      <c r="M2906" s="46"/>
      <c r="N2906" s="46"/>
      <c r="O2906" s="46"/>
      <c r="P2906" s="46"/>
      <c r="Q2906" s="46"/>
      <c r="R2906" s="46"/>
      <c r="S2906" s="46"/>
      <c r="T2906" s="46"/>
      <c r="U2906" s="46"/>
      <c r="V2906" s="46"/>
      <c r="W2906" s="46"/>
      <c r="X2906" s="46"/>
      <c r="Y2906" s="41"/>
      <c r="Z2906" s="106"/>
      <c r="AA2906" s="43"/>
      <c r="AB2906" s="28"/>
      <c r="AC2906" s="28"/>
      <c r="AD2906" s="28"/>
      <c r="AE2906" s="44"/>
      <c r="AF2906" s="27"/>
      <c r="AG2906" s="27"/>
      <c r="AH2906" s="28"/>
      <c r="AI2906" s="27"/>
      <c r="AJ2906" s="27"/>
      <c r="AK2906" s="28"/>
      <c r="AL2906" s="29"/>
      <c r="AM2906" s="29"/>
      <c r="AN2906" s="29"/>
      <c r="AO2906" s="29"/>
      <c r="AP2906" s="29"/>
      <c r="AQ2906" s="29"/>
      <c r="AR2906" s="29"/>
      <c r="AS2906" s="29"/>
      <c r="AT2906" s="29"/>
      <c r="AU2906" s="29"/>
      <c r="AV2906" s="29"/>
      <c r="AW2906" s="29"/>
      <c r="AX2906" s="29"/>
      <c r="AY2906" s="31"/>
      <c r="AZ2906" s="30"/>
      <c r="BA2906" s="35"/>
      <c r="BB2906" s="108"/>
      <c r="BC2906" s="108"/>
      <c r="BD2906" s="108"/>
      <c r="BE2906" s="136"/>
      <c r="BF2906" s="108"/>
      <c r="BG2906" s="110"/>
      <c r="BH2906" s="110"/>
      <c r="BI2906" s="110"/>
      <c r="BJ2906" s="137"/>
      <c r="BK2906" s="110"/>
      <c r="BL2906" s="108"/>
      <c r="BM2906" s="108"/>
      <c r="BN2906" s="108"/>
      <c r="BO2906" s="135"/>
      <c r="BP2906" s="108"/>
      <c r="BQ2906" s="108"/>
      <c r="BR2906" s="108"/>
      <c r="BS2906" s="108"/>
      <c r="BT2906" s="135"/>
      <c r="BU2906" s="108"/>
      <c r="BV2906" s="108"/>
      <c r="BW2906" s="108"/>
      <c r="BX2906" s="108"/>
      <c r="BY2906" s="135"/>
      <c r="BZ2906" s="108"/>
    </row>
    <row r="2907" spans="1:78" x14ac:dyDescent="0.25">
      <c r="A2907" s="27"/>
      <c r="B2907" s="27"/>
      <c r="C2907" s="27"/>
      <c r="D2907" s="27"/>
      <c r="E2907" s="28"/>
      <c r="F2907" s="88"/>
      <c r="G2907" s="28"/>
      <c r="H2907" s="27"/>
      <c r="I2907" s="27"/>
      <c r="J2907" s="27"/>
      <c r="K2907" s="107"/>
      <c r="L2907" s="27"/>
      <c r="M2907" s="46"/>
      <c r="N2907" s="46"/>
      <c r="O2907" s="46"/>
      <c r="P2907" s="46"/>
      <c r="Q2907" s="46"/>
      <c r="R2907" s="46"/>
      <c r="S2907" s="46"/>
      <c r="T2907" s="46"/>
      <c r="U2907" s="46"/>
      <c r="V2907" s="46"/>
      <c r="W2907" s="46"/>
      <c r="X2907" s="46"/>
      <c r="Y2907" s="41"/>
      <c r="Z2907" s="106"/>
      <c r="AA2907" s="43"/>
      <c r="AB2907" s="28"/>
      <c r="AC2907" s="28"/>
      <c r="AD2907" s="28"/>
      <c r="AE2907" s="44"/>
      <c r="AF2907" s="27"/>
      <c r="AG2907" s="27"/>
      <c r="AH2907" s="28"/>
      <c r="AI2907" s="27"/>
      <c r="AJ2907" s="27"/>
      <c r="AK2907" s="28"/>
      <c r="AL2907" s="29"/>
      <c r="AM2907" s="29"/>
      <c r="AN2907" s="29"/>
      <c r="AO2907" s="29"/>
      <c r="AP2907" s="29"/>
      <c r="AQ2907" s="29"/>
      <c r="AR2907" s="29"/>
      <c r="AS2907" s="29"/>
      <c r="AT2907" s="29"/>
      <c r="AU2907" s="29"/>
      <c r="AV2907" s="29"/>
      <c r="AW2907" s="29"/>
      <c r="AX2907" s="29"/>
      <c r="AY2907" s="31"/>
      <c r="AZ2907" s="30"/>
      <c r="BA2907" s="35"/>
      <c r="BB2907" s="108"/>
      <c r="BC2907" s="108"/>
      <c r="BD2907" s="108"/>
      <c r="BE2907" s="136"/>
      <c r="BF2907" s="108"/>
      <c r="BG2907" s="110"/>
      <c r="BH2907" s="110"/>
      <c r="BI2907" s="110"/>
      <c r="BJ2907" s="137"/>
      <c r="BK2907" s="110"/>
      <c r="BL2907" s="108"/>
      <c r="BM2907" s="108"/>
      <c r="BN2907" s="108"/>
      <c r="BO2907" s="135"/>
      <c r="BP2907" s="108"/>
      <c r="BQ2907" s="108"/>
      <c r="BR2907" s="108"/>
      <c r="BS2907" s="108"/>
      <c r="BT2907" s="135"/>
      <c r="BU2907" s="108"/>
      <c r="BV2907" s="108"/>
      <c r="BW2907" s="108"/>
      <c r="BX2907" s="108"/>
      <c r="BY2907" s="135"/>
      <c r="BZ2907" s="108"/>
    </row>
    <row r="2908" spans="1:78" x14ac:dyDescent="0.25">
      <c r="A2908" s="27"/>
      <c r="B2908" s="27"/>
      <c r="C2908" s="27"/>
      <c r="D2908" s="27"/>
      <c r="E2908" s="28"/>
      <c r="F2908" s="88"/>
      <c r="G2908" s="28"/>
      <c r="H2908" s="27"/>
      <c r="I2908" s="27"/>
      <c r="J2908" s="27"/>
      <c r="K2908" s="107"/>
      <c r="L2908" s="27"/>
      <c r="M2908" s="46"/>
      <c r="N2908" s="46"/>
      <c r="O2908" s="46"/>
      <c r="P2908" s="46"/>
      <c r="Q2908" s="46"/>
      <c r="R2908" s="46"/>
      <c r="S2908" s="46"/>
      <c r="T2908" s="46"/>
      <c r="U2908" s="46"/>
      <c r="V2908" s="46"/>
      <c r="W2908" s="46"/>
      <c r="X2908" s="46"/>
      <c r="Y2908" s="41"/>
      <c r="Z2908" s="106"/>
      <c r="AA2908" s="43"/>
      <c r="AB2908" s="28"/>
      <c r="AC2908" s="28"/>
      <c r="AD2908" s="28"/>
      <c r="AE2908" s="44"/>
      <c r="AF2908" s="27"/>
      <c r="AG2908" s="27"/>
      <c r="AH2908" s="28"/>
      <c r="AI2908" s="27"/>
      <c r="AJ2908" s="27"/>
      <c r="AK2908" s="28"/>
      <c r="AL2908" s="29"/>
      <c r="AM2908" s="29"/>
      <c r="AN2908" s="29"/>
      <c r="AO2908" s="29"/>
      <c r="AP2908" s="29"/>
      <c r="AQ2908" s="29"/>
      <c r="AR2908" s="29"/>
      <c r="AS2908" s="29"/>
      <c r="AT2908" s="29"/>
      <c r="AU2908" s="29"/>
      <c r="AV2908" s="29"/>
      <c r="AW2908" s="29"/>
      <c r="AX2908" s="29"/>
      <c r="AY2908" s="31"/>
      <c r="AZ2908" s="30"/>
      <c r="BA2908" s="35"/>
      <c r="BB2908" s="108"/>
      <c r="BC2908" s="108"/>
      <c r="BD2908" s="108"/>
      <c r="BE2908" s="136"/>
      <c r="BF2908" s="108"/>
      <c r="BG2908" s="110"/>
      <c r="BH2908" s="110"/>
      <c r="BI2908" s="110"/>
      <c r="BJ2908" s="137"/>
      <c r="BK2908" s="110"/>
      <c r="BL2908" s="108"/>
      <c r="BM2908" s="108"/>
      <c r="BN2908" s="108"/>
      <c r="BO2908" s="135"/>
      <c r="BP2908" s="108"/>
      <c r="BQ2908" s="108"/>
      <c r="BR2908" s="108"/>
      <c r="BS2908" s="108"/>
      <c r="BT2908" s="135"/>
      <c r="BU2908" s="108"/>
      <c r="BV2908" s="108"/>
      <c r="BW2908" s="108"/>
      <c r="BX2908" s="108"/>
      <c r="BY2908" s="135"/>
      <c r="BZ2908" s="108"/>
    </row>
    <row r="2909" spans="1:78" x14ac:dyDescent="0.25">
      <c r="A2909" s="27"/>
      <c r="B2909" s="27"/>
      <c r="C2909" s="27"/>
      <c r="D2909" s="27"/>
      <c r="E2909" s="28"/>
      <c r="F2909" s="88"/>
      <c r="G2909" s="28"/>
      <c r="H2909" s="27"/>
      <c r="I2909" s="27"/>
      <c r="J2909" s="27"/>
      <c r="K2909" s="107"/>
      <c r="L2909" s="27"/>
      <c r="M2909" s="46"/>
      <c r="N2909" s="46"/>
      <c r="O2909" s="46"/>
      <c r="P2909" s="46"/>
      <c r="Q2909" s="46"/>
      <c r="R2909" s="46"/>
      <c r="S2909" s="46"/>
      <c r="T2909" s="46"/>
      <c r="U2909" s="46"/>
      <c r="V2909" s="46"/>
      <c r="W2909" s="46"/>
      <c r="X2909" s="46"/>
      <c r="Y2909" s="41"/>
      <c r="Z2909" s="106"/>
      <c r="AA2909" s="43"/>
      <c r="AB2909" s="28"/>
      <c r="AC2909" s="28"/>
      <c r="AD2909" s="28"/>
      <c r="AE2909" s="44"/>
      <c r="AF2909" s="27"/>
      <c r="AG2909" s="27"/>
      <c r="AH2909" s="28"/>
      <c r="AI2909" s="27"/>
      <c r="AJ2909" s="27"/>
      <c r="AK2909" s="28"/>
      <c r="AL2909" s="29"/>
      <c r="AM2909" s="29"/>
      <c r="AN2909" s="29"/>
      <c r="AO2909" s="29"/>
      <c r="AP2909" s="29"/>
      <c r="AQ2909" s="29"/>
      <c r="AR2909" s="29"/>
      <c r="AS2909" s="29"/>
      <c r="AT2909" s="29"/>
      <c r="AU2909" s="29"/>
      <c r="AV2909" s="29"/>
      <c r="AW2909" s="29"/>
      <c r="AX2909" s="29"/>
      <c r="AY2909" s="31"/>
      <c r="AZ2909" s="30"/>
      <c r="BA2909" s="35"/>
      <c r="BB2909" s="108"/>
      <c r="BC2909" s="108"/>
      <c r="BD2909" s="108"/>
      <c r="BE2909" s="136"/>
      <c r="BF2909" s="108"/>
      <c r="BG2909" s="110"/>
      <c r="BH2909" s="110"/>
      <c r="BI2909" s="110"/>
      <c r="BJ2909" s="137"/>
      <c r="BK2909" s="110"/>
      <c r="BL2909" s="108"/>
      <c r="BM2909" s="108"/>
      <c r="BN2909" s="108"/>
      <c r="BO2909" s="135"/>
      <c r="BP2909" s="108"/>
      <c r="BQ2909" s="108"/>
      <c r="BR2909" s="108"/>
      <c r="BS2909" s="108"/>
      <c r="BT2909" s="135"/>
      <c r="BU2909" s="108"/>
      <c r="BV2909" s="108"/>
      <c r="BW2909" s="108"/>
      <c r="BX2909" s="108"/>
      <c r="BY2909" s="135"/>
      <c r="BZ2909" s="108"/>
    </row>
    <row r="2910" spans="1:78" x14ac:dyDescent="0.25">
      <c r="A2910" s="27"/>
      <c r="B2910" s="27"/>
      <c r="C2910" s="27"/>
      <c r="D2910" s="27"/>
      <c r="E2910" s="28"/>
      <c r="F2910" s="88"/>
      <c r="G2910" s="28"/>
      <c r="H2910" s="27"/>
      <c r="I2910" s="27"/>
      <c r="J2910" s="27"/>
      <c r="K2910" s="107"/>
      <c r="L2910" s="27"/>
      <c r="M2910" s="46"/>
      <c r="N2910" s="46"/>
      <c r="O2910" s="46"/>
      <c r="P2910" s="46"/>
      <c r="Q2910" s="46"/>
      <c r="R2910" s="46"/>
      <c r="S2910" s="46"/>
      <c r="T2910" s="46"/>
      <c r="U2910" s="46"/>
      <c r="V2910" s="46"/>
      <c r="W2910" s="46"/>
      <c r="X2910" s="46"/>
      <c r="Y2910" s="41"/>
      <c r="Z2910" s="106"/>
      <c r="AA2910" s="43"/>
      <c r="AB2910" s="28"/>
      <c r="AC2910" s="28"/>
      <c r="AD2910" s="28"/>
      <c r="AE2910" s="44"/>
      <c r="AF2910" s="27"/>
      <c r="AG2910" s="27"/>
      <c r="AH2910" s="28"/>
      <c r="AI2910" s="27"/>
      <c r="AJ2910" s="27"/>
      <c r="AK2910" s="28"/>
      <c r="AL2910" s="29"/>
      <c r="AM2910" s="29"/>
      <c r="AN2910" s="29"/>
      <c r="AO2910" s="29"/>
      <c r="AP2910" s="29"/>
      <c r="AQ2910" s="29"/>
      <c r="AR2910" s="29"/>
      <c r="AS2910" s="29"/>
      <c r="AT2910" s="29"/>
      <c r="AU2910" s="29"/>
      <c r="AV2910" s="29"/>
      <c r="AW2910" s="29"/>
      <c r="AX2910" s="29"/>
      <c r="AY2910" s="31"/>
      <c r="AZ2910" s="30"/>
      <c r="BA2910" s="35"/>
      <c r="BB2910" s="108"/>
      <c r="BC2910" s="108"/>
      <c r="BD2910" s="108"/>
      <c r="BE2910" s="136"/>
      <c r="BF2910" s="108"/>
      <c r="BG2910" s="110"/>
      <c r="BH2910" s="110"/>
      <c r="BI2910" s="110"/>
      <c r="BJ2910" s="137"/>
      <c r="BK2910" s="110"/>
      <c r="BL2910" s="108"/>
      <c r="BM2910" s="108"/>
      <c r="BN2910" s="108"/>
      <c r="BO2910" s="135"/>
      <c r="BP2910" s="108"/>
      <c r="BQ2910" s="108"/>
      <c r="BR2910" s="108"/>
      <c r="BS2910" s="108"/>
      <c r="BT2910" s="135"/>
      <c r="BU2910" s="108"/>
      <c r="BV2910" s="108"/>
      <c r="BW2910" s="108"/>
      <c r="BX2910" s="108"/>
      <c r="BY2910" s="135"/>
      <c r="BZ2910" s="108"/>
    </row>
    <row r="2911" spans="1:78" x14ac:dyDescent="0.25">
      <c r="A2911" s="27"/>
      <c r="B2911" s="27"/>
      <c r="C2911" s="27"/>
      <c r="D2911" s="27"/>
      <c r="E2911" s="28"/>
      <c r="F2911" s="88"/>
      <c r="G2911" s="28"/>
      <c r="H2911" s="27"/>
      <c r="I2911" s="27"/>
      <c r="J2911" s="27"/>
      <c r="K2911" s="107"/>
      <c r="L2911" s="27"/>
      <c r="M2911" s="46"/>
      <c r="N2911" s="46"/>
      <c r="O2911" s="46"/>
      <c r="P2911" s="46"/>
      <c r="Q2911" s="46"/>
      <c r="R2911" s="46"/>
      <c r="S2911" s="46"/>
      <c r="T2911" s="46"/>
      <c r="U2911" s="46"/>
      <c r="V2911" s="46"/>
      <c r="W2911" s="46"/>
      <c r="X2911" s="46"/>
      <c r="Y2911" s="41"/>
      <c r="Z2911" s="106"/>
      <c r="AA2911" s="43"/>
      <c r="AB2911" s="28"/>
      <c r="AC2911" s="28"/>
      <c r="AD2911" s="28"/>
      <c r="AE2911" s="44"/>
      <c r="AF2911" s="27"/>
      <c r="AG2911" s="27"/>
      <c r="AH2911" s="28"/>
      <c r="AI2911" s="27"/>
      <c r="AJ2911" s="27"/>
      <c r="AK2911" s="28"/>
      <c r="AL2911" s="29"/>
      <c r="AM2911" s="29"/>
      <c r="AN2911" s="29"/>
      <c r="AO2911" s="29"/>
      <c r="AP2911" s="29"/>
      <c r="AQ2911" s="29"/>
      <c r="AR2911" s="29"/>
      <c r="AS2911" s="29"/>
      <c r="AT2911" s="29"/>
      <c r="AU2911" s="29"/>
      <c r="AV2911" s="29"/>
      <c r="AW2911" s="29"/>
      <c r="AX2911" s="29"/>
      <c r="AY2911" s="31"/>
      <c r="AZ2911" s="30"/>
      <c r="BA2911" s="35"/>
      <c r="BB2911" s="108"/>
      <c r="BC2911" s="108"/>
      <c r="BD2911" s="108"/>
      <c r="BE2911" s="136"/>
      <c r="BF2911" s="108"/>
      <c r="BG2911" s="110"/>
      <c r="BH2911" s="110"/>
      <c r="BI2911" s="110"/>
      <c r="BJ2911" s="137"/>
      <c r="BK2911" s="110"/>
      <c r="BL2911" s="108"/>
      <c r="BM2911" s="108"/>
      <c r="BN2911" s="108"/>
      <c r="BO2911" s="135"/>
      <c r="BP2911" s="108"/>
      <c r="BQ2911" s="108"/>
      <c r="BR2911" s="108"/>
      <c r="BS2911" s="108"/>
      <c r="BT2911" s="135"/>
      <c r="BU2911" s="108"/>
      <c r="BV2911" s="108"/>
      <c r="BW2911" s="108"/>
      <c r="BX2911" s="108"/>
      <c r="BY2911" s="135"/>
      <c r="BZ2911" s="108"/>
    </row>
    <row r="2912" spans="1:78" x14ac:dyDescent="0.25">
      <c r="A2912" s="27"/>
      <c r="B2912" s="27"/>
      <c r="C2912" s="27"/>
      <c r="D2912" s="27"/>
      <c r="E2912" s="28"/>
      <c r="F2912" s="88"/>
      <c r="G2912" s="28"/>
      <c r="H2912" s="27"/>
      <c r="I2912" s="27"/>
      <c r="J2912" s="27"/>
      <c r="K2912" s="107"/>
      <c r="L2912" s="27"/>
      <c r="M2912" s="46"/>
      <c r="N2912" s="46"/>
      <c r="O2912" s="46"/>
      <c r="P2912" s="46"/>
      <c r="Q2912" s="46"/>
      <c r="R2912" s="46"/>
      <c r="S2912" s="46"/>
      <c r="T2912" s="46"/>
      <c r="U2912" s="46"/>
      <c r="V2912" s="46"/>
      <c r="W2912" s="46"/>
      <c r="X2912" s="46"/>
      <c r="Y2912" s="41"/>
      <c r="Z2912" s="106"/>
      <c r="AA2912" s="43"/>
      <c r="AB2912" s="28"/>
      <c r="AC2912" s="28"/>
      <c r="AD2912" s="28"/>
      <c r="AE2912" s="44"/>
      <c r="AF2912" s="27"/>
      <c r="AG2912" s="27"/>
      <c r="AH2912" s="28"/>
      <c r="AI2912" s="27"/>
      <c r="AJ2912" s="27"/>
      <c r="AK2912" s="28"/>
      <c r="AL2912" s="29"/>
      <c r="AM2912" s="29"/>
      <c r="AN2912" s="29"/>
      <c r="AO2912" s="29"/>
      <c r="AP2912" s="29"/>
      <c r="AQ2912" s="29"/>
      <c r="AR2912" s="29"/>
      <c r="AS2912" s="29"/>
      <c r="AT2912" s="29"/>
      <c r="AU2912" s="29"/>
      <c r="AV2912" s="29"/>
      <c r="AW2912" s="29"/>
      <c r="AX2912" s="29"/>
      <c r="AY2912" s="31"/>
      <c r="AZ2912" s="30"/>
      <c r="BA2912" s="35"/>
      <c r="BB2912" s="108"/>
      <c r="BC2912" s="108"/>
      <c r="BD2912" s="108"/>
      <c r="BE2912" s="136"/>
      <c r="BF2912" s="108"/>
      <c r="BG2912" s="110"/>
      <c r="BH2912" s="110"/>
      <c r="BI2912" s="110"/>
      <c r="BJ2912" s="137"/>
      <c r="BK2912" s="110"/>
      <c r="BL2912" s="108"/>
      <c r="BM2912" s="108"/>
      <c r="BN2912" s="108"/>
      <c r="BO2912" s="135"/>
      <c r="BP2912" s="108"/>
      <c r="BQ2912" s="108"/>
      <c r="BR2912" s="108"/>
      <c r="BS2912" s="108"/>
      <c r="BT2912" s="135"/>
      <c r="BU2912" s="108"/>
      <c r="BV2912" s="108"/>
      <c r="BW2912" s="108"/>
      <c r="BX2912" s="108"/>
      <c r="BY2912" s="135"/>
      <c r="BZ2912" s="108"/>
    </row>
    <row r="2913" spans="1:78" x14ac:dyDescent="0.25">
      <c r="A2913" s="27"/>
      <c r="B2913" s="27"/>
      <c r="C2913" s="27"/>
      <c r="D2913" s="27"/>
      <c r="E2913" s="28"/>
      <c r="F2913" s="88"/>
      <c r="G2913" s="28"/>
      <c r="H2913" s="27"/>
      <c r="I2913" s="27"/>
      <c r="J2913" s="27"/>
      <c r="K2913" s="107"/>
      <c r="L2913" s="27"/>
      <c r="M2913" s="46"/>
      <c r="N2913" s="46"/>
      <c r="O2913" s="46"/>
      <c r="P2913" s="46"/>
      <c r="Q2913" s="46"/>
      <c r="R2913" s="46"/>
      <c r="S2913" s="46"/>
      <c r="T2913" s="46"/>
      <c r="U2913" s="46"/>
      <c r="V2913" s="46"/>
      <c r="W2913" s="46"/>
      <c r="X2913" s="46"/>
      <c r="Y2913" s="41"/>
      <c r="Z2913" s="106"/>
      <c r="AA2913" s="43"/>
      <c r="AB2913" s="28"/>
      <c r="AC2913" s="28"/>
      <c r="AD2913" s="28"/>
      <c r="AE2913" s="44"/>
      <c r="AF2913" s="27"/>
      <c r="AG2913" s="27"/>
      <c r="AH2913" s="28"/>
      <c r="AI2913" s="27"/>
      <c r="AJ2913" s="27"/>
      <c r="AK2913" s="28"/>
      <c r="AL2913" s="29"/>
      <c r="AM2913" s="29"/>
      <c r="AN2913" s="29"/>
      <c r="AO2913" s="29"/>
      <c r="AP2913" s="29"/>
      <c r="AQ2913" s="29"/>
      <c r="AR2913" s="29"/>
      <c r="AS2913" s="29"/>
      <c r="AT2913" s="29"/>
      <c r="AU2913" s="29"/>
      <c r="AV2913" s="29"/>
      <c r="AW2913" s="29"/>
      <c r="AX2913" s="29"/>
      <c r="AY2913" s="31"/>
      <c r="AZ2913" s="30"/>
      <c r="BA2913" s="35"/>
      <c r="BB2913" s="108"/>
      <c r="BC2913" s="108"/>
      <c r="BD2913" s="108"/>
      <c r="BE2913" s="136"/>
      <c r="BF2913" s="108"/>
      <c r="BG2913" s="110"/>
      <c r="BH2913" s="110"/>
      <c r="BI2913" s="110"/>
      <c r="BJ2913" s="137"/>
      <c r="BK2913" s="110"/>
      <c r="BL2913" s="108"/>
      <c r="BM2913" s="108"/>
      <c r="BN2913" s="108"/>
      <c r="BO2913" s="135"/>
      <c r="BP2913" s="108"/>
      <c r="BQ2913" s="108"/>
      <c r="BR2913" s="108"/>
      <c r="BS2913" s="108"/>
      <c r="BT2913" s="135"/>
      <c r="BU2913" s="108"/>
      <c r="BV2913" s="108"/>
      <c r="BW2913" s="108"/>
      <c r="BX2913" s="108"/>
      <c r="BY2913" s="135"/>
      <c r="BZ2913" s="108"/>
    </row>
    <row r="2914" spans="1:78" x14ac:dyDescent="0.25">
      <c r="A2914" s="27"/>
      <c r="B2914" s="27"/>
      <c r="C2914" s="27"/>
      <c r="D2914" s="27"/>
      <c r="E2914" s="28"/>
      <c r="F2914" s="88"/>
      <c r="G2914" s="28"/>
      <c r="H2914" s="27"/>
      <c r="I2914" s="27"/>
      <c r="J2914" s="27"/>
      <c r="K2914" s="107"/>
      <c r="L2914" s="27"/>
      <c r="M2914" s="46"/>
      <c r="N2914" s="46"/>
      <c r="O2914" s="46"/>
      <c r="P2914" s="46"/>
      <c r="Q2914" s="46"/>
      <c r="R2914" s="46"/>
      <c r="S2914" s="46"/>
      <c r="T2914" s="46"/>
      <c r="U2914" s="46"/>
      <c r="V2914" s="46"/>
      <c r="W2914" s="46"/>
      <c r="X2914" s="46"/>
      <c r="Y2914" s="41"/>
      <c r="Z2914" s="106"/>
      <c r="AA2914" s="43"/>
      <c r="AB2914" s="28"/>
      <c r="AC2914" s="28"/>
      <c r="AD2914" s="28"/>
      <c r="AE2914" s="44"/>
      <c r="AF2914" s="27"/>
      <c r="AG2914" s="27"/>
      <c r="AH2914" s="28"/>
      <c r="AI2914" s="27"/>
      <c r="AJ2914" s="27"/>
      <c r="AK2914" s="28"/>
      <c r="AL2914" s="29"/>
      <c r="AM2914" s="29"/>
      <c r="AN2914" s="29"/>
      <c r="AO2914" s="29"/>
      <c r="AP2914" s="29"/>
      <c r="AQ2914" s="29"/>
      <c r="AR2914" s="29"/>
      <c r="AS2914" s="29"/>
      <c r="AT2914" s="29"/>
      <c r="AU2914" s="29"/>
      <c r="AV2914" s="29"/>
      <c r="AW2914" s="29"/>
      <c r="AX2914" s="29"/>
      <c r="AY2914" s="31"/>
      <c r="AZ2914" s="30"/>
      <c r="BA2914" s="35"/>
      <c r="BB2914" s="108"/>
      <c r="BC2914" s="108"/>
      <c r="BD2914" s="108"/>
      <c r="BE2914" s="136"/>
      <c r="BF2914" s="108"/>
      <c r="BG2914" s="110"/>
      <c r="BH2914" s="110"/>
      <c r="BI2914" s="110"/>
      <c r="BJ2914" s="137"/>
      <c r="BK2914" s="110"/>
      <c r="BL2914" s="108"/>
      <c r="BM2914" s="108"/>
      <c r="BN2914" s="108"/>
      <c r="BO2914" s="135"/>
      <c r="BP2914" s="108"/>
      <c r="BQ2914" s="108"/>
      <c r="BR2914" s="108"/>
      <c r="BS2914" s="108"/>
      <c r="BT2914" s="135"/>
      <c r="BU2914" s="108"/>
      <c r="BV2914" s="108"/>
      <c r="BW2914" s="108"/>
      <c r="BX2914" s="108"/>
      <c r="BY2914" s="135"/>
      <c r="BZ2914" s="108"/>
    </row>
    <row r="2915" spans="1:78" x14ac:dyDescent="0.25">
      <c r="A2915" s="27"/>
      <c r="B2915" s="27"/>
      <c r="C2915" s="27"/>
      <c r="D2915" s="27"/>
      <c r="E2915" s="28"/>
      <c r="F2915" s="88"/>
      <c r="G2915" s="28"/>
      <c r="H2915" s="27"/>
      <c r="I2915" s="27"/>
      <c r="J2915" s="27"/>
      <c r="K2915" s="107"/>
      <c r="L2915" s="27"/>
      <c r="M2915" s="46"/>
      <c r="N2915" s="46"/>
      <c r="O2915" s="46"/>
      <c r="P2915" s="46"/>
      <c r="Q2915" s="46"/>
      <c r="R2915" s="46"/>
      <c r="S2915" s="46"/>
      <c r="T2915" s="46"/>
      <c r="U2915" s="46"/>
      <c r="V2915" s="46"/>
      <c r="W2915" s="46"/>
      <c r="X2915" s="46"/>
      <c r="Y2915" s="41"/>
      <c r="Z2915" s="106"/>
      <c r="AA2915" s="43"/>
      <c r="AB2915" s="28"/>
      <c r="AC2915" s="28"/>
      <c r="AD2915" s="28"/>
      <c r="AE2915" s="44"/>
      <c r="AF2915" s="27"/>
      <c r="AG2915" s="27"/>
      <c r="AH2915" s="28"/>
      <c r="AI2915" s="27"/>
      <c r="AJ2915" s="27"/>
      <c r="AK2915" s="28"/>
      <c r="AL2915" s="29"/>
      <c r="AM2915" s="29"/>
      <c r="AN2915" s="29"/>
      <c r="AO2915" s="29"/>
      <c r="AP2915" s="29"/>
      <c r="AQ2915" s="29"/>
      <c r="AR2915" s="29"/>
      <c r="AS2915" s="29"/>
      <c r="AT2915" s="29"/>
      <c r="AU2915" s="29"/>
      <c r="AV2915" s="29"/>
      <c r="AW2915" s="29"/>
      <c r="AX2915" s="29"/>
      <c r="AY2915" s="31"/>
      <c r="AZ2915" s="30"/>
      <c r="BA2915" s="35"/>
      <c r="BB2915" s="108"/>
      <c r="BC2915" s="108"/>
      <c r="BD2915" s="108"/>
      <c r="BE2915" s="136"/>
      <c r="BF2915" s="108"/>
      <c r="BG2915" s="110"/>
      <c r="BH2915" s="110"/>
      <c r="BI2915" s="110"/>
      <c r="BJ2915" s="137"/>
      <c r="BK2915" s="110"/>
      <c r="BL2915" s="108"/>
      <c r="BM2915" s="108"/>
      <c r="BN2915" s="108"/>
      <c r="BO2915" s="135"/>
      <c r="BP2915" s="108"/>
      <c r="BQ2915" s="108"/>
      <c r="BR2915" s="108"/>
      <c r="BS2915" s="108"/>
      <c r="BT2915" s="135"/>
      <c r="BU2915" s="108"/>
      <c r="BV2915" s="108"/>
      <c r="BW2915" s="108"/>
      <c r="BX2915" s="108"/>
      <c r="BY2915" s="135"/>
      <c r="BZ2915" s="108"/>
    </row>
    <row r="2916" spans="1:78" x14ac:dyDescent="0.25">
      <c r="A2916" s="27"/>
      <c r="B2916" s="27"/>
      <c r="C2916" s="27"/>
      <c r="D2916" s="27"/>
      <c r="E2916" s="28"/>
      <c r="F2916" s="88"/>
      <c r="G2916" s="28"/>
      <c r="H2916" s="27"/>
      <c r="I2916" s="27"/>
      <c r="J2916" s="27"/>
      <c r="K2916" s="107"/>
      <c r="L2916" s="27"/>
      <c r="M2916" s="46"/>
      <c r="N2916" s="46"/>
      <c r="O2916" s="46"/>
      <c r="P2916" s="46"/>
      <c r="Q2916" s="46"/>
      <c r="R2916" s="46"/>
      <c r="S2916" s="46"/>
      <c r="T2916" s="46"/>
      <c r="U2916" s="46"/>
      <c r="V2916" s="46"/>
      <c r="W2916" s="46"/>
      <c r="X2916" s="46"/>
      <c r="Y2916" s="41"/>
      <c r="Z2916" s="106"/>
      <c r="AA2916" s="43"/>
      <c r="AB2916" s="28"/>
      <c r="AC2916" s="28"/>
      <c r="AD2916" s="28"/>
      <c r="AE2916" s="44"/>
      <c r="AF2916" s="27"/>
      <c r="AG2916" s="27"/>
      <c r="AH2916" s="28"/>
      <c r="AI2916" s="27"/>
      <c r="AJ2916" s="27"/>
      <c r="AK2916" s="28"/>
      <c r="AL2916" s="29"/>
      <c r="AM2916" s="29"/>
      <c r="AN2916" s="29"/>
      <c r="AO2916" s="29"/>
      <c r="AP2916" s="29"/>
      <c r="AQ2916" s="29"/>
      <c r="AR2916" s="29"/>
      <c r="AS2916" s="29"/>
      <c r="AT2916" s="29"/>
      <c r="AU2916" s="29"/>
      <c r="AV2916" s="29"/>
      <c r="AW2916" s="29"/>
      <c r="AX2916" s="29"/>
      <c r="AY2916" s="31"/>
      <c r="AZ2916" s="30"/>
      <c r="BA2916" s="35"/>
      <c r="BB2916" s="108"/>
      <c r="BC2916" s="108"/>
      <c r="BD2916" s="108"/>
      <c r="BE2916" s="136"/>
      <c r="BF2916" s="108"/>
      <c r="BG2916" s="110"/>
      <c r="BH2916" s="110"/>
      <c r="BI2916" s="110"/>
      <c r="BJ2916" s="137"/>
      <c r="BK2916" s="110"/>
      <c r="BL2916" s="108"/>
      <c r="BM2916" s="108"/>
      <c r="BN2916" s="108"/>
      <c r="BO2916" s="135"/>
      <c r="BP2916" s="108"/>
      <c r="BQ2916" s="108"/>
      <c r="BR2916" s="108"/>
      <c r="BS2916" s="108"/>
      <c r="BT2916" s="135"/>
      <c r="BU2916" s="108"/>
      <c r="BV2916" s="108"/>
      <c r="BW2916" s="108"/>
      <c r="BX2916" s="108"/>
      <c r="BY2916" s="135"/>
      <c r="BZ2916" s="108"/>
    </row>
    <row r="2917" spans="1:78" x14ac:dyDescent="0.25">
      <c r="A2917" s="27"/>
      <c r="B2917" s="27"/>
      <c r="C2917" s="27"/>
      <c r="D2917" s="27"/>
      <c r="E2917" s="28"/>
      <c r="F2917" s="88"/>
      <c r="G2917" s="28"/>
      <c r="H2917" s="27"/>
      <c r="I2917" s="27"/>
      <c r="J2917" s="27"/>
      <c r="K2917" s="107"/>
      <c r="L2917" s="27"/>
      <c r="M2917" s="46"/>
      <c r="N2917" s="46"/>
      <c r="O2917" s="46"/>
      <c r="P2917" s="46"/>
      <c r="Q2917" s="46"/>
      <c r="R2917" s="46"/>
      <c r="S2917" s="46"/>
      <c r="T2917" s="46"/>
      <c r="U2917" s="46"/>
      <c r="V2917" s="46"/>
      <c r="W2917" s="46"/>
      <c r="X2917" s="46"/>
      <c r="Y2917" s="41"/>
      <c r="Z2917" s="106"/>
      <c r="AA2917" s="43"/>
      <c r="AB2917" s="28"/>
      <c r="AC2917" s="28"/>
      <c r="AD2917" s="28"/>
      <c r="AE2917" s="44"/>
      <c r="AF2917" s="27"/>
      <c r="AG2917" s="27"/>
      <c r="AH2917" s="28"/>
      <c r="AI2917" s="27"/>
      <c r="AJ2917" s="27"/>
      <c r="AK2917" s="28"/>
      <c r="AL2917" s="29"/>
      <c r="AM2917" s="29"/>
      <c r="AN2917" s="29"/>
      <c r="AO2917" s="29"/>
      <c r="AP2917" s="29"/>
      <c r="AQ2917" s="29"/>
      <c r="AR2917" s="29"/>
      <c r="AS2917" s="29"/>
      <c r="AT2917" s="29"/>
      <c r="AU2917" s="29"/>
      <c r="AV2917" s="29"/>
      <c r="AW2917" s="29"/>
      <c r="AX2917" s="29"/>
      <c r="AY2917" s="31"/>
      <c r="AZ2917" s="30"/>
      <c r="BA2917" s="35"/>
      <c r="BB2917" s="108"/>
      <c r="BC2917" s="108"/>
      <c r="BD2917" s="108"/>
      <c r="BE2917" s="136"/>
      <c r="BF2917" s="108"/>
      <c r="BG2917" s="110"/>
      <c r="BH2917" s="110"/>
      <c r="BI2917" s="110"/>
      <c r="BJ2917" s="137"/>
      <c r="BK2917" s="110"/>
      <c r="BL2917" s="108"/>
      <c r="BM2917" s="108"/>
      <c r="BN2917" s="108"/>
      <c r="BO2917" s="135"/>
      <c r="BP2917" s="108"/>
      <c r="BQ2917" s="108"/>
      <c r="BR2917" s="108"/>
      <c r="BS2917" s="108"/>
      <c r="BT2917" s="135"/>
      <c r="BU2917" s="108"/>
      <c r="BV2917" s="108"/>
      <c r="BW2917" s="108"/>
      <c r="BX2917" s="108"/>
      <c r="BY2917" s="135"/>
      <c r="BZ2917" s="108"/>
    </row>
    <row r="2918" spans="1:78" x14ac:dyDescent="0.25">
      <c r="A2918" s="27"/>
      <c r="B2918" s="27"/>
      <c r="C2918" s="27"/>
      <c r="D2918" s="27"/>
      <c r="E2918" s="28"/>
      <c r="F2918" s="88"/>
      <c r="G2918" s="28"/>
      <c r="H2918" s="27"/>
      <c r="I2918" s="27"/>
      <c r="J2918" s="27"/>
      <c r="K2918" s="107"/>
      <c r="L2918" s="27"/>
      <c r="M2918" s="46"/>
      <c r="N2918" s="46"/>
      <c r="O2918" s="46"/>
      <c r="P2918" s="46"/>
      <c r="Q2918" s="46"/>
      <c r="R2918" s="46"/>
      <c r="S2918" s="46"/>
      <c r="T2918" s="46"/>
      <c r="U2918" s="46"/>
      <c r="V2918" s="46"/>
      <c r="W2918" s="46"/>
      <c r="X2918" s="46"/>
      <c r="Y2918" s="41"/>
      <c r="Z2918" s="106"/>
      <c r="AA2918" s="43"/>
      <c r="AB2918" s="28"/>
      <c r="AC2918" s="28"/>
      <c r="AD2918" s="28"/>
      <c r="AE2918" s="44"/>
      <c r="AF2918" s="27"/>
      <c r="AG2918" s="27"/>
      <c r="AH2918" s="28"/>
      <c r="AI2918" s="27"/>
      <c r="AJ2918" s="27"/>
      <c r="AK2918" s="28"/>
      <c r="AL2918" s="29"/>
      <c r="AM2918" s="29"/>
      <c r="AN2918" s="29"/>
      <c r="AO2918" s="29"/>
      <c r="AP2918" s="29"/>
      <c r="AQ2918" s="29"/>
      <c r="AR2918" s="29"/>
      <c r="AS2918" s="29"/>
      <c r="AT2918" s="29"/>
      <c r="AU2918" s="29"/>
      <c r="AV2918" s="29"/>
      <c r="AW2918" s="29"/>
      <c r="AX2918" s="29"/>
      <c r="AY2918" s="31"/>
      <c r="AZ2918" s="30"/>
      <c r="BA2918" s="35"/>
      <c r="BB2918" s="108"/>
      <c r="BC2918" s="108"/>
      <c r="BD2918" s="108"/>
      <c r="BE2918" s="136"/>
      <c r="BF2918" s="108"/>
      <c r="BG2918" s="110"/>
      <c r="BH2918" s="110"/>
      <c r="BI2918" s="110"/>
      <c r="BJ2918" s="137"/>
      <c r="BK2918" s="110"/>
      <c r="BL2918" s="108"/>
      <c r="BM2918" s="108"/>
      <c r="BN2918" s="108"/>
      <c r="BO2918" s="135"/>
      <c r="BP2918" s="108"/>
      <c r="BQ2918" s="108"/>
      <c r="BR2918" s="108"/>
      <c r="BS2918" s="108"/>
      <c r="BT2918" s="135"/>
      <c r="BU2918" s="108"/>
      <c r="BV2918" s="108"/>
      <c r="BW2918" s="108"/>
      <c r="BX2918" s="108"/>
      <c r="BY2918" s="135"/>
      <c r="BZ2918" s="108"/>
    </row>
    <row r="2919" spans="1:78" x14ac:dyDescent="0.25">
      <c r="A2919" s="27"/>
      <c r="B2919" s="27"/>
      <c r="C2919" s="27"/>
      <c r="D2919" s="27"/>
      <c r="E2919" s="28"/>
      <c r="F2919" s="88"/>
      <c r="G2919" s="28"/>
      <c r="H2919" s="27"/>
      <c r="I2919" s="27"/>
      <c r="J2919" s="27"/>
      <c r="K2919" s="107"/>
      <c r="L2919" s="27"/>
      <c r="M2919" s="46"/>
      <c r="N2919" s="46"/>
      <c r="O2919" s="46"/>
      <c r="P2919" s="46"/>
      <c r="Q2919" s="46"/>
      <c r="R2919" s="46"/>
      <c r="S2919" s="46"/>
      <c r="T2919" s="46"/>
      <c r="U2919" s="46"/>
      <c r="V2919" s="46"/>
      <c r="W2919" s="46"/>
      <c r="X2919" s="46"/>
      <c r="Y2919" s="41"/>
      <c r="Z2919" s="106"/>
      <c r="AA2919" s="43"/>
      <c r="AB2919" s="28"/>
      <c r="AC2919" s="28"/>
      <c r="AD2919" s="28"/>
      <c r="AE2919" s="44"/>
      <c r="AF2919" s="27"/>
      <c r="AG2919" s="27"/>
      <c r="AH2919" s="28"/>
      <c r="AI2919" s="27"/>
      <c r="AJ2919" s="27"/>
      <c r="AK2919" s="28"/>
      <c r="AL2919" s="29"/>
      <c r="AM2919" s="29"/>
      <c r="AN2919" s="29"/>
      <c r="AO2919" s="29"/>
      <c r="AP2919" s="29"/>
      <c r="AQ2919" s="29"/>
      <c r="AR2919" s="29"/>
      <c r="AS2919" s="29"/>
      <c r="AT2919" s="29"/>
      <c r="AU2919" s="29"/>
      <c r="AV2919" s="29"/>
      <c r="AW2919" s="29"/>
      <c r="AX2919" s="29"/>
      <c r="AY2919" s="31"/>
      <c r="AZ2919" s="30"/>
      <c r="BA2919" s="35"/>
      <c r="BB2919" s="108"/>
      <c r="BC2919" s="108"/>
      <c r="BD2919" s="108"/>
      <c r="BE2919" s="136"/>
      <c r="BF2919" s="108"/>
      <c r="BG2919" s="110"/>
      <c r="BH2919" s="110"/>
      <c r="BI2919" s="110"/>
      <c r="BJ2919" s="137"/>
      <c r="BK2919" s="110"/>
      <c r="BL2919" s="108"/>
      <c r="BM2919" s="108"/>
      <c r="BN2919" s="108"/>
      <c r="BO2919" s="135"/>
      <c r="BP2919" s="108"/>
      <c r="BQ2919" s="108"/>
      <c r="BR2919" s="108"/>
      <c r="BS2919" s="108"/>
      <c r="BT2919" s="135"/>
      <c r="BU2919" s="108"/>
      <c r="BV2919" s="108"/>
      <c r="BW2919" s="108"/>
      <c r="BX2919" s="108"/>
      <c r="BY2919" s="135"/>
      <c r="BZ2919" s="108"/>
    </row>
    <row r="2920" spans="1:78" x14ac:dyDescent="0.25">
      <c r="A2920" s="27"/>
      <c r="B2920" s="27"/>
      <c r="C2920" s="27"/>
      <c r="D2920" s="27"/>
      <c r="E2920" s="28"/>
      <c r="F2920" s="88"/>
      <c r="G2920" s="28"/>
      <c r="H2920" s="27"/>
      <c r="I2920" s="27"/>
      <c r="J2920" s="27"/>
      <c r="K2920" s="107"/>
      <c r="L2920" s="27"/>
      <c r="M2920" s="46"/>
      <c r="N2920" s="46"/>
      <c r="O2920" s="46"/>
      <c r="P2920" s="46"/>
      <c r="Q2920" s="46"/>
      <c r="R2920" s="46"/>
      <c r="S2920" s="46"/>
      <c r="T2920" s="46"/>
      <c r="U2920" s="46"/>
      <c r="V2920" s="46"/>
      <c r="W2920" s="46"/>
      <c r="X2920" s="46"/>
      <c r="Y2920" s="41"/>
      <c r="Z2920" s="106"/>
      <c r="AA2920" s="43"/>
      <c r="AB2920" s="28"/>
      <c r="AC2920" s="28"/>
      <c r="AD2920" s="28"/>
      <c r="AE2920" s="44"/>
      <c r="AF2920" s="27"/>
      <c r="AG2920" s="27"/>
      <c r="AH2920" s="28"/>
      <c r="AI2920" s="27"/>
      <c r="AJ2920" s="27"/>
      <c r="AK2920" s="28"/>
      <c r="AL2920" s="29"/>
      <c r="AM2920" s="29"/>
      <c r="AN2920" s="29"/>
      <c r="AO2920" s="29"/>
      <c r="AP2920" s="29"/>
      <c r="AQ2920" s="29"/>
      <c r="AR2920" s="29"/>
      <c r="AS2920" s="29"/>
      <c r="AT2920" s="29"/>
      <c r="AU2920" s="29"/>
      <c r="AV2920" s="29"/>
      <c r="AW2920" s="29"/>
      <c r="AX2920" s="29"/>
      <c r="AY2920" s="31"/>
      <c r="AZ2920" s="30"/>
      <c r="BA2920" s="35"/>
      <c r="BB2920" s="108"/>
      <c r="BC2920" s="108"/>
      <c r="BD2920" s="108"/>
      <c r="BE2920" s="136"/>
      <c r="BF2920" s="108"/>
      <c r="BG2920" s="110"/>
      <c r="BH2920" s="110"/>
      <c r="BI2920" s="110"/>
      <c r="BJ2920" s="137"/>
      <c r="BK2920" s="110"/>
      <c r="BL2920" s="108"/>
      <c r="BM2920" s="108"/>
      <c r="BN2920" s="108"/>
      <c r="BO2920" s="135"/>
      <c r="BP2920" s="108"/>
      <c r="BQ2920" s="108"/>
      <c r="BR2920" s="108"/>
      <c r="BS2920" s="108"/>
      <c r="BT2920" s="135"/>
      <c r="BU2920" s="108"/>
      <c r="BV2920" s="108"/>
      <c r="BW2920" s="108"/>
      <c r="BX2920" s="108"/>
      <c r="BY2920" s="135"/>
      <c r="BZ2920" s="108"/>
    </row>
    <row r="2921" spans="1:78" x14ac:dyDescent="0.25">
      <c r="A2921" s="27"/>
      <c r="B2921" s="27"/>
      <c r="C2921" s="27"/>
      <c r="D2921" s="27"/>
      <c r="E2921" s="28"/>
      <c r="F2921" s="88"/>
      <c r="G2921" s="28"/>
      <c r="H2921" s="27"/>
      <c r="I2921" s="27"/>
      <c r="J2921" s="27"/>
      <c r="K2921" s="107"/>
      <c r="L2921" s="27"/>
      <c r="M2921" s="46"/>
      <c r="N2921" s="46"/>
      <c r="O2921" s="46"/>
      <c r="P2921" s="46"/>
      <c r="Q2921" s="46"/>
      <c r="R2921" s="46"/>
      <c r="S2921" s="46"/>
      <c r="T2921" s="46"/>
      <c r="U2921" s="46"/>
      <c r="V2921" s="46"/>
      <c r="W2921" s="46"/>
      <c r="X2921" s="46"/>
      <c r="Y2921" s="41"/>
      <c r="Z2921" s="106"/>
      <c r="AA2921" s="43"/>
      <c r="AB2921" s="28"/>
      <c r="AC2921" s="28"/>
      <c r="AD2921" s="28"/>
      <c r="AE2921" s="44"/>
      <c r="AF2921" s="27"/>
      <c r="AG2921" s="27"/>
      <c r="AH2921" s="28"/>
      <c r="AI2921" s="27"/>
      <c r="AJ2921" s="27"/>
      <c r="AK2921" s="28"/>
      <c r="AL2921" s="29"/>
      <c r="AM2921" s="29"/>
      <c r="AN2921" s="29"/>
      <c r="AO2921" s="29"/>
      <c r="AP2921" s="29"/>
      <c r="AQ2921" s="29"/>
      <c r="AR2921" s="29"/>
      <c r="AS2921" s="29"/>
      <c r="AT2921" s="29"/>
      <c r="AU2921" s="29"/>
      <c r="AV2921" s="29"/>
      <c r="AW2921" s="29"/>
      <c r="AX2921" s="29"/>
      <c r="AY2921" s="31"/>
      <c r="AZ2921" s="30"/>
      <c r="BA2921" s="35"/>
      <c r="BB2921" s="108"/>
      <c r="BC2921" s="108"/>
      <c r="BD2921" s="108"/>
      <c r="BE2921" s="136"/>
      <c r="BF2921" s="108"/>
      <c r="BG2921" s="110"/>
      <c r="BH2921" s="110"/>
      <c r="BI2921" s="110"/>
      <c r="BJ2921" s="137"/>
      <c r="BK2921" s="110"/>
      <c r="BL2921" s="108"/>
      <c r="BM2921" s="108"/>
      <c r="BN2921" s="108"/>
      <c r="BO2921" s="135"/>
      <c r="BP2921" s="108"/>
      <c r="BQ2921" s="108"/>
      <c r="BR2921" s="108"/>
      <c r="BS2921" s="108"/>
      <c r="BT2921" s="135"/>
      <c r="BU2921" s="108"/>
      <c r="BV2921" s="108"/>
      <c r="BW2921" s="108"/>
      <c r="BX2921" s="108"/>
      <c r="BY2921" s="135"/>
      <c r="BZ2921" s="108"/>
    </row>
    <row r="2922" spans="1:78" x14ac:dyDescent="0.25">
      <c r="A2922" s="27"/>
      <c r="B2922" s="27"/>
      <c r="C2922" s="27"/>
      <c r="D2922" s="27"/>
      <c r="E2922" s="28"/>
      <c r="F2922" s="88"/>
      <c r="G2922" s="28"/>
      <c r="H2922" s="27"/>
      <c r="I2922" s="27"/>
      <c r="J2922" s="27"/>
      <c r="K2922" s="107"/>
      <c r="L2922" s="27"/>
      <c r="M2922" s="46"/>
      <c r="N2922" s="46"/>
      <c r="O2922" s="46"/>
      <c r="P2922" s="46"/>
      <c r="Q2922" s="46"/>
      <c r="R2922" s="46"/>
      <c r="S2922" s="46"/>
      <c r="T2922" s="46"/>
      <c r="U2922" s="46"/>
      <c r="V2922" s="46"/>
      <c r="W2922" s="46"/>
      <c r="X2922" s="46"/>
      <c r="Y2922" s="41"/>
      <c r="Z2922" s="106"/>
      <c r="AA2922" s="43"/>
      <c r="AB2922" s="28"/>
      <c r="AC2922" s="28"/>
      <c r="AD2922" s="28"/>
      <c r="AE2922" s="44"/>
      <c r="AF2922" s="27"/>
      <c r="AG2922" s="27"/>
      <c r="AH2922" s="28"/>
      <c r="AI2922" s="27"/>
      <c r="AJ2922" s="27"/>
      <c r="AK2922" s="28"/>
      <c r="AL2922" s="29"/>
      <c r="AM2922" s="29"/>
      <c r="AN2922" s="29"/>
      <c r="AO2922" s="29"/>
      <c r="AP2922" s="29"/>
      <c r="AQ2922" s="29"/>
      <c r="AR2922" s="29"/>
      <c r="AS2922" s="29"/>
      <c r="AT2922" s="29"/>
      <c r="AU2922" s="29"/>
      <c r="AV2922" s="29"/>
      <c r="AW2922" s="29"/>
      <c r="AX2922" s="29"/>
      <c r="AY2922" s="31"/>
      <c r="AZ2922" s="30"/>
      <c r="BA2922" s="35"/>
      <c r="BB2922" s="108"/>
      <c r="BC2922" s="108"/>
      <c r="BD2922" s="108"/>
      <c r="BE2922" s="136"/>
      <c r="BF2922" s="108"/>
      <c r="BG2922" s="110"/>
      <c r="BH2922" s="110"/>
      <c r="BI2922" s="110"/>
      <c r="BJ2922" s="137"/>
      <c r="BK2922" s="110"/>
      <c r="BL2922" s="108"/>
      <c r="BM2922" s="108"/>
      <c r="BN2922" s="108"/>
      <c r="BO2922" s="135"/>
      <c r="BP2922" s="108"/>
      <c r="BQ2922" s="108"/>
      <c r="BR2922" s="108"/>
      <c r="BS2922" s="108"/>
      <c r="BT2922" s="135"/>
      <c r="BU2922" s="108"/>
      <c r="BV2922" s="108"/>
      <c r="BW2922" s="108"/>
      <c r="BX2922" s="108"/>
      <c r="BY2922" s="135"/>
      <c r="BZ2922" s="108"/>
    </row>
    <row r="2923" spans="1:78" x14ac:dyDescent="0.25">
      <c r="A2923" s="27"/>
      <c r="B2923" s="27"/>
      <c r="C2923" s="27"/>
      <c r="D2923" s="27"/>
      <c r="E2923" s="28"/>
      <c r="F2923" s="88"/>
      <c r="G2923" s="28"/>
      <c r="H2923" s="27"/>
      <c r="I2923" s="27"/>
      <c r="J2923" s="27"/>
      <c r="K2923" s="107"/>
      <c r="L2923" s="27"/>
      <c r="M2923" s="46"/>
      <c r="N2923" s="46"/>
      <c r="O2923" s="46"/>
      <c r="P2923" s="46"/>
      <c r="Q2923" s="46"/>
      <c r="R2923" s="46"/>
      <c r="S2923" s="46"/>
      <c r="T2923" s="46"/>
      <c r="U2923" s="46"/>
      <c r="V2923" s="46"/>
      <c r="W2923" s="46"/>
      <c r="X2923" s="46"/>
      <c r="Y2923" s="41"/>
      <c r="Z2923" s="106"/>
      <c r="AA2923" s="43"/>
      <c r="AB2923" s="28"/>
      <c r="AC2923" s="28"/>
      <c r="AD2923" s="28"/>
      <c r="AE2923" s="44"/>
      <c r="AF2923" s="27"/>
      <c r="AG2923" s="27"/>
      <c r="AH2923" s="28"/>
      <c r="AI2923" s="27"/>
      <c r="AJ2923" s="27"/>
      <c r="AK2923" s="28"/>
      <c r="AL2923" s="29"/>
      <c r="AM2923" s="29"/>
      <c r="AN2923" s="29"/>
      <c r="AO2923" s="29"/>
      <c r="AP2923" s="29"/>
      <c r="AQ2923" s="29"/>
      <c r="AR2923" s="29"/>
      <c r="AS2923" s="29"/>
      <c r="AT2923" s="29"/>
      <c r="AU2923" s="29"/>
      <c r="AV2923" s="29"/>
      <c r="AW2923" s="29"/>
      <c r="AX2923" s="29"/>
      <c r="AY2923" s="31"/>
      <c r="AZ2923" s="30"/>
      <c r="BA2923" s="35"/>
      <c r="BB2923" s="108"/>
      <c r="BC2923" s="108"/>
      <c r="BD2923" s="108"/>
      <c r="BE2923" s="136"/>
      <c r="BF2923" s="108"/>
      <c r="BG2923" s="110"/>
      <c r="BH2923" s="110"/>
      <c r="BI2923" s="110"/>
      <c r="BJ2923" s="137"/>
      <c r="BK2923" s="110"/>
      <c r="BL2923" s="108"/>
      <c r="BM2923" s="108"/>
      <c r="BN2923" s="108"/>
      <c r="BO2923" s="135"/>
      <c r="BP2923" s="108"/>
      <c r="BQ2923" s="108"/>
      <c r="BR2923" s="108"/>
      <c r="BS2923" s="108"/>
      <c r="BT2923" s="135"/>
      <c r="BU2923" s="108"/>
      <c r="BV2923" s="108"/>
      <c r="BW2923" s="108"/>
      <c r="BX2923" s="108"/>
      <c r="BY2923" s="135"/>
      <c r="BZ2923" s="108"/>
    </row>
    <row r="2924" spans="1:78" x14ac:dyDescent="0.25">
      <c r="A2924" s="27"/>
      <c r="B2924" s="27"/>
      <c r="C2924" s="27"/>
      <c r="D2924" s="27"/>
      <c r="E2924" s="28"/>
      <c r="F2924" s="88"/>
      <c r="G2924" s="28"/>
      <c r="H2924" s="27"/>
      <c r="I2924" s="27"/>
      <c r="J2924" s="27"/>
      <c r="K2924" s="107"/>
      <c r="L2924" s="27"/>
      <c r="M2924" s="46"/>
      <c r="N2924" s="46"/>
      <c r="O2924" s="46"/>
      <c r="P2924" s="46"/>
      <c r="Q2924" s="46"/>
      <c r="R2924" s="46"/>
      <c r="S2924" s="46"/>
      <c r="T2924" s="46"/>
      <c r="U2924" s="46"/>
      <c r="V2924" s="46"/>
      <c r="W2924" s="46"/>
      <c r="X2924" s="46"/>
      <c r="Y2924" s="41"/>
      <c r="Z2924" s="106"/>
      <c r="AA2924" s="43"/>
      <c r="AB2924" s="28"/>
      <c r="AC2924" s="28"/>
      <c r="AD2924" s="28"/>
      <c r="AE2924" s="44"/>
      <c r="AF2924" s="27"/>
      <c r="AG2924" s="27"/>
      <c r="AH2924" s="28"/>
      <c r="AI2924" s="27"/>
      <c r="AJ2924" s="27"/>
      <c r="AK2924" s="28"/>
      <c r="AL2924" s="29"/>
      <c r="AM2924" s="29"/>
      <c r="AN2924" s="29"/>
      <c r="AO2924" s="29"/>
      <c r="AP2924" s="29"/>
      <c r="AQ2924" s="29"/>
      <c r="AR2924" s="29"/>
      <c r="AS2924" s="29"/>
      <c r="AT2924" s="29"/>
      <c r="AU2924" s="29"/>
      <c r="AV2924" s="29"/>
      <c r="AW2924" s="29"/>
      <c r="AX2924" s="29"/>
      <c r="AY2924" s="31"/>
      <c r="AZ2924" s="30"/>
      <c r="BA2924" s="35"/>
      <c r="BB2924" s="108"/>
      <c r="BC2924" s="108"/>
      <c r="BD2924" s="108"/>
      <c r="BE2924" s="136"/>
      <c r="BF2924" s="108"/>
      <c r="BG2924" s="110"/>
      <c r="BH2924" s="110"/>
      <c r="BI2924" s="110"/>
      <c r="BJ2924" s="137"/>
      <c r="BK2924" s="110"/>
      <c r="BL2924" s="108"/>
      <c r="BM2924" s="108"/>
      <c r="BN2924" s="108"/>
      <c r="BO2924" s="135"/>
      <c r="BP2924" s="108"/>
      <c r="BQ2924" s="108"/>
      <c r="BR2924" s="108"/>
      <c r="BS2924" s="108"/>
      <c r="BT2924" s="135"/>
      <c r="BU2924" s="108"/>
      <c r="BV2924" s="108"/>
      <c r="BW2924" s="108"/>
      <c r="BX2924" s="108"/>
      <c r="BY2924" s="135"/>
      <c r="BZ2924" s="108"/>
    </row>
    <row r="2925" spans="1:78" x14ac:dyDescent="0.25">
      <c r="A2925" s="27"/>
      <c r="B2925" s="27"/>
      <c r="C2925" s="27"/>
      <c r="D2925" s="27"/>
      <c r="E2925" s="28"/>
      <c r="F2925" s="88"/>
      <c r="G2925" s="28"/>
      <c r="H2925" s="27"/>
      <c r="I2925" s="27"/>
      <c r="J2925" s="27"/>
      <c r="K2925" s="107"/>
      <c r="L2925" s="27"/>
      <c r="M2925" s="46"/>
      <c r="N2925" s="46"/>
      <c r="O2925" s="46"/>
      <c r="P2925" s="46"/>
      <c r="Q2925" s="46"/>
      <c r="R2925" s="46"/>
      <c r="S2925" s="46"/>
      <c r="T2925" s="46"/>
      <c r="U2925" s="46"/>
      <c r="V2925" s="46"/>
      <c r="W2925" s="46"/>
      <c r="X2925" s="46"/>
      <c r="Y2925" s="41"/>
      <c r="Z2925" s="106"/>
      <c r="AA2925" s="43"/>
      <c r="AB2925" s="28"/>
      <c r="AC2925" s="28"/>
      <c r="AD2925" s="28"/>
      <c r="AE2925" s="44"/>
      <c r="AF2925" s="27"/>
      <c r="AG2925" s="27"/>
      <c r="AH2925" s="28"/>
      <c r="AI2925" s="27"/>
      <c r="AJ2925" s="27"/>
      <c r="AK2925" s="28"/>
      <c r="AL2925" s="29"/>
      <c r="AM2925" s="29"/>
      <c r="AN2925" s="29"/>
      <c r="AO2925" s="29"/>
      <c r="AP2925" s="29"/>
      <c r="AQ2925" s="29"/>
      <c r="AR2925" s="29"/>
      <c r="AS2925" s="29"/>
      <c r="AT2925" s="29"/>
      <c r="AU2925" s="29"/>
      <c r="AV2925" s="29"/>
      <c r="AW2925" s="29"/>
      <c r="AX2925" s="29"/>
      <c r="AY2925" s="31"/>
      <c r="AZ2925" s="30"/>
      <c r="BA2925" s="35"/>
      <c r="BB2925" s="108"/>
      <c r="BC2925" s="108"/>
      <c r="BD2925" s="108"/>
      <c r="BE2925" s="136"/>
      <c r="BF2925" s="108"/>
      <c r="BG2925" s="110"/>
      <c r="BH2925" s="110"/>
      <c r="BI2925" s="110"/>
      <c r="BJ2925" s="137"/>
      <c r="BK2925" s="110"/>
      <c r="BL2925" s="108"/>
      <c r="BM2925" s="108"/>
      <c r="BN2925" s="108"/>
      <c r="BO2925" s="135"/>
      <c r="BP2925" s="108"/>
      <c r="BQ2925" s="108"/>
      <c r="BR2925" s="108"/>
      <c r="BS2925" s="108"/>
      <c r="BT2925" s="135"/>
      <c r="BU2925" s="108"/>
      <c r="BV2925" s="108"/>
      <c r="BW2925" s="108"/>
      <c r="BX2925" s="108"/>
      <c r="BY2925" s="135"/>
      <c r="BZ2925" s="108"/>
    </row>
    <row r="2926" spans="1:78" x14ac:dyDescent="0.25">
      <c r="A2926" s="27"/>
      <c r="B2926" s="27"/>
      <c r="C2926" s="27"/>
      <c r="D2926" s="27"/>
      <c r="E2926" s="28"/>
      <c r="F2926" s="88"/>
      <c r="G2926" s="28"/>
      <c r="H2926" s="27"/>
      <c r="I2926" s="27"/>
      <c r="J2926" s="27"/>
      <c r="K2926" s="107"/>
      <c r="L2926" s="27"/>
      <c r="M2926" s="46"/>
      <c r="N2926" s="46"/>
      <c r="O2926" s="46"/>
      <c r="P2926" s="46"/>
      <c r="Q2926" s="46"/>
      <c r="R2926" s="46"/>
      <c r="S2926" s="46"/>
      <c r="T2926" s="46"/>
      <c r="U2926" s="46"/>
      <c r="V2926" s="46"/>
      <c r="W2926" s="46"/>
      <c r="X2926" s="46"/>
      <c r="Y2926" s="41"/>
      <c r="Z2926" s="106"/>
      <c r="AA2926" s="43"/>
      <c r="AB2926" s="28"/>
      <c r="AC2926" s="28"/>
      <c r="AD2926" s="28"/>
      <c r="AE2926" s="44"/>
      <c r="AF2926" s="27"/>
      <c r="AG2926" s="27"/>
      <c r="AH2926" s="28"/>
      <c r="AI2926" s="27"/>
      <c r="AJ2926" s="27"/>
      <c r="AK2926" s="28"/>
      <c r="AL2926" s="29"/>
      <c r="AM2926" s="29"/>
      <c r="AN2926" s="29"/>
      <c r="AO2926" s="29"/>
      <c r="AP2926" s="29"/>
      <c r="AQ2926" s="29"/>
      <c r="AR2926" s="29"/>
      <c r="AS2926" s="29"/>
      <c r="AT2926" s="29"/>
      <c r="AU2926" s="29"/>
      <c r="AV2926" s="29"/>
      <c r="AW2926" s="29"/>
      <c r="AX2926" s="29"/>
      <c r="AY2926" s="31"/>
      <c r="AZ2926" s="30"/>
      <c r="BA2926" s="35"/>
      <c r="BB2926" s="108"/>
      <c r="BC2926" s="108"/>
      <c r="BD2926" s="108"/>
      <c r="BE2926" s="136"/>
      <c r="BF2926" s="108"/>
      <c r="BG2926" s="110"/>
      <c r="BH2926" s="110"/>
      <c r="BI2926" s="110"/>
      <c r="BJ2926" s="137"/>
      <c r="BK2926" s="110"/>
      <c r="BL2926" s="108"/>
      <c r="BM2926" s="108"/>
      <c r="BN2926" s="108"/>
      <c r="BO2926" s="135"/>
      <c r="BP2926" s="108"/>
      <c r="BQ2926" s="108"/>
      <c r="BR2926" s="108"/>
      <c r="BS2926" s="108"/>
      <c r="BT2926" s="135"/>
      <c r="BU2926" s="108"/>
      <c r="BV2926" s="108"/>
      <c r="BW2926" s="108"/>
      <c r="BX2926" s="108"/>
      <c r="BY2926" s="135"/>
      <c r="BZ2926" s="108"/>
    </row>
    <row r="2927" spans="1:78" x14ac:dyDescent="0.25">
      <c r="A2927" s="27"/>
      <c r="B2927" s="27"/>
      <c r="C2927" s="27"/>
      <c r="D2927" s="27"/>
      <c r="E2927" s="28"/>
      <c r="F2927" s="88"/>
      <c r="G2927" s="28"/>
      <c r="H2927" s="27"/>
      <c r="I2927" s="27"/>
      <c r="J2927" s="27"/>
      <c r="K2927" s="107"/>
      <c r="L2927" s="27"/>
      <c r="M2927" s="46"/>
      <c r="N2927" s="46"/>
      <c r="O2927" s="46"/>
      <c r="P2927" s="46"/>
      <c r="Q2927" s="46"/>
      <c r="R2927" s="46"/>
      <c r="S2927" s="46"/>
      <c r="T2927" s="46"/>
      <c r="U2927" s="46"/>
      <c r="V2927" s="46"/>
      <c r="W2927" s="46"/>
      <c r="X2927" s="46"/>
      <c r="Y2927" s="41"/>
      <c r="Z2927" s="106"/>
      <c r="AA2927" s="43"/>
      <c r="AB2927" s="28"/>
      <c r="AC2927" s="28"/>
      <c r="AD2927" s="28"/>
      <c r="AE2927" s="44"/>
      <c r="AF2927" s="27"/>
      <c r="AG2927" s="27"/>
      <c r="AH2927" s="28"/>
      <c r="AI2927" s="27"/>
      <c r="AJ2927" s="27"/>
      <c r="AK2927" s="28"/>
      <c r="AL2927" s="29"/>
      <c r="AM2927" s="29"/>
      <c r="AN2927" s="29"/>
      <c r="AO2927" s="29"/>
      <c r="AP2927" s="29"/>
      <c r="AQ2927" s="29"/>
      <c r="AR2927" s="29"/>
      <c r="AS2927" s="29"/>
      <c r="AT2927" s="29"/>
      <c r="AU2927" s="29"/>
      <c r="AV2927" s="29"/>
      <c r="AW2927" s="29"/>
      <c r="AX2927" s="29"/>
      <c r="AY2927" s="31"/>
      <c r="AZ2927" s="30"/>
      <c r="BA2927" s="35"/>
      <c r="BB2927" s="108"/>
      <c r="BC2927" s="108"/>
      <c r="BD2927" s="108"/>
      <c r="BE2927" s="136"/>
      <c r="BF2927" s="108"/>
      <c r="BG2927" s="110"/>
      <c r="BH2927" s="110"/>
      <c r="BI2927" s="110"/>
      <c r="BJ2927" s="137"/>
      <c r="BK2927" s="110"/>
      <c r="BL2927" s="108"/>
      <c r="BM2927" s="108"/>
      <c r="BN2927" s="108"/>
      <c r="BO2927" s="135"/>
      <c r="BP2927" s="108"/>
      <c r="BQ2927" s="108"/>
      <c r="BR2927" s="108"/>
      <c r="BS2927" s="108"/>
      <c r="BT2927" s="135"/>
      <c r="BU2927" s="108"/>
      <c r="BV2927" s="108"/>
      <c r="BW2927" s="108"/>
      <c r="BX2927" s="108"/>
      <c r="BY2927" s="135"/>
      <c r="BZ2927" s="108"/>
    </row>
    <row r="2928" spans="1:78" x14ac:dyDescent="0.25">
      <c r="A2928" s="27"/>
      <c r="B2928" s="27"/>
      <c r="C2928" s="27"/>
      <c r="D2928" s="27"/>
      <c r="E2928" s="28"/>
      <c r="F2928" s="88"/>
      <c r="G2928" s="28"/>
      <c r="H2928" s="27"/>
      <c r="I2928" s="27"/>
      <c r="J2928" s="27"/>
      <c r="K2928" s="107"/>
      <c r="L2928" s="27"/>
      <c r="M2928" s="46"/>
      <c r="N2928" s="46"/>
      <c r="O2928" s="46"/>
      <c r="P2928" s="46"/>
      <c r="Q2928" s="46"/>
      <c r="R2928" s="46"/>
      <c r="S2928" s="46"/>
      <c r="T2928" s="46"/>
      <c r="U2928" s="46"/>
      <c r="V2928" s="46"/>
      <c r="W2928" s="46"/>
      <c r="X2928" s="46"/>
      <c r="Y2928" s="41"/>
      <c r="Z2928" s="106"/>
      <c r="AA2928" s="43"/>
      <c r="AB2928" s="28"/>
      <c r="AC2928" s="28"/>
      <c r="AD2928" s="28"/>
      <c r="AE2928" s="44"/>
      <c r="AF2928" s="27"/>
      <c r="AG2928" s="27"/>
      <c r="AH2928" s="28"/>
      <c r="AI2928" s="27"/>
      <c r="AJ2928" s="27"/>
      <c r="AK2928" s="28"/>
      <c r="AL2928" s="29"/>
      <c r="AM2928" s="29"/>
      <c r="AN2928" s="29"/>
      <c r="AO2928" s="29"/>
      <c r="AP2928" s="29"/>
      <c r="AQ2928" s="29"/>
      <c r="AR2928" s="29"/>
      <c r="AS2928" s="29"/>
      <c r="AT2928" s="29"/>
      <c r="AU2928" s="29"/>
      <c r="AV2928" s="29"/>
      <c r="AW2928" s="29"/>
      <c r="AX2928" s="29"/>
      <c r="AY2928" s="31"/>
      <c r="AZ2928" s="30"/>
      <c r="BA2928" s="35"/>
      <c r="BB2928" s="108"/>
      <c r="BC2928" s="108"/>
      <c r="BD2928" s="108"/>
      <c r="BE2928" s="136"/>
      <c r="BF2928" s="108"/>
      <c r="BG2928" s="110"/>
      <c r="BH2928" s="110"/>
      <c r="BI2928" s="110"/>
      <c r="BJ2928" s="137"/>
      <c r="BK2928" s="110"/>
      <c r="BL2928" s="108"/>
      <c r="BM2928" s="108"/>
      <c r="BN2928" s="108"/>
      <c r="BO2928" s="135"/>
      <c r="BP2928" s="108"/>
      <c r="BQ2928" s="108"/>
      <c r="BR2928" s="108"/>
      <c r="BS2928" s="108"/>
      <c r="BT2928" s="135"/>
      <c r="BU2928" s="108"/>
      <c r="BV2928" s="108"/>
      <c r="BW2928" s="108"/>
      <c r="BX2928" s="108"/>
      <c r="BY2928" s="135"/>
      <c r="BZ2928" s="108"/>
    </row>
    <row r="2929" spans="1:78" x14ac:dyDescent="0.25">
      <c r="A2929" s="27"/>
      <c r="B2929" s="27"/>
      <c r="C2929" s="27"/>
      <c r="D2929" s="27"/>
      <c r="E2929" s="28"/>
      <c r="F2929" s="88"/>
      <c r="G2929" s="28"/>
      <c r="H2929" s="27"/>
      <c r="I2929" s="27"/>
      <c r="J2929" s="27"/>
      <c r="K2929" s="107"/>
      <c r="L2929" s="27"/>
      <c r="M2929" s="46"/>
      <c r="N2929" s="46"/>
      <c r="O2929" s="46"/>
      <c r="P2929" s="46"/>
      <c r="Q2929" s="46"/>
      <c r="R2929" s="46"/>
      <c r="S2929" s="46"/>
      <c r="T2929" s="46"/>
      <c r="U2929" s="46"/>
      <c r="V2929" s="46"/>
      <c r="W2929" s="46"/>
      <c r="X2929" s="46"/>
      <c r="Y2929" s="41"/>
      <c r="Z2929" s="106"/>
      <c r="AA2929" s="43"/>
      <c r="AB2929" s="28"/>
      <c r="AC2929" s="28"/>
      <c r="AD2929" s="28"/>
      <c r="AE2929" s="44"/>
      <c r="AF2929" s="27"/>
      <c r="AG2929" s="27"/>
      <c r="AH2929" s="28"/>
      <c r="AI2929" s="27"/>
      <c r="AJ2929" s="27"/>
      <c r="AK2929" s="28"/>
      <c r="AL2929" s="29"/>
      <c r="AM2929" s="29"/>
      <c r="AN2929" s="29"/>
      <c r="AO2929" s="29"/>
      <c r="AP2929" s="29"/>
      <c r="AQ2929" s="29"/>
      <c r="AR2929" s="29"/>
      <c r="AS2929" s="29"/>
      <c r="AT2929" s="29"/>
      <c r="AU2929" s="29"/>
      <c r="AV2929" s="29"/>
      <c r="AW2929" s="29"/>
      <c r="AX2929" s="29"/>
      <c r="AY2929" s="31"/>
      <c r="AZ2929" s="30"/>
      <c r="BA2929" s="35"/>
      <c r="BB2929" s="108"/>
      <c r="BC2929" s="108"/>
      <c r="BD2929" s="108"/>
      <c r="BE2929" s="136"/>
      <c r="BF2929" s="108"/>
      <c r="BG2929" s="110"/>
      <c r="BH2929" s="110"/>
      <c r="BI2929" s="110"/>
      <c r="BJ2929" s="137"/>
      <c r="BK2929" s="110"/>
      <c r="BL2929" s="108"/>
      <c r="BM2929" s="108"/>
      <c r="BN2929" s="108"/>
      <c r="BO2929" s="135"/>
      <c r="BP2929" s="108"/>
      <c r="BQ2929" s="108"/>
      <c r="BR2929" s="108"/>
      <c r="BS2929" s="108"/>
      <c r="BT2929" s="135"/>
      <c r="BU2929" s="108"/>
      <c r="BV2929" s="108"/>
      <c r="BW2929" s="108"/>
      <c r="BX2929" s="108"/>
      <c r="BY2929" s="135"/>
      <c r="BZ2929" s="108"/>
    </row>
    <row r="2930" spans="1:78" x14ac:dyDescent="0.25">
      <c r="A2930" s="27"/>
      <c r="B2930" s="27"/>
      <c r="C2930" s="27"/>
      <c r="D2930" s="27"/>
      <c r="E2930" s="28"/>
      <c r="F2930" s="88"/>
      <c r="G2930" s="28"/>
      <c r="H2930" s="27"/>
      <c r="I2930" s="27"/>
      <c r="J2930" s="27"/>
      <c r="K2930" s="107"/>
      <c r="L2930" s="27"/>
      <c r="M2930" s="46"/>
      <c r="N2930" s="46"/>
      <c r="O2930" s="46"/>
      <c r="P2930" s="46"/>
      <c r="Q2930" s="46"/>
      <c r="R2930" s="46"/>
      <c r="S2930" s="46"/>
      <c r="T2930" s="46"/>
      <c r="U2930" s="46"/>
      <c r="V2930" s="46"/>
      <c r="W2930" s="46"/>
      <c r="X2930" s="46"/>
      <c r="Y2930" s="41"/>
      <c r="Z2930" s="106"/>
      <c r="AA2930" s="43"/>
      <c r="AB2930" s="28"/>
      <c r="AC2930" s="28"/>
      <c r="AD2930" s="28"/>
      <c r="AE2930" s="44"/>
      <c r="AF2930" s="27"/>
      <c r="AG2930" s="27"/>
      <c r="AH2930" s="28"/>
      <c r="AI2930" s="27"/>
      <c r="AJ2930" s="27"/>
      <c r="AK2930" s="28"/>
      <c r="AL2930" s="29"/>
      <c r="AM2930" s="29"/>
      <c r="AN2930" s="29"/>
      <c r="AO2930" s="29"/>
      <c r="AP2930" s="29"/>
      <c r="AQ2930" s="29"/>
      <c r="AR2930" s="29"/>
      <c r="AS2930" s="29"/>
      <c r="AT2930" s="29"/>
      <c r="AU2930" s="29"/>
      <c r="AV2930" s="29"/>
      <c r="AW2930" s="29"/>
      <c r="AX2930" s="29"/>
      <c r="AY2930" s="31"/>
      <c r="AZ2930" s="30"/>
      <c r="BA2930" s="35"/>
      <c r="BB2930" s="108"/>
      <c r="BC2930" s="108"/>
      <c r="BD2930" s="108"/>
      <c r="BE2930" s="136"/>
      <c r="BF2930" s="108"/>
      <c r="BG2930" s="110"/>
      <c r="BH2930" s="110"/>
      <c r="BI2930" s="110"/>
      <c r="BJ2930" s="137"/>
      <c r="BK2930" s="110"/>
      <c r="BL2930" s="108"/>
      <c r="BM2930" s="108"/>
      <c r="BN2930" s="108"/>
      <c r="BO2930" s="135"/>
      <c r="BP2930" s="108"/>
      <c r="BQ2930" s="108"/>
      <c r="BR2930" s="108"/>
      <c r="BS2930" s="108"/>
      <c r="BT2930" s="135"/>
      <c r="BU2930" s="108"/>
      <c r="BV2930" s="108"/>
      <c r="BW2930" s="108"/>
      <c r="BX2930" s="108"/>
      <c r="BY2930" s="135"/>
      <c r="BZ2930" s="108"/>
    </row>
    <row r="2931" spans="1:78" x14ac:dyDescent="0.25">
      <c r="A2931" s="27"/>
      <c r="B2931" s="27"/>
      <c r="C2931" s="27"/>
      <c r="D2931" s="27"/>
      <c r="E2931" s="28"/>
      <c r="F2931" s="88"/>
      <c r="G2931" s="28"/>
      <c r="H2931" s="27"/>
      <c r="I2931" s="27"/>
      <c r="J2931" s="27"/>
      <c r="K2931" s="107"/>
      <c r="L2931" s="27"/>
      <c r="M2931" s="46"/>
      <c r="N2931" s="46"/>
      <c r="O2931" s="46"/>
      <c r="P2931" s="46"/>
      <c r="Q2931" s="46"/>
      <c r="R2931" s="46"/>
      <c r="S2931" s="46"/>
      <c r="T2931" s="46"/>
      <c r="U2931" s="46"/>
      <c r="V2931" s="46"/>
      <c r="W2931" s="46"/>
      <c r="X2931" s="46"/>
      <c r="Y2931" s="41"/>
      <c r="Z2931" s="106"/>
      <c r="AA2931" s="43"/>
      <c r="AB2931" s="28"/>
      <c r="AC2931" s="28"/>
      <c r="AD2931" s="28"/>
      <c r="AE2931" s="44"/>
      <c r="AF2931" s="27"/>
      <c r="AG2931" s="27"/>
      <c r="AH2931" s="28"/>
      <c r="AI2931" s="27"/>
      <c r="AJ2931" s="27"/>
      <c r="AK2931" s="28"/>
      <c r="AL2931" s="29"/>
      <c r="AM2931" s="29"/>
      <c r="AN2931" s="29"/>
      <c r="AO2931" s="29"/>
      <c r="AP2931" s="29"/>
      <c r="AQ2931" s="29"/>
      <c r="AR2931" s="29"/>
      <c r="AS2931" s="29"/>
      <c r="AT2931" s="29"/>
      <c r="AU2931" s="29"/>
      <c r="AV2931" s="29"/>
      <c r="AW2931" s="29"/>
      <c r="AX2931" s="29"/>
      <c r="AY2931" s="31"/>
      <c r="AZ2931" s="30"/>
      <c r="BA2931" s="35"/>
      <c r="BB2931" s="108"/>
      <c r="BC2931" s="108"/>
      <c r="BD2931" s="108"/>
      <c r="BE2931" s="136"/>
      <c r="BF2931" s="108"/>
      <c r="BG2931" s="110"/>
      <c r="BH2931" s="110"/>
      <c r="BI2931" s="110"/>
      <c r="BJ2931" s="137"/>
      <c r="BK2931" s="110"/>
      <c r="BL2931" s="108"/>
      <c r="BM2931" s="108"/>
      <c r="BN2931" s="108"/>
      <c r="BO2931" s="135"/>
      <c r="BP2931" s="108"/>
      <c r="BQ2931" s="108"/>
      <c r="BR2931" s="108"/>
      <c r="BS2931" s="108"/>
      <c r="BT2931" s="135"/>
      <c r="BU2931" s="108"/>
      <c r="BV2931" s="108"/>
      <c r="BW2931" s="108"/>
      <c r="BX2931" s="108"/>
      <c r="BY2931" s="135"/>
      <c r="BZ2931" s="108"/>
    </row>
    <row r="2932" spans="1:78" x14ac:dyDescent="0.25">
      <c r="A2932" s="27"/>
      <c r="B2932" s="27"/>
      <c r="C2932" s="27"/>
      <c r="D2932" s="27"/>
      <c r="E2932" s="28"/>
      <c r="F2932" s="88"/>
      <c r="G2932" s="28"/>
      <c r="H2932" s="27"/>
      <c r="I2932" s="27"/>
      <c r="J2932" s="27"/>
      <c r="K2932" s="107"/>
      <c r="L2932" s="27"/>
      <c r="M2932" s="46"/>
      <c r="N2932" s="46"/>
      <c r="O2932" s="46"/>
      <c r="P2932" s="46"/>
      <c r="Q2932" s="46"/>
      <c r="R2932" s="46"/>
      <c r="S2932" s="46"/>
      <c r="T2932" s="46"/>
      <c r="U2932" s="46"/>
      <c r="V2932" s="46"/>
      <c r="W2932" s="46"/>
      <c r="X2932" s="46"/>
      <c r="Y2932" s="41"/>
      <c r="Z2932" s="106"/>
      <c r="AA2932" s="43"/>
      <c r="AB2932" s="28"/>
      <c r="AC2932" s="28"/>
      <c r="AD2932" s="28"/>
      <c r="AE2932" s="44"/>
      <c r="AF2932" s="27"/>
      <c r="AG2932" s="27"/>
      <c r="AH2932" s="28"/>
      <c r="AI2932" s="27"/>
      <c r="AJ2932" s="27"/>
      <c r="AK2932" s="28"/>
      <c r="AL2932" s="29"/>
      <c r="AM2932" s="29"/>
      <c r="AN2932" s="29"/>
      <c r="AO2932" s="29"/>
      <c r="AP2932" s="29"/>
      <c r="AQ2932" s="29"/>
      <c r="AR2932" s="29"/>
      <c r="AS2932" s="29"/>
      <c r="AT2932" s="29"/>
      <c r="AU2932" s="29"/>
      <c r="AV2932" s="29"/>
      <c r="AW2932" s="29"/>
      <c r="AX2932" s="29"/>
      <c r="AY2932" s="31"/>
      <c r="AZ2932" s="30"/>
      <c r="BA2932" s="35"/>
      <c r="BB2932" s="108"/>
      <c r="BC2932" s="108"/>
      <c r="BD2932" s="108"/>
      <c r="BE2932" s="136"/>
      <c r="BF2932" s="108"/>
      <c r="BG2932" s="110"/>
      <c r="BH2932" s="110"/>
      <c r="BI2932" s="110"/>
      <c r="BJ2932" s="137"/>
      <c r="BK2932" s="110"/>
      <c r="BL2932" s="108"/>
      <c r="BM2932" s="108"/>
      <c r="BN2932" s="108"/>
      <c r="BO2932" s="135"/>
      <c r="BP2932" s="108"/>
      <c r="BQ2932" s="108"/>
      <c r="BR2932" s="108"/>
      <c r="BS2932" s="108"/>
      <c r="BT2932" s="135"/>
      <c r="BU2932" s="108"/>
      <c r="BV2932" s="108"/>
      <c r="BW2932" s="108"/>
      <c r="BX2932" s="108"/>
      <c r="BY2932" s="135"/>
      <c r="BZ2932" s="108"/>
    </row>
    <row r="2933" spans="1:78" x14ac:dyDescent="0.25">
      <c r="A2933" s="27"/>
      <c r="B2933" s="27"/>
      <c r="C2933" s="27"/>
      <c r="D2933" s="27"/>
      <c r="E2933" s="28"/>
      <c r="F2933" s="88"/>
      <c r="G2933" s="28"/>
      <c r="H2933" s="27"/>
      <c r="I2933" s="27"/>
      <c r="J2933" s="27"/>
      <c r="K2933" s="107"/>
      <c r="L2933" s="27"/>
      <c r="M2933" s="46"/>
      <c r="N2933" s="46"/>
      <c r="O2933" s="46"/>
      <c r="P2933" s="46"/>
      <c r="Q2933" s="46"/>
      <c r="R2933" s="46"/>
      <c r="S2933" s="46"/>
      <c r="T2933" s="46"/>
      <c r="U2933" s="46"/>
      <c r="V2933" s="46"/>
      <c r="W2933" s="46"/>
      <c r="X2933" s="46"/>
      <c r="Y2933" s="41"/>
      <c r="Z2933" s="106"/>
      <c r="AA2933" s="43"/>
      <c r="AB2933" s="28"/>
      <c r="AC2933" s="28"/>
      <c r="AD2933" s="28"/>
      <c r="AE2933" s="44"/>
      <c r="AF2933" s="27"/>
      <c r="AG2933" s="27"/>
      <c r="AH2933" s="28"/>
      <c r="AI2933" s="27"/>
      <c r="AJ2933" s="27"/>
      <c r="AK2933" s="28"/>
      <c r="AL2933" s="29"/>
      <c r="AM2933" s="29"/>
      <c r="AN2933" s="29"/>
      <c r="AO2933" s="29"/>
      <c r="AP2933" s="29"/>
      <c r="AQ2933" s="29"/>
      <c r="AR2933" s="29"/>
      <c r="AS2933" s="29"/>
      <c r="AT2933" s="29"/>
      <c r="AU2933" s="29"/>
      <c r="AV2933" s="29"/>
      <c r="AW2933" s="29"/>
      <c r="AX2933" s="29"/>
      <c r="AY2933" s="31"/>
      <c r="AZ2933" s="30"/>
      <c r="BA2933" s="35"/>
      <c r="BB2933" s="108"/>
      <c r="BC2933" s="108"/>
      <c r="BD2933" s="108"/>
      <c r="BE2933" s="136"/>
      <c r="BF2933" s="108"/>
      <c r="BG2933" s="110"/>
      <c r="BH2933" s="110"/>
      <c r="BI2933" s="110"/>
      <c r="BJ2933" s="137"/>
      <c r="BK2933" s="110"/>
      <c r="BL2933" s="108"/>
      <c r="BM2933" s="108"/>
      <c r="BN2933" s="108"/>
      <c r="BO2933" s="135"/>
      <c r="BP2933" s="108"/>
      <c r="BQ2933" s="108"/>
      <c r="BR2933" s="108"/>
      <c r="BS2933" s="108"/>
      <c r="BT2933" s="135"/>
      <c r="BU2933" s="108"/>
      <c r="BV2933" s="108"/>
      <c r="BW2933" s="108"/>
      <c r="BX2933" s="108"/>
      <c r="BY2933" s="135"/>
      <c r="BZ2933" s="108"/>
    </row>
    <row r="2934" spans="1:78" x14ac:dyDescent="0.25">
      <c r="A2934" s="27"/>
      <c r="B2934" s="27"/>
      <c r="C2934" s="27"/>
      <c r="D2934" s="27"/>
      <c r="E2934" s="28"/>
      <c r="F2934" s="88"/>
      <c r="G2934" s="28"/>
      <c r="H2934" s="27"/>
      <c r="I2934" s="27"/>
      <c r="J2934" s="27"/>
      <c r="K2934" s="107"/>
      <c r="L2934" s="27"/>
      <c r="M2934" s="46"/>
      <c r="N2934" s="46"/>
      <c r="O2934" s="46"/>
      <c r="P2934" s="46"/>
      <c r="Q2934" s="46"/>
      <c r="R2934" s="46"/>
      <c r="S2934" s="46"/>
      <c r="T2934" s="46"/>
      <c r="U2934" s="46"/>
      <c r="V2934" s="46"/>
      <c r="W2934" s="46"/>
      <c r="X2934" s="46"/>
      <c r="Y2934" s="41"/>
      <c r="Z2934" s="106"/>
      <c r="AA2934" s="43"/>
      <c r="AB2934" s="28"/>
      <c r="AC2934" s="28"/>
      <c r="AD2934" s="28"/>
      <c r="AE2934" s="44"/>
      <c r="AF2934" s="27"/>
      <c r="AG2934" s="27"/>
      <c r="AH2934" s="28"/>
      <c r="AI2934" s="27"/>
      <c r="AJ2934" s="27"/>
      <c r="AK2934" s="28"/>
      <c r="AL2934" s="29"/>
      <c r="AM2934" s="29"/>
      <c r="AN2934" s="29"/>
      <c r="AO2934" s="29"/>
      <c r="AP2934" s="29"/>
      <c r="AQ2934" s="29"/>
      <c r="AR2934" s="29"/>
      <c r="AS2934" s="29"/>
      <c r="AT2934" s="29"/>
      <c r="AU2934" s="29"/>
      <c r="AV2934" s="29"/>
      <c r="AW2934" s="29"/>
      <c r="AX2934" s="29"/>
      <c r="AY2934" s="31"/>
      <c r="AZ2934" s="30"/>
      <c r="BA2934" s="35"/>
      <c r="BB2934" s="108"/>
      <c r="BC2934" s="108"/>
      <c r="BD2934" s="108"/>
      <c r="BE2934" s="136"/>
      <c r="BF2934" s="108"/>
      <c r="BG2934" s="110"/>
      <c r="BH2934" s="110"/>
      <c r="BI2934" s="110"/>
      <c r="BJ2934" s="137"/>
      <c r="BK2934" s="110"/>
      <c r="BL2934" s="108"/>
      <c r="BM2934" s="108"/>
      <c r="BN2934" s="108"/>
      <c r="BO2934" s="135"/>
      <c r="BP2934" s="108"/>
      <c r="BQ2934" s="108"/>
      <c r="BR2934" s="108"/>
      <c r="BS2934" s="108"/>
      <c r="BT2934" s="135"/>
      <c r="BU2934" s="108"/>
      <c r="BV2934" s="108"/>
      <c r="BW2934" s="108"/>
      <c r="BX2934" s="108"/>
      <c r="BY2934" s="135"/>
      <c r="BZ2934" s="108"/>
    </row>
    <row r="2935" spans="1:78" x14ac:dyDescent="0.25">
      <c r="A2935" s="27"/>
      <c r="B2935" s="27"/>
      <c r="C2935" s="27"/>
      <c r="D2935" s="27"/>
      <c r="E2935" s="28"/>
      <c r="F2935" s="88"/>
      <c r="G2935" s="28"/>
      <c r="H2935" s="27"/>
      <c r="I2935" s="27"/>
      <c r="J2935" s="27"/>
      <c r="K2935" s="107"/>
      <c r="L2935" s="27"/>
      <c r="M2935" s="46"/>
      <c r="N2935" s="46"/>
      <c r="O2935" s="46"/>
      <c r="P2935" s="46"/>
      <c r="Q2935" s="46"/>
      <c r="R2935" s="46"/>
      <c r="S2935" s="46"/>
      <c r="T2935" s="46"/>
      <c r="U2935" s="46"/>
      <c r="V2935" s="46"/>
      <c r="W2935" s="46"/>
      <c r="X2935" s="46"/>
      <c r="Y2935" s="41"/>
      <c r="Z2935" s="106"/>
      <c r="AA2935" s="43"/>
      <c r="AB2935" s="28"/>
      <c r="AC2935" s="28"/>
      <c r="AD2935" s="28"/>
      <c r="AE2935" s="44"/>
      <c r="AF2935" s="27"/>
      <c r="AG2935" s="27"/>
      <c r="AH2935" s="28"/>
      <c r="AI2935" s="27"/>
      <c r="AJ2935" s="27"/>
      <c r="AK2935" s="28"/>
      <c r="AL2935" s="29"/>
      <c r="AM2935" s="29"/>
      <c r="AN2935" s="29"/>
      <c r="AO2935" s="29"/>
      <c r="AP2935" s="29"/>
      <c r="AQ2935" s="29"/>
      <c r="AR2935" s="29"/>
      <c r="AS2935" s="29"/>
      <c r="AT2935" s="29"/>
      <c r="AU2935" s="29"/>
      <c r="AV2935" s="29"/>
      <c r="AW2935" s="29"/>
      <c r="AX2935" s="29"/>
      <c r="AY2935" s="31"/>
      <c r="AZ2935" s="30"/>
      <c r="BA2935" s="35"/>
      <c r="BB2935" s="108"/>
      <c r="BC2935" s="108"/>
      <c r="BD2935" s="108"/>
      <c r="BE2935" s="136"/>
      <c r="BF2935" s="108"/>
      <c r="BG2935" s="110"/>
      <c r="BH2935" s="110"/>
      <c r="BI2935" s="110"/>
      <c r="BJ2935" s="137"/>
      <c r="BK2935" s="110"/>
      <c r="BL2935" s="108"/>
      <c r="BM2935" s="108"/>
      <c r="BN2935" s="108"/>
      <c r="BO2935" s="135"/>
      <c r="BP2935" s="108"/>
      <c r="BQ2935" s="108"/>
      <c r="BR2935" s="108"/>
      <c r="BS2935" s="108"/>
      <c r="BT2935" s="135"/>
      <c r="BU2935" s="108"/>
      <c r="BV2935" s="108"/>
      <c r="BW2935" s="108"/>
      <c r="BX2935" s="108"/>
      <c r="BY2935" s="135"/>
      <c r="BZ2935" s="108"/>
    </row>
    <row r="2936" spans="1:78" x14ac:dyDescent="0.25">
      <c r="A2936" s="27"/>
      <c r="B2936" s="27"/>
      <c r="C2936" s="27"/>
      <c r="D2936" s="27"/>
      <c r="E2936" s="28"/>
      <c r="F2936" s="88"/>
      <c r="G2936" s="28"/>
      <c r="H2936" s="27"/>
      <c r="I2936" s="27"/>
      <c r="J2936" s="27"/>
      <c r="K2936" s="107"/>
      <c r="L2936" s="27"/>
      <c r="M2936" s="46"/>
      <c r="N2936" s="46"/>
      <c r="O2936" s="46"/>
      <c r="P2936" s="46"/>
      <c r="Q2936" s="46"/>
      <c r="R2936" s="46"/>
      <c r="S2936" s="46"/>
      <c r="T2936" s="46"/>
      <c r="U2936" s="46"/>
      <c r="V2936" s="46"/>
      <c r="W2936" s="46"/>
      <c r="X2936" s="46"/>
      <c r="Y2936" s="41"/>
      <c r="Z2936" s="106"/>
      <c r="AA2936" s="43"/>
      <c r="AB2936" s="28"/>
      <c r="AC2936" s="28"/>
      <c r="AD2936" s="28"/>
      <c r="AE2936" s="44"/>
      <c r="AF2936" s="27"/>
      <c r="AG2936" s="27"/>
      <c r="AH2936" s="28"/>
      <c r="AI2936" s="27"/>
      <c r="AJ2936" s="27"/>
      <c r="AK2936" s="28"/>
      <c r="AL2936" s="29"/>
      <c r="AM2936" s="29"/>
      <c r="AN2936" s="29"/>
      <c r="AO2936" s="29"/>
      <c r="AP2936" s="29"/>
      <c r="AQ2936" s="29"/>
      <c r="AR2936" s="29"/>
      <c r="AS2936" s="29"/>
      <c r="AT2936" s="29"/>
      <c r="AU2936" s="29"/>
      <c r="AV2936" s="29"/>
      <c r="AW2936" s="29"/>
      <c r="AX2936" s="29"/>
      <c r="AY2936" s="31"/>
      <c r="AZ2936" s="30"/>
      <c r="BA2936" s="35"/>
      <c r="BB2936" s="108"/>
      <c r="BC2936" s="108"/>
      <c r="BD2936" s="108"/>
      <c r="BE2936" s="136"/>
      <c r="BF2936" s="108"/>
      <c r="BG2936" s="110"/>
      <c r="BH2936" s="110"/>
      <c r="BI2936" s="110"/>
      <c r="BJ2936" s="137"/>
      <c r="BK2936" s="110"/>
      <c r="BL2936" s="108"/>
      <c r="BM2936" s="108"/>
      <c r="BN2936" s="108"/>
      <c r="BO2936" s="135"/>
      <c r="BP2936" s="108"/>
      <c r="BQ2936" s="108"/>
      <c r="BR2936" s="108"/>
      <c r="BS2936" s="108"/>
      <c r="BT2936" s="135"/>
      <c r="BU2936" s="108"/>
      <c r="BV2936" s="108"/>
      <c r="BW2936" s="108"/>
      <c r="BX2936" s="108"/>
      <c r="BY2936" s="135"/>
      <c r="BZ2936" s="108"/>
    </row>
    <row r="2937" spans="1:78" x14ac:dyDescent="0.25">
      <c r="A2937" s="27"/>
      <c r="B2937" s="27"/>
      <c r="C2937" s="27"/>
      <c r="D2937" s="27"/>
      <c r="E2937" s="28"/>
      <c r="F2937" s="88"/>
      <c r="G2937" s="28"/>
      <c r="H2937" s="27"/>
      <c r="I2937" s="27"/>
      <c r="J2937" s="27"/>
      <c r="K2937" s="107"/>
      <c r="L2937" s="27"/>
      <c r="M2937" s="46"/>
      <c r="N2937" s="46"/>
      <c r="O2937" s="46"/>
      <c r="P2937" s="46"/>
      <c r="Q2937" s="46"/>
      <c r="R2937" s="46"/>
      <c r="S2937" s="46"/>
      <c r="T2937" s="46"/>
      <c r="U2937" s="46"/>
      <c r="V2937" s="46"/>
      <c r="W2937" s="46"/>
      <c r="X2937" s="46"/>
      <c r="Y2937" s="41"/>
      <c r="Z2937" s="106"/>
      <c r="AA2937" s="43"/>
      <c r="AB2937" s="28"/>
      <c r="AC2937" s="28"/>
      <c r="AD2937" s="28"/>
      <c r="AE2937" s="44"/>
      <c r="AF2937" s="27"/>
      <c r="AG2937" s="27"/>
      <c r="AH2937" s="28"/>
      <c r="AI2937" s="27"/>
      <c r="AJ2937" s="27"/>
      <c r="AK2937" s="28"/>
      <c r="AL2937" s="29"/>
      <c r="AM2937" s="29"/>
      <c r="AN2937" s="29"/>
      <c r="AO2937" s="29"/>
      <c r="AP2937" s="29"/>
      <c r="AQ2937" s="29"/>
      <c r="AR2937" s="29"/>
      <c r="AS2937" s="29"/>
      <c r="AT2937" s="29"/>
      <c r="AU2937" s="29"/>
      <c r="AV2937" s="29"/>
      <c r="AW2937" s="29"/>
      <c r="AX2937" s="29"/>
      <c r="AY2937" s="31"/>
      <c r="AZ2937" s="30"/>
      <c r="BA2937" s="35"/>
      <c r="BB2937" s="108"/>
      <c r="BC2937" s="108"/>
      <c r="BD2937" s="108"/>
      <c r="BE2937" s="136"/>
      <c r="BF2937" s="108"/>
      <c r="BG2937" s="110"/>
      <c r="BH2937" s="110"/>
      <c r="BI2937" s="110"/>
      <c r="BJ2937" s="137"/>
      <c r="BK2937" s="110"/>
      <c r="BL2937" s="108"/>
      <c r="BM2937" s="108"/>
      <c r="BN2937" s="108"/>
      <c r="BO2937" s="135"/>
      <c r="BP2937" s="108"/>
      <c r="BQ2937" s="108"/>
      <c r="BR2937" s="108"/>
      <c r="BS2937" s="108"/>
      <c r="BT2937" s="135"/>
      <c r="BU2937" s="108"/>
      <c r="BV2937" s="108"/>
      <c r="BW2937" s="108"/>
      <c r="BX2937" s="108"/>
      <c r="BY2937" s="135"/>
      <c r="BZ2937" s="108"/>
    </row>
    <row r="2938" spans="1:78" x14ac:dyDescent="0.25">
      <c r="A2938" s="27"/>
      <c r="B2938" s="27"/>
      <c r="C2938" s="27"/>
      <c r="D2938" s="27"/>
      <c r="E2938" s="28"/>
      <c r="F2938" s="88"/>
      <c r="G2938" s="28"/>
      <c r="H2938" s="27"/>
      <c r="I2938" s="27"/>
      <c r="J2938" s="27"/>
      <c r="K2938" s="107"/>
      <c r="L2938" s="27"/>
      <c r="M2938" s="46"/>
      <c r="N2938" s="46"/>
      <c r="O2938" s="46"/>
      <c r="P2938" s="46"/>
      <c r="Q2938" s="46"/>
      <c r="R2938" s="46"/>
      <c r="S2938" s="46"/>
      <c r="T2938" s="46"/>
      <c r="U2938" s="46"/>
      <c r="V2938" s="46"/>
      <c r="W2938" s="46"/>
      <c r="X2938" s="46"/>
      <c r="Y2938" s="41"/>
      <c r="Z2938" s="106"/>
      <c r="AA2938" s="43"/>
      <c r="AB2938" s="28"/>
      <c r="AC2938" s="28"/>
      <c r="AD2938" s="28"/>
      <c r="AE2938" s="44"/>
      <c r="AF2938" s="27"/>
      <c r="AG2938" s="27"/>
      <c r="AH2938" s="28"/>
      <c r="AI2938" s="27"/>
      <c r="AJ2938" s="27"/>
      <c r="AK2938" s="28"/>
      <c r="AL2938" s="29"/>
      <c r="AM2938" s="29"/>
      <c r="AN2938" s="29"/>
      <c r="AO2938" s="29"/>
      <c r="AP2938" s="29"/>
      <c r="AQ2938" s="29"/>
      <c r="AR2938" s="29"/>
      <c r="AS2938" s="29"/>
      <c r="AT2938" s="29"/>
      <c r="AU2938" s="29"/>
      <c r="AV2938" s="29"/>
      <c r="AW2938" s="29"/>
      <c r="AX2938" s="29"/>
      <c r="AY2938" s="31"/>
      <c r="AZ2938" s="30"/>
      <c r="BA2938" s="35"/>
      <c r="BB2938" s="108"/>
      <c r="BC2938" s="108"/>
      <c r="BD2938" s="108"/>
      <c r="BE2938" s="136"/>
      <c r="BF2938" s="108"/>
      <c r="BG2938" s="110"/>
      <c r="BH2938" s="110"/>
      <c r="BI2938" s="110"/>
      <c r="BJ2938" s="137"/>
      <c r="BK2938" s="110"/>
      <c r="BL2938" s="108"/>
      <c r="BM2938" s="108"/>
      <c r="BN2938" s="108"/>
      <c r="BO2938" s="135"/>
      <c r="BP2938" s="108"/>
      <c r="BQ2938" s="108"/>
      <c r="BR2938" s="108"/>
      <c r="BS2938" s="108"/>
      <c r="BT2938" s="135"/>
      <c r="BU2938" s="108"/>
      <c r="BV2938" s="108"/>
      <c r="BW2938" s="108"/>
      <c r="BX2938" s="108"/>
      <c r="BY2938" s="135"/>
      <c r="BZ2938" s="108"/>
    </row>
    <row r="2939" spans="1:78" x14ac:dyDescent="0.25">
      <c r="A2939" s="27"/>
      <c r="B2939" s="27"/>
      <c r="C2939" s="27"/>
      <c r="D2939" s="27"/>
      <c r="E2939" s="28"/>
      <c r="F2939" s="88"/>
      <c r="G2939" s="28"/>
      <c r="H2939" s="27"/>
      <c r="I2939" s="27"/>
      <c r="J2939" s="27"/>
      <c r="K2939" s="107"/>
      <c r="L2939" s="27"/>
      <c r="M2939" s="46"/>
      <c r="N2939" s="46"/>
      <c r="O2939" s="46"/>
      <c r="P2939" s="46"/>
      <c r="Q2939" s="46"/>
      <c r="R2939" s="46"/>
      <c r="S2939" s="46"/>
      <c r="T2939" s="46"/>
      <c r="U2939" s="46"/>
      <c r="V2939" s="46"/>
      <c r="W2939" s="46"/>
      <c r="X2939" s="46"/>
      <c r="Y2939" s="41"/>
      <c r="Z2939" s="106"/>
      <c r="AA2939" s="43"/>
      <c r="AB2939" s="28"/>
      <c r="AC2939" s="28"/>
      <c r="AD2939" s="28"/>
      <c r="AE2939" s="44"/>
      <c r="AF2939" s="27"/>
      <c r="AG2939" s="27"/>
      <c r="AH2939" s="28"/>
      <c r="AI2939" s="27"/>
      <c r="AJ2939" s="27"/>
      <c r="AK2939" s="28"/>
      <c r="AL2939" s="29"/>
      <c r="AM2939" s="29"/>
      <c r="AN2939" s="29"/>
      <c r="AO2939" s="29"/>
      <c r="AP2939" s="29"/>
      <c r="AQ2939" s="29"/>
      <c r="AR2939" s="29"/>
      <c r="AS2939" s="29"/>
      <c r="AT2939" s="29"/>
      <c r="AU2939" s="29"/>
      <c r="AV2939" s="29"/>
      <c r="AW2939" s="29"/>
      <c r="AX2939" s="29"/>
      <c r="AY2939" s="31"/>
      <c r="AZ2939" s="30"/>
      <c r="BA2939" s="35"/>
      <c r="BB2939" s="108"/>
      <c r="BC2939" s="108"/>
      <c r="BD2939" s="108"/>
      <c r="BE2939" s="136"/>
      <c r="BF2939" s="108"/>
      <c r="BG2939" s="110"/>
      <c r="BH2939" s="110"/>
      <c r="BI2939" s="110"/>
      <c r="BJ2939" s="137"/>
      <c r="BK2939" s="110"/>
      <c r="BL2939" s="108"/>
      <c r="BM2939" s="108"/>
      <c r="BN2939" s="108"/>
      <c r="BO2939" s="135"/>
      <c r="BP2939" s="108"/>
      <c r="BQ2939" s="108"/>
      <c r="BR2939" s="108"/>
      <c r="BS2939" s="108"/>
      <c r="BT2939" s="135"/>
      <c r="BU2939" s="108"/>
      <c r="BV2939" s="108"/>
      <c r="BW2939" s="108"/>
      <c r="BX2939" s="108"/>
      <c r="BY2939" s="135"/>
      <c r="BZ2939" s="108"/>
    </row>
    <row r="2940" spans="1:78" x14ac:dyDescent="0.25">
      <c r="A2940" s="27"/>
      <c r="B2940" s="27"/>
      <c r="C2940" s="27"/>
      <c r="D2940" s="27"/>
      <c r="E2940" s="28"/>
      <c r="F2940" s="88"/>
      <c r="G2940" s="28"/>
      <c r="H2940" s="27"/>
      <c r="I2940" s="27"/>
      <c r="J2940" s="27"/>
      <c r="K2940" s="107"/>
      <c r="L2940" s="27"/>
      <c r="M2940" s="46"/>
      <c r="N2940" s="46"/>
      <c r="O2940" s="46"/>
      <c r="P2940" s="46"/>
      <c r="Q2940" s="46"/>
      <c r="R2940" s="46"/>
      <c r="S2940" s="46"/>
      <c r="T2940" s="46"/>
      <c r="U2940" s="46"/>
      <c r="V2940" s="46"/>
      <c r="W2940" s="46"/>
      <c r="X2940" s="46"/>
      <c r="Y2940" s="41"/>
      <c r="Z2940" s="106"/>
      <c r="AA2940" s="43"/>
      <c r="AB2940" s="28"/>
      <c r="AC2940" s="28"/>
      <c r="AD2940" s="28"/>
      <c r="AE2940" s="44"/>
      <c r="AF2940" s="27"/>
      <c r="AG2940" s="27"/>
      <c r="AH2940" s="28"/>
      <c r="AI2940" s="27"/>
      <c r="AJ2940" s="27"/>
      <c r="AK2940" s="28"/>
      <c r="AL2940" s="29"/>
      <c r="AM2940" s="29"/>
      <c r="AN2940" s="29"/>
      <c r="AO2940" s="29"/>
      <c r="AP2940" s="29"/>
      <c r="AQ2940" s="29"/>
      <c r="AR2940" s="29"/>
      <c r="AS2940" s="29"/>
      <c r="AT2940" s="29"/>
      <c r="AU2940" s="29"/>
      <c r="AV2940" s="29"/>
      <c r="AW2940" s="29"/>
      <c r="AX2940" s="29"/>
      <c r="AY2940" s="31"/>
      <c r="AZ2940" s="30"/>
      <c r="BA2940" s="35"/>
      <c r="BB2940" s="108"/>
      <c r="BC2940" s="108"/>
      <c r="BD2940" s="108"/>
      <c r="BE2940" s="136"/>
      <c r="BF2940" s="108"/>
      <c r="BG2940" s="110"/>
      <c r="BH2940" s="110"/>
      <c r="BI2940" s="110"/>
      <c r="BJ2940" s="137"/>
      <c r="BK2940" s="110"/>
      <c r="BL2940" s="108"/>
      <c r="BM2940" s="108"/>
      <c r="BN2940" s="108"/>
      <c r="BO2940" s="135"/>
      <c r="BP2940" s="108"/>
      <c r="BQ2940" s="108"/>
      <c r="BR2940" s="108"/>
      <c r="BS2940" s="108"/>
      <c r="BT2940" s="135"/>
      <c r="BU2940" s="108"/>
      <c r="BV2940" s="108"/>
      <c r="BW2940" s="108"/>
      <c r="BX2940" s="108"/>
      <c r="BY2940" s="135"/>
      <c r="BZ2940" s="108"/>
    </row>
    <row r="2941" spans="1:78" x14ac:dyDescent="0.25">
      <c r="A2941" s="27"/>
      <c r="B2941" s="27"/>
      <c r="C2941" s="27"/>
      <c r="D2941" s="27"/>
      <c r="E2941" s="28"/>
      <c r="F2941" s="88"/>
      <c r="G2941" s="28"/>
      <c r="H2941" s="27"/>
      <c r="I2941" s="27"/>
      <c r="J2941" s="27"/>
      <c r="K2941" s="107"/>
      <c r="L2941" s="27"/>
      <c r="M2941" s="46"/>
      <c r="N2941" s="46"/>
      <c r="O2941" s="46"/>
      <c r="P2941" s="46"/>
      <c r="Q2941" s="46"/>
      <c r="R2941" s="46"/>
      <c r="S2941" s="46"/>
      <c r="T2941" s="46"/>
      <c r="U2941" s="46"/>
      <c r="V2941" s="46"/>
      <c r="W2941" s="46"/>
      <c r="X2941" s="46"/>
      <c r="Y2941" s="41"/>
      <c r="Z2941" s="106"/>
      <c r="AA2941" s="43"/>
      <c r="AB2941" s="28"/>
      <c r="AC2941" s="28"/>
      <c r="AD2941" s="28"/>
      <c r="AE2941" s="44"/>
      <c r="AF2941" s="27"/>
      <c r="AG2941" s="27"/>
      <c r="AH2941" s="28"/>
      <c r="AI2941" s="27"/>
      <c r="AJ2941" s="27"/>
      <c r="AK2941" s="28"/>
      <c r="AL2941" s="29"/>
      <c r="AM2941" s="29"/>
      <c r="AN2941" s="29"/>
      <c r="AO2941" s="29"/>
      <c r="AP2941" s="29"/>
      <c r="AQ2941" s="29"/>
      <c r="AR2941" s="29"/>
      <c r="AS2941" s="29"/>
      <c r="AT2941" s="29"/>
      <c r="AU2941" s="29"/>
      <c r="AV2941" s="29"/>
      <c r="AW2941" s="29"/>
      <c r="AX2941" s="29"/>
      <c r="AY2941" s="31"/>
      <c r="AZ2941" s="30"/>
      <c r="BA2941" s="35"/>
      <c r="BB2941" s="108"/>
      <c r="BC2941" s="108"/>
      <c r="BD2941" s="108"/>
      <c r="BE2941" s="136"/>
      <c r="BF2941" s="108"/>
      <c r="BG2941" s="110"/>
      <c r="BH2941" s="110"/>
      <c r="BI2941" s="110"/>
      <c r="BJ2941" s="137"/>
      <c r="BK2941" s="110"/>
      <c r="BL2941" s="108"/>
      <c r="BM2941" s="108"/>
      <c r="BN2941" s="108"/>
      <c r="BO2941" s="135"/>
      <c r="BP2941" s="108"/>
      <c r="BQ2941" s="108"/>
      <c r="BR2941" s="108"/>
      <c r="BS2941" s="108"/>
      <c r="BT2941" s="135"/>
      <c r="BU2941" s="108"/>
      <c r="BV2941" s="108"/>
      <c r="BW2941" s="108"/>
      <c r="BX2941" s="108"/>
      <c r="BY2941" s="135"/>
      <c r="BZ2941" s="108"/>
    </row>
    <row r="2942" spans="1:78" x14ac:dyDescent="0.25">
      <c r="A2942" s="27"/>
      <c r="B2942" s="27"/>
      <c r="C2942" s="27"/>
      <c r="D2942" s="27"/>
      <c r="E2942" s="28"/>
      <c r="F2942" s="88"/>
      <c r="G2942" s="28"/>
      <c r="H2942" s="27"/>
      <c r="I2942" s="27"/>
      <c r="J2942" s="27"/>
      <c r="K2942" s="107"/>
      <c r="L2942" s="27"/>
      <c r="M2942" s="46"/>
      <c r="N2942" s="46"/>
      <c r="O2942" s="46"/>
      <c r="P2942" s="46"/>
      <c r="Q2942" s="46"/>
      <c r="R2942" s="46"/>
      <c r="S2942" s="46"/>
      <c r="T2942" s="46"/>
      <c r="U2942" s="46"/>
      <c r="V2942" s="46"/>
      <c r="W2942" s="46"/>
      <c r="X2942" s="46"/>
      <c r="Y2942" s="41"/>
      <c r="Z2942" s="106"/>
      <c r="AA2942" s="43"/>
      <c r="AB2942" s="28"/>
      <c r="AC2942" s="28"/>
      <c r="AD2942" s="28"/>
      <c r="AE2942" s="44"/>
      <c r="AF2942" s="27"/>
      <c r="AG2942" s="27"/>
      <c r="AH2942" s="28"/>
      <c r="AI2942" s="27"/>
      <c r="AJ2942" s="27"/>
      <c r="AK2942" s="28"/>
      <c r="AL2942" s="29"/>
      <c r="AM2942" s="29"/>
      <c r="AN2942" s="29"/>
      <c r="AO2942" s="29"/>
      <c r="AP2942" s="29"/>
      <c r="AQ2942" s="29"/>
      <c r="AR2942" s="29"/>
      <c r="AS2942" s="29"/>
      <c r="AT2942" s="29"/>
      <c r="AU2942" s="29"/>
      <c r="AV2942" s="29"/>
      <c r="AW2942" s="29"/>
      <c r="AX2942" s="29"/>
      <c r="AY2942" s="31"/>
      <c r="AZ2942" s="30"/>
      <c r="BA2942" s="35"/>
      <c r="BB2942" s="108"/>
      <c r="BC2942" s="108"/>
      <c r="BD2942" s="108"/>
      <c r="BE2942" s="136"/>
      <c r="BF2942" s="108"/>
      <c r="BG2942" s="110"/>
      <c r="BH2942" s="110"/>
      <c r="BI2942" s="110"/>
      <c r="BJ2942" s="137"/>
      <c r="BK2942" s="110"/>
      <c r="BL2942" s="108"/>
      <c r="BM2942" s="108"/>
      <c r="BN2942" s="108"/>
      <c r="BO2942" s="135"/>
      <c r="BP2942" s="108"/>
      <c r="BQ2942" s="108"/>
      <c r="BR2942" s="108"/>
      <c r="BS2942" s="108"/>
      <c r="BT2942" s="135"/>
      <c r="BU2942" s="108"/>
      <c r="BV2942" s="108"/>
      <c r="BW2942" s="108"/>
      <c r="BX2942" s="108"/>
      <c r="BY2942" s="135"/>
      <c r="BZ2942" s="108"/>
    </row>
    <row r="2943" spans="1:78" x14ac:dyDescent="0.25">
      <c r="A2943" s="27"/>
      <c r="B2943" s="27"/>
      <c r="C2943" s="27"/>
      <c r="D2943" s="27"/>
      <c r="E2943" s="28"/>
      <c r="F2943" s="88"/>
      <c r="G2943" s="28"/>
      <c r="H2943" s="27"/>
      <c r="I2943" s="27"/>
      <c r="J2943" s="27"/>
      <c r="K2943" s="107"/>
      <c r="L2943" s="27"/>
      <c r="M2943" s="46"/>
      <c r="N2943" s="46"/>
      <c r="O2943" s="46"/>
      <c r="P2943" s="46"/>
      <c r="Q2943" s="46"/>
      <c r="R2943" s="46"/>
      <c r="S2943" s="46"/>
      <c r="T2943" s="46"/>
      <c r="U2943" s="46"/>
      <c r="V2943" s="46"/>
      <c r="W2943" s="46"/>
      <c r="X2943" s="46"/>
      <c r="Y2943" s="41"/>
      <c r="Z2943" s="106"/>
      <c r="AA2943" s="43"/>
      <c r="AB2943" s="28"/>
      <c r="AC2943" s="28"/>
      <c r="AD2943" s="28"/>
      <c r="AE2943" s="44"/>
      <c r="AF2943" s="27"/>
      <c r="AG2943" s="27"/>
      <c r="AH2943" s="28"/>
      <c r="AI2943" s="27"/>
      <c r="AJ2943" s="27"/>
      <c r="AK2943" s="28"/>
      <c r="AL2943" s="29"/>
      <c r="AM2943" s="29"/>
      <c r="AN2943" s="29"/>
      <c r="AO2943" s="29"/>
      <c r="AP2943" s="29"/>
      <c r="AQ2943" s="29"/>
      <c r="AR2943" s="29"/>
      <c r="AS2943" s="29"/>
      <c r="AT2943" s="29"/>
      <c r="AU2943" s="29"/>
      <c r="AV2943" s="29"/>
      <c r="AW2943" s="29"/>
      <c r="AX2943" s="29"/>
      <c r="AY2943" s="31"/>
      <c r="AZ2943" s="30"/>
      <c r="BA2943" s="35"/>
      <c r="BB2943" s="108"/>
      <c r="BC2943" s="108"/>
      <c r="BD2943" s="108"/>
      <c r="BE2943" s="136"/>
      <c r="BF2943" s="108"/>
      <c r="BG2943" s="110"/>
      <c r="BH2943" s="110"/>
      <c r="BI2943" s="110"/>
      <c r="BJ2943" s="137"/>
      <c r="BK2943" s="110"/>
      <c r="BL2943" s="108"/>
      <c r="BM2943" s="108"/>
      <c r="BN2943" s="108"/>
      <c r="BO2943" s="135"/>
      <c r="BP2943" s="108"/>
      <c r="BQ2943" s="108"/>
      <c r="BR2943" s="108"/>
      <c r="BS2943" s="108"/>
      <c r="BT2943" s="135"/>
      <c r="BU2943" s="108"/>
      <c r="BV2943" s="108"/>
      <c r="BW2943" s="108"/>
      <c r="BX2943" s="108"/>
      <c r="BY2943" s="135"/>
      <c r="BZ2943" s="108"/>
    </row>
    <row r="2944" spans="1:78" x14ac:dyDescent="0.25">
      <c r="A2944" s="27"/>
      <c r="B2944" s="27"/>
      <c r="C2944" s="27"/>
      <c r="D2944" s="27"/>
      <c r="E2944" s="28"/>
      <c r="F2944" s="88"/>
      <c r="G2944" s="28"/>
      <c r="H2944" s="27"/>
      <c r="I2944" s="27"/>
      <c r="J2944" s="27"/>
      <c r="K2944" s="107"/>
      <c r="L2944" s="27"/>
      <c r="M2944" s="46"/>
      <c r="N2944" s="46"/>
      <c r="O2944" s="46"/>
      <c r="P2944" s="46"/>
      <c r="Q2944" s="46"/>
      <c r="R2944" s="46"/>
      <c r="S2944" s="46"/>
      <c r="T2944" s="46"/>
      <c r="U2944" s="46"/>
      <c r="V2944" s="46"/>
      <c r="W2944" s="46"/>
      <c r="X2944" s="46"/>
      <c r="Y2944" s="41"/>
      <c r="Z2944" s="106"/>
      <c r="AA2944" s="43"/>
      <c r="AB2944" s="28"/>
      <c r="AC2944" s="28"/>
      <c r="AD2944" s="28"/>
      <c r="AE2944" s="44"/>
      <c r="AF2944" s="27"/>
      <c r="AG2944" s="27"/>
      <c r="AH2944" s="28"/>
      <c r="AI2944" s="27"/>
      <c r="AJ2944" s="27"/>
      <c r="AK2944" s="28"/>
      <c r="AL2944" s="29"/>
      <c r="AM2944" s="29"/>
      <c r="AN2944" s="29"/>
      <c r="AO2944" s="29"/>
      <c r="AP2944" s="29"/>
      <c r="AQ2944" s="29"/>
      <c r="AR2944" s="29"/>
      <c r="AS2944" s="29"/>
      <c r="AT2944" s="29"/>
      <c r="AU2944" s="29"/>
      <c r="AV2944" s="29"/>
      <c r="AW2944" s="29"/>
      <c r="AX2944" s="29"/>
      <c r="AY2944" s="31"/>
      <c r="AZ2944" s="30"/>
      <c r="BA2944" s="35"/>
      <c r="BB2944" s="108"/>
      <c r="BC2944" s="108"/>
      <c r="BD2944" s="108"/>
      <c r="BE2944" s="136"/>
      <c r="BF2944" s="108"/>
      <c r="BG2944" s="110"/>
      <c r="BH2944" s="110"/>
      <c r="BI2944" s="110"/>
      <c r="BJ2944" s="137"/>
      <c r="BK2944" s="110"/>
      <c r="BL2944" s="108"/>
      <c r="BM2944" s="108"/>
      <c r="BN2944" s="108"/>
      <c r="BO2944" s="135"/>
      <c r="BP2944" s="108"/>
      <c r="BQ2944" s="108"/>
      <c r="BR2944" s="108"/>
      <c r="BS2944" s="108"/>
      <c r="BT2944" s="135"/>
      <c r="BU2944" s="108"/>
      <c r="BV2944" s="108"/>
      <c r="BW2944" s="108"/>
      <c r="BX2944" s="108"/>
      <c r="BY2944" s="135"/>
      <c r="BZ2944" s="108"/>
    </row>
    <row r="2945" spans="1:78" x14ac:dyDescent="0.25">
      <c r="A2945" s="27"/>
      <c r="B2945" s="27"/>
      <c r="C2945" s="27"/>
      <c r="D2945" s="27"/>
      <c r="E2945" s="28"/>
      <c r="F2945" s="88"/>
      <c r="G2945" s="28"/>
      <c r="H2945" s="27"/>
      <c r="I2945" s="27"/>
      <c r="J2945" s="27"/>
      <c r="K2945" s="107"/>
      <c r="L2945" s="27"/>
      <c r="M2945" s="46"/>
      <c r="N2945" s="46"/>
      <c r="O2945" s="46"/>
      <c r="P2945" s="46"/>
      <c r="Q2945" s="46"/>
      <c r="R2945" s="46"/>
      <c r="S2945" s="46"/>
      <c r="T2945" s="46"/>
      <c r="U2945" s="46"/>
      <c r="V2945" s="46"/>
      <c r="W2945" s="46"/>
      <c r="X2945" s="46"/>
      <c r="Y2945" s="41"/>
      <c r="Z2945" s="106"/>
      <c r="AA2945" s="43"/>
      <c r="AB2945" s="28"/>
      <c r="AC2945" s="28"/>
      <c r="AD2945" s="28"/>
      <c r="AE2945" s="44"/>
      <c r="AF2945" s="27"/>
      <c r="AG2945" s="27"/>
      <c r="AH2945" s="28"/>
      <c r="AI2945" s="27"/>
      <c r="AJ2945" s="27"/>
      <c r="AK2945" s="28"/>
      <c r="AL2945" s="29"/>
      <c r="AM2945" s="29"/>
      <c r="AN2945" s="29"/>
      <c r="AO2945" s="29"/>
      <c r="AP2945" s="29"/>
      <c r="AQ2945" s="29"/>
      <c r="AR2945" s="29"/>
      <c r="AS2945" s="29"/>
      <c r="AT2945" s="29"/>
      <c r="AU2945" s="29"/>
      <c r="AV2945" s="29"/>
      <c r="AW2945" s="29"/>
      <c r="AX2945" s="29"/>
      <c r="AY2945" s="31"/>
      <c r="AZ2945" s="30"/>
      <c r="BA2945" s="35"/>
      <c r="BB2945" s="108"/>
      <c r="BC2945" s="108"/>
      <c r="BD2945" s="108"/>
      <c r="BE2945" s="136"/>
      <c r="BF2945" s="108"/>
      <c r="BG2945" s="110"/>
      <c r="BH2945" s="110"/>
      <c r="BI2945" s="110"/>
      <c r="BJ2945" s="137"/>
      <c r="BK2945" s="110"/>
      <c r="BL2945" s="108"/>
      <c r="BM2945" s="108"/>
      <c r="BN2945" s="108"/>
      <c r="BO2945" s="135"/>
      <c r="BP2945" s="108"/>
      <c r="BQ2945" s="108"/>
      <c r="BR2945" s="108"/>
      <c r="BS2945" s="108"/>
      <c r="BT2945" s="135"/>
      <c r="BU2945" s="108"/>
      <c r="BV2945" s="108"/>
      <c r="BW2945" s="108"/>
      <c r="BX2945" s="108"/>
      <c r="BY2945" s="135"/>
      <c r="BZ2945" s="108"/>
    </row>
    <row r="2946" spans="1:78" x14ac:dyDescent="0.25">
      <c r="A2946" s="27"/>
      <c r="B2946" s="27"/>
      <c r="C2946" s="27"/>
      <c r="D2946" s="27"/>
      <c r="E2946" s="28"/>
      <c r="F2946" s="88"/>
      <c r="G2946" s="28"/>
      <c r="H2946" s="27"/>
      <c r="I2946" s="27"/>
      <c r="J2946" s="27"/>
      <c r="K2946" s="107"/>
      <c r="L2946" s="27"/>
      <c r="M2946" s="46"/>
      <c r="N2946" s="46"/>
      <c r="O2946" s="46"/>
      <c r="P2946" s="46"/>
      <c r="Q2946" s="46"/>
      <c r="R2946" s="46"/>
      <c r="S2946" s="46"/>
      <c r="T2946" s="46"/>
      <c r="U2946" s="46"/>
      <c r="V2946" s="46"/>
      <c r="W2946" s="46"/>
      <c r="X2946" s="46"/>
      <c r="Y2946" s="41"/>
      <c r="Z2946" s="106"/>
      <c r="AA2946" s="43"/>
      <c r="AB2946" s="28"/>
      <c r="AC2946" s="28"/>
      <c r="AD2946" s="28"/>
      <c r="AE2946" s="44"/>
      <c r="AF2946" s="27"/>
      <c r="AG2946" s="27"/>
      <c r="AH2946" s="28"/>
      <c r="AI2946" s="27"/>
      <c r="AJ2946" s="27"/>
      <c r="AK2946" s="28"/>
      <c r="AL2946" s="29"/>
      <c r="AM2946" s="29"/>
      <c r="AN2946" s="29"/>
      <c r="AO2946" s="29"/>
      <c r="AP2946" s="29"/>
      <c r="AQ2946" s="29"/>
      <c r="AR2946" s="29"/>
      <c r="AS2946" s="29"/>
      <c r="AT2946" s="29"/>
      <c r="AU2946" s="29"/>
      <c r="AV2946" s="29"/>
      <c r="AW2946" s="29"/>
      <c r="AX2946" s="29"/>
      <c r="AY2946" s="31"/>
      <c r="AZ2946" s="30"/>
      <c r="BA2946" s="35"/>
      <c r="BB2946" s="108"/>
      <c r="BC2946" s="108"/>
      <c r="BD2946" s="108"/>
      <c r="BE2946" s="136"/>
      <c r="BF2946" s="108"/>
      <c r="BG2946" s="110"/>
      <c r="BH2946" s="110"/>
      <c r="BI2946" s="110"/>
      <c r="BJ2946" s="137"/>
      <c r="BK2946" s="110"/>
      <c r="BL2946" s="108"/>
      <c r="BM2946" s="108"/>
      <c r="BN2946" s="108"/>
      <c r="BO2946" s="135"/>
      <c r="BP2946" s="108"/>
      <c r="BQ2946" s="108"/>
      <c r="BR2946" s="108"/>
      <c r="BS2946" s="108"/>
      <c r="BT2946" s="135"/>
      <c r="BU2946" s="108"/>
      <c r="BV2946" s="108"/>
      <c r="BW2946" s="108"/>
      <c r="BX2946" s="108"/>
      <c r="BY2946" s="135"/>
      <c r="BZ2946" s="108"/>
    </row>
    <row r="2947" spans="1:78" x14ac:dyDescent="0.25">
      <c r="A2947" s="27"/>
      <c r="B2947" s="27"/>
      <c r="C2947" s="27"/>
      <c r="D2947" s="27"/>
      <c r="E2947" s="28"/>
      <c r="F2947" s="88"/>
      <c r="G2947" s="28"/>
      <c r="H2947" s="27"/>
      <c r="I2947" s="27"/>
      <c r="J2947" s="27"/>
      <c r="K2947" s="107"/>
      <c r="L2947" s="27"/>
      <c r="M2947" s="46"/>
      <c r="N2947" s="46"/>
      <c r="O2947" s="46"/>
      <c r="P2947" s="46"/>
      <c r="Q2947" s="46"/>
      <c r="R2947" s="46"/>
      <c r="S2947" s="46"/>
      <c r="T2947" s="46"/>
      <c r="U2947" s="46"/>
      <c r="V2947" s="46"/>
      <c r="W2947" s="46"/>
      <c r="X2947" s="46"/>
      <c r="Y2947" s="41"/>
      <c r="Z2947" s="106"/>
      <c r="AA2947" s="43"/>
      <c r="AB2947" s="28"/>
      <c r="AC2947" s="28"/>
      <c r="AD2947" s="28"/>
      <c r="AE2947" s="44"/>
      <c r="AF2947" s="27"/>
      <c r="AG2947" s="27"/>
      <c r="AH2947" s="28"/>
      <c r="AI2947" s="27"/>
      <c r="AJ2947" s="27"/>
      <c r="AK2947" s="28"/>
      <c r="AL2947" s="29"/>
      <c r="AM2947" s="29"/>
      <c r="AN2947" s="29"/>
      <c r="AO2947" s="29"/>
      <c r="AP2947" s="29"/>
      <c r="AQ2947" s="29"/>
      <c r="AR2947" s="29"/>
      <c r="AS2947" s="29"/>
      <c r="AT2947" s="29"/>
      <c r="AU2947" s="29"/>
      <c r="AV2947" s="29"/>
      <c r="AW2947" s="29"/>
      <c r="AX2947" s="29"/>
      <c r="AY2947" s="31"/>
      <c r="AZ2947" s="30"/>
      <c r="BA2947" s="35"/>
      <c r="BB2947" s="108"/>
      <c r="BC2947" s="108"/>
      <c r="BD2947" s="108"/>
      <c r="BE2947" s="136"/>
      <c r="BF2947" s="108"/>
      <c r="BG2947" s="110"/>
      <c r="BH2947" s="110"/>
      <c r="BI2947" s="110"/>
      <c r="BJ2947" s="137"/>
      <c r="BK2947" s="110"/>
      <c r="BL2947" s="108"/>
      <c r="BM2947" s="108"/>
      <c r="BN2947" s="108"/>
      <c r="BO2947" s="135"/>
      <c r="BP2947" s="108"/>
      <c r="BQ2947" s="108"/>
      <c r="BR2947" s="108"/>
      <c r="BS2947" s="108"/>
      <c r="BT2947" s="135"/>
      <c r="BU2947" s="108"/>
      <c r="BV2947" s="108"/>
      <c r="BW2947" s="108"/>
      <c r="BX2947" s="108"/>
      <c r="BY2947" s="135"/>
      <c r="BZ2947" s="108"/>
    </row>
    <row r="2948" spans="1:78" x14ac:dyDescent="0.25">
      <c r="A2948" s="27"/>
      <c r="B2948" s="27"/>
      <c r="C2948" s="27"/>
      <c r="D2948" s="27"/>
      <c r="E2948" s="28"/>
      <c r="F2948" s="88"/>
      <c r="G2948" s="28"/>
      <c r="H2948" s="27"/>
      <c r="I2948" s="27"/>
      <c r="J2948" s="27"/>
      <c r="K2948" s="107"/>
      <c r="L2948" s="27"/>
      <c r="M2948" s="46"/>
      <c r="N2948" s="46"/>
      <c r="O2948" s="46"/>
      <c r="P2948" s="46"/>
      <c r="Q2948" s="46"/>
      <c r="R2948" s="46"/>
      <c r="S2948" s="46"/>
      <c r="T2948" s="46"/>
      <c r="U2948" s="46"/>
      <c r="V2948" s="46"/>
      <c r="W2948" s="46"/>
      <c r="X2948" s="46"/>
      <c r="Y2948" s="41"/>
      <c r="Z2948" s="106"/>
      <c r="AA2948" s="43"/>
      <c r="AB2948" s="28"/>
      <c r="AC2948" s="28"/>
      <c r="AD2948" s="28"/>
      <c r="AE2948" s="44"/>
      <c r="AF2948" s="27"/>
      <c r="AG2948" s="27"/>
      <c r="AH2948" s="28"/>
      <c r="AI2948" s="27"/>
      <c r="AJ2948" s="27"/>
      <c r="AK2948" s="28"/>
      <c r="AL2948" s="29"/>
      <c r="AM2948" s="29"/>
      <c r="AN2948" s="29"/>
      <c r="AO2948" s="29"/>
      <c r="AP2948" s="29"/>
      <c r="AQ2948" s="29"/>
      <c r="AR2948" s="29"/>
      <c r="AS2948" s="29"/>
      <c r="AT2948" s="29"/>
      <c r="AU2948" s="29"/>
      <c r="AV2948" s="29"/>
      <c r="AW2948" s="29"/>
      <c r="AX2948" s="29"/>
      <c r="AY2948" s="31"/>
      <c r="AZ2948" s="30"/>
      <c r="BA2948" s="35"/>
      <c r="BB2948" s="108"/>
      <c r="BC2948" s="108"/>
      <c r="BD2948" s="108"/>
      <c r="BE2948" s="136"/>
      <c r="BF2948" s="108"/>
      <c r="BG2948" s="110"/>
      <c r="BH2948" s="110"/>
      <c r="BI2948" s="110"/>
      <c r="BJ2948" s="137"/>
      <c r="BK2948" s="110"/>
      <c r="BL2948" s="108"/>
      <c r="BM2948" s="108"/>
      <c r="BN2948" s="108"/>
      <c r="BO2948" s="135"/>
      <c r="BP2948" s="108"/>
      <c r="BQ2948" s="108"/>
      <c r="BR2948" s="108"/>
      <c r="BS2948" s="108"/>
      <c r="BT2948" s="135"/>
      <c r="BU2948" s="108"/>
      <c r="BV2948" s="108"/>
      <c r="BW2948" s="108"/>
      <c r="BX2948" s="108"/>
      <c r="BY2948" s="135"/>
      <c r="BZ2948" s="108"/>
    </row>
    <row r="2949" spans="1:78" x14ac:dyDescent="0.25">
      <c r="A2949" s="27"/>
      <c r="B2949" s="27"/>
      <c r="C2949" s="27"/>
      <c r="D2949" s="27"/>
      <c r="E2949" s="28"/>
      <c r="F2949" s="88"/>
      <c r="G2949" s="28"/>
      <c r="H2949" s="27"/>
      <c r="I2949" s="27"/>
      <c r="J2949" s="27"/>
      <c r="K2949" s="107"/>
      <c r="L2949" s="27"/>
      <c r="M2949" s="46"/>
      <c r="N2949" s="46"/>
      <c r="O2949" s="46"/>
      <c r="P2949" s="46"/>
      <c r="Q2949" s="46"/>
      <c r="R2949" s="46"/>
      <c r="S2949" s="46"/>
      <c r="T2949" s="46"/>
      <c r="U2949" s="46"/>
      <c r="V2949" s="46"/>
      <c r="W2949" s="46"/>
      <c r="X2949" s="46"/>
      <c r="Y2949" s="41"/>
      <c r="Z2949" s="106"/>
      <c r="AA2949" s="43"/>
      <c r="AB2949" s="28"/>
      <c r="AC2949" s="28"/>
      <c r="AD2949" s="28"/>
      <c r="AE2949" s="44"/>
      <c r="AF2949" s="27"/>
      <c r="AG2949" s="27"/>
      <c r="AH2949" s="28"/>
      <c r="AI2949" s="27"/>
      <c r="AJ2949" s="27"/>
      <c r="AK2949" s="28"/>
      <c r="AL2949" s="29"/>
      <c r="AM2949" s="29"/>
      <c r="AN2949" s="29"/>
      <c r="AO2949" s="29"/>
      <c r="AP2949" s="29"/>
      <c r="AQ2949" s="29"/>
      <c r="AR2949" s="29"/>
      <c r="AS2949" s="29"/>
      <c r="AT2949" s="29"/>
      <c r="AU2949" s="29"/>
      <c r="AV2949" s="29"/>
      <c r="AW2949" s="29"/>
      <c r="AX2949" s="29"/>
      <c r="AY2949" s="31"/>
      <c r="AZ2949" s="30"/>
      <c r="BA2949" s="35"/>
      <c r="BB2949" s="108"/>
      <c r="BC2949" s="108"/>
      <c r="BD2949" s="108"/>
      <c r="BE2949" s="136"/>
      <c r="BF2949" s="108"/>
      <c r="BG2949" s="110"/>
      <c r="BH2949" s="110"/>
      <c r="BI2949" s="110"/>
      <c r="BJ2949" s="137"/>
      <c r="BK2949" s="110"/>
      <c r="BL2949" s="108"/>
      <c r="BM2949" s="108"/>
      <c r="BN2949" s="108"/>
      <c r="BO2949" s="135"/>
      <c r="BP2949" s="108"/>
      <c r="BQ2949" s="108"/>
      <c r="BR2949" s="108"/>
      <c r="BS2949" s="108"/>
      <c r="BT2949" s="135"/>
      <c r="BU2949" s="108"/>
      <c r="BV2949" s="108"/>
      <c r="BW2949" s="108"/>
      <c r="BX2949" s="108"/>
      <c r="BY2949" s="135"/>
      <c r="BZ2949" s="108"/>
    </row>
    <row r="2950" spans="1:78" x14ac:dyDescent="0.25">
      <c r="A2950" s="27"/>
      <c r="B2950" s="27"/>
      <c r="C2950" s="27"/>
      <c r="D2950" s="27"/>
      <c r="E2950" s="28"/>
      <c r="F2950" s="88"/>
      <c r="G2950" s="28"/>
      <c r="H2950" s="27"/>
      <c r="I2950" s="27"/>
      <c r="J2950" s="27"/>
      <c r="K2950" s="107"/>
      <c r="L2950" s="27"/>
      <c r="M2950" s="46"/>
      <c r="N2950" s="46"/>
      <c r="O2950" s="46"/>
      <c r="P2950" s="46"/>
      <c r="Q2950" s="46"/>
      <c r="R2950" s="46"/>
      <c r="S2950" s="46"/>
      <c r="T2950" s="46"/>
      <c r="U2950" s="46"/>
      <c r="V2950" s="46"/>
      <c r="W2950" s="46"/>
      <c r="X2950" s="46"/>
      <c r="Y2950" s="41"/>
      <c r="Z2950" s="106"/>
      <c r="AA2950" s="43"/>
      <c r="AB2950" s="28"/>
      <c r="AC2950" s="28"/>
      <c r="AD2950" s="28"/>
      <c r="AE2950" s="44"/>
      <c r="AF2950" s="27"/>
      <c r="AG2950" s="27"/>
      <c r="AH2950" s="28"/>
      <c r="AI2950" s="27"/>
      <c r="AJ2950" s="27"/>
      <c r="AK2950" s="28"/>
      <c r="AL2950" s="29"/>
      <c r="AM2950" s="29"/>
      <c r="AN2950" s="29"/>
      <c r="AO2950" s="29"/>
      <c r="AP2950" s="29"/>
      <c r="AQ2950" s="29"/>
      <c r="AR2950" s="29"/>
      <c r="AS2950" s="29"/>
      <c r="AT2950" s="29"/>
      <c r="AU2950" s="29"/>
      <c r="AV2950" s="29"/>
      <c r="AW2950" s="29"/>
      <c r="AX2950" s="29"/>
      <c r="AY2950" s="31"/>
      <c r="AZ2950" s="30"/>
      <c r="BA2950" s="35"/>
      <c r="BB2950" s="108"/>
      <c r="BC2950" s="108"/>
      <c r="BD2950" s="108"/>
      <c r="BE2950" s="136"/>
      <c r="BF2950" s="108"/>
      <c r="BG2950" s="110"/>
      <c r="BH2950" s="110"/>
      <c r="BI2950" s="110"/>
      <c r="BJ2950" s="137"/>
      <c r="BK2950" s="110"/>
      <c r="BL2950" s="108"/>
      <c r="BM2950" s="108"/>
      <c r="BN2950" s="108"/>
      <c r="BO2950" s="135"/>
      <c r="BP2950" s="108"/>
      <c r="BQ2950" s="108"/>
      <c r="BR2950" s="108"/>
      <c r="BS2950" s="108"/>
      <c r="BT2950" s="135"/>
      <c r="BU2950" s="108"/>
      <c r="BV2950" s="108"/>
      <c r="BW2950" s="108"/>
      <c r="BX2950" s="108"/>
      <c r="BY2950" s="135"/>
      <c r="BZ2950" s="108"/>
    </row>
    <row r="2951" spans="1:78" x14ac:dyDescent="0.25">
      <c r="A2951" s="27"/>
      <c r="B2951" s="27"/>
      <c r="C2951" s="27"/>
      <c r="D2951" s="27"/>
      <c r="E2951" s="28"/>
      <c r="F2951" s="88"/>
      <c r="G2951" s="28"/>
      <c r="H2951" s="27"/>
      <c r="I2951" s="27"/>
      <c r="J2951" s="27"/>
      <c r="K2951" s="107"/>
      <c r="L2951" s="27"/>
      <c r="M2951" s="46"/>
      <c r="N2951" s="46"/>
      <c r="O2951" s="46"/>
      <c r="P2951" s="46"/>
      <c r="Q2951" s="46"/>
      <c r="R2951" s="46"/>
      <c r="S2951" s="46"/>
      <c r="T2951" s="46"/>
      <c r="U2951" s="46"/>
      <c r="V2951" s="46"/>
      <c r="W2951" s="46"/>
      <c r="X2951" s="46"/>
      <c r="Y2951" s="41"/>
      <c r="Z2951" s="106"/>
      <c r="AA2951" s="43"/>
      <c r="AB2951" s="28"/>
      <c r="AC2951" s="28"/>
      <c r="AD2951" s="28"/>
      <c r="AE2951" s="44"/>
      <c r="AF2951" s="27"/>
      <c r="AG2951" s="27"/>
      <c r="AH2951" s="28"/>
      <c r="AI2951" s="27"/>
      <c r="AJ2951" s="27"/>
      <c r="AK2951" s="28"/>
      <c r="AL2951" s="29"/>
      <c r="AM2951" s="29"/>
      <c r="AN2951" s="29"/>
      <c r="AO2951" s="29"/>
      <c r="AP2951" s="29"/>
      <c r="AQ2951" s="29"/>
      <c r="AR2951" s="29"/>
      <c r="AS2951" s="29"/>
      <c r="AT2951" s="29"/>
      <c r="AU2951" s="29"/>
      <c r="AV2951" s="29"/>
      <c r="AW2951" s="29"/>
      <c r="AX2951" s="29"/>
      <c r="AY2951" s="31"/>
      <c r="AZ2951" s="30"/>
      <c r="BA2951" s="35"/>
      <c r="BB2951" s="108"/>
      <c r="BC2951" s="108"/>
      <c r="BD2951" s="108"/>
      <c r="BE2951" s="136"/>
      <c r="BF2951" s="108"/>
      <c r="BG2951" s="110"/>
      <c r="BH2951" s="110"/>
      <c r="BI2951" s="110"/>
      <c r="BJ2951" s="137"/>
      <c r="BK2951" s="110"/>
      <c r="BL2951" s="108"/>
      <c r="BM2951" s="108"/>
      <c r="BN2951" s="108"/>
      <c r="BO2951" s="135"/>
      <c r="BP2951" s="108"/>
      <c r="BQ2951" s="108"/>
      <c r="BR2951" s="108"/>
      <c r="BS2951" s="108"/>
      <c r="BT2951" s="135"/>
      <c r="BU2951" s="108"/>
      <c r="BV2951" s="108"/>
      <c r="BW2951" s="108"/>
      <c r="BX2951" s="108"/>
      <c r="BY2951" s="135"/>
      <c r="BZ2951" s="108"/>
    </row>
    <row r="2952" spans="1:78" x14ac:dyDescent="0.25">
      <c r="A2952" s="27"/>
      <c r="B2952" s="27"/>
      <c r="C2952" s="27"/>
      <c r="D2952" s="27"/>
      <c r="E2952" s="28"/>
      <c r="F2952" s="88"/>
      <c r="G2952" s="28"/>
      <c r="H2952" s="27"/>
      <c r="I2952" s="27"/>
      <c r="J2952" s="27"/>
      <c r="K2952" s="107"/>
      <c r="L2952" s="27"/>
      <c r="M2952" s="46"/>
      <c r="N2952" s="46"/>
      <c r="O2952" s="46"/>
      <c r="P2952" s="46"/>
      <c r="Q2952" s="46"/>
      <c r="R2952" s="46"/>
      <c r="S2952" s="46"/>
      <c r="T2952" s="46"/>
      <c r="U2952" s="46"/>
      <c r="V2952" s="46"/>
      <c r="W2952" s="46"/>
      <c r="X2952" s="46"/>
      <c r="Y2952" s="41"/>
      <c r="Z2952" s="106"/>
      <c r="AA2952" s="43"/>
      <c r="AB2952" s="28"/>
      <c r="AC2952" s="28"/>
      <c r="AD2952" s="28"/>
      <c r="AE2952" s="44"/>
      <c r="AF2952" s="27"/>
      <c r="AG2952" s="27"/>
      <c r="AH2952" s="28"/>
      <c r="AI2952" s="27"/>
      <c r="AJ2952" s="27"/>
      <c r="AK2952" s="28"/>
      <c r="AL2952" s="29"/>
      <c r="AM2952" s="29"/>
      <c r="AN2952" s="29"/>
      <c r="AO2952" s="29"/>
      <c r="AP2952" s="29"/>
      <c r="AQ2952" s="29"/>
      <c r="AR2952" s="29"/>
      <c r="AS2952" s="29"/>
      <c r="AT2952" s="29"/>
      <c r="AU2952" s="29"/>
      <c r="AV2952" s="29"/>
      <c r="AW2952" s="29"/>
      <c r="AX2952" s="29"/>
      <c r="AY2952" s="31"/>
      <c r="AZ2952" s="30"/>
      <c r="BA2952" s="35"/>
      <c r="BB2952" s="108"/>
      <c r="BC2952" s="108"/>
      <c r="BD2952" s="108"/>
      <c r="BE2952" s="136"/>
      <c r="BF2952" s="108"/>
      <c r="BG2952" s="110"/>
      <c r="BH2952" s="110"/>
      <c r="BI2952" s="110"/>
      <c r="BJ2952" s="137"/>
      <c r="BK2952" s="110"/>
      <c r="BL2952" s="108"/>
      <c r="BM2952" s="108"/>
      <c r="BN2952" s="108"/>
      <c r="BO2952" s="135"/>
      <c r="BP2952" s="108"/>
      <c r="BQ2952" s="108"/>
      <c r="BR2952" s="108"/>
      <c r="BS2952" s="108"/>
      <c r="BT2952" s="135"/>
      <c r="BU2952" s="108"/>
      <c r="BV2952" s="108"/>
      <c r="BW2952" s="108"/>
      <c r="BX2952" s="108"/>
      <c r="BY2952" s="135"/>
      <c r="BZ2952" s="108"/>
    </row>
    <row r="2953" spans="1:78" x14ac:dyDescent="0.25">
      <c r="A2953" s="27"/>
      <c r="B2953" s="27"/>
      <c r="C2953" s="27"/>
      <c r="D2953" s="27"/>
      <c r="E2953" s="28"/>
      <c r="F2953" s="88"/>
      <c r="G2953" s="28"/>
      <c r="H2953" s="27"/>
      <c r="I2953" s="27"/>
      <c r="J2953" s="27"/>
      <c r="K2953" s="107"/>
      <c r="L2953" s="27"/>
      <c r="M2953" s="46"/>
      <c r="N2953" s="46"/>
      <c r="O2953" s="46"/>
      <c r="P2953" s="46"/>
      <c r="Q2953" s="46"/>
      <c r="R2953" s="46"/>
      <c r="S2953" s="46"/>
      <c r="T2953" s="46"/>
      <c r="U2953" s="46"/>
      <c r="V2953" s="46"/>
      <c r="W2953" s="46"/>
      <c r="X2953" s="46"/>
      <c r="Y2953" s="41"/>
      <c r="Z2953" s="106"/>
      <c r="AA2953" s="43"/>
      <c r="AB2953" s="28"/>
      <c r="AC2953" s="28"/>
      <c r="AD2953" s="28"/>
      <c r="AE2953" s="44"/>
      <c r="AF2953" s="27"/>
      <c r="AG2953" s="27"/>
      <c r="AH2953" s="28"/>
      <c r="AI2953" s="27"/>
      <c r="AJ2953" s="27"/>
      <c r="AK2953" s="28"/>
      <c r="AL2953" s="29"/>
      <c r="AM2953" s="29"/>
      <c r="AN2953" s="29"/>
      <c r="AO2953" s="29"/>
      <c r="AP2953" s="29"/>
      <c r="AQ2953" s="29"/>
      <c r="AR2953" s="29"/>
      <c r="AS2953" s="29"/>
      <c r="AT2953" s="29"/>
      <c r="AU2953" s="29"/>
      <c r="AV2953" s="29"/>
      <c r="AW2953" s="29"/>
      <c r="AX2953" s="29"/>
      <c r="AY2953" s="31"/>
      <c r="AZ2953" s="30"/>
      <c r="BA2953" s="35"/>
      <c r="BB2953" s="108"/>
      <c r="BC2953" s="108"/>
      <c r="BD2953" s="108"/>
      <c r="BE2953" s="136"/>
      <c r="BF2953" s="108"/>
      <c r="BG2953" s="110"/>
      <c r="BH2953" s="110"/>
      <c r="BI2953" s="110"/>
      <c r="BJ2953" s="137"/>
      <c r="BK2953" s="110"/>
      <c r="BL2953" s="108"/>
      <c r="BM2953" s="108"/>
      <c r="BN2953" s="108"/>
      <c r="BO2953" s="135"/>
      <c r="BP2953" s="108"/>
      <c r="BQ2953" s="108"/>
      <c r="BR2953" s="108"/>
      <c r="BS2953" s="108"/>
      <c r="BT2953" s="135"/>
      <c r="BU2953" s="108"/>
      <c r="BV2953" s="108"/>
      <c r="BW2953" s="108"/>
      <c r="BX2953" s="108"/>
      <c r="BY2953" s="135"/>
      <c r="BZ2953" s="108"/>
    </row>
    <row r="2954" spans="1:78" x14ac:dyDescent="0.25">
      <c r="A2954" s="27"/>
      <c r="B2954" s="27"/>
      <c r="C2954" s="27"/>
      <c r="D2954" s="27"/>
      <c r="E2954" s="28"/>
      <c r="F2954" s="88"/>
      <c r="G2954" s="28"/>
      <c r="H2954" s="27"/>
      <c r="I2954" s="27"/>
      <c r="J2954" s="27"/>
      <c r="K2954" s="107"/>
      <c r="L2954" s="27"/>
      <c r="M2954" s="46"/>
      <c r="N2954" s="46"/>
      <c r="O2954" s="46"/>
      <c r="P2954" s="46"/>
      <c r="Q2954" s="46"/>
      <c r="R2954" s="46"/>
      <c r="S2954" s="46"/>
      <c r="T2954" s="46"/>
      <c r="U2954" s="46"/>
      <c r="V2954" s="46"/>
      <c r="W2954" s="46"/>
      <c r="X2954" s="46"/>
      <c r="Y2954" s="41"/>
      <c r="Z2954" s="106"/>
      <c r="AA2954" s="43"/>
      <c r="AB2954" s="28"/>
      <c r="AC2954" s="28"/>
      <c r="AD2954" s="28"/>
      <c r="AE2954" s="44"/>
      <c r="AF2954" s="27"/>
      <c r="AG2954" s="27"/>
      <c r="AH2954" s="28"/>
      <c r="AI2954" s="27"/>
      <c r="AJ2954" s="27"/>
      <c r="AK2954" s="28"/>
      <c r="AL2954" s="29"/>
      <c r="AM2954" s="29"/>
      <c r="AN2954" s="29"/>
      <c r="AO2954" s="29"/>
      <c r="AP2954" s="29"/>
      <c r="AQ2954" s="29"/>
      <c r="AR2954" s="29"/>
      <c r="AS2954" s="29"/>
      <c r="AT2954" s="29"/>
      <c r="AU2954" s="29"/>
      <c r="AV2954" s="29"/>
      <c r="AW2954" s="29"/>
      <c r="AX2954" s="29"/>
      <c r="AY2954" s="31"/>
      <c r="AZ2954" s="30"/>
      <c r="BA2954" s="35"/>
      <c r="BB2954" s="108"/>
      <c r="BC2954" s="108"/>
      <c r="BD2954" s="108"/>
      <c r="BE2954" s="136"/>
      <c r="BF2954" s="108"/>
      <c r="BG2954" s="110"/>
      <c r="BH2954" s="110"/>
      <c r="BI2954" s="110"/>
      <c r="BJ2954" s="137"/>
      <c r="BK2954" s="110"/>
      <c r="BL2954" s="108"/>
      <c r="BM2954" s="108"/>
      <c r="BN2954" s="108"/>
      <c r="BO2954" s="135"/>
      <c r="BP2954" s="108"/>
      <c r="BQ2954" s="108"/>
      <c r="BR2954" s="108"/>
      <c r="BS2954" s="108"/>
      <c r="BT2954" s="135"/>
      <c r="BU2954" s="108"/>
      <c r="BV2954" s="108"/>
      <c r="BW2954" s="108"/>
      <c r="BX2954" s="108"/>
      <c r="BY2954" s="135"/>
      <c r="BZ2954" s="108"/>
    </row>
    <row r="2955" spans="1:78" x14ac:dyDescent="0.25">
      <c r="A2955" s="27"/>
      <c r="B2955" s="27"/>
      <c r="C2955" s="27"/>
      <c r="D2955" s="27"/>
      <c r="E2955" s="28"/>
      <c r="F2955" s="88"/>
      <c r="G2955" s="28"/>
      <c r="H2955" s="27"/>
      <c r="I2955" s="27"/>
      <c r="J2955" s="27"/>
      <c r="K2955" s="107"/>
      <c r="L2955" s="27"/>
      <c r="M2955" s="46"/>
      <c r="N2955" s="46"/>
      <c r="O2955" s="46"/>
      <c r="P2955" s="46"/>
      <c r="Q2955" s="46"/>
      <c r="R2955" s="46"/>
      <c r="S2955" s="46"/>
      <c r="T2955" s="46"/>
      <c r="U2955" s="46"/>
      <c r="V2955" s="46"/>
      <c r="W2955" s="46"/>
      <c r="X2955" s="46"/>
      <c r="Y2955" s="41"/>
      <c r="Z2955" s="106"/>
      <c r="AA2955" s="43"/>
      <c r="AB2955" s="28"/>
      <c r="AC2955" s="28"/>
      <c r="AD2955" s="28"/>
      <c r="AE2955" s="44"/>
      <c r="AF2955" s="27"/>
      <c r="AG2955" s="27"/>
      <c r="AH2955" s="28"/>
      <c r="AI2955" s="27"/>
      <c r="AJ2955" s="27"/>
      <c r="AK2955" s="28"/>
      <c r="AL2955" s="29"/>
      <c r="AM2955" s="29"/>
      <c r="AN2955" s="29"/>
      <c r="AO2955" s="29"/>
      <c r="AP2955" s="29"/>
      <c r="AQ2955" s="29"/>
      <c r="AR2955" s="29"/>
      <c r="AS2955" s="29"/>
      <c r="AT2955" s="29"/>
      <c r="AU2955" s="29"/>
      <c r="AV2955" s="29"/>
      <c r="AW2955" s="29"/>
      <c r="AX2955" s="29"/>
      <c r="AY2955" s="31"/>
      <c r="AZ2955" s="30"/>
      <c r="BA2955" s="35"/>
      <c r="BB2955" s="108"/>
      <c r="BC2955" s="108"/>
      <c r="BD2955" s="108"/>
      <c r="BE2955" s="136"/>
      <c r="BF2955" s="108"/>
      <c r="BG2955" s="110"/>
      <c r="BH2955" s="110"/>
      <c r="BI2955" s="110"/>
      <c r="BJ2955" s="137"/>
      <c r="BK2955" s="110"/>
      <c r="BL2955" s="108"/>
      <c r="BM2955" s="108"/>
      <c r="BN2955" s="108"/>
      <c r="BO2955" s="135"/>
      <c r="BP2955" s="108"/>
      <c r="BQ2955" s="108"/>
      <c r="BR2955" s="108"/>
      <c r="BS2955" s="108"/>
      <c r="BT2955" s="135"/>
      <c r="BU2955" s="108"/>
      <c r="BV2955" s="108"/>
      <c r="BW2955" s="108"/>
      <c r="BX2955" s="108"/>
      <c r="BY2955" s="135"/>
      <c r="BZ2955" s="108"/>
    </row>
    <row r="2956" spans="1:78" x14ac:dyDescent="0.25">
      <c r="A2956" s="27"/>
      <c r="B2956" s="27"/>
      <c r="C2956" s="27"/>
      <c r="D2956" s="27"/>
      <c r="E2956" s="28"/>
      <c r="F2956" s="88"/>
      <c r="G2956" s="28"/>
      <c r="H2956" s="27"/>
      <c r="I2956" s="27"/>
      <c r="J2956" s="27"/>
      <c r="K2956" s="107"/>
      <c r="L2956" s="27"/>
      <c r="M2956" s="46"/>
      <c r="N2956" s="46"/>
      <c r="O2956" s="46"/>
      <c r="P2956" s="46"/>
      <c r="Q2956" s="46"/>
      <c r="R2956" s="46"/>
      <c r="S2956" s="46"/>
      <c r="T2956" s="46"/>
      <c r="U2956" s="46"/>
      <c r="V2956" s="46"/>
      <c r="W2956" s="46"/>
      <c r="X2956" s="46"/>
      <c r="Y2956" s="41"/>
      <c r="Z2956" s="106"/>
      <c r="AA2956" s="43"/>
      <c r="AB2956" s="28"/>
      <c r="AC2956" s="28"/>
      <c r="AD2956" s="28"/>
      <c r="AE2956" s="44"/>
      <c r="AF2956" s="27"/>
      <c r="AG2956" s="27"/>
      <c r="AH2956" s="28"/>
      <c r="AI2956" s="27"/>
      <c r="AJ2956" s="27"/>
      <c r="AK2956" s="28"/>
      <c r="AL2956" s="29"/>
      <c r="AM2956" s="29"/>
      <c r="AN2956" s="29"/>
      <c r="AO2956" s="29"/>
      <c r="AP2956" s="29"/>
      <c r="AQ2956" s="29"/>
      <c r="AR2956" s="29"/>
      <c r="AS2956" s="29"/>
      <c r="AT2956" s="29"/>
      <c r="AU2956" s="29"/>
      <c r="AV2956" s="29"/>
      <c r="AW2956" s="29"/>
      <c r="AX2956" s="29"/>
      <c r="AY2956" s="31"/>
      <c r="AZ2956" s="30"/>
      <c r="BA2956" s="35"/>
      <c r="BB2956" s="108"/>
      <c r="BC2956" s="108"/>
      <c r="BD2956" s="108"/>
      <c r="BE2956" s="136"/>
      <c r="BF2956" s="108"/>
      <c r="BG2956" s="110"/>
      <c r="BH2956" s="110"/>
      <c r="BI2956" s="110"/>
      <c r="BJ2956" s="137"/>
      <c r="BK2956" s="110"/>
      <c r="BL2956" s="108"/>
      <c r="BM2956" s="108"/>
      <c r="BN2956" s="108"/>
      <c r="BO2956" s="135"/>
      <c r="BP2956" s="108"/>
      <c r="BQ2956" s="108"/>
      <c r="BR2956" s="108"/>
      <c r="BS2956" s="108"/>
      <c r="BT2956" s="135"/>
      <c r="BU2956" s="108"/>
      <c r="BV2956" s="108"/>
      <c r="BW2956" s="108"/>
      <c r="BX2956" s="108"/>
      <c r="BY2956" s="135"/>
      <c r="BZ2956" s="108"/>
    </row>
    <row r="2957" spans="1:78" x14ac:dyDescent="0.25">
      <c r="A2957" s="27"/>
      <c r="B2957" s="27"/>
      <c r="C2957" s="27"/>
      <c r="D2957" s="27"/>
      <c r="E2957" s="28"/>
      <c r="F2957" s="88"/>
      <c r="G2957" s="28"/>
      <c r="H2957" s="27"/>
      <c r="I2957" s="27"/>
      <c r="J2957" s="27"/>
      <c r="K2957" s="107"/>
      <c r="L2957" s="27"/>
      <c r="M2957" s="46"/>
      <c r="N2957" s="46"/>
      <c r="O2957" s="46"/>
      <c r="P2957" s="46"/>
      <c r="Q2957" s="46"/>
      <c r="R2957" s="46"/>
      <c r="S2957" s="46"/>
      <c r="T2957" s="46"/>
      <c r="U2957" s="46"/>
      <c r="V2957" s="46"/>
      <c r="W2957" s="46"/>
      <c r="X2957" s="46"/>
      <c r="Y2957" s="41"/>
      <c r="Z2957" s="106"/>
      <c r="AA2957" s="43"/>
      <c r="AB2957" s="28"/>
      <c r="AC2957" s="28"/>
      <c r="AD2957" s="28"/>
      <c r="AE2957" s="44"/>
      <c r="AF2957" s="27"/>
      <c r="AG2957" s="27"/>
      <c r="AH2957" s="28"/>
      <c r="AI2957" s="27"/>
      <c r="AJ2957" s="27"/>
      <c r="AK2957" s="28"/>
      <c r="AL2957" s="29"/>
      <c r="AM2957" s="29"/>
      <c r="AN2957" s="29"/>
      <c r="AO2957" s="29"/>
      <c r="AP2957" s="29"/>
      <c r="AQ2957" s="29"/>
      <c r="AR2957" s="29"/>
      <c r="AS2957" s="29"/>
      <c r="AT2957" s="29"/>
      <c r="AU2957" s="29"/>
      <c r="AV2957" s="29"/>
      <c r="AW2957" s="29"/>
      <c r="AX2957" s="29"/>
      <c r="AY2957" s="31"/>
      <c r="AZ2957" s="30"/>
      <c r="BA2957" s="35"/>
      <c r="BB2957" s="108"/>
      <c r="BC2957" s="108"/>
      <c r="BD2957" s="108"/>
      <c r="BE2957" s="136"/>
      <c r="BF2957" s="108"/>
      <c r="BG2957" s="110"/>
      <c r="BH2957" s="110"/>
      <c r="BI2957" s="110"/>
      <c r="BJ2957" s="137"/>
      <c r="BK2957" s="110"/>
      <c r="BL2957" s="108"/>
      <c r="BM2957" s="108"/>
      <c r="BN2957" s="108"/>
      <c r="BO2957" s="135"/>
      <c r="BP2957" s="108"/>
      <c r="BQ2957" s="108"/>
      <c r="BR2957" s="108"/>
      <c r="BS2957" s="108"/>
      <c r="BT2957" s="135"/>
      <c r="BU2957" s="108"/>
      <c r="BV2957" s="108"/>
      <c r="BW2957" s="108"/>
      <c r="BX2957" s="108"/>
      <c r="BY2957" s="135"/>
      <c r="BZ2957" s="108"/>
    </row>
    <row r="2958" spans="1:78" x14ac:dyDescent="0.25">
      <c r="A2958" s="27"/>
      <c r="B2958" s="27"/>
      <c r="C2958" s="27"/>
      <c r="D2958" s="27"/>
      <c r="E2958" s="28"/>
      <c r="F2958" s="88"/>
      <c r="G2958" s="28"/>
      <c r="H2958" s="27"/>
      <c r="I2958" s="27"/>
      <c r="J2958" s="27"/>
      <c r="K2958" s="107"/>
      <c r="L2958" s="27"/>
      <c r="M2958" s="46"/>
      <c r="N2958" s="46"/>
      <c r="O2958" s="46"/>
      <c r="P2958" s="46"/>
      <c r="Q2958" s="46"/>
      <c r="R2958" s="46"/>
      <c r="S2958" s="46"/>
      <c r="T2958" s="46"/>
      <c r="U2958" s="46"/>
      <c r="V2958" s="46"/>
      <c r="W2958" s="46"/>
      <c r="X2958" s="46"/>
      <c r="Y2958" s="41"/>
      <c r="Z2958" s="106"/>
      <c r="AA2958" s="43"/>
      <c r="AB2958" s="28"/>
      <c r="AC2958" s="28"/>
      <c r="AD2958" s="28"/>
      <c r="AE2958" s="44"/>
      <c r="AF2958" s="27"/>
      <c r="AG2958" s="27"/>
      <c r="AH2958" s="28"/>
      <c r="AI2958" s="27"/>
      <c r="AJ2958" s="27"/>
      <c r="AK2958" s="28"/>
      <c r="AL2958" s="29"/>
      <c r="AM2958" s="29"/>
      <c r="AN2958" s="29"/>
      <c r="AO2958" s="29"/>
      <c r="AP2958" s="29"/>
      <c r="AQ2958" s="29"/>
      <c r="AR2958" s="29"/>
      <c r="AS2958" s="29"/>
      <c r="AT2958" s="29"/>
      <c r="AU2958" s="29"/>
      <c r="AV2958" s="29"/>
      <c r="AW2958" s="29"/>
      <c r="AX2958" s="29"/>
      <c r="AY2958" s="31"/>
      <c r="AZ2958" s="30"/>
      <c r="BA2958" s="35"/>
      <c r="BB2958" s="108"/>
      <c r="BC2958" s="108"/>
      <c r="BD2958" s="108"/>
      <c r="BE2958" s="136"/>
      <c r="BF2958" s="108"/>
      <c r="BG2958" s="110"/>
      <c r="BH2958" s="110"/>
      <c r="BI2958" s="110"/>
      <c r="BJ2958" s="137"/>
      <c r="BK2958" s="110"/>
      <c r="BL2958" s="108"/>
      <c r="BM2958" s="108"/>
      <c r="BN2958" s="108"/>
      <c r="BO2958" s="135"/>
      <c r="BP2958" s="108"/>
      <c r="BQ2958" s="108"/>
      <c r="BR2958" s="108"/>
      <c r="BS2958" s="108"/>
      <c r="BT2958" s="135"/>
      <c r="BU2958" s="108"/>
      <c r="BV2958" s="108"/>
      <c r="BW2958" s="108"/>
      <c r="BX2958" s="108"/>
      <c r="BY2958" s="135"/>
      <c r="BZ2958" s="108"/>
    </row>
    <row r="2959" spans="1:78" x14ac:dyDescent="0.25">
      <c r="A2959" s="27"/>
      <c r="B2959" s="27"/>
      <c r="C2959" s="27"/>
      <c r="D2959" s="27"/>
      <c r="E2959" s="28"/>
      <c r="F2959" s="88"/>
      <c r="G2959" s="28"/>
      <c r="H2959" s="27"/>
      <c r="I2959" s="27"/>
      <c r="J2959" s="27"/>
      <c r="K2959" s="107"/>
      <c r="L2959" s="27"/>
      <c r="M2959" s="46"/>
      <c r="N2959" s="46"/>
      <c r="O2959" s="46"/>
      <c r="P2959" s="46"/>
      <c r="Q2959" s="46"/>
      <c r="R2959" s="46"/>
      <c r="S2959" s="46"/>
      <c r="T2959" s="46"/>
      <c r="U2959" s="46"/>
      <c r="V2959" s="46"/>
      <c r="W2959" s="46"/>
      <c r="X2959" s="46"/>
      <c r="Y2959" s="41"/>
      <c r="Z2959" s="106"/>
      <c r="AA2959" s="43"/>
      <c r="AB2959" s="28"/>
      <c r="AC2959" s="28"/>
      <c r="AD2959" s="28"/>
      <c r="AE2959" s="44"/>
      <c r="AF2959" s="27"/>
      <c r="AG2959" s="27"/>
      <c r="AH2959" s="28"/>
      <c r="AI2959" s="27"/>
      <c r="AJ2959" s="27"/>
      <c r="AK2959" s="28"/>
      <c r="AL2959" s="29"/>
      <c r="AM2959" s="29"/>
      <c r="AN2959" s="29"/>
      <c r="AO2959" s="29"/>
      <c r="AP2959" s="29"/>
      <c r="AQ2959" s="29"/>
      <c r="AR2959" s="29"/>
      <c r="AS2959" s="29"/>
      <c r="AT2959" s="29"/>
      <c r="AU2959" s="29"/>
      <c r="AV2959" s="29"/>
      <c r="AW2959" s="29"/>
      <c r="AX2959" s="29"/>
      <c r="AY2959" s="31"/>
      <c r="AZ2959" s="30"/>
      <c r="BA2959" s="35"/>
      <c r="BB2959" s="108"/>
      <c r="BC2959" s="108"/>
      <c r="BD2959" s="108"/>
      <c r="BE2959" s="136"/>
      <c r="BF2959" s="108"/>
      <c r="BG2959" s="110"/>
      <c r="BH2959" s="110"/>
      <c r="BI2959" s="110"/>
      <c r="BJ2959" s="137"/>
      <c r="BK2959" s="110"/>
      <c r="BL2959" s="108"/>
      <c r="BM2959" s="108"/>
      <c r="BN2959" s="108"/>
      <c r="BO2959" s="135"/>
      <c r="BP2959" s="108"/>
      <c r="BQ2959" s="108"/>
      <c r="BR2959" s="108"/>
      <c r="BS2959" s="108"/>
      <c r="BT2959" s="135"/>
      <c r="BU2959" s="108"/>
      <c r="BV2959" s="108"/>
      <c r="BW2959" s="108"/>
      <c r="BX2959" s="108"/>
      <c r="BY2959" s="135"/>
      <c r="BZ2959" s="108"/>
    </row>
    <row r="2960" spans="1:78" x14ac:dyDescent="0.25">
      <c r="A2960" s="27"/>
      <c r="B2960" s="27"/>
      <c r="C2960" s="27"/>
      <c r="D2960" s="27"/>
      <c r="E2960" s="28"/>
      <c r="F2960" s="88"/>
      <c r="G2960" s="28"/>
      <c r="H2960" s="27"/>
      <c r="I2960" s="27"/>
      <c r="J2960" s="27"/>
      <c r="K2960" s="107"/>
      <c r="L2960" s="27"/>
      <c r="M2960" s="46"/>
      <c r="N2960" s="46"/>
      <c r="O2960" s="46"/>
      <c r="P2960" s="46"/>
      <c r="Q2960" s="46"/>
      <c r="R2960" s="46"/>
      <c r="S2960" s="46"/>
      <c r="T2960" s="46"/>
      <c r="U2960" s="46"/>
      <c r="V2960" s="46"/>
      <c r="W2960" s="46"/>
      <c r="X2960" s="46"/>
      <c r="Y2960" s="41"/>
      <c r="Z2960" s="106"/>
      <c r="AA2960" s="43"/>
      <c r="AB2960" s="28"/>
      <c r="AC2960" s="28"/>
      <c r="AD2960" s="28"/>
      <c r="AE2960" s="44"/>
      <c r="AF2960" s="27"/>
      <c r="AG2960" s="27"/>
      <c r="AH2960" s="28"/>
      <c r="AI2960" s="27"/>
      <c r="AJ2960" s="27"/>
      <c r="AK2960" s="28"/>
      <c r="AL2960" s="29"/>
      <c r="AM2960" s="29"/>
      <c r="AN2960" s="29"/>
      <c r="AO2960" s="29"/>
      <c r="AP2960" s="29"/>
      <c r="AQ2960" s="29"/>
      <c r="AR2960" s="29"/>
      <c r="AS2960" s="29"/>
      <c r="AT2960" s="29"/>
      <c r="AU2960" s="29"/>
      <c r="AV2960" s="29"/>
      <c r="AW2960" s="29"/>
      <c r="AX2960" s="29"/>
      <c r="AY2960" s="31"/>
      <c r="AZ2960" s="30"/>
      <c r="BA2960" s="35"/>
      <c r="BB2960" s="108"/>
      <c r="BC2960" s="108"/>
      <c r="BD2960" s="108"/>
      <c r="BE2960" s="136"/>
      <c r="BF2960" s="108"/>
      <c r="BG2960" s="110"/>
      <c r="BH2960" s="110"/>
      <c r="BI2960" s="110"/>
      <c r="BJ2960" s="137"/>
      <c r="BK2960" s="110"/>
      <c r="BL2960" s="108"/>
      <c r="BM2960" s="108"/>
      <c r="BN2960" s="108"/>
      <c r="BO2960" s="135"/>
      <c r="BP2960" s="108"/>
      <c r="BQ2960" s="108"/>
      <c r="BR2960" s="108"/>
      <c r="BS2960" s="108"/>
      <c r="BT2960" s="135"/>
      <c r="BU2960" s="108"/>
      <c r="BV2960" s="108"/>
      <c r="BW2960" s="108"/>
      <c r="BX2960" s="108"/>
      <c r="BY2960" s="135"/>
      <c r="BZ2960" s="108"/>
    </row>
    <row r="2961" spans="1:78" x14ac:dyDescent="0.25">
      <c r="A2961" s="27"/>
      <c r="B2961" s="27"/>
      <c r="C2961" s="27"/>
      <c r="D2961" s="27"/>
      <c r="E2961" s="28"/>
      <c r="F2961" s="88"/>
      <c r="G2961" s="28"/>
      <c r="H2961" s="27"/>
      <c r="I2961" s="27"/>
      <c r="J2961" s="27"/>
      <c r="K2961" s="107"/>
      <c r="L2961" s="27"/>
      <c r="M2961" s="46"/>
      <c r="N2961" s="46"/>
      <c r="O2961" s="46"/>
      <c r="P2961" s="46"/>
      <c r="Q2961" s="46"/>
      <c r="R2961" s="46"/>
      <c r="S2961" s="46"/>
      <c r="T2961" s="46"/>
      <c r="U2961" s="46"/>
      <c r="V2961" s="46"/>
      <c r="W2961" s="46"/>
      <c r="X2961" s="46"/>
      <c r="Y2961" s="41"/>
      <c r="Z2961" s="106"/>
      <c r="AA2961" s="43"/>
      <c r="AB2961" s="28"/>
      <c r="AC2961" s="28"/>
      <c r="AD2961" s="28"/>
      <c r="AE2961" s="44"/>
      <c r="AF2961" s="27"/>
      <c r="AG2961" s="27"/>
      <c r="AH2961" s="28"/>
      <c r="AI2961" s="27"/>
      <c r="AJ2961" s="27"/>
      <c r="AK2961" s="28"/>
      <c r="AL2961" s="29"/>
      <c r="AM2961" s="29"/>
      <c r="AN2961" s="29"/>
      <c r="AO2961" s="29"/>
      <c r="AP2961" s="29"/>
      <c r="AQ2961" s="29"/>
      <c r="AR2961" s="29"/>
      <c r="AS2961" s="29"/>
      <c r="AT2961" s="29"/>
      <c r="AU2961" s="29"/>
      <c r="AV2961" s="29"/>
      <c r="AW2961" s="29"/>
      <c r="AX2961" s="29"/>
      <c r="AY2961" s="31"/>
      <c r="AZ2961" s="30"/>
      <c r="BA2961" s="35"/>
      <c r="BB2961" s="108"/>
      <c r="BC2961" s="108"/>
      <c r="BD2961" s="108"/>
      <c r="BE2961" s="136"/>
      <c r="BF2961" s="108"/>
      <c r="BG2961" s="110"/>
      <c r="BH2961" s="110"/>
      <c r="BI2961" s="110"/>
      <c r="BJ2961" s="137"/>
      <c r="BK2961" s="110"/>
      <c r="BL2961" s="108"/>
      <c r="BM2961" s="108"/>
      <c r="BN2961" s="108"/>
      <c r="BO2961" s="135"/>
      <c r="BP2961" s="108"/>
      <c r="BQ2961" s="108"/>
      <c r="BR2961" s="108"/>
      <c r="BS2961" s="108"/>
      <c r="BT2961" s="135"/>
      <c r="BU2961" s="108"/>
      <c r="BV2961" s="108"/>
      <c r="BW2961" s="108"/>
      <c r="BX2961" s="108"/>
      <c r="BY2961" s="135"/>
      <c r="BZ2961" s="108"/>
    </row>
    <row r="2962" spans="1:78" x14ac:dyDescent="0.25">
      <c r="A2962" s="27"/>
      <c r="B2962" s="27"/>
      <c r="C2962" s="27"/>
      <c r="D2962" s="27"/>
      <c r="E2962" s="28"/>
      <c r="F2962" s="88"/>
      <c r="G2962" s="28"/>
      <c r="H2962" s="27"/>
      <c r="I2962" s="27"/>
      <c r="J2962" s="27"/>
      <c r="K2962" s="107"/>
      <c r="L2962" s="27"/>
      <c r="M2962" s="46"/>
      <c r="N2962" s="46"/>
      <c r="O2962" s="46"/>
      <c r="P2962" s="46"/>
      <c r="Q2962" s="46"/>
      <c r="R2962" s="46"/>
      <c r="S2962" s="46"/>
      <c r="T2962" s="46"/>
      <c r="U2962" s="46"/>
      <c r="V2962" s="46"/>
      <c r="W2962" s="46"/>
      <c r="X2962" s="46"/>
      <c r="Y2962" s="41"/>
      <c r="Z2962" s="106"/>
      <c r="AA2962" s="43"/>
      <c r="AB2962" s="28"/>
      <c r="AC2962" s="28"/>
      <c r="AD2962" s="28"/>
      <c r="AE2962" s="44"/>
      <c r="AF2962" s="27"/>
      <c r="AG2962" s="27"/>
      <c r="AH2962" s="28"/>
      <c r="AI2962" s="27"/>
      <c r="AJ2962" s="27"/>
      <c r="AK2962" s="28"/>
      <c r="AL2962" s="29"/>
      <c r="AM2962" s="29"/>
      <c r="AN2962" s="29"/>
      <c r="AO2962" s="29"/>
      <c r="AP2962" s="29"/>
      <c r="AQ2962" s="29"/>
      <c r="AR2962" s="29"/>
      <c r="AS2962" s="29"/>
      <c r="AT2962" s="29"/>
      <c r="AU2962" s="29"/>
      <c r="AV2962" s="29"/>
      <c r="AW2962" s="29"/>
      <c r="AX2962" s="29"/>
      <c r="AY2962" s="31"/>
      <c r="AZ2962" s="30"/>
      <c r="BA2962" s="35"/>
      <c r="BB2962" s="108"/>
      <c r="BC2962" s="108"/>
      <c r="BD2962" s="108"/>
      <c r="BE2962" s="136"/>
      <c r="BF2962" s="108"/>
      <c r="BG2962" s="110"/>
      <c r="BH2962" s="110"/>
      <c r="BI2962" s="110"/>
      <c r="BJ2962" s="137"/>
      <c r="BK2962" s="110"/>
      <c r="BL2962" s="108"/>
      <c r="BM2962" s="108"/>
      <c r="BN2962" s="108"/>
      <c r="BO2962" s="135"/>
      <c r="BP2962" s="108"/>
      <c r="BQ2962" s="108"/>
      <c r="BR2962" s="108"/>
      <c r="BS2962" s="108"/>
      <c r="BT2962" s="135"/>
      <c r="BU2962" s="108"/>
      <c r="BV2962" s="108"/>
      <c r="BW2962" s="108"/>
      <c r="BX2962" s="108"/>
      <c r="BY2962" s="135"/>
      <c r="BZ2962" s="108"/>
    </row>
    <row r="2963" spans="1:78" x14ac:dyDescent="0.25">
      <c r="A2963" s="27"/>
      <c r="B2963" s="27"/>
      <c r="C2963" s="27"/>
      <c r="D2963" s="27"/>
      <c r="E2963" s="28"/>
      <c r="F2963" s="88"/>
      <c r="G2963" s="28"/>
      <c r="H2963" s="27"/>
      <c r="I2963" s="27"/>
      <c r="J2963" s="27"/>
      <c r="K2963" s="107"/>
      <c r="L2963" s="27"/>
      <c r="M2963" s="46"/>
      <c r="N2963" s="46"/>
      <c r="O2963" s="46"/>
      <c r="P2963" s="46"/>
      <c r="Q2963" s="46"/>
      <c r="R2963" s="46"/>
      <c r="S2963" s="46"/>
      <c r="T2963" s="46"/>
      <c r="U2963" s="46"/>
      <c r="V2963" s="46"/>
      <c r="W2963" s="46"/>
      <c r="X2963" s="46"/>
      <c r="Y2963" s="41"/>
      <c r="Z2963" s="106"/>
      <c r="AA2963" s="43"/>
      <c r="AB2963" s="28"/>
      <c r="AC2963" s="28"/>
      <c r="AD2963" s="28"/>
      <c r="AE2963" s="44"/>
      <c r="AF2963" s="27"/>
      <c r="AG2963" s="27"/>
      <c r="AH2963" s="28"/>
      <c r="AI2963" s="27"/>
      <c r="AJ2963" s="27"/>
      <c r="AK2963" s="28"/>
      <c r="AL2963" s="29"/>
      <c r="AM2963" s="29"/>
      <c r="AN2963" s="29"/>
      <c r="AO2963" s="29"/>
      <c r="AP2963" s="29"/>
      <c r="AQ2963" s="29"/>
      <c r="AR2963" s="29"/>
      <c r="AS2963" s="29"/>
      <c r="AT2963" s="29"/>
      <c r="AU2963" s="29"/>
      <c r="AV2963" s="29"/>
      <c r="AW2963" s="29"/>
      <c r="AX2963" s="29"/>
      <c r="AY2963" s="31"/>
      <c r="AZ2963" s="30"/>
      <c r="BA2963" s="35"/>
      <c r="BB2963" s="108"/>
      <c r="BC2963" s="108"/>
      <c r="BD2963" s="108"/>
      <c r="BE2963" s="136"/>
      <c r="BF2963" s="108"/>
      <c r="BG2963" s="110"/>
      <c r="BH2963" s="110"/>
      <c r="BI2963" s="110"/>
      <c r="BJ2963" s="137"/>
      <c r="BK2963" s="110"/>
      <c r="BL2963" s="108"/>
      <c r="BM2963" s="108"/>
      <c r="BN2963" s="108"/>
      <c r="BO2963" s="135"/>
      <c r="BP2963" s="108"/>
      <c r="BQ2963" s="108"/>
      <c r="BR2963" s="108"/>
      <c r="BS2963" s="108"/>
      <c r="BT2963" s="135"/>
      <c r="BU2963" s="108"/>
      <c r="BV2963" s="108"/>
      <c r="BW2963" s="108"/>
      <c r="BX2963" s="108"/>
      <c r="BY2963" s="135"/>
      <c r="BZ2963" s="108"/>
    </row>
    <row r="2964" spans="1:78" x14ac:dyDescent="0.25">
      <c r="A2964" s="27"/>
      <c r="B2964" s="27"/>
      <c r="C2964" s="27"/>
      <c r="D2964" s="27"/>
      <c r="E2964" s="28"/>
      <c r="F2964" s="88"/>
      <c r="G2964" s="28"/>
      <c r="H2964" s="27"/>
      <c r="I2964" s="27"/>
      <c r="J2964" s="27"/>
      <c r="K2964" s="107"/>
      <c r="L2964" s="27"/>
      <c r="M2964" s="46"/>
      <c r="N2964" s="46"/>
      <c r="O2964" s="46"/>
      <c r="P2964" s="46"/>
      <c r="Q2964" s="46"/>
      <c r="R2964" s="46"/>
      <c r="S2964" s="46"/>
      <c r="T2964" s="46"/>
      <c r="U2964" s="46"/>
      <c r="V2964" s="46"/>
      <c r="W2964" s="46"/>
      <c r="X2964" s="46"/>
      <c r="Y2964" s="41"/>
      <c r="Z2964" s="106"/>
      <c r="AA2964" s="43"/>
      <c r="AB2964" s="28"/>
      <c r="AC2964" s="28"/>
      <c r="AD2964" s="28"/>
      <c r="AE2964" s="44"/>
      <c r="AF2964" s="27"/>
      <c r="AG2964" s="27"/>
      <c r="AH2964" s="28"/>
      <c r="AI2964" s="27"/>
      <c r="AJ2964" s="27"/>
      <c r="AK2964" s="28"/>
      <c r="AL2964" s="29"/>
      <c r="AM2964" s="29"/>
      <c r="AN2964" s="29"/>
      <c r="AO2964" s="29"/>
      <c r="AP2964" s="29"/>
      <c r="AQ2964" s="29"/>
      <c r="AR2964" s="29"/>
      <c r="AS2964" s="29"/>
      <c r="AT2964" s="29"/>
      <c r="AU2964" s="29"/>
      <c r="AV2964" s="29"/>
      <c r="AW2964" s="29"/>
      <c r="AX2964" s="29"/>
      <c r="AY2964" s="31"/>
      <c r="AZ2964" s="30"/>
      <c r="BA2964" s="35"/>
      <c r="BB2964" s="108"/>
      <c r="BC2964" s="108"/>
      <c r="BD2964" s="108"/>
      <c r="BE2964" s="136"/>
      <c r="BF2964" s="108"/>
      <c r="BG2964" s="110"/>
      <c r="BH2964" s="110"/>
      <c r="BI2964" s="110"/>
      <c r="BJ2964" s="137"/>
      <c r="BK2964" s="110"/>
      <c r="BL2964" s="108"/>
      <c r="BM2964" s="108"/>
      <c r="BN2964" s="108"/>
      <c r="BO2964" s="135"/>
      <c r="BP2964" s="108"/>
      <c r="BQ2964" s="108"/>
      <c r="BR2964" s="108"/>
      <c r="BS2964" s="108"/>
      <c r="BT2964" s="135"/>
      <c r="BU2964" s="108"/>
      <c r="BV2964" s="108"/>
      <c r="BW2964" s="108"/>
      <c r="BX2964" s="108"/>
      <c r="BY2964" s="135"/>
      <c r="BZ2964" s="108"/>
    </row>
    <row r="2965" spans="1:78" x14ac:dyDescent="0.25">
      <c r="A2965" s="27"/>
      <c r="B2965" s="27"/>
      <c r="C2965" s="27"/>
      <c r="D2965" s="27"/>
      <c r="E2965" s="28"/>
      <c r="F2965" s="88"/>
      <c r="G2965" s="28"/>
      <c r="H2965" s="27"/>
      <c r="I2965" s="27"/>
      <c r="J2965" s="27"/>
      <c r="K2965" s="107"/>
      <c r="L2965" s="27"/>
      <c r="M2965" s="46"/>
      <c r="N2965" s="46"/>
      <c r="O2965" s="46"/>
      <c r="P2965" s="46"/>
      <c r="Q2965" s="46"/>
      <c r="R2965" s="46"/>
      <c r="S2965" s="46"/>
      <c r="T2965" s="46"/>
      <c r="U2965" s="46"/>
      <c r="V2965" s="46"/>
      <c r="W2965" s="46"/>
      <c r="X2965" s="46"/>
      <c r="Y2965" s="41"/>
      <c r="Z2965" s="106"/>
      <c r="AA2965" s="43"/>
      <c r="AB2965" s="28"/>
      <c r="AC2965" s="28"/>
      <c r="AD2965" s="28"/>
      <c r="AE2965" s="44"/>
      <c r="AF2965" s="27"/>
      <c r="AG2965" s="27"/>
      <c r="AH2965" s="28"/>
      <c r="AI2965" s="27"/>
      <c r="AJ2965" s="27"/>
      <c r="AK2965" s="28"/>
      <c r="AL2965" s="29"/>
      <c r="AM2965" s="29"/>
      <c r="AN2965" s="29"/>
      <c r="AO2965" s="29"/>
      <c r="AP2965" s="29"/>
      <c r="AQ2965" s="29"/>
      <c r="AR2965" s="29"/>
      <c r="AS2965" s="29"/>
      <c r="AT2965" s="29"/>
      <c r="AU2965" s="29"/>
      <c r="AV2965" s="29"/>
      <c r="AW2965" s="29"/>
      <c r="AX2965" s="29"/>
      <c r="AY2965" s="31"/>
      <c r="AZ2965" s="30"/>
      <c r="BA2965" s="35"/>
      <c r="BB2965" s="108"/>
      <c r="BC2965" s="108"/>
      <c r="BD2965" s="108"/>
      <c r="BE2965" s="136"/>
      <c r="BF2965" s="108"/>
      <c r="BG2965" s="110"/>
      <c r="BH2965" s="110"/>
      <c r="BI2965" s="110"/>
      <c r="BJ2965" s="137"/>
      <c r="BK2965" s="110"/>
      <c r="BL2965" s="108"/>
      <c r="BM2965" s="108"/>
      <c r="BN2965" s="108"/>
      <c r="BO2965" s="135"/>
      <c r="BP2965" s="108"/>
      <c r="BQ2965" s="108"/>
      <c r="BR2965" s="108"/>
      <c r="BS2965" s="108"/>
      <c r="BT2965" s="135"/>
      <c r="BU2965" s="108"/>
      <c r="BV2965" s="108"/>
      <c r="BW2965" s="108"/>
      <c r="BX2965" s="108"/>
      <c r="BY2965" s="135"/>
      <c r="BZ2965" s="108"/>
    </row>
    <row r="2966" spans="1:78" x14ac:dyDescent="0.25">
      <c r="A2966" s="27"/>
      <c r="B2966" s="27"/>
      <c r="C2966" s="27"/>
      <c r="D2966" s="27"/>
      <c r="E2966" s="28"/>
      <c r="F2966" s="88"/>
      <c r="G2966" s="28"/>
      <c r="H2966" s="27"/>
      <c r="I2966" s="27"/>
      <c r="J2966" s="27"/>
      <c r="K2966" s="107"/>
      <c r="L2966" s="27"/>
      <c r="M2966" s="46"/>
      <c r="N2966" s="46"/>
      <c r="O2966" s="46"/>
      <c r="P2966" s="46"/>
      <c r="Q2966" s="46"/>
      <c r="R2966" s="46"/>
      <c r="S2966" s="46"/>
      <c r="T2966" s="46"/>
      <c r="U2966" s="46"/>
      <c r="V2966" s="46"/>
      <c r="W2966" s="46"/>
      <c r="X2966" s="46"/>
      <c r="Y2966" s="41"/>
      <c r="Z2966" s="106"/>
      <c r="AA2966" s="43"/>
      <c r="AB2966" s="28"/>
      <c r="AC2966" s="28"/>
      <c r="AD2966" s="28"/>
      <c r="AE2966" s="44"/>
      <c r="AF2966" s="27"/>
      <c r="AG2966" s="27"/>
      <c r="AH2966" s="28"/>
      <c r="AI2966" s="27"/>
      <c r="AJ2966" s="27"/>
      <c r="AK2966" s="28"/>
      <c r="AL2966" s="29"/>
      <c r="AM2966" s="29"/>
      <c r="AN2966" s="29"/>
      <c r="AO2966" s="29"/>
      <c r="AP2966" s="29"/>
      <c r="AQ2966" s="29"/>
      <c r="AR2966" s="29"/>
      <c r="AS2966" s="29"/>
      <c r="AT2966" s="29"/>
      <c r="AU2966" s="29"/>
      <c r="AV2966" s="29"/>
      <c r="AW2966" s="29"/>
      <c r="AX2966" s="29"/>
      <c r="AY2966" s="31"/>
      <c r="AZ2966" s="30"/>
      <c r="BA2966" s="35"/>
      <c r="BB2966" s="108"/>
      <c r="BC2966" s="108"/>
      <c r="BD2966" s="108"/>
      <c r="BE2966" s="136"/>
      <c r="BF2966" s="108"/>
      <c r="BG2966" s="110"/>
      <c r="BH2966" s="110"/>
      <c r="BI2966" s="110"/>
      <c r="BJ2966" s="137"/>
      <c r="BK2966" s="110"/>
      <c r="BL2966" s="108"/>
      <c r="BM2966" s="108"/>
      <c r="BN2966" s="108"/>
      <c r="BO2966" s="135"/>
      <c r="BP2966" s="108"/>
      <c r="BQ2966" s="108"/>
      <c r="BR2966" s="108"/>
      <c r="BS2966" s="108"/>
      <c r="BT2966" s="135"/>
      <c r="BU2966" s="108"/>
      <c r="BV2966" s="108"/>
      <c r="BW2966" s="108"/>
      <c r="BX2966" s="108"/>
      <c r="BY2966" s="135"/>
      <c r="BZ2966" s="108"/>
    </row>
    <row r="2967" spans="1:78" x14ac:dyDescent="0.25">
      <c r="A2967" s="27"/>
      <c r="B2967" s="27"/>
      <c r="C2967" s="27"/>
      <c r="D2967" s="27"/>
      <c r="E2967" s="28"/>
      <c r="F2967" s="88"/>
      <c r="G2967" s="28"/>
      <c r="H2967" s="27"/>
      <c r="I2967" s="27"/>
      <c r="J2967" s="27"/>
      <c r="K2967" s="107"/>
      <c r="L2967" s="27"/>
      <c r="M2967" s="46"/>
      <c r="N2967" s="46"/>
      <c r="O2967" s="46"/>
      <c r="P2967" s="46"/>
      <c r="Q2967" s="46"/>
      <c r="R2967" s="46"/>
      <c r="S2967" s="46"/>
      <c r="T2967" s="46"/>
      <c r="U2967" s="46"/>
      <c r="V2967" s="46"/>
      <c r="W2967" s="46"/>
      <c r="X2967" s="46"/>
      <c r="Y2967" s="41"/>
      <c r="Z2967" s="106"/>
      <c r="AA2967" s="43"/>
      <c r="AB2967" s="28"/>
      <c r="AC2967" s="28"/>
      <c r="AD2967" s="28"/>
      <c r="AE2967" s="44"/>
      <c r="AF2967" s="27"/>
      <c r="AG2967" s="27"/>
      <c r="AH2967" s="28"/>
      <c r="AI2967" s="27"/>
      <c r="AJ2967" s="27"/>
      <c r="AK2967" s="28"/>
      <c r="AL2967" s="29"/>
      <c r="AM2967" s="29"/>
      <c r="AN2967" s="29"/>
      <c r="AO2967" s="29"/>
      <c r="AP2967" s="29"/>
      <c r="AQ2967" s="29"/>
      <c r="AR2967" s="29"/>
      <c r="AS2967" s="29"/>
      <c r="AT2967" s="29"/>
      <c r="AU2967" s="29"/>
      <c r="AV2967" s="29"/>
      <c r="AW2967" s="29"/>
      <c r="AX2967" s="29"/>
      <c r="AY2967" s="31"/>
      <c r="AZ2967" s="30"/>
      <c r="BA2967" s="35"/>
      <c r="BB2967" s="108"/>
      <c r="BC2967" s="108"/>
      <c r="BD2967" s="108"/>
      <c r="BE2967" s="136"/>
      <c r="BF2967" s="108"/>
      <c r="BG2967" s="110"/>
      <c r="BH2967" s="110"/>
      <c r="BI2967" s="110"/>
      <c r="BJ2967" s="137"/>
      <c r="BK2967" s="110"/>
      <c r="BL2967" s="108"/>
      <c r="BM2967" s="108"/>
      <c r="BN2967" s="108"/>
      <c r="BO2967" s="135"/>
      <c r="BP2967" s="108"/>
      <c r="BQ2967" s="108"/>
      <c r="BR2967" s="108"/>
      <c r="BS2967" s="108"/>
      <c r="BT2967" s="135"/>
      <c r="BU2967" s="108"/>
      <c r="BV2967" s="108"/>
      <c r="BW2967" s="108"/>
      <c r="BX2967" s="108"/>
      <c r="BY2967" s="135"/>
      <c r="BZ2967" s="108"/>
    </row>
    <row r="2968" spans="1:78" x14ac:dyDescent="0.25">
      <c r="A2968" s="27"/>
      <c r="B2968" s="27"/>
      <c r="C2968" s="27"/>
      <c r="D2968" s="27"/>
      <c r="E2968" s="28"/>
      <c r="F2968" s="88"/>
      <c r="G2968" s="28"/>
      <c r="H2968" s="27"/>
      <c r="I2968" s="27"/>
      <c r="J2968" s="27"/>
      <c r="K2968" s="107"/>
      <c r="L2968" s="27"/>
      <c r="M2968" s="46"/>
      <c r="N2968" s="46"/>
      <c r="O2968" s="46"/>
      <c r="P2968" s="46"/>
      <c r="Q2968" s="46"/>
      <c r="R2968" s="46"/>
      <c r="S2968" s="46"/>
      <c r="T2968" s="46"/>
      <c r="U2968" s="46"/>
      <c r="V2968" s="46"/>
      <c r="W2968" s="46"/>
      <c r="X2968" s="46"/>
      <c r="Y2968" s="41"/>
      <c r="Z2968" s="106"/>
      <c r="AA2968" s="43"/>
      <c r="AB2968" s="28"/>
      <c r="AC2968" s="28"/>
      <c r="AD2968" s="28"/>
      <c r="AE2968" s="44"/>
      <c r="AF2968" s="27"/>
      <c r="AG2968" s="27"/>
      <c r="AH2968" s="28"/>
      <c r="AI2968" s="27"/>
      <c r="AJ2968" s="27"/>
      <c r="AK2968" s="28"/>
      <c r="AL2968" s="29"/>
      <c r="AM2968" s="29"/>
      <c r="AN2968" s="29"/>
      <c r="AO2968" s="29"/>
      <c r="AP2968" s="29"/>
      <c r="AQ2968" s="29"/>
      <c r="AR2968" s="29"/>
      <c r="AS2968" s="29"/>
      <c r="AT2968" s="29"/>
      <c r="AU2968" s="29"/>
      <c r="AV2968" s="29"/>
      <c r="AW2968" s="29"/>
      <c r="AX2968" s="29"/>
      <c r="AY2968" s="31"/>
      <c r="AZ2968" s="30"/>
      <c r="BA2968" s="35"/>
      <c r="BB2968" s="108"/>
      <c r="BC2968" s="108"/>
      <c r="BD2968" s="108"/>
      <c r="BE2968" s="136"/>
      <c r="BF2968" s="108"/>
      <c r="BG2968" s="110"/>
      <c r="BH2968" s="110"/>
      <c r="BI2968" s="110"/>
      <c r="BJ2968" s="137"/>
      <c r="BK2968" s="110"/>
      <c r="BL2968" s="108"/>
      <c r="BM2968" s="108"/>
      <c r="BN2968" s="108"/>
      <c r="BO2968" s="135"/>
      <c r="BP2968" s="108"/>
      <c r="BQ2968" s="108"/>
      <c r="BR2968" s="108"/>
      <c r="BS2968" s="108"/>
      <c r="BT2968" s="135"/>
      <c r="BU2968" s="108"/>
      <c r="BV2968" s="108"/>
      <c r="BW2968" s="108"/>
      <c r="BX2968" s="108"/>
      <c r="BY2968" s="135"/>
      <c r="BZ2968" s="108"/>
    </row>
    <row r="2969" spans="1:78" x14ac:dyDescent="0.25">
      <c r="A2969" s="27"/>
      <c r="B2969" s="27"/>
      <c r="C2969" s="27"/>
      <c r="D2969" s="27"/>
      <c r="E2969" s="28"/>
      <c r="F2969" s="88"/>
      <c r="G2969" s="28"/>
      <c r="H2969" s="27"/>
      <c r="I2969" s="27"/>
      <c r="J2969" s="27"/>
      <c r="K2969" s="107"/>
      <c r="L2969" s="27"/>
      <c r="M2969" s="46"/>
      <c r="N2969" s="46"/>
      <c r="O2969" s="46"/>
      <c r="P2969" s="46"/>
      <c r="Q2969" s="46"/>
      <c r="R2969" s="46"/>
      <c r="S2969" s="46"/>
      <c r="T2969" s="46"/>
      <c r="U2969" s="46"/>
      <c r="V2969" s="46"/>
      <c r="W2969" s="46"/>
      <c r="X2969" s="46"/>
      <c r="Y2969" s="41"/>
      <c r="Z2969" s="106"/>
      <c r="AA2969" s="43"/>
      <c r="AB2969" s="28"/>
      <c r="AC2969" s="28"/>
      <c r="AD2969" s="28"/>
      <c r="AE2969" s="44"/>
      <c r="AF2969" s="27"/>
      <c r="AG2969" s="27"/>
      <c r="AH2969" s="28"/>
      <c r="AI2969" s="27"/>
      <c r="AJ2969" s="27"/>
      <c r="AK2969" s="28"/>
      <c r="AL2969" s="29"/>
      <c r="AM2969" s="29"/>
      <c r="AN2969" s="29"/>
      <c r="AO2969" s="29"/>
      <c r="AP2969" s="29"/>
      <c r="AQ2969" s="29"/>
      <c r="AR2969" s="29"/>
      <c r="AS2969" s="29"/>
      <c r="AT2969" s="29"/>
      <c r="AU2969" s="29"/>
      <c r="AV2969" s="29"/>
      <c r="AW2969" s="29"/>
      <c r="AX2969" s="29"/>
      <c r="AY2969" s="31"/>
      <c r="AZ2969" s="30"/>
      <c r="BA2969" s="35"/>
      <c r="BB2969" s="108"/>
      <c r="BC2969" s="108"/>
      <c r="BD2969" s="108"/>
      <c r="BE2969" s="136"/>
      <c r="BF2969" s="108"/>
      <c r="BG2969" s="110"/>
      <c r="BH2969" s="110"/>
      <c r="BI2969" s="110"/>
      <c r="BJ2969" s="137"/>
      <c r="BK2969" s="110"/>
      <c r="BL2969" s="108"/>
      <c r="BM2969" s="108"/>
      <c r="BN2969" s="108"/>
      <c r="BO2969" s="135"/>
      <c r="BP2969" s="108"/>
      <c r="BQ2969" s="108"/>
      <c r="BR2969" s="108"/>
      <c r="BS2969" s="108"/>
      <c r="BT2969" s="135"/>
      <c r="BU2969" s="108"/>
      <c r="BV2969" s="108"/>
      <c r="BW2969" s="108"/>
      <c r="BX2969" s="108"/>
      <c r="BY2969" s="135"/>
      <c r="BZ2969" s="108"/>
    </row>
    <row r="2970" spans="1:78" x14ac:dyDescent="0.25">
      <c r="A2970" s="27"/>
      <c r="B2970" s="27"/>
      <c r="C2970" s="27"/>
      <c r="D2970" s="27"/>
      <c r="E2970" s="28"/>
      <c r="F2970" s="88"/>
      <c r="G2970" s="28"/>
      <c r="H2970" s="27"/>
      <c r="I2970" s="27"/>
      <c r="J2970" s="27"/>
      <c r="K2970" s="107"/>
      <c r="L2970" s="27"/>
      <c r="M2970" s="46"/>
      <c r="N2970" s="46"/>
      <c r="O2970" s="46"/>
      <c r="P2970" s="46"/>
      <c r="Q2970" s="46"/>
      <c r="R2970" s="46"/>
      <c r="S2970" s="46"/>
      <c r="T2970" s="46"/>
      <c r="U2970" s="46"/>
      <c r="V2970" s="46"/>
      <c r="W2970" s="46"/>
      <c r="X2970" s="46"/>
      <c r="Y2970" s="41"/>
      <c r="Z2970" s="106"/>
      <c r="AA2970" s="43"/>
      <c r="AB2970" s="28"/>
      <c r="AC2970" s="28"/>
      <c r="AD2970" s="28"/>
      <c r="AE2970" s="44"/>
      <c r="AF2970" s="27"/>
      <c r="AG2970" s="27"/>
      <c r="AH2970" s="28"/>
      <c r="AI2970" s="27"/>
      <c r="AJ2970" s="27"/>
      <c r="AK2970" s="28"/>
      <c r="AL2970" s="29"/>
      <c r="AM2970" s="29"/>
      <c r="AN2970" s="29"/>
      <c r="AO2970" s="29"/>
      <c r="AP2970" s="29"/>
      <c r="AQ2970" s="29"/>
      <c r="AR2970" s="29"/>
      <c r="AS2970" s="29"/>
      <c r="AT2970" s="29"/>
      <c r="AU2970" s="29"/>
      <c r="AV2970" s="29"/>
      <c r="AW2970" s="29"/>
      <c r="AX2970" s="29"/>
      <c r="AY2970" s="31"/>
      <c r="AZ2970" s="30"/>
      <c r="BA2970" s="35"/>
      <c r="BB2970" s="108"/>
      <c r="BC2970" s="108"/>
      <c r="BD2970" s="108"/>
      <c r="BE2970" s="136"/>
      <c r="BF2970" s="108"/>
      <c r="BG2970" s="110"/>
      <c r="BH2970" s="110"/>
      <c r="BI2970" s="110"/>
      <c r="BJ2970" s="137"/>
      <c r="BK2970" s="110"/>
      <c r="BL2970" s="108"/>
      <c r="BM2970" s="108"/>
      <c r="BN2970" s="108"/>
      <c r="BO2970" s="135"/>
      <c r="BP2970" s="108"/>
      <c r="BQ2970" s="108"/>
      <c r="BR2970" s="108"/>
      <c r="BS2970" s="108"/>
      <c r="BT2970" s="135"/>
      <c r="BU2970" s="108"/>
      <c r="BV2970" s="108"/>
      <c r="BW2970" s="108"/>
      <c r="BX2970" s="108"/>
      <c r="BY2970" s="135"/>
      <c r="BZ2970" s="108"/>
    </row>
    <row r="2971" spans="1:78" x14ac:dyDescent="0.25">
      <c r="A2971" s="27"/>
      <c r="B2971" s="27"/>
      <c r="C2971" s="27"/>
      <c r="D2971" s="27"/>
      <c r="E2971" s="28"/>
      <c r="F2971" s="88"/>
      <c r="G2971" s="28"/>
      <c r="H2971" s="27"/>
      <c r="I2971" s="27"/>
      <c r="J2971" s="27"/>
      <c r="K2971" s="107"/>
      <c r="L2971" s="27"/>
      <c r="M2971" s="46"/>
      <c r="N2971" s="46"/>
      <c r="O2971" s="46"/>
      <c r="P2971" s="46"/>
      <c r="Q2971" s="46"/>
      <c r="R2971" s="46"/>
      <c r="S2971" s="46"/>
      <c r="T2971" s="46"/>
      <c r="U2971" s="46"/>
      <c r="V2971" s="46"/>
      <c r="W2971" s="46"/>
      <c r="X2971" s="46"/>
      <c r="Y2971" s="41"/>
      <c r="Z2971" s="106"/>
      <c r="AA2971" s="43"/>
      <c r="AB2971" s="28"/>
      <c r="AC2971" s="28"/>
      <c r="AD2971" s="28"/>
      <c r="AE2971" s="44"/>
      <c r="AF2971" s="27"/>
      <c r="AG2971" s="27"/>
      <c r="AH2971" s="28"/>
      <c r="AI2971" s="27"/>
      <c r="AJ2971" s="27"/>
      <c r="AK2971" s="28"/>
      <c r="AL2971" s="29"/>
      <c r="AM2971" s="29"/>
      <c r="AN2971" s="29"/>
      <c r="AO2971" s="29"/>
      <c r="AP2971" s="29"/>
      <c r="AQ2971" s="29"/>
      <c r="AR2971" s="29"/>
      <c r="AS2971" s="29"/>
      <c r="AT2971" s="29"/>
      <c r="AU2971" s="29"/>
      <c r="AV2971" s="29"/>
      <c r="AW2971" s="29"/>
      <c r="AX2971" s="29"/>
      <c r="AY2971" s="31"/>
      <c r="AZ2971" s="30"/>
      <c r="BA2971" s="35"/>
      <c r="BB2971" s="108"/>
      <c r="BC2971" s="108"/>
      <c r="BD2971" s="108"/>
      <c r="BE2971" s="136"/>
      <c r="BF2971" s="108"/>
      <c r="BG2971" s="110"/>
      <c r="BH2971" s="110"/>
      <c r="BI2971" s="110"/>
      <c r="BJ2971" s="137"/>
      <c r="BK2971" s="110"/>
      <c r="BL2971" s="108"/>
      <c r="BM2971" s="108"/>
      <c r="BN2971" s="108"/>
      <c r="BO2971" s="135"/>
      <c r="BP2971" s="108"/>
      <c r="BQ2971" s="108"/>
      <c r="BR2971" s="108"/>
      <c r="BS2971" s="108"/>
      <c r="BT2971" s="135"/>
      <c r="BU2971" s="108"/>
      <c r="BV2971" s="108"/>
      <c r="BW2971" s="108"/>
      <c r="BX2971" s="108"/>
      <c r="BY2971" s="135"/>
      <c r="BZ2971" s="108"/>
    </row>
    <row r="2972" spans="1:78" x14ac:dyDescent="0.25">
      <c r="A2972" s="27"/>
      <c r="B2972" s="27"/>
      <c r="C2972" s="27"/>
      <c r="D2972" s="27"/>
      <c r="E2972" s="28"/>
      <c r="F2972" s="88"/>
      <c r="G2972" s="28"/>
      <c r="H2972" s="27"/>
      <c r="I2972" s="27"/>
      <c r="J2972" s="27"/>
      <c r="K2972" s="107"/>
      <c r="L2972" s="27"/>
      <c r="M2972" s="46"/>
      <c r="N2972" s="46"/>
      <c r="O2972" s="46"/>
      <c r="P2972" s="46"/>
      <c r="Q2972" s="46"/>
      <c r="R2972" s="46"/>
      <c r="S2972" s="46"/>
      <c r="T2972" s="46"/>
      <c r="U2972" s="46"/>
      <c r="V2972" s="46"/>
      <c r="W2972" s="46"/>
      <c r="X2972" s="46"/>
      <c r="Y2972" s="41"/>
      <c r="Z2972" s="106"/>
      <c r="AA2972" s="43"/>
      <c r="AB2972" s="28"/>
      <c r="AC2972" s="28"/>
      <c r="AD2972" s="28"/>
      <c r="AE2972" s="44"/>
      <c r="AF2972" s="27"/>
      <c r="AG2972" s="27"/>
      <c r="AH2972" s="28"/>
      <c r="AI2972" s="27"/>
      <c r="AJ2972" s="27"/>
      <c r="AK2972" s="28"/>
      <c r="AL2972" s="29"/>
      <c r="AM2972" s="29"/>
      <c r="AN2972" s="29"/>
      <c r="AO2972" s="29"/>
      <c r="AP2972" s="29"/>
      <c r="AQ2972" s="29"/>
      <c r="AR2972" s="29"/>
      <c r="AS2972" s="29"/>
      <c r="AT2972" s="29"/>
      <c r="AU2972" s="29"/>
      <c r="AV2972" s="29"/>
      <c r="AW2972" s="29"/>
      <c r="AX2972" s="29"/>
      <c r="AY2972" s="31"/>
      <c r="AZ2972" s="30"/>
      <c r="BA2972" s="35"/>
      <c r="BB2972" s="108"/>
      <c r="BC2972" s="108"/>
      <c r="BD2972" s="108"/>
      <c r="BE2972" s="136"/>
      <c r="BF2972" s="108"/>
      <c r="BG2972" s="110"/>
      <c r="BH2972" s="110"/>
      <c r="BI2972" s="110"/>
      <c r="BJ2972" s="137"/>
      <c r="BK2972" s="110"/>
      <c r="BL2972" s="108"/>
      <c r="BM2972" s="108"/>
      <c r="BN2972" s="108"/>
      <c r="BO2972" s="135"/>
      <c r="BP2972" s="108"/>
      <c r="BQ2972" s="108"/>
      <c r="BR2972" s="108"/>
      <c r="BS2972" s="108"/>
      <c r="BT2972" s="135"/>
      <c r="BU2972" s="108"/>
      <c r="BV2972" s="108"/>
      <c r="BW2972" s="108"/>
      <c r="BX2972" s="108"/>
      <c r="BY2972" s="135"/>
      <c r="BZ2972" s="108"/>
    </row>
    <row r="2973" spans="1:78" x14ac:dyDescent="0.25">
      <c r="A2973" s="27"/>
      <c r="B2973" s="27"/>
      <c r="C2973" s="27"/>
      <c r="D2973" s="27"/>
      <c r="E2973" s="28"/>
      <c r="F2973" s="88"/>
      <c r="G2973" s="28"/>
      <c r="H2973" s="27"/>
      <c r="I2973" s="27"/>
      <c r="J2973" s="27"/>
      <c r="K2973" s="107"/>
      <c r="L2973" s="27"/>
      <c r="M2973" s="46"/>
      <c r="N2973" s="46"/>
      <c r="O2973" s="46"/>
      <c r="P2973" s="46"/>
      <c r="Q2973" s="46"/>
      <c r="R2973" s="46"/>
      <c r="S2973" s="46"/>
      <c r="T2973" s="46"/>
      <c r="U2973" s="46"/>
      <c r="V2973" s="46"/>
      <c r="W2973" s="46"/>
      <c r="X2973" s="46"/>
      <c r="Y2973" s="41"/>
      <c r="Z2973" s="106"/>
      <c r="AA2973" s="43"/>
      <c r="AB2973" s="28"/>
      <c r="AC2973" s="28"/>
      <c r="AD2973" s="28"/>
      <c r="AE2973" s="44"/>
      <c r="AF2973" s="27"/>
      <c r="AG2973" s="27"/>
      <c r="AH2973" s="28"/>
      <c r="AI2973" s="27"/>
      <c r="AJ2973" s="27"/>
      <c r="AK2973" s="28"/>
      <c r="AL2973" s="29"/>
      <c r="AM2973" s="29"/>
      <c r="AN2973" s="29"/>
      <c r="AO2973" s="29"/>
      <c r="AP2973" s="29"/>
      <c r="AQ2973" s="29"/>
      <c r="AR2973" s="29"/>
      <c r="AS2973" s="29"/>
      <c r="AT2973" s="29"/>
      <c r="AU2973" s="29"/>
      <c r="AV2973" s="29"/>
      <c r="AW2973" s="29"/>
      <c r="AX2973" s="29"/>
      <c r="AY2973" s="31"/>
      <c r="AZ2973" s="30"/>
      <c r="BA2973" s="35"/>
      <c r="BB2973" s="108"/>
      <c r="BC2973" s="108"/>
      <c r="BD2973" s="108"/>
      <c r="BE2973" s="136"/>
      <c r="BF2973" s="108"/>
      <c r="BG2973" s="110"/>
      <c r="BH2973" s="110"/>
      <c r="BI2973" s="110"/>
      <c r="BJ2973" s="137"/>
      <c r="BK2973" s="110"/>
      <c r="BL2973" s="108"/>
      <c r="BM2973" s="108"/>
      <c r="BN2973" s="108"/>
      <c r="BO2973" s="135"/>
      <c r="BP2973" s="108"/>
      <c r="BQ2973" s="108"/>
      <c r="BR2973" s="108"/>
      <c r="BS2973" s="108"/>
      <c r="BT2973" s="135"/>
      <c r="BU2973" s="108"/>
      <c r="BV2973" s="108"/>
      <c r="BW2973" s="108"/>
      <c r="BX2973" s="108"/>
      <c r="BY2973" s="135"/>
      <c r="BZ2973" s="108"/>
    </row>
    <row r="2974" spans="1:78" x14ac:dyDescent="0.25">
      <c r="A2974" s="27"/>
      <c r="B2974" s="27"/>
      <c r="C2974" s="27"/>
      <c r="D2974" s="27"/>
      <c r="E2974" s="28"/>
      <c r="F2974" s="88"/>
      <c r="G2974" s="28"/>
      <c r="H2974" s="27"/>
      <c r="I2974" s="27"/>
      <c r="J2974" s="27"/>
      <c r="K2974" s="107"/>
      <c r="L2974" s="27"/>
      <c r="M2974" s="46"/>
      <c r="N2974" s="46"/>
      <c r="O2974" s="46"/>
      <c r="P2974" s="46"/>
      <c r="Q2974" s="46"/>
      <c r="R2974" s="46"/>
      <c r="S2974" s="46"/>
      <c r="T2974" s="46"/>
      <c r="U2974" s="46"/>
      <c r="V2974" s="46"/>
      <c r="W2974" s="46"/>
      <c r="X2974" s="46"/>
      <c r="Y2974" s="41"/>
      <c r="Z2974" s="106"/>
      <c r="AA2974" s="43"/>
      <c r="AB2974" s="28"/>
      <c r="AC2974" s="28"/>
      <c r="AD2974" s="28"/>
      <c r="AE2974" s="44"/>
      <c r="AF2974" s="27"/>
      <c r="AG2974" s="27"/>
      <c r="AH2974" s="28"/>
      <c r="AI2974" s="27"/>
      <c r="AJ2974" s="27"/>
      <c r="AK2974" s="28"/>
      <c r="AL2974" s="29"/>
      <c r="AM2974" s="29"/>
      <c r="AN2974" s="29"/>
      <c r="AO2974" s="29"/>
      <c r="AP2974" s="29"/>
      <c r="AQ2974" s="29"/>
      <c r="AR2974" s="29"/>
      <c r="AS2974" s="29"/>
      <c r="AT2974" s="29"/>
      <c r="AU2974" s="29"/>
      <c r="AV2974" s="29"/>
      <c r="AW2974" s="29"/>
      <c r="AX2974" s="29"/>
      <c r="AY2974" s="31"/>
      <c r="AZ2974" s="30"/>
      <c r="BA2974" s="35"/>
      <c r="BB2974" s="108"/>
      <c r="BC2974" s="108"/>
      <c r="BD2974" s="108"/>
      <c r="BE2974" s="136"/>
      <c r="BF2974" s="108"/>
      <c r="BG2974" s="110"/>
      <c r="BH2974" s="110"/>
      <c r="BI2974" s="110"/>
      <c r="BJ2974" s="137"/>
      <c r="BK2974" s="110"/>
      <c r="BL2974" s="108"/>
      <c r="BM2974" s="108"/>
      <c r="BN2974" s="108"/>
      <c r="BO2974" s="135"/>
      <c r="BP2974" s="108"/>
      <c r="BQ2974" s="108"/>
      <c r="BR2974" s="108"/>
      <c r="BS2974" s="108"/>
      <c r="BT2974" s="135"/>
      <c r="BU2974" s="108"/>
      <c r="BV2974" s="108"/>
      <c r="BW2974" s="108"/>
      <c r="BX2974" s="108"/>
      <c r="BY2974" s="135"/>
      <c r="BZ2974" s="108"/>
    </row>
    <row r="2975" spans="1:78" x14ac:dyDescent="0.25">
      <c r="A2975" s="27"/>
      <c r="B2975" s="27"/>
      <c r="C2975" s="27"/>
      <c r="D2975" s="27"/>
      <c r="E2975" s="28"/>
      <c r="F2975" s="88"/>
      <c r="G2975" s="28"/>
      <c r="H2975" s="27"/>
      <c r="I2975" s="27"/>
      <c r="J2975" s="27"/>
      <c r="K2975" s="107"/>
      <c r="L2975" s="27"/>
      <c r="M2975" s="46"/>
      <c r="N2975" s="46"/>
      <c r="O2975" s="46"/>
      <c r="P2975" s="46"/>
      <c r="Q2975" s="46"/>
      <c r="R2975" s="46"/>
      <c r="S2975" s="46"/>
      <c r="T2975" s="46"/>
      <c r="U2975" s="46"/>
      <c r="V2975" s="46"/>
      <c r="W2975" s="46"/>
      <c r="X2975" s="46"/>
      <c r="Y2975" s="41"/>
      <c r="Z2975" s="106"/>
      <c r="AA2975" s="43"/>
      <c r="AB2975" s="28"/>
      <c r="AC2975" s="28"/>
      <c r="AD2975" s="28"/>
      <c r="AE2975" s="44"/>
      <c r="AF2975" s="27"/>
      <c r="AG2975" s="27"/>
      <c r="AH2975" s="28"/>
      <c r="AI2975" s="27"/>
      <c r="AJ2975" s="27"/>
      <c r="AK2975" s="28"/>
      <c r="AL2975" s="29"/>
      <c r="AM2975" s="29"/>
      <c r="AN2975" s="29"/>
      <c r="AO2975" s="29"/>
      <c r="AP2975" s="29"/>
      <c r="AQ2975" s="29"/>
      <c r="AR2975" s="29"/>
      <c r="AS2975" s="29"/>
      <c r="AT2975" s="29"/>
      <c r="AU2975" s="29"/>
      <c r="AV2975" s="29"/>
      <c r="AW2975" s="29"/>
      <c r="AX2975" s="29"/>
      <c r="AY2975" s="31"/>
      <c r="AZ2975" s="30"/>
      <c r="BA2975" s="35"/>
      <c r="BB2975" s="108"/>
      <c r="BC2975" s="108"/>
      <c r="BD2975" s="108"/>
      <c r="BE2975" s="136"/>
      <c r="BF2975" s="108"/>
      <c r="BG2975" s="110"/>
      <c r="BH2975" s="110"/>
      <c r="BI2975" s="110"/>
      <c r="BJ2975" s="137"/>
      <c r="BK2975" s="110"/>
      <c r="BL2975" s="108"/>
      <c r="BM2975" s="108"/>
      <c r="BN2975" s="108"/>
      <c r="BO2975" s="135"/>
      <c r="BP2975" s="108"/>
      <c r="BQ2975" s="108"/>
      <c r="BR2975" s="108"/>
      <c r="BS2975" s="108"/>
      <c r="BT2975" s="135"/>
      <c r="BU2975" s="108"/>
      <c r="BV2975" s="108"/>
      <c r="BW2975" s="108"/>
      <c r="BX2975" s="108"/>
      <c r="BY2975" s="135"/>
      <c r="BZ2975" s="108"/>
    </row>
    <row r="2976" spans="1:78" x14ac:dyDescent="0.25">
      <c r="A2976" s="27"/>
      <c r="B2976" s="27"/>
      <c r="C2976" s="27"/>
      <c r="D2976" s="27"/>
      <c r="E2976" s="28"/>
      <c r="F2976" s="88"/>
      <c r="G2976" s="28"/>
      <c r="H2976" s="27"/>
      <c r="I2976" s="27"/>
      <c r="J2976" s="27"/>
      <c r="K2976" s="107"/>
      <c r="L2976" s="27"/>
      <c r="M2976" s="46"/>
      <c r="N2976" s="46"/>
      <c r="O2976" s="46"/>
      <c r="P2976" s="46"/>
      <c r="Q2976" s="46"/>
      <c r="R2976" s="46"/>
      <c r="S2976" s="46"/>
      <c r="T2976" s="46"/>
      <c r="U2976" s="46"/>
      <c r="V2976" s="46"/>
      <c r="W2976" s="46"/>
      <c r="X2976" s="46"/>
      <c r="Y2976" s="41"/>
      <c r="Z2976" s="106"/>
      <c r="AA2976" s="43"/>
      <c r="AB2976" s="28"/>
      <c r="AC2976" s="28"/>
      <c r="AD2976" s="28"/>
      <c r="AE2976" s="44"/>
      <c r="AF2976" s="27"/>
      <c r="AG2976" s="27"/>
      <c r="AH2976" s="28"/>
      <c r="AI2976" s="27"/>
      <c r="AJ2976" s="27"/>
      <c r="AK2976" s="28"/>
      <c r="AL2976" s="29"/>
      <c r="AM2976" s="29"/>
      <c r="AN2976" s="29"/>
      <c r="AO2976" s="29"/>
      <c r="AP2976" s="29"/>
      <c r="AQ2976" s="29"/>
      <c r="AR2976" s="29"/>
      <c r="AS2976" s="29"/>
      <c r="AT2976" s="29"/>
      <c r="AU2976" s="29"/>
      <c r="AV2976" s="29"/>
      <c r="AW2976" s="29"/>
      <c r="AX2976" s="29"/>
      <c r="AY2976" s="31"/>
      <c r="AZ2976" s="30"/>
      <c r="BA2976" s="35"/>
      <c r="BB2976" s="108"/>
      <c r="BC2976" s="108"/>
      <c r="BD2976" s="108"/>
      <c r="BE2976" s="136"/>
      <c r="BF2976" s="108"/>
      <c r="BG2976" s="110"/>
      <c r="BH2976" s="110"/>
      <c r="BI2976" s="110"/>
      <c r="BJ2976" s="137"/>
      <c r="BK2976" s="110"/>
      <c r="BL2976" s="108"/>
      <c r="BM2976" s="108"/>
      <c r="BN2976" s="108"/>
      <c r="BO2976" s="135"/>
      <c r="BP2976" s="108"/>
      <c r="BQ2976" s="108"/>
      <c r="BR2976" s="108"/>
      <c r="BS2976" s="108"/>
      <c r="BT2976" s="135"/>
      <c r="BU2976" s="108"/>
      <c r="BV2976" s="108"/>
      <c r="BW2976" s="108"/>
      <c r="BX2976" s="108"/>
      <c r="BY2976" s="135"/>
      <c r="BZ2976" s="108"/>
    </row>
    <row r="2977" spans="1:78" x14ac:dyDescent="0.25">
      <c r="A2977" s="27"/>
      <c r="B2977" s="27"/>
      <c r="C2977" s="27"/>
      <c r="D2977" s="27"/>
      <c r="E2977" s="28"/>
      <c r="F2977" s="88"/>
      <c r="G2977" s="28"/>
      <c r="H2977" s="27"/>
      <c r="I2977" s="27"/>
      <c r="J2977" s="27"/>
      <c r="K2977" s="107"/>
      <c r="L2977" s="27"/>
      <c r="M2977" s="46"/>
      <c r="N2977" s="46"/>
      <c r="O2977" s="46"/>
      <c r="P2977" s="46"/>
      <c r="Q2977" s="46"/>
      <c r="R2977" s="46"/>
      <c r="S2977" s="46"/>
      <c r="T2977" s="46"/>
      <c r="U2977" s="46"/>
      <c r="V2977" s="46"/>
      <c r="W2977" s="46"/>
      <c r="X2977" s="46"/>
      <c r="Y2977" s="41"/>
      <c r="Z2977" s="106"/>
      <c r="AA2977" s="43"/>
      <c r="AB2977" s="28"/>
      <c r="AC2977" s="28"/>
      <c r="AD2977" s="28"/>
      <c r="AE2977" s="44"/>
      <c r="AF2977" s="27"/>
      <c r="AG2977" s="27"/>
      <c r="AH2977" s="28"/>
      <c r="AI2977" s="27"/>
      <c r="AJ2977" s="27"/>
      <c r="AK2977" s="28"/>
      <c r="AL2977" s="29"/>
      <c r="AM2977" s="29"/>
      <c r="AN2977" s="29"/>
      <c r="AO2977" s="29"/>
      <c r="AP2977" s="29"/>
      <c r="AQ2977" s="29"/>
      <c r="AR2977" s="29"/>
      <c r="AS2977" s="29"/>
      <c r="AT2977" s="29"/>
      <c r="AU2977" s="29"/>
      <c r="AV2977" s="29"/>
      <c r="AW2977" s="29"/>
      <c r="AX2977" s="29"/>
      <c r="AY2977" s="31"/>
      <c r="AZ2977" s="30"/>
      <c r="BA2977" s="35"/>
      <c r="BB2977" s="108"/>
      <c r="BC2977" s="108"/>
      <c r="BD2977" s="108"/>
      <c r="BE2977" s="136"/>
      <c r="BF2977" s="108"/>
      <c r="BG2977" s="110"/>
      <c r="BH2977" s="110"/>
      <c r="BI2977" s="110"/>
      <c r="BJ2977" s="137"/>
      <c r="BK2977" s="110"/>
      <c r="BL2977" s="108"/>
      <c r="BM2977" s="108"/>
      <c r="BN2977" s="108"/>
      <c r="BO2977" s="135"/>
      <c r="BP2977" s="108"/>
      <c r="BQ2977" s="108"/>
      <c r="BR2977" s="108"/>
      <c r="BS2977" s="108"/>
      <c r="BT2977" s="135"/>
      <c r="BU2977" s="108"/>
      <c r="BV2977" s="108"/>
      <c r="BW2977" s="108"/>
      <c r="BX2977" s="108"/>
      <c r="BY2977" s="135"/>
      <c r="BZ2977" s="108"/>
    </row>
    <row r="2978" spans="1:78" x14ac:dyDescent="0.25">
      <c r="A2978" s="27"/>
      <c r="B2978" s="27"/>
      <c r="C2978" s="27"/>
      <c r="D2978" s="27"/>
      <c r="E2978" s="28"/>
      <c r="F2978" s="88"/>
      <c r="G2978" s="28"/>
      <c r="H2978" s="27"/>
      <c r="I2978" s="27"/>
      <c r="J2978" s="27"/>
      <c r="K2978" s="107"/>
      <c r="L2978" s="27"/>
      <c r="M2978" s="46"/>
      <c r="N2978" s="46"/>
      <c r="O2978" s="46"/>
      <c r="P2978" s="46"/>
      <c r="Q2978" s="46"/>
      <c r="R2978" s="46"/>
      <c r="S2978" s="46"/>
      <c r="T2978" s="46"/>
      <c r="U2978" s="46"/>
      <c r="V2978" s="46"/>
      <c r="W2978" s="46"/>
      <c r="X2978" s="46"/>
      <c r="Y2978" s="41"/>
      <c r="Z2978" s="106"/>
      <c r="AA2978" s="43"/>
      <c r="AB2978" s="28"/>
      <c r="AC2978" s="28"/>
      <c r="AD2978" s="28"/>
      <c r="AE2978" s="44"/>
      <c r="AF2978" s="27"/>
      <c r="AG2978" s="27"/>
      <c r="AH2978" s="28"/>
      <c r="AI2978" s="27"/>
      <c r="AJ2978" s="27"/>
      <c r="AK2978" s="28"/>
      <c r="AL2978" s="29"/>
      <c r="AM2978" s="29"/>
      <c r="AN2978" s="29"/>
      <c r="AO2978" s="29"/>
      <c r="AP2978" s="29"/>
      <c r="AQ2978" s="29"/>
      <c r="AR2978" s="29"/>
      <c r="AS2978" s="29"/>
      <c r="AT2978" s="29"/>
      <c r="AU2978" s="29"/>
      <c r="AV2978" s="29"/>
      <c r="AW2978" s="29"/>
      <c r="AX2978" s="29"/>
      <c r="AY2978" s="31"/>
      <c r="AZ2978" s="30"/>
      <c r="BA2978" s="35"/>
      <c r="BB2978" s="108"/>
      <c r="BC2978" s="108"/>
      <c r="BD2978" s="108"/>
      <c r="BE2978" s="136"/>
      <c r="BF2978" s="108"/>
      <c r="BG2978" s="110"/>
      <c r="BH2978" s="110"/>
      <c r="BI2978" s="110"/>
      <c r="BJ2978" s="137"/>
      <c r="BK2978" s="110"/>
      <c r="BL2978" s="108"/>
      <c r="BM2978" s="108"/>
      <c r="BN2978" s="108"/>
      <c r="BO2978" s="135"/>
      <c r="BP2978" s="108"/>
      <c r="BQ2978" s="108"/>
      <c r="BR2978" s="108"/>
      <c r="BS2978" s="108"/>
      <c r="BT2978" s="135"/>
      <c r="BU2978" s="108"/>
      <c r="BV2978" s="108"/>
      <c r="BW2978" s="108"/>
      <c r="BX2978" s="108"/>
      <c r="BY2978" s="135"/>
      <c r="BZ2978" s="108"/>
    </row>
    <row r="2979" spans="1:78" x14ac:dyDescent="0.25">
      <c r="A2979" s="27"/>
      <c r="B2979" s="27"/>
      <c r="C2979" s="27"/>
      <c r="D2979" s="27"/>
      <c r="E2979" s="28"/>
      <c r="F2979" s="88"/>
      <c r="G2979" s="28"/>
      <c r="H2979" s="27"/>
      <c r="I2979" s="27"/>
      <c r="J2979" s="27"/>
      <c r="K2979" s="107"/>
      <c r="L2979" s="27"/>
      <c r="M2979" s="46"/>
      <c r="N2979" s="46"/>
      <c r="O2979" s="46"/>
      <c r="P2979" s="46"/>
      <c r="Q2979" s="46"/>
      <c r="R2979" s="46"/>
      <c r="S2979" s="46"/>
      <c r="T2979" s="46"/>
      <c r="U2979" s="46"/>
      <c r="V2979" s="46"/>
      <c r="W2979" s="46"/>
      <c r="X2979" s="46"/>
      <c r="Y2979" s="41"/>
      <c r="Z2979" s="106"/>
      <c r="AA2979" s="43"/>
      <c r="AB2979" s="28"/>
      <c r="AC2979" s="28"/>
      <c r="AD2979" s="28"/>
      <c r="AE2979" s="44"/>
      <c r="AF2979" s="27"/>
      <c r="AG2979" s="27"/>
      <c r="AH2979" s="28"/>
      <c r="AI2979" s="27"/>
      <c r="AJ2979" s="27"/>
      <c r="AK2979" s="28"/>
      <c r="AL2979" s="29"/>
      <c r="AM2979" s="29"/>
      <c r="AN2979" s="29"/>
      <c r="AO2979" s="29"/>
      <c r="AP2979" s="29"/>
      <c r="AQ2979" s="29"/>
      <c r="AR2979" s="29"/>
      <c r="AS2979" s="29"/>
      <c r="AT2979" s="29"/>
      <c r="AU2979" s="29"/>
      <c r="AV2979" s="29"/>
      <c r="AW2979" s="29"/>
      <c r="AX2979" s="29"/>
      <c r="AY2979" s="31"/>
      <c r="AZ2979" s="30"/>
      <c r="BA2979" s="35"/>
      <c r="BB2979" s="108"/>
      <c r="BC2979" s="108"/>
      <c r="BD2979" s="108"/>
      <c r="BE2979" s="136"/>
      <c r="BF2979" s="108"/>
      <c r="BG2979" s="110"/>
      <c r="BH2979" s="110"/>
      <c r="BI2979" s="110"/>
      <c r="BJ2979" s="137"/>
      <c r="BK2979" s="110"/>
      <c r="BL2979" s="108"/>
      <c r="BM2979" s="108"/>
      <c r="BN2979" s="108"/>
      <c r="BO2979" s="135"/>
      <c r="BP2979" s="108"/>
      <c r="BQ2979" s="108"/>
      <c r="BR2979" s="108"/>
      <c r="BS2979" s="108"/>
      <c r="BT2979" s="135"/>
      <c r="BU2979" s="108"/>
      <c r="BV2979" s="108"/>
      <c r="BW2979" s="108"/>
      <c r="BX2979" s="108"/>
      <c r="BY2979" s="135"/>
      <c r="BZ2979" s="108"/>
    </row>
    <row r="2980" spans="1:78" x14ac:dyDescent="0.25">
      <c r="A2980" s="27"/>
      <c r="B2980" s="27"/>
      <c r="C2980" s="27"/>
      <c r="D2980" s="27"/>
      <c r="E2980" s="28"/>
      <c r="F2980" s="88"/>
      <c r="G2980" s="28"/>
      <c r="H2980" s="27"/>
      <c r="I2980" s="27"/>
      <c r="J2980" s="27"/>
      <c r="K2980" s="107"/>
      <c r="L2980" s="27"/>
      <c r="M2980" s="46"/>
      <c r="N2980" s="46"/>
      <c r="O2980" s="46"/>
      <c r="P2980" s="46"/>
      <c r="Q2980" s="46"/>
      <c r="R2980" s="46"/>
      <c r="S2980" s="46"/>
      <c r="T2980" s="46"/>
      <c r="U2980" s="46"/>
      <c r="V2980" s="46"/>
      <c r="W2980" s="46"/>
      <c r="X2980" s="46"/>
      <c r="Y2980" s="41"/>
      <c r="Z2980" s="106"/>
      <c r="AA2980" s="43"/>
      <c r="AB2980" s="28"/>
      <c r="AC2980" s="28"/>
      <c r="AD2980" s="28"/>
      <c r="AE2980" s="44"/>
      <c r="AF2980" s="27"/>
      <c r="AG2980" s="27"/>
      <c r="AH2980" s="28"/>
      <c r="AI2980" s="27"/>
      <c r="AJ2980" s="27"/>
      <c r="AK2980" s="28"/>
      <c r="AL2980" s="29"/>
      <c r="AM2980" s="29"/>
      <c r="AN2980" s="29"/>
      <c r="AO2980" s="29"/>
      <c r="AP2980" s="29"/>
      <c r="AQ2980" s="29"/>
      <c r="AR2980" s="29"/>
      <c r="AS2980" s="29"/>
      <c r="AT2980" s="29"/>
      <c r="AU2980" s="29"/>
      <c r="AV2980" s="29"/>
      <c r="AW2980" s="29"/>
      <c r="AX2980" s="29"/>
      <c r="AY2980" s="31"/>
      <c r="AZ2980" s="30"/>
      <c r="BA2980" s="35"/>
      <c r="BB2980" s="108"/>
      <c r="BC2980" s="108"/>
      <c r="BD2980" s="108"/>
      <c r="BE2980" s="136"/>
      <c r="BF2980" s="108"/>
      <c r="BG2980" s="110"/>
      <c r="BH2980" s="110"/>
      <c r="BI2980" s="110"/>
      <c r="BJ2980" s="137"/>
      <c r="BK2980" s="110"/>
      <c r="BL2980" s="108"/>
      <c r="BM2980" s="108"/>
      <c r="BN2980" s="108"/>
      <c r="BO2980" s="135"/>
      <c r="BP2980" s="108"/>
      <c r="BQ2980" s="108"/>
      <c r="BR2980" s="108"/>
      <c r="BS2980" s="108"/>
      <c r="BT2980" s="135"/>
      <c r="BU2980" s="108"/>
      <c r="BV2980" s="108"/>
      <c r="BW2980" s="108"/>
      <c r="BX2980" s="108"/>
      <c r="BY2980" s="135"/>
      <c r="BZ2980" s="108"/>
    </row>
    <row r="2981" spans="1:78" x14ac:dyDescent="0.25">
      <c r="A2981" s="27"/>
      <c r="B2981" s="27"/>
      <c r="C2981" s="27"/>
      <c r="D2981" s="27"/>
      <c r="E2981" s="28"/>
      <c r="F2981" s="88"/>
      <c r="G2981" s="28"/>
      <c r="H2981" s="27"/>
      <c r="I2981" s="27"/>
      <c r="J2981" s="27"/>
      <c r="K2981" s="107"/>
      <c r="L2981" s="27"/>
      <c r="M2981" s="46"/>
      <c r="N2981" s="46"/>
      <c r="O2981" s="46"/>
      <c r="P2981" s="46"/>
      <c r="Q2981" s="46"/>
      <c r="R2981" s="46"/>
      <c r="S2981" s="46"/>
      <c r="T2981" s="46"/>
      <c r="U2981" s="46"/>
      <c r="V2981" s="46"/>
      <c r="W2981" s="46"/>
      <c r="X2981" s="46"/>
      <c r="Y2981" s="41"/>
      <c r="Z2981" s="106"/>
      <c r="AA2981" s="43"/>
      <c r="AB2981" s="28"/>
      <c r="AC2981" s="28"/>
      <c r="AD2981" s="28"/>
      <c r="AE2981" s="44"/>
      <c r="AF2981" s="27"/>
      <c r="AG2981" s="27"/>
      <c r="AH2981" s="28"/>
      <c r="AI2981" s="27"/>
      <c r="AJ2981" s="27"/>
      <c r="AK2981" s="28"/>
      <c r="AL2981" s="29"/>
      <c r="AM2981" s="29"/>
      <c r="AN2981" s="29"/>
      <c r="AO2981" s="29"/>
      <c r="AP2981" s="29"/>
      <c r="AQ2981" s="29"/>
      <c r="AR2981" s="29"/>
      <c r="AS2981" s="29"/>
      <c r="AT2981" s="29"/>
      <c r="AU2981" s="29"/>
      <c r="AV2981" s="29"/>
      <c r="AW2981" s="29"/>
      <c r="AX2981" s="29"/>
      <c r="AY2981" s="31"/>
      <c r="AZ2981" s="30"/>
      <c r="BA2981" s="35"/>
      <c r="BB2981" s="108"/>
      <c r="BC2981" s="108"/>
      <c r="BD2981" s="108"/>
      <c r="BE2981" s="136"/>
      <c r="BF2981" s="108"/>
      <c r="BG2981" s="110"/>
      <c r="BH2981" s="110"/>
      <c r="BI2981" s="110"/>
      <c r="BJ2981" s="137"/>
      <c r="BK2981" s="110"/>
      <c r="BL2981" s="108"/>
      <c r="BM2981" s="108"/>
      <c r="BN2981" s="108"/>
      <c r="BO2981" s="135"/>
      <c r="BP2981" s="108"/>
      <c r="BQ2981" s="108"/>
      <c r="BR2981" s="108"/>
      <c r="BS2981" s="108"/>
      <c r="BT2981" s="135"/>
      <c r="BU2981" s="108"/>
      <c r="BV2981" s="108"/>
      <c r="BW2981" s="108"/>
      <c r="BX2981" s="108"/>
      <c r="BY2981" s="135"/>
      <c r="BZ2981" s="108"/>
    </row>
    <row r="2982" spans="1:78" x14ac:dyDescent="0.25">
      <c r="A2982" s="27"/>
      <c r="B2982" s="27"/>
      <c r="C2982" s="27"/>
      <c r="D2982" s="27"/>
      <c r="E2982" s="28"/>
      <c r="F2982" s="88"/>
      <c r="G2982" s="28"/>
      <c r="H2982" s="27"/>
      <c r="I2982" s="27"/>
      <c r="J2982" s="27"/>
      <c r="K2982" s="107"/>
      <c r="L2982" s="27"/>
      <c r="M2982" s="46"/>
      <c r="N2982" s="46"/>
      <c r="O2982" s="46"/>
      <c r="P2982" s="46"/>
      <c r="Q2982" s="46"/>
      <c r="R2982" s="46"/>
      <c r="S2982" s="46"/>
      <c r="T2982" s="46"/>
      <c r="U2982" s="46"/>
      <c r="V2982" s="46"/>
      <c r="W2982" s="46"/>
      <c r="X2982" s="46"/>
      <c r="Y2982" s="41"/>
      <c r="Z2982" s="106"/>
      <c r="AA2982" s="43"/>
      <c r="AB2982" s="28"/>
      <c r="AC2982" s="28"/>
      <c r="AD2982" s="28"/>
      <c r="AE2982" s="44"/>
      <c r="AF2982" s="27"/>
      <c r="AG2982" s="27"/>
      <c r="AH2982" s="28"/>
      <c r="AI2982" s="27"/>
      <c r="AJ2982" s="27"/>
      <c r="AK2982" s="28"/>
      <c r="AL2982" s="29"/>
      <c r="AM2982" s="29"/>
      <c r="AN2982" s="29"/>
      <c r="AO2982" s="29"/>
      <c r="AP2982" s="29"/>
      <c r="AQ2982" s="29"/>
      <c r="AR2982" s="29"/>
      <c r="AS2982" s="29"/>
      <c r="AT2982" s="29"/>
      <c r="AU2982" s="29"/>
      <c r="AV2982" s="29"/>
      <c r="AW2982" s="29"/>
      <c r="AX2982" s="29"/>
      <c r="AY2982" s="31"/>
      <c r="AZ2982" s="30"/>
      <c r="BA2982" s="35"/>
      <c r="BB2982" s="108"/>
      <c r="BC2982" s="108"/>
      <c r="BD2982" s="108"/>
      <c r="BE2982" s="136"/>
      <c r="BF2982" s="108"/>
      <c r="BG2982" s="110"/>
      <c r="BH2982" s="110"/>
      <c r="BI2982" s="110"/>
      <c r="BJ2982" s="137"/>
      <c r="BK2982" s="110"/>
      <c r="BL2982" s="108"/>
      <c r="BM2982" s="108"/>
      <c r="BN2982" s="108"/>
      <c r="BO2982" s="135"/>
      <c r="BP2982" s="108"/>
      <c r="BQ2982" s="108"/>
      <c r="BR2982" s="108"/>
      <c r="BS2982" s="108"/>
      <c r="BT2982" s="135"/>
      <c r="BU2982" s="108"/>
      <c r="BV2982" s="108"/>
      <c r="BW2982" s="108"/>
      <c r="BX2982" s="108"/>
      <c r="BY2982" s="135"/>
      <c r="BZ2982" s="108"/>
    </row>
    <row r="2983" spans="1:78" x14ac:dyDescent="0.25">
      <c r="A2983" s="27"/>
      <c r="B2983" s="27"/>
      <c r="C2983" s="27"/>
      <c r="D2983" s="27"/>
      <c r="E2983" s="28"/>
      <c r="F2983" s="88"/>
      <c r="G2983" s="28"/>
      <c r="H2983" s="27"/>
      <c r="I2983" s="27"/>
      <c r="J2983" s="27"/>
      <c r="K2983" s="107"/>
      <c r="L2983" s="27"/>
      <c r="M2983" s="46"/>
      <c r="N2983" s="46"/>
      <c r="O2983" s="46"/>
      <c r="P2983" s="46"/>
      <c r="Q2983" s="46"/>
      <c r="R2983" s="46"/>
      <c r="S2983" s="46"/>
      <c r="T2983" s="46"/>
      <c r="U2983" s="46"/>
      <c r="V2983" s="46"/>
      <c r="W2983" s="46"/>
      <c r="X2983" s="46"/>
      <c r="Y2983" s="41"/>
      <c r="Z2983" s="106"/>
      <c r="AA2983" s="43"/>
      <c r="AB2983" s="28"/>
      <c r="AC2983" s="28"/>
      <c r="AD2983" s="28"/>
      <c r="AE2983" s="44"/>
      <c r="AF2983" s="27"/>
      <c r="AG2983" s="27"/>
      <c r="AH2983" s="28"/>
      <c r="AI2983" s="27"/>
      <c r="AJ2983" s="27"/>
      <c r="AK2983" s="28"/>
      <c r="AL2983" s="29"/>
      <c r="AM2983" s="29"/>
      <c r="AN2983" s="29"/>
      <c r="AO2983" s="29"/>
      <c r="AP2983" s="29"/>
      <c r="AQ2983" s="29"/>
      <c r="AR2983" s="29"/>
      <c r="AS2983" s="29"/>
      <c r="AT2983" s="29"/>
      <c r="AU2983" s="29"/>
      <c r="AV2983" s="29"/>
      <c r="AW2983" s="29"/>
      <c r="AX2983" s="29"/>
      <c r="AY2983" s="31"/>
      <c r="AZ2983" s="30"/>
      <c r="BA2983" s="35"/>
      <c r="BB2983" s="108"/>
      <c r="BC2983" s="108"/>
      <c r="BD2983" s="108"/>
      <c r="BE2983" s="136"/>
      <c r="BF2983" s="108"/>
      <c r="BG2983" s="110"/>
      <c r="BH2983" s="110"/>
      <c r="BI2983" s="110"/>
      <c r="BJ2983" s="137"/>
      <c r="BK2983" s="110"/>
      <c r="BL2983" s="108"/>
      <c r="BM2983" s="108"/>
      <c r="BN2983" s="108"/>
      <c r="BO2983" s="135"/>
      <c r="BP2983" s="108"/>
      <c r="BQ2983" s="108"/>
      <c r="BR2983" s="108"/>
      <c r="BS2983" s="108"/>
      <c r="BT2983" s="135"/>
      <c r="BU2983" s="108"/>
      <c r="BV2983" s="108"/>
      <c r="BW2983" s="108"/>
      <c r="BX2983" s="108"/>
      <c r="BY2983" s="135"/>
      <c r="BZ2983" s="108"/>
    </row>
    <row r="2984" spans="1:78" x14ac:dyDescent="0.25">
      <c r="A2984" s="27"/>
      <c r="B2984" s="27"/>
      <c r="C2984" s="27"/>
      <c r="D2984" s="27"/>
      <c r="E2984" s="28"/>
      <c r="F2984" s="88"/>
      <c r="G2984" s="28"/>
      <c r="H2984" s="27"/>
      <c r="I2984" s="27"/>
      <c r="J2984" s="27"/>
      <c r="K2984" s="107"/>
      <c r="L2984" s="27"/>
      <c r="M2984" s="46"/>
      <c r="N2984" s="46"/>
      <c r="O2984" s="46"/>
      <c r="P2984" s="46"/>
      <c r="Q2984" s="46"/>
      <c r="R2984" s="46"/>
      <c r="S2984" s="46"/>
      <c r="T2984" s="46"/>
      <c r="U2984" s="46"/>
      <c r="V2984" s="46"/>
      <c r="W2984" s="46"/>
      <c r="X2984" s="46"/>
      <c r="Y2984" s="41"/>
      <c r="Z2984" s="106"/>
      <c r="AA2984" s="43"/>
      <c r="AB2984" s="28"/>
      <c r="AC2984" s="28"/>
      <c r="AD2984" s="28"/>
      <c r="AE2984" s="44"/>
      <c r="AF2984" s="27"/>
      <c r="AG2984" s="27"/>
      <c r="AH2984" s="28"/>
      <c r="AI2984" s="27"/>
      <c r="AJ2984" s="27"/>
      <c r="AK2984" s="28"/>
      <c r="AL2984" s="29"/>
      <c r="AM2984" s="29"/>
      <c r="AN2984" s="29"/>
      <c r="AO2984" s="29"/>
      <c r="AP2984" s="29"/>
      <c r="AQ2984" s="29"/>
      <c r="AR2984" s="29"/>
      <c r="AS2984" s="29"/>
      <c r="AT2984" s="29"/>
      <c r="AU2984" s="29"/>
      <c r="AV2984" s="29"/>
      <c r="AW2984" s="29"/>
      <c r="AX2984" s="29"/>
      <c r="AY2984" s="31"/>
      <c r="AZ2984" s="30"/>
      <c r="BA2984" s="35"/>
      <c r="BB2984" s="108"/>
      <c r="BC2984" s="108"/>
      <c r="BD2984" s="108"/>
      <c r="BE2984" s="136"/>
      <c r="BF2984" s="108"/>
      <c r="BG2984" s="110"/>
      <c r="BH2984" s="110"/>
      <c r="BI2984" s="110"/>
      <c r="BJ2984" s="137"/>
      <c r="BK2984" s="110"/>
      <c r="BL2984" s="108"/>
      <c r="BM2984" s="108"/>
      <c r="BN2984" s="108"/>
      <c r="BO2984" s="135"/>
      <c r="BP2984" s="108"/>
      <c r="BQ2984" s="108"/>
      <c r="BR2984" s="108"/>
      <c r="BS2984" s="108"/>
      <c r="BT2984" s="135"/>
      <c r="BU2984" s="108"/>
      <c r="BV2984" s="108"/>
      <c r="BW2984" s="108"/>
      <c r="BX2984" s="108"/>
      <c r="BY2984" s="135"/>
      <c r="BZ2984" s="108"/>
    </row>
    <row r="2985" spans="1:78" x14ac:dyDescent="0.25">
      <c r="A2985" s="27"/>
      <c r="B2985" s="27"/>
      <c r="C2985" s="27"/>
      <c r="D2985" s="27"/>
      <c r="E2985" s="28"/>
      <c r="F2985" s="88"/>
      <c r="G2985" s="28"/>
      <c r="H2985" s="27"/>
      <c r="I2985" s="27"/>
      <c r="J2985" s="27"/>
      <c r="K2985" s="107"/>
      <c r="L2985" s="27"/>
      <c r="M2985" s="46"/>
      <c r="N2985" s="46"/>
      <c r="O2985" s="46"/>
      <c r="P2985" s="46"/>
      <c r="Q2985" s="46"/>
      <c r="R2985" s="46"/>
      <c r="S2985" s="46"/>
      <c r="T2985" s="46"/>
      <c r="U2985" s="46"/>
      <c r="V2985" s="46"/>
      <c r="W2985" s="46"/>
      <c r="X2985" s="46"/>
      <c r="Y2985" s="41"/>
      <c r="Z2985" s="106"/>
      <c r="AA2985" s="43"/>
      <c r="AB2985" s="28"/>
      <c r="AC2985" s="28"/>
      <c r="AD2985" s="28"/>
      <c r="AE2985" s="44"/>
      <c r="AF2985" s="27"/>
      <c r="AG2985" s="27"/>
      <c r="AH2985" s="28"/>
      <c r="AI2985" s="27"/>
      <c r="AJ2985" s="27"/>
      <c r="AK2985" s="28"/>
      <c r="AL2985" s="29"/>
      <c r="AM2985" s="29"/>
      <c r="AN2985" s="29"/>
      <c r="AO2985" s="29"/>
      <c r="AP2985" s="29"/>
      <c r="AQ2985" s="29"/>
      <c r="AR2985" s="29"/>
      <c r="AS2985" s="29"/>
      <c r="AT2985" s="29"/>
      <c r="AU2985" s="29"/>
      <c r="AV2985" s="29"/>
      <c r="AW2985" s="29"/>
      <c r="AX2985" s="29"/>
      <c r="AY2985" s="31"/>
      <c r="AZ2985" s="30"/>
      <c r="BA2985" s="35"/>
      <c r="BB2985" s="108"/>
      <c r="BC2985" s="108"/>
      <c r="BD2985" s="108"/>
      <c r="BE2985" s="136"/>
      <c r="BF2985" s="108"/>
      <c r="BG2985" s="110"/>
      <c r="BH2985" s="110"/>
      <c r="BI2985" s="110"/>
      <c r="BJ2985" s="137"/>
      <c r="BK2985" s="110"/>
      <c r="BL2985" s="108"/>
      <c r="BM2985" s="108"/>
      <c r="BN2985" s="108"/>
      <c r="BO2985" s="135"/>
      <c r="BP2985" s="108"/>
      <c r="BQ2985" s="108"/>
      <c r="BR2985" s="108"/>
      <c r="BS2985" s="108"/>
      <c r="BT2985" s="135"/>
      <c r="BU2985" s="108"/>
      <c r="BV2985" s="108"/>
      <c r="BW2985" s="108"/>
      <c r="BX2985" s="108"/>
      <c r="BY2985" s="135"/>
      <c r="BZ2985" s="108"/>
    </row>
    <row r="2986" spans="1:78" x14ac:dyDescent="0.25">
      <c r="A2986" s="27"/>
      <c r="B2986" s="27"/>
      <c r="C2986" s="27"/>
      <c r="D2986" s="27"/>
      <c r="E2986" s="28"/>
      <c r="F2986" s="88"/>
      <c r="G2986" s="28"/>
      <c r="H2986" s="27"/>
      <c r="I2986" s="27"/>
      <c r="J2986" s="27"/>
      <c r="K2986" s="107"/>
      <c r="L2986" s="27"/>
      <c r="M2986" s="46"/>
      <c r="N2986" s="46"/>
      <c r="O2986" s="46"/>
      <c r="P2986" s="46"/>
      <c r="Q2986" s="46"/>
      <c r="R2986" s="46"/>
      <c r="S2986" s="46"/>
      <c r="T2986" s="46"/>
      <c r="U2986" s="46"/>
      <c r="V2986" s="46"/>
      <c r="W2986" s="46"/>
      <c r="X2986" s="46"/>
      <c r="Y2986" s="41"/>
      <c r="Z2986" s="106"/>
      <c r="AA2986" s="43"/>
      <c r="AB2986" s="28"/>
      <c r="AC2986" s="28"/>
      <c r="AD2986" s="28"/>
      <c r="AE2986" s="44"/>
      <c r="AF2986" s="27"/>
      <c r="AG2986" s="27"/>
      <c r="AH2986" s="28"/>
      <c r="AI2986" s="27"/>
      <c r="AJ2986" s="27"/>
      <c r="AK2986" s="28"/>
      <c r="AL2986" s="29"/>
      <c r="AM2986" s="29"/>
      <c r="AN2986" s="29"/>
      <c r="AO2986" s="29"/>
      <c r="AP2986" s="29"/>
      <c r="AQ2986" s="29"/>
      <c r="AR2986" s="29"/>
      <c r="AS2986" s="29"/>
      <c r="AT2986" s="29"/>
      <c r="AU2986" s="29"/>
      <c r="AV2986" s="29"/>
      <c r="AW2986" s="29"/>
      <c r="AX2986" s="29"/>
      <c r="AY2986" s="31"/>
      <c r="AZ2986" s="30"/>
      <c r="BA2986" s="35"/>
      <c r="BB2986" s="108"/>
      <c r="BC2986" s="108"/>
      <c r="BD2986" s="108"/>
      <c r="BE2986" s="136"/>
      <c r="BF2986" s="108"/>
      <c r="BG2986" s="110"/>
      <c r="BH2986" s="110"/>
      <c r="BI2986" s="110"/>
      <c r="BJ2986" s="137"/>
      <c r="BK2986" s="110"/>
      <c r="BL2986" s="108"/>
      <c r="BM2986" s="108"/>
      <c r="BN2986" s="108"/>
      <c r="BO2986" s="135"/>
      <c r="BP2986" s="108"/>
      <c r="BQ2986" s="108"/>
      <c r="BR2986" s="108"/>
      <c r="BS2986" s="108"/>
      <c r="BT2986" s="135"/>
      <c r="BU2986" s="108"/>
      <c r="BV2986" s="108"/>
      <c r="BW2986" s="108"/>
      <c r="BX2986" s="108"/>
      <c r="BY2986" s="135"/>
      <c r="BZ2986" s="108"/>
    </row>
    <row r="2987" spans="1:78" x14ac:dyDescent="0.25">
      <c r="A2987" s="27"/>
      <c r="B2987" s="27"/>
      <c r="C2987" s="27"/>
      <c r="D2987" s="27"/>
      <c r="E2987" s="28"/>
      <c r="F2987" s="88"/>
      <c r="G2987" s="28"/>
      <c r="H2987" s="27"/>
      <c r="I2987" s="27"/>
      <c r="J2987" s="27"/>
      <c r="K2987" s="107"/>
      <c r="L2987" s="27"/>
      <c r="M2987" s="46"/>
      <c r="N2987" s="46"/>
      <c r="O2987" s="46"/>
      <c r="P2987" s="46"/>
      <c r="Q2987" s="46"/>
      <c r="R2987" s="46"/>
      <c r="S2987" s="46"/>
      <c r="T2987" s="46"/>
      <c r="U2987" s="46"/>
      <c r="V2987" s="46"/>
      <c r="W2987" s="46"/>
      <c r="X2987" s="46"/>
      <c r="Y2987" s="41"/>
      <c r="Z2987" s="106"/>
      <c r="AA2987" s="43"/>
      <c r="AB2987" s="28"/>
      <c r="AC2987" s="28"/>
      <c r="AD2987" s="28"/>
      <c r="AE2987" s="44"/>
      <c r="AF2987" s="27"/>
      <c r="AG2987" s="27"/>
      <c r="AH2987" s="28"/>
      <c r="AI2987" s="27"/>
      <c r="AJ2987" s="27"/>
      <c r="AK2987" s="28"/>
      <c r="AL2987" s="29"/>
      <c r="AM2987" s="29"/>
      <c r="AN2987" s="29"/>
      <c r="AO2987" s="29"/>
      <c r="AP2987" s="29"/>
      <c r="AQ2987" s="29"/>
      <c r="AR2987" s="29"/>
      <c r="AS2987" s="29"/>
      <c r="AT2987" s="29"/>
      <c r="AU2987" s="29"/>
      <c r="AV2987" s="29"/>
      <c r="AW2987" s="29"/>
      <c r="AX2987" s="29"/>
      <c r="AY2987" s="31"/>
      <c r="AZ2987" s="30"/>
      <c r="BA2987" s="35"/>
      <c r="BB2987" s="108"/>
      <c r="BC2987" s="108"/>
      <c r="BD2987" s="108"/>
      <c r="BE2987" s="136"/>
      <c r="BF2987" s="108"/>
      <c r="BG2987" s="110"/>
      <c r="BH2987" s="110"/>
      <c r="BI2987" s="110"/>
      <c r="BJ2987" s="137"/>
      <c r="BK2987" s="110"/>
      <c r="BL2987" s="108"/>
      <c r="BM2987" s="108"/>
      <c r="BN2987" s="108"/>
      <c r="BO2987" s="135"/>
      <c r="BP2987" s="108"/>
      <c r="BQ2987" s="108"/>
      <c r="BR2987" s="108"/>
      <c r="BS2987" s="108"/>
      <c r="BT2987" s="135"/>
      <c r="BU2987" s="108"/>
      <c r="BV2987" s="108"/>
      <c r="BW2987" s="108"/>
      <c r="BX2987" s="108"/>
      <c r="BY2987" s="135"/>
      <c r="BZ2987" s="108"/>
    </row>
    <row r="2988" spans="1:78" x14ac:dyDescent="0.25">
      <c r="A2988" s="27"/>
      <c r="B2988" s="27"/>
      <c r="C2988" s="27"/>
      <c r="D2988" s="27"/>
      <c r="E2988" s="28"/>
      <c r="F2988" s="88"/>
      <c r="G2988" s="28"/>
      <c r="H2988" s="27"/>
      <c r="I2988" s="27"/>
      <c r="J2988" s="27"/>
      <c r="K2988" s="107"/>
      <c r="L2988" s="27"/>
      <c r="M2988" s="46"/>
      <c r="N2988" s="46"/>
      <c r="O2988" s="46"/>
      <c r="P2988" s="46"/>
      <c r="Q2988" s="46"/>
      <c r="R2988" s="46"/>
      <c r="S2988" s="46"/>
      <c r="T2988" s="46"/>
      <c r="U2988" s="46"/>
      <c r="V2988" s="46"/>
      <c r="W2988" s="46"/>
      <c r="X2988" s="46"/>
      <c r="Y2988" s="41"/>
      <c r="Z2988" s="106"/>
      <c r="AA2988" s="43"/>
      <c r="AB2988" s="28"/>
      <c r="AC2988" s="28"/>
      <c r="AD2988" s="28"/>
      <c r="AE2988" s="44"/>
      <c r="AF2988" s="27"/>
      <c r="AG2988" s="27"/>
      <c r="AH2988" s="28"/>
      <c r="AI2988" s="27"/>
      <c r="AJ2988" s="27"/>
      <c r="AK2988" s="28"/>
      <c r="AL2988" s="29"/>
      <c r="AM2988" s="29"/>
      <c r="AN2988" s="29"/>
      <c r="AO2988" s="29"/>
      <c r="AP2988" s="29"/>
      <c r="AQ2988" s="29"/>
      <c r="AR2988" s="29"/>
      <c r="AS2988" s="29"/>
      <c r="AT2988" s="29"/>
      <c r="AU2988" s="29"/>
      <c r="AV2988" s="29"/>
      <c r="AW2988" s="29"/>
      <c r="AX2988" s="29"/>
      <c r="AY2988" s="31"/>
      <c r="AZ2988" s="30"/>
      <c r="BA2988" s="35"/>
      <c r="BB2988" s="108"/>
      <c r="BC2988" s="108"/>
      <c r="BD2988" s="108"/>
      <c r="BE2988" s="136"/>
      <c r="BF2988" s="108"/>
      <c r="BG2988" s="110"/>
      <c r="BH2988" s="110"/>
      <c r="BI2988" s="110"/>
      <c r="BJ2988" s="137"/>
      <c r="BK2988" s="110"/>
      <c r="BL2988" s="108"/>
      <c r="BM2988" s="108"/>
      <c r="BN2988" s="108"/>
      <c r="BO2988" s="135"/>
      <c r="BP2988" s="108"/>
      <c r="BQ2988" s="108"/>
      <c r="BR2988" s="108"/>
      <c r="BS2988" s="108"/>
      <c r="BT2988" s="135"/>
      <c r="BU2988" s="108"/>
      <c r="BV2988" s="108"/>
      <c r="BW2988" s="108"/>
      <c r="BX2988" s="108"/>
      <c r="BY2988" s="135"/>
      <c r="BZ2988" s="108"/>
    </row>
    <row r="2989" spans="1:78" x14ac:dyDescent="0.25">
      <c r="A2989" s="27"/>
      <c r="B2989" s="27"/>
      <c r="C2989" s="27"/>
      <c r="D2989" s="27"/>
      <c r="E2989" s="28"/>
      <c r="F2989" s="88"/>
      <c r="G2989" s="28"/>
      <c r="H2989" s="27"/>
      <c r="I2989" s="27"/>
      <c r="J2989" s="27"/>
      <c r="K2989" s="107"/>
      <c r="L2989" s="27"/>
      <c r="M2989" s="46"/>
      <c r="N2989" s="46"/>
      <c r="O2989" s="46"/>
      <c r="P2989" s="46"/>
      <c r="Q2989" s="46"/>
      <c r="R2989" s="46"/>
      <c r="S2989" s="46"/>
      <c r="T2989" s="46"/>
      <c r="U2989" s="46"/>
      <c r="V2989" s="46"/>
      <c r="W2989" s="46"/>
      <c r="X2989" s="46"/>
      <c r="Y2989" s="41"/>
      <c r="Z2989" s="106"/>
      <c r="AA2989" s="43"/>
      <c r="AB2989" s="28"/>
      <c r="AC2989" s="28"/>
      <c r="AD2989" s="28"/>
      <c r="AE2989" s="44"/>
      <c r="AF2989" s="27"/>
      <c r="AG2989" s="27"/>
      <c r="AH2989" s="28"/>
      <c r="AI2989" s="27"/>
      <c r="AJ2989" s="27"/>
      <c r="AK2989" s="28"/>
      <c r="AL2989" s="29"/>
      <c r="AM2989" s="29"/>
      <c r="AN2989" s="29"/>
      <c r="AO2989" s="29"/>
      <c r="AP2989" s="29"/>
      <c r="AQ2989" s="29"/>
      <c r="AR2989" s="29"/>
      <c r="AS2989" s="29"/>
      <c r="AT2989" s="29"/>
      <c r="AU2989" s="29"/>
      <c r="AV2989" s="29"/>
      <c r="AW2989" s="29"/>
      <c r="AX2989" s="29"/>
      <c r="AY2989" s="31"/>
      <c r="AZ2989" s="30"/>
      <c r="BA2989" s="35"/>
      <c r="BB2989" s="108"/>
      <c r="BC2989" s="108"/>
      <c r="BD2989" s="108"/>
      <c r="BE2989" s="136"/>
      <c r="BF2989" s="108"/>
      <c r="BG2989" s="110"/>
      <c r="BH2989" s="110"/>
      <c r="BI2989" s="110"/>
      <c r="BJ2989" s="137"/>
      <c r="BK2989" s="110"/>
      <c r="BL2989" s="108"/>
      <c r="BM2989" s="108"/>
      <c r="BN2989" s="108"/>
      <c r="BO2989" s="135"/>
      <c r="BP2989" s="108"/>
      <c r="BQ2989" s="108"/>
      <c r="BR2989" s="108"/>
      <c r="BS2989" s="108"/>
      <c r="BT2989" s="135"/>
      <c r="BU2989" s="108"/>
      <c r="BV2989" s="108"/>
      <c r="BW2989" s="108"/>
      <c r="BX2989" s="108"/>
      <c r="BY2989" s="135"/>
      <c r="BZ2989" s="108"/>
    </row>
    <row r="2990" spans="1:78" x14ac:dyDescent="0.25">
      <c r="A2990" s="27"/>
      <c r="B2990" s="27"/>
      <c r="C2990" s="27"/>
      <c r="D2990" s="27"/>
      <c r="E2990" s="28"/>
      <c r="F2990" s="88"/>
      <c r="G2990" s="28"/>
      <c r="H2990" s="27"/>
      <c r="I2990" s="27"/>
      <c r="J2990" s="27"/>
      <c r="K2990" s="107"/>
      <c r="L2990" s="27"/>
      <c r="M2990" s="46"/>
      <c r="N2990" s="46"/>
      <c r="O2990" s="46"/>
      <c r="P2990" s="46"/>
      <c r="Q2990" s="46"/>
      <c r="R2990" s="46"/>
      <c r="S2990" s="46"/>
      <c r="T2990" s="46"/>
      <c r="U2990" s="46"/>
      <c r="V2990" s="46"/>
      <c r="W2990" s="46"/>
      <c r="X2990" s="46"/>
      <c r="Y2990" s="41"/>
      <c r="Z2990" s="106"/>
      <c r="AA2990" s="43"/>
      <c r="AB2990" s="28"/>
      <c r="AC2990" s="28"/>
      <c r="AD2990" s="28"/>
      <c r="AE2990" s="44"/>
      <c r="AF2990" s="27"/>
      <c r="AG2990" s="27"/>
      <c r="AH2990" s="28"/>
      <c r="AI2990" s="27"/>
      <c r="AJ2990" s="27"/>
      <c r="AK2990" s="28"/>
      <c r="AL2990" s="29"/>
      <c r="AM2990" s="29"/>
      <c r="AN2990" s="29"/>
      <c r="AO2990" s="29"/>
      <c r="AP2990" s="29"/>
      <c r="AQ2990" s="29"/>
      <c r="AR2990" s="29"/>
      <c r="AS2990" s="29"/>
      <c r="AT2990" s="29"/>
      <c r="AU2990" s="29"/>
      <c r="AV2990" s="29"/>
      <c r="AW2990" s="29"/>
      <c r="AX2990" s="29"/>
      <c r="AY2990" s="31"/>
      <c r="AZ2990" s="30"/>
      <c r="BA2990" s="35"/>
      <c r="BB2990" s="108"/>
      <c r="BC2990" s="108"/>
      <c r="BD2990" s="108"/>
      <c r="BE2990" s="136"/>
      <c r="BF2990" s="108"/>
      <c r="BG2990" s="110"/>
      <c r="BH2990" s="110"/>
      <c r="BI2990" s="110"/>
      <c r="BJ2990" s="137"/>
      <c r="BK2990" s="110"/>
      <c r="BL2990" s="108"/>
      <c r="BM2990" s="108"/>
      <c r="BN2990" s="108"/>
      <c r="BO2990" s="135"/>
      <c r="BP2990" s="108"/>
      <c r="BQ2990" s="108"/>
      <c r="BR2990" s="108"/>
      <c r="BS2990" s="108"/>
      <c r="BT2990" s="135"/>
      <c r="BU2990" s="108"/>
      <c r="BV2990" s="108"/>
      <c r="BW2990" s="108"/>
      <c r="BX2990" s="108"/>
      <c r="BY2990" s="135"/>
      <c r="BZ2990" s="108"/>
    </row>
    <row r="2991" spans="1:78" x14ac:dyDescent="0.25">
      <c r="A2991" s="27"/>
      <c r="B2991" s="27"/>
      <c r="C2991" s="27"/>
      <c r="D2991" s="27"/>
      <c r="E2991" s="28"/>
      <c r="F2991" s="88"/>
      <c r="G2991" s="28"/>
      <c r="H2991" s="27"/>
      <c r="I2991" s="27"/>
      <c r="J2991" s="27"/>
      <c r="K2991" s="107"/>
      <c r="L2991" s="27"/>
      <c r="M2991" s="46"/>
      <c r="N2991" s="46"/>
      <c r="O2991" s="46"/>
      <c r="P2991" s="46"/>
      <c r="Q2991" s="46"/>
      <c r="R2991" s="46"/>
      <c r="S2991" s="46"/>
      <c r="T2991" s="46"/>
      <c r="U2991" s="46"/>
      <c r="V2991" s="46"/>
      <c r="W2991" s="46"/>
      <c r="X2991" s="46"/>
      <c r="Y2991" s="41"/>
      <c r="Z2991" s="106"/>
      <c r="AA2991" s="43"/>
      <c r="AB2991" s="28"/>
      <c r="AC2991" s="28"/>
      <c r="AD2991" s="28"/>
      <c r="AE2991" s="44"/>
      <c r="AF2991" s="27"/>
      <c r="AG2991" s="27"/>
      <c r="AH2991" s="28"/>
      <c r="AI2991" s="27"/>
      <c r="AJ2991" s="27"/>
      <c r="AK2991" s="28"/>
      <c r="AL2991" s="29"/>
      <c r="AM2991" s="29"/>
      <c r="AN2991" s="29"/>
      <c r="AO2991" s="29"/>
      <c r="AP2991" s="29"/>
      <c r="AQ2991" s="29"/>
      <c r="AR2991" s="29"/>
      <c r="AS2991" s="29"/>
      <c r="AT2991" s="29"/>
      <c r="AU2991" s="29"/>
      <c r="AV2991" s="29"/>
      <c r="AW2991" s="29"/>
      <c r="AX2991" s="29"/>
      <c r="AY2991" s="31"/>
      <c r="AZ2991" s="30"/>
      <c r="BA2991" s="35"/>
      <c r="BB2991" s="108"/>
      <c r="BC2991" s="108"/>
      <c r="BD2991" s="108"/>
      <c r="BE2991" s="136"/>
      <c r="BF2991" s="108"/>
      <c r="BG2991" s="110"/>
      <c r="BH2991" s="110"/>
      <c r="BI2991" s="110"/>
      <c r="BJ2991" s="137"/>
      <c r="BK2991" s="110"/>
      <c r="BL2991" s="108"/>
      <c r="BM2991" s="108"/>
      <c r="BN2991" s="108"/>
      <c r="BO2991" s="135"/>
      <c r="BP2991" s="108"/>
      <c r="BQ2991" s="108"/>
      <c r="BR2991" s="108"/>
      <c r="BS2991" s="108"/>
      <c r="BT2991" s="135"/>
      <c r="BU2991" s="108"/>
      <c r="BV2991" s="108"/>
      <c r="BW2991" s="108"/>
      <c r="BX2991" s="108"/>
      <c r="BY2991" s="135"/>
      <c r="BZ2991" s="108"/>
    </row>
    <row r="2992" spans="1:78" x14ac:dyDescent="0.25">
      <c r="A2992" s="27"/>
      <c r="B2992" s="27"/>
      <c r="C2992" s="27"/>
      <c r="D2992" s="27"/>
      <c r="E2992" s="28"/>
      <c r="F2992" s="88"/>
      <c r="G2992" s="28"/>
      <c r="H2992" s="27"/>
      <c r="I2992" s="27"/>
      <c r="J2992" s="27"/>
      <c r="K2992" s="107"/>
      <c r="L2992" s="27"/>
      <c r="M2992" s="46"/>
      <c r="N2992" s="46"/>
      <c r="O2992" s="46"/>
      <c r="P2992" s="46"/>
      <c r="Q2992" s="46"/>
      <c r="R2992" s="46"/>
      <c r="S2992" s="46"/>
      <c r="T2992" s="46"/>
      <c r="U2992" s="46"/>
      <c r="V2992" s="46"/>
      <c r="W2992" s="46"/>
      <c r="X2992" s="46"/>
      <c r="Y2992" s="41"/>
      <c r="Z2992" s="106"/>
      <c r="AA2992" s="43"/>
      <c r="AB2992" s="28"/>
      <c r="AC2992" s="28"/>
      <c r="AD2992" s="28"/>
      <c r="AE2992" s="44"/>
      <c r="AF2992" s="27"/>
      <c r="AG2992" s="27"/>
      <c r="AH2992" s="28"/>
      <c r="AI2992" s="27"/>
      <c r="AJ2992" s="27"/>
      <c r="AK2992" s="28"/>
      <c r="AL2992" s="29"/>
      <c r="AM2992" s="29"/>
      <c r="AN2992" s="29"/>
      <c r="AO2992" s="29"/>
      <c r="AP2992" s="29"/>
      <c r="AQ2992" s="29"/>
      <c r="AR2992" s="29"/>
      <c r="AS2992" s="29"/>
      <c r="AT2992" s="29"/>
      <c r="AU2992" s="29"/>
      <c r="AV2992" s="29"/>
      <c r="AW2992" s="29"/>
      <c r="AX2992" s="29"/>
      <c r="AY2992" s="31"/>
      <c r="AZ2992" s="30"/>
      <c r="BA2992" s="35"/>
      <c r="BB2992" s="108"/>
      <c r="BC2992" s="108"/>
      <c r="BD2992" s="108"/>
      <c r="BE2992" s="136"/>
      <c r="BF2992" s="108"/>
      <c r="BG2992" s="110"/>
      <c r="BH2992" s="110"/>
      <c r="BI2992" s="110"/>
      <c r="BJ2992" s="137"/>
      <c r="BK2992" s="110"/>
      <c r="BL2992" s="108"/>
      <c r="BM2992" s="108"/>
      <c r="BN2992" s="108"/>
      <c r="BO2992" s="135"/>
      <c r="BP2992" s="108"/>
      <c r="BQ2992" s="108"/>
      <c r="BR2992" s="108"/>
      <c r="BS2992" s="108"/>
      <c r="BT2992" s="135"/>
      <c r="BU2992" s="108"/>
      <c r="BV2992" s="108"/>
      <c r="BW2992" s="108"/>
      <c r="BX2992" s="108"/>
      <c r="BY2992" s="135"/>
      <c r="BZ2992" s="108"/>
    </row>
    <row r="2993" spans="1:16364" x14ac:dyDescent="0.25">
      <c r="A2993" s="27"/>
      <c r="B2993" s="27"/>
      <c r="C2993" s="27"/>
      <c r="D2993" s="27"/>
      <c r="E2993" s="28"/>
      <c r="F2993" s="88"/>
      <c r="G2993" s="28"/>
      <c r="H2993" s="27"/>
      <c r="I2993" s="27"/>
      <c r="J2993" s="27"/>
      <c r="K2993" s="107"/>
      <c r="L2993" s="27"/>
      <c r="M2993" s="46"/>
      <c r="N2993" s="46"/>
      <c r="O2993" s="46"/>
      <c r="P2993" s="46"/>
      <c r="Q2993" s="46"/>
      <c r="R2993" s="46"/>
      <c r="S2993" s="46"/>
      <c r="T2993" s="46"/>
      <c r="U2993" s="46"/>
      <c r="V2993" s="46"/>
      <c r="W2993" s="46"/>
      <c r="X2993" s="46"/>
      <c r="Y2993" s="41"/>
      <c r="Z2993" s="106"/>
      <c r="AA2993" s="43"/>
      <c r="AB2993" s="28"/>
      <c r="AC2993" s="28"/>
      <c r="AD2993" s="28"/>
      <c r="AE2993" s="44"/>
      <c r="AF2993" s="27"/>
      <c r="AG2993" s="27"/>
      <c r="AH2993" s="28"/>
      <c r="AI2993" s="27"/>
      <c r="AJ2993" s="27"/>
      <c r="AK2993" s="28"/>
      <c r="AL2993" s="29"/>
      <c r="AM2993" s="29"/>
      <c r="AN2993" s="29"/>
      <c r="AO2993" s="29"/>
      <c r="AP2993" s="29"/>
      <c r="AQ2993" s="29"/>
      <c r="AR2993" s="29"/>
      <c r="AS2993" s="29"/>
      <c r="AT2993" s="29"/>
      <c r="AU2993" s="29"/>
      <c r="AV2993" s="29"/>
      <c r="AW2993" s="29"/>
      <c r="AX2993" s="29"/>
      <c r="AY2993" s="31"/>
      <c r="AZ2993" s="30"/>
      <c r="BA2993" s="35"/>
      <c r="BB2993" s="108"/>
      <c r="BC2993" s="108"/>
      <c r="BD2993" s="108"/>
      <c r="BE2993" s="136"/>
      <c r="BF2993" s="108"/>
      <c r="BG2993" s="110"/>
      <c r="BH2993" s="110"/>
      <c r="BI2993" s="110"/>
      <c r="BJ2993" s="137"/>
      <c r="BK2993" s="110"/>
      <c r="BL2993" s="108"/>
      <c r="BM2993" s="108"/>
      <c r="BN2993" s="108"/>
      <c r="BO2993" s="135"/>
      <c r="BP2993" s="108"/>
      <c r="BQ2993" s="108"/>
      <c r="BR2993" s="108"/>
      <c r="BS2993" s="108"/>
      <c r="BT2993" s="135"/>
      <c r="BU2993" s="108"/>
      <c r="BV2993" s="108"/>
      <c r="BW2993" s="108"/>
      <c r="BX2993" s="108"/>
      <c r="BY2993" s="135"/>
      <c r="BZ2993" s="108"/>
    </row>
    <row r="2994" spans="1:16364" x14ac:dyDescent="0.25">
      <c r="A2994" s="27"/>
      <c r="B2994" s="27"/>
      <c r="C2994" s="27"/>
      <c r="D2994" s="27"/>
      <c r="E2994" s="28"/>
      <c r="F2994" s="88"/>
      <c r="G2994" s="28"/>
      <c r="H2994" s="27"/>
      <c r="I2994" s="27"/>
      <c r="J2994" s="27"/>
      <c r="K2994" s="107"/>
      <c r="L2994" s="27"/>
      <c r="M2994" s="46"/>
      <c r="N2994" s="46"/>
      <c r="O2994" s="46"/>
      <c r="P2994" s="46"/>
      <c r="Q2994" s="46"/>
      <c r="R2994" s="46"/>
      <c r="S2994" s="46"/>
      <c r="T2994" s="46"/>
      <c r="U2994" s="46"/>
      <c r="V2994" s="46"/>
      <c r="W2994" s="46"/>
      <c r="X2994" s="46"/>
      <c r="Y2994" s="41"/>
      <c r="Z2994" s="106"/>
      <c r="AA2994" s="43"/>
      <c r="AB2994" s="28"/>
      <c r="AC2994" s="28"/>
      <c r="AD2994" s="28"/>
      <c r="AE2994" s="44"/>
      <c r="AF2994" s="27"/>
      <c r="AG2994" s="27"/>
      <c r="AH2994" s="28"/>
      <c r="AI2994" s="27"/>
      <c r="AJ2994" s="27"/>
      <c r="AK2994" s="28"/>
      <c r="AL2994" s="29"/>
      <c r="AM2994" s="29"/>
      <c r="AN2994" s="29"/>
      <c r="AO2994" s="29"/>
      <c r="AP2994" s="29"/>
      <c r="AQ2994" s="29"/>
      <c r="AR2994" s="29"/>
      <c r="AS2994" s="29"/>
      <c r="AT2994" s="29"/>
      <c r="AU2994" s="29"/>
      <c r="AV2994" s="29"/>
      <c r="AW2994" s="29"/>
      <c r="AX2994" s="29"/>
      <c r="AY2994" s="31"/>
      <c r="AZ2994" s="30"/>
      <c r="BA2994" s="35"/>
      <c r="BB2994" s="108"/>
      <c r="BC2994" s="108"/>
      <c r="BD2994" s="108"/>
      <c r="BE2994" s="136"/>
      <c r="BF2994" s="108"/>
      <c r="BG2994" s="110"/>
      <c r="BH2994" s="110"/>
      <c r="BI2994" s="110"/>
      <c r="BJ2994" s="137"/>
      <c r="BK2994" s="110"/>
      <c r="BL2994" s="108"/>
      <c r="BM2994" s="108"/>
      <c r="BN2994" s="108"/>
      <c r="BO2994" s="135"/>
      <c r="BP2994" s="108"/>
      <c r="BQ2994" s="108"/>
      <c r="BR2994" s="108"/>
      <c r="BS2994" s="108"/>
      <c r="BT2994" s="135"/>
      <c r="BU2994" s="108"/>
      <c r="BV2994" s="108"/>
      <c r="BW2994" s="108"/>
      <c r="BX2994" s="108"/>
      <c r="BY2994" s="135"/>
      <c r="BZ2994" s="108"/>
    </row>
    <row r="2995" spans="1:16364" x14ac:dyDescent="0.25">
      <c r="A2995" s="27"/>
      <c r="B2995" s="27"/>
      <c r="C2995" s="27"/>
      <c r="D2995" s="27"/>
      <c r="E2995" s="28"/>
      <c r="F2995" s="88"/>
      <c r="G2995" s="28"/>
      <c r="H2995" s="27"/>
      <c r="I2995" s="27"/>
      <c r="J2995" s="27"/>
      <c r="K2995" s="107"/>
      <c r="L2995" s="27"/>
      <c r="M2995" s="46"/>
      <c r="N2995" s="46"/>
      <c r="O2995" s="46"/>
      <c r="P2995" s="46"/>
      <c r="Q2995" s="46"/>
      <c r="R2995" s="46"/>
      <c r="S2995" s="46"/>
      <c r="T2995" s="46"/>
      <c r="U2995" s="46"/>
      <c r="V2995" s="46"/>
      <c r="W2995" s="46"/>
      <c r="X2995" s="46"/>
      <c r="Y2995" s="41"/>
      <c r="Z2995" s="106"/>
      <c r="AA2995" s="43"/>
      <c r="AB2995" s="28"/>
      <c r="AC2995" s="28"/>
      <c r="AD2995" s="28"/>
      <c r="AE2995" s="44"/>
      <c r="AF2995" s="27"/>
      <c r="AG2995" s="27"/>
      <c r="AH2995" s="28"/>
      <c r="AI2995" s="27"/>
      <c r="AJ2995" s="27"/>
      <c r="AK2995" s="28"/>
      <c r="AL2995" s="29"/>
      <c r="AM2995" s="29"/>
      <c r="AN2995" s="29"/>
      <c r="AO2995" s="29"/>
      <c r="AP2995" s="29"/>
      <c r="AQ2995" s="29"/>
      <c r="AR2995" s="29"/>
      <c r="AS2995" s="29"/>
      <c r="AT2995" s="29"/>
      <c r="AU2995" s="29"/>
      <c r="AV2995" s="29"/>
      <c r="AW2995" s="29"/>
      <c r="AX2995" s="29"/>
      <c r="AY2995" s="31"/>
      <c r="AZ2995" s="30"/>
      <c r="BA2995" s="35"/>
      <c r="BB2995" s="108"/>
      <c r="BC2995" s="108"/>
      <c r="BD2995" s="108"/>
      <c r="BE2995" s="136"/>
      <c r="BF2995" s="108"/>
      <c r="BG2995" s="110"/>
      <c r="BH2995" s="110"/>
      <c r="BI2995" s="110"/>
      <c r="BJ2995" s="137"/>
      <c r="BK2995" s="110"/>
      <c r="BL2995" s="108"/>
      <c r="BM2995" s="108"/>
      <c r="BN2995" s="108"/>
      <c r="BO2995" s="135"/>
      <c r="BP2995" s="108"/>
      <c r="BQ2995" s="108"/>
      <c r="BR2995" s="108"/>
      <c r="BS2995" s="108"/>
      <c r="BT2995" s="135"/>
      <c r="BU2995" s="108"/>
      <c r="BV2995" s="108"/>
      <c r="BW2995" s="108"/>
      <c r="BX2995" s="108"/>
      <c r="BY2995" s="135"/>
      <c r="BZ2995" s="108"/>
    </row>
    <row r="2996" spans="1:16364" x14ac:dyDescent="0.25">
      <c r="A2996" s="27"/>
      <c r="B2996" s="27"/>
      <c r="C2996" s="27"/>
      <c r="D2996" s="27"/>
      <c r="E2996" s="28"/>
      <c r="F2996" s="88"/>
      <c r="G2996" s="28"/>
      <c r="H2996" s="27"/>
      <c r="I2996" s="27"/>
      <c r="J2996" s="27"/>
      <c r="K2996" s="107"/>
      <c r="L2996" s="27"/>
      <c r="M2996" s="46"/>
      <c r="N2996" s="46"/>
      <c r="O2996" s="46"/>
      <c r="P2996" s="46"/>
      <c r="Q2996" s="46"/>
      <c r="R2996" s="46"/>
      <c r="S2996" s="46"/>
      <c r="T2996" s="46"/>
      <c r="U2996" s="46"/>
      <c r="V2996" s="46"/>
      <c r="W2996" s="46"/>
      <c r="X2996" s="46"/>
      <c r="Y2996" s="41"/>
      <c r="Z2996" s="106"/>
      <c r="AA2996" s="43"/>
      <c r="AB2996" s="28"/>
      <c r="AC2996" s="28"/>
      <c r="AD2996" s="28"/>
      <c r="AE2996" s="44"/>
      <c r="AF2996" s="27"/>
      <c r="AG2996" s="27"/>
      <c r="AH2996" s="28"/>
      <c r="AI2996" s="27"/>
      <c r="AJ2996" s="27"/>
      <c r="AK2996" s="28"/>
      <c r="AL2996" s="29"/>
      <c r="AM2996" s="29"/>
      <c r="AN2996" s="29"/>
      <c r="AO2996" s="29"/>
      <c r="AP2996" s="29"/>
      <c r="AQ2996" s="29"/>
      <c r="AR2996" s="29"/>
      <c r="AS2996" s="29"/>
      <c r="AT2996" s="29"/>
      <c r="AU2996" s="29"/>
      <c r="AV2996" s="29"/>
      <c r="AW2996" s="29"/>
      <c r="AX2996" s="29"/>
      <c r="AY2996" s="31"/>
      <c r="AZ2996" s="30"/>
      <c r="BA2996" s="35"/>
      <c r="BB2996" s="108"/>
      <c r="BC2996" s="108"/>
      <c r="BD2996" s="108"/>
      <c r="BE2996" s="136"/>
      <c r="BF2996" s="108"/>
      <c r="BG2996" s="110"/>
      <c r="BH2996" s="110"/>
      <c r="BI2996" s="110"/>
      <c r="BJ2996" s="137"/>
      <c r="BK2996" s="110"/>
      <c r="BL2996" s="108"/>
      <c r="BM2996" s="108"/>
      <c r="BN2996" s="108"/>
      <c r="BO2996" s="135"/>
      <c r="BP2996" s="108"/>
      <c r="BQ2996" s="108"/>
      <c r="BR2996" s="108"/>
      <c r="BS2996" s="108"/>
      <c r="BT2996" s="135"/>
      <c r="BU2996" s="108"/>
      <c r="BV2996" s="108"/>
      <c r="BW2996" s="108"/>
      <c r="BX2996" s="108"/>
      <c r="BY2996" s="135"/>
      <c r="BZ2996" s="108"/>
    </row>
    <row r="2997" spans="1:16364" x14ac:dyDescent="0.25">
      <c r="A2997" s="27"/>
      <c r="B2997" s="27"/>
      <c r="C2997" s="27"/>
      <c r="D2997" s="27"/>
      <c r="E2997" s="28"/>
      <c r="F2997" s="88"/>
      <c r="G2997" s="28"/>
      <c r="H2997" s="27"/>
      <c r="I2997" s="27"/>
      <c r="J2997" s="27"/>
      <c r="K2997" s="107"/>
      <c r="L2997" s="27"/>
      <c r="M2997" s="46"/>
      <c r="N2997" s="46"/>
      <c r="O2997" s="46"/>
      <c r="P2997" s="46"/>
      <c r="Q2997" s="46"/>
      <c r="R2997" s="46"/>
      <c r="S2997" s="46"/>
      <c r="T2997" s="46"/>
      <c r="U2997" s="46"/>
      <c r="V2997" s="46"/>
      <c r="W2997" s="46"/>
      <c r="X2997" s="46"/>
      <c r="Y2997" s="41"/>
      <c r="Z2997" s="106"/>
      <c r="AA2997" s="43"/>
      <c r="AB2997" s="28"/>
      <c r="AC2997" s="28"/>
      <c r="AD2997" s="28"/>
      <c r="AE2997" s="44"/>
      <c r="AF2997" s="27"/>
      <c r="AG2997" s="27"/>
      <c r="AH2997" s="28"/>
      <c r="AI2997" s="27"/>
      <c r="AJ2997" s="27"/>
      <c r="AK2997" s="28"/>
      <c r="AL2997" s="29"/>
      <c r="AM2997" s="29"/>
      <c r="AN2997" s="29"/>
      <c r="AO2997" s="29"/>
      <c r="AP2997" s="29"/>
      <c r="AQ2997" s="29"/>
      <c r="AR2997" s="29"/>
      <c r="AS2997" s="29"/>
      <c r="AT2997" s="29"/>
      <c r="AU2997" s="29"/>
      <c r="AV2997" s="29"/>
      <c r="AW2997" s="29"/>
      <c r="AX2997" s="29"/>
      <c r="AY2997" s="31"/>
      <c r="AZ2997" s="30"/>
      <c r="BA2997" s="35"/>
      <c r="BB2997" s="108"/>
      <c r="BC2997" s="108"/>
      <c r="BD2997" s="108"/>
      <c r="BE2997" s="136"/>
      <c r="BF2997" s="108"/>
      <c r="BG2997" s="110"/>
      <c r="BH2997" s="110"/>
      <c r="BI2997" s="110"/>
      <c r="BJ2997" s="137"/>
      <c r="BK2997" s="110"/>
      <c r="BL2997" s="108"/>
      <c r="BM2997" s="108"/>
      <c r="BN2997" s="108"/>
      <c r="BO2997" s="135"/>
      <c r="BP2997" s="108"/>
      <c r="BQ2997" s="108"/>
      <c r="BR2997" s="108"/>
      <c r="BS2997" s="108"/>
      <c r="BT2997" s="135"/>
      <c r="BU2997" s="108"/>
      <c r="BV2997" s="108"/>
      <c r="BW2997" s="108"/>
      <c r="BX2997" s="108"/>
      <c r="BY2997" s="135"/>
      <c r="BZ2997" s="108"/>
    </row>
    <row r="2998" spans="1:16364" x14ac:dyDescent="0.25">
      <c r="A2998" s="27"/>
      <c r="B2998" s="27"/>
      <c r="C2998" s="27"/>
      <c r="D2998" s="27"/>
      <c r="E2998" s="28"/>
      <c r="F2998" s="88"/>
      <c r="G2998" s="28"/>
      <c r="H2998" s="27"/>
      <c r="I2998" s="27"/>
      <c r="J2998" s="27"/>
      <c r="K2998" s="107"/>
      <c r="L2998" s="27"/>
      <c r="M2998" s="46"/>
      <c r="N2998" s="46"/>
      <c r="O2998" s="46"/>
      <c r="P2998" s="46"/>
      <c r="Q2998" s="46"/>
      <c r="R2998" s="46"/>
      <c r="S2998" s="46"/>
      <c r="T2998" s="46"/>
      <c r="U2998" s="46"/>
      <c r="V2998" s="46"/>
      <c r="W2998" s="46"/>
      <c r="X2998" s="46"/>
      <c r="Y2998" s="41"/>
      <c r="Z2998" s="106"/>
      <c r="AA2998" s="43"/>
      <c r="AB2998" s="28"/>
      <c r="AC2998" s="28"/>
      <c r="AD2998" s="28"/>
      <c r="AE2998" s="44"/>
      <c r="AF2998" s="27"/>
      <c r="AG2998" s="27"/>
      <c r="AH2998" s="28"/>
      <c r="AI2998" s="27"/>
      <c r="AJ2998" s="27"/>
      <c r="AK2998" s="28"/>
      <c r="AL2998" s="29"/>
      <c r="AM2998" s="29"/>
      <c r="AN2998" s="29"/>
      <c r="AO2998" s="29"/>
      <c r="AP2998" s="29"/>
      <c r="AQ2998" s="29"/>
      <c r="AR2998" s="29"/>
      <c r="AS2998" s="29"/>
      <c r="AT2998" s="29"/>
      <c r="AU2998" s="29"/>
      <c r="AV2998" s="29"/>
      <c r="AW2998" s="29"/>
      <c r="AX2998" s="29"/>
      <c r="AY2998" s="31"/>
      <c r="AZ2998" s="30"/>
      <c r="BA2998" s="35"/>
      <c r="BB2998" s="108"/>
      <c r="BC2998" s="108"/>
      <c r="BD2998" s="108"/>
      <c r="BE2998" s="136"/>
      <c r="BF2998" s="108"/>
      <c r="BG2998" s="110"/>
      <c r="BH2998" s="110"/>
      <c r="BI2998" s="110"/>
      <c r="BJ2998" s="137"/>
      <c r="BK2998" s="110"/>
      <c r="BL2998" s="108"/>
      <c r="BM2998" s="108"/>
      <c r="BN2998" s="108"/>
      <c r="BO2998" s="135"/>
      <c r="BP2998" s="108"/>
      <c r="BQ2998" s="108"/>
      <c r="BR2998" s="108"/>
      <c r="BS2998" s="108"/>
      <c r="BT2998" s="135"/>
      <c r="BU2998" s="108"/>
      <c r="BV2998" s="108"/>
      <c r="BW2998" s="108"/>
      <c r="BX2998" s="108"/>
      <c r="BY2998" s="135"/>
      <c r="BZ2998" s="108"/>
    </row>
    <row r="2999" spans="1:16364" x14ac:dyDescent="0.25">
      <c r="A2999" s="27"/>
      <c r="B2999" s="27"/>
      <c r="C2999" s="27"/>
      <c r="D2999" s="27"/>
      <c r="E2999" s="28"/>
      <c r="F2999" s="88"/>
      <c r="G2999" s="28"/>
      <c r="H2999" s="27"/>
      <c r="I2999" s="27"/>
      <c r="J2999" s="27"/>
      <c r="K2999" s="107"/>
      <c r="L2999" s="27"/>
      <c r="M2999" s="46"/>
      <c r="N2999" s="46"/>
      <c r="O2999" s="46"/>
      <c r="P2999" s="46"/>
      <c r="Q2999" s="46"/>
      <c r="R2999" s="46"/>
      <c r="S2999" s="46"/>
      <c r="T2999" s="46"/>
      <c r="U2999" s="46"/>
      <c r="V2999" s="46"/>
      <c r="W2999" s="46"/>
      <c r="X2999" s="46"/>
      <c r="Y2999" s="41"/>
      <c r="Z2999" s="106"/>
      <c r="AA2999" s="43"/>
      <c r="AB2999" s="28"/>
      <c r="AC2999" s="28"/>
      <c r="AD2999" s="28"/>
      <c r="AE2999" s="44"/>
      <c r="AF2999" s="27"/>
      <c r="AG2999" s="27"/>
      <c r="AH2999" s="28"/>
      <c r="AI2999" s="27"/>
      <c r="AJ2999" s="27"/>
      <c r="AK2999" s="28"/>
      <c r="AL2999" s="29"/>
      <c r="AM2999" s="29"/>
      <c r="AN2999" s="29"/>
      <c r="AO2999" s="29"/>
      <c r="AP2999" s="29"/>
      <c r="AQ2999" s="29"/>
      <c r="AR2999" s="29"/>
      <c r="AS2999" s="29"/>
      <c r="AT2999" s="29"/>
      <c r="AU2999" s="29"/>
      <c r="AV2999" s="29"/>
      <c r="AW2999" s="29"/>
      <c r="AX2999" s="29"/>
      <c r="AY2999" s="31"/>
      <c r="AZ2999" s="30"/>
      <c r="BA2999" s="35"/>
      <c r="BB2999" s="108"/>
      <c r="BC2999" s="108"/>
      <c r="BD2999" s="108"/>
      <c r="BE2999" s="136"/>
      <c r="BF2999" s="108"/>
      <c r="BG2999" s="110"/>
      <c r="BH2999" s="110"/>
      <c r="BI2999" s="110"/>
      <c r="BJ2999" s="137"/>
      <c r="BK2999" s="110"/>
      <c r="BL2999" s="108"/>
      <c r="BM2999" s="108"/>
      <c r="BN2999" s="108"/>
      <c r="BO2999" s="135"/>
      <c r="BP2999" s="108"/>
      <c r="BQ2999" s="108"/>
      <c r="BR2999" s="108"/>
      <c r="BS2999" s="108"/>
      <c r="BT2999" s="135"/>
      <c r="BU2999" s="108"/>
      <c r="BV2999" s="108"/>
      <c r="BW2999" s="108"/>
      <c r="BX2999" s="108"/>
      <c r="BY2999" s="135"/>
      <c r="BZ2999" s="108"/>
    </row>
    <row r="3000" spans="1:16364" x14ac:dyDescent="0.25">
      <c r="A3000" s="27"/>
      <c r="B3000" s="27"/>
      <c r="C3000" s="27"/>
      <c r="D3000" s="27"/>
      <c r="E3000" s="27"/>
      <c r="F3000" s="27"/>
      <c r="G3000" s="27"/>
      <c r="H3000" s="27"/>
      <c r="I3000" s="27"/>
      <c r="J3000" s="27"/>
      <c r="K3000" s="27"/>
      <c r="L3000" s="27"/>
      <c r="M3000" s="42"/>
      <c r="N3000" s="42"/>
      <c r="O3000" s="42"/>
      <c r="P3000" s="42"/>
      <c r="Q3000" s="42"/>
      <c r="R3000" s="42"/>
      <c r="S3000" s="42"/>
      <c r="T3000" s="42"/>
      <c r="U3000" s="42"/>
      <c r="V3000" s="42"/>
      <c r="W3000" s="42"/>
      <c r="X3000" s="42"/>
      <c r="Y3000" s="41"/>
      <c r="Z3000" s="41"/>
      <c r="AA3000" s="43"/>
      <c r="AB3000" s="27"/>
      <c r="AC3000" s="27"/>
      <c r="AD3000" s="27"/>
      <c r="AE3000" s="44"/>
      <c r="AF3000" s="27"/>
      <c r="AG3000" s="28"/>
      <c r="AH3000" s="27"/>
      <c r="AI3000" s="27"/>
      <c r="AJ3000" s="27"/>
      <c r="AK3000" s="28"/>
      <c r="AL3000" s="183"/>
      <c r="AM3000" s="113"/>
      <c r="AN3000" s="113"/>
      <c r="AO3000" s="113"/>
      <c r="AP3000" s="113"/>
      <c r="AQ3000" s="113"/>
      <c r="AR3000" s="113"/>
      <c r="AS3000" s="113"/>
      <c r="AT3000" s="113"/>
      <c r="AU3000" s="113"/>
      <c r="AV3000" s="113"/>
      <c r="AW3000" s="113"/>
      <c r="AX3000" s="113"/>
      <c r="AY3000" s="113"/>
      <c r="AZ3000" s="30"/>
      <c r="BA3000" s="35"/>
    </row>
    <row r="3001" spans="1:16364" s="36" customFormat="1" x14ac:dyDescent="0.25">
      <c r="AL3001" s="184"/>
      <c r="CB3001" s="36" t="s">
        <v>670</v>
      </c>
      <c r="CC3001" s="36" t="s">
        <v>670</v>
      </c>
      <c r="CD3001" s="36" t="s">
        <v>670</v>
      </c>
      <c r="CE3001" s="36" t="s">
        <v>670</v>
      </c>
      <c r="CF3001" s="36" t="s">
        <v>670</v>
      </c>
      <c r="CG3001" s="36" t="s">
        <v>670</v>
      </c>
      <c r="CH3001" s="36" t="s">
        <v>670</v>
      </c>
      <c r="CI3001" s="36" t="s">
        <v>670</v>
      </c>
      <c r="CJ3001" s="36" t="s">
        <v>670</v>
      </c>
      <c r="CK3001" s="36" t="s">
        <v>670</v>
      </c>
      <c r="CL3001" s="36" t="s">
        <v>670</v>
      </c>
      <c r="CM3001" s="36" t="s">
        <v>670</v>
      </c>
      <c r="CN3001" s="36" t="s">
        <v>670</v>
      </c>
      <c r="CO3001" s="36" t="s">
        <v>670</v>
      </c>
      <c r="CP3001" s="36" t="s">
        <v>670</v>
      </c>
      <c r="CQ3001" s="36" t="s">
        <v>670</v>
      </c>
      <c r="CR3001" s="36" t="s">
        <v>670</v>
      </c>
      <c r="CS3001" s="36" t="s">
        <v>670</v>
      </c>
      <c r="CT3001" s="36" t="s">
        <v>670</v>
      </c>
      <c r="CU3001" s="36" t="s">
        <v>670</v>
      </c>
      <c r="CV3001" s="36" t="s">
        <v>670</v>
      </c>
      <c r="CW3001" s="36" t="s">
        <v>670</v>
      </c>
      <c r="CX3001" s="36" t="s">
        <v>670</v>
      </c>
      <c r="CY3001" s="36" t="s">
        <v>670</v>
      </c>
      <c r="CZ3001" s="36" t="s">
        <v>670</v>
      </c>
      <c r="DA3001" s="36" t="s">
        <v>670</v>
      </c>
      <c r="DB3001" s="36" t="s">
        <v>670</v>
      </c>
      <c r="DC3001" s="36" t="s">
        <v>670</v>
      </c>
      <c r="DD3001" s="36" t="s">
        <v>670</v>
      </c>
      <c r="DE3001" s="36" t="s">
        <v>670</v>
      </c>
      <c r="DF3001" s="36" t="s">
        <v>670</v>
      </c>
      <c r="DG3001" s="36" t="s">
        <v>670</v>
      </c>
      <c r="DH3001" s="36" t="s">
        <v>670</v>
      </c>
      <c r="DI3001" s="36" t="s">
        <v>670</v>
      </c>
      <c r="DJ3001" s="36" t="s">
        <v>670</v>
      </c>
      <c r="DK3001" s="36" t="s">
        <v>670</v>
      </c>
      <c r="DL3001" s="36" t="s">
        <v>670</v>
      </c>
      <c r="DM3001" s="36" t="s">
        <v>670</v>
      </c>
      <c r="DN3001" s="36" t="s">
        <v>670</v>
      </c>
      <c r="DO3001" s="36" t="s">
        <v>670</v>
      </c>
      <c r="DP3001" s="36" t="s">
        <v>670</v>
      </c>
      <c r="DQ3001" s="36" t="s">
        <v>670</v>
      </c>
      <c r="DR3001" s="36" t="s">
        <v>670</v>
      </c>
      <c r="DS3001" s="36" t="s">
        <v>670</v>
      </c>
      <c r="DT3001" s="36" t="s">
        <v>670</v>
      </c>
      <c r="DU3001" s="36" t="s">
        <v>670</v>
      </c>
      <c r="DV3001" s="36" t="s">
        <v>670</v>
      </c>
      <c r="DW3001" s="36" t="s">
        <v>670</v>
      </c>
      <c r="DX3001" s="36" t="s">
        <v>670</v>
      </c>
      <c r="DY3001" s="36" t="s">
        <v>670</v>
      </c>
      <c r="DZ3001" s="36" t="s">
        <v>670</v>
      </c>
      <c r="EA3001" s="36" t="s">
        <v>670</v>
      </c>
      <c r="EB3001" s="36" t="s">
        <v>670</v>
      </c>
      <c r="EC3001" s="36" t="s">
        <v>670</v>
      </c>
      <c r="ED3001" s="36" t="s">
        <v>670</v>
      </c>
      <c r="EE3001" s="36" t="s">
        <v>670</v>
      </c>
      <c r="EF3001" s="36" t="s">
        <v>670</v>
      </c>
      <c r="EG3001" s="36" t="s">
        <v>670</v>
      </c>
      <c r="EH3001" s="36" t="s">
        <v>670</v>
      </c>
      <c r="EI3001" s="36" t="s">
        <v>670</v>
      </c>
      <c r="EJ3001" s="36" t="s">
        <v>670</v>
      </c>
      <c r="EK3001" s="36" t="s">
        <v>670</v>
      </c>
      <c r="EL3001" s="36" t="s">
        <v>670</v>
      </c>
      <c r="EM3001" s="36" t="s">
        <v>670</v>
      </c>
      <c r="EN3001" s="36" t="s">
        <v>670</v>
      </c>
      <c r="EO3001" s="36" t="s">
        <v>670</v>
      </c>
      <c r="EP3001" s="36" t="s">
        <v>670</v>
      </c>
      <c r="EQ3001" s="36" t="s">
        <v>670</v>
      </c>
      <c r="ER3001" s="36" t="s">
        <v>670</v>
      </c>
      <c r="ES3001" s="36" t="s">
        <v>670</v>
      </c>
      <c r="ET3001" s="36" t="s">
        <v>670</v>
      </c>
      <c r="EU3001" s="36" t="s">
        <v>670</v>
      </c>
      <c r="EV3001" s="36" t="s">
        <v>670</v>
      </c>
      <c r="EW3001" s="36" t="s">
        <v>670</v>
      </c>
      <c r="EX3001" s="36" t="s">
        <v>670</v>
      </c>
      <c r="EY3001" s="36" t="s">
        <v>670</v>
      </c>
      <c r="EZ3001" s="36" t="s">
        <v>670</v>
      </c>
      <c r="FA3001" s="36" t="s">
        <v>670</v>
      </c>
      <c r="FB3001" s="36" t="s">
        <v>670</v>
      </c>
      <c r="FC3001" s="36" t="s">
        <v>670</v>
      </c>
      <c r="FD3001" s="36" t="s">
        <v>670</v>
      </c>
      <c r="FE3001" s="36" t="s">
        <v>670</v>
      </c>
      <c r="FF3001" s="36" t="s">
        <v>670</v>
      </c>
      <c r="FG3001" s="36" t="s">
        <v>670</v>
      </c>
      <c r="FH3001" s="36" t="s">
        <v>670</v>
      </c>
      <c r="FI3001" s="36" t="s">
        <v>670</v>
      </c>
      <c r="FJ3001" s="36" t="s">
        <v>670</v>
      </c>
      <c r="FK3001" s="36" t="s">
        <v>670</v>
      </c>
      <c r="FL3001" s="36" t="s">
        <v>670</v>
      </c>
      <c r="FM3001" s="36" t="s">
        <v>670</v>
      </c>
      <c r="FN3001" s="36" t="s">
        <v>670</v>
      </c>
      <c r="FO3001" s="36" t="s">
        <v>670</v>
      </c>
      <c r="FP3001" s="36" t="s">
        <v>670</v>
      </c>
      <c r="FQ3001" s="36" t="s">
        <v>670</v>
      </c>
      <c r="FR3001" s="36" t="s">
        <v>670</v>
      </c>
      <c r="FS3001" s="36" t="s">
        <v>670</v>
      </c>
      <c r="FT3001" s="36" t="s">
        <v>670</v>
      </c>
      <c r="FU3001" s="36" t="s">
        <v>670</v>
      </c>
      <c r="FV3001" s="36" t="s">
        <v>670</v>
      </c>
      <c r="FW3001" s="36" t="s">
        <v>670</v>
      </c>
      <c r="FX3001" s="36" t="s">
        <v>670</v>
      </c>
      <c r="FY3001" s="36" t="s">
        <v>670</v>
      </c>
      <c r="FZ3001" s="36" t="s">
        <v>670</v>
      </c>
      <c r="GA3001" s="36" t="s">
        <v>670</v>
      </c>
      <c r="GB3001" s="36" t="s">
        <v>670</v>
      </c>
      <c r="GC3001" s="36" t="s">
        <v>670</v>
      </c>
      <c r="GD3001" s="36" t="s">
        <v>670</v>
      </c>
      <c r="GE3001" s="36" t="s">
        <v>670</v>
      </c>
      <c r="GF3001" s="36" t="s">
        <v>670</v>
      </c>
      <c r="GG3001" s="36" t="s">
        <v>670</v>
      </c>
      <c r="GH3001" s="36" t="s">
        <v>670</v>
      </c>
      <c r="GI3001" s="36" t="s">
        <v>670</v>
      </c>
      <c r="GJ3001" s="36" t="s">
        <v>670</v>
      </c>
      <c r="GK3001" s="36" t="s">
        <v>670</v>
      </c>
      <c r="GL3001" s="36" t="s">
        <v>670</v>
      </c>
      <c r="GM3001" s="36" t="s">
        <v>670</v>
      </c>
      <c r="GN3001" s="36" t="s">
        <v>670</v>
      </c>
      <c r="GO3001" s="36" t="s">
        <v>670</v>
      </c>
      <c r="GP3001" s="36" t="s">
        <v>670</v>
      </c>
      <c r="GQ3001" s="36" t="s">
        <v>670</v>
      </c>
      <c r="GR3001" s="36" t="s">
        <v>670</v>
      </c>
      <c r="GS3001" s="36" t="s">
        <v>670</v>
      </c>
      <c r="GT3001" s="36" t="s">
        <v>670</v>
      </c>
      <c r="GU3001" s="36" t="s">
        <v>670</v>
      </c>
      <c r="GV3001" s="36" t="s">
        <v>670</v>
      </c>
      <c r="GW3001" s="36" t="s">
        <v>670</v>
      </c>
      <c r="GX3001" s="36" t="s">
        <v>670</v>
      </c>
      <c r="GY3001" s="36" t="s">
        <v>670</v>
      </c>
      <c r="GZ3001" s="36" t="s">
        <v>670</v>
      </c>
      <c r="HA3001" s="36" t="s">
        <v>670</v>
      </c>
      <c r="HB3001" s="36" t="s">
        <v>670</v>
      </c>
      <c r="HC3001" s="36" t="s">
        <v>670</v>
      </c>
      <c r="HD3001" s="36" t="s">
        <v>670</v>
      </c>
      <c r="HE3001" s="36" t="s">
        <v>670</v>
      </c>
      <c r="HF3001" s="36" t="s">
        <v>670</v>
      </c>
      <c r="HG3001" s="36" t="s">
        <v>670</v>
      </c>
      <c r="HH3001" s="36" t="s">
        <v>670</v>
      </c>
      <c r="HI3001" s="36" t="s">
        <v>670</v>
      </c>
      <c r="HJ3001" s="36" t="s">
        <v>670</v>
      </c>
      <c r="HK3001" s="36" t="s">
        <v>670</v>
      </c>
      <c r="HL3001" s="36" t="s">
        <v>670</v>
      </c>
      <c r="HM3001" s="36" t="s">
        <v>670</v>
      </c>
      <c r="HN3001" s="36" t="s">
        <v>670</v>
      </c>
      <c r="HO3001" s="36" t="s">
        <v>670</v>
      </c>
      <c r="HP3001" s="36" t="s">
        <v>670</v>
      </c>
      <c r="HQ3001" s="36" t="s">
        <v>670</v>
      </c>
      <c r="HR3001" s="36" t="s">
        <v>670</v>
      </c>
      <c r="HS3001" s="36" t="s">
        <v>670</v>
      </c>
      <c r="HT3001" s="36" t="s">
        <v>670</v>
      </c>
      <c r="HU3001" s="36" t="s">
        <v>670</v>
      </c>
      <c r="HV3001" s="36" t="s">
        <v>670</v>
      </c>
      <c r="HW3001" s="36" t="s">
        <v>670</v>
      </c>
      <c r="HX3001" s="36" t="s">
        <v>670</v>
      </c>
      <c r="HY3001" s="36" t="s">
        <v>670</v>
      </c>
      <c r="HZ3001" s="36" t="s">
        <v>670</v>
      </c>
      <c r="IA3001" s="36" t="s">
        <v>670</v>
      </c>
      <c r="IB3001" s="36" t="s">
        <v>670</v>
      </c>
      <c r="IC3001" s="36" t="s">
        <v>670</v>
      </c>
      <c r="ID3001" s="36" t="s">
        <v>670</v>
      </c>
      <c r="IE3001" s="36" t="s">
        <v>670</v>
      </c>
      <c r="IF3001" s="36" t="s">
        <v>670</v>
      </c>
      <c r="IG3001" s="36" t="s">
        <v>670</v>
      </c>
      <c r="IH3001" s="36" t="s">
        <v>670</v>
      </c>
      <c r="II3001" s="36" t="s">
        <v>670</v>
      </c>
      <c r="IJ3001" s="36" t="s">
        <v>670</v>
      </c>
      <c r="IK3001" s="36" t="s">
        <v>670</v>
      </c>
      <c r="IL3001" s="36" t="s">
        <v>670</v>
      </c>
      <c r="IM3001" s="36" t="s">
        <v>670</v>
      </c>
      <c r="IN3001" s="36" t="s">
        <v>670</v>
      </c>
      <c r="IO3001" s="36" t="s">
        <v>670</v>
      </c>
      <c r="IP3001" s="36" t="s">
        <v>670</v>
      </c>
      <c r="IQ3001" s="36" t="s">
        <v>670</v>
      </c>
      <c r="IR3001" s="36" t="s">
        <v>670</v>
      </c>
      <c r="IS3001" s="36" t="s">
        <v>670</v>
      </c>
      <c r="IT3001" s="36" t="s">
        <v>670</v>
      </c>
      <c r="IU3001" s="36" t="s">
        <v>670</v>
      </c>
      <c r="IV3001" s="36" t="s">
        <v>670</v>
      </c>
      <c r="IW3001" s="36" t="s">
        <v>670</v>
      </c>
      <c r="IX3001" s="36" t="s">
        <v>670</v>
      </c>
      <c r="IY3001" s="36" t="s">
        <v>670</v>
      </c>
      <c r="IZ3001" s="36" t="s">
        <v>670</v>
      </c>
      <c r="JA3001" s="36" t="s">
        <v>670</v>
      </c>
      <c r="JB3001" s="36" t="s">
        <v>670</v>
      </c>
      <c r="JC3001" s="36" t="s">
        <v>670</v>
      </c>
      <c r="JD3001" s="36" t="s">
        <v>670</v>
      </c>
      <c r="JE3001" s="36" t="s">
        <v>670</v>
      </c>
      <c r="JF3001" s="36" t="s">
        <v>670</v>
      </c>
      <c r="JG3001" s="36" t="s">
        <v>670</v>
      </c>
      <c r="JH3001" s="36" t="s">
        <v>670</v>
      </c>
      <c r="JI3001" s="36" t="s">
        <v>670</v>
      </c>
      <c r="JJ3001" s="36" t="s">
        <v>670</v>
      </c>
      <c r="JK3001" s="36" t="s">
        <v>670</v>
      </c>
      <c r="JL3001" s="36" t="s">
        <v>670</v>
      </c>
      <c r="JM3001" s="36" t="s">
        <v>670</v>
      </c>
      <c r="JN3001" s="36" t="s">
        <v>670</v>
      </c>
      <c r="JO3001" s="36" t="s">
        <v>670</v>
      </c>
      <c r="JP3001" s="36" t="s">
        <v>670</v>
      </c>
      <c r="JQ3001" s="36" t="s">
        <v>670</v>
      </c>
      <c r="JR3001" s="36" t="s">
        <v>670</v>
      </c>
      <c r="JS3001" s="36" t="s">
        <v>670</v>
      </c>
      <c r="JT3001" s="36" t="s">
        <v>670</v>
      </c>
      <c r="JU3001" s="36" t="s">
        <v>670</v>
      </c>
      <c r="JV3001" s="36" t="s">
        <v>670</v>
      </c>
      <c r="JW3001" s="36" t="s">
        <v>670</v>
      </c>
      <c r="JX3001" s="36" t="s">
        <v>670</v>
      </c>
      <c r="JY3001" s="36" t="s">
        <v>670</v>
      </c>
      <c r="JZ3001" s="36" t="s">
        <v>670</v>
      </c>
      <c r="KA3001" s="36" t="s">
        <v>670</v>
      </c>
      <c r="KB3001" s="36" t="s">
        <v>670</v>
      </c>
      <c r="KC3001" s="36" t="s">
        <v>670</v>
      </c>
      <c r="KD3001" s="36" t="s">
        <v>670</v>
      </c>
      <c r="KE3001" s="36" t="s">
        <v>670</v>
      </c>
      <c r="KF3001" s="36" t="s">
        <v>670</v>
      </c>
      <c r="KG3001" s="36" t="s">
        <v>670</v>
      </c>
      <c r="KH3001" s="36" t="s">
        <v>670</v>
      </c>
      <c r="KI3001" s="36" t="s">
        <v>670</v>
      </c>
      <c r="KJ3001" s="36" t="s">
        <v>670</v>
      </c>
      <c r="KK3001" s="36" t="s">
        <v>670</v>
      </c>
      <c r="KL3001" s="36" t="s">
        <v>670</v>
      </c>
      <c r="KM3001" s="36" t="s">
        <v>670</v>
      </c>
      <c r="KN3001" s="36" t="s">
        <v>670</v>
      </c>
      <c r="KO3001" s="36" t="s">
        <v>670</v>
      </c>
      <c r="KP3001" s="36" t="s">
        <v>670</v>
      </c>
      <c r="KQ3001" s="36" t="s">
        <v>670</v>
      </c>
      <c r="KR3001" s="36" t="s">
        <v>670</v>
      </c>
      <c r="KS3001" s="36" t="s">
        <v>670</v>
      </c>
      <c r="KT3001" s="36" t="s">
        <v>670</v>
      </c>
      <c r="KU3001" s="36" t="s">
        <v>670</v>
      </c>
      <c r="KV3001" s="36" t="s">
        <v>670</v>
      </c>
      <c r="KW3001" s="36" t="s">
        <v>670</v>
      </c>
      <c r="KX3001" s="36" t="s">
        <v>670</v>
      </c>
      <c r="KY3001" s="36" t="s">
        <v>670</v>
      </c>
      <c r="KZ3001" s="36" t="s">
        <v>670</v>
      </c>
      <c r="LA3001" s="36" t="s">
        <v>670</v>
      </c>
      <c r="LB3001" s="36" t="s">
        <v>670</v>
      </c>
      <c r="LC3001" s="36" t="s">
        <v>670</v>
      </c>
      <c r="LD3001" s="36" t="s">
        <v>670</v>
      </c>
      <c r="LE3001" s="36" t="s">
        <v>670</v>
      </c>
      <c r="LF3001" s="36" t="s">
        <v>670</v>
      </c>
      <c r="LG3001" s="36" t="s">
        <v>670</v>
      </c>
      <c r="LH3001" s="36" t="s">
        <v>670</v>
      </c>
      <c r="LI3001" s="36" t="s">
        <v>670</v>
      </c>
      <c r="LJ3001" s="36" t="s">
        <v>670</v>
      </c>
      <c r="LK3001" s="36" t="s">
        <v>670</v>
      </c>
      <c r="LL3001" s="36" t="s">
        <v>670</v>
      </c>
      <c r="LM3001" s="36" t="s">
        <v>670</v>
      </c>
      <c r="LN3001" s="36" t="s">
        <v>670</v>
      </c>
      <c r="LO3001" s="36" t="s">
        <v>670</v>
      </c>
      <c r="LP3001" s="36" t="s">
        <v>670</v>
      </c>
      <c r="LQ3001" s="36" t="s">
        <v>670</v>
      </c>
      <c r="LR3001" s="36" t="s">
        <v>670</v>
      </c>
      <c r="LS3001" s="36" t="s">
        <v>670</v>
      </c>
      <c r="LT3001" s="36" t="s">
        <v>670</v>
      </c>
      <c r="LU3001" s="36" t="s">
        <v>670</v>
      </c>
      <c r="LV3001" s="36" t="s">
        <v>670</v>
      </c>
      <c r="LW3001" s="36" t="s">
        <v>670</v>
      </c>
      <c r="LX3001" s="36" t="s">
        <v>670</v>
      </c>
      <c r="LY3001" s="36" t="s">
        <v>670</v>
      </c>
      <c r="LZ3001" s="36" t="s">
        <v>670</v>
      </c>
      <c r="MA3001" s="36" t="s">
        <v>670</v>
      </c>
      <c r="MB3001" s="36" t="s">
        <v>670</v>
      </c>
      <c r="MC3001" s="36" t="s">
        <v>670</v>
      </c>
      <c r="MD3001" s="36" t="s">
        <v>670</v>
      </c>
      <c r="ME3001" s="36" t="s">
        <v>670</v>
      </c>
      <c r="MF3001" s="36" t="s">
        <v>670</v>
      </c>
      <c r="MG3001" s="36" t="s">
        <v>670</v>
      </c>
      <c r="MH3001" s="36" t="s">
        <v>670</v>
      </c>
      <c r="MI3001" s="36" t="s">
        <v>670</v>
      </c>
      <c r="MJ3001" s="36" t="s">
        <v>670</v>
      </c>
      <c r="MK3001" s="36" t="s">
        <v>670</v>
      </c>
      <c r="ML3001" s="36" t="s">
        <v>670</v>
      </c>
      <c r="MM3001" s="36" t="s">
        <v>670</v>
      </c>
      <c r="MN3001" s="36" t="s">
        <v>670</v>
      </c>
      <c r="MO3001" s="36" t="s">
        <v>670</v>
      </c>
      <c r="MP3001" s="36" t="s">
        <v>670</v>
      </c>
      <c r="MQ3001" s="36" t="s">
        <v>670</v>
      </c>
      <c r="MR3001" s="36" t="s">
        <v>670</v>
      </c>
      <c r="MS3001" s="36" t="s">
        <v>670</v>
      </c>
      <c r="MT3001" s="36" t="s">
        <v>670</v>
      </c>
      <c r="MU3001" s="36" t="s">
        <v>670</v>
      </c>
      <c r="MV3001" s="36" t="s">
        <v>670</v>
      </c>
      <c r="MW3001" s="36" t="s">
        <v>670</v>
      </c>
      <c r="MX3001" s="36" t="s">
        <v>670</v>
      </c>
      <c r="MY3001" s="36" t="s">
        <v>670</v>
      </c>
      <c r="MZ3001" s="36" t="s">
        <v>670</v>
      </c>
      <c r="NA3001" s="36" t="s">
        <v>670</v>
      </c>
      <c r="NB3001" s="36" t="s">
        <v>670</v>
      </c>
      <c r="NC3001" s="36" t="s">
        <v>670</v>
      </c>
      <c r="ND3001" s="36" t="s">
        <v>670</v>
      </c>
      <c r="NE3001" s="36" t="s">
        <v>670</v>
      </c>
      <c r="NF3001" s="36" t="s">
        <v>670</v>
      </c>
      <c r="NG3001" s="36" t="s">
        <v>670</v>
      </c>
      <c r="NH3001" s="36" t="s">
        <v>670</v>
      </c>
      <c r="NI3001" s="36" t="s">
        <v>670</v>
      </c>
      <c r="NJ3001" s="36" t="s">
        <v>670</v>
      </c>
      <c r="NK3001" s="36" t="s">
        <v>670</v>
      </c>
      <c r="NL3001" s="36" t="s">
        <v>670</v>
      </c>
      <c r="NM3001" s="36" t="s">
        <v>670</v>
      </c>
      <c r="NN3001" s="36" t="s">
        <v>670</v>
      </c>
      <c r="NO3001" s="36" t="s">
        <v>670</v>
      </c>
      <c r="NP3001" s="36" t="s">
        <v>670</v>
      </c>
      <c r="NQ3001" s="36" t="s">
        <v>670</v>
      </c>
      <c r="NR3001" s="36" t="s">
        <v>670</v>
      </c>
      <c r="NS3001" s="36" t="s">
        <v>670</v>
      </c>
      <c r="NT3001" s="36" t="s">
        <v>670</v>
      </c>
      <c r="NU3001" s="36" t="s">
        <v>670</v>
      </c>
      <c r="NV3001" s="36" t="s">
        <v>670</v>
      </c>
      <c r="NW3001" s="36" t="s">
        <v>670</v>
      </c>
      <c r="NX3001" s="36" t="s">
        <v>670</v>
      </c>
      <c r="NY3001" s="36" t="s">
        <v>670</v>
      </c>
      <c r="NZ3001" s="36" t="s">
        <v>670</v>
      </c>
      <c r="OA3001" s="36" t="s">
        <v>670</v>
      </c>
      <c r="OB3001" s="36" t="s">
        <v>670</v>
      </c>
      <c r="OC3001" s="36" t="s">
        <v>670</v>
      </c>
      <c r="OD3001" s="36" t="s">
        <v>670</v>
      </c>
      <c r="OE3001" s="36" t="s">
        <v>670</v>
      </c>
      <c r="OF3001" s="36" t="s">
        <v>670</v>
      </c>
      <c r="OG3001" s="36" t="s">
        <v>670</v>
      </c>
      <c r="OH3001" s="36" t="s">
        <v>670</v>
      </c>
      <c r="OI3001" s="36" t="s">
        <v>670</v>
      </c>
      <c r="OJ3001" s="36" t="s">
        <v>670</v>
      </c>
      <c r="OK3001" s="36" t="s">
        <v>670</v>
      </c>
      <c r="OL3001" s="36" t="s">
        <v>670</v>
      </c>
      <c r="OM3001" s="36" t="s">
        <v>670</v>
      </c>
      <c r="ON3001" s="36" t="s">
        <v>670</v>
      </c>
      <c r="OO3001" s="36" t="s">
        <v>670</v>
      </c>
      <c r="OP3001" s="36" t="s">
        <v>670</v>
      </c>
      <c r="OQ3001" s="36" t="s">
        <v>670</v>
      </c>
      <c r="OR3001" s="36" t="s">
        <v>670</v>
      </c>
      <c r="OS3001" s="36" t="s">
        <v>670</v>
      </c>
      <c r="OT3001" s="36" t="s">
        <v>670</v>
      </c>
      <c r="OU3001" s="36" t="s">
        <v>670</v>
      </c>
      <c r="OV3001" s="36" t="s">
        <v>670</v>
      </c>
      <c r="OW3001" s="36" t="s">
        <v>670</v>
      </c>
      <c r="OX3001" s="36" t="s">
        <v>670</v>
      </c>
      <c r="OY3001" s="36" t="s">
        <v>670</v>
      </c>
      <c r="OZ3001" s="36" t="s">
        <v>670</v>
      </c>
      <c r="PA3001" s="36" t="s">
        <v>670</v>
      </c>
      <c r="PB3001" s="36" t="s">
        <v>670</v>
      </c>
      <c r="PC3001" s="36" t="s">
        <v>670</v>
      </c>
      <c r="PD3001" s="36" t="s">
        <v>670</v>
      </c>
      <c r="PE3001" s="36" t="s">
        <v>670</v>
      </c>
      <c r="PF3001" s="36" t="s">
        <v>670</v>
      </c>
      <c r="PG3001" s="36" t="s">
        <v>670</v>
      </c>
      <c r="PH3001" s="36" t="s">
        <v>670</v>
      </c>
      <c r="PI3001" s="36" t="s">
        <v>670</v>
      </c>
      <c r="PJ3001" s="36" t="s">
        <v>670</v>
      </c>
      <c r="PK3001" s="36" t="s">
        <v>670</v>
      </c>
      <c r="PL3001" s="36" t="s">
        <v>670</v>
      </c>
      <c r="PM3001" s="36" t="s">
        <v>670</v>
      </c>
      <c r="PN3001" s="36" t="s">
        <v>670</v>
      </c>
      <c r="PO3001" s="36" t="s">
        <v>670</v>
      </c>
      <c r="PP3001" s="36" t="s">
        <v>670</v>
      </c>
      <c r="PQ3001" s="36" t="s">
        <v>670</v>
      </c>
      <c r="PR3001" s="36" t="s">
        <v>670</v>
      </c>
      <c r="PS3001" s="36" t="s">
        <v>670</v>
      </c>
      <c r="PT3001" s="36" t="s">
        <v>670</v>
      </c>
      <c r="PU3001" s="36" t="s">
        <v>670</v>
      </c>
      <c r="PV3001" s="36" t="s">
        <v>670</v>
      </c>
      <c r="PW3001" s="36" t="s">
        <v>670</v>
      </c>
      <c r="PX3001" s="36" t="s">
        <v>670</v>
      </c>
      <c r="PY3001" s="36" t="s">
        <v>670</v>
      </c>
      <c r="PZ3001" s="36" t="s">
        <v>670</v>
      </c>
      <c r="QA3001" s="36" t="s">
        <v>670</v>
      </c>
      <c r="QB3001" s="36" t="s">
        <v>670</v>
      </c>
      <c r="QC3001" s="36" t="s">
        <v>670</v>
      </c>
      <c r="QD3001" s="36" t="s">
        <v>670</v>
      </c>
      <c r="QE3001" s="36" t="s">
        <v>670</v>
      </c>
      <c r="QF3001" s="36" t="s">
        <v>670</v>
      </c>
      <c r="QG3001" s="36" t="s">
        <v>670</v>
      </c>
      <c r="QH3001" s="36" t="s">
        <v>670</v>
      </c>
      <c r="QI3001" s="36" t="s">
        <v>670</v>
      </c>
      <c r="QJ3001" s="36" t="s">
        <v>670</v>
      </c>
      <c r="QK3001" s="36" t="s">
        <v>670</v>
      </c>
      <c r="QL3001" s="36" t="s">
        <v>670</v>
      </c>
      <c r="QM3001" s="36" t="s">
        <v>670</v>
      </c>
      <c r="QN3001" s="36" t="s">
        <v>670</v>
      </c>
      <c r="QO3001" s="36" t="s">
        <v>670</v>
      </c>
      <c r="QP3001" s="36" t="s">
        <v>670</v>
      </c>
      <c r="QQ3001" s="36" t="s">
        <v>670</v>
      </c>
      <c r="QR3001" s="36" t="s">
        <v>670</v>
      </c>
      <c r="QS3001" s="36" t="s">
        <v>670</v>
      </c>
      <c r="QT3001" s="36" t="s">
        <v>670</v>
      </c>
      <c r="QU3001" s="36" t="s">
        <v>670</v>
      </c>
      <c r="QV3001" s="36" t="s">
        <v>670</v>
      </c>
      <c r="QW3001" s="36" t="s">
        <v>670</v>
      </c>
      <c r="QX3001" s="36" t="s">
        <v>670</v>
      </c>
      <c r="QY3001" s="36" t="s">
        <v>670</v>
      </c>
      <c r="QZ3001" s="36" t="s">
        <v>670</v>
      </c>
      <c r="RA3001" s="36" t="s">
        <v>670</v>
      </c>
      <c r="RB3001" s="36" t="s">
        <v>670</v>
      </c>
      <c r="RC3001" s="36" t="s">
        <v>670</v>
      </c>
      <c r="RD3001" s="36" t="s">
        <v>670</v>
      </c>
      <c r="RE3001" s="36" t="s">
        <v>670</v>
      </c>
      <c r="RF3001" s="36" t="s">
        <v>670</v>
      </c>
      <c r="RG3001" s="36" t="s">
        <v>670</v>
      </c>
      <c r="RH3001" s="36" t="s">
        <v>670</v>
      </c>
      <c r="RI3001" s="36" t="s">
        <v>670</v>
      </c>
      <c r="RJ3001" s="36" t="s">
        <v>670</v>
      </c>
      <c r="RK3001" s="36" t="s">
        <v>670</v>
      </c>
      <c r="RL3001" s="36" t="s">
        <v>670</v>
      </c>
      <c r="RM3001" s="36" t="s">
        <v>670</v>
      </c>
      <c r="RN3001" s="36" t="s">
        <v>670</v>
      </c>
      <c r="RO3001" s="36" t="s">
        <v>670</v>
      </c>
      <c r="RP3001" s="36" t="s">
        <v>670</v>
      </c>
      <c r="RQ3001" s="36" t="s">
        <v>670</v>
      </c>
      <c r="RR3001" s="36" t="s">
        <v>670</v>
      </c>
      <c r="RS3001" s="36" t="s">
        <v>670</v>
      </c>
      <c r="RT3001" s="36" t="s">
        <v>670</v>
      </c>
      <c r="RU3001" s="36" t="s">
        <v>670</v>
      </c>
      <c r="RV3001" s="36" t="s">
        <v>670</v>
      </c>
      <c r="RW3001" s="36" t="s">
        <v>670</v>
      </c>
      <c r="RX3001" s="36" t="s">
        <v>670</v>
      </c>
      <c r="RY3001" s="36" t="s">
        <v>670</v>
      </c>
      <c r="RZ3001" s="36" t="s">
        <v>670</v>
      </c>
      <c r="SA3001" s="36" t="s">
        <v>670</v>
      </c>
      <c r="SB3001" s="36" t="s">
        <v>670</v>
      </c>
      <c r="SC3001" s="36" t="s">
        <v>670</v>
      </c>
      <c r="SD3001" s="36" t="s">
        <v>670</v>
      </c>
      <c r="SE3001" s="36" t="s">
        <v>670</v>
      </c>
      <c r="SF3001" s="36" t="s">
        <v>670</v>
      </c>
      <c r="SG3001" s="36" t="s">
        <v>670</v>
      </c>
      <c r="SH3001" s="36" t="s">
        <v>670</v>
      </c>
      <c r="SI3001" s="36" t="s">
        <v>670</v>
      </c>
      <c r="SJ3001" s="36" t="s">
        <v>670</v>
      </c>
      <c r="SK3001" s="36" t="s">
        <v>670</v>
      </c>
      <c r="SL3001" s="36" t="s">
        <v>670</v>
      </c>
      <c r="SM3001" s="36" t="s">
        <v>670</v>
      </c>
      <c r="SN3001" s="36" t="s">
        <v>670</v>
      </c>
      <c r="SO3001" s="36" t="s">
        <v>670</v>
      </c>
      <c r="SP3001" s="36" t="s">
        <v>670</v>
      </c>
      <c r="SQ3001" s="36" t="s">
        <v>670</v>
      </c>
      <c r="SR3001" s="36" t="s">
        <v>670</v>
      </c>
      <c r="SS3001" s="36" t="s">
        <v>670</v>
      </c>
      <c r="ST3001" s="36" t="s">
        <v>670</v>
      </c>
      <c r="SU3001" s="36" t="s">
        <v>670</v>
      </c>
      <c r="SV3001" s="36" t="s">
        <v>670</v>
      </c>
      <c r="SW3001" s="36" t="s">
        <v>670</v>
      </c>
      <c r="SX3001" s="36" t="s">
        <v>670</v>
      </c>
      <c r="SY3001" s="36" t="s">
        <v>670</v>
      </c>
      <c r="SZ3001" s="36" t="s">
        <v>670</v>
      </c>
      <c r="TA3001" s="36" t="s">
        <v>670</v>
      </c>
      <c r="TB3001" s="36" t="s">
        <v>670</v>
      </c>
      <c r="TC3001" s="36" t="s">
        <v>670</v>
      </c>
      <c r="TD3001" s="36" t="s">
        <v>670</v>
      </c>
      <c r="TE3001" s="36" t="s">
        <v>670</v>
      </c>
      <c r="TF3001" s="36" t="s">
        <v>670</v>
      </c>
      <c r="TG3001" s="36" t="s">
        <v>670</v>
      </c>
      <c r="TH3001" s="36" t="s">
        <v>670</v>
      </c>
      <c r="TI3001" s="36" t="s">
        <v>670</v>
      </c>
      <c r="TJ3001" s="36" t="s">
        <v>670</v>
      </c>
      <c r="TK3001" s="36" t="s">
        <v>670</v>
      </c>
      <c r="TL3001" s="36" t="s">
        <v>670</v>
      </c>
      <c r="TM3001" s="36" t="s">
        <v>670</v>
      </c>
      <c r="TN3001" s="36" t="s">
        <v>670</v>
      </c>
      <c r="TO3001" s="36" t="s">
        <v>670</v>
      </c>
      <c r="TP3001" s="36" t="s">
        <v>670</v>
      </c>
      <c r="TQ3001" s="36" t="s">
        <v>670</v>
      </c>
      <c r="TR3001" s="36" t="s">
        <v>670</v>
      </c>
      <c r="TS3001" s="36" t="s">
        <v>670</v>
      </c>
      <c r="TT3001" s="36" t="s">
        <v>670</v>
      </c>
      <c r="TU3001" s="36" t="s">
        <v>670</v>
      </c>
      <c r="TV3001" s="36" t="s">
        <v>670</v>
      </c>
      <c r="TW3001" s="36" t="s">
        <v>670</v>
      </c>
      <c r="TX3001" s="36" t="s">
        <v>670</v>
      </c>
      <c r="TY3001" s="36" t="s">
        <v>670</v>
      </c>
      <c r="TZ3001" s="36" t="s">
        <v>670</v>
      </c>
      <c r="UA3001" s="36" t="s">
        <v>670</v>
      </c>
      <c r="UB3001" s="36" t="s">
        <v>670</v>
      </c>
      <c r="UC3001" s="36" t="s">
        <v>670</v>
      </c>
      <c r="UD3001" s="36" t="s">
        <v>670</v>
      </c>
      <c r="UE3001" s="36" t="s">
        <v>670</v>
      </c>
      <c r="UF3001" s="36" t="s">
        <v>670</v>
      </c>
      <c r="UG3001" s="36" t="s">
        <v>670</v>
      </c>
      <c r="UH3001" s="36" t="s">
        <v>670</v>
      </c>
      <c r="UI3001" s="36" t="s">
        <v>670</v>
      </c>
      <c r="UJ3001" s="36" t="s">
        <v>670</v>
      </c>
      <c r="UK3001" s="36" t="s">
        <v>670</v>
      </c>
      <c r="UL3001" s="36" t="s">
        <v>670</v>
      </c>
      <c r="UM3001" s="36" t="s">
        <v>670</v>
      </c>
      <c r="UN3001" s="36" t="s">
        <v>670</v>
      </c>
      <c r="UO3001" s="36" t="s">
        <v>670</v>
      </c>
      <c r="UP3001" s="36" t="s">
        <v>670</v>
      </c>
      <c r="UQ3001" s="36" t="s">
        <v>670</v>
      </c>
      <c r="UR3001" s="36" t="s">
        <v>670</v>
      </c>
      <c r="US3001" s="36" t="s">
        <v>670</v>
      </c>
      <c r="UT3001" s="36" t="s">
        <v>670</v>
      </c>
      <c r="UU3001" s="36" t="s">
        <v>670</v>
      </c>
      <c r="UV3001" s="36" t="s">
        <v>670</v>
      </c>
      <c r="UW3001" s="36" t="s">
        <v>670</v>
      </c>
      <c r="UX3001" s="36" t="s">
        <v>670</v>
      </c>
      <c r="UY3001" s="36" t="s">
        <v>670</v>
      </c>
      <c r="UZ3001" s="36" t="s">
        <v>670</v>
      </c>
      <c r="VA3001" s="36" t="s">
        <v>670</v>
      </c>
      <c r="VB3001" s="36" t="s">
        <v>670</v>
      </c>
      <c r="VC3001" s="36" t="s">
        <v>670</v>
      </c>
      <c r="VD3001" s="36" t="s">
        <v>670</v>
      </c>
      <c r="VE3001" s="36" t="s">
        <v>670</v>
      </c>
      <c r="VF3001" s="36" t="s">
        <v>670</v>
      </c>
      <c r="VG3001" s="36" t="s">
        <v>670</v>
      </c>
      <c r="VH3001" s="36" t="s">
        <v>670</v>
      </c>
      <c r="VI3001" s="36" t="s">
        <v>670</v>
      </c>
      <c r="VJ3001" s="36" t="s">
        <v>670</v>
      </c>
      <c r="VK3001" s="36" t="s">
        <v>670</v>
      </c>
      <c r="VL3001" s="36" t="s">
        <v>670</v>
      </c>
      <c r="VM3001" s="36" t="s">
        <v>670</v>
      </c>
      <c r="VN3001" s="36" t="s">
        <v>670</v>
      </c>
      <c r="VO3001" s="36" t="s">
        <v>670</v>
      </c>
      <c r="VP3001" s="36" t="s">
        <v>670</v>
      </c>
      <c r="VQ3001" s="36" t="s">
        <v>670</v>
      </c>
      <c r="VR3001" s="36" t="s">
        <v>670</v>
      </c>
      <c r="VS3001" s="36" t="s">
        <v>670</v>
      </c>
      <c r="VT3001" s="36" t="s">
        <v>670</v>
      </c>
      <c r="VU3001" s="36" t="s">
        <v>670</v>
      </c>
      <c r="VV3001" s="36" t="s">
        <v>670</v>
      </c>
      <c r="VW3001" s="36" t="s">
        <v>670</v>
      </c>
      <c r="VX3001" s="36" t="s">
        <v>670</v>
      </c>
      <c r="VY3001" s="36" t="s">
        <v>670</v>
      </c>
      <c r="VZ3001" s="36" t="s">
        <v>670</v>
      </c>
      <c r="WA3001" s="36" t="s">
        <v>670</v>
      </c>
      <c r="WB3001" s="36" t="s">
        <v>670</v>
      </c>
      <c r="WC3001" s="36" t="s">
        <v>670</v>
      </c>
      <c r="WD3001" s="36" t="s">
        <v>670</v>
      </c>
      <c r="WE3001" s="36" t="s">
        <v>670</v>
      </c>
      <c r="WF3001" s="36" t="s">
        <v>670</v>
      </c>
      <c r="WG3001" s="36" t="s">
        <v>670</v>
      </c>
      <c r="WH3001" s="36" t="s">
        <v>670</v>
      </c>
      <c r="WI3001" s="36" t="s">
        <v>670</v>
      </c>
      <c r="WJ3001" s="36" t="s">
        <v>670</v>
      </c>
      <c r="WK3001" s="36" t="s">
        <v>670</v>
      </c>
      <c r="WL3001" s="36" t="s">
        <v>670</v>
      </c>
      <c r="WM3001" s="36" t="s">
        <v>670</v>
      </c>
      <c r="WN3001" s="36" t="s">
        <v>670</v>
      </c>
      <c r="WO3001" s="36" t="s">
        <v>670</v>
      </c>
      <c r="WP3001" s="36" t="s">
        <v>670</v>
      </c>
      <c r="WQ3001" s="36" t="s">
        <v>670</v>
      </c>
      <c r="WR3001" s="36" t="s">
        <v>670</v>
      </c>
      <c r="WS3001" s="36" t="s">
        <v>670</v>
      </c>
      <c r="WT3001" s="36" t="s">
        <v>670</v>
      </c>
      <c r="WU3001" s="36" t="s">
        <v>670</v>
      </c>
      <c r="WV3001" s="36" t="s">
        <v>670</v>
      </c>
      <c r="WW3001" s="36" t="s">
        <v>670</v>
      </c>
      <c r="WX3001" s="36" t="s">
        <v>670</v>
      </c>
      <c r="WY3001" s="36" t="s">
        <v>670</v>
      </c>
      <c r="WZ3001" s="36" t="s">
        <v>670</v>
      </c>
      <c r="XA3001" s="36" t="s">
        <v>670</v>
      </c>
      <c r="XB3001" s="36" t="s">
        <v>670</v>
      </c>
      <c r="XC3001" s="36" t="s">
        <v>670</v>
      </c>
      <c r="XD3001" s="36" t="s">
        <v>670</v>
      </c>
      <c r="XE3001" s="36" t="s">
        <v>670</v>
      </c>
      <c r="XF3001" s="36" t="s">
        <v>670</v>
      </c>
      <c r="XG3001" s="36" t="s">
        <v>670</v>
      </c>
      <c r="XH3001" s="36" t="s">
        <v>670</v>
      </c>
      <c r="XI3001" s="36" t="s">
        <v>670</v>
      </c>
      <c r="XJ3001" s="36" t="s">
        <v>670</v>
      </c>
      <c r="XK3001" s="36" t="s">
        <v>670</v>
      </c>
      <c r="XL3001" s="36" t="s">
        <v>670</v>
      </c>
      <c r="XM3001" s="36" t="s">
        <v>670</v>
      </c>
      <c r="XN3001" s="36" t="s">
        <v>670</v>
      </c>
      <c r="XO3001" s="36" t="s">
        <v>670</v>
      </c>
      <c r="XP3001" s="36" t="s">
        <v>670</v>
      </c>
      <c r="XQ3001" s="36" t="s">
        <v>670</v>
      </c>
      <c r="XR3001" s="36" t="s">
        <v>670</v>
      </c>
      <c r="XS3001" s="36" t="s">
        <v>670</v>
      </c>
      <c r="XT3001" s="36" t="s">
        <v>670</v>
      </c>
      <c r="XU3001" s="36" t="s">
        <v>670</v>
      </c>
      <c r="XV3001" s="36" t="s">
        <v>670</v>
      </c>
      <c r="XW3001" s="36" t="s">
        <v>670</v>
      </c>
      <c r="XX3001" s="36" t="s">
        <v>670</v>
      </c>
      <c r="XY3001" s="36" t="s">
        <v>670</v>
      </c>
      <c r="XZ3001" s="36" t="s">
        <v>670</v>
      </c>
      <c r="YA3001" s="36" t="s">
        <v>670</v>
      </c>
      <c r="YB3001" s="36" t="s">
        <v>670</v>
      </c>
      <c r="YC3001" s="36" t="s">
        <v>670</v>
      </c>
      <c r="YD3001" s="36" t="s">
        <v>670</v>
      </c>
      <c r="YE3001" s="36" t="s">
        <v>670</v>
      </c>
      <c r="YF3001" s="36" t="s">
        <v>670</v>
      </c>
      <c r="YG3001" s="36" t="s">
        <v>670</v>
      </c>
      <c r="YH3001" s="36" t="s">
        <v>670</v>
      </c>
      <c r="YI3001" s="36" t="s">
        <v>670</v>
      </c>
      <c r="YJ3001" s="36" t="s">
        <v>670</v>
      </c>
      <c r="YK3001" s="36" t="s">
        <v>670</v>
      </c>
      <c r="YL3001" s="36" t="s">
        <v>670</v>
      </c>
      <c r="YM3001" s="36" t="s">
        <v>670</v>
      </c>
      <c r="YN3001" s="36" t="s">
        <v>670</v>
      </c>
      <c r="YO3001" s="36" t="s">
        <v>670</v>
      </c>
      <c r="YP3001" s="36" t="s">
        <v>670</v>
      </c>
      <c r="YQ3001" s="36" t="s">
        <v>670</v>
      </c>
      <c r="YR3001" s="36" t="s">
        <v>670</v>
      </c>
      <c r="YS3001" s="36" t="s">
        <v>670</v>
      </c>
      <c r="YT3001" s="36" t="s">
        <v>670</v>
      </c>
      <c r="YU3001" s="36" t="s">
        <v>670</v>
      </c>
      <c r="YV3001" s="36" t="s">
        <v>670</v>
      </c>
      <c r="YW3001" s="36" t="s">
        <v>670</v>
      </c>
      <c r="YX3001" s="36" t="s">
        <v>670</v>
      </c>
      <c r="YY3001" s="36" t="s">
        <v>670</v>
      </c>
      <c r="YZ3001" s="36" t="s">
        <v>670</v>
      </c>
      <c r="ZA3001" s="36" t="s">
        <v>670</v>
      </c>
      <c r="ZB3001" s="36" t="s">
        <v>670</v>
      </c>
      <c r="ZC3001" s="36" t="s">
        <v>670</v>
      </c>
      <c r="ZD3001" s="36" t="s">
        <v>670</v>
      </c>
      <c r="ZE3001" s="36" t="s">
        <v>670</v>
      </c>
      <c r="ZF3001" s="36" t="s">
        <v>670</v>
      </c>
      <c r="ZG3001" s="36" t="s">
        <v>670</v>
      </c>
      <c r="ZH3001" s="36" t="s">
        <v>670</v>
      </c>
      <c r="ZI3001" s="36" t="s">
        <v>670</v>
      </c>
      <c r="ZJ3001" s="36" t="s">
        <v>670</v>
      </c>
      <c r="ZK3001" s="36" t="s">
        <v>670</v>
      </c>
      <c r="ZL3001" s="36" t="s">
        <v>670</v>
      </c>
      <c r="ZM3001" s="36" t="s">
        <v>670</v>
      </c>
      <c r="ZN3001" s="36" t="s">
        <v>670</v>
      </c>
      <c r="ZO3001" s="36" t="s">
        <v>670</v>
      </c>
      <c r="ZP3001" s="36" t="s">
        <v>670</v>
      </c>
      <c r="ZQ3001" s="36" t="s">
        <v>670</v>
      </c>
      <c r="ZR3001" s="36" t="s">
        <v>670</v>
      </c>
      <c r="ZS3001" s="36" t="s">
        <v>670</v>
      </c>
      <c r="ZT3001" s="36" t="s">
        <v>670</v>
      </c>
      <c r="ZU3001" s="36" t="s">
        <v>670</v>
      </c>
      <c r="ZV3001" s="36" t="s">
        <v>670</v>
      </c>
      <c r="ZW3001" s="36" t="s">
        <v>670</v>
      </c>
      <c r="ZX3001" s="36" t="s">
        <v>670</v>
      </c>
      <c r="ZY3001" s="36" t="s">
        <v>670</v>
      </c>
      <c r="ZZ3001" s="36" t="s">
        <v>670</v>
      </c>
      <c r="AAA3001" s="36" t="s">
        <v>670</v>
      </c>
      <c r="AAB3001" s="36" t="s">
        <v>670</v>
      </c>
      <c r="AAC3001" s="36" t="s">
        <v>670</v>
      </c>
      <c r="AAD3001" s="36" t="s">
        <v>670</v>
      </c>
      <c r="AAE3001" s="36" t="s">
        <v>670</v>
      </c>
      <c r="AAF3001" s="36" t="s">
        <v>670</v>
      </c>
      <c r="AAG3001" s="36" t="s">
        <v>670</v>
      </c>
      <c r="AAH3001" s="36" t="s">
        <v>670</v>
      </c>
      <c r="AAI3001" s="36" t="s">
        <v>670</v>
      </c>
      <c r="AAJ3001" s="36" t="s">
        <v>670</v>
      </c>
      <c r="AAK3001" s="36" t="s">
        <v>670</v>
      </c>
      <c r="AAL3001" s="36" t="s">
        <v>670</v>
      </c>
      <c r="AAM3001" s="36" t="s">
        <v>670</v>
      </c>
      <c r="AAN3001" s="36" t="s">
        <v>670</v>
      </c>
      <c r="AAO3001" s="36" t="s">
        <v>670</v>
      </c>
      <c r="AAP3001" s="36" t="s">
        <v>670</v>
      </c>
      <c r="AAQ3001" s="36" t="s">
        <v>670</v>
      </c>
      <c r="AAR3001" s="36" t="s">
        <v>670</v>
      </c>
      <c r="AAS3001" s="36" t="s">
        <v>670</v>
      </c>
      <c r="AAT3001" s="36" t="s">
        <v>670</v>
      </c>
      <c r="AAU3001" s="36" t="s">
        <v>670</v>
      </c>
      <c r="AAV3001" s="36" t="s">
        <v>670</v>
      </c>
      <c r="AAW3001" s="36" t="s">
        <v>670</v>
      </c>
      <c r="AAX3001" s="36" t="s">
        <v>670</v>
      </c>
      <c r="AAY3001" s="36" t="s">
        <v>670</v>
      </c>
      <c r="AAZ3001" s="36" t="s">
        <v>670</v>
      </c>
      <c r="ABA3001" s="36" t="s">
        <v>670</v>
      </c>
      <c r="ABB3001" s="36" t="s">
        <v>670</v>
      </c>
      <c r="ABC3001" s="36" t="s">
        <v>670</v>
      </c>
      <c r="ABD3001" s="36" t="s">
        <v>670</v>
      </c>
      <c r="ABE3001" s="36" t="s">
        <v>670</v>
      </c>
      <c r="ABF3001" s="36" t="s">
        <v>670</v>
      </c>
      <c r="ABG3001" s="36" t="s">
        <v>670</v>
      </c>
      <c r="ABH3001" s="36" t="s">
        <v>670</v>
      </c>
      <c r="ABI3001" s="36" t="s">
        <v>670</v>
      </c>
      <c r="ABJ3001" s="36" t="s">
        <v>670</v>
      </c>
      <c r="ABK3001" s="36" t="s">
        <v>670</v>
      </c>
      <c r="ABL3001" s="36" t="s">
        <v>670</v>
      </c>
      <c r="ABM3001" s="36" t="s">
        <v>670</v>
      </c>
      <c r="ABN3001" s="36" t="s">
        <v>670</v>
      </c>
      <c r="ABO3001" s="36" t="s">
        <v>670</v>
      </c>
      <c r="ABP3001" s="36" t="s">
        <v>670</v>
      </c>
      <c r="ABQ3001" s="36" t="s">
        <v>670</v>
      </c>
      <c r="ABR3001" s="36" t="s">
        <v>670</v>
      </c>
      <c r="ABS3001" s="36" t="s">
        <v>670</v>
      </c>
      <c r="ABT3001" s="36" t="s">
        <v>670</v>
      </c>
      <c r="ABU3001" s="36" t="s">
        <v>670</v>
      </c>
      <c r="ABV3001" s="36" t="s">
        <v>670</v>
      </c>
      <c r="ABW3001" s="36" t="s">
        <v>670</v>
      </c>
      <c r="ABX3001" s="36" t="s">
        <v>670</v>
      </c>
      <c r="ABY3001" s="36" t="s">
        <v>670</v>
      </c>
      <c r="ABZ3001" s="36" t="s">
        <v>670</v>
      </c>
      <c r="ACA3001" s="36" t="s">
        <v>670</v>
      </c>
      <c r="ACB3001" s="36" t="s">
        <v>670</v>
      </c>
      <c r="ACC3001" s="36" t="s">
        <v>670</v>
      </c>
      <c r="ACD3001" s="36" t="s">
        <v>670</v>
      </c>
      <c r="ACE3001" s="36" t="s">
        <v>670</v>
      </c>
      <c r="ACF3001" s="36" t="s">
        <v>670</v>
      </c>
      <c r="ACG3001" s="36" t="s">
        <v>670</v>
      </c>
      <c r="ACH3001" s="36" t="s">
        <v>670</v>
      </c>
      <c r="ACI3001" s="36" t="s">
        <v>670</v>
      </c>
      <c r="ACJ3001" s="36" t="s">
        <v>670</v>
      </c>
      <c r="ACK3001" s="36" t="s">
        <v>670</v>
      </c>
      <c r="ACL3001" s="36" t="s">
        <v>670</v>
      </c>
      <c r="ACM3001" s="36" t="s">
        <v>670</v>
      </c>
      <c r="ACN3001" s="36" t="s">
        <v>670</v>
      </c>
      <c r="ACO3001" s="36" t="s">
        <v>670</v>
      </c>
      <c r="ACP3001" s="36" t="s">
        <v>670</v>
      </c>
      <c r="ACQ3001" s="36" t="s">
        <v>670</v>
      </c>
      <c r="ACR3001" s="36" t="s">
        <v>670</v>
      </c>
      <c r="ACS3001" s="36" t="s">
        <v>670</v>
      </c>
      <c r="ACT3001" s="36" t="s">
        <v>670</v>
      </c>
      <c r="ACU3001" s="36" t="s">
        <v>670</v>
      </c>
      <c r="ACV3001" s="36" t="s">
        <v>670</v>
      </c>
      <c r="ACW3001" s="36" t="s">
        <v>670</v>
      </c>
      <c r="ACX3001" s="36" t="s">
        <v>670</v>
      </c>
      <c r="ACY3001" s="36" t="s">
        <v>670</v>
      </c>
      <c r="ACZ3001" s="36" t="s">
        <v>670</v>
      </c>
      <c r="ADA3001" s="36" t="s">
        <v>670</v>
      </c>
      <c r="ADB3001" s="36" t="s">
        <v>670</v>
      </c>
      <c r="ADC3001" s="36" t="s">
        <v>670</v>
      </c>
      <c r="ADD3001" s="36" t="s">
        <v>670</v>
      </c>
      <c r="ADE3001" s="36" t="s">
        <v>670</v>
      </c>
      <c r="ADF3001" s="36" t="s">
        <v>670</v>
      </c>
      <c r="ADG3001" s="36" t="s">
        <v>670</v>
      </c>
      <c r="ADH3001" s="36" t="s">
        <v>670</v>
      </c>
      <c r="ADI3001" s="36" t="s">
        <v>670</v>
      </c>
      <c r="ADJ3001" s="36" t="s">
        <v>670</v>
      </c>
      <c r="ADK3001" s="36" t="s">
        <v>670</v>
      </c>
      <c r="ADL3001" s="36" t="s">
        <v>670</v>
      </c>
      <c r="ADM3001" s="36" t="s">
        <v>670</v>
      </c>
      <c r="ADN3001" s="36" t="s">
        <v>670</v>
      </c>
      <c r="ADO3001" s="36" t="s">
        <v>670</v>
      </c>
      <c r="ADP3001" s="36" t="s">
        <v>670</v>
      </c>
      <c r="ADQ3001" s="36" t="s">
        <v>670</v>
      </c>
      <c r="ADR3001" s="36" t="s">
        <v>670</v>
      </c>
      <c r="ADS3001" s="36" t="s">
        <v>670</v>
      </c>
      <c r="ADT3001" s="36" t="s">
        <v>670</v>
      </c>
      <c r="ADU3001" s="36" t="s">
        <v>670</v>
      </c>
      <c r="ADV3001" s="36" t="s">
        <v>670</v>
      </c>
      <c r="ADW3001" s="36" t="s">
        <v>670</v>
      </c>
      <c r="ADX3001" s="36" t="s">
        <v>670</v>
      </c>
      <c r="ADY3001" s="36" t="s">
        <v>670</v>
      </c>
      <c r="ADZ3001" s="36" t="s">
        <v>670</v>
      </c>
      <c r="AEA3001" s="36" t="s">
        <v>670</v>
      </c>
      <c r="AEB3001" s="36" t="s">
        <v>670</v>
      </c>
      <c r="AEC3001" s="36" t="s">
        <v>670</v>
      </c>
      <c r="AED3001" s="36" t="s">
        <v>670</v>
      </c>
      <c r="AEE3001" s="36" t="s">
        <v>670</v>
      </c>
      <c r="AEF3001" s="36" t="s">
        <v>670</v>
      </c>
      <c r="AEG3001" s="36" t="s">
        <v>670</v>
      </c>
      <c r="AEH3001" s="36" t="s">
        <v>670</v>
      </c>
      <c r="AEI3001" s="36" t="s">
        <v>670</v>
      </c>
      <c r="AEJ3001" s="36" t="s">
        <v>670</v>
      </c>
      <c r="AEK3001" s="36" t="s">
        <v>670</v>
      </c>
      <c r="AEL3001" s="36" t="s">
        <v>670</v>
      </c>
      <c r="AEM3001" s="36" t="s">
        <v>670</v>
      </c>
      <c r="AEN3001" s="36" t="s">
        <v>670</v>
      </c>
      <c r="AEO3001" s="36" t="s">
        <v>670</v>
      </c>
      <c r="AEP3001" s="36" t="s">
        <v>670</v>
      </c>
      <c r="AEQ3001" s="36" t="s">
        <v>670</v>
      </c>
      <c r="AER3001" s="36" t="s">
        <v>670</v>
      </c>
      <c r="AES3001" s="36" t="s">
        <v>670</v>
      </c>
      <c r="AET3001" s="36" t="s">
        <v>670</v>
      </c>
      <c r="AEU3001" s="36" t="s">
        <v>670</v>
      </c>
      <c r="AEV3001" s="36" t="s">
        <v>670</v>
      </c>
      <c r="AEW3001" s="36" t="s">
        <v>670</v>
      </c>
      <c r="AEX3001" s="36" t="s">
        <v>670</v>
      </c>
      <c r="AEY3001" s="36" t="s">
        <v>670</v>
      </c>
      <c r="AEZ3001" s="36" t="s">
        <v>670</v>
      </c>
      <c r="AFA3001" s="36" t="s">
        <v>670</v>
      </c>
      <c r="AFB3001" s="36" t="s">
        <v>670</v>
      </c>
      <c r="AFC3001" s="36" t="s">
        <v>670</v>
      </c>
      <c r="AFD3001" s="36" t="s">
        <v>670</v>
      </c>
      <c r="AFE3001" s="36" t="s">
        <v>670</v>
      </c>
      <c r="AFF3001" s="36" t="s">
        <v>670</v>
      </c>
      <c r="AFG3001" s="36" t="s">
        <v>670</v>
      </c>
      <c r="AFH3001" s="36" t="s">
        <v>670</v>
      </c>
      <c r="AFI3001" s="36" t="s">
        <v>670</v>
      </c>
      <c r="AFJ3001" s="36" t="s">
        <v>670</v>
      </c>
      <c r="AFK3001" s="36" t="s">
        <v>670</v>
      </c>
      <c r="AFL3001" s="36" t="s">
        <v>670</v>
      </c>
      <c r="AFM3001" s="36" t="s">
        <v>670</v>
      </c>
      <c r="AFN3001" s="36" t="s">
        <v>670</v>
      </c>
      <c r="AFO3001" s="36" t="s">
        <v>670</v>
      </c>
      <c r="AFP3001" s="36" t="s">
        <v>670</v>
      </c>
      <c r="AFQ3001" s="36" t="s">
        <v>670</v>
      </c>
      <c r="AFR3001" s="36" t="s">
        <v>670</v>
      </c>
      <c r="AFS3001" s="36" t="s">
        <v>670</v>
      </c>
      <c r="AFT3001" s="36" t="s">
        <v>670</v>
      </c>
      <c r="AFU3001" s="36" t="s">
        <v>670</v>
      </c>
      <c r="AFV3001" s="36" t="s">
        <v>670</v>
      </c>
      <c r="AFW3001" s="36" t="s">
        <v>670</v>
      </c>
      <c r="AFX3001" s="36" t="s">
        <v>670</v>
      </c>
      <c r="AFY3001" s="36" t="s">
        <v>670</v>
      </c>
      <c r="AFZ3001" s="36" t="s">
        <v>670</v>
      </c>
      <c r="AGA3001" s="36" t="s">
        <v>670</v>
      </c>
      <c r="AGB3001" s="36" t="s">
        <v>670</v>
      </c>
      <c r="AGC3001" s="36" t="s">
        <v>670</v>
      </c>
      <c r="AGD3001" s="36" t="s">
        <v>670</v>
      </c>
      <c r="AGE3001" s="36" t="s">
        <v>670</v>
      </c>
      <c r="AGF3001" s="36" t="s">
        <v>670</v>
      </c>
      <c r="AGG3001" s="36" t="s">
        <v>670</v>
      </c>
      <c r="AGH3001" s="36" t="s">
        <v>670</v>
      </c>
      <c r="AGI3001" s="36" t="s">
        <v>670</v>
      </c>
      <c r="AGJ3001" s="36" t="s">
        <v>670</v>
      </c>
      <c r="AGK3001" s="36" t="s">
        <v>670</v>
      </c>
      <c r="AGL3001" s="36" t="s">
        <v>670</v>
      </c>
      <c r="AGM3001" s="36" t="s">
        <v>670</v>
      </c>
      <c r="AGN3001" s="36" t="s">
        <v>670</v>
      </c>
      <c r="AGO3001" s="36" t="s">
        <v>670</v>
      </c>
      <c r="AGP3001" s="36" t="s">
        <v>670</v>
      </c>
      <c r="AGQ3001" s="36" t="s">
        <v>670</v>
      </c>
      <c r="AGR3001" s="36" t="s">
        <v>670</v>
      </c>
      <c r="AGS3001" s="36" t="s">
        <v>670</v>
      </c>
      <c r="AGT3001" s="36" t="s">
        <v>670</v>
      </c>
      <c r="AGU3001" s="36" t="s">
        <v>670</v>
      </c>
      <c r="AGV3001" s="36" t="s">
        <v>670</v>
      </c>
      <c r="AGW3001" s="36" t="s">
        <v>670</v>
      </c>
      <c r="AGX3001" s="36" t="s">
        <v>670</v>
      </c>
      <c r="AGY3001" s="36" t="s">
        <v>670</v>
      </c>
      <c r="AGZ3001" s="36" t="s">
        <v>670</v>
      </c>
      <c r="AHA3001" s="36" t="s">
        <v>670</v>
      </c>
      <c r="AHB3001" s="36" t="s">
        <v>670</v>
      </c>
      <c r="AHC3001" s="36" t="s">
        <v>670</v>
      </c>
      <c r="AHD3001" s="36" t="s">
        <v>670</v>
      </c>
      <c r="AHE3001" s="36" t="s">
        <v>670</v>
      </c>
      <c r="AHF3001" s="36" t="s">
        <v>670</v>
      </c>
      <c r="AHG3001" s="36" t="s">
        <v>670</v>
      </c>
      <c r="AHH3001" s="36" t="s">
        <v>670</v>
      </c>
      <c r="AHI3001" s="36" t="s">
        <v>670</v>
      </c>
      <c r="AHJ3001" s="36" t="s">
        <v>670</v>
      </c>
      <c r="AHK3001" s="36" t="s">
        <v>670</v>
      </c>
      <c r="AHL3001" s="36" t="s">
        <v>670</v>
      </c>
      <c r="AHM3001" s="36" t="s">
        <v>670</v>
      </c>
      <c r="AHN3001" s="36" t="s">
        <v>670</v>
      </c>
      <c r="AHO3001" s="36" t="s">
        <v>670</v>
      </c>
      <c r="AHP3001" s="36" t="s">
        <v>670</v>
      </c>
      <c r="AHQ3001" s="36" t="s">
        <v>670</v>
      </c>
      <c r="AHR3001" s="36" t="s">
        <v>670</v>
      </c>
      <c r="AHS3001" s="36" t="s">
        <v>670</v>
      </c>
      <c r="AHT3001" s="36" t="s">
        <v>670</v>
      </c>
      <c r="AHU3001" s="36" t="s">
        <v>670</v>
      </c>
      <c r="AHV3001" s="36" t="s">
        <v>670</v>
      </c>
      <c r="AHW3001" s="36" t="s">
        <v>670</v>
      </c>
      <c r="AHX3001" s="36" t="s">
        <v>670</v>
      </c>
      <c r="AHY3001" s="36" t="s">
        <v>670</v>
      </c>
      <c r="AHZ3001" s="36" t="s">
        <v>670</v>
      </c>
      <c r="AIA3001" s="36" t="s">
        <v>670</v>
      </c>
      <c r="AIB3001" s="36" t="s">
        <v>670</v>
      </c>
      <c r="AIC3001" s="36" t="s">
        <v>670</v>
      </c>
      <c r="AID3001" s="36" t="s">
        <v>670</v>
      </c>
      <c r="AIE3001" s="36" t="s">
        <v>670</v>
      </c>
      <c r="AIF3001" s="36" t="s">
        <v>670</v>
      </c>
      <c r="AIG3001" s="36" t="s">
        <v>670</v>
      </c>
      <c r="AIH3001" s="36" t="s">
        <v>670</v>
      </c>
      <c r="AII3001" s="36" t="s">
        <v>670</v>
      </c>
      <c r="AIJ3001" s="36" t="s">
        <v>670</v>
      </c>
      <c r="AIK3001" s="36" t="s">
        <v>670</v>
      </c>
      <c r="AIL3001" s="36" t="s">
        <v>670</v>
      </c>
      <c r="AIM3001" s="36" t="s">
        <v>670</v>
      </c>
      <c r="AIN3001" s="36" t="s">
        <v>670</v>
      </c>
      <c r="AIO3001" s="36" t="s">
        <v>670</v>
      </c>
      <c r="AIP3001" s="36" t="s">
        <v>670</v>
      </c>
      <c r="AIQ3001" s="36" t="s">
        <v>670</v>
      </c>
      <c r="AIR3001" s="36" t="s">
        <v>670</v>
      </c>
      <c r="AIS3001" s="36" t="s">
        <v>670</v>
      </c>
      <c r="AIT3001" s="36" t="s">
        <v>670</v>
      </c>
      <c r="AIU3001" s="36" t="s">
        <v>670</v>
      </c>
      <c r="AIV3001" s="36" t="s">
        <v>670</v>
      </c>
      <c r="AIW3001" s="36" t="s">
        <v>670</v>
      </c>
      <c r="AIX3001" s="36" t="s">
        <v>670</v>
      </c>
      <c r="AIY3001" s="36" t="s">
        <v>670</v>
      </c>
      <c r="AIZ3001" s="36" t="s">
        <v>670</v>
      </c>
      <c r="AJA3001" s="36" t="s">
        <v>670</v>
      </c>
      <c r="AJB3001" s="36" t="s">
        <v>670</v>
      </c>
      <c r="AJC3001" s="36" t="s">
        <v>670</v>
      </c>
      <c r="AJD3001" s="36" t="s">
        <v>670</v>
      </c>
      <c r="AJE3001" s="36" t="s">
        <v>670</v>
      </c>
      <c r="AJF3001" s="36" t="s">
        <v>670</v>
      </c>
      <c r="AJG3001" s="36" t="s">
        <v>670</v>
      </c>
      <c r="AJH3001" s="36" t="s">
        <v>670</v>
      </c>
      <c r="AJI3001" s="36" t="s">
        <v>670</v>
      </c>
      <c r="AJJ3001" s="36" t="s">
        <v>670</v>
      </c>
      <c r="AJK3001" s="36" t="s">
        <v>670</v>
      </c>
      <c r="AJL3001" s="36" t="s">
        <v>670</v>
      </c>
      <c r="AJM3001" s="36" t="s">
        <v>670</v>
      </c>
      <c r="AJN3001" s="36" t="s">
        <v>670</v>
      </c>
      <c r="AJO3001" s="36" t="s">
        <v>670</v>
      </c>
      <c r="AJP3001" s="36" t="s">
        <v>670</v>
      </c>
      <c r="AJQ3001" s="36" t="s">
        <v>670</v>
      </c>
      <c r="AJR3001" s="36" t="s">
        <v>670</v>
      </c>
      <c r="AJS3001" s="36" t="s">
        <v>670</v>
      </c>
      <c r="AJT3001" s="36" t="s">
        <v>670</v>
      </c>
      <c r="AJU3001" s="36" t="s">
        <v>670</v>
      </c>
      <c r="AJV3001" s="36" t="s">
        <v>670</v>
      </c>
      <c r="AJW3001" s="36" t="s">
        <v>670</v>
      </c>
      <c r="AJX3001" s="36" t="s">
        <v>670</v>
      </c>
      <c r="AJY3001" s="36" t="s">
        <v>670</v>
      </c>
      <c r="AJZ3001" s="36" t="s">
        <v>670</v>
      </c>
      <c r="AKA3001" s="36" t="s">
        <v>670</v>
      </c>
      <c r="AKB3001" s="36" t="s">
        <v>670</v>
      </c>
      <c r="AKC3001" s="36" t="s">
        <v>670</v>
      </c>
      <c r="AKD3001" s="36" t="s">
        <v>670</v>
      </c>
      <c r="AKE3001" s="36" t="s">
        <v>670</v>
      </c>
      <c r="AKF3001" s="36" t="s">
        <v>670</v>
      </c>
      <c r="AKG3001" s="36" t="s">
        <v>670</v>
      </c>
      <c r="AKH3001" s="36" t="s">
        <v>670</v>
      </c>
      <c r="AKI3001" s="36" t="s">
        <v>670</v>
      </c>
      <c r="AKJ3001" s="36" t="s">
        <v>670</v>
      </c>
      <c r="AKK3001" s="36" t="s">
        <v>670</v>
      </c>
      <c r="AKL3001" s="36" t="s">
        <v>670</v>
      </c>
      <c r="AKM3001" s="36" t="s">
        <v>670</v>
      </c>
      <c r="AKN3001" s="36" t="s">
        <v>670</v>
      </c>
      <c r="AKO3001" s="36" t="s">
        <v>670</v>
      </c>
      <c r="AKP3001" s="36" t="s">
        <v>670</v>
      </c>
      <c r="AKQ3001" s="36" t="s">
        <v>670</v>
      </c>
      <c r="AKR3001" s="36" t="s">
        <v>670</v>
      </c>
      <c r="AKS3001" s="36" t="s">
        <v>670</v>
      </c>
      <c r="AKT3001" s="36" t="s">
        <v>670</v>
      </c>
      <c r="AKU3001" s="36" t="s">
        <v>670</v>
      </c>
      <c r="AKV3001" s="36" t="s">
        <v>670</v>
      </c>
      <c r="AKW3001" s="36" t="s">
        <v>670</v>
      </c>
      <c r="AKX3001" s="36" t="s">
        <v>670</v>
      </c>
      <c r="AKY3001" s="36" t="s">
        <v>670</v>
      </c>
      <c r="AKZ3001" s="36" t="s">
        <v>670</v>
      </c>
      <c r="ALA3001" s="36" t="s">
        <v>670</v>
      </c>
      <c r="ALB3001" s="36" t="s">
        <v>670</v>
      </c>
      <c r="ALC3001" s="36" t="s">
        <v>670</v>
      </c>
      <c r="ALD3001" s="36" t="s">
        <v>670</v>
      </c>
      <c r="ALE3001" s="36" t="s">
        <v>670</v>
      </c>
      <c r="ALF3001" s="36" t="s">
        <v>670</v>
      </c>
      <c r="ALG3001" s="36" t="s">
        <v>670</v>
      </c>
      <c r="ALH3001" s="36" t="s">
        <v>670</v>
      </c>
      <c r="ALI3001" s="36" t="s">
        <v>670</v>
      </c>
      <c r="ALJ3001" s="36" t="s">
        <v>670</v>
      </c>
      <c r="ALK3001" s="36" t="s">
        <v>670</v>
      </c>
      <c r="ALL3001" s="36" t="s">
        <v>670</v>
      </c>
      <c r="ALM3001" s="36" t="s">
        <v>670</v>
      </c>
      <c r="ALN3001" s="36" t="s">
        <v>670</v>
      </c>
      <c r="ALO3001" s="36" t="s">
        <v>670</v>
      </c>
      <c r="ALP3001" s="36" t="s">
        <v>670</v>
      </c>
      <c r="ALQ3001" s="36" t="s">
        <v>670</v>
      </c>
      <c r="ALR3001" s="36" t="s">
        <v>670</v>
      </c>
      <c r="ALS3001" s="36" t="s">
        <v>670</v>
      </c>
      <c r="ALT3001" s="36" t="s">
        <v>670</v>
      </c>
      <c r="ALU3001" s="36" t="s">
        <v>670</v>
      </c>
      <c r="ALV3001" s="36" t="s">
        <v>670</v>
      </c>
      <c r="ALW3001" s="36" t="s">
        <v>670</v>
      </c>
      <c r="ALX3001" s="36" t="s">
        <v>670</v>
      </c>
      <c r="ALY3001" s="36" t="s">
        <v>670</v>
      </c>
      <c r="ALZ3001" s="36" t="s">
        <v>670</v>
      </c>
      <c r="AMA3001" s="36" t="s">
        <v>670</v>
      </c>
      <c r="AMB3001" s="36" t="s">
        <v>670</v>
      </c>
      <c r="AMC3001" s="36" t="s">
        <v>670</v>
      </c>
      <c r="AMD3001" s="36" t="s">
        <v>670</v>
      </c>
      <c r="AME3001" s="36" t="s">
        <v>670</v>
      </c>
      <c r="AMF3001" s="36" t="s">
        <v>670</v>
      </c>
      <c r="AMG3001" s="36" t="s">
        <v>670</v>
      </c>
      <c r="AMH3001" s="36" t="s">
        <v>670</v>
      </c>
      <c r="AMI3001" s="36" t="s">
        <v>670</v>
      </c>
      <c r="AMJ3001" s="36" t="s">
        <v>670</v>
      </c>
      <c r="AMK3001" s="36" t="s">
        <v>670</v>
      </c>
      <c r="AML3001" s="36" t="s">
        <v>670</v>
      </c>
      <c r="AMM3001" s="36" t="s">
        <v>670</v>
      </c>
      <c r="AMN3001" s="36" t="s">
        <v>670</v>
      </c>
      <c r="AMO3001" s="36" t="s">
        <v>670</v>
      </c>
      <c r="AMP3001" s="36" t="s">
        <v>670</v>
      </c>
      <c r="AMQ3001" s="36" t="s">
        <v>670</v>
      </c>
      <c r="AMR3001" s="36" t="s">
        <v>670</v>
      </c>
      <c r="AMS3001" s="36" t="s">
        <v>670</v>
      </c>
      <c r="AMT3001" s="36" t="s">
        <v>670</v>
      </c>
      <c r="AMU3001" s="36" t="s">
        <v>670</v>
      </c>
      <c r="AMV3001" s="36" t="s">
        <v>670</v>
      </c>
      <c r="AMW3001" s="36" t="s">
        <v>670</v>
      </c>
      <c r="AMX3001" s="36" t="s">
        <v>670</v>
      </c>
      <c r="AMY3001" s="36" t="s">
        <v>670</v>
      </c>
      <c r="AMZ3001" s="36" t="s">
        <v>670</v>
      </c>
      <c r="ANA3001" s="36" t="s">
        <v>670</v>
      </c>
      <c r="ANB3001" s="36" t="s">
        <v>670</v>
      </c>
      <c r="ANC3001" s="36" t="s">
        <v>670</v>
      </c>
      <c r="AND3001" s="36" t="s">
        <v>670</v>
      </c>
      <c r="ANE3001" s="36" t="s">
        <v>670</v>
      </c>
      <c r="ANF3001" s="36" t="s">
        <v>670</v>
      </c>
      <c r="ANG3001" s="36" t="s">
        <v>670</v>
      </c>
      <c r="ANH3001" s="36" t="s">
        <v>670</v>
      </c>
      <c r="ANI3001" s="36" t="s">
        <v>670</v>
      </c>
      <c r="ANJ3001" s="36" t="s">
        <v>670</v>
      </c>
      <c r="ANK3001" s="36" t="s">
        <v>670</v>
      </c>
      <c r="ANL3001" s="36" t="s">
        <v>670</v>
      </c>
      <c r="ANM3001" s="36" t="s">
        <v>670</v>
      </c>
      <c r="ANN3001" s="36" t="s">
        <v>670</v>
      </c>
      <c r="ANO3001" s="36" t="s">
        <v>670</v>
      </c>
      <c r="ANP3001" s="36" t="s">
        <v>670</v>
      </c>
      <c r="ANQ3001" s="36" t="s">
        <v>670</v>
      </c>
      <c r="ANR3001" s="36" t="s">
        <v>670</v>
      </c>
      <c r="ANS3001" s="36" t="s">
        <v>670</v>
      </c>
      <c r="ANT3001" s="36" t="s">
        <v>670</v>
      </c>
      <c r="ANU3001" s="36" t="s">
        <v>670</v>
      </c>
      <c r="ANV3001" s="36" t="s">
        <v>670</v>
      </c>
      <c r="ANW3001" s="36" t="s">
        <v>670</v>
      </c>
      <c r="ANX3001" s="36" t="s">
        <v>670</v>
      </c>
      <c r="ANY3001" s="36" t="s">
        <v>670</v>
      </c>
      <c r="ANZ3001" s="36" t="s">
        <v>670</v>
      </c>
      <c r="AOA3001" s="36" t="s">
        <v>670</v>
      </c>
      <c r="AOB3001" s="36" t="s">
        <v>670</v>
      </c>
      <c r="AOC3001" s="36" t="s">
        <v>670</v>
      </c>
      <c r="AOD3001" s="36" t="s">
        <v>670</v>
      </c>
      <c r="AOE3001" s="36" t="s">
        <v>670</v>
      </c>
      <c r="AOF3001" s="36" t="s">
        <v>670</v>
      </c>
      <c r="AOG3001" s="36" t="s">
        <v>670</v>
      </c>
      <c r="AOH3001" s="36" t="s">
        <v>670</v>
      </c>
      <c r="AOI3001" s="36" t="s">
        <v>670</v>
      </c>
      <c r="AOJ3001" s="36" t="s">
        <v>670</v>
      </c>
      <c r="AOK3001" s="36" t="s">
        <v>670</v>
      </c>
      <c r="AOL3001" s="36" t="s">
        <v>670</v>
      </c>
      <c r="AOM3001" s="36" t="s">
        <v>670</v>
      </c>
      <c r="AON3001" s="36" t="s">
        <v>670</v>
      </c>
      <c r="AOO3001" s="36" t="s">
        <v>670</v>
      </c>
      <c r="AOP3001" s="36" t="s">
        <v>670</v>
      </c>
      <c r="AOQ3001" s="36" t="s">
        <v>670</v>
      </c>
      <c r="AOR3001" s="36" t="s">
        <v>670</v>
      </c>
      <c r="AOS3001" s="36" t="s">
        <v>670</v>
      </c>
      <c r="AOT3001" s="36" t="s">
        <v>670</v>
      </c>
      <c r="AOU3001" s="36" t="s">
        <v>670</v>
      </c>
      <c r="AOV3001" s="36" t="s">
        <v>670</v>
      </c>
      <c r="AOW3001" s="36" t="s">
        <v>670</v>
      </c>
      <c r="AOX3001" s="36" t="s">
        <v>670</v>
      </c>
      <c r="AOY3001" s="36" t="s">
        <v>670</v>
      </c>
      <c r="AOZ3001" s="36" t="s">
        <v>670</v>
      </c>
      <c r="APA3001" s="36" t="s">
        <v>670</v>
      </c>
      <c r="APB3001" s="36" t="s">
        <v>670</v>
      </c>
      <c r="APC3001" s="36" t="s">
        <v>670</v>
      </c>
      <c r="APD3001" s="36" t="s">
        <v>670</v>
      </c>
      <c r="APE3001" s="36" t="s">
        <v>670</v>
      </c>
      <c r="APF3001" s="36" t="s">
        <v>670</v>
      </c>
      <c r="APG3001" s="36" t="s">
        <v>670</v>
      </c>
      <c r="APH3001" s="36" t="s">
        <v>670</v>
      </c>
      <c r="API3001" s="36" t="s">
        <v>670</v>
      </c>
      <c r="APJ3001" s="36" t="s">
        <v>670</v>
      </c>
      <c r="APK3001" s="36" t="s">
        <v>670</v>
      </c>
      <c r="APL3001" s="36" t="s">
        <v>670</v>
      </c>
      <c r="APM3001" s="36" t="s">
        <v>670</v>
      </c>
      <c r="APN3001" s="36" t="s">
        <v>670</v>
      </c>
      <c r="APO3001" s="36" t="s">
        <v>670</v>
      </c>
      <c r="APP3001" s="36" t="s">
        <v>670</v>
      </c>
      <c r="APQ3001" s="36" t="s">
        <v>670</v>
      </c>
      <c r="APR3001" s="36" t="s">
        <v>670</v>
      </c>
      <c r="APS3001" s="36" t="s">
        <v>670</v>
      </c>
      <c r="APT3001" s="36" t="s">
        <v>670</v>
      </c>
      <c r="APU3001" s="36" t="s">
        <v>670</v>
      </c>
      <c r="APV3001" s="36" t="s">
        <v>670</v>
      </c>
      <c r="APW3001" s="36" t="s">
        <v>670</v>
      </c>
      <c r="APX3001" s="36" t="s">
        <v>670</v>
      </c>
      <c r="APY3001" s="36" t="s">
        <v>670</v>
      </c>
      <c r="APZ3001" s="36" t="s">
        <v>670</v>
      </c>
      <c r="AQA3001" s="36" t="s">
        <v>670</v>
      </c>
      <c r="AQB3001" s="36" t="s">
        <v>670</v>
      </c>
      <c r="AQC3001" s="36" t="s">
        <v>670</v>
      </c>
      <c r="AQD3001" s="36" t="s">
        <v>670</v>
      </c>
      <c r="AQE3001" s="36" t="s">
        <v>670</v>
      </c>
      <c r="AQF3001" s="36" t="s">
        <v>670</v>
      </c>
      <c r="AQG3001" s="36" t="s">
        <v>670</v>
      </c>
      <c r="AQH3001" s="36" t="s">
        <v>670</v>
      </c>
      <c r="AQI3001" s="36" t="s">
        <v>670</v>
      </c>
      <c r="AQJ3001" s="36" t="s">
        <v>670</v>
      </c>
      <c r="AQK3001" s="36" t="s">
        <v>670</v>
      </c>
      <c r="AQL3001" s="36" t="s">
        <v>670</v>
      </c>
      <c r="AQM3001" s="36" t="s">
        <v>670</v>
      </c>
      <c r="AQN3001" s="36" t="s">
        <v>670</v>
      </c>
      <c r="AQO3001" s="36" t="s">
        <v>670</v>
      </c>
      <c r="AQP3001" s="36" t="s">
        <v>670</v>
      </c>
      <c r="AQQ3001" s="36" t="s">
        <v>670</v>
      </c>
      <c r="AQR3001" s="36" t="s">
        <v>670</v>
      </c>
      <c r="AQS3001" s="36" t="s">
        <v>670</v>
      </c>
      <c r="AQT3001" s="36" t="s">
        <v>670</v>
      </c>
      <c r="AQU3001" s="36" t="s">
        <v>670</v>
      </c>
      <c r="AQV3001" s="36" t="s">
        <v>670</v>
      </c>
      <c r="AQW3001" s="36" t="s">
        <v>670</v>
      </c>
      <c r="AQX3001" s="36" t="s">
        <v>670</v>
      </c>
      <c r="AQY3001" s="36" t="s">
        <v>670</v>
      </c>
      <c r="AQZ3001" s="36" t="s">
        <v>670</v>
      </c>
      <c r="ARA3001" s="36" t="s">
        <v>670</v>
      </c>
      <c r="ARB3001" s="36" t="s">
        <v>670</v>
      </c>
      <c r="ARC3001" s="36" t="s">
        <v>670</v>
      </c>
      <c r="ARD3001" s="36" t="s">
        <v>670</v>
      </c>
      <c r="ARE3001" s="36" t="s">
        <v>670</v>
      </c>
      <c r="ARF3001" s="36" t="s">
        <v>670</v>
      </c>
      <c r="ARG3001" s="36" t="s">
        <v>670</v>
      </c>
      <c r="ARH3001" s="36" t="s">
        <v>670</v>
      </c>
      <c r="ARI3001" s="36" t="s">
        <v>670</v>
      </c>
      <c r="ARJ3001" s="36" t="s">
        <v>670</v>
      </c>
      <c r="ARK3001" s="36" t="s">
        <v>670</v>
      </c>
      <c r="ARL3001" s="36" t="s">
        <v>670</v>
      </c>
      <c r="ARM3001" s="36" t="s">
        <v>670</v>
      </c>
      <c r="ARN3001" s="36" t="s">
        <v>670</v>
      </c>
      <c r="ARO3001" s="36" t="s">
        <v>670</v>
      </c>
      <c r="ARP3001" s="36" t="s">
        <v>670</v>
      </c>
      <c r="ARQ3001" s="36" t="s">
        <v>670</v>
      </c>
      <c r="ARR3001" s="36" t="s">
        <v>670</v>
      </c>
      <c r="ARS3001" s="36" t="s">
        <v>670</v>
      </c>
      <c r="ART3001" s="36" t="s">
        <v>670</v>
      </c>
      <c r="ARU3001" s="36" t="s">
        <v>670</v>
      </c>
      <c r="ARV3001" s="36" t="s">
        <v>670</v>
      </c>
      <c r="ARW3001" s="36" t="s">
        <v>670</v>
      </c>
      <c r="ARX3001" s="36" t="s">
        <v>670</v>
      </c>
      <c r="ARY3001" s="36" t="s">
        <v>670</v>
      </c>
      <c r="ARZ3001" s="36" t="s">
        <v>670</v>
      </c>
      <c r="ASA3001" s="36" t="s">
        <v>670</v>
      </c>
      <c r="ASB3001" s="36" t="s">
        <v>670</v>
      </c>
      <c r="ASC3001" s="36" t="s">
        <v>670</v>
      </c>
      <c r="ASD3001" s="36" t="s">
        <v>670</v>
      </c>
      <c r="ASE3001" s="36" t="s">
        <v>670</v>
      </c>
      <c r="ASF3001" s="36" t="s">
        <v>670</v>
      </c>
      <c r="ASG3001" s="36" t="s">
        <v>670</v>
      </c>
      <c r="ASH3001" s="36" t="s">
        <v>670</v>
      </c>
      <c r="ASI3001" s="36" t="s">
        <v>670</v>
      </c>
      <c r="ASJ3001" s="36" t="s">
        <v>670</v>
      </c>
      <c r="ASK3001" s="36" t="s">
        <v>670</v>
      </c>
      <c r="ASL3001" s="36" t="s">
        <v>670</v>
      </c>
      <c r="ASM3001" s="36" t="s">
        <v>670</v>
      </c>
      <c r="ASN3001" s="36" t="s">
        <v>670</v>
      </c>
      <c r="ASO3001" s="36" t="s">
        <v>670</v>
      </c>
      <c r="ASP3001" s="36" t="s">
        <v>670</v>
      </c>
      <c r="ASQ3001" s="36" t="s">
        <v>670</v>
      </c>
      <c r="ASR3001" s="36" t="s">
        <v>670</v>
      </c>
      <c r="ASS3001" s="36" t="s">
        <v>670</v>
      </c>
      <c r="AST3001" s="36" t="s">
        <v>670</v>
      </c>
      <c r="ASU3001" s="36" t="s">
        <v>670</v>
      </c>
      <c r="ASV3001" s="36" t="s">
        <v>670</v>
      </c>
      <c r="ASW3001" s="36" t="s">
        <v>670</v>
      </c>
      <c r="ASX3001" s="36" t="s">
        <v>670</v>
      </c>
      <c r="ASY3001" s="36" t="s">
        <v>670</v>
      </c>
      <c r="ASZ3001" s="36" t="s">
        <v>670</v>
      </c>
      <c r="ATA3001" s="36" t="s">
        <v>670</v>
      </c>
      <c r="ATB3001" s="36" t="s">
        <v>670</v>
      </c>
      <c r="ATC3001" s="36" t="s">
        <v>670</v>
      </c>
      <c r="ATD3001" s="36" t="s">
        <v>670</v>
      </c>
      <c r="ATE3001" s="36" t="s">
        <v>670</v>
      </c>
      <c r="ATF3001" s="36" t="s">
        <v>670</v>
      </c>
      <c r="ATG3001" s="36" t="s">
        <v>670</v>
      </c>
      <c r="ATH3001" s="36" t="s">
        <v>670</v>
      </c>
      <c r="ATI3001" s="36" t="s">
        <v>670</v>
      </c>
      <c r="ATJ3001" s="36" t="s">
        <v>670</v>
      </c>
      <c r="ATK3001" s="36" t="s">
        <v>670</v>
      </c>
      <c r="ATL3001" s="36" t="s">
        <v>670</v>
      </c>
      <c r="ATM3001" s="36" t="s">
        <v>670</v>
      </c>
      <c r="ATN3001" s="36" t="s">
        <v>670</v>
      </c>
      <c r="ATO3001" s="36" t="s">
        <v>670</v>
      </c>
      <c r="ATP3001" s="36" t="s">
        <v>670</v>
      </c>
      <c r="ATQ3001" s="36" t="s">
        <v>670</v>
      </c>
      <c r="ATR3001" s="36" t="s">
        <v>670</v>
      </c>
      <c r="ATS3001" s="36" t="s">
        <v>670</v>
      </c>
      <c r="ATT3001" s="36" t="s">
        <v>670</v>
      </c>
      <c r="ATU3001" s="36" t="s">
        <v>670</v>
      </c>
      <c r="ATV3001" s="36" t="s">
        <v>670</v>
      </c>
      <c r="ATW3001" s="36" t="s">
        <v>670</v>
      </c>
      <c r="ATX3001" s="36" t="s">
        <v>670</v>
      </c>
      <c r="ATY3001" s="36" t="s">
        <v>670</v>
      </c>
      <c r="ATZ3001" s="36" t="s">
        <v>670</v>
      </c>
      <c r="AUA3001" s="36" t="s">
        <v>670</v>
      </c>
      <c r="AUB3001" s="36" t="s">
        <v>670</v>
      </c>
      <c r="AUC3001" s="36" t="s">
        <v>670</v>
      </c>
      <c r="AUD3001" s="36" t="s">
        <v>670</v>
      </c>
      <c r="AUE3001" s="36" t="s">
        <v>670</v>
      </c>
      <c r="AUF3001" s="36" t="s">
        <v>670</v>
      </c>
      <c r="AUG3001" s="36" t="s">
        <v>670</v>
      </c>
      <c r="AUH3001" s="36" t="s">
        <v>670</v>
      </c>
      <c r="AUI3001" s="36" t="s">
        <v>670</v>
      </c>
      <c r="AUJ3001" s="36" t="s">
        <v>670</v>
      </c>
      <c r="AUK3001" s="36" t="s">
        <v>670</v>
      </c>
      <c r="AUL3001" s="36" t="s">
        <v>670</v>
      </c>
      <c r="AUM3001" s="36" t="s">
        <v>670</v>
      </c>
      <c r="AUN3001" s="36" t="s">
        <v>670</v>
      </c>
      <c r="AUO3001" s="36" t="s">
        <v>670</v>
      </c>
      <c r="AUP3001" s="36" t="s">
        <v>670</v>
      </c>
      <c r="AUQ3001" s="36" t="s">
        <v>670</v>
      </c>
      <c r="AUR3001" s="36" t="s">
        <v>670</v>
      </c>
      <c r="AUS3001" s="36" t="s">
        <v>670</v>
      </c>
      <c r="AUT3001" s="36" t="s">
        <v>670</v>
      </c>
      <c r="AUU3001" s="36" t="s">
        <v>670</v>
      </c>
      <c r="AUV3001" s="36" t="s">
        <v>670</v>
      </c>
      <c r="AUW3001" s="36" t="s">
        <v>670</v>
      </c>
      <c r="AUX3001" s="36" t="s">
        <v>670</v>
      </c>
      <c r="AUY3001" s="36" t="s">
        <v>670</v>
      </c>
      <c r="AUZ3001" s="36" t="s">
        <v>670</v>
      </c>
      <c r="AVA3001" s="36" t="s">
        <v>670</v>
      </c>
      <c r="AVB3001" s="36" t="s">
        <v>670</v>
      </c>
      <c r="AVC3001" s="36" t="s">
        <v>670</v>
      </c>
      <c r="AVD3001" s="36" t="s">
        <v>670</v>
      </c>
      <c r="AVE3001" s="36" t="s">
        <v>670</v>
      </c>
      <c r="AVF3001" s="36" t="s">
        <v>670</v>
      </c>
      <c r="AVG3001" s="36" t="s">
        <v>670</v>
      </c>
      <c r="AVH3001" s="36" t="s">
        <v>670</v>
      </c>
      <c r="AVI3001" s="36" t="s">
        <v>670</v>
      </c>
      <c r="AVJ3001" s="36" t="s">
        <v>670</v>
      </c>
      <c r="AVK3001" s="36" t="s">
        <v>670</v>
      </c>
      <c r="AVL3001" s="36" t="s">
        <v>670</v>
      </c>
      <c r="AVM3001" s="36" t="s">
        <v>670</v>
      </c>
      <c r="AVN3001" s="36" t="s">
        <v>670</v>
      </c>
      <c r="AVO3001" s="36" t="s">
        <v>670</v>
      </c>
      <c r="AVP3001" s="36" t="s">
        <v>670</v>
      </c>
      <c r="AVQ3001" s="36" t="s">
        <v>670</v>
      </c>
      <c r="AVR3001" s="36" t="s">
        <v>670</v>
      </c>
      <c r="AVS3001" s="36" t="s">
        <v>670</v>
      </c>
      <c r="AVT3001" s="36" t="s">
        <v>670</v>
      </c>
      <c r="AVU3001" s="36" t="s">
        <v>670</v>
      </c>
      <c r="AVV3001" s="36" t="s">
        <v>670</v>
      </c>
      <c r="AVW3001" s="36" t="s">
        <v>670</v>
      </c>
      <c r="AVX3001" s="36" t="s">
        <v>670</v>
      </c>
      <c r="AVY3001" s="36" t="s">
        <v>670</v>
      </c>
      <c r="AVZ3001" s="36" t="s">
        <v>670</v>
      </c>
      <c r="AWA3001" s="36" t="s">
        <v>670</v>
      </c>
      <c r="AWB3001" s="36" t="s">
        <v>670</v>
      </c>
      <c r="AWC3001" s="36" t="s">
        <v>670</v>
      </c>
      <c r="AWD3001" s="36" t="s">
        <v>670</v>
      </c>
      <c r="AWE3001" s="36" t="s">
        <v>670</v>
      </c>
      <c r="AWF3001" s="36" t="s">
        <v>670</v>
      </c>
      <c r="AWG3001" s="36" t="s">
        <v>670</v>
      </c>
      <c r="AWH3001" s="36" t="s">
        <v>670</v>
      </c>
      <c r="AWI3001" s="36" t="s">
        <v>670</v>
      </c>
      <c r="AWJ3001" s="36" t="s">
        <v>670</v>
      </c>
      <c r="AWK3001" s="36" t="s">
        <v>670</v>
      </c>
      <c r="AWL3001" s="36" t="s">
        <v>670</v>
      </c>
      <c r="AWM3001" s="36" t="s">
        <v>670</v>
      </c>
      <c r="AWN3001" s="36" t="s">
        <v>670</v>
      </c>
      <c r="AWO3001" s="36" t="s">
        <v>670</v>
      </c>
      <c r="AWP3001" s="36" t="s">
        <v>670</v>
      </c>
      <c r="AWQ3001" s="36" t="s">
        <v>670</v>
      </c>
      <c r="AWR3001" s="36" t="s">
        <v>670</v>
      </c>
      <c r="AWS3001" s="36" t="s">
        <v>670</v>
      </c>
      <c r="AWT3001" s="36" t="s">
        <v>670</v>
      </c>
      <c r="AWU3001" s="36" t="s">
        <v>670</v>
      </c>
      <c r="AWV3001" s="36" t="s">
        <v>670</v>
      </c>
      <c r="AWW3001" s="36" t="s">
        <v>670</v>
      </c>
      <c r="AWX3001" s="36" t="s">
        <v>670</v>
      </c>
      <c r="AWY3001" s="36" t="s">
        <v>670</v>
      </c>
      <c r="AWZ3001" s="36" t="s">
        <v>670</v>
      </c>
      <c r="AXA3001" s="36" t="s">
        <v>670</v>
      </c>
      <c r="AXB3001" s="36" t="s">
        <v>670</v>
      </c>
      <c r="AXC3001" s="36" t="s">
        <v>670</v>
      </c>
      <c r="AXD3001" s="36" t="s">
        <v>670</v>
      </c>
      <c r="AXE3001" s="36" t="s">
        <v>670</v>
      </c>
      <c r="AXF3001" s="36" t="s">
        <v>670</v>
      </c>
      <c r="AXG3001" s="36" t="s">
        <v>670</v>
      </c>
      <c r="AXH3001" s="36" t="s">
        <v>670</v>
      </c>
      <c r="AXI3001" s="36" t="s">
        <v>670</v>
      </c>
      <c r="AXJ3001" s="36" t="s">
        <v>670</v>
      </c>
      <c r="AXK3001" s="36" t="s">
        <v>670</v>
      </c>
      <c r="AXL3001" s="36" t="s">
        <v>670</v>
      </c>
      <c r="AXM3001" s="36" t="s">
        <v>670</v>
      </c>
      <c r="AXN3001" s="36" t="s">
        <v>670</v>
      </c>
      <c r="AXO3001" s="36" t="s">
        <v>670</v>
      </c>
      <c r="AXP3001" s="36" t="s">
        <v>670</v>
      </c>
      <c r="AXQ3001" s="36" t="s">
        <v>670</v>
      </c>
      <c r="AXR3001" s="36" t="s">
        <v>670</v>
      </c>
      <c r="AXS3001" s="36" t="s">
        <v>670</v>
      </c>
      <c r="AXT3001" s="36" t="s">
        <v>670</v>
      </c>
      <c r="AXU3001" s="36" t="s">
        <v>670</v>
      </c>
      <c r="AXV3001" s="36" t="s">
        <v>670</v>
      </c>
      <c r="AXW3001" s="36" t="s">
        <v>670</v>
      </c>
      <c r="AXX3001" s="36" t="s">
        <v>670</v>
      </c>
      <c r="AXY3001" s="36" t="s">
        <v>670</v>
      </c>
      <c r="AXZ3001" s="36" t="s">
        <v>670</v>
      </c>
      <c r="AYA3001" s="36" t="s">
        <v>670</v>
      </c>
      <c r="AYB3001" s="36" t="s">
        <v>670</v>
      </c>
      <c r="AYC3001" s="36" t="s">
        <v>670</v>
      </c>
      <c r="AYD3001" s="36" t="s">
        <v>670</v>
      </c>
      <c r="AYE3001" s="36" t="s">
        <v>670</v>
      </c>
      <c r="AYF3001" s="36" t="s">
        <v>670</v>
      </c>
      <c r="AYG3001" s="36" t="s">
        <v>670</v>
      </c>
      <c r="AYH3001" s="36" t="s">
        <v>670</v>
      </c>
      <c r="AYI3001" s="36" t="s">
        <v>670</v>
      </c>
      <c r="AYJ3001" s="36" t="s">
        <v>670</v>
      </c>
      <c r="AYK3001" s="36" t="s">
        <v>670</v>
      </c>
      <c r="AYL3001" s="36" t="s">
        <v>670</v>
      </c>
      <c r="AYM3001" s="36" t="s">
        <v>670</v>
      </c>
      <c r="AYN3001" s="36" t="s">
        <v>670</v>
      </c>
      <c r="AYO3001" s="36" t="s">
        <v>670</v>
      </c>
      <c r="AYP3001" s="36" t="s">
        <v>670</v>
      </c>
      <c r="AYQ3001" s="36" t="s">
        <v>670</v>
      </c>
      <c r="AYR3001" s="36" t="s">
        <v>670</v>
      </c>
      <c r="AYS3001" s="36" t="s">
        <v>670</v>
      </c>
      <c r="AYT3001" s="36" t="s">
        <v>670</v>
      </c>
      <c r="AYU3001" s="36" t="s">
        <v>670</v>
      </c>
      <c r="AYV3001" s="36" t="s">
        <v>670</v>
      </c>
      <c r="AYW3001" s="36" t="s">
        <v>670</v>
      </c>
      <c r="AYX3001" s="36" t="s">
        <v>670</v>
      </c>
      <c r="AYY3001" s="36" t="s">
        <v>670</v>
      </c>
      <c r="AYZ3001" s="36" t="s">
        <v>670</v>
      </c>
      <c r="AZA3001" s="36" t="s">
        <v>670</v>
      </c>
      <c r="AZB3001" s="36" t="s">
        <v>670</v>
      </c>
      <c r="AZC3001" s="36" t="s">
        <v>670</v>
      </c>
      <c r="AZD3001" s="36" t="s">
        <v>670</v>
      </c>
      <c r="AZE3001" s="36" t="s">
        <v>670</v>
      </c>
      <c r="AZF3001" s="36" t="s">
        <v>670</v>
      </c>
      <c r="AZG3001" s="36" t="s">
        <v>670</v>
      </c>
      <c r="AZH3001" s="36" t="s">
        <v>670</v>
      </c>
      <c r="AZI3001" s="36" t="s">
        <v>670</v>
      </c>
      <c r="AZJ3001" s="36" t="s">
        <v>670</v>
      </c>
      <c r="AZK3001" s="36" t="s">
        <v>670</v>
      </c>
      <c r="AZL3001" s="36" t="s">
        <v>670</v>
      </c>
      <c r="AZM3001" s="36" t="s">
        <v>670</v>
      </c>
      <c r="AZN3001" s="36" t="s">
        <v>670</v>
      </c>
      <c r="AZO3001" s="36" t="s">
        <v>670</v>
      </c>
      <c r="AZP3001" s="36" t="s">
        <v>670</v>
      </c>
      <c r="AZQ3001" s="36" t="s">
        <v>670</v>
      </c>
      <c r="AZR3001" s="36" t="s">
        <v>670</v>
      </c>
      <c r="AZS3001" s="36" t="s">
        <v>670</v>
      </c>
      <c r="AZT3001" s="36" t="s">
        <v>670</v>
      </c>
      <c r="AZU3001" s="36" t="s">
        <v>670</v>
      </c>
      <c r="AZV3001" s="36" t="s">
        <v>670</v>
      </c>
      <c r="AZW3001" s="36" t="s">
        <v>670</v>
      </c>
      <c r="AZX3001" s="36" t="s">
        <v>670</v>
      </c>
      <c r="AZY3001" s="36" t="s">
        <v>670</v>
      </c>
      <c r="AZZ3001" s="36" t="s">
        <v>670</v>
      </c>
      <c r="BAA3001" s="36" t="s">
        <v>670</v>
      </c>
      <c r="BAB3001" s="36" t="s">
        <v>670</v>
      </c>
      <c r="BAC3001" s="36" t="s">
        <v>670</v>
      </c>
      <c r="BAD3001" s="36" t="s">
        <v>670</v>
      </c>
      <c r="BAE3001" s="36" t="s">
        <v>670</v>
      </c>
      <c r="BAF3001" s="36" t="s">
        <v>670</v>
      </c>
      <c r="BAG3001" s="36" t="s">
        <v>670</v>
      </c>
      <c r="BAH3001" s="36" t="s">
        <v>670</v>
      </c>
      <c r="BAI3001" s="36" t="s">
        <v>670</v>
      </c>
      <c r="BAJ3001" s="36" t="s">
        <v>670</v>
      </c>
      <c r="BAK3001" s="36" t="s">
        <v>670</v>
      </c>
      <c r="BAL3001" s="36" t="s">
        <v>670</v>
      </c>
      <c r="BAM3001" s="36" t="s">
        <v>670</v>
      </c>
      <c r="BAN3001" s="36" t="s">
        <v>670</v>
      </c>
      <c r="BAO3001" s="36" t="s">
        <v>670</v>
      </c>
      <c r="BAP3001" s="36" t="s">
        <v>670</v>
      </c>
      <c r="BAQ3001" s="36" t="s">
        <v>670</v>
      </c>
      <c r="BAR3001" s="36" t="s">
        <v>670</v>
      </c>
      <c r="BAS3001" s="36" t="s">
        <v>670</v>
      </c>
      <c r="BAT3001" s="36" t="s">
        <v>670</v>
      </c>
      <c r="BAU3001" s="36" t="s">
        <v>670</v>
      </c>
      <c r="BAV3001" s="36" t="s">
        <v>670</v>
      </c>
      <c r="BAW3001" s="36" t="s">
        <v>670</v>
      </c>
      <c r="BAX3001" s="36" t="s">
        <v>670</v>
      </c>
      <c r="BAY3001" s="36" t="s">
        <v>670</v>
      </c>
      <c r="BAZ3001" s="36" t="s">
        <v>670</v>
      </c>
      <c r="BBA3001" s="36" t="s">
        <v>670</v>
      </c>
      <c r="BBB3001" s="36" t="s">
        <v>670</v>
      </c>
      <c r="BBC3001" s="36" t="s">
        <v>670</v>
      </c>
      <c r="BBD3001" s="36" t="s">
        <v>670</v>
      </c>
      <c r="BBE3001" s="36" t="s">
        <v>670</v>
      </c>
      <c r="BBF3001" s="36" t="s">
        <v>670</v>
      </c>
      <c r="BBG3001" s="36" t="s">
        <v>670</v>
      </c>
      <c r="BBH3001" s="36" t="s">
        <v>670</v>
      </c>
      <c r="BBI3001" s="36" t="s">
        <v>670</v>
      </c>
      <c r="BBJ3001" s="36" t="s">
        <v>670</v>
      </c>
      <c r="BBK3001" s="36" t="s">
        <v>670</v>
      </c>
      <c r="BBL3001" s="36" t="s">
        <v>670</v>
      </c>
      <c r="BBM3001" s="36" t="s">
        <v>670</v>
      </c>
      <c r="BBN3001" s="36" t="s">
        <v>670</v>
      </c>
      <c r="BBO3001" s="36" t="s">
        <v>670</v>
      </c>
      <c r="BBP3001" s="36" t="s">
        <v>670</v>
      </c>
      <c r="BBQ3001" s="36" t="s">
        <v>670</v>
      </c>
      <c r="BBR3001" s="36" t="s">
        <v>670</v>
      </c>
      <c r="BBS3001" s="36" t="s">
        <v>670</v>
      </c>
      <c r="BBT3001" s="36" t="s">
        <v>670</v>
      </c>
      <c r="BBU3001" s="36" t="s">
        <v>670</v>
      </c>
      <c r="BBV3001" s="36" t="s">
        <v>670</v>
      </c>
      <c r="BBW3001" s="36" t="s">
        <v>670</v>
      </c>
      <c r="BBX3001" s="36" t="s">
        <v>670</v>
      </c>
      <c r="BBY3001" s="36" t="s">
        <v>670</v>
      </c>
      <c r="BBZ3001" s="36" t="s">
        <v>670</v>
      </c>
      <c r="BCA3001" s="36" t="s">
        <v>670</v>
      </c>
      <c r="BCB3001" s="36" t="s">
        <v>670</v>
      </c>
      <c r="BCC3001" s="36" t="s">
        <v>670</v>
      </c>
      <c r="BCD3001" s="36" t="s">
        <v>670</v>
      </c>
      <c r="BCE3001" s="36" t="s">
        <v>670</v>
      </c>
      <c r="BCF3001" s="36" t="s">
        <v>670</v>
      </c>
      <c r="BCG3001" s="36" t="s">
        <v>670</v>
      </c>
      <c r="BCH3001" s="36" t="s">
        <v>670</v>
      </c>
      <c r="BCI3001" s="36" t="s">
        <v>670</v>
      </c>
      <c r="BCJ3001" s="36" t="s">
        <v>670</v>
      </c>
      <c r="BCK3001" s="36" t="s">
        <v>670</v>
      </c>
      <c r="BCL3001" s="36" t="s">
        <v>670</v>
      </c>
      <c r="BCM3001" s="36" t="s">
        <v>670</v>
      </c>
      <c r="BCN3001" s="36" t="s">
        <v>670</v>
      </c>
      <c r="BCO3001" s="36" t="s">
        <v>670</v>
      </c>
      <c r="BCP3001" s="36" t="s">
        <v>670</v>
      </c>
      <c r="BCQ3001" s="36" t="s">
        <v>670</v>
      </c>
      <c r="BCR3001" s="36" t="s">
        <v>670</v>
      </c>
      <c r="BCS3001" s="36" t="s">
        <v>670</v>
      </c>
      <c r="BCT3001" s="36" t="s">
        <v>670</v>
      </c>
      <c r="BCU3001" s="36" t="s">
        <v>670</v>
      </c>
      <c r="BCV3001" s="36" t="s">
        <v>670</v>
      </c>
      <c r="BCW3001" s="36" t="s">
        <v>670</v>
      </c>
      <c r="BCX3001" s="36" t="s">
        <v>670</v>
      </c>
      <c r="BCY3001" s="36" t="s">
        <v>670</v>
      </c>
      <c r="BCZ3001" s="36" t="s">
        <v>670</v>
      </c>
      <c r="BDA3001" s="36" t="s">
        <v>670</v>
      </c>
      <c r="BDB3001" s="36" t="s">
        <v>670</v>
      </c>
      <c r="BDC3001" s="36" t="s">
        <v>670</v>
      </c>
      <c r="BDD3001" s="36" t="s">
        <v>670</v>
      </c>
      <c r="BDE3001" s="36" t="s">
        <v>670</v>
      </c>
      <c r="BDF3001" s="36" t="s">
        <v>670</v>
      </c>
      <c r="BDG3001" s="36" t="s">
        <v>670</v>
      </c>
      <c r="BDH3001" s="36" t="s">
        <v>670</v>
      </c>
      <c r="BDI3001" s="36" t="s">
        <v>670</v>
      </c>
      <c r="BDJ3001" s="36" t="s">
        <v>670</v>
      </c>
      <c r="BDK3001" s="36" t="s">
        <v>670</v>
      </c>
      <c r="BDL3001" s="36" t="s">
        <v>670</v>
      </c>
      <c r="BDM3001" s="36" t="s">
        <v>670</v>
      </c>
      <c r="BDN3001" s="36" t="s">
        <v>670</v>
      </c>
      <c r="BDO3001" s="36" t="s">
        <v>670</v>
      </c>
      <c r="BDP3001" s="36" t="s">
        <v>670</v>
      </c>
      <c r="BDQ3001" s="36" t="s">
        <v>670</v>
      </c>
      <c r="BDR3001" s="36" t="s">
        <v>670</v>
      </c>
      <c r="BDS3001" s="36" t="s">
        <v>670</v>
      </c>
      <c r="BDT3001" s="36" t="s">
        <v>670</v>
      </c>
      <c r="BDU3001" s="36" t="s">
        <v>670</v>
      </c>
      <c r="BDV3001" s="36" t="s">
        <v>670</v>
      </c>
      <c r="BDW3001" s="36" t="s">
        <v>670</v>
      </c>
      <c r="BDX3001" s="36" t="s">
        <v>670</v>
      </c>
      <c r="BDY3001" s="36" t="s">
        <v>670</v>
      </c>
      <c r="BDZ3001" s="36" t="s">
        <v>670</v>
      </c>
      <c r="BEA3001" s="36" t="s">
        <v>670</v>
      </c>
      <c r="BEB3001" s="36" t="s">
        <v>670</v>
      </c>
      <c r="BEC3001" s="36" t="s">
        <v>670</v>
      </c>
      <c r="BED3001" s="36" t="s">
        <v>670</v>
      </c>
      <c r="BEE3001" s="36" t="s">
        <v>670</v>
      </c>
      <c r="BEF3001" s="36" t="s">
        <v>670</v>
      </c>
      <c r="BEG3001" s="36" t="s">
        <v>670</v>
      </c>
      <c r="BEH3001" s="36" t="s">
        <v>670</v>
      </c>
      <c r="BEI3001" s="36" t="s">
        <v>670</v>
      </c>
      <c r="BEJ3001" s="36" t="s">
        <v>670</v>
      </c>
      <c r="BEK3001" s="36" t="s">
        <v>670</v>
      </c>
      <c r="BEL3001" s="36" t="s">
        <v>670</v>
      </c>
      <c r="BEM3001" s="36" t="s">
        <v>670</v>
      </c>
      <c r="BEN3001" s="36" t="s">
        <v>670</v>
      </c>
      <c r="BEO3001" s="36" t="s">
        <v>670</v>
      </c>
      <c r="BEP3001" s="36" t="s">
        <v>670</v>
      </c>
      <c r="BEQ3001" s="36" t="s">
        <v>670</v>
      </c>
      <c r="BER3001" s="36" t="s">
        <v>670</v>
      </c>
      <c r="BES3001" s="36" t="s">
        <v>670</v>
      </c>
      <c r="BET3001" s="36" t="s">
        <v>670</v>
      </c>
      <c r="BEU3001" s="36" t="s">
        <v>670</v>
      </c>
      <c r="BEV3001" s="36" t="s">
        <v>670</v>
      </c>
      <c r="BEW3001" s="36" t="s">
        <v>670</v>
      </c>
      <c r="BEX3001" s="36" t="s">
        <v>670</v>
      </c>
      <c r="BEY3001" s="36" t="s">
        <v>670</v>
      </c>
      <c r="BEZ3001" s="36" t="s">
        <v>670</v>
      </c>
      <c r="BFA3001" s="36" t="s">
        <v>670</v>
      </c>
      <c r="BFB3001" s="36" t="s">
        <v>670</v>
      </c>
      <c r="BFC3001" s="36" t="s">
        <v>670</v>
      </c>
      <c r="BFD3001" s="36" t="s">
        <v>670</v>
      </c>
      <c r="BFE3001" s="36" t="s">
        <v>670</v>
      </c>
      <c r="BFF3001" s="36" t="s">
        <v>670</v>
      </c>
      <c r="BFG3001" s="36" t="s">
        <v>670</v>
      </c>
      <c r="BFH3001" s="36" t="s">
        <v>670</v>
      </c>
      <c r="BFI3001" s="36" t="s">
        <v>670</v>
      </c>
      <c r="BFJ3001" s="36" t="s">
        <v>670</v>
      </c>
      <c r="BFK3001" s="36" t="s">
        <v>670</v>
      </c>
      <c r="BFL3001" s="36" t="s">
        <v>670</v>
      </c>
      <c r="BFM3001" s="36" t="s">
        <v>670</v>
      </c>
      <c r="BFN3001" s="36" t="s">
        <v>670</v>
      </c>
      <c r="BFO3001" s="36" t="s">
        <v>670</v>
      </c>
      <c r="BFP3001" s="36" t="s">
        <v>670</v>
      </c>
      <c r="BFQ3001" s="36" t="s">
        <v>670</v>
      </c>
      <c r="BFR3001" s="36" t="s">
        <v>670</v>
      </c>
      <c r="BFS3001" s="36" t="s">
        <v>670</v>
      </c>
      <c r="BFT3001" s="36" t="s">
        <v>670</v>
      </c>
      <c r="BFU3001" s="36" t="s">
        <v>670</v>
      </c>
      <c r="BFV3001" s="36" t="s">
        <v>670</v>
      </c>
      <c r="BFW3001" s="36" t="s">
        <v>670</v>
      </c>
      <c r="BFX3001" s="36" t="s">
        <v>670</v>
      </c>
      <c r="BFY3001" s="36" t="s">
        <v>670</v>
      </c>
      <c r="BFZ3001" s="36" t="s">
        <v>670</v>
      </c>
      <c r="BGA3001" s="36" t="s">
        <v>670</v>
      </c>
      <c r="BGB3001" s="36" t="s">
        <v>670</v>
      </c>
      <c r="BGC3001" s="36" t="s">
        <v>670</v>
      </c>
      <c r="BGD3001" s="36" t="s">
        <v>670</v>
      </c>
      <c r="BGE3001" s="36" t="s">
        <v>670</v>
      </c>
      <c r="BGF3001" s="36" t="s">
        <v>670</v>
      </c>
      <c r="BGG3001" s="36" t="s">
        <v>670</v>
      </c>
      <c r="BGH3001" s="36" t="s">
        <v>670</v>
      </c>
      <c r="BGI3001" s="36" t="s">
        <v>670</v>
      </c>
      <c r="BGJ3001" s="36" t="s">
        <v>670</v>
      </c>
      <c r="BGK3001" s="36" t="s">
        <v>670</v>
      </c>
      <c r="BGL3001" s="36" t="s">
        <v>670</v>
      </c>
      <c r="BGM3001" s="36" t="s">
        <v>670</v>
      </c>
      <c r="BGN3001" s="36" t="s">
        <v>670</v>
      </c>
      <c r="BGO3001" s="36" t="s">
        <v>670</v>
      </c>
      <c r="BGP3001" s="36" t="s">
        <v>670</v>
      </c>
      <c r="BGQ3001" s="36" t="s">
        <v>670</v>
      </c>
      <c r="BGR3001" s="36" t="s">
        <v>670</v>
      </c>
      <c r="BGS3001" s="36" t="s">
        <v>670</v>
      </c>
      <c r="BGT3001" s="36" t="s">
        <v>670</v>
      </c>
      <c r="BGU3001" s="36" t="s">
        <v>670</v>
      </c>
      <c r="BGV3001" s="36" t="s">
        <v>670</v>
      </c>
      <c r="BGW3001" s="36" t="s">
        <v>670</v>
      </c>
      <c r="BGX3001" s="36" t="s">
        <v>670</v>
      </c>
      <c r="BGY3001" s="36" t="s">
        <v>670</v>
      </c>
      <c r="BGZ3001" s="36" t="s">
        <v>670</v>
      </c>
      <c r="BHA3001" s="36" t="s">
        <v>670</v>
      </c>
      <c r="BHB3001" s="36" t="s">
        <v>670</v>
      </c>
      <c r="BHC3001" s="36" t="s">
        <v>670</v>
      </c>
      <c r="BHD3001" s="36" t="s">
        <v>670</v>
      </c>
      <c r="BHE3001" s="36" t="s">
        <v>670</v>
      </c>
      <c r="BHF3001" s="36" t="s">
        <v>670</v>
      </c>
      <c r="BHG3001" s="36" t="s">
        <v>670</v>
      </c>
      <c r="BHH3001" s="36" t="s">
        <v>670</v>
      </c>
      <c r="BHI3001" s="36" t="s">
        <v>670</v>
      </c>
      <c r="BHJ3001" s="36" t="s">
        <v>670</v>
      </c>
      <c r="BHK3001" s="36" t="s">
        <v>670</v>
      </c>
      <c r="BHL3001" s="36" t="s">
        <v>670</v>
      </c>
      <c r="BHM3001" s="36" t="s">
        <v>670</v>
      </c>
      <c r="BHN3001" s="36" t="s">
        <v>670</v>
      </c>
      <c r="BHO3001" s="36" t="s">
        <v>670</v>
      </c>
      <c r="BHP3001" s="36" t="s">
        <v>670</v>
      </c>
      <c r="BHQ3001" s="36" t="s">
        <v>670</v>
      </c>
      <c r="BHR3001" s="36" t="s">
        <v>670</v>
      </c>
      <c r="BHS3001" s="36" t="s">
        <v>670</v>
      </c>
      <c r="BHT3001" s="36" t="s">
        <v>670</v>
      </c>
      <c r="BHU3001" s="36" t="s">
        <v>670</v>
      </c>
      <c r="BHV3001" s="36" t="s">
        <v>670</v>
      </c>
      <c r="BHW3001" s="36" t="s">
        <v>670</v>
      </c>
      <c r="BHX3001" s="36" t="s">
        <v>670</v>
      </c>
      <c r="BHY3001" s="36" t="s">
        <v>670</v>
      </c>
      <c r="BHZ3001" s="36" t="s">
        <v>670</v>
      </c>
      <c r="BIA3001" s="36" t="s">
        <v>670</v>
      </c>
      <c r="BIB3001" s="36" t="s">
        <v>670</v>
      </c>
      <c r="BIC3001" s="36" t="s">
        <v>670</v>
      </c>
      <c r="BID3001" s="36" t="s">
        <v>670</v>
      </c>
      <c r="BIE3001" s="36" t="s">
        <v>670</v>
      </c>
      <c r="BIF3001" s="36" t="s">
        <v>670</v>
      </c>
      <c r="BIG3001" s="36" t="s">
        <v>670</v>
      </c>
      <c r="BIH3001" s="36" t="s">
        <v>670</v>
      </c>
      <c r="BII3001" s="36" t="s">
        <v>670</v>
      </c>
      <c r="BIJ3001" s="36" t="s">
        <v>670</v>
      </c>
      <c r="BIK3001" s="36" t="s">
        <v>670</v>
      </c>
      <c r="BIL3001" s="36" t="s">
        <v>670</v>
      </c>
      <c r="BIM3001" s="36" t="s">
        <v>670</v>
      </c>
      <c r="BIN3001" s="36" t="s">
        <v>670</v>
      </c>
      <c r="BIO3001" s="36" t="s">
        <v>670</v>
      </c>
      <c r="BIP3001" s="36" t="s">
        <v>670</v>
      </c>
      <c r="BIQ3001" s="36" t="s">
        <v>670</v>
      </c>
      <c r="BIR3001" s="36" t="s">
        <v>670</v>
      </c>
      <c r="BIS3001" s="36" t="s">
        <v>670</v>
      </c>
      <c r="BIT3001" s="36" t="s">
        <v>670</v>
      </c>
      <c r="BIU3001" s="36" t="s">
        <v>670</v>
      </c>
      <c r="BIV3001" s="36" t="s">
        <v>670</v>
      </c>
      <c r="BIW3001" s="36" t="s">
        <v>670</v>
      </c>
      <c r="BIX3001" s="36" t="s">
        <v>670</v>
      </c>
      <c r="BIY3001" s="36" t="s">
        <v>670</v>
      </c>
      <c r="BIZ3001" s="36" t="s">
        <v>670</v>
      </c>
      <c r="BJA3001" s="36" t="s">
        <v>670</v>
      </c>
      <c r="BJB3001" s="36" t="s">
        <v>670</v>
      </c>
      <c r="BJC3001" s="36" t="s">
        <v>670</v>
      </c>
      <c r="BJD3001" s="36" t="s">
        <v>670</v>
      </c>
      <c r="BJE3001" s="36" t="s">
        <v>670</v>
      </c>
      <c r="BJF3001" s="36" t="s">
        <v>670</v>
      </c>
      <c r="BJG3001" s="36" t="s">
        <v>670</v>
      </c>
      <c r="BJH3001" s="36" t="s">
        <v>670</v>
      </c>
      <c r="BJI3001" s="36" t="s">
        <v>670</v>
      </c>
      <c r="BJJ3001" s="36" t="s">
        <v>670</v>
      </c>
      <c r="BJK3001" s="36" t="s">
        <v>670</v>
      </c>
      <c r="BJL3001" s="36" t="s">
        <v>670</v>
      </c>
      <c r="BJM3001" s="36" t="s">
        <v>670</v>
      </c>
      <c r="BJN3001" s="36" t="s">
        <v>670</v>
      </c>
      <c r="BJO3001" s="36" t="s">
        <v>670</v>
      </c>
      <c r="BJP3001" s="36" t="s">
        <v>670</v>
      </c>
      <c r="BJQ3001" s="36" t="s">
        <v>670</v>
      </c>
      <c r="BJR3001" s="36" t="s">
        <v>670</v>
      </c>
      <c r="BJS3001" s="36" t="s">
        <v>670</v>
      </c>
      <c r="BJT3001" s="36" t="s">
        <v>670</v>
      </c>
      <c r="BJU3001" s="36" t="s">
        <v>670</v>
      </c>
      <c r="BJV3001" s="36" t="s">
        <v>670</v>
      </c>
      <c r="BJW3001" s="36" t="s">
        <v>670</v>
      </c>
      <c r="BJX3001" s="36" t="s">
        <v>670</v>
      </c>
      <c r="BJY3001" s="36" t="s">
        <v>670</v>
      </c>
      <c r="BJZ3001" s="36" t="s">
        <v>670</v>
      </c>
      <c r="BKA3001" s="36" t="s">
        <v>670</v>
      </c>
      <c r="BKB3001" s="36" t="s">
        <v>670</v>
      </c>
      <c r="BKC3001" s="36" t="s">
        <v>670</v>
      </c>
      <c r="BKD3001" s="36" t="s">
        <v>670</v>
      </c>
      <c r="BKE3001" s="36" t="s">
        <v>670</v>
      </c>
      <c r="BKF3001" s="36" t="s">
        <v>670</v>
      </c>
      <c r="BKG3001" s="36" t="s">
        <v>670</v>
      </c>
      <c r="BKH3001" s="36" t="s">
        <v>670</v>
      </c>
      <c r="BKI3001" s="36" t="s">
        <v>670</v>
      </c>
      <c r="BKJ3001" s="36" t="s">
        <v>670</v>
      </c>
      <c r="BKK3001" s="36" t="s">
        <v>670</v>
      </c>
      <c r="BKL3001" s="36" t="s">
        <v>670</v>
      </c>
      <c r="BKM3001" s="36" t="s">
        <v>670</v>
      </c>
      <c r="BKN3001" s="36" t="s">
        <v>670</v>
      </c>
      <c r="BKO3001" s="36" t="s">
        <v>670</v>
      </c>
      <c r="BKP3001" s="36" t="s">
        <v>670</v>
      </c>
      <c r="BKQ3001" s="36" t="s">
        <v>670</v>
      </c>
      <c r="BKR3001" s="36" t="s">
        <v>670</v>
      </c>
      <c r="BKS3001" s="36" t="s">
        <v>670</v>
      </c>
      <c r="BKT3001" s="36" t="s">
        <v>670</v>
      </c>
      <c r="BKU3001" s="36" t="s">
        <v>670</v>
      </c>
      <c r="BKV3001" s="36" t="s">
        <v>670</v>
      </c>
      <c r="BKW3001" s="36" t="s">
        <v>670</v>
      </c>
      <c r="BKX3001" s="36" t="s">
        <v>670</v>
      </c>
      <c r="BKY3001" s="36" t="s">
        <v>670</v>
      </c>
      <c r="BKZ3001" s="36" t="s">
        <v>670</v>
      </c>
      <c r="BLA3001" s="36" t="s">
        <v>670</v>
      </c>
      <c r="BLB3001" s="36" t="s">
        <v>670</v>
      </c>
      <c r="BLC3001" s="36" t="s">
        <v>670</v>
      </c>
      <c r="BLD3001" s="36" t="s">
        <v>670</v>
      </c>
      <c r="BLE3001" s="36" t="s">
        <v>670</v>
      </c>
      <c r="BLF3001" s="36" t="s">
        <v>670</v>
      </c>
      <c r="BLG3001" s="36" t="s">
        <v>670</v>
      </c>
      <c r="BLH3001" s="36" t="s">
        <v>670</v>
      </c>
      <c r="BLI3001" s="36" t="s">
        <v>670</v>
      </c>
      <c r="BLJ3001" s="36" t="s">
        <v>670</v>
      </c>
      <c r="BLK3001" s="36" t="s">
        <v>670</v>
      </c>
      <c r="BLL3001" s="36" t="s">
        <v>670</v>
      </c>
      <c r="BLM3001" s="36" t="s">
        <v>670</v>
      </c>
      <c r="BLN3001" s="36" t="s">
        <v>670</v>
      </c>
      <c r="BLO3001" s="36" t="s">
        <v>670</v>
      </c>
      <c r="BLP3001" s="36" t="s">
        <v>670</v>
      </c>
      <c r="BLQ3001" s="36" t="s">
        <v>670</v>
      </c>
      <c r="BLR3001" s="36" t="s">
        <v>670</v>
      </c>
      <c r="BLS3001" s="36" t="s">
        <v>670</v>
      </c>
      <c r="BLT3001" s="36" t="s">
        <v>670</v>
      </c>
      <c r="BLU3001" s="36" t="s">
        <v>670</v>
      </c>
      <c r="BLV3001" s="36" t="s">
        <v>670</v>
      </c>
      <c r="BLW3001" s="36" t="s">
        <v>670</v>
      </c>
      <c r="BLX3001" s="36" t="s">
        <v>670</v>
      </c>
      <c r="BLY3001" s="36" t="s">
        <v>670</v>
      </c>
      <c r="BLZ3001" s="36" t="s">
        <v>670</v>
      </c>
      <c r="BMA3001" s="36" t="s">
        <v>670</v>
      </c>
      <c r="BMB3001" s="36" t="s">
        <v>670</v>
      </c>
      <c r="BMC3001" s="36" t="s">
        <v>670</v>
      </c>
      <c r="BMD3001" s="36" t="s">
        <v>670</v>
      </c>
      <c r="BME3001" s="36" t="s">
        <v>670</v>
      </c>
      <c r="BMF3001" s="36" t="s">
        <v>670</v>
      </c>
      <c r="BMG3001" s="36" t="s">
        <v>670</v>
      </c>
      <c r="BMH3001" s="36" t="s">
        <v>670</v>
      </c>
      <c r="BMI3001" s="36" t="s">
        <v>670</v>
      </c>
      <c r="BMJ3001" s="36" t="s">
        <v>670</v>
      </c>
      <c r="BMK3001" s="36" t="s">
        <v>670</v>
      </c>
      <c r="BML3001" s="36" t="s">
        <v>670</v>
      </c>
      <c r="BMM3001" s="36" t="s">
        <v>670</v>
      </c>
      <c r="BMN3001" s="36" t="s">
        <v>670</v>
      </c>
      <c r="BMO3001" s="36" t="s">
        <v>670</v>
      </c>
      <c r="BMP3001" s="36" t="s">
        <v>670</v>
      </c>
      <c r="BMQ3001" s="36" t="s">
        <v>670</v>
      </c>
      <c r="BMR3001" s="36" t="s">
        <v>670</v>
      </c>
      <c r="BMS3001" s="36" t="s">
        <v>670</v>
      </c>
      <c r="BMT3001" s="36" t="s">
        <v>670</v>
      </c>
      <c r="BMU3001" s="36" t="s">
        <v>670</v>
      </c>
      <c r="BMV3001" s="36" t="s">
        <v>670</v>
      </c>
      <c r="BMW3001" s="36" t="s">
        <v>670</v>
      </c>
      <c r="BMX3001" s="36" t="s">
        <v>670</v>
      </c>
      <c r="BMY3001" s="36" t="s">
        <v>670</v>
      </c>
      <c r="BMZ3001" s="36" t="s">
        <v>670</v>
      </c>
      <c r="BNA3001" s="36" t="s">
        <v>670</v>
      </c>
      <c r="BNB3001" s="36" t="s">
        <v>670</v>
      </c>
      <c r="BNC3001" s="36" t="s">
        <v>670</v>
      </c>
      <c r="BND3001" s="36" t="s">
        <v>670</v>
      </c>
      <c r="BNE3001" s="36" t="s">
        <v>670</v>
      </c>
      <c r="BNF3001" s="36" t="s">
        <v>670</v>
      </c>
      <c r="BNG3001" s="36" t="s">
        <v>670</v>
      </c>
      <c r="BNH3001" s="36" t="s">
        <v>670</v>
      </c>
      <c r="BNI3001" s="36" t="s">
        <v>670</v>
      </c>
      <c r="BNJ3001" s="36" t="s">
        <v>670</v>
      </c>
      <c r="BNK3001" s="36" t="s">
        <v>670</v>
      </c>
      <c r="BNL3001" s="36" t="s">
        <v>670</v>
      </c>
      <c r="BNM3001" s="36" t="s">
        <v>670</v>
      </c>
      <c r="BNN3001" s="36" t="s">
        <v>670</v>
      </c>
      <c r="BNO3001" s="36" t="s">
        <v>670</v>
      </c>
      <c r="BNP3001" s="36" t="s">
        <v>670</v>
      </c>
      <c r="BNQ3001" s="36" t="s">
        <v>670</v>
      </c>
      <c r="BNR3001" s="36" t="s">
        <v>670</v>
      </c>
      <c r="BNS3001" s="36" t="s">
        <v>670</v>
      </c>
      <c r="BNT3001" s="36" t="s">
        <v>670</v>
      </c>
      <c r="BNU3001" s="36" t="s">
        <v>670</v>
      </c>
      <c r="BNV3001" s="36" t="s">
        <v>670</v>
      </c>
      <c r="BNW3001" s="36" t="s">
        <v>670</v>
      </c>
      <c r="BNX3001" s="36" t="s">
        <v>670</v>
      </c>
      <c r="BNY3001" s="36" t="s">
        <v>670</v>
      </c>
      <c r="BNZ3001" s="36" t="s">
        <v>670</v>
      </c>
      <c r="BOA3001" s="36" t="s">
        <v>670</v>
      </c>
      <c r="BOB3001" s="36" t="s">
        <v>670</v>
      </c>
      <c r="BOC3001" s="36" t="s">
        <v>670</v>
      </c>
      <c r="BOD3001" s="36" t="s">
        <v>670</v>
      </c>
      <c r="BOE3001" s="36" t="s">
        <v>670</v>
      </c>
      <c r="BOF3001" s="36" t="s">
        <v>670</v>
      </c>
      <c r="BOG3001" s="36" t="s">
        <v>670</v>
      </c>
      <c r="BOH3001" s="36" t="s">
        <v>670</v>
      </c>
      <c r="BOI3001" s="36" t="s">
        <v>670</v>
      </c>
      <c r="BOJ3001" s="36" t="s">
        <v>670</v>
      </c>
      <c r="BOK3001" s="36" t="s">
        <v>670</v>
      </c>
      <c r="BOL3001" s="36" t="s">
        <v>670</v>
      </c>
      <c r="BOM3001" s="36" t="s">
        <v>670</v>
      </c>
      <c r="BON3001" s="36" t="s">
        <v>670</v>
      </c>
      <c r="BOO3001" s="36" t="s">
        <v>670</v>
      </c>
      <c r="BOP3001" s="36" t="s">
        <v>670</v>
      </c>
      <c r="BOQ3001" s="36" t="s">
        <v>670</v>
      </c>
      <c r="BOR3001" s="36" t="s">
        <v>670</v>
      </c>
      <c r="BOS3001" s="36" t="s">
        <v>670</v>
      </c>
      <c r="BOT3001" s="36" t="s">
        <v>670</v>
      </c>
      <c r="BOU3001" s="36" t="s">
        <v>670</v>
      </c>
      <c r="BOV3001" s="36" t="s">
        <v>670</v>
      </c>
      <c r="BOW3001" s="36" t="s">
        <v>670</v>
      </c>
      <c r="BOX3001" s="36" t="s">
        <v>670</v>
      </c>
      <c r="BOY3001" s="36" t="s">
        <v>670</v>
      </c>
      <c r="BOZ3001" s="36" t="s">
        <v>670</v>
      </c>
      <c r="BPA3001" s="36" t="s">
        <v>670</v>
      </c>
      <c r="BPB3001" s="36" t="s">
        <v>670</v>
      </c>
      <c r="BPC3001" s="36" t="s">
        <v>670</v>
      </c>
      <c r="BPD3001" s="36" t="s">
        <v>670</v>
      </c>
      <c r="BPE3001" s="36" t="s">
        <v>670</v>
      </c>
      <c r="BPF3001" s="36" t="s">
        <v>670</v>
      </c>
      <c r="BPG3001" s="36" t="s">
        <v>670</v>
      </c>
      <c r="BPH3001" s="36" t="s">
        <v>670</v>
      </c>
      <c r="BPI3001" s="36" t="s">
        <v>670</v>
      </c>
      <c r="BPJ3001" s="36" t="s">
        <v>670</v>
      </c>
      <c r="BPK3001" s="36" t="s">
        <v>670</v>
      </c>
      <c r="BPL3001" s="36" t="s">
        <v>670</v>
      </c>
      <c r="BPM3001" s="36" t="s">
        <v>670</v>
      </c>
      <c r="BPN3001" s="36" t="s">
        <v>670</v>
      </c>
      <c r="BPO3001" s="36" t="s">
        <v>670</v>
      </c>
      <c r="BPP3001" s="36" t="s">
        <v>670</v>
      </c>
      <c r="BPQ3001" s="36" t="s">
        <v>670</v>
      </c>
      <c r="BPR3001" s="36" t="s">
        <v>670</v>
      </c>
      <c r="BPS3001" s="36" t="s">
        <v>670</v>
      </c>
      <c r="BPT3001" s="36" t="s">
        <v>670</v>
      </c>
      <c r="BPU3001" s="36" t="s">
        <v>670</v>
      </c>
      <c r="BPV3001" s="36" t="s">
        <v>670</v>
      </c>
      <c r="BPW3001" s="36" t="s">
        <v>670</v>
      </c>
      <c r="BPX3001" s="36" t="s">
        <v>670</v>
      </c>
      <c r="BPY3001" s="36" t="s">
        <v>670</v>
      </c>
      <c r="BPZ3001" s="36" t="s">
        <v>670</v>
      </c>
      <c r="BQA3001" s="36" t="s">
        <v>670</v>
      </c>
      <c r="BQB3001" s="36" t="s">
        <v>670</v>
      </c>
      <c r="BQC3001" s="36" t="s">
        <v>670</v>
      </c>
      <c r="BQD3001" s="36" t="s">
        <v>670</v>
      </c>
      <c r="BQE3001" s="36" t="s">
        <v>670</v>
      </c>
      <c r="BQF3001" s="36" t="s">
        <v>670</v>
      </c>
      <c r="BQG3001" s="36" t="s">
        <v>670</v>
      </c>
      <c r="BQH3001" s="36" t="s">
        <v>670</v>
      </c>
      <c r="BQI3001" s="36" t="s">
        <v>670</v>
      </c>
      <c r="BQJ3001" s="36" t="s">
        <v>670</v>
      </c>
      <c r="BQK3001" s="36" t="s">
        <v>670</v>
      </c>
      <c r="BQL3001" s="36" t="s">
        <v>670</v>
      </c>
      <c r="BQM3001" s="36" t="s">
        <v>670</v>
      </c>
      <c r="BQN3001" s="36" t="s">
        <v>670</v>
      </c>
      <c r="BQO3001" s="36" t="s">
        <v>670</v>
      </c>
      <c r="BQP3001" s="36" t="s">
        <v>670</v>
      </c>
      <c r="BQQ3001" s="36" t="s">
        <v>670</v>
      </c>
      <c r="BQR3001" s="36" t="s">
        <v>670</v>
      </c>
      <c r="BQS3001" s="36" t="s">
        <v>670</v>
      </c>
      <c r="BQT3001" s="36" t="s">
        <v>670</v>
      </c>
      <c r="BQU3001" s="36" t="s">
        <v>670</v>
      </c>
      <c r="BQV3001" s="36" t="s">
        <v>670</v>
      </c>
      <c r="BQW3001" s="36" t="s">
        <v>670</v>
      </c>
      <c r="BQX3001" s="36" t="s">
        <v>670</v>
      </c>
      <c r="BQY3001" s="36" t="s">
        <v>670</v>
      </c>
      <c r="BQZ3001" s="36" t="s">
        <v>670</v>
      </c>
      <c r="BRA3001" s="36" t="s">
        <v>670</v>
      </c>
      <c r="BRB3001" s="36" t="s">
        <v>670</v>
      </c>
      <c r="BRC3001" s="36" t="s">
        <v>670</v>
      </c>
      <c r="BRD3001" s="36" t="s">
        <v>670</v>
      </c>
      <c r="BRE3001" s="36" t="s">
        <v>670</v>
      </c>
      <c r="BRF3001" s="36" t="s">
        <v>670</v>
      </c>
      <c r="BRG3001" s="36" t="s">
        <v>670</v>
      </c>
      <c r="BRH3001" s="36" t="s">
        <v>670</v>
      </c>
      <c r="BRI3001" s="36" t="s">
        <v>670</v>
      </c>
      <c r="BRJ3001" s="36" t="s">
        <v>670</v>
      </c>
      <c r="BRK3001" s="36" t="s">
        <v>670</v>
      </c>
      <c r="BRL3001" s="36" t="s">
        <v>670</v>
      </c>
      <c r="BRM3001" s="36" t="s">
        <v>670</v>
      </c>
      <c r="BRN3001" s="36" t="s">
        <v>670</v>
      </c>
      <c r="BRO3001" s="36" t="s">
        <v>670</v>
      </c>
      <c r="BRP3001" s="36" t="s">
        <v>670</v>
      </c>
      <c r="BRQ3001" s="36" t="s">
        <v>670</v>
      </c>
      <c r="BRR3001" s="36" t="s">
        <v>670</v>
      </c>
      <c r="BRS3001" s="36" t="s">
        <v>670</v>
      </c>
      <c r="BRT3001" s="36" t="s">
        <v>670</v>
      </c>
      <c r="BRU3001" s="36" t="s">
        <v>670</v>
      </c>
      <c r="BRV3001" s="36" t="s">
        <v>670</v>
      </c>
      <c r="BRW3001" s="36" t="s">
        <v>670</v>
      </c>
      <c r="BRX3001" s="36" t="s">
        <v>670</v>
      </c>
      <c r="BRY3001" s="36" t="s">
        <v>670</v>
      </c>
      <c r="BRZ3001" s="36" t="s">
        <v>670</v>
      </c>
      <c r="BSA3001" s="36" t="s">
        <v>670</v>
      </c>
      <c r="BSB3001" s="36" t="s">
        <v>670</v>
      </c>
      <c r="BSC3001" s="36" t="s">
        <v>670</v>
      </c>
      <c r="BSD3001" s="36" t="s">
        <v>670</v>
      </c>
      <c r="BSE3001" s="36" t="s">
        <v>670</v>
      </c>
      <c r="BSF3001" s="36" t="s">
        <v>670</v>
      </c>
      <c r="BSG3001" s="36" t="s">
        <v>670</v>
      </c>
      <c r="BSH3001" s="36" t="s">
        <v>670</v>
      </c>
      <c r="BSI3001" s="36" t="s">
        <v>670</v>
      </c>
      <c r="BSJ3001" s="36" t="s">
        <v>670</v>
      </c>
      <c r="BSK3001" s="36" t="s">
        <v>670</v>
      </c>
      <c r="BSL3001" s="36" t="s">
        <v>670</v>
      </c>
      <c r="BSM3001" s="36" t="s">
        <v>670</v>
      </c>
      <c r="BSN3001" s="36" t="s">
        <v>670</v>
      </c>
      <c r="BSO3001" s="36" t="s">
        <v>670</v>
      </c>
      <c r="BSP3001" s="36" t="s">
        <v>670</v>
      </c>
      <c r="BSQ3001" s="36" t="s">
        <v>670</v>
      </c>
      <c r="BSR3001" s="36" t="s">
        <v>670</v>
      </c>
      <c r="BSS3001" s="36" t="s">
        <v>670</v>
      </c>
      <c r="BST3001" s="36" t="s">
        <v>670</v>
      </c>
      <c r="BSU3001" s="36" t="s">
        <v>670</v>
      </c>
      <c r="BSV3001" s="36" t="s">
        <v>670</v>
      </c>
      <c r="BSW3001" s="36" t="s">
        <v>670</v>
      </c>
      <c r="BSX3001" s="36" t="s">
        <v>670</v>
      </c>
      <c r="BSY3001" s="36" t="s">
        <v>670</v>
      </c>
      <c r="BSZ3001" s="36" t="s">
        <v>670</v>
      </c>
      <c r="BTA3001" s="36" t="s">
        <v>670</v>
      </c>
      <c r="BTB3001" s="36" t="s">
        <v>670</v>
      </c>
      <c r="BTC3001" s="36" t="s">
        <v>670</v>
      </c>
      <c r="BTD3001" s="36" t="s">
        <v>670</v>
      </c>
      <c r="BTE3001" s="36" t="s">
        <v>670</v>
      </c>
      <c r="BTF3001" s="36" t="s">
        <v>670</v>
      </c>
      <c r="BTG3001" s="36" t="s">
        <v>670</v>
      </c>
      <c r="BTH3001" s="36" t="s">
        <v>670</v>
      </c>
      <c r="BTI3001" s="36" t="s">
        <v>670</v>
      </c>
      <c r="BTJ3001" s="36" t="s">
        <v>670</v>
      </c>
      <c r="BTK3001" s="36" t="s">
        <v>670</v>
      </c>
      <c r="BTL3001" s="36" t="s">
        <v>670</v>
      </c>
      <c r="BTM3001" s="36" t="s">
        <v>670</v>
      </c>
      <c r="BTN3001" s="36" t="s">
        <v>670</v>
      </c>
      <c r="BTO3001" s="36" t="s">
        <v>670</v>
      </c>
      <c r="BTP3001" s="36" t="s">
        <v>670</v>
      </c>
      <c r="BTQ3001" s="36" t="s">
        <v>670</v>
      </c>
      <c r="BTR3001" s="36" t="s">
        <v>670</v>
      </c>
      <c r="BTS3001" s="36" t="s">
        <v>670</v>
      </c>
      <c r="BTT3001" s="36" t="s">
        <v>670</v>
      </c>
      <c r="BTU3001" s="36" t="s">
        <v>670</v>
      </c>
      <c r="BTV3001" s="36" t="s">
        <v>670</v>
      </c>
      <c r="BTW3001" s="36" t="s">
        <v>670</v>
      </c>
      <c r="BTX3001" s="36" t="s">
        <v>670</v>
      </c>
      <c r="BTY3001" s="36" t="s">
        <v>670</v>
      </c>
      <c r="BTZ3001" s="36" t="s">
        <v>670</v>
      </c>
      <c r="BUA3001" s="36" t="s">
        <v>670</v>
      </c>
      <c r="BUB3001" s="36" t="s">
        <v>670</v>
      </c>
      <c r="BUC3001" s="36" t="s">
        <v>670</v>
      </c>
      <c r="BUD3001" s="36" t="s">
        <v>670</v>
      </c>
      <c r="BUE3001" s="36" t="s">
        <v>670</v>
      </c>
      <c r="BUF3001" s="36" t="s">
        <v>670</v>
      </c>
      <c r="BUG3001" s="36" t="s">
        <v>670</v>
      </c>
      <c r="BUH3001" s="36" t="s">
        <v>670</v>
      </c>
      <c r="BUI3001" s="36" t="s">
        <v>670</v>
      </c>
      <c r="BUJ3001" s="36" t="s">
        <v>670</v>
      </c>
      <c r="BUK3001" s="36" t="s">
        <v>670</v>
      </c>
      <c r="BUL3001" s="36" t="s">
        <v>670</v>
      </c>
      <c r="BUM3001" s="36" t="s">
        <v>670</v>
      </c>
      <c r="BUN3001" s="36" t="s">
        <v>670</v>
      </c>
      <c r="BUO3001" s="36" t="s">
        <v>670</v>
      </c>
      <c r="BUP3001" s="36" t="s">
        <v>670</v>
      </c>
      <c r="BUQ3001" s="36" t="s">
        <v>670</v>
      </c>
      <c r="BUR3001" s="36" t="s">
        <v>670</v>
      </c>
      <c r="BUS3001" s="36" t="s">
        <v>670</v>
      </c>
      <c r="BUT3001" s="36" t="s">
        <v>670</v>
      </c>
      <c r="BUU3001" s="36" t="s">
        <v>670</v>
      </c>
      <c r="BUV3001" s="36" t="s">
        <v>670</v>
      </c>
      <c r="BUW3001" s="36" t="s">
        <v>670</v>
      </c>
      <c r="BUX3001" s="36" t="s">
        <v>670</v>
      </c>
      <c r="BUY3001" s="36" t="s">
        <v>670</v>
      </c>
      <c r="BUZ3001" s="36" t="s">
        <v>670</v>
      </c>
      <c r="BVA3001" s="36" t="s">
        <v>670</v>
      </c>
      <c r="BVB3001" s="36" t="s">
        <v>670</v>
      </c>
      <c r="BVC3001" s="36" t="s">
        <v>670</v>
      </c>
      <c r="BVD3001" s="36" t="s">
        <v>670</v>
      </c>
      <c r="BVE3001" s="36" t="s">
        <v>670</v>
      </c>
      <c r="BVF3001" s="36" t="s">
        <v>670</v>
      </c>
      <c r="BVG3001" s="36" t="s">
        <v>670</v>
      </c>
      <c r="BVH3001" s="36" t="s">
        <v>670</v>
      </c>
      <c r="BVI3001" s="36" t="s">
        <v>670</v>
      </c>
      <c r="BVJ3001" s="36" t="s">
        <v>670</v>
      </c>
      <c r="BVK3001" s="36" t="s">
        <v>670</v>
      </c>
      <c r="BVL3001" s="36" t="s">
        <v>670</v>
      </c>
      <c r="BVM3001" s="36" t="s">
        <v>670</v>
      </c>
      <c r="BVN3001" s="36" t="s">
        <v>670</v>
      </c>
      <c r="BVO3001" s="36" t="s">
        <v>670</v>
      </c>
      <c r="BVP3001" s="36" t="s">
        <v>670</v>
      </c>
      <c r="BVQ3001" s="36" t="s">
        <v>670</v>
      </c>
      <c r="BVR3001" s="36" t="s">
        <v>670</v>
      </c>
      <c r="BVS3001" s="36" t="s">
        <v>670</v>
      </c>
      <c r="BVT3001" s="36" t="s">
        <v>670</v>
      </c>
      <c r="BVU3001" s="36" t="s">
        <v>670</v>
      </c>
      <c r="BVV3001" s="36" t="s">
        <v>670</v>
      </c>
      <c r="BVW3001" s="36" t="s">
        <v>670</v>
      </c>
      <c r="BVX3001" s="36" t="s">
        <v>670</v>
      </c>
      <c r="BVY3001" s="36" t="s">
        <v>670</v>
      </c>
      <c r="BVZ3001" s="36" t="s">
        <v>670</v>
      </c>
      <c r="BWA3001" s="36" t="s">
        <v>670</v>
      </c>
      <c r="BWB3001" s="36" t="s">
        <v>670</v>
      </c>
      <c r="BWC3001" s="36" t="s">
        <v>670</v>
      </c>
      <c r="BWD3001" s="36" t="s">
        <v>670</v>
      </c>
      <c r="BWE3001" s="36" t="s">
        <v>670</v>
      </c>
      <c r="BWF3001" s="36" t="s">
        <v>670</v>
      </c>
      <c r="BWG3001" s="36" t="s">
        <v>670</v>
      </c>
      <c r="BWH3001" s="36" t="s">
        <v>670</v>
      </c>
      <c r="BWI3001" s="36" t="s">
        <v>670</v>
      </c>
      <c r="BWJ3001" s="36" t="s">
        <v>670</v>
      </c>
      <c r="BWK3001" s="36" t="s">
        <v>670</v>
      </c>
      <c r="BWL3001" s="36" t="s">
        <v>670</v>
      </c>
      <c r="BWM3001" s="36" t="s">
        <v>670</v>
      </c>
      <c r="BWN3001" s="36" t="s">
        <v>670</v>
      </c>
      <c r="BWO3001" s="36" t="s">
        <v>670</v>
      </c>
      <c r="BWP3001" s="36" t="s">
        <v>670</v>
      </c>
      <c r="BWQ3001" s="36" t="s">
        <v>670</v>
      </c>
      <c r="BWR3001" s="36" t="s">
        <v>670</v>
      </c>
      <c r="BWS3001" s="36" t="s">
        <v>670</v>
      </c>
      <c r="BWT3001" s="36" t="s">
        <v>670</v>
      </c>
      <c r="BWU3001" s="36" t="s">
        <v>670</v>
      </c>
      <c r="BWV3001" s="36" t="s">
        <v>670</v>
      </c>
      <c r="BWW3001" s="36" t="s">
        <v>670</v>
      </c>
      <c r="BWX3001" s="36" t="s">
        <v>670</v>
      </c>
      <c r="BWY3001" s="36" t="s">
        <v>670</v>
      </c>
      <c r="BWZ3001" s="36" t="s">
        <v>670</v>
      </c>
      <c r="BXA3001" s="36" t="s">
        <v>670</v>
      </c>
      <c r="BXB3001" s="36" t="s">
        <v>670</v>
      </c>
      <c r="BXC3001" s="36" t="s">
        <v>670</v>
      </c>
      <c r="BXD3001" s="36" t="s">
        <v>670</v>
      </c>
      <c r="BXE3001" s="36" t="s">
        <v>670</v>
      </c>
      <c r="BXF3001" s="36" t="s">
        <v>670</v>
      </c>
      <c r="BXG3001" s="36" t="s">
        <v>670</v>
      </c>
      <c r="BXH3001" s="36" t="s">
        <v>670</v>
      </c>
      <c r="BXI3001" s="36" t="s">
        <v>670</v>
      </c>
      <c r="BXJ3001" s="36" t="s">
        <v>670</v>
      </c>
      <c r="BXK3001" s="36" t="s">
        <v>670</v>
      </c>
      <c r="BXL3001" s="36" t="s">
        <v>670</v>
      </c>
      <c r="BXM3001" s="36" t="s">
        <v>670</v>
      </c>
      <c r="BXN3001" s="36" t="s">
        <v>670</v>
      </c>
      <c r="BXO3001" s="36" t="s">
        <v>670</v>
      </c>
      <c r="BXP3001" s="36" t="s">
        <v>670</v>
      </c>
      <c r="BXQ3001" s="36" t="s">
        <v>670</v>
      </c>
      <c r="BXR3001" s="36" t="s">
        <v>670</v>
      </c>
      <c r="BXS3001" s="36" t="s">
        <v>670</v>
      </c>
      <c r="BXT3001" s="36" t="s">
        <v>670</v>
      </c>
      <c r="BXU3001" s="36" t="s">
        <v>670</v>
      </c>
      <c r="BXV3001" s="36" t="s">
        <v>670</v>
      </c>
      <c r="BXW3001" s="36" t="s">
        <v>670</v>
      </c>
      <c r="BXX3001" s="36" t="s">
        <v>670</v>
      </c>
      <c r="BXY3001" s="36" t="s">
        <v>670</v>
      </c>
      <c r="BXZ3001" s="36" t="s">
        <v>670</v>
      </c>
      <c r="BYA3001" s="36" t="s">
        <v>670</v>
      </c>
      <c r="BYB3001" s="36" t="s">
        <v>670</v>
      </c>
      <c r="BYC3001" s="36" t="s">
        <v>670</v>
      </c>
      <c r="BYD3001" s="36" t="s">
        <v>670</v>
      </c>
      <c r="BYE3001" s="36" t="s">
        <v>670</v>
      </c>
      <c r="BYF3001" s="36" t="s">
        <v>670</v>
      </c>
      <c r="BYG3001" s="36" t="s">
        <v>670</v>
      </c>
      <c r="BYH3001" s="36" t="s">
        <v>670</v>
      </c>
      <c r="BYI3001" s="36" t="s">
        <v>670</v>
      </c>
      <c r="BYJ3001" s="36" t="s">
        <v>670</v>
      </c>
      <c r="BYK3001" s="36" t="s">
        <v>670</v>
      </c>
      <c r="BYL3001" s="36" t="s">
        <v>670</v>
      </c>
      <c r="BYM3001" s="36" t="s">
        <v>670</v>
      </c>
      <c r="BYN3001" s="36" t="s">
        <v>670</v>
      </c>
      <c r="BYO3001" s="36" t="s">
        <v>670</v>
      </c>
      <c r="BYP3001" s="36" t="s">
        <v>670</v>
      </c>
      <c r="BYQ3001" s="36" t="s">
        <v>670</v>
      </c>
      <c r="BYR3001" s="36" t="s">
        <v>670</v>
      </c>
      <c r="BYS3001" s="36" t="s">
        <v>670</v>
      </c>
      <c r="BYT3001" s="36" t="s">
        <v>670</v>
      </c>
      <c r="BYU3001" s="36" t="s">
        <v>670</v>
      </c>
      <c r="BYV3001" s="36" t="s">
        <v>670</v>
      </c>
      <c r="BYW3001" s="36" t="s">
        <v>670</v>
      </c>
      <c r="BYX3001" s="36" t="s">
        <v>670</v>
      </c>
      <c r="BYY3001" s="36" t="s">
        <v>670</v>
      </c>
      <c r="BYZ3001" s="36" t="s">
        <v>670</v>
      </c>
      <c r="BZA3001" s="36" t="s">
        <v>670</v>
      </c>
      <c r="BZB3001" s="36" t="s">
        <v>670</v>
      </c>
      <c r="BZC3001" s="36" t="s">
        <v>670</v>
      </c>
      <c r="BZD3001" s="36" t="s">
        <v>670</v>
      </c>
      <c r="BZE3001" s="36" t="s">
        <v>670</v>
      </c>
      <c r="BZF3001" s="36" t="s">
        <v>670</v>
      </c>
      <c r="BZG3001" s="36" t="s">
        <v>670</v>
      </c>
      <c r="BZH3001" s="36" t="s">
        <v>670</v>
      </c>
      <c r="BZI3001" s="36" t="s">
        <v>670</v>
      </c>
      <c r="BZJ3001" s="36" t="s">
        <v>670</v>
      </c>
      <c r="BZK3001" s="36" t="s">
        <v>670</v>
      </c>
      <c r="BZL3001" s="36" t="s">
        <v>670</v>
      </c>
      <c r="BZM3001" s="36" t="s">
        <v>670</v>
      </c>
      <c r="BZN3001" s="36" t="s">
        <v>670</v>
      </c>
      <c r="BZO3001" s="36" t="s">
        <v>670</v>
      </c>
      <c r="BZP3001" s="36" t="s">
        <v>670</v>
      </c>
      <c r="BZQ3001" s="36" t="s">
        <v>670</v>
      </c>
      <c r="BZR3001" s="36" t="s">
        <v>670</v>
      </c>
      <c r="BZS3001" s="36" t="s">
        <v>670</v>
      </c>
      <c r="BZT3001" s="36" t="s">
        <v>670</v>
      </c>
      <c r="BZU3001" s="36" t="s">
        <v>670</v>
      </c>
      <c r="BZV3001" s="36" t="s">
        <v>670</v>
      </c>
      <c r="BZW3001" s="36" t="s">
        <v>670</v>
      </c>
      <c r="BZX3001" s="36" t="s">
        <v>670</v>
      </c>
      <c r="BZY3001" s="36" t="s">
        <v>670</v>
      </c>
      <c r="BZZ3001" s="36" t="s">
        <v>670</v>
      </c>
      <c r="CAA3001" s="36" t="s">
        <v>670</v>
      </c>
      <c r="CAB3001" s="36" t="s">
        <v>670</v>
      </c>
      <c r="CAC3001" s="36" t="s">
        <v>670</v>
      </c>
      <c r="CAD3001" s="36" t="s">
        <v>670</v>
      </c>
      <c r="CAE3001" s="36" t="s">
        <v>670</v>
      </c>
      <c r="CAF3001" s="36" t="s">
        <v>670</v>
      </c>
      <c r="CAG3001" s="36" t="s">
        <v>670</v>
      </c>
      <c r="CAH3001" s="36" t="s">
        <v>670</v>
      </c>
      <c r="CAI3001" s="36" t="s">
        <v>670</v>
      </c>
      <c r="CAJ3001" s="36" t="s">
        <v>670</v>
      </c>
      <c r="CAK3001" s="36" t="s">
        <v>670</v>
      </c>
      <c r="CAL3001" s="36" t="s">
        <v>670</v>
      </c>
      <c r="CAM3001" s="36" t="s">
        <v>670</v>
      </c>
      <c r="CAN3001" s="36" t="s">
        <v>670</v>
      </c>
      <c r="CAO3001" s="36" t="s">
        <v>670</v>
      </c>
      <c r="CAP3001" s="36" t="s">
        <v>670</v>
      </c>
      <c r="CAQ3001" s="36" t="s">
        <v>670</v>
      </c>
      <c r="CAR3001" s="36" t="s">
        <v>670</v>
      </c>
      <c r="CAS3001" s="36" t="s">
        <v>670</v>
      </c>
      <c r="CAT3001" s="36" t="s">
        <v>670</v>
      </c>
      <c r="CAU3001" s="36" t="s">
        <v>670</v>
      </c>
      <c r="CAV3001" s="36" t="s">
        <v>670</v>
      </c>
      <c r="CAW3001" s="36" t="s">
        <v>670</v>
      </c>
      <c r="CAX3001" s="36" t="s">
        <v>670</v>
      </c>
      <c r="CAY3001" s="36" t="s">
        <v>670</v>
      </c>
      <c r="CAZ3001" s="36" t="s">
        <v>670</v>
      </c>
      <c r="CBA3001" s="36" t="s">
        <v>670</v>
      </c>
      <c r="CBB3001" s="36" t="s">
        <v>670</v>
      </c>
      <c r="CBC3001" s="36" t="s">
        <v>670</v>
      </c>
      <c r="CBD3001" s="36" t="s">
        <v>670</v>
      </c>
      <c r="CBE3001" s="36" t="s">
        <v>670</v>
      </c>
      <c r="CBF3001" s="36" t="s">
        <v>670</v>
      </c>
      <c r="CBG3001" s="36" t="s">
        <v>670</v>
      </c>
      <c r="CBH3001" s="36" t="s">
        <v>670</v>
      </c>
      <c r="CBI3001" s="36" t="s">
        <v>670</v>
      </c>
      <c r="CBJ3001" s="36" t="s">
        <v>670</v>
      </c>
      <c r="CBK3001" s="36" t="s">
        <v>670</v>
      </c>
      <c r="CBL3001" s="36" t="s">
        <v>670</v>
      </c>
      <c r="CBM3001" s="36" t="s">
        <v>670</v>
      </c>
      <c r="CBN3001" s="36" t="s">
        <v>670</v>
      </c>
      <c r="CBO3001" s="36" t="s">
        <v>670</v>
      </c>
      <c r="CBP3001" s="36" t="s">
        <v>670</v>
      </c>
      <c r="CBQ3001" s="36" t="s">
        <v>670</v>
      </c>
      <c r="CBR3001" s="36" t="s">
        <v>670</v>
      </c>
      <c r="CBS3001" s="36" t="s">
        <v>670</v>
      </c>
      <c r="CBT3001" s="36" t="s">
        <v>670</v>
      </c>
      <c r="CBU3001" s="36" t="s">
        <v>670</v>
      </c>
      <c r="CBV3001" s="36" t="s">
        <v>670</v>
      </c>
      <c r="CBW3001" s="36" t="s">
        <v>670</v>
      </c>
      <c r="CBX3001" s="36" t="s">
        <v>670</v>
      </c>
      <c r="CBY3001" s="36" t="s">
        <v>670</v>
      </c>
      <c r="CBZ3001" s="36" t="s">
        <v>670</v>
      </c>
      <c r="CCA3001" s="36" t="s">
        <v>670</v>
      </c>
      <c r="CCB3001" s="36" t="s">
        <v>670</v>
      </c>
      <c r="CCC3001" s="36" t="s">
        <v>670</v>
      </c>
      <c r="CCD3001" s="36" t="s">
        <v>670</v>
      </c>
      <c r="CCE3001" s="36" t="s">
        <v>670</v>
      </c>
      <c r="CCF3001" s="36" t="s">
        <v>670</v>
      </c>
      <c r="CCG3001" s="36" t="s">
        <v>670</v>
      </c>
      <c r="CCH3001" s="36" t="s">
        <v>670</v>
      </c>
      <c r="CCI3001" s="36" t="s">
        <v>670</v>
      </c>
      <c r="CCJ3001" s="36" t="s">
        <v>670</v>
      </c>
      <c r="CCK3001" s="36" t="s">
        <v>670</v>
      </c>
      <c r="CCL3001" s="36" t="s">
        <v>670</v>
      </c>
      <c r="CCM3001" s="36" t="s">
        <v>670</v>
      </c>
      <c r="CCN3001" s="36" t="s">
        <v>670</v>
      </c>
      <c r="CCO3001" s="36" t="s">
        <v>670</v>
      </c>
      <c r="CCP3001" s="36" t="s">
        <v>670</v>
      </c>
      <c r="CCQ3001" s="36" t="s">
        <v>670</v>
      </c>
      <c r="CCR3001" s="36" t="s">
        <v>670</v>
      </c>
      <c r="CCS3001" s="36" t="s">
        <v>670</v>
      </c>
      <c r="CCT3001" s="36" t="s">
        <v>670</v>
      </c>
      <c r="CCU3001" s="36" t="s">
        <v>670</v>
      </c>
      <c r="CCV3001" s="36" t="s">
        <v>670</v>
      </c>
      <c r="CCW3001" s="36" t="s">
        <v>670</v>
      </c>
      <c r="CCX3001" s="36" t="s">
        <v>670</v>
      </c>
      <c r="CCY3001" s="36" t="s">
        <v>670</v>
      </c>
      <c r="CCZ3001" s="36" t="s">
        <v>670</v>
      </c>
      <c r="CDA3001" s="36" t="s">
        <v>670</v>
      </c>
      <c r="CDB3001" s="36" t="s">
        <v>670</v>
      </c>
      <c r="CDC3001" s="36" t="s">
        <v>670</v>
      </c>
      <c r="CDD3001" s="36" t="s">
        <v>670</v>
      </c>
      <c r="CDE3001" s="36" t="s">
        <v>670</v>
      </c>
      <c r="CDF3001" s="36" t="s">
        <v>670</v>
      </c>
      <c r="CDG3001" s="36" t="s">
        <v>670</v>
      </c>
      <c r="CDH3001" s="36" t="s">
        <v>670</v>
      </c>
      <c r="CDI3001" s="36" t="s">
        <v>670</v>
      </c>
      <c r="CDJ3001" s="36" t="s">
        <v>670</v>
      </c>
      <c r="CDK3001" s="36" t="s">
        <v>670</v>
      </c>
      <c r="CDL3001" s="36" t="s">
        <v>670</v>
      </c>
      <c r="CDM3001" s="36" t="s">
        <v>670</v>
      </c>
      <c r="CDN3001" s="36" t="s">
        <v>670</v>
      </c>
      <c r="CDO3001" s="36" t="s">
        <v>670</v>
      </c>
      <c r="CDP3001" s="36" t="s">
        <v>670</v>
      </c>
      <c r="CDQ3001" s="36" t="s">
        <v>670</v>
      </c>
      <c r="CDR3001" s="36" t="s">
        <v>670</v>
      </c>
      <c r="CDS3001" s="36" t="s">
        <v>670</v>
      </c>
      <c r="CDT3001" s="36" t="s">
        <v>670</v>
      </c>
      <c r="CDU3001" s="36" t="s">
        <v>670</v>
      </c>
      <c r="CDV3001" s="36" t="s">
        <v>670</v>
      </c>
      <c r="CDW3001" s="36" t="s">
        <v>670</v>
      </c>
      <c r="CDX3001" s="36" t="s">
        <v>670</v>
      </c>
      <c r="CDY3001" s="36" t="s">
        <v>670</v>
      </c>
      <c r="CDZ3001" s="36" t="s">
        <v>670</v>
      </c>
      <c r="CEA3001" s="36" t="s">
        <v>670</v>
      </c>
      <c r="CEB3001" s="36" t="s">
        <v>670</v>
      </c>
      <c r="CEC3001" s="36" t="s">
        <v>670</v>
      </c>
      <c r="CED3001" s="36" t="s">
        <v>670</v>
      </c>
      <c r="CEE3001" s="36" t="s">
        <v>670</v>
      </c>
      <c r="CEF3001" s="36" t="s">
        <v>670</v>
      </c>
      <c r="CEG3001" s="36" t="s">
        <v>670</v>
      </c>
      <c r="CEH3001" s="36" t="s">
        <v>670</v>
      </c>
      <c r="CEI3001" s="36" t="s">
        <v>670</v>
      </c>
      <c r="CEJ3001" s="36" t="s">
        <v>670</v>
      </c>
      <c r="CEK3001" s="36" t="s">
        <v>670</v>
      </c>
      <c r="CEL3001" s="36" t="s">
        <v>670</v>
      </c>
      <c r="CEM3001" s="36" t="s">
        <v>670</v>
      </c>
      <c r="CEN3001" s="36" t="s">
        <v>670</v>
      </c>
      <c r="CEO3001" s="36" t="s">
        <v>670</v>
      </c>
      <c r="CEP3001" s="36" t="s">
        <v>670</v>
      </c>
      <c r="CEQ3001" s="36" t="s">
        <v>670</v>
      </c>
      <c r="CER3001" s="36" t="s">
        <v>670</v>
      </c>
      <c r="CES3001" s="36" t="s">
        <v>670</v>
      </c>
      <c r="CET3001" s="36" t="s">
        <v>670</v>
      </c>
      <c r="CEU3001" s="36" t="s">
        <v>670</v>
      </c>
      <c r="CEV3001" s="36" t="s">
        <v>670</v>
      </c>
      <c r="CEW3001" s="36" t="s">
        <v>670</v>
      </c>
      <c r="CEX3001" s="36" t="s">
        <v>670</v>
      </c>
      <c r="CEY3001" s="36" t="s">
        <v>670</v>
      </c>
      <c r="CEZ3001" s="36" t="s">
        <v>670</v>
      </c>
      <c r="CFA3001" s="36" t="s">
        <v>670</v>
      </c>
      <c r="CFB3001" s="36" t="s">
        <v>670</v>
      </c>
      <c r="CFC3001" s="36" t="s">
        <v>670</v>
      </c>
      <c r="CFD3001" s="36" t="s">
        <v>670</v>
      </c>
      <c r="CFE3001" s="36" t="s">
        <v>670</v>
      </c>
      <c r="CFF3001" s="36" t="s">
        <v>670</v>
      </c>
      <c r="CFG3001" s="36" t="s">
        <v>670</v>
      </c>
      <c r="CFH3001" s="36" t="s">
        <v>670</v>
      </c>
      <c r="CFI3001" s="36" t="s">
        <v>670</v>
      </c>
      <c r="CFJ3001" s="36" t="s">
        <v>670</v>
      </c>
      <c r="CFK3001" s="36" t="s">
        <v>670</v>
      </c>
      <c r="CFL3001" s="36" t="s">
        <v>670</v>
      </c>
      <c r="CFM3001" s="36" t="s">
        <v>670</v>
      </c>
      <c r="CFN3001" s="36" t="s">
        <v>670</v>
      </c>
      <c r="CFO3001" s="36" t="s">
        <v>670</v>
      </c>
      <c r="CFP3001" s="36" t="s">
        <v>670</v>
      </c>
      <c r="CFQ3001" s="36" t="s">
        <v>670</v>
      </c>
      <c r="CFR3001" s="36" t="s">
        <v>670</v>
      </c>
      <c r="CFS3001" s="36" t="s">
        <v>670</v>
      </c>
      <c r="CFT3001" s="36" t="s">
        <v>670</v>
      </c>
      <c r="CFU3001" s="36" t="s">
        <v>670</v>
      </c>
      <c r="CFV3001" s="36" t="s">
        <v>670</v>
      </c>
      <c r="CFW3001" s="36" t="s">
        <v>670</v>
      </c>
      <c r="CFX3001" s="36" t="s">
        <v>670</v>
      </c>
      <c r="CFY3001" s="36" t="s">
        <v>670</v>
      </c>
      <c r="CFZ3001" s="36" t="s">
        <v>670</v>
      </c>
      <c r="CGA3001" s="36" t="s">
        <v>670</v>
      </c>
      <c r="CGB3001" s="36" t="s">
        <v>670</v>
      </c>
      <c r="CGC3001" s="36" t="s">
        <v>670</v>
      </c>
      <c r="CGD3001" s="36" t="s">
        <v>670</v>
      </c>
      <c r="CGE3001" s="36" t="s">
        <v>670</v>
      </c>
      <c r="CGF3001" s="36" t="s">
        <v>670</v>
      </c>
      <c r="CGG3001" s="36" t="s">
        <v>670</v>
      </c>
      <c r="CGH3001" s="36" t="s">
        <v>670</v>
      </c>
      <c r="CGI3001" s="36" t="s">
        <v>670</v>
      </c>
      <c r="CGJ3001" s="36" t="s">
        <v>670</v>
      </c>
      <c r="CGK3001" s="36" t="s">
        <v>670</v>
      </c>
      <c r="CGL3001" s="36" t="s">
        <v>670</v>
      </c>
      <c r="CGM3001" s="36" t="s">
        <v>670</v>
      </c>
      <c r="CGN3001" s="36" t="s">
        <v>670</v>
      </c>
      <c r="CGO3001" s="36" t="s">
        <v>670</v>
      </c>
      <c r="CGP3001" s="36" t="s">
        <v>670</v>
      </c>
      <c r="CGQ3001" s="36" t="s">
        <v>670</v>
      </c>
      <c r="CGR3001" s="36" t="s">
        <v>670</v>
      </c>
      <c r="CGS3001" s="36" t="s">
        <v>670</v>
      </c>
      <c r="CGT3001" s="36" t="s">
        <v>670</v>
      </c>
      <c r="CGU3001" s="36" t="s">
        <v>670</v>
      </c>
      <c r="CGV3001" s="36" t="s">
        <v>670</v>
      </c>
      <c r="CGW3001" s="36" t="s">
        <v>670</v>
      </c>
      <c r="CGX3001" s="36" t="s">
        <v>670</v>
      </c>
      <c r="CGY3001" s="36" t="s">
        <v>670</v>
      </c>
      <c r="CGZ3001" s="36" t="s">
        <v>670</v>
      </c>
      <c r="CHA3001" s="36" t="s">
        <v>670</v>
      </c>
      <c r="CHB3001" s="36" t="s">
        <v>670</v>
      </c>
      <c r="CHC3001" s="36" t="s">
        <v>670</v>
      </c>
      <c r="CHD3001" s="36" t="s">
        <v>670</v>
      </c>
      <c r="CHE3001" s="36" t="s">
        <v>670</v>
      </c>
      <c r="CHF3001" s="36" t="s">
        <v>670</v>
      </c>
      <c r="CHG3001" s="36" t="s">
        <v>670</v>
      </c>
      <c r="CHH3001" s="36" t="s">
        <v>670</v>
      </c>
      <c r="CHI3001" s="36" t="s">
        <v>670</v>
      </c>
      <c r="CHJ3001" s="36" t="s">
        <v>670</v>
      </c>
      <c r="CHK3001" s="36" t="s">
        <v>670</v>
      </c>
      <c r="CHL3001" s="36" t="s">
        <v>670</v>
      </c>
      <c r="CHM3001" s="36" t="s">
        <v>670</v>
      </c>
      <c r="CHN3001" s="36" t="s">
        <v>670</v>
      </c>
      <c r="CHO3001" s="36" t="s">
        <v>670</v>
      </c>
      <c r="CHP3001" s="36" t="s">
        <v>670</v>
      </c>
      <c r="CHQ3001" s="36" t="s">
        <v>670</v>
      </c>
      <c r="CHR3001" s="36" t="s">
        <v>670</v>
      </c>
      <c r="CHS3001" s="36" t="s">
        <v>670</v>
      </c>
      <c r="CHT3001" s="36" t="s">
        <v>670</v>
      </c>
      <c r="CHU3001" s="36" t="s">
        <v>670</v>
      </c>
      <c r="CHV3001" s="36" t="s">
        <v>670</v>
      </c>
      <c r="CHW3001" s="36" t="s">
        <v>670</v>
      </c>
      <c r="CHX3001" s="36" t="s">
        <v>670</v>
      </c>
      <c r="CHY3001" s="36" t="s">
        <v>670</v>
      </c>
      <c r="CHZ3001" s="36" t="s">
        <v>670</v>
      </c>
      <c r="CIA3001" s="36" t="s">
        <v>670</v>
      </c>
      <c r="CIB3001" s="36" t="s">
        <v>670</v>
      </c>
      <c r="CIC3001" s="36" t="s">
        <v>670</v>
      </c>
      <c r="CID3001" s="36" t="s">
        <v>670</v>
      </c>
      <c r="CIE3001" s="36" t="s">
        <v>670</v>
      </c>
      <c r="CIF3001" s="36" t="s">
        <v>670</v>
      </c>
      <c r="CIG3001" s="36" t="s">
        <v>670</v>
      </c>
      <c r="CIH3001" s="36" t="s">
        <v>670</v>
      </c>
      <c r="CII3001" s="36" t="s">
        <v>670</v>
      </c>
      <c r="CIJ3001" s="36" t="s">
        <v>670</v>
      </c>
      <c r="CIK3001" s="36" t="s">
        <v>670</v>
      </c>
      <c r="CIL3001" s="36" t="s">
        <v>670</v>
      </c>
      <c r="CIM3001" s="36" t="s">
        <v>670</v>
      </c>
      <c r="CIN3001" s="36" t="s">
        <v>670</v>
      </c>
      <c r="CIO3001" s="36" t="s">
        <v>670</v>
      </c>
      <c r="CIP3001" s="36" t="s">
        <v>670</v>
      </c>
      <c r="CIQ3001" s="36" t="s">
        <v>670</v>
      </c>
      <c r="CIR3001" s="36" t="s">
        <v>670</v>
      </c>
      <c r="CIS3001" s="36" t="s">
        <v>670</v>
      </c>
      <c r="CIT3001" s="36" t="s">
        <v>670</v>
      </c>
      <c r="CIU3001" s="36" t="s">
        <v>670</v>
      </c>
      <c r="CIV3001" s="36" t="s">
        <v>670</v>
      </c>
      <c r="CIW3001" s="36" t="s">
        <v>670</v>
      </c>
      <c r="CIX3001" s="36" t="s">
        <v>670</v>
      </c>
      <c r="CIY3001" s="36" t="s">
        <v>670</v>
      </c>
      <c r="CIZ3001" s="36" t="s">
        <v>670</v>
      </c>
      <c r="CJA3001" s="36" t="s">
        <v>670</v>
      </c>
      <c r="CJB3001" s="36" t="s">
        <v>670</v>
      </c>
      <c r="CJC3001" s="36" t="s">
        <v>670</v>
      </c>
      <c r="CJD3001" s="36" t="s">
        <v>670</v>
      </c>
      <c r="CJE3001" s="36" t="s">
        <v>670</v>
      </c>
      <c r="CJF3001" s="36" t="s">
        <v>670</v>
      </c>
      <c r="CJG3001" s="36" t="s">
        <v>670</v>
      </c>
      <c r="CJH3001" s="36" t="s">
        <v>670</v>
      </c>
      <c r="CJI3001" s="36" t="s">
        <v>670</v>
      </c>
      <c r="CJJ3001" s="36" t="s">
        <v>670</v>
      </c>
      <c r="CJK3001" s="36" t="s">
        <v>670</v>
      </c>
      <c r="CJL3001" s="36" t="s">
        <v>670</v>
      </c>
      <c r="CJM3001" s="36" t="s">
        <v>670</v>
      </c>
      <c r="CJN3001" s="36" t="s">
        <v>670</v>
      </c>
      <c r="CJO3001" s="36" t="s">
        <v>670</v>
      </c>
      <c r="CJP3001" s="36" t="s">
        <v>670</v>
      </c>
      <c r="CJQ3001" s="36" t="s">
        <v>670</v>
      </c>
      <c r="CJR3001" s="36" t="s">
        <v>670</v>
      </c>
      <c r="CJS3001" s="36" t="s">
        <v>670</v>
      </c>
      <c r="CJT3001" s="36" t="s">
        <v>670</v>
      </c>
      <c r="CJU3001" s="36" t="s">
        <v>670</v>
      </c>
      <c r="CJV3001" s="36" t="s">
        <v>670</v>
      </c>
      <c r="CJW3001" s="36" t="s">
        <v>670</v>
      </c>
      <c r="CJX3001" s="36" t="s">
        <v>670</v>
      </c>
      <c r="CJY3001" s="36" t="s">
        <v>670</v>
      </c>
      <c r="CJZ3001" s="36" t="s">
        <v>670</v>
      </c>
      <c r="CKA3001" s="36" t="s">
        <v>670</v>
      </c>
      <c r="CKB3001" s="36" t="s">
        <v>670</v>
      </c>
      <c r="CKC3001" s="36" t="s">
        <v>670</v>
      </c>
      <c r="CKD3001" s="36" t="s">
        <v>670</v>
      </c>
      <c r="CKE3001" s="36" t="s">
        <v>670</v>
      </c>
      <c r="CKF3001" s="36" t="s">
        <v>670</v>
      </c>
      <c r="CKG3001" s="36" t="s">
        <v>670</v>
      </c>
      <c r="CKH3001" s="36" t="s">
        <v>670</v>
      </c>
      <c r="CKI3001" s="36" t="s">
        <v>670</v>
      </c>
      <c r="CKJ3001" s="36" t="s">
        <v>670</v>
      </c>
      <c r="CKK3001" s="36" t="s">
        <v>670</v>
      </c>
      <c r="CKL3001" s="36" t="s">
        <v>670</v>
      </c>
      <c r="CKM3001" s="36" t="s">
        <v>670</v>
      </c>
      <c r="CKN3001" s="36" t="s">
        <v>670</v>
      </c>
      <c r="CKO3001" s="36" t="s">
        <v>670</v>
      </c>
      <c r="CKP3001" s="36" t="s">
        <v>670</v>
      </c>
      <c r="CKQ3001" s="36" t="s">
        <v>670</v>
      </c>
      <c r="CKR3001" s="36" t="s">
        <v>670</v>
      </c>
      <c r="CKS3001" s="36" t="s">
        <v>670</v>
      </c>
      <c r="CKT3001" s="36" t="s">
        <v>670</v>
      </c>
      <c r="CKU3001" s="36" t="s">
        <v>670</v>
      </c>
      <c r="CKV3001" s="36" t="s">
        <v>670</v>
      </c>
      <c r="CKW3001" s="36" t="s">
        <v>670</v>
      </c>
      <c r="CKX3001" s="36" t="s">
        <v>670</v>
      </c>
      <c r="CKY3001" s="36" t="s">
        <v>670</v>
      </c>
      <c r="CKZ3001" s="36" t="s">
        <v>670</v>
      </c>
      <c r="CLA3001" s="36" t="s">
        <v>670</v>
      </c>
      <c r="CLB3001" s="36" t="s">
        <v>670</v>
      </c>
      <c r="CLC3001" s="36" t="s">
        <v>670</v>
      </c>
      <c r="CLD3001" s="36" t="s">
        <v>670</v>
      </c>
      <c r="CLE3001" s="36" t="s">
        <v>670</v>
      </c>
      <c r="CLF3001" s="36" t="s">
        <v>670</v>
      </c>
      <c r="CLG3001" s="36" t="s">
        <v>670</v>
      </c>
      <c r="CLH3001" s="36" t="s">
        <v>670</v>
      </c>
      <c r="CLI3001" s="36" t="s">
        <v>670</v>
      </c>
      <c r="CLJ3001" s="36" t="s">
        <v>670</v>
      </c>
      <c r="CLK3001" s="36" t="s">
        <v>670</v>
      </c>
      <c r="CLL3001" s="36" t="s">
        <v>670</v>
      </c>
      <c r="CLM3001" s="36" t="s">
        <v>670</v>
      </c>
      <c r="CLN3001" s="36" t="s">
        <v>670</v>
      </c>
      <c r="CLO3001" s="36" t="s">
        <v>670</v>
      </c>
      <c r="CLP3001" s="36" t="s">
        <v>670</v>
      </c>
      <c r="CLQ3001" s="36" t="s">
        <v>670</v>
      </c>
      <c r="CLR3001" s="36" t="s">
        <v>670</v>
      </c>
      <c r="CLS3001" s="36" t="s">
        <v>670</v>
      </c>
      <c r="CLT3001" s="36" t="s">
        <v>670</v>
      </c>
      <c r="CLU3001" s="36" t="s">
        <v>670</v>
      </c>
      <c r="CLV3001" s="36" t="s">
        <v>670</v>
      </c>
      <c r="CLW3001" s="36" t="s">
        <v>670</v>
      </c>
      <c r="CLX3001" s="36" t="s">
        <v>670</v>
      </c>
      <c r="CLY3001" s="36" t="s">
        <v>670</v>
      </c>
      <c r="CLZ3001" s="36" t="s">
        <v>670</v>
      </c>
      <c r="CMA3001" s="36" t="s">
        <v>670</v>
      </c>
      <c r="CMB3001" s="36" t="s">
        <v>670</v>
      </c>
      <c r="CMC3001" s="36" t="s">
        <v>670</v>
      </c>
      <c r="CMD3001" s="36" t="s">
        <v>670</v>
      </c>
      <c r="CME3001" s="36" t="s">
        <v>670</v>
      </c>
      <c r="CMF3001" s="36" t="s">
        <v>670</v>
      </c>
      <c r="CMG3001" s="36" t="s">
        <v>670</v>
      </c>
      <c r="CMH3001" s="36" t="s">
        <v>670</v>
      </c>
      <c r="CMI3001" s="36" t="s">
        <v>670</v>
      </c>
      <c r="CMJ3001" s="36" t="s">
        <v>670</v>
      </c>
      <c r="CMK3001" s="36" t="s">
        <v>670</v>
      </c>
      <c r="CML3001" s="36" t="s">
        <v>670</v>
      </c>
      <c r="CMM3001" s="36" t="s">
        <v>670</v>
      </c>
      <c r="CMN3001" s="36" t="s">
        <v>670</v>
      </c>
      <c r="CMO3001" s="36" t="s">
        <v>670</v>
      </c>
      <c r="CMP3001" s="36" t="s">
        <v>670</v>
      </c>
      <c r="CMQ3001" s="36" t="s">
        <v>670</v>
      </c>
      <c r="CMR3001" s="36" t="s">
        <v>670</v>
      </c>
      <c r="CMS3001" s="36" t="s">
        <v>670</v>
      </c>
      <c r="CMT3001" s="36" t="s">
        <v>670</v>
      </c>
      <c r="CMU3001" s="36" t="s">
        <v>670</v>
      </c>
      <c r="CMV3001" s="36" t="s">
        <v>670</v>
      </c>
      <c r="CMW3001" s="36" t="s">
        <v>670</v>
      </c>
      <c r="CMX3001" s="36" t="s">
        <v>670</v>
      </c>
      <c r="CMY3001" s="36" t="s">
        <v>670</v>
      </c>
      <c r="CMZ3001" s="36" t="s">
        <v>670</v>
      </c>
      <c r="CNA3001" s="36" t="s">
        <v>670</v>
      </c>
      <c r="CNB3001" s="36" t="s">
        <v>670</v>
      </c>
      <c r="CNC3001" s="36" t="s">
        <v>670</v>
      </c>
      <c r="CND3001" s="36" t="s">
        <v>670</v>
      </c>
      <c r="CNE3001" s="36" t="s">
        <v>670</v>
      </c>
      <c r="CNF3001" s="36" t="s">
        <v>670</v>
      </c>
      <c r="CNG3001" s="36" t="s">
        <v>670</v>
      </c>
      <c r="CNH3001" s="36" t="s">
        <v>670</v>
      </c>
      <c r="CNI3001" s="36" t="s">
        <v>670</v>
      </c>
      <c r="CNJ3001" s="36" t="s">
        <v>670</v>
      </c>
      <c r="CNK3001" s="36" t="s">
        <v>670</v>
      </c>
      <c r="CNL3001" s="36" t="s">
        <v>670</v>
      </c>
      <c r="CNM3001" s="36" t="s">
        <v>670</v>
      </c>
      <c r="CNN3001" s="36" t="s">
        <v>670</v>
      </c>
      <c r="CNO3001" s="36" t="s">
        <v>670</v>
      </c>
      <c r="CNP3001" s="36" t="s">
        <v>670</v>
      </c>
      <c r="CNQ3001" s="36" t="s">
        <v>670</v>
      </c>
      <c r="CNR3001" s="36" t="s">
        <v>670</v>
      </c>
      <c r="CNS3001" s="36" t="s">
        <v>670</v>
      </c>
      <c r="CNT3001" s="36" t="s">
        <v>670</v>
      </c>
      <c r="CNU3001" s="36" t="s">
        <v>670</v>
      </c>
      <c r="CNV3001" s="36" t="s">
        <v>670</v>
      </c>
      <c r="CNW3001" s="36" t="s">
        <v>670</v>
      </c>
      <c r="CNX3001" s="36" t="s">
        <v>670</v>
      </c>
      <c r="CNY3001" s="36" t="s">
        <v>670</v>
      </c>
      <c r="CNZ3001" s="36" t="s">
        <v>670</v>
      </c>
      <c r="COA3001" s="36" t="s">
        <v>670</v>
      </c>
      <c r="COB3001" s="36" t="s">
        <v>670</v>
      </c>
      <c r="COC3001" s="36" t="s">
        <v>670</v>
      </c>
      <c r="COD3001" s="36" t="s">
        <v>670</v>
      </c>
      <c r="COE3001" s="36" t="s">
        <v>670</v>
      </c>
      <c r="COF3001" s="36" t="s">
        <v>670</v>
      </c>
      <c r="COG3001" s="36" t="s">
        <v>670</v>
      </c>
      <c r="COH3001" s="36" t="s">
        <v>670</v>
      </c>
      <c r="COI3001" s="36" t="s">
        <v>670</v>
      </c>
      <c r="COJ3001" s="36" t="s">
        <v>670</v>
      </c>
      <c r="COK3001" s="36" t="s">
        <v>670</v>
      </c>
      <c r="COL3001" s="36" t="s">
        <v>670</v>
      </c>
      <c r="COM3001" s="36" t="s">
        <v>670</v>
      </c>
      <c r="CON3001" s="36" t="s">
        <v>670</v>
      </c>
      <c r="COO3001" s="36" t="s">
        <v>670</v>
      </c>
      <c r="COP3001" s="36" t="s">
        <v>670</v>
      </c>
      <c r="COQ3001" s="36" t="s">
        <v>670</v>
      </c>
      <c r="COR3001" s="36" t="s">
        <v>670</v>
      </c>
      <c r="COS3001" s="36" t="s">
        <v>670</v>
      </c>
      <c r="COT3001" s="36" t="s">
        <v>670</v>
      </c>
      <c r="COU3001" s="36" t="s">
        <v>670</v>
      </c>
      <c r="COV3001" s="36" t="s">
        <v>670</v>
      </c>
      <c r="COW3001" s="36" t="s">
        <v>670</v>
      </c>
      <c r="COX3001" s="36" t="s">
        <v>670</v>
      </c>
      <c r="COY3001" s="36" t="s">
        <v>670</v>
      </c>
      <c r="COZ3001" s="36" t="s">
        <v>670</v>
      </c>
      <c r="CPA3001" s="36" t="s">
        <v>670</v>
      </c>
      <c r="CPB3001" s="36" t="s">
        <v>670</v>
      </c>
      <c r="CPC3001" s="36" t="s">
        <v>670</v>
      </c>
      <c r="CPD3001" s="36" t="s">
        <v>670</v>
      </c>
      <c r="CPE3001" s="36" t="s">
        <v>670</v>
      </c>
      <c r="CPF3001" s="36" t="s">
        <v>670</v>
      </c>
      <c r="CPG3001" s="36" t="s">
        <v>670</v>
      </c>
      <c r="CPH3001" s="36" t="s">
        <v>670</v>
      </c>
      <c r="CPI3001" s="36" t="s">
        <v>670</v>
      </c>
      <c r="CPJ3001" s="36" t="s">
        <v>670</v>
      </c>
      <c r="CPK3001" s="36" t="s">
        <v>670</v>
      </c>
      <c r="CPL3001" s="36" t="s">
        <v>670</v>
      </c>
      <c r="CPM3001" s="36" t="s">
        <v>670</v>
      </c>
      <c r="CPN3001" s="36" t="s">
        <v>670</v>
      </c>
      <c r="CPO3001" s="36" t="s">
        <v>670</v>
      </c>
      <c r="CPP3001" s="36" t="s">
        <v>670</v>
      </c>
      <c r="CPQ3001" s="36" t="s">
        <v>670</v>
      </c>
      <c r="CPR3001" s="36" t="s">
        <v>670</v>
      </c>
      <c r="CPS3001" s="36" t="s">
        <v>670</v>
      </c>
      <c r="CPT3001" s="36" t="s">
        <v>670</v>
      </c>
      <c r="CPU3001" s="36" t="s">
        <v>670</v>
      </c>
      <c r="CPV3001" s="36" t="s">
        <v>670</v>
      </c>
      <c r="CPW3001" s="36" t="s">
        <v>670</v>
      </c>
      <c r="CPX3001" s="36" t="s">
        <v>670</v>
      </c>
      <c r="CPY3001" s="36" t="s">
        <v>670</v>
      </c>
      <c r="CPZ3001" s="36" t="s">
        <v>670</v>
      </c>
      <c r="CQA3001" s="36" t="s">
        <v>670</v>
      </c>
      <c r="CQB3001" s="36" t="s">
        <v>670</v>
      </c>
      <c r="CQC3001" s="36" t="s">
        <v>670</v>
      </c>
      <c r="CQD3001" s="36" t="s">
        <v>670</v>
      </c>
      <c r="CQE3001" s="36" t="s">
        <v>670</v>
      </c>
      <c r="CQF3001" s="36" t="s">
        <v>670</v>
      </c>
      <c r="CQG3001" s="36" t="s">
        <v>670</v>
      </c>
      <c r="CQH3001" s="36" t="s">
        <v>670</v>
      </c>
      <c r="CQI3001" s="36" t="s">
        <v>670</v>
      </c>
      <c r="CQJ3001" s="36" t="s">
        <v>670</v>
      </c>
      <c r="CQK3001" s="36" t="s">
        <v>670</v>
      </c>
      <c r="CQL3001" s="36" t="s">
        <v>670</v>
      </c>
      <c r="CQM3001" s="36" t="s">
        <v>670</v>
      </c>
      <c r="CQN3001" s="36" t="s">
        <v>670</v>
      </c>
      <c r="CQO3001" s="36" t="s">
        <v>670</v>
      </c>
      <c r="CQP3001" s="36" t="s">
        <v>670</v>
      </c>
      <c r="CQQ3001" s="36" t="s">
        <v>670</v>
      </c>
      <c r="CQR3001" s="36" t="s">
        <v>670</v>
      </c>
      <c r="CQS3001" s="36" t="s">
        <v>670</v>
      </c>
      <c r="CQT3001" s="36" t="s">
        <v>670</v>
      </c>
      <c r="CQU3001" s="36" t="s">
        <v>670</v>
      </c>
      <c r="CQV3001" s="36" t="s">
        <v>670</v>
      </c>
      <c r="CQW3001" s="36" t="s">
        <v>670</v>
      </c>
      <c r="CQX3001" s="36" t="s">
        <v>670</v>
      </c>
      <c r="CQY3001" s="36" t="s">
        <v>670</v>
      </c>
      <c r="CQZ3001" s="36" t="s">
        <v>670</v>
      </c>
      <c r="CRA3001" s="36" t="s">
        <v>670</v>
      </c>
      <c r="CRB3001" s="36" t="s">
        <v>670</v>
      </c>
      <c r="CRC3001" s="36" t="s">
        <v>670</v>
      </c>
      <c r="CRD3001" s="36" t="s">
        <v>670</v>
      </c>
      <c r="CRE3001" s="36" t="s">
        <v>670</v>
      </c>
      <c r="CRF3001" s="36" t="s">
        <v>670</v>
      </c>
      <c r="CRG3001" s="36" t="s">
        <v>670</v>
      </c>
      <c r="CRH3001" s="36" t="s">
        <v>670</v>
      </c>
      <c r="CRI3001" s="36" t="s">
        <v>670</v>
      </c>
      <c r="CRJ3001" s="36" t="s">
        <v>670</v>
      </c>
      <c r="CRK3001" s="36" t="s">
        <v>670</v>
      </c>
      <c r="CRL3001" s="36" t="s">
        <v>670</v>
      </c>
      <c r="CRM3001" s="36" t="s">
        <v>670</v>
      </c>
      <c r="CRN3001" s="36" t="s">
        <v>670</v>
      </c>
      <c r="CRO3001" s="36" t="s">
        <v>670</v>
      </c>
      <c r="CRP3001" s="36" t="s">
        <v>670</v>
      </c>
      <c r="CRQ3001" s="36" t="s">
        <v>670</v>
      </c>
      <c r="CRR3001" s="36" t="s">
        <v>670</v>
      </c>
      <c r="CRS3001" s="36" t="s">
        <v>670</v>
      </c>
      <c r="CRT3001" s="36" t="s">
        <v>670</v>
      </c>
      <c r="CRU3001" s="36" t="s">
        <v>670</v>
      </c>
      <c r="CRV3001" s="36" t="s">
        <v>670</v>
      </c>
      <c r="CRW3001" s="36" t="s">
        <v>670</v>
      </c>
      <c r="CRX3001" s="36" t="s">
        <v>670</v>
      </c>
      <c r="CRY3001" s="36" t="s">
        <v>670</v>
      </c>
      <c r="CRZ3001" s="36" t="s">
        <v>670</v>
      </c>
      <c r="CSA3001" s="36" t="s">
        <v>670</v>
      </c>
      <c r="CSB3001" s="36" t="s">
        <v>670</v>
      </c>
      <c r="CSC3001" s="36" t="s">
        <v>670</v>
      </c>
      <c r="CSD3001" s="36" t="s">
        <v>670</v>
      </c>
      <c r="CSE3001" s="36" t="s">
        <v>670</v>
      </c>
      <c r="CSF3001" s="36" t="s">
        <v>670</v>
      </c>
      <c r="CSG3001" s="36" t="s">
        <v>670</v>
      </c>
      <c r="CSH3001" s="36" t="s">
        <v>670</v>
      </c>
      <c r="CSI3001" s="36" t="s">
        <v>670</v>
      </c>
      <c r="CSJ3001" s="36" t="s">
        <v>670</v>
      </c>
      <c r="CSK3001" s="36" t="s">
        <v>670</v>
      </c>
      <c r="CSL3001" s="36" t="s">
        <v>670</v>
      </c>
      <c r="CSM3001" s="36" t="s">
        <v>670</v>
      </c>
      <c r="CSN3001" s="36" t="s">
        <v>670</v>
      </c>
      <c r="CSO3001" s="36" t="s">
        <v>670</v>
      </c>
      <c r="CSP3001" s="36" t="s">
        <v>670</v>
      </c>
      <c r="CSQ3001" s="36" t="s">
        <v>670</v>
      </c>
      <c r="CSR3001" s="36" t="s">
        <v>670</v>
      </c>
      <c r="CSS3001" s="36" t="s">
        <v>670</v>
      </c>
      <c r="CST3001" s="36" t="s">
        <v>670</v>
      </c>
      <c r="CSU3001" s="36" t="s">
        <v>670</v>
      </c>
      <c r="CSV3001" s="36" t="s">
        <v>670</v>
      </c>
      <c r="CSW3001" s="36" t="s">
        <v>670</v>
      </c>
      <c r="CSX3001" s="36" t="s">
        <v>670</v>
      </c>
      <c r="CSY3001" s="36" t="s">
        <v>670</v>
      </c>
      <c r="CSZ3001" s="36" t="s">
        <v>670</v>
      </c>
      <c r="CTA3001" s="36" t="s">
        <v>670</v>
      </c>
      <c r="CTB3001" s="36" t="s">
        <v>670</v>
      </c>
      <c r="CTC3001" s="36" t="s">
        <v>670</v>
      </c>
      <c r="CTD3001" s="36" t="s">
        <v>670</v>
      </c>
      <c r="CTE3001" s="36" t="s">
        <v>670</v>
      </c>
      <c r="CTF3001" s="36" t="s">
        <v>670</v>
      </c>
      <c r="CTG3001" s="36" t="s">
        <v>670</v>
      </c>
      <c r="CTH3001" s="36" t="s">
        <v>670</v>
      </c>
      <c r="CTI3001" s="36" t="s">
        <v>670</v>
      </c>
      <c r="CTJ3001" s="36" t="s">
        <v>670</v>
      </c>
      <c r="CTK3001" s="36" t="s">
        <v>670</v>
      </c>
      <c r="CTL3001" s="36" t="s">
        <v>670</v>
      </c>
      <c r="CTM3001" s="36" t="s">
        <v>670</v>
      </c>
      <c r="CTN3001" s="36" t="s">
        <v>670</v>
      </c>
      <c r="CTO3001" s="36" t="s">
        <v>670</v>
      </c>
      <c r="CTP3001" s="36" t="s">
        <v>670</v>
      </c>
      <c r="CTQ3001" s="36" t="s">
        <v>670</v>
      </c>
      <c r="CTR3001" s="36" t="s">
        <v>670</v>
      </c>
      <c r="CTS3001" s="36" t="s">
        <v>670</v>
      </c>
      <c r="CTT3001" s="36" t="s">
        <v>670</v>
      </c>
      <c r="CTU3001" s="36" t="s">
        <v>670</v>
      </c>
      <c r="CTV3001" s="36" t="s">
        <v>670</v>
      </c>
      <c r="CTW3001" s="36" t="s">
        <v>670</v>
      </c>
      <c r="CTX3001" s="36" t="s">
        <v>670</v>
      </c>
      <c r="CTY3001" s="36" t="s">
        <v>670</v>
      </c>
      <c r="CTZ3001" s="36" t="s">
        <v>670</v>
      </c>
      <c r="CUA3001" s="36" t="s">
        <v>670</v>
      </c>
      <c r="CUB3001" s="36" t="s">
        <v>670</v>
      </c>
      <c r="CUC3001" s="36" t="s">
        <v>670</v>
      </c>
      <c r="CUD3001" s="36" t="s">
        <v>670</v>
      </c>
      <c r="CUE3001" s="36" t="s">
        <v>670</v>
      </c>
      <c r="CUF3001" s="36" t="s">
        <v>670</v>
      </c>
      <c r="CUG3001" s="36" t="s">
        <v>670</v>
      </c>
      <c r="CUH3001" s="36" t="s">
        <v>670</v>
      </c>
      <c r="CUI3001" s="36" t="s">
        <v>670</v>
      </c>
      <c r="CUJ3001" s="36" t="s">
        <v>670</v>
      </c>
      <c r="CUK3001" s="36" t="s">
        <v>670</v>
      </c>
      <c r="CUL3001" s="36" t="s">
        <v>670</v>
      </c>
      <c r="CUM3001" s="36" t="s">
        <v>670</v>
      </c>
      <c r="CUN3001" s="36" t="s">
        <v>670</v>
      </c>
      <c r="CUO3001" s="36" t="s">
        <v>670</v>
      </c>
      <c r="CUP3001" s="36" t="s">
        <v>670</v>
      </c>
      <c r="CUQ3001" s="36" t="s">
        <v>670</v>
      </c>
      <c r="CUR3001" s="36" t="s">
        <v>670</v>
      </c>
      <c r="CUS3001" s="36" t="s">
        <v>670</v>
      </c>
      <c r="CUT3001" s="36" t="s">
        <v>670</v>
      </c>
      <c r="CUU3001" s="36" t="s">
        <v>670</v>
      </c>
      <c r="CUV3001" s="36" t="s">
        <v>670</v>
      </c>
      <c r="CUW3001" s="36" t="s">
        <v>670</v>
      </c>
      <c r="CUX3001" s="36" t="s">
        <v>670</v>
      </c>
      <c r="CUY3001" s="36" t="s">
        <v>670</v>
      </c>
      <c r="CUZ3001" s="36" t="s">
        <v>670</v>
      </c>
      <c r="CVA3001" s="36" t="s">
        <v>670</v>
      </c>
      <c r="CVB3001" s="36" t="s">
        <v>670</v>
      </c>
      <c r="CVC3001" s="36" t="s">
        <v>670</v>
      </c>
      <c r="CVD3001" s="36" t="s">
        <v>670</v>
      </c>
      <c r="CVE3001" s="36" t="s">
        <v>670</v>
      </c>
      <c r="CVF3001" s="36" t="s">
        <v>670</v>
      </c>
      <c r="CVG3001" s="36" t="s">
        <v>670</v>
      </c>
      <c r="CVH3001" s="36" t="s">
        <v>670</v>
      </c>
      <c r="CVI3001" s="36" t="s">
        <v>670</v>
      </c>
      <c r="CVJ3001" s="36" t="s">
        <v>670</v>
      </c>
      <c r="CVK3001" s="36" t="s">
        <v>670</v>
      </c>
      <c r="CVL3001" s="36" t="s">
        <v>670</v>
      </c>
      <c r="CVM3001" s="36" t="s">
        <v>670</v>
      </c>
      <c r="CVN3001" s="36" t="s">
        <v>670</v>
      </c>
      <c r="CVO3001" s="36" t="s">
        <v>670</v>
      </c>
      <c r="CVP3001" s="36" t="s">
        <v>670</v>
      </c>
      <c r="CVQ3001" s="36" t="s">
        <v>670</v>
      </c>
      <c r="CVR3001" s="36" t="s">
        <v>670</v>
      </c>
      <c r="CVS3001" s="36" t="s">
        <v>670</v>
      </c>
      <c r="CVT3001" s="36" t="s">
        <v>670</v>
      </c>
      <c r="CVU3001" s="36" t="s">
        <v>670</v>
      </c>
      <c r="CVV3001" s="36" t="s">
        <v>670</v>
      </c>
      <c r="CVW3001" s="36" t="s">
        <v>670</v>
      </c>
      <c r="CVX3001" s="36" t="s">
        <v>670</v>
      </c>
      <c r="CVY3001" s="36" t="s">
        <v>670</v>
      </c>
      <c r="CVZ3001" s="36" t="s">
        <v>670</v>
      </c>
      <c r="CWA3001" s="36" t="s">
        <v>670</v>
      </c>
      <c r="CWB3001" s="36" t="s">
        <v>670</v>
      </c>
      <c r="CWC3001" s="36" t="s">
        <v>670</v>
      </c>
      <c r="CWD3001" s="36" t="s">
        <v>670</v>
      </c>
      <c r="CWE3001" s="36" t="s">
        <v>670</v>
      </c>
      <c r="CWF3001" s="36" t="s">
        <v>670</v>
      </c>
      <c r="CWG3001" s="36" t="s">
        <v>670</v>
      </c>
      <c r="CWH3001" s="36" t="s">
        <v>670</v>
      </c>
      <c r="CWI3001" s="36" t="s">
        <v>670</v>
      </c>
      <c r="CWJ3001" s="36" t="s">
        <v>670</v>
      </c>
      <c r="CWK3001" s="36" t="s">
        <v>670</v>
      </c>
      <c r="CWL3001" s="36" t="s">
        <v>670</v>
      </c>
      <c r="CWM3001" s="36" t="s">
        <v>670</v>
      </c>
      <c r="CWN3001" s="36" t="s">
        <v>670</v>
      </c>
      <c r="CWO3001" s="36" t="s">
        <v>670</v>
      </c>
      <c r="CWP3001" s="36" t="s">
        <v>670</v>
      </c>
      <c r="CWQ3001" s="36" t="s">
        <v>670</v>
      </c>
      <c r="CWR3001" s="36" t="s">
        <v>670</v>
      </c>
      <c r="CWS3001" s="36" t="s">
        <v>670</v>
      </c>
      <c r="CWT3001" s="36" t="s">
        <v>670</v>
      </c>
      <c r="CWU3001" s="36" t="s">
        <v>670</v>
      </c>
      <c r="CWV3001" s="36" t="s">
        <v>670</v>
      </c>
      <c r="CWW3001" s="36" t="s">
        <v>670</v>
      </c>
      <c r="CWX3001" s="36" t="s">
        <v>670</v>
      </c>
      <c r="CWY3001" s="36" t="s">
        <v>670</v>
      </c>
      <c r="CWZ3001" s="36" t="s">
        <v>670</v>
      </c>
      <c r="CXA3001" s="36" t="s">
        <v>670</v>
      </c>
      <c r="CXB3001" s="36" t="s">
        <v>670</v>
      </c>
      <c r="CXC3001" s="36" t="s">
        <v>670</v>
      </c>
      <c r="CXD3001" s="36" t="s">
        <v>670</v>
      </c>
      <c r="CXE3001" s="36" t="s">
        <v>670</v>
      </c>
      <c r="CXF3001" s="36" t="s">
        <v>670</v>
      </c>
      <c r="CXG3001" s="36" t="s">
        <v>670</v>
      </c>
      <c r="CXH3001" s="36" t="s">
        <v>670</v>
      </c>
      <c r="CXI3001" s="36" t="s">
        <v>670</v>
      </c>
      <c r="CXJ3001" s="36" t="s">
        <v>670</v>
      </c>
      <c r="CXK3001" s="36" t="s">
        <v>670</v>
      </c>
      <c r="CXL3001" s="36" t="s">
        <v>670</v>
      </c>
      <c r="CXM3001" s="36" t="s">
        <v>670</v>
      </c>
      <c r="CXN3001" s="36" t="s">
        <v>670</v>
      </c>
      <c r="CXO3001" s="36" t="s">
        <v>670</v>
      </c>
      <c r="CXP3001" s="36" t="s">
        <v>670</v>
      </c>
      <c r="CXQ3001" s="36" t="s">
        <v>670</v>
      </c>
      <c r="CXR3001" s="36" t="s">
        <v>670</v>
      </c>
      <c r="CXS3001" s="36" t="s">
        <v>670</v>
      </c>
      <c r="CXT3001" s="36" t="s">
        <v>670</v>
      </c>
      <c r="CXU3001" s="36" t="s">
        <v>670</v>
      </c>
      <c r="CXV3001" s="36" t="s">
        <v>670</v>
      </c>
      <c r="CXW3001" s="36" t="s">
        <v>670</v>
      </c>
      <c r="CXX3001" s="36" t="s">
        <v>670</v>
      </c>
      <c r="CXY3001" s="36" t="s">
        <v>670</v>
      </c>
      <c r="CXZ3001" s="36" t="s">
        <v>670</v>
      </c>
      <c r="CYA3001" s="36" t="s">
        <v>670</v>
      </c>
      <c r="CYB3001" s="36" t="s">
        <v>670</v>
      </c>
      <c r="CYC3001" s="36" t="s">
        <v>670</v>
      </c>
      <c r="CYD3001" s="36" t="s">
        <v>670</v>
      </c>
      <c r="CYE3001" s="36" t="s">
        <v>670</v>
      </c>
      <c r="CYF3001" s="36" t="s">
        <v>670</v>
      </c>
      <c r="CYG3001" s="36" t="s">
        <v>670</v>
      </c>
      <c r="CYH3001" s="36" t="s">
        <v>670</v>
      </c>
      <c r="CYI3001" s="36" t="s">
        <v>670</v>
      </c>
      <c r="CYJ3001" s="36" t="s">
        <v>670</v>
      </c>
      <c r="CYK3001" s="36" t="s">
        <v>670</v>
      </c>
      <c r="CYL3001" s="36" t="s">
        <v>670</v>
      </c>
      <c r="CYM3001" s="36" t="s">
        <v>670</v>
      </c>
      <c r="CYN3001" s="36" t="s">
        <v>670</v>
      </c>
      <c r="CYO3001" s="36" t="s">
        <v>670</v>
      </c>
      <c r="CYP3001" s="36" t="s">
        <v>670</v>
      </c>
      <c r="CYQ3001" s="36" t="s">
        <v>670</v>
      </c>
      <c r="CYR3001" s="36" t="s">
        <v>670</v>
      </c>
      <c r="CYS3001" s="36" t="s">
        <v>670</v>
      </c>
      <c r="CYT3001" s="36" t="s">
        <v>670</v>
      </c>
      <c r="CYU3001" s="36" t="s">
        <v>670</v>
      </c>
      <c r="CYV3001" s="36" t="s">
        <v>670</v>
      </c>
      <c r="CYW3001" s="36" t="s">
        <v>670</v>
      </c>
      <c r="CYX3001" s="36" t="s">
        <v>670</v>
      </c>
      <c r="CYY3001" s="36" t="s">
        <v>670</v>
      </c>
      <c r="CYZ3001" s="36" t="s">
        <v>670</v>
      </c>
      <c r="CZA3001" s="36" t="s">
        <v>670</v>
      </c>
      <c r="CZB3001" s="36" t="s">
        <v>670</v>
      </c>
      <c r="CZC3001" s="36" t="s">
        <v>670</v>
      </c>
      <c r="CZD3001" s="36" t="s">
        <v>670</v>
      </c>
      <c r="CZE3001" s="36" t="s">
        <v>670</v>
      </c>
      <c r="CZF3001" s="36" t="s">
        <v>670</v>
      </c>
      <c r="CZG3001" s="36" t="s">
        <v>670</v>
      </c>
      <c r="CZH3001" s="36" t="s">
        <v>670</v>
      </c>
      <c r="CZI3001" s="36" t="s">
        <v>670</v>
      </c>
      <c r="CZJ3001" s="36" t="s">
        <v>670</v>
      </c>
      <c r="CZK3001" s="36" t="s">
        <v>670</v>
      </c>
      <c r="CZL3001" s="36" t="s">
        <v>670</v>
      </c>
      <c r="CZM3001" s="36" t="s">
        <v>670</v>
      </c>
      <c r="CZN3001" s="36" t="s">
        <v>670</v>
      </c>
      <c r="CZO3001" s="36" t="s">
        <v>670</v>
      </c>
      <c r="CZP3001" s="36" t="s">
        <v>670</v>
      </c>
      <c r="CZQ3001" s="36" t="s">
        <v>670</v>
      </c>
      <c r="CZR3001" s="36" t="s">
        <v>670</v>
      </c>
      <c r="CZS3001" s="36" t="s">
        <v>670</v>
      </c>
      <c r="CZT3001" s="36" t="s">
        <v>670</v>
      </c>
      <c r="CZU3001" s="36" t="s">
        <v>670</v>
      </c>
      <c r="CZV3001" s="36" t="s">
        <v>670</v>
      </c>
      <c r="CZW3001" s="36" t="s">
        <v>670</v>
      </c>
      <c r="CZX3001" s="36" t="s">
        <v>670</v>
      </c>
      <c r="CZY3001" s="36" t="s">
        <v>670</v>
      </c>
      <c r="CZZ3001" s="36" t="s">
        <v>670</v>
      </c>
      <c r="DAA3001" s="36" t="s">
        <v>670</v>
      </c>
      <c r="DAB3001" s="36" t="s">
        <v>670</v>
      </c>
      <c r="DAC3001" s="36" t="s">
        <v>670</v>
      </c>
      <c r="DAD3001" s="36" t="s">
        <v>670</v>
      </c>
      <c r="DAE3001" s="36" t="s">
        <v>670</v>
      </c>
      <c r="DAF3001" s="36" t="s">
        <v>670</v>
      </c>
      <c r="DAG3001" s="36" t="s">
        <v>670</v>
      </c>
      <c r="DAH3001" s="36" t="s">
        <v>670</v>
      </c>
      <c r="DAI3001" s="36" t="s">
        <v>670</v>
      </c>
      <c r="DAJ3001" s="36" t="s">
        <v>670</v>
      </c>
      <c r="DAK3001" s="36" t="s">
        <v>670</v>
      </c>
      <c r="DAL3001" s="36" t="s">
        <v>670</v>
      </c>
      <c r="DAM3001" s="36" t="s">
        <v>670</v>
      </c>
      <c r="DAN3001" s="36" t="s">
        <v>670</v>
      </c>
      <c r="DAO3001" s="36" t="s">
        <v>670</v>
      </c>
      <c r="DAP3001" s="36" t="s">
        <v>670</v>
      </c>
      <c r="DAQ3001" s="36" t="s">
        <v>670</v>
      </c>
      <c r="DAR3001" s="36" t="s">
        <v>670</v>
      </c>
      <c r="DAS3001" s="36" t="s">
        <v>670</v>
      </c>
      <c r="DAT3001" s="36" t="s">
        <v>670</v>
      </c>
      <c r="DAU3001" s="36" t="s">
        <v>670</v>
      </c>
      <c r="DAV3001" s="36" t="s">
        <v>670</v>
      </c>
      <c r="DAW3001" s="36" t="s">
        <v>670</v>
      </c>
      <c r="DAX3001" s="36" t="s">
        <v>670</v>
      </c>
      <c r="DAY3001" s="36" t="s">
        <v>670</v>
      </c>
      <c r="DAZ3001" s="36" t="s">
        <v>670</v>
      </c>
      <c r="DBA3001" s="36" t="s">
        <v>670</v>
      </c>
      <c r="DBB3001" s="36" t="s">
        <v>670</v>
      </c>
      <c r="DBC3001" s="36" t="s">
        <v>670</v>
      </c>
      <c r="DBD3001" s="36" t="s">
        <v>670</v>
      </c>
      <c r="DBE3001" s="36" t="s">
        <v>670</v>
      </c>
      <c r="DBF3001" s="36" t="s">
        <v>670</v>
      </c>
      <c r="DBG3001" s="36" t="s">
        <v>670</v>
      </c>
      <c r="DBH3001" s="36" t="s">
        <v>670</v>
      </c>
      <c r="DBI3001" s="36" t="s">
        <v>670</v>
      </c>
      <c r="DBJ3001" s="36" t="s">
        <v>670</v>
      </c>
      <c r="DBK3001" s="36" t="s">
        <v>670</v>
      </c>
      <c r="DBL3001" s="36" t="s">
        <v>670</v>
      </c>
      <c r="DBM3001" s="36" t="s">
        <v>670</v>
      </c>
      <c r="DBN3001" s="36" t="s">
        <v>670</v>
      </c>
      <c r="DBO3001" s="36" t="s">
        <v>670</v>
      </c>
      <c r="DBP3001" s="36" t="s">
        <v>670</v>
      </c>
      <c r="DBQ3001" s="36" t="s">
        <v>670</v>
      </c>
      <c r="DBR3001" s="36" t="s">
        <v>670</v>
      </c>
      <c r="DBS3001" s="36" t="s">
        <v>670</v>
      </c>
      <c r="DBT3001" s="36" t="s">
        <v>670</v>
      </c>
      <c r="DBU3001" s="36" t="s">
        <v>670</v>
      </c>
      <c r="DBV3001" s="36" t="s">
        <v>670</v>
      </c>
      <c r="DBW3001" s="36" t="s">
        <v>670</v>
      </c>
      <c r="DBX3001" s="36" t="s">
        <v>670</v>
      </c>
      <c r="DBY3001" s="36" t="s">
        <v>670</v>
      </c>
      <c r="DBZ3001" s="36" t="s">
        <v>670</v>
      </c>
      <c r="DCA3001" s="36" t="s">
        <v>670</v>
      </c>
      <c r="DCB3001" s="36" t="s">
        <v>670</v>
      </c>
      <c r="DCC3001" s="36" t="s">
        <v>670</v>
      </c>
      <c r="DCD3001" s="36" t="s">
        <v>670</v>
      </c>
      <c r="DCE3001" s="36" t="s">
        <v>670</v>
      </c>
      <c r="DCF3001" s="36" t="s">
        <v>670</v>
      </c>
      <c r="DCG3001" s="36" t="s">
        <v>670</v>
      </c>
      <c r="DCH3001" s="36" t="s">
        <v>670</v>
      </c>
      <c r="DCI3001" s="36" t="s">
        <v>670</v>
      </c>
      <c r="DCJ3001" s="36" t="s">
        <v>670</v>
      </c>
      <c r="DCK3001" s="36" t="s">
        <v>670</v>
      </c>
      <c r="DCL3001" s="36" t="s">
        <v>670</v>
      </c>
      <c r="DCM3001" s="36" t="s">
        <v>670</v>
      </c>
      <c r="DCN3001" s="36" t="s">
        <v>670</v>
      </c>
      <c r="DCO3001" s="36" t="s">
        <v>670</v>
      </c>
      <c r="DCP3001" s="36" t="s">
        <v>670</v>
      </c>
      <c r="DCQ3001" s="36" t="s">
        <v>670</v>
      </c>
      <c r="DCR3001" s="36" t="s">
        <v>670</v>
      </c>
      <c r="DCS3001" s="36" t="s">
        <v>670</v>
      </c>
      <c r="DCT3001" s="36" t="s">
        <v>670</v>
      </c>
      <c r="DCU3001" s="36" t="s">
        <v>670</v>
      </c>
      <c r="DCV3001" s="36" t="s">
        <v>670</v>
      </c>
      <c r="DCW3001" s="36" t="s">
        <v>670</v>
      </c>
      <c r="DCX3001" s="36" t="s">
        <v>670</v>
      </c>
      <c r="DCY3001" s="36" t="s">
        <v>670</v>
      </c>
      <c r="DCZ3001" s="36" t="s">
        <v>670</v>
      </c>
      <c r="DDA3001" s="36" t="s">
        <v>670</v>
      </c>
      <c r="DDB3001" s="36" t="s">
        <v>670</v>
      </c>
      <c r="DDC3001" s="36" t="s">
        <v>670</v>
      </c>
      <c r="DDD3001" s="36" t="s">
        <v>670</v>
      </c>
      <c r="DDE3001" s="36" t="s">
        <v>670</v>
      </c>
      <c r="DDF3001" s="36" t="s">
        <v>670</v>
      </c>
      <c r="DDG3001" s="36" t="s">
        <v>670</v>
      </c>
      <c r="DDH3001" s="36" t="s">
        <v>670</v>
      </c>
      <c r="DDI3001" s="36" t="s">
        <v>670</v>
      </c>
      <c r="DDJ3001" s="36" t="s">
        <v>670</v>
      </c>
      <c r="DDK3001" s="36" t="s">
        <v>670</v>
      </c>
      <c r="DDL3001" s="36" t="s">
        <v>670</v>
      </c>
      <c r="DDM3001" s="36" t="s">
        <v>670</v>
      </c>
      <c r="DDN3001" s="36" t="s">
        <v>670</v>
      </c>
      <c r="DDO3001" s="36" t="s">
        <v>670</v>
      </c>
      <c r="DDP3001" s="36" t="s">
        <v>670</v>
      </c>
      <c r="DDQ3001" s="36" t="s">
        <v>670</v>
      </c>
      <c r="DDR3001" s="36" t="s">
        <v>670</v>
      </c>
      <c r="DDS3001" s="36" t="s">
        <v>670</v>
      </c>
      <c r="DDT3001" s="36" t="s">
        <v>670</v>
      </c>
      <c r="DDU3001" s="36" t="s">
        <v>670</v>
      </c>
      <c r="DDV3001" s="36" t="s">
        <v>670</v>
      </c>
      <c r="DDW3001" s="36" t="s">
        <v>670</v>
      </c>
      <c r="DDX3001" s="36" t="s">
        <v>670</v>
      </c>
      <c r="DDY3001" s="36" t="s">
        <v>670</v>
      </c>
      <c r="DDZ3001" s="36" t="s">
        <v>670</v>
      </c>
      <c r="DEA3001" s="36" t="s">
        <v>670</v>
      </c>
      <c r="DEB3001" s="36" t="s">
        <v>670</v>
      </c>
      <c r="DEC3001" s="36" t="s">
        <v>670</v>
      </c>
      <c r="DED3001" s="36" t="s">
        <v>670</v>
      </c>
      <c r="DEE3001" s="36" t="s">
        <v>670</v>
      </c>
      <c r="DEF3001" s="36" t="s">
        <v>670</v>
      </c>
      <c r="DEG3001" s="36" t="s">
        <v>670</v>
      </c>
      <c r="DEH3001" s="36" t="s">
        <v>670</v>
      </c>
      <c r="DEI3001" s="36" t="s">
        <v>670</v>
      </c>
      <c r="DEJ3001" s="36" t="s">
        <v>670</v>
      </c>
      <c r="DEK3001" s="36" t="s">
        <v>670</v>
      </c>
      <c r="DEL3001" s="36" t="s">
        <v>670</v>
      </c>
      <c r="DEM3001" s="36" t="s">
        <v>670</v>
      </c>
      <c r="DEN3001" s="36" t="s">
        <v>670</v>
      </c>
      <c r="DEO3001" s="36" t="s">
        <v>670</v>
      </c>
      <c r="DEP3001" s="36" t="s">
        <v>670</v>
      </c>
      <c r="DEQ3001" s="36" t="s">
        <v>670</v>
      </c>
      <c r="DER3001" s="36" t="s">
        <v>670</v>
      </c>
      <c r="DES3001" s="36" t="s">
        <v>670</v>
      </c>
      <c r="DET3001" s="36" t="s">
        <v>670</v>
      </c>
      <c r="DEU3001" s="36" t="s">
        <v>670</v>
      </c>
      <c r="DEV3001" s="36" t="s">
        <v>670</v>
      </c>
      <c r="DEW3001" s="36" t="s">
        <v>670</v>
      </c>
      <c r="DEX3001" s="36" t="s">
        <v>670</v>
      </c>
      <c r="DEY3001" s="36" t="s">
        <v>670</v>
      </c>
      <c r="DEZ3001" s="36" t="s">
        <v>670</v>
      </c>
      <c r="DFA3001" s="36" t="s">
        <v>670</v>
      </c>
      <c r="DFB3001" s="36" t="s">
        <v>670</v>
      </c>
      <c r="DFC3001" s="36" t="s">
        <v>670</v>
      </c>
      <c r="DFD3001" s="36" t="s">
        <v>670</v>
      </c>
      <c r="DFE3001" s="36" t="s">
        <v>670</v>
      </c>
      <c r="DFF3001" s="36" t="s">
        <v>670</v>
      </c>
      <c r="DFG3001" s="36" t="s">
        <v>670</v>
      </c>
      <c r="DFH3001" s="36" t="s">
        <v>670</v>
      </c>
      <c r="DFI3001" s="36" t="s">
        <v>670</v>
      </c>
      <c r="DFJ3001" s="36" t="s">
        <v>670</v>
      </c>
      <c r="DFK3001" s="36" t="s">
        <v>670</v>
      </c>
      <c r="DFL3001" s="36" t="s">
        <v>670</v>
      </c>
      <c r="DFM3001" s="36" t="s">
        <v>670</v>
      </c>
      <c r="DFN3001" s="36" t="s">
        <v>670</v>
      </c>
      <c r="DFO3001" s="36" t="s">
        <v>670</v>
      </c>
      <c r="DFP3001" s="36" t="s">
        <v>670</v>
      </c>
      <c r="DFQ3001" s="36" t="s">
        <v>670</v>
      </c>
      <c r="DFR3001" s="36" t="s">
        <v>670</v>
      </c>
      <c r="DFS3001" s="36" t="s">
        <v>670</v>
      </c>
      <c r="DFT3001" s="36" t="s">
        <v>670</v>
      </c>
      <c r="DFU3001" s="36" t="s">
        <v>670</v>
      </c>
      <c r="DFV3001" s="36" t="s">
        <v>670</v>
      </c>
      <c r="DFW3001" s="36" t="s">
        <v>670</v>
      </c>
      <c r="DFX3001" s="36" t="s">
        <v>670</v>
      </c>
      <c r="DFY3001" s="36" t="s">
        <v>670</v>
      </c>
      <c r="DFZ3001" s="36" t="s">
        <v>670</v>
      </c>
      <c r="DGA3001" s="36" t="s">
        <v>670</v>
      </c>
      <c r="DGB3001" s="36" t="s">
        <v>670</v>
      </c>
      <c r="DGC3001" s="36" t="s">
        <v>670</v>
      </c>
      <c r="DGD3001" s="36" t="s">
        <v>670</v>
      </c>
      <c r="DGE3001" s="36" t="s">
        <v>670</v>
      </c>
      <c r="DGF3001" s="36" t="s">
        <v>670</v>
      </c>
      <c r="DGG3001" s="36" t="s">
        <v>670</v>
      </c>
      <c r="DGH3001" s="36" t="s">
        <v>670</v>
      </c>
      <c r="DGI3001" s="36" t="s">
        <v>670</v>
      </c>
      <c r="DGJ3001" s="36" t="s">
        <v>670</v>
      </c>
      <c r="DGK3001" s="36" t="s">
        <v>670</v>
      </c>
      <c r="DGL3001" s="36" t="s">
        <v>670</v>
      </c>
      <c r="DGM3001" s="36" t="s">
        <v>670</v>
      </c>
      <c r="DGN3001" s="36" t="s">
        <v>670</v>
      </c>
      <c r="DGO3001" s="36" t="s">
        <v>670</v>
      </c>
      <c r="DGP3001" s="36" t="s">
        <v>670</v>
      </c>
      <c r="DGQ3001" s="36" t="s">
        <v>670</v>
      </c>
      <c r="DGR3001" s="36" t="s">
        <v>670</v>
      </c>
      <c r="DGS3001" s="36" t="s">
        <v>670</v>
      </c>
      <c r="DGT3001" s="36" t="s">
        <v>670</v>
      </c>
      <c r="DGU3001" s="36" t="s">
        <v>670</v>
      </c>
      <c r="DGV3001" s="36" t="s">
        <v>670</v>
      </c>
      <c r="DGW3001" s="36" t="s">
        <v>670</v>
      </c>
      <c r="DGX3001" s="36" t="s">
        <v>670</v>
      </c>
      <c r="DGY3001" s="36" t="s">
        <v>670</v>
      </c>
      <c r="DGZ3001" s="36" t="s">
        <v>670</v>
      </c>
      <c r="DHA3001" s="36" t="s">
        <v>670</v>
      </c>
      <c r="DHB3001" s="36" t="s">
        <v>670</v>
      </c>
      <c r="DHC3001" s="36" t="s">
        <v>670</v>
      </c>
      <c r="DHD3001" s="36" t="s">
        <v>670</v>
      </c>
      <c r="DHE3001" s="36" t="s">
        <v>670</v>
      </c>
      <c r="DHF3001" s="36" t="s">
        <v>670</v>
      </c>
      <c r="DHG3001" s="36" t="s">
        <v>670</v>
      </c>
      <c r="DHH3001" s="36" t="s">
        <v>670</v>
      </c>
      <c r="DHI3001" s="36" t="s">
        <v>670</v>
      </c>
      <c r="DHJ3001" s="36" t="s">
        <v>670</v>
      </c>
      <c r="DHK3001" s="36" t="s">
        <v>670</v>
      </c>
      <c r="DHL3001" s="36" t="s">
        <v>670</v>
      </c>
      <c r="DHM3001" s="36" t="s">
        <v>670</v>
      </c>
      <c r="DHN3001" s="36" t="s">
        <v>670</v>
      </c>
      <c r="DHO3001" s="36" t="s">
        <v>670</v>
      </c>
      <c r="DHP3001" s="36" t="s">
        <v>670</v>
      </c>
      <c r="DHQ3001" s="36" t="s">
        <v>670</v>
      </c>
      <c r="DHR3001" s="36" t="s">
        <v>670</v>
      </c>
      <c r="DHS3001" s="36" t="s">
        <v>670</v>
      </c>
      <c r="DHT3001" s="36" t="s">
        <v>670</v>
      </c>
      <c r="DHU3001" s="36" t="s">
        <v>670</v>
      </c>
      <c r="DHV3001" s="36" t="s">
        <v>670</v>
      </c>
      <c r="DHW3001" s="36" t="s">
        <v>670</v>
      </c>
      <c r="DHX3001" s="36" t="s">
        <v>670</v>
      </c>
      <c r="DHY3001" s="36" t="s">
        <v>670</v>
      </c>
      <c r="DHZ3001" s="36" t="s">
        <v>670</v>
      </c>
      <c r="DIA3001" s="36" t="s">
        <v>670</v>
      </c>
      <c r="DIB3001" s="36" t="s">
        <v>670</v>
      </c>
      <c r="DIC3001" s="36" t="s">
        <v>670</v>
      </c>
      <c r="DID3001" s="36" t="s">
        <v>670</v>
      </c>
      <c r="DIE3001" s="36" t="s">
        <v>670</v>
      </c>
      <c r="DIF3001" s="36" t="s">
        <v>670</v>
      </c>
      <c r="DIG3001" s="36" t="s">
        <v>670</v>
      </c>
      <c r="DIH3001" s="36" t="s">
        <v>670</v>
      </c>
      <c r="DII3001" s="36" t="s">
        <v>670</v>
      </c>
      <c r="DIJ3001" s="36" t="s">
        <v>670</v>
      </c>
      <c r="DIK3001" s="36" t="s">
        <v>670</v>
      </c>
      <c r="DIL3001" s="36" t="s">
        <v>670</v>
      </c>
      <c r="DIM3001" s="36" t="s">
        <v>670</v>
      </c>
      <c r="DIN3001" s="36" t="s">
        <v>670</v>
      </c>
      <c r="DIO3001" s="36" t="s">
        <v>670</v>
      </c>
      <c r="DIP3001" s="36" t="s">
        <v>670</v>
      </c>
      <c r="DIQ3001" s="36" t="s">
        <v>670</v>
      </c>
      <c r="DIR3001" s="36" t="s">
        <v>670</v>
      </c>
      <c r="DIS3001" s="36" t="s">
        <v>670</v>
      </c>
      <c r="DIT3001" s="36" t="s">
        <v>670</v>
      </c>
      <c r="DIU3001" s="36" t="s">
        <v>670</v>
      </c>
      <c r="DIV3001" s="36" t="s">
        <v>670</v>
      </c>
      <c r="DIW3001" s="36" t="s">
        <v>670</v>
      </c>
      <c r="DIX3001" s="36" t="s">
        <v>670</v>
      </c>
      <c r="DIY3001" s="36" t="s">
        <v>670</v>
      </c>
      <c r="DIZ3001" s="36" t="s">
        <v>670</v>
      </c>
      <c r="DJA3001" s="36" t="s">
        <v>670</v>
      </c>
      <c r="DJB3001" s="36" t="s">
        <v>670</v>
      </c>
      <c r="DJC3001" s="36" t="s">
        <v>670</v>
      </c>
      <c r="DJD3001" s="36" t="s">
        <v>670</v>
      </c>
      <c r="DJE3001" s="36" t="s">
        <v>670</v>
      </c>
      <c r="DJF3001" s="36" t="s">
        <v>670</v>
      </c>
      <c r="DJG3001" s="36" t="s">
        <v>670</v>
      </c>
      <c r="DJH3001" s="36" t="s">
        <v>670</v>
      </c>
      <c r="DJI3001" s="36" t="s">
        <v>670</v>
      </c>
      <c r="DJJ3001" s="36" t="s">
        <v>670</v>
      </c>
      <c r="DJK3001" s="36" t="s">
        <v>670</v>
      </c>
      <c r="DJL3001" s="36" t="s">
        <v>670</v>
      </c>
      <c r="DJM3001" s="36" t="s">
        <v>670</v>
      </c>
      <c r="DJN3001" s="36" t="s">
        <v>670</v>
      </c>
      <c r="DJO3001" s="36" t="s">
        <v>670</v>
      </c>
      <c r="DJP3001" s="36" t="s">
        <v>670</v>
      </c>
      <c r="DJQ3001" s="36" t="s">
        <v>670</v>
      </c>
      <c r="DJR3001" s="36" t="s">
        <v>670</v>
      </c>
      <c r="DJS3001" s="36" t="s">
        <v>670</v>
      </c>
      <c r="DJT3001" s="36" t="s">
        <v>670</v>
      </c>
      <c r="DJU3001" s="36" t="s">
        <v>670</v>
      </c>
      <c r="DJV3001" s="36" t="s">
        <v>670</v>
      </c>
      <c r="DJW3001" s="36" t="s">
        <v>670</v>
      </c>
      <c r="DJX3001" s="36" t="s">
        <v>670</v>
      </c>
      <c r="DJY3001" s="36" t="s">
        <v>670</v>
      </c>
      <c r="DJZ3001" s="36" t="s">
        <v>670</v>
      </c>
      <c r="DKA3001" s="36" t="s">
        <v>670</v>
      </c>
      <c r="DKB3001" s="36" t="s">
        <v>670</v>
      </c>
      <c r="DKC3001" s="36" t="s">
        <v>670</v>
      </c>
      <c r="DKD3001" s="36" t="s">
        <v>670</v>
      </c>
      <c r="DKE3001" s="36" t="s">
        <v>670</v>
      </c>
      <c r="DKF3001" s="36" t="s">
        <v>670</v>
      </c>
      <c r="DKG3001" s="36" t="s">
        <v>670</v>
      </c>
      <c r="DKH3001" s="36" t="s">
        <v>670</v>
      </c>
      <c r="DKI3001" s="36" t="s">
        <v>670</v>
      </c>
      <c r="DKJ3001" s="36" t="s">
        <v>670</v>
      </c>
      <c r="DKK3001" s="36" t="s">
        <v>670</v>
      </c>
      <c r="DKL3001" s="36" t="s">
        <v>670</v>
      </c>
      <c r="DKM3001" s="36" t="s">
        <v>670</v>
      </c>
      <c r="DKN3001" s="36" t="s">
        <v>670</v>
      </c>
      <c r="DKO3001" s="36" t="s">
        <v>670</v>
      </c>
      <c r="DKP3001" s="36" t="s">
        <v>670</v>
      </c>
      <c r="DKQ3001" s="36" t="s">
        <v>670</v>
      </c>
      <c r="DKR3001" s="36" t="s">
        <v>670</v>
      </c>
      <c r="DKS3001" s="36" t="s">
        <v>670</v>
      </c>
      <c r="DKT3001" s="36" t="s">
        <v>670</v>
      </c>
      <c r="DKU3001" s="36" t="s">
        <v>670</v>
      </c>
      <c r="DKV3001" s="36" t="s">
        <v>670</v>
      </c>
      <c r="DKW3001" s="36" t="s">
        <v>670</v>
      </c>
      <c r="DKX3001" s="36" t="s">
        <v>670</v>
      </c>
      <c r="DKY3001" s="36" t="s">
        <v>670</v>
      </c>
      <c r="DKZ3001" s="36" t="s">
        <v>670</v>
      </c>
      <c r="DLA3001" s="36" t="s">
        <v>670</v>
      </c>
      <c r="DLB3001" s="36" t="s">
        <v>670</v>
      </c>
      <c r="DLC3001" s="36" t="s">
        <v>670</v>
      </c>
      <c r="DLD3001" s="36" t="s">
        <v>670</v>
      </c>
      <c r="DLE3001" s="36" t="s">
        <v>670</v>
      </c>
      <c r="DLF3001" s="36" t="s">
        <v>670</v>
      </c>
      <c r="DLG3001" s="36" t="s">
        <v>670</v>
      </c>
      <c r="DLH3001" s="36" t="s">
        <v>670</v>
      </c>
      <c r="DLI3001" s="36" t="s">
        <v>670</v>
      </c>
      <c r="DLJ3001" s="36" t="s">
        <v>670</v>
      </c>
      <c r="DLK3001" s="36" t="s">
        <v>670</v>
      </c>
      <c r="DLL3001" s="36" t="s">
        <v>670</v>
      </c>
      <c r="DLM3001" s="36" t="s">
        <v>670</v>
      </c>
      <c r="DLN3001" s="36" t="s">
        <v>670</v>
      </c>
      <c r="DLO3001" s="36" t="s">
        <v>670</v>
      </c>
      <c r="DLP3001" s="36" t="s">
        <v>670</v>
      </c>
      <c r="DLQ3001" s="36" t="s">
        <v>670</v>
      </c>
      <c r="DLR3001" s="36" t="s">
        <v>670</v>
      </c>
      <c r="DLS3001" s="36" t="s">
        <v>670</v>
      </c>
      <c r="DLT3001" s="36" t="s">
        <v>670</v>
      </c>
      <c r="DLU3001" s="36" t="s">
        <v>670</v>
      </c>
      <c r="DLV3001" s="36" t="s">
        <v>670</v>
      </c>
      <c r="DLW3001" s="36" t="s">
        <v>670</v>
      </c>
      <c r="DLX3001" s="36" t="s">
        <v>670</v>
      </c>
      <c r="DLY3001" s="36" t="s">
        <v>670</v>
      </c>
      <c r="DLZ3001" s="36" t="s">
        <v>670</v>
      </c>
      <c r="DMA3001" s="36" t="s">
        <v>670</v>
      </c>
      <c r="DMB3001" s="36" t="s">
        <v>670</v>
      </c>
      <c r="DMC3001" s="36" t="s">
        <v>670</v>
      </c>
      <c r="DMD3001" s="36" t="s">
        <v>670</v>
      </c>
      <c r="DME3001" s="36" t="s">
        <v>670</v>
      </c>
      <c r="DMF3001" s="36" t="s">
        <v>670</v>
      </c>
      <c r="DMG3001" s="36" t="s">
        <v>670</v>
      </c>
      <c r="DMH3001" s="36" t="s">
        <v>670</v>
      </c>
      <c r="DMI3001" s="36" t="s">
        <v>670</v>
      </c>
      <c r="DMJ3001" s="36" t="s">
        <v>670</v>
      </c>
      <c r="DMK3001" s="36" t="s">
        <v>670</v>
      </c>
      <c r="DML3001" s="36" t="s">
        <v>670</v>
      </c>
      <c r="DMM3001" s="36" t="s">
        <v>670</v>
      </c>
      <c r="DMN3001" s="36" t="s">
        <v>670</v>
      </c>
      <c r="DMO3001" s="36" t="s">
        <v>670</v>
      </c>
      <c r="DMP3001" s="36" t="s">
        <v>670</v>
      </c>
      <c r="DMQ3001" s="36" t="s">
        <v>670</v>
      </c>
      <c r="DMR3001" s="36" t="s">
        <v>670</v>
      </c>
      <c r="DMS3001" s="36" t="s">
        <v>670</v>
      </c>
      <c r="DMT3001" s="36" t="s">
        <v>670</v>
      </c>
      <c r="DMU3001" s="36" t="s">
        <v>670</v>
      </c>
      <c r="DMV3001" s="36" t="s">
        <v>670</v>
      </c>
      <c r="DMW3001" s="36" t="s">
        <v>670</v>
      </c>
      <c r="DMX3001" s="36" t="s">
        <v>670</v>
      </c>
      <c r="DMY3001" s="36" t="s">
        <v>670</v>
      </c>
      <c r="DMZ3001" s="36" t="s">
        <v>670</v>
      </c>
      <c r="DNA3001" s="36" t="s">
        <v>670</v>
      </c>
      <c r="DNB3001" s="36" t="s">
        <v>670</v>
      </c>
      <c r="DNC3001" s="36" t="s">
        <v>670</v>
      </c>
      <c r="DND3001" s="36" t="s">
        <v>670</v>
      </c>
      <c r="DNE3001" s="36" t="s">
        <v>670</v>
      </c>
      <c r="DNF3001" s="36" t="s">
        <v>670</v>
      </c>
      <c r="DNG3001" s="36" t="s">
        <v>670</v>
      </c>
      <c r="DNH3001" s="36" t="s">
        <v>670</v>
      </c>
      <c r="DNI3001" s="36" t="s">
        <v>670</v>
      </c>
      <c r="DNJ3001" s="36" t="s">
        <v>670</v>
      </c>
      <c r="DNK3001" s="36" t="s">
        <v>670</v>
      </c>
      <c r="DNL3001" s="36" t="s">
        <v>670</v>
      </c>
      <c r="DNM3001" s="36" t="s">
        <v>670</v>
      </c>
      <c r="DNN3001" s="36" t="s">
        <v>670</v>
      </c>
      <c r="DNO3001" s="36" t="s">
        <v>670</v>
      </c>
      <c r="DNP3001" s="36" t="s">
        <v>670</v>
      </c>
      <c r="DNQ3001" s="36" t="s">
        <v>670</v>
      </c>
      <c r="DNR3001" s="36" t="s">
        <v>670</v>
      </c>
      <c r="DNS3001" s="36" t="s">
        <v>670</v>
      </c>
      <c r="DNT3001" s="36" t="s">
        <v>670</v>
      </c>
      <c r="DNU3001" s="36" t="s">
        <v>670</v>
      </c>
      <c r="DNV3001" s="36" t="s">
        <v>670</v>
      </c>
      <c r="DNW3001" s="36" t="s">
        <v>670</v>
      </c>
      <c r="DNX3001" s="36" t="s">
        <v>670</v>
      </c>
      <c r="DNY3001" s="36" t="s">
        <v>670</v>
      </c>
      <c r="DNZ3001" s="36" t="s">
        <v>670</v>
      </c>
      <c r="DOA3001" s="36" t="s">
        <v>670</v>
      </c>
      <c r="DOB3001" s="36" t="s">
        <v>670</v>
      </c>
      <c r="DOC3001" s="36" t="s">
        <v>670</v>
      </c>
      <c r="DOD3001" s="36" t="s">
        <v>670</v>
      </c>
      <c r="DOE3001" s="36" t="s">
        <v>670</v>
      </c>
      <c r="DOF3001" s="36" t="s">
        <v>670</v>
      </c>
      <c r="DOG3001" s="36" t="s">
        <v>670</v>
      </c>
      <c r="DOH3001" s="36" t="s">
        <v>670</v>
      </c>
      <c r="DOI3001" s="36" t="s">
        <v>670</v>
      </c>
      <c r="DOJ3001" s="36" t="s">
        <v>670</v>
      </c>
      <c r="DOK3001" s="36" t="s">
        <v>670</v>
      </c>
      <c r="DOL3001" s="36" t="s">
        <v>670</v>
      </c>
      <c r="DOM3001" s="36" t="s">
        <v>670</v>
      </c>
      <c r="DON3001" s="36" t="s">
        <v>670</v>
      </c>
      <c r="DOO3001" s="36" t="s">
        <v>670</v>
      </c>
      <c r="DOP3001" s="36" t="s">
        <v>670</v>
      </c>
      <c r="DOQ3001" s="36" t="s">
        <v>670</v>
      </c>
      <c r="DOR3001" s="36" t="s">
        <v>670</v>
      </c>
      <c r="DOS3001" s="36" t="s">
        <v>670</v>
      </c>
      <c r="DOT3001" s="36" t="s">
        <v>670</v>
      </c>
      <c r="DOU3001" s="36" t="s">
        <v>670</v>
      </c>
      <c r="DOV3001" s="36" t="s">
        <v>670</v>
      </c>
      <c r="DOW3001" s="36" t="s">
        <v>670</v>
      </c>
      <c r="DOX3001" s="36" t="s">
        <v>670</v>
      </c>
      <c r="DOY3001" s="36" t="s">
        <v>670</v>
      </c>
      <c r="DOZ3001" s="36" t="s">
        <v>670</v>
      </c>
      <c r="DPA3001" s="36" t="s">
        <v>670</v>
      </c>
      <c r="DPB3001" s="36" t="s">
        <v>670</v>
      </c>
      <c r="DPC3001" s="36" t="s">
        <v>670</v>
      </c>
      <c r="DPD3001" s="36" t="s">
        <v>670</v>
      </c>
      <c r="DPE3001" s="36" t="s">
        <v>670</v>
      </c>
      <c r="DPF3001" s="36" t="s">
        <v>670</v>
      </c>
      <c r="DPG3001" s="36" t="s">
        <v>670</v>
      </c>
      <c r="DPH3001" s="36" t="s">
        <v>670</v>
      </c>
      <c r="DPI3001" s="36" t="s">
        <v>670</v>
      </c>
      <c r="DPJ3001" s="36" t="s">
        <v>670</v>
      </c>
      <c r="DPK3001" s="36" t="s">
        <v>670</v>
      </c>
      <c r="DPL3001" s="36" t="s">
        <v>670</v>
      </c>
      <c r="DPM3001" s="36" t="s">
        <v>670</v>
      </c>
      <c r="DPN3001" s="36" t="s">
        <v>670</v>
      </c>
      <c r="DPO3001" s="36" t="s">
        <v>670</v>
      </c>
      <c r="DPP3001" s="36" t="s">
        <v>670</v>
      </c>
      <c r="DPQ3001" s="36" t="s">
        <v>670</v>
      </c>
      <c r="DPR3001" s="36" t="s">
        <v>670</v>
      </c>
      <c r="DPS3001" s="36" t="s">
        <v>670</v>
      </c>
      <c r="DPT3001" s="36" t="s">
        <v>670</v>
      </c>
      <c r="DPU3001" s="36" t="s">
        <v>670</v>
      </c>
      <c r="DPV3001" s="36" t="s">
        <v>670</v>
      </c>
      <c r="DPW3001" s="36" t="s">
        <v>670</v>
      </c>
      <c r="DPX3001" s="36" t="s">
        <v>670</v>
      </c>
      <c r="DPY3001" s="36" t="s">
        <v>670</v>
      </c>
      <c r="DPZ3001" s="36" t="s">
        <v>670</v>
      </c>
      <c r="DQA3001" s="36" t="s">
        <v>670</v>
      </c>
      <c r="DQB3001" s="36" t="s">
        <v>670</v>
      </c>
      <c r="DQC3001" s="36" t="s">
        <v>670</v>
      </c>
      <c r="DQD3001" s="36" t="s">
        <v>670</v>
      </c>
      <c r="DQE3001" s="36" t="s">
        <v>670</v>
      </c>
      <c r="DQF3001" s="36" t="s">
        <v>670</v>
      </c>
      <c r="DQG3001" s="36" t="s">
        <v>670</v>
      </c>
      <c r="DQH3001" s="36" t="s">
        <v>670</v>
      </c>
      <c r="DQI3001" s="36" t="s">
        <v>670</v>
      </c>
      <c r="DQJ3001" s="36" t="s">
        <v>670</v>
      </c>
      <c r="DQK3001" s="36" t="s">
        <v>670</v>
      </c>
      <c r="DQL3001" s="36" t="s">
        <v>670</v>
      </c>
      <c r="DQM3001" s="36" t="s">
        <v>670</v>
      </c>
      <c r="DQN3001" s="36" t="s">
        <v>670</v>
      </c>
      <c r="DQO3001" s="36" t="s">
        <v>670</v>
      </c>
      <c r="DQP3001" s="36" t="s">
        <v>670</v>
      </c>
      <c r="DQQ3001" s="36" t="s">
        <v>670</v>
      </c>
      <c r="DQR3001" s="36" t="s">
        <v>670</v>
      </c>
      <c r="DQS3001" s="36" t="s">
        <v>670</v>
      </c>
      <c r="DQT3001" s="36" t="s">
        <v>670</v>
      </c>
      <c r="DQU3001" s="36" t="s">
        <v>670</v>
      </c>
      <c r="DQV3001" s="36" t="s">
        <v>670</v>
      </c>
      <c r="DQW3001" s="36" t="s">
        <v>670</v>
      </c>
      <c r="DQX3001" s="36" t="s">
        <v>670</v>
      </c>
      <c r="DQY3001" s="36" t="s">
        <v>670</v>
      </c>
      <c r="DQZ3001" s="36" t="s">
        <v>670</v>
      </c>
      <c r="DRA3001" s="36" t="s">
        <v>670</v>
      </c>
      <c r="DRB3001" s="36" t="s">
        <v>670</v>
      </c>
      <c r="DRC3001" s="36" t="s">
        <v>670</v>
      </c>
      <c r="DRD3001" s="36" t="s">
        <v>670</v>
      </c>
      <c r="DRE3001" s="36" t="s">
        <v>670</v>
      </c>
      <c r="DRF3001" s="36" t="s">
        <v>670</v>
      </c>
      <c r="DRG3001" s="36" t="s">
        <v>670</v>
      </c>
      <c r="DRH3001" s="36" t="s">
        <v>670</v>
      </c>
      <c r="DRI3001" s="36" t="s">
        <v>670</v>
      </c>
      <c r="DRJ3001" s="36" t="s">
        <v>670</v>
      </c>
      <c r="DRK3001" s="36" t="s">
        <v>670</v>
      </c>
      <c r="DRL3001" s="36" t="s">
        <v>670</v>
      </c>
      <c r="DRM3001" s="36" t="s">
        <v>670</v>
      </c>
      <c r="DRN3001" s="36" t="s">
        <v>670</v>
      </c>
      <c r="DRO3001" s="36" t="s">
        <v>670</v>
      </c>
      <c r="DRP3001" s="36" t="s">
        <v>670</v>
      </c>
      <c r="DRQ3001" s="36" t="s">
        <v>670</v>
      </c>
      <c r="DRR3001" s="36" t="s">
        <v>670</v>
      </c>
      <c r="DRS3001" s="36" t="s">
        <v>670</v>
      </c>
      <c r="DRT3001" s="36" t="s">
        <v>670</v>
      </c>
      <c r="DRU3001" s="36" t="s">
        <v>670</v>
      </c>
      <c r="DRV3001" s="36" t="s">
        <v>670</v>
      </c>
      <c r="DRW3001" s="36" t="s">
        <v>670</v>
      </c>
      <c r="DRX3001" s="36" t="s">
        <v>670</v>
      </c>
      <c r="DRY3001" s="36" t="s">
        <v>670</v>
      </c>
      <c r="DRZ3001" s="36" t="s">
        <v>670</v>
      </c>
      <c r="DSA3001" s="36" t="s">
        <v>670</v>
      </c>
      <c r="DSB3001" s="36" t="s">
        <v>670</v>
      </c>
      <c r="DSC3001" s="36" t="s">
        <v>670</v>
      </c>
      <c r="DSD3001" s="36" t="s">
        <v>670</v>
      </c>
      <c r="DSE3001" s="36" t="s">
        <v>670</v>
      </c>
      <c r="DSF3001" s="36" t="s">
        <v>670</v>
      </c>
      <c r="DSG3001" s="36" t="s">
        <v>670</v>
      </c>
      <c r="DSH3001" s="36" t="s">
        <v>670</v>
      </c>
      <c r="DSI3001" s="36" t="s">
        <v>670</v>
      </c>
      <c r="DSJ3001" s="36" t="s">
        <v>670</v>
      </c>
      <c r="DSK3001" s="36" t="s">
        <v>670</v>
      </c>
      <c r="DSL3001" s="36" t="s">
        <v>670</v>
      </c>
      <c r="DSM3001" s="36" t="s">
        <v>670</v>
      </c>
      <c r="DSN3001" s="36" t="s">
        <v>670</v>
      </c>
      <c r="DSO3001" s="36" t="s">
        <v>670</v>
      </c>
      <c r="DSP3001" s="36" t="s">
        <v>670</v>
      </c>
      <c r="DSQ3001" s="36" t="s">
        <v>670</v>
      </c>
      <c r="DSR3001" s="36" t="s">
        <v>670</v>
      </c>
      <c r="DSS3001" s="36" t="s">
        <v>670</v>
      </c>
      <c r="DST3001" s="36" t="s">
        <v>670</v>
      </c>
      <c r="DSU3001" s="36" t="s">
        <v>670</v>
      </c>
      <c r="DSV3001" s="36" t="s">
        <v>670</v>
      </c>
      <c r="DSW3001" s="36" t="s">
        <v>670</v>
      </c>
      <c r="DSX3001" s="36" t="s">
        <v>670</v>
      </c>
      <c r="DSY3001" s="36" t="s">
        <v>670</v>
      </c>
      <c r="DSZ3001" s="36" t="s">
        <v>670</v>
      </c>
      <c r="DTA3001" s="36" t="s">
        <v>670</v>
      </c>
      <c r="DTB3001" s="36" t="s">
        <v>670</v>
      </c>
      <c r="DTC3001" s="36" t="s">
        <v>670</v>
      </c>
      <c r="DTD3001" s="36" t="s">
        <v>670</v>
      </c>
      <c r="DTE3001" s="36" t="s">
        <v>670</v>
      </c>
      <c r="DTF3001" s="36" t="s">
        <v>670</v>
      </c>
      <c r="DTG3001" s="36" t="s">
        <v>670</v>
      </c>
      <c r="DTH3001" s="36" t="s">
        <v>670</v>
      </c>
      <c r="DTI3001" s="36" t="s">
        <v>670</v>
      </c>
      <c r="DTJ3001" s="36" t="s">
        <v>670</v>
      </c>
      <c r="DTK3001" s="36" t="s">
        <v>670</v>
      </c>
      <c r="DTL3001" s="36" t="s">
        <v>670</v>
      </c>
      <c r="DTM3001" s="36" t="s">
        <v>670</v>
      </c>
      <c r="DTN3001" s="36" t="s">
        <v>670</v>
      </c>
      <c r="DTO3001" s="36" t="s">
        <v>670</v>
      </c>
      <c r="DTP3001" s="36" t="s">
        <v>670</v>
      </c>
      <c r="DTQ3001" s="36" t="s">
        <v>670</v>
      </c>
      <c r="DTR3001" s="36" t="s">
        <v>670</v>
      </c>
      <c r="DTS3001" s="36" t="s">
        <v>670</v>
      </c>
      <c r="DTT3001" s="36" t="s">
        <v>670</v>
      </c>
      <c r="DTU3001" s="36" t="s">
        <v>670</v>
      </c>
      <c r="DTV3001" s="36" t="s">
        <v>670</v>
      </c>
      <c r="DTW3001" s="36" t="s">
        <v>670</v>
      </c>
      <c r="DTX3001" s="36" t="s">
        <v>670</v>
      </c>
      <c r="DTY3001" s="36" t="s">
        <v>670</v>
      </c>
      <c r="DTZ3001" s="36" t="s">
        <v>670</v>
      </c>
      <c r="DUA3001" s="36" t="s">
        <v>670</v>
      </c>
      <c r="DUB3001" s="36" t="s">
        <v>670</v>
      </c>
      <c r="DUC3001" s="36" t="s">
        <v>670</v>
      </c>
      <c r="DUD3001" s="36" t="s">
        <v>670</v>
      </c>
      <c r="DUE3001" s="36" t="s">
        <v>670</v>
      </c>
      <c r="DUF3001" s="36" t="s">
        <v>670</v>
      </c>
      <c r="DUG3001" s="36" t="s">
        <v>670</v>
      </c>
      <c r="DUH3001" s="36" t="s">
        <v>670</v>
      </c>
      <c r="DUI3001" s="36" t="s">
        <v>670</v>
      </c>
      <c r="DUJ3001" s="36" t="s">
        <v>670</v>
      </c>
      <c r="DUK3001" s="36" t="s">
        <v>670</v>
      </c>
      <c r="DUL3001" s="36" t="s">
        <v>670</v>
      </c>
      <c r="DUM3001" s="36" t="s">
        <v>670</v>
      </c>
      <c r="DUN3001" s="36" t="s">
        <v>670</v>
      </c>
      <c r="DUO3001" s="36" t="s">
        <v>670</v>
      </c>
      <c r="DUP3001" s="36" t="s">
        <v>670</v>
      </c>
      <c r="DUQ3001" s="36" t="s">
        <v>670</v>
      </c>
      <c r="DUR3001" s="36" t="s">
        <v>670</v>
      </c>
      <c r="DUS3001" s="36" t="s">
        <v>670</v>
      </c>
      <c r="DUT3001" s="36" t="s">
        <v>670</v>
      </c>
      <c r="DUU3001" s="36" t="s">
        <v>670</v>
      </c>
      <c r="DUV3001" s="36" t="s">
        <v>670</v>
      </c>
      <c r="DUW3001" s="36" t="s">
        <v>670</v>
      </c>
      <c r="DUX3001" s="36" t="s">
        <v>670</v>
      </c>
      <c r="DUY3001" s="36" t="s">
        <v>670</v>
      </c>
      <c r="DUZ3001" s="36" t="s">
        <v>670</v>
      </c>
      <c r="DVA3001" s="36" t="s">
        <v>670</v>
      </c>
      <c r="DVB3001" s="36" t="s">
        <v>670</v>
      </c>
      <c r="DVC3001" s="36" t="s">
        <v>670</v>
      </c>
      <c r="DVD3001" s="36" t="s">
        <v>670</v>
      </c>
      <c r="DVE3001" s="36" t="s">
        <v>670</v>
      </c>
      <c r="DVF3001" s="36" t="s">
        <v>670</v>
      </c>
      <c r="DVG3001" s="36" t="s">
        <v>670</v>
      </c>
      <c r="DVH3001" s="36" t="s">
        <v>670</v>
      </c>
      <c r="DVI3001" s="36" t="s">
        <v>670</v>
      </c>
      <c r="DVJ3001" s="36" t="s">
        <v>670</v>
      </c>
      <c r="DVK3001" s="36" t="s">
        <v>670</v>
      </c>
      <c r="DVL3001" s="36" t="s">
        <v>670</v>
      </c>
      <c r="DVM3001" s="36" t="s">
        <v>670</v>
      </c>
      <c r="DVN3001" s="36" t="s">
        <v>670</v>
      </c>
      <c r="DVO3001" s="36" t="s">
        <v>670</v>
      </c>
      <c r="DVP3001" s="36" t="s">
        <v>670</v>
      </c>
      <c r="DVQ3001" s="36" t="s">
        <v>670</v>
      </c>
      <c r="DVR3001" s="36" t="s">
        <v>670</v>
      </c>
      <c r="DVS3001" s="36" t="s">
        <v>670</v>
      </c>
      <c r="DVT3001" s="36" t="s">
        <v>670</v>
      </c>
      <c r="DVU3001" s="36" t="s">
        <v>670</v>
      </c>
      <c r="DVV3001" s="36" t="s">
        <v>670</v>
      </c>
      <c r="DVW3001" s="36" t="s">
        <v>670</v>
      </c>
      <c r="DVX3001" s="36" t="s">
        <v>670</v>
      </c>
      <c r="DVY3001" s="36" t="s">
        <v>670</v>
      </c>
      <c r="DVZ3001" s="36" t="s">
        <v>670</v>
      </c>
      <c r="DWA3001" s="36" t="s">
        <v>670</v>
      </c>
      <c r="DWB3001" s="36" t="s">
        <v>670</v>
      </c>
      <c r="DWC3001" s="36" t="s">
        <v>670</v>
      </c>
      <c r="DWD3001" s="36" t="s">
        <v>670</v>
      </c>
      <c r="DWE3001" s="36" t="s">
        <v>670</v>
      </c>
      <c r="DWF3001" s="36" t="s">
        <v>670</v>
      </c>
      <c r="DWG3001" s="36" t="s">
        <v>670</v>
      </c>
      <c r="DWH3001" s="36" t="s">
        <v>670</v>
      </c>
      <c r="DWI3001" s="36" t="s">
        <v>670</v>
      </c>
      <c r="DWJ3001" s="36" t="s">
        <v>670</v>
      </c>
      <c r="DWK3001" s="36" t="s">
        <v>670</v>
      </c>
      <c r="DWL3001" s="36" t="s">
        <v>670</v>
      </c>
      <c r="DWM3001" s="36" t="s">
        <v>670</v>
      </c>
      <c r="DWN3001" s="36" t="s">
        <v>670</v>
      </c>
      <c r="DWO3001" s="36" t="s">
        <v>670</v>
      </c>
      <c r="DWP3001" s="36" t="s">
        <v>670</v>
      </c>
      <c r="DWQ3001" s="36" t="s">
        <v>670</v>
      </c>
      <c r="DWR3001" s="36" t="s">
        <v>670</v>
      </c>
      <c r="DWS3001" s="36" t="s">
        <v>670</v>
      </c>
      <c r="DWT3001" s="36" t="s">
        <v>670</v>
      </c>
      <c r="DWU3001" s="36" t="s">
        <v>670</v>
      </c>
      <c r="DWV3001" s="36" t="s">
        <v>670</v>
      </c>
      <c r="DWW3001" s="36" t="s">
        <v>670</v>
      </c>
      <c r="DWX3001" s="36" t="s">
        <v>670</v>
      </c>
      <c r="DWY3001" s="36" t="s">
        <v>670</v>
      </c>
      <c r="DWZ3001" s="36" t="s">
        <v>670</v>
      </c>
      <c r="DXA3001" s="36" t="s">
        <v>670</v>
      </c>
      <c r="DXB3001" s="36" t="s">
        <v>670</v>
      </c>
      <c r="DXC3001" s="36" t="s">
        <v>670</v>
      </c>
      <c r="DXD3001" s="36" t="s">
        <v>670</v>
      </c>
      <c r="DXE3001" s="36" t="s">
        <v>670</v>
      </c>
      <c r="DXF3001" s="36" t="s">
        <v>670</v>
      </c>
      <c r="DXG3001" s="36" t="s">
        <v>670</v>
      </c>
      <c r="DXH3001" s="36" t="s">
        <v>670</v>
      </c>
      <c r="DXI3001" s="36" t="s">
        <v>670</v>
      </c>
      <c r="DXJ3001" s="36" t="s">
        <v>670</v>
      </c>
      <c r="DXK3001" s="36" t="s">
        <v>670</v>
      </c>
      <c r="DXL3001" s="36" t="s">
        <v>670</v>
      </c>
      <c r="DXM3001" s="36" t="s">
        <v>670</v>
      </c>
      <c r="DXN3001" s="36" t="s">
        <v>670</v>
      </c>
      <c r="DXO3001" s="36" t="s">
        <v>670</v>
      </c>
      <c r="DXP3001" s="36" t="s">
        <v>670</v>
      </c>
      <c r="DXQ3001" s="36" t="s">
        <v>670</v>
      </c>
      <c r="DXR3001" s="36" t="s">
        <v>670</v>
      </c>
      <c r="DXS3001" s="36" t="s">
        <v>670</v>
      </c>
      <c r="DXT3001" s="36" t="s">
        <v>670</v>
      </c>
      <c r="DXU3001" s="36" t="s">
        <v>670</v>
      </c>
      <c r="DXV3001" s="36" t="s">
        <v>670</v>
      </c>
      <c r="DXW3001" s="36" t="s">
        <v>670</v>
      </c>
      <c r="DXX3001" s="36" t="s">
        <v>670</v>
      </c>
      <c r="DXY3001" s="36" t="s">
        <v>670</v>
      </c>
      <c r="DXZ3001" s="36" t="s">
        <v>670</v>
      </c>
      <c r="DYA3001" s="36" t="s">
        <v>670</v>
      </c>
      <c r="DYB3001" s="36" t="s">
        <v>670</v>
      </c>
      <c r="DYC3001" s="36" t="s">
        <v>670</v>
      </c>
      <c r="DYD3001" s="36" t="s">
        <v>670</v>
      </c>
      <c r="DYE3001" s="36" t="s">
        <v>670</v>
      </c>
      <c r="DYF3001" s="36" t="s">
        <v>670</v>
      </c>
      <c r="DYG3001" s="36" t="s">
        <v>670</v>
      </c>
      <c r="DYH3001" s="36" t="s">
        <v>670</v>
      </c>
      <c r="DYI3001" s="36" t="s">
        <v>670</v>
      </c>
      <c r="DYJ3001" s="36" t="s">
        <v>670</v>
      </c>
      <c r="DYK3001" s="36" t="s">
        <v>670</v>
      </c>
      <c r="DYL3001" s="36" t="s">
        <v>670</v>
      </c>
      <c r="DYM3001" s="36" t="s">
        <v>670</v>
      </c>
      <c r="DYN3001" s="36" t="s">
        <v>670</v>
      </c>
      <c r="DYO3001" s="36" t="s">
        <v>670</v>
      </c>
      <c r="DYP3001" s="36" t="s">
        <v>670</v>
      </c>
      <c r="DYQ3001" s="36" t="s">
        <v>670</v>
      </c>
      <c r="DYR3001" s="36" t="s">
        <v>670</v>
      </c>
      <c r="DYS3001" s="36" t="s">
        <v>670</v>
      </c>
      <c r="DYT3001" s="36" t="s">
        <v>670</v>
      </c>
      <c r="DYU3001" s="36" t="s">
        <v>670</v>
      </c>
      <c r="DYV3001" s="36" t="s">
        <v>670</v>
      </c>
      <c r="DYW3001" s="36" t="s">
        <v>670</v>
      </c>
      <c r="DYX3001" s="36" t="s">
        <v>670</v>
      </c>
      <c r="DYY3001" s="36" t="s">
        <v>670</v>
      </c>
      <c r="DYZ3001" s="36" t="s">
        <v>670</v>
      </c>
      <c r="DZA3001" s="36" t="s">
        <v>670</v>
      </c>
      <c r="DZB3001" s="36" t="s">
        <v>670</v>
      </c>
      <c r="DZC3001" s="36" t="s">
        <v>670</v>
      </c>
      <c r="DZD3001" s="36" t="s">
        <v>670</v>
      </c>
      <c r="DZE3001" s="36" t="s">
        <v>670</v>
      </c>
      <c r="DZF3001" s="36" t="s">
        <v>670</v>
      </c>
      <c r="DZG3001" s="36" t="s">
        <v>670</v>
      </c>
      <c r="DZH3001" s="36" t="s">
        <v>670</v>
      </c>
      <c r="DZI3001" s="36" t="s">
        <v>670</v>
      </c>
      <c r="DZJ3001" s="36" t="s">
        <v>670</v>
      </c>
      <c r="DZK3001" s="36" t="s">
        <v>670</v>
      </c>
      <c r="DZL3001" s="36" t="s">
        <v>670</v>
      </c>
      <c r="DZM3001" s="36" t="s">
        <v>670</v>
      </c>
      <c r="DZN3001" s="36" t="s">
        <v>670</v>
      </c>
      <c r="DZO3001" s="36" t="s">
        <v>670</v>
      </c>
      <c r="DZP3001" s="36" t="s">
        <v>670</v>
      </c>
      <c r="DZQ3001" s="36" t="s">
        <v>670</v>
      </c>
      <c r="DZR3001" s="36" t="s">
        <v>670</v>
      </c>
      <c r="DZS3001" s="36" t="s">
        <v>670</v>
      </c>
      <c r="DZT3001" s="36" t="s">
        <v>670</v>
      </c>
      <c r="DZU3001" s="36" t="s">
        <v>670</v>
      </c>
      <c r="DZV3001" s="36" t="s">
        <v>670</v>
      </c>
      <c r="DZW3001" s="36" t="s">
        <v>670</v>
      </c>
      <c r="DZX3001" s="36" t="s">
        <v>670</v>
      </c>
      <c r="DZY3001" s="36" t="s">
        <v>670</v>
      </c>
      <c r="DZZ3001" s="36" t="s">
        <v>670</v>
      </c>
      <c r="EAA3001" s="36" t="s">
        <v>670</v>
      </c>
      <c r="EAB3001" s="36" t="s">
        <v>670</v>
      </c>
      <c r="EAC3001" s="36" t="s">
        <v>670</v>
      </c>
      <c r="EAD3001" s="36" t="s">
        <v>670</v>
      </c>
      <c r="EAE3001" s="36" t="s">
        <v>670</v>
      </c>
      <c r="EAF3001" s="36" t="s">
        <v>670</v>
      </c>
      <c r="EAG3001" s="36" t="s">
        <v>670</v>
      </c>
      <c r="EAH3001" s="36" t="s">
        <v>670</v>
      </c>
      <c r="EAI3001" s="36" t="s">
        <v>670</v>
      </c>
      <c r="EAJ3001" s="36" t="s">
        <v>670</v>
      </c>
      <c r="EAK3001" s="36" t="s">
        <v>670</v>
      </c>
      <c r="EAL3001" s="36" t="s">
        <v>670</v>
      </c>
      <c r="EAM3001" s="36" t="s">
        <v>670</v>
      </c>
      <c r="EAN3001" s="36" t="s">
        <v>670</v>
      </c>
      <c r="EAO3001" s="36" t="s">
        <v>670</v>
      </c>
      <c r="EAP3001" s="36" t="s">
        <v>670</v>
      </c>
      <c r="EAQ3001" s="36" t="s">
        <v>670</v>
      </c>
      <c r="EAR3001" s="36" t="s">
        <v>670</v>
      </c>
      <c r="EAS3001" s="36" t="s">
        <v>670</v>
      </c>
      <c r="EAT3001" s="36" t="s">
        <v>670</v>
      </c>
      <c r="EAU3001" s="36" t="s">
        <v>670</v>
      </c>
      <c r="EAV3001" s="36" t="s">
        <v>670</v>
      </c>
      <c r="EAW3001" s="36" t="s">
        <v>670</v>
      </c>
      <c r="EAX3001" s="36" t="s">
        <v>670</v>
      </c>
      <c r="EAY3001" s="36" t="s">
        <v>670</v>
      </c>
      <c r="EAZ3001" s="36" t="s">
        <v>670</v>
      </c>
      <c r="EBA3001" s="36" t="s">
        <v>670</v>
      </c>
      <c r="EBB3001" s="36" t="s">
        <v>670</v>
      </c>
      <c r="EBC3001" s="36" t="s">
        <v>670</v>
      </c>
      <c r="EBD3001" s="36" t="s">
        <v>670</v>
      </c>
      <c r="EBE3001" s="36" t="s">
        <v>670</v>
      </c>
      <c r="EBF3001" s="36" t="s">
        <v>670</v>
      </c>
      <c r="EBG3001" s="36" t="s">
        <v>670</v>
      </c>
      <c r="EBH3001" s="36" t="s">
        <v>670</v>
      </c>
      <c r="EBI3001" s="36" t="s">
        <v>670</v>
      </c>
      <c r="EBJ3001" s="36" t="s">
        <v>670</v>
      </c>
      <c r="EBK3001" s="36" t="s">
        <v>670</v>
      </c>
      <c r="EBL3001" s="36" t="s">
        <v>670</v>
      </c>
      <c r="EBM3001" s="36" t="s">
        <v>670</v>
      </c>
      <c r="EBN3001" s="36" t="s">
        <v>670</v>
      </c>
      <c r="EBO3001" s="36" t="s">
        <v>670</v>
      </c>
      <c r="EBP3001" s="36" t="s">
        <v>670</v>
      </c>
      <c r="EBQ3001" s="36" t="s">
        <v>670</v>
      </c>
      <c r="EBR3001" s="36" t="s">
        <v>670</v>
      </c>
      <c r="EBS3001" s="36" t="s">
        <v>670</v>
      </c>
      <c r="EBT3001" s="36" t="s">
        <v>670</v>
      </c>
      <c r="EBU3001" s="36" t="s">
        <v>670</v>
      </c>
      <c r="EBV3001" s="36" t="s">
        <v>670</v>
      </c>
      <c r="EBW3001" s="36" t="s">
        <v>670</v>
      </c>
      <c r="EBX3001" s="36" t="s">
        <v>670</v>
      </c>
      <c r="EBY3001" s="36" t="s">
        <v>670</v>
      </c>
      <c r="EBZ3001" s="36" t="s">
        <v>670</v>
      </c>
      <c r="ECA3001" s="36" t="s">
        <v>670</v>
      </c>
      <c r="ECB3001" s="36" t="s">
        <v>670</v>
      </c>
      <c r="ECC3001" s="36" t="s">
        <v>670</v>
      </c>
      <c r="ECD3001" s="36" t="s">
        <v>670</v>
      </c>
      <c r="ECE3001" s="36" t="s">
        <v>670</v>
      </c>
      <c r="ECF3001" s="36" t="s">
        <v>670</v>
      </c>
      <c r="ECG3001" s="36" t="s">
        <v>670</v>
      </c>
      <c r="ECH3001" s="36" t="s">
        <v>670</v>
      </c>
      <c r="ECI3001" s="36" t="s">
        <v>670</v>
      </c>
      <c r="ECJ3001" s="36" t="s">
        <v>670</v>
      </c>
      <c r="ECK3001" s="36" t="s">
        <v>670</v>
      </c>
      <c r="ECL3001" s="36" t="s">
        <v>670</v>
      </c>
      <c r="ECM3001" s="36" t="s">
        <v>670</v>
      </c>
      <c r="ECN3001" s="36" t="s">
        <v>670</v>
      </c>
      <c r="ECO3001" s="36" t="s">
        <v>670</v>
      </c>
      <c r="ECP3001" s="36" t="s">
        <v>670</v>
      </c>
      <c r="ECQ3001" s="36" t="s">
        <v>670</v>
      </c>
      <c r="ECR3001" s="36" t="s">
        <v>670</v>
      </c>
      <c r="ECS3001" s="36" t="s">
        <v>670</v>
      </c>
      <c r="ECT3001" s="36" t="s">
        <v>670</v>
      </c>
      <c r="ECU3001" s="36" t="s">
        <v>670</v>
      </c>
      <c r="ECV3001" s="36" t="s">
        <v>670</v>
      </c>
      <c r="ECW3001" s="36" t="s">
        <v>670</v>
      </c>
      <c r="ECX3001" s="36" t="s">
        <v>670</v>
      </c>
      <c r="ECY3001" s="36" t="s">
        <v>670</v>
      </c>
      <c r="ECZ3001" s="36" t="s">
        <v>670</v>
      </c>
      <c r="EDA3001" s="36" t="s">
        <v>670</v>
      </c>
      <c r="EDB3001" s="36" t="s">
        <v>670</v>
      </c>
      <c r="EDC3001" s="36" t="s">
        <v>670</v>
      </c>
      <c r="EDD3001" s="36" t="s">
        <v>670</v>
      </c>
      <c r="EDE3001" s="36" t="s">
        <v>670</v>
      </c>
      <c r="EDF3001" s="36" t="s">
        <v>670</v>
      </c>
      <c r="EDG3001" s="36" t="s">
        <v>670</v>
      </c>
      <c r="EDH3001" s="36" t="s">
        <v>670</v>
      </c>
      <c r="EDI3001" s="36" t="s">
        <v>670</v>
      </c>
      <c r="EDJ3001" s="36" t="s">
        <v>670</v>
      </c>
      <c r="EDK3001" s="36" t="s">
        <v>670</v>
      </c>
      <c r="EDL3001" s="36" t="s">
        <v>670</v>
      </c>
      <c r="EDM3001" s="36" t="s">
        <v>670</v>
      </c>
      <c r="EDN3001" s="36" t="s">
        <v>670</v>
      </c>
      <c r="EDO3001" s="36" t="s">
        <v>670</v>
      </c>
      <c r="EDP3001" s="36" t="s">
        <v>670</v>
      </c>
      <c r="EDQ3001" s="36" t="s">
        <v>670</v>
      </c>
      <c r="EDR3001" s="36" t="s">
        <v>670</v>
      </c>
      <c r="EDS3001" s="36" t="s">
        <v>670</v>
      </c>
      <c r="EDT3001" s="36" t="s">
        <v>670</v>
      </c>
      <c r="EDU3001" s="36" t="s">
        <v>670</v>
      </c>
      <c r="EDV3001" s="36" t="s">
        <v>670</v>
      </c>
      <c r="EDW3001" s="36" t="s">
        <v>670</v>
      </c>
      <c r="EDX3001" s="36" t="s">
        <v>670</v>
      </c>
      <c r="EDY3001" s="36" t="s">
        <v>670</v>
      </c>
      <c r="EDZ3001" s="36" t="s">
        <v>670</v>
      </c>
      <c r="EEA3001" s="36" t="s">
        <v>670</v>
      </c>
      <c r="EEB3001" s="36" t="s">
        <v>670</v>
      </c>
      <c r="EEC3001" s="36" t="s">
        <v>670</v>
      </c>
      <c r="EED3001" s="36" t="s">
        <v>670</v>
      </c>
      <c r="EEE3001" s="36" t="s">
        <v>670</v>
      </c>
      <c r="EEF3001" s="36" t="s">
        <v>670</v>
      </c>
      <c r="EEG3001" s="36" t="s">
        <v>670</v>
      </c>
      <c r="EEH3001" s="36" t="s">
        <v>670</v>
      </c>
      <c r="EEI3001" s="36" t="s">
        <v>670</v>
      </c>
      <c r="EEJ3001" s="36" t="s">
        <v>670</v>
      </c>
      <c r="EEK3001" s="36" t="s">
        <v>670</v>
      </c>
      <c r="EEL3001" s="36" t="s">
        <v>670</v>
      </c>
      <c r="EEM3001" s="36" t="s">
        <v>670</v>
      </c>
      <c r="EEN3001" s="36" t="s">
        <v>670</v>
      </c>
      <c r="EEO3001" s="36" t="s">
        <v>670</v>
      </c>
      <c r="EEP3001" s="36" t="s">
        <v>670</v>
      </c>
      <c r="EEQ3001" s="36" t="s">
        <v>670</v>
      </c>
      <c r="EER3001" s="36" t="s">
        <v>670</v>
      </c>
      <c r="EES3001" s="36" t="s">
        <v>670</v>
      </c>
      <c r="EET3001" s="36" t="s">
        <v>670</v>
      </c>
      <c r="EEU3001" s="36" t="s">
        <v>670</v>
      </c>
      <c r="EEV3001" s="36" t="s">
        <v>670</v>
      </c>
      <c r="EEW3001" s="36" t="s">
        <v>670</v>
      </c>
      <c r="EEX3001" s="36" t="s">
        <v>670</v>
      </c>
      <c r="EEY3001" s="36" t="s">
        <v>670</v>
      </c>
      <c r="EEZ3001" s="36" t="s">
        <v>670</v>
      </c>
      <c r="EFA3001" s="36" t="s">
        <v>670</v>
      </c>
      <c r="EFB3001" s="36" t="s">
        <v>670</v>
      </c>
      <c r="EFC3001" s="36" t="s">
        <v>670</v>
      </c>
      <c r="EFD3001" s="36" t="s">
        <v>670</v>
      </c>
      <c r="EFE3001" s="36" t="s">
        <v>670</v>
      </c>
      <c r="EFF3001" s="36" t="s">
        <v>670</v>
      </c>
      <c r="EFG3001" s="36" t="s">
        <v>670</v>
      </c>
      <c r="EFH3001" s="36" t="s">
        <v>670</v>
      </c>
      <c r="EFI3001" s="36" t="s">
        <v>670</v>
      </c>
      <c r="EFJ3001" s="36" t="s">
        <v>670</v>
      </c>
      <c r="EFK3001" s="36" t="s">
        <v>670</v>
      </c>
      <c r="EFL3001" s="36" t="s">
        <v>670</v>
      </c>
      <c r="EFM3001" s="36" t="s">
        <v>670</v>
      </c>
      <c r="EFN3001" s="36" t="s">
        <v>670</v>
      </c>
      <c r="EFO3001" s="36" t="s">
        <v>670</v>
      </c>
      <c r="EFP3001" s="36" t="s">
        <v>670</v>
      </c>
      <c r="EFQ3001" s="36" t="s">
        <v>670</v>
      </c>
      <c r="EFR3001" s="36" t="s">
        <v>670</v>
      </c>
      <c r="EFS3001" s="36" t="s">
        <v>670</v>
      </c>
      <c r="EFT3001" s="36" t="s">
        <v>670</v>
      </c>
      <c r="EFU3001" s="36" t="s">
        <v>670</v>
      </c>
      <c r="EFV3001" s="36" t="s">
        <v>670</v>
      </c>
      <c r="EFW3001" s="36" t="s">
        <v>670</v>
      </c>
      <c r="EFX3001" s="36" t="s">
        <v>670</v>
      </c>
      <c r="EFY3001" s="36" t="s">
        <v>670</v>
      </c>
      <c r="EFZ3001" s="36" t="s">
        <v>670</v>
      </c>
      <c r="EGA3001" s="36" t="s">
        <v>670</v>
      </c>
      <c r="EGB3001" s="36" t="s">
        <v>670</v>
      </c>
      <c r="EGC3001" s="36" t="s">
        <v>670</v>
      </c>
      <c r="EGD3001" s="36" t="s">
        <v>670</v>
      </c>
      <c r="EGE3001" s="36" t="s">
        <v>670</v>
      </c>
      <c r="EGF3001" s="36" t="s">
        <v>670</v>
      </c>
      <c r="EGG3001" s="36" t="s">
        <v>670</v>
      </c>
      <c r="EGH3001" s="36" t="s">
        <v>670</v>
      </c>
      <c r="EGI3001" s="36" t="s">
        <v>670</v>
      </c>
      <c r="EGJ3001" s="36" t="s">
        <v>670</v>
      </c>
      <c r="EGK3001" s="36" t="s">
        <v>670</v>
      </c>
      <c r="EGL3001" s="36" t="s">
        <v>670</v>
      </c>
      <c r="EGM3001" s="36" t="s">
        <v>670</v>
      </c>
      <c r="EGN3001" s="36" t="s">
        <v>670</v>
      </c>
      <c r="EGO3001" s="36" t="s">
        <v>670</v>
      </c>
      <c r="EGP3001" s="36" t="s">
        <v>670</v>
      </c>
      <c r="EGQ3001" s="36" t="s">
        <v>670</v>
      </c>
      <c r="EGR3001" s="36" t="s">
        <v>670</v>
      </c>
      <c r="EGS3001" s="36" t="s">
        <v>670</v>
      </c>
      <c r="EGT3001" s="36" t="s">
        <v>670</v>
      </c>
      <c r="EGU3001" s="36" t="s">
        <v>670</v>
      </c>
      <c r="EGV3001" s="36" t="s">
        <v>670</v>
      </c>
      <c r="EGW3001" s="36" t="s">
        <v>670</v>
      </c>
      <c r="EGX3001" s="36" t="s">
        <v>670</v>
      </c>
      <c r="EGY3001" s="36" t="s">
        <v>670</v>
      </c>
      <c r="EGZ3001" s="36" t="s">
        <v>670</v>
      </c>
      <c r="EHA3001" s="36" t="s">
        <v>670</v>
      </c>
      <c r="EHB3001" s="36" t="s">
        <v>670</v>
      </c>
      <c r="EHC3001" s="36" t="s">
        <v>670</v>
      </c>
      <c r="EHD3001" s="36" t="s">
        <v>670</v>
      </c>
      <c r="EHE3001" s="36" t="s">
        <v>670</v>
      </c>
      <c r="EHF3001" s="36" t="s">
        <v>670</v>
      </c>
      <c r="EHG3001" s="36" t="s">
        <v>670</v>
      </c>
      <c r="EHH3001" s="36" t="s">
        <v>670</v>
      </c>
      <c r="EHI3001" s="36" t="s">
        <v>670</v>
      </c>
      <c r="EHJ3001" s="36" t="s">
        <v>670</v>
      </c>
      <c r="EHK3001" s="36" t="s">
        <v>670</v>
      </c>
      <c r="EHL3001" s="36" t="s">
        <v>670</v>
      </c>
      <c r="EHM3001" s="36" t="s">
        <v>670</v>
      </c>
      <c r="EHN3001" s="36" t="s">
        <v>670</v>
      </c>
      <c r="EHO3001" s="36" t="s">
        <v>670</v>
      </c>
      <c r="EHP3001" s="36" t="s">
        <v>670</v>
      </c>
      <c r="EHQ3001" s="36" t="s">
        <v>670</v>
      </c>
      <c r="EHR3001" s="36" t="s">
        <v>670</v>
      </c>
      <c r="EHS3001" s="36" t="s">
        <v>670</v>
      </c>
      <c r="EHT3001" s="36" t="s">
        <v>670</v>
      </c>
      <c r="EHU3001" s="36" t="s">
        <v>670</v>
      </c>
      <c r="EHV3001" s="36" t="s">
        <v>670</v>
      </c>
      <c r="EHW3001" s="36" t="s">
        <v>670</v>
      </c>
      <c r="EHX3001" s="36" t="s">
        <v>670</v>
      </c>
      <c r="EHY3001" s="36" t="s">
        <v>670</v>
      </c>
      <c r="EHZ3001" s="36" t="s">
        <v>670</v>
      </c>
      <c r="EIA3001" s="36" t="s">
        <v>670</v>
      </c>
      <c r="EIB3001" s="36" t="s">
        <v>670</v>
      </c>
      <c r="EIC3001" s="36" t="s">
        <v>670</v>
      </c>
      <c r="EID3001" s="36" t="s">
        <v>670</v>
      </c>
      <c r="EIE3001" s="36" t="s">
        <v>670</v>
      </c>
      <c r="EIF3001" s="36" t="s">
        <v>670</v>
      </c>
      <c r="EIG3001" s="36" t="s">
        <v>670</v>
      </c>
      <c r="EIH3001" s="36" t="s">
        <v>670</v>
      </c>
      <c r="EII3001" s="36" t="s">
        <v>670</v>
      </c>
      <c r="EIJ3001" s="36" t="s">
        <v>670</v>
      </c>
      <c r="EIK3001" s="36" t="s">
        <v>670</v>
      </c>
      <c r="EIL3001" s="36" t="s">
        <v>670</v>
      </c>
      <c r="EIM3001" s="36" t="s">
        <v>670</v>
      </c>
      <c r="EIN3001" s="36" t="s">
        <v>670</v>
      </c>
      <c r="EIO3001" s="36" t="s">
        <v>670</v>
      </c>
      <c r="EIP3001" s="36" t="s">
        <v>670</v>
      </c>
      <c r="EIQ3001" s="36" t="s">
        <v>670</v>
      </c>
      <c r="EIR3001" s="36" t="s">
        <v>670</v>
      </c>
      <c r="EIS3001" s="36" t="s">
        <v>670</v>
      </c>
      <c r="EIT3001" s="36" t="s">
        <v>670</v>
      </c>
      <c r="EIU3001" s="36" t="s">
        <v>670</v>
      </c>
      <c r="EIV3001" s="36" t="s">
        <v>670</v>
      </c>
      <c r="EIW3001" s="36" t="s">
        <v>670</v>
      </c>
      <c r="EIX3001" s="36" t="s">
        <v>670</v>
      </c>
      <c r="EIY3001" s="36" t="s">
        <v>670</v>
      </c>
      <c r="EIZ3001" s="36" t="s">
        <v>670</v>
      </c>
      <c r="EJA3001" s="36" t="s">
        <v>670</v>
      </c>
      <c r="EJB3001" s="36" t="s">
        <v>670</v>
      </c>
      <c r="EJC3001" s="36" t="s">
        <v>670</v>
      </c>
      <c r="EJD3001" s="36" t="s">
        <v>670</v>
      </c>
      <c r="EJE3001" s="36" t="s">
        <v>670</v>
      </c>
      <c r="EJF3001" s="36" t="s">
        <v>670</v>
      </c>
      <c r="EJG3001" s="36" t="s">
        <v>670</v>
      </c>
      <c r="EJH3001" s="36" t="s">
        <v>670</v>
      </c>
      <c r="EJI3001" s="36" t="s">
        <v>670</v>
      </c>
      <c r="EJJ3001" s="36" t="s">
        <v>670</v>
      </c>
      <c r="EJK3001" s="36" t="s">
        <v>670</v>
      </c>
      <c r="EJL3001" s="36" t="s">
        <v>670</v>
      </c>
      <c r="EJM3001" s="36" t="s">
        <v>670</v>
      </c>
      <c r="EJN3001" s="36" t="s">
        <v>670</v>
      </c>
      <c r="EJO3001" s="36" t="s">
        <v>670</v>
      </c>
      <c r="EJP3001" s="36" t="s">
        <v>670</v>
      </c>
      <c r="EJQ3001" s="36" t="s">
        <v>670</v>
      </c>
      <c r="EJR3001" s="36" t="s">
        <v>670</v>
      </c>
      <c r="EJS3001" s="36" t="s">
        <v>670</v>
      </c>
      <c r="EJT3001" s="36" t="s">
        <v>670</v>
      </c>
      <c r="EJU3001" s="36" t="s">
        <v>670</v>
      </c>
      <c r="EJV3001" s="36" t="s">
        <v>670</v>
      </c>
      <c r="EJW3001" s="36" t="s">
        <v>670</v>
      </c>
      <c r="EJX3001" s="36" t="s">
        <v>670</v>
      </c>
      <c r="EJY3001" s="36" t="s">
        <v>670</v>
      </c>
      <c r="EJZ3001" s="36" t="s">
        <v>670</v>
      </c>
      <c r="EKA3001" s="36" t="s">
        <v>670</v>
      </c>
      <c r="EKB3001" s="36" t="s">
        <v>670</v>
      </c>
      <c r="EKC3001" s="36" t="s">
        <v>670</v>
      </c>
      <c r="EKD3001" s="36" t="s">
        <v>670</v>
      </c>
      <c r="EKE3001" s="36" t="s">
        <v>670</v>
      </c>
      <c r="EKF3001" s="36" t="s">
        <v>670</v>
      </c>
      <c r="EKG3001" s="36" t="s">
        <v>670</v>
      </c>
      <c r="EKH3001" s="36" t="s">
        <v>670</v>
      </c>
      <c r="EKI3001" s="36" t="s">
        <v>670</v>
      </c>
      <c r="EKJ3001" s="36" t="s">
        <v>670</v>
      </c>
      <c r="EKK3001" s="36" t="s">
        <v>670</v>
      </c>
      <c r="EKL3001" s="36" t="s">
        <v>670</v>
      </c>
      <c r="EKM3001" s="36" t="s">
        <v>670</v>
      </c>
      <c r="EKN3001" s="36" t="s">
        <v>670</v>
      </c>
      <c r="EKO3001" s="36" t="s">
        <v>670</v>
      </c>
      <c r="EKP3001" s="36" t="s">
        <v>670</v>
      </c>
      <c r="EKQ3001" s="36" t="s">
        <v>670</v>
      </c>
      <c r="EKR3001" s="36" t="s">
        <v>670</v>
      </c>
      <c r="EKS3001" s="36" t="s">
        <v>670</v>
      </c>
      <c r="EKT3001" s="36" t="s">
        <v>670</v>
      </c>
      <c r="EKU3001" s="36" t="s">
        <v>670</v>
      </c>
      <c r="EKV3001" s="36" t="s">
        <v>670</v>
      </c>
      <c r="EKW3001" s="36" t="s">
        <v>670</v>
      </c>
      <c r="EKX3001" s="36" t="s">
        <v>670</v>
      </c>
      <c r="EKY3001" s="36" t="s">
        <v>670</v>
      </c>
      <c r="EKZ3001" s="36" t="s">
        <v>670</v>
      </c>
      <c r="ELA3001" s="36" t="s">
        <v>670</v>
      </c>
      <c r="ELB3001" s="36" t="s">
        <v>670</v>
      </c>
      <c r="ELC3001" s="36" t="s">
        <v>670</v>
      </c>
      <c r="ELD3001" s="36" t="s">
        <v>670</v>
      </c>
      <c r="ELE3001" s="36" t="s">
        <v>670</v>
      </c>
      <c r="ELF3001" s="36" t="s">
        <v>670</v>
      </c>
      <c r="ELG3001" s="36" t="s">
        <v>670</v>
      </c>
      <c r="ELH3001" s="36" t="s">
        <v>670</v>
      </c>
      <c r="ELI3001" s="36" t="s">
        <v>670</v>
      </c>
      <c r="ELJ3001" s="36" t="s">
        <v>670</v>
      </c>
      <c r="ELK3001" s="36" t="s">
        <v>670</v>
      </c>
      <c r="ELL3001" s="36" t="s">
        <v>670</v>
      </c>
      <c r="ELM3001" s="36" t="s">
        <v>670</v>
      </c>
      <c r="ELN3001" s="36" t="s">
        <v>670</v>
      </c>
      <c r="ELO3001" s="36" t="s">
        <v>670</v>
      </c>
      <c r="ELP3001" s="36" t="s">
        <v>670</v>
      </c>
      <c r="ELQ3001" s="36" t="s">
        <v>670</v>
      </c>
      <c r="ELR3001" s="36" t="s">
        <v>670</v>
      </c>
      <c r="ELS3001" s="36" t="s">
        <v>670</v>
      </c>
      <c r="ELT3001" s="36" t="s">
        <v>670</v>
      </c>
      <c r="ELU3001" s="36" t="s">
        <v>670</v>
      </c>
      <c r="ELV3001" s="36" t="s">
        <v>670</v>
      </c>
      <c r="ELW3001" s="36" t="s">
        <v>670</v>
      </c>
      <c r="ELX3001" s="36" t="s">
        <v>670</v>
      </c>
      <c r="ELY3001" s="36" t="s">
        <v>670</v>
      </c>
      <c r="ELZ3001" s="36" t="s">
        <v>670</v>
      </c>
      <c r="EMA3001" s="36" t="s">
        <v>670</v>
      </c>
      <c r="EMB3001" s="36" t="s">
        <v>670</v>
      </c>
      <c r="EMC3001" s="36" t="s">
        <v>670</v>
      </c>
      <c r="EMD3001" s="36" t="s">
        <v>670</v>
      </c>
      <c r="EME3001" s="36" t="s">
        <v>670</v>
      </c>
      <c r="EMF3001" s="36" t="s">
        <v>670</v>
      </c>
      <c r="EMG3001" s="36" t="s">
        <v>670</v>
      </c>
      <c r="EMH3001" s="36" t="s">
        <v>670</v>
      </c>
      <c r="EMI3001" s="36" t="s">
        <v>670</v>
      </c>
      <c r="EMJ3001" s="36" t="s">
        <v>670</v>
      </c>
      <c r="EMK3001" s="36" t="s">
        <v>670</v>
      </c>
      <c r="EML3001" s="36" t="s">
        <v>670</v>
      </c>
      <c r="EMM3001" s="36" t="s">
        <v>670</v>
      </c>
      <c r="EMN3001" s="36" t="s">
        <v>670</v>
      </c>
      <c r="EMO3001" s="36" t="s">
        <v>670</v>
      </c>
      <c r="EMP3001" s="36" t="s">
        <v>670</v>
      </c>
      <c r="EMQ3001" s="36" t="s">
        <v>670</v>
      </c>
      <c r="EMR3001" s="36" t="s">
        <v>670</v>
      </c>
      <c r="EMS3001" s="36" t="s">
        <v>670</v>
      </c>
      <c r="EMT3001" s="36" t="s">
        <v>670</v>
      </c>
      <c r="EMU3001" s="36" t="s">
        <v>670</v>
      </c>
      <c r="EMV3001" s="36" t="s">
        <v>670</v>
      </c>
      <c r="EMW3001" s="36" t="s">
        <v>670</v>
      </c>
      <c r="EMX3001" s="36" t="s">
        <v>670</v>
      </c>
      <c r="EMY3001" s="36" t="s">
        <v>670</v>
      </c>
      <c r="EMZ3001" s="36" t="s">
        <v>670</v>
      </c>
      <c r="ENA3001" s="36" t="s">
        <v>670</v>
      </c>
      <c r="ENB3001" s="36" t="s">
        <v>670</v>
      </c>
      <c r="ENC3001" s="36" t="s">
        <v>670</v>
      </c>
      <c r="END3001" s="36" t="s">
        <v>670</v>
      </c>
      <c r="ENE3001" s="36" t="s">
        <v>670</v>
      </c>
      <c r="ENF3001" s="36" t="s">
        <v>670</v>
      </c>
      <c r="ENG3001" s="36" t="s">
        <v>670</v>
      </c>
      <c r="ENH3001" s="36" t="s">
        <v>670</v>
      </c>
      <c r="ENI3001" s="36" t="s">
        <v>670</v>
      </c>
      <c r="ENJ3001" s="36" t="s">
        <v>670</v>
      </c>
      <c r="ENK3001" s="36" t="s">
        <v>670</v>
      </c>
      <c r="ENL3001" s="36" t="s">
        <v>670</v>
      </c>
      <c r="ENM3001" s="36" t="s">
        <v>670</v>
      </c>
      <c r="ENN3001" s="36" t="s">
        <v>670</v>
      </c>
      <c r="ENO3001" s="36" t="s">
        <v>670</v>
      </c>
      <c r="ENP3001" s="36" t="s">
        <v>670</v>
      </c>
      <c r="ENQ3001" s="36" t="s">
        <v>670</v>
      </c>
      <c r="ENR3001" s="36" t="s">
        <v>670</v>
      </c>
      <c r="ENS3001" s="36" t="s">
        <v>670</v>
      </c>
      <c r="ENT3001" s="36" t="s">
        <v>670</v>
      </c>
      <c r="ENU3001" s="36" t="s">
        <v>670</v>
      </c>
      <c r="ENV3001" s="36" t="s">
        <v>670</v>
      </c>
      <c r="ENW3001" s="36" t="s">
        <v>670</v>
      </c>
      <c r="ENX3001" s="36" t="s">
        <v>670</v>
      </c>
      <c r="ENY3001" s="36" t="s">
        <v>670</v>
      </c>
      <c r="ENZ3001" s="36" t="s">
        <v>670</v>
      </c>
      <c r="EOA3001" s="36" t="s">
        <v>670</v>
      </c>
      <c r="EOB3001" s="36" t="s">
        <v>670</v>
      </c>
      <c r="EOC3001" s="36" t="s">
        <v>670</v>
      </c>
      <c r="EOD3001" s="36" t="s">
        <v>670</v>
      </c>
      <c r="EOE3001" s="36" t="s">
        <v>670</v>
      </c>
      <c r="EOF3001" s="36" t="s">
        <v>670</v>
      </c>
      <c r="EOG3001" s="36" t="s">
        <v>670</v>
      </c>
      <c r="EOH3001" s="36" t="s">
        <v>670</v>
      </c>
      <c r="EOI3001" s="36" t="s">
        <v>670</v>
      </c>
      <c r="EOJ3001" s="36" t="s">
        <v>670</v>
      </c>
      <c r="EOK3001" s="36" t="s">
        <v>670</v>
      </c>
      <c r="EOL3001" s="36" t="s">
        <v>670</v>
      </c>
      <c r="EOM3001" s="36" t="s">
        <v>670</v>
      </c>
      <c r="EON3001" s="36" t="s">
        <v>670</v>
      </c>
      <c r="EOO3001" s="36" t="s">
        <v>670</v>
      </c>
      <c r="EOP3001" s="36" t="s">
        <v>670</v>
      </c>
      <c r="EOQ3001" s="36" t="s">
        <v>670</v>
      </c>
      <c r="EOR3001" s="36" t="s">
        <v>670</v>
      </c>
      <c r="EOS3001" s="36" t="s">
        <v>670</v>
      </c>
      <c r="EOT3001" s="36" t="s">
        <v>670</v>
      </c>
      <c r="EOU3001" s="36" t="s">
        <v>670</v>
      </c>
      <c r="EOV3001" s="36" t="s">
        <v>670</v>
      </c>
      <c r="EOW3001" s="36" t="s">
        <v>670</v>
      </c>
      <c r="EOX3001" s="36" t="s">
        <v>670</v>
      </c>
      <c r="EOY3001" s="36" t="s">
        <v>670</v>
      </c>
      <c r="EOZ3001" s="36" t="s">
        <v>670</v>
      </c>
      <c r="EPA3001" s="36" t="s">
        <v>670</v>
      </c>
      <c r="EPB3001" s="36" t="s">
        <v>670</v>
      </c>
      <c r="EPC3001" s="36" t="s">
        <v>670</v>
      </c>
      <c r="EPD3001" s="36" t="s">
        <v>670</v>
      </c>
      <c r="EPE3001" s="36" t="s">
        <v>670</v>
      </c>
      <c r="EPF3001" s="36" t="s">
        <v>670</v>
      </c>
      <c r="EPG3001" s="36" t="s">
        <v>670</v>
      </c>
      <c r="EPH3001" s="36" t="s">
        <v>670</v>
      </c>
      <c r="EPI3001" s="36" t="s">
        <v>670</v>
      </c>
      <c r="EPJ3001" s="36" t="s">
        <v>670</v>
      </c>
      <c r="EPK3001" s="36" t="s">
        <v>670</v>
      </c>
      <c r="EPL3001" s="36" t="s">
        <v>670</v>
      </c>
      <c r="EPM3001" s="36" t="s">
        <v>670</v>
      </c>
      <c r="EPN3001" s="36" t="s">
        <v>670</v>
      </c>
      <c r="EPO3001" s="36" t="s">
        <v>670</v>
      </c>
      <c r="EPP3001" s="36" t="s">
        <v>670</v>
      </c>
      <c r="EPQ3001" s="36" t="s">
        <v>670</v>
      </c>
      <c r="EPR3001" s="36" t="s">
        <v>670</v>
      </c>
      <c r="EPS3001" s="36" t="s">
        <v>670</v>
      </c>
      <c r="EPT3001" s="36" t="s">
        <v>670</v>
      </c>
      <c r="EPU3001" s="36" t="s">
        <v>670</v>
      </c>
      <c r="EPV3001" s="36" t="s">
        <v>670</v>
      </c>
      <c r="EPW3001" s="36" t="s">
        <v>670</v>
      </c>
      <c r="EPX3001" s="36" t="s">
        <v>670</v>
      </c>
      <c r="EPY3001" s="36" t="s">
        <v>670</v>
      </c>
      <c r="EPZ3001" s="36" t="s">
        <v>670</v>
      </c>
      <c r="EQA3001" s="36" t="s">
        <v>670</v>
      </c>
      <c r="EQB3001" s="36" t="s">
        <v>670</v>
      </c>
      <c r="EQC3001" s="36" t="s">
        <v>670</v>
      </c>
      <c r="EQD3001" s="36" t="s">
        <v>670</v>
      </c>
      <c r="EQE3001" s="36" t="s">
        <v>670</v>
      </c>
      <c r="EQF3001" s="36" t="s">
        <v>670</v>
      </c>
      <c r="EQG3001" s="36" t="s">
        <v>670</v>
      </c>
      <c r="EQH3001" s="36" t="s">
        <v>670</v>
      </c>
      <c r="EQI3001" s="36" t="s">
        <v>670</v>
      </c>
      <c r="EQJ3001" s="36" t="s">
        <v>670</v>
      </c>
      <c r="EQK3001" s="36" t="s">
        <v>670</v>
      </c>
      <c r="EQL3001" s="36" t="s">
        <v>670</v>
      </c>
      <c r="EQM3001" s="36" t="s">
        <v>670</v>
      </c>
      <c r="EQN3001" s="36" t="s">
        <v>670</v>
      </c>
      <c r="EQO3001" s="36" t="s">
        <v>670</v>
      </c>
      <c r="EQP3001" s="36" t="s">
        <v>670</v>
      </c>
      <c r="EQQ3001" s="36" t="s">
        <v>670</v>
      </c>
      <c r="EQR3001" s="36" t="s">
        <v>670</v>
      </c>
      <c r="EQS3001" s="36" t="s">
        <v>670</v>
      </c>
      <c r="EQT3001" s="36" t="s">
        <v>670</v>
      </c>
      <c r="EQU3001" s="36" t="s">
        <v>670</v>
      </c>
      <c r="EQV3001" s="36" t="s">
        <v>670</v>
      </c>
      <c r="EQW3001" s="36" t="s">
        <v>670</v>
      </c>
      <c r="EQX3001" s="36" t="s">
        <v>670</v>
      </c>
      <c r="EQY3001" s="36" t="s">
        <v>670</v>
      </c>
      <c r="EQZ3001" s="36" t="s">
        <v>670</v>
      </c>
      <c r="ERA3001" s="36" t="s">
        <v>670</v>
      </c>
      <c r="ERB3001" s="36" t="s">
        <v>670</v>
      </c>
      <c r="ERC3001" s="36" t="s">
        <v>670</v>
      </c>
      <c r="ERD3001" s="36" t="s">
        <v>670</v>
      </c>
      <c r="ERE3001" s="36" t="s">
        <v>670</v>
      </c>
      <c r="ERF3001" s="36" t="s">
        <v>670</v>
      </c>
      <c r="ERG3001" s="36" t="s">
        <v>670</v>
      </c>
      <c r="ERH3001" s="36" t="s">
        <v>670</v>
      </c>
      <c r="ERI3001" s="36" t="s">
        <v>670</v>
      </c>
      <c r="ERJ3001" s="36" t="s">
        <v>670</v>
      </c>
      <c r="ERK3001" s="36" t="s">
        <v>670</v>
      </c>
      <c r="ERL3001" s="36" t="s">
        <v>670</v>
      </c>
      <c r="ERM3001" s="36" t="s">
        <v>670</v>
      </c>
      <c r="ERN3001" s="36" t="s">
        <v>670</v>
      </c>
      <c r="ERO3001" s="36" t="s">
        <v>670</v>
      </c>
      <c r="ERP3001" s="36" t="s">
        <v>670</v>
      </c>
      <c r="ERQ3001" s="36" t="s">
        <v>670</v>
      </c>
      <c r="ERR3001" s="36" t="s">
        <v>670</v>
      </c>
      <c r="ERS3001" s="36" t="s">
        <v>670</v>
      </c>
      <c r="ERT3001" s="36" t="s">
        <v>670</v>
      </c>
      <c r="ERU3001" s="36" t="s">
        <v>670</v>
      </c>
      <c r="ERV3001" s="36" t="s">
        <v>670</v>
      </c>
      <c r="ERW3001" s="36" t="s">
        <v>670</v>
      </c>
      <c r="ERX3001" s="36" t="s">
        <v>670</v>
      </c>
      <c r="ERY3001" s="36" t="s">
        <v>670</v>
      </c>
      <c r="ERZ3001" s="36" t="s">
        <v>670</v>
      </c>
      <c r="ESA3001" s="36" t="s">
        <v>670</v>
      </c>
      <c r="ESB3001" s="36" t="s">
        <v>670</v>
      </c>
      <c r="ESC3001" s="36" t="s">
        <v>670</v>
      </c>
      <c r="ESD3001" s="36" t="s">
        <v>670</v>
      </c>
      <c r="ESE3001" s="36" t="s">
        <v>670</v>
      </c>
      <c r="ESF3001" s="36" t="s">
        <v>670</v>
      </c>
      <c r="ESG3001" s="36" t="s">
        <v>670</v>
      </c>
      <c r="ESH3001" s="36" t="s">
        <v>670</v>
      </c>
      <c r="ESI3001" s="36" t="s">
        <v>670</v>
      </c>
      <c r="ESJ3001" s="36" t="s">
        <v>670</v>
      </c>
      <c r="ESK3001" s="36" t="s">
        <v>670</v>
      </c>
      <c r="ESL3001" s="36" t="s">
        <v>670</v>
      </c>
      <c r="ESM3001" s="36" t="s">
        <v>670</v>
      </c>
      <c r="ESN3001" s="36" t="s">
        <v>670</v>
      </c>
      <c r="ESO3001" s="36" t="s">
        <v>670</v>
      </c>
      <c r="ESP3001" s="36" t="s">
        <v>670</v>
      </c>
      <c r="ESQ3001" s="36" t="s">
        <v>670</v>
      </c>
      <c r="ESR3001" s="36" t="s">
        <v>670</v>
      </c>
      <c r="ESS3001" s="36" t="s">
        <v>670</v>
      </c>
      <c r="EST3001" s="36" t="s">
        <v>670</v>
      </c>
      <c r="ESU3001" s="36" t="s">
        <v>670</v>
      </c>
      <c r="ESV3001" s="36" t="s">
        <v>670</v>
      </c>
      <c r="ESW3001" s="36" t="s">
        <v>670</v>
      </c>
      <c r="ESX3001" s="36" t="s">
        <v>670</v>
      </c>
      <c r="ESY3001" s="36" t="s">
        <v>670</v>
      </c>
      <c r="ESZ3001" s="36" t="s">
        <v>670</v>
      </c>
      <c r="ETA3001" s="36" t="s">
        <v>670</v>
      </c>
      <c r="ETB3001" s="36" t="s">
        <v>670</v>
      </c>
      <c r="ETC3001" s="36" t="s">
        <v>670</v>
      </c>
      <c r="ETD3001" s="36" t="s">
        <v>670</v>
      </c>
      <c r="ETE3001" s="36" t="s">
        <v>670</v>
      </c>
      <c r="ETF3001" s="36" t="s">
        <v>670</v>
      </c>
      <c r="ETG3001" s="36" t="s">
        <v>670</v>
      </c>
      <c r="ETH3001" s="36" t="s">
        <v>670</v>
      </c>
      <c r="ETI3001" s="36" t="s">
        <v>670</v>
      </c>
      <c r="ETJ3001" s="36" t="s">
        <v>670</v>
      </c>
      <c r="ETK3001" s="36" t="s">
        <v>670</v>
      </c>
      <c r="ETL3001" s="36" t="s">
        <v>670</v>
      </c>
      <c r="ETM3001" s="36" t="s">
        <v>670</v>
      </c>
      <c r="ETN3001" s="36" t="s">
        <v>670</v>
      </c>
      <c r="ETO3001" s="36" t="s">
        <v>670</v>
      </c>
      <c r="ETP3001" s="36" t="s">
        <v>670</v>
      </c>
      <c r="ETQ3001" s="36" t="s">
        <v>670</v>
      </c>
      <c r="ETR3001" s="36" t="s">
        <v>670</v>
      </c>
      <c r="ETS3001" s="36" t="s">
        <v>670</v>
      </c>
      <c r="ETT3001" s="36" t="s">
        <v>670</v>
      </c>
      <c r="ETU3001" s="36" t="s">
        <v>670</v>
      </c>
      <c r="ETV3001" s="36" t="s">
        <v>670</v>
      </c>
      <c r="ETW3001" s="36" t="s">
        <v>670</v>
      </c>
      <c r="ETX3001" s="36" t="s">
        <v>670</v>
      </c>
      <c r="ETY3001" s="36" t="s">
        <v>670</v>
      </c>
      <c r="ETZ3001" s="36" t="s">
        <v>670</v>
      </c>
      <c r="EUA3001" s="36" t="s">
        <v>670</v>
      </c>
      <c r="EUB3001" s="36" t="s">
        <v>670</v>
      </c>
      <c r="EUC3001" s="36" t="s">
        <v>670</v>
      </c>
      <c r="EUD3001" s="36" t="s">
        <v>670</v>
      </c>
      <c r="EUE3001" s="36" t="s">
        <v>670</v>
      </c>
      <c r="EUF3001" s="36" t="s">
        <v>670</v>
      </c>
      <c r="EUG3001" s="36" t="s">
        <v>670</v>
      </c>
      <c r="EUH3001" s="36" t="s">
        <v>670</v>
      </c>
      <c r="EUI3001" s="36" t="s">
        <v>670</v>
      </c>
      <c r="EUJ3001" s="36" t="s">
        <v>670</v>
      </c>
      <c r="EUK3001" s="36" t="s">
        <v>670</v>
      </c>
      <c r="EUL3001" s="36" t="s">
        <v>670</v>
      </c>
      <c r="EUM3001" s="36" t="s">
        <v>670</v>
      </c>
      <c r="EUN3001" s="36" t="s">
        <v>670</v>
      </c>
      <c r="EUO3001" s="36" t="s">
        <v>670</v>
      </c>
      <c r="EUP3001" s="36" t="s">
        <v>670</v>
      </c>
      <c r="EUQ3001" s="36" t="s">
        <v>670</v>
      </c>
      <c r="EUR3001" s="36" t="s">
        <v>670</v>
      </c>
      <c r="EUS3001" s="36" t="s">
        <v>670</v>
      </c>
      <c r="EUT3001" s="36" t="s">
        <v>670</v>
      </c>
      <c r="EUU3001" s="36" t="s">
        <v>670</v>
      </c>
      <c r="EUV3001" s="36" t="s">
        <v>670</v>
      </c>
      <c r="EUW3001" s="36" t="s">
        <v>670</v>
      </c>
      <c r="EUX3001" s="36" t="s">
        <v>670</v>
      </c>
      <c r="EUY3001" s="36" t="s">
        <v>670</v>
      </c>
      <c r="EUZ3001" s="36" t="s">
        <v>670</v>
      </c>
      <c r="EVA3001" s="36" t="s">
        <v>670</v>
      </c>
      <c r="EVB3001" s="36" t="s">
        <v>670</v>
      </c>
      <c r="EVC3001" s="36" t="s">
        <v>670</v>
      </c>
      <c r="EVD3001" s="36" t="s">
        <v>670</v>
      </c>
      <c r="EVE3001" s="36" t="s">
        <v>670</v>
      </c>
      <c r="EVF3001" s="36" t="s">
        <v>670</v>
      </c>
      <c r="EVG3001" s="36" t="s">
        <v>670</v>
      </c>
      <c r="EVH3001" s="36" t="s">
        <v>670</v>
      </c>
      <c r="EVI3001" s="36" t="s">
        <v>670</v>
      </c>
      <c r="EVJ3001" s="36" t="s">
        <v>670</v>
      </c>
      <c r="EVK3001" s="36" t="s">
        <v>670</v>
      </c>
      <c r="EVL3001" s="36" t="s">
        <v>670</v>
      </c>
      <c r="EVM3001" s="36" t="s">
        <v>670</v>
      </c>
      <c r="EVN3001" s="36" t="s">
        <v>670</v>
      </c>
      <c r="EVO3001" s="36" t="s">
        <v>670</v>
      </c>
      <c r="EVP3001" s="36" t="s">
        <v>670</v>
      </c>
      <c r="EVQ3001" s="36" t="s">
        <v>670</v>
      </c>
      <c r="EVR3001" s="36" t="s">
        <v>670</v>
      </c>
      <c r="EVS3001" s="36" t="s">
        <v>670</v>
      </c>
      <c r="EVT3001" s="36" t="s">
        <v>670</v>
      </c>
      <c r="EVU3001" s="36" t="s">
        <v>670</v>
      </c>
      <c r="EVV3001" s="36" t="s">
        <v>670</v>
      </c>
      <c r="EVW3001" s="36" t="s">
        <v>670</v>
      </c>
      <c r="EVX3001" s="36" t="s">
        <v>670</v>
      </c>
      <c r="EVY3001" s="36" t="s">
        <v>670</v>
      </c>
      <c r="EVZ3001" s="36" t="s">
        <v>670</v>
      </c>
      <c r="EWA3001" s="36" t="s">
        <v>670</v>
      </c>
      <c r="EWB3001" s="36" t="s">
        <v>670</v>
      </c>
      <c r="EWC3001" s="36" t="s">
        <v>670</v>
      </c>
      <c r="EWD3001" s="36" t="s">
        <v>670</v>
      </c>
      <c r="EWE3001" s="36" t="s">
        <v>670</v>
      </c>
      <c r="EWF3001" s="36" t="s">
        <v>670</v>
      </c>
      <c r="EWG3001" s="36" t="s">
        <v>670</v>
      </c>
      <c r="EWH3001" s="36" t="s">
        <v>670</v>
      </c>
      <c r="EWI3001" s="36" t="s">
        <v>670</v>
      </c>
      <c r="EWJ3001" s="36" t="s">
        <v>670</v>
      </c>
      <c r="EWK3001" s="36" t="s">
        <v>670</v>
      </c>
      <c r="EWL3001" s="36" t="s">
        <v>670</v>
      </c>
      <c r="EWM3001" s="36" t="s">
        <v>670</v>
      </c>
      <c r="EWN3001" s="36" t="s">
        <v>670</v>
      </c>
      <c r="EWO3001" s="36" t="s">
        <v>670</v>
      </c>
      <c r="EWP3001" s="36" t="s">
        <v>670</v>
      </c>
      <c r="EWQ3001" s="36" t="s">
        <v>670</v>
      </c>
      <c r="EWR3001" s="36" t="s">
        <v>670</v>
      </c>
      <c r="EWS3001" s="36" t="s">
        <v>670</v>
      </c>
      <c r="EWT3001" s="36" t="s">
        <v>670</v>
      </c>
      <c r="EWU3001" s="36" t="s">
        <v>670</v>
      </c>
      <c r="EWV3001" s="36" t="s">
        <v>670</v>
      </c>
      <c r="EWW3001" s="36" t="s">
        <v>670</v>
      </c>
      <c r="EWX3001" s="36" t="s">
        <v>670</v>
      </c>
      <c r="EWY3001" s="36" t="s">
        <v>670</v>
      </c>
      <c r="EWZ3001" s="36" t="s">
        <v>670</v>
      </c>
      <c r="EXA3001" s="36" t="s">
        <v>670</v>
      </c>
      <c r="EXB3001" s="36" t="s">
        <v>670</v>
      </c>
      <c r="EXC3001" s="36" t="s">
        <v>670</v>
      </c>
      <c r="EXD3001" s="36" t="s">
        <v>670</v>
      </c>
      <c r="EXE3001" s="36" t="s">
        <v>670</v>
      </c>
      <c r="EXF3001" s="36" t="s">
        <v>670</v>
      </c>
      <c r="EXG3001" s="36" t="s">
        <v>670</v>
      </c>
      <c r="EXH3001" s="36" t="s">
        <v>670</v>
      </c>
      <c r="EXI3001" s="36" t="s">
        <v>670</v>
      </c>
      <c r="EXJ3001" s="36" t="s">
        <v>670</v>
      </c>
      <c r="EXK3001" s="36" t="s">
        <v>670</v>
      </c>
      <c r="EXL3001" s="36" t="s">
        <v>670</v>
      </c>
      <c r="EXM3001" s="36" t="s">
        <v>670</v>
      </c>
      <c r="EXN3001" s="36" t="s">
        <v>670</v>
      </c>
      <c r="EXO3001" s="36" t="s">
        <v>670</v>
      </c>
      <c r="EXP3001" s="36" t="s">
        <v>670</v>
      </c>
      <c r="EXQ3001" s="36" t="s">
        <v>670</v>
      </c>
      <c r="EXR3001" s="36" t="s">
        <v>670</v>
      </c>
      <c r="EXS3001" s="36" t="s">
        <v>670</v>
      </c>
      <c r="EXT3001" s="36" t="s">
        <v>670</v>
      </c>
      <c r="EXU3001" s="36" t="s">
        <v>670</v>
      </c>
      <c r="EXV3001" s="36" t="s">
        <v>670</v>
      </c>
      <c r="EXW3001" s="36" t="s">
        <v>670</v>
      </c>
      <c r="EXX3001" s="36" t="s">
        <v>670</v>
      </c>
      <c r="EXY3001" s="36" t="s">
        <v>670</v>
      </c>
      <c r="EXZ3001" s="36" t="s">
        <v>670</v>
      </c>
      <c r="EYA3001" s="36" t="s">
        <v>670</v>
      </c>
      <c r="EYB3001" s="36" t="s">
        <v>670</v>
      </c>
      <c r="EYC3001" s="36" t="s">
        <v>670</v>
      </c>
      <c r="EYD3001" s="36" t="s">
        <v>670</v>
      </c>
      <c r="EYE3001" s="36" t="s">
        <v>670</v>
      </c>
      <c r="EYF3001" s="36" t="s">
        <v>670</v>
      </c>
      <c r="EYG3001" s="36" t="s">
        <v>670</v>
      </c>
      <c r="EYH3001" s="36" t="s">
        <v>670</v>
      </c>
      <c r="EYI3001" s="36" t="s">
        <v>670</v>
      </c>
      <c r="EYJ3001" s="36" t="s">
        <v>670</v>
      </c>
      <c r="EYK3001" s="36" t="s">
        <v>670</v>
      </c>
      <c r="EYL3001" s="36" t="s">
        <v>670</v>
      </c>
      <c r="EYM3001" s="36" t="s">
        <v>670</v>
      </c>
      <c r="EYN3001" s="36" t="s">
        <v>670</v>
      </c>
      <c r="EYO3001" s="36" t="s">
        <v>670</v>
      </c>
      <c r="EYP3001" s="36" t="s">
        <v>670</v>
      </c>
      <c r="EYQ3001" s="36" t="s">
        <v>670</v>
      </c>
      <c r="EYR3001" s="36" t="s">
        <v>670</v>
      </c>
      <c r="EYS3001" s="36" t="s">
        <v>670</v>
      </c>
      <c r="EYT3001" s="36" t="s">
        <v>670</v>
      </c>
      <c r="EYU3001" s="36" t="s">
        <v>670</v>
      </c>
      <c r="EYV3001" s="36" t="s">
        <v>670</v>
      </c>
      <c r="EYW3001" s="36" t="s">
        <v>670</v>
      </c>
      <c r="EYX3001" s="36" t="s">
        <v>670</v>
      </c>
      <c r="EYY3001" s="36" t="s">
        <v>670</v>
      </c>
      <c r="EYZ3001" s="36" t="s">
        <v>670</v>
      </c>
      <c r="EZA3001" s="36" t="s">
        <v>670</v>
      </c>
      <c r="EZB3001" s="36" t="s">
        <v>670</v>
      </c>
      <c r="EZC3001" s="36" t="s">
        <v>670</v>
      </c>
      <c r="EZD3001" s="36" t="s">
        <v>670</v>
      </c>
      <c r="EZE3001" s="36" t="s">
        <v>670</v>
      </c>
      <c r="EZF3001" s="36" t="s">
        <v>670</v>
      </c>
      <c r="EZG3001" s="36" t="s">
        <v>670</v>
      </c>
      <c r="EZH3001" s="36" t="s">
        <v>670</v>
      </c>
      <c r="EZI3001" s="36" t="s">
        <v>670</v>
      </c>
      <c r="EZJ3001" s="36" t="s">
        <v>670</v>
      </c>
      <c r="EZK3001" s="36" t="s">
        <v>670</v>
      </c>
      <c r="EZL3001" s="36" t="s">
        <v>670</v>
      </c>
      <c r="EZM3001" s="36" t="s">
        <v>670</v>
      </c>
      <c r="EZN3001" s="36" t="s">
        <v>670</v>
      </c>
      <c r="EZO3001" s="36" t="s">
        <v>670</v>
      </c>
      <c r="EZP3001" s="36" t="s">
        <v>670</v>
      </c>
      <c r="EZQ3001" s="36" t="s">
        <v>670</v>
      </c>
      <c r="EZR3001" s="36" t="s">
        <v>670</v>
      </c>
      <c r="EZS3001" s="36" t="s">
        <v>670</v>
      </c>
      <c r="EZT3001" s="36" t="s">
        <v>670</v>
      </c>
      <c r="EZU3001" s="36" t="s">
        <v>670</v>
      </c>
      <c r="EZV3001" s="36" t="s">
        <v>670</v>
      </c>
      <c r="EZW3001" s="36" t="s">
        <v>670</v>
      </c>
      <c r="EZX3001" s="36" t="s">
        <v>670</v>
      </c>
      <c r="EZY3001" s="36" t="s">
        <v>670</v>
      </c>
      <c r="EZZ3001" s="36" t="s">
        <v>670</v>
      </c>
      <c r="FAA3001" s="36" t="s">
        <v>670</v>
      </c>
      <c r="FAB3001" s="36" t="s">
        <v>670</v>
      </c>
      <c r="FAC3001" s="36" t="s">
        <v>670</v>
      </c>
      <c r="FAD3001" s="36" t="s">
        <v>670</v>
      </c>
      <c r="FAE3001" s="36" t="s">
        <v>670</v>
      </c>
      <c r="FAF3001" s="36" t="s">
        <v>670</v>
      </c>
      <c r="FAG3001" s="36" t="s">
        <v>670</v>
      </c>
      <c r="FAH3001" s="36" t="s">
        <v>670</v>
      </c>
      <c r="FAI3001" s="36" t="s">
        <v>670</v>
      </c>
      <c r="FAJ3001" s="36" t="s">
        <v>670</v>
      </c>
      <c r="FAK3001" s="36" t="s">
        <v>670</v>
      </c>
      <c r="FAL3001" s="36" t="s">
        <v>670</v>
      </c>
      <c r="FAM3001" s="36" t="s">
        <v>670</v>
      </c>
      <c r="FAN3001" s="36" t="s">
        <v>670</v>
      </c>
      <c r="FAO3001" s="36" t="s">
        <v>670</v>
      </c>
      <c r="FAP3001" s="36" t="s">
        <v>670</v>
      </c>
      <c r="FAQ3001" s="36" t="s">
        <v>670</v>
      </c>
      <c r="FAR3001" s="36" t="s">
        <v>670</v>
      </c>
      <c r="FAS3001" s="36" t="s">
        <v>670</v>
      </c>
      <c r="FAT3001" s="36" t="s">
        <v>670</v>
      </c>
      <c r="FAU3001" s="36" t="s">
        <v>670</v>
      </c>
      <c r="FAV3001" s="36" t="s">
        <v>670</v>
      </c>
      <c r="FAW3001" s="36" t="s">
        <v>670</v>
      </c>
      <c r="FAX3001" s="36" t="s">
        <v>670</v>
      </c>
      <c r="FAY3001" s="36" t="s">
        <v>670</v>
      </c>
      <c r="FAZ3001" s="36" t="s">
        <v>670</v>
      </c>
      <c r="FBA3001" s="36" t="s">
        <v>670</v>
      </c>
      <c r="FBB3001" s="36" t="s">
        <v>670</v>
      </c>
      <c r="FBC3001" s="36" t="s">
        <v>670</v>
      </c>
      <c r="FBD3001" s="36" t="s">
        <v>670</v>
      </c>
      <c r="FBE3001" s="36" t="s">
        <v>670</v>
      </c>
      <c r="FBF3001" s="36" t="s">
        <v>670</v>
      </c>
      <c r="FBG3001" s="36" t="s">
        <v>670</v>
      </c>
      <c r="FBH3001" s="36" t="s">
        <v>670</v>
      </c>
      <c r="FBI3001" s="36" t="s">
        <v>670</v>
      </c>
      <c r="FBJ3001" s="36" t="s">
        <v>670</v>
      </c>
      <c r="FBK3001" s="36" t="s">
        <v>670</v>
      </c>
      <c r="FBL3001" s="36" t="s">
        <v>670</v>
      </c>
      <c r="FBM3001" s="36" t="s">
        <v>670</v>
      </c>
      <c r="FBN3001" s="36" t="s">
        <v>670</v>
      </c>
      <c r="FBO3001" s="36" t="s">
        <v>670</v>
      </c>
      <c r="FBP3001" s="36" t="s">
        <v>670</v>
      </c>
      <c r="FBQ3001" s="36" t="s">
        <v>670</v>
      </c>
      <c r="FBR3001" s="36" t="s">
        <v>670</v>
      </c>
      <c r="FBS3001" s="36" t="s">
        <v>670</v>
      </c>
      <c r="FBT3001" s="36" t="s">
        <v>670</v>
      </c>
      <c r="FBU3001" s="36" t="s">
        <v>670</v>
      </c>
      <c r="FBV3001" s="36" t="s">
        <v>670</v>
      </c>
      <c r="FBW3001" s="36" t="s">
        <v>670</v>
      </c>
      <c r="FBX3001" s="36" t="s">
        <v>670</v>
      </c>
      <c r="FBY3001" s="36" t="s">
        <v>670</v>
      </c>
      <c r="FBZ3001" s="36" t="s">
        <v>670</v>
      </c>
      <c r="FCA3001" s="36" t="s">
        <v>670</v>
      </c>
      <c r="FCB3001" s="36" t="s">
        <v>670</v>
      </c>
      <c r="FCC3001" s="36" t="s">
        <v>670</v>
      </c>
      <c r="FCD3001" s="36" t="s">
        <v>670</v>
      </c>
      <c r="FCE3001" s="36" t="s">
        <v>670</v>
      </c>
      <c r="FCF3001" s="36" t="s">
        <v>670</v>
      </c>
      <c r="FCG3001" s="36" t="s">
        <v>670</v>
      </c>
      <c r="FCH3001" s="36" t="s">
        <v>670</v>
      </c>
      <c r="FCI3001" s="36" t="s">
        <v>670</v>
      </c>
      <c r="FCJ3001" s="36" t="s">
        <v>670</v>
      </c>
      <c r="FCK3001" s="36" t="s">
        <v>670</v>
      </c>
      <c r="FCL3001" s="36" t="s">
        <v>670</v>
      </c>
      <c r="FCM3001" s="36" t="s">
        <v>670</v>
      </c>
      <c r="FCN3001" s="36" t="s">
        <v>670</v>
      </c>
      <c r="FCO3001" s="36" t="s">
        <v>670</v>
      </c>
      <c r="FCP3001" s="36" t="s">
        <v>670</v>
      </c>
      <c r="FCQ3001" s="36" t="s">
        <v>670</v>
      </c>
      <c r="FCR3001" s="36" t="s">
        <v>670</v>
      </c>
      <c r="FCS3001" s="36" t="s">
        <v>670</v>
      </c>
      <c r="FCT3001" s="36" t="s">
        <v>670</v>
      </c>
      <c r="FCU3001" s="36" t="s">
        <v>670</v>
      </c>
      <c r="FCV3001" s="36" t="s">
        <v>670</v>
      </c>
      <c r="FCW3001" s="36" t="s">
        <v>670</v>
      </c>
      <c r="FCX3001" s="36" t="s">
        <v>670</v>
      </c>
      <c r="FCY3001" s="36" t="s">
        <v>670</v>
      </c>
      <c r="FCZ3001" s="36" t="s">
        <v>670</v>
      </c>
      <c r="FDA3001" s="36" t="s">
        <v>670</v>
      </c>
      <c r="FDB3001" s="36" t="s">
        <v>670</v>
      </c>
      <c r="FDC3001" s="36" t="s">
        <v>670</v>
      </c>
      <c r="FDD3001" s="36" t="s">
        <v>670</v>
      </c>
      <c r="FDE3001" s="36" t="s">
        <v>670</v>
      </c>
      <c r="FDF3001" s="36" t="s">
        <v>670</v>
      </c>
      <c r="FDG3001" s="36" t="s">
        <v>670</v>
      </c>
      <c r="FDH3001" s="36" t="s">
        <v>670</v>
      </c>
      <c r="FDI3001" s="36" t="s">
        <v>670</v>
      </c>
      <c r="FDJ3001" s="36" t="s">
        <v>670</v>
      </c>
      <c r="FDK3001" s="36" t="s">
        <v>670</v>
      </c>
      <c r="FDL3001" s="36" t="s">
        <v>670</v>
      </c>
      <c r="FDM3001" s="36" t="s">
        <v>670</v>
      </c>
      <c r="FDN3001" s="36" t="s">
        <v>670</v>
      </c>
      <c r="FDO3001" s="36" t="s">
        <v>670</v>
      </c>
      <c r="FDP3001" s="36" t="s">
        <v>670</v>
      </c>
      <c r="FDQ3001" s="36" t="s">
        <v>670</v>
      </c>
      <c r="FDR3001" s="36" t="s">
        <v>670</v>
      </c>
      <c r="FDS3001" s="36" t="s">
        <v>670</v>
      </c>
      <c r="FDT3001" s="36" t="s">
        <v>670</v>
      </c>
      <c r="FDU3001" s="36" t="s">
        <v>670</v>
      </c>
      <c r="FDV3001" s="36" t="s">
        <v>670</v>
      </c>
      <c r="FDW3001" s="36" t="s">
        <v>670</v>
      </c>
      <c r="FDX3001" s="36" t="s">
        <v>670</v>
      </c>
      <c r="FDY3001" s="36" t="s">
        <v>670</v>
      </c>
      <c r="FDZ3001" s="36" t="s">
        <v>670</v>
      </c>
      <c r="FEA3001" s="36" t="s">
        <v>670</v>
      </c>
      <c r="FEB3001" s="36" t="s">
        <v>670</v>
      </c>
      <c r="FEC3001" s="36" t="s">
        <v>670</v>
      </c>
      <c r="FED3001" s="36" t="s">
        <v>670</v>
      </c>
      <c r="FEE3001" s="36" t="s">
        <v>670</v>
      </c>
      <c r="FEF3001" s="36" t="s">
        <v>670</v>
      </c>
      <c r="FEG3001" s="36" t="s">
        <v>670</v>
      </c>
      <c r="FEH3001" s="36" t="s">
        <v>670</v>
      </c>
      <c r="FEI3001" s="36" t="s">
        <v>670</v>
      </c>
      <c r="FEJ3001" s="36" t="s">
        <v>670</v>
      </c>
      <c r="FEK3001" s="36" t="s">
        <v>670</v>
      </c>
      <c r="FEL3001" s="36" t="s">
        <v>670</v>
      </c>
      <c r="FEM3001" s="36" t="s">
        <v>670</v>
      </c>
      <c r="FEN3001" s="36" t="s">
        <v>670</v>
      </c>
      <c r="FEO3001" s="36" t="s">
        <v>670</v>
      </c>
      <c r="FEP3001" s="36" t="s">
        <v>670</v>
      </c>
      <c r="FEQ3001" s="36" t="s">
        <v>670</v>
      </c>
      <c r="FER3001" s="36" t="s">
        <v>670</v>
      </c>
      <c r="FES3001" s="36" t="s">
        <v>670</v>
      </c>
      <c r="FET3001" s="36" t="s">
        <v>670</v>
      </c>
      <c r="FEU3001" s="36" t="s">
        <v>670</v>
      </c>
      <c r="FEV3001" s="36" t="s">
        <v>670</v>
      </c>
      <c r="FEW3001" s="36" t="s">
        <v>670</v>
      </c>
      <c r="FEX3001" s="36" t="s">
        <v>670</v>
      </c>
      <c r="FEY3001" s="36" t="s">
        <v>670</v>
      </c>
      <c r="FEZ3001" s="36" t="s">
        <v>670</v>
      </c>
      <c r="FFA3001" s="36" t="s">
        <v>670</v>
      </c>
      <c r="FFB3001" s="36" t="s">
        <v>670</v>
      </c>
      <c r="FFC3001" s="36" t="s">
        <v>670</v>
      </c>
      <c r="FFD3001" s="36" t="s">
        <v>670</v>
      </c>
      <c r="FFE3001" s="36" t="s">
        <v>670</v>
      </c>
      <c r="FFF3001" s="36" t="s">
        <v>670</v>
      </c>
      <c r="FFG3001" s="36" t="s">
        <v>670</v>
      </c>
      <c r="FFH3001" s="36" t="s">
        <v>670</v>
      </c>
      <c r="FFI3001" s="36" t="s">
        <v>670</v>
      </c>
      <c r="FFJ3001" s="36" t="s">
        <v>670</v>
      </c>
      <c r="FFK3001" s="36" t="s">
        <v>670</v>
      </c>
      <c r="FFL3001" s="36" t="s">
        <v>670</v>
      </c>
      <c r="FFM3001" s="36" t="s">
        <v>670</v>
      </c>
      <c r="FFN3001" s="36" t="s">
        <v>670</v>
      </c>
      <c r="FFO3001" s="36" t="s">
        <v>670</v>
      </c>
      <c r="FFP3001" s="36" t="s">
        <v>670</v>
      </c>
      <c r="FFQ3001" s="36" t="s">
        <v>670</v>
      </c>
      <c r="FFR3001" s="36" t="s">
        <v>670</v>
      </c>
      <c r="FFS3001" s="36" t="s">
        <v>670</v>
      </c>
      <c r="FFT3001" s="36" t="s">
        <v>670</v>
      </c>
      <c r="FFU3001" s="36" t="s">
        <v>670</v>
      </c>
      <c r="FFV3001" s="36" t="s">
        <v>670</v>
      </c>
      <c r="FFW3001" s="36" t="s">
        <v>670</v>
      </c>
      <c r="FFX3001" s="36" t="s">
        <v>670</v>
      </c>
      <c r="FFY3001" s="36" t="s">
        <v>670</v>
      </c>
      <c r="FFZ3001" s="36" t="s">
        <v>670</v>
      </c>
      <c r="FGA3001" s="36" t="s">
        <v>670</v>
      </c>
      <c r="FGB3001" s="36" t="s">
        <v>670</v>
      </c>
      <c r="FGC3001" s="36" t="s">
        <v>670</v>
      </c>
      <c r="FGD3001" s="36" t="s">
        <v>670</v>
      </c>
      <c r="FGE3001" s="36" t="s">
        <v>670</v>
      </c>
      <c r="FGF3001" s="36" t="s">
        <v>670</v>
      </c>
      <c r="FGG3001" s="36" t="s">
        <v>670</v>
      </c>
      <c r="FGH3001" s="36" t="s">
        <v>670</v>
      </c>
      <c r="FGI3001" s="36" t="s">
        <v>670</v>
      </c>
      <c r="FGJ3001" s="36" t="s">
        <v>670</v>
      </c>
      <c r="FGK3001" s="36" t="s">
        <v>670</v>
      </c>
      <c r="FGL3001" s="36" t="s">
        <v>670</v>
      </c>
      <c r="FGM3001" s="36" t="s">
        <v>670</v>
      </c>
      <c r="FGN3001" s="36" t="s">
        <v>670</v>
      </c>
      <c r="FGO3001" s="36" t="s">
        <v>670</v>
      </c>
      <c r="FGP3001" s="36" t="s">
        <v>670</v>
      </c>
      <c r="FGQ3001" s="36" t="s">
        <v>670</v>
      </c>
      <c r="FGR3001" s="36" t="s">
        <v>670</v>
      </c>
      <c r="FGS3001" s="36" t="s">
        <v>670</v>
      </c>
      <c r="FGT3001" s="36" t="s">
        <v>670</v>
      </c>
      <c r="FGU3001" s="36" t="s">
        <v>670</v>
      </c>
      <c r="FGV3001" s="36" t="s">
        <v>670</v>
      </c>
      <c r="FGW3001" s="36" t="s">
        <v>670</v>
      </c>
      <c r="FGX3001" s="36" t="s">
        <v>670</v>
      </c>
      <c r="FGY3001" s="36" t="s">
        <v>670</v>
      </c>
      <c r="FGZ3001" s="36" t="s">
        <v>670</v>
      </c>
      <c r="FHA3001" s="36" t="s">
        <v>670</v>
      </c>
      <c r="FHB3001" s="36" t="s">
        <v>670</v>
      </c>
      <c r="FHC3001" s="36" t="s">
        <v>670</v>
      </c>
      <c r="FHD3001" s="36" t="s">
        <v>670</v>
      </c>
      <c r="FHE3001" s="36" t="s">
        <v>670</v>
      </c>
      <c r="FHF3001" s="36" t="s">
        <v>670</v>
      </c>
      <c r="FHG3001" s="36" t="s">
        <v>670</v>
      </c>
      <c r="FHH3001" s="36" t="s">
        <v>670</v>
      </c>
      <c r="FHI3001" s="36" t="s">
        <v>670</v>
      </c>
      <c r="FHJ3001" s="36" t="s">
        <v>670</v>
      </c>
      <c r="FHK3001" s="36" t="s">
        <v>670</v>
      </c>
      <c r="FHL3001" s="36" t="s">
        <v>670</v>
      </c>
      <c r="FHM3001" s="36" t="s">
        <v>670</v>
      </c>
      <c r="FHN3001" s="36" t="s">
        <v>670</v>
      </c>
      <c r="FHO3001" s="36" t="s">
        <v>670</v>
      </c>
      <c r="FHP3001" s="36" t="s">
        <v>670</v>
      </c>
      <c r="FHQ3001" s="36" t="s">
        <v>670</v>
      </c>
      <c r="FHR3001" s="36" t="s">
        <v>670</v>
      </c>
      <c r="FHS3001" s="36" t="s">
        <v>670</v>
      </c>
      <c r="FHT3001" s="36" t="s">
        <v>670</v>
      </c>
      <c r="FHU3001" s="36" t="s">
        <v>670</v>
      </c>
      <c r="FHV3001" s="36" t="s">
        <v>670</v>
      </c>
      <c r="FHW3001" s="36" t="s">
        <v>670</v>
      </c>
      <c r="FHX3001" s="36" t="s">
        <v>670</v>
      </c>
      <c r="FHY3001" s="36" t="s">
        <v>670</v>
      </c>
      <c r="FHZ3001" s="36" t="s">
        <v>670</v>
      </c>
      <c r="FIA3001" s="36" t="s">
        <v>670</v>
      </c>
      <c r="FIB3001" s="36" t="s">
        <v>670</v>
      </c>
      <c r="FIC3001" s="36" t="s">
        <v>670</v>
      </c>
      <c r="FID3001" s="36" t="s">
        <v>670</v>
      </c>
      <c r="FIE3001" s="36" t="s">
        <v>670</v>
      </c>
      <c r="FIF3001" s="36" t="s">
        <v>670</v>
      </c>
      <c r="FIG3001" s="36" t="s">
        <v>670</v>
      </c>
      <c r="FIH3001" s="36" t="s">
        <v>670</v>
      </c>
      <c r="FII3001" s="36" t="s">
        <v>670</v>
      </c>
      <c r="FIJ3001" s="36" t="s">
        <v>670</v>
      </c>
      <c r="FIK3001" s="36" t="s">
        <v>670</v>
      </c>
      <c r="FIL3001" s="36" t="s">
        <v>670</v>
      </c>
      <c r="FIM3001" s="36" t="s">
        <v>670</v>
      </c>
      <c r="FIN3001" s="36" t="s">
        <v>670</v>
      </c>
      <c r="FIO3001" s="36" t="s">
        <v>670</v>
      </c>
      <c r="FIP3001" s="36" t="s">
        <v>670</v>
      </c>
      <c r="FIQ3001" s="36" t="s">
        <v>670</v>
      </c>
      <c r="FIR3001" s="36" t="s">
        <v>670</v>
      </c>
      <c r="FIS3001" s="36" t="s">
        <v>670</v>
      </c>
      <c r="FIT3001" s="36" t="s">
        <v>670</v>
      </c>
      <c r="FIU3001" s="36" t="s">
        <v>670</v>
      </c>
      <c r="FIV3001" s="36" t="s">
        <v>670</v>
      </c>
      <c r="FIW3001" s="36" t="s">
        <v>670</v>
      </c>
      <c r="FIX3001" s="36" t="s">
        <v>670</v>
      </c>
      <c r="FIY3001" s="36" t="s">
        <v>670</v>
      </c>
      <c r="FIZ3001" s="36" t="s">
        <v>670</v>
      </c>
      <c r="FJA3001" s="36" t="s">
        <v>670</v>
      </c>
      <c r="FJB3001" s="36" t="s">
        <v>670</v>
      </c>
      <c r="FJC3001" s="36" t="s">
        <v>670</v>
      </c>
      <c r="FJD3001" s="36" t="s">
        <v>670</v>
      </c>
      <c r="FJE3001" s="36" t="s">
        <v>670</v>
      </c>
      <c r="FJF3001" s="36" t="s">
        <v>670</v>
      </c>
      <c r="FJG3001" s="36" t="s">
        <v>670</v>
      </c>
      <c r="FJH3001" s="36" t="s">
        <v>670</v>
      </c>
      <c r="FJI3001" s="36" t="s">
        <v>670</v>
      </c>
      <c r="FJJ3001" s="36" t="s">
        <v>670</v>
      </c>
      <c r="FJK3001" s="36" t="s">
        <v>670</v>
      </c>
      <c r="FJL3001" s="36" t="s">
        <v>670</v>
      </c>
      <c r="FJM3001" s="36" t="s">
        <v>670</v>
      </c>
      <c r="FJN3001" s="36" t="s">
        <v>670</v>
      </c>
      <c r="FJO3001" s="36" t="s">
        <v>670</v>
      </c>
      <c r="FJP3001" s="36" t="s">
        <v>670</v>
      </c>
      <c r="FJQ3001" s="36" t="s">
        <v>670</v>
      </c>
      <c r="FJR3001" s="36" t="s">
        <v>670</v>
      </c>
      <c r="FJS3001" s="36" t="s">
        <v>670</v>
      </c>
      <c r="FJT3001" s="36" t="s">
        <v>670</v>
      </c>
      <c r="FJU3001" s="36" t="s">
        <v>670</v>
      </c>
      <c r="FJV3001" s="36" t="s">
        <v>670</v>
      </c>
      <c r="FJW3001" s="36" t="s">
        <v>670</v>
      </c>
      <c r="FJX3001" s="36" t="s">
        <v>670</v>
      </c>
      <c r="FJY3001" s="36" t="s">
        <v>670</v>
      </c>
      <c r="FJZ3001" s="36" t="s">
        <v>670</v>
      </c>
      <c r="FKA3001" s="36" t="s">
        <v>670</v>
      </c>
      <c r="FKB3001" s="36" t="s">
        <v>670</v>
      </c>
      <c r="FKC3001" s="36" t="s">
        <v>670</v>
      </c>
      <c r="FKD3001" s="36" t="s">
        <v>670</v>
      </c>
      <c r="FKE3001" s="36" t="s">
        <v>670</v>
      </c>
      <c r="FKF3001" s="36" t="s">
        <v>670</v>
      </c>
      <c r="FKG3001" s="36" t="s">
        <v>670</v>
      </c>
      <c r="FKH3001" s="36" t="s">
        <v>670</v>
      </c>
      <c r="FKI3001" s="36" t="s">
        <v>670</v>
      </c>
      <c r="FKJ3001" s="36" t="s">
        <v>670</v>
      </c>
      <c r="FKK3001" s="36" t="s">
        <v>670</v>
      </c>
      <c r="FKL3001" s="36" t="s">
        <v>670</v>
      </c>
      <c r="FKM3001" s="36" t="s">
        <v>670</v>
      </c>
      <c r="FKN3001" s="36" t="s">
        <v>670</v>
      </c>
      <c r="FKO3001" s="36" t="s">
        <v>670</v>
      </c>
      <c r="FKP3001" s="36" t="s">
        <v>670</v>
      </c>
      <c r="FKQ3001" s="36" t="s">
        <v>670</v>
      </c>
      <c r="FKR3001" s="36" t="s">
        <v>670</v>
      </c>
      <c r="FKS3001" s="36" t="s">
        <v>670</v>
      </c>
      <c r="FKT3001" s="36" t="s">
        <v>670</v>
      </c>
      <c r="FKU3001" s="36" t="s">
        <v>670</v>
      </c>
      <c r="FKV3001" s="36" t="s">
        <v>670</v>
      </c>
      <c r="FKW3001" s="36" t="s">
        <v>670</v>
      </c>
      <c r="FKX3001" s="36" t="s">
        <v>670</v>
      </c>
      <c r="FKY3001" s="36" t="s">
        <v>670</v>
      </c>
      <c r="FKZ3001" s="36" t="s">
        <v>670</v>
      </c>
      <c r="FLA3001" s="36" t="s">
        <v>670</v>
      </c>
      <c r="FLB3001" s="36" t="s">
        <v>670</v>
      </c>
      <c r="FLC3001" s="36" t="s">
        <v>670</v>
      </c>
      <c r="FLD3001" s="36" t="s">
        <v>670</v>
      </c>
      <c r="FLE3001" s="36" t="s">
        <v>670</v>
      </c>
      <c r="FLF3001" s="36" t="s">
        <v>670</v>
      </c>
      <c r="FLG3001" s="36" t="s">
        <v>670</v>
      </c>
      <c r="FLH3001" s="36" t="s">
        <v>670</v>
      </c>
      <c r="FLI3001" s="36" t="s">
        <v>670</v>
      </c>
      <c r="FLJ3001" s="36" t="s">
        <v>670</v>
      </c>
      <c r="FLK3001" s="36" t="s">
        <v>670</v>
      </c>
      <c r="FLL3001" s="36" t="s">
        <v>670</v>
      </c>
      <c r="FLM3001" s="36" t="s">
        <v>670</v>
      </c>
      <c r="FLN3001" s="36" t="s">
        <v>670</v>
      </c>
      <c r="FLO3001" s="36" t="s">
        <v>670</v>
      </c>
      <c r="FLP3001" s="36" t="s">
        <v>670</v>
      </c>
      <c r="FLQ3001" s="36" t="s">
        <v>670</v>
      </c>
      <c r="FLR3001" s="36" t="s">
        <v>670</v>
      </c>
      <c r="FLS3001" s="36" t="s">
        <v>670</v>
      </c>
      <c r="FLT3001" s="36" t="s">
        <v>670</v>
      </c>
      <c r="FLU3001" s="36" t="s">
        <v>670</v>
      </c>
      <c r="FLV3001" s="36" t="s">
        <v>670</v>
      </c>
      <c r="FLW3001" s="36" t="s">
        <v>670</v>
      </c>
      <c r="FLX3001" s="36" t="s">
        <v>670</v>
      </c>
      <c r="FLY3001" s="36" t="s">
        <v>670</v>
      </c>
      <c r="FLZ3001" s="36" t="s">
        <v>670</v>
      </c>
      <c r="FMA3001" s="36" t="s">
        <v>670</v>
      </c>
      <c r="FMB3001" s="36" t="s">
        <v>670</v>
      </c>
      <c r="FMC3001" s="36" t="s">
        <v>670</v>
      </c>
      <c r="FMD3001" s="36" t="s">
        <v>670</v>
      </c>
      <c r="FME3001" s="36" t="s">
        <v>670</v>
      </c>
      <c r="FMF3001" s="36" t="s">
        <v>670</v>
      </c>
      <c r="FMG3001" s="36" t="s">
        <v>670</v>
      </c>
      <c r="FMH3001" s="36" t="s">
        <v>670</v>
      </c>
      <c r="FMI3001" s="36" t="s">
        <v>670</v>
      </c>
      <c r="FMJ3001" s="36" t="s">
        <v>670</v>
      </c>
      <c r="FMK3001" s="36" t="s">
        <v>670</v>
      </c>
      <c r="FML3001" s="36" t="s">
        <v>670</v>
      </c>
      <c r="FMM3001" s="36" t="s">
        <v>670</v>
      </c>
      <c r="FMN3001" s="36" t="s">
        <v>670</v>
      </c>
      <c r="FMO3001" s="36" t="s">
        <v>670</v>
      </c>
      <c r="FMP3001" s="36" t="s">
        <v>670</v>
      </c>
      <c r="FMQ3001" s="36" t="s">
        <v>670</v>
      </c>
      <c r="FMR3001" s="36" t="s">
        <v>670</v>
      </c>
      <c r="FMS3001" s="36" t="s">
        <v>670</v>
      </c>
      <c r="FMT3001" s="36" t="s">
        <v>670</v>
      </c>
      <c r="FMU3001" s="36" t="s">
        <v>670</v>
      </c>
      <c r="FMV3001" s="36" t="s">
        <v>670</v>
      </c>
      <c r="FMW3001" s="36" t="s">
        <v>670</v>
      </c>
      <c r="FMX3001" s="36" t="s">
        <v>670</v>
      </c>
      <c r="FMY3001" s="36" t="s">
        <v>670</v>
      </c>
      <c r="FMZ3001" s="36" t="s">
        <v>670</v>
      </c>
      <c r="FNA3001" s="36" t="s">
        <v>670</v>
      </c>
      <c r="FNB3001" s="36" t="s">
        <v>670</v>
      </c>
      <c r="FNC3001" s="36" t="s">
        <v>670</v>
      </c>
      <c r="FND3001" s="36" t="s">
        <v>670</v>
      </c>
      <c r="FNE3001" s="36" t="s">
        <v>670</v>
      </c>
      <c r="FNF3001" s="36" t="s">
        <v>670</v>
      </c>
      <c r="FNG3001" s="36" t="s">
        <v>670</v>
      </c>
      <c r="FNH3001" s="36" t="s">
        <v>670</v>
      </c>
      <c r="FNI3001" s="36" t="s">
        <v>670</v>
      </c>
      <c r="FNJ3001" s="36" t="s">
        <v>670</v>
      </c>
      <c r="FNK3001" s="36" t="s">
        <v>670</v>
      </c>
      <c r="FNL3001" s="36" t="s">
        <v>670</v>
      </c>
      <c r="FNM3001" s="36" t="s">
        <v>670</v>
      </c>
      <c r="FNN3001" s="36" t="s">
        <v>670</v>
      </c>
      <c r="FNO3001" s="36" t="s">
        <v>670</v>
      </c>
      <c r="FNP3001" s="36" t="s">
        <v>670</v>
      </c>
      <c r="FNQ3001" s="36" t="s">
        <v>670</v>
      </c>
      <c r="FNR3001" s="36" t="s">
        <v>670</v>
      </c>
      <c r="FNS3001" s="36" t="s">
        <v>670</v>
      </c>
      <c r="FNT3001" s="36" t="s">
        <v>670</v>
      </c>
      <c r="FNU3001" s="36" t="s">
        <v>670</v>
      </c>
      <c r="FNV3001" s="36" t="s">
        <v>670</v>
      </c>
      <c r="FNW3001" s="36" t="s">
        <v>670</v>
      </c>
      <c r="FNX3001" s="36" t="s">
        <v>670</v>
      </c>
      <c r="FNY3001" s="36" t="s">
        <v>670</v>
      </c>
      <c r="FNZ3001" s="36" t="s">
        <v>670</v>
      </c>
      <c r="FOA3001" s="36" t="s">
        <v>670</v>
      </c>
      <c r="FOB3001" s="36" t="s">
        <v>670</v>
      </c>
      <c r="FOC3001" s="36" t="s">
        <v>670</v>
      </c>
      <c r="FOD3001" s="36" t="s">
        <v>670</v>
      </c>
      <c r="FOE3001" s="36" t="s">
        <v>670</v>
      </c>
      <c r="FOF3001" s="36" t="s">
        <v>670</v>
      </c>
      <c r="FOG3001" s="36" t="s">
        <v>670</v>
      </c>
      <c r="FOH3001" s="36" t="s">
        <v>670</v>
      </c>
      <c r="FOI3001" s="36" t="s">
        <v>670</v>
      </c>
      <c r="FOJ3001" s="36" t="s">
        <v>670</v>
      </c>
      <c r="FOK3001" s="36" t="s">
        <v>670</v>
      </c>
      <c r="FOL3001" s="36" t="s">
        <v>670</v>
      </c>
      <c r="FOM3001" s="36" t="s">
        <v>670</v>
      </c>
      <c r="FON3001" s="36" t="s">
        <v>670</v>
      </c>
      <c r="FOO3001" s="36" t="s">
        <v>670</v>
      </c>
      <c r="FOP3001" s="36" t="s">
        <v>670</v>
      </c>
      <c r="FOQ3001" s="36" t="s">
        <v>670</v>
      </c>
      <c r="FOR3001" s="36" t="s">
        <v>670</v>
      </c>
      <c r="FOS3001" s="36" t="s">
        <v>670</v>
      </c>
      <c r="FOT3001" s="36" t="s">
        <v>670</v>
      </c>
      <c r="FOU3001" s="36" t="s">
        <v>670</v>
      </c>
      <c r="FOV3001" s="36" t="s">
        <v>670</v>
      </c>
      <c r="FOW3001" s="36" t="s">
        <v>670</v>
      </c>
      <c r="FOX3001" s="36" t="s">
        <v>670</v>
      </c>
      <c r="FOY3001" s="36" t="s">
        <v>670</v>
      </c>
      <c r="FOZ3001" s="36" t="s">
        <v>670</v>
      </c>
      <c r="FPA3001" s="36" t="s">
        <v>670</v>
      </c>
      <c r="FPB3001" s="36" t="s">
        <v>670</v>
      </c>
      <c r="FPC3001" s="36" t="s">
        <v>670</v>
      </c>
      <c r="FPD3001" s="36" t="s">
        <v>670</v>
      </c>
      <c r="FPE3001" s="36" t="s">
        <v>670</v>
      </c>
      <c r="FPF3001" s="36" t="s">
        <v>670</v>
      </c>
      <c r="FPG3001" s="36" t="s">
        <v>670</v>
      </c>
      <c r="FPH3001" s="36" t="s">
        <v>670</v>
      </c>
      <c r="FPI3001" s="36" t="s">
        <v>670</v>
      </c>
      <c r="FPJ3001" s="36" t="s">
        <v>670</v>
      </c>
      <c r="FPK3001" s="36" t="s">
        <v>670</v>
      </c>
      <c r="FPL3001" s="36" t="s">
        <v>670</v>
      </c>
      <c r="FPM3001" s="36" t="s">
        <v>670</v>
      </c>
      <c r="FPN3001" s="36" t="s">
        <v>670</v>
      </c>
      <c r="FPO3001" s="36" t="s">
        <v>670</v>
      </c>
      <c r="FPP3001" s="36" t="s">
        <v>670</v>
      </c>
      <c r="FPQ3001" s="36" t="s">
        <v>670</v>
      </c>
      <c r="FPR3001" s="36" t="s">
        <v>670</v>
      </c>
      <c r="FPS3001" s="36" t="s">
        <v>670</v>
      </c>
      <c r="FPT3001" s="36" t="s">
        <v>670</v>
      </c>
      <c r="FPU3001" s="36" t="s">
        <v>670</v>
      </c>
      <c r="FPV3001" s="36" t="s">
        <v>670</v>
      </c>
      <c r="FPW3001" s="36" t="s">
        <v>670</v>
      </c>
      <c r="FPX3001" s="36" t="s">
        <v>670</v>
      </c>
      <c r="FPY3001" s="36" t="s">
        <v>670</v>
      </c>
      <c r="FPZ3001" s="36" t="s">
        <v>670</v>
      </c>
      <c r="FQA3001" s="36" t="s">
        <v>670</v>
      </c>
      <c r="FQB3001" s="36" t="s">
        <v>670</v>
      </c>
      <c r="FQC3001" s="36" t="s">
        <v>670</v>
      </c>
      <c r="FQD3001" s="36" t="s">
        <v>670</v>
      </c>
      <c r="FQE3001" s="36" t="s">
        <v>670</v>
      </c>
      <c r="FQF3001" s="36" t="s">
        <v>670</v>
      </c>
      <c r="FQG3001" s="36" t="s">
        <v>670</v>
      </c>
      <c r="FQH3001" s="36" t="s">
        <v>670</v>
      </c>
      <c r="FQI3001" s="36" t="s">
        <v>670</v>
      </c>
      <c r="FQJ3001" s="36" t="s">
        <v>670</v>
      </c>
      <c r="FQK3001" s="36" t="s">
        <v>670</v>
      </c>
      <c r="FQL3001" s="36" t="s">
        <v>670</v>
      </c>
      <c r="FQM3001" s="36" t="s">
        <v>670</v>
      </c>
      <c r="FQN3001" s="36" t="s">
        <v>670</v>
      </c>
      <c r="FQO3001" s="36" t="s">
        <v>670</v>
      </c>
      <c r="FQP3001" s="36" t="s">
        <v>670</v>
      </c>
      <c r="FQQ3001" s="36" t="s">
        <v>670</v>
      </c>
      <c r="FQR3001" s="36" t="s">
        <v>670</v>
      </c>
      <c r="FQS3001" s="36" t="s">
        <v>670</v>
      </c>
      <c r="FQT3001" s="36" t="s">
        <v>670</v>
      </c>
      <c r="FQU3001" s="36" t="s">
        <v>670</v>
      </c>
      <c r="FQV3001" s="36" t="s">
        <v>670</v>
      </c>
      <c r="FQW3001" s="36" t="s">
        <v>670</v>
      </c>
      <c r="FQX3001" s="36" t="s">
        <v>670</v>
      </c>
      <c r="FQY3001" s="36" t="s">
        <v>670</v>
      </c>
      <c r="FQZ3001" s="36" t="s">
        <v>670</v>
      </c>
      <c r="FRA3001" s="36" t="s">
        <v>670</v>
      </c>
      <c r="FRB3001" s="36" t="s">
        <v>670</v>
      </c>
      <c r="FRC3001" s="36" t="s">
        <v>670</v>
      </c>
      <c r="FRD3001" s="36" t="s">
        <v>670</v>
      </c>
      <c r="FRE3001" s="36" t="s">
        <v>670</v>
      </c>
      <c r="FRF3001" s="36" t="s">
        <v>670</v>
      </c>
      <c r="FRG3001" s="36" t="s">
        <v>670</v>
      </c>
      <c r="FRH3001" s="36" t="s">
        <v>670</v>
      </c>
      <c r="FRI3001" s="36" t="s">
        <v>670</v>
      </c>
      <c r="FRJ3001" s="36" t="s">
        <v>670</v>
      </c>
      <c r="FRK3001" s="36" t="s">
        <v>670</v>
      </c>
      <c r="FRL3001" s="36" t="s">
        <v>670</v>
      </c>
      <c r="FRM3001" s="36" t="s">
        <v>670</v>
      </c>
      <c r="FRN3001" s="36" t="s">
        <v>670</v>
      </c>
      <c r="FRO3001" s="36" t="s">
        <v>670</v>
      </c>
      <c r="FRP3001" s="36" t="s">
        <v>670</v>
      </c>
      <c r="FRQ3001" s="36" t="s">
        <v>670</v>
      </c>
      <c r="FRR3001" s="36" t="s">
        <v>670</v>
      </c>
      <c r="FRS3001" s="36" t="s">
        <v>670</v>
      </c>
      <c r="FRT3001" s="36" t="s">
        <v>670</v>
      </c>
      <c r="FRU3001" s="36" t="s">
        <v>670</v>
      </c>
      <c r="FRV3001" s="36" t="s">
        <v>670</v>
      </c>
      <c r="FRW3001" s="36" t="s">
        <v>670</v>
      </c>
      <c r="FRX3001" s="36" t="s">
        <v>670</v>
      </c>
      <c r="FRY3001" s="36" t="s">
        <v>670</v>
      </c>
      <c r="FRZ3001" s="36" t="s">
        <v>670</v>
      </c>
      <c r="FSA3001" s="36" t="s">
        <v>670</v>
      </c>
      <c r="FSB3001" s="36" t="s">
        <v>670</v>
      </c>
      <c r="FSC3001" s="36" t="s">
        <v>670</v>
      </c>
      <c r="FSD3001" s="36" t="s">
        <v>670</v>
      </c>
      <c r="FSE3001" s="36" t="s">
        <v>670</v>
      </c>
      <c r="FSF3001" s="36" t="s">
        <v>670</v>
      </c>
      <c r="FSG3001" s="36" t="s">
        <v>670</v>
      </c>
      <c r="FSH3001" s="36" t="s">
        <v>670</v>
      </c>
      <c r="FSI3001" s="36" t="s">
        <v>670</v>
      </c>
      <c r="FSJ3001" s="36" t="s">
        <v>670</v>
      </c>
      <c r="FSK3001" s="36" t="s">
        <v>670</v>
      </c>
      <c r="FSL3001" s="36" t="s">
        <v>670</v>
      </c>
      <c r="FSM3001" s="36" t="s">
        <v>670</v>
      </c>
      <c r="FSN3001" s="36" t="s">
        <v>670</v>
      </c>
      <c r="FSO3001" s="36" t="s">
        <v>670</v>
      </c>
      <c r="FSP3001" s="36" t="s">
        <v>670</v>
      </c>
      <c r="FSQ3001" s="36" t="s">
        <v>670</v>
      </c>
      <c r="FSR3001" s="36" t="s">
        <v>670</v>
      </c>
      <c r="FSS3001" s="36" t="s">
        <v>670</v>
      </c>
      <c r="FST3001" s="36" t="s">
        <v>670</v>
      </c>
      <c r="FSU3001" s="36" t="s">
        <v>670</v>
      </c>
      <c r="FSV3001" s="36" t="s">
        <v>670</v>
      </c>
      <c r="FSW3001" s="36" t="s">
        <v>670</v>
      </c>
      <c r="FSX3001" s="36" t="s">
        <v>670</v>
      </c>
      <c r="FSY3001" s="36" t="s">
        <v>670</v>
      </c>
      <c r="FSZ3001" s="36" t="s">
        <v>670</v>
      </c>
      <c r="FTA3001" s="36" t="s">
        <v>670</v>
      </c>
      <c r="FTB3001" s="36" t="s">
        <v>670</v>
      </c>
      <c r="FTC3001" s="36" t="s">
        <v>670</v>
      </c>
      <c r="FTD3001" s="36" t="s">
        <v>670</v>
      </c>
      <c r="FTE3001" s="36" t="s">
        <v>670</v>
      </c>
      <c r="FTF3001" s="36" t="s">
        <v>670</v>
      </c>
      <c r="FTG3001" s="36" t="s">
        <v>670</v>
      </c>
      <c r="FTH3001" s="36" t="s">
        <v>670</v>
      </c>
      <c r="FTI3001" s="36" t="s">
        <v>670</v>
      </c>
      <c r="FTJ3001" s="36" t="s">
        <v>670</v>
      </c>
      <c r="FTK3001" s="36" t="s">
        <v>670</v>
      </c>
      <c r="FTL3001" s="36" t="s">
        <v>670</v>
      </c>
      <c r="FTM3001" s="36" t="s">
        <v>670</v>
      </c>
      <c r="FTN3001" s="36" t="s">
        <v>670</v>
      </c>
      <c r="FTO3001" s="36" t="s">
        <v>670</v>
      </c>
      <c r="FTP3001" s="36" t="s">
        <v>670</v>
      </c>
      <c r="FTQ3001" s="36" t="s">
        <v>670</v>
      </c>
      <c r="FTR3001" s="36" t="s">
        <v>670</v>
      </c>
      <c r="FTS3001" s="36" t="s">
        <v>670</v>
      </c>
      <c r="FTT3001" s="36" t="s">
        <v>670</v>
      </c>
      <c r="FTU3001" s="36" t="s">
        <v>670</v>
      </c>
      <c r="FTV3001" s="36" t="s">
        <v>670</v>
      </c>
      <c r="FTW3001" s="36" t="s">
        <v>670</v>
      </c>
      <c r="FTX3001" s="36" t="s">
        <v>670</v>
      </c>
      <c r="FTY3001" s="36" t="s">
        <v>670</v>
      </c>
      <c r="FTZ3001" s="36" t="s">
        <v>670</v>
      </c>
      <c r="FUA3001" s="36" t="s">
        <v>670</v>
      </c>
      <c r="FUB3001" s="36" t="s">
        <v>670</v>
      </c>
      <c r="FUC3001" s="36" t="s">
        <v>670</v>
      </c>
      <c r="FUD3001" s="36" t="s">
        <v>670</v>
      </c>
      <c r="FUE3001" s="36" t="s">
        <v>670</v>
      </c>
      <c r="FUF3001" s="36" t="s">
        <v>670</v>
      </c>
      <c r="FUG3001" s="36" t="s">
        <v>670</v>
      </c>
      <c r="FUH3001" s="36" t="s">
        <v>670</v>
      </c>
      <c r="FUI3001" s="36" t="s">
        <v>670</v>
      </c>
      <c r="FUJ3001" s="36" t="s">
        <v>670</v>
      </c>
      <c r="FUK3001" s="36" t="s">
        <v>670</v>
      </c>
      <c r="FUL3001" s="36" t="s">
        <v>670</v>
      </c>
      <c r="FUM3001" s="36" t="s">
        <v>670</v>
      </c>
      <c r="FUN3001" s="36" t="s">
        <v>670</v>
      </c>
      <c r="FUO3001" s="36" t="s">
        <v>670</v>
      </c>
      <c r="FUP3001" s="36" t="s">
        <v>670</v>
      </c>
      <c r="FUQ3001" s="36" t="s">
        <v>670</v>
      </c>
      <c r="FUR3001" s="36" t="s">
        <v>670</v>
      </c>
      <c r="FUS3001" s="36" t="s">
        <v>670</v>
      </c>
      <c r="FUT3001" s="36" t="s">
        <v>670</v>
      </c>
      <c r="FUU3001" s="36" t="s">
        <v>670</v>
      </c>
      <c r="FUV3001" s="36" t="s">
        <v>670</v>
      </c>
      <c r="FUW3001" s="36" t="s">
        <v>670</v>
      </c>
      <c r="FUX3001" s="36" t="s">
        <v>670</v>
      </c>
      <c r="FUY3001" s="36" t="s">
        <v>670</v>
      </c>
      <c r="FUZ3001" s="36" t="s">
        <v>670</v>
      </c>
      <c r="FVA3001" s="36" t="s">
        <v>670</v>
      </c>
      <c r="FVB3001" s="36" t="s">
        <v>670</v>
      </c>
      <c r="FVC3001" s="36" t="s">
        <v>670</v>
      </c>
      <c r="FVD3001" s="36" t="s">
        <v>670</v>
      </c>
      <c r="FVE3001" s="36" t="s">
        <v>670</v>
      </c>
      <c r="FVF3001" s="36" t="s">
        <v>670</v>
      </c>
      <c r="FVG3001" s="36" t="s">
        <v>670</v>
      </c>
      <c r="FVH3001" s="36" t="s">
        <v>670</v>
      </c>
      <c r="FVI3001" s="36" t="s">
        <v>670</v>
      </c>
      <c r="FVJ3001" s="36" t="s">
        <v>670</v>
      </c>
      <c r="FVK3001" s="36" t="s">
        <v>670</v>
      </c>
      <c r="FVL3001" s="36" t="s">
        <v>670</v>
      </c>
      <c r="FVM3001" s="36" t="s">
        <v>670</v>
      </c>
      <c r="FVN3001" s="36" t="s">
        <v>670</v>
      </c>
      <c r="FVO3001" s="36" t="s">
        <v>670</v>
      </c>
      <c r="FVP3001" s="36" t="s">
        <v>670</v>
      </c>
      <c r="FVQ3001" s="36" t="s">
        <v>670</v>
      </c>
      <c r="FVR3001" s="36" t="s">
        <v>670</v>
      </c>
      <c r="FVS3001" s="36" t="s">
        <v>670</v>
      </c>
      <c r="FVT3001" s="36" t="s">
        <v>670</v>
      </c>
      <c r="FVU3001" s="36" t="s">
        <v>670</v>
      </c>
      <c r="FVV3001" s="36" t="s">
        <v>670</v>
      </c>
      <c r="FVW3001" s="36" t="s">
        <v>670</v>
      </c>
      <c r="FVX3001" s="36" t="s">
        <v>670</v>
      </c>
      <c r="FVY3001" s="36" t="s">
        <v>670</v>
      </c>
      <c r="FVZ3001" s="36" t="s">
        <v>670</v>
      </c>
      <c r="FWA3001" s="36" t="s">
        <v>670</v>
      </c>
      <c r="FWB3001" s="36" t="s">
        <v>670</v>
      </c>
      <c r="FWC3001" s="36" t="s">
        <v>670</v>
      </c>
      <c r="FWD3001" s="36" t="s">
        <v>670</v>
      </c>
      <c r="FWE3001" s="36" t="s">
        <v>670</v>
      </c>
      <c r="FWF3001" s="36" t="s">
        <v>670</v>
      </c>
      <c r="FWG3001" s="36" t="s">
        <v>670</v>
      </c>
      <c r="FWH3001" s="36" t="s">
        <v>670</v>
      </c>
      <c r="FWI3001" s="36" t="s">
        <v>670</v>
      </c>
      <c r="FWJ3001" s="36" t="s">
        <v>670</v>
      </c>
      <c r="FWK3001" s="36" t="s">
        <v>670</v>
      </c>
      <c r="FWL3001" s="36" t="s">
        <v>670</v>
      </c>
      <c r="FWM3001" s="36" t="s">
        <v>670</v>
      </c>
      <c r="FWN3001" s="36" t="s">
        <v>670</v>
      </c>
      <c r="FWO3001" s="36" t="s">
        <v>670</v>
      </c>
      <c r="FWP3001" s="36" t="s">
        <v>670</v>
      </c>
      <c r="FWQ3001" s="36" t="s">
        <v>670</v>
      </c>
      <c r="FWR3001" s="36" t="s">
        <v>670</v>
      </c>
      <c r="FWS3001" s="36" t="s">
        <v>670</v>
      </c>
      <c r="FWT3001" s="36" t="s">
        <v>670</v>
      </c>
      <c r="FWU3001" s="36" t="s">
        <v>670</v>
      </c>
      <c r="FWV3001" s="36" t="s">
        <v>670</v>
      </c>
      <c r="FWW3001" s="36" t="s">
        <v>670</v>
      </c>
      <c r="FWX3001" s="36" t="s">
        <v>670</v>
      </c>
      <c r="FWY3001" s="36" t="s">
        <v>670</v>
      </c>
      <c r="FWZ3001" s="36" t="s">
        <v>670</v>
      </c>
      <c r="FXA3001" s="36" t="s">
        <v>670</v>
      </c>
      <c r="FXB3001" s="36" t="s">
        <v>670</v>
      </c>
      <c r="FXC3001" s="36" t="s">
        <v>670</v>
      </c>
      <c r="FXD3001" s="36" t="s">
        <v>670</v>
      </c>
      <c r="FXE3001" s="36" t="s">
        <v>670</v>
      </c>
      <c r="FXF3001" s="36" t="s">
        <v>670</v>
      </c>
      <c r="FXG3001" s="36" t="s">
        <v>670</v>
      </c>
      <c r="FXH3001" s="36" t="s">
        <v>670</v>
      </c>
      <c r="FXI3001" s="36" t="s">
        <v>670</v>
      </c>
      <c r="FXJ3001" s="36" t="s">
        <v>670</v>
      </c>
      <c r="FXK3001" s="36" t="s">
        <v>670</v>
      </c>
      <c r="FXL3001" s="36" t="s">
        <v>670</v>
      </c>
      <c r="FXM3001" s="36" t="s">
        <v>670</v>
      </c>
      <c r="FXN3001" s="36" t="s">
        <v>670</v>
      </c>
      <c r="FXO3001" s="36" t="s">
        <v>670</v>
      </c>
      <c r="FXP3001" s="36" t="s">
        <v>670</v>
      </c>
      <c r="FXQ3001" s="36" t="s">
        <v>670</v>
      </c>
      <c r="FXR3001" s="36" t="s">
        <v>670</v>
      </c>
      <c r="FXS3001" s="36" t="s">
        <v>670</v>
      </c>
      <c r="FXT3001" s="36" t="s">
        <v>670</v>
      </c>
      <c r="FXU3001" s="36" t="s">
        <v>670</v>
      </c>
      <c r="FXV3001" s="36" t="s">
        <v>670</v>
      </c>
      <c r="FXW3001" s="36" t="s">
        <v>670</v>
      </c>
      <c r="FXX3001" s="36" t="s">
        <v>670</v>
      </c>
      <c r="FXY3001" s="36" t="s">
        <v>670</v>
      </c>
      <c r="FXZ3001" s="36" t="s">
        <v>670</v>
      </c>
      <c r="FYA3001" s="36" t="s">
        <v>670</v>
      </c>
      <c r="FYB3001" s="36" t="s">
        <v>670</v>
      </c>
      <c r="FYC3001" s="36" t="s">
        <v>670</v>
      </c>
      <c r="FYD3001" s="36" t="s">
        <v>670</v>
      </c>
      <c r="FYE3001" s="36" t="s">
        <v>670</v>
      </c>
      <c r="FYF3001" s="36" t="s">
        <v>670</v>
      </c>
      <c r="FYG3001" s="36" t="s">
        <v>670</v>
      </c>
      <c r="FYH3001" s="36" t="s">
        <v>670</v>
      </c>
      <c r="FYI3001" s="36" t="s">
        <v>670</v>
      </c>
      <c r="FYJ3001" s="36" t="s">
        <v>670</v>
      </c>
      <c r="FYK3001" s="36" t="s">
        <v>670</v>
      </c>
      <c r="FYL3001" s="36" t="s">
        <v>670</v>
      </c>
      <c r="FYM3001" s="36" t="s">
        <v>670</v>
      </c>
      <c r="FYN3001" s="36" t="s">
        <v>670</v>
      </c>
      <c r="FYO3001" s="36" t="s">
        <v>670</v>
      </c>
      <c r="FYP3001" s="36" t="s">
        <v>670</v>
      </c>
      <c r="FYQ3001" s="36" t="s">
        <v>670</v>
      </c>
      <c r="FYR3001" s="36" t="s">
        <v>670</v>
      </c>
      <c r="FYS3001" s="36" t="s">
        <v>670</v>
      </c>
      <c r="FYT3001" s="36" t="s">
        <v>670</v>
      </c>
      <c r="FYU3001" s="36" t="s">
        <v>670</v>
      </c>
      <c r="FYV3001" s="36" t="s">
        <v>670</v>
      </c>
      <c r="FYW3001" s="36" t="s">
        <v>670</v>
      </c>
      <c r="FYX3001" s="36" t="s">
        <v>670</v>
      </c>
      <c r="FYY3001" s="36" t="s">
        <v>670</v>
      </c>
      <c r="FYZ3001" s="36" t="s">
        <v>670</v>
      </c>
      <c r="FZA3001" s="36" t="s">
        <v>670</v>
      </c>
      <c r="FZB3001" s="36" t="s">
        <v>670</v>
      </c>
      <c r="FZC3001" s="36" t="s">
        <v>670</v>
      </c>
      <c r="FZD3001" s="36" t="s">
        <v>670</v>
      </c>
      <c r="FZE3001" s="36" t="s">
        <v>670</v>
      </c>
      <c r="FZF3001" s="36" t="s">
        <v>670</v>
      </c>
      <c r="FZG3001" s="36" t="s">
        <v>670</v>
      </c>
      <c r="FZH3001" s="36" t="s">
        <v>670</v>
      </c>
      <c r="FZI3001" s="36" t="s">
        <v>670</v>
      </c>
      <c r="FZJ3001" s="36" t="s">
        <v>670</v>
      </c>
      <c r="FZK3001" s="36" t="s">
        <v>670</v>
      </c>
      <c r="FZL3001" s="36" t="s">
        <v>670</v>
      </c>
      <c r="FZM3001" s="36" t="s">
        <v>670</v>
      </c>
      <c r="FZN3001" s="36" t="s">
        <v>670</v>
      </c>
      <c r="FZO3001" s="36" t="s">
        <v>670</v>
      </c>
      <c r="FZP3001" s="36" t="s">
        <v>670</v>
      </c>
      <c r="FZQ3001" s="36" t="s">
        <v>670</v>
      </c>
      <c r="FZR3001" s="36" t="s">
        <v>670</v>
      </c>
      <c r="FZS3001" s="36" t="s">
        <v>670</v>
      </c>
      <c r="FZT3001" s="36" t="s">
        <v>670</v>
      </c>
      <c r="FZU3001" s="36" t="s">
        <v>670</v>
      </c>
      <c r="FZV3001" s="36" t="s">
        <v>670</v>
      </c>
      <c r="FZW3001" s="36" t="s">
        <v>670</v>
      </c>
      <c r="FZX3001" s="36" t="s">
        <v>670</v>
      </c>
      <c r="FZY3001" s="36" t="s">
        <v>670</v>
      </c>
      <c r="FZZ3001" s="36" t="s">
        <v>670</v>
      </c>
      <c r="GAA3001" s="36" t="s">
        <v>670</v>
      </c>
      <c r="GAB3001" s="36" t="s">
        <v>670</v>
      </c>
      <c r="GAC3001" s="36" t="s">
        <v>670</v>
      </c>
      <c r="GAD3001" s="36" t="s">
        <v>670</v>
      </c>
      <c r="GAE3001" s="36" t="s">
        <v>670</v>
      </c>
      <c r="GAF3001" s="36" t="s">
        <v>670</v>
      </c>
      <c r="GAG3001" s="36" t="s">
        <v>670</v>
      </c>
      <c r="GAH3001" s="36" t="s">
        <v>670</v>
      </c>
      <c r="GAI3001" s="36" t="s">
        <v>670</v>
      </c>
      <c r="GAJ3001" s="36" t="s">
        <v>670</v>
      </c>
      <c r="GAK3001" s="36" t="s">
        <v>670</v>
      </c>
      <c r="GAL3001" s="36" t="s">
        <v>670</v>
      </c>
      <c r="GAM3001" s="36" t="s">
        <v>670</v>
      </c>
      <c r="GAN3001" s="36" t="s">
        <v>670</v>
      </c>
      <c r="GAO3001" s="36" t="s">
        <v>670</v>
      </c>
      <c r="GAP3001" s="36" t="s">
        <v>670</v>
      </c>
      <c r="GAQ3001" s="36" t="s">
        <v>670</v>
      </c>
      <c r="GAR3001" s="36" t="s">
        <v>670</v>
      </c>
      <c r="GAS3001" s="36" t="s">
        <v>670</v>
      </c>
      <c r="GAT3001" s="36" t="s">
        <v>670</v>
      </c>
      <c r="GAU3001" s="36" t="s">
        <v>670</v>
      </c>
      <c r="GAV3001" s="36" t="s">
        <v>670</v>
      </c>
      <c r="GAW3001" s="36" t="s">
        <v>670</v>
      </c>
      <c r="GAX3001" s="36" t="s">
        <v>670</v>
      </c>
      <c r="GAY3001" s="36" t="s">
        <v>670</v>
      </c>
      <c r="GAZ3001" s="36" t="s">
        <v>670</v>
      </c>
      <c r="GBA3001" s="36" t="s">
        <v>670</v>
      </c>
      <c r="GBB3001" s="36" t="s">
        <v>670</v>
      </c>
      <c r="GBC3001" s="36" t="s">
        <v>670</v>
      </c>
      <c r="GBD3001" s="36" t="s">
        <v>670</v>
      </c>
      <c r="GBE3001" s="36" t="s">
        <v>670</v>
      </c>
      <c r="GBF3001" s="36" t="s">
        <v>670</v>
      </c>
      <c r="GBG3001" s="36" t="s">
        <v>670</v>
      </c>
      <c r="GBH3001" s="36" t="s">
        <v>670</v>
      </c>
      <c r="GBI3001" s="36" t="s">
        <v>670</v>
      </c>
      <c r="GBJ3001" s="36" t="s">
        <v>670</v>
      </c>
      <c r="GBK3001" s="36" t="s">
        <v>670</v>
      </c>
      <c r="GBL3001" s="36" t="s">
        <v>670</v>
      </c>
      <c r="GBM3001" s="36" t="s">
        <v>670</v>
      </c>
      <c r="GBN3001" s="36" t="s">
        <v>670</v>
      </c>
      <c r="GBO3001" s="36" t="s">
        <v>670</v>
      </c>
      <c r="GBP3001" s="36" t="s">
        <v>670</v>
      </c>
      <c r="GBQ3001" s="36" t="s">
        <v>670</v>
      </c>
      <c r="GBR3001" s="36" t="s">
        <v>670</v>
      </c>
      <c r="GBS3001" s="36" t="s">
        <v>670</v>
      </c>
      <c r="GBT3001" s="36" t="s">
        <v>670</v>
      </c>
      <c r="GBU3001" s="36" t="s">
        <v>670</v>
      </c>
      <c r="GBV3001" s="36" t="s">
        <v>670</v>
      </c>
      <c r="GBW3001" s="36" t="s">
        <v>670</v>
      </c>
      <c r="GBX3001" s="36" t="s">
        <v>670</v>
      </c>
      <c r="GBY3001" s="36" t="s">
        <v>670</v>
      </c>
      <c r="GBZ3001" s="36" t="s">
        <v>670</v>
      </c>
      <c r="GCA3001" s="36" t="s">
        <v>670</v>
      </c>
      <c r="GCB3001" s="36" t="s">
        <v>670</v>
      </c>
      <c r="GCC3001" s="36" t="s">
        <v>670</v>
      </c>
      <c r="GCD3001" s="36" t="s">
        <v>670</v>
      </c>
      <c r="GCE3001" s="36" t="s">
        <v>670</v>
      </c>
      <c r="GCF3001" s="36" t="s">
        <v>670</v>
      </c>
      <c r="GCG3001" s="36" t="s">
        <v>670</v>
      </c>
      <c r="GCH3001" s="36" t="s">
        <v>670</v>
      </c>
      <c r="GCI3001" s="36" t="s">
        <v>670</v>
      </c>
      <c r="GCJ3001" s="36" t="s">
        <v>670</v>
      </c>
      <c r="GCK3001" s="36" t="s">
        <v>670</v>
      </c>
      <c r="GCL3001" s="36" t="s">
        <v>670</v>
      </c>
      <c r="GCM3001" s="36" t="s">
        <v>670</v>
      </c>
      <c r="GCN3001" s="36" t="s">
        <v>670</v>
      </c>
      <c r="GCO3001" s="36" t="s">
        <v>670</v>
      </c>
      <c r="GCP3001" s="36" t="s">
        <v>670</v>
      </c>
      <c r="GCQ3001" s="36" t="s">
        <v>670</v>
      </c>
      <c r="GCR3001" s="36" t="s">
        <v>670</v>
      </c>
      <c r="GCS3001" s="36" t="s">
        <v>670</v>
      </c>
      <c r="GCT3001" s="36" t="s">
        <v>670</v>
      </c>
      <c r="GCU3001" s="36" t="s">
        <v>670</v>
      </c>
      <c r="GCV3001" s="36" t="s">
        <v>670</v>
      </c>
      <c r="GCW3001" s="36" t="s">
        <v>670</v>
      </c>
      <c r="GCX3001" s="36" t="s">
        <v>670</v>
      </c>
      <c r="GCY3001" s="36" t="s">
        <v>670</v>
      </c>
      <c r="GCZ3001" s="36" t="s">
        <v>670</v>
      </c>
      <c r="GDA3001" s="36" t="s">
        <v>670</v>
      </c>
      <c r="GDB3001" s="36" t="s">
        <v>670</v>
      </c>
      <c r="GDC3001" s="36" t="s">
        <v>670</v>
      </c>
      <c r="GDD3001" s="36" t="s">
        <v>670</v>
      </c>
      <c r="GDE3001" s="36" t="s">
        <v>670</v>
      </c>
      <c r="GDF3001" s="36" t="s">
        <v>670</v>
      </c>
      <c r="GDG3001" s="36" t="s">
        <v>670</v>
      </c>
      <c r="GDH3001" s="36" t="s">
        <v>670</v>
      </c>
      <c r="GDI3001" s="36" t="s">
        <v>670</v>
      </c>
      <c r="GDJ3001" s="36" t="s">
        <v>670</v>
      </c>
      <c r="GDK3001" s="36" t="s">
        <v>670</v>
      </c>
      <c r="GDL3001" s="36" t="s">
        <v>670</v>
      </c>
      <c r="GDM3001" s="36" t="s">
        <v>670</v>
      </c>
      <c r="GDN3001" s="36" t="s">
        <v>670</v>
      </c>
      <c r="GDO3001" s="36" t="s">
        <v>670</v>
      </c>
      <c r="GDP3001" s="36" t="s">
        <v>670</v>
      </c>
      <c r="GDQ3001" s="36" t="s">
        <v>670</v>
      </c>
      <c r="GDR3001" s="36" t="s">
        <v>670</v>
      </c>
      <c r="GDS3001" s="36" t="s">
        <v>670</v>
      </c>
      <c r="GDT3001" s="36" t="s">
        <v>670</v>
      </c>
      <c r="GDU3001" s="36" t="s">
        <v>670</v>
      </c>
      <c r="GDV3001" s="36" t="s">
        <v>670</v>
      </c>
      <c r="GDW3001" s="36" t="s">
        <v>670</v>
      </c>
      <c r="GDX3001" s="36" t="s">
        <v>670</v>
      </c>
      <c r="GDY3001" s="36" t="s">
        <v>670</v>
      </c>
      <c r="GDZ3001" s="36" t="s">
        <v>670</v>
      </c>
      <c r="GEA3001" s="36" t="s">
        <v>670</v>
      </c>
      <c r="GEB3001" s="36" t="s">
        <v>670</v>
      </c>
      <c r="GEC3001" s="36" t="s">
        <v>670</v>
      </c>
      <c r="GED3001" s="36" t="s">
        <v>670</v>
      </c>
      <c r="GEE3001" s="36" t="s">
        <v>670</v>
      </c>
      <c r="GEF3001" s="36" t="s">
        <v>670</v>
      </c>
      <c r="GEG3001" s="36" t="s">
        <v>670</v>
      </c>
      <c r="GEH3001" s="36" t="s">
        <v>670</v>
      </c>
      <c r="GEI3001" s="36" t="s">
        <v>670</v>
      </c>
      <c r="GEJ3001" s="36" t="s">
        <v>670</v>
      </c>
      <c r="GEK3001" s="36" t="s">
        <v>670</v>
      </c>
      <c r="GEL3001" s="36" t="s">
        <v>670</v>
      </c>
      <c r="GEM3001" s="36" t="s">
        <v>670</v>
      </c>
      <c r="GEN3001" s="36" t="s">
        <v>670</v>
      </c>
      <c r="GEO3001" s="36" t="s">
        <v>670</v>
      </c>
      <c r="GEP3001" s="36" t="s">
        <v>670</v>
      </c>
      <c r="GEQ3001" s="36" t="s">
        <v>670</v>
      </c>
      <c r="GER3001" s="36" t="s">
        <v>670</v>
      </c>
      <c r="GES3001" s="36" t="s">
        <v>670</v>
      </c>
      <c r="GET3001" s="36" t="s">
        <v>670</v>
      </c>
      <c r="GEU3001" s="36" t="s">
        <v>670</v>
      </c>
      <c r="GEV3001" s="36" t="s">
        <v>670</v>
      </c>
      <c r="GEW3001" s="36" t="s">
        <v>670</v>
      </c>
      <c r="GEX3001" s="36" t="s">
        <v>670</v>
      </c>
      <c r="GEY3001" s="36" t="s">
        <v>670</v>
      </c>
      <c r="GEZ3001" s="36" t="s">
        <v>670</v>
      </c>
      <c r="GFA3001" s="36" t="s">
        <v>670</v>
      </c>
      <c r="GFB3001" s="36" t="s">
        <v>670</v>
      </c>
      <c r="GFC3001" s="36" t="s">
        <v>670</v>
      </c>
      <c r="GFD3001" s="36" t="s">
        <v>670</v>
      </c>
      <c r="GFE3001" s="36" t="s">
        <v>670</v>
      </c>
      <c r="GFF3001" s="36" t="s">
        <v>670</v>
      </c>
      <c r="GFG3001" s="36" t="s">
        <v>670</v>
      </c>
      <c r="GFH3001" s="36" t="s">
        <v>670</v>
      </c>
      <c r="GFI3001" s="36" t="s">
        <v>670</v>
      </c>
      <c r="GFJ3001" s="36" t="s">
        <v>670</v>
      </c>
      <c r="GFK3001" s="36" t="s">
        <v>670</v>
      </c>
      <c r="GFL3001" s="36" t="s">
        <v>670</v>
      </c>
      <c r="GFM3001" s="36" t="s">
        <v>670</v>
      </c>
      <c r="GFN3001" s="36" t="s">
        <v>670</v>
      </c>
      <c r="GFO3001" s="36" t="s">
        <v>670</v>
      </c>
      <c r="GFP3001" s="36" t="s">
        <v>670</v>
      </c>
      <c r="GFQ3001" s="36" t="s">
        <v>670</v>
      </c>
      <c r="GFR3001" s="36" t="s">
        <v>670</v>
      </c>
      <c r="GFS3001" s="36" t="s">
        <v>670</v>
      </c>
      <c r="GFT3001" s="36" t="s">
        <v>670</v>
      </c>
      <c r="GFU3001" s="36" t="s">
        <v>670</v>
      </c>
      <c r="GFV3001" s="36" t="s">
        <v>670</v>
      </c>
      <c r="GFW3001" s="36" t="s">
        <v>670</v>
      </c>
      <c r="GFX3001" s="36" t="s">
        <v>670</v>
      </c>
      <c r="GFY3001" s="36" t="s">
        <v>670</v>
      </c>
      <c r="GFZ3001" s="36" t="s">
        <v>670</v>
      </c>
      <c r="GGA3001" s="36" t="s">
        <v>670</v>
      </c>
      <c r="GGB3001" s="36" t="s">
        <v>670</v>
      </c>
      <c r="GGC3001" s="36" t="s">
        <v>670</v>
      </c>
      <c r="GGD3001" s="36" t="s">
        <v>670</v>
      </c>
      <c r="GGE3001" s="36" t="s">
        <v>670</v>
      </c>
      <c r="GGF3001" s="36" t="s">
        <v>670</v>
      </c>
      <c r="GGG3001" s="36" t="s">
        <v>670</v>
      </c>
      <c r="GGH3001" s="36" t="s">
        <v>670</v>
      </c>
      <c r="GGI3001" s="36" t="s">
        <v>670</v>
      </c>
      <c r="GGJ3001" s="36" t="s">
        <v>670</v>
      </c>
      <c r="GGK3001" s="36" t="s">
        <v>670</v>
      </c>
      <c r="GGL3001" s="36" t="s">
        <v>670</v>
      </c>
      <c r="GGM3001" s="36" t="s">
        <v>670</v>
      </c>
      <c r="GGN3001" s="36" t="s">
        <v>670</v>
      </c>
      <c r="GGO3001" s="36" t="s">
        <v>670</v>
      </c>
      <c r="GGP3001" s="36" t="s">
        <v>670</v>
      </c>
      <c r="GGQ3001" s="36" t="s">
        <v>670</v>
      </c>
      <c r="GGR3001" s="36" t="s">
        <v>670</v>
      </c>
      <c r="GGS3001" s="36" t="s">
        <v>670</v>
      </c>
      <c r="GGT3001" s="36" t="s">
        <v>670</v>
      </c>
      <c r="GGU3001" s="36" t="s">
        <v>670</v>
      </c>
      <c r="GGV3001" s="36" t="s">
        <v>670</v>
      </c>
      <c r="GGW3001" s="36" t="s">
        <v>670</v>
      </c>
      <c r="GGX3001" s="36" t="s">
        <v>670</v>
      </c>
      <c r="GGY3001" s="36" t="s">
        <v>670</v>
      </c>
      <c r="GGZ3001" s="36" t="s">
        <v>670</v>
      </c>
      <c r="GHA3001" s="36" t="s">
        <v>670</v>
      </c>
      <c r="GHB3001" s="36" t="s">
        <v>670</v>
      </c>
      <c r="GHC3001" s="36" t="s">
        <v>670</v>
      </c>
      <c r="GHD3001" s="36" t="s">
        <v>670</v>
      </c>
      <c r="GHE3001" s="36" t="s">
        <v>670</v>
      </c>
      <c r="GHF3001" s="36" t="s">
        <v>670</v>
      </c>
      <c r="GHG3001" s="36" t="s">
        <v>670</v>
      </c>
      <c r="GHH3001" s="36" t="s">
        <v>670</v>
      </c>
      <c r="GHI3001" s="36" t="s">
        <v>670</v>
      </c>
      <c r="GHJ3001" s="36" t="s">
        <v>670</v>
      </c>
      <c r="GHK3001" s="36" t="s">
        <v>670</v>
      </c>
      <c r="GHL3001" s="36" t="s">
        <v>670</v>
      </c>
      <c r="GHM3001" s="36" t="s">
        <v>670</v>
      </c>
      <c r="GHN3001" s="36" t="s">
        <v>670</v>
      </c>
      <c r="GHO3001" s="36" t="s">
        <v>670</v>
      </c>
      <c r="GHP3001" s="36" t="s">
        <v>670</v>
      </c>
      <c r="GHQ3001" s="36" t="s">
        <v>670</v>
      </c>
      <c r="GHR3001" s="36" t="s">
        <v>670</v>
      </c>
      <c r="GHS3001" s="36" t="s">
        <v>670</v>
      </c>
      <c r="GHT3001" s="36" t="s">
        <v>670</v>
      </c>
      <c r="GHU3001" s="36" t="s">
        <v>670</v>
      </c>
      <c r="GHV3001" s="36" t="s">
        <v>670</v>
      </c>
      <c r="GHW3001" s="36" t="s">
        <v>670</v>
      </c>
      <c r="GHX3001" s="36" t="s">
        <v>670</v>
      </c>
      <c r="GHY3001" s="36" t="s">
        <v>670</v>
      </c>
      <c r="GHZ3001" s="36" t="s">
        <v>670</v>
      </c>
      <c r="GIA3001" s="36" t="s">
        <v>670</v>
      </c>
      <c r="GIB3001" s="36" t="s">
        <v>670</v>
      </c>
      <c r="GIC3001" s="36" t="s">
        <v>670</v>
      </c>
      <c r="GID3001" s="36" t="s">
        <v>670</v>
      </c>
      <c r="GIE3001" s="36" t="s">
        <v>670</v>
      </c>
      <c r="GIF3001" s="36" t="s">
        <v>670</v>
      </c>
      <c r="GIG3001" s="36" t="s">
        <v>670</v>
      </c>
      <c r="GIH3001" s="36" t="s">
        <v>670</v>
      </c>
      <c r="GII3001" s="36" t="s">
        <v>670</v>
      </c>
      <c r="GIJ3001" s="36" t="s">
        <v>670</v>
      </c>
      <c r="GIK3001" s="36" t="s">
        <v>670</v>
      </c>
      <c r="GIL3001" s="36" t="s">
        <v>670</v>
      </c>
      <c r="GIM3001" s="36" t="s">
        <v>670</v>
      </c>
      <c r="GIN3001" s="36" t="s">
        <v>670</v>
      </c>
      <c r="GIO3001" s="36" t="s">
        <v>670</v>
      </c>
      <c r="GIP3001" s="36" t="s">
        <v>670</v>
      </c>
      <c r="GIQ3001" s="36" t="s">
        <v>670</v>
      </c>
      <c r="GIR3001" s="36" t="s">
        <v>670</v>
      </c>
      <c r="GIS3001" s="36" t="s">
        <v>670</v>
      </c>
      <c r="GIT3001" s="36" t="s">
        <v>670</v>
      </c>
      <c r="GIU3001" s="36" t="s">
        <v>670</v>
      </c>
      <c r="GIV3001" s="36" t="s">
        <v>670</v>
      </c>
      <c r="GIW3001" s="36" t="s">
        <v>670</v>
      </c>
      <c r="GIX3001" s="36" t="s">
        <v>670</v>
      </c>
      <c r="GIY3001" s="36" t="s">
        <v>670</v>
      </c>
      <c r="GIZ3001" s="36" t="s">
        <v>670</v>
      </c>
      <c r="GJA3001" s="36" t="s">
        <v>670</v>
      </c>
      <c r="GJB3001" s="36" t="s">
        <v>670</v>
      </c>
      <c r="GJC3001" s="36" t="s">
        <v>670</v>
      </c>
      <c r="GJD3001" s="36" t="s">
        <v>670</v>
      </c>
      <c r="GJE3001" s="36" t="s">
        <v>670</v>
      </c>
      <c r="GJF3001" s="36" t="s">
        <v>670</v>
      </c>
      <c r="GJG3001" s="36" t="s">
        <v>670</v>
      </c>
      <c r="GJH3001" s="36" t="s">
        <v>670</v>
      </c>
      <c r="GJI3001" s="36" t="s">
        <v>670</v>
      </c>
      <c r="GJJ3001" s="36" t="s">
        <v>670</v>
      </c>
      <c r="GJK3001" s="36" t="s">
        <v>670</v>
      </c>
      <c r="GJL3001" s="36" t="s">
        <v>670</v>
      </c>
      <c r="GJM3001" s="36" t="s">
        <v>670</v>
      </c>
      <c r="GJN3001" s="36" t="s">
        <v>670</v>
      </c>
      <c r="GJO3001" s="36" t="s">
        <v>670</v>
      </c>
      <c r="GJP3001" s="36" t="s">
        <v>670</v>
      </c>
      <c r="GJQ3001" s="36" t="s">
        <v>670</v>
      </c>
      <c r="GJR3001" s="36" t="s">
        <v>670</v>
      </c>
      <c r="GJS3001" s="36" t="s">
        <v>670</v>
      </c>
      <c r="GJT3001" s="36" t="s">
        <v>670</v>
      </c>
      <c r="GJU3001" s="36" t="s">
        <v>670</v>
      </c>
      <c r="GJV3001" s="36" t="s">
        <v>670</v>
      </c>
      <c r="GJW3001" s="36" t="s">
        <v>670</v>
      </c>
      <c r="GJX3001" s="36" t="s">
        <v>670</v>
      </c>
      <c r="GJY3001" s="36" t="s">
        <v>670</v>
      </c>
      <c r="GJZ3001" s="36" t="s">
        <v>670</v>
      </c>
      <c r="GKA3001" s="36" t="s">
        <v>670</v>
      </c>
      <c r="GKB3001" s="36" t="s">
        <v>670</v>
      </c>
      <c r="GKC3001" s="36" t="s">
        <v>670</v>
      </c>
      <c r="GKD3001" s="36" t="s">
        <v>670</v>
      </c>
      <c r="GKE3001" s="36" t="s">
        <v>670</v>
      </c>
      <c r="GKF3001" s="36" t="s">
        <v>670</v>
      </c>
      <c r="GKG3001" s="36" t="s">
        <v>670</v>
      </c>
      <c r="GKH3001" s="36" t="s">
        <v>670</v>
      </c>
      <c r="GKI3001" s="36" t="s">
        <v>670</v>
      </c>
      <c r="GKJ3001" s="36" t="s">
        <v>670</v>
      </c>
      <c r="GKK3001" s="36" t="s">
        <v>670</v>
      </c>
      <c r="GKL3001" s="36" t="s">
        <v>670</v>
      </c>
      <c r="GKM3001" s="36" t="s">
        <v>670</v>
      </c>
      <c r="GKN3001" s="36" t="s">
        <v>670</v>
      </c>
      <c r="GKO3001" s="36" t="s">
        <v>670</v>
      </c>
      <c r="GKP3001" s="36" t="s">
        <v>670</v>
      </c>
      <c r="GKQ3001" s="36" t="s">
        <v>670</v>
      </c>
      <c r="GKR3001" s="36" t="s">
        <v>670</v>
      </c>
      <c r="GKS3001" s="36" t="s">
        <v>670</v>
      </c>
      <c r="GKT3001" s="36" t="s">
        <v>670</v>
      </c>
      <c r="GKU3001" s="36" t="s">
        <v>670</v>
      </c>
      <c r="GKV3001" s="36" t="s">
        <v>670</v>
      </c>
      <c r="GKW3001" s="36" t="s">
        <v>670</v>
      </c>
      <c r="GKX3001" s="36" t="s">
        <v>670</v>
      </c>
      <c r="GKY3001" s="36" t="s">
        <v>670</v>
      </c>
      <c r="GKZ3001" s="36" t="s">
        <v>670</v>
      </c>
      <c r="GLA3001" s="36" t="s">
        <v>670</v>
      </c>
      <c r="GLB3001" s="36" t="s">
        <v>670</v>
      </c>
      <c r="GLC3001" s="36" t="s">
        <v>670</v>
      </c>
      <c r="GLD3001" s="36" t="s">
        <v>670</v>
      </c>
      <c r="GLE3001" s="36" t="s">
        <v>670</v>
      </c>
      <c r="GLF3001" s="36" t="s">
        <v>670</v>
      </c>
      <c r="GLG3001" s="36" t="s">
        <v>670</v>
      </c>
      <c r="GLH3001" s="36" t="s">
        <v>670</v>
      </c>
      <c r="GLI3001" s="36" t="s">
        <v>670</v>
      </c>
      <c r="GLJ3001" s="36" t="s">
        <v>670</v>
      </c>
      <c r="GLK3001" s="36" t="s">
        <v>670</v>
      </c>
      <c r="GLL3001" s="36" t="s">
        <v>670</v>
      </c>
      <c r="GLM3001" s="36" t="s">
        <v>670</v>
      </c>
      <c r="GLN3001" s="36" t="s">
        <v>670</v>
      </c>
      <c r="GLO3001" s="36" t="s">
        <v>670</v>
      </c>
      <c r="GLP3001" s="36" t="s">
        <v>670</v>
      </c>
      <c r="GLQ3001" s="36" t="s">
        <v>670</v>
      </c>
      <c r="GLR3001" s="36" t="s">
        <v>670</v>
      </c>
      <c r="GLS3001" s="36" t="s">
        <v>670</v>
      </c>
      <c r="GLT3001" s="36" t="s">
        <v>670</v>
      </c>
      <c r="GLU3001" s="36" t="s">
        <v>670</v>
      </c>
      <c r="GLV3001" s="36" t="s">
        <v>670</v>
      </c>
      <c r="GLW3001" s="36" t="s">
        <v>670</v>
      </c>
      <c r="GLX3001" s="36" t="s">
        <v>670</v>
      </c>
      <c r="GLY3001" s="36" t="s">
        <v>670</v>
      </c>
      <c r="GLZ3001" s="36" t="s">
        <v>670</v>
      </c>
      <c r="GMA3001" s="36" t="s">
        <v>670</v>
      </c>
      <c r="GMB3001" s="36" t="s">
        <v>670</v>
      </c>
      <c r="GMC3001" s="36" t="s">
        <v>670</v>
      </c>
      <c r="GMD3001" s="36" t="s">
        <v>670</v>
      </c>
      <c r="GME3001" s="36" t="s">
        <v>670</v>
      </c>
      <c r="GMF3001" s="36" t="s">
        <v>670</v>
      </c>
      <c r="GMG3001" s="36" t="s">
        <v>670</v>
      </c>
      <c r="GMH3001" s="36" t="s">
        <v>670</v>
      </c>
      <c r="GMI3001" s="36" t="s">
        <v>670</v>
      </c>
      <c r="GMJ3001" s="36" t="s">
        <v>670</v>
      </c>
      <c r="GMK3001" s="36" t="s">
        <v>670</v>
      </c>
      <c r="GML3001" s="36" t="s">
        <v>670</v>
      </c>
      <c r="GMM3001" s="36" t="s">
        <v>670</v>
      </c>
      <c r="GMN3001" s="36" t="s">
        <v>670</v>
      </c>
      <c r="GMO3001" s="36" t="s">
        <v>670</v>
      </c>
      <c r="GMP3001" s="36" t="s">
        <v>670</v>
      </c>
      <c r="GMQ3001" s="36" t="s">
        <v>670</v>
      </c>
      <c r="GMR3001" s="36" t="s">
        <v>670</v>
      </c>
      <c r="GMS3001" s="36" t="s">
        <v>670</v>
      </c>
      <c r="GMT3001" s="36" t="s">
        <v>670</v>
      </c>
      <c r="GMU3001" s="36" t="s">
        <v>670</v>
      </c>
      <c r="GMV3001" s="36" t="s">
        <v>670</v>
      </c>
      <c r="GMW3001" s="36" t="s">
        <v>670</v>
      </c>
      <c r="GMX3001" s="36" t="s">
        <v>670</v>
      </c>
      <c r="GMY3001" s="36" t="s">
        <v>670</v>
      </c>
      <c r="GMZ3001" s="36" t="s">
        <v>670</v>
      </c>
      <c r="GNA3001" s="36" t="s">
        <v>670</v>
      </c>
      <c r="GNB3001" s="36" t="s">
        <v>670</v>
      </c>
      <c r="GNC3001" s="36" t="s">
        <v>670</v>
      </c>
      <c r="GND3001" s="36" t="s">
        <v>670</v>
      </c>
      <c r="GNE3001" s="36" t="s">
        <v>670</v>
      </c>
      <c r="GNF3001" s="36" t="s">
        <v>670</v>
      </c>
      <c r="GNG3001" s="36" t="s">
        <v>670</v>
      </c>
      <c r="GNH3001" s="36" t="s">
        <v>670</v>
      </c>
      <c r="GNI3001" s="36" t="s">
        <v>670</v>
      </c>
      <c r="GNJ3001" s="36" t="s">
        <v>670</v>
      </c>
      <c r="GNK3001" s="36" t="s">
        <v>670</v>
      </c>
      <c r="GNL3001" s="36" t="s">
        <v>670</v>
      </c>
      <c r="GNM3001" s="36" t="s">
        <v>670</v>
      </c>
      <c r="GNN3001" s="36" t="s">
        <v>670</v>
      </c>
      <c r="GNO3001" s="36" t="s">
        <v>670</v>
      </c>
      <c r="GNP3001" s="36" t="s">
        <v>670</v>
      </c>
      <c r="GNQ3001" s="36" t="s">
        <v>670</v>
      </c>
      <c r="GNR3001" s="36" t="s">
        <v>670</v>
      </c>
      <c r="GNS3001" s="36" t="s">
        <v>670</v>
      </c>
      <c r="GNT3001" s="36" t="s">
        <v>670</v>
      </c>
      <c r="GNU3001" s="36" t="s">
        <v>670</v>
      </c>
      <c r="GNV3001" s="36" t="s">
        <v>670</v>
      </c>
      <c r="GNW3001" s="36" t="s">
        <v>670</v>
      </c>
      <c r="GNX3001" s="36" t="s">
        <v>670</v>
      </c>
      <c r="GNY3001" s="36" t="s">
        <v>670</v>
      </c>
      <c r="GNZ3001" s="36" t="s">
        <v>670</v>
      </c>
      <c r="GOA3001" s="36" t="s">
        <v>670</v>
      </c>
      <c r="GOB3001" s="36" t="s">
        <v>670</v>
      </c>
      <c r="GOC3001" s="36" t="s">
        <v>670</v>
      </c>
      <c r="GOD3001" s="36" t="s">
        <v>670</v>
      </c>
      <c r="GOE3001" s="36" t="s">
        <v>670</v>
      </c>
      <c r="GOF3001" s="36" t="s">
        <v>670</v>
      </c>
      <c r="GOG3001" s="36" t="s">
        <v>670</v>
      </c>
      <c r="GOH3001" s="36" t="s">
        <v>670</v>
      </c>
      <c r="GOI3001" s="36" t="s">
        <v>670</v>
      </c>
      <c r="GOJ3001" s="36" t="s">
        <v>670</v>
      </c>
      <c r="GOK3001" s="36" t="s">
        <v>670</v>
      </c>
      <c r="GOL3001" s="36" t="s">
        <v>670</v>
      </c>
      <c r="GOM3001" s="36" t="s">
        <v>670</v>
      </c>
      <c r="GON3001" s="36" t="s">
        <v>670</v>
      </c>
      <c r="GOO3001" s="36" t="s">
        <v>670</v>
      </c>
      <c r="GOP3001" s="36" t="s">
        <v>670</v>
      </c>
      <c r="GOQ3001" s="36" t="s">
        <v>670</v>
      </c>
      <c r="GOR3001" s="36" t="s">
        <v>670</v>
      </c>
      <c r="GOS3001" s="36" t="s">
        <v>670</v>
      </c>
      <c r="GOT3001" s="36" t="s">
        <v>670</v>
      </c>
      <c r="GOU3001" s="36" t="s">
        <v>670</v>
      </c>
      <c r="GOV3001" s="36" t="s">
        <v>670</v>
      </c>
      <c r="GOW3001" s="36" t="s">
        <v>670</v>
      </c>
      <c r="GOX3001" s="36" t="s">
        <v>670</v>
      </c>
      <c r="GOY3001" s="36" t="s">
        <v>670</v>
      </c>
      <c r="GOZ3001" s="36" t="s">
        <v>670</v>
      </c>
      <c r="GPA3001" s="36" t="s">
        <v>670</v>
      </c>
      <c r="GPB3001" s="36" t="s">
        <v>670</v>
      </c>
      <c r="GPC3001" s="36" t="s">
        <v>670</v>
      </c>
      <c r="GPD3001" s="36" t="s">
        <v>670</v>
      </c>
      <c r="GPE3001" s="36" t="s">
        <v>670</v>
      </c>
      <c r="GPF3001" s="36" t="s">
        <v>670</v>
      </c>
      <c r="GPG3001" s="36" t="s">
        <v>670</v>
      </c>
      <c r="GPH3001" s="36" t="s">
        <v>670</v>
      </c>
      <c r="GPI3001" s="36" t="s">
        <v>670</v>
      </c>
      <c r="GPJ3001" s="36" t="s">
        <v>670</v>
      </c>
      <c r="GPK3001" s="36" t="s">
        <v>670</v>
      </c>
      <c r="GPL3001" s="36" t="s">
        <v>670</v>
      </c>
      <c r="GPM3001" s="36" t="s">
        <v>670</v>
      </c>
      <c r="GPN3001" s="36" t="s">
        <v>670</v>
      </c>
      <c r="GPO3001" s="36" t="s">
        <v>670</v>
      </c>
      <c r="GPP3001" s="36" t="s">
        <v>670</v>
      </c>
      <c r="GPQ3001" s="36" t="s">
        <v>670</v>
      </c>
      <c r="GPR3001" s="36" t="s">
        <v>670</v>
      </c>
      <c r="GPS3001" s="36" t="s">
        <v>670</v>
      </c>
      <c r="GPT3001" s="36" t="s">
        <v>670</v>
      </c>
      <c r="GPU3001" s="36" t="s">
        <v>670</v>
      </c>
      <c r="GPV3001" s="36" t="s">
        <v>670</v>
      </c>
      <c r="GPW3001" s="36" t="s">
        <v>670</v>
      </c>
      <c r="GPX3001" s="36" t="s">
        <v>670</v>
      </c>
      <c r="GPY3001" s="36" t="s">
        <v>670</v>
      </c>
      <c r="GPZ3001" s="36" t="s">
        <v>670</v>
      </c>
      <c r="GQA3001" s="36" t="s">
        <v>670</v>
      </c>
      <c r="GQB3001" s="36" t="s">
        <v>670</v>
      </c>
      <c r="GQC3001" s="36" t="s">
        <v>670</v>
      </c>
      <c r="GQD3001" s="36" t="s">
        <v>670</v>
      </c>
      <c r="GQE3001" s="36" t="s">
        <v>670</v>
      </c>
      <c r="GQF3001" s="36" t="s">
        <v>670</v>
      </c>
      <c r="GQG3001" s="36" t="s">
        <v>670</v>
      </c>
      <c r="GQH3001" s="36" t="s">
        <v>670</v>
      </c>
      <c r="GQI3001" s="36" t="s">
        <v>670</v>
      </c>
      <c r="GQJ3001" s="36" t="s">
        <v>670</v>
      </c>
      <c r="GQK3001" s="36" t="s">
        <v>670</v>
      </c>
      <c r="GQL3001" s="36" t="s">
        <v>670</v>
      </c>
      <c r="GQM3001" s="36" t="s">
        <v>670</v>
      </c>
      <c r="GQN3001" s="36" t="s">
        <v>670</v>
      </c>
      <c r="GQO3001" s="36" t="s">
        <v>670</v>
      </c>
      <c r="GQP3001" s="36" t="s">
        <v>670</v>
      </c>
      <c r="GQQ3001" s="36" t="s">
        <v>670</v>
      </c>
      <c r="GQR3001" s="36" t="s">
        <v>670</v>
      </c>
      <c r="GQS3001" s="36" t="s">
        <v>670</v>
      </c>
      <c r="GQT3001" s="36" t="s">
        <v>670</v>
      </c>
      <c r="GQU3001" s="36" t="s">
        <v>670</v>
      </c>
      <c r="GQV3001" s="36" t="s">
        <v>670</v>
      </c>
      <c r="GQW3001" s="36" t="s">
        <v>670</v>
      </c>
      <c r="GQX3001" s="36" t="s">
        <v>670</v>
      </c>
      <c r="GQY3001" s="36" t="s">
        <v>670</v>
      </c>
      <c r="GQZ3001" s="36" t="s">
        <v>670</v>
      </c>
      <c r="GRA3001" s="36" t="s">
        <v>670</v>
      </c>
      <c r="GRB3001" s="36" t="s">
        <v>670</v>
      </c>
      <c r="GRC3001" s="36" t="s">
        <v>670</v>
      </c>
      <c r="GRD3001" s="36" t="s">
        <v>670</v>
      </c>
      <c r="GRE3001" s="36" t="s">
        <v>670</v>
      </c>
      <c r="GRF3001" s="36" t="s">
        <v>670</v>
      </c>
      <c r="GRG3001" s="36" t="s">
        <v>670</v>
      </c>
      <c r="GRH3001" s="36" t="s">
        <v>670</v>
      </c>
      <c r="GRI3001" s="36" t="s">
        <v>670</v>
      </c>
      <c r="GRJ3001" s="36" t="s">
        <v>670</v>
      </c>
      <c r="GRK3001" s="36" t="s">
        <v>670</v>
      </c>
      <c r="GRL3001" s="36" t="s">
        <v>670</v>
      </c>
      <c r="GRM3001" s="36" t="s">
        <v>670</v>
      </c>
      <c r="GRN3001" s="36" t="s">
        <v>670</v>
      </c>
      <c r="GRO3001" s="36" t="s">
        <v>670</v>
      </c>
      <c r="GRP3001" s="36" t="s">
        <v>670</v>
      </c>
      <c r="GRQ3001" s="36" t="s">
        <v>670</v>
      </c>
      <c r="GRR3001" s="36" t="s">
        <v>670</v>
      </c>
      <c r="GRS3001" s="36" t="s">
        <v>670</v>
      </c>
      <c r="GRT3001" s="36" t="s">
        <v>670</v>
      </c>
      <c r="GRU3001" s="36" t="s">
        <v>670</v>
      </c>
      <c r="GRV3001" s="36" t="s">
        <v>670</v>
      </c>
      <c r="GRW3001" s="36" t="s">
        <v>670</v>
      </c>
      <c r="GRX3001" s="36" t="s">
        <v>670</v>
      </c>
      <c r="GRY3001" s="36" t="s">
        <v>670</v>
      </c>
      <c r="GRZ3001" s="36" t="s">
        <v>670</v>
      </c>
      <c r="GSA3001" s="36" t="s">
        <v>670</v>
      </c>
      <c r="GSB3001" s="36" t="s">
        <v>670</v>
      </c>
      <c r="GSC3001" s="36" t="s">
        <v>670</v>
      </c>
      <c r="GSD3001" s="36" t="s">
        <v>670</v>
      </c>
      <c r="GSE3001" s="36" t="s">
        <v>670</v>
      </c>
      <c r="GSF3001" s="36" t="s">
        <v>670</v>
      </c>
      <c r="GSG3001" s="36" t="s">
        <v>670</v>
      </c>
      <c r="GSH3001" s="36" t="s">
        <v>670</v>
      </c>
      <c r="GSI3001" s="36" t="s">
        <v>670</v>
      </c>
      <c r="GSJ3001" s="36" t="s">
        <v>670</v>
      </c>
      <c r="GSK3001" s="36" t="s">
        <v>670</v>
      </c>
      <c r="GSL3001" s="36" t="s">
        <v>670</v>
      </c>
      <c r="GSM3001" s="36" t="s">
        <v>670</v>
      </c>
      <c r="GSN3001" s="36" t="s">
        <v>670</v>
      </c>
      <c r="GSO3001" s="36" t="s">
        <v>670</v>
      </c>
      <c r="GSP3001" s="36" t="s">
        <v>670</v>
      </c>
      <c r="GSQ3001" s="36" t="s">
        <v>670</v>
      </c>
      <c r="GSR3001" s="36" t="s">
        <v>670</v>
      </c>
      <c r="GSS3001" s="36" t="s">
        <v>670</v>
      </c>
      <c r="GST3001" s="36" t="s">
        <v>670</v>
      </c>
      <c r="GSU3001" s="36" t="s">
        <v>670</v>
      </c>
      <c r="GSV3001" s="36" t="s">
        <v>670</v>
      </c>
      <c r="GSW3001" s="36" t="s">
        <v>670</v>
      </c>
      <c r="GSX3001" s="36" t="s">
        <v>670</v>
      </c>
      <c r="GSY3001" s="36" t="s">
        <v>670</v>
      </c>
      <c r="GSZ3001" s="36" t="s">
        <v>670</v>
      </c>
      <c r="GTA3001" s="36" t="s">
        <v>670</v>
      </c>
      <c r="GTB3001" s="36" t="s">
        <v>670</v>
      </c>
      <c r="GTC3001" s="36" t="s">
        <v>670</v>
      </c>
      <c r="GTD3001" s="36" t="s">
        <v>670</v>
      </c>
      <c r="GTE3001" s="36" t="s">
        <v>670</v>
      </c>
      <c r="GTF3001" s="36" t="s">
        <v>670</v>
      </c>
      <c r="GTG3001" s="36" t="s">
        <v>670</v>
      </c>
      <c r="GTH3001" s="36" t="s">
        <v>670</v>
      </c>
      <c r="GTI3001" s="36" t="s">
        <v>670</v>
      </c>
      <c r="GTJ3001" s="36" t="s">
        <v>670</v>
      </c>
      <c r="GTK3001" s="36" t="s">
        <v>670</v>
      </c>
      <c r="GTL3001" s="36" t="s">
        <v>670</v>
      </c>
      <c r="GTM3001" s="36" t="s">
        <v>670</v>
      </c>
      <c r="GTN3001" s="36" t="s">
        <v>670</v>
      </c>
      <c r="GTO3001" s="36" t="s">
        <v>670</v>
      </c>
      <c r="GTP3001" s="36" t="s">
        <v>670</v>
      </c>
      <c r="GTQ3001" s="36" t="s">
        <v>670</v>
      </c>
      <c r="GTR3001" s="36" t="s">
        <v>670</v>
      </c>
      <c r="GTS3001" s="36" t="s">
        <v>670</v>
      </c>
      <c r="GTT3001" s="36" t="s">
        <v>670</v>
      </c>
      <c r="GTU3001" s="36" t="s">
        <v>670</v>
      </c>
      <c r="GTV3001" s="36" t="s">
        <v>670</v>
      </c>
      <c r="GTW3001" s="36" t="s">
        <v>670</v>
      </c>
      <c r="GTX3001" s="36" t="s">
        <v>670</v>
      </c>
      <c r="GTY3001" s="36" t="s">
        <v>670</v>
      </c>
      <c r="GTZ3001" s="36" t="s">
        <v>670</v>
      </c>
      <c r="GUA3001" s="36" t="s">
        <v>670</v>
      </c>
      <c r="GUB3001" s="36" t="s">
        <v>670</v>
      </c>
      <c r="GUC3001" s="36" t="s">
        <v>670</v>
      </c>
      <c r="GUD3001" s="36" t="s">
        <v>670</v>
      </c>
      <c r="GUE3001" s="36" t="s">
        <v>670</v>
      </c>
      <c r="GUF3001" s="36" t="s">
        <v>670</v>
      </c>
      <c r="GUG3001" s="36" t="s">
        <v>670</v>
      </c>
      <c r="GUH3001" s="36" t="s">
        <v>670</v>
      </c>
      <c r="GUI3001" s="36" t="s">
        <v>670</v>
      </c>
      <c r="GUJ3001" s="36" t="s">
        <v>670</v>
      </c>
      <c r="GUK3001" s="36" t="s">
        <v>670</v>
      </c>
      <c r="GUL3001" s="36" t="s">
        <v>670</v>
      </c>
      <c r="GUM3001" s="36" t="s">
        <v>670</v>
      </c>
      <c r="GUN3001" s="36" t="s">
        <v>670</v>
      </c>
      <c r="GUO3001" s="36" t="s">
        <v>670</v>
      </c>
      <c r="GUP3001" s="36" t="s">
        <v>670</v>
      </c>
      <c r="GUQ3001" s="36" t="s">
        <v>670</v>
      </c>
      <c r="GUR3001" s="36" t="s">
        <v>670</v>
      </c>
      <c r="GUS3001" s="36" t="s">
        <v>670</v>
      </c>
      <c r="GUT3001" s="36" t="s">
        <v>670</v>
      </c>
      <c r="GUU3001" s="36" t="s">
        <v>670</v>
      </c>
      <c r="GUV3001" s="36" t="s">
        <v>670</v>
      </c>
      <c r="GUW3001" s="36" t="s">
        <v>670</v>
      </c>
      <c r="GUX3001" s="36" t="s">
        <v>670</v>
      </c>
      <c r="GUY3001" s="36" t="s">
        <v>670</v>
      </c>
      <c r="GUZ3001" s="36" t="s">
        <v>670</v>
      </c>
      <c r="GVA3001" s="36" t="s">
        <v>670</v>
      </c>
      <c r="GVB3001" s="36" t="s">
        <v>670</v>
      </c>
      <c r="GVC3001" s="36" t="s">
        <v>670</v>
      </c>
      <c r="GVD3001" s="36" t="s">
        <v>670</v>
      </c>
      <c r="GVE3001" s="36" t="s">
        <v>670</v>
      </c>
      <c r="GVF3001" s="36" t="s">
        <v>670</v>
      </c>
      <c r="GVG3001" s="36" t="s">
        <v>670</v>
      </c>
      <c r="GVH3001" s="36" t="s">
        <v>670</v>
      </c>
      <c r="GVI3001" s="36" t="s">
        <v>670</v>
      </c>
      <c r="GVJ3001" s="36" t="s">
        <v>670</v>
      </c>
      <c r="GVK3001" s="36" t="s">
        <v>670</v>
      </c>
      <c r="GVL3001" s="36" t="s">
        <v>670</v>
      </c>
      <c r="GVM3001" s="36" t="s">
        <v>670</v>
      </c>
      <c r="GVN3001" s="36" t="s">
        <v>670</v>
      </c>
      <c r="GVO3001" s="36" t="s">
        <v>670</v>
      </c>
      <c r="GVP3001" s="36" t="s">
        <v>670</v>
      </c>
      <c r="GVQ3001" s="36" t="s">
        <v>670</v>
      </c>
      <c r="GVR3001" s="36" t="s">
        <v>670</v>
      </c>
      <c r="GVS3001" s="36" t="s">
        <v>670</v>
      </c>
      <c r="GVT3001" s="36" t="s">
        <v>670</v>
      </c>
      <c r="GVU3001" s="36" t="s">
        <v>670</v>
      </c>
      <c r="GVV3001" s="36" t="s">
        <v>670</v>
      </c>
      <c r="GVW3001" s="36" t="s">
        <v>670</v>
      </c>
      <c r="GVX3001" s="36" t="s">
        <v>670</v>
      </c>
      <c r="GVY3001" s="36" t="s">
        <v>670</v>
      </c>
      <c r="GVZ3001" s="36" t="s">
        <v>670</v>
      </c>
      <c r="GWA3001" s="36" t="s">
        <v>670</v>
      </c>
      <c r="GWB3001" s="36" t="s">
        <v>670</v>
      </c>
      <c r="GWC3001" s="36" t="s">
        <v>670</v>
      </c>
      <c r="GWD3001" s="36" t="s">
        <v>670</v>
      </c>
      <c r="GWE3001" s="36" t="s">
        <v>670</v>
      </c>
      <c r="GWF3001" s="36" t="s">
        <v>670</v>
      </c>
      <c r="GWG3001" s="36" t="s">
        <v>670</v>
      </c>
      <c r="GWH3001" s="36" t="s">
        <v>670</v>
      </c>
      <c r="GWI3001" s="36" t="s">
        <v>670</v>
      </c>
      <c r="GWJ3001" s="36" t="s">
        <v>670</v>
      </c>
      <c r="GWK3001" s="36" t="s">
        <v>670</v>
      </c>
      <c r="GWL3001" s="36" t="s">
        <v>670</v>
      </c>
      <c r="GWM3001" s="36" t="s">
        <v>670</v>
      </c>
      <c r="GWN3001" s="36" t="s">
        <v>670</v>
      </c>
      <c r="GWO3001" s="36" t="s">
        <v>670</v>
      </c>
      <c r="GWP3001" s="36" t="s">
        <v>670</v>
      </c>
      <c r="GWQ3001" s="36" t="s">
        <v>670</v>
      </c>
      <c r="GWR3001" s="36" t="s">
        <v>670</v>
      </c>
      <c r="GWS3001" s="36" t="s">
        <v>670</v>
      </c>
      <c r="GWT3001" s="36" t="s">
        <v>670</v>
      </c>
      <c r="GWU3001" s="36" t="s">
        <v>670</v>
      </c>
      <c r="GWV3001" s="36" t="s">
        <v>670</v>
      </c>
      <c r="GWW3001" s="36" t="s">
        <v>670</v>
      </c>
      <c r="GWX3001" s="36" t="s">
        <v>670</v>
      </c>
      <c r="GWY3001" s="36" t="s">
        <v>670</v>
      </c>
      <c r="GWZ3001" s="36" t="s">
        <v>670</v>
      </c>
      <c r="GXA3001" s="36" t="s">
        <v>670</v>
      </c>
      <c r="GXB3001" s="36" t="s">
        <v>670</v>
      </c>
      <c r="GXC3001" s="36" t="s">
        <v>670</v>
      </c>
      <c r="GXD3001" s="36" t="s">
        <v>670</v>
      </c>
      <c r="GXE3001" s="36" t="s">
        <v>670</v>
      </c>
      <c r="GXF3001" s="36" t="s">
        <v>670</v>
      </c>
      <c r="GXG3001" s="36" t="s">
        <v>670</v>
      </c>
      <c r="GXH3001" s="36" t="s">
        <v>670</v>
      </c>
      <c r="GXI3001" s="36" t="s">
        <v>670</v>
      </c>
      <c r="GXJ3001" s="36" t="s">
        <v>670</v>
      </c>
      <c r="GXK3001" s="36" t="s">
        <v>670</v>
      </c>
      <c r="GXL3001" s="36" t="s">
        <v>670</v>
      </c>
      <c r="GXM3001" s="36" t="s">
        <v>670</v>
      </c>
      <c r="GXN3001" s="36" t="s">
        <v>670</v>
      </c>
      <c r="GXO3001" s="36" t="s">
        <v>670</v>
      </c>
      <c r="GXP3001" s="36" t="s">
        <v>670</v>
      </c>
      <c r="GXQ3001" s="36" t="s">
        <v>670</v>
      </c>
      <c r="GXR3001" s="36" t="s">
        <v>670</v>
      </c>
      <c r="GXS3001" s="36" t="s">
        <v>670</v>
      </c>
      <c r="GXT3001" s="36" t="s">
        <v>670</v>
      </c>
      <c r="GXU3001" s="36" t="s">
        <v>670</v>
      </c>
      <c r="GXV3001" s="36" t="s">
        <v>670</v>
      </c>
      <c r="GXW3001" s="36" t="s">
        <v>670</v>
      </c>
      <c r="GXX3001" s="36" t="s">
        <v>670</v>
      </c>
      <c r="GXY3001" s="36" t="s">
        <v>670</v>
      </c>
      <c r="GXZ3001" s="36" t="s">
        <v>670</v>
      </c>
      <c r="GYA3001" s="36" t="s">
        <v>670</v>
      </c>
      <c r="GYB3001" s="36" t="s">
        <v>670</v>
      </c>
      <c r="GYC3001" s="36" t="s">
        <v>670</v>
      </c>
      <c r="GYD3001" s="36" t="s">
        <v>670</v>
      </c>
      <c r="GYE3001" s="36" t="s">
        <v>670</v>
      </c>
      <c r="GYF3001" s="36" t="s">
        <v>670</v>
      </c>
      <c r="GYG3001" s="36" t="s">
        <v>670</v>
      </c>
      <c r="GYH3001" s="36" t="s">
        <v>670</v>
      </c>
      <c r="GYI3001" s="36" t="s">
        <v>670</v>
      </c>
      <c r="GYJ3001" s="36" t="s">
        <v>670</v>
      </c>
      <c r="GYK3001" s="36" t="s">
        <v>670</v>
      </c>
      <c r="GYL3001" s="36" t="s">
        <v>670</v>
      </c>
      <c r="GYM3001" s="36" t="s">
        <v>670</v>
      </c>
      <c r="GYN3001" s="36" t="s">
        <v>670</v>
      </c>
      <c r="GYO3001" s="36" t="s">
        <v>670</v>
      </c>
      <c r="GYP3001" s="36" t="s">
        <v>670</v>
      </c>
      <c r="GYQ3001" s="36" t="s">
        <v>670</v>
      </c>
      <c r="GYR3001" s="36" t="s">
        <v>670</v>
      </c>
      <c r="GYS3001" s="36" t="s">
        <v>670</v>
      </c>
      <c r="GYT3001" s="36" t="s">
        <v>670</v>
      </c>
      <c r="GYU3001" s="36" t="s">
        <v>670</v>
      </c>
      <c r="GYV3001" s="36" t="s">
        <v>670</v>
      </c>
      <c r="GYW3001" s="36" t="s">
        <v>670</v>
      </c>
      <c r="GYX3001" s="36" t="s">
        <v>670</v>
      </c>
      <c r="GYY3001" s="36" t="s">
        <v>670</v>
      </c>
      <c r="GYZ3001" s="36" t="s">
        <v>670</v>
      </c>
      <c r="GZA3001" s="36" t="s">
        <v>670</v>
      </c>
      <c r="GZB3001" s="36" t="s">
        <v>670</v>
      </c>
      <c r="GZC3001" s="36" t="s">
        <v>670</v>
      </c>
      <c r="GZD3001" s="36" t="s">
        <v>670</v>
      </c>
      <c r="GZE3001" s="36" t="s">
        <v>670</v>
      </c>
      <c r="GZF3001" s="36" t="s">
        <v>670</v>
      </c>
      <c r="GZG3001" s="36" t="s">
        <v>670</v>
      </c>
      <c r="GZH3001" s="36" t="s">
        <v>670</v>
      </c>
      <c r="GZI3001" s="36" t="s">
        <v>670</v>
      </c>
      <c r="GZJ3001" s="36" t="s">
        <v>670</v>
      </c>
      <c r="GZK3001" s="36" t="s">
        <v>670</v>
      </c>
      <c r="GZL3001" s="36" t="s">
        <v>670</v>
      </c>
      <c r="GZM3001" s="36" t="s">
        <v>670</v>
      </c>
      <c r="GZN3001" s="36" t="s">
        <v>670</v>
      </c>
      <c r="GZO3001" s="36" t="s">
        <v>670</v>
      </c>
      <c r="GZP3001" s="36" t="s">
        <v>670</v>
      </c>
      <c r="GZQ3001" s="36" t="s">
        <v>670</v>
      </c>
      <c r="GZR3001" s="36" t="s">
        <v>670</v>
      </c>
      <c r="GZS3001" s="36" t="s">
        <v>670</v>
      </c>
      <c r="GZT3001" s="36" t="s">
        <v>670</v>
      </c>
      <c r="GZU3001" s="36" t="s">
        <v>670</v>
      </c>
      <c r="GZV3001" s="36" t="s">
        <v>670</v>
      </c>
      <c r="GZW3001" s="36" t="s">
        <v>670</v>
      </c>
      <c r="GZX3001" s="36" t="s">
        <v>670</v>
      </c>
      <c r="GZY3001" s="36" t="s">
        <v>670</v>
      </c>
      <c r="GZZ3001" s="36" t="s">
        <v>670</v>
      </c>
      <c r="HAA3001" s="36" t="s">
        <v>670</v>
      </c>
      <c r="HAB3001" s="36" t="s">
        <v>670</v>
      </c>
      <c r="HAC3001" s="36" t="s">
        <v>670</v>
      </c>
      <c r="HAD3001" s="36" t="s">
        <v>670</v>
      </c>
      <c r="HAE3001" s="36" t="s">
        <v>670</v>
      </c>
      <c r="HAF3001" s="36" t="s">
        <v>670</v>
      </c>
      <c r="HAG3001" s="36" t="s">
        <v>670</v>
      </c>
      <c r="HAH3001" s="36" t="s">
        <v>670</v>
      </c>
      <c r="HAI3001" s="36" t="s">
        <v>670</v>
      </c>
      <c r="HAJ3001" s="36" t="s">
        <v>670</v>
      </c>
      <c r="HAK3001" s="36" t="s">
        <v>670</v>
      </c>
      <c r="HAL3001" s="36" t="s">
        <v>670</v>
      </c>
      <c r="HAM3001" s="36" t="s">
        <v>670</v>
      </c>
      <c r="HAN3001" s="36" t="s">
        <v>670</v>
      </c>
      <c r="HAO3001" s="36" t="s">
        <v>670</v>
      </c>
      <c r="HAP3001" s="36" t="s">
        <v>670</v>
      </c>
      <c r="HAQ3001" s="36" t="s">
        <v>670</v>
      </c>
      <c r="HAR3001" s="36" t="s">
        <v>670</v>
      </c>
      <c r="HAS3001" s="36" t="s">
        <v>670</v>
      </c>
      <c r="HAT3001" s="36" t="s">
        <v>670</v>
      </c>
      <c r="HAU3001" s="36" t="s">
        <v>670</v>
      </c>
      <c r="HAV3001" s="36" t="s">
        <v>670</v>
      </c>
      <c r="HAW3001" s="36" t="s">
        <v>670</v>
      </c>
      <c r="HAX3001" s="36" t="s">
        <v>670</v>
      </c>
      <c r="HAY3001" s="36" t="s">
        <v>670</v>
      </c>
      <c r="HAZ3001" s="36" t="s">
        <v>670</v>
      </c>
      <c r="HBA3001" s="36" t="s">
        <v>670</v>
      </c>
      <c r="HBB3001" s="36" t="s">
        <v>670</v>
      </c>
      <c r="HBC3001" s="36" t="s">
        <v>670</v>
      </c>
      <c r="HBD3001" s="36" t="s">
        <v>670</v>
      </c>
      <c r="HBE3001" s="36" t="s">
        <v>670</v>
      </c>
      <c r="HBF3001" s="36" t="s">
        <v>670</v>
      </c>
      <c r="HBG3001" s="36" t="s">
        <v>670</v>
      </c>
      <c r="HBH3001" s="36" t="s">
        <v>670</v>
      </c>
      <c r="HBI3001" s="36" t="s">
        <v>670</v>
      </c>
      <c r="HBJ3001" s="36" t="s">
        <v>670</v>
      </c>
      <c r="HBK3001" s="36" t="s">
        <v>670</v>
      </c>
      <c r="HBL3001" s="36" t="s">
        <v>670</v>
      </c>
      <c r="HBM3001" s="36" t="s">
        <v>670</v>
      </c>
      <c r="HBN3001" s="36" t="s">
        <v>670</v>
      </c>
      <c r="HBO3001" s="36" t="s">
        <v>670</v>
      </c>
      <c r="HBP3001" s="36" t="s">
        <v>670</v>
      </c>
      <c r="HBQ3001" s="36" t="s">
        <v>670</v>
      </c>
      <c r="HBR3001" s="36" t="s">
        <v>670</v>
      </c>
      <c r="HBS3001" s="36" t="s">
        <v>670</v>
      </c>
      <c r="HBT3001" s="36" t="s">
        <v>670</v>
      </c>
      <c r="HBU3001" s="36" t="s">
        <v>670</v>
      </c>
      <c r="HBV3001" s="36" t="s">
        <v>670</v>
      </c>
      <c r="HBW3001" s="36" t="s">
        <v>670</v>
      </c>
      <c r="HBX3001" s="36" t="s">
        <v>670</v>
      </c>
      <c r="HBY3001" s="36" t="s">
        <v>670</v>
      </c>
      <c r="HBZ3001" s="36" t="s">
        <v>670</v>
      </c>
      <c r="HCA3001" s="36" t="s">
        <v>670</v>
      </c>
      <c r="HCB3001" s="36" t="s">
        <v>670</v>
      </c>
      <c r="HCC3001" s="36" t="s">
        <v>670</v>
      </c>
      <c r="HCD3001" s="36" t="s">
        <v>670</v>
      </c>
      <c r="HCE3001" s="36" t="s">
        <v>670</v>
      </c>
      <c r="HCF3001" s="36" t="s">
        <v>670</v>
      </c>
      <c r="HCG3001" s="36" t="s">
        <v>670</v>
      </c>
      <c r="HCH3001" s="36" t="s">
        <v>670</v>
      </c>
      <c r="HCI3001" s="36" t="s">
        <v>670</v>
      </c>
      <c r="HCJ3001" s="36" t="s">
        <v>670</v>
      </c>
      <c r="HCK3001" s="36" t="s">
        <v>670</v>
      </c>
      <c r="HCL3001" s="36" t="s">
        <v>670</v>
      </c>
      <c r="HCM3001" s="36" t="s">
        <v>670</v>
      </c>
      <c r="HCN3001" s="36" t="s">
        <v>670</v>
      </c>
      <c r="HCO3001" s="36" t="s">
        <v>670</v>
      </c>
      <c r="HCP3001" s="36" t="s">
        <v>670</v>
      </c>
      <c r="HCQ3001" s="36" t="s">
        <v>670</v>
      </c>
      <c r="HCR3001" s="36" t="s">
        <v>670</v>
      </c>
      <c r="HCS3001" s="36" t="s">
        <v>670</v>
      </c>
      <c r="HCT3001" s="36" t="s">
        <v>670</v>
      </c>
      <c r="HCU3001" s="36" t="s">
        <v>670</v>
      </c>
      <c r="HCV3001" s="36" t="s">
        <v>670</v>
      </c>
      <c r="HCW3001" s="36" t="s">
        <v>670</v>
      </c>
      <c r="HCX3001" s="36" t="s">
        <v>670</v>
      </c>
      <c r="HCY3001" s="36" t="s">
        <v>670</v>
      </c>
      <c r="HCZ3001" s="36" t="s">
        <v>670</v>
      </c>
      <c r="HDA3001" s="36" t="s">
        <v>670</v>
      </c>
      <c r="HDB3001" s="36" t="s">
        <v>670</v>
      </c>
      <c r="HDC3001" s="36" t="s">
        <v>670</v>
      </c>
      <c r="HDD3001" s="36" t="s">
        <v>670</v>
      </c>
      <c r="HDE3001" s="36" t="s">
        <v>670</v>
      </c>
      <c r="HDF3001" s="36" t="s">
        <v>670</v>
      </c>
      <c r="HDG3001" s="36" t="s">
        <v>670</v>
      </c>
      <c r="HDH3001" s="36" t="s">
        <v>670</v>
      </c>
      <c r="HDI3001" s="36" t="s">
        <v>670</v>
      </c>
      <c r="HDJ3001" s="36" t="s">
        <v>670</v>
      </c>
      <c r="HDK3001" s="36" t="s">
        <v>670</v>
      </c>
      <c r="HDL3001" s="36" t="s">
        <v>670</v>
      </c>
      <c r="HDM3001" s="36" t="s">
        <v>670</v>
      </c>
      <c r="HDN3001" s="36" t="s">
        <v>670</v>
      </c>
      <c r="HDO3001" s="36" t="s">
        <v>670</v>
      </c>
      <c r="HDP3001" s="36" t="s">
        <v>670</v>
      </c>
      <c r="HDQ3001" s="36" t="s">
        <v>670</v>
      </c>
      <c r="HDR3001" s="36" t="s">
        <v>670</v>
      </c>
      <c r="HDS3001" s="36" t="s">
        <v>670</v>
      </c>
      <c r="HDT3001" s="36" t="s">
        <v>670</v>
      </c>
      <c r="HDU3001" s="36" t="s">
        <v>670</v>
      </c>
      <c r="HDV3001" s="36" t="s">
        <v>670</v>
      </c>
      <c r="HDW3001" s="36" t="s">
        <v>670</v>
      </c>
      <c r="HDX3001" s="36" t="s">
        <v>670</v>
      </c>
      <c r="HDY3001" s="36" t="s">
        <v>670</v>
      </c>
      <c r="HDZ3001" s="36" t="s">
        <v>670</v>
      </c>
      <c r="HEA3001" s="36" t="s">
        <v>670</v>
      </c>
      <c r="HEB3001" s="36" t="s">
        <v>670</v>
      </c>
      <c r="HEC3001" s="36" t="s">
        <v>670</v>
      </c>
      <c r="HED3001" s="36" t="s">
        <v>670</v>
      </c>
      <c r="HEE3001" s="36" t="s">
        <v>670</v>
      </c>
      <c r="HEF3001" s="36" t="s">
        <v>670</v>
      </c>
      <c r="HEG3001" s="36" t="s">
        <v>670</v>
      </c>
      <c r="HEH3001" s="36" t="s">
        <v>670</v>
      </c>
      <c r="HEI3001" s="36" t="s">
        <v>670</v>
      </c>
      <c r="HEJ3001" s="36" t="s">
        <v>670</v>
      </c>
      <c r="HEK3001" s="36" t="s">
        <v>670</v>
      </c>
      <c r="HEL3001" s="36" t="s">
        <v>670</v>
      </c>
      <c r="HEM3001" s="36" t="s">
        <v>670</v>
      </c>
      <c r="HEN3001" s="36" t="s">
        <v>670</v>
      </c>
      <c r="HEO3001" s="36" t="s">
        <v>670</v>
      </c>
      <c r="HEP3001" s="36" t="s">
        <v>670</v>
      </c>
      <c r="HEQ3001" s="36" t="s">
        <v>670</v>
      </c>
      <c r="HER3001" s="36" t="s">
        <v>670</v>
      </c>
      <c r="HES3001" s="36" t="s">
        <v>670</v>
      </c>
      <c r="HET3001" s="36" t="s">
        <v>670</v>
      </c>
      <c r="HEU3001" s="36" t="s">
        <v>670</v>
      </c>
      <c r="HEV3001" s="36" t="s">
        <v>670</v>
      </c>
      <c r="HEW3001" s="36" t="s">
        <v>670</v>
      </c>
      <c r="HEX3001" s="36" t="s">
        <v>670</v>
      </c>
      <c r="HEY3001" s="36" t="s">
        <v>670</v>
      </c>
      <c r="HEZ3001" s="36" t="s">
        <v>670</v>
      </c>
      <c r="HFA3001" s="36" t="s">
        <v>670</v>
      </c>
      <c r="HFB3001" s="36" t="s">
        <v>670</v>
      </c>
      <c r="HFC3001" s="36" t="s">
        <v>670</v>
      </c>
      <c r="HFD3001" s="36" t="s">
        <v>670</v>
      </c>
      <c r="HFE3001" s="36" t="s">
        <v>670</v>
      </c>
      <c r="HFF3001" s="36" t="s">
        <v>670</v>
      </c>
      <c r="HFG3001" s="36" t="s">
        <v>670</v>
      </c>
      <c r="HFH3001" s="36" t="s">
        <v>670</v>
      </c>
      <c r="HFI3001" s="36" t="s">
        <v>670</v>
      </c>
      <c r="HFJ3001" s="36" t="s">
        <v>670</v>
      </c>
      <c r="HFK3001" s="36" t="s">
        <v>670</v>
      </c>
      <c r="HFL3001" s="36" t="s">
        <v>670</v>
      </c>
      <c r="HFM3001" s="36" t="s">
        <v>670</v>
      </c>
      <c r="HFN3001" s="36" t="s">
        <v>670</v>
      </c>
      <c r="HFO3001" s="36" t="s">
        <v>670</v>
      </c>
      <c r="HFP3001" s="36" t="s">
        <v>670</v>
      </c>
      <c r="HFQ3001" s="36" t="s">
        <v>670</v>
      </c>
      <c r="HFR3001" s="36" t="s">
        <v>670</v>
      </c>
      <c r="HFS3001" s="36" t="s">
        <v>670</v>
      </c>
      <c r="HFT3001" s="36" t="s">
        <v>670</v>
      </c>
      <c r="HFU3001" s="36" t="s">
        <v>670</v>
      </c>
      <c r="HFV3001" s="36" t="s">
        <v>670</v>
      </c>
      <c r="HFW3001" s="36" t="s">
        <v>670</v>
      </c>
      <c r="HFX3001" s="36" t="s">
        <v>670</v>
      </c>
      <c r="HFY3001" s="36" t="s">
        <v>670</v>
      </c>
      <c r="HFZ3001" s="36" t="s">
        <v>670</v>
      </c>
      <c r="HGA3001" s="36" t="s">
        <v>670</v>
      </c>
      <c r="HGB3001" s="36" t="s">
        <v>670</v>
      </c>
      <c r="HGC3001" s="36" t="s">
        <v>670</v>
      </c>
      <c r="HGD3001" s="36" t="s">
        <v>670</v>
      </c>
      <c r="HGE3001" s="36" t="s">
        <v>670</v>
      </c>
      <c r="HGF3001" s="36" t="s">
        <v>670</v>
      </c>
      <c r="HGG3001" s="36" t="s">
        <v>670</v>
      </c>
      <c r="HGH3001" s="36" t="s">
        <v>670</v>
      </c>
      <c r="HGI3001" s="36" t="s">
        <v>670</v>
      </c>
      <c r="HGJ3001" s="36" t="s">
        <v>670</v>
      </c>
      <c r="HGK3001" s="36" t="s">
        <v>670</v>
      </c>
      <c r="HGL3001" s="36" t="s">
        <v>670</v>
      </c>
      <c r="HGM3001" s="36" t="s">
        <v>670</v>
      </c>
      <c r="HGN3001" s="36" t="s">
        <v>670</v>
      </c>
      <c r="HGO3001" s="36" t="s">
        <v>670</v>
      </c>
      <c r="HGP3001" s="36" t="s">
        <v>670</v>
      </c>
      <c r="HGQ3001" s="36" t="s">
        <v>670</v>
      </c>
      <c r="HGR3001" s="36" t="s">
        <v>670</v>
      </c>
      <c r="HGS3001" s="36" t="s">
        <v>670</v>
      </c>
      <c r="HGT3001" s="36" t="s">
        <v>670</v>
      </c>
      <c r="HGU3001" s="36" t="s">
        <v>670</v>
      </c>
      <c r="HGV3001" s="36" t="s">
        <v>670</v>
      </c>
      <c r="HGW3001" s="36" t="s">
        <v>670</v>
      </c>
      <c r="HGX3001" s="36" t="s">
        <v>670</v>
      </c>
      <c r="HGY3001" s="36" t="s">
        <v>670</v>
      </c>
      <c r="HGZ3001" s="36" t="s">
        <v>670</v>
      </c>
      <c r="HHA3001" s="36" t="s">
        <v>670</v>
      </c>
      <c r="HHB3001" s="36" t="s">
        <v>670</v>
      </c>
      <c r="HHC3001" s="36" t="s">
        <v>670</v>
      </c>
      <c r="HHD3001" s="36" t="s">
        <v>670</v>
      </c>
      <c r="HHE3001" s="36" t="s">
        <v>670</v>
      </c>
      <c r="HHF3001" s="36" t="s">
        <v>670</v>
      </c>
      <c r="HHG3001" s="36" t="s">
        <v>670</v>
      </c>
      <c r="HHH3001" s="36" t="s">
        <v>670</v>
      </c>
      <c r="HHI3001" s="36" t="s">
        <v>670</v>
      </c>
      <c r="HHJ3001" s="36" t="s">
        <v>670</v>
      </c>
      <c r="HHK3001" s="36" t="s">
        <v>670</v>
      </c>
      <c r="HHL3001" s="36" t="s">
        <v>670</v>
      </c>
      <c r="HHM3001" s="36" t="s">
        <v>670</v>
      </c>
      <c r="HHN3001" s="36" t="s">
        <v>670</v>
      </c>
      <c r="HHO3001" s="36" t="s">
        <v>670</v>
      </c>
      <c r="HHP3001" s="36" t="s">
        <v>670</v>
      </c>
      <c r="HHQ3001" s="36" t="s">
        <v>670</v>
      </c>
      <c r="HHR3001" s="36" t="s">
        <v>670</v>
      </c>
      <c r="HHS3001" s="36" t="s">
        <v>670</v>
      </c>
      <c r="HHT3001" s="36" t="s">
        <v>670</v>
      </c>
      <c r="HHU3001" s="36" t="s">
        <v>670</v>
      </c>
      <c r="HHV3001" s="36" t="s">
        <v>670</v>
      </c>
      <c r="HHW3001" s="36" t="s">
        <v>670</v>
      </c>
      <c r="HHX3001" s="36" t="s">
        <v>670</v>
      </c>
      <c r="HHY3001" s="36" t="s">
        <v>670</v>
      </c>
      <c r="HHZ3001" s="36" t="s">
        <v>670</v>
      </c>
      <c r="HIA3001" s="36" t="s">
        <v>670</v>
      </c>
      <c r="HIB3001" s="36" t="s">
        <v>670</v>
      </c>
      <c r="HIC3001" s="36" t="s">
        <v>670</v>
      </c>
      <c r="HID3001" s="36" t="s">
        <v>670</v>
      </c>
      <c r="HIE3001" s="36" t="s">
        <v>670</v>
      </c>
      <c r="HIF3001" s="36" t="s">
        <v>670</v>
      </c>
      <c r="HIG3001" s="36" t="s">
        <v>670</v>
      </c>
      <c r="HIH3001" s="36" t="s">
        <v>670</v>
      </c>
      <c r="HII3001" s="36" t="s">
        <v>670</v>
      </c>
      <c r="HIJ3001" s="36" t="s">
        <v>670</v>
      </c>
      <c r="HIK3001" s="36" t="s">
        <v>670</v>
      </c>
      <c r="HIL3001" s="36" t="s">
        <v>670</v>
      </c>
      <c r="HIM3001" s="36" t="s">
        <v>670</v>
      </c>
      <c r="HIN3001" s="36" t="s">
        <v>670</v>
      </c>
      <c r="HIO3001" s="36" t="s">
        <v>670</v>
      </c>
      <c r="HIP3001" s="36" t="s">
        <v>670</v>
      </c>
      <c r="HIQ3001" s="36" t="s">
        <v>670</v>
      </c>
      <c r="HIR3001" s="36" t="s">
        <v>670</v>
      </c>
      <c r="HIS3001" s="36" t="s">
        <v>670</v>
      </c>
      <c r="HIT3001" s="36" t="s">
        <v>670</v>
      </c>
      <c r="HIU3001" s="36" t="s">
        <v>670</v>
      </c>
      <c r="HIV3001" s="36" t="s">
        <v>670</v>
      </c>
      <c r="HIW3001" s="36" t="s">
        <v>670</v>
      </c>
      <c r="HIX3001" s="36" t="s">
        <v>670</v>
      </c>
      <c r="HIY3001" s="36" t="s">
        <v>670</v>
      </c>
      <c r="HIZ3001" s="36" t="s">
        <v>670</v>
      </c>
      <c r="HJA3001" s="36" t="s">
        <v>670</v>
      </c>
      <c r="HJB3001" s="36" t="s">
        <v>670</v>
      </c>
      <c r="HJC3001" s="36" t="s">
        <v>670</v>
      </c>
      <c r="HJD3001" s="36" t="s">
        <v>670</v>
      </c>
      <c r="HJE3001" s="36" t="s">
        <v>670</v>
      </c>
      <c r="HJF3001" s="36" t="s">
        <v>670</v>
      </c>
      <c r="HJG3001" s="36" t="s">
        <v>670</v>
      </c>
      <c r="HJH3001" s="36" t="s">
        <v>670</v>
      </c>
      <c r="HJI3001" s="36" t="s">
        <v>670</v>
      </c>
      <c r="HJJ3001" s="36" t="s">
        <v>670</v>
      </c>
      <c r="HJK3001" s="36" t="s">
        <v>670</v>
      </c>
      <c r="HJL3001" s="36" t="s">
        <v>670</v>
      </c>
      <c r="HJM3001" s="36" t="s">
        <v>670</v>
      </c>
      <c r="HJN3001" s="36" t="s">
        <v>670</v>
      </c>
      <c r="HJO3001" s="36" t="s">
        <v>670</v>
      </c>
      <c r="HJP3001" s="36" t="s">
        <v>670</v>
      </c>
      <c r="HJQ3001" s="36" t="s">
        <v>670</v>
      </c>
      <c r="HJR3001" s="36" t="s">
        <v>670</v>
      </c>
      <c r="HJS3001" s="36" t="s">
        <v>670</v>
      </c>
      <c r="HJT3001" s="36" t="s">
        <v>670</v>
      </c>
      <c r="HJU3001" s="36" t="s">
        <v>670</v>
      </c>
      <c r="HJV3001" s="36" t="s">
        <v>670</v>
      </c>
      <c r="HJW3001" s="36" t="s">
        <v>670</v>
      </c>
      <c r="HJX3001" s="36" t="s">
        <v>670</v>
      </c>
      <c r="HJY3001" s="36" t="s">
        <v>670</v>
      </c>
      <c r="HJZ3001" s="36" t="s">
        <v>670</v>
      </c>
      <c r="HKA3001" s="36" t="s">
        <v>670</v>
      </c>
      <c r="HKB3001" s="36" t="s">
        <v>670</v>
      </c>
      <c r="HKC3001" s="36" t="s">
        <v>670</v>
      </c>
      <c r="HKD3001" s="36" t="s">
        <v>670</v>
      </c>
      <c r="HKE3001" s="36" t="s">
        <v>670</v>
      </c>
      <c r="HKF3001" s="36" t="s">
        <v>670</v>
      </c>
      <c r="HKG3001" s="36" t="s">
        <v>670</v>
      </c>
      <c r="HKH3001" s="36" t="s">
        <v>670</v>
      </c>
      <c r="HKI3001" s="36" t="s">
        <v>670</v>
      </c>
      <c r="HKJ3001" s="36" t="s">
        <v>670</v>
      </c>
      <c r="HKK3001" s="36" t="s">
        <v>670</v>
      </c>
      <c r="HKL3001" s="36" t="s">
        <v>670</v>
      </c>
      <c r="HKM3001" s="36" t="s">
        <v>670</v>
      </c>
      <c r="HKN3001" s="36" t="s">
        <v>670</v>
      </c>
      <c r="HKO3001" s="36" t="s">
        <v>670</v>
      </c>
      <c r="HKP3001" s="36" t="s">
        <v>670</v>
      </c>
      <c r="HKQ3001" s="36" t="s">
        <v>670</v>
      </c>
      <c r="HKR3001" s="36" t="s">
        <v>670</v>
      </c>
      <c r="HKS3001" s="36" t="s">
        <v>670</v>
      </c>
      <c r="HKT3001" s="36" t="s">
        <v>670</v>
      </c>
      <c r="HKU3001" s="36" t="s">
        <v>670</v>
      </c>
      <c r="HKV3001" s="36" t="s">
        <v>670</v>
      </c>
      <c r="HKW3001" s="36" t="s">
        <v>670</v>
      </c>
      <c r="HKX3001" s="36" t="s">
        <v>670</v>
      </c>
      <c r="HKY3001" s="36" t="s">
        <v>670</v>
      </c>
      <c r="HKZ3001" s="36" t="s">
        <v>670</v>
      </c>
      <c r="HLA3001" s="36" t="s">
        <v>670</v>
      </c>
      <c r="HLB3001" s="36" t="s">
        <v>670</v>
      </c>
      <c r="HLC3001" s="36" t="s">
        <v>670</v>
      </c>
      <c r="HLD3001" s="36" t="s">
        <v>670</v>
      </c>
      <c r="HLE3001" s="36" t="s">
        <v>670</v>
      </c>
      <c r="HLF3001" s="36" t="s">
        <v>670</v>
      </c>
      <c r="HLG3001" s="36" t="s">
        <v>670</v>
      </c>
      <c r="HLH3001" s="36" t="s">
        <v>670</v>
      </c>
      <c r="HLI3001" s="36" t="s">
        <v>670</v>
      </c>
      <c r="HLJ3001" s="36" t="s">
        <v>670</v>
      </c>
      <c r="HLK3001" s="36" t="s">
        <v>670</v>
      </c>
      <c r="HLL3001" s="36" t="s">
        <v>670</v>
      </c>
      <c r="HLM3001" s="36" t="s">
        <v>670</v>
      </c>
      <c r="HLN3001" s="36" t="s">
        <v>670</v>
      </c>
      <c r="HLO3001" s="36" t="s">
        <v>670</v>
      </c>
      <c r="HLP3001" s="36" t="s">
        <v>670</v>
      </c>
      <c r="HLQ3001" s="36" t="s">
        <v>670</v>
      </c>
      <c r="HLR3001" s="36" t="s">
        <v>670</v>
      </c>
      <c r="HLS3001" s="36" t="s">
        <v>670</v>
      </c>
      <c r="HLT3001" s="36" t="s">
        <v>670</v>
      </c>
      <c r="HLU3001" s="36" t="s">
        <v>670</v>
      </c>
      <c r="HLV3001" s="36" t="s">
        <v>670</v>
      </c>
      <c r="HLW3001" s="36" t="s">
        <v>670</v>
      </c>
      <c r="HLX3001" s="36" t="s">
        <v>670</v>
      </c>
      <c r="HLY3001" s="36" t="s">
        <v>670</v>
      </c>
      <c r="HLZ3001" s="36" t="s">
        <v>670</v>
      </c>
      <c r="HMA3001" s="36" t="s">
        <v>670</v>
      </c>
      <c r="HMB3001" s="36" t="s">
        <v>670</v>
      </c>
      <c r="HMC3001" s="36" t="s">
        <v>670</v>
      </c>
      <c r="HMD3001" s="36" t="s">
        <v>670</v>
      </c>
      <c r="HME3001" s="36" t="s">
        <v>670</v>
      </c>
      <c r="HMF3001" s="36" t="s">
        <v>670</v>
      </c>
      <c r="HMG3001" s="36" t="s">
        <v>670</v>
      </c>
      <c r="HMH3001" s="36" t="s">
        <v>670</v>
      </c>
      <c r="HMI3001" s="36" t="s">
        <v>670</v>
      </c>
      <c r="HMJ3001" s="36" t="s">
        <v>670</v>
      </c>
      <c r="HMK3001" s="36" t="s">
        <v>670</v>
      </c>
      <c r="HML3001" s="36" t="s">
        <v>670</v>
      </c>
      <c r="HMM3001" s="36" t="s">
        <v>670</v>
      </c>
      <c r="HMN3001" s="36" t="s">
        <v>670</v>
      </c>
      <c r="HMO3001" s="36" t="s">
        <v>670</v>
      </c>
      <c r="HMP3001" s="36" t="s">
        <v>670</v>
      </c>
      <c r="HMQ3001" s="36" t="s">
        <v>670</v>
      </c>
      <c r="HMR3001" s="36" t="s">
        <v>670</v>
      </c>
      <c r="HMS3001" s="36" t="s">
        <v>670</v>
      </c>
      <c r="HMT3001" s="36" t="s">
        <v>670</v>
      </c>
      <c r="HMU3001" s="36" t="s">
        <v>670</v>
      </c>
      <c r="HMV3001" s="36" t="s">
        <v>670</v>
      </c>
      <c r="HMW3001" s="36" t="s">
        <v>670</v>
      </c>
      <c r="HMX3001" s="36" t="s">
        <v>670</v>
      </c>
      <c r="HMY3001" s="36" t="s">
        <v>670</v>
      </c>
      <c r="HMZ3001" s="36" t="s">
        <v>670</v>
      </c>
      <c r="HNA3001" s="36" t="s">
        <v>670</v>
      </c>
      <c r="HNB3001" s="36" t="s">
        <v>670</v>
      </c>
      <c r="HNC3001" s="36" t="s">
        <v>670</v>
      </c>
      <c r="HND3001" s="36" t="s">
        <v>670</v>
      </c>
      <c r="HNE3001" s="36" t="s">
        <v>670</v>
      </c>
      <c r="HNF3001" s="36" t="s">
        <v>670</v>
      </c>
      <c r="HNG3001" s="36" t="s">
        <v>670</v>
      </c>
      <c r="HNH3001" s="36" t="s">
        <v>670</v>
      </c>
      <c r="HNI3001" s="36" t="s">
        <v>670</v>
      </c>
      <c r="HNJ3001" s="36" t="s">
        <v>670</v>
      </c>
      <c r="HNK3001" s="36" t="s">
        <v>670</v>
      </c>
      <c r="HNL3001" s="36" t="s">
        <v>670</v>
      </c>
      <c r="HNM3001" s="36" t="s">
        <v>670</v>
      </c>
      <c r="HNN3001" s="36" t="s">
        <v>670</v>
      </c>
      <c r="HNO3001" s="36" t="s">
        <v>670</v>
      </c>
      <c r="HNP3001" s="36" t="s">
        <v>670</v>
      </c>
      <c r="HNQ3001" s="36" t="s">
        <v>670</v>
      </c>
      <c r="HNR3001" s="36" t="s">
        <v>670</v>
      </c>
      <c r="HNS3001" s="36" t="s">
        <v>670</v>
      </c>
      <c r="HNT3001" s="36" t="s">
        <v>670</v>
      </c>
      <c r="HNU3001" s="36" t="s">
        <v>670</v>
      </c>
      <c r="HNV3001" s="36" t="s">
        <v>670</v>
      </c>
      <c r="HNW3001" s="36" t="s">
        <v>670</v>
      </c>
      <c r="HNX3001" s="36" t="s">
        <v>670</v>
      </c>
      <c r="HNY3001" s="36" t="s">
        <v>670</v>
      </c>
      <c r="HNZ3001" s="36" t="s">
        <v>670</v>
      </c>
      <c r="HOA3001" s="36" t="s">
        <v>670</v>
      </c>
      <c r="HOB3001" s="36" t="s">
        <v>670</v>
      </c>
      <c r="HOC3001" s="36" t="s">
        <v>670</v>
      </c>
      <c r="HOD3001" s="36" t="s">
        <v>670</v>
      </c>
      <c r="HOE3001" s="36" t="s">
        <v>670</v>
      </c>
      <c r="HOF3001" s="36" t="s">
        <v>670</v>
      </c>
      <c r="HOG3001" s="36" t="s">
        <v>670</v>
      </c>
      <c r="HOH3001" s="36" t="s">
        <v>670</v>
      </c>
      <c r="HOI3001" s="36" t="s">
        <v>670</v>
      </c>
      <c r="HOJ3001" s="36" t="s">
        <v>670</v>
      </c>
      <c r="HOK3001" s="36" t="s">
        <v>670</v>
      </c>
      <c r="HOL3001" s="36" t="s">
        <v>670</v>
      </c>
      <c r="HOM3001" s="36" t="s">
        <v>670</v>
      </c>
      <c r="HON3001" s="36" t="s">
        <v>670</v>
      </c>
      <c r="HOO3001" s="36" t="s">
        <v>670</v>
      </c>
      <c r="HOP3001" s="36" t="s">
        <v>670</v>
      </c>
      <c r="HOQ3001" s="36" t="s">
        <v>670</v>
      </c>
      <c r="HOR3001" s="36" t="s">
        <v>670</v>
      </c>
      <c r="HOS3001" s="36" t="s">
        <v>670</v>
      </c>
      <c r="HOT3001" s="36" t="s">
        <v>670</v>
      </c>
      <c r="HOU3001" s="36" t="s">
        <v>670</v>
      </c>
      <c r="HOV3001" s="36" t="s">
        <v>670</v>
      </c>
      <c r="HOW3001" s="36" t="s">
        <v>670</v>
      </c>
      <c r="HOX3001" s="36" t="s">
        <v>670</v>
      </c>
      <c r="HOY3001" s="36" t="s">
        <v>670</v>
      </c>
      <c r="HOZ3001" s="36" t="s">
        <v>670</v>
      </c>
      <c r="HPA3001" s="36" t="s">
        <v>670</v>
      </c>
      <c r="HPB3001" s="36" t="s">
        <v>670</v>
      </c>
      <c r="HPC3001" s="36" t="s">
        <v>670</v>
      </c>
      <c r="HPD3001" s="36" t="s">
        <v>670</v>
      </c>
      <c r="HPE3001" s="36" t="s">
        <v>670</v>
      </c>
      <c r="HPF3001" s="36" t="s">
        <v>670</v>
      </c>
      <c r="HPG3001" s="36" t="s">
        <v>670</v>
      </c>
      <c r="HPH3001" s="36" t="s">
        <v>670</v>
      </c>
      <c r="HPI3001" s="36" t="s">
        <v>670</v>
      </c>
      <c r="HPJ3001" s="36" t="s">
        <v>670</v>
      </c>
      <c r="HPK3001" s="36" t="s">
        <v>670</v>
      </c>
      <c r="HPL3001" s="36" t="s">
        <v>670</v>
      </c>
      <c r="HPM3001" s="36" t="s">
        <v>670</v>
      </c>
      <c r="HPN3001" s="36" t="s">
        <v>670</v>
      </c>
      <c r="HPO3001" s="36" t="s">
        <v>670</v>
      </c>
      <c r="HPP3001" s="36" t="s">
        <v>670</v>
      </c>
      <c r="HPQ3001" s="36" t="s">
        <v>670</v>
      </c>
      <c r="HPR3001" s="36" t="s">
        <v>670</v>
      </c>
      <c r="HPS3001" s="36" t="s">
        <v>670</v>
      </c>
      <c r="HPT3001" s="36" t="s">
        <v>670</v>
      </c>
      <c r="HPU3001" s="36" t="s">
        <v>670</v>
      </c>
      <c r="HPV3001" s="36" t="s">
        <v>670</v>
      </c>
      <c r="HPW3001" s="36" t="s">
        <v>670</v>
      </c>
      <c r="HPX3001" s="36" t="s">
        <v>670</v>
      </c>
      <c r="HPY3001" s="36" t="s">
        <v>670</v>
      </c>
      <c r="HPZ3001" s="36" t="s">
        <v>670</v>
      </c>
      <c r="HQA3001" s="36" t="s">
        <v>670</v>
      </c>
      <c r="HQB3001" s="36" t="s">
        <v>670</v>
      </c>
      <c r="HQC3001" s="36" t="s">
        <v>670</v>
      </c>
      <c r="HQD3001" s="36" t="s">
        <v>670</v>
      </c>
      <c r="HQE3001" s="36" t="s">
        <v>670</v>
      </c>
      <c r="HQF3001" s="36" t="s">
        <v>670</v>
      </c>
      <c r="HQG3001" s="36" t="s">
        <v>670</v>
      </c>
      <c r="HQH3001" s="36" t="s">
        <v>670</v>
      </c>
      <c r="HQI3001" s="36" t="s">
        <v>670</v>
      </c>
      <c r="HQJ3001" s="36" t="s">
        <v>670</v>
      </c>
      <c r="HQK3001" s="36" t="s">
        <v>670</v>
      </c>
      <c r="HQL3001" s="36" t="s">
        <v>670</v>
      </c>
      <c r="HQM3001" s="36" t="s">
        <v>670</v>
      </c>
      <c r="HQN3001" s="36" t="s">
        <v>670</v>
      </c>
      <c r="HQO3001" s="36" t="s">
        <v>670</v>
      </c>
      <c r="HQP3001" s="36" t="s">
        <v>670</v>
      </c>
      <c r="HQQ3001" s="36" t="s">
        <v>670</v>
      </c>
      <c r="HQR3001" s="36" t="s">
        <v>670</v>
      </c>
      <c r="HQS3001" s="36" t="s">
        <v>670</v>
      </c>
      <c r="HQT3001" s="36" t="s">
        <v>670</v>
      </c>
      <c r="HQU3001" s="36" t="s">
        <v>670</v>
      </c>
      <c r="HQV3001" s="36" t="s">
        <v>670</v>
      </c>
      <c r="HQW3001" s="36" t="s">
        <v>670</v>
      </c>
      <c r="HQX3001" s="36" t="s">
        <v>670</v>
      </c>
      <c r="HQY3001" s="36" t="s">
        <v>670</v>
      </c>
      <c r="HQZ3001" s="36" t="s">
        <v>670</v>
      </c>
      <c r="HRA3001" s="36" t="s">
        <v>670</v>
      </c>
      <c r="HRB3001" s="36" t="s">
        <v>670</v>
      </c>
      <c r="HRC3001" s="36" t="s">
        <v>670</v>
      </c>
      <c r="HRD3001" s="36" t="s">
        <v>670</v>
      </c>
      <c r="HRE3001" s="36" t="s">
        <v>670</v>
      </c>
      <c r="HRF3001" s="36" t="s">
        <v>670</v>
      </c>
      <c r="HRG3001" s="36" t="s">
        <v>670</v>
      </c>
      <c r="HRH3001" s="36" t="s">
        <v>670</v>
      </c>
      <c r="HRI3001" s="36" t="s">
        <v>670</v>
      </c>
      <c r="HRJ3001" s="36" t="s">
        <v>670</v>
      </c>
      <c r="HRK3001" s="36" t="s">
        <v>670</v>
      </c>
      <c r="HRL3001" s="36" t="s">
        <v>670</v>
      </c>
      <c r="HRM3001" s="36" t="s">
        <v>670</v>
      </c>
      <c r="HRN3001" s="36" t="s">
        <v>670</v>
      </c>
      <c r="HRO3001" s="36" t="s">
        <v>670</v>
      </c>
      <c r="HRP3001" s="36" t="s">
        <v>670</v>
      </c>
      <c r="HRQ3001" s="36" t="s">
        <v>670</v>
      </c>
      <c r="HRR3001" s="36" t="s">
        <v>670</v>
      </c>
      <c r="HRS3001" s="36" t="s">
        <v>670</v>
      </c>
      <c r="HRT3001" s="36" t="s">
        <v>670</v>
      </c>
      <c r="HRU3001" s="36" t="s">
        <v>670</v>
      </c>
      <c r="HRV3001" s="36" t="s">
        <v>670</v>
      </c>
      <c r="HRW3001" s="36" t="s">
        <v>670</v>
      </c>
      <c r="HRX3001" s="36" t="s">
        <v>670</v>
      </c>
      <c r="HRY3001" s="36" t="s">
        <v>670</v>
      </c>
      <c r="HRZ3001" s="36" t="s">
        <v>670</v>
      </c>
      <c r="HSA3001" s="36" t="s">
        <v>670</v>
      </c>
      <c r="HSB3001" s="36" t="s">
        <v>670</v>
      </c>
      <c r="HSC3001" s="36" t="s">
        <v>670</v>
      </c>
      <c r="HSD3001" s="36" t="s">
        <v>670</v>
      </c>
      <c r="HSE3001" s="36" t="s">
        <v>670</v>
      </c>
      <c r="HSF3001" s="36" t="s">
        <v>670</v>
      </c>
      <c r="HSG3001" s="36" t="s">
        <v>670</v>
      </c>
      <c r="HSH3001" s="36" t="s">
        <v>670</v>
      </c>
      <c r="HSI3001" s="36" t="s">
        <v>670</v>
      </c>
      <c r="HSJ3001" s="36" t="s">
        <v>670</v>
      </c>
      <c r="HSK3001" s="36" t="s">
        <v>670</v>
      </c>
      <c r="HSL3001" s="36" t="s">
        <v>670</v>
      </c>
      <c r="HSM3001" s="36" t="s">
        <v>670</v>
      </c>
      <c r="HSN3001" s="36" t="s">
        <v>670</v>
      </c>
      <c r="HSO3001" s="36" t="s">
        <v>670</v>
      </c>
      <c r="HSP3001" s="36" t="s">
        <v>670</v>
      </c>
      <c r="HSQ3001" s="36" t="s">
        <v>670</v>
      </c>
      <c r="HSR3001" s="36" t="s">
        <v>670</v>
      </c>
      <c r="HSS3001" s="36" t="s">
        <v>670</v>
      </c>
      <c r="HST3001" s="36" t="s">
        <v>670</v>
      </c>
      <c r="HSU3001" s="36" t="s">
        <v>670</v>
      </c>
      <c r="HSV3001" s="36" t="s">
        <v>670</v>
      </c>
      <c r="HSW3001" s="36" t="s">
        <v>670</v>
      </c>
      <c r="HSX3001" s="36" t="s">
        <v>670</v>
      </c>
      <c r="HSY3001" s="36" t="s">
        <v>670</v>
      </c>
      <c r="HSZ3001" s="36" t="s">
        <v>670</v>
      </c>
      <c r="HTA3001" s="36" t="s">
        <v>670</v>
      </c>
      <c r="HTB3001" s="36" t="s">
        <v>670</v>
      </c>
      <c r="HTC3001" s="36" t="s">
        <v>670</v>
      </c>
      <c r="HTD3001" s="36" t="s">
        <v>670</v>
      </c>
      <c r="HTE3001" s="36" t="s">
        <v>670</v>
      </c>
      <c r="HTF3001" s="36" t="s">
        <v>670</v>
      </c>
      <c r="HTG3001" s="36" t="s">
        <v>670</v>
      </c>
      <c r="HTH3001" s="36" t="s">
        <v>670</v>
      </c>
      <c r="HTI3001" s="36" t="s">
        <v>670</v>
      </c>
      <c r="HTJ3001" s="36" t="s">
        <v>670</v>
      </c>
      <c r="HTK3001" s="36" t="s">
        <v>670</v>
      </c>
      <c r="HTL3001" s="36" t="s">
        <v>670</v>
      </c>
      <c r="HTM3001" s="36" t="s">
        <v>670</v>
      </c>
      <c r="HTN3001" s="36" t="s">
        <v>670</v>
      </c>
      <c r="HTO3001" s="36" t="s">
        <v>670</v>
      </c>
      <c r="HTP3001" s="36" t="s">
        <v>670</v>
      </c>
      <c r="HTQ3001" s="36" t="s">
        <v>670</v>
      </c>
      <c r="HTR3001" s="36" t="s">
        <v>670</v>
      </c>
      <c r="HTS3001" s="36" t="s">
        <v>670</v>
      </c>
      <c r="HTT3001" s="36" t="s">
        <v>670</v>
      </c>
      <c r="HTU3001" s="36" t="s">
        <v>670</v>
      </c>
      <c r="HTV3001" s="36" t="s">
        <v>670</v>
      </c>
      <c r="HTW3001" s="36" t="s">
        <v>670</v>
      </c>
      <c r="HTX3001" s="36" t="s">
        <v>670</v>
      </c>
      <c r="HTY3001" s="36" t="s">
        <v>670</v>
      </c>
      <c r="HTZ3001" s="36" t="s">
        <v>670</v>
      </c>
      <c r="HUA3001" s="36" t="s">
        <v>670</v>
      </c>
      <c r="HUB3001" s="36" t="s">
        <v>670</v>
      </c>
      <c r="HUC3001" s="36" t="s">
        <v>670</v>
      </c>
      <c r="HUD3001" s="36" t="s">
        <v>670</v>
      </c>
      <c r="HUE3001" s="36" t="s">
        <v>670</v>
      </c>
      <c r="HUF3001" s="36" t="s">
        <v>670</v>
      </c>
      <c r="HUG3001" s="36" t="s">
        <v>670</v>
      </c>
      <c r="HUH3001" s="36" t="s">
        <v>670</v>
      </c>
      <c r="HUI3001" s="36" t="s">
        <v>670</v>
      </c>
      <c r="HUJ3001" s="36" t="s">
        <v>670</v>
      </c>
      <c r="HUK3001" s="36" t="s">
        <v>670</v>
      </c>
      <c r="HUL3001" s="36" t="s">
        <v>670</v>
      </c>
      <c r="HUM3001" s="36" t="s">
        <v>670</v>
      </c>
      <c r="HUN3001" s="36" t="s">
        <v>670</v>
      </c>
      <c r="HUO3001" s="36" t="s">
        <v>670</v>
      </c>
      <c r="HUP3001" s="36" t="s">
        <v>670</v>
      </c>
      <c r="HUQ3001" s="36" t="s">
        <v>670</v>
      </c>
      <c r="HUR3001" s="36" t="s">
        <v>670</v>
      </c>
      <c r="HUS3001" s="36" t="s">
        <v>670</v>
      </c>
      <c r="HUT3001" s="36" t="s">
        <v>670</v>
      </c>
      <c r="HUU3001" s="36" t="s">
        <v>670</v>
      </c>
      <c r="HUV3001" s="36" t="s">
        <v>670</v>
      </c>
      <c r="HUW3001" s="36" t="s">
        <v>670</v>
      </c>
      <c r="HUX3001" s="36" t="s">
        <v>670</v>
      </c>
      <c r="HUY3001" s="36" t="s">
        <v>670</v>
      </c>
      <c r="HUZ3001" s="36" t="s">
        <v>670</v>
      </c>
      <c r="HVA3001" s="36" t="s">
        <v>670</v>
      </c>
      <c r="HVB3001" s="36" t="s">
        <v>670</v>
      </c>
      <c r="HVC3001" s="36" t="s">
        <v>670</v>
      </c>
      <c r="HVD3001" s="36" t="s">
        <v>670</v>
      </c>
      <c r="HVE3001" s="36" t="s">
        <v>670</v>
      </c>
      <c r="HVF3001" s="36" t="s">
        <v>670</v>
      </c>
      <c r="HVG3001" s="36" t="s">
        <v>670</v>
      </c>
      <c r="HVH3001" s="36" t="s">
        <v>670</v>
      </c>
      <c r="HVI3001" s="36" t="s">
        <v>670</v>
      </c>
      <c r="HVJ3001" s="36" t="s">
        <v>670</v>
      </c>
      <c r="HVK3001" s="36" t="s">
        <v>670</v>
      </c>
      <c r="HVL3001" s="36" t="s">
        <v>670</v>
      </c>
      <c r="HVM3001" s="36" t="s">
        <v>670</v>
      </c>
      <c r="HVN3001" s="36" t="s">
        <v>670</v>
      </c>
      <c r="HVO3001" s="36" t="s">
        <v>670</v>
      </c>
      <c r="HVP3001" s="36" t="s">
        <v>670</v>
      </c>
      <c r="HVQ3001" s="36" t="s">
        <v>670</v>
      </c>
      <c r="HVR3001" s="36" t="s">
        <v>670</v>
      </c>
      <c r="HVS3001" s="36" t="s">
        <v>670</v>
      </c>
      <c r="HVT3001" s="36" t="s">
        <v>670</v>
      </c>
      <c r="HVU3001" s="36" t="s">
        <v>670</v>
      </c>
      <c r="HVV3001" s="36" t="s">
        <v>670</v>
      </c>
      <c r="HVW3001" s="36" t="s">
        <v>670</v>
      </c>
      <c r="HVX3001" s="36" t="s">
        <v>670</v>
      </c>
      <c r="HVY3001" s="36" t="s">
        <v>670</v>
      </c>
      <c r="HVZ3001" s="36" t="s">
        <v>670</v>
      </c>
      <c r="HWA3001" s="36" t="s">
        <v>670</v>
      </c>
      <c r="HWB3001" s="36" t="s">
        <v>670</v>
      </c>
      <c r="HWC3001" s="36" t="s">
        <v>670</v>
      </c>
      <c r="HWD3001" s="36" t="s">
        <v>670</v>
      </c>
      <c r="HWE3001" s="36" t="s">
        <v>670</v>
      </c>
      <c r="HWF3001" s="36" t="s">
        <v>670</v>
      </c>
      <c r="HWG3001" s="36" t="s">
        <v>670</v>
      </c>
      <c r="HWH3001" s="36" t="s">
        <v>670</v>
      </c>
      <c r="HWI3001" s="36" t="s">
        <v>670</v>
      </c>
      <c r="HWJ3001" s="36" t="s">
        <v>670</v>
      </c>
      <c r="HWK3001" s="36" t="s">
        <v>670</v>
      </c>
      <c r="HWL3001" s="36" t="s">
        <v>670</v>
      </c>
      <c r="HWM3001" s="36" t="s">
        <v>670</v>
      </c>
      <c r="HWN3001" s="36" t="s">
        <v>670</v>
      </c>
      <c r="HWO3001" s="36" t="s">
        <v>670</v>
      </c>
      <c r="HWP3001" s="36" t="s">
        <v>670</v>
      </c>
      <c r="HWQ3001" s="36" t="s">
        <v>670</v>
      </c>
      <c r="HWR3001" s="36" t="s">
        <v>670</v>
      </c>
      <c r="HWS3001" s="36" t="s">
        <v>670</v>
      </c>
      <c r="HWT3001" s="36" t="s">
        <v>670</v>
      </c>
      <c r="HWU3001" s="36" t="s">
        <v>670</v>
      </c>
      <c r="HWV3001" s="36" t="s">
        <v>670</v>
      </c>
      <c r="HWW3001" s="36" t="s">
        <v>670</v>
      </c>
      <c r="HWX3001" s="36" t="s">
        <v>670</v>
      </c>
      <c r="HWY3001" s="36" t="s">
        <v>670</v>
      </c>
      <c r="HWZ3001" s="36" t="s">
        <v>670</v>
      </c>
      <c r="HXA3001" s="36" t="s">
        <v>670</v>
      </c>
      <c r="HXB3001" s="36" t="s">
        <v>670</v>
      </c>
      <c r="HXC3001" s="36" t="s">
        <v>670</v>
      </c>
      <c r="HXD3001" s="36" t="s">
        <v>670</v>
      </c>
      <c r="HXE3001" s="36" t="s">
        <v>670</v>
      </c>
      <c r="HXF3001" s="36" t="s">
        <v>670</v>
      </c>
      <c r="HXG3001" s="36" t="s">
        <v>670</v>
      </c>
      <c r="HXH3001" s="36" t="s">
        <v>670</v>
      </c>
      <c r="HXI3001" s="36" t="s">
        <v>670</v>
      </c>
      <c r="HXJ3001" s="36" t="s">
        <v>670</v>
      </c>
      <c r="HXK3001" s="36" t="s">
        <v>670</v>
      </c>
      <c r="HXL3001" s="36" t="s">
        <v>670</v>
      </c>
      <c r="HXM3001" s="36" t="s">
        <v>670</v>
      </c>
      <c r="HXN3001" s="36" t="s">
        <v>670</v>
      </c>
      <c r="HXO3001" s="36" t="s">
        <v>670</v>
      </c>
      <c r="HXP3001" s="36" t="s">
        <v>670</v>
      </c>
      <c r="HXQ3001" s="36" t="s">
        <v>670</v>
      </c>
      <c r="HXR3001" s="36" t="s">
        <v>670</v>
      </c>
      <c r="HXS3001" s="36" t="s">
        <v>670</v>
      </c>
      <c r="HXT3001" s="36" t="s">
        <v>670</v>
      </c>
      <c r="HXU3001" s="36" t="s">
        <v>670</v>
      </c>
      <c r="HXV3001" s="36" t="s">
        <v>670</v>
      </c>
      <c r="HXW3001" s="36" t="s">
        <v>670</v>
      </c>
      <c r="HXX3001" s="36" t="s">
        <v>670</v>
      </c>
      <c r="HXY3001" s="36" t="s">
        <v>670</v>
      </c>
      <c r="HXZ3001" s="36" t="s">
        <v>670</v>
      </c>
      <c r="HYA3001" s="36" t="s">
        <v>670</v>
      </c>
      <c r="HYB3001" s="36" t="s">
        <v>670</v>
      </c>
      <c r="HYC3001" s="36" t="s">
        <v>670</v>
      </c>
      <c r="HYD3001" s="36" t="s">
        <v>670</v>
      </c>
      <c r="HYE3001" s="36" t="s">
        <v>670</v>
      </c>
      <c r="HYF3001" s="36" t="s">
        <v>670</v>
      </c>
      <c r="HYG3001" s="36" t="s">
        <v>670</v>
      </c>
      <c r="HYH3001" s="36" t="s">
        <v>670</v>
      </c>
      <c r="HYI3001" s="36" t="s">
        <v>670</v>
      </c>
      <c r="HYJ3001" s="36" t="s">
        <v>670</v>
      </c>
      <c r="HYK3001" s="36" t="s">
        <v>670</v>
      </c>
      <c r="HYL3001" s="36" t="s">
        <v>670</v>
      </c>
      <c r="HYM3001" s="36" t="s">
        <v>670</v>
      </c>
      <c r="HYN3001" s="36" t="s">
        <v>670</v>
      </c>
      <c r="HYO3001" s="36" t="s">
        <v>670</v>
      </c>
      <c r="HYP3001" s="36" t="s">
        <v>670</v>
      </c>
      <c r="HYQ3001" s="36" t="s">
        <v>670</v>
      </c>
      <c r="HYR3001" s="36" t="s">
        <v>670</v>
      </c>
      <c r="HYS3001" s="36" t="s">
        <v>670</v>
      </c>
      <c r="HYT3001" s="36" t="s">
        <v>670</v>
      </c>
      <c r="HYU3001" s="36" t="s">
        <v>670</v>
      </c>
      <c r="HYV3001" s="36" t="s">
        <v>670</v>
      </c>
      <c r="HYW3001" s="36" t="s">
        <v>670</v>
      </c>
      <c r="HYX3001" s="36" t="s">
        <v>670</v>
      </c>
      <c r="HYY3001" s="36" t="s">
        <v>670</v>
      </c>
      <c r="HYZ3001" s="36" t="s">
        <v>670</v>
      </c>
      <c r="HZA3001" s="36" t="s">
        <v>670</v>
      </c>
      <c r="HZB3001" s="36" t="s">
        <v>670</v>
      </c>
      <c r="HZC3001" s="36" t="s">
        <v>670</v>
      </c>
      <c r="HZD3001" s="36" t="s">
        <v>670</v>
      </c>
      <c r="HZE3001" s="36" t="s">
        <v>670</v>
      </c>
      <c r="HZF3001" s="36" t="s">
        <v>670</v>
      </c>
      <c r="HZG3001" s="36" t="s">
        <v>670</v>
      </c>
      <c r="HZH3001" s="36" t="s">
        <v>670</v>
      </c>
      <c r="HZI3001" s="36" t="s">
        <v>670</v>
      </c>
      <c r="HZJ3001" s="36" t="s">
        <v>670</v>
      </c>
      <c r="HZK3001" s="36" t="s">
        <v>670</v>
      </c>
      <c r="HZL3001" s="36" t="s">
        <v>670</v>
      </c>
      <c r="HZM3001" s="36" t="s">
        <v>670</v>
      </c>
      <c r="HZN3001" s="36" t="s">
        <v>670</v>
      </c>
      <c r="HZO3001" s="36" t="s">
        <v>670</v>
      </c>
      <c r="HZP3001" s="36" t="s">
        <v>670</v>
      </c>
      <c r="HZQ3001" s="36" t="s">
        <v>670</v>
      </c>
      <c r="HZR3001" s="36" t="s">
        <v>670</v>
      </c>
      <c r="HZS3001" s="36" t="s">
        <v>670</v>
      </c>
      <c r="HZT3001" s="36" t="s">
        <v>670</v>
      </c>
      <c r="HZU3001" s="36" t="s">
        <v>670</v>
      </c>
      <c r="HZV3001" s="36" t="s">
        <v>670</v>
      </c>
      <c r="HZW3001" s="36" t="s">
        <v>670</v>
      </c>
      <c r="HZX3001" s="36" t="s">
        <v>670</v>
      </c>
      <c r="HZY3001" s="36" t="s">
        <v>670</v>
      </c>
      <c r="HZZ3001" s="36" t="s">
        <v>670</v>
      </c>
      <c r="IAA3001" s="36" t="s">
        <v>670</v>
      </c>
      <c r="IAB3001" s="36" t="s">
        <v>670</v>
      </c>
      <c r="IAC3001" s="36" t="s">
        <v>670</v>
      </c>
      <c r="IAD3001" s="36" t="s">
        <v>670</v>
      </c>
      <c r="IAE3001" s="36" t="s">
        <v>670</v>
      </c>
      <c r="IAF3001" s="36" t="s">
        <v>670</v>
      </c>
      <c r="IAG3001" s="36" t="s">
        <v>670</v>
      </c>
      <c r="IAH3001" s="36" t="s">
        <v>670</v>
      </c>
      <c r="IAI3001" s="36" t="s">
        <v>670</v>
      </c>
      <c r="IAJ3001" s="36" t="s">
        <v>670</v>
      </c>
      <c r="IAK3001" s="36" t="s">
        <v>670</v>
      </c>
      <c r="IAL3001" s="36" t="s">
        <v>670</v>
      </c>
      <c r="IAM3001" s="36" t="s">
        <v>670</v>
      </c>
      <c r="IAN3001" s="36" t="s">
        <v>670</v>
      </c>
      <c r="IAO3001" s="36" t="s">
        <v>670</v>
      </c>
      <c r="IAP3001" s="36" t="s">
        <v>670</v>
      </c>
      <c r="IAQ3001" s="36" t="s">
        <v>670</v>
      </c>
      <c r="IAR3001" s="36" t="s">
        <v>670</v>
      </c>
      <c r="IAS3001" s="36" t="s">
        <v>670</v>
      </c>
      <c r="IAT3001" s="36" t="s">
        <v>670</v>
      </c>
      <c r="IAU3001" s="36" t="s">
        <v>670</v>
      </c>
      <c r="IAV3001" s="36" t="s">
        <v>670</v>
      </c>
      <c r="IAW3001" s="36" t="s">
        <v>670</v>
      </c>
      <c r="IAX3001" s="36" t="s">
        <v>670</v>
      </c>
      <c r="IAY3001" s="36" t="s">
        <v>670</v>
      </c>
      <c r="IAZ3001" s="36" t="s">
        <v>670</v>
      </c>
      <c r="IBA3001" s="36" t="s">
        <v>670</v>
      </c>
      <c r="IBB3001" s="36" t="s">
        <v>670</v>
      </c>
      <c r="IBC3001" s="36" t="s">
        <v>670</v>
      </c>
      <c r="IBD3001" s="36" t="s">
        <v>670</v>
      </c>
      <c r="IBE3001" s="36" t="s">
        <v>670</v>
      </c>
      <c r="IBF3001" s="36" t="s">
        <v>670</v>
      </c>
      <c r="IBG3001" s="36" t="s">
        <v>670</v>
      </c>
      <c r="IBH3001" s="36" t="s">
        <v>670</v>
      </c>
      <c r="IBI3001" s="36" t="s">
        <v>670</v>
      </c>
      <c r="IBJ3001" s="36" t="s">
        <v>670</v>
      </c>
      <c r="IBK3001" s="36" t="s">
        <v>670</v>
      </c>
      <c r="IBL3001" s="36" t="s">
        <v>670</v>
      </c>
      <c r="IBM3001" s="36" t="s">
        <v>670</v>
      </c>
      <c r="IBN3001" s="36" t="s">
        <v>670</v>
      </c>
      <c r="IBO3001" s="36" t="s">
        <v>670</v>
      </c>
      <c r="IBP3001" s="36" t="s">
        <v>670</v>
      </c>
      <c r="IBQ3001" s="36" t="s">
        <v>670</v>
      </c>
      <c r="IBR3001" s="36" t="s">
        <v>670</v>
      </c>
      <c r="IBS3001" s="36" t="s">
        <v>670</v>
      </c>
      <c r="IBT3001" s="36" t="s">
        <v>670</v>
      </c>
      <c r="IBU3001" s="36" t="s">
        <v>670</v>
      </c>
      <c r="IBV3001" s="36" t="s">
        <v>670</v>
      </c>
      <c r="IBW3001" s="36" t="s">
        <v>670</v>
      </c>
      <c r="IBX3001" s="36" t="s">
        <v>670</v>
      </c>
      <c r="IBY3001" s="36" t="s">
        <v>670</v>
      </c>
      <c r="IBZ3001" s="36" t="s">
        <v>670</v>
      </c>
      <c r="ICA3001" s="36" t="s">
        <v>670</v>
      </c>
      <c r="ICB3001" s="36" t="s">
        <v>670</v>
      </c>
      <c r="ICC3001" s="36" t="s">
        <v>670</v>
      </c>
      <c r="ICD3001" s="36" t="s">
        <v>670</v>
      </c>
      <c r="ICE3001" s="36" t="s">
        <v>670</v>
      </c>
      <c r="ICF3001" s="36" t="s">
        <v>670</v>
      </c>
      <c r="ICG3001" s="36" t="s">
        <v>670</v>
      </c>
      <c r="ICH3001" s="36" t="s">
        <v>670</v>
      </c>
      <c r="ICI3001" s="36" t="s">
        <v>670</v>
      </c>
      <c r="ICJ3001" s="36" t="s">
        <v>670</v>
      </c>
      <c r="ICK3001" s="36" t="s">
        <v>670</v>
      </c>
      <c r="ICL3001" s="36" t="s">
        <v>670</v>
      </c>
      <c r="ICM3001" s="36" t="s">
        <v>670</v>
      </c>
      <c r="ICN3001" s="36" t="s">
        <v>670</v>
      </c>
      <c r="ICO3001" s="36" t="s">
        <v>670</v>
      </c>
      <c r="ICP3001" s="36" t="s">
        <v>670</v>
      </c>
      <c r="ICQ3001" s="36" t="s">
        <v>670</v>
      </c>
      <c r="ICR3001" s="36" t="s">
        <v>670</v>
      </c>
      <c r="ICS3001" s="36" t="s">
        <v>670</v>
      </c>
      <c r="ICT3001" s="36" t="s">
        <v>670</v>
      </c>
      <c r="ICU3001" s="36" t="s">
        <v>670</v>
      </c>
      <c r="ICV3001" s="36" t="s">
        <v>670</v>
      </c>
      <c r="ICW3001" s="36" t="s">
        <v>670</v>
      </c>
      <c r="ICX3001" s="36" t="s">
        <v>670</v>
      </c>
      <c r="ICY3001" s="36" t="s">
        <v>670</v>
      </c>
      <c r="ICZ3001" s="36" t="s">
        <v>670</v>
      </c>
      <c r="IDA3001" s="36" t="s">
        <v>670</v>
      </c>
      <c r="IDB3001" s="36" t="s">
        <v>670</v>
      </c>
      <c r="IDC3001" s="36" t="s">
        <v>670</v>
      </c>
      <c r="IDD3001" s="36" t="s">
        <v>670</v>
      </c>
      <c r="IDE3001" s="36" t="s">
        <v>670</v>
      </c>
      <c r="IDF3001" s="36" t="s">
        <v>670</v>
      </c>
      <c r="IDG3001" s="36" t="s">
        <v>670</v>
      </c>
      <c r="IDH3001" s="36" t="s">
        <v>670</v>
      </c>
      <c r="IDI3001" s="36" t="s">
        <v>670</v>
      </c>
      <c r="IDJ3001" s="36" t="s">
        <v>670</v>
      </c>
      <c r="IDK3001" s="36" t="s">
        <v>670</v>
      </c>
      <c r="IDL3001" s="36" t="s">
        <v>670</v>
      </c>
      <c r="IDM3001" s="36" t="s">
        <v>670</v>
      </c>
      <c r="IDN3001" s="36" t="s">
        <v>670</v>
      </c>
      <c r="IDO3001" s="36" t="s">
        <v>670</v>
      </c>
      <c r="IDP3001" s="36" t="s">
        <v>670</v>
      </c>
      <c r="IDQ3001" s="36" t="s">
        <v>670</v>
      </c>
      <c r="IDR3001" s="36" t="s">
        <v>670</v>
      </c>
      <c r="IDS3001" s="36" t="s">
        <v>670</v>
      </c>
      <c r="IDT3001" s="36" t="s">
        <v>670</v>
      </c>
      <c r="IDU3001" s="36" t="s">
        <v>670</v>
      </c>
      <c r="IDV3001" s="36" t="s">
        <v>670</v>
      </c>
      <c r="IDW3001" s="36" t="s">
        <v>670</v>
      </c>
      <c r="IDX3001" s="36" t="s">
        <v>670</v>
      </c>
      <c r="IDY3001" s="36" t="s">
        <v>670</v>
      </c>
      <c r="IDZ3001" s="36" t="s">
        <v>670</v>
      </c>
      <c r="IEA3001" s="36" t="s">
        <v>670</v>
      </c>
      <c r="IEB3001" s="36" t="s">
        <v>670</v>
      </c>
      <c r="IEC3001" s="36" t="s">
        <v>670</v>
      </c>
      <c r="IED3001" s="36" t="s">
        <v>670</v>
      </c>
      <c r="IEE3001" s="36" t="s">
        <v>670</v>
      </c>
      <c r="IEF3001" s="36" t="s">
        <v>670</v>
      </c>
      <c r="IEG3001" s="36" t="s">
        <v>670</v>
      </c>
      <c r="IEH3001" s="36" t="s">
        <v>670</v>
      </c>
      <c r="IEI3001" s="36" t="s">
        <v>670</v>
      </c>
      <c r="IEJ3001" s="36" t="s">
        <v>670</v>
      </c>
      <c r="IEK3001" s="36" t="s">
        <v>670</v>
      </c>
      <c r="IEL3001" s="36" t="s">
        <v>670</v>
      </c>
      <c r="IEM3001" s="36" t="s">
        <v>670</v>
      </c>
      <c r="IEN3001" s="36" t="s">
        <v>670</v>
      </c>
      <c r="IEO3001" s="36" t="s">
        <v>670</v>
      </c>
      <c r="IEP3001" s="36" t="s">
        <v>670</v>
      </c>
      <c r="IEQ3001" s="36" t="s">
        <v>670</v>
      </c>
      <c r="IER3001" s="36" t="s">
        <v>670</v>
      </c>
      <c r="IES3001" s="36" t="s">
        <v>670</v>
      </c>
      <c r="IET3001" s="36" t="s">
        <v>670</v>
      </c>
      <c r="IEU3001" s="36" t="s">
        <v>670</v>
      </c>
      <c r="IEV3001" s="36" t="s">
        <v>670</v>
      </c>
      <c r="IEW3001" s="36" t="s">
        <v>670</v>
      </c>
      <c r="IEX3001" s="36" t="s">
        <v>670</v>
      </c>
      <c r="IEY3001" s="36" t="s">
        <v>670</v>
      </c>
      <c r="IEZ3001" s="36" t="s">
        <v>670</v>
      </c>
      <c r="IFA3001" s="36" t="s">
        <v>670</v>
      </c>
      <c r="IFB3001" s="36" t="s">
        <v>670</v>
      </c>
      <c r="IFC3001" s="36" t="s">
        <v>670</v>
      </c>
      <c r="IFD3001" s="36" t="s">
        <v>670</v>
      </c>
      <c r="IFE3001" s="36" t="s">
        <v>670</v>
      </c>
      <c r="IFF3001" s="36" t="s">
        <v>670</v>
      </c>
      <c r="IFG3001" s="36" t="s">
        <v>670</v>
      </c>
      <c r="IFH3001" s="36" t="s">
        <v>670</v>
      </c>
      <c r="IFI3001" s="36" t="s">
        <v>670</v>
      </c>
      <c r="IFJ3001" s="36" t="s">
        <v>670</v>
      </c>
      <c r="IFK3001" s="36" t="s">
        <v>670</v>
      </c>
      <c r="IFL3001" s="36" t="s">
        <v>670</v>
      </c>
      <c r="IFM3001" s="36" t="s">
        <v>670</v>
      </c>
      <c r="IFN3001" s="36" t="s">
        <v>670</v>
      </c>
      <c r="IFO3001" s="36" t="s">
        <v>670</v>
      </c>
      <c r="IFP3001" s="36" t="s">
        <v>670</v>
      </c>
      <c r="IFQ3001" s="36" t="s">
        <v>670</v>
      </c>
      <c r="IFR3001" s="36" t="s">
        <v>670</v>
      </c>
      <c r="IFS3001" s="36" t="s">
        <v>670</v>
      </c>
      <c r="IFT3001" s="36" t="s">
        <v>670</v>
      </c>
      <c r="IFU3001" s="36" t="s">
        <v>670</v>
      </c>
      <c r="IFV3001" s="36" t="s">
        <v>670</v>
      </c>
      <c r="IFW3001" s="36" t="s">
        <v>670</v>
      </c>
      <c r="IFX3001" s="36" t="s">
        <v>670</v>
      </c>
      <c r="IFY3001" s="36" t="s">
        <v>670</v>
      </c>
      <c r="IFZ3001" s="36" t="s">
        <v>670</v>
      </c>
      <c r="IGA3001" s="36" t="s">
        <v>670</v>
      </c>
      <c r="IGB3001" s="36" t="s">
        <v>670</v>
      </c>
      <c r="IGC3001" s="36" t="s">
        <v>670</v>
      </c>
      <c r="IGD3001" s="36" t="s">
        <v>670</v>
      </c>
      <c r="IGE3001" s="36" t="s">
        <v>670</v>
      </c>
      <c r="IGF3001" s="36" t="s">
        <v>670</v>
      </c>
      <c r="IGG3001" s="36" t="s">
        <v>670</v>
      </c>
      <c r="IGH3001" s="36" t="s">
        <v>670</v>
      </c>
      <c r="IGI3001" s="36" t="s">
        <v>670</v>
      </c>
      <c r="IGJ3001" s="36" t="s">
        <v>670</v>
      </c>
      <c r="IGK3001" s="36" t="s">
        <v>670</v>
      </c>
      <c r="IGL3001" s="36" t="s">
        <v>670</v>
      </c>
      <c r="IGM3001" s="36" t="s">
        <v>670</v>
      </c>
      <c r="IGN3001" s="36" t="s">
        <v>670</v>
      </c>
      <c r="IGO3001" s="36" t="s">
        <v>670</v>
      </c>
      <c r="IGP3001" s="36" t="s">
        <v>670</v>
      </c>
      <c r="IGQ3001" s="36" t="s">
        <v>670</v>
      </c>
      <c r="IGR3001" s="36" t="s">
        <v>670</v>
      </c>
      <c r="IGS3001" s="36" t="s">
        <v>670</v>
      </c>
      <c r="IGT3001" s="36" t="s">
        <v>670</v>
      </c>
      <c r="IGU3001" s="36" t="s">
        <v>670</v>
      </c>
      <c r="IGV3001" s="36" t="s">
        <v>670</v>
      </c>
      <c r="IGW3001" s="36" t="s">
        <v>670</v>
      </c>
      <c r="IGX3001" s="36" t="s">
        <v>670</v>
      </c>
      <c r="IGY3001" s="36" t="s">
        <v>670</v>
      </c>
      <c r="IGZ3001" s="36" t="s">
        <v>670</v>
      </c>
      <c r="IHA3001" s="36" t="s">
        <v>670</v>
      </c>
      <c r="IHB3001" s="36" t="s">
        <v>670</v>
      </c>
      <c r="IHC3001" s="36" t="s">
        <v>670</v>
      </c>
      <c r="IHD3001" s="36" t="s">
        <v>670</v>
      </c>
      <c r="IHE3001" s="36" t="s">
        <v>670</v>
      </c>
      <c r="IHF3001" s="36" t="s">
        <v>670</v>
      </c>
      <c r="IHG3001" s="36" t="s">
        <v>670</v>
      </c>
      <c r="IHH3001" s="36" t="s">
        <v>670</v>
      </c>
      <c r="IHI3001" s="36" t="s">
        <v>670</v>
      </c>
      <c r="IHJ3001" s="36" t="s">
        <v>670</v>
      </c>
      <c r="IHK3001" s="36" t="s">
        <v>670</v>
      </c>
      <c r="IHL3001" s="36" t="s">
        <v>670</v>
      </c>
      <c r="IHM3001" s="36" t="s">
        <v>670</v>
      </c>
      <c r="IHN3001" s="36" t="s">
        <v>670</v>
      </c>
      <c r="IHO3001" s="36" t="s">
        <v>670</v>
      </c>
      <c r="IHP3001" s="36" t="s">
        <v>670</v>
      </c>
      <c r="IHQ3001" s="36" t="s">
        <v>670</v>
      </c>
      <c r="IHR3001" s="36" t="s">
        <v>670</v>
      </c>
      <c r="IHS3001" s="36" t="s">
        <v>670</v>
      </c>
      <c r="IHT3001" s="36" t="s">
        <v>670</v>
      </c>
      <c r="IHU3001" s="36" t="s">
        <v>670</v>
      </c>
      <c r="IHV3001" s="36" t="s">
        <v>670</v>
      </c>
      <c r="IHW3001" s="36" t="s">
        <v>670</v>
      </c>
      <c r="IHX3001" s="36" t="s">
        <v>670</v>
      </c>
      <c r="IHY3001" s="36" t="s">
        <v>670</v>
      </c>
      <c r="IHZ3001" s="36" t="s">
        <v>670</v>
      </c>
      <c r="IIA3001" s="36" t="s">
        <v>670</v>
      </c>
      <c r="IIB3001" s="36" t="s">
        <v>670</v>
      </c>
      <c r="IIC3001" s="36" t="s">
        <v>670</v>
      </c>
      <c r="IID3001" s="36" t="s">
        <v>670</v>
      </c>
      <c r="IIE3001" s="36" t="s">
        <v>670</v>
      </c>
      <c r="IIF3001" s="36" t="s">
        <v>670</v>
      </c>
      <c r="IIG3001" s="36" t="s">
        <v>670</v>
      </c>
      <c r="IIH3001" s="36" t="s">
        <v>670</v>
      </c>
      <c r="III3001" s="36" t="s">
        <v>670</v>
      </c>
      <c r="IIJ3001" s="36" t="s">
        <v>670</v>
      </c>
      <c r="IIK3001" s="36" t="s">
        <v>670</v>
      </c>
      <c r="IIL3001" s="36" t="s">
        <v>670</v>
      </c>
      <c r="IIM3001" s="36" t="s">
        <v>670</v>
      </c>
      <c r="IIN3001" s="36" t="s">
        <v>670</v>
      </c>
      <c r="IIO3001" s="36" t="s">
        <v>670</v>
      </c>
      <c r="IIP3001" s="36" t="s">
        <v>670</v>
      </c>
      <c r="IIQ3001" s="36" t="s">
        <v>670</v>
      </c>
      <c r="IIR3001" s="36" t="s">
        <v>670</v>
      </c>
      <c r="IIS3001" s="36" t="s">
        <v>670</v>
      </c>
      <c r="IIT3001" s="36" t="s">
        <v>670</v>
      </c>
      <c r="IIU3001" s="36" t="s">
        <v>670</v>
      </c>
      <c r="IIV3001" s="36" t="s">
        <v>670</v>
      </c>
      <c r="IIW3001" s="36" t="s">
        <v>670</v>
      </c>
      <c r="IIX3001" s="36" t="s">
        <v>670</v>
      </c>
      <c r="IIY3001" s="36" t="s">
        <v>670</v>
      </c>
      <c r="IIZ3001" s="36" t="s">
        <v>670</v>
      </c>
      <c r="IJA3001" s="36" t="s">
        <v>670</v>
      </c>
      <c r="IJB3001" s="36" t="s">
        <v>670</v>
      </c>
      <c r="IJC3001" s="36" t="s">
        <v>670</v>
      </c>
      <c r="IJD3001" s="36" t="s">
        <v>670</v>
      </c>
      <c r="IJE3001" s="36" t="s">
        <v>670</v>
      </c>
      <c r="IJF3001" s="36" t="s">
        <v>670</v>
      </c>
      <c r="IJG3001" s="36" t="s">
        <v>670</v>
      </c>
      <c r="IJH3001" s="36" t="s">
        <v>670</v>
      </c>
      <c r="IJI3001" s="36" t="s">
        <v>670</v>
      </c>
      <c r="IJJ3001" s="36" t="s">
        <v>670</v>
      </c>
      <c r="IJK3001" s="36" t="s">
        <v>670</v>
      </c>
      <c r="IJL3001" s="36" t="s">
        <v>670</v>
      </c>
      <c r="IJM3001" s="36" t="s">
        <v>670</v>
      </c>
      <c r="IJN3001" s="36" t="s">
        <v>670</v>
      </c>
      <c r="IJO3001" s="36" t="s">
        <v>670</v>
      </c>
      <c r="IJP3001" s="36" t="s">
        <v>670</v>
      </c>
      <c r="IJQ3001" s="36" t="s">
        <v>670</v>
      </c>
      <c r="IJR3001" s="36" t="s">
        <v>670</v>
      </c>
      <c r="IJS3001" s="36" t="s">
        <v>670</v>
      </c>
      <c r="IJT3001" s="36" t="s">
        <v>670</v>
      </c>
      <c r="IJU3001" s="36" t="s">
        <v>670</v>
      </c>
      <c r="IJV3001" s="36" t="s">
        <v>670</v>
      </c>
      <c r="IJW3001" s="36" t="s">
        <v>670</v>
      </c>
      <c r="IJX3001" s="36" t="s">
        <v>670</v>
      </c>
      <c r="IJY3001" s="36" t="s">
        <v>670</v>
      </c>
      <c r="IJZ3001" s="36" t="s">
        <v>670</v>
      </c>
      <c r="IKA3001" s="36" t="s">
        <v>670</v>
      </c>
      <c r="IKB3001" s="36" t="s">
        <v>670</v>
      </c>
      <c r="IKC3001" s="36" t="s">
        <v>670</v>
      </c>
      <c r="IKD3001" s="36" t="s">
        <v>670</v>
      </c>
      <c r="IKE3001" s="36" t="s">
        <v>670</v>
      </c>
      <c r="IKF3001" s="36" t="s">
        <v>670</v>
      </c>
      <c r="IKG3001" s="36" t="s">
        <v>670</v>
      </c>
      <c r="IKH3001" s="36" t="s">
        <v>670</v>
      </c>
      <c r="IKI3001" s="36" t="s">
        <v>670</v>
      </c>
      <c r="IKJ3001" s="36" t="s">
        <v>670</v>
      </c>
      <c r="IKK3001" s="36" t="s">
        <v>670</v>
      </c>
      <c r="IKL3001" s="36" t="s">
        <v>670</v>
      </c>
      <c r="IKM3001" s="36" t="s">
        <v>670</v>
      </c>
      <c r="IKN3001" s="36" t="s">
        <v>670</v>
      </c>
      <c r="IKO3001" s="36" t="s">
        <v>670</v>
      </c>
      <c r="IKP3001" s="36" t="s">
        <v>670</v>
      </c>
      <c r="IKQ3001" s="36" t="s">
        <v>670</v>
      </c>
      <c r="IKR3001" s="36" t="s">
        <v>670</v>
      </c>
      <c r="IKS3001" s="36" t="s">
        <v>670</v>
      </c>
      <c r="IKT3001" s="36" t="s">
        <v>670</v>
      </c>
      <c r="IKU3001" s="36" t="s">
        <v>670</v>
      </c>
      <c r="IKV3001" s="36" t="s">
        <v>670</v>
      </c>
      <c r="IKW3001" s="36" t="s">
        <v>670</v>
      </c>
      <c r="IKX3001" s="36" t="s">
        <v>670</v>
      </c>
      <c r="IKY3001" s="36" t="s">
        <v>670</v>
      </c>
      <c r="IKZ3001" s="36" t="s">
        <v>670</v>
      </c>
      <c r="ILA3001" s="36" t="s">
        <v>670</v>
      </c>
      <c r="ILB3001" s="36" t="s">
        <v>670</v>
      </c>
      <c r="ILC3001" s="36" t="s">
        <v>670</v>
      </c>
      <c r="ILD3001" s="36" t="s">
        <v>670</v>
      </c>
      <c r="ILE3001" s="36" t="s">
        <v>670</v>
      </c>
      <c r="ILF3001" s="36" t="s">
        <v>670</v>
      </c>
      <c r="ILG3001" s="36" t="s">
        <v>670</v>
      </c>
      <c r="ILH3001" s="36" t="s">
        <v>670</v>
      </c>
      <c r="ILI3001" s="36" t="s">
        <v>670</v>
      </c>
      <c r="ILJ3001" s="36" t="s">
        <v>670</v>
      </c>
      <c r="ILK3001" s="36" t="s">
        <v>670</v>
      </c>
      <c r="ILL3001" s="36" t="s">
        <v>670</v>
      </c>
      <c r="ILM3001" s="36" t="s">
        <v>670</v>
      </c>
      <c r="ILN3001" s="36" t="s">
        <v>670</v>
      </c>
      <c r="ILO3001" s="36" t="s">
        <v>670</v>
      </c>
      <c r="ILP3001" s="36" t="s">
        <v>670</v>
      </c>
      <c r="ILQ3001" s="36" t="s">
        <v>670</v>
      </c>
      <c r="ILR3001" s="36" t="s">
        <v>670</v>
      </c>
      <c r="ILS3001" s="36" t="s">
        <v>670</v>
      </c>
      <c r="ILT3001" s="36" t="s">
        <v>670</v>
      </c>
      <c r="ILU3001" s="36" t="s">
        <v>670</v>
      </c>
      <c r="ILV3001" s="36" t="s">
        <v>670</v>
      </c>
      <c r="ILW3001" s="36" t="s">
        <v>670</v>
      </c>
      <c r="ILX3001" s="36" t="s">
        <v>670</v>
      </c>
      <c r="ILY3001" s="36" t="s">
        <v>670</v>
      </c>
      <c r="ILZ3001" s="36" t="s">
        <v>670</v>
      </c>
      <c r="IMA3001" s="36" t="s">
        <v>670</v>
      </c>
      <c r="IMB3001" s="36" t="s">
        <v>670</v>
      </c>
      <c r="IMC3001" s="36" t="s">
        <v>670</v>
      </c>
      <c r="IMD3001" s="36" t="s">
        <v>670</v>
      </c>
      <c r="IME3001" s="36" t="s">
        <v>670</v>
      </c>
      <c r="IMF3001" s="36" t="s">
        <v>670</v>
      </c>
      <c r="IMG3001" s="36" t="s">
        <v>670</v>
      </c>
      <c r="IMH3001" s="36" t="s">
        <v>670</v>
      </c>
      <c r="IMI3001" s="36" t="s">
        <v>670</v>
      </c>
      <c r="IMJ3001" s="36" t="s">
        <v>670</v>
      </c>
      <c r="IMK3001" s="36" t="s">
        <v>670</v>
      </c>
      <c r="IML3001" s="36" t="s">
        <v>670</v>
      </c>
      <c r="IMM3001" s="36" t="s">
        <v>670</v>
      </c>
      <c r="IMN3001" s="36" t="s">
        <v>670</v>
      </c>
      <c r="IMO3001" s="36" t="s">
        <v>670</v>
      </c>
      <c r="IMP3001" s="36" t="s">
        <v>670</v>
      </c>
      <c r="IMQ3001" s="36" t="s">
        <v>670</v>
      </c>
      <c r="IMR3001" s="36" t="s">
        <v>670</v>
      </c>
      <c r="IMS3001" s="36" t="s">
        <v>670</v>
      </c>
      <c r="IMT3001" s="36" t="s">
        <v>670</v>
      </c>
      <c r="IMU3001" s="36" t="s">
        <v>670</v>
      </c>
      <c r="IMV3001" s="36" t="s">
        <v>670</v>
      </c>
      <c r="IMW3001" s="36" t="s">
        <v>670</v>
      </c>
      <c r="IMX3001" s="36" t="s">
        <v>670</v>
      </c>
      <c r="IMY3001" s="36" t="s">
        <v>670</v>
      </c>
      <c r="IMZ3001" s="36" t="s">
        <v>670</v>
      </c>
      <c r="INA3001" s="36" t="s">
        <v>670</v>
      </c>
      <c r="INB3001" s="36" t="s">
        <v>670</v>
      </c>
      <c r="INC3001" s="36" t="s">
        <v>670</v>
      </c>
      <c r="IND3001" s="36" t="s">
        <v>670</v>
      </c>
      <c r="INE3001" s="36" t="s">
        <v>670</v>
      </c>
      <c r="INF3001" s="36" t="s">
        <v>670</v>
      </c>
      <c r="ING3001" s="36" t="s">
        <v>670</v>
      </c>
      <c r="INH3001" s="36" t="s">
        <v>670</v>
      </c>
      <c r="INI3001" s="36" t="s">
        <v>670</v>
      </c>
      <c r="INJ3001" s="36" t="s">
        <v>670</v>
      </c>
      <c r="INK3001" s="36" t="s">
        <v>670</v>
      </c>
      <c r="INL3001" s="36" t="s">
        <v>670</v>
      </c>
      <c r="INM3001" s="36" t="s">
        <v>670</v>
      </c>
      <c r="INN3001" s="36" t="s">
        <v>670</v>
      </c>
      <c r="INO3001" s="36" t="s">
        <v>670</v>
      </c>
      <c r="INP3001" s="36" t="s">
        <v>670</v>
      </c>
      <c r="INQ3001" s="36" t="s">
        <v>670</v>
      </c>
      <c r="INR3001" s="36" t="s">
        <v>670</v>
      </c>
      <c r="INS3001" s="36" t="s">
        <v>670</v>
      </c>
      <c r="INT3001" s="36" t="s">
        <v>670</v>
      </c>
      <c r="INU3001" s="36" t="s">
        <v>670</v>
      </c>
      <c r="INV3001" s="36" t="s">
        <v>670</v>
      </c>
      <c r="INW3001" s="36" t="s">
        <v>670</v>
      </c>
      <c r="INX3001" s="36" t="s">
        <v>670</v>
      </c>
      <c r="INY3001" s="36" t="s">
        <v>670</v>
      </c>
      <c r="INZ3001" s="36" t="s">
        <v>670</v>
      </c>
      <c r="IOA3001" s="36" t="s">
        <v>670</v>
      </c>
      <c r="IOB3001" s="36" t="s">
        <v>670</v>
      </c>
      <c r="IOC3001" s="36" t="s">
        <v>670</v>
      </c>
      <c r="IOD3001" s="36" t="s">
        <v>670</v>
      </c>
      <c r="IOE3001" s="36" t="s">
        <v>670</v>
      </c>
      <c r="IOF3001" s="36" t="s">
        <v>670</v>
      </c>
      <c r="IOG3001" s="36" t="s">
        <v>670</v>
      </c>
      <c r="IOH3001" s="36" t="s">
        <v>670</v>
      </c>
      <c r="IOI3001" s="36" t="s">
        <v>670</v>
      </c>
      <c r="IOJ3001" s="36" t="s">
        <v>670</v>
      </c>
      <c r="IOK3001" s="36" t="s">
        <v>670</v>
      </c>
      <c r="IOL3001" s="36" t="s">
        <v>670</v>
      </c>
      <c r="IOM3001" s="36" t="s">
        <v>670</v>
      </c>
      <c r="ION3001" s="36" t="s">
        <v>670</v>
      </c>
      <c r="IOO3001" s="36" t="s">
        <v>670</v>
      </c>
      <c r="IOP3001" s="36" t="s">
        <v>670</v>
      </c>
      <c r="IOQ3001" s="36" t="s">
        <v>670</v>
      </c>
      <c r="IOR3001" s="36" t="s">
        <v>670</v>
      </c>
      <c r="IOS3001" s="36" t="s">
        <v>670</v>
      </c>
      <c r="IOT3001" s="36" t="s">
        <v>670</v>
      </c>
      <c r="IOU3001" s="36" t="s">
        <v>670</v>
      </c>
      <c r="IOV3001" s="36" t="s">
        <v>670</v>
      </c>
      <c r="IOW3001" s="36" t="s">
        <v>670</v>
      </c>
      <c r="IOX3001" s="36" t="s">
        <v>670</v>
      </c>
      <c r="IOY3001" s="36" t="s">
        <v>670</v>
      </c>
      <c r="IOZ3001" s="36" t="s">
        <v>670</v>
      </c>
      <c r="IPA3001" s="36" t="s">
        <v>670</v>
      </c>
      <c r="IPB3001" s="36" t="s">
        <v>670</v>
      </c>
      <c r="IPC3001" s="36" t="s">
        <v>670</v>
      </c>
      <c r="IPD3001" s="36" t="s">
        <v>670</v>
      </c>
      <c r="IPE3001" s="36" t="s">
        <v>670</v>
      </c>
      <c r="IPF3001" s="36" t="s">
        <v>670</v>
      </c>
      <c r="IPG3001" s="36" t="s">
        <v>670</v>
      </c>
      <c r="IPH3001" s="36" t="s">
        <v>670</v>
      </c>
      <c r="IPI3001" s="36" t="s">
        <v>670</v>
      </c>
      <c r="IPJ3001" s="36" t="s">
        <v>670</v>
      </c>
      <c r="IPK3001" s="36" t="s">
        <v>670</v>
      </c>
      <c r="IPL3001" s="36" t="s">
        <v>670</v>
      </c>
      <c r="IPM3001" s="36" t="s">
        <v>670</v>
      </c>
      <c r="IPN3001" s="36" t="s">
        <v>670</v>
      </c>
      <c r="IPO3001" s="36" t="s">
        <v>670</v>
      </c>
      <c r="IPP3001" s="36" t="s">
        <v>670</v>
      </c>
      <c r="IPQ3001" s="36" t="s">
        <v>670</v>
      </c>
      <c r="IPR3001" s="36" t="s">
        <v>670</v>
      </c>
      <c r="IPS3001" s="36" t="s">
        <v>670</v>
      </c>
      <c r="IPT3001" s="36" t="s">
        <v>670</v>
      </c>
      <c r="IPU3001" s="36" t="s">
        <v>670</v>
      </c>
      <c r="IPV3001" s="36" t="s">
        <v>670</v>
      </c>
      <c r="IPW3001" s="36" t="s">
        <v>670</v>
      </c>
      <c r="IPX3001" s="36" t="s">
        <v>670</v>
      </c>
      <c r="IPY3001" s="36" t="s">
        <v>670</v>
      </c>
      <c r="IPZ3001" s="36" t="s">
        <v>670</v>
      </c>
      <c r="IQA3001" s="36" t="s">
        <v>670</v>
      </c>
      <c r="IQB3001" s="36" t="s">
        <v>670</v>
      </c>
      <c r="IQC3001" s="36" t="s">
        <v>670</v>
      </c>
      <c r="IQD3001" s="36" t="s">
        <v>670</v>
      </c>
      <c r="IQE3001" s="36" t="s">
        <v>670</v>
      </c>
      <c r="IQF3001" s="36" t="s">
        <v>670</v>
      </c>
      <c r="IQG3001" s="36" t="s">
        <v>670</v>
      </c>
      <c r="IQH3001" s="36" t="s">
        <v>670</v>
      </c>
      <c r="IQI3001" s="36" t="s">
        <v>670</v>
      </c>
      <c r="IQJ3001" s="36" t="s">
        <v>670</v>
      </c>
      <c r="IQK3001" s="36" t="s">
        <v>670</v>
      </c>
      <c r="IQL3001" s="36" t="s">
        <v>670</v>
      </c>
      <c r="IQM3001" s="36" t="s">
        <v>670</v>
      </c>
      <c r="IQN3001" s="36" t="s">
        <v>670</v>
      </c>
      <c r="IQO3001" s="36" t="s">
        <v>670</v>
      </c>
      <c r="IQP3001" s="36" t="s">
        <v>670</v>
      </c>
      <c r="IQQ3001" s="36" t="s">
        <v>670</v>
      </c>
      <c r="IQR3001" s="36" t="s">
        <v>670</v>
      </c>
      <c r="IQS3001" s="36" t="s">
        <v>670</v>
      </c>
      <c r="IQT3001" s="36" t="s">
        <v>670</v>
      </c>
      <c r="IQU3001" s="36" t="s">
        <v>670</v>
      </c>
      <c r="IQV3001" s="36" t="s">
        <v>670</v>
      </c>
      <c r="IQW3001" s="36" t="s">
        <v>670</v>
      </c>
      <c r="IQX3001" s="36" t="s">
        <v>670</v>
      </c>
      <c r="IQY3001" s="36" t="s">
        <v>670</v>
      </c>
      <c r="IQZ3001" s="36" t="s">
        <v>670</v>
      </c>
      <c r="IRA3001" s="36" t="s">
        <v>670</v>
      </c>
      <c r="IRB3001" s="36" t="s">
        <v>670</v>
      </c>
      <c r="IRC3001" s="36" t="s">
        <v>670</v>
      </c>
      <c r="IRD3001" s="36" t="s">
        <v>670</v>
      </c>
      <c r="IRE3001" s="36" t="s">
        <v>670</v>
      </c>
      <c r="IRF3001" s="36" t="s">
        <v>670</v>
      </c>
      <c r="IRG3001" s="36" t="s">
        <v>670</v>
      </c>
      <c r="IRH3001" s="36" t="s">
        <v>670</v>
      </c>
      <c r="IRI3001" s="36" t="s">
        <v>670</v>
      </c>
      <c r="IRJ3001" s="36" t="s">
        <v>670</v>
      </c>
      <c r="IRK3001" s="36" t="s">
        <v>670</v>
      </c>
      <c r="IRL3001" s="36" t="s">
        <v>670</v>
      </c>
      <c r="IRM3001" s="36" t="s">
        <v>670</v>
      </c>
      <c r="IRN3001" s="36" t="s">
        <v>670</v>
      </c>
      <c r="IRO3001" s="36" t="s">
        <v>670</v>
      </c>
      <c r="IRP3001" s="36" t="s">
        <v>670</v>
      </c>
      <c r="IRQ3001" s="36" t="s">
        <v>670</v>
      </c>
      <c r="IRR3001" s="36" t="s">
        <v>670</v>
      </c>
      <c r="IRS3001" s="36" t="s">
        <v>670</v>
      </c>
      <c r="IRT3001" s="36" t="s">
        <v>670</v>
      </c>
      <c r="IRU3001" s="36" t="s">
        <v>670</v>
      </c>
      <c r="IRV3001" s="36" t="s">
        <v>670</v>
      </c>
      <c r="IRW3001" s="36" t="s">
        <v>670</v>
      </c>
      <c r="IRX3001" s="36" t="s">
        <v>670</v>
      </c>
      <c r="IRY3001" s="36" t="s">
        <v>670</v>
      </c>
      <c r="IRZ3001" s="36" t="s">
        <v>670</v>
      </c>
      <c r="ISA3001" s="36" t="s">
        <v>670</v>
      </c>
      <c r="ISB3001" s="36" t="s">
        <v>670</v>
      </c>
      <c r="ISC3001" s="36" t="s">
        <v>670</v>
      </c>
      <c r="ISD3001" s="36" t="s">
        <v>670</v>
      </c>
      <c r="ISE3001" s="36" t="s">
        <v>670</v>
      </c>
      <c r="ISF3001" s="36" t="s">
        <v>670</v>
      </c>
      <c r="ISG3001" s="36" t="s">
        <v>670</v>
      </c>
      <c r="ISH3001" s="36" t="s">
        <v>670</v>
      </c>
      <c r="ISI3001" s="36" t="s">
        <v>670</v>
      </c>
      <c r="ISJ3001" s="36" t="s">
        <v>670</v>
      </c>
      <c r="ISK3001" s="36" t="s">
        <v>670</v>
      </c>
      <c r="ISL3001" s="36" t="s">
        <v>670</v>
      </c>
      <c r="ISM3001" s="36" t="s">
        <v>670</v>
      </c>
      <c r="ISN3001" s="36" t="s">
        <v>670</v>
      </c>
      <c r="ISO3001" s="36" t="s">
        <v>670</v>
      </c>
      <c r="ISP3001" s="36" t="s">
        <v>670</v>
      </c>
      <c r="ISQ3001" s="36" t="s">
        <v>670</v>
      </c>
      <c r="ISR3001" s="36" t="s">
        <v>670</v>
      </c>
      <c r="ISS3001" s="36" t="s">
        <v>670</v>
      </c>
      <c r="IST3001" s="36" t="s">
        <v>670</v>
      </c>
      <c r="ISU3001" s="36" t="s">
        <v>670</v>
      </c>
      <c r="ISV3001" s="36" t="s">
        <v>670</v>
      </c>
      <c r="ISW3001" s="36" t="s">
        <v>670</v>
      </c>
      <c r="ISX3001" s="36" t="s">
        <v>670</v>
      </c>
      <c r="ISY3001" s="36" t="s">
        <v>670</v>
      </c>
      <c r="ISZ3001" s="36" t="s">
        <v>670</v>
      </c>
      <c r="ITA3001" s="36" t="s">
        <v>670</v>
      </c>
      <c r="ITB3001" s="36" t="s">
        <v>670</v>
      </c>
      <c r="ITC3001" s="36" t="s">
        <v>670</v>
      </c>
      <c r="ITD3001" s="36" t="s">
        <v>670</v>
      </c>
      <c r="ITE3001" s="36" t="s">
        <v>670</v>
      </c>
      <c r="ITF3001" s="36" t="s">
        <v>670</v>
      </c>
      <c r="ITG3001" s="36" t="s">
        <v>670</v>
      </c>
      <c r="ITH3001" s="36" t="s">
        <v>670</v>
      </c>
      <c r="ITI3001" s="36" t="s">
        <v>670</v>
      </c>
      <c r="ITJ3001" s="36" t="s">
        <v>670</v>
      </c>
      <c r="ITK3001" s="36" t="s">
        <v>670</v>
      </c>
      <c r="ITL3001" s="36" t="s">
        <v>670</v>
      </c>
      <c r="ITM3001" s="36" t="s">
        <v>670</v>
      </c>
      <c r="ITN3001" s="36" t="s">
        <v>670</v>
      </c>
      <c r="ITO3001" s="36" t="s">
        <v>670</v>
      </c>
      <c r="ITP3001" s="36" t="s">
        <v>670</v>
      </c>
      <c r="ITQ3001" s="36" t="s">
        <v>670</v>
      </c>
      <c r="ITR3001" s="36" t="s">
        <v>670</v>
      </c>
      <c r="ITS3001" s="36" t="s">
        <v>670</v>
      </c>
      <c r="ITT3001" s="36" t="s">
        <v>670</v>
      </c>
      <c r="ITU3001" s="36" t="s">
        <v>670</v>
      </c>
      <c r="ITV3001" s="36" t="s">
        <v>670</v>
      </c>
      <c r="ITW3001" s="36" t="s">
        <v>670</v>
      </c>
      <c r="ITX3001" s="36" t="s">
        <v>670</v>
      </c>
      <c r="ITY3001" s="36" t="s">
        <v>670</v>
      </c>
      <c r="ITZ3001" s="36" t="s">
        <v>670</v>
      </c>
      <c r="IUA3001" s="36" t="s">
        <v>670</v>
      </c>
      <c r="IUB3001" s="36" t="s">
        <v>670</v>
      </c>
      <c r="IUC3001" s="36" t="s">
        <v>670</v>
      </c>
      <c r="IUD3001" s="36" t="s">
        <v>670</v>
      </c>
      <c r="IUE3001" s="36" t="s">
        <v>670</v>
      </c>
      <c r="IUF3001" s="36" t="s">
        <v>670</v>
      </c>
      <c r="IUG3001" s="36" t="s">
        <v>670</v>
      </c>
      <c r="IUH3001" s="36" t="s">
        <v>670</v>
      </c>
      <c r="IUI3001" s="36" t="s">
        <v>670</v>
      </c>
      <c r="IUJ3001" s="36" t="s">
        <v>670</v>
      </c>
      <c r="IUK3001" s="36" t="s">
        <v>670</v>
      </c>
      <c r="IUL3001" s="36" t="s">
        <v>670</v>
      </c>
      <c r="IUM3001" s="36" t="s">
        <v>670</v>
      </c>
      <c r="IUN3001" s="36" t="s">
        <v>670</v>
      </c>
      <c r="IUO3001" s="36" t="s">
        <v>670</v>
      </c>
      <c r="IUP3001" s="36" t="s">
        <v>670</v>
      </c>
      <c r="IUQ3001" s="36" t="s">
        <v>670</v>
      </c>
      <c r="IUR3001" s="36" t="s">
        <v>670</v>
      </c>
      <c r="IUS3001" s="36" t="s">
        <v>670</v>
      </c>
      <c r="IUT3001" s="36" t="s">
        <v>670</v>
      </c>
      <c r="IUU3001" s="36" t="s">
        <v>670</v>
      </c>
      <c r="IUV3001" s="36" t="s">
        <v>670</v>
      </c>
      <c r="IUW3001" s="36" t="s">
        <v>670</v>
      </c>
      <c r="IUX3001" s="36" t="s">
        <v>670</v>
      </c>
      <c r="IUY3001" s="36" t="s">
        <v>670</v>
      </c>
      <c r="IUZ3001" s="36" t="s">
        <v>670</v>
      </c>
      <c r="IVA3001" s="36" t="s">
        <v>670</v>
      </c>
      <c r="IVB3001" s="36" t="s">
        <v>670</v>
      </c>
      <c r="IVC3001" s="36" t="s">
        <v>670</v>
      </c>
      <c r="IVD3001" s="36" t="s">
        <v>670</v>
      </c>
      <c r="IVE3001" s="36" t="s">
        <v>670</v>
      </c>
      <c r="IVF3001" s="36" t="s">
        <v>670</v>
      </c>
      <c r="IVG3001" s="36" t="s">
        <v>670</v>
      </c>
      <c r="IVH3001" s="36" t="s">
        <v>670</v>
      </c>
      <c r="IVI3001" s="36" t="s">
        <v>670</v>
      </c>
      <c r="IVJ3001" s="36" t="s">
        <v>670</v>
      </c>
      <c r="IVK3001" s="36" t="s">
        <v>670</v>
      </c>
      <c r="IVL3001" s="36" t="s">
        <v>670</v>
      </c>
      <c r="IVM3001" s="36" t="s">
        <v>670</v>
      </c>
      <c r="IVN3001" s="36" t="s">
        <v>670</v>
      </c>
      <c r="IVO3001" s="36" t="s">
        <v>670</v>
      </c>
      <c r="IVP3001" s="36" t="s">
        <v>670</v>
      </c>
      <c r="IVQ3001" s="36" t="s">
        <v>670</v>
      </c>
      <c r="IVR3001" s="36" t="s">
        <v>670</v>
      </c>
      <c r="IVS3001" s="36" t="s">
        <v>670</v>
      </c>
      <c r="IVT3001" s="36" t="s">
        <v>670</v>
      </c>
      <c r="IVU3001" s="36" t="s">
        <v>670</v>
      </c>
      <c r="IVV3001" s="36" t="s">
        <v>670</v>
      </c>
      <c r="IVW3001" s="36" t="s">
        <v>670</v>
      </c>
      <c r="IVX3001" s="36" t="s">
        <v>670</v>
      </c>
      <c r="IVY3001" s="36" t="s">
        <v>670</v>
      </c>
      <c r="IVZ3001" s="36" t="s">
        <v>670</v>
      </c>
      <c r="IWA3001" s="36" t="s">
        <v>670</v>
      </c>
      <c r="IWB3001" s="36" t="s">
        <v>670</v>
      </c>
      <c r="IWC3001" s="36" t="s">
        <v>670</v>
      </c>
      <c r="IWD3001" s="36" t="s">
        <v>670</v>
      </c>
      <c r="IWE3001" s="36" t="s">
        <v>670</v>
      </c>
      <c r="IWF3001" s="36" t="s">
        <v>670</v>
      </c>
      <c r="IWG3001" s="36" t="s">
        <v>670</v>
      </c>
      <c r="IWH3001" s="36" t="s">
        <v>670</v>
      </c>
      <c r="IWI3001" s="36" t="s">
        <v>670</v>
      </c>
      <c r="IWJ3001" s="36" t="s">
        <v>670</v>
      </c>
      <c r="IWK3001" s="36" t="s">
        <v>670</v>
      </c>
      <c r="IWL3001" s="36" t="s">
        <v>670</v>
      </c>
      <c r="IWM3001" s="36" t="s">
        <v>670</v>
      </c>
      <c r="IWN3001" s="36" t="s">
        <v>670</v>
      </c>
      <c r="IWO3001" s="36" t="s">
        <v>670</v>
      </c>
      <c r="IWP3001" s="36" t="s">
        <v>670</v>
      </c>
      <c r="IWQ3001" s="36" t="s">
        <v>670</v>
      </c>
      <c r="IWR3001" s="36" t="s">
        <v>670</v>
      </c>
      <c r="IWS3001" s="36" t="s">
        <v>670</v>
      </c>
      <c r="IWT3001" s="36" t="s">
        <v>670</v>
      </c>
      <c r="IWU3001" s="36" t="s">
        <v>670</v>
      </c>
      <c r="IWV3001" s="36" t="s">
        <v>670</v>
      </c>
      <c r="IWW3001" s="36" t="s">
        <v>670</v>
      </c>
      <c r="IWX3001" s="36" t="s">
        <v>670</v>
      </c>
      <c r="IWY3001" s="36" t="s">
        <v>670</v>
      </c>
      <c r="IWZ3001" s="36" t="s">
        <v>670</v>
      </c>
      <c r="IXA3001" s="36" t="s">
        <v>670</v>
      </c>
      <c r="IXB3001" s="36" t="s">
        <v>670</v>
      </c>
      <c r="IXC3001" s="36" t="s">
        <v>670</v>
      </c>
      <c r="IXD3001" s="36" t="s">
        <v>670</v>
      </c>
      <c r="IXE3001" s="36" t="s">
        <v>670</v>
      </c>
      <c r="IXF3001" s="36" t="s">
        <v>670</v>
      </c>
      <c r="IXG3001" s="36" t="s">
        <v>670</v>
      </c>
      <c r="IXH3001" s="36" t="s">
        <v>670</v>
      </c>
      <c r="IXI3001" s="36" t="s">
        <v>670</v>
      </c>
      <c r="IXJ3001" s="36" t="s">
        <v>670</v>
      </c>
      <c r="IXK3001" s="36" t="s">
        <v>670</v>
      </c>
      <c r="IXL3001" s="36" t="s">
        <v>670</v>
      </c>
      <c r="IXM3001" s="36" t="s">
        <v>670</v>
      </c>
      <c r="IXN3001" s="36" t="s">
        <v>670</v>
      </c>
      <c r="IXO3001" s="36" t="s">
        <v>670</v>
      </c>
      <c r="IXP3001" s="36" t="s">
        <v>670</v>
      </c>
      <c r="IXQ3001" s="36" t="s">
        <v>670</v>
      </c>
      <c r="IXR3001" s="36" t="s">
        <v>670</v>
      </c>
      <c r="IXS3001" s="36" t="s">
        <v>670</v>
      </c>
      <c r="IXT3001" s="36" t="s">
        <v>670</v>
      </c>
      <c r="IXU3001" s="36" t="s">
        <v>670</v>
      </c>
      <c r="IXV3001" s="36" t="s">
        <v>670</v>
      </c>
      <c r="IXW3001" s="36" t="s">
        <v>670</v>
      </c>
      <c r="IXX3001" s="36" t="s">
        <v>670</v>
      </c>
      <c r="IXY3001" s="36" t="s">
        <v>670</v>
      </c>
      <c r="IXZ3001" s="36" t="s">
        <v>670</v>
      </c>
      <c r="IYA3001" s="36" t="s">
        <v>670</v>
      </c>
      <c r="IYB3001" s="36" t="s">
        <v>670</v>
      </c>
      <c r="IYC3001" s="36" t="s">
        <v>670</v>
      </c>
      <c r="IYD3001" s="36" t="s">
        <v>670</v>
      </c>
      <c r="IYE3001" s="36" t="s">
        <v>670</v>
      </c>
      <c r="IYF3001" s="36" t="s">
        <v>670</v>
      </c>
      <c r="IYG3001" s="36" t="s">
        <v>670</v>
      </c>
      <c r="IYH3001" s="36" t="s">
        <v>670</v>
      </c>
      <c r="IYI3001" s="36" t="s">
        <v>670</v>
      </c>
      <c r="IYJ3001" s="36" t="s">
        <v>670</v>
      </c>
      <c r="IYK3001" s="36" t="s">
        <v>670</v>
      </c>
      <c r="IYL3001" s="36" t="s">
        <v>670</v>
      </c>
      <c r="IYM3001" s="36" t="s">
        <v>670</v>
      </c>
      <c r="IYN3001" s="36" t="s">
        <v>670</v>
      </c>
      <c r="IYO3001" s="36" t="s">
        <v>670</v>
      </c>
      <c r="IYP3001" s="36" t="s">
        <v>670</v>
      </c>
      <c r="IYQ3001" s="36" t="s">
        <v>670</v>
      </c>
      <c r="IYR3001" s="36" t="s">
        <v>670</v>
      </c>
      <c r="IYS3001" s="36" t="s">
        <v>670</v>
      </c>
      <c r="IYT3001" s="36" t="s">
        <v>670</v>
      </c>
      <c r="IYU3001" s="36" t="s">
        <v>670</v>
      </c>
      <c r="IYV3001" s="36" t="s">
        <v>670</v>
      </c>
      <c r="IYW3001" s="36" t="s">
        <v>670</v>
      </c>
      <c r="IYX3001" s="36" t="s">
        <v>670</v>
      </c>
      <c r="IYY3001" s="36" t="s">
        <v>670</v>
      </c>
      <c r="IYZ3001" s="36" t="s">
        <v>670</v>
      </c>
      <c r="IZA3001" s="36" t="s">
        <v>670</v>
      </c>
      <c r="IZB3001" s="36" t="s">
        <v>670</v>
      </c>
      <c r="IZC3001" s="36" t="s">
        <v>670</v>
      </c>
      <c r="IZD3001" s="36" t="s">
        <v>670</v>
      </c>
      <c r="IZE3001" s="36" t="s">
        <v>670</v>
      </c>
      <c r="IZF3001" s="36" t="s">
        <v>670</v>
      </c>
      <c r="IZG3001" s="36" t="s">
        <v>670</v>
      </c>
      <c r="IZH3001" s="36" t="s">
        <v>670</v>
      </c>
      <c r="IZI3001" s="36" t="s">
        <v>670</v>
      </c>
      <c r="IZJ3001" s="36" t="s">
        <v>670</v>
      </c>
      <c r="IZK3001" s="36" t="s">
        <v>670</v>
      </c>
      <c r="IZL3001" s="36" t="s">
        <v>670</v>
      </c>
      <c r="IZM3001" s="36" t="s">
        <v>670</v>
      </c>
      <c r="IZN3001" s="36" t="s">
        <v>670</v>
      </c>
      <c r="IZO3001" s="36" t="s">
        <v>670</v>
      </c>
      <c r="IZP3001" s="36" t="s">
        <v>670</v>
      </c>
      <c r="IZQ3001" s="36" t="s">
        <v>670</v>
      </c>
      <c r="IZR3001" s="36" t="s">
        <v>670</v>
      </c>
      <c r="IZS3001" s="36" t="s">
        <v>670</v>
      </c>
      <c r="IZT3001" s="36" t="s">
        <v>670</v>
      </c>
      <c r="IZU3001" s="36" t="s">
        <v>670</v>
      </c>
      <c r="IZV3001" s="36" t="s">
        <v>670</v>
      </c>
      <c r="IZW3001" s="36" t="s">
        <v>670</v>
      </c>
      <c r="IZX3001" s="36" t="s">
        <v>670</v>
      </c>
      <c r="IZY3001" s="36" t="s">
        <v>670</v>
      </c>
      <c r="IZZ3001" s="36" t="s">
        <v>670</v>
      </c>
      <c r="JAA3001" s="36" t="s">
        <v>670</v>
      </c>
      <c r="JAB3001" s="36" t="s">
        <v>670</v>
      </c>
      <c r="JAC3001" s="36" t="s">
        <v>670</v>
      </c>
      <c r="JAD3001" s="36" t="s">
        <v>670</v>
      </c>
      <c r="JAE3001" s="36" t="s">
        <v>670</v>
      </c>
      <c r="JAF3001" s="36" t="s">
        <v>670</v>
      </c>
      <c r="JAG3001" s="36" t="s">
        <v>670</v>
      </c>
      <c r="JAH3001" s="36" t="s">
        <v>670</v>
      </c>
      <c r="JAI3001" s="36" t="s">
        <v>670</v>
      </c>
      <c r="JAJ3001" s="36" t="s">
        <v>670</v>
      </c>
      <c r="JAK3001" s="36" t="s">
        <v>670</v>
      </c>
      <c r="JAL3001" s="36" t="s">
        <v>670</v>
      </c>
      <c r="JAM3001" s="36" t="s">
        <v>670</v>
      </c>
      <c r="JAN3001" s="36" t="s">
        <v>670</v>
      </c>
      <c r="JAO3001" s="36" t="s">
        <v>670</v>
      </c>
      <c r="JAP3001" s="36" t="s">
        <v>670</v>
      </c>
      <c r="JAQ3001" s="36" t="s">
        <v>670</v>
      </c>
      <c r="JAR3001" s="36" t="s">
        <v>670</v>
      </c>
      <c r="JAS3001" s="36" t="s">
        <v>670</v>
      </c>
      <c r="JAT3001" s="36" t="s">
        <v>670</v>
      </c>
      <c r="JAU3001" s="36" t="s">
        <v>670</v>
      </c>
      <c r="JAV3001" s="36" t="s">
        <v>670</v>
      </c>
      <c r="JAW3001" s="36" t="s">
        <v>670</v>
      </c>
      <c r="JAX3001" s="36" t="s">
        <v>670</v>
      </c>
      <c r="JAY3001" s="36" t="s">
        <v>670</v>
      </c>
      <c r="JAZ3001" s="36" t="s">
        <v>670</v>
      </c>
      <c r="JBA3001" s="36" t="s">
        <v>670</v>
      </c>
      <c r="JBB3001" s="36" t="s">
        <v>670</v>
      </c>
      <c r="JBC3001" s="36" t="s">
        <v>670</v>
      </c>
      <c r="JBD3001" s="36" t="s">
        <v>670</v>
      </c>
      <c r="JBE3001" s="36" t="s">
        <v>670</v>
      </c>
      <c r="JBF3001" s="36" t="s">
        <v>670</v>
      </c>
      <c r="JBG3001" s="36" t="s">
        <v>670</v>
      </c>
      <c r="JBH3001" s="36" t="s">
        <v>670</v>
      </c>
      <c r="JBI3001" s="36" t="s">
        <v>670</v>
      </c>
      <c r="JBJ3001" s="36" t="s">
        <v>670</v>
      </c>
      <c r="JBK3001" s="36" t="s">
        <v>670</v>
      </c>
      <c r="JBL3001" s="36" t="s">
        <v>670</v>
      </c>
      <c r="JBM3001" s="36" t="s">
        <v>670</v>
      </c>
      <c r="JBN3001" s="36" t="s">
        <v>670</v>
      </c>
      <c r="JBO3001" s="36" t="s">
        <v>670</v>
      </c>
      <c r="JBP3001" s="36" t="s">
        <v>670</v>
      </c>
      <c r="JBQ3001" s="36" t="s">
        <v>670</v>
      </c>
      <c r="JBR3001" s="36" t="s">
        <v>670</v>
      </c>
      <c r="JBS3001" s="36" t="s">
        <v>670</v>
      </c>
      <c r="JBT3001" s="36" t="s">
        <v>670</v>
      </c>
      <c r="JBU3001" s="36" t="s">
        <v>670</v>
      </c>
      <c r="JBV3001" s="36" t="s">
        <v>670</v>
      </c>
      <c r="JBW3001" s="36" t="s">
        <v>670</v>
      </c>
      <c r="JBX3001" s="36" t="s">
        <v>670</v>
      </c>
      <c r="JBY3001" s="36" t="s">
        <v>670</v>
      </c>
      <c r="JBZ3001" s="36" t="s">
        <v>670</v>
      </c>
      <c r="JCA3001" s="36" t="s">
        <v>670</v>
      </c>
      <c r="JCB3001" s="36" t="s">
        <v>670</v>
      </c>
      <c r="JCC3001" s="36" t="s">
        <v>670</v>
      </c>
      <c r="JCD3001" s="36" t="s">
        <v>670</v>
      </c>
      <c r="JCE3001" s="36" t="s">
        <v>670</v>
      </c>
      <c r="JCF3001" s="36" t="s">
        <v>670</v>
      </c>
      <c r="JCG3001" s="36" t="s">
        <v>670</v>
      </c>
      <c r="JCH3001" s="36" t="s">
        <v>670</v>
      </c>
      <c r="JCI3001" s="36" t="s">
        <v>670</v>
      </c>
      <c r="JCJ3001" s="36" t="s">
        <v>670</v>
      </c>
      <c r="JCK3001" s="36" t="s">
        <v>670</v>
      </c>
      <c r="JCL3001" s="36" t="s">
        <v>670</v>
      </c>
      <c r="JCM3001" s="36" t="s">
        <v>670</v>
      </c>
      <c r="JCN3001" s="36" t="s">
        <v>670</v>
      </c>
      <c r="JCO3001" s="36" t="s">
        <v>670</v>
      </c>
      <c r="JCP3001" s="36" t="s">
        <v>670</v>
      </c>
      <c r="JCQ3001" s="36" t="s">
        <v>670</v>
      </c>
      <c r="JCR3001" s="36" t="s">
        <v>670</v>
      </c>
      <c r="JCS3001" s="36" t="s">
        <v>670</v>
      </c>
      <c r="JCT3001" s="36" t="s">
        <v>670</v>
      </c>
      <c r="JCU3001" s="36" t="s">
        <v>670</v>
      </c>
      <c r="JCV3001" s="36" t="s">
        <v>670</v>
      </c>
      <c r="JCW3001" s="36" t="s">
        <v>670</v>
      </c>
      <c r="JCX3001" s="36" t="s">
        <v>670</v>
      </c>
      <c r="JCY3001" s="36" t="s">
        <v>670</v>
      </c>
      <c r="JCZ3001" s="36" t="s">
        <v>670</v>
      </c>
      <c r="JDA3001" s="36" t="s">
        <v>670</v>
      </c>
      <c r="JDB3001" s="36" t="s">
        <v>670</v>
      </c>
      <c r="JDC3001" s="36" t="s">
        <v>670</v>
      </c>
      <c r="JDD3001" s="36" t="s">
        <v>670</v>
      </c>
      <c r="JDE3001" s="36" t="s">
        <v>670</v>
      </c>
      <c r="JDF3001" s="36" t="s">
        <v>670</v>
      </c>
      <c r="JDG3001" s="36" t="s">
        <v>670</v>
      </c>
      <c r="JDH3001" s="36" t="s">
        <v>670</v>
      </c>
      <c r="JDI3001" s="36" t="s">
        <v>670</v>
      </c>
      <c r="JDJ3001" s="36" t="s">
        <v>670</v>
      </c>
      <c r="JDK3001" s="36" t="s">
        <v>670</v>
      </c>
      <c r="JDL3001" s="36" t="s">
        <v>670</v>
      </c>
      <c r="JDM3001" s="36" t="s">
        <v>670</v>
      </c>
      <c r="JDN3001" s="36" t="s">
        <v>670</v>
      </c>
      <c r="JDO3001" s="36" t="s">
        <v>670</v>
      </c>
      <c r="JDP3001" s="36" t="s">
        <v>670</v>
      </c>
      <c r="JDQ3001" s="36" t="s">
        <v>670</v>
      </c>
      <c r="JDR3001" s="36" t="s">
        <v>670</v>
      </c>
      <c r="JDS3001" s="36" t="s">
        <v>670</v>
      </c>
      <c r="JDT3001" s="36" t="s">
        <v>670</v>
      </c>
      <c r="JDU3001" s="36" t="s">
        <v>670</v>
      </c>
      <c r="JDV3001" s="36" t="s">
        <v>670</v>
      </c>
      <c r="JDW3001" s="36" t="s">
        <v>670</v>
      </c>
      <c r="JDX3001" s="36" t="s">
        <v>670</v>
      </c>
      <c r="JDY3001" s="36" t="s">
        <v>670</v>
      </c>
      <c r="JDZ3001" s="36" t="s">
        <v>670</v>
      </c>
      <c r="JEA3001" s="36" t="s">
        <v>670</v>
      </c>
      <c r="JEB3001" s="36" t="s">
        <v>670</v>
      </c>
      <c r="JEC3001" s="36" t="s">
        <v>670</v>
      </c>
      <c r="JED3001" s="36" t="s">
        <v>670</v>
      </c>
      <c r="JEE3001" s="36" t="s">
        <v>670</v>
      </c>
      <c r="JEF3001" s="36" t="s">
        <v>670</v>
      </c>
      <c r="JEG3001" s="36" t="s">
        <v>670</v>
      </c>
      <c r="JEH3001" s="36" t="s">
        <v>670</v>
      </c>
      <c r="JEI3001" s="36" t="s">
        <v>670</v>
      </c>
      <c r="JEJ3001" s="36" t="s">
        <v>670</v>
      </c>
      <c r="JEK3001" s="36" t="s">
        <v>670</v>
      </c>
      <c r="JEL3001" s="36" t="s">
        <v>670</v>
      </c>
      <c r="JEM3001" s="36" t="s">
        <v>670</v>
      </c>
      <c r="JEN3001" s="36" t="s">
        <v>670</v>
      </c>
      <c r="JEO3001" s="36" t="s">
        <v>670</v>
      </c>
      <c r="JEP3001" s="36" t="s">
        <v>670</v>
      </c>
      <c r="JEQ3001" s="36" t="s">
        <v>670</v>
      </c>
      <c r="JER3001" s="36" t="s">
        <v>670</v>
      </c>
      <c r="JES3001" s="36" t="s">
        <v>670</v>
      </c>
      <c r="JET3001" s="36" t="s">
        <v>670</v>
      </c>
      <c r="JEU3001" s="36" t="s">
        <v>670</v>
      </c>
      <c r="JEV3001" s="36" t="s">
        <v>670</v>
      </c>
      <c r="JEW3001" s="36" t="s">
        <v>670</v>
      </c>
      <c r="JEX3001" s="36" t="s">
        <v>670</v>
      </c>
      <c r="JEY3001" s="36" t="s">
        <v>670</v>
      </c>
      <c r="JEZ3001" s="36" t="s">
        <v>670</v>
      </c>
      <c r="JFA3001" s="36" t="s">
        <v>670</v>
      </c>
      <c r="JFB3001" s="36" t="s">
        <v>670</v>
      </c>
      <c r="JFC3001" s="36" t="s">
        <v>670</v>
      </c>
      <c r="JFD3001" s="36" t="s">
        <v>670</v>
      </c>
      <c r="JFE3001" s="36" t="s">
        <v>670</v>
      </c>
      <c r="JFF3001" s="36" t="s">
        <v>670</v>
      </c>
      <c r="JFG3001" s="36" t="s">
        <v>670</v>
      </c>
      <c r="JFH3001" s="36" t="s">
        <v>670</v>
      </c>
      <c r="JFI3001" s="36" t="s">
        <v>670</v>
      </c>
      <c r="JFJ3001" s="36" t="s">
        <v>670</v>
      </c>
      <c r="JFK3001" s="36" t="s">
        <v>670</v>
      </c>
      <c r="JFL3001" s="36" t="s">
        <v>670</v>
      </c>
      <c r="JFM3001" s="36" t="s">
        <v>670</v>
      </c>
      <c r="JFN3001" s="36" t="s">
        <v>670</v>
      </c>
      <c r="JFO3001" s="36" t="s">
        <v>670</v>
      </c>
      <c r="JFP3001" s="36" t="s">
        <v>670</v>
      </c>
      <c r="JFQ3001" s="36" t="s">
        <v>670</v>
      </c>
      <c r="JFR3001" s="36" t="s">
        <v>670</v>
      </c>
      <c r="JFS3001" s="36" t="s">
        <v>670</v>
      </c>
      <c r="JFT3001" s="36" t="s">
        <v>670</v>
      </c>
      <c r="JFU3001" s="36" t="s">
        <v>670</v>
      </c>
      <c r="JFV3001" s="36" t="s">
        <v>670</v>
      </c>
      <c r="JFW3001" s="36" t="s">
        <v>670</v>
      </c>
      <c r="JFX3001" s="36" t="s">
        <v>670</v>
      </c>
      <c r="JFY3001" s="36" t="s">
        <v>670</v>
      </c>
      <c r="JFZ3001" s="36" t="s">
        <v>670</v>
      </c>
      <c r="JGA3001" s="36" t="s">
        <v>670</v>
      </c>
      <c r="JGB3001" s="36" t="s">
        <v>670</v>
      </c>
      <c r="JGC3001" s="36" t="s">
        <v>670</v>
      </c>
      <c r="JGD3001" s="36" t="s">
        <v>670</v>
      </c>
      <c r="JGE3001" s="36" t="s">
        <v>670</v>
      </c>
      <c r="JGF3001" s="36" t="s">
        <v>670</v>
      </c>
      <c r="JGG3001" s="36" t="s">
        <v>670</v>
      </c>
      <c r="JGH3001" s="36" t="s">
        <v>670</v>
      </c>
      <c r="JGI3001" s="36" t="s">
        <v>670</v>
      </c>
      <c r="JGJ3001" s="36" t="s">
        <v>670</v>
      </c>
      <c r="JGK3001" s="36" t="s">
        <v>670</v>
      </c>
      <c r="JGL3001" s="36" t="s">
        <v>670</v>
      </c>
      <c r="JGM3001" s="36" t="s">
        <v>670</v>
      </c>
      <c r="JGN3001" s="36" t="s">
        <v>670</v>
      </c>
      <c r="JGO3001" s="36" t="s">
        <v>670</v>
      </c>
      <c r="JGP3001" s="36" t="s">
        <v>670</v>
      </c>
      <c r="JGQ3001" s="36" t="s">
        <v>670</v>
      </c>
      <c r="JGR3001" s="36" t="s">
        <v>670</v>
      </c>
      <c r="JGS3001" s="36" t="s">
        <v>670</v>
      </c>
      <c r="JGT3001" s="36" t="s">
        <v>670</v>
      </c>
      <c r="JGU3001" s="36" t="s">
        <v>670</v>
      </c>
      <c r="JGV3001" s="36" t="s">
        <v>670</v>
      </c>
      <c r="JGW3001" s="36" t="s">
        <v>670</v>
      </c>
      <c r="JGX3001" s="36" t="s">
        <v>670</v>
      </c>
      <c r="JGY3001" s="36" t="s">
        <v>670</v>
      </c>
      <c r="JGZ3001" s="36" t="s">
        <v>670</v>
      </c>
      <c r="JHA3001" s="36" t="s">
        <v>670</v>
      </c>
      <c r="JHB3001" s="36" t="s">
        <v>670</v>
      </c>
      <c r="JHC3001" s="36" t="s">
        <v>670</v>
      </c>
      <c r="JHD3001" s="36" t="s">
        <v>670</v>
      </c>
      <c r="JHE3001" s="36" t="s">
        <v>670</v>
      </c>
      <c r="JHF3001" s="36" t="s">
        <v>670</v>
      </c>
      <c r="JHG3001" s="36" t="s">
        <v>670</v>
      </c>
      <c r="JHH3001" s="36" t="s">
        <v>670</v>
      </c>
      <c r="JHI3001" s="36" t="s">
        <v>670</v>
      </c>
      <c r="JHJ3001" s="36" t="s">
        <v>670</v>
      </c>
      <c r="JHK3001" s="36" t="s">
        <v>670</v>
      </c>
      <c r="JHL3001" s="36" t="s">
        <v>670</v>
      </c>
      <c r="JHM3001" s="36" t="s">
        <v>670</v>
      </c>
      <c r="JHN3001" s="36" t="s">
        <v>670</v>
      </c>
      <c r="JHO3001" s="36" t="s">
        <v>670</v>
      </c>
      <c r="JHP3001" s="36" t="s">
        <v>670</v>
      </c>
      <c r="JHQ3001" s="36" t="s">
        <v>670</v>
      </c>
      <c r="JHR3001" s="36" t="s">
        <v>670</v>
      </c>
      <c r="JHS3001" s="36" t="s">
        <v>670</v>
      </c>
      <c r="JHT3001" s="36" t="s">
        <v>670</v>
      </c>
      <c r="JHU3001" s="36" t="s">
        <v>670</v>
      </c>
      <c r="JHV3001" s="36" t="s">
        <v>670</v>
      </c>
      <c r="JHW3001" s="36" t="s">
        <v>670</v>
      </c>
      <c r="JHX3001" s="36" t="s">
        <v>670</v>
      </c>
      <c r="JHY3001" s="36" t="s">
        <v>670</v>
      </c>
      <c r="JHZ3001" s="36" t="s">
        <v>670</v>
      </c>
      <c r="JIA3001" s="36" t="s">
        <v>670</v>
      </c>
      <c r="JIB3001" s="36" t="s">
        <v>670</v>
      </c>
      <c r="JIC3001" s="36" t="s">
        <v>670</v>
      </c>
      <c r="JID3001" s="36" t="s">
        <v>670</v>
      </c>
      <c r="JIE3001" s="36" t="s">
        <v>670</v>
      </c>
      <c r="JIF3001" s="36" t="s">
        <v>670</v>
      </c>
      <c r="JIG3001" s="36" t="s">
        <v>670</v>
      </c>
      <c r="JIH3001" s="36" t="s">
        <v>670</v>
      </c>
      <c r="JII3001" s="36" t="s">
        <v>670</v>
      </c>
      <c r="JIJ3001" s="36" t="s">
        <v>670</v>
      </c>
      <c r="JIK3001" s="36" t="s">
        <v>670</v>
      </c>
      <c r="JIL3001" s="36" t="s">
        <v>670</v>
      </c>
      <c r="JIM3001" s="36" t="s">
        <v>670</v>
      </c>
      <c r="JIN3001" s="36" t="s">
        <v>670</v>
      </c>
      <c r="JIO3001" s="36" t="s">
        <v>670</v>
      </c>
      <c r="JIP3001" s="36" t="s">
        <v>670</v>
      </c>
      <c r="JIQ3001" s="36" t="s">
        <v>670</v>
      </c>
      <c r="JIR3001" s="36" t="s">
        <v>670</v>
      </c>
      <c r="JIS3001" s="36" t="s">
        <v>670</v>
      </c>
      <c r="JIT3001" s="36" t="s">
        <v>670</v>
      </c>
      <c r="JIU3001" s="36" t="s">
        <v>670</v>
      </c>
      <c r="JIV3001" s="36" t="s">
        <v>670</v>
      </c>
      <c r="JIW3001" s="36" t="s">
        <v>670</v>
      </c>
      <c r="JIX3001" s="36" t="s">
        <v>670</v>
      </c>
      <c r="JIY3001" s="36" t="s">
        <v>670</v>
      </c>
      <c r="JIZ3001" s="36" t="s">
        <v>670</v>
      </c>
      <c r="JJA3001" s="36" t="s">
        <v>670</v>
      </c>
      <c r="JJB3001" s="36" t="s">
        <v>670</v>
      </c>
      <c r="JJC3001" s="36" t="s">
        <v>670</v>
      </c>
      <c r="JJD3001" s="36" t="s">
        <v>670</v>
      </c>
      <c r="JJE3001" s="36" t="s">
        <v>670</v>
      </c>
      <c r="JJF3001" s="36" t="s">
        <v>670</v>
      </c>
      <c r="JJG3001" s="36" t="s">
        <v>670</v>
      </c>
      <c r="JJH3001" s="36" t="s">
        <v>670</v>
      </c>
      <c r="JJI3001" s="36" t="s">
        <v>670</v>
      </c>
      <c r="JJJ3001" s="36" t="s">
        <v>670</v>
      </c>
      <c r="JJK3001" s="36" t="s">
        <v>670</v>
      </c>
      <c r="JJL3001" s="36" t="s">
        <v>670</v>
      </c>
      <c r="JJM3001" s="36" t="s">
        <v>670</v>
      </c>
      <c r="JJN3001" s="36" t="s">
        <v>670</v>
      </c>
      <c r="JJO3001" s="36" t="s">
        <v>670</v>
      </c>
      <c r="JJP3001" s="36" t="s">
        <v>670</v>
      </c>
      <c r="JJQ3001" s="36" t="s">
        <v>670</v>
      </c>
      <c r="JJR3001" s="36" t="s">
        <v>670</v>
      </c>
      <c r="JJS3001" s="36" t="s">
        <v>670</v>
      </c>
      <c r="JJT3001" s="36" t="s">
        <v>670</v>
      </c>
      <c r="JJU3001" s="36" t="s">
        <v>670</v>
      </c>
      <c r="JJV3001" s="36" t="s">
        <v>670</v>
      </c>
      <c r="JJW3001" s="36" t="s">
        <v>670</v>
      </c>
      <c r="JJX3001" s="36" t="s">
        <v>670</v>
      </c>
      <c r="JJY3001" s="36" t="s">
        <v>670</v>
      </c>
      <c r="JJZ3001" s="36" t="s">
        <v>670</v>
      </c>
      <c r="JKA3001" s="36" t="s">
        <v>670</v>
      </c>
      <c r="JKB3001" s="36" t="s">
        <v>670</v>
      </c>
      <c r="JKC3001" s="36" t="s">
        <v>670</v>
      </c>
      <c r="JKD3001" s="36" t="s">
        <v>670</v>
      </c>
      <c r="JKE3001" s="36" t="s">
        <v>670</v>
      </c>
      <c r="JKF3001" s="36" t="s">
        <v>670</v>
      </c>
      <c r="JKG3001" s="36" t="s">
        <v>670</v>
      </c>
      <c r="JKH3001" s="36" t="s">
        <v>670</v>
      </c>
      <c r="JKI3001" s="36" t="s">
        <v>670</v>
      </c>
      <c r="JKJ3001" s="36" t="s">
        <v>670</v>
      </c>
      <c r="JKK3001" s="36" t="s">
        <v>670</v>
      </c>
      <c r="JKL3001" s="36" t="s">
        <v>670</v>
      </c>
      <c r="JKM3001" s="36" t="s">
        <v>670</v>
      </c>
      <c r="JKN3001" s="36" t="s">
        <v>670</v>
      </c>
      <c r="JKO3001" s="36" t="s">
        <v>670</v>
      </c>
      <c r="JKP3001" s="36" t="s">
        <v>670</v>
      </c>
      <c r="JKQ3001" s="36" t="s">
        <v>670</v>
      </c>
      <c r="JKR3001" s="36" t="s">
        <v>670</v>
      </c>
      <c r="JKS3001" s="36" t="s">
        <v>670</v>
      </c>
      <c r="JKT3001" s="36" t="s">
        <v>670</v>
      </c>
      <c r="JKU3001" s="36" t="s">
        <v>670</v>
      </c>
      <c r="JKV3001" s="36" t="s">
        <v>670</v>
      </c>
      <c r="JKW3001" s="36" t="s">
        <v>670</v>
      </c>
      <c r="JKX3001" s="36" t="s">
        <v>670</v>
      </c>
      <c r="JKY3001" s="36" t="s">
        <v>670</v>
      </c>
      <c r="JKZ3001" s="36" t="s">
        <v>670</v>
      </c>
      <c r="JLA3001" s="36" t="s">
        <v>670</v>
      </c>
      <c r="JLB3001" s="36" t="s">
        <v>670</v>
      </c>
      <c r="JLC3001" s="36" t="s">
        <v>670</v>
      </c>
      <c r="JLD3001" s="36" t="s">
        <v>670</v>
      </c>
      <c r="JLE3001" s="36" t="s">
        <v>670</v>
      </c>
      <c r="JLF3001" s="36" t="s">
        <v>670</v>
      </c>
      <c r="JLG3001" s="36" t="s">
        <v>670</v>
      </c>
      <c r="JLH3001" s="36" t="s">
        <v>670</v>
      </c>
      <c r="JLI3001" s="36" t="s">
        <v>670</v>
      </c>
      <c r="JLJ3001" s="36" t="s">
        <v>670</v>
      </c>
      <c r="JLK3001" s="36" t="s">
        <v>670</v>
      </c>
      <c r="JLL3001" s="36" t="s">
        <v>670</v>
      </c>
      <c r="JLM3001" s="36" t="s">
        <v>670</v>
      </c>
      <c r="JLN3001" s="36" t="s">
        <v>670</v>
      </c>
      <c r="JLO3001" s="36" t="s">
        <v>670</v>
      </c>
      <c r="JLP3001" s="36" t="s">
        <v>670</v>
      </c>
      <c r="JLQ3001" s="36" t="s">
        <v>670</v>
      </c>
      <c r="JLR3001" s="36" t="s">
        <v>670</v>
      </c>
      <c r="JLS3001" s="36" t="s">
        <v>670</v>
      </c>
      <c r="JLT3001" s="36" t="s">
        <v>670</v>
      </c>
      <c r="JLU3001" s="36" t="s">
        <v>670</v>
      </c>
      <c r="JLV3001" s="36" t="s">
        <v>670</v>
      </c>
      <c r="JLW3001" s="36" t="s">
        <v>670</v>
      </c>
      <c r="JLX3001" s="36" t="s">
        <v>670</v>
      </c>
      <c r="JLY3001" s="36" t="s">
        <v>670</v>
      </c>
      <c r="JLZ3001" s="36" t="s">
        <v>670</v>
      </c>
      <c r="JMA3001" s="36" t="s">
        <v>670</v>
      </c>
      <c r="JMB3001" s="36" t="s">
        <v>670</v>
      </c>
      <c r="JMC3001" s="36" t="s">
        <v>670</v>
      </c>
      <c r="JMD3001" s="36" t="s">
        <v>670</v>
      </c>
      <c r="JME3001" s="36" t="s">
        <v>670</v>
      </c>
      <c r="JMF3001" s="36" t="s">
        <v>670</v>
      </c>
      <c r="JMG3001" s="36" t="s">
        <v>670</v>
      </c>
      <c r="JMH3001" s="36" t="s">
        <v>670</v>
      </c>
      <c r="JMI3001" s="36" t="s">
        <v>670</v>
      </c>
      <c r="JMJ3001" s="36" t="s">
        <v>670</v>
      </c>
      <c r="JMK3001" s="36" t="s">
        <v>670</v>
      </c>
      <c r="JML3001" s="36" t="s">
        <v>670</v>
      </c>
      <c r="JMM3001" s="36" t="s">
        <v>670</v>
      </c>
      <c r="JMN3001" s="36" t="s">
        <v>670</v>
      </c>
      <c r="JMO3001" s="36" t="s">
        <v>670</v>
      </c>
      <c r="JMP3001" s="36" t="s">
        <v>670</v>
      </c>
      <c r="JMQ3001" s="36" t="s">
        <v>670</v>
      </c>
      <c r="JMR3001" s="36" t="s">
        <v>670</v>
      </c>
      <c r="JMS3001" s="36" t="s">
        <v>670</v>
      </c>
      <c r="JMT3001" s="36" t="s">
        <v>670</v>
      </c>
      <c r="JMU3001" s="36" t="s">
        <v>670</v>
      </c>
      <c r="JMV3001" s="36" t="s">
        <v>670</v>
      </c>
      <c r="JMW3001" s="36" t="s">
        <v>670</v>
      </c>
      <c r="JMX3001" s="36" t="s">
        <v>670</v>
      </c>
      <c r="JMY3001" s="36" t="s">
        <v>670</v>
      </c>
      <c r="JMZ3001" s="36" t="s">
        <v>670</v>
      </c>
      <c r="JNA3001" s="36" t="s">
        <v>670</v>
      </c>
      <c r="JNB3001" s="36" t="s">
        <v>670</v>
      </c>
      <c r="JNC3001" s="36" t="s">
        <v>670</v>
      </c>
      <c r="JND3001" s="36" t="s">
        <v>670</v>
      </c>
      <c r="JNE3001" s="36" t="s">
        <v>670</v>
      </c>
      <c r="JNF3001" s="36" t="s">
        <v>670</v>
      </c>
      <c r="JNG3001" s="36" t="s">
        <v>670</v>
      </c>
      <c r="JNH3001" s="36" t="s">
        <v>670</v>
      </c>
      <c r="JNI3001" s="36" t="s">
        <v>670</v>
      </c>
      <c r="JNJ3001" s="36" t="s">
        <v>670</v>
      </c>
      <c r="JNK3001" s="36" t="s">
        <v>670</v>
      </c>
      <c r="JNL3001" s="36" t="s">
        <v>670</v>
      </c>
      <c r="JNM3001" s="36" t="s">
        <v>670</v>
      </c>
      <c r="JNN3001" s="36" t="s">
        <v>670</v>
      </c>
      <c r="JNO3001" s="36" t="s">
        <v>670</v>
      </c>
      <c r="JNP3001" s="36" t="s">
        <v>670</v>
      </c>
      <c r="JNQ3001" s="36" t="s">
        <v>670</v>
      </c>
      <c r="JNR3001" s="36" t="s">
        <v>670</v>
      </c>
      <c r="JNS3001" s="36" t="s">
        <v>670</v>
      </c>
      <c r="JNT3001" s="36" t="s">
        <v>670</v>
      </c>
      <c r="JNU3001" s="36" t="s">
        <v>670</v>
      </c>
      <c r="JNV3001" s="36" t="s">
        <v>670</v>
      </c>
      <c r="JNW3001" s="36" t="s">
        <v>670</v>
      </c>
      <c r="JNX3001" s="36" t="s">
        <v>670</v>
      </c>
      <c r="JNY3001" s="36" t="s">
        <v>670</v>
      </c>
      <c r="JNZ3001" s="36" t="s">
        <v>670</v>
      </c>
      <c r="JOA3001" s="36" t="s">
        <v>670</v>
      </c>
      <c r="JOB3001" s="36" t="s">
        <v>670</v>
      </c>
      <c r="JOC3001" s="36" t="s">
        <v>670</v>
      </c>
      <c r="JOD3001" s="36" t="s">
        <v>670</v>
      </c>
      <c r="JOE3001" s="36" t="s">
        <v>670</v>
      </c>
      <c r="JOF3001" s="36" t="s">
        <v>670</v>
      </c>
      <c r="JOG3001" s="36" t="s">
        <v>670</v>
      </c>
      <c r="JOH3001" s="36" t="s">
        <v>670</v>
      </c>
      <c r="JOI3001" s="36" t="s">
        <v>670</v>
      </c>
      <c r="JOJ3001" s="36" t="s">
        <v>670</v>
      </c>
      <c r="JOK3001" s="36" t="s">
        <v>670</v>
      </c>
      <c r="JOL3001" s="36" t="s">
        <v>670</v>
      </c>
      <c r="JOM3001" s="36" t="s">
        <v>670</v>
      </c>
      <c r="JON3001" s="36" t="s">
        <v>670</v>
      </c>
      <c r="JOO3001" s="36" t="s">
        <v>670</v>
      </c>
      <c r="JOP3001" s="36" t="s">
        <v>670</v>
      </c>
      <c r="JOQ3001" s="36" t="s">
        <v>670</v>
      </c>
      <c r="JOR3001" s="36" t="s">
        <v>670</v>
      </c>
      <c r="JOS3001" s="36" t="s">
        <v>670</v>
      </c>
      <c r="JOT3001" s="36" t="s">
        <v>670</v>
      </c>
      <c r="JOU3001" s="36" t="s">
        <v>670</v>
      </c>
      <c r="JOV3001" s="36" t="s">
        <v>670</v>
      </c>
      <c r="JOW3001" s="36" t="s">
        <v>670</v>
      </c>
      <c r="JOX3001" s="36" t="s">
        <v>670</v>
      </c>
      <c r="JOY3001" s="36" t="s">
        <v>670</v>
      </c>
      <c r="JOZ3001" s="36" t="s">
        <v>670</v>
      </c>
      <c r="JPA3001" s="36" t="s">
        <v>670</v>
      </c>
      <c r="JPB3001" s="36" t="s">
        <v>670</v>
      </c>
      <c r="JPC3001" s="36" t="s">
        <v>670</v>
      </c>
      <c r="JPD3001" s="36" t="s">
        <v>670</v>
      </c>
      <c r="JPE3001" s="36" t="s">
        <v>670</v>
      </c>
      <c r="JPF3001" s="36" t="s">
        <v>670</v>
      </c>
      <c r="JPG3001" s="36" t="s">
        <v>670</v>
      </c>
      <c r="JPH3001" s="36" t="s">
        <v>670</v>
      </c>
      <c r="JPI3001" s="36" t="s">
        <v>670</v>
      </c>
      <c r="JPJ3001" s="36" t="s">
        <v>670</v>
      </c>
      <c r="JPK3001" s="36" t="s">
        <v>670</v>
      </c>
      <c r="JPL3001" s="36" t="s">
        <v>670</v>
      </c>
      <c r="JPM3001" s="36" t="s">
        <v>670</v>
      </c>
      <c r="JPN3001" s="36" t="s">
        <v>670</v>
      </c>
      <c r="JPO3001" s="36" t="s">
        <v>670</v>
      </c>
      <c r="JPP3001" s="36" t="s">
        <v>670</v>
      </c>
      <c r="JPQ3001" s="36" t="s">
        <v>670</v>
      </c>
      <c r="JPR3001" s="36" t="s">
        <v>670</v>
      </c>
      <c r="JPS3001" s="36" t="s">
        <v>670</v>
      </c>
      <c r="JPT3001" s="36" t="s">
        <v>670</v>
      </c>
      <c r="JPU3001" s="36" t="s">
        <v>670</v>
      </c>
      <c r="JPV3001" s="36" t="s">
        <v>670</v>
      </c>
      <c r="JPW3001" s="36" t="s">
        <v>670</v>
      </c>
      <c r="JPX3001" s="36" t="s">
        <v>670</v>
      </c>
      <c r="JPY3001" s="36" t="s">
        <v>670</v>
      </c>
      <c r="JPZ3001" s="36" t="s">
        <v>670</v>
      </c>
      <c r="JQA3001" s="36" t="s">
        <v>670</v>
      </c>
      <c r="JQB3001" s="36" t="s">
        <v>670</v>
      </c>
      <c r="JQC3001" s="36" t="s">
        <v>670</v>
      </c>
      <c r="JQD3001" s="36" t="s">
        <v>670</v>
      </c>
      <c r="JQE3001" s="36" t="s">
        <v>670</v>
      </c>
      <c r="JQF3001" s="36" t="s">
        <v>670</v>
      </c>
      <c r="JQG3001" s="36" t="s">
        <v>670</v>
      </c>
      <c r="JQH3001" s="36" t="s">
        <v>670</v>
      </c>
      <c r="JQI3001" s="36" t="s">
        <v>670</v>
      </c>
      <c r="JQJ3001" s="36" t="s">
        <v>670</v>
      </c>
      <c r="JQK3001" s="36" t="s">
        <v>670</v>
      </c>
      <c r="JQL3001" s="36" t="s">
        <v>670</v>
      </c>
      <c r="JQM3001" s="36" t="s">
        <v>670</v>
      </c>
      <c r="JQN3001" s="36" t="s">
        <v>670</v>
      </c>
      <c r="JQO3001" s="36" t="s">
        <v>670</v>
      </c>
      <c r="JQP3001" s="36" t="s">
        <v>670</v>
      </c>
      <c r="JQQ3001" s="36" t="s">
        <v>670</v>
      </c>
      <c r="JQR3001" s="36" t="s">
        <v>670</v>
      </c>
      <c r="JQS3001" s="36" t="s">
        <v>670</v>
      </c>
      <c r="JQT3001" s="36" t="s">
        <v>670</v>
      </c>
      <c r="JQU3001" s="36" t="s">
        <v>670</v>
      </c>
      <c r="JQV3001" s="36" t="s">
        <v>670</v>
      </c>
      <c r="JQW3001" s="36" t="s">
        <v>670</v>
      </c>
      <c r="JQX3001" s="36" t="s">
        <v>670</v>
      </c>
      <c r="JQY3001" s="36" t="s">
        <v>670</v>
      </c>
      <c r="JQZ3001" s="36" t="s">
        <v>670</v>
      </c>
      <c r="JRA3001" s="36" t="s">
        <v>670</v>
      </c>
      <c r="JRB3001" s="36" t="s">
        <v>670</v>
      </c>
      <c r="JRC3001" s="36" t="s">
        <v>670</v>
      </c>
      <c r="JRD3001" s="36" t="s">
        <v>670</v>
      </c>
      <c r="JRE3001" s="36" t="s">
        <v>670</v>
      </c>
      <c r="JRF3001" s="36" t="s">
        <v>670</v>
      </c>
      <c r="JRG3001" s="36" t="s">
        <v>670</v>
      </c>
      <c r="JRH3001" s="36" t="s">
        <v>670</v>
      </c>
      <c r="JRI3001" s="36" t="s">
        <v>670</v>
      </c>
      <c r="JRJ3001" s="36" t="s">
        <v>670</v>
      </c>
      <c r="JRK3001" s="36" t="s">
        <v>670</v>
      </c>
      <c r="JRL3001" s="36" t="s">
        <v>670</v>
      </c>
      <c r="JRM3001" s="36" t="s">
        <v>670</v>
      </c>
      <c r="JRN3001" s="36" t="s">
        <v>670</v>
      </c>
      <c r="JRO3001" s="36" t="s">
        <v>670</v>
      </c>
      <c r="JRP3001" s="36" t="s">
        <v>670</v>
      </c>
      <c r="JRQ3001" s="36" t="s">
        <v>670</v>
      </c>
      <c r="JRR3001" s="36" t="s">
        <v>670</v>
      </c>
      <c r="JRS3001" s="36" t="s">
        <v>670</v>
      </c>
      <c r="JRT3001" s="36" t="s">
        <v>670</v>
      </c>
      <c r="JRU3001" s="36" t="s">
        <v>670</v>
      </c>
      <c r="JRV3001" s="36" t="s">
        <v>670</v>
      </c>
      <c r="JRW3001" s="36" t="s">
        <v>670</v>
      </c>
      <c r="JRX3001" s="36" t="s">
        <v>670</v>
      </c>
      <c r="JRY3001" s="36" t="s">
        <v>670</v>
      </c>
      <c r="JRZ3001" s="36" t="s">
        <v>670</v>
      </c>
      <c r="JSA3001" s="36" t="s">
        <v>670</v>
      </c>
      <c r="JSB3001" s="36" t="s">
        <v>670</v>
      </c>
      <c r="JSC3001" s="36" t="s">
        <v>670</v>
      </c>
      <c r="JSD3001" s="36" t="s">
        <v>670</v>
      </c>
      <c r="JSE3001" s="36" t="s">
        <v>670</v>
      </c>
      <c r="JSF3001" s="36" t="s">
        <v>670</v>
      </c>
      <c r="JSG3001" s="36" t="s">
        <v>670</v>
      </c>
      <c r="JSH3001" s="36" t="s">
        <v>670</v>
      </c>
      <c r="JSI3001" s="36" t="s">
        <v>670</v>
      </c>
      <c r="JSJ3001" s="36" t="s">
        <v>670</v>
      </c>
      <c r="JSK3001" s="36" t="s">
        <v>670</v>
      </c>
      <c r="JSL3001" s="36" t="s">
        <v>670</v>
      </c>
      <c r="JSM3001" s="36" t="s">
        <v>670</v>
      </c>
      <c r="JSN3001" s="36" t="s">
        <v>670</v>
      </c>
      <c r="JSO3001" s="36" t="s">
        <v>670</v>
      </c>
      <c r="JSP3001" s="36" t="s">
        <v>670</v>
      </c>
      <c r="JSQ3001" s="36" t="s">
        <v>670</v>
      </c>
      <c r="JSR3001" s="36" t="s">
        <v>670</v>
      </c>
      <c r="JSS3001" s="36" t="s">
        <v>670</v>
      </c>
      <c r="JST3001" s="36" t="s">
        <v>670</v>
      </c>
      <c r="JSU3001" s="36" t="s">
        <v>670</v>
      </c>
      <c r="JSV3001" s="36" t="s">
        <v>670</v>
      </c>
      <c r="JSW3001" s="36" t="s">
        <v>670</v>
      </c>
      <c r="JSX3001" s="36" t="s">
        <v>670</v>
      </c>
      <c r="JSY3001" s="36" t="s">
        <v>670</v>
      </c>
      <c r="JSZ3001" s="36" t="s">
        <v>670</v>
      </c>
      <c r="JTA3001" s="36" t="s">
        <v>670</v>
      </c>
      <c r="JTB3001" s="36" t="s">
        <v>670</v>
      </c>
      <c r="JTC3001" s="36" t="s">
        <v>670</v>
      </c>
      <c r="JTD3001" s="36" t="s">
        <v>670</v>
      </c>
      <c r="JTE3001" s="36" t="s">
        <v>670</v>
      </c>
      <c r="JTF3001" s="36" t="s">
        <v>670</v>
      </c>
      <c r="JTG3001" s="36" t="s">
        <v>670</v>
      </c>
      <c r="JTH3001" s="36" t="s">
        <v>670</v>
      </c>
      <c r="JTI3001" s="36" t="s">
        <v>670</v>
      </c>
      <c r="JTJ3001" s="36" t="s">
        <v>670</v>
      </c>
      <c r="JTK3001" s="36" t="s">
        <v>670</v>
      </c>
      <c r="JTL3001" s="36" t="s">
        <v>670</v>
      </c>
      <c r="JTM3001" s="36" t="s">
        <v>670</v>
      </c>
      <c r="JTN3001" s="36" t="s">
        <v>670</v>
      </c>
      <c r="JTO3001" s="36" t="s">
        <v>670</v>
      </c>
      <c r="JTP3001" s="36" t="s">
        <v>670</v>
      </c>
      <c r="JTQ3001" s="36" t="s">
        <v>670</v>
      </c>
      <c r="JTR3001" s="36" t="s">
        <v>670</v>
      </c>
      <c r="JTS3001" s="36" t="s">
        <v>670</v>
      </c>
      <c r="JTT3001" s="36" t="s">
        <v>670</v>
      </c>
      <c r="JTU3001" s="36" t="s">
        <v>670</v>
      </c>
      <c r="JTV3001" s="36" t="s">
        <v>670</v>
      </c>
      <c r="JTW3001" s="36" t="s">
        <v>670</v>
      </c>
      <c r="JTX3001" s="36" t="s">
        <v>670</v>
      </c>
      <c r="JTY3001" s="36" t="s">
        <v>670</v>
      </c>
      <c r="JTZ3001" s="36" t="s">
        <v>670</v>
      </c>
      <c r="JUA3001" s="36" t="s">
        <v>670</v>
      </c>
      <c r="JUB3001" s="36" t="s">
        <v>670</v>
      </c>
      <c r="JUC3001" s="36" t="s">
        <v>670</v>
      </c>
      <c r="JUD3001" s="36" t="s">
        <v>670</v>
      </c>
      <c r="JUE3001" s="36" t="s">
        <v>670</v>
      </c>
      <c r="JUF3001" s="36" t="s">
        <v>670</v>
      </c>
      <c r="JUG3001" s="36" t="s">
        <v>670</v>
      </c>
      <c r="JUH3001" s="36" t="s">
        <v>670</v>
      </c>
      <c r="JUI3001" s="36" t="s">
        <v>670</v>
      </c>
      <c r="JUJ3001" s="36" t="s">
        <v>670</v>
      </c>
      <c r="JUK3001" s="36" t="s">
        <v>670</v>
      </c>
      <c r="JUL3001" s="36" t="s">
        <v>670</v>
      </c>
      <c r="JUM3001" s="36" t="s">
        <v>670</v>
      </c>
      <c r="JUN3001" s="36" t="s">
        <v>670</v>
      </c>
      <c r="JUO3001" s="36" t="s">
        <v>670</v>
      </c>
      <c r="JUP3001" s="36" t="s">
        <v>670</v>
      </c>
      <c r="JUQ3001" s="36" t="s">
        <v>670</v>
      </c>
      <c r="JUR3001" s="36" t="s">
        <v>670</v>
      </c>
      <c r="JUS3001" s="36" t="s">
        <v>670</v>
      </c>
      <c r="JUT3001" s="36" t="s">
        <v>670</v>
      </c>
      <c r="JUU3001" s="36" t="s">
        <v>670</v>
      </c>
      <c r="JUV3001" s="36" t="s">
        <v>670</v>
      </c>
      <c r="JUW3001" s="36" t="s">
        <v>670</v>
      </c>
      <c r="JUX3001" s="36" t="s">
        <v>670</v>
      </c>
      <c r="JUY3001" s="36" t="s">
        <v>670</v>
      </c>
      <c r="JUZ3001" s="36" t="s">
        <v>670</v>
      </c>
      <c r="JVA3001" s="36" t="s">
        <v>670</v>
      </c>
      <c r="JVB3001" s="36" t="s">
        <v>670</v>
      </c>
      <c r="JVC3001" s="36" t="s">
        <v>670</v>
      </c>
      <c r="JVD3001" s="36" t="s">
        <v>670</v>
      </c>
      <c r="JVE3001" s="36" t="s">
        <v>670</v>
      </c>
      <c r="JVF3001" s="36" t="s">
        <v>670</v>
      </c>
      <c r="JVG3001" s="36" t="s">
        <v>670</v>
      </c>
      <c r="JVH3001" s="36" t="s">
        <v>670</v>
      </c>
      <c r="JVI3001" s="36" t="s">
        <v>670</v>
      </c>
      <c r="JVJ3001" s="36" t="s">
        <v>670</v>
      </c>
      <c r="JVK3001" s="36" t="s">
        <v>670</v>
      </c>
      <c r="JVL3001" s="36" t="s">
        <v>670</v>
      </c>
      <c r="JVM3001" s="36" t="s">
        <v>670</v>
      </c>
      <c r="JVN3001" s="36" t="s">
        <v>670</v>
      </c>
      <c r="JVO3001" s="36" t="s">
        <v>670</v>
      </c>
      <c r="JVP3001" s="36" t="s">
        <v>670</v>
      </c>
      <c r="JVQ3001" s="36" t="s">
        <v>670</v>
      </c>
      <c r="JVR3001" s="36" t="s">
        <v>670</v>
      </c>
      <c r="JVS3001" s="36" t="s">
        <v>670</v>
      </c>
      <c r="JVT3001" s="36" t="s">
        <v>670</v>
      </c>
      <c r="JVU3001" s="36" t="s">
        <v>670</v>
      </c>
      <c r="JVV3001" s="36" t="s">
        <v>670</v>
      </c>
      <c r="JVW3001" s="36" t="s">
        <v>670</v>
      </c>
      <c r="JVX3001" s="36" t="s">
        <v>670</v>
      </c>
      <c r="JVY3001" s="36" t="s">
        <v>670</v>
      </c>
      <c r="JVZ3001" s="36" t="s">
        <v>670</v>
      </c>
      <c r="JWA3001" s="36" t="s">
        <v>670</v>
      </c>
      <c r="JWB3001" s="36" t="s">
        <v>670</v>
      </c>
      <c r="JWC3001" s="36" t="s">
        <v>670</v>
      </c>
      <c r="JWD3001" s="36" t="s">
        <v>670</v>
      </c>
      <c r="JWE3001" s="36" t="s">
        <v>670</v>
      </c>
      <c r="JWF3001" s="36" t="s">
        <v>670</v>
      </c>
      <c r="JWG3001" s="36" t="s">
        <v>670</v>
      </c>
      <c r="JWH3001" s="36" t="s">
        <v>670</v>
      </c>
      <c r="JWI3001" s="36" t="s">
        <v>670</v>
      </c>
      <c r="JWJ3001" s="36" t="s">
        <v>670</v>
      </c>
      <c r="JWK3001" s="36" t="s">
        <v>670</v>
      </c>
      <c r="JWL3001" s="36" t="s">
        <v>670</v>
      </c>
      <c r="JWM3001" s="36" t="s">
        <v>670</v>
      </c>
      <c r="JWN3001" s="36" t="s">
        <v>670</v>
      </c>
      <c r="JWO3001" s="36" t="s">
        <v>670</v>
      </c>
      <c r="JWP3001" s="36" t="s">
        <v>670</v>
      </c>
      <c r="JWQ3001" s="36" t="s">
        <v>670</v>
      </c>
      <c r="JWR3001" s="36" t="s">
        <v>670</v>
      </c>
      <c r="JWS3001" s="36" t="s">
        <v>670</v>
      </c>
      <c r="JWT3001" s="36" t="s">
        <v>670</v>
      </c>
      <c r="JWU3001" s="36" t="s">
        <v>670</v>
      </c>
      <c r="JWV3001" s="36" t="s">
        <v>670</v>
      </c>
      <c r="JWW3001" s="36" t="s">
        <v>670</v>
      </c>
      <c r="JWX3001" s="36" t="s">
        <v>670</v>
      </c>
      <c r="JWY3001" s="36" t="s">
        <v>670</v>
      </c>
      <c r="JWZ3001" s="36" t="s">
        <v>670</v>
      </c>
      <c r="JXA3001" s="36" t="s">
        <v>670</v>
      </c>
      <c r="JXB3001" s="36" t="s">
        <v>670</v>
      </c>
      <c r="JXC3001" s="36" t="s">
        <v>670</v>
      </c>
      <c r="JXD3001" s="36" t="s">
        <v>670</v>
      </c>
      <c r="JXE3001" s="36" t="s">
        <v>670</v>
      </c>
      <c r="JXF3001" s="36" t="s">
        <v>670</v>
      </c>
      <c r="JXG3001" s="36" t="s">
        <v>670</v>
      </c>
      <c r="JXH3001" s="36" t="s">
        <v>670</v>
      </c>
      <c r="JXI3001" s="36" t="s">
        <v>670</v>
      </c>
      <c r="JXJ3001" s="36" t="s">
        <v>670</v>
      </c>
      <c r="JXK3001" s="36" t="s">
        <v>670</v>
      </c>
      <c r="JXL3001" s="36" t="s">
        <v>670</v>
      </c>
      <c r="JXM3001" s="36" t="s">
        <v>670</v>
      </c>
      <c r="JXN3001" s="36" t="s">
        <v>670</v>
      </c>
      <c r="JXO3001" s="36" t="s">
        <v>670</v>
      </c>
      <c r="JXP3001" s="36" t="s">
        <v>670</v>
      </c>
      <c r="JXQ3001" s="36" t="s">
        <v>670</v>
      </c>
      <c r="JXR3001" s="36" t="s">
        <v>670</v>
      </c>
      <c r="JXS3001" s="36" t="s">
        <v>670</v>
      </c>
      <c r="JXT3001" s="36" t="s">
        <v>670</v>
      </c>
      <c r="JXU3001" s="36" t="s">
        <v>670</v>
      </c>
      <c r="JXV3001" s="36" t="s">
        <v>670</v>
      </c>
      <c r="JXW3001" s="36" t="s">
        <v>670</v>
      </c>
      <c r="JXX3001" s="36" t="s">
        <v>670</v>
      </c>
      <c r="JXY3001" s="36" t="s">
        <v>670</v>
      </c>
      <c r="JXZ3001" s="36" t="s">
        <v>670</v>
      </c>
      <c r="JYA3001" s="36" t="s">
        <v>670</v>
      </c>
      <c r="JYB3001" s="36" t="s">
        <v>670</v>
      </c>
      <c r="JYC3001" s="36" t="s">
        <v>670</v>
      </c>
      <c r="JYD3001" s="36" t="s">
        <v>670</v>
      </c>
      <c r="JYE3001" s="36" t="s">
        <v>670</v>
      </c>
      <c r="JYF3001" s="36" t="s">
        <v>670</v>
      </c>
      <c r="JYG3001" s="36" t="s">
        <v>670</v>
      </c>
      <c r="JYH3001" s="36" t="s">
        <v>670</v>
      </c>
      <c r="JYI3001" s="36" t="s">
        <v>670</v>
      </c>
      <c r="JYJ3001" s="36" t="s">
        <v>670</v>
      </c>
      <c r="JYK3001" s="36" t="s">
        <v>670</v>
      </c>
      <c r="JYL3001" s="36" t="s">
        <v>670</v>
      </c>
      <c r="JYM3001" s="36" t="s">
        <v>670</v>
      </c>
      <c r="JYN3001" s="36" t="s">
        <v>670</v>
      </c>
      <c r="JYO3001" s="36" t="s">
        <v>670</v>
      </c>
      <c r="JYP3001" s="36" t="s">
        <v>670</v>
      </c>
      <c r="JYQ3001" s="36" t="s">
        <v>670</v>
      </c>
      <c r="JYR3001" s="36" t="s">
        <v>670</v>
      </c>
      <c r="JYS3001" s="36" t="s">
        <v>670</v>
      </c>
      <c r="JYT3001" s="36" t="s">
        <v>670</v>
      </c>
      <c r="JYU3001" s="36" t="s">
        <v>670</v>
      </c>
      <c r="JYV3001" s="36" t="s">
        <v>670</v>
      </c>
      <c r="JYW3001" s="36" t="s">
        <v>670</v>
      </c>
      <c r="JYX3001" s="36" t="s">
        <v>670</v>
      </c>
      <c r="JYY3001" s="36" t="s">
        <v>670</v>
      </c>
      <c r="JYZ3001" s="36" t="s">
        <v>670</v>
      </c>
      <c r="JZA3001" s="36" t="s">
        <v>670</v>
      </c>
      <c r="JZB3001" s="36" t="s">
        <v>670</v>
      </c>
      <c r="JZC3001" s="36" t="s">
        <v>670</v>
      </c>
      <c r="JZD3001" s="36" t="s">
        <v>670</v>
      </c>
      <c r="JZE3001" s="36" t="s">
        <v>670</v>
      </c>
      <c r="JZF3001" s="36" t="s">
        <v>670</v>
      </c>
      <c r="JZG3001" s="36" t="s">
        <v>670</v>
      </c>
      <c r="JZH3001" s="36" t="s">
        <v>670</v>
      </c>
      <c r="JZI3001" s="36" t="s">
        <v>670</v>
      </c>
      <c r="JZJ3001" s="36" t="s">
        <v>670</v>
      </c>
      <c r="JZK3001" s="36" t="s">
        <v>670</v>
      </c>
      <c r="JZL3001" s="36" t="s">
        <v>670</v>
      </c>
      <c r="JZM3001" s="36" t="s">
        <v>670</v>
      </c>
      <c r="JZN3001" s="36" t="s">
        <v>670</v>
      </c>
      <c r="JZO3001" s="36" t="s">
        <v>670</v>
      </c>
      <c r="JZP3001" s="36" t="s">
        <v>670</v>
      </c>
      <c r="JZQ3001" s="36" t="s">
        <v>670</v>
      </c>
      <c r="JZR3001" s="36" t="s">
        <v>670</v>
      </c>
      <c r="JZS3001" s="36" t="s">
        <v>670</v>
      </c>
      <c r="JZT3001" s="36" t="s">
        <v>670</v>
      </c>
      <c r="JZU3001" s="36" t="s">
        <v>670</v>
      </c>
      <c r="JZV3001" s="36" t="s">
        <v>670</v>
      </c>
      <c r="JZW3001" s="36" t="s">
        <v>670</v>
      </c>
      <c r="JZX3001" s="36" t="s">
        <v>670</v>
      </c>
      <c r="JZY3001" s="36" t="s">
        <v>670</v>
      </c>
      <c r="JZZ3001" s="36" t="s">
        <v>670</v>
      </c>
      <c r="KAA3001" s="36" t="s">
        <v>670</v>
      </c>
      <c r="KAB3001" s="36" t="s">
        <v>670</v>
      </c>
      <c r="KAC3001" s="36" t="s">
        <v>670</v>
      </c>
      <c r="KAD3001" s="36" t="s">
        <v>670</v>
      </c>
      <c r="KAE3001" s="36" t="s">
        <v>670</v>
      </c>
      <c r="KAF3001" s="36" t="s">
        <v>670</v>
      </c>
      <c r="KAG3001" s="36" t="s">
        <v>670</v>
      </c>
      <c r="KAH3001" s="36" t="s">
        <v>670</v>
      </c>
      <c r="KAI3001" s="36" t="s">
        <v>670</v>
      </c>
      <c r="KAJ3001" s="36" t="s">
        <v>670</v>
      </c>
      <c r="KAK3001" s="36" t="s">
        <v>670</v>
      </c>
      <c r="KAL3001" s="36" t="s">
        <v>670</v>
      </c>
      <c r="KAM3001" s="36" t="s">
        <v>670</v>
      </c>
      <c r="KAN3001" s="36" t="s">
        <v>670</v>
      </c>
      <c r="KAO3001" s="36" t="s">
        <v>670</v>
      </c>
      <c r="KAP3001" s="36" t="s">
        <v>670</v>
      </c>
      <c r="KAQ3001" s="36" t="s">
        <v>670</v>
      </c>
      <c r="KAR3001" s="36" t="s">
        <v>670</v>
      </c>
      <c r="KAS3001" s="36" t="s">
        <v>670</v>
      </c>
      <c r="KAT3001" s="36" t="s">
        <v>670</v>
      </c>
      <c r="KAU3001" s="36" t="s">
        <v>670</v>
      </c>
      <c r="KAV3001" s="36" t="s">
        <v>670</v>
      </c>
      <c r="KAW3001" s="36" t="s">
        <v>670</v>
      </c>
      <c r="KAX3001" s="36" t="s">
        <v>670</v>
      </c>
      <c r="KAY3001" s="36" t="s">
        <v>670</v>
      </c>
      <c r="KAZ3001" s="36" t="s">
        <v>670</v>
      </c>
      <c r="KBA3001" s="36" t="s">
        <v>670</v>
      </c>
      <c r="KBB3001" s="36" t="s">
        <v>670</v>
      </c>
      <c r="KBC3001" s="36" t="s">
        <v>670</v>
      </c>
      <c r="KBD3001" s="36" t="s">
        <v>670</v>
      </c>
      <c r="KBE3001" s="36" t="s">
        <v>670</v>
      </c>
      <c r="KBF3001" s="36" t="s">
        <v>670</v>
      </c>
      <c r="KBG3001" s="36" t="s">
        <v>670</v>
      </c>
      <c r="KBH3001" s="36" t="s">
        <v>670</v>
      </c>
      <c r="KBI3001" s="36" t="s">
        <v>670</v>
      </c>
      <c r="KBJ3001" s="36" t="s">
        <v>670</v>
      </c>
      <c r="KBK3001" s="36" t="s">
        <v>670</v>
      </c>
      <c r="KBL3001" s="36" t="s">
        <v>670</v>
      </c>
      <c r="KBM3001" s="36" t="s">
        <v>670</v>
      </c>
      <c r="KBN3001" s="36" t="s">
        <v>670</v>
      </c>
      <c r="KBO3001" s="36" t="s">
        <v>670</v>
      </c>
      <c r="KBP3001" s="36" t="s">
        <v>670</v>
      </c>
      <c r="KBQ3001" s="36" t="s">
        <v>670</v>
      </c>
      <c r="KBR3001" s="36" t="s">
        <v>670</v>
      </c>
      <c r="KBS3001" s="36" t="s">
        <v>670</v>
      </c>
      <c r="KBT3001" s="36" t="s">
        <v>670</v>
      </c>
      <c r="KBU3001" s="36" t="s">
        <v>670</v>
      </c>
      <c r="KBV3001" s="36" t="s">
        <v>670</v>
      </c>
      <c r="KBW3001" s="36" t="s">
        <v>670</v>
      </c>
      <c r="KBX3001" s="36" t="s">
        <v>670</v>
      </c>
      <c r="KBY3001" s="36" t="s">
        <v>670</v>
      </c>
      <c r="KBZ3001" s="36" t="s">
        <v>670</v>
      </c>
      <c r="KCA3001" s="36" t="s">
        <v>670</v>
      </c>
      <c r="KCB3001" s="36" t="s">
        <v>670</v>
      </c>
      <c r="KCC3001" s="36" t="s">
        <v>670</v>
      </c>
      <c r="KCD3001" s="36" t="s">
        <v>670</v>
      </c>
      <c r="KCE3001" s="36" t="s">
        <v>670</v>
      </c>
      <c r="KCF3001" s="36" t="s">
        <v>670</v>
      </c>
      <c r="KCG3001" s="36" t="s">
        <v>670</v>
      </c>
      <c r="KCH3001" s="36" t="s">
        <v>670</v>
      </c>
      <c r="KCI3001" s="36" t="s">
        <v>670</v>
      </c>
      <c r="KCJ3001" s="36" t="s">
        <v>670</v>
      </c>
      <c r="KCK3001" s="36" t="s">
        <v>670</v>
      </c>
      <c r="KCL3001" s="36" t="s">
        <v>670</v>
      </c>
      <c r="KCM3001" s="36" t="s">
        <v>670</v>
      </c>
      <c r="KCN3001" s="36" t="s">
        <v>670</v>
      </c>
      <c r="KCO3001" s="36" t="s">
        <v>670</v>
      </c>
      <c r="KCP3001" s="36" t="s">
        <v>670</v>
      </c>
      <c r="KCQ3001" s="36" t="s">
        <v>670</v>
      </c>
      <c r="KCR3001" s="36" t="s">
        <v>670</v>
      </c>
      <c r="KCS3001" s="36" t="s">
        <v>670</v>
      </c>
      <c r="KCT3001" s="36" t="s">
        <v>670</v>
      </c>
      <c r="KCU3001" s="36" t="s">
        <v>670</v>
      </c>
      <c r="KCV3001" s="36" t="s">
        <v>670</v>
      </c>
      <c r="KCW3001" s="36" t="s">
        <v>670</v>
      </c>
      <c r="KCX3001" s="36" t="s">
        <v>670</v>
      </c>
      <c r="KCY3001" s="36" t="s">
        <v>670</v>
      </c>
      <c r="KCZ3001" s="36" t="s">
        <v>670</v>
      </c>
      <c r="KDA3001" s="36" t="s">
        <v>670</v>
      </c>
      <c r="KDB3001" s="36" t="s">
        <v>670</v>
      </c>
      <c r="KDC3001" s="36" t="s">
        <v>670</v>
      </c>
      <c r="KDD3001" s="36" t="s">
        <v>670</v>
      </c>
      <c r="KDE3001" s="36" t="s">
        <v>670</v>
      </c>
      <c r="KDF3001" s="36" t="s">
        <v>670</v>
      </c>
      <c r="KDG3001" s="36" t="s">
        <v>670</v>
      </c>
      <c r="KDH3001" s="36" t="s">
        <v>670</v>
      </c>
      <c r="KDI3001" s="36" t="s">
        <v>670</v>
      </c>
      <c r="KDJ3001" s="36" t="s">
        <v>670</v>
      </c>
      <c r="KDK3001" s="36" t="s">
        <v>670</v>
      </c>
      <c r="KDL3001" s="36" t="s">
        <v>670</v>
      </c>
      <c r="KDM3001" s="36" t="s">
        <v>670</v>
      </c>
      <c r="KDN3001" s="36" t="s">
        <v>670</v>
      </c>
      <c r="KDO3001" s="36" t="s">
        <v>670</v>
      </c>
      <c r="KDP3001" s="36" t="s">
        <v>670</v>
      </c>
      <c r="KDQ3001" s="36" t="s">
        <v>670</v>
      </c>
      <c r="KDR3001" s="36" t="s">
        <v>670</v>
      </c>
      <c r="KDS3001" s="36" t="s">
        <v>670</v>
      </c>
      <c r="KDT3001" s="36" t="s">
        <v>670</v>
      </c>
      <c r="KDU3001" s="36" t="s">
        <v>670</v>
      </c>
      <c r="KDV3001" s="36" t="s">
        <v>670</v>
      </c>
      <c r="KDW3001" s="36" t="s">
        <v>670</v>
      </c>
      <c r="KDX3001" s="36" t="s">
        <v>670</v>
      </c>
      <c r="KDY3001" s="36" t="s">
        <v>670</v>
      </c>
      <c r="KDZ3001" s="36" t="s">
        <v>670</v>
      </c>
      <c r="KEA3001" s="36" t="s">
        <v>670</v>
      </c>
      <c r="KEB3001" s="36" t="s">
        <v>670</v>
      </c>
      <c r="KEC3001" s="36" t="s">
        <v>670</v>
      </c>
      <c r="KED3001" s="36" t="s">
        <v>670</v>
      </c>
      <c r="KEE3001" s="36" t="s">
        <v>670</v>
      </c>
      <c r="KEF3001" s="36" t="s">
        <v>670</v>
      </c>
      <c r="KEG3001" s="36" t="s">
        <v>670</v>
      </c>
      <c r="KEH3001" s="36" t="s">
        <v>670</v>
      </c>
      <c r="KEI3001" s="36" t="s">
        <v>670</v>
      </c>
      <c r="KEJ3001" s="36" t="s">
        <v>670</v>
      </c>
      <c r="KEK3001" s="36" t="s">
        <v>670</v>
      </c>
      <c r="KEL3001" s="36" t="s">
        <v>670</v>
      </c>
      <c r="KEM3001" s="36" t="s">
        <v>670</v>
      </c>
      <c r="KEN3001" s="36" t="s">
        <v>670</v>
      </c>
      <c r="KEO3001" s="36" t="s">
        <v>670</v>
      </c>
      <c r="KEP3001" s="36" t="s">
        <v>670</v>
      </c>
      <c r="KEQ3001" s="36" t="s">
        <v>670</v>
      </c>
      <c r="KER3001" s="36" t="s">
        <v>670</v>
      </c>
      <c r="KES3001" s="36" t="s">
        <v>670</v>
      </c>
      <c r="KET3001" s="36" t="s">
        <v>670</v>
      </c>
      <c r="KEU3001" s="36" t="s">
        <v>670</v>
      </c>
      <c r="KEV3001" s="36" t="s">
        <v>670</v>
      </c>
      <c r="KEW3001" s="36" t="s">
        <v>670</v>
      </c>
      <c r="KEX3001" s="36" t="s">
        <v>670</v>
      </c>
      <c r="KEY3001" s="36" t="s">
        <v>670</v>
      </c>
      <c r="KEZ3001" s="36" t="s">
        <v>670</v>
      </c>
      <c r="KFA3001" s="36" t="s">
        <v>670</v>
      </c>
      <c r="KFB3001" s="36" t="s">
        <v>670</v>
      </c>
      <c r="KFC3001" s="36" t="s">
        <v>670</v>
      </c>
      <c r="KFD3001" s="36" t="s">
        <v>670</v>
      </c>
      <c r="KFE3001" s="36" t="s">
        <v>670</v>
      </c>
      <c r="KFF3001" s="36" t="s">
        <v>670</v>
      </c>
      <c r="KFG3001" s="36" t="s">
        <v>670</v>
      </c>
      <c r="KFH3001" s="36" t="s">
        <v>670</v>
      </c>
      <c r="KFI3001" s="36" t="s">
        <v>670</v>
      </c>
      <c r="KFJ3001" s="36" t="s">
        <v>670</v>
      </c>
      <c r="KFK3001" s="36" t="s">
        <v>670</v>
      </c>
      <c r="KFL3001" s="36" t="s">
        <v>670</v>
      </c>
      <c r="KFM3001" s="36" t="s">
        <v>670</v>
      </c>
      <c r="KFN3001" s="36" t="s">
        <v>670</v>
      </c>
      <c r="KFO3001" s="36" t="s">
        <v>670</v>
      </c>
      <c r="KFP3001" s="36" t="s">
        <v>670</v>
      </c>
      <c r="KFQ3001" s="36" t="s">
        <v>670</v>
      </c>
      <c r="KFR3001" s="36" t="s">
        <v>670</v>
      </c>
      <c r="KFS3001" s="36" t="s">
        <v>670</v>
      </c>
      <c r="KFT3001" s="36" t="s">
        <v>670</v>
      </c>
      <c r="KFU3001" s="36" t="s">
        <v>670</v>
      </c>
      <c r="KFV3001" s="36" t="s">
        <v>670</v>
      </c>
      <c r="KFW3001" s="36" t="s">
        <v>670</v>
      </c>
      <c r="KFX3001" s="36" t="s">
        <v>670</v>
      </c>
      <c r="KFY3001" s="36" t="s">
        <v>670</v>
      </c>
      <c r="KFZ3001" s="36" t="s">
        <v>670</v>
      </c>
      <c r="KGA3001" s="36" t="s">
        <v>670</v>
      </c>
      <c r="KGB3001" s="36" t="s">
        <v>670</v>
      </c>
      <c r="KGC3001" s="36" t="s">
        <v>670</v>
      </c>
      <c r="KGD3001" s="36" t="s">
        <v>670</v>
      </c>
      <c r="KGE3001" s="36" t="s">
        <v>670</v>
      </c>
      <c r="KGF3001" s="36" t="s">
        <v>670</v>
      </c>
      <c r="KGG3001" s="36" t="s">
        <v>670</v>
      </c>
      <c r="KGH3001" s="36" t="s">
        <v>670</v>
      </c>
      <c r="KGI3001" s="36" t="s">
        <v>670</v>
      </c>
      <c r="KGJ3001" s="36" t="s">
        <v>670</v>
      </c>
      <c r="KGK3001" s="36" t="s">
        <v>670</v>
      </c>
      <c r="KGL3001" s="36" t="s">
        <v>670</v>
      </c>
      <c r="KGM3001" s="36" t="s">
        <v>670</v>
      </c>
      <c r="KGN3001" s="36" t="s">
        <v>670</v>
      </c>
      <c r="KGO3001" s="36" t="s">
        <v>670</v>
      </c>
      <c r="KGP3001" s="36" t="s">
        <v>670</v>
      </c>
      <c r="KGQ3001" s="36" t="s">
        <v>670</v>
      </c>
      <c r="KGR3001" s="36" t="s">
        <v>670</v>
      </c>
      <c r="KGS3001" s="36" t="s">
        <v>670</v>
      </c>
      <c r="KGT3001" s="36" t="s">
        <v>670</v>
      </c>
      <c r="KGU3001" s="36" t="s">
        <v>670</v>
      </c>
      <c r="KGV3001" s="36" t="s">
        <v>670</v>
      </c>
      <c r="KGW3001" s="36" t="s">
        <v>670</v>
      </c>
      <c r="KGX3001" s="36" t="s">
        <v>670</v>
      </c>
      <c r="KGY3001" s="36" t="s">
        <v>670</v>
      </c>
      <c r="KGZ3001" s="36" t="s">
        <v>670</v>
      </c>
      <c r="KHA3001" s="36" t="s">
        <v>670</v>
      </c>
      <c r="KHB3001" s="36" t="s">
        <v>670</v>
      </c>
      <c r="KHC3001" s="36" t="s">
        <v>670</v>
      </c>
      <c r="KHD3001" s="36" t="s">
        <v>670</v>
      </c>
      <c r="KHE3001" s="36" t="s">
        <v>670</v>
      </c>
      <c r="KHF3001" s="36" t="s">
        <v>670</v>
      </c>
      <c r="KHG3001" s="36" t="s">
        <v>670</v>
      </c>
      <c r="KHH3001" s="36" t="s">
        <v>670</v>
      </c>
      <c r="KHI3001" s="36" t="s">
        <v>670</v>
      </c>
      <c r="KHJ3001" s="36" t="s">
        <v>670</v>
      </c>
      <c r="KHK3001" s="36" t="s">
        <v>670</v>
      </c>
      <c r="KHL3001" s="36" t="s">
        <v>670</v>
      </c>
      <c r="KHM3001" s="36" t="s">
        <v>670</v>
      </c>
      <c r="KHN3001" s="36" t="s">
        <v>670</v>
      </c>
      <c r="KHO3001" s="36" t="s">
        <v>670</v>
      </c>
      <c r="KHP3001" s="36" t="s">
        <v>670</v>
      </c>
      <c r="KHQ3001" s="36" t="s">
        <v>670</v>
      </c>
      <c r="KHR3001" s="36" t="s">
        <v>670</v>
      </c>
      <c r="KHS3001" s="36" t="s">
        <v>670</v>
      </c>
      <c r="KHT3001" s="36" t="s">
        <v>670</v>
      </c>
      <c r="KHU3001" s="36" t="s">
        <v>670</v>
      </c>
      <c r="KHV3001" s="36" t="s">
        <v>670</v>
      </c>
      <c r="KHW3001" s="36" t="s">
        <v>670</v>
      </c>
      <c r="KHX3001" s="36" t="s">
        <v>670</v>
      </c>
      <c r="KHY3001" s="36" t="s">
        <v>670</v>
      </c>
      <c r="KHZ3001" s="36" t="s">
        <v>670</v>
      </c>
      <c r="KIA3001" s="36" t="s">
        <v>670</v>
      </c>
      <c r="KIB3001" s="36" t="s">
        <v>670</v>
      </c>
      <c r="KIC3001" s="36" t="s">
        <v>670</v>
      </c>
      <c r="KID3001" s="36" t="s">
        <v>670</v>
      </c>
      <c r="KIE3001" s="36" t="s">
        <v>670</v>
      </c>
      <c r="KIF3001" s="36" t="s">
        <v>670</v>
      </c>
      <c r="KIG3001" s="36" t="s">
        <v>670</v>
      </c>
      <c r="KIH3001" s="36" t="s">
        <v>670</v>
      </c>
      <c r="KII3001" s="36" t="s">
        <v>670</v>
      </c>
      <c r="KIJ3001" s="36" t="s">
        <v>670</v>
      </c>
      <c r="KIK3001" s="36" t="s">
        <v>670</v>
      </c>
      <c r="KIL3001" s="36" t="s">
        <v>670</v>
      </c>
      <c r="KIM3001" s="36" t="s">
        <v>670</v>
      </c>
      <c r="KIN3001" s="36" t="s">
        <v>670</v>
      </c>
      <c r="KIO3001" s="36" t="s">
        <v>670</v>
      </c>
      <c r="KIP3001" s="36" t="s">
        <v>670</v>
      </c>
      <c r="KIQ3001" s="36" t="s">
        <v>670</v>
      </c>
      <c r="KIR3001" s="36" t="s">
        <v>670</v>
      </c>
      <c r="KIS3001" s="36" t="s">
        <v>670</v>
      </c>
      <c r="KIT3001" s="36" t="s">
        <v>670</v>
      </c>
      <c r="KIU3001" s="36" t="s">
        <v>670</v>
      </c>
      <c r="KIV3001" s="36" t="s">
        <v>670</v>
      </c>
      <c r="KIW3001" s="36" t="s">
        <v>670</v>
      </c>
      <c r="KIX3001" s="36" t="s">
        <v>670</v>
      </c>
      <c r="KIY3001" s="36" t="s">
        <v>670</v>
      </c>
      <c r="KIZ3001" s="36" t="s">
        <v>670</v>
      </c>
      <c r="KJA3001" s="36" t="s">
        <v>670</v>
      </c>
      <c r="KJB3001" s="36" t="s">
        <v>670</v>
      </c>
      <c r="KJC3001" s="36" t="s">
        <v>670</v>
      </c>
      <c r="KJD3001" s="36" t="s">
        <v>670</v>
      </c>
      <c r="KJE3001" s="36" t="s">
        <v>670</v>
      </c>
      <c r="KJF3001" s="36" t="s">
        <v>670</v>
      </c>
      <c r="KJG3001" s="36" t="s">
        <v>670</v>
      </c>
      <c r="KJH3001" s="36" t="s">
        <v>670</v>
      </c>
      <c r="KJI3001" s="36" t="s">
        <v>670</v>
      </c>
      <c r="KJJ3001" s="36" t="s">
        <v>670</v>
      </c>
      <c r="KJK3001" s="36" t="s">
        <v>670</v>
      </c>
      <c r="KJL3001" s="36" t="s">
        <v>670</v>
      </c>
      <c r="KJM3001" s="36" t="s">
        <v>670</v>
      </c>
      <c r="KJN3001" s="36" t="s">
        <v>670</v>
      </c>
      <c r="KJO3001" s="36" t="s">
        <v>670</v>
      </c>
      <c r="KJP3001" s="36" t="s">
        <v>670</v>
      </c>
      <c r="KJQ3001" s="36" t="s">
        <v>670</v>
      </c>
      <c r="KJR3001" s="36" t="s">
        <v>670</v>
      </c>
      <c r="KJS3001" s="36" t="s">
        <v>670</v>
      </c>
      <c r="KJT3001" s="36" t="s">
        <v>670</v>
      </c>
      <c r="KJU3001" s="36" t="s">
        <v>670</v>
      </c>
      <c r="KJV3001" s="36" t="s">
        <v>670</v>
      </c>
      <c r="KJW3001" s="36" t="s">
        <v>670</v>
      </c>
      <c r="KJX3001" s="36" t="s">
        <v>670</v>
      </c>
      <c r="KJY3001" s="36" t="s">
        <v>670</v>
      </c>
      <c r="KJZ3001" s="36" t="s">
        <v>670</v>
      </c>
      <c r="KKA3001" s="36" t="s">
        <v>670</v>
      </c>
      <c r="KKB3001" s="36" t="s">
        <v>670</v>
      </c>
      <c r="KKC3001" s="36" t="s">
        <v>670</v>
      </c>
      <c r="KKD3001" s="36" t="s">
        <v>670</v>
      </c>
      <c r="KKE3001" s="36" t="s">
        <v>670</v>
      </c>
      <c r="KKF3001" s="36" t="s">
        <v>670</v>
      </c>
      <c r="KKG3001" s="36" t="s">
        <v>670</v>
      </c>
      <c r="KKH3001" s="36" t="s">
        <v>670</v>
      </c>
      <c r="KKI3001" s="36" t="s">
        <v>670</v>
      </c>
      <c r="KKJ3001" s="36" t="s">
        <v>670</v>
      </c>
      <c r="KKK3001" s="36" t="s">
        <v>670</v>
      </c>
      <c r="KKL3001" s="36" t="s">
        <v>670</v>
      </c>
      <c r="KKM3001" s="36" t="s">
        <v>670</v>
      </c>
      <c r="KKN3001" s="36" t="s">
        <v>670</v>
      </c>
      <c r="KKO3001" s="36" t="s">
        <v>670</v>
      </c>
      <c r="KKP3001" s="36" t="s">
        <v>670</v>
      </c>
      <c r="KKQ3001" s="36" t="s">
        <v>670</v>
      </c>
      <c r="KKR3001" s="36" t="s">
        <v>670</v>
      </c>
      <c r="KKS3001" s="36" t="s">
        <v>670</v>
      </c>
      <c r="KKT3001" s="36" t="s">
        <v>670</v>
      </c>
      <c r="KKU3001" s="36" t="s">
        <v>670</v>
      </c>
      <c r="KKV3001" s="36" t="s">
        <v>670</v>
      </c>
      <c r="KKW3001" s="36" t="s">
        <v>670</v>
      </c>
      <c r="KKX3001" s="36" t="s">
        <v>670</v>
      </c>
      <c r="KKY3001" s="36" t="s">
        <v>670</v>
      </c>
      <c r="KKZ3001" s="36" t="s">
        <v>670</v>
      </c>
      <c r="KLA3001" s="36" t="s">
        <v>670</v>
      </c>
      <c r="KLB3001" s="36" t="s">
        <v>670</v>
      </c>
      <c r="KLC3001" s="36" t="s">
        <v>670</v>
      </c>
      <c r="KLD3001" s="36" t="s">
        <v>670</v>
      </c>
      <c r="KLE3001" s="36" t="s">
        <v>670</v>
      </c>
      <c r="KLF3001" s="36" t="s">
        <v>670</v>
      </c>
      <c r="KLG3001" s="36" t="s">
        <v>670</v>
      </c>
      <c r="KLH3001" s="36" t="s">
        <v>670</v>
      </c>
      <c r="KLI3001" s="36" t="s">
        <v>670</v>
      </c>
      <c r="KLJ3001" s="36" t="s">
        <v>670</v>
      </c>
      <c r="KLK3001" s="36" t="s">
        <v>670</v>
      </c>
      <c r="KLL3001" s="36" t="s">
        <v>670</v>
      </c>
      <c r="KLM3001" s="36" t="s">
        <v>670</v>
      </c>
      <c r="KLN3001" s="36" t="s">
        <v>670</v>
      </c>
      <c r="KLO3001" s="36" t="s">
        <v>670</v>
      </c>
      <c r="KLP3001" s="36" t="s">
        <v>670</v>
      </c>
      <c r="KLQ3001" s="36" t="s">
        <v>670</v>
      </c>
      <c r="KLR3001" s="36" t="s">
        <v>670</v>
      </c>
      <c r="KLS3001" s="36" t="s">
        <v>670</v>
      </c>
      <c r="KLT3001" s="36" t="s">
        <v>670</v>
      </c>
      <c r="KLU3001" s="36" t="s">
        <v>670</v>
      </c>
      <c r="KLV3001" s="36" t="s">
        <v>670</v>
      </c>
      <c r="KLW3001" s="36" t="s">
        <v>670</v>
      </c>
      <c r="KLX3001" s="36" t="s">
        <v>670</v>
      </c>
      <c r="KLY3001" s="36" t="s">
        <v>670</v>
      </c>
      <c r="KLZ3001" s="36" t="s">
        <v>670</v>
      </c>
      <c r="KMA3001" s="36" t="s">
        <v>670</v>
      </c>
      <c r="KMB3001" s="36" t="s">
        <v>670</v>
      </c>
      <c r="KMC3001" s="36" t="s">
        <v>670</v>
      </c>
      <c r="KMD3001" s="36" t="s">
        <v>670</v>
      </c>
      <c r="KME3001" s="36" t="s">
        <v>670</v>
      </c>
      <c r="KMF3001" s="36" t="s">
        <v>670</v>
      </c>
      <c r="KMG3001" s="36" t="s">
        <v>670</v>
      </c>
      <c r="KMH3001" s="36" t="s">
        <v>670</v>
      </c>
      <c r="KMI3001" s="36" t="s">
        <v>670</v>
      </c>
      <c r="KMJ3001" s="36" t="s">
        <v>670</v>
      </c>
      <c r="KMK3001" s="36" t="s">
        <v>670</v>
      </c>
      <c r="KML3001" s="36" t="s">
        <v>670</v>
      </c>
      <c r="KMM3001" s="36" t="s">
        <v>670</v>
      </c>
      <c r="KMN3001" s="36" t="s">
        <v>670</v>
      </c>
      <c r="KMO3001" s="36" t="s">
        <v>670</v>
      </c>
      <c r="KMP3001" s="36" t="s">
        <v>670</v>
      </c>
      <c r="KMQ3001" s="36" t="s">
        <v>670</v>
      </c>
      <c r="KMR3001" s="36" t="s">
        <v>670</v>
      </c>
      <c r="KMS3001" s="36" t="s">
        <v>670</v>
      </c>
      <c r="KMT3001" s="36" t="s">
        <v>670</v>
      </c>
      <c r="KMU3001" s="36" t="s">
        <v>670</v>
      </c>
      <c r="KMV3001" s="36" t="s">
        <v>670</v>
      </c>
      <c r="KMW3001" s="36" t="s">
        <v>670</v>
      </c>
      <c r="KMX3001" s="36" t="s">
        <v>670</v>
      </c>
      <c r="KMY3001" s="36" t="s">
        <v>670</v>
      </c>
      <c r="KMZ3001" s="36" t="s">
        <v>670</v>
      </c>
      <c r="KNA3001" s="36" t="s">
        <v>670</v>
      </c>
      <c r="KNB3001" s="36" t="s">
        <v>670</v>
      </c>
      <c r="KNC3001" s="36" t="s">
        <v>670</v>
      </c>
      <c r="KND3001" s="36" t="s">
        <v>670</v>
      </c>
      <c r="KNE3001" s="36" t="s">
        <v>670</v>
      </c>
      <c r="KNF3001" s="36" t="s">
        <v>670</v>
      </c>
      <c r="KNG3001" s="36" t="s">
        <v>670</v>
      </c>
      <c r="KNH3001" s="36" t="s">
        <v>670</v>
      </c>
      <c r="KNI3001" s="36" t="s">
        <v>670</v>
      </c>
      <c r="KNJ3001" s="36" t="s">
        <v>670</v>
      </c>
      <c r="KNK3001" s="36" t="s">
        <v>670</v>
      </c>
      <c r="KNL3001" s="36" t="s">
        <v>670</v>
      </c>
      <c r="KNM3001" s="36" t="s">
        <v>670</v>
      </c>
      <c r="KNN3001" s="36" t="s">
        <v>670</v>
      </c>
      <c r="KNO3001" s="36" t="s">
        <v>670</v>
      </c>
      <c r="KNP3001" s="36" t="s">
        <v>670</v>
      </c>
      <c r="KNQ3001" s="36" t="s">
        <v>670</v>
      </c>
      <c r="KNR3001" s="36" t="s">
        <v>670</v>
      </c>
      <c r="KNS3001" s="36" t="s">
        <v>670</v>
      </c>
      <c r="KNT3001" s="36" t="s">
        <v>670</v>
      </c>
      <c r="KNU3001" s="36" t="s">
        <v>670</v>
      </c>
      <c r="KNV3001" s="36" t="s">
        <v>670</v>
      </c>
      <c r="KNW3001" s="36" t="s">
        <v>670</v>
      </c>
      <c r="KNX3001" s="36" t="s">
        <v>670</v>
      </c>
      <c r="KNY3001" s="36" t="s">
        <v>670</v>
      </c>
      <c r="KNZ3001" s="36" t="s">
        <v>670</v>
      </c>
      <c r="KOA3001" s="36" t="s">
        <v>670</v>
      </c>
      <c r="KOB3001" s="36" t="s">
        <v>670</v>
      </c>
      <c r="KOC3001" s="36" t="s">
        <v>670</v>
      </c>
      <c r="KOD3001" s="36" t="s">
        <v>670</v>
      </c>
      <c r="KOE3001" s="36" t="s">
        <v>670</v>
      </c>
      <c r="KOF3001" s="36" t="s">
        <v>670</v>
      </c>
      <c r="KOG3001" s="36" t="s">
        <v>670</v>
      </c>
      <c r="KOH3001" s="36" t="s">
        <v>670</v>
      </c>
      <c r="KOI3001" s="36" t="s">
        <v>670</v>
      </c>
      <c r="KOJ3001" s="36" t="s">
        <v>670</v>
      </c>
      <c r="KOK3001" s="36" t="s">
        <v>670</v>
      </c>
      <c r="KOL3001" s="36" t="s">
        <v>670</v>
      </c>
      <c r="KOM3001" s="36" t="s">
        <v>670</v>
      </c>
      <c r="KON3001" s="36" t="s">
        <v>670</v>
      </c>
      <c r="KOO3001" s="36" t="s">
        <v>670</v>
      </c>
      <c r="KOP3001" s="36" t="s">
        <v>670</v>
      </c>
      <c r="KOQ3001" s="36" t="s">
        <v>670</v>
      </c>
      <c r="KOR3001" s="36" t="s">
        <v>670</v>
      </c>
      <c r="KOS3001" s="36" t="s">
        <v>670</v>
      </c>
      <c r="KOT3001" s="36" t="s">
        <v>670</v>
      </c>
      <c r="KOU3001" s="36" t="s">
        <v>670</v>
      </c>
      <c r="KOV3001" s="36" t="s">
        <v>670</v>
      </c>
      <c r="KOW3001" s="36" t="s">
        <v>670</v>
      </c>
      <c r="KOX3001" s="36" t="s">
        <v>670</v>
      </c>
      <c r="KOY3001" s="36" t="s">
        <v>670</v>
      </c>
      <c r="KOZ3001" s="36" t="s">
        <v>670</v>
      </c>
      <c r="KPA3001" s="36" t="s">
        <v>670</v>
      </c>
      <c r="KPB3001" s="36" t="s">
        <v>670</v>
      </c>
      <c r="KPC3001" s="36" t="s">
        <v>670</v>
      </c>
      <c r="KPD3001" s="36" t="s">
        <v>670</v>
      </c>
      <c r="KPE3001" s="36" t="s">
        <v>670</v>
      </c>
      <c r="KPF3001" s="36" t="s">
        <v>670</v>
      </c>
      <c r="KPG3001" s="36" t="s">
        <v>670</v>
      </c>
      <c r="KPH3001" s="36" t="s">
        <v>670</v>
      </c>
      <c r="KPI3001" s="36" t="s">
        <v>670</v>
      </c>
      <c r="KPJ3001" s="36" t="s">
        <v>670</v>
      </c>
      <c r="KPK3001" s="36" t="s">
        <v>670</v>
      </c>
      <c r="KPL3001" s="36" t="s">
        <v>670</v>
      </c>
      <c r="KPM3001" s="36" t="s">
        <v>670</v>
      </c>
      <c r="KPN3001" s="36" t="s">
        <v>670</v>
      </c>
      <c r="KPO3001" s="36" t="s">
        <v>670</v>
      </c>
      <c r="KPP3001" s="36" t="s">
        <v>670</v>
      </c>
      <c r="KPQ3001" s="36" t="s">
        <v>670</v>
      </c>
      <c r="KPR3001" s="36" t="s">
        <v>670</v>
      </c>
      <c r="KPS3001" s="36" t="s">
        <v>670</v>
      </c>
      <c r="KPT3001" s="36" t="s">
        <v>670</v>
      </c>
      <c r="KPU3001" s="36" t="s">
        <v>670</v>
      </c>
      <c r="KPV3001" s="36" t="s">
        <v>670</v>
      </c>
      <c r="KPW3001" s="36" t="s">
        <v>670</v>
      </c>
      <c r="KPX3001" s="36" t="s">
        <v>670</v>
      </c>
      <c r="KPY3001" s="36" t="s">
        <v>670</v>
      </c>
      <c r="KPZ3001" s="36" t="s">
        <v>670</v>
      </c>
      <c r="KQA3001" s="36" t="s">
        <v>670</v>
      </c>
      <c r="KQB3001" s="36" t="s">
        <v>670</v>
      </c>
      <c r="KQC3001" s="36" t="s">
        <v>670</v>
      </c>
      <c r="KQD3001" s="36" t="s">
        <v>670</v>
      </c>
      <c r="KQE3001" s="36" t="s">
        <v>670</v>
      </c>
      <c r="KQF3001" s="36" t="s">
        <v>670</v>
      </c>
      <c r="KQG3001" s="36" t="s">
        <v>670</v>
      </c>
      <c r="KQH3001" s="36" t="s">
        <v>670</v>
      </c>
      <c r="KQI3001" s="36" t="s">
        <v>670</v>
      </c>
      <c r="KQJ3001" s="36" t="s">
        <v>670</v>
      </c>
      <c r="KQK3001" s="36" t="s">
        <v>670</v>
      </c>
      <c r="KQL3001" s="36" t="s">
        <v>670</v>
      </c>
      <c r="KQM3001" s="36" t="s">
        <v>670</v>
      </c>
      <c r="KQN3001" s="36" t="s">
        <v>670</v>
      </c>
      <c r="KQO3001" s="36" t="s">
        <v>670</v>
      </c>
      <c r="KQP3001" s="36" t="s">
        <v>670</v>
      </c>
      <c r="KQQ3001" s="36" t="s">
        <v>670</v>
      </c>
      <c r="KQR3001" s="36" t="s">
        <v>670</v>
      </c>
      <c r="KQS3001" s="36" t="s">
        <v>670</v>
      </c>
      <c r="KQT3001" s="36" t="s">
        <v>670</v>
      </c>
      <c r="KQU3001" s="36" t="s">
        <v>670</v>
      </c>
      <c r="KQV3001" s="36" t="s">
        <v>670</v>
      </c>
      <c r="KQW3001" s="36" t="s">
        <v>670</v>
      </c>
      <c r="KQX3001" s="36" t="s">
        <v>670</v>
      </c>
      <c r="KQY3001" s="36" t="s">
        <v>670</v>
      </c>
      <c r="KQZ3001" s="36" t="s">
        <v>670</v>
      </c>
      <c r="KRA3001" s="36" t="s">
        <v>670</v>
      </c>
      <c r="KRB3001" s="36" t="s">
        <v>670</v>
      </c>
      <c r="KRC3001" s="36" t="s">
        <v>670</v>
      </c>
      <c r="KRD3001" s="36" t="s">
        <v>670</v>
      </c>
      <c r="KRE3001" s="36" t="s">
        <v>670</v>
      </c>
      <c r="KRF3001" s="36" t="s">
        <v>670</v>
      </c>
      <c r="KRG3001" s="36" t="s">
        <v>670</v>
      </c>
      <c r="KRH3001" s="36" t="s">
        <v>670</v>
      </c>
      <c r="KRI3001" s="36" t="s">
        <v>670</v>
      </c>
      <c r="KRJ3001" s="36" t="s">
        <v>670</v>
      </c>
      <c r="KRK3001" s="36" t="s">
        <v>670</v>
      </c>
      <c r="KRL3001" s="36" t="s">
        <v>670</v>
      </c>
      <c r="KRM3001" s="36" t="s">
        <v>670</v>
      </c>
      <c r="KRN3001" s="36" t="s">
        <v>670</v>
      </c>
      <c r="KRO3001" s="36" t="s">
        <v>670</v>
      </c>
      <c r="KRP3001" s="36" t="s">
        <v>670</v>
      </c>
      <c r="KRQ3001" s="36" t="s">
        <v>670</v>
      </c>
      <c r="KRR3001" s="36" t="s">
        <v>670</v>
      </c>
      <c r="KRS3001" s="36" t="s">
        <v>670</v>
      </c>
      <c r="KRT3001" s="36" t="s">
        <v>670</v>
      </c>
      <c r="KRU3001" s="36" t="s">
        <v>670</v>
      </c>
      <c r="KRV3001" s="36" t="s">
        <v>670</v>
      </c>
      <c r="KRW3001" s="36" t="s">
        <v>670</v>
      </c>
      <c r="KRX3001" s="36" t="s">
        <v>670</v>
      </c>
      <c r="KRY3001" s="36" t="s">
        <v>670</v>
      </c>
      <c r="KRZ3001" s="36" t="s">
        <v>670</v>
      </c>
      <c r="KSA3001" s="36" t="s">
        <v>670</v>
      </c>
      <c r="KSB3001" s="36" t="s">
        <v>670</v>
      </c>
      <c r="KSC3001" s="36" t="s">
        <v>670</v>
      </c>
      <c r="KSD3001" s="36" t="s">
        <v>670</v>
      </c>
      <c r="KSE3001" s="36" t="s">
        <v>670</v>
      </c>
      <c r="KSF3001" s="36" t="s">
        <v>670</v>
      </c>
      <c r="KSG3001" s="36" t="s">
        <v>670</v>
      </c>
      <c r="KSH3001" s="36" t="s">
        <v>670</v>
      </c>
      <c r="KSI3001" s="36" t="s">
        <v>670</v>
      </c>
      <c r="KSJ3001" s="36" t="s">
        <v>670</v>
      </c>
      <c r="KSK3001" s="36" t="s">
        <v>670</v>
      </c>
      <c r="KSL3001" s="36" t="s">
        <v>670</v>
      </c>
      <c r="KSM3001" s="36" t="s">
        <v>670</v>
      </c>
      <c r="KSN3001" s="36" t="s">
        <v>670</v>
      </c>
      <c r="KSO3001" s="36" t="s">
        <v>670</v>
      </c>
      <c r="KSP3001" s="36" t="s">
        <v>670</v>
      </c>
      <c r="KSQ3001" s="36" t="s">
        <v>670</v>
      </c>
      <c r="KSR3001" s="36" t="s">
        <v>670</v>
      </c>
      <c r="KSS3001" s="36" t="s">
        <v>670</v>
      </c>
      <c r="KST3001" s="36" t="s">
        <v>670</v>
      </c>
      <c r="KSU3001" s="36" t="s">
        <v>670</v>
      </c>
      <c r="KSV3001" s="36" t="s">
        <v>670</v>
      </c>
      <c r="KSW3001" s="36" t="s">
        <v>670</v>
      </c>
      <c r="KSX3001" s="36" t="s">
        <v>670</v>
      </c>
      <c r="KSY3001" s="36" t="s">
        <v>670</v>
      </c>
      <c r="KSZ3001" s="36" t="s">
        <v>670</v>
      </c>
      <c r="KTA3001" s="36" t="s">
        <v>670</v>
      </c>
      <c r="KTB3001" s="36" t="s">
        <v>670</v>
      </c>
      <c r="KTC3001" s="36" t="s">
        <v>670</v>
      </c>
      <c r="KTD3001" s="36" t="s">
        <v>670</v>
      </c>
      <c r="KTE3001" s="36" t="s">
        <v>670</v>
      </c>
      <c r="KTF3001" s="36" t="s">
        <v>670</v>
      </c>
      <c r="KTG3001" s="36" t="s">
        <v>670</v>
      </c>
      <c r="KTH3001" s="36" t="s">
        <v>670</v>
      </c>
      <c r="KTI3001" s="36" t="s">
        <v>670</v>
      </c>
      <c r="KTJ3001" s="36" t="s">
        <v>670</v>
      </c>
      <c r="KTK3001" s="36" t="s">
        <v>670</v>
      </c>
      <c r="KTL3001" s="36" t="s">
        <v>670</v>
      </c>
      <c r="KTM3001" s="36" t="s">
        <v>670</v>
      </c>
      <c r="KTN3001" s="36" t="s">
        <v>670</v>
      </c>
      <c r="KTO3001" s="36" t="s">
        <v>670</v>
      </c>
      <c r="KTP3001" s="36" t="s">
        <v>670</v>
      </c>
      <c r="KTQ3001" s="36" t="s">
        <v>670</v>
      </c>
      <c r="KTR3001" s="36" t="s">
        <v>670</v>
      </c>
      <c r="KTS3001" s="36" t="s">
        <v>670</v>
      </c>
      <c r="KTT3001" s="36" t="s">
        <v>670</v>
      </c>
      <c r="KTU3001" s="36" t="s">
        <v>670</v>
      </c>
      <c r="KTV3001" s="36" t="s">
        <v>670</v>
      </c>
      <c r="KTW3001" s="36" t="s">
        <v>670</v>
      </c>
      <c r="KTX3001" s="36" t="s">
        <v>670</v>
      </c>
      <c r="KTY3001" s="36" t="s">
        <v>670</v>
      </c>
      <c r="KTZ3001" s="36" t="s">
        <v>670</v>
      </c>
      <c r="KUA3001" s="36" t="s">
        <v>670</v>
      </c>
      <c r="KUB3001" s="36" t="s">
        <v>670</v>
      </c>
      <c r="KUC3001" s="36" t="s">
        <v>670</v>
      </c>
      <c r="KUD3001" s="36" t="s">
        <v>670</v>
      </c>
      <c r="KUE3001" s="36" t="s">
        <v>670</v>
      </c>
      <c r="KUF3001" s="36" t="s">
        <v>670</v>
      </c>
      <c r="KUG3001" s="36" t="s">
        <v>670</v>
      </c>
      <c r="KUH3001" s="36" t="s">
        <v>670</v>
      </c>
      <c r="KUI3001" s="36" t="s">
        <v>670</v>
      </c>
      <c r="KUJ3001" s="36" t="s">
        <v>670</v>
      </c>
      <c r="KUK3001" s="36" t="s">
        <v>670</v>
      </c>
      <c r="KUL3001" s="36" t="s">
        <v>670</v>
      </c>
      <c r="KUM3001" s="36" t="s">
        <v>670</v>
      </c>
      <c r="KUN3001" s="36" t="s">
        <v>670</v>
      </c>
      <c r="KUO3001" s="36" t="s">
        <v>670</v>
      </c>
      <c r="KUP3001" s="36" t="s">
        <v>670</v>
      </c>
      <c r="KUQ3001" s="36" t="s">
        <v>670</v>
      </c>
      <c r="KUR3001" s="36" t="s">
        <v>670</v>
      </c>
      <c r="KUS3001" s="36" t="s">
        <v>670</v>
      </c>
      <c r="KUT3001" s="36" t="s">
        <v>670</v>
      </c>
      <c r="KUU3001" s="36" t="s">
        <v>670</v>
      </c>
      <c r="KUV3001" s="36" t="s">
        <v>670</v>
      </c>
      <c r="KUW3001" s="36" t="s">
        <v>670</v>
      </c>
      <c r="KUX3001" s="36" t="s">
        <v>670</v>
      </c>
      <c r="KUY3001" s="36" t="s">
        <v>670</v>
      </c>
      <c r="KUZ3001" s="36" t="s">
        <v>670</v>
      </c>
      <c r="KVA3001" s="36" t="s">
        <v>670</v>
      </c>
      <c r="KVB3001" s="36" t="s">
        <v>670</v>
      </c>
      <c r="KVC3001" s="36" t="s">
        <v>670</v>
      </c>
      <c r="KVD3001" s="36" t="s">
        <v>670</v>
      </c>
      <c r="KVE3001" s="36" t="s">
        <v>670</v>
      </c>
      <c r="KVF3001" s="36" t="s">
        <v>670</v>
      </c>
      <c r="KVG3001" s="36" t="s">
        <v>670</v>
      </c>
      <c r="KVH3001" s="36" t="s">
        <v>670</v>
      </c>
      <c r="KVI3001" s="36" t="s">
        <v>670</v>
      </c>
      <c r="KVJ3001" s="36" t="s">
        <v>670</v>
      </c>
      <c r="KVK3001" s="36" t="s">
        <v>670</v>
      </c>
      <c r="KVL3001" s="36" t="s">
        <v>670</v>
      </c>
      <c r="KVM3001" s="36" t="s">
        <v>670</v>
      </c>
      <c r="KVN3001" s="36" t="s">
        <v>670</v>
      </c>
      <c r="KVO3001" s="36" t="s">
        <v>670</v>
      </c>
      <c r="KVP3001" s="36" t="s">
        <v>670</v>
      </c>
      <c r="KVQ3001" s="36" t="s">
        <v>670</v>
      </c>
      <c r="KVR3001" s="36" t="s">
        <v>670</v>
      </c>
      <c r="KVS3001" s="36" t="s">
        <v>670</v>
      </c>
      <c r="KVT3001" s="36" t="s">
        <v>670</v>
      </c>
      <c r="KVU3001" s="36" t="s">
        <v>670</v>
      </c>
      <c r="KVV3001" s="36" t="s">
        <v>670</v>
      </c>
      <c r="KVW3001" s="36" t="s">
        <v>670</v>
      </c>
      <c r="KVX3001" s="36" t="s">
        <v>670</v>
      </c>
      <c r="KVY3001" s="36" t="s">
        <v>670</v>
      </c>
      <c r="KVZ3001" s="36" t="s">
        <v>670</v>
      </c>
      <c r="KWA3001" s="36" t="s">
        <v>670</v>
      </c>
      <c r="KWB3001" s="36" t="s">
        <v>670</v>
      </c>
      <c r="KWC3001" s="36" t="s">
        <v>670</v>
      </c>
      <c r="KWD3001" s="36" t="s">
        <v>670</v>
      </c>
      <c r="KWE3001" s="36" t="s">
        <v>670</v>
      </c>
      <c r="KWF3001" s="36" t="s">
        <v>670</v>
      </c>
      <c r="KWG3001" s="36" t="s">
        <v>670</v>
      </c>
      <c r="KWH3001" s="36" t="s">
        <v>670</v>
      </c>
      <c r="KWI3001" s="36" t="s">
        <v>670</v>
      </c>
      <c r="KWJ3001" s="36" t="s">
        <v>670</v>
      </c>
      <c r="KWK3001" s="36" t="s">
        <v>670</v>
      </c>
      <c r="KWL3001" s="36" t="s">
        <v>670</v>
      </c>
      <c r="KWM3001" s="36" t="s">
        <v>670</v>
      </c>
      <c r="KWN3001" s="36" t="s">
        <v>670</v>
      </c>
      <c r="KWO3001" s="36" t="s">
        <v>670</v>
      </c>
      <c r="KWP3001" s="36" t="s">
        <v>670</v>
      </c>
      <c r="KWQ3001" s="36" t="s">
        <v>670</v>
      </c>
      <c r="KWR3001" s="36" t="s">
        <v>670</v>
      </c>
      <c r="KWS3001" s="36" t="s">
        <v>670</v>
      </c>
      <c r="KWT3001" s="36" t="s">
        <v>670</v>
      </c>
      <c r="KWU3001" s="36" t="s">
        <v>670</v>
      </c>
      <c r="KWV3001" s="36" t="s">
        <v>670</v>
      </c>
      <c r="KWW3001" s="36" t="s">
        <v>670</v>
      </c>
      <c r="KWX3001" s="36" t="s">
        <v>670</v>
      </c>
      <c r="KWY3001" s="36" t="s">
        <v>670</v>
      </c>
      <c r="KWZ3001" s="36" t="s">
        <v>670</v>
      </c>
      <c r="KXA3001" s="36" t="s">
        <v>670</v>
      </c>
      <c r="KXB3001" s="36" t="s">
        <v>670</v>
      </c>
      <c r="KXC3001" s="36" t="s">
        <v>670</v>
      </c>
      <c r="KXD3001" s="36" t="s">
        <v>670</v>
      </c>
      <c r="KXE3001" s="36" t="s">
        <v>670</v>
      </c>
      <c r="KXF3001" s="36" t="s">
        <v>670</v>
      </c>
      <c r="KXG3001" s="36" t="s">
        <v>670</v>
      </c>
      <c r="KXH3001" s="36" t="s">
        <v>670</v>
      </c>
      <c r="KXI3001" s="36" t="s">
        <v>670</v>
      </c>
      <c r="KXJ3001" s="36" t="s">
        <v>670</v>
      </c>
      <c r="KXK3001" s="36" t="s">
        <v>670</v>
      </c>
      <c r="KXL3001" s="36" t="s">
        <v>670</v>
      </c>
      <c r="KXM3001" s="36" t="s">
        <v>670</v>
      </c>
      <c r="KXN3001" s="36" t="s">
        <v>670</v>
      </c>
      <c r="KXO3001" s="36" t="s">
        <v>670</v>
      </c>
      <c r="KXP3001" s="36" t="s">
        <v>670</v>
      </c>
      <c r="KXQ3001" s="36" t="s">
        <v>670</v>
      </c>
      <c r="KXR3001" s="36" t="s">
        <v>670</v>
      </c>
      <c r="KXS3001" s="36" t="s">
        <v>670</v>
      </c>
      <c r="KXT3001" s="36" t="s">
        <v>670</v>
      </c>
      <c r="KXU3001" s="36" t="s">
        <v>670</v>
      </c>
      <c r="KXV3001" s="36" t="s">
        <v>670</v>
      </c>
      <c r="KXW3001" s="36" t="s">
        <v>670</v>
      </c>
      <c r="KXX3001" s="36" t="s">
        <v>670</v>
      </c>
      <c r="KXY3001" s="36" t="s">
        <v>670</v>
      </c>
      <c r="KXZ3001" s="36" t="s">
        <v>670</v>
      </c>
      <c r="KYA3001" s="36" t="s">
        <v>670</v>
      </c>
      <c r="KYB3001" s="36" t="s">
        <v>670</v>
      </c>
      <c r="KYC3001" s="36" t="s">
        <v>670</v>
      </c>
      <c r="KYD3001" s="36" t="s">
        <v>670</v>
      </c>
      <c r="KYE3001" s="36" t="s">
        <v>670</v>
      </c>
      <c r="KYF3001" s="36" t="s">
        <v>670</v>
      </c>
      <c r="KYG3001" s="36" t="s">
        <v>670</v>
      </c>
      <c r="KYH3001" s="36" t="s">
        <v>670</v>
      </c>
      <c r="KYI3001" s="36" t="s">
        <v>670</v>
      </c>
      <c r="KYJ3001" s="36" t="s">
        <v>670</v>
      </c>
      <c r="KYK3001" s="36" t="s">
        <v>670</v>
      </c>
      <c r="KYL3001" s="36" t="s">
        <v>670</v>
      </c>
      <c r="KYM3001" s="36" t="s">
        <v>670</v>
      </c>
      <c r="KYN3001" s="36" t="s">
        <v>670</v>
      </c>
      <c r="KYO3001" s="36" t="s">
        <v>670</v>
      </c>
      <c r="KYP3001" s="36" t="s">
        <v>670</v>
      </c>
      <c r="KYQ3001" s="36" t="s">
        <v>670</v>
      </c>
      <c r="KYR3001" s="36" t="s">
        <v>670</v>
      </c>
      <c r="KYS3001" s="36" t="s">
        <v>670</v>
      </c>
      <c r="KYT3001" s="36" t="s">
        <v>670</v>
      </c>
      <c r="KYU3001" s="36" t="s">
        <v>670</v>
      </c>
      <c r="KYV3001" s="36" t="s">
        <v>670</v>
      </c>
      <c r="KYW3001" s="36" t="s">
        <v>670</v>
      </c>
      <c r="KYX3001" s="36" t="s">
        <v>670</v>
      </c>
      <c r="KYY3001" s="36" t="s">
        <v>670</v>
      </c>
      <c r="KYZ3001" s="36" t="s">
        <v>670</v>
      </c>
      <c r="KZA3001" s="36" t="s">
        <v>670</v>
      </c>
      <c r="KZB3001" s="36" t="s">
        <v>670</v>
      </c>
      <c r="KZC3001" s="36" t="s">
        <v>670</v>
      </c>
      <c r="KZD3001" s="36" t="s">
        <v>670</v>
      </c>
      <c r="KZE3001" s="36" t="s">
        <v>670</v>
      </c>
      <c r="KZF3001" s="36" t="s">
        <v>670</v>
      </c>
      <c r="KZG3001" s="36" t="s">
        <v>670</v>
      </c>
      <c r="KZH3001" s="36" t="s">
        <v>670</v>
      </c>
      <c r="KZI3001" s="36" t="s">
        <v>670</v>
      </c>
      <c r="KZJ3001" s="36" t="s">
        <v>670</v>
      </c>
      <c r="KZK3001" s="36" t="s">
        <v>670</v>
      </c>
      <c r="KZL3001" s="36" t="s">
        <v>670</v>
      </c>
      <c r="KZM3001" s="36" t="s">
        <v>670</v>
      </c>
      <c r="KZN3001" s="36" t="s">
        <v>670</v>
      </c>
      <c r="KZO3001" s="36" t="s">
        <v>670</v>
      </c>
      <c r="KZP3001" s="36" t="s">
        <v>670</v>
      </c>
      <c r="KZQ3001" s="36" t="s">
        <v>670</v>
      </c>
      <c r="KZR3001" s="36" t="s">
        <v>670</v>
      </c>
      <c r="KZS3001" s="36" t="s">
        <v>670</v>
      </c>
      <c r="KZT3001" s="36" t="s">
        <v>670</v>
      </c>
      <c r="KZU3001" s="36" t="s">
        <v>670</v>
      </c>
      <c r="KZV3001" s="36" t="s">
        <v>670</v>
      </c>
      <c r="KZW3001" s="36" t="s">
        <v>670</v>
      </c>
      <c r="KZX3001" s="36" t="s">
        <v>670</v>
      </c>
      <c r="KZY3001" s="36" t="s">
        <v>670</v>
      </c>
      <c r="KZZ3001" s="36" t="s">
        <v>670</v>
      </c>
      <c r="LAA3001" s="36" t="s">
        <v>670</v>
      </c>
      <c r="LAB3001" s="36" t="s">
        <v>670</v>
      </c>
      <c r="LAC3001" s="36" t="s">
        <v>670</v>
      </c>
      <c r="LAD3001" s="36" t="s">
        <v>670</v>
      </c>
      <c r="LAE3001" s="36" t="s">
        <v>670</v>
      </c>
      <c r="LAF3001" s="36" t="s">
        <v>670</v>
      </c>
      <c r="LAG3001" s="36" t="s">
        <v>670</v>
      </c>
      <c r="LAH3001" s="36" t="s">
        <v>670</v>
      </c>
      <c r="LAI3001" s="36" t="s">
        <v>670</v>
      </c>
      <c r="LAJ3001" s="36" t="s">
        <v>670</v>
      </c>
      <c r="LAK3001" s="36" t="s">
        <v>670</v>
      </c>
      <c r="LAL3001" s="36" t="s">
        <v>670</v>
      </c>
      <c r="LAM3001" s="36" t="s">
        <v>670</v>
      </c>
      <c r="LAN3001" s="36" t="s">
        <v>670</v>
      </c>
      <c r="LAO3001" s="36" t="s">
        <v>670</v>
      </c>
      <c r="LAP3001" s="36" t="s">
        <v>670</v>
      </c>
      <c r="LAQ3001" s="36" t="s">
        <v>670</v>
      </c>
      <c r="LAR3001" s="36" t="s">
        <v>670</v>
      </c>
      <c r="LAS3001" s="36" t="s">
        <v>670</v>
      </c>
      <c r="LAT3001" s="36" t="s">
        <v>670</v>
      </c>
      <c r="LAU3001" s="36" t="s">
        <v>670</v>
      </c>
      <c r="LAV3001" s="36" t="s">
        <v>670</v>
      </c>
      <c r="LAW3001" s="36" t="s">
        <v>670</v>
      </c>
      <c r="LAX3001" s="36" t="s">
        <v>670</v>
      </c>
      <c r="LAY3001" s="36" t="s">
        <v>670</v>
      </c>
      <c r="LAZ3001" s="36" t="s">
        <v>670</v>
      </c>
      <c r="LBA3001" s="36" t="s">
        <v>670</v>
      </c>
      <c r="LBB3001" s="36" t="s">
        <v>670</v>
      </c>
      <c r="LBC3001" s="36" t="s">
        <v>670</v>
      </c>
      <c r="LBD3001" s="36" t="s">
        <v>670</v>
      </c>
      <c r="LBE3001" s="36" t="s">
        <v>670</v>
      </c>
      <c r="LBF3001" s="36" t="s">
        <v>670</v>
      </c>
      <c r="LBG3001" s="36" t="s">
        <v>670</v>
      </c>
      <c r="LBH3001" s="36" t="s">
        <v>670</v>
      </c>
      <c r="LBI3001" s="36" t="s">
        <v>670</v>
      </c>
      <c r="LBJ3001" s="36" t="s">
        <v>670</v>
      </c>
      <c r="LBK3001" s="36" t="s">
        <v>670</v>
      </c>
      <c r="LBL3001" s="36" t="s">
        <v>670</v>
      </c>
      <c r="LBM3001" s="36" t="s">
        <v>670</v>
      </c>
      <c r="LBN3001" s="36" t="s">
        <v>670</v>
      </c>
      <c r="LBO3001" s="36" t="s">
        <v>670</v>
      </c>
      <c r="LBP3001" s="36" t="s">
        <v>670</v>
      </c>
      <c r="LBQ3001" s="36" t="s">
        <v>670</v>
      </c>
      <c r="LBR3001" s="36" t="s">
        <v>670</v>
      </c>
      <c r="LBS3001" s="36" t="s">
        <v>670</v>
      </c>
      <c r="LBT3001" s="36" t="s">
        <v>670</v>
      </c>
      <c r="LBU3001" s="36" t="s">
        <v>670</v>
      </c>
      <c r="LBV3001" s="36" t="s">
        <v>670</v>
      </c>
      <c r="LBW3001" s="36" t="s">
        <v>670</v>
      </c>
      <c r="LBX3001" s="36" t="s">
        <v>670</v>
      </c>
      <c r="LBY3001" s="36" t="s">
        <v>670</v>
      </c>
      <c r="LBZ3001" s="36" t="s">
        <v>670</v>
      </c>
      <c r="LCA3001" s="36" t="s">
        <v>670</v>
      </c>
      <c r="LCB3001" s="36" t="s">
        <v>670</v>
      </c>
      <c r="LCC3001" s="36" t="s">
        <v>670</v>
      </c>
      <c r="LCD3001" s="36" t="s">
        <v>670</v>
      </c>
      <c r="LCE3001" s="36" t="s">
        <v>670</v>
      </c>
      <c r="LCF3001" s="36" t="s">
        <v>670</v>
      </c>
      <c r="LCG3001" s="36" t="s">
        <v>670</v>
      </c>
      <c r="LCH3001" s="36" t="s">
        <v>670</v>
      </c>
      <c r="LCI3001" s="36" t="s">
        <v>670</v>
      </c>
      <c r="LCJ3001" s="36" t="s">
        <v>670</v>
      </c>
      <c r="LCK3001" s="36" t="s">
        <v>670</v>
      </c>
      <c r="LCL3001" s="36" t="s">
        <v>670</v>
      </c>
      <c r="LCM3001" s="36" t="s">
        <v>670</v>
      </c>
      <c r="LCN3001" s="36" t="s">
        <v>670</v>
      </c>
      <c r="LCO3001" s="36" t="s">
        <v>670</v>
      </c>
      <c r="LCP3001" s="36" t="s">
        <v>670</v>
      </c>
      <c r="LCQ3001" s="36" t="s">
        <v>670</v>
      </c>
      <c r="LCR3001" s="36" t="s">
        <v>670</v>
      </c>
      <c r="LCS3001" s="36" t="s">
        <v>670</v>
      </c>
      <c r="LCT3001" s="36" t="s">
        <v>670</v>
      </c>
      <c r="LCU3001" s="36" t="s">
        <v>670</v>
      </c>
      <c r="LCV3001" s="36" t="s">
        <v>670</v>
      </c>
      <c r="LCW3001" s="36" t="s">
        <v>670</v>
      </c>
      <c r="LCX3001" s="36" t="s">
        <v>670</v>
      </c>
      <c r="LCY3001" s="36" t="s">
        <v>670</v>
      </c>
      <c r="LCZ3001" s="36" t="s">
        <v>670</v>
      </c>
      <c r="LDA3001" s="36" t="s">
        <v>670</v>
      </c>
      <c r="LDB3001" s="36" t="s">
        <v>670</v>
      </c>
      <c r="LDC3001" s="36" t="s">
        <v>670</v>
      </c>
      <c r="LDD3001" s="36" t="s">
        <v>670</v>
      </c>
      <c r="LDE3001" s="36" t="s">
        <v>670</v>
      </c>
      <c r="LDF3001" s="36" t="s">
        <v>670</v>
      </c>
      <c r="LDG3001" s="36" t="s">
        <v>670</v>
      </c>
      <c r="LDH3001" s="36" t="s">
        <v>670</v>
      </c>
      <c r="LDI3001" s="36" t="s">
        <v>670</v>
      </c>
      <c r="LDJ3001" s="36" t="s">
        <v>670</v>
      </c>
      <c r="LDK3001" s="36" t="s">
        <v>670</v>
      </c>
      <c r="LDL3001" s="36" t="s">
        <v>670</v>
      </c>
      <c r="LDM3001" s="36" t="s">
        <v>670</v>
      </c>
      <c r="LDN3001" s="36" t="s">
        <v>670</v>
      </c>
      <c r="LDO3001" s="36" t="s">
        <v>670</v>
      </c>
      <c r="LDP3001" s="36" t="s">
        <v>670</v>
      </c>
      <c r="LDQ3001" s="36" t="s">
        <v>670</v>
      </c>
      <c r="LDR3001" s="36" t="s">
        <v>670</v>
      </c>
      <c r="LDS3001" s="36" t="s">
        <v>670</v>
      </c>
      <c r="LDT3001" s="36" t="s">
        <v>670</v>
      </c>
      <c r="LDU3001" s="36" t="s">
        <v>670</v>
      </c>
      <c r="LDV3001" s="36" t="s">
        <v>670</v>
      </c>
      <c r="LDW3001" s="36" t="s">
        <v>670</v>
      </c>
      <c r="LDX3001" s="36" t="s">
        <v>670</v>
      </c>
      <c r="LDY3001" s="36" t="s">
        <v>670</v>
      </c>
      <c r="LDZ3001" s="36" t="s">
        <v>670</v>
      </c>
      <c r="LEA3001" s="36" t="s">
        <v>670</v>
      </c>
      <c r="LEB3001" s="36" t="s">
        <v>670</v>
      </c>
      <c r="LEC3001" s="36" t="s">
        <v>670</v>
      </c>
      <c r="LED3001" s="36" t="s">
        <v>670</v>
      </c>
      <c r="LEE3001" s="36" t="s">
        <v>670</v>
      </c>
      <c r="LEF3001" s="36" t="s">
        <v>670</v>
      </c>
      <c r="LEG3001" s="36" t="s">
        <v>670</v>
      </c>
      <c r="LEH3001" s="36" t="s">
        <v>670</v>
      </c>
      <c r="LEI3001" s="36" t="s">
        <v>670</v>
      </c>
      <c r="LEJ3001" s="36" t="s">
        <v>670</v>
      </c>
      <c r="LEK3001" s="36" t="s">
        <v>670</v>
      </c>
      <c r="LEL3001" s="36" t="s">
        <v>670</v>
      </c>
      <c r="LEM3001" s="36" t="s">
        <v>670</v>
      </c>
      <c r="LEN3001" s="36" t="s">
        <v>670</v>
      </c>
      <c r="LEO3001" s="36" t="s">
        <v>670</v>
      </c>
      <c r="LEP3001" s="36" t="s">
        <v>670</v>
      </c>
      <c r="LEQ3001" s="36" t="s">
        <v>670</v>
      </c>
      <c r="LER3001" s="36" t="s">
        <v>670</v>
      </c>
      <c r="LES3001" s="36" t="s">
        <v>670</v>
      </c>
      <c r="LET3001" s="36" t="s">
        <v>670</v>
      </c>
      <c r="LEU3001" s="36" t="s">
        <v>670</v>
      </c>
      <c r="LEV3001" s="36" t="s">
        <v>670</v>
      </c>
      <c r="LEW3001" s="36" t="s">
        <v>670</v>
      </c>
      <c r="LEX3001" s="36" t="s">
        <v>670</v>
      </c>
      <c r="LEY3001" s="36" t="s">
        <v>670</v>
      </c>
      <c r="LEZ3001" s="36" t="s">
        <v>670</v>
      </c>
      <c r="LFA3001" s="36" t="s">
        <v>670</v>
      </c>
      <c r="LFB3001" s="36" t="s">
        <v>670</v>
      </c>
      <c r="LFC3001" s="36" t="s">
        <v>670</v>
      </c>
      <c r="LFD3001" s="36" t="s">
        <v>670</v>
      </c>
      <c r="LFE3001" s="36" t="s">
        <v>670</v>
      </c>
      <c r="LFF3001" s="36" t="s">
        <v>670</v>
      </c>
      <c r="LFG3001" s="36" t="s">
        <v>670</v>
      </c>
      <c r="LFH3001" s="36" t="s">
        <v>670</v>
      </c>
      <c r="LFI3001" s="36" t="s">
        <v>670</v>
      </c>
      <c r="LFJ3001" s="36" t="s">
        <v>670</v>
      </c>
      <c r="LFK3001" s="36" t="s">
        <v>670</v>
      </c>
      <c r="LFL3001" s="36" t="s">
        <v>670</v>
      </c>
      <c r="LFM3001" s="36" t="s">
        <v>670</v>
      </c>
      <c r="LFN3001" s="36" t="s">
        <v>670</v>
      </c>
      <c r="LFO3001" s="36" t="s">
        <v>670</v>
      </c>
      <c r="LFP3001" s="36" t="s">
        <v>670</v>
      </c>
      <c r="LFQ3001" s="36" t="s">
        <v>670</v>
      </c>
      <c r="LFR3001" s="36" t="s">
        <v>670</v>
      </c>
      <c r="LFS3001" s="36" t="s">
        <v>670</v>
      </c>
      <c r="LFT3001" s="36" t="s">
        <v>670</v>
      </c>
      <c r="LFU3001" s="36" t="s">
        <v>670</v>
      </c>
      <c r="LFV3001" s="36" t="s">
        <v>670</v>
      </c>
      <c r="LFW3001" s="36" t="s">
        <v>670</v>
      </c>
      <c r="LFX3001" s="36" t="s">
        <v>670</v>
      </c>
      <c r="LFY3001" s="36" t="s">
        <v>670</v>
      </c>
      <c r="LFZ3001" s="36" t="s">
        <v>670</v>
      </c>
      <c r="LGA3001" s="36" t="s">
        <v>670</v>
      </c>
      <c r="LGB3001" s="36" t="s">
        <v>670</v>
      </c>
      <c r="LGC3001" s="36" t="s">
        <v>670</v>
      </c>
      <c r="LGD3001" s="36" t="s">
        <v>670</v>
      </c>
      <c r="LGE3001" s="36" t="s">
        <v>670</v>
      </c>
      <c r="LGF3001" s="36" t="s">
        <v>670</v>
      </c>
      <c r="LGG3001" s="36" t="s">
        <v>670</v>
      </c>
      <c r="LGH3001" s="36" t="s">
        <v>670</v>
      </c>
      <c r="LGI3001" s="36" t="s">
        <v>670</v>
      </c>
      <c r="LGJ3001" s="36" t="s">
        <v>670</v>
      </c>
      <c r="LGK3001" s="36" t="s">
        <v>670</v>
      </c>
      <c r="LGL3001" s="36" t="s">
        <v>670</v>
      </c>
      <c r="LGM3001" s="36" t="s">
        <v>670</v>
      </c>
      <c r="LGN3001" s="36" t="s">
        <v>670</v>
      </c>
      <c r="LGO3001" s="36" t="s">
        <v>670</v>
      </c>
      <c r="LGP3001" s="36" t="s">
        <v>670</v>
      </c>
      <c r="LGQ3001" s="36" t="s">
        <v>670</v>
      </c>
      <c r="LGR3001" s="36" t="s">
        <v>670</v>
      </c>
      <c r="LGS3001" s="36" t="s">
        <v>670</v>
      </c>
      <c r="LGT3001" s="36" t="s">
        <v>670</v>
      </c>
      <c r="LGU3001" s="36" t="s">
        <v>670</v>
      </c>
      <c r="LGV3001" s="36" t="s">
        <v>670</v>
      </c>
      <c r="LGW3001" s="36" t="s">
        <v>670</v>
      </c>
      <c r="LGX3001" s="36" t="s">
        <v>670</v>
      </c>
      <c r="LGY3001" s="36" t="s">
        <v>670</v>
      </c>
      <c r="LGZ3001" s="36" t="s">
        <v>670</v>
      </c>
      <c r="LHA3001" s="36" t="s">
        <v>670</v>
      </c>
      <c r="LHB3001" s="36" t="s">
        <v>670</v>
      </c>
      <c r="LHC3001" s="36" t="s">
        <v>670</v>
      </c>
      <c r="LHD3001" s="36" t="s">
        <v>670</v>
      </c>
      <c r="LHE3001" s="36" t="s">
        <v>670</v>
      </c>
      <c r="LHF3001" s="36" t="s">
        <v>670</v>
      </c>
      <c r="LHG3001" s="36" t="s">
        <v>670</v>
      </c>
      <c r="LHH3001" s="36" t="s">
        <v>670</v>
      </c>
      <c r="LHI3001" s="36" t="s">
        <v>670</v>
      </c>
      <c r="LHJ3001" s="36" t="s">
        <v>670</v>
      </c>
      <c r="LHK3001" s="36" t="s">
        <v>670</v>
      </c>
      <c r="LHL3001" s="36" t="s">
        <v>670</v>
      </c>
      <c r="LHM3001" s="36" t="s">
        <v>670</v>
      </c>
      <c r="LHN3001" s="36" t="s">
        <v>670</v>
      </c>
      <c r="LHO3001" s="36" t="s">
        <v>670</v>
      </c>
      <c r="LHP3001" s="36" t="s">
        <v>670</v>
      </c>
      <c r="LHQ3001" s="36" t="s">
        <v>670</v>
      </c>
      <c r="LHR3001" s="36" t="s">
        <v>670</v>
      </c>
      <c r="LHS3001" s="36" t="s">
        <v>670</v>
      </c>
      <c r="LHT3001" s="36" t="s">
        <v>670</v>
      </c>
      <c r="LHU3001" s="36" t="s">
        <v>670</v>
      </c>
      <c r="LHV3001" s="36" t="s">
        <v>670</v>
      </c>
      <c r="LHW3001" s="36" t="s">
        <v>670</v>
      </c>
      <c r="LHX3001" s="36" t="s">
        <v>670</v>
      </c>
      <c r="LHY3001" s="36" t="s">
        <v>670</v>
      </c>
      <c r="LHZ3001" s="36" t="s">
        <v>670</v>
      </c>
      <c r="LIA3001" s="36" t="s">
        <v>670</v>
      </c>
      <c r="LIB3001" s="36" t="s">
        <v>670</v>
      </c>
      <c r="LIC3001" s="36" t="s">
        <v>670</v>
      </c>
      <c r="LID3001" s="36" t="s">
        <v>670</v>
      </c>
      <c r="LIE3001" s="36" t="s">
        <v>670</v>
      </c>
      <c r="LIF3001" s="36" t="s">
        <v>670</v>
      </c>
      <c r="LIG3001" s="36" t="s">
        <v>670</v>
      </c>
      <c r="LIH3001" s="36" t="s">
        <v>670</v>
      </c>
      <c r="LII3001" s="36" t="s">
        <v>670</v>
      </c>
      <c r="LIJ3001" s="36" t="s">
        <v>670</v>
      </c>
      <c r="LIK3001" s="36" t="s">
        <v>670</v>
      </c>
      <c r="LIL3001" s="36" t="s">
        <v>670</v>
      </c>
      <c r="LIM3001" s="36" t="s">
        <v>670</v>
      </c>
      <c r="LIN3001" s="36" t="s">
        <v>670</v>
      </c>
      <c r="LIO3001" s="36" t="s">
        <v>670</v>
      </c>
      <c r="LIP3001" s="36" t="s">
        <v>670</v>
      </c>
      <c r="LIQ3001" s="36" t="s">
        <v>670</v>
      </c>
      <c r="LIR3001" s="36" t="s">
        <v>670</v>
      </c>
      <c r="LIS3001" s="36" t="s">
        <v>670</v>
      </c>
      <c r="LIT3001" s="36" t="s">
        <v>670</v>
      </c>
      <c r="LIU3001" s="36" t="s">
        <v>670</v>
      </c>
      <c r="LIV3001" s="36" t="s">
        <v>670</v>
      </c>
      <c r="LIW3001" s="36" t="s">
        <v>670</v>
      </c>
      <c r="LIX3001" s="36" t="s">
        <v>670</v>
      </c>
      <c r="LIY3001" s="36" t="s">
        <v>670</v>
      </c>
      <c r="LIZ3001" s="36" t="s">
        <v>670</v>
      </c>
      <c r="LJA3001" s="36" t="s">
        <v>670</v>
      </c>
      <c r="LJB3001" s="36" t="s">
        <v>670</v>
      </c>
      <c r="LJC3001" s="36" t="s">
        <v>670</v>
      </c>
      <c r="LJD3001" s="36" t="s">
        <v>670</v>
      </c>
      <c r="LJE3001" s="36" t="s">
        <v>670</v>
      </c>
      <c r="LJF3001" s="36" t="s">
        <v>670</v>
      </c>
      <c r="LJG3001" s="36" t="s">
        <v>670</v>
      </c>
      <c r="LJH3001" s="36" t="s">
        <v>670</v>
      </c>
      <c r="LJI3001" s="36" t="s">
        <v>670</v>
      </c>
      <c r="LJJ3001" s="36" t="s">
        <v>670</v>
      </c>
      <c r="LJK3001" s="36" t="s">
        <v>670</v>
      </c>
      <c r="LJL3001" s="36" t="s">
        <v>670</v>
      </c>
      <c r="LJM3001" s="36" t="s">
        <v>670</v>
      </c>
      <c r="LJN3001" s="36" t="s">
        <v>670</v>
      </c>
      <c r="LJO3001" s="36" t="s">
        <v>670</v>
      </c>
      <c r="LJP3001" s="36" t="s">
        <v>670</v>
      </c>
      <c r="LJQ3001" s="36" t="s">
        <v>670</v>
      </c>
      <c r="LJR3001" s="36" t="s">
        <v>670</v>
      </c>
      <c r="LJS3001" s="36" t="s">
        <v>670</v>
      </c>
      <c r="LJT3001" s="36" t="s">
        <v>670</v>
      </c>
      <c r="LJU3001" s="36" t="s">
        <v>670</v>
      </c>
      <c r="LJV3001" s="36" t="s">
        <v>670</v>
      </c>
      <c r="LJW3001" s="36" t="s">
        <v>670</v>
      </c>
      <c r="LJX3001" s="36" t="s">
        <v>670</v>
      </c>
      <c r="LJY3001" s="36" t="s">
        <v>670</v>
      </c>
      <c r="LJZ3001" s="36" t="s">
        <v>670</v>
      </c>
      <c r="LKA3001" s="36" t="s">
        <v>670</v>
      </c>
      <c r="LKB3001" s="36" t="s">
        <v>670</v>
      </c>
      <c r="LKC3001" s="36" t="s">
        <v>670</v>
      </c>
      <c r="LKD3001" s="36" t="s">
        <v>670</v>
      </c>
      <c r="LKE3001" s="36" t="s">
        <v>670</v>
      </c>
      <c r="LKF3001" s="36" t="s">
        <v>670</v>
      </c>
      <c r="LKG3001" s="36" t="s">
        <v>670</v>
      </c>
      <c r="LKH3001" s="36" t="s">
        <v>670</v>
      </c>
      <c r="LKI3001" s="36" t="s">
        <v>670</v>
      </c>
      <c r="LKJ3001" s="36" t="s">
        <v>670</v>
      </c>
      <c r="LKK3001" s="36" t="s">
        <v>670</v>
      </c>
      <c r="LKL3001" s="36" t="s">
        <v>670</v>
      </c>
      <c r="LKM3001" s="36" t="s">
        <v>670</v>
      </c>
      <c r="LKN3001" s="36" t="s">
        <v>670</v>
      </c>
      <c r="LKO3001" s="36" t="s">
        <v>670</v>
      </c>
      <c r="LKP3001" s="36" t="s">
        <v>670</v>
      </c>
      <c r="LKQ3001" s="36" t="s">
        <v>670</v>
      </c>
      <c r="LKR3001" s="36" t="s">
        <v>670</v>
      </c>
      <c r="LKS3001" s="36" t="s">
        <v>670</v>
      </c>
      <c r="LKT3001" s="36" t="s">
        <v>670</v>
      </c>
      <c r="LKU3001" s="36" t="s">
        <v>670</v>
      </c>
      <c r="LKV3001" s="36" t="s">
        <v>670</v>
      </c>
      <c r="LKW3001" s="36" t="s">
        <v>670</v>
      </c>
      <c r="LKX3001" s="36" t="s">
        <v>670</v>
      </c>
      <c r="LKY3001" s="36" t="s">
        <v>670</v>
      </c>
      <c r="LKZ3001" s="36" t="s">
        <v>670</v>
      </c>
      <c r="LLA3001" s="36" t="s">
        <v>670</v>
      </c>
      <c r="LLB3001" s="36" t="s">
        <v>670</v>
      </c>
      <c r="LLC3001" s="36" t="s">
        <v>670</v>
      </c>
      <c r="LLD3001" s="36" t="s">
        <v>670</v>
      </c>
      <c r="LLE3001" s="36" t="s">
        <v>670</v>
      </c>
      <c r="LLF3001" s="36" t="s">
        <v>670</v>
      </c>
      <c r="LLG3001" s="36" t="s">
        <v>670</v>
      </c>
      <c r="LLH3001" s="36" t="s">
        <v>670</v>
      </c>
      <c r="LLI3001" s="36" t="s">
        <v>670</v>
      </c>
      <c r="LLJ3001" s="36" t="s">
        <v>670</v>
      </c>
      <c r="LLK3001" s="36" t="s">
        <v>670</v>
      </c>
      <c r="LLL3001" s="36" t="s">
        <v>670</v>
      </c>
      <c r="LLM3001" s="36" t="s">
        <v>670</v>
      </c>
      <c r="LLN3001" s="36" t="s">
        <v>670</v>
      </c>
      <c r="LLO3001" s="36" t="s">
        <v>670</v>
      </c>
      <c r="LLP3001" s="36" t="s">
        <v>670</v>
      </c>
      <c r="LLQ3001" s="36" t="s">
        <v>670</v>
      </c>
      <c r="LLR3001" s="36" t="s">
        <v>670</v>
      </c>
      <c r="LLS3001" s="36" t="s">
        <v>670</v>
      </c>
      <c r="LLT3001" s="36" t="s">
        <v>670</v>
      </c>
      <c r="LLU3001" s="36" t="s">
        <v>670</v>
      </c>
      <c r="LLV3001" s="36" t="s">
        <v>670</v>
      </c>
      <c r="LLW3001" s="36" t="s">
        <v>670</v>
      </c>
      <c r="LLX3001" s="36" t="s">
        <v>670</v>
      </c>
      <c r="LLY3001" s="36" t="s">
        <v>670</v>
      </c>
      <c r="LLZ3001" s="36" t="s">
        <v>670</v>
      </c>
      <c r="LMA3001" s="36" t="s">
        <v>670</v>
      </c>
      <c r="LMB3001" s="36" t="s">
        <v>670</v>
      </c>
      <c r="LMC3001" s="36" t="s">
        <v>670</v>
      </c>
      <c r="LMD3001" s="36" t="s">
        <v>670</v>
      </c>
      <c r="LME3001" s="36" t="s">
        <v>670</v>
      </c>
      <c r="LMF3001" s="36" t="s">
        <v>670</v>
      </c>
      <c r="LMG3001" s="36" t="s">
        <v>670</v>
      </c>
      <c r="LMH3001" s="36" t="s">
        <v>670</v>
      </c>
      <c r="LMI3001" s="36" t="s">
        <v>670</v>
      </c>
      <c r="LMJ3001" s="36" t="s">
        <v>670</v>
      </c>
      <c r="LMK3001" s="36" t="s">
        <v>670</v>
      </c>
      <c r="LML3001" s="36" t="s">
        <v>670</v>
      </c>
      <c r="LMM3001" s="36" t="s">
        <v>670</v>
      </c>
      <c r="LMN3001" s="36" t="s">
        <v>670</v>
      </c>
      <c r="LMO3001" s="36" t="s">
        <v>670</v>
      </c>
      <c r="LMP3001" s="36" t="s">
        <v>670</v>
      </c>
      <c r="LMQ3001" s="36" t="s">
        <v>670</v>
      </c>
      <c r="LMR3001" s="36" t="s">
        <v>670</v>
      </c>
      <c r="LMS3001" s="36" t="s">
        <v>670</v>
      </c>
      <c r="LMT3001" s="36" t="s">
        <v>670</v>
      </c>
      <c r="LMU3001" s="36" t="s">
        <v>670</v>
      </c>
      <c r="LMV3001" s="36" t="s">
        <v>670</v>
      </c>
      <c r="LMW3001" s="36" t="s">
        <v>670</v>
      </c>
      <c r="LMX3001" s="36" t="s">
        <v>670</v>
      </c>
      <c r="LMY3001" s="36" t="s">
        <v>670</v>
      </c>
      <c r="LMZ3001" s="36" t="s">
        <v>670</v>
      </c>
      <c r="LNA3001" s="36" t="s">
        <v>670</v>
      </c>
      <c r="LNB3001" s="36" t="s">
        <v>670</v>
      </c>
      <c r="LNC3001" s="36" t="s">
        <v>670</v>
      </c>
      <c r="LND3001" s="36" t="s">
        <v>670</v>
      </c>
      <c r="LNE3001" s="36" t="s">
        <v>670</v>
      </c>
      <c r="LNF3001" s="36" t="s">
        <v>670</v>
      </c>
      <c r="LNG3001" s="36" t="s">
        <v>670</v>
      </c>
      <c r="LNH3001" s="36" t="s">
        <v>670</v>
      </c>
      <c r="LNI3001" s="36" t="s">
        <v>670</v>
      </c>
      <c r="LNJ3001" s="36" t="s">
        <v>670</v>
      </c>
      <c r="LNK3001" s="36" t="s">
        <v>670</v>
      </c>
      <c r="LNL3001" s="36" t="s">
        <v>670</v>
      </c>
      <c r="LNM3001" s="36" t="s">
        <v>670</v>
      </c>
      <c r="LNN3001" s="36" t="s">
        <v>670</v>
      </c>
      <c r="LNO3001" s="36" t="s">
        <v>670</v>
      </c>
      <c r="LNP3001" s="36" t="s">
        <v>670</v>
      </c>
      <c r="LNQ3001" s="36" t="s">
        <v>670</v>
      </c>
      <c r="LNR3001" s="36" t="s">
        <v>670</v>
      </c>
      <c r="LNS3001" s="36" t="s">
        <v>670</v>
      </c>
      <c r="LNT3001" s="36" t="s">
        <v>670</v>
      </c>
      <c r="LNU3001" s="36" t="s">
        <v>670</v>
      </c>
      <c r="LNV3001" s="36" t="s">
        <v>670</v>
      </c>
      <c r="LNW3001" s="36" t="s">
        <v>670</v>
      </c>
      <c r="LNX3001" s="36" t="s">
        <v>670</v>
      </c>
      <c r="LNY3001" s="36" t="s">
        <v>670</v>
      </c>
      <c r="LNZ3001" s="36" t="s">
        <v>670</v>
      </c>
      <c r="LOA3001" s="36" t="s">
        <v>670</v>
      </c>
      <c r="LOB3001" s="36" t="s">
        <v>670</v>
      </c>
      <c r="LOC3001" s="36" t="s">
        <v>670</v>
      </c>
      <c r="LOD3001" s="36" t="s">
        <v>670</v>
      </c>
      <c r="LOE3001" s="36" t="s">
        <v>670</v>
      </c>
      <c r="LOF3001" s="36" t="s">
        <v>670</v>
      </c>
      <c r="LOG3001" s="36" t="s">
        <v>670</v>
      </c>
      <c r="LOH3001" s="36" t="s">
        <v>670</v>
      </c>
      <c r="LOI3001" s="36" t="s">
        <v>670</v>
      </c>
      <c r="LOJ3001" s="36" t="s">
        <v>670</v>
      </c>
      <c r="LOK3001" s="36" t="s">
        <v>670</v>
      </c>
      <c r="LOL3001" s="36" t="s">
        <v>670</v>
      </c>
      <c r="LOM3001" s="36" t="s">
        <v>670</v>
      </c>
      <c r="LON3001" s="36" t="s">
        <v>670</v>
      </c>
      <c r="LOO3001" s="36" t="s">
        <v>670</v>
      </c>
      <c r="LOP3001" s="36" t="s">
        <v>670</v>
      </c>
      <c r="LOQ3001" s="36" t="s">
        <v>670</v>
      </c>
      <c r="LOR3001" s="36" t="s">
        <v>670</v>
      </c>
      <c r="LOS3001" s="36" t="s">
        <v>670</v>
      </c>
      <c r="LOT3001" s="36" t="s">
        <v>670</v>
      </c>
      <c r="LOU3001" s="36" t="s">
        <v>670</v>
      </c>
      <c r="LOV3001" s="36" t="s">
        <v>670</v>
      </c>
      <c r="LOW3001" s="36" t="s">
        <v>670</v>
      </c>
      <c r="LOX3001" s="36" t="s">
        <v>670</v>
      </c>
      <c r="LOY3001" s="36" t="s">
        <v>670</v>
      </c>
      <c r="LOZ3001" s="36" t="s">
        <v>670</v>
      </c>
      <c r="LPA3001" s="36" t="s">
        <v>670</v>
      </c>
      <c r="LPB3001" s="36" t="s">
        <v>670</v>
      </c>
      <c r="LPC3001" s="36" t="s">
        <v>670</v>
      </c>
      <c r="LPD3001" s="36" t="s">
        <v>670</v>
      </c>
      <c r="LPE3001" s="36" t="s">
        <v>670</v>
      </c>
      <c r="LPF3001" s="36" t="s">
        <v>670</v>
      </c>
      <c r="LPG3001" s="36" t="s">
        <v>670</v>
      </c>
      <c r="LPH3001" s="36" t="s">
        <v>670</v>
      </c>
      <c r="LPI3001" s="36" t="s">
        <v>670</v>
      </c>
      <c r="LPJ3001" s="36" t="s">
        <v>670</v>
      </c>
      <c r="LPK3001" s="36" t="s">
        <v>670</v>
      </c>
      <c r="LPL3001" s="36" t="s">
        <v>670</v>
      </c>
      <c r="LPM3001" s="36" t="s">
        <v>670</v>
      </c>
      <c r="LPN3001" s="36" t="s">
        <v>670</v>
      </c>
      <c r="LPO3001" s="36" t="s">
        <v>670</v>
      </c>
      <c r="LPP3001" s="36" t="s">
        <v>670</v>
      </c>
      <c r="LPQ3001" s="36" t="s">
        <v>670</v>
      </c>
      <c r="LPR3001" s="36" t="s">
        <v>670</v>
      </c>
      <c r="LPS3001" s="36" t="s">
        <v>670</v>
      </c>
      <c r="LPT3001" s="36" t="s">
        <v>670</v>
      </c>
      <c r="LPU3001" s="36" t="s">
        <v>670</v>
      </c>
      <c r="LPV3001" s="36" t="s">
        <v>670</v>
      </c>
      <c r="LPW3001" s="36" t="s">
        <v>670</v>
      </c>
      <c r="LPX3001" s="36" t="s">
        <v>670</v>
      </c>
      <c r="LPY3001" s="36" t="s">
        <v>670</v>
      </c>
      <c r="LPZ3001" s="36" t="s">
        <v>670</v>
      </c>
      <c r="LQA3001" s="36" t="s">
        <v>670</v>
      </c>
      <c r="LQB3001" s="36" t="s">
        <v>670</v>
      </c>
      <c r="LQC3001" s="36" t="s">
        <v>670</v>
      </c>
      <c r="LQD3001" s="36" t="s">
        <v>670</v>
      </c>
      <c r="LQE3001" s="36" t="s">
        <v>670</v>
      </c>
      <c r="LQF3001" s="36" t="s">
        <v>670</v>
      </c>
      <c r="LQG3001" s="36" t="s">
        <v>670</v>
      </c>
      <c r="LQH3001" s="36" t="s">
        <v>670</v>
      </c>
      <c r="LQI3001" s="36" t="s">
        <v>670</v>
      </c>
      <c r="LQJ3001" s="36" t="s">
        <v>670</v>
      </c>
      <c r="LQK3001" s="36" t="s">
        <v>670</v>
      </c>
      <c r="LQL3001" s="36" t="s">
        <v>670</v>
      </c>
      <c r="LQM3001" s="36" t="s">
        <v>670</v>
      </c>
      <c r="LQN3001" s="36" t="s">
        <v>670</v>
      </c>
      <c r="LQO3001" s="36" t="s">
        <v>670</v>
      </c>
      <c r="LQP3001" s="36" t="s">
        <v>670</v>
      </c>
      <c r="LQQ3001" s="36" t="s">
        <v>670</v>
      </c>
      <c r="LQR3001" s="36" t="s">
        <v>670</v>
      </c>
      <c r="LQS3001" s="36" t="s">
        <v>670</v>
      </c>
      <c r="LQT3001" s="36" t="s">
        <v>670</v>
      </c>
      <c r="LQU3001" s="36" t="s">
        <v>670</v>
      </c>
      <c r="LQV3001" s="36" t="s">
        <v>670</v>
      </c>
      <c r="LQW3001" s="36" t="s">
        <v>670</v>
      </c>
      <c r="LQX3001" s="36" t="s">
        <v>670</v>
      </c>
      <c r="LQY3001" s="36" t="s">
        <v>670</v>
      </c>
      <c r="LQZ3001" s="36" t="s">
        <v>670</v>
      </c>
      <c r="LRA3001" s="36" t="s">
        <v>670</v>
      </c>
      <c r="LRB3001" s="36" t="s">
        <v>670</v>
      </c>
      <c r="LRC3001" s="36" t="s">
        <v>670</v>
      </c>
      <c r="LRD3001" s="36" t="s">
        <v>670</v>
      </c>
      <c r="LRE3001" s="36" t="s">
        <v>670</v>
      </c>
      <c r="LRF3001" s="36" t="s">
        <v>670</v>
      </c>
      <c r="LRG3001" s="36" t="s">
        <v>670</v>
      </c>
      <c r="LRH3001" s="36" t="s">
        <v>670</v>
      </c>
      <c r="LRI3001" s="36" t="s">
        <v>670</v>
      </c>
      <c r="LRJ3001" s="36" t="s">
        <v>670</v>
      </c>
      <c r="LRK3001" s="36" t="s">
        <v>670</v>
      </c>
      <c r="LRL3001" s="36" t="s">
        <v>670</v>
      </c>
      <c r="LRM3001" s="36" t="s">
        <v>670</v>
      </c>
      <c r="LRN3001" s="36" t="s">
        <v>670</v>
      </c>
      <c r="LRO3001" s="36" t="s">
        <v>670</v>
      </c>
      <c r="LRP3001" s="36" t="s">
        <v>670</v>
      </c>
      <c r="LRQ3001" s="36" t="s">
        <v>670</v>
      </c>
      <c r="LRR3001" s="36" t="s">
        <v>670</v>
      </c>
      <c r="LRS3001" s="36" t="s">
        <v>670</v>
      </c>
      <c r="LRT3001" s="36" t="s">
        <v>670</v>
      </c>
      <c r="LRU3001" s="36" t="s">
        <v>670</v>
      </c>
      <c r="LRV3001" s="36" t="s">
        <v>670</v>
      </c>
      <c r="LRW3001" s="36" t="s">
        <v>670</v>
      </c>
      <c r="LRX3001" s="36" t="s">
        <v>670</v>
      </c>
      <c r="LRY3001" s="36" t="s">
        <v>670</v>
      </c>
      <c r="LRZ3001" s="36" t="s">
        <v>670</v>
      </c>
      <c r="LSA3001" s="36" t="s">
        <v>670</v>
      </c>
      <c r="LSB3001" s="36" t="s">
        <v>670</v>
      </c>
      <c r="LSC3001" s="36" t="s">
        <v>670</v>
      </c>
      <c r="LSD3001" s="36" t="s">
        <v>670</v>
      </c>
      <c r="LSE3001" s="36" t="s">
        <v>670</v>
      </c>
      <c r="LSF3001" s="36" t="s">
        <v>670</v>
      </c>
      <c r="LSG3001" s="36" t="s">
        <v>670</v>
      </c>
      <c r="LSH3001" s="36" t="s">
        <v>670</v>
      </c>
      <c r="LSI3001" s="36" t="s">
        <v>670</v>
      </c>
      <c r="LSJ3001" s="36" t="s">
        <v>670</v>
      </c>
      <c r="LSK3001" s="36" t="s">
        <v>670</v>
      </c>
      <c r="LSL3001" s="36" t="s">
        <v>670</v>
      </c>
      <c r="LSM3001" s="36" t="s">
        <v>670</v>
      </c>
      <c r="LSN3001" s="36" t="s">
        <v>670</v>
      </c>
      <c r="LSO3001" s="36" t="s">
        <v>670</v>
      </c>
      <c r="LSP3001" s="36" t="s">
        <v>670</v>
      </c>
      <c r="LSQ3001" s="36" t="s">
        <v>670</v>
      </c>
      <c r="LSR3001" s="36" t="s">
        <v>670</v>
      </c>
      <c r="LSS3001" s="36" t="s">
        <v>670</v>
      </c>
      <c r="LST3001" s="36" t="s">
        <v>670</v>
      </c>
      <c r="LSU3001" s="36" t="s">
        <v>670</v>
      </c>
      <c r="LSV3001" s="36" t="s">
        <v>670</v>
      </c>
      <c r="LSW3001" s="36" t="s">
        <v>670</v>
      </c>
      <c r="LSX3001" s="36" t="s">
        <v>670</v>
      </c>
      <c r="LSY3001" s="36" t="s">
        <v>670</v>
      </c>
      <c r="LSZ3001" s="36" t="s">
        <v>670</v>
      </c>
      <c r="LTA3001" s="36" t="s">
        <v>670</v>
      </c>
      <c r="LTB3001" s="36" t="s">
        <v>670</v>
      </c>
      <c r="LTC3001" s="36" t="s">
        <v>670</v>
      </c>
      <c r="LTD3001" s="36" t="s">
        <v>670</v>
      </c>
      <c r="LTE3001" s="36" t="s">
        <v>670</v>
      </c>
      <c r="LTF3001" s="36" t="s">
        <v>670</v>
      </c>
      <c r="LTG3001" s="36" t="s">
        <v>670</v>
      </c>
      <c r="LTH3001" s="36" t="s">
        <v>670</v>
      </c>
      <c r="LTI3001" s="36" t="s">
        <v>670</v>
      </c>
      <c r="LTJ3001" s="36" t="s">
        <v>670</v>
      </c>
      <c r="LTK3001" s="36" t="s">
        <v>670</v>
      </c>
      <c r="LTL3001" s="36" t="s">
        <v>670</v>
      </c>
      <c r="LTM3001" s="36" t="s">
        <v>670</v>
      </c>
      <c r="LTN3001" s="36" t="s">
        <v>670</v>
      </c>
      <c r="LTO3001" s="36" t="s">
        <v>670</v>
      </c>
      <c r="LTP3001" s="36" t="s">
        <v>670</v>
      </c>
      <c r="LTQ3001" s="36" t="s">
        <v>670</v>
      </c>
      <c r="LTR3001" s="36" t="s">
        <v>670</v>
      </c>
      <c r="LTS3001" s="36" t="s">
        <v>670</v>
      </c>
      <c r="LTT3001" s="36" t="s">
        <v>670</v>
      </c>
      <c r="LTU3001" s="36" t="s">
        <v>670</v>
      </c>
      <c r="LTV3001" s="36" t="s">
        <v>670</v>
      </c>
      <c r="LTW3001" s="36" t="s">
        <v>670</v>
      </c>
      <c r="LTX3001" s="36" t="s">
        <v>670</v>
      </c>
      <c r="LTY3001" s="36" t="s">
        <v>670</v>
      </c>
      <c r="LTZ3001" s="36" t="s">
        <v>670</v>
      </c>
      <c r="LUA3001" s="36" t="s">
        <v>670</v>
      </c>
      <c r="LUB3001" s="36" t="s">
        <v>670</v>
      </c>
      <c r="LUC3001" s="36" t="s">
        <v>670</v>
      </c>
      <c r="LUD3001" s="36" t="s">
        <v>670</v>
      </c>
      <c r="LUE3001" s="36" t="s">
        <v>670</v>
      </c>
      <c r="LUF3001" s="36" t="s">
        <v>670</v>
      </c>
      <c r="LUG3001" s="36" t="s">
        <v>670</v>
      </c>
      <c r="LUH3001" s="36" t="s">
        <v>670</v>
      </c>
      <c r="LUI3001" s="36" t="s">
        <v>670</v>
      </c>
      <c r="LUJ3001" s="36" t="s">
        <v>670</v>
      </c>
      <c r="LUK3001" s="36" t="s">
        <v>670</v>
      </c>
      <c r="LUL3001" s="36" t="s">
        <v>670</v>
      </c>
      <c r="LUM3001" s="36" t="s">
        <v>670</v>
      </c>
      <c r="LUN3001" s="36" t="s">
        <v>670</v>
      </c>
      <c r="LUO3001" s="36" t="s">
        <v>670</v>
      </c>
      <c r="LUP3001" s="36" t="s">
        <v>670</v>
      </c>
      <c r="LUQ3001" s="36" t="s">
        <v>670</v>
      </c>
      <c r="LUR3001" s="36" t="s">
        <v>670</v>
      </c>
      <c r="LUS3001" s="36" t="s">
        <v>670</v>
      </c>
      <c r="LUT3001" s="36" t="s">
        <v>670</v>
      </c>
      <c r="LUU3001" s="36" t="s">
        <v>670</v>
      </c>
      <c r="LUV3001" s="36" t="s">
        <v>670</v>
      </c>
      <c r="LUW3001" s="36" t="s">
        <v>670</v>
      </c>
      <c r="LUX3001" s="36" t="s">
        <v>670</v>
      </c>
      <c r="LUY3001" s="36" t="s">
        <v>670</v>
      </c>
      <c r="LUZ3001" s="36" t="s">
        <v>670</v>
      </c>
      <c r="LVA3001" s="36" t="s">
        <v>670</v>
      </c>
      <c r="LVB3001" s="36" t="s">
        <v>670</v>
      </c>
      <c r="LVC3001" s="36" t="s">
        <v>670</v>
      </c>
      <c r="LVD3001" s="36" t="s">
        <v>670</v>
      </c>
      <c r="LVE3001" s="36" t="s">
        <v>670</v>
      </c>
      <c r="LVF3001" s="36" t="s">
        <v>670</v>
      </c>
      <c r="LVG3001" s="36" t="s">
        <v>670</v>
      </c>
      <c r="LVH3001" s="36" t="s">
        <v>670</v>
      </c>
      <c r="LVI3001" s="36" t="s">
        <v>670</v>
      </c>
      <c r="LVJ3001" s="36" t="s">
        <v>670</v>
      </c>
      <c r="LVK3001" s="36" t="s">
        <v>670</v>
      </c>
      <c r="LVL3001" s="36" t="s">
        <v>670</v>
      </c>
      <c r="LVM3001" s="36" t="s">
        <v>670</v>
      </c>
      <c r="LVN3001" s="36" t="s">
        <v>670</v>
      </c>
      <c r="LVO3001" s="36" t="s">
        <v>670</v>
      </c>
      <c r="LVP3001" s="36" t="s">
        <v>670</v>
      </c>
      <c r="LVQ3001" s="36" t="s">
        <v>670</v>
      </c>
      <c r="LVR3001" s="36" t="s">
        <v>670</v>
      </c>
      <c r="LVS3001" s="36" t="s">
        <v>670</v>
      </c>
      <c r="LVT3001" s="36" t="s">
        <v>670</v>
      </c>
      <c r="LVU3001" s="36" t="s">
        <v>670</v>
      </c>
      <c r="LVV3001" s="36" t="s">
        <v>670</v>
      </c>
      <c r="LVW3001" s="36" t="s">
        <v>670</v>
      </c>
      <c r="LVX3001" s="36" t="s">
        <v>670</v>
      </c>
      <c r="LVY3001" s="36" t="s">
        <v>670</v>
      </c>
      <c r="LVZ3001" s="36" t="s">
        <v>670</v>
      </c>
      <c r="LWA3001" s="36" t="s">
        <v>670</v>
      </c>
      <c r="LWB3001" s="36" t="s">
        <v>670</v>
      </c>
      <c r="LWC3001" s="36" t="s">
        <v>670</v>
      </c>
      <c r="LWD3001" s="36" t="s">
        <v>670</v>
      </c>
      <c r="LWE3001" s="36" t="s">
        <v>670</v>
      </c>
      <c r="LWF3001" s="36" t="s">
        <v>670</v>
      </c>
      <c r="LWG3001" s="36" t="s">
        <v>670</v>
      </c>
      <c r="LWH3001" s="36" t="s">
        <v>670</v>
      </c>
      <c r="LWI3001" s="36" t="s">
        <v>670</v>
      </c>
      <c r="LWJ3001" s="36" t="s">
        <v>670</v>
      </c>
      <c r="LWK3001" s="36" t="s">
        <v>670</v>
      </c>
      <c r="LWL3001" s="36" t="s">
        <v>670</v>
      </c>
      <c r="LWM3001" s="36" t="s">
        <v>670</v>
      </c>
      <c r="LWN3001" s="36" t="s">
        <v>670</v>
      </c>
      <c r="LWO3001" s="36" t="s">
        <v>670</v>
      </c>
      <c r="LWP3001" s="36" t="s">
        <v>670</v>
      </c>
      <c r="LWQ3001" s="36" t="s">
        <v>670</v>
      </c>
      <c r="LWR3001" s="36" t="s">
        <v>670</v>
      </c>
      <c r="LWS3001" s="36" t="s">
        <v>670</v>
      </c>
      <c r="LWT3001" s="36" t="s">
        <v>670</v>
      </c>
      <c r="LWU3001" s="36" t="s">
        <v>670</v>
      </c>
      <c r="LWV3001" s="36" t="s">
        <v>670</v>
      </c>
      <c r="LWW3001" s="36" t="s">
        <v>670</v>
      </c>
      <c r="LWX3001" s="36" t="s">
        <v>670</v>
      </c>
      <c r="LWY3001" s="36" t="s">
        <v>670</v>
      </c>
      <c r="LWZ3001" s="36" t="s">
        <v>670</v>
      </c>
      <c r="LXA3001" s="36" t="s">
        <v>670</v>
      </c>
      <c r="LXB3001" s="36" t="s">
        <v>670</v>
      </c>
      <c r="LXC3001" s="36" t="s">
        <v>670</v>
      </c>
      <c r="LXD3001" s="36" t="s">
        <v>670</v>
      </c>
      <c r="LXE3001" s="36" t="s">
        <v>670</v>
      </c>
      <c r="LXF3001" s="36" t="s">
        <v>670</v>
      </c>
      <c r="LXG3001" s="36" t="s">
        <v>670</v>
      </c>
      <c r="LXH3001" s="36" t="s">
        <v>670</v>
      </c>
      <c r="LXI3001" s="36" t="s">
        <v>670</v>
      </c>
      <c r="LXJ3001" s="36" t="s">
        <v>670</v>
      </c>
      <c r="LXK3001" s="36" t="s">
        <v>670</v>
      </c>
      <c r="LXL3001" s="36" t="s">
        <v>670</v>
      </c>
      <c r="LXM3001" s="36" t="s">
        <v>670</v>
      </c>
      <c r="LXN3001" s="36" t="s">
        <v>670</v>
      </c>
      <c r="LXO3001" s="36" t="s">
        <v>670</v>
      </c>
      <c r="LXP3001" s="36" t="s">
        <v>670</v>
      </c>
      <c r="LXQ3001" s="36" t="s">
        <v>670</v>
      </c>
      <c r="LXR3001" s="36" t="s">
        <v>670</v>
      </c>
      <c r="LXS3001" s="36" t="s">
        <v>670</v>
      </c>
      <c r="LXT3001" s="36" t="s">
        <v>670</v>
      </c>
      <c r="LXU3001" s="36" t="s">
        <v>670</v>
      </c>
      <c r="LXV3001" s="36" t="s">
        <v>670</v>
      </c>
      <c r="LXW3001" s="36" t="s">
        <v>670</v>
      </c>
      <c r="LXX3001" s="36" t="s">
        <v>670</v>
      </c>
      <c r="LXY3001" s="36" t="s">
        <v>670</v>
      </c>
      <c r="LXZ3001" s="36" t="s">
        <v>670</v>
      </c>
      <c r="LYA3001" s="36" t="s">
        <v>670</v>
      </c>
      <c r="LYB3001" s="36" t="s">
        <v>670</v>
      </c>
      <c r="LYC3001" s="36" t="s">
        <v>670</v>
      </c>
      <c r="LYD3001" s="36" t="s">
        <v>670</v>
      </c>
      <c r="LYE3001" s="36" t="s">
        <v>670</v>
      </c>
      <c r="LYF3001" s="36" t="s">
        <v>670</v>
      </c>
      <c r="LYG3001" s="36" t="s">
        <v>670</v>
      </c>
      <c r="LYH3001" s="36" t="s">
        <v>670</v>
      </c>
      <c r="LYI3001" s="36" t="s">
        <v>670</v>
      </c>
      <c r="LYJ3001" s="36" t="s">
        <v>670</v>
      </c>
      <c r="LYK3001" s="36" t="s">
        <v>670</v>
      </c>
      <c r="LYL3001" s="36" t="s">
        <v>670</v>
      </c>
      <c r="LYM3001" s="36" t="s">
        <v>670</v>
      </c>
      <c r="LYN3001" s="36" t="s">
        <v>670</v>
      </c>
      <c r="LYO3001" s="36" t="s">
        <v>670</v>
      </c>
      <c r="LYP3001" s="36" t="s">
        <v>670</v>
      </c>
      <c r="LYQ3001" s="36" t="s">
        <v>670</v>
      </c>
      <c r="LYR3001" s="36" t="s">
        <v>670</v>
      </c>
      <c r="LYS3001" s="36" t="s">
        <v>670</v>
      </c>
      <c r="LYT3001" s="36" t="s">
        <v>670</v>
      </c>
      <c r="LYU3001" s="36" t="s">
        <v>670</v>
      </c>
      <c r="LYV3001" s="36" t="s">
        <v>670</v>
      </c>
      <c r="LYW3001" s="36" t="s">
        <v>670</v>
      </c>
      <c r="LYX3001" s="36" t="s">
        <v>670</v>
      </c>
      <c r="LYY3001" s="36" t="s">
        <v>670</v>
      </c>
      <c r="LYZ3001" s="36" t="s">
        <v>670</v>
      </c>
      <c r="LZA3001" s="36" t="s">
        <v>670</v>
      </c>
      <c r="LZB3001" s="36" t="s">
        <v>670</v>
      </c>
      <c r="LZC3001" s="36" t="s">
        <v>670</v>
      </c>
      <c r="LZD3001" s="36" t="s">
        <v>670</v>
      </c>
      <c r="LZE3001" s="36" t="s">
        <v>670</v>
      </c>
      <c r="LZF3001" s="36" t="s">
        <v>670</v>
      </c>
      <c r="LZG3001" s="36" t="s">
        <v>670</v>
      </c>
      <c r="LZH3001" s="36" t="s">
        <v>670</v>
      </c>
      <c r="LZI3001" s="36" t="s">
        <v>670</v>
      </c>
      <c r="LZJ3001" s="36" t="s">
        <v>670</v>
      </c>
      <c r="LZK3001" s="36" t="s">
        <v>670</v>
      </c>
      <c r="LZL3001" s="36" t="s">
        <v>670</v>
      </c>
      <c r="LZM3001" s="36" t="s">
        <v>670</v>
      </c>
      <c r="LZN3001" s="36" t="s">
        <v>670</v>
      </c>
      <c r="LZO3001" s="36" t="s">
        <v>670</v>
      </c>
      <c r="LZP3001" s="36" t="s">
        <v>670</v>
      </c>
      <c r="LZQ3001" s="36" t="s">
        <v>670</v>
      </c>
      <c r="LZR3001" s="36" t="s">
        <v>670</v>
      </c>
      <c r="LZS3001" s="36" t="s">
        <v>670</v>
      </c>
      <c r="LZT3001" s="36" t="s">
        <v>670</v>
      </c>
      <c r="LZU3001" s="36" t="s">
        <v>670</v>
      </c>
      <c r="LZV3001" s="36" t="s">
        <v>670</v>
      </c>
      <c r="LZW3001" s="36" t="s">
        <v>670</v>
      </c>
      <c r="LZX3001" s="36" t="s">
        <v>670</v>
      </c>
      <c r="LZY3001" s="36" t="s">
        <v>670</v>
      </c>
      <c r="LZZ3001" s="36" t="s">
        <v>670</v>
      </c>
      <c r="MAA3001" s="36" t="s">
        <v>670</v>
      </c>
      <c r="MAB3001" s="36" t="s">
        <v>670</v>
      </c>
      <c r="MAC3001" s="36" t="s">
        <v>670</v>
      </c>
      <c r="MAD3001" s="36" t="s">
        <v>670</v>
      </c>
      <c r="MAE3001" s="36" t="s">
        <v>670</v>
      </c>
      <c r="MAF3001" s="36" t="s">
        <v>670</v>
      </c>
      <c r="MAG3001" s="36" t="s">
        <v>670</v>
      </c>
      <c r="MAH3001" s="36" t="s">
        <v>670</v>
      </c>
      <c r="MAI3001" s="36" t="s">
        <v>670</v>
      </c>
      <c r="MAJ3001" s="36" t="s">
        <v>670</v>
      </c>
      <c r="MAK3001" s="36" t="s">
        <v>670</v>
      </c>
      <c r="MAL3001" s="36" t="s">
        <v>670</v>
      </c>
      <c r="MAM3001" s="36" t="s">
        <v>670</v>
      </c>
      <c r="MAN3001" s="36" t="s">
        <v>670</v>
      </c>
      <c r="MAO3001" s="36" t="s">
        <v>670</v>
      </c>
      <c r="MAP3001" s="36" t="s">
        <v>670</v>
      </c>
      <c r="MAQ3001" s="36" t="s">
        <v>670</v>
      </c>
      <c r="MAR3001" s="36" t="s">
        <v>670</v>
      </c>
      <c r="MAS3001" s="36" t="s">
        <v>670</v>
      </c>
      <c r="MAT3001" s="36" t="s">
        <v>670</v>
      </c>
      <c r="MAU3001" s="36" t="s">
        <v>670</v>
      </c>
      <c r="MAV3001" s="36" t="s">
        <v>670</v>
      </c>
      <c r="MAW3001" s="36" t="s">
        <v>670</v>
      </c>
      <c r="MAX3001" s="36" t="s">
        <v>670</v>
      </c>
      <c r="MAY3001" s="36" t="s">
        <v>670</v>
      </c>
      <c r="MAZ3001" s="36" t="s">
        <v>670</v>
      </c>
      <c r="MBA3001" s="36" t="s">
        <v>670</v>
      </c>
      <c r="MBB3001" s="36" t="s">
        <v>670</v>
      </c>
      <c r="MBC3001" s="36" t="s">
        <v>670</v>
      </c>
      <c r="MBD3001" s="36" t="s">
        <v>670</v>
      </c>
      <c r="MBE3001" s="36" t="s">
        <v>670</v>
      </c>
      <c r="MBF3001" s="36" t="s">
        <v>670</v>
      </c>
      <c r="MBG3001" s="36" t="s">
        <v>670</v>
      </c>
      <c r="MBH3001" s="36" t="s">
        <v>670</v>
      </c>
      <c r="MBI3001" s="36" t="s">
        <v>670</v>
      </c>
      <c r="MBJ3001" s="36" t="s">
        <v>670</v>
      </c>
      <c r="MBK3001" s="36" t="s">
        <v>670</v>
      </c>
      <c r="MBL3001" s="36" t="s">
        <v>670</v>
      </c>
      <c r="MBM3001" s="36" t="s">
        <v>670</v>
      </c>
      <c r="MBN3001" s="36" t="s">
        <v>670</v>
      </c>
      <c r="MBO3001" s="36" t="s">
        <v>670</v>
      </c>
      <c r="MBP3001" s="36" t="s">
        <v>670</v>
      </c>
      <c r="MBQ3001" s="36" t="s">
        <v>670</v>
      </c>
      <c r="MBR3001" s="36" t="s">
        <v>670</v>
      </c>
      <c r="MBS3001" s="36" t="s">
        <v>670</v>
      </c>
      <c r="MBT3001" s="36" t="s">
        <v>670</v>
      </c>
      <c r="MBU3001" s="36" t="s">
        <v>670</v>
      </c>
      <c r="MBV3001" s="36" t="s">
        <v>670</v>
      </c>
      <c r="MBW3001" s="36" t="s">
        <v>670</v>
      </c>
      <c r="MBX3001" s="36" t="s">
        <v>670</v>
      </c>
      <c r="MBY3001" s="36" t="s">
        <v>670</v>
      </c>
      <c r="MBZ3001" s="36" t="s">
        <v>670</v>
      </c>
      <c r="MCA3001" s="36" t="s">
        <v>670</v>
      </c>
      <c r="MCB3001" s="36" t="s">
        <v>670</v>
      </c>
      <c r="MCC3001" s="36" t="s">
        <v>670</v>
      </c>
      <c r="MCD3001" s="36" t="s">
        <v>670</v>
      </c>
      <c r="MCE3001" s="36" t="s">
        <v>670</v>
      </c>
      <c r="MCF3001" s="36" t="s">
        <v>670</v>
      </c>
      <c r="MCG3001" s="36" t="s">
        <v>670</v>
      </c>
      <c r="MCH3001" s="36" t="s">
        <v>670</v>
      </c>
      <c r="MCI3001" s="36" t="s">
        <v>670</v>
      </c>
      <c r="MCJ3001" s="36" t="s">
        <v>670</v>
      </c>
      <c r="MCK3001" s="36" t="s">
        <v>670</v>
      </c>
      <c r="MCL3001" s="36" t="s">
        <v>670</v>
      </c>
      <c r="MCM3001" s="36" t="s">
        <v>670</v>
      </c>
      <c r="MCN3001" s="36" t="s">
        <v>670</v>
      </c>
      <c r="MCO3001" s="36" t="s">
        <v>670</v>
      </c>
      <c r="MCP3001" s="36" t="s">
        <v>670</v>
      </c>
      <c r="MCQ3001" s="36" t="s">
        <v>670</v>
      </c>
      <c r="MCR3001" s="36" t="s">
        <v>670</v>
      </c>
      <c r="MCS3001" s="36" t="s">
        <v>670</v>
      </c>
      <c r="MCT3001" s="36" t="s">
        <v>670</v>
      </c>
      <c r="MCU3001" s="36" t="s">
        <v>670</v>
      </c>
      <c r="MCV3001" s="36" t="s">
        <v>670</v>
      </c>
      <c r="MCW3001" s="36" t="s">
        <v>670</v>
      </c>
      <c r="MCX3001" s="36" t="s">
        <v>670</v>
      </c>
      <c r="MCY3001" s="36" t="s">
        <v>670</v>
      </c>
      <c r="MCZ3001" s="36" t="s">
        <v>670</v>
      </c>
      <c r="MDA3001" s="36" t="s">
        <v>670</v>
      </c>
      <c r="MDB3001" s="36" t="s">
        <v>670</v>
      </c>
      <c r="MDC3001" s="36" t="s">
        <v>670</v>
      </c>
      <c r="MDD3001" s="36" t="s">
        <v>670</v>
      </c>
      <c r="MDE3001" s="36" t="s">
        <v>670</v>
      </c>
      <c r="MDF3001" s="36" t="s">
        <v>670</v>
      </c>
      <c r="MDG3001" s="36" t="s">
        <v>670</v>
      </c>
      <c r="MDH3001" s="36" t="s">
        <v>670</v>
      </c>
      <c r="MDI3001" s="36" t="s">
        <v>670</v>
      </c>
      <c r="MDJ3001" s="36" t="s">
        <v>670</v>
      </c>
      <c r="MDK3001" s="36" t="s">
        <v>670</v>
      </c>
      <c r="MDL3001" s="36" t="s">
        <v>670</v>
      </c>
      <c r="MDM3001" s="36" t="s">
        <v>670</v>
      </c>
      <c r="MDN3001" s="36" t="s">
        <v>670</v>
      </c>
      <c r="MDO3001" s="36" t="s">
        <v>670</v>
      </c>
      <c r="MDP3001" s="36" t="s">
        <v>670</v>
      </c>
      <c r="MDQ3001" s="36" t="s">
        <v>670</v>
      </c>
      <c r="MDR3001" s="36" t="s">
        <v>670</v>
      </c>
      <c r="MDS3001" s="36" t="s">
        <v>670</v>
      </c>
      <c r="MDT3001" s="36" t="s">
        <v>670</v>
      </c>
      <c r="MDU3001" s="36" t="s">
        <v>670</v>
      </c>
      <c r="MDV3001" s="36" t="s">
        <v>670</v>
      </c>
      <c r="MDW3001" s="36" t="s">
        <v>670</v>
      </c>
      <c r="MDX3001" s="36" t="s">
        <v>670</v>
      </c>
      <c r="MDY3001" s="36" t="s">
        <v>670</v>
      </c>
      <c r="MDZ3001" s="36" t="s">
        <v>670</v>
      </c>
      <c r="MEA3001" s="36" t="s">
        <v>670</v>
      </c>
      <c r="MEB3001" s="36" t="s">
        <v>670</v>
      </c>
      <c r="MEC3001" s="36" t="s">
        <v>670</v>
      </c>
      <c r="MED3001" s="36" t="s">
        <v>670</v>
      </c>
      <c r="MEE3001" s="36" t="s">
        <v>670</v>
      </c>
      <c r="MEF3001" s="36" t="s">
        <v>670</v>
      </c>
      <c r="MEG3001" s="36" t="s">
        <v>670</v>
      </c>
      <c r="MEH3001" s="36" t="s">
        <v>670</v>
      </c>
      <c r="MEI3001" s="36" t="s">
        <v>670</v>
      </c>
      <c r="MEJ3001" s="36" t="s">
        <v>670</v>
      </c>
      <c r="MEK3001" s="36" t="s">
        <v>670</v>
      </c>
      <c r="MEL3001" s="36" t="s">
        <v>670</v>
      </c>
      <c r="MEM3001" s="36" t="s">
        <v>670</v>
      </c>
      <c r="MEN3001" s="36" t="s">
        <v>670</v>
      </c>
      <c r="MEO3001" s="36" t="s">
        <v>670</v>
      </c>
      <c r="MEP3001" s="36" t="s">
        <v>670</v>
      </c>
      <c r="MEQ3001" s="36" t="s">
        <v>670</v>
      </c>
      <c r="MER3001" s="36" t="s">
        <v>670</v>
      </c>
      <c r="MES3001" s="36" t="s">
        <v>670</v>
      </c>
      <c r="MET3001" s="36" t="s">
        <v>670</v>
      </c>
      <c r="MEU3001" s="36" t="s">
        <v>670</v>
      </c>
      <c r="MEV3001" s="36" t="s">
        <v>670</v>
      </c>
      <c r="MEW3001" s="36" t="s">
        <v>670</v>
      </c>
      <c r="MEX3001" s="36" t="s">
        <v>670</v>
      </c>
      <c r="MEY3001" s="36" t="s">
        <v>670</v>
      </c>
      <c r="MEZ3001" s="36" t="s">
        <v>670</v>
      </c>
      <c r="MFA3001" s="36" t="s">
        <v>670</v>
      </c>
      <c r="MFB3001" s="36" t="s">
        <v>670</v>
      </c>
      <c r="MFC3001" s="36" t="s">
        <v>670</v>
      </c>
      <c r="MFD3001" s="36" t="s">
        <v>670</v>
      </c>
      <c r="MFE3001" s="36" t="s">
        <v>670</v>
      </c>
      <c r="MFF3001" s="36" t="s">
        <v>670</v>
      </c>
      <c r="MFG3001" s="36" t="s">
        <v>670</v>
      </c>
      <c r="MFH3001" s="36" t="s">
        <v>670</v>
      </c>
      <c r="MFI3001" s="36" t="s">
        <v>670</v>
      </c>
      <c r="MFJ3001" s="36" t="s">
        <v>670</v>
      </c>
      <c r="MFK3001" s="36" t="s">
        <v>670</v>
      </c>
      <c r="MFL3001" s="36" t="s">
        <v>670</v>
      </c>
      <c r="MFM3001" s="36" t="s">
        <v>670</v>
      </c>
      <c r="MFN3001" s="36" t="s">
        <v>670</v>
      </c>
      <c r="MFO3001" s="36" t="s">
        <v>670</v>
      </c>
      <c r="MFP3001" s="36" t="s">
        <v>670</v>
      </c>
      <c r="MFQ3001" s="36" t="s">
        <v>670</v>
      </c>
      <c r="MFR3001" s="36" t="s">
        <v>670</v>
      </c>
      <c r="MFS3001" s="36" t="s">
        <v>670</v>
      </c>
      <c r="MFT3001" s="36" t="s">
        <v>670</v>
      </c>
      <c r="MFU3001" s="36" t="s">
        <v>670</v>
      </c>
      <c r="MFV3001" s="36" t="s">
        <v>670</v>
      </c>
      <c r="MFW3001" s="36" t="s">
        <v>670</v>
      </c>
      <c r="MFX3001" s="36" t="s">
        <v>670</v>
      </c>
      <c r="MFY3001" s="36" t="s">
        <v>670</v>
      </c>
      <c r="MFZ3001" s="36" t="s">
        <v>670</v>
      </c>
      <c r="MGA3001" s="36" t="s">
        <v>670</v>
      </c>
      <c r="MGB3001" s="36" t="s">
        <v>670</v>
      </c>
      <c r="MGC3001" s="36" t="s">
        <v>670</v>
      </c>
      <c r="MGD3001" s="36" t="s">
        <v>670</v>
      </c>
      <c r="MGE3001" s="36" t="s">
        <v>670</v>
      </c>
      <c r="MGF3001" s="36" t="s">
        <v>670</v>
      </c>
      <c r="MGG3001" s="36" t="s">
        <v>670</v>
      </c>
      <c r="MGH3001" s="36" t="s">
        <v>670</v>
      </c>
      <c r="MGI3001" s="36" t="s">
        <v>670</v>
      </c>
      <c r="MGJ3001" s="36" t="s">
        <v>670</v>
      </c>
      <c r="MGK3001" s="36" t="s">
        <v>670</v>
      </c>
      <c r="MGL3001" s="36" t="s">
        <v>670</v>
      </c>
      <c r="MGM3001" s="36" t="s">
        <v>670</v>
      </c>
      <c r="MGN3001" s="36" t="s">
        <v>670</v>
      </c>
      <c r="MGO3001" s="36" t="s">
        <v>670</v>
      </c>
      <c r="MGP3001" s="36" t="s">
        <v>670</v>
      </c>
      <c r="MGQ3001" s="36" t="s">
        <v>670</v>
      </c>
      <c r="MGR3001" s="36" t="s">
        <v>670</v>
      </c>
      <c r="MGS3001" s="36" t="s">
        <v>670</v>
      </c>
      <c r="MGT3001" s="36" t="s">
        <v>670</v>
      </c>
      <c r="MGU3001" s="36" t="s">
        <v>670</v>
      </c>
      <c r="MGV3001" s="36" t="s">
        <v>670</v>
      </c>
      <c r="MGW3001" s="36" t="s">
        <v>670</v>
      </c>
      <c r="MGX3001" s="36" t="s">
        <v>670</v>
      </c>
      <c r="MGY3001" s="36" t="s">
        <v>670</v>
      </c>
      <c r="MGZ3001" s="36" t="s">
        <v>670</v>
      </c>
      <c r="MHA3001" s="36" t="s">
        <v>670</v>
      </c>
      <c r="MHB3001" s="36" t="s">
        <v>670</v>
      </c>
      <c r="MHC3001" s="36" t="s">
        <v>670</v>
      </c>
      <c r="MHD3001" s="36" t="s">
        <v>670</v>
      </c>
      <c r="MHE3001" s="36" t="s">
        <v>670</v>
      </c>
      <c r="MHF3001" s="36" t="s">
        <v>670</v>
      </c>
      <c r="MHG3001" s="36" t="s">
        <v>670</v>
      </c>
      <c r="MHH3001" s="36" t="s">
        <v>670</v>
      </c>
      <c r="MHI3001" s="36" t="s">
        <v>670</v>
      </c>
      <c r="MHJ3001" s="36" t="s">
        <v>670</v>
      </c>
      <c r="MHK3001" s="36" t="s">
        <v>670</v>
      </c>
      <c r="MHL3001" s="36" t="s">
        <v>670</v>
      </c>
      <c r="MHM3001" s="36" t="s">
        <v>670</v>
      </c>
      <c r="MHN3001" s="36" t="s">
        <v>670</v>
      </c>
      <c r="MHO3001" s="36" t="s">
        <v>670</v>
      </c>
      <c r="MHP3001" s="36" t="s">
        <v>670</v>
      </c>
      <c r="MHQ3001" s="36" t="s">
        <v>670</v>
      </c>
      <c r="MHR3001" s="36" t="s">
        <v>670</v>
      </c>
      <c r="MHS3001" s="36" t="s">
        <v>670</v>
      </c>
      <c r="MHT3001" s="36" t="s">
        <v>670</v>
      </c>
      <c r="MHU3001" s="36" t="s">
        <v>670</v>
      </c>
      <c r="MHV3001" s="36" t="s">
        <v>670</v>
      </c>
      <c r="MHW3001" s="36" t="s">
        <v>670</v>
      </c>
      <c r="MHX3001" s="36" t="s">
        <v>670</v>
      </c>
      <c r="MHY3001" s="36" t="s">
        <v>670</v>
      </c>
      <c r="MHZ3001" s="36" t="s">
        <v>670</v>
      </c>
      <c r="MIA3001" s="36" t="s">
        <v>670</v>
      </c>
      <c r="MIB3001" s="36" t="s">
        <v>670</v>
      </c>
      <c r="MIC3001" s="36" t="s">
        <v>670</v>
      </c>
      <c r="MID3001" s="36" t="s">
        <v>670</v>
      </c>
      <c r="MIE3001" s="36" t="s">
        <v>670</v>
      </c>
      <c r="MIF3001" s="36" t="s">
        <v>670</v>
      </c>
      <c r="MIG3001" s="36" t="s">
        <v>670</v>
      </c>
      <c r="MIH3001" s="36" t="s">
        <v>670</v>
      </c>
      <c r="MII3001" s="36" t="s">
        <v>670</v>
      </c>
      <c r="MIJ3001" s="36" t="s">
        <v>670</v>
      </c>
      <c r="MIK3001" s="36" t="s">
        <v>670</v>
      </c>
      <c r="MIL3001" s="36" t="s">
        <v>670</v>
      </c>
      <c r="MIM3001" s="36" t="s">
        <v>670</v>
      </c>
      <c r="MIN3001" s="36" t="s">
        <v>670</v>
      </c>
      <c r="MIO3001" s="36" t="s">
        <v>670</v>
      </c>
      <c r="MIP3001" s="36" t="s">
        <v>670</v>
      </c>
      <c r="MIQ3001" s="36" t="s">
        <v>670</v>
      </c>
      <c r="MIR3001" s="36" t="s">
        <v>670</v>
      </c>
      <c r="MIS3001" s="36" t="s">
        <v>670</v>
      </c>
      <c r="MIT3001" s="36" t="s">
        <v>670</v>
      </c>
      <c r="MIU3001" s="36" t="s">
        <v>670</v>
      </c>
      <c r="MIV3001" s="36" t="s">
        <v>670</v>
      </c>
      <c r="MIW3001" s="36" t="s">
        <v>670</v>
      </c>
      <c r="MIX3001" s="36" t="s">
        <v>670</v>
      </c>
      <c r="MIY3001" s="36" t="s">
        <v>670</v>
      </c>
      <c r="MIZ3001" s="36" t="s">
        <v>670</v>
      </c>
      <c r="MJA3001" s="36" t="s">
        <v>670</v>
      </c>
      <c r="MJB3001" s="36" t="s">
        <v>670</v>
      </c>
      <c r="MJC3001" s="36" t="s">
        <v>670</v>
      </c>
      <c r="MJD3001" s="36" t="s">
        <v>670</v>
      </c>
      <c r="MJE3001" s="36" t="s">
        <v>670</v>
      </c>
      <c r="MJF3001" s="36" t="s">
        <v>670</v>
      </c>
      <c r="MJG3001" s="36" t="s">
        <v>670</v>
      </c>
      <c r="MJH3001" s="36" t="s">
        <v>670</v>
      </c>
      <c r="MJI3001" s="36" t="s">
        <v>670</v>
      </c>
      <c r="MJJ3001" s="36" t="s">
        <v>670</v>
      </c>
      <c r="MJK3001" s="36" t="s">
        <v>670</v>
      </c>
      <c r="MJL3001" s="36" t="s">
        <v>670</v>
      </c>
      <c r="MJM3001" s="36" t="s">
        <v>670</v>
      </c>
      <c r="MJN3001" s="36" t="s">
        <v>670</v>
      </c>
      <c r="MJO3001" s="36" t="s">
        <v>670</v>
      </c>
      <c r="MJP3001" s="36" t="s">
        <v>670</v>
      </c>
      <c r="MJQ3001" s="36" t="s">
        <v>670</v>
      </c>
      <c r="MJR3001" s="36" t="s">
        <v>670</v>
      </c>
      <c r="MJS3001" s="36" t="s">
        <v>670</v>
      </c>
      <c r="MJT3001" s="36" t="s">
        <v>670</v>
      </c>
      <c r="MJU3001" s="36" t="s">
        <v>670</v>
      </c>
      <c r="MJV3001" s="36" t="s">
        <v>670</v>
      </c>
      <c r="MJW3001" s="36" t="s">
        <v>670</v>
      </c>
      <c r="MJX3001" s="36" t="s">
        <v>670</v>
      </c>
      <c r="MJY3001" s="36" t="s">
        <v>670</v>
      </c>
      <c r="MJZ3001" s="36" t="s">
        <v>670</v>
      </c>
      <c r="MKA3001" s="36" t="s">
        <v>670</v>
      </c>
      <c r="MKB3001" s="36" t="s">
        <v>670</v>
      </c>
      <c r="MKC3001" s="36" t="s">
        <v>670</v>
      </c>
      <c r="MKD3001" s="36" t="s">
        <v>670</v>
      </c>
      <c r="MKE3001" s="36" t="s">
        <v>670</v>
      </c>
      <c r="MKF3001" s="36" t="s">
        <v>670</v>
      </c>
      <c r="MKG3001" s="36" t="s">
        <v>670</v>
      </c>
      <c r="MKH3001" s="36" t="s">
        <v>670</v>
      </c>
      <c r="MKI3001" s="36" t="s">
        <v>670</v>
      </c>
      <c r="MKJ3001" s="36" t="s">
        <v>670</v>
      </c>
      <c r="MKK3001" s="36" t="s">
        <v>670</v>
      </c>
      <c r="MKL3001" s="36" t="s">
        <v>670</v>
      </c>
      <c r="MKM3001" s="36" t="s">
        <v>670</v>
      </c>
      <c r="MKN3001" s="36" t="s">
        <v>670</v>
      </c>
      <c r="MKO3001" s="36" t="s">
        <v>670</v>
      </c>
      <c r="MKP3001" s="36" t="s">
        <v>670</v>
      </c>
      <c r="MKQ3001" s="36" t="s">
        <v>670</v>
      </c>
      <c r="MKR3001" s="36" t="s">
        <v>670</v>
      </c>
      <c r="MKS3001" s="36" t="s">
        <v>670</v>
      </c>
      <c r="MKT3001" s="36" t="s">
        <v>670</v>
      </c>
      <c r="MKU3001" s="36" t="s">
        <v>670</v>
      </c>
      <c r="MKV3001" s="36" t="s">
        <v>670</v>
      </c>
      <c r="MKW3001" s="36" t="s">
        <v>670</v>
      </c>
      <c r="MKX3001" s="36" t="s">
        <v>670</v>
      </c>
      <c r="MKY3001" s="36" t="s">
        <v>670</v>
      </c>
      <c r="MKZ3001" s="36" t="s">
        <v>670</v>
      </c>
      <c r="MLA3001" s="36" t="s">
        <v>670</v>
      </c>
      <c r="MLB3001" s="36" t="s">
        <v>670</v>
      </c>
      <c r="MLC3001" s="36" t="s">
        <v>670</v>
      </c>
      <c r="MLD3001" s="36" t="s">
        <v>670</v>
      </c>
      <c r="MLE3001" s="36" t="s">
        <v>670</v>
      </c>
      <c r="MLF3001" s="36" t="s">
        <v>670</v>
      </c>
      <c r="MLG3001" s="36" t="s">
        <v>670</v>
      </c>
      <c r="MLH3001" s="36" t="s">
        <v>670</v>
      </c>
      <c r="MLI3001" s="36" t="s">
        <v>670</v>
      </c>
      <c r="MLJ3001" s="36" t="s">
        <v>670</v>
      </c>
      <c r="MLK3001" s="36" t="s">
        <v>670</v>
      </c>
      <c r="MLL3001" s="36" t="s">
        <v>670</v>
      </c>
      <c r="MLM3001" s="36" t="s">
        <v>670</v>
      </c>
      <c r="MLN3001" s="36" t="s">
        <v>670</v>
      </c>
      <c r="MLO3001" s="36" t="s">
        <v>670</v>
      </c>
      <c r="MLP3001" s="36" t="s">
        <v>670</v>
      </c>
      <c r="MLQ3001" s="36" t="s">
        <v>670</v>
      </c>
      <c r="MLR3001" s="36" t="s">
        <v>670</v>
      </c>
      <c r="MLS3001" s="36" t="s">
        <v>670</v>
      </c>
      <c r="MLT3001" s="36" t="s">
        <v>670</v>
      </c>
      <c r="MLU3001" s="36" t="s">
        <v>670</v>
      </c>
      <c r="MLV3001" s="36" t="s">
        <v>670</v>
      </c>
      <c r="MLW3001" s="36" t="s">
        <v>670</v>
      </c>
      <c r="MLX3001" s="36" t="s">
        <v>670</v>
      </c>
      <c r="MLY3001" s="36" t="s">
        <v>670</v>
      </c>
      <c r="MLZ3001" s="36" t="s">
        <v>670</v>
      </c>
      <c r="MMA3001" s="36" t="s">
        <v>670</v>
      </c>
      <c r="MMB3001" s="36" t="s">
        <v>670</v>
      </c>
      <c r="MMC3001" s="36" t="s">
        <v>670</v>
      </c>
      <c r="MMD3001" s="36" t="s">
        <v>670</v>
      </c>
      <c r="MME3001" s="36" t="s">
        <v>670</v>
      </c>
      <c r="MMF3001" s="36" t="s">
        <v>670</v>
      </c>
      <c r="MMG3001" s="36" t="s">
        <v>670</v>
      </c>
      <c r="MMH3001" s="36" t="s">
        <v>670</v>
      </c>
      <c r="MMI3001" s="36" t="s">
        <v>670</v>
      </c>
      <c r="MMJ3001" s="36" t="s">
        <v>670</v>
      </c>
      <c r="MMK3001" s="36" t="s">
        <v>670</v>
      </c>
      <c r="MML3001" s="36" t="s">
        <v>670</v>
      </c>
      <c r="MMM3001" s="36" t="s">
        <v>670</v>
      </c>
      <c r="MMN3001" s="36" t="s">
        <v>670</v>
      </c>
      <c r="MMO3001" s="36" t="s">
        <v>670</v>
      </c>
      <c r="MMP3001" s="36" t="s">
        <v>670</v>
      </c>
      <c r="MMQ3001" s="36" t="s">
        <v>670</v>
      </c>
      <c r="MMR3001" s="36" t="s">
        <v>670</v>
      </c>
      <c r="MMS3001" s="36" t="s">
        <v>670</v>
      </c>
      <c r="MMT3001" s="36" t="s">
        <v>670</v>
      </c>
      <c r="MMU3001" s="36" t="s">
        <v>670</v>
      </c>
      <c r="MMV3001" s="36" t="s">
        <v>670</v>
      </c>
      <c r="MMW3001" s="36" t="s">
        <v>670</v>
      </c>
      <c r="MMX3001" s="36" t="s">
        <v>670</v>
      </c>
      <c r="MMY3001" s="36" t="s">
        <v>670</v>
      </c>
      <c r="MMZ3001" s="36" t="s">
        <v>670</v>
      </c>
      <c r="MNA3001" s="36" t="s">
        <v>670</v>
      </c>
      <c r="MNB3001" s="36" t="s">
        <v>670</v>
      </c>
      <c r="MNC3001" s="36" t="s">
        <v>670</v>
      </c>
      <c r="MND3001" s="36" t="s">
        <v>670</v>
      </c>
      <c r="MNE3001" s="36" t="s">
        <v>670</v>
      </c>
      <c r="MNF3001" s="36" t="s">
        <v>670</v>
      </c>
      <c r="MNG3001" s="36" t="s">
        <v>670</v>
      </c>
      <c r="MNH3001" s="36" t="s">
        <v>670</v>
      </c>
      <c r="MNI3001" s="36" t="s">
        <v>670</v>
      </c>
      <c r="MNJ3001" s="36" t="s">
        <v>670</v>
      </c>
      <c r="MNK3001" s="36" t="s">
        <v>670</v>
      </c>
      <c r="MNL3001" s="36" t="s">
        <v>670</v>
      </c>
      <c r="MNM3001" s="36" t="s">
        <v>670</v>
      </c>
      <c r="MNN3001" s="36" t="s">
        <v>670</v>
      </c>
      <c r="MNO3001" s="36" t="s">
        <v>670</v>
      </c>
      <c r="MNP3001" s="36" t="s">
        <v>670</v>
      </c>
      <c r="MNQ3001" s="36" t="s">
        <v>670</v>
      </c>
      <c r="MNR3001" s="36" t="s">
        <v>670</v>
      </c>
      <c r="MNS3001" s="36" t="s">
        <v>670</v>
      </c>
      <c r="MNT3001" s="36" t="s">
        <v>670</v>
      </c>
      <c r="MNU3001" s="36" t="s">
        <v>670</v>
      </c>
      <c r="MNV3001" s="36" t="s">
        <v>670</v>
      </c>
      <c r="MNW3001" s="36" t="s">
        <v>670</v>
      </c>
      <c r="MNX3001" s="36" t="s">
        <v>670</v>
      </c>
      <c r="MNY3001" s="36" t="s">
        <v>670</v>
      </c>
      <c r="MNZ3001" s="36" t="s">
        <v>670</v>
      </c>
      <c r="MOA3001" s="36" t="s">
        <v>670</v>
      </c>
      <c r="MOB3001" s="36" t="s">
        <v>670</v>
      </c>
      <c r="MOC3001" s="36" t="s">
        <v>670</v>
      </c>
      <c r="MOD3001" s="36" t="s">
        <v>670</v>
      </c>
      <c r="MOE3001" s="36" t="s">
        <v>670</v>
      </c>
      <c r="MOF3001" s="36" t="s">
        <v>670</v>
      </c>
      <c r="MOG3001" s="36" t="s">
        <v>670</v>
      </c>
      <c r="MOH3001" s="36" t="s">
        <v>670</v>
      </c>
      <c r="MOI3001" s="36" t="s">
        <v>670</v>
      </c>
      <c r="MOJ3001" s="36" t="s">
        <v>670</v>
      </c>
      <c r="MOK3001" s="36" t="s">
        <v>670</v>
      </c>
      <c r="MOL3001" s="36" t="s">
        <v>670</v>
      </c>
      <c r="MOM3001" s="36" t="s">
        <v>670</v>
      </c>
      <c r="MON3001" s="36" t="s">
        <v>670</v>
      </c>
      <c r="MOO3001" s="36" t="s">
        <v>670</v>
      </c>
      <c r="MOP3001" s="36" t="s">
        <v>670</v>
      </c>
      <c r="MOQ3001" s="36" t="s">
        <v>670</v>
      </c>
      <c r="MOR3001" s="36" t="s">
        <v>670</v>
      </c>
      <c r="MOS3001" s="36" t="s">
        <v>670</v>
      </c>
      <c r="MOT3001" s="36" t="s">
        <v>670</v>
      </c>
      <c r="MOU3001" s="36" t="s">
        <v>670</v>
      </c>
      <c r="MOV3001" s="36" t="s">
        <v>670</v>
      </c>
      <c r="MOW3001" s="36" t="s">
        <v>670</v>
      </c>
      <c r="MOX3001" s="36" t="s">
        <v>670</v>
      </c>
      <c r="MOY3001" s="36" t="s">
        <v>670</v>
      </c>
      <c r="MOZ3001" s="36" t="s">
        <v>670</v>
      </c>
      <c r="MPA3001" s="36" t="s">
        <v>670</v>
      </c>
      <c r="MPB3001" s="36" t="s">
        <v>670</v>
      </c>
      <c r="MPC3001" s="36" t="s">
        <v>670</v>
      </c>
      <c r="MPD3001" s="36" t="s">
        <v>670</v>
      </c>
      <c r="MPE3001" s="36" t="s">
        <v>670</v>
      </c>
      <c r="MPF3001" s="36" t="s">
        <v>670</v>
      </c>
      <c r="MPG3001" s="36" t="s">
        <v>670</v>
      </c>
      <c r="MPH3001" s="36" t="s">
        <v>670</v>
      </c>
      <c r="MPI3001" s="36" t="s">
        <v>670</v>
      </c>
      <c r="MPJ3001" s="36" t="s">
        <v>670</v>
      </c>
      <c r="MPK3001" s="36" t="s">
        <v>670</v>
      </c>
      <c r="MPL3001" s="36" t="s">
        <v>670</v>
      </c>
      <c r="MPM3001" s="36" t="s">
        <v>670</v>
      </c>
      <c r="MPN3001" s="36" t="s">
        <v>670</v>
      </c>
      <c r="MPO3001" s="36" t="s">
        <v>670</v>
      </c>
      <c r="MPP3001" s="36" t="s">
        <v>670</v>
      </c>
      <c r="MPQ3001" s="36" t="s">
        <v>670</v>
      </c>
      <c r="MPR3001" s="36" t="s">
        <v>670</v>
      </c>
      <c r="MPS3001" s="36" t="s">
        <v>670</v>
      </c>
      <c r="MPT3001" s="36" t="s">
        <v>670</v>
      </c>
      <c r="MPU3001" s="36" t="s">
        <v>670</v>
      </c>
      <c r="MPV3001" s="36" t="s">
        <v>670</v>
      </c>
      <c r="MPW3001" s="36" t="s">
        <v>670</v>
      </c>
      <c r="MPX3001" s="36" t="s">
        <v>670</v>
      </c>
      <c r="MPY3001" s="36" t="s">
        <v>670</v>
      </c>
      <c r="MPZ3001" s="36" t="s">
        <v>670</v>
      </c>
      <c r="MQA3001" s="36" t="s">
        <v>670</v>
      </c>
      <c r="MQB3001" s="36" t="s">
        <v>670</v>
      </c>
      <c r="MQC3001" s="36" t="s">
        <v>670</v>
      </c>
      <c r="MQD3001" s="36" t="s">
        <v>670</v>
      </c>
      <c r="MQE3001" s="36" t="s">
        <v>670</v>
      </c>
      <c r="MQF3001" s="36" t="s">
        <v>670</v>
      </c>
      <c r="MQG3001" s="36" t="s">
        <v>670</v>
      </c>
      <c r="MQH3001" s="36" t="s">
        <v>670</v>
      </c>
      <c r="MQI3001" s="36" t="s">
        <v>670</v>
      </c>
      <c r="MQJ3001" s="36" t="s">
        <v>670</v>
      </c>
      <c r="MQK3001" s="36" t="s">
        <v>670</v>
      </c>
      <c r="MQL3001" s="36" t="s">
        <v>670</v>
      </c>
      <c r="MQM3001" s="36" t="s">
        <v>670</v>
      </c>
      <c r="MQN3001" s="36" t="s">
        <v>670</v>
      </c>
      <c r="MQO3001" s="36" t="s">
        <v>670</v>
      </c>
      <c r="MQP3001" s="36" t="s">
        <v>670</v>
      </c>
      <c r="MQQ3001" s="36" t="s">
        <v>670</v>
      </c>
      <c r="MQR3001" s="36" t="s">
        <v>670</v>
      </c>
      <c r="MQS3001" s="36" t="s">
        <v>670</v>
      </c>
      <c r="MQT3001" s="36" t="s">
        <v>670</v>
      </c>
      <c r="MQU3001" s="36" t="s">
        <v>670</v>
      </c>
      <c r="MQV3001" s="36" t="s">
        <v>670</v>
      </c>
      <c r="MQW3001" s="36" t="s">
        <v>670</v>
      </c>
      <c r="MQX3001" s="36" t="s">
        <v>670</v>
      </c>
      <c r="MQY3001" s="36" t="s">
        <v>670</v>
      </c>
      <c r="MQZ3001" s="36" t="s">
        <v>670</v>
      </c>
      <c r="MRA3001" s="36" t="s">
        <v>670</v>
      </c>
      <c r="MRB3001" s="36" t="s">
        <v>670</v>
      </c>
      <c r="MRC3001" s="36" t="s">
        <v>670</v>
      </c>
      <c r="MRD3001" s="36" t="s">
        <v>670</v>
      </c>
      <c r="MRE3001" s="36" t="s">
        <v>670</v>
      </c>
      <c r="MRF3001" s="36" t="s">
        <v>670</v>
      </c>
      <c r="MRG3001" s="36" t="s">
        <v>670</v>
      </c>
      <c r="MRH3001" s="36" t="s">
        <v>670</v>
      </c>
      <c r="MRI3001" s="36" t="s">
        <v>670</v>
      </c>
      <c r="MRJ3001" s="36" t="s">
        <v>670</v>
      </c>
      <c r="MRK3001" s="36" t="s">
        <v>670</v>
      </c>
      <c r="MRL3001" s="36" t="s">
        <v>670</v>
      </c>
      <c r="MRM3001" s="36" t="s">
        <v>670</v>
      </c>
      <c r="MRN3001" s="36" t="s">
        <v>670</v>
      </c>
      <c r="MRO3001" s="36" t="s">
        <v>670</v>
      </c>
      <c r="MRP3001" s="36" t="s">
        <v>670</v>
      </c>
      <c r="MRQ3001" s="36" t="s">
        <v>670</v>
      </c>
      <c r="MRR3001" s="36" t="s">
        <v>670</v>
      </c>
      <c r="MRS3001" s="36" t="s">
        <v>670</v>
      </c>
      <c r="MRT3001" s="36" t="s">
        <v>670</v>
      </c>
      <c r="MRU3001" s="36" t="s">
        <v>670</v>
      </c>
      <c r="MRV3001" s="36" t="s">
        <v>670</v>
      </c>
      <c r="MRW3001" s="36" t="s">
        <v>670</v>
      </c>
      <c r="MRX3001" s="36" t="s">
        <v>670</v>
      </c>
      <c r="MRY3001" s="36" t="s">
        <v>670</v>
      </c>
      <c r="MRZ3001" s="36" t="s">
        <v>670</v>
      </c>
      <c r="MSA3001" s="36" t="s">
        <v>670</v>
      </c>
      <c r="MSB3001" s="36" t="s">
        <v>670</v>
      </c>
      <c r="MSC3001" s="36" t="s">
        <v>670</v>
      </c>
      <c r="MSD3001" s="36" t="s">
        <v>670</v>
      </c>
      <c r="MSE3001" s="36" t="s">
        <v>670</v>
      </c>
      <c r="MSF3001" s="36" t="s">
        <v>670</v>
      </c>
      <c r="MSG3001" s="36" t="s">
        <v>670</v>
      </c>
      <c r="MSH3001" s="36" t="s">
        <v>670</v>
      </c>
      <c r="MSI3001" s="36" t="s">
        <v>670</v>
      </c>
      <c r="MSJ3001" s="36" t="s">
        <v>670</v>
      </c>
      <c r="MSK3001" s="36" t="s">
        <v>670</v>
      </c>
      <c r="MSL3001" s="36" t="s">
        <v>670</v>
      </c>
      <c r="MSM3001" s="36" t="s">
        <v>670</v>
      </c>
      <c r="MSN3001" s="36" t="s">
        <v>670</v>
      </c>
      <c r="MSO3001" s="36" t="s">
        <v>670</v>
      </c>
      <c r="MSP3001" s="36" t="s">
        <v>670</v>
      </c>
      <c r="MSQ3001" s="36" t="s">
        <v>670</v>
      </c>
      <c r="MSR3001" s="36" t="s">
        <v>670</v>
      </c>
      <c r="MSS3001" s="36" t="s">
        <v>670</v>
      </c>
      <c r="MST3001" s="36" t="s">
        <v>670</v>
      </c>
      <c r="MSU3001" s="36" t="s">
        <v>670</v>
      </c>
      <c r="MSV3001" s="36" t="s">
        <v>670</v>
      </c>
      <c r="MSW3001" s="36" t="s">
        <v>670</v>
      </c>
      <c r="MSX3001" s="36" t="s">
        <v>670</v>
      </c>
      <c r="MSY3001" s="36" t="s">
        <v>670</v>
      </c>
      <c r="MSZ3001" s="36" t="s">
        <v>670</v>
      </c>
      <c r="MTA3001" s="36" t="s">
        <v>670</v>
      </c>
      <c r="MTB3001" s="36" t="s">
        <v>670</v>
      </c>
      <c r="MTC3001" s="36" t="s">
        <v>670</v>
      </c>
      <c r="MTD3001" s="36" t="s">
        <v>670</v>
      </c>
      <c r="MTE3001" s="36" t="s">
        <v>670</v>
      </c>
      <c r="MTF3001" s="36" t="s">
        <v>670</v>
      </c>
      <c r="MTG3001" s="36" t="s">
        <v>670</v>
      </c>
      <c r="MTH3001" s="36" t="s">
        <v>670</v>
      </c>
      <c r="MTI3001" s="36" t="s">
        <v>670</v>
      </c>
      <c r="MTJ3001" s="36" t="s">
        <v>670</v>
      </c>
      <c r="MTK3001" s="36" t="s">
        <v>670</v>
      </c>
      <c r="MTL3001" s="36" t="s">
        <v>670</v>
      </c>
      <c r="MTM3001" s="36" t="s">
        <v>670</v>
      </c>
      <c r="MTN3001" s="36" t="s">
        <v>670</v>
      </c>
      <c r="MTO3001" s="36" t="s">
        <v>670</v>
      </c>
      <c r="MTP3001" s="36" t="s">
        <v>670</v>
      </c>
      <c r="MTQ3001" s="36" t="s">
        <v>670</v>
      </c>
      <c r="MTR3001" s="36" t="s">
        <v>670</v>
      </c>
      <c r="MTS3001" s="36" t="s">
        <v>670</v>
      </c>
      <c r="MTT3001" s="36" t="s">
        <v>670</v>
      </c>
      <c r="MTU3001" s="36" t="s">
        <v>670</v>
      </c>
      <c r="MTV3001" s="36" t="s">
        <v>670</v>
      </c>
      <c r="MTW3001" s="36" t="s">
        <v>670</v>
      </c>
      <c r="MTX3001" s="36" t="s">
        <v>670</v>
      </c>
      <c r="MTY3001" s="36" t="s">
        <v>670</v>
      </c>
      <c r="MTZ3001" s="36" t="s">
        <v>670</v>
      </c>
      <c r="MUA3001" s="36" t="s">
        <v>670</v>
      </c>
      <c r="MUB3001" s="36" t="s">
        <v>670</v>
      </c>
      <c r="MUC3001" s="36" t="s">
        <v>670</v>
      </c>
      <c r="MUD3001" s="36" t="s">
        <v>670</v>
      </c>
      <c r="MUE3001" s="36" t="s">
        <v>670</v>
      </c>
      <c r="MUF3001" s="36" t="s">
        <v>670</v>
      </c>
      <c r="MUG3001" s="36" t="s">
        <v>670</v>
      </c>
      <c r="MUH3001" s="36" t="s">
        <v>670</v>
      </c>
      <c r="MUI3001" s="36" t="s">
        <v>670</v>
      </c>
      <c r="MUJ3001" s="36" t="s">
        <v>670</v>
      </c>
      <c r="MUK3001" s="36" t="s">
        <v>670</v>
      </c>
      <c r="MUL3001" s="36" t="s">
        <v>670</v>
      </c>
      <c r="MUM3001" s="36" t="s">
        <v>670</v>
      </c>
      <c r="MUN3001" s="36" t="s">
        <v>670</v>
      </c>
      <c r="MUO3001" s="36" t="s">
        <v>670</v>
      </c>
      <c r="MUP3001" s="36" t="s">
        <v>670</v>
      </c>
      <c r="MUQ3001" s="36" t="s">
        <v>670</v>
      </c>
      <c r="MUR3001" s="36" t="s">
        <v>670</v>
      </c>
      <c r="MUS3001" s="36" t="s">
        <v>670</v>
      </c>
      <c r="MUT3001" s="36" t="s">
        <v>670</v>
      </c>
      <c r="MUU3001" s="36" t="s">
        <v>670</v>
      </c>
      <c r="MUV3001" s="36" t="s">
        <v>670</v>
      </c>
      <c r="MUW3001" s="36" t="s">
        <v>670</v>
      </c>
      <c r="MUX3001" s="36" t="s">
        <v>670</v>
      </c>
      <c r="MUY3001" s="36" t="s">
        <v>670</v>
      </c>
      <c r="MUZ3001" s="36" t="s">
        <v>670</v>
      </c>
      <c r="MVA3001" s="36" t="s">
        <v>670</v>
      </c>
      <c r="MVB3001" s="36" t="s">
        <v>670</v>
      </c>
      <c r="MVC3001" s="36" t="s">
        <v>670</v>
      </c>
      <c r="MVD3001" s="36" t="s">
        <v>670</v>
      </c>
      <c r="MVE3001" s="36" t="s">
        <v>670</v>
      </c>
      <c r="MVF3001" s="36" t="s">
        <v>670</v>
      </c>
      <c r="MVG3001" s="36" t="s">
        <v>670</v>
      </c>
      <c r="MVH3001" s="36" t="s">
        <v>670</v>
      </c>
      <c r="MVI3001" s="36" t="s">
        <v>670</v>
      </c>
      <c r="MVJ3001" s="36" t="s">
        <v>670</v>
      </c>
      <c r="MVK3001" s="36" t="s">
        <v>670</v>
      </c>
      <c r="MVL3001" s="36" t="s">
        <v>670</v>
      </c>
      <c r="MVM3001" s="36" t="s">
        <v>670</v>
      </c>
      <c r="MVN3001" s="36" t="s">
        <v>670</v>
      </c>
      <c r="MVO3001" s="36" t="s">
        <v>670</v>
      </c>
      <c r="MVP3001" s="36" t="s">
        <v>670</v>
      </c>
      <c r="MVQ3001" s="36" t="s">
        <v>670</v>
      </c>
      <c r="MVR3001" s="36" t="s">
        <v>670</v>
      </c>
      <c r="MVS3001" s="36" t="s">
        <v>670</v>
      </c>
      <c r="MVT3001" s="36" t="s">
        <v>670</v>
      </c>
      <c r="MVU3001" s="36" t="s">
        <v>670</v>
      </c>
      <c r="MVV3001" s="36" t="s">
        <v>670</v>
      </c>
      <c r="MVW3001" s="36" t="s">
        <v>670</v>
      </c>
      <c r="MVX3001" s="36" t="s">
        <v>670</v>
      </c>
      <c r="MVY3001" s="36" t="s">
        <v>670</v>
      </c>
      <c r="MVZ3001" s="36" t="s">
        <v>670</v>
      </c>
      <c r="MWA3001" s="36" t="s">
        <v>670</v>
      </c>
      <c r="MWB3001" s="36" t="s">
        <v>670</v>
      </c>
      <c r="MWC3001" s="36" t="s">
        <v>670</v>
      </c>
      <c r="MWD3001" s="36" t="s">
        <v>670</v>
      </c>
      <c r="MWE3001" s="36" t="s">
        <v>670</v>
      </c>
      <c r="MWF3001" s="36" t="s">
        <v>670</v>
      </c>
      <c r="MWG3001" s="36" t="s">
        <v>670</v>
      </c>
      <c r="MWH3001" s="36" t="s">
        <v>670</v>
      </c>
      <c r="MWI3001" s="36" t="s">
        <v>670</v>
      </c>
      <c r="MWJ3001" s="36" t="s">
        <v>670</v>
      </c>
      <c r="MWK3001" s="36" t="s">
        <v>670</v>
      </c>
      <c r="MWL3001" s="36" t="s">
        <v>670</v>
      </c>
      <c r="MWM3001" s="36" t="s">
        <v>670</v>
      </c>
      <c r="MWN3001" s="36" t="s">
        <v>670</v>
      </c>
      <c r="MWO3001" s="36" t="s">
        <v>670</v>
      </c>
      <c r="MWP3001" s="36" t="s">
        <v>670</v>
      </c>
      <c r="MWQ3001" s="36" t="s">
        <v>670</v>
      </c>
      <c r="MWR3001" s="36" t="s">
        <v>670</v>
      </c>
      <c r="MWS3001" s="36" t="s">
        <v>670</v>
      </c>
      <c r="MWT3001" s="36" t="s">
        <v>670</v>
      </c>
      <c r="MWU3001" s="36" t="s">
        <v>670</v>
      </c>
      <c r="MWV3001" s="36" t="s">
        <v>670</v>
      </c>
      <c r="MWW3001" s="36" t="s">
        <v>670</v>
      </c>
      <c r="MWX3001" s="36" t="s">
        <v>670</v>
      </c>
      <c r="MWY3001" s="36" t="s">
        <v>670</v>
      </c>
      <c r="MWZ3001" s="36" t="s">
        <v>670</v>
      </c>
      <c r="MXA3001" s="36" t="s">
        <v>670</v>
      </c>
      <c r="MXB3001" s="36" t="s">
        <v>670</v>
      </c>
      <c r="MXC3001" s="36" t="s">
        <v>670</v>
      </c>
      <c r="MXD3001" s="36" t="s">
        <v>670</v>
      </c>
      <c r="MXE3001" s="36" t="s">
        <v>670</v>
      </c>
      <c r="MXF3001" s="36" t="s">
        <v>670</v>
      </c>
      <c r="MXG3001" s="36" t="s">
        <v>670</v>
      </c>
      <c r="MXH3001" s="36" t="s">
        <v>670</v>
      </c>
      <c r="MXI3001" s="36" t="s">
        <v>670</v>
      </c>
      <c r="MXJ3001" s="36" t="s">
        <v>670</v>
      </c>
      <c r="MXK3001" s="36" t="s">
        <v>670</v>
      </c>
      <c r="MXL3001" s="36" t="s">
        <v>670</v>
      </c>
      <c r="MXM3001" s="36" t="s">
        <v>670</v>
      </c>
      <c r="MXN3001" s="36" t="s">
        <v>670</v>
      </c>
      <c r="MXO3001" s="36" t="s">
        <v>670</v>
      </c>
      <c r="MXP3001" s="36" t="s">
        <v>670</v>
      </c>
      <c r="MXQ3001" s="36" t="s">
        <v>670</v>
      </c>
      <c r="MXR3001" s="36" t="s">
        <v>670</v>
      </c>
      <c r="MXS3001" s="36" t="s">
        <v>670</v>
      </c>
      <c r="MXT3001" s="36" t="s">
        <v>670</v>
      </c>
      <c r="MXU3001" s="36" t="s">
        <v>670</v>
      </c>
      <c r="MXV3001" s="36" t="s">
        <v>670</v>
      </c>
      <c r="MXW3001" s="36" t="s">
        <v>670</v>
      </c>
      <c r="MXX3001" s="36" t="s">
        <v>670</v>
      </c>
      <c r="MXY3001" s="36" t="s">
        <v>670</v>
      </c>
      <c r="MXZ3001" s="36" t="s">
        <v>670</v>
      </c>
      <c r="MYA3001" s="36" t="s">
        <v>670</v>
      </c>
      <c r="MYB3001" s="36" t="s">
        <v>670</v>
      </c>
      <c r="MYC3001" s="36" t="s">
        <v>670</v>
      </c>
      <c r="MYD3001" s="36" t="s">
        <v>670</v>
      </c>
      <c r="MYE3001" s="36" t="s">
        <v>670</v>
      </c>
      <c r="MYF3001" s="36" t="s">
        <v>670</v>
      </c>
      <c r="MYG3001" s="36" t="s">
        <v>670</v>
      </c>
      <c r="MYH3001" s="36" t="s">
        <v>670</v>
      </c>
      <c r="MYI3001" s="36" t="s">
        <v>670</v>
      </c>
      <c r="MYJ3001" s="36" t="s">
        <v>670</v>
      </c>
      <c r="MYK3001" s="36" t="s">
        <v>670</v>
      </c>
      <c r="MYL3001" s="36" t="s">
        <v>670</v>
      </c>
      <c r="MYM3001" s="36" t="s">
        <v>670</v>
      </c>
      <c r="MYN3001" s="36" t="s">
        <v>670</v>
      </c>
      <c r="MYO3001" s="36" t="s">
        <v>670</v>
      </c>
      <c r="MYP3001" s="36" t="s">
        <v>670</v>
      </c>
      <c r="MYQ3001" s="36" t="s">
        <v>670</v>
      </c>
      <c r="MYR3001" s="36" t="s">
        <v>670</v>
      </c>
      <c r="MYS3001" s="36" t="s">
        <v>670</v>
      </c>
      <c r="MYT3001" s="36" t="s">
        <v>670</v>
      </c>
      <c r="MYU3001" s="36" t="s">
        <v>670</v>
      </c>
      <c r="MYV3001" s="36" t="s">
        <v>670</v>
      </c>
      <c r="MYW3001" s="36" t="s">
        <v>670</v>
      </c>
      <c r="MYX3001" s="36" t="s">
        <v>670</v>
      </c>
      <c r="MYY3001" s="36" t="s">
        <v>670</v>
      </c>
      <c r="MYZ3001" s="36" t="s">
        <v>670</v>
      </c>
      <c r="MZA3001" s="36" t="s">
        <v>670</v>
      </c>
      <c r="MZB3001" s="36" t="s">
        <v>670</v>
      </c>
      <c r="MZC3001" s="36" t="s">
        <v>670</v>
      </c>
      <c r="MZD3001" s="36" t="s">
        <v>670</v>
      </c>
      <c r="MZE3001" s="36" t="s">
        <v>670</v>
      </c>
      <c r="MZF3001" s="36" t="s">
        <v>670</v>
      </c>
      <c r="MZG3001" s="36" t="s">
        <v>670</v>
      </c>
      <c r="MZH3001" s="36" t="s">
        <v>670</v>
      </c>
      <c r="MZI3001" s="36" t="s">
        <v>670</v>
      </c>
      <c r="MZJ3001" s="36" t="s">
        <v>670</v>
      </c>
      <c r="MZK3001" s="36" t="s">
        <v>670</v>
      </c>
      <c r="MZL3001" s="36" t="s">
        <v>670</v>
      </c>
      <c r="MZM3001" s="36" t="s">
        <v>670</v>
      </c>
      <c r="MZN3001" s="36" t="s">
        <v>670</v>
      </c>
      <c r="MZO3001" s="36" t="s">
        <v>670</v>
      </c>
      <c r="MZP3001" s="36" t="s">
        <v>670</v>
      </c>
      <c r="MZQ3001" s="36" t="s">
        <v>670</v>
      </c>
      <c r="MZR3001" s="36" t="s">
        <v>670</v>
      </c>
      <c r="MZS3001" s="36" t="s">
        <v>670</v>
      </c>
      <c r="MZT3001" s="36" t="s">
        <v>670</v>
      </c>
      <c r="MZU3001" s="36" t="s">
        <v>670</v>
      </c>
      <c r="MZV3001" s="36" t="s">
        <v>670</v>
      </c>
      <c r="MZW3001" s="36" t="s">
        <v>670</v>
      </c>
      <c r="MZX3001" s="36" t="s">
        <v>670</v>
      </c>
      <c r="MZY3001" s="36" t="s">
        <v>670</v>
      </c>
      <c r="MZZ3001" s="36" t="s">
        <v>670</v>
      </c>
      <c r="NAA3001" s="36" t="s">
        <v>670</v>
      </c>
      <c r="NAB3001" s="36" t="s">
        <v>670</v>
      </c>
      <c r="NAC3001" s="36" t="s">
        <v>670</v>
      </c>
      <c r="NAD3001" s="36" t="s">
        <v>670</v>
      </c>
      <c r="NAE3001" s="36" t="s">
        <v>670</v>
      </c>
      <c r="NAF3001" s="36" t="s">
        <v>670</v>
      </c>
      <c r="NAG3001" s="36" t="s">
        <v>670</v>
      </c>
      <c r="NAH3001" s="36" t="s">
        <v>670</v>
      </c>
      <c r="NAI3001" s="36" t="s">
        <v>670</v>
      </c>
      <c r="NAJ3001" s="36" t="s">
        <v>670</v>
      </c>
      <c r="NAK3001" s="36" t="s">
        <v>670</v>
      </c>
      <c r="NAL3001" s="36" t="s">
        <v>670</v>
      </c>
      <c r="NAM3001" s="36" t="s">
        <v>670</v>
      </c>
      <c r="NAN3001" s="36" t="s">
        <v>670</v>
      </c>
      <c r="NAO3001" s="36" t="s">
        <v>670</v>
      </c>
      <c r="NAP3001" s="36" t="s">
        <v>670</v>
      </c>
      <c r="NAQ3001" s="36" t="s">
        <v>670</v>
      </c>
      <c r="NAR3001" s="36" t="s">
        <v>670</v>
      </c>
      <c r="NAS3001" s="36" t="s">
        <v>670</v>
      </c>
      <c r="NAT3001" s="36" t="s">
        <v>670</v>
      </c>
      <c r="NAU3001" s="36" t="s">
        <v>670</v>
      </c>
      <c r="NAV3001" s="36" t="s">
        <v>670</v>
      </c>
      <c r="NAW3001" s="36" t="s">
        <v>670</v>
      </c>
      <c r="NAX3001" s="36" t="s">
        <v>670</v>
      </c>
      <c r="NAY3001" s="36" t="s">
        <v>670</v>
      </c>
      <c r="NAZ3001" s="36" t="s">
        <v>670</v>
      </c>
      <c r="NBA3001" s="36" t="s">
        <v>670</v>
      </c>
      <c r="NBB3001" s="36" t="s">
        <v>670</v>
      </c>
      <c r="NBC3001" s="36" t="s">
        <v>670</v>
      </c>
      <c r="NBD3001" s="36" t="s">
        <v>670</v>
      </c>
      <c r="NBE3001" s="36" t="s">
        <v>670</v>
      </c>
      <c r="NBF3001" s="36" t="s">
        <v>670</v>
      </c>
      <c r="NBG3001" s="36" t="s">
        <v>670</v>
      </c>
      <c r="NBH3001" s="36" t="s">
        <v>670</v>
      </c>
      <c r="NBI3001" s="36" t="s">
        <v>670</v>
      </c>
      <c r="NBJ3001" s="36" t="s">
        <v>670</v>
      </c>
      <c r="NBK3001" s="36" t="s">
        <v>670</v>
      </c>
      <c r="NBL3001" s="36" t="s">
        <v>670</v>
      </c>
      <c r="NBM3001" s="36" t="s">
        <v>670</v>
      </c>
      <c r="NBN3001" s="36" t="s">
        <v>670</v>
      </c>
      <c r="NBO3001" s="36" t="s">
        <v>670</v>
      </c>
      <c r="NBP3001" s="36" t="s">
        <v>670</v>
      </c>
      <c r="NBQ3001" s="36" t="s">
        <v>670</v>
      </c>
      <c r="NBR3001" s="36" t="s">
        <v>670</v>
      </c>
      <c r="NBS3001" s="36" t="s">
        <v>670</v>
      </c>
      <c r="NBT3001" s="36" t="s">
        <v>670</v>
      </c>
      <c r="NBU3001" s="36" t="s">
        <v>670</v>
      </c>
      <c r="NBV3001" s="36" t="s">
        <v>670</v>
      </c>
      <c r="NBW3001" s="36" t="s">
        <v>670</v>
      </c>
      <c r="NBX3001" s="36" t="s">
        <v>670</v>
      </c>
      <c r="NBY3001" s="36" t="s">
        <v>670</v>
      </c>
      <c r="NBZ3001" s="36" t="s">
        <v>670</v>
      </c>
      <c r="NCA3001" s="36" t="s">
        <v>670</v>
      </c>
      <c r="NCB3001" s="36" t="s">
        <v>670</v>
      </c>
      <c r="NCC3001" s="36" t="s">
        <v>670</v>
      </c>
      <c r="NCD3001" s="36" t="s">
        <v>670</v>
      </c>
      <c r="NCE3001" s="36" t="s">
        <v>670</v>
      </c>
      <c r="NCF3001" s="36" t="s">
        <v>670</v>
      </c>
      <c r="NCG3001" s="36" t="s">
        <v>670</v>
      </c>
      <c r="NCH3001" s="36" t="s">
        <v>670</v>
      </c>
      <c r="NCI3001" s="36" t="s">
        <v>670</v>
      </c>
      <c r="NCJ3001" s="36" t="s">
        <v>670</v>
      </c>
      <c r="NCK3001" s="36" t="s">
        <v>670</v>
      </c>
      <c r="NCL3001" s="36" t="s">
        <v>670</v>
      </c>
      <c r="NCM3001" s="36" t="s">
        <v>670</v>
      </c>
      <c r="NCN3001" s="36" t="s">
        <v>670</v>
      </c>
      <c r="NCO3001" s="36" t="s">
        <v>670</v>
      </c>
      <c r="NCP3001" s="36" t="s">
        <v>670</v>
      </c>
      <c r="NCQ3001" s="36" t="s">
        <v>670</v>
      </c>
      <c r="NCR3001" s="36" t="s">
        <v>670</v>
      </c>
      <c r="NCS3001" s="36" t="s">
        <v>670</v>
      </c>
      <c r="NCT3001" s="36" t="s">
        <v>670</v>
      </c>
      <c r="NCU3001" s="36" t="s">
        <v>670</v>
      </c>
      <c r="NCV3001" s="36" t="s">
        <v>670</v>
      </c>
      <c r="NCW3001" s="36" t="s">
        <v>670</v>
      </c>
      <c r="NCX3001" s="36" t="s">
        <v>670</v>
      </c>
      <c r="NCY3001" s="36" t="s">
        <v>670</v>
      </c>
      <c r="NCZ3001" s="36" t="s">
        <v>670</v>
      </c>
      <c r="NDA3001" s="36" t="s">
        <v>670</v>
      </c>
      <c r="NDB3001" s="36" t="s">
        <v>670</v>
      </c>
      <c r="NDC3001" s="36" t="s">
        <v>670</v>
      </c>
      <c r="NDD3001" s="36" t="s">
        <v>670</v>
      </c>
      <c r="NDE3001" s="36" t="s">
        <v>670</v>
      </c>
      <c r="NDF3001" s="36" t="s">
        <v>670</v>
      </c>
      <c r="NDG3001" s="36" t="s">
        <v>670</v>
      </c>
      <c r="NDH3001" s="36" t="s">
        <v>670</v>
      </c>
      <c r="NDI3001" s="36" t="s">
        <v>670</v>
      </c>
      <c r="NDJ3001" s="36" t="s">
        <v>670</v>
      </c>
      <c r="NDK3001" s="36" t="s">
        <v>670</v>
      </c>
      <c r="NDL3001" s="36" t="s">
        <v>670</v>
      </c>
      <c r="NDM3001" s="36" t="s">
        <v>670</v>
      </c>
      <c r="NDN3001" s="36" t="s">
        <v>670</v>
      </c>
      <c r="NDO3001" s="36" t="s">
        <v>670</v>
      </c>
      <c r="NDP3001" s="36" t="s">
        <v>670</v>
      </c>
      <c r="NDQ3001" s="36" t="s">
        <v>670</v>
      </c>
      <c r="NDR3001" s="36" t="s">
        <v>670</v>
      </c>
      <c r="NDS3001" s="36" t="s">
        <v>670</v>
      </c>
      <c r="NDT3001" s="36" t="s">
        <v>670</v>
      </c>
      <c r="NDU3001" s="36" t="s">
        <v>670</v>
      </c>
      <c r="NDV3001" s="36" t="s">
        <v>670</v>
      </c>
      <c r="NDW3001" s="36" t="s">
        <v>670</v>
      </c>
      <c r="NDX3001" s="36" t="s">
        <v>670</v>
      </c>
      <c r="NDY3001" s="36" t="s">
        <v>670</v>
      </c>
      <c r="NDZ3001" s="36" t="s">
        <v>670</v>
      </c>
      <c r="NEA3001" s="36" t="s">
        <v>670</v>
      </c>
      <c r="NEB3001" s="36" t="s">
        <v>670</v>
      </c>
      <c r="NEC3001" s="36" t="s">
        <v>670</v>
      </c>
      <c r="NED3001" s="36" t="s">
        <v>670</v>
      </c>
      <c r="NEE3001" s="36" t="s">
        <v>670</v>
      </c>
      <c r="NEF3001" s="36" t="s">
        <v>670</v>
      </c>
      <c r="NEG3001" s="36" t="s">
        <v>670</v>
      </c>
      <c r="NEH3001" s="36" t="s">
        <v>670</v>
      </c>
      <c r="NEI3001" s="36" t="s">
        <v>670</v>
      </c>
      <c r="NEJ3001" s="36" t="s">
        <v>670</v>
      </c>
      <c r="NEK3001" s="36" t="s">
        <v>670</v>
      </c>
      <c r="NEL3001" s="36" t="s">
        <v>670</v>
      </c>
      <c r="NEM3001" s="36" t="s">
        <v>670</v>
      </c>
      <c r="NEN3001" s="36" t="s">
        <v>670</v>
      </c>
      <c r="NEO3001" s="36" t="s">
        <v>670</v>
      </c>
      <c r="NEP3001" s="36" t="s">
        <v>670</v>
      </c>
      <c r="NEQ3001" s="36" t="s">
        <v>670</v>
      </c>
      <c r="NER3001" s="36" t="s">
        <v>670</v>
      </c>
      <c r="NES3001" s="36" t="s">
        <v>670</v>
      </c>
      <c r="NET3001" s="36" t="s">
        <v>670</v>
      </c>
      <c r="NEU3001" s="36" t="s">
        <v>670</v>
      </c>
      <c r="NEV3001" s="36" t="s">
        <v>670</v>
      </c>
      <c r="NEW3001" s="36" t="s">
        <v>670</v>
      </c>
      <c r="NEX3001" s="36" t="s">
        <v>670</v>
      </c>
      <c r="NEY3001" s="36" t="s">
        <v>670</v>
      </c>
      <c r="NEZ3001" s="36" t="s">
        <v>670</v>
      </c>
      <c r="NFA3001" s="36" t="s">
        <v>670</v>
      </c>
      <c r="NFB3001" s="36" t="s">
        <v>670</v>
      </c>
      <c r="NFC3001" s="36" t="s">
        <v>670</v>
      </c>
      <c r="NFD3001" s="36" t="s">
        <v>670</v>
      </c>
      <c r="NFE3001" s="36" t="s">
        <v>670</v>
      </c>
      <c r="NFF3001" s="36" t="s">
        <v>670</v>
      </c>
      <c r="NFG3001" s="36" t="s">
        <v>670</v>
      </c>
      <c r="NFH3001" s="36" t="s">
        <v>670</v>
      </c>
      <c r="NFI3001" s="36" t="s">
        <v>670</v>
      </c>
      <c r="NFJ3001" s="36" t="s">
        <v>670</v>
      </c>
      <c r="NFK3001" s="36" t="s">
        <v>670</v>
      </c>
      <c r="NFL3001" s="36" t="s">
        <v>670</v>
      </c>
      <c r="NFM3001" s="36" t="s">
        <v>670</v>
      </c>
      <c r="NFN3001" s="36" t="s">
        <v>670</v>
      </c>
      <c r="NFO3001" s="36" t="s">
        <v>670</v>
      </c>
      <c r="NFP3001" s="36" t="s">
        <v>670</v>
      </c>
      <c r="NFQ3001" s="36" t="s">
        <v>670</v>
      </c>
      <c r="NFR3001" s="36" t="s">
        <v>670</v>
      </c>
      <c r="NFS3001" s="36" t="s">
        <v>670</v>
      </c>
      <c r="NFT3001" s="36" t="s">
        <v>670</v>
      </c>
      <c r="NFU3001" s="36" t="s">
        <v>670</v>
      </c>
      <c r="NFV3001" s="36" t="s">
        <v>670</v>
      </c>
      <c r="NFW3001" s="36" t="s">
        <v>670</v>
      </c>
      <c r="NFX3001" s="36" t="s">
        <v>670</v>
      </c>
      <c r="NFY3001" s="36" t="s">
        <v>670</v>
      </c>
      <c r="NFZ3001" s="36" t="s">
        <v>670</v>
      </c>
      <c r="NGA3001" s="36" t="s">
        <v>670</v>
      </c>
      <c r="NGB3001" s="36" t="s">
        <v>670</v>
      </c>
      <c r="NGC3001" s="36" t="s">
        <v>670</v>
      </c>
      <c r="NGD3001" s="36" t="s">
        <v>670</v>
      </c>
      <c r="NGE3001" s="36" t="s">
        <v>670</v>
      </c>
      <c r="NGF3001" s="36" t="s">
        <v>670</v>
      </c>
      <c r="NGG3001" s="36" t="s">
        <v>670</v>
      </c>
      <c r="NGH3001" s="36" t="s">
        <v>670</v>
      </c>
      <c r="NGI3001" s="36" t="s">
        <v>670</v>
      </c>
      <c r="NGJ3001" s="36" t="s">
        <v>670</v>
      </c>
      <c r="NGK3001" s="36" t="s">
        <v>670</v>
      </c>
      <c r="NGL3001" s="36" t="s">
        <v>670</v>
      </c>
      <c r="NGM3001" s="36" t="s">
        <v>670</v>
      </c>
      <c r="NGN3001" s="36" t="s">
        <v>670</v>
      </c>
      <c r="NGO3001" s="36" t="s">
        <v>670</v>
      </c>
      <c r="NGP3001" s="36" t="s">
        <v>670</v>
      </c>
      <c r="NGQ3001" s="36" t="s">
        <v>670</v>
      </c>
      <c r="NGR3001" s="36" t="s">
        <v>670</v>
      </c>
      <c r="NGS3001" s="36" t="s">
        <v>670</v>
      </c>
      <c r="NGT3001" s="36" t="s">
        <v>670</v>
      </c>
      <c r="NGU3001" s="36" t="s">
        <v>670</v>
      </c>
      <c r="NGV3001" s="36" t="s">
        <v>670</v>
      </c>
      <c r="NGW3001" s="36" t="s">
        <v>670</v>
      </c>
      <c r="NGX3001" s="36" t="s">
        <v>670</v>
      </c>
      <c r="NGY3001" s="36" t="s">
        <v>670</v>
      </c>
      <c r="NGZ3001" s="36" t="s">
        <v>670</v>
      </c>
      <c r="NHA3001" s="36" t="s">
        <v>670</v>
      </c>
      <c r="NHB3001" s="36" t="s">
        <v>670</v>
      </c>
      <c r="NHC3001" s="36" t="s">
        <v>670</v>
      </c>
      <c r="NHD3001" s="36" t="s">
        <v>670</v>
      </c>
      <c r="NHE3001" s="36" t="s">
        <v>670</v>
      </c>
      <c r="NHF3001" s="36" t="s">
        <v>670</v>
      </c>
      <c r="NHG3001" s="36" t="s">
        <v>670</v>
      </c>
      <c r="NHH3001" s="36" t="s">
        <v>670</v>
      </c>
      <c r="NHI3001" s="36" t="s">
        <v>670</v>
      </c>
      <c r="NHJ3001" s="36" t="s">
        <v>670</v>
      </c>
      <c r="NHK3001" s="36" t="s">
        <v>670</v>
      </c>
      <c r="NHL3001" s="36" t="s">
        <v>670</v>
      </c>
      <c r="NHM3001" s="36" t="s">
        <v>670</v>
      </c>
      <c r="NHN3001" s="36" t="s">
        <v>670</v>
      </c>
      <c r="NHO3001" s="36" t="s">
        <v>670</v>
      </c>
      <c r="NHP3001" s="36" t="s">
        <v>670</v>
      </c>
      <c r="NHQ3001" s="36" t="s">
        <v>670</v>
      </c>
      <c r="NHR3001" s="36" t="s">
        <v>670</v>
      </c>
      <c r="NHS3001" s="36" t="s">
        <v>670</v>
      </c>
      <c r="NHT3001" s="36" t="s">
        <v>670</v>
      </c>
      <c r="NHU3001" s="36" t="s">
        <v>670</v>
      </c>
      <c r="NHV3001" s="36" t="s">
        <v>670</v>
      </c>
      <c r="NHW3001" s="36" t="s">
        <v>670</v>
      </c>
      <c r="NHX3001" s="36" t="s">
        <v>670</v>
      </c>
      <c r="NHY3001" s="36" t="s">
        <v>670</v>
      </c>
      <c r="NHZ3001" s="36" t="s">
        <v>670</v>
      </c>
      <c r="NIA3001" s="36" t="s">
        <v>670</v>
      </c>
      <c r="NIB3001" s="36" t="s">
        <v>670</v>
      </c>
      <c r="NIC3001" s="36" t="s">
        <v>670</v>
      </c>
      <c r="NID3001" s="36" t="s">
        <v>670</v>
      </c>
      <c r="NIE3001" s="36" t="s">
        <v>670</v>
      </c>
      <c r="NIF3001" s="36" t="s">
        <v>670</v>
      </c>
      <c r="NIG3001" s="36" t="s">
        <v>670</v>
      </c>
      <c r="NIH3001" s="36" t="s">
        <v>670</v>
      </c>
      <c r="NII3001" s="36" t="s">
        <v>670</v>
      </c>
      <c r="NIJ3001" s="36" t="s">
        <v>670</v>
      </c>
      <c r="NIK3001" s="36" t="s">
        <v>670</v>
      </c>
      <c r="NIL3001" s="36" t="s">
        <v>670</v>
      </c>
      <c r="NIM3001" s="36" t="s">
        <v>670</v>
      </c>
      <c r="NIN3001" s="36" t="s">
        <v>670</v>
      </c>
      <c r="NIO3001" s="36" t="s">
        <v>670</v>
      </c>
      <c r="NIP3001" s="36" t="s">
        <v>670</v>
      </c>
      <c r="NIQ3001" s="36" t="s">
        <v>670</v>
      </c>
      <c r="NIR3001" s="36" t="s">
        <v>670</v>
      </c>
      <c r="NIS3001" s="36" t="s">
        <v>670</v>
      </c>
      <c r="NIT3001" s="36" t="s">
        <v>670</v>
      </c>
      <c r="NIU3001" s="36" t="s">
        <v>670</v>
      </c>
      <c r="NIV3001" s="36" t="s">
        <v>670</v>
      </c>
      <c r="NIW3001" s="36" t="s">
        <v>670</v>
      </c>
      <c r="NIX3001" s="36" t="s">
        <v>670</v>
      </c>
      <c r="NIY3001" s="36" t="s">
        <v>670</v>
      </c>
      <c r="NIZ3001" s="36" t="s">
        <v>670</v>
      </c>
      <c r="NJA3001" s="36" t="s">
        <v>670</v>
      </c>
      <c r="NJB3001" s="36" t="s">
        <v>670</v>
      </c>
      <c r="NJC3001" s="36" t="s">
        <v>670</v>
      </c>
      <c r="NJD3001" s="36" t="s">
        <v>670</v>
      </c>
      <c r="NJE3001" s="36" t="s">
        <v>670</v>
      </c>
      <c r="NJF3001" s="36" t="s">
        <v>670</v>
      </c>
      <c r="NJG3001" s="36" t="s">
        <v>670</v>
      </c>
      <c r="NJH3001" s="36" t="s">
        <v>670</v>
      </c>
      <c r="NJI3001" s="36" t="s">
        <v>670</v>
      </c>
      <c r="NJJ3001" s="36" t="s">
        <v>670</v>
      </c>
      <c r="NJK3001" s="36" t="s">
        <v>670</v>
      </c>
      <c r="NJL3001" s="36" t="s">
        <v>670</v>
      </c>
      <c r="NJM3001" s="36" t="s">
        <v>670</v>
      </c>
      <c r="NJN3001" s="36" t="s">
        <v>670</v>
      </c>
      <c r="NJO3001" s="36" t="s">
        <v>670</v>
      </c>
      <c r="NJP3001" s="36" t="s">
        <v>670</v>
      </c>
      <c r="NJQ3001" s="36" t="s">
        <v>670</v>
      </c>
      <c r="NJR3001" s="36" t="s">
        <v>670</v>
      </c>
      <c r="NJS3001" s="36" t="s">
        <v>670</v>
      </c>
      <c r="NJT3001" s="36" t="s">
        <v>670</v>
      </c>
      <c r="NJU3001" s="36" t="s">
        <v>670</v>
      </c>
      <c r="NJV3001" s="36" t="s">
        <v>670</v>
      </c>
      <c r="NJW3001" s="36" t="s">
        <v>670</v>
      </c>
      <c r="NJX3001" s="36" t="s">
        <v>670</v>
      </c>
      <c r="NJY3001" s="36" t="s">
        <v>670</v>
      </c>
      <c r="NJZ3001" s="36" t="s">
        <v>670</v>
      </c>
      <c r="NKA3001" s="36" t="s">
        <v>670</v>
      </c>
      <c r="NKB3001" s="36" t="s">
        <v>670</v>
      </c>
      <c r="NKC3001" s="36" t="s">
        <v>670</v>
      </c>
      <c r="NKD3001" s="36" t="s">
        <v>670</v>
      </c>
      <c r="NKE3001" s="36" t="s">
        <v>670</v>
      </c>
      <c r="NKF3001" s="36" t="s">
        <v>670</v>
      </c>
      <c r="NKG3001" s="36" t="s">
        <v>670</v>
      </c>
      <c r="NKH3001" s="36" t="s">
        <v>670</v>
      </c>
      <c r="NKI3001" s="36" t="s">
        <v>670</v>
      </c>
      <c r="NKJ3001" s="36" t="s">
        <v>670</v>
      </c>
      <c r="NKK3001" s="36" t="s">
        <v>670</v>
      </c>
      <c r="NKL3001" s="36" t="s">
        <v>670</v>
      </c>
      <c r="NKM3001" s="36" t="s">
        <v>670</v>
      </c>
      <c r="NKN3001" s="36" t="s">
        <v>670</v>
      </c>
      <c r="NKO3001" s="36" t="s">
        <v>670</v>
      </c>
      <c r="NKP3001" s="36" t="s">
        <v>670</v>
      </c>
      <c r="NKQ3001" s="36" t="s">
        <v>670</v>
      </c>
      <c r="NKR3001" s="36" t="s">
        <v>670</v>
      </c>
      <c r="NKS3001" s="36" t="s">
        <v>670</v>
      </c>
      <c r="NKT3001" s="36" t="s">
        <v>670</v>
      </c>
      <c r="NKU3001" s="36" t="s">
        <v>670</v>
      </c>
      <c r="NKV3001" s="36" t="s">
        <v>670</v>
      </c>
      <c r="NKW3001" s="36" t="s">
        <v>670</v>
      </c>
      <c r="NKX3001" s="36" t="s">
        <v>670</v>
      </c>
      <c r="NKY3001" s="36" t="s">
        <v>670</v>
      </c>
      <c r="NKZ3001" s="36" t="s">
        <v>670</v>
      </c>
      <c r="NLA3001" s="36" t="s">
        <v>670</v>
      </c>
      <c r="NLB3001" s="36" t="s">
        <v>670</v>
      </c>
      <c r="NLC3001" s="36" t="s">
        <v>670</v>
      </c>
      <c r="NLD3001" s="36" t="s">
        <v>670</v>
      </c>
      <c r="NLE3001" s="36" t="s">
        <v>670</v>
      </c>
      <c r="NLF3001" s="36" t="s">
        <v>670</v>
      </c>
      <c r="NLG3001" s="36" t="s">
        <v>670</v>
      </c>
      <c r="NLH3001" s="36" t="s">
        <v>670</v>
      </c>
      <c r="NLI3001" s="36" t="s">
        <v>670</v>
      </c>
      <c r="NLJ3001" s="36" t="s">
        <v>670</v>
      </c>
      <c r="NLK3001" s="36" t="s">
        <v>670</v>
      </c>
      <c r="NLL3001" s="36" t="s">
        <v>670</v>
      </c>
      <c r="NLM3001" s="36" t="s">
        <v>670</v>
      </c>
      <c r="NLN3001" s="36" t="s">
        <v>670</v>
      </c>
      <c r="NLO3001" s="36" t="s">
        <v>670</v>
      </c>
      <c r="NLP3001" s="36" t="s">
        <v>670</v>
      </c>
      <c r="NLQ3001" s="36" t="s">
        <v>670</v>
      </c>
      <c r="NLR3001" s="36" t="s">
        <v>670</v>
      </c>
      <c r="NLS3001" s="36" t="s">
        <v>670</v>
      </c>
      <c r="NLT3001" s="36" t="s">
        <v>670</v>
      </c>
      <c r="NLU3001" s="36" t="s">
        <v>670</v>
      </c>
      <c r="NLV3001" s="36" t="s">
        <v>670</v>
      </c>
      <c r="NLW3001" s="36" t="s">
        <v>670</v>
      </c>
      <c r="NLX3001" s="36" t="s">
        <v>670</v>
      </c>
      <c r="NLY3001" s="36" t="s">
        <v>670</v>
      </c>
      <c r="NLZ3001" s="36" t="s">
        <v>670</v>
      </c>
      <c r="NMA3001" s="36" t="s">
        <v>670</v>
      </c>
      <c r="NMB3001" s="36" t="s">
        <v>670</v>
      </c>
      <c r="NMC3001" s="36" t="s">
        <v>670</v>
      </c>
      <c r="NMD3001" s="36" t="s">
        <v>670</v>
      </c>
      <c r="NME3001" s="36" t="s">
        <v>670</v>
      </c>
      <c r="NMF3001" s="36" t="s">
        <v>670</v>
      </c>
      <c r="NMG3001" s="36" t="s">
        <v>670</v>
      </c>
      <c r="NMH3001" s="36" t="s">
        <v>670</v>
      </c>
      <c r="NMI3001" s="36" t="s">
        <v>670</v>
      </c>
      <c r="NMJ3001" s="36" t="s">
        <v>670</v>
      </c>
      <c r="NMK3001" s="36" t="s">
        <v>670</v>
      </c>
      <c r="NML3001" s="36" t="s">
        <v>670</v>
      </c>
      <c r="NMM3001" s="36" t="s">
        <v>670</v>
      </c>
      <c r="NMN3001" s="36" t="s">
        <v>670</v>
      </c>
      <c r="NMO3001" s="36" t="s">
        <v>670</v>
      </c>
      <c r="NMP3001" s="36" t="s">
        <v>670</v>
      </c>
      <c r="NMQ3001" s="36" t="s">
        <v>670</v>
      </c>
      <c r="NMR3001" s="36" t="s">
        <v>670</v>
      </c>
      <c r="NMS3001" s="36" t="s">
        <v>670</v>
      </c>
      <c r="NMT3001" s="36" t="s">
        <v>670</v>
      </c>
      <c r="NMU3001" s="36" t="s">
        <v>670</v>
      </c>
      <c r="NMV3001" s="36" t="s">
        <v>670</v>
      </c>
      <c r="NMW3001" s="36" t="s">
        <v>670</v>
      </c>
      <c r="NMX3001" s="36" t="s">
        <v>670</v>
      </c>
      <c r="NMY3001" s="36" t="s">
        <v>670</v>
      </c>
      <c r="NMZ3001" s="36" t="s">
        <v>670</v>
      </c>
      <c r="NNA3001" s="36" t="s">
        <v>670</v>
      </c>
      <c r="NNB3001" s="36" t="s">
        <v>670</v>
      </c>
      <c r="NNC3001" s="36" t="s">
        <v>670</v>
      </c>
      <c r="NND3001" s="36" t="s">
        <v>670</v>
      </c>
      <c r="NNE3001" s="36" t="s">
        <v>670</v>
      </c>
      <c r="NNF3001" s="36" t="s">
        <v>670</v>
      </c>
      <c r="NNG3001" s="36" t="s">
        <v>670</v>
      </c>
      <c r="NNH3001" s="36" t="s">
        <v>670</v>
      </c>
      <c r="NNI3001" s="36" t="s">
        <v>670</v>
      </c>
      <c r="NNJ3001" s="36" t="s">
        <v>670</v>
      </c>
      <c r="NNK3001" s="36" t="s">
        <v>670</v>
      </c>
      <c r="NNL3001" s="36" t="s">
        <v>670</v>
      </c>
      <c r="NNM3001" s="36" t="s">
        <v>670</v>
      </c>
      <c r="NNN3001" s="36" t="s">
        <v>670</v>
      </c>
      <c r="NNO3001" s="36" t="s">
        <v>670</v>
      </c>
      <c r="NNP3001" s="36" t="s">
        <v>670</v>
      </c>
      <c r="NNQ3001" s="36" t="s">
        <v>670</v>
      </c>
      <c r="NNR3001" s="36" t="s">
        <v>670</v>
      </c>
      <c r="NNS3001" s="36" t="s">
        <v>670</v>
      </c>
      <c r="NNT3001" s="36" t="s">
        <v>670</v>
      </c>
      <c r="NNU3001" s="36" t="s">
        <v>670</v>
      </c>
      <c r="NNV3001" s="36" t="s">
        <v>670</v>
      </c>
      <c r="NNW3001" s="36" t="s">
        <v>670</v>
      </c>
      <c r="NNX3001" s="36" t="s">
        <v>670</v>
      </c>
      <c r="NNY3001" s="36" t="s">
        <v>670</v>
      </c>
      <c r="NNZ3001" s="36" t="s">
        <v>670</v>
      </c>
      <c r="NOA3001" s="36" t="s">
        <v>670</v>
      </c>
      <c r="NOB3001" s="36" t="s">
        <v>670</v>
      </c>
      <c r="NOC3001" s="36" t="s">
        <v>670</v>
      </c>
      <c r="NOD3001" s="36" t="s">
        <v>670</v>
      </c>
      <c r="NOE3001" s="36" t="s">
        <v>670</v>
      </c>
      <c r="NOF3001" s="36" t="s">
        <v>670</v>
      </c>
      <c r="NOG3001" s="36" t="s">
        <v>670</v>
      </c>
      <c r="NOH3001" s="36" t="s">
        <v>670</v>
      </c>
      <c r="NOI3001" s="36" t="s">
        <v>670</v>
      </c>
      <c r="NOJ3001" s="36" t="s">
        <v>670</v>
      </c>
      <c r="NOK3001" s="36" t="s">
        <v>670</v>
      </c>
      <c r="NOL3001" s="36" t="s">
        <v>670</v>
      </c>
      <c r="NOM3001" s="36" t="s">
        <v>670</v>
      </c>
      <c r="NON3001" s="36" t="s">
        <v>670</v>
      </c>
      <c r="NOO3001" s="36" t="s">
        <v>670</v>
      </c>
      <c r="NOP3001" s="36" t="s">
        <v>670</v>
      </c>
      <c r="NOQ3001" s="36" t="s">
        <v>670</v>
      </c>
      <c r="NOR3001" s="36" t="s">
        <v>670</v>
      </c>
      <c r="NOS3001" s="36" t="s">
        <v>670</v>
      </c>
      <c r="NOT3001" s="36" t="s">
        <v>670</v>
      </c>
      <c r="NOU3001" s="36" t="s">
        <v>670</v>
      </c>
      <c r="NOV3001" s="36" t="s">
        <v>670</v>
      </c>
      <c r="NOW3001" s="36" t="s">
        <v>670</v>
      </c>
      <c r="NOX3001" s="36" t="s">
        <v>670</v>
      </c>
      <c r="NOY3001" s="36" t="s">
        <v>670</v>
      </c>
      <c r="NOZ3001" s="36" t="s">
        <v>670</v>
      </c>
      <c r="NPA3001" s="36" t="s">
        <v>670</v>
      </c>
      <c r="NPB3001" s="36" t="s">
        <v>670</v>
      </c>
      <c r="NPC3001" s="36" t="s">
        <v>670</v>
      </c>
      <c r="NPD3001" s="36" t="s">
        <v>670</v>
      </c>
      <c r="NPE3001" s="36" t="s">
        <v>670</v>
      </c>
      <c r="NPF3001" s="36" t="s">
        <v>670</v>
      </c>
      <c r="NPG3001" s="36" t="s">
        <v>670</v>
      </c>
      <c r="NPH3001" s="36" t="s">
        <v>670</v>
      </c>
      <c r="NPI3001" s="36" t="s">
        <v>670</v>
      </c>
      <c r="NPJ3001" s="36" t="s">
        <v>670</v>
      </c>
      <c r="NPK3001" s="36" t="s">
        <v>670</v>
      </c>
      <c r="NPL3001" s="36" t="s">
        <v>670</v>
      </c>
      <c r="NPM3001" s="36" t="s">
        <v>670</v>
      </c>
      <c r="NPN3001" s="36" t="s">
        <v>670</v>
      </c>
      <c r="NPO3001" s="36" t="s">
        <v>670</v>
      </c>
      <c r="NPP3001" s="36" t="s">
        <v>670</v>
      </c>
      <c r="NPQ3001" s="36" t="s">
        <v>670</v>
      </c>
      <c r="NPR3001" s="36" t="s">
        <v>670</v>
      </c>
      <c r="NPS3001" s="36" t="s">
        <v>670</v>
      </c>
      <c r="NPT3001" s="36" t="s">
        <v>670</v>
      </c>
      <c r="NPU3001" s="36" t="s">
        <v>670</v>
      </c>
      <c r="NPV3001" s="36" t="s">
        <v>670</v>
      </c>
      <c r="NPW3001" s="36" t="s">
        <v>670</v>
      </c>
      <c r="NPX3001" s="36" t="s">
        <v>670</v>
      </c>
      <c r="NPY3001" s="36" t="s">
        <v>670</v>
      </c>
      <c r="NPZ3001" s="36" t="s">
        <v>670</v>
      </c>
      <c r="NQA3001" s="36" t="s">
        <v>670</v>
      </c>
      <c r="NQB3001" s="36" t="s">
        <v>670</v>
      </c>
      <c r="NQC3001" s="36" t="s">
        <v>670</v>
      </c>
      <c r="NQD3001" s="36" t="s">
        <v>670</v>
      </c>
      <c r="NQE3001" s="36" t="s">
        <v>670</v>
      </c>
      <c r="NQF3001" s="36" t="s">
        <v>670</v>
      </c>
      <c r="NQG3001" s="36" t="s">
        <v>670</v>
      </c>
      <c r="NQH3001" s="36" t="s">
        <v>670</v>
      </c>
      <c r="NQI3001" s="36" t="s">
        <v>670</v>
      </c>
      <c r="NQJ3001" s="36" t="s">
        <v>670</v>
      </c>
      <c r="NQK3001" s="36" t="s">
        <v>670</v>
      </c>
      <c r="NQL3001" s="36" t="s">
        <v>670</v>
      </c>
      <c r="NQM3001" s="36" t="s">
        <v>670</v>
      </c>
      <c r="NQN3001" s="36" t="s">
        <v>670</v>
      </c>
      <c r="NQO3001" s="36" t="s">
        <v>670</v>
      </c>
      <c r="NQP3001" s="36" t="s">
        <v>670</v>
      </c>
      <c r="NQQ3001" s="36" t="s">
        <v>670</v>
      </c>
      <c r="NQR3001" s="36" t="s">
        <v>670</v>
      </c>
      <c r="NQS3001" s="36" t="s">
        <v>670</v>
      </c>
      <c r="NQT3001" s="36" t="s">
        <v>670</v>
      </c>
      <c r="NQU3001" s="36" t="s">
        <v>670</v>
      </c>
      <c r="NQV3001" s="36" t="s">
        <v>670</v>
      </c>
      <c r="NQW3001" s="36" t="s">
        <v>670</v>
      </c>
      <c r="NQX3001" s="36" t="s">
        <v>670</v>
      </c>
      <c r="NQY3001" s="36" t="s">
        <v>670</v>
      </c>
      <c r="NQZ3001" s="36" t="s">
        <v>670</v>
      </c>
      <c r="NRA3001" s="36" t="s">
        <v>670</v>
      </c>
      <c r="NRB3001" s="36" t="s">
        <v>670</v>
      </c>
      <c r="NRC3001" s="36" t="s">
        <v>670</v>
      </c>
      <c r="NRD3001" s="36" t="s">
        <v>670</v>
      </c>
      <c r="NRE3001" s="36" t="s">
        <v>670</v>
      </c>
      <c r="NRF3001" s="36" t="s">
        <v>670</v>
      </c>
      <c r="NRG3001" s="36" t="s">
        <v>670</v>
      </c>
      <c r="NRH3001" s="36" t="s">
        <v>670</v>
      </c>
      <c r="NRI3001" s="36" t="s">
        <v>670</v>
      </c>
      <c r="NRJ3001" s="36" t="s">
        <v>670</v>
      </c>
      <c r="NRK3001" s="36" t="s">
        <v>670</v>
      </c>
      <c r="NRL3001" s="36" t="s">
        <v>670</v>
      </c>
      <c r="NRM3001" s="36" t="s">
        <v>670</v>
      </c>
      <c r="NRN3001" s="36" t="s">
        <v>670</v>
      </c>
      <c r="NRO3001" s="36" t="s">
        <v>670</v>
      </c>
      <c r="NRP3001" s="36" t="s">
        <v>670</v>
      </c>
      <c r="NRQ3001" s="36" t="s">
        <v>670</v>
      </c>
      <c r="NRR3001" s="36" t="s">
        <v>670</v>
      </c>
      <c r="NRS3001" s="36" t="s">
        <v>670</v>
      </c>
      <c r="NRT3001" s="36" t="s">
        <v>670</v>
      </c>
      <c r="NRU3001" s="36" t="s">
        <v>670</v>
      </c>
      <c r="NRV3001" s="36" t="s">
        <v>670</v>
      </c>
      <c r="NRW3001" s="36" t="s">
        <v>670</v>
      </c>
      <c r="NRX3001" s="36" t="s">
        <v>670</v>
      </c>
      <c r="NRY3001" s="36" t="s">
        <v>670</v>
      </c>
      <c r="NRZ3001" s="36" t="s">
        <v>670</v>
      </c>
      <c r="NSA3001" s="36" t="s">
        <v>670</v>
      </c>
      <c r="NSB3001" s="36" t="s">
        <v>670</v>
      </c>
      <c r="NSC3001" s="36" t="s">
        <v>670</v>
      </c>
      <c r="NSD3001" s="36" t="s">
        <v>670</v>
      </c>
      <c r="NSE3001" s="36" t="s">
        <v>670</v>
      </c>
      <c r="NSF3001" s="36" t="s">
        <v>670</v>
      </c>
      <c r="NSG3001" s="36" t="s">
        <v>670</v>
      </c>
      <c r="NSH3001" s="36" t="s">
        <v>670</v>
      </c>
      <c r="NSI3001" s="36" t="s">
        <v>670</v>
      </c>
      <c r="NSJ3001" s="36" t="s">
        <v>670</v>
      </c>
      <c r="NSK3001" s="36" t="s">
        <v>670</v>
      </c>
      <c r="NSL3001" s="36" t="s">
        <v>670</v>
      </c>
      <c r="NSM3001" s="36" t="s">
        <v>670</v>
      </c>
      <c r="NSN3001" s="36" t="s">
        <v>670</v>
      </c>
      <c r="NSO3001" s="36" t="s">
        <v>670</v>
      </c>
      <c r="NSP3001" s="36" t="s">
        <v>670</v>
      </c>
      <c r="NSQ3001" s="36" t="s">
        <v>670</v>
      </c>
      <c r="NSR3001" s="36" t="s">
        <v>670</v>
      </c>
      <c r="NSS3001" s="36" t="s">
        <v>670</v>
      </c>
      <c r="NST3001" s="36" t="s">
        <v>670</v>
      </c>
      <c r="NSU3001" s="36" t="s">
        <v>670</v>
      </c>
      <c r="NSV3001" s="36" t="s">
        <v>670</v>
      </c>
      <c r="NSW3001" s="36" t="s">
        <v>670</v>
      </c>
      <c r="NSX3001" s="36" t="s">
        <v>670</v>
      </c>
      <c r="NSY3001" s="36" t="s">
        <v>670</v>
      </c>
      <c r="NSZ3001" s="36" t="s">
        <v>670</v>
      </c>
      <c r="NTA3001" s="36" t="s">
        <v>670</v>
      </c>
      <c r="NTB3001" s="36" t="s">
        <v>670</v>
      </c>
      <c r="NTC3001" s="36" t="s">
        <v>670</v>
      </c>
      <c r="NTD3001" s="36" t="s">
        <v>670</v>
      </c>
      <c r="NTE3001" s="36" t="s">
        <v>670</v>
      </c>
      <c r="NTF3001" s="36" t="s">
        <v>670</v>
      </c>
      <c r="NTG3001" s="36" t="s">
        <v>670</v>
      </c>
      <c r="NTH3001" s="36" t="s">
        <v>670</v>
      </c>
      <c r="NTI3001" s="36" t="s">
        <v>670</v>
      </c>
      <c r="NTJ3001" s="36" t="s">
        <v>670</v>
      </c>
      <c r="NTK3001" s="36" t="s">
        <v>670</v>
      </c>
      <c r="NTL3001" s="36" t="s">
        <v>670</v>
      </c>
      <c r="NTM3001" s="36" t="s">
        <v>670</v>
      </c>
      <c r="NTN3001" s="36" t="s">
        <v>670</v>
      </c>
      <c r="NTO3001" s="36" t="s">
        <v>670</v>
      </c>
      <c r="NTP3001" s="36" t="s">
        <v>670</v>
      </c>
      <c r="NTQ3001" s="36" t="s">
        <v>670</v>
      </c>
      <c r="NTR3001" s="36" t="s">
        <v>670</v>
      </c>
      <c r="NTS3001" s="36" t="s">
        <v>670</v>
      </c>
      <c r="NTT3001" s="36" t="s">
        <v>670</v>
      </c>
      <c r="NTU3001" s="36" t="s">
        <v>670</v>
      </c>
      <c r="NTV3001" s="36" t="s">
        <v>670</v>
      </c>
      <c r="NTW3001" s="36" t="s">
        <v>670</v>
      </c>
      <c r="NTX3001" s="36" t="s">
        <v>670</v>
      </c>
      <c r="NTY3001" s="36" t="s">
        <v>670</v>
      </c>
      <c r="NTZ3001" s="36" t="s">
        <v>670</v>
      </c>
      <c r="NUA3001" s="36" t="s">
        <v>670</v>
      </c>
      <c r="NUB3001" s="36" t="s">
        <v>670</v>
      </c>
      <c r="NUC3001" s="36" t="s">
        <v>670</v>
      </c>
      <c r="NUD3001" s="36" t="s">
        <v>670</v>
      </c>
      <c r="NUE3001" s="36" t="s">
        <v>670</v>
      </c>
      <c r="NUF3001" s="36" t="s">
        <v>670</v>
      </c>
      <c r="NUG3001" s="36" t="s">
        <v>670</v>
      </c>
      <c r="NUH3001" s="36" t="s">
        <v>670</v>
      </c>
      <c r="NUI3001" s="36" t="s">
        <v>670</v>
      </c>
      <c r="NUJ3001" s="36" t="s">
        <v>670</v>
      </c>
      <c r="NUK3001" s="36" t="s">
        <v>670</v>
      </c>
      <c r="NUL3001" s="36" t="s">
        <v>670</v>
      </c>
      <c r="NUM3001" s="36" t="s">
        <v>670</v>
      </c>
      <c r="NUN3001" s="36" t="s">
        <v>670</v>
      </c>
      <c r="NUO3001" s="36" t="s">
        <v>670</v>
      </c>
      <c r="NUP3001" s="36" t="s">
        <v>670</v>
      </c>
      <c r="NUQ3001" s="36" t="s">
        <v>670</v>
      </c>
      <c r="NUR3001" s="36" t="s">
        <v>670</v>
      </c>
      <c r="NUS3001" s="36" t="s">
        <v>670</v>
      </c>
      <c r="NUT3001" s="36" t="s">
        <v>670</v>
      </c>
      <c r="NUU3001" s="36" t="s">
        <v>670</v>
      </c>
      <c r="NUV3001" s="36" t="s">
        <v>670</v>
      </c>
      <c r="NUW3001" s="36" t="s">
        <v>670</v>
      </c>
      <c r="NUX3001" s="36" t="s">
        <v>670</v>
      </c>
      <c r="NUY3001" s="36" t="s">
        <v>670</v>
      </c>
      <c r="NUZ3001" s="36" t="s">
        <v>670</v>
      </c>
      <c r="NVA3001" s="36" t="s">
        <v>670</v>
      </c>
      <c r="NVB3001" s="36" t="s">
        <v>670</v>
      </c>
      <c r="NVC3001" s="36" t="s">
        <v>670</v>
      </c>
      <c r="NVD3001" s="36" t="s">
        <v>670</v>
      </c>
      <c r="NVE3001" s="36" t="s">
        <v>670</v>
      </c>
      <c r="NVF3001" s="36" t="s">
        <v>670</v>
      </c>
      <c r="NVG3001" s="36" t="s">
        <v>670</v>
      </c>
      <c r="NVH3001" s="36" t="s">
        <v>670</v>
      </c>
      <c r="NVI3001" s="36" t="s">
        <v>670</v>
      </c>
      <c r="NVJ3001" s="36" t="s">
        <v>670</v>
      </c>
      <c r="NVK3001" s="36" t="s">
        <v>670</v>
      </c>
      <c r="NVL3001" s="36" t="s">
        <v>670</v>
      </c>
      <c r="NVM3001" s="36" t="s">
        <v>670</v>
      </c>
      <c r="NVN3001" s="36" t="s">
        <v>670</v>
      </c>
      <c r="NVO3001" s="36" t="s">
        <v>670</v>
      </c>
      <c r="NVP3001" s="36" t="s">
        <v>670</v>
      </c>
      <c r="NVQ3001" s="36" t="s">
        <v>670</v>
      </c>
      <c r="NVR3001" s="36" t="s">
        <v>670</v>
      </c>
      <c r="NVS3001" s="36" t="s">
        <v>670</v>
      </c>
      <c r="NVT3001" s="36" t="s">
        <v>670</v>
      </c>
      <c r="NVU3001" s="36" t="s">
        <v>670</v>
      </c>
      <c r="NVV3001" s="36" t="s">
        <v>670</v>
      </c>
      <c r="NVW3001" s="36" t="s">
        <v>670</v>
      </c>
      <c r="NVX3001" s="36" t="s">
        <v>670</v>
      </c>
      <c r="NVY3001" s="36" t="s">
        <v>670</v>
      </c>
      <c r="NVZ3001" s="36" t="s">
        <v>670</v>
      </c>
      <c r="NWA3001" s="36" t="s">
        <v>670</v>
      </c>
      <c r="NWB3001" s="36" t="s">
        <v>670</v>
      </c>
      <c r="NWC3001" s="36" t="s">
        <v>670</v>
      </c>
      <c r="NWD3001" s="36" t="s">
        <v>670</v>
      </c>
      <c r="NWE3001" s="36" t="s">
        <v>670</v>
      </c>
      <c r="NWF3001" s="36" t="s">
        <v>670</v>
      </c>
      <c r="NWG3001" s="36" t="s">
        <v>670</v>
      </c>
      <c r="NWH3001" s="36" t="s">
        <v>670</v>
      </c>
      <c r="NWI3001" s="36" t="s">
        <v>670</v>
      </c>
      <c r="NWJ3001" s="36" t="s">
        <v>670</v>
      </c>
      <c r="NWK3001" s="36" t="s">
        <v>670</v>
      </c>
      <c r="NWL3001" s="36" t="s">
        <v>670</v>
      </c>
      <c r="NWM3001" s="36" t="s">
        <v>670</v>
      </c>
      <c r="NWN3001" s="36" t="s">
        <v>670</v>
      </c>
      <c r="NWO3001" s="36" t="s">
        <v>670</v>
      </c>
      <c r="NWP3001" s="36" t="s">
        <v>670</v>
      </c>
      <c r="NWQ3001" s="36" t="s">
        <v>670</v>
      </c>
      <c r="NWR3001" s="36" t="s">
        <v>670</v>
      </c>
      <c r="NWS3001" s="36" t="s">
        <v>670</v>
      </c>
      <c r="NWT3001" s="36" t="s">
        <v>670</v>
      </c>
      <c r="NWU3001" s="36" t="s">
        <v>670</v>
      </c>
      <c r="NWV3001" s="36" t="s">
        <v>670</v>
      </c>
      <c r="NWW3001" s="36" t="s">
        <v>670</v>
      </c>
      <c r="NWX3001" s="36" t="s">
        <v>670</v>
      </c>
      <c r="NWY3001" s="36" t="s">
        <v>670</v>
      </c>
      <c r="NWZ3001" s="36" t="s">
        <v>670</v>
      </c>
      <c r="NXA3001" s="36" t="s">
        <v>670</v>
      </c>
      <c r="NXB3001" s="36" t="s">
        <v>670</v>
      </c>
      <c r="NXC3001" s="36" t="s">
        <v>670</v>
      </c>
      <c r="NXD3001" s="36" t="s">
        <v>670</v>
      </c>
      <c r="NXE3001" s="36" t="s">
        <v>670</v>
      </c>
      <c r="NXF3001" s="36" t="s">
        <v>670</v>
      </c>
      <c r="NXG3001" s="36" t="s">
        <v>670</v>
      </c>
      <c r="NXH3001" s="36" t="s">
        <v>670</v>
      </c>
      <c r="NXI3001" s="36" t="s">
        <v>670</v>
      </c>
      <c r="NXJ3001" s="36" t="s">
        <v>670</v>
      </c>
      <c r="NXK3001" s="36" t="s">
        <v>670</v>
      </c>
      <c r="NXL3001" s="36" t="s">
        <v>670</v>
      </c>
      <c r="NXM3001" s="36" t="s">
        <v>670</v>
      </c>
      <c r="NXN3001" s="36" t="s">
        <v>670</v>
      </c>
      <c r="NXO3001" s="36" t="s">
        <v>670</v>
      </c>
      <c r="NXP3001" s="36" t="s">
        <v>670</v>
      </c>
      <c r="NXQ3001" s="36" t="s">
        <v>670</v>
      </c>
      <c r="NXR3001" s="36" t="s">
        <v>670</v>
      </c>
      <c r="NXS3001" s="36" t="s">
        <v>670</v>
      </c>
      <c r="NXT3001" s="36" t="s">
        <v>670</v>
      </c>
      <c r="NXU3001" s="36" t="s">
        <v>670</v>
      </c>
      <c r="NXV3001" s="36" t="s">
        <v>670</v>
      </c>
      <c r="NXW3001" s="36" t="s">
        <v>670</v>
      </c>
      <c r="NXX3001" s="36" t="s">
        <v>670</v>
      </c>
      <c r="NXY3001" s="36" t="s">
        <v>670</v>
      </c>
      <c r="NXZ3001" s="36" t="s">
        <v>670</v>
      </c>
      <c r="NYA3001" s="36" t="s">
        <v>670</v>
      </c>
      <c r="NYB3001" s="36" t="s">
        <v>670</v>
      </c>
      <c r="NYC3001" s="36" t="s">
        <v>670</v>
      </c>
      <c r="NYD3001" s="36" t="s">
        <v>670</v>
      </c>
      <c r="NYE3001" s="36" t="s">
        <v>670</v>
      </c>
      <c r="NYF3001" s="36" t="s">
        <v>670</v>
      </c>
      <c r="NYG3001" s="36" t="s">
        <v>670</v>
      </c>
      <c r="NYH3001" s="36" t="s">
        <v>670</v>
      </c>
      <c r="NYI3001" s="36" t="s">
        <v>670</v>
      </c>
      <c r="NYJ3001" s="36" t="s">
        <v>670</v>
      </c>
      <c r="NYK3001" s="36" t="s">
        <v>670</v>
      </c>
      <c r="NYL3001" s="36" t="s">
        <v>670</v>
      </c>
      <c r="NYM3001" s="36" t="s">
        <v>670</v>
      </c>
      <c r="NYN3001" s="36" t="s">
        <v>670</v>
      </c>
      <c r="NYO3001" s="36" t="s">
        <v>670</v>
      </c>
      <c r="NYP3001" s="36" t="s">
        <v>670</v>
      </c>
      <c r="NYQ3001" s="36" t="s">
        <v>670</v>
      </c>
      <c r="NYR3001" s="36" t="s">
        <v>670</v>
      </c>
      <c r="NYS3001" s="36" t="s">
        <v>670</v>
      </c>
      <c r="NYT3001" s="36" t="s">
        <v>670</v>
      </c>
      <c r="NYU3001" s="36" t="s">
        <v>670</v>
      </c>
      <c r="NYV3001" s="36" t="s">
        <v>670</v>
      </c>
      <c r="NYW3001" s="36" t="s">
        <v>670</v>
      </c>
      <c r="NYX3001" s="36" t="s">
        <v>670</v>
      </c>
      <c r="NYY3001" s="36" t="s">
        <v>670</v>
      </c>
      <c r="NYZ3001" s="36" t="s">
        <v>670</v>
      </c>
      <c r="NZA3001" s="36" t="s">
        <v>670</v>
      </c>
      <c r="NZB3001" s="36" t="s">
        <v>670</v>
      </c>
      <c r="NZC3001" s="36" t="s">
        <v>670</v>
      </c>
      <c r="NZD3001" s="36" t="s">
        <v>670</v>
      </c>
      <c r="NZE3001" s="36" t="s">
        <v>670</v>
      </c>
      <c r="NZF3001" s="36" t="s">
        <v>670</v>
      </c>
      <c r="NZG3001" s="36" t="s">
        <v>670</v>
      </c>
      <c r="NZH3001" s="36" t="s">
        <v>670</v>
      </c>
      <c r="NZI3001" s="36" t="s">
        <v>670</v>
      </c>
      <c r="NZJ3001" s="36" t="s">
        <v>670</v>
      </c>
      <c r="NZK3001" s="36" t="s">
        <v>670</v>
      </c>
      <c r="NZL3001" s="36" t="s">
        <v>670</v>
      </c>
      <c r="NZM3001" s="36" t="s">
        <v>670</v>
      </c>
      <c r="NZN3001" s="36" t="s">
        <v>670</v>
      </c>
      <c r="NZO3001" s="36" t="s">
        <v>670</v>
      </c>
      <c r="NZP3001" s="36" t="s">
        <v>670</v>
      </c>
      <c r="NZQ3001" s="36" t="s">
        <v>670</v>
      </c>
      <c r="NZR3001" s="36" t="s">
        <v>670</v>
      </c>
      <c r="NZS3001" s="36" t="s">
        <v>670</v>
      </c>
      <c r="NZT3001" s="36" t="s">
        <v>670</v>
      </c>
      <c r="NZU3001" s="36" t="s">
        <v>670</v>
      </c>
      <c r="NZV3001" s="36" t="s">
        <v>670</v>
      </c>
      <c r="NZW3001" s="36" t="s">
        <v>670</v>
      </c>
      <c r="NZX3001" s="36" t="s">
        <v>670</v>
      </c>
      <c r="NZY3001" s="36" t="s">
        <v>670</v>
      </c>
      <c r="NZZ3001" s="36" t="s">
        <v>670</v>
      </c>
      <c r="OAA3001" s="36" t="s">
        <v>670</v>
      </c>
      <c r="OAB3001" s="36" t="s">
        <v>670</v>
      </c>
      <c r="OAC3001" s="36" t="s">
        <v>670</v>
      </c>
      <c r="OAD3001" s="36" t="s">
        <v>670</v>
      </c>
      <c r="OAE3001" s="36" t="s">
        <v>670</v>
      </c>
      <c r="OAF3001" s="36" t="s">
        <v>670</v>
      </c>
      <c r="OAG3001" s="36" t="s">
        <v>670</v>
      </c>
      <c r="OAH3001" s="36" t="s">
        <v>670</v>
      </c>
      <c r="OAI3001" s="36" t="s">
        <v>670</v>
      </c>
      <c r="OAJ3001" s="36" t="s">
        <v>670</v>
      </c>
      <c r="OAK3001" s="36" t="s">
        <v>670</v>
      </c>
      <c r="OAL3001" s="36" t="s">
        <v>670</v>
      </c>
      <c r="OAM3001" s="36" t="s">
        <v>670</v>
      </c>
      <c r="OAN3001" s="36" t="s">
        <v>670</v>
      </c>
      <c r="OAO3001" s="36" t="s">
        <v>670</v>
      </c>
      <c r="OAP3001" s="36" t="s">
        <v>670</v>
      </c>
      <c r="OAQ3001" s="36" t="s">
        <v>670</v>
      </c>
      <c r="OAR3001" s="36" t="s">
        <v>670</v>
      </c>
      <c r="OAS3001" s="36" t="s">
        <v>670</v>
      </c>
      <c r="OAT3001" s="36" t="s">
        <v>670</v>
      </c>
      <c r="OAU3001" s="36" t="s">
        <v>670</v>
      </c>
      <c r="OAV3001" s="36" t="s">
        <v>670</v>
      </c>
      <c r="OAW3001" s="36" t="s">
        <v>670</v>
      </c>
      <c r="OAX3001" s="36" t="s">
        <v>670</v>
      </c>
      <c r="OAY3001" s="36" t="s">
        <v>670</v>
      </c>
      <c r="OAZ3001" s="36" t="s">
        <v>670</v>
      </c>
      <c r="OBA3001" s="36" t="s">
        <v>670</v>
      </c>
      <c r="OBB3001" s="36" t="s">
        <v>670</v>
      </c>
      <c r="OBC3001" s="36" t="s">
        <v>670</v>
      </c>
      <c r="OBD3001" s="36" t="s">
        <v>670</v>
      </c>
      <c r="OBE3001" s="36" t="s">
        <v>670</v>
      </c>
      <c r="OBF3001" s="36" t="s">
        <v>670</v>
      </c>
      <c r="OBG3001" s="36" t="s">
        <v>670</v>
      </c>
      <c r="OBH3001" s="36" t="s">
        <v>670</v>
      </c>
      <c r="OBI3001" s="36" t="s">
        <v>670</v>
      </c>
      <c r="OBJ3001" s="36" t="s">
        <v>670</v>
      </c>
      <c r="OBK3001" s="36" t="s">
        <v>670</v>
      </c>
      <c r="OBL3001" s="36" t="s">
        <v>670</v>
      </c>
      <c r="OBM3001" s="36" t="s">
        <v>670</v>
      </c>
      <c r="OBN3001" s="36" t="s">
        <v>670</v>
      </c>
      <c r="OBO3001" s="36" t="s">
        <v>670</v>
      </c>
      <c r="OBP3001" s="36" t="s">
        <v>670</v>
      </c>
      <c r="OBQ3001" s="36" t="s">
        <v>670</v>
      </c>
      <c r="OBR3001" s="36" t="s">
        <v>670</v>
      </c>
      <c r="OBS3001" s="36" t="s">
        <v>670</v>
      </c>
      <c r="OBT3001" s="36" t="s">
        <v>670</v>
      </c>
      <c r="OBU3001" s="36" t="s">
        <v>670</v>
      </c>
      <c r="OBV3001" s="36" t="s">
        <v>670</v>
      </c>
      <c r="OBW3001" s="36" t="s">
        <v>670</v>
      </c>
      <c r="OBX3001" s="36" t="s">
        <v>670</v>
      </c>
      <c r="OBY3001" s="36" t="s">
        <v>670</v>
      </c>
      <c r="OBZ3001" s="36" t="s">
        <v>670</v>
      </c>
      <c r="OCA3001" s="36" t="s">
        <v>670</v>
      </c>
      <c r="OCB3001" s="36" t="s">
        <v>670</v>
      </c>
      <c r="OCC3001" s="36" t="s">
        <v>670</v>
      </c>
      <c r="OCD3001" s="36" t="s">
        <v>670</v>
      </c>
      <c r="OCE3001" s="36" t="s">
        <v>670</v>
      </c>
      <c r="OCF3001" s="36" t="s">
        <v>670</v>
      </c>
      <c r="OCG3001" s="36" t="s">
        <v>670</v>
      </c>
      <c r="OCH3001" s="36" t="s">
        <v>670</v>
      </c>
      <c r="OCI3001" s="36" t="s">
        <v>670</v>
      </c>
      <c r="OCJ3001" s="36" t="s">
        <v>670</v>
      </c>
      <c r="OCK3001" s="36" t="s">
        <v>670</v>
      </c>
      <c r="OCL3001" s="36" t="s">
        <v>670</v>
      </c>
      <c r="OCM3001" s="36" t="s">
        <v>670</v>
      </c>
      <c r="OCN3001" s="36" t="s">
        <v>670</v>
      </c>
      <c r="OCO3001" s="36" t="s">
        <v>670</v>
      </c>
      <c r="OCP3001" s="36" t="s">
        <v>670</v>
      </c>
      <c r="OCQ3001" s="36" t="s">
        <v>670</v>
      </c>
      <c r="OCR3001" s="36" t="s">
        <v>670</v>
      </c>
      <c r="OCS3001" s="36" t="s">
        <v>670</v>
      </c>
      <c r="OCT3001" s="36" t="s">
        <v>670</v>
      </c>
      <c r="OCU3001" s="36" t="s">
        <v>670</v>
      </c>
      <c r="OCV3001" s="36" t="s">
        <v>670</v>
      </c>
      <c r="OCW3001" s="36" t="s">
        <v>670</v>
      </c>
      <c r="OCX3001" s="36" t="s">
        <v>670</v>
      </c>
      <c r="OCY3001" s="36" t="s">
        <v>670</v>
      </c>
      <c r="OCZ3001" s="36" t="s">
        <v>670</v>
      </c>
      <c r="ODA3001" s="36" t="s">
        <v>670</v>
      </c>
      <c r="ODB3001" s="36" t="s">
        <v>670</v>
      </c>
      <c r="ODC3001" s="36" t="s">
        <v>670</v>
      </c>
      <c r="ODD3001" s="36" t="s">
        <v>670</v>
      </c>
      <c r="ODE3001" s="36" t="s">
        <v>670</v>
      </c>
      <c r="ODF3001" s="36" t="s">
        <v>670</v>
      </c>
      <c r="ODG3001" s="36" t="s">
        <v>670</v>
      </c>
      <c r="ODH3001" s="36" t="s">
        <v>670</v>
      </c>
      <c r="ODI3001" s="36" t="s">
        <v>670</v>
      </c>
      <c r="ODJ3001" s="36" t="s">
        <v>670</v>
      </c>
      <c r="ODK3001" s="36" t="s">
        <v>670</v>
      </c>
      <c r="ODL3001" s="36" t="s">
        <v>670</v>
      </c>
      <c r="ODM3001" s="36" t="s">
        <v>670</v>
      </c>
      <c r="ODN3001" s="36" t="s">
        <v>670</v>
      </c>
      <c r="ODO3001" s="36" t="s">
        <v>670</v>
      </c>
      <c r="ODP3001" s="36" t="s">
        <v>670</v>
      </c>
      <c r="ODQ3001" s="36" t="s">
        <v>670</v>
      </c>
      <c r="ODR3001" s="36" t="s">
        <v>670</v>
      </c>
      <c r="ODS3001" s="36" t="s">
        <v>670</v>
      </c>
      <c r="ODT3001" s="36" t="s">
        <v>670</v>
      </c>
      <c r="ODU3001" s="36" t="s">
        <v>670</v>
      </c>
      <c r="ODV3001" s="36" t="s">
        <v>670</v>
      </c>
      <c r="ODW3001" s="36" t="s">
        <v>670</v>
      </c>
      <c r="ODX3001" s="36" t="s">
        <v>670</v>
      </c>
      <c r="ODY3001" s="36" t="s">
        <v>670</v>
      </c>
      <c r="ODZ3001" s="36" t="s">
        <v>670</v>
      </c>
      <c r="OEA3001" s="36" t="s">
        <v>670</v>
      </c>
      <c r="OEB3001" s="36" t="s">
        <v>670</v>
      </c>
      <c r="OEC3001" s="36" t="s">
        <v>670</v>
      </c>
      <c r="OED3001" s="36" t="s">
        <v>670</v>
      </c>
      <c r="OEE3001" s="36" t="s">
        <v>670</v>
      </c>
      <c r="OEF3001" s="36" t="s">
        <v>670</v>
      </c>
      <c r="OEG3001" s="36" t="s">
        <v>670</v>
      </c>
      <c r="OEH3001" s="36" t="s">
        <v>670</v>
      </c>
      <c r="OEI3001" s="36" t="s">
        <v>670</v>
      </c>
      <c r="OEJ3001" s="36" t="s">
        <v>670</v>
      </c>
      <c r="OEK3001" s="36" t="s">
        <v>670</v>
      </c>
      <c r="OEL3001" s="36" t="s">
        <v>670</v>
      </c>
      <c r="OEM3001" s="36" t="s">
        <v>670</v>
      </c>
      <c r="OEN3001" s="36" t="s">
        <v>670</v>
      </c>
      <c r="OEO3001" s="36" t="s">
        <v>670</v>
      </c>
      <c r="OEP3001" s="36" t="s">
        <v>670</v>
      </c>
      <c r="OEQ3001" s="36" t="s">
        <v>670</v>
      </c>
      <c r="OER3001" s="36" t="s">
        <v>670</v>
      </c>
      <c r="OES3001" s="36" t="s">
        <v>670</v>
      </c>
      <c r="OET3001" s="36" t="s">
        <v>670</v>
      </c>
      <c r="OEU3001" s="36" t="s">
        <v>670</v>
      </c>
      <c r="OEV3001" s="36" t="s">
        <v>670</v>
      </c>
      <c r="OEW3001" s="36" t="s">
        <v>670</v>
      </c>
      <c r="OEX3001" s="36" t="s">
        <v>670</v>
      </c>
      <c r="OEY3001" s="36" t="s">
        <v>670</v>
      </c>
      <c r="OEZ3001" s="36" t="s">
        <v>670</v>
      </c>
      <c r="OFA3001" s="36" t="s">
        <v>670</v>
      </c>
      <c r="OFB3001" s="36" t="s">
        <v>670</v>
      </c>
      <c r="OFC3001" s="36" t="s">
        <v>670</v>
      </c>
      <c r="OFD3001" s="36" t="s">
        <v>670</v>
      </c>
      <c r="OFE3001" s="36" t="s">
        <v>670</v>
      </c>
      <c r="OFF3001" s="36" t="s">
        <v>670</v>
      </c>
      <c r="OFG3001" s="36" t="s">
        <v>670</v>
      </c>
      <c r="OFH3001" s="36" t="s">
        <v>670</v>
      </c>
      <c r="OFI3001" s="36" t="s">
        <v>670</v>
      </c>
      <c r="OFJ3001" s="36" t="s">
        <v>670</v>
      </c>
      <c r="OFK3001" s="36" t="s">
        <v>670</v>
      </c>
      <c r="OFL3001" s="36" t="s">
        <v>670</v>
      </c>
      <c r="OFM3001" s="36" t="s">
        <v>670</v>
      </c>
      <c r="OFN3001" s="36" t="s">
        <v>670</v>
      </c>
      <c r="OFO3001" s="36" t="s">
        <v>670</v>
      </c>
      <c r="OFP3001" s="36" t="s">
        <v>670</v>
      </c>
      <c r="OFQ3001" s="36" t="s">
        <v>670</v>
      </c>
      <c r="OFR3001" s="36" t="s">
        <v>670</v>
      </c>
      <c r="OFS3001" s="36" t="s">
        <v>670</v>
      </c>
      <c r="OFT3001" s="36" t="s">
        <v>670</v>
      </c>
      <c r="OFU3001" s="36" t="s">
        <v>670</v>
      </c>
      <c r="OFV3001" s="36" t="s">
        <v>670</v>
      </c>
      <c r="OFW3001" s="36" t="s">
        <v>670</v>
      </c>
      <c r="OFX3001" s="36" t="s">
        <v>670</v>
      </c>
      <c r="OFY3001" s="36" t="s">
        <v>670</v>
      </c>
      <c r="OFZ3001" s="36" t="s">
        <v>670</v>
      </c>
      <c r="OGA3001" s="36" t="s">
        <v>670</v>
      </c>
      <c r="OGB3001" s="36" t="s">
        <v>670</v>
      </c>
      <c r="OGC3001" s="36" t="s">
        <v>670</v>
      </c>
      <c r="OGD3001" s="36" t="s">
        <v>670</v>
      </c>
      <c r="OGE3001" s="36" t="s">
        <v>670</v>
      </c>
      <c r="OGF3001" s="36" t="s">
        <v>670</v>
      </c>
      <c r="OGG3001" s="36" t="s">
        <v>670</v>
      </c>
      <c r="OGH3001" s="36" t="s">
        <v>670</v>
      </c>
      <c r="OGI3001" s="36" t="s">
        <v>670</v>
      </c>
      <c r="OGJ3001" s="36" t="s">
        <v>670</v>
      </c>
      <c r="OGK3001" s="36" t="s">
        <v>670</v>
      </c>
      <c r="OGL3001" s="36" t="s">
        <v>670</v>
      </c>
      <c r="OGM3001" s="36" t="s">
        <v>670</v>
      </c>
      <c r="OGN3001" s="36" t="s">
        <v>670</v>
      </c>
      <c r="OGO3001" s="36" t="s">
        <v>670</v>
      </c>
      <c r="OGP3001" s="36" t="s">
        <v>670</v>
      </c>
      <c r="OGQ3001" s="36" t="s">
        <v>670</v>
      </c>
      <c r="OGR3001" s="36" t="s">
        <v>670</v>
      </c>
      <c r="OGS3001" s="36" t="s">
        <v>670</v>
      </c>
      <c r="OGT3001" s="36" t="s">
        <v>670</v>
      </c>
      <c r="OGU3001" s="36" t="s">
        <v>670</v>
      </c>
      <c r="OGV3001" s="36" t="s">
        <v>670</v>
      </c>
      <c r="OGW3001" s="36" t="s">
        <v>670</v>
      </c>
      <c r="OGX3001" s="36" t="s">
        <v>670</v>
      </c>
      <c r="OGY3001" s="36" t="s">
        <v>670</v>
      </c>
      <c r="OGZ3001" s="36" t="s">
        <v>670</v>
      </c>
      <c r="OHA3001" s="36" t="s">
        <v>670</v>
      </c>
      <c r="OHB3001" s="36" t="s">
        <v>670</v>
      </c>
      <c r="OHC3001" s="36" t="s">
        <v>670</v>
      </c>
      <c r="OHD3001" s="36" t="s">
        <v>670</v>
      </c>
      <c r="OHE3001" s="36" t="s">
        <v>670</v>
      </c>
      <c r="OHF3001" s="36" t="s">
        <v>670</v>
      </c>
      <c r="OHG3001" s="36" t="s">
        <v>670</v>
      </c>
      <c r="OHH3001" s="36" t="s">
        <v>670</v>
      </c>
      <c r="OHI3001" s="36" t="s">
        <v>670</v>
      </c>
      <c r="OHJ3001" s="36" t="s">
        <v>670</v>
      </c>
      <c r="OHK3001" s="36" t="s">
        <v>670</v>
      </c>
      <c r="OHL3001" s="36" t="s">
        <v>670</v>
      </c>
      <c r="OHM3001" s="36" t="s">
        <v>670</v>
      </c>
      <c r="OHN3001" s="36" t="s">
        <v>670</v>
      </c>
      <c r="OHO3001" s="36" t="s">
        <v>670</v>
      </c>
      <c r="OHP3001" s="36" t="s">
        <v>670</v>
      </c>
      <c r="OHQ3001" s="36" t="s">
        <v>670</v>
      </c>
      <c r="OHR3001" s="36" t="s">
        <v>670</v>
      </c>
      <c r="OHS3001" s="36" t="s">
        <v>670</v>
      </c>
      <c r="OHT3001" s="36" t="s">
        <v>670</v>
      </c>
      <c r="OHU3001" s="36" t="s">
        <v>670</v>
      </c>
      <c r="OHV3001" s="36" t="s">
        <v>670</v>
      </c>
      <c r="OHW3001" s="36" t="s">
        <v>670</v>
      </c>
      <c r="OHX3001" s="36" t="s">
        <v>670</v>
      </c>
      <c r="OHY3001" s="36" t="s">
        <v>670</v>
      </c>
      <c r="OHZ3001" s="36" t="s">
        <v>670</v>
      </c>
      <c r="OIA3001" s="36" t="s">
        <v>670</v>
      </c>
      <c r="OIB3001" s="36" t="s">
        <v>670</v>
      </c>
      <c r="OIC3001" s="36" t="s">
        <v>670</v>
      </c>
      <c r="OID3001" s="36" t="s">
        <v>670</v>
      </c>
      <c r="OIE3001" s="36" t="s">
        <v>670</v>
      </c>
      <c r="OIF3001" s="36" t="s">
        <v>670</v>
      </c>
      <c r="OIG3001" s="36" t="s">
        <v>670</v>
      </c>
      <c r="OIH3001" s="36" t="s">
        <v>670</v>
      </c>
      <c r="OII3001" s="36" t="s">
        <v>670</v>
      </c>
      <c r="OIJ3001" s="36" t="s">
        <v>670</v>
      </c>
      <c r="OIK3001" s="36" t="s">
        <v>670</v>
      </c>
      <c r="OIL3001" s="36" t="s">
        <v>670</v>
      </c>
      <c r="OIM3001" s="36" t="s">
        <v>670</v>
      </c>
      <c r="OIN3001" s="36" t="s">
        <v>670</v>
      </c>
      <c r="OIO3001" s="36" t="s">
        <v>670</v>
      </c>
      <c r="OIP3001" s="36" t="s">
        <v>670</v>
      </c>
      <c r="OIQ3001" s="36" t="s">
        <v>670</v>
      </c>
      <c r="OIR3001" s="36" t="s">
        <v>670</v>
      </c>
      <c r="OIS3001" s="36" t="s">
        <v>670</v>
      </c>
      <c r="OIT3001" s="36" t="s">
        <v>670</v>
      </c>
      <c r="OIU3001" s="36" t="s">
        <v>670</v>
      </c>
      <c r="OIV3001" s="36" t="s">
        <v>670</v>
      </c>
      <c r="OIW3001" s="36" t="s">
        <v>670</v>
      </c>
      <c r="OIX3001" s="36" t="s">
        <v>670</v>
      </c>
      <c r="OIY3001" s="36" t="s">
        <v>670</v>
      </c>
      <c r="OIZ3001" s="36" t="s">
        <v>670</v>
      </c>
      <c r="OJA3001" s="36" t="s">
        <v>670</v>
      </c>
      <c r="OJB3001" s="36" t="s">
        <v>670</v>
      </c>
      <c r="OJC3001" s="36" t="s">
        <v>670</v>
      </c>
      <c r="OJD3001" s="36" t="s">
        <v>670</v>
      </c>
      <c r="OJE3001" s="36" t="s">
        <v>670</v>
      </c>
      <c r="OJF3001" s="36" t="s">
        <v>670</v>
      </c>
      <c r="OJG3001" s="36" t="s">
        <v>670</v>
      </c>
      <c r="OJH3001" s="36" t="s">
        <v>670</v>
      </c>
      <c r="OJI3001" s="36" t="s">
        <v>670</v>
      </c>
      <c r="OJJ3001" s="36" t="s">
        <v>670</v>
      </c>
      <c r="OJK3001" s="36" t="s">
        <v>670</v>
      </c>
      <c r="OJL3001" s="36" t="s">
        <v>670</v>
      </c>
      <c r="OJM3001" s="36" t="s">
        <v>670</v>
      </c>
      <c r="OJN3001" s="36" t="s">
        <v>670</v>
      </c>
      <c r="OJO3001" s="36" t="s">
        <v>670</v>
      </c>
      <c r="OJP3001" s="36" t="s">
        <v>670</v>
      </c>
      <c r="OJQ3001" s="36" t="s">
        <v>670</v>
      </c>
      <c r="OJR3001" s="36" t="s">
        <v>670</v>
      </c>
      <c r="OJS3001" s="36" t="s">
        <v>670</v>
      </c>
      <c r="OJT3001" s="36" t="s">
        <v>670</v>
      </c>
      <c r="OJU3001" s="36" t="s">
        <v>670</v>
      </c>
      <c r="OJV3001" s="36" t="s">
        <v>670</v>
      </c>
      <c r="OJW3001" s="36" t="s">
        <v>670</v>
      </c>
      <c r="OJX3001" s="36" t="s">
        <v>670</v>
      </c>
      <c r="OJY3001" s="36" t="s">
        <v>670</v>
      </c>
      <c r="OJZ3001" s="36" t="s">
        <v>670</v>
      </c>
      <c r="OKA3001" s="36" t="s">
        <v>670</v>
      </c>
      <c r="OKB3001" s="36" t="s">
        <v>670</v>
      </c>
      <c r="OKC3001" s="36" t="s">
        <v>670</v>
      </c>
      <c r="OKD3001" s="36" t="s">
        <v>670</v>
      </c>
      <c r="OKE3001" s="36" t="s">
        <v>670</v>
      </c>
      <c r="OKF3001" s="36" t="s">
        <v>670</v>
      </c>
      <c r="OKG3001" s="36" t="s">
        <v>670</v>
      </c>
      <c r="OKH3001" s="36" t="s">
        <v>670</v>
      </c>
      <c r="OKI3001" s="36" t="s">
        <v>670</v>
      </c>
      <c r="OKJ3001" s="36" t="s">
        <v>670</v>
      </c>
      <c r="OKK3001" s="36" t="s">
        <v>670</v>
      </c>
      <c r="OKL3001" s="36" t="s">
        <v>670</v>
      </c>
      <c r="OKM3001" s="36" t="s">
        <v>670</v>
      </c>
      <c r="OKN3001" s="36" t="s">
        <v>670</v>
      </c>
      <c r="OKO3001" s="36" t="s">
        <v>670</v>
      </c>
      <c r="OKP3001" s="36" t="s">
        <v>670</v>
      </c>
      <c r="OKQ3001" s="36" t="s">
        <v>670</v>
      </c>
      <c r="OKR3001" s="36" t="s">
        <v>670</v>
      </c>
      <c r="OKS3001" s="36" t="s">
        <v>670</v>
      </c>
      <c r="OKT3001" s="36" t="s">
        <v>670</v>
      </c>
      <c r="OKU3001" s="36" t="s">
        <v>670</v>
      </c>
      <c r="OKV3001" s="36" t="s">
        <v>670</v>
      </c>
      <c r="OKW3001" s="36" t="s">
        <v>670</v>
      </c>
      <c r="OKX3001" s="36" t="s">
        <v>670</v>
      </c>
      <c r="OKY3001" s="36" t="s">
        <v>670</v>
      </c>
      <c r="OKZ3001" s="36" t="s">
        <v>670</v>
      </c>
      <c r="OLA3001" s="36" t="s">
        <v>670</v>
      </c>
      <c r="OLB3001" s="36" t="s">
        <v>670</v>
      </c>
      <c r="OLC3001" s="36" t="s">
        <v>670</v>
      </c>
      <c r="OLD3001" s="36" t="s">
        <v>670</v>
      </c>
      <c r="OLE3001" s="36" t="s">
        <v>670</v>
      </c>
      <c r="OLF3001" s="36" t="s">
        <v>670</v>
      </c>
      <c r="OLG3001" s="36" t="s">
        <v>670</v>
      </c>
      <c r="OLH3001" s="36" t="s">
        <v>670</v>
      </c>
      <c r="OLI3001" s="36" t="s">
        <v>670</v>
      </c>
      <c r="OLJ3001" s="36" t="s">
        <v>670</v>
      </c>
      <c r="OLK3001" s="36" t="s">
        <v>670</v>
      </c>
      <c r="OLL3001" s="36" t="s">
        <v>670</v>
      </c>
      <c r="OLM3001" s="36" t="s">
        <v>670</v>
      </c>
      <c r="OLN3001" s="36" t="s">
        <v>670</v>
      </c>
      <c r="OLO3001" s="36" t="s">
        <v>670</v>
      </c>
      <c r="OLP3001" s="36" t="s">
        <v>670</v>
      </c>
      <c r="OLQ3001" s="36" t="s">
        <v>670</v>
      </c>
      <c r="OLR3001" s="36" t="s">
        <v>670</v>
      </c>
      <c r="OLS3001" s="36" t="s">
        <v>670</v>
      </c>
      <c r="OLT3001" s="36" t="s">
        <v>670</v>
      </c>
      <c r="OLU3001" s="36" t="s">
        <v>670</v>
      </c>
      <c r="OLV3001" s="36" t="s">
        <v>670</v>
      </c>
      <c r="OLW3001" s="36" t="s">
        <v>670</v>
      </c>
      <c r="OLX3001" s="36" t="s">
        <v>670</v>
      </c>
      <c r="OLY3001" s="36" t="s">
        <v>670</v>
      </c>
      <c r="OLZ3001" s="36" t="s">
        <v>670</v>
      </c>
      <c r="OMA3001" s="36" t="s">
        <v>670</v>
      </c>
      <c r="OMB3001" s="36" t="s">
        <v>670</v>
      </c>
      <c r="OMC3001" s="36" t="s">
        <v>670</v>
      </c>
      <c r="OMD3001" s="36" t="s">
        <v>670</v>
      </c>
      <c r="OME3001" s="36" t="s">
        <v>670</v>
      </c>
      <c r="OMF3001" s="36" t="s">
        <v>670</v>
      </c>
      <c r="OMG3001" s="36" t="s">
        <v>670</v>
      </c>
      <c r="OMH3001" s="36" t="s">
        <v>670</v>
      </c>
      <c r="OMI3001" s="36" t="s">
        <v>670</v>
      </c>
      <c r="OMJ3001" s="36" t="s">
        <v>670</v>
      </c>
      <c r="OMK3001" s="36" t="s">
        <v>670</v>
      </c>
      <c r="OML3001" s="36" t="s">
        <v>670</v>
      </c>
      <c r="OMM3001" s="36" t="s">
        <v>670</v>
      </c>
      <c r="OMN3001" s="36" t="s">
        <v>670</v>
      </c>
      <c r="OMO3001" s="36" t="s">
        <v>670</v>
      </c>
      <c r="OMP3001" s="36" t="s">
        <v>670</v>
      </c>
      <c r="OMQ3001" s="36" t="s">
        <v>670</v>
      </c>
      <c r="OMR3001" s="36" t="s">
        <v>670</v>
      </c>
      <c r="OMS3001" s="36" t="s">
        <v>670</v>
      </c>
      <c r="OMT3001" s="36" t="s">
        <v>670</v>
      </c>
      <c r="OMU3001" s="36" t="s">
        <v>670</v>
      </c>
      <c r="OMV3001" s="36" t="s">
        <v>670</v>
      </c>
      <c r="OMW3001" s="36" t="s">
        <v>670</v>
      </c>
      <c r="OMX3001" s="36" t="s">
        <v>670</v>
      </c>
      <c r="OMY3001" s="36" t="s">
        <v>670</v>
      </c>
      <c r="OMZ3001" s="36" t="s">
        <v>670</v>
      </c>
      <c r="ONA3001" s="36" t="s">
        <v>670</v>
      </c>
      <c r="ONB3001" s="36" t="s">
        <v>670</v>
      </c>
      <c r="ONC3001" s="36" t="s">
        <v>670</v>
      </c>
      <c r="OND3001" s="36" t="s">
        <v>670</v>
      </c>
      <c r="ONE3001" s="36" t="s">
        <v>670</v>
      </c>
      <c r="ONF3001" s="36" t="s">
        <v>670</v>
      </c>
      <c r="ONG3001" s="36" t="s">
        <v>670</v>
      </c>
      <c r="ONH3001" s="36" t="s">
        <v>670</v>
      </c>
      <c r="ONI3001" s="36" t="s">
        <v>670</v>
      </c>
      <c r="ONJ3001" s="36" t="s">
        <v>670</v>
      </c>
      <c r="ONK3001" s="36" t="s">
        <v>670</v>
      </c>
      <c r="ONL3001" s="36" t="s">
        <v>670</v>
      </c>
      <c r="ONM3001" s="36" t="s">
        <v>670</v>
      </c>
      <c r="ONN3001" s="36" t="s">
        <v>670</v>
      </c>
      <c r="ONO3001" s="36" t="s">
        <v>670</v>
      </c>
      <c r="ONP3001" s="36" t="s">
        <v>670</v>
      </c>
      <c r="ONQ3001" s="36" t="s">
        <v>670</v>
      </c>
      <c r="ONR3001" s="36" t="s">
        <v>670</v>
      </c>
      <c r="ONS3001" s="36" t="s">
        <v>670</v>
      </c>
      <c r="ONT3001" s="36" t="s">
        <v>670</v>
      </c>
      <c r="ONU3001" s="36" t="s">
        <v>670</v>
      </c>
      <c r="ONV3001" s="36" t="s">
        <v>670</v>
      </c>
      <c r="ONW3001" s="36" t="s">
        <v>670</v>
      </c>
      <c r="ONX3001" s="36" t="s">
        <v>670</v>
      </c>
      <c r="ONY3001" s="36" t="s">
        <v>670</v>
      </c>
      <c r="ONZ3001" s="36" t="s">
        <v>670</v>
      </c>
      <c r="OOA3001" s="36" t="s">
        <v>670</v>
      </c>
      <c r="OOB3001" s="36" t="s">
        <v>670</v>
      </c>
      <c r="OOC3001" s="36" t="s">
        <v>670</v>
      </c>
      <c r="OOD3001" s="36" t="s">
        <v>670</v>
      </c>
      <c r="OOE3001" s="36" t="s">
        <v>670</v>
      </c>
      <c r="OOF3001" s="36" t="s">
        <v>670</v>
      </c>
      <c r="OOG3001" s="36" t="s">
        <v>670</v>
      </c>
      <c r="OOH3001" s="36" t="s">
        <v>670</v>
      </c>
      <c r="OOI3001" s="36" t="s">
        <v>670</v>
      </c>
      <c r="OOJ3001" s="36" t="s">
        <v>670</v>
      </c>
      <c r="OOK3001" s="36" t="s">
        <v>670</v>
      </c>
      <c r="OOL3001" s="36" t="s">
        <v>670</v>
      </c>
      <c r="OOM3001" s="36" t="s">
        <v>670</v>
      </c>
      <c r="OON3001" s="36" t="s">
        <v>670</v>
      </c>
      <c r="OOO3001" s="36" t="s">
        <v>670</v>
      </c>
      <c r="OOP3001" s="36" t="s">
        <v>670</v>
      </c>
      <c r="OOQ3001" s="36" t="s">
        <v>670</v>
      </c>
      <c r="OOR3001" s="36" t="s">
        <v>670</v>
      </c>
      <c r="OOS3001" s="36" t="s">
        <v>670</v>
      </c>
      <c r="OOT3001" s="36" t="s">
        <v>670</v>
      </c>
      <c r="OOU3001" s="36" t="s">
        <v>670</v>
      </c>
      <c r="OOV3001" s="36" t="s">
        <v>670</v>
      </c>
      <c r="OOW3001" s="36" t="s">
        <v>670</v>
      </c>
      <c r="OOX3001" s="36" t="s">
        <v>670</v>
      </c>
      <c r="OOY3001" s="36" t="s">
        <v>670</v>
      </c>
      <c r="OOZ3001" s="36" t="s">
        <v>670</v>
      </c>
      <c r="OPA3001" s="36" t="s">
        <v>670</v>
      </c>
      <c r="OPB3001" s="36" t="s">
        <v>670</v>
      </c>
      <c r="OPC3001" s="36" t="s">
        <v>670</v>
      </c>
      <c r="OPD3001" s="36" t="s">
        <v>670</v>
      </c>
      <c r="OPE3001" s="36" t="s">
        <v>670</v>
      </c>
      <c r="OPF3001" s="36" t="s">
        <v>670</v>
      </c>
      <c r="OPG3001" s="36" t="s">
        <v>670</v>
      </c>
      <c r="OPH3001" s="36" t="s">
        <v>670</v>
      </c>
      <c r="OPI3001" s="36" t="s">
        <v>670</v>
      </c>
      <c r="OPJ3001" s="36" t="s">
        <v>670</v>
      </c>
      <c r="OPK3001" s="36" t="s">
        <v>670</v>
      </c>
      <c r="OPL3001" s="36" t="s">
        <v>670</v>
      </c>
      <c r="OPM3001" s="36" t="s">
        <v>670</v>
      </c>
      <c r="OPN3001" s="36" t="s">
        <v>670</v>
      </c>
      <c r="OPO3001" s="36" t="s">
        <v>670</v>
      </c>
      <c r="OPP3001" s="36" t="s">
        <v>670</v>
      </c>
      <c r="OPQ3001" s="36" t="s">
        <v>670</v>
      </c>
      <c r="OPR3001" s="36" t="s">
        <v>670</v>
      </c>
      <c r="OPS3001" s="36" t="s">
        <v>670</v>
      </c>
      <c r="OPT3001" s="36" t="s">
        <v>670</v>
      </c>
      <c r="OPU3001" s="36" t="s">
        <v>670</v>
      </c>
      <c r="OPV3001" s="36" t="s">
        <v>670</v>
      </c>
      <c r="OPW3001" s="36" t="s">
        <v>670</v>
      </c>
      <c r="OPX3001" s="36" t="s">
        <v>670</v>
      </c>
      <c r="OPY3001" s="36" t="s">
        <v>670</v>
      </c>
      <c r="OPZ3001" s="36" t="s">
        <v>670</v>
      </c>
      <c r="OQA3001" s="36" t="s">
        <v>670</v>
      </c>
      <c r="OQB3001" s="36" t="s">
        <v>670</v>
      </c>
      <c r="OQC3001" s="36" t="s">
        <v>670</v>
      </c>
      <c r="OQD3001" s="36" t="s">
        <v>670</v>
      </c>
      <c r="OQE3001" s="36" t="s">
        <v>670</v>
      </c>
      <c r="OQF3001" s="36" t="s">
        <v>670</v>
      </c>
      <c r="OQG3001" s="36" t="s">
        <v>670</v>
      </c>
      <c r="OQH3001" s="36" t="s">
        <v>670</v>
      </c>
      <c r="OQI3001" s="36" t="s">
        <v>670</v>
      </c>
      <c r="OQJ3001" s="36" t="s">
        <v>670</v>
      </c>
      <c r="OQK3001" s="36" t="s">
        <v>670</v>
      </c>
      <c r="OQL3001" s="36" t="s">
        <v>670</v>
      </c>
      <c r="OQM3001" s="36" t="s">
        <v>670</v>
      </c>
      <c r="OQN3001" s="36" t="s">
        <v>670</v>
      </c>
      <c r="OQO3001" s="36" t="s">
        <v>670</v>
      </c>
      <c r="OQP3001" s="36" t="s">
        <v>670</v>
      </c>
      <c r="OQQ3001" s="36" t="s">
        <v>670</v>
      </c>
      <c r="OQR3001" s="36" t="s">
        <v>670</v>
      </c>
      <c r="OQS3001" s="36" t="s">
        <v>670</v>
      </c>
      <c r="OQT3001" s="36" t="s">
        <v>670</v>
      </c>
      <c r="OQU3001" s="36" t="s">
        <v>670</v>
      </c>
      <c r="OQV3001" s="36" t="s">
        <v>670</v>
      </c>
      <c r="OQW3001" s="36" t="s">
        <v>670</v>
      </c>
      <c r="OQX3001" s="36" t="s">
        <v>670</v>
      </c>
      <c r="OQY3001" s="36" t="s">
        <v>670</v>
      </c>
      <c r="OQZ3001" s="36" t="s">
        <v>670</v>
      </c>
      <c r="ORA3001" s="36" t="s">
        <v>670</v>
      </c>
      <c r="ORB3001" s="36" t="s">
        <v>670</v>
      </c>
      <c r="ORC3001" s="36" t="s">
        <v>670</v>
      </c>
      <c r="ORD3001" s="36" t="s">
        <v>670</v>
      </c>
      <c r="ORE3001" s="36" t="s">
        <v>670</v>
      </c>
      <c r="ORF3001" s="36" t="s">
        <v>670</v>
      </c>
      <c r="ORG3001" s="36" t="s">
        <v>670</v>
      </c>
      <c r="ORH3001" s="36" t="s">
        <v>670</v>
      </c>
      <c r="ORI3001" s="36" t="s">
        <v>670</v>
      </c>
      <c r="ORJ3001" s="36" t="s">
        <v>670</v>
      </c>
      <c r="ORK3001" s="36" t="s">
        <v>670</v>
      </c>
      <c r="ORL3001" s="36" t="s">
        <v>670</v>
      </c>
      <c r="ORM3001" s="36" t="s">
        <v>670</v>
      </c>
      <c r="ORN3001" s="36" t="s">
        <v>670</v>
      </c>
      <c r="ORO3001" s="36" t="s">
        <v>670</v>
      </c>
      <c r="ORP3001" s="36" t="s">
        <v>670</v>
      </c>
      <c r="ORQ3001" s="36" t="s">
        <v>670</v>
      </c>
      <c r="ORR3001" s="36" t="s">
        <v>670</v>
      </c>
      <c r="ORS3001" s="36" t="s">
        <v>670</v>
      </c>
      <c r="ORT3001" s="36" t="s">
        <v>670</v>
      </c>
      <c r="ORU3001" s="36" t="s">
        <v>670</v>
      </c>
      <c r="ORV3001" s="36" t="s">
        <v>670</v>
      </c>
      <c r="ORW3001" s="36" t="s">
        <v>670</v>
      </c>
      <c r="ORX3001" s="36" t="s">
        <v>670</v>
      </c>
      <c r="ORY3001" s="36" t="s">
        <v>670</v>
      </c>
      <c r="ORZ3001" s="36" t="s">
        <v>670</v>
      </c>
      <c r="OSA3001" s="36" t="s">
        <v>670</v>
      </c>
      <c r="OSB3001" s="36" t="s">
        <v>670</v>
      </c>
      <c r="OSC3001" s="36" t="s">
        <v>670</v>
      </c>
      <c r="OSD3001" s="36" t="s">
        <v>670</v>
      </c>
      <c r="OSE3001" s="36" t="s">
        <v>670</v>
      </c>
      <c r="OSF3001" s="36" t="s">
        <v>670</v>
      </c>
      <c r="OSG3001" s="36" t="s">
        <v>670</v>
      </c>
      <c r="OSH3001" s="36" t="s">
        <v>670</v>
      </c>
      <c r="OSI3001" s="36" t="s">
        <v>670</v>
      </c>
      <c r="OSJ3001" s="36" t="s">
        <v>670</v>
      </c>
      <c r="OSK3001" s="36" t="s">
        <v>670</v>
      </c>
      <c r="OSL3001" s="36" t="s">
        <v>670</v>
      </c>
      <c r="OSM3001" s="36" t="s">
        <v>670</v>
      </c>
      <c r="OSN3001" s="36" t="s">
        <v>670</v>
      </c>
      <c r="OSO3001" s="36" t="s">
        <v>670</v>
      </c>
      <c r="OSP3001" s="36" t="s">
        <v>670</v>
      </c>
      <c r="OSQ3001" s="36" t="s">
        <v>670</v>
      </c>
      <c r="OSR3001" s="36" t="s">
        <v>670</v>
      </c>
      <c r="OSS3001" s="36" t="s">
        <v>670</v>
      </c>
      <c r="OST3001" s="36" t="s">
        <v>670</v>
      </c>
      <c r="OSU3001" s="36" t="s">
        <v>670</v>
      </c>
      <c r="OSV3001" s="36" t="s">
        <v>670</v>
      </c>
      <c r="OSW3001" s="36" t="s">
        <v>670</v>
      </c>
      <c r="OSX3001" s="36" t="s">
        <v>670</v>
      </c>
      <c r="OSY3001" s="36" t="s">
        <v>670</v>
      </c>
      <c r="OSZ3001" s="36" t="s">
        <v>670</v>
      </c>
      <c r="OTA3001" s="36" t="s">
        <v>670</v>
      </c>
      <c r="OTB3001" s="36" t="s">
        <v>670</v>
      </c>
      <c r="OTC3001" s="36" t="s">
        <v>670</v>
      </c>
      <c r="OTD3001" s="36" t="s">
        <v>670</v>
      </c>
      <c r="OTE3001" s="36" t="s">
        <v>670</v>
      </c>
      <c r="OTF3001" s="36" t="s">
        <v>670</v>
      </c>
      <c r="OTG3001" s="36" t="s">
        <v>670</v>
      </c>
      <c r="OTH3001" s="36" t="s">
        <v>670</v>
      </c>
      <c r="OTI3001" s="36" t="s">
        <v>670</v>
      </c>
      <c r="OTJ3001" s="36" t="s">
        <v>670</v>
      </c>
      <c r="OTK3001" s="36" t="s">
        <v>670</v>
      </c>
      <c r="OTL3001" s="36" t="s">
        <v>670</v>
      </c>
      <c r="OTM3001" s="36" t="s">
        <v>670</v>
      </c>
      <c r="OTN3001" s="36" t="s">
        <v>670</v>
      </c>
      <c r="OTO3001" s="36" t="s">
        <v>670</v>
      </c>
      <c r="OTP3001" s="36" t="s">
        <v>670</v>
      </c>
      <c r="OTQ3001" s="36" t="s">
        <v>670</v>
      </c>
      <c r="OTR3001" s="36" t="s">
        <v>670</v>
      </c>
      <c r="OTS3001" s="36" t="s">
        <v>670</v>
      </c>
      <c r="OTT3001" s="36" t="s">
        <v>670</v>
      </c>
      <c r="OTU3001" s="36" t="s">
        <v>670</v>
      </c>
      <c r="OTV3001" s="36" t="s">
        <v>670</v>
      </c>
      <c r="OTW3001" s="36" t="s">
        <v>670</v>
      </c>
      <c r="OTX3001" s="36" t="s">
        <v>670</v>
      </c>
      <c r="OTY3001" s="36" t="s">
        <v>670</v>
      </c>
      <c r="OTZ3001" s="36" t="s">
        <v>670</v>
      </c>
      <c r="OUA3001" s="36" t="s">
        <v>670</v>
      </c>
      <c r="OUB3001" s="36" t="s">
        <v>670</v>
      </c>
      <c r="OUC3001" s="36" t="s">
        <v>670</v>
      </c>
      <c r="OUD3001" s="36" t="s">
        <v>670</v>
      </c>
      <c r="OUE3001" s="36" t="s">
        <v>670</v>
      </c>
      <c r="OUF3001" s="36" t="s">
        <v>670</v>
      </c>
      <c r="OUG3001" s="36" t="s">
        <v>670</v>
      </c>
      <c r="OUH3001" s="36" t="s">
        <v>670</v>
      </c>
      <c r="OUI3001" s="36" t="s">
        <v>670</v>
      </c>
      <c r="OUJ3001" s="36" t="s">
        <v>670</v>
      </c>
      <c r="OUK3001" s="36" t="s">
        <v>670</v>
      </c>
      <c r="OUL3001" s="36" t="s">
        <v>670</v>
      </c>
      <c r="OUM3001" s="36" t="s">
        <v>670</v>
      </c>
      <c r="OUN3001" s="36" t="s">
        <v>670</v>
      </c>
      <c r="OUO3001" s="36" t="s">
        <v>670</v>
      </c>
      <c r="OUP3001" s="36" t="s">
        <v>670</v>
      </c>
      <c r="OUQ3001" s="36" t="s">
        <v>670</v>
      </c>
      <c r="OUR3001" s="36" t="s">
        <v>670</v>
      </c>
      <c r="OUS3001" s="36" t="s">
        <v>670</v>
      </c>
      <c r="OUT3001" s="36" t="s">
        <v>670</v>
      </c>
      <c r="OUU3001" s="36" t="s">
        <v>670</v>
      </c>
      <c r="OUV3001" s="36" t="s">
        <v>670</v>
      </c>
      <c r="OUW3001" s="36" t="s">
        <v>670</v>
      </c>
      <c r="OUX3001" s="36" t="s">
        <v>670</v>
      </c>
      <c r="OUY3001" s="36" t="s">
        <v>670</v>
      </c>
      <c r="OUZ3001" s="36" t="s">
        <v>670</v>
      </c>
      <c r="OVA3001" s="36" t="s">
        <v>670</v>
      </c>
      <c r="OVB3001" s="36" t="s">
        <v>670</v>
      </c>
      <c r="OVC3001" s="36" t="s">
        <v>670</v>
      </c>
      <c r="OVD3001" s="36" t="s">
        <v>670</v>
      </c>
      <c r="OVE3001" s="36" t="s">
        <v>670</v>
      </c>
      <c r="OVF3001" s="36" t="s">
        <v>670</v>
      </c>
      <c r="OVG3001" s="36" t="s">
        <v>670</v>
      </c>
      <c r="OVH3001" s="36" t="s">
        <v>670</v>
      </c>
      <c r="OVI3001" s="36" t="s">
        <v>670</v>
      </c>
      <c r="OVJ3001" s="36" t="s">
        <v>670</v>
      </c>
      <c r="OVK3001" s="36" t="s">
        <v>670</v>
      </c>
      <c r="OVL3001" s="36" t="s">
        <v>670</v>
      </c>
      <c r="OVM3001" s="36" t="s">
        <v>670</v>
      </c>
      <c r="OVN3001" s="36" t="s">
        <v>670</v>
      </c>
      <c r="OVO3001" s="36" t="s">
        <v>670</v>
      </c>
      <c r="OVP3001" s="36" t="s">
        <v>670</v>
      </c>
      <c r="OVQ3001" s="36" t="s">
        <v>670</v>
      </c>
      <c r="OVR3001" s="36" t="s">
        <v>670</v>
      </c>
      <c r="OVS3001" s="36" t="s">
        <v>670</v>
      </c>
      <c r="OVT3001" s="36" t="s">
        <v>670</v>
      </c>
      <c r="OVU3001" s="36" t="s">
        <v>670</v>
      </c>
      <c r="OVV3001" s="36" t="s">
        <v>670</v>
      </c>
      <c r="OVW3001" s="36" t="s">
        <v>670</v>
      </c>
      <c r="OVX3001" s="36" t="s">
        <v>670</v>
      </c>
      <c r="OVY3001" s="36" t="s">
        <v>670</v>
      </c>
      <c r="OVZ3001" s="36" t="s">
        <v>670</v>
      </c>
      <c r="OWA3001" s="36" t="s">
        <v>670</v>
      </c>
      <c r="OWB3001" s="36" t="s">
        <v>670</v>
      </c>
      <c r="OWC3001" s="36" t="s">
        <v>670</v>
      </c>
      <c r="OWD3001" s="36" t="s">
        <v>670</v>
      </c>
      <c r="OWE3001" s="36" t="s">
        <v>670</v>
      </c>
      <c r="OWF3001" s="36" t="s">
        <v>670</v>
      </c>
      <c r="OWG3001" s="36" t="s">
        <v>670</v>
      </c>
      <c r="OWH3001" s="36" t="s">
        <v>670</v>
      </c>
      <c r="OWI3001" s="36" t="s">
        <v>670</v>
      </c>
      <c r="OWJ3001" s="36" t="s">
        <v>670</v>
      </c>
      <c r="OWK3001" s="36" t="s">
        <v>670</v>
      </c>
      <c r="OWL3001" s="36" t="s">
        <v>670</v>
      </c>
      <c r="OWM3001" s="36" t="s">
        <v>670</v>
      </c>
      <c r="OWN3001" s="36" t="s">
        <v>670</v>
      </c>
      <c r="OWO3001" s="36" t="s">
        <v>670</v>
      </c>
      <c r="OWP3001" s="36" t="s">
        <v>670</v>
      </c>
      <c r="OWQ3001" s="36" t="s">
        <v>670</v>
      </c>
      <c r="OWR3001" s="36" t="s">
        <v>670</v>
      </c>
      <c r="OWS3001" s="36" t="s">
        <v>670</v>
      </c>
      <c r="OWT3001" s="36" t="s">
        <v>670</v>
      </c>
      <c r="OWU3001" s="36" t="s">
        <v>670</v>
      </c>
      <c r="OWV3001" s="36" t="s">
        <v>670</v>
      </c>
      <c r="OWW3001" s="36" t="s">
        <v>670</v>
      </c>
      <c r="OWX3001" s="36" t="s">
        <v>670</v>
      </c>
      <c r="OWY3001" s="36" t="s">
        <v>670</v>
      </c>
      <c r="OWZ3001" s="36" t="s">
        <v>670</v>
      </c>
      <c r="OXA3001" s="36" t="s">
        <v>670</v>
      </c>
      <c r="OXB3001" s="36" t="s">
        <v>670</v>
      </c>
      <c r="OXC3001" s="36" t="s">
        <v>670</v>
      </c>
      <c r="OXD3001" s="36" t="s">
        <v>670</v>
      </c>
      <c r="OXE3001" s="36" t="s">
        <v>670</v>
      </c>
      <c r="OXF3001" s="36" t="s">
        <v>670</v>
      </c>
      <c r="OXG3001" s="36" t="s">
        <v>670</v>
      </c>
      <c r="OXH3001" s="36" t="s">
        <v>670</v>
      </c>
      <c r="OXI3001" s="36" t="s">
        <v>670</v>
      </c>
      <c r="OXJ3001" s="36" t="s">
        <v>670</v>
      </c>
      <c r="OXK3001" s="36" t="s">
        <v>670</v>
      </c>
      <c r="OXL3001" s="36" t="s">
        <v>670</v>
      </c>
      <c r="OXM3001" s="36" t="s">
        <v>670</v>
      </c>
      <c r="OXN3001" s="36" t="s">
        <v>670</v>
      </c>
      <c r="OXO3001" s="36" t="s">
        <v>670</v>
      </c>
      <c r="OXP3001" s="36" t="s">
        <v>670</v>
      </c>
      <c r="OXQ3001" s="36" t="s">
        <v>670</v>
      </c>
      <c r="OXR3001" s="36" t="s">
        <v>670</v>
      </c>
      <c r="OXS3001" s="36" t="s">
        <v>670</v>
      </c>
      <c r="OXT3001" s="36" t="s">
        <v>670</v>
      </c>
      <c r="OXU3001" s="36" t="s">
        <v>670</v>
      </c>
      <c r="OXV3001" s="36" t="s">
        <v>670</v>
      </c>
      <c r="OXW3001" s="36" t="s">
        <v>670</v>
      </c>
      <c r="OXX3001" s="36" t="s">
        <v>670</v>
      </c>
      <c r="OXY3001" s="36" t="s">
        <v>670</v>
      </c>
      <c r="OXZ3001" s="36" t="s">
        <v>670</v>
      </c>
      <c r="OYA3001" s="36" t="s">
        <v>670</v>
      </c>
      <c r="OYB3001" s="36" t="s">
        <v>670</v>
      </c>
      <c r="OYC3001" s="36" t="s">
        <v>670</v>
      </c>
      <c r="OYD3001" s="36" t="s">
        <v>670</v>
      </c>
      <c r="OYE3001" s="36" t="s">
        <v>670</v>
      </c>
      <c r="OYF3001" s="36" t="s">
        <v>670</v>
      </c>
      <c r="OYG3001" s="36" t="s">
        <v>670</v>
      </c>
      <c r="OYH3001" s="36" t="s">
        <v>670</v>
      </c>
      <c r="OYI3001" s="36" t="s">
        <v>670</v>
      </c>
      <c r="OYJ3001" s="36" t="s">
        <v>670</v>
      </c>
      <c r="OYK3001" s="36" t="s">
        <v>670</v>
      </c>
      <c r="OYL3001" s="36" t="s">
        <v>670</v>
      </c>
      <c r="OYM3001" s="36" t="s">
        <v>670</v>
      </c>
      <c r="OYN3001" s="36" t="s">
        <v>670</v>
      </c>
      <c r="OYO3001" s="36" t="s">
        <v>670</v>
      </c>
      <c r="OYP3001" s="36" t="s">
        <v>670</v>
      </c>
      <c r="OYQ3001" s="36" t="s">
        <v>670</v>
      </c>
      <c r="OYR3001" s="36" t="s">
        <v>670</v>
      </c>
      <c r="OYS3001" s="36" t="s">
        <v>670</v>
      </c>
      <c r="OYT3001" s="36" t="s">
        <v>670</v>
      </c>
      <c r="OYU3001" s="36" t="s">
        <v>670</v>
      </c>
      <c r="OYV3001" s="36" t="s">
        <v>670</v>
      </c>
      <c r="OYW3001" s="36" t="s">
        <v>670</v>
      </c>
      <c r="OYX3001" s="36" t="s">
        <v>670</v>
      </c>
      <c r="OYY3001" s="36" t="s">
        <v>670</v>
      </c>
      <c r="OYZ3001" s="36" t="s">
        <v>670</v>
      </c>
      <c r="OZA3001" s="36" t="s">
        <v>670</v>
      </c>
      <c r="OZB3001" s="36" t="s">
        <v>670</v>
      </c>
      <c r="OZC3001" s="36" t="s">
        <v>670</v>
      </c>
      <c r="OZD3001" s="36" t="s">
        <v>670</v>
      </c>
      <c r="OZE3001" s="36" t="s">
        <v>670</v>
      </c>
      <c r="OZF3001" s="36" t="s">
        <v>670</v>
      </c>
      <c r="OZG3001" s="36" t="s">
        <v>670</v>
      </c>
      <c r="OZH3001" s="36" t="s">
        <v>670</v>
      </c>
      <c r="OZI3001" s="36" t="s">
        <v>670</v>
      </c>
      <c r="OZJ3001" s="36" t="s">
        <v>670</v>
      </c>
      <c r="OZK3001" s="36" t="s">
        <v>670</v>
      </c>
      <c r="OZL3001" s="36" t="s">
        <v>670</v>
      </c>
      <c r="OZM3001" s="36" t="s">
        <v>670</v>
      </c>
      <c r="OZN3001" s="36" t="s">
        <v>670</v>
      </c>
      <c r="OZO3001" s="36" t="s">
        <v>670</v>
      </c>
      <c r="OZP3001" s="36" t="s">
        <v>670</v>
      </c>
      <c r="OZQ3001" s="36" t="s">
        <v>670</v>
      </c>
      <c r="OZR3001" s="36" t="s">
        <v>670</v>
      </c>
      <c r="OZS3001" s="36" t="s">
        <v>670</v>
      </c>
      <c r="OZT3001" s="36" t="s">
        <v>670</v>
      </c>
      <c r="OZU3001" s="36" t="s">
        <v>670</v>
      </c>
      <c r="OZV3001" s="36" t="s">
        <v>670</v>
      </c>
      <c r="OZW3001" s="36" t="s">
        <v>670</v>
      </c>
      <c r="OZX3001" s="36" t="s">
        <v>670</v>
      </c>
      <c r="OZY3001" s="36" t="s">
        <v>670</v>
      </c>
      <c r="OZZ3001" s="36" t="s">
        <v>670</v>
      </c>
      <c r="PAA3001" s="36" t="s">
        <v>670</v>
      </c>
      <c r="PAB3001" s="36" t="s">
        <v>670</v>
      </c>
      <c r="PAC3001" s="36" t="s">
        <v>670</v>
      </c>
      <c r="PAD3001" s="36" t="s">
        <v>670</v>
      </c>
      <c r="PAE3001" s="36" t="s">
        <v>670</v>
      </c>
      <c r="PAF3001" s="36" t="s">
        <v>670</v>
      </c>
      <c r="PAG3001" s="36" t="s">
        <v>670</v>
      </c>
      <c r="PAH3001" s="36" t="s">
        <v>670</v>
      </c>
      <c r="PAI3001" s="36" t="s">
        <v>670</v>
      </c>
      <c r="PAJ3001" s="36" t="s">
        <v>670</v>
      </c>
      <c r="PAK3001" s="36" t="s">
        <v>670</v>
      </c>
      <c r="PAL3001" s="36" t="s">
        <v>670</v>
      </c>
      <c r="PAM3001" s="36" t="s">
        <v>670</v>
      </c>
      <c r="PAN3001" s="36" t="s">
        <v>670</v>
      </c>
      <c r="PAO3001" s="36" t="s">
        <v>670</v>
      </c>
      <c r="PAP3001" s="36" t="s">
        <v>670</v>
      </c>
      <c r="PAQ3001" s="36" t="s">
        <v>670</v>
      </c>
      <c r="PAR3001" s="36" t="s">
        <v>670</v>
      </c>
      <c r="PAS3001" s="36" t="s">
        <v>670</v>
      </c>
      <c r="PAT3001" s="36" t="s">
        <v>670</v>
      </c>
      <c r="PAU3001" s="36" t="s">
        <v>670</v>
      </c>
      <c r="PAV3001" s="36" t="s">
        <v>670</v>
      </c>
      <c r="PAW3001" s="36" t="s">
        <v>670</v>
      </c>
      <c r="PAX3001" s="36" t="s">
        <v>670</v>
      </c>
      <c r="PAY3001" s="36" t="s">
        <v>670</v>
      </c>
      <c r="PAZ3001" s="36" t="s">
        <v>670</v>
      </c>
      <c r="PBA3001" s="36" t="s">
        <v>670</v>
      </c>
      <c r="PBB3001" s="36" t="s">
        <v>670</v>
      </c>
      <c r="PBC3001" s="36" t="s">
        <v>670</v>
      </c>
      <c r="PBD3001" s="36" t="s">
        <v>670</v>
      </c>
      <c r="PBE3001" s="36" t="s">
        <v>670</v>
      </c>
      <c r="PBF3001" s="36" t="s">
        <v>670</v>
      </c>
      <c r="PBG3001" s="36" t="s">
        <v>670</v>
      </c>
      <c r="PBH3001" s="36" t="s">
        <v>670</v>
      </c>
      <c r="PBI3001" s="36" t="s">
        <v>670</v>
      </c>
      <c r="PBJ3001" s="36" t="s">
        <v>670</v>
      </c>
      <c r="PBK3001" s="36" t="s">
        <v>670</v>
      </c>
      <c r="PBL3001" s="36" t="s">
        <v>670</v>
      </c>
      <c r="PBM3001" s="36" t="s">
        <v>670</v>
      </c>
      <c r="PBN3001" s="36" t="s">
        <v>670</v>
      </c>
      <c r="PBO3001" s="36" t="s">
        <v>670</v>
      </c>
      <c r="PBP3001" s="36" t="s">
        <v>670</v>
      </c>
      <c r="PBQ3001" s="36" t="s">
        <v>670</v>
      </c>
      <c r="PBR3001" s="36" t="s">
        <v>670</v>
      </c>
      <c r="PBS3001" s="36" t="s">
        <v>670</v>
      </c>
      <c r="PBT3001" s="36" t="s">
        <v>670</v>
      </c>
      <c r="PBU3001" s="36" t="s">
        <v>670</v>
      </c>
      <c r="PBV3001" s="36" t="s">
        <v>670</v>
      </c>
      <c r="PBW3001" s="36" t="s">
        <v>670</v>
      </c>
      <c r="PBX3001" s="36" t="s">
        <v>670</v>
      </c>
      <c r="PBY3001" s="36" t="s">
        <v>670</v>
      </c>
      <c r="PBZ3001" s="36" t="s">
        <v>670</v>
      </c>
      <c r="PCA3001" s="36" t="s">
        <v>670</v>
      </c>
      <c r="PCB3001" s="36" t="s">
        <v>670</v>
      </c>
      <c r="PCC3001" s="36" t="s">
        <v>670</v>
      </c>
      <c r="PCD3001" s="36" t="s">
        <v>670</v>
      </c>
      <c r="PCE3001" s="36" t="s">
        <v>670</v>
      </c>
      <c r="PCF3001" s="36" t="s">
        <v>670</v>
      </c>
      <c r="PCG3001" s="36" t="s">
        <v>670</v>
      </c>
      <c r="PCH3001" s="36" t="s">
        <v>670</v>
      </c>
      <c r="PCI3001" s="36" t="s">
        <v>670</v>
      </c>
      <c r="PCJ3001" s="36" t="s">
        <v>670</v>
      </c>
      <c r="PCK3001" s="36" t="s">
        <v>670</v>
      </c>
      <c r="PCL3001" s="36" t="s">
        <v>670</v>
      </c>
      <c r="PCM3001" s="36" t="s">
        <v>670</v>
      </c>
      <c r="PCN3001" s="36" t="s">
        <v>670</v>
      </c>
      <c r="PCO3001" s="36" t="s">
        <v>670</v>
      </c>
      <c r="PCP3001" s="36" t="s">
        <v>670</v>
      </c>
      <c r="PCQ3001" s="36" t="s">
        <v>670</v>
      </c>
      <c r="PCR3001" s="36" t="s">
        <v>670</v>
      </c>
      <c r="PCS3001" s="36" t="s">
        <v>670</v>
      </c>
      <c r="PCT3001" s="36" t="s">
        <v>670</v>
      </c>
      <c r="PCU3001" s="36" t="s">
        <v>670</v>
      </c>
      <c r="PCV3001" s="36" t="s">
        <v>670</v>
      </c>
      <c r="PCW3001" s="36" t="s">
        <v>670</v>
      </c>
      <c r="PCX3001" s="36" t="s">
        <v>670</v>
      </c>
      <c r="PCY3001" s="36" t="s">
        <v>670</v>
      </c>
      <c r="PCZ3001" s="36" t="s">
        <v>670</v>
      </c>
      <c r="PDA3001" s="36" t="s">
        <v>670</v>
      </c>
      <c r="PDB3001" s="36" t="s">
        <v>670</v>
      </c>
      <c r="PDC3001" s="36" t="s">
        <v>670</v>
      </c>
      <c r="PDD3001" s="36" t="s">
        <v>670</v>
      </c>
      <c r="PDE3001" s="36" t="s">
        <v>670</v>
      </c>
      <c r="PDF3001" s="36" t="s">
        <v>670</v>
      </c>
      <c r="PDG3001" s="36" t="s">
        <v>670</v>
      </c>
      <c r="PDH3001" s="36" t="s">
        <v>670</v>
      </c>
      <c r="PDI3001" s="36" t="s">
        <v>670</v>
      </c>
      <c r="PDJ3001" s="36" t="s">
        <v>670</v>
      </c>
      <c r="PDK3001" s="36" t="s">
        <v>670</v>
      </c>
      <c r="PDL3001" s="36" t="s">
        <v>670</v>
      </c>
      <c r="PDM3001" s="36" t="s">
        <v>670</v>
      </c>
      <c r="PDN3001" s="36" t="s">
        <v>670</v>
      </c>
      <c r="PDO3001" s="36" t="s">
        <v>670</v>
      </c>
      <c r="PDP3001" s="36" t="s">
        <v>670</v>
      </c>
      <c r="PDQ3001" s="36" t="s">
        <v>670</v>
      </c>
      <c r="PDR3001" s="36" t="s">
        <v>670</v>
      </c>
      <c r="PDS3001" s="36" t="s">
        <v>670</v>
      </c>
      <c r="PDT3001" s="36" t="s">
        <v>670</v>
      </c>
      <c r="PDU3001" s="36" t="s">
        <v>670</v>
      </c>
      <c r="PDV3001" s="36" t="s">
        <v>670</v>
      </c>
      <c r="PDW3001" s="36" t="s">
        <v>670</v>
      </c>
      <c r="PDX3001" s="36" t="s">
        <v>670</v>
      </c>
      <c r="PDY3001" s="36" t="s">
        <v>670</v>
      </c>
      <c r="PDZ3001" s="36" t="s">
        <v>670</v>
      </c>
      <c r="PEA3001" s="36" t="s">
        <v>670</v>
      </c>
      <c r="PEB3001" s="36" t="s">
        <v>670</v>
      </c>
      <c r="PEC3001" s="36" t="s">
        <v>670</v>
      </c>
      <c r="PED3001" s="36" t="s">
        <v>670</v>
      </c>
      <c r="PEE3001" s="36" t="s">
        <v>670</v>
      </c>
      <c r="PEF3001" s="36" t="s">
        <v>670</v>
      </c>
      <c r="PEG3001" s="36" t="s">
        <v>670</v>
      </c>
      <c r="PEH3001" s="36" t="s">
        <v>670</v>
      </c>
      <c r="PEI3001" s="36" t="s">
        <v>670</v>
      </c>
      <c r="PEJ3001" s="36" t="s">
        <v>670</v>
      </c>
      <c r="PEK3001" s="36" t="s">
        <v>670</v>
      </c>
      <c r="PEL3001" s="36" t="s">
        <v>670</v>
      </c>
      <c r="PEM3001" s="36" t="s">
        <v>670</v>
      </c>
      <c r="PEN3001" s="36" t="s">
        <v>670</v>
      </c>
      <c r="PEO3001" s="36" t="s">
        <v>670</v>
      </c>
      <c r="PEP3001" s="36" t="s">
        <v>670</v>
      </c>
      <c r="PEQ3001" s="36" t="s">
        <v>670</v>
      </c>
      <c r="PER3001" s="36" t="s">
        <v>670</v>
      </c>
      <c r="PES3001" s="36" t="s">
        <v>670</v>
      </c>
      <c r="PET3001" s="36" t="s">
        <v>670</v>
      </c>
      <c r="PEU3001" s="36" t="s">
        <v>670</v>
      </c>
      <c r="PEV3001" s="36" t="s">
        <v>670</v>
      </c>
      <c r="PEW3001" s="36" t="s">
        <v>670</v>
      </c>
      <c r="PEX3001" s="36" t="s">
        <v>670</v>
      </c>
      <c r="PEY3001" s="36" t="s">
        <v>670</v>
      </c>
      <c r="PEZ3001" s="36" t="s">
        <v>670</v>
      </c>
      <c r="PFA3001" s="36" t="s">
        <v>670</v>
      </c>
      <c r="PFB3001" s="36" t="s">
        <v>670</v>
      </c>
      <c r="PFC3001" s="36" t="s">
        <v>670</v>
      </c>
      <c r="PFD3001" s="36" t="s">
        <v>670</v>
      </c>
      <c r="PFE3001" s="36" t="s">
        <v>670</v>
      </c>
      <c r="PFF3001" s="36" t="s">
        <v>670</v>
      </c>
      <c r="PFG3001" s="36" t="s">
        <v>670</v>
      </c>
      <c r="PFH3001" s="36" t="s">
        <v>670</v>
      </c>
      <c r="PFI3001" s="36" t="s">
        <v>670</v>
      </c>
      <c r="PFJ3001" s="36" t="s">
        <v>670</v>
      </c>
      <c r="PFK3001" s="36" t="s">
        <v>670</v>
      </c>
      <c r="PFL3001" s="36" t="s">
        <v>670</v>
      </c>
      <c r="PFM3001" s="36" t="s">
        <v>670</v>
      </c>
      <c r="PFN3001" s="36" t="s">
        <v>670</v>
      </c>
      <c r="PFO3001" s="36" t="s">
        <v>670</v>
      </c>
      <c r="PFP3001" s="36" t="s">
        <v>670</v>
      </c>
      <c r="PFQ3001" s="36" t="s">
        <v>670</v>
      </c>
      <c r="PFR3001" s="36" t="s">
        <v>670</v>
      </c>
      <c r="PFS3001" s="36" t="s">
        <v>670</v>
      </c>
      <c r="PFT3001" s="36" t="s">
        <v>670</v>
      </c>
      <c r="PFU3001" s="36" t="s">
        <v>670</v>
      </c>
      <c r="PFV3001" s="36" t="s">
        <v>670</v>
      </c>
      <c r="PFW3001" s="36" t="s">
        <v>670</v>
      </c>
      <c r="PFX3001" s="36" t="s">
        <v>670</v>
      </c>
      <c r="PFY3001" s="36" t="s">
        <v>670</v>
      </c>
      <c r="PFZ3001" s="36" t="s">
        <v>670</v>
      </c>
      <c r="PGA3001" s="36" t="s">
        <v>670</v>
      </c>
      <c r="PGB3001" s="36" t="s">
        <v>670</v>
      </c>
      <c r="PGC3001" s="36" t="s">
        <v>670</v>
      </c>
      <c r="PGD3001" s="36" t="s">
        <v>670</v>
      </c>
      <c r="PGE3001" s="36" t="s">
        <v>670</v>
      </c>
      <c r="PGF3001" s="36" t="s">
        <v>670</v>
      </c>
      <c r="PGG3001" s="36" t="s">
        <v>670</v>
      </c>
      <c r="PGH3001" s="36" t="s">
        <v>670</v>
      </c>
      <c r="PGI3001" s="36" t="s">
        <v>670</v>
      </c>
      <c r="PGJ3001" s="36" t="s">
        <v>670</v>
      </c>
      <c r="PGK3001" s="36" t="s">
        <v>670</v>
      </c>
      <c r="PGL3001" s="36" t="s">
        <v>670</v>
      </c>
      <c r="PGM3001" s="36" t="s">
        <v>670</v>
      </c>
      <c r="PGN3001" s="36" t="s">
        <v>670</v>
      </c>
      <c r="PGO3001" s="36" t="s">
        <v>670</v>
      </c>
      <c r="PGP3001" s="36" t="s">
        <v>670</v>
      </c>
      <c r="PGQ3001" s="36" t="s">
        <v>670</v>
      </c>
      <c r="PGR3001" s="36" t="s">
        <v>670</v>
      </c>
      <c r="PGS3001" s="36" t="s">
        <v>670</v>
      </c>
      <c r="PGT3001" s="36" t="s">
        <v>670</v>
      </c>
      <c r="PGU3001" s="36" t="s">
        <v>670</v>
      </c>
      <c r="PGV3001" s="36" t="s">
        <v>670</v>
      </c>
      <c r="PGW3001" s="36" t="s">
        <v>670</v>
      </c>
      <c r="PGX3001" s="36" t="s">
        <v>670</v>
      </c>
      <c r="PGY3001" s="36" t="s">
        <v>670</v>
      </c>
      <c r="PGZ3001" s="36" t="s">
        <v>670</v>
      </c>
      <c r="PHA3001" s="36" t="s">
        <v>670</v>
      </c>
      <c r="PHB3001" s="36" t="s">
        <v>670</v>
      </c>
      <c r="PHC3001" s="36" t="s">
        <v>670</v>
      </c>
      <c r="PHD3001" s="36" t="s">
        <v>670</v>
      </c>
      <c r="PHE3001" s="36" t="s">
        <v>670</v>
      </c>
      <c r="PHF3001" s="36" t="s">
        <v>670</v>
      </c>
      <c r="PHG3001" s="36" t="s">
        <v>670</v>
      </c>
      <c r="PHH3001" s="36" t="s">
        <v>670</v>
      </c>
      <c r="PHI3001" s="36" t="s">
        <v>670</v>
      </c>
      <c r="PHJ3001" s="36" t="s">
        <v>670</v>
      </c>
      <c r="PHK3001" s="36" t="s">
        <v>670</v>
      </c>
      <c r="PHL3001" s="36" t="s">
        <v>670</v>
      </c>
      <c r="PHM3001" s="36" t="s">
        <v>670</v>
      </c>
      <c r="PHN3001" s="36" t="s">
        <v>670</v>
      </c>
      <c r="PHO3001" s="36" t="s">
        <v>670</v>
      </c>
      <c r="PHP3001" s="36" t="s">
        <v>670</v>
      </c>
      <c r="PHQ3001" s="36" t="s">
        <v>670</v>
      </c>
      <c r="PHR3001" s="36" t="s">
        <v>670</v>
      </c>
      <c r="PHS3001" s="36" t="s">
        <v>670</v>
      </c>
      <c r="PHT3001" s="36" t="s">
        <v>670</v>
      </c>
      <c r="PHU3001" s="36" t="s">
        <v>670</v>
      </c>
      <c r="PHV3001" s="36" t="s">
        <v>670</v>
      </c>
      <c r="PHW3001" s="36" t="s">
        <v>670</v>
      </c>
      <c r="PHX3001" s="36" t="s">
        <v>670</v>
      </c>
      <c r="PHY3001" s="36" t="s">
        <v>670</v>
      </c>
      <c r="PHZ3001" s="36" t="s">
        <v>670</v>
      </c>
      <c r="PIA3001" s="36" t="s">
        <v>670</v>
      </c>
      <c r="PIB3001" s="36" t="s">
        <v>670</v>
      </c>
      <c r="PIC3001" s="36" t="s">
        <v>670</v>
      </c>
      <c r="PID3001" s="36" t="s">
        <v>670</v>
      </c>
      <c r="PIE3001" s="36" t="s">
        <v>670</v>
      </c>
      <c r="PIF3001" s="36" t="s">
        <v>670</v>
      </c>
      <c r="PIG3001" s="36" t="s">
        <v>670</v>
      </c>
      <c r="PIH3001" s="36" t="s">
        <v>670</v>
      </c>
      <c r="PII3001" s="36" t="s">
        <v>670</v>
      </c>
      <c r="PIJ3001" s="36" t="s">
        <v>670</v>
      </c>
      <c r="PIK3001" s="36" t="s">
        <v>670</v>
      </c>
      <c r="PIL3001" s="36" t="s">
        <v>670</v>
      </c>
      <c r="PIM3001" s="36" t="s">
        <v>670</v>
      </c>
      <c r="PIN3001" s="36" t="s">
        <v>670</v>
      </c>
      <c r="PIO3001" s="36" t="s">
        <v>670</v>
      </c>
      <c r="PIP3001" s="36" t="s">
        <v>670</v>
      </c>
      <c r="PIQ3001" s="36" t="s">
        <v>670</v>
      </c>
      <c r="PIR3001" s="36" t="s">
        <v>670</v>
      </c>
      <c r="PIS3001" s="36" t="s">
        <v>670</v>
      </c>
      <c r="PIT3001" s="36" t="s">
        <v>670</v>
      </c>
      <c r="PIU3001" s="36" t="s">
        <v>670</v>
      </c>
      <c r="PIV3001" s="36" t="s">
        <v>670</v>
      </c>
      <c r="PIW3001" s="36" t="s">
        <v>670</v>
      </c>
      <c r="PIX3001" s="36" t="s">
        <v>670</v>
      </c>
      <c r="PIY3001" s="36" t="s">
        <v>670</v>
      </c>
      <c r="PIZ3001" s="36" t="s">
        <v>670</v>
      </c>
      <c r="PJA3001" s="36" t="s">
        <v>670</v>
      </c>
      <c r="PJB3001" s="36" t="s">
        <v>670</v>
      </c>
      <c r="PJC3001" s="36" t="s">
        <v>670</v>
      </c>
      <c r="PJD3001" s="36" t="s">
        <v>670</v>
      </c>
      <c r="PJE3001" s="36" t="s">
        <v>670</v>
      </c>
      <c r="PJF3001" s="36" t="s">
        <v>670</v>
      </c>
      <c r="PJG3001" s="36" t="s">
        <v>670</v>
      </c>
      <c r="PJH3001" s="36" t="s">
        <v>670</v>
      </c>
      <c r="PJI3001" s="36" t="s">
        <v>670</v>
      </c>
      <c r="PJJ3001" s="36" t="s">
        <v>670</v>
      </c>
      <c r="PJK3001" s="36" t="s">
        <v>670</v>
      </c>
      <c r="PJL3001" s="36" t="s">
        <v>670</v>
      </c>
      <c r="PJM3001" s="36" t="s">
        <v>670</v>
      </c>
      <c r="PJN3001" s="36" t="s">
        <v>670</v>
      </c>
      <c r="PJO3001" s="36" t="s">
        <v>670</v>
      </c>
      <c r="PJP3001" s="36" t="s">
        <v>670</v>
      </c>
      <c r="PJQ3001" s="36" t="s">
        <v>670</v>
      </c>
      <c r="PJR3001" s="36" t="s">
        <v>670</v>
      </c>
      <c r="PJS3001" s="36" t="s">
        <v>670</v>
      </c>
      <c r="PJT3001" s="36" t="s">
        <v>670</v>
      </c>
      <c r="PJU3001" s="36" t="s">
        <v>670</v>
      </c>
      <c r="PJV3001" s="36" t="s">
        <v>670</v>
      </c>
      <c r="PJW3001" s="36" t="s">
        <v>670</v>
      </c>
      <c r="PJX3001" s="36" t="s">
        <v>670</v>
      </c>
      <c r="PJY3001" s="36" t="s">
        <v>670</v>
      </c>
      <c r="PJZ3001" s="36" t="s">
        <v>670</v>
      </c>
      <c r="PKA3001" s="36" t="s">
        <v>670</v>
      </c>
      <c r="PKB3001" s="36" t="s">
        <v>670</v>
      </c>
      <c r="PKC3001" s="36" t="s">
        <v>670</v>
      </c>
      <c r="PKD3001" s="36" t="s">
        <v>670</v>
      </c>
      <c r="PKE3001" s="36" t="s">
        <v>670</v>
      </c>
      <c r="PKF3001" s="36" t="s">
        <v>670</v>
      </c>
      <c r="PKG3001" s="36" t="s">
        <v>670</v>
      </c>
      <c r="PKH3001" s="36" t="s">
        <v>670</v>
      </c>
      <c r="PKI3001" s="36" t="s">
        <v>670</v>
      </c>
      <c r="PKJ3001" s="36" t="s">
        <v>670</v>
      </c>
      <c r="PKK3001" s="36" t="s">
        <v>670</v>
      </c>
      <c r="PKL3001" s="36" t="s">
        <v>670</v>
      </c>
      <c r="PKM3001" s="36" t="s">
        <v>670</v>
      </c>
      <c r="PKN3001" s="36" t="s">
        <v>670</v>
      </c>
      <c r="PKO3001" s="36" t="s">
        <v>670</v>
      </c>
      <c r="PKP3001" s="36" t="s">
        <v>670</v>
      </c>
      <c r="PKQ3001" s="36" t="s">
        <v>670</v>
      </c>
      <c r="PKR3001" s="36" t="s">
        <v>670</v>
      </c>
      <c r="PKS3001" s="36" t="s">
        <v>670</v>
      </c>
      <c r="PKT3001" s="36" t="s">
        <v>670</v>
      </c>
      <c r="PKU3001" s="36" t="s">
        <v>670</v>
      </c>
      <c r="PKV3001" s="36" t="s">
        <v>670</v>
      </c>
      <c r="PKW3001" s="36" t="s">
        <v>670</v>
      </c>
      <c r="PKX3001" s="36" t="s">
        <v>670</v>
      </c>
      <c r="PKY3001" s="36" t="s">
        <v>670</v>
      </c>
      <c r="PKZ3001" s="36" t="s">
        <v>670</v>
      </c>
      <c r="PLA3001" s="36" t="s">
        <v>670</v>
      </c>
      <c r="PLB3001" s="36" t="s">
        <v>670</v>
      </c>
      <c r="PLC3001" s="36" t="s">
        <v>670</v>
      </c>
      <c r="PLD3001" s="36" t="s">
        <v>670</v>
      </c>
      <c r="PLE3001" s="36" t="s">
        <v>670</v>
      </c>
      <c r="PLF3001" s="36" t="s">
        <v>670</v>
      </c>
      <c r="PLG3001" s="36" t="s">
        <v>670</v>
      </c>
      <c r="PLH3001" s="36" t="s">
        <v>670</v>
      </c>
      <c r="PLI3001" s="36" t="s">
        <v>670</v>
      </c>
      <c r="PLJ3001" s="36" t="s">
        <v>670</v>
      </c>
      <c r="PLK3001" s="36" t="s">
        <v>670</v>
      </c>
      <c r="PLL3001" s="36" t="s">
        <v>670</v>
      </c>
      <c r="PLM3001" s="36" t="s">
        <v>670</v>
      </c>
      <c r="PLN3001" s="36" t="s">
        <v>670</v>
      </c>
      <c r="PLO3001" s="36" t="s">
        <v>670</v>
      </c>
      <c r="PLP3001" s="36" t="s">
        <v>670</v>
      </c>
      <c r="PLQ3001" s="36" t="s">
        <v>670</v>
      </c>
      <c r="PLR3001" s="36" t="s">
        <v>670</v>
      </c>
      <c r="PLS3001" s="36" t="s">
        <v>670</v>
      </c>
      <c r="PLT3001" s="36" t="s">
        <v>670</v>
      </c>
      <c r="PLU3001" s="36" t="s">
        <v>670</v>
      </c>
      <c r="PLV3001" s="36" t="s">
        <v>670</v>
      </c>
      <c r="PLW3001" s="36" t="s">
        <v>670</v>
      </c>
      <c r="PLX3001" s="36" t="s">
        <v>670</v>
      </c>
      <c r="PLY3001" s="36" t="s">
        <v>670</v>
      </c>
      <c r="PLZ3001" s="36" t="s">
        <v>670</v>
      </c>
      <c r="PMA3001" s="36" t="s">
        <v>670</v>
      </c>
      <c r="PMB3001" s="36" t="s">
        <v>670</v>
      </c>
      <c r="PMC3001" s="36" t="s">
        <v>670</v>
      </c>
      <c r="PMD3001" s="36" t="s">
        <v>670</v>
      </c>
      <c r="PME3001" s="36" t="s">
        <v>670</v>
      </c>
      <c r="PMF3001" s="36" t="s">
        <v>670</v>
      </c>
      <c r="PMG3001" s="36" t="s">
        <v>670</v>
      </c>
      <c r="PMH3001" s="36" t="s">
        <v>670</v>
      </c>
      <c r="PMI3001" s="36" t="s">
        <v>670</v>
      </c>
      <c r="PMJ3001" s="36" t="s">
        <v>670</v>
      </c>
      <c r="PMK3001" s="36" t="s">
        <v>670</v>
      </c>
      <c r="PML3001" s="36" t="s">
        <v>670</v>
      </c>
      <c r="PMM3001" s="36" t="s">
        <v>670</v>
      </c>
      <c r="PMN3001" s="36" t="s">
        <v>670</v>
      </c>
      <c r="PMO3001" s="36" t="s">
        <v>670</v>
      </c>
      <c r="PMP3001" s="36" t="s">
        <v>670</v>
      </c>
      <c r="PMQ3001" s="36" t="s">
        <v>670</v>
      </c>
      <c r="PMR3001" s="36" t="s">
        <v>670</v>
      </c>
      <c r="PMS3001" s="36" t="s">
        <v>670</v>
      </c>
      <c r="PMT3001" s="36" t="s">
        <v>670</v>
      </c>
      <c r="PMU3001" s="36" t="s">
        <v>670</v>
      </c>
      <c r="PMV3001" s="36" t="s">
        <v>670</v>
      </c>
      <c r="PMW3001" s="36" t="s">
        <v>670</v>
      </c>
      <c r="PMX3001" s="36" t="s">
        <v>670</v>
      </c>
      <c r="PMY3001" s="36" t="s">
        <v>670</v>
      </c>
      <c r="PMZ3001" s="36" t="s">
        <v>670</v>
      </c>
      <c r="PNA3001" s="36" t="s">
        <v>670</v>
      </c>
      <c r="PNB3001" s="36" t="s">
        <v>670</v>
      </c>
      <c r="PNC3001" s="36" t="s">
        <v>670</v>
      </c>
      <c r="PND3001" s="36" t="s">
        <v>670</v>
      </c>
      <c r="PNE3001" s="36" t="s">
        <v>670</v>
      </c>
      <c r="PNF3001" s="36" t="s">
        <v>670</v>
      </c>
      <c r="PNG3001" s="36" t="s">
        <v>670</v>
      </c>
      <c r="PNH3001" s="36" t="s">
        <v>670</v>
      </c>
      <c r="PNI3001" s="36" t="s">
        <v>670</v>
      </c>
      <c r="PNJ3001" s="36" t="s">
        <v>670</v>
      </c>
      <c r="PNK3001" s="36" t="s">
        <v>670</v>
      </c>
      <c r="PNL3001" s="36" t="s">
        <v>670</v>
      </c>
      <c r="PNM3001" s="36" t="s">
        <v>670</v>
      </c>
      <c r="PNN3001" s="36" t="s">
        <v>670</v>
      </c>
      <c r="PNO3001" s="36" t="s">
        <v>670</v>
      </c>
      <c r="PNP3001" s="36" t="s">
        <v>670</v>
      </c>
      <c r="PNQ3001" s="36" t="s">
        <v>670</v>
      </c>
      <c r="PNR3001" s="36" t="s">
        <v>670</v>
      </c>
      <c r="PNS3001" s="36" t="s">
        <v>670</v>
      </c>
      <c r="PNT3001" s="36" t="s">
        <v>670</v>
      </c>
      <c r="PNU3001" s="36" t="s">
        <v>670</v>
      </c>
      <c r="PNV3001" s="36" t="s">
        <v>670</v>
      </c>
      <c r="PNW3001" s="36" t="s">
        <v>670</v>
      </c>
      <c r="PNX3001" s="36" t="s">
        <v>670</v>
      </c>
      <c r="PNY3001" s="36" t="s">
        <v>670</v>
      </c>
      <c r="PNZ3001" s="36" t="s">
        <v>670</v>
      </c>
      <c r="POA3001" s="36" t="s">
        <v>670</v>
      </c>
      <c r="POB3001" s="36" t="s">
        <v>670</v>
      </c>
      <c r="POC3001" s="36" t="s">
        <v>670</v>
      </c>
      <c r="POD3001" s="36" t="s">
        <v>670</v>
      </c>
      <c r="POE3001" s="36" t="s">
        <v>670</v>
      </c>
      <c r="POF3001" s="36" t="s">
        <v>670</v>
      </c>
      <c r="POG3001" s="36" t="s">
        <v>670</v>
      </c>
      <c r="POH3001" s="36" t="s">
        <v>670</v>
      </c>
      <c r="POI3001" s="36" t="s">
        <v>670</v>
      </c>
      <c r="POJ3001" s="36" t="s">
        <v>670</v>
      </c>
      <c r="POK3001" s="36" t="s">
        <v>670</v>
      </c>
      <c r="POL3001" s="36" t="s">
        <v>670</v>
      </c>
      <c r="POM3001" s="36" t="s">
        <v>670</v>
      </c>
      <c r="PON3001" s="36" t="s">
        <v>670</v>
      </c>
      <c r="POO3001" s="36" t="s">
        <v>670</v>
      </c>
      <c r="POP3001" s="36" t="s">
        <v>670</v>
      </c>
      <c r="POQ3001" s="36" t="s">
        <v>670</v>
      </c>
      <c r="POR3001" s="36" t="s">
        <v>670</v>
      </c>
      <c r="POS3001" s="36" t="s">
        <v>670</v>
      </c>
      <c r="POT3001" s="36" t="s">
        <v>670</v>
      </c>
      <c r="POU3001" s="36" t="s">
        <v>670</v>
      </c>
      <c r="POV3001" s="36" t="s">
        <v>670</v>
      </c>
      <c r="POW3001" s="36" t="s">
        <v>670</v>
      </c>
      <c r="POX3001" s="36" t="s">
        <v>670</v>
      </c>
      <c r="POY3001" s="36" t="s">
        <v>670</v>
      </c>
      <c r="POZ3001" s="36" t="s">
        <v>670</v>
      </c>
      <c r="PPA3001" s="36" t="s">
        <v>670</v>
      </c>
      <c r="PPB3001" s="36" t="s">
        <v>670</v>
      </c>
      <c r="PPC3001" s="36" t="s">
        <v>670</v>
      </c>
      <c r="PPD3001" s="36" t="s">
        <v>670</v>
      </c>
      <c r="PPE3001" s="36" t="s">
        <v>670</v>
      </c>
      <c r="PPF3001" s="36" t="s">
        <v>670</v>
      </c>
      <c r="PPG3001" s="36" t="s">
        <v>670</v>
      </c>
      <c r="PPH3001" s="36" t="s">
        <v>670</v>
      </c>
      <c r="PPI3001" s="36" t="s">
        <v>670</v>
      </c>
      <c r="PPJ3001" s="36" t="s">
        <v>670</v>
      </c>
      <c r="PPK3001" s="36" t="s">
        <v>670</v>
      </c>
      <c r="PPL3001" s="36" t="s">
        <v>670</v>
      </c>
      <c r="PPM3001" s="36" t="s">
        <v>670</v>
      </c>
      <c r="PPN3001" s="36" t="s">
        <v>670</v>
      </c>
      <c r="PPO3001" s="36" t="s">
        <v>670</v>
      </c>
      <c r="PPP3001" s="36" t="s">
        <v>670</v>
      </c>
      <c r="PPQ3001" s="36" t="s">
        <v>670</v>
      </c>
      <c r="PPR3001" s="36" t="s">
        <v>670</v>
      </c>
      <c r="PPS3001" s="36" t="s">
        <v>670</v>
      </c>
      <c r="PPT3001" s="36" t="s">
        <v>670</v>
      </c>
      <c r="PPU3001" s="36" t="s">
        <v>670</v>
      </c>
      <c r="PPV3001" s="36" t="s">
        <v>670</v>
      </c>
      <c r="PPW3001" s="36" t="s">
        <v>670</v>
      </c>
      <c r="PPX3001" s="36" t="s">
        <v>670</v>
      </c>
      <c r="PPY3001" s="36" t="s">
        <v>670</v>
      </c>
      <c r="PPZ3001" s="36" t="s">
        <v>670</v>
      </c>
      <c r="PQA3001" s="36" t="s">
        <v>670</v>
      </c>
      <c r="PQB3001" s="36" t="s">
        <v>670</v>
      </c>
      <c r="PQC3001" s="36" t="s">
        <v>670</v>
      </c>
      <c r="PQD3001" s="36" t="s">
        <v>670</v>
      </c>
      <c r="PQE3001" s="36" t="s">
        <v>670</v>
      </c>
      <c r="PQF3001" s="36" t="s">
        <v>670</v>
      </c>
      <c r="PQG3001" s="36" t="s">
        <v>670</v>
      </c>
      <c r="PQH3001" s="36" t="s">
        <v>670</v>
      </c>
      <c r="PQI3001" s="36" t="s">
        <v>670</v>
      </c>
      <c r="PQJ3001" s="36" t="s">
        <v>670</v>
      </c>
      <c r="PQK3001" s="36" t="s">
        <v>670</v>
      </c>
      <c r="PQL3001" s="36" t="s">
        <v>670</v>
      </c>
      <c r="PQM3001" s="36" t="s">
        <v>670</v>
      </c>
      <c r="PQN3001" s="36" t="s">
        <v>670</v>
      </c>
      <c r="PQO3001" s="36" t="s">
        <v>670</v>
      </c>
      <c r="PQP3001" s="36" t="s">
        <v>670</v>
      </c>
      <c r="PQQ3001" s="36" t="s">
        <v>670</v>
      </c>
      <c r="PQR3001" s="36" t="s">
        <v>670</v>
      </c>
      <c r="PQS3001" s="36" t="s">
        <v>670</v>
      </c>
      <c r="PQT3001" s="36" t="s">
        <v>670</v>
      </c>
      <c r="PQU3001" s="36" t="s">
        <v>670</v>
      </c>
      <c r="PQV3001" s="36" t="s">
        <v>670</v>
      </c>
      <c r="PQW3001" s="36" t="s">
        <v>670</v>
      </c>
      <c r="PQX3001" s="36" t="s">
        <v>670</v>
      </c>
      <c r="PQY3001" s="36" t="s">
        <v>670</v>
      </c>
      <c r="PQZ3001" s="36" t="s">
        <v>670</v>
      </c>
      <c r="PRA3001" s="36" t="s">
        <v>670</v>
      </c>
      <c r="PRB3001" s="36" t="s">
        <v>670</v>
      </c>
      <c r="PRC3001" s="36" t="s">
        <v>670</v>
      </c>
      <c r="PRD3001" s="36" t="s">
        <v>670</v>
      </c>
      <c r="PRE3001" s="36" t="s">
        <v>670</v>
      </c>
      <c r="PRF3001" s="36" t="s">
        <v>670</v>
      </c>
      <c r="PRG3001" s="36" t="s">
        <v>670</v>
      </c>
      <c r="PRH3001" s="36" t="s">
        <v>670</v>
      </c>
      <c r="PRI3001" s="36" t="s">
        <v>670</v>
      </c>
      <c r="PRJ3001" s="36" t="s">
        <v>670</v>
      </c>
      <c r="PRK3001" s="36" t="s">
        <v>670</v>
      </c>
      <c r="PRL3001" s="36" t="s">
        <v>670</v>
      </c>
      <c r="PRM3001" s="36" t="s">
        <v>670</v>
      </c>
      <c r="PRN3001" s="36" t="s">
        <v>670</v>
      </c>
      <c r="PRO3001" s="36" t="s">
        <v>670</v>
      </c>
      <c r="PRP3001" s="36" t="s">
        <v>670</v>
      </c>
      <c r="PRQ3001" s="36" t="s">
        <v>670</v>
      </c>
      <c r="PRR3001" s="36" t="s">
        <v>670</v>
      </c>
      <c r="PRS3001" s="36" t="s">
        <v>670</v>
      </c>
      <c r="PRT3001" s="36" t="s">
        <v>670</v>
      </c>
      <c r="PRU3001" s="36" t="s">
        <v>670</v>
      </c>
      <c r="PRV3001" s="36" t="s">
        <v>670</v>
      </c>
      <c r="PRW3001" s="36" t="s">
        <v>670</v>
      </c>
      <c r="PRX3001" s="36" t="s">
        <v>670</v>
      </c>
      <c r="PRY3001" s="36" t="s">
        <v>670</v>
      </c>
      <c r="PRZ3001" s="36" t="s">
        <v>670</v>
      </c>
      <c r="PSA3001" s="36" t="s">
        <v>670</v>
      </c>
      <c r="PSB3001" s="36" t="s">
        <v>670</v>
      </c>
      <c r="PSC3001" s="36" t="s">
        <v>670</v>
      </c>
      <c r="PSD3001" s="36" t="s">
        <v>670</v>
      </c>
      <c r="PSE3001" s="36" t="s">
        <v>670</v>
      </c>
      <c r="PSF3001" s="36" t="s">
        <v>670</v>
      </c>
      <c r="PSG3001" s="36" t="s">
        <v>670</v>
      </c>
      <c r="PSH3001" s="36" t="s">
        <v>670</v>
      </c>
      <c r="PSI3001" s="36" t="s">
        <v>670</v>
      </c>
      <c r="PSJ3001" s="36" t="s">
        <v>670</v>
      </c>
      <c r="PSK3001" s="36" t="s">
        <v>670</v>
      </c>
      <c r="PSL3001" s="36" t="s">
        <v>670</v>
      </c>
      <c r="PSM3001" s="36" t="s">
        <v>670</v>
      </c>
      <c r="PSN3001" s="36" t="s">
        <v>670</v>
      </c>
      <c r="PSO3001" s="36" t="s">
        <v>670</v>
      </c>
      <c r="PSP3001" s="36" t="s">
        <v>670</v>
      </c>
      <c r="PSQ3001" s="36" t="s">
        <v>670</v>
      </c>
      <c r="PSR3001" s="36" t="s">
        <v>670</v>
      </c>
      <c r="PSS3001" s="36" t="s">
        <v>670</v>
      </c>
      <c r="PST3001" s="36" t="s">
        <v>670</v>
      </c>
      <c r="PSU3001" s="36" t="s">
        <v>670</v>
      </c>
      <c r="PSV3001" s="36" t="s">
        <v>670</v>
      </c>
      <c r="PSW3001" s="36" t="s">
        <v>670</v>
      </c>
      <c r="PSX3001" s="36" t="s">
        <v>670</v>
      </c>
      <c r="PSY3001" s="36" t="s">
        <v>670</v>
      </c>
      <c r="PSZ3001" s="36" t="s">
        <v>670</v>
      </c>
      <c r="PTA3001" s="36" t="s">
        <v>670</v>
      </c>
      <c r="PTB3001" s="36" t="s">
        <v>670</v>
      </c>
      <c r="PTC3001" s="36" t="s">
        <v>670</v>
      </c>
      <c r="PTD3001" s="36" t="s">
        <v>670</v>
      </c>
      <c r="PTE3001" s="36" t="s">
        <v>670</v>
      </c>
      <c r="PTF3001" s="36" t="s">
        <v>670</v>
      </c>
      <c r="PTG3001" s="36" t="s">
        <v>670</v>
      </c>
      <c r="PTH3001" s="36" t="s">
        <v>670</v>
      </c>
      <c r="PTI3001" s="36" t="s">
        <v>670</v>
      </c>
      <c r="PTJ3001" s="36" t="s">
        <v>670</v>
      </c>
      <c r="PTK3001" s="36" t="s">
        <v>670</v>
      </c>
      <c r="PTL3001" s="36" t="s">
        <v>670</v>
      </c>
      <c r="PTM3001" s="36" t="s">
        <v>670</v>
      </c>
      <c r="PTN3001" s="36" t="s">
        <v>670</v>
      </c>
      <c r="PTO3001" s="36" t="s">
        <v>670</v>
      </c>
      <c r="PTP3001" s="36" t="s">
        <v>670</v>
      </c>
      <c r="PTQ3001" s="36" t="s">
        <v>670</v>
      </c>
      <c r="PTR3001" s="36" t="s">
        <v>670</v>
      </c>
      <c r="PTS3001" s="36" t="s">
        <v>670</v>
      </c>
      <c r="PTT3001" s="36" t="s">
        <v>670</v>
      </c>
      <c r="PTU3001" s="36" t="s">
        <v>670</v>
      </c>
      <c r="PTV3001" s="36" t="s">
        <v>670</v>
      </c>
      <c r="PTW3001" s="36" t="s">
        <v>670</v>
      </c>
      <c r="PTX3001" s="36" t="s">
        <v>670</v>
      </c>
      <c r="PTY3001" s="36" t="s">
        <v>670</v>
      </c>
      <c r="PTZ3001" s="36" t="s">
        <v>670</v>
      </c>
      <c r="PUA3001" s="36" t="s">
        <v>670</v>
      </c>
      <c r="PUB3001" s="36" t="s">
        <v>670</v>
      </c>
      <c r="PUC3001" s="36" t="s">
        <v>670</v>
      </c>
      <c r="PUD3001" s="36" t="s">
        <v>670</v>
      </c>
      <c r="PUE3001" s="36" t="s">
        <v>670</v>
      </c>
      <c r="PUF3001" s="36" t="s">
        <v>670</v>
      </c>
      <c r="PUG3001" s="36" t="s">
        <v>670</v>
      </c>
      <c r="PUH3001" s="36" t="s">
        <v>670</v>
      </c>
      <c r="PUI3001" s="36" t="s">
        <v>670</v>
      </c>
      <c r="PUJ3001" s="36" t="s">
        <v>670</v>
      </c>
      <c r="PUK3001" s="36" t="s">
        <v>670</v>
      </c>
      <c r="PUL3001" s="36" t="s">
        <v>670</v>
      </c>
      <c r="PUM3001" s="36" t="s">
        <v>670</v>
      </c>
      <c r="PUN3001" s="36" t="s">
        <v>670</v>
      </c>
      <c r="PUO3001" s="36" t="s">
        <v>670</v>
      </c>
      <c r="PUP3001" s="36" t="s">
        <v>670</v>
      </c>
      <c r="PUQ3001" s="36" t="s">
        <v>670</v>
      </c>
      <c r="PUR3001" s="36" t="s">
        <v>670</v>
      </c>
      <c r="PUS3001" s="36" t="s">
        <v>670</v>
      </c>
      <c r="PUT3001" s="36" t="s">
        <v>670</v>
      </c>
      <c r="PUU3001" s="36" t="s">
        <v>670</v>
      </c>
      <c r="PUV3001" s="36" t="s">
        <v>670</v>
      </c>
      <c r="PUW3001" s="36" t="s">
        <v>670</v>
      </c>
      <c r="PUX3001" s="36" t="s">
        <v>670</v>
      </c>
      <c r="PUY3001" s="36" t="s">
        <v>670</v>
      </c>
      <c r="PUZ3001" s="36" t="s">
        <v>670</v>
      </c>
      <c r="PVA3001" s="36" t="s">
        <v>670</v>
      </c>
      <c r="PVB3001" s="36" t="s">
        <v>670</v>
      </c>
      <c r="PVC3001" s="36" t="s">
        <v>670</v>
      </c>
      <c r="PVD3001" s="36" t="s">
        <v>670</v>
      </c>
      <c r="PVE3001" s="36" t="s">
        <v>670</v>
      </c>
      <c r="PVF3001" s="36" t="s">
        <v>670</v>
      </c>
      <c r="PVG3001" s="36" t="s">
        <v>670</v>
      </c>
      <c r="PVH3001" s="36" t="s">
        <v>670</v>
      </c>
      <c r="PVI3001" s="36" t="s">
        <v>670</v>
      </c>
      <c r="PVJ3001" s="36" t="s">
        <v>670</v>
      </c>
      <c r="PVK3001" s="36" t="s">
        <v>670</v>
      </c>
      <c r="PVL3001" s="36" t="s">
        <v>670</v>
      </c>
      <c r="PVM3001" s="36" t="s">
        <v>670</v>
      </c>
      <c r="PVN3001" s="36" t="s">
        <v>670</v>
      </c>
      <c r="PVO3001" s="36" t="s">
        <v>670</v>
      </c>
      <c r="PVP3001" s="36" t="s">
        <v>670</v>
      </c>
      <c r="PVQ3001" s="36" t="s">
        <v>670</v>
      </c>
      <c r="PVR3001" s="36" t="s">
        <v>670</v>
      </c>
      <c r="PVS3001" s="36" t="s">
        <v>670</v>
      </c>
      <c r="PVT3001" s="36" t="s">
        <v>670</v>
      </c>
      <c r="PVU3001" s="36" t="s">
        <v>670</v>
      </c>
      <c r="PVV3001" s="36" t="s">
        <v>670</v>
      </c>
      <c r="PVW3001" s="36" t="s">
        <v>670</v>
      </c>
      <c r="PVX3001" s="36" t="s">
        <v>670</v>
      </c>
      <c r="PVY3001" s="36" t="s">
        <v>670</v>
      </c>
      <c r="PVZ3001" s="36" t="s">
        <v>670</v>
      </c>
      <c r="PWA3001" s="36" t="s">
        <v>670</v>
      </c>
      <c r="PWB3001" s="36" t="s">
        <v>670</v>
      </c>
      <c r="PWC3001" s="36" t="s">
        <v>670</v>
      </c>
      <c r="PWD3001" s="36" t="s">
        <v>670</v>
      </c>
      <c r="PWE3001" s="36" t="s">
        <v>670</v>
      </c>
      <c r="PWF3001" s="36" t="s">
        <v>670</v>
      </c>
      <c r="PWG3001" s="36" t="s">
        <v>670</v>
      </c>
      <c r="PWH3001" s="36" t="s">
        <v>670</v>
      </c>
      <c r="PWI3001" s="36" t="s">
        <v>670</v>
      </c>
      <c r="PWJ3001" s="36" t="s">
        <v>670</v>
      </c>
      <c r="PWK3001" s="36" t="s">
        <v>670</v>
      </c>
      <c r="PWL3001" s="36" t="s">
        <v>670</v>
      </c>
      <c r="PWM3001" s="36" t="s">
        <v>670</v>
      </c>
      <c r="PWN3001" s="36" t="s">
        <v>670</v>
      </c>
      <c r="PWO3001" s="36" t="s">
        <v>670</v>
      </c>
      <c r="PWP3001" s="36" t="s">
        <v>670</v>
      </c>
      <c r="PWQ3001" s="36" t="s">
        <v>670</v>
      </c>
      <c r="PWR3001" s="36" t="s">
        <v>670</v>
      </c>
      <c r="PWS3001" s="36" t="s">
        <v>670</v>
      </c>
      <c r="PWT3001" s="36" t="s">
        <v>670</v>
      </c>
      <c r="PWU3001" s="36" t="s">
        <v>670</v>
      </c>
      <c r="PWV3001" s="36" t="s">
        <v>670</v>
      </c>
      <c r="PWW3001" s="36" t="s">
        <v>670</v>
      </c>
      <c r="PWX3001" s="36" t="s">
        <v>670</v>
      </c>
      <c r="PWY3001" s="36" t="s">
        <v>670</v>
      </c>
      <c r="PWZ3001" s="36" t="s">
        <v>670</v>
      </c>
      <c r="PXA3001" s="36" t="s">
        <v>670</v>
      </c>
      <c r="PXB3001" s="36" t="s">
        <v>670</v>
      </c>
      <c r="PXC3001" s="36" t="s">
        <v>670</v>
      </c>
      <c r="PXD3001" s="36" t="s">
        <v>670</v>
      </c>
      <c r="PXE3001" s="36" t="s">
        <v>670</v>
      </c>
      <c r="PXF3001" s="36" t="s">
        <v>670</v>
      </c>
      <c r="PXG3001" s="36" t="s">
        <v>670</v>
      </c>
      <c r="PXH3001" s="36" t="s">
        <v>670</v>
      </c>
      <c r="PXI3001" s="36" t="s">
        <v>670</v>
      </c>
      <c r="PXJ3001" s="36" t="s">
        <v>670</v>
      </c>
      <c r="PXK3001" s="36" t="s">
        <v>670</v>
      </c>
      <c r="PXL3001" s="36" t="s">
        <v>670</v>
      </c>
      <c r="PXM3001" s="36" t="s">
        <v>670</v>
      </c>
      <c r="PXN3001" s="36" t="s">
        <v>670</v>
      </c>
      <c r="PXO3001" s="36" t="s">
        <v>670</v>
      </c>
      <c r="PXP3001" s="36" t="s">
        <v>670</v>
      </c>
      <c r="PXQ3001" s="36" t="s">
        <v>670</v>
      </c>
      <c r="PXR3001" s="36" t="s">
        <v>670</v>
      </c>
      <c r="PXS3001" s="36" t="s">
        <v>670</v>
      </c>
      <c r="PXT3001" s="36" t="s">
        <v>670</v>
      </c>
      <c r="PXU3001" s="36" t="s">
        <v>670</v>
      </c>
      <c r="PXV3001" s="36" t="s">
        <v>670</v>
      </c>
      <c r="PXW3001" s="36" t="s">
        <v>670</v>
      </c>
      <c r="PXX3001" s="36" t="s">
        <v>670</v>
      </c>
      <c r="PXY3001" s="36" t="s">
        <v>670</v>
      </c>
      <c r="PXZ3001" s="36" t="s">
        <v>670</v>
      </c>
      <c r="PYA3001" s="36" t="s">
        <v>670</v>
      </c>
      <c r="PYB3001" s="36" t="s">
        <v>670</v>
      </c>
      <c r="PYC3001" s="36" t="s">
        <v>670</v>
      </c>
      <c r="PYD3001" s="36" t="s">
        <v>670</v>
      </c>
      <c r="PYE3001" s="36" t="s">
        <v>670</v>
      </c>
      <c r="PYF3001" s="36" t="s">
        <v>670</v>
      </c>
      <c r="PYG3001" s="36" t="s">
        <v>670</v>
      </c>
      <c r="PYH3001" s="36" t="s">
        <v>670</v>
      </c>
      <c r="PYI3001" s="36" t="s">
        <v>670</v>
      </c>
      <c r="PYJ3001" s="36" t="s">
        <v>670</v>
      </c>
      <c r="PYK3001" s="36" t="s">
        <v>670</v>
      </c>
      <c r="PYL3001" s="36" t="s">
        <v>670</v>
      </c>
      <c r="PYM3001" s="36" t="s">
        <v>670</v>
      </c>
      <c r="PYN3001" s="36" t="s">
        <v>670</v>
      </c>
      <c r="PYO3001" s="36" t="s">
        <v>670</v>
      </c>
      <c r="PYP3001" s="36" t="s">
        <v>670</v>
      </c>
      <c r="PYQ3001" s="36" t="s">
        <v>670</v>
      </c>
      <c r="PYR3001" s="36" t="s">
        <v>670</v>
      </c>
      <c r="PYS3001" s="36" t="s">
        <v>670</v>
      </c>
      <c r="PYT3001" s="36" t="s">
        <v>670</v>
      </c>
      <c r="PYU3001" s="36" t="s">
        <v>670</v>
      </c>
      <c r="PYV3001" s="36" t="s">
        <v>670</v>
      </c>
      <c r="PYW3001" s="36" t="s">
        <v>670</v>
      </c>
      <c r="PYX3001" s="36" t="s">
        <v>670</v>
      </c>
      <c r="PYY3001" s="36" t="s">
        <v>670</v>
      </c>
      <c r="PYZ3001" s="36" t="s">
        <v>670</v>
      </c>
      <c r="PZA3001" s="36" t="s">
        <v>670</v>
      </c>
      <c r="PZB3001" s="36" t="s">
        <v>670</v>
      </c>
      <c r="PZC3001" s="36" t="s">
        <v>670</v>
      </c>
      <c r="PZD3001" s="36" t="s">
        <v>670</v>
      </c>
      <c r="PZE3001" s="36" t="s">
        <v>670</v>
      </c>
      <c r="PZF3001" s="36" t="s">
        <v>670</v>
      </c>
      <c r="PZG3001" s="36" t="s">
        <v>670</v>
      </c>
      <c r="PZH3001" s="36" t="s">
        <v>670</v>
      </c>
      <c r="PZI3001" s="36" t="s">
        <v>670</v>
      </c>
      <c r="PZJ3001" s="36" t="s">
        <v>670</v>
      </c>
      <c r="PZK3001" s="36" t="s">
        <v>670</v>
      </c>
      <c r="PZL3001" s="36" t="s">
        <v>670</v>
      </c>
      <c r="PZM3001" s="36" t="s">
        <v>670</v>
      </c>
      <c r="PZN3001" s="36" t="s">
        <v>670</v>
      </c>
      <c r="PZO3001" s="36" t="s">
        <v>670</v>
      </c>
      <c r="PZP3001" s="36" t="s">
        <v>670</v>
      </c>
      <c r="PZQ3001" s="36" t="s">
        <v>670</v>
      </c>
      <c r="PZR3001" s="36" t="s">
        <v>670</v>
      </c>
      <c r="PZS3001" s="36" t="s">
        <v>670</v>
      </c>
      <c r="PZT3001" s="36" t="s">
        <v>670</v>
      </c>
      <c r="PZU3001" s="36" t="s">
        <v>670</v>
      </c>
      <c r="PZV3001" s="36" t="s">
        <v>670</v>
      </c>
      <c r="PZW3001" s="36" t="s">
        <v>670</v>
      </c>
      <c r="PZX3001" s="36" t="s">
        <v>670</v>
      </c>
      <c r="PZY3001" s="36" t="s">
        <v>670</v>
      </c>
      <c r="PZZ3001" s="36" t="s">
        <v>670</v>
      </c>
      <c r="QAA3001" s="36" t="s">
        <v>670</v>
      </c>
      <c r="QAB3001" s="36" t="s">
        <v>670</v>
      </c>
      <c r="QAC3001" s="36" t="s">
        <v>670</v>
      </c>
      <c r="QAD3001" s="36" t="s">
        <v>670</v>
      </c>
      <c r="QAE3001" s="36" t="s">
        <v>670</v>
      </c>
      <c r="QAF3001" s="36" t="s">
        <v>670</v>
      </c>
      <c r="QAG3001" s="36" t="s">
        <v>670</v>
      </c>
      <c r="QAH3001" s="36" t="s">
        <v>670</v>
      </c>
      <c r="QAI3001" s="36" t="s">
        <v>670</v>
      </c>
      <c r="QAJ3001" s="36" t="s">
        <v>670</v>
      </c>
      <c r="QAK3001" s="36" t="s">
        <v>670</v>
      </c>
      <c r="QAL3001" s="36" t="s">
        <v>670</v>
      </c>
      <c r="QAM3001" s="36" t="s">
        <v>670</v>
      </c>
      <c r="QAN3001" s="36" t="s">
        <v>670</v>
      </c>
      <c r="QAO3001" s="36" t="s">
        <v>670</v>
      </c>
      <c r="QAP3001" s="36" t="s">
        <v>670</v>
      </c>
      <c r="QAQ3001" s="36" t="s">
        <v>670</v>
      </c>
      <c r="QAR3001" s="36" t="s">
        <v>670</v>
      </c>
      <c r="QAS3001" s="36" t="s">
        <v>670</v>
      </c>
      <c r="QAT3001" s="36" t="s">
        <v>670</v>
      </c>
      <c r="QAU3001" s="36" t="s">
        <v>670</v>
      </c>
      <c r="QAV3001" s="36" t="s">
        <v>670</v>
      </c>
      <c r="QAW3001" s="36" t="s">
        <v>670</v>
      </c>
      <c r="QAX3001" s="36" t="s">
        <v>670</v>
      </c>
      <c r="QAY3001" s="36" t="s">
        <v>670</v>
      </c>
      <c r="QAZ3001" s="36" t="s">
        <v>670</v>
      </c>
      <c r="QBA3001" s="36" t="s">
        <v>670</v>
      </c>
      <c r="QBB3001" s="36" t="s">
        <v>670</v>
      </c>
      <c r="QBC3001" s="36" t="s">
        <v>670</v>
      </c>
      <c r="QBD3001" s="36" t="s">
        <v>670</v>
      </c>
      <c r="QBE3001" s="36" t="s">
        <v>670</v>
      </c>
      <c r="QBF3001" s="36" t="s">
        <v>670</v>
      </c>
      <c r="QBG3001" s="36" t="s">
        <v>670</v>
      </c>
      <c r="QBH3001" s="36" t="s">
        <v>670</v>
      </c>
      <c r="QBI3001" s="36" t="s">
        <v>670</v>
      </c>
      <c r="QBJ3001" s="36" t="s">
        <v>670</v>
      </c>
      <c r="QBK3001" s="36" t="s">
        <v>670</v>
      </c>
      <c r="QBL3001" s="36" t="s">
        <v>670</v>
      </c>
      <c r="QBM3001" s="36" t="s">
        <v>670</v>
      </c>
      <c r="QBN3001" s="36" t="s">
        <v>670</v>
      </c>
      <c r="QBO3001" s="36" t="s">
        <v>670</v>
      </c>
      <c r="QBP3001" s="36" t="s">
        <v>670</v>
      </c>
      <c r="QBQ3001" s="36" t="s">
        <v>670</v>
      </c>
      <c r="QBR3001" s="36" t="s">
        <v>670</v>
      </c>
      <c r="QBS3001" s="36" t="s">
        <v>670</v>
      </c>
      <c r="QBT3001" s="36" t="s">
        <v>670</v>
      </c>
      <c r="QBU3001" s="36" t="s">
        <v>670</v>
      </c>
      <c r="QBV3001" s="36" t="s">
        <v>670</v>
      </c>
      <c r="QBW3001" s="36" t="s">
        <v>670</v>
      </c>
      <c r="QBX3001" s="36" t="s">
        <v>670</v>
      </c>
      <c r="QBY3001" s="36" t="s">
        <v>670</v>
      </c>
      <c r="QBZ3001" s="36" t="s">
        <v>670</v>
      </c>
      <c r="QCA3001" s="36" t="s">
        <v>670</v>
      </c>
      <c r="QCB3001" s="36" t="s">
        <v>670</v>
      </c>
      <c r="QCC3001" s="36" t="s">
        <v>670</v>
      </c>
      <c r="QCD3001" s="36" t="s">
        <v>670</v>
      </c>
      <c r="QCE3001" s="36" t="s">
        <v>670</v>
      </c>
      <c r="QCF3001" s="36" t="s">
        <v>670</v>
      </c>
      <c r="QCG3001" s="36" t="s">
        <v>670</v>
      </c>
      <c r="QCH3001" s="36" t="s">
        <v>670</v>
      </c>
      <c r="QCI3001" s="36" t="s">
        <v>670</v>
      </c>
      <c r="QCJ3001" s="36" t="s">
        <v>670</v>
      </c>
      <c r="QCK3001" s="36" t="s">
        <v>670</v>
      </c>
      <c r="QCL3001" s="36" t="s">
        <v>670</v>
      </c>
      <c r="QCM3001" s="36" t="s">
        <v>670</v>
      </c>
      <c r="QCN3001" s="36" t="s">
        <v>670</v>
      </c>
      <c r="QCO3001" s="36" t="s">
        <v>670</v>
      </c>
      <c r="QCP3001" s="36" t="s">
        <v>670</v>
      </c>
      <c r="QCQ3001" s="36" t="s">
        <v>670</v>
      </c>
      <c r="QCR3001" s="36" t="s">
        <v>670</v>
      </c>
      <c r="QCS3001" s="36" t="s">
        <v>670</v>
      </c>
      <c r="QCT3001" s="36" t="s">
        <v>670</v>
      </c>
      <c r="QCU3001" s="36" t="s">
        <v>670</v>
      </c>
      <c r="QCV3001" s="36" t="s">
        <v>670</v>
      </c>
      <c r="QCW3001" s="36" t="s">
        <v>670</v>
      </c>
      <c r="QCX3001" s="36" t="s">
        <v>670</v>
      </c>
      <c r="QCY3001" s="36" t="s">
        <v>670</v>
      </c>
      <c r="QCZ3001" s="36" t="s">
        <v>670</v>
      </c>
      <c r="QDA3001" s="36" t="s">
        <v>670</v>
      </c>
      <c r="QDB3001" s="36" t="s">
        <v>670</v>
      </c>
      <c r="QDC3001" s="36" t="s">
        <v>670</v>
      </c>
      <c r="QDD3001" s="36" t="s">
        <v>670</v>
      </c>
      <c r="QDE3001" s="36" t="s">
        <v>670</v>
      </c>
      <c r="QDF3001" s="36" t="s">
        <v>670</v>
      </c>
      <c r="QDG3001" s="36" t="s">
        <v>670</v>
      </c>
      <c r="QDH3001" s="36" t="s">
        <v>670</v>
      </c>
      <c r="QDI3001" s="36" t="s">
        <v>670</v>
      </c>
      <c r="QDJ3001" s="36" t="s">
        <v>670</v>
      </c>
      <c r="QDK3001" s="36" t="s">
        <v>670</v>
      </c>
      <c r="QDL3001" s="36" t="s">
        <v>670</v>
      </c>
      <c r="QDM3001" s="36" t="s">
        <v>670</v>
      </c>
      <c r="QDN3001" s="36" t="s">
        <v>670</v>
      </c>
      <c r="QDO3001" s="36" t="s">
        <v>670</v>
      </c>
      <c r="QDP3001" s="36" t="s">
        <v>670</v>
      </c>
      <c r="QDQ3001" s="36" t="s">
        <v>670</v>
      </c>
      <c r="QDR3001" s="36" t="s">
        <v>670</v>
      </c>
      <c r="QDS3001" s="36" t="s">
        <v>670</v>
      </c>
      <c r="QDT3001" s="36" t="s">
        <v>670</v>
      </c>
      <c r="QDU3001" s="36" t="s">
        <v>670</v>
      </c>
      <c r="QDV3001" s="36" t="s">
        <v>670</v>
      </c>
      <c r="QDW3001" s="36" t="s">
        <v>670</v>
      </c>
      <c r="QDX3001" s="36" t="s">
        <v>670</v>
      </c>
      <c r="QDY3001" s="36" t="s">
        <v>670</v>
      </c>
      <c r="QDZ3001" s="36" t="s">
        <v>670</v>
      </c>
      <c r="QEA3001" s="36" t="s">
        <v>670</v>
      </c>
      <c r="QEB3001" s="36" t="s">
        <v>670</v>
      </c>
      <c r="QEC3001" s="36" t="s">
        <v>670</v>
      </c>
      <c r="QED3001" s="36" t="s">
        <v>670</v>
      </c>
      <c r="QEE3001" s="36" t="s">
        <v>670</v>
      </c>
      <c r="QEF3001" s="36" t="s">
        <v>670</v>
      </c>
      <c r="QEG3001" s="36" t="s">
        <v>670</v>
      </c>
      <c r="QEH3001" s="36" t="s">
        <v>670</v>
      </c>
      <c r="QEI3001" s="36" t="s">
        <v>670</v>
      </c>
      <c r="QEJ3001" s="36" t="s">
        <v>670</v>
      </c>
      <c r="QEK3001" s="36" t="s">
        <v>670</v>
      </c>
      <c r="QEL3001" s="36" t="s">
        <v>670</v>
      </c>
      <c r="QEM3001" s="36" t="s">
        <v>670</v>
      </c>
      <c r="QEN3001" s="36" t="s">
        <v>670</v>
      </c>
      <c r="QEO3001" s="36" t="s">
        <v>670</v>
      </c>
      <c r="QEP3001" s="36" t="s">
        <v>670</v>
      </c>
      <c r="QEQ3001" s="36" t="s">
        <v>670</v>
      </c>
      <c r="QER3001" s="36" t="s">
        <v>670</v>
      </c>
      <c r="QES3001" s="36" t="s">
        <v>670</v>
      </c>
      <c r="QET3001" s="36" t="s">
        <v>670</v>
      </c>
      <c r="QEU3001" s="36" t="s">
        <v>670</v>
      </c>
      <c r="QEV3001" s="36" t="s">
        <v>670</v>
      </c>
      <c r="QEW3001" s="36" t="s">
        <v>670</v>
      </c>
      <c r="QEX3001" s="36" t="s">
        <v>670</v>
      </c>
      <c r="QEY3001" s="36" t="s">
        <v>670</v>
      </c>
      <c r="QEZ3001" s="36" t="s">
        <v>670</v>
      </c>
      <c r="QFA3001" s="36" t="s">
        <v>670</v>
      </c>
      <c r="QFB3001" s="36" t="s">
        <v>670</v>
      </c>
      <c r="QFC3001" s="36" t="s">
        <v>670</v>
      </c>
      <c r="QFD3001" s="36" t="s">
        <v>670</v>
      </c>
      <c r="QFE3001" s="36" t="s">
        <v>670</v>
      </c>
      <c r="QFF3001" s="36" t="s">
        <v>670</v>
      </c>
      <c r="QFG3001" s="36" t="s">
        <v>670</v>
      </c>
      <c r="QFH3001" s="36" t="s">
        <v>670</v>
      </c>
      <c r="QFI3001" s="36" t="s">
        <v>670</v>
      </c>
      <c r="QFJ3001" s="36" t="s">
        <v>670</v>
      </c>
      <c r="QFK3001" s="36" t="s">
        <v>670</v>
      </c>
      <c r="QFL3001" s="36" t="s">
        <v>670</v>
      </c>
      <c r="QFM3001" s="36" t="s">
        <v>670</v>
      </c>
      <c r="QFN3001" s="36" t="s">
        <v>670</v>
      </c>
      <c r="QFO3001" s="36" t="s">
        <v>670</v>
      </c>
      <c r="QFP3001" s="36" t="s">
        <v>670</v>
      </c>
      <c r="QFQ3001" s="36" t="s">
        <v>670</v>
      </c>
      <c r="QFR3001" s="36" t="s">
        <v>670</v>
      </c>
      <c r="QFS3001" s="36" t="s">
        <v>670</v>
      </c>
      <c r="QFT3001" s="36" t="s">
        <v>670</v>
      </c>
      <c r="QFU3001" s="36" t="s">
        <v>670</v>
      </c>
      <c r="QFV3001" s="36" t="s">
        <v>670</v>
      </c>
      <c r="QFW3001" s="36" t="s">
        <v>670</v>
      </c>
      <c r="QFX3001" s="36" t="s">
        <v>670</v>
      </c>
      <c r="QFY3001" s="36" t="s">
        <v>670</v>
      </c>
      <c r="QFZ3001" s="36" t="s">
        <v>670</v>
      </c>
      <c r="QGA3001" s="36" t="s">
        <v>670</v>
      </c>
      <c r="QGB3001" s="36" t="s">
        <v>670</v>
      </c>
      <c r="QGC3001" s="36" t="s">
        <v>670</v>
      </c>
      <c r="QGD3001" s="36" t="s">
        <v>670</v>
      </c>
      <c r="QGE3001" s="36" t="s">
        <v>670</v>
      </c>
      <c r="QGF3001" s="36" t="s">
        <v>670</v>
      </c>
      <c r="QGG3001" s="36" t="s">
        <v>670</v>
      </c>
      <c r="QGH3001" s="36" t="s">
        <v>670</v>
      </c>
      <c r="QGI3001" s="36" t="s">
        <v>670</v>
      </c>
      <c r="QGJ3001" s="36" t="s">
        <v>670</v>
      </c>
      <c r="QGK3001" s="36" t="s">
        <v>670</v>
      </c>
      <c r="QGL3001" s="36" t="s">
        <v>670</v>
      </c>
      <c r="QGM3001" s="36" t="s">
        <v>670</v>
      </c>
      <c r="QGN3001" s="36" t="s">
        <v>670</v>
      </c>
      <c r="QGO3001" s="36" t="s">
        <v>670</v>
      </c>
      <c r="QGP3001" s="36" t="s">
        <v>670</v>
      </c>
      <c r="QGQ3001" s="36" t="s">
        <v>670</v>
      </c>
      <c r="QGR3001" s="36" t="s">
        <v>670</v>
      </c>
      <c r="QGS3001" s="36" t="s">
        <v>670</v>
      </c>
      <c r="QGT3001" s="36" t="s">
        <v>670</v>
      </c>
      <c r="QGU3001" s="36" t="s">
        <v>670</v>
      </c>
      <c r="QGV3001" s="36" t="s">
        <v>670</v>
      </c>
      <c r="QGW3001" s="36" t="s">
        <v>670</v>
      </c>
      <c r="QGX3001" s="36" t="s">
        <v>670</v>
      </c>
      <c r="QGY3001" s="36" t="s">
        <v>670</v>
      </c>
      <c r="QGZ3001" s="36" t="s">
        <v>670</v>
      </c>
      <c r="QHA3001" s="36" t="s">
        <v>670</v>
      </c>
      <c r="QHB3001" s="36" t="s">
        <v>670</v>
      </c>
      <c r="QHC3001" s="36" t="s">
        <v>670</v>
      </c>
      <c r="QHD3001" s="36" t="s">
        <v>670</v>
      </c>
      <c r="QHE3001" s="36" t="s">
        <v>670</v>
      </c>
      <c r="QHF3001" s="36" t="s">
        <v>670</v>
      </c>
      <c r="QHG3001" s="36" t="s">
        <v>670</v>
      </c>
      <c r="QHH3001" s="36" t="s">
        <v>670</v>
      </c>
      <c r="QHI3001" s="36" t="s">
        <v>670</v>
      </c>
      <c r="QHJ3001" s="36" t="s">
        <v>670</v>
      </c>
      <c r="QHK3001" s="36" t="s">
        <v>670</v>
      </c>
      <c r="QHL3001" s="36" t="s">
        <v>670</v>
      </c>
      <c r="QHM3001" s="36" t="s">
        <v>670</v>
      </c>
      <c r="QHN3001" s="36" t="s">
        <v>670</v>
      </c>
      <c r="QHO3001" s="36" t="s">
        <v>670</v>
      </c>
      <c r="QHP3001" s="36" t="s">
        <v>670</v>
      </c>
      <c r="QHQ3001" s="36" t="s">
        <v>670</v>
      </c>
      <c r="QHR3001" s="36" t="s">
        <v>670</v>
      </c>
      <c r="QHS3001" s="36" t="s">
        <v>670</v>
      </c>
      <c r="QHT3001" s="36" t="s">
        <v>670</v>
      </c>
      <c r="QHU3001" s="36" t="s">
        <v>670</v>
      </c>
      <c r="QHV3001" s="36" t="s">
        <v>670</v>
      </c>
      <c r="QHW3001" s="36" t="s">
        <v>670</v>
      </c>
      <c r="QHX3001" s="36" t="s">
        <v>670</v>
      </c>
      <c r="QHY3001" s="36" t="s">
        <v>670</v>
      </c>
      <c r="QHZ3001" s="36" t="s">
        <v>670</v>
      </c>
      <c r="QIA3001" s="36" t="s">
        <v>670</v>
      </c>
      <c r="QIB3001" s="36" t="s">
        <v>670</v>
      </c>
      <c r="QIC3001" s="36" t="s">
        <v>670</v>
      </c>
      <c r="QID3001" s="36" t="s">
        <v>670</v>
      </c>
      <c r="QIE3001" s="36" t="s">
        <v>670</v>
      </c>
      <c r="QIF3001" s="36" t="s">
        <v>670</v>
      </c>
      <c r="QIG3001" s="36" t="s">
        <v>670</v>
      </c>
      <c r="QIH3001" s="36" t="s">
        <v>670</v>
      </c>
      <c r="QII3001" s="36" t="s">
        <v>670</v>
      </c>
      <c r="QIJ3001" s="36" t="s">
        <v>670</v>
      </c>
      <c r="QIK3001" s="36" t="s">
        <v>670</v>
      </c>
      <c r="QIL3001" s="36" t="s">
        <v>670</v>
      </c>
      <c r="QIM3001" s="36" t="s">
        <v>670</v>
      </c>
      <c r="QIN3001" s="36" t="s">
        <v>670</v>
      </c>
      <c r="QIO3001" s="36" t="s">
        <v>670</v>
      </c>
      <c r="QIP3001" s="36" t="s">
        <v>670</v>
      </c>
      <c r="QIQ3001" s="36" t="s">
        <v>670</v>
      </c>
      <c r="QIR3001" s="36" t="s">
        <v>670</v>
      </c>
      <c r="QIS3001" s="36" t="s">
        <v>670</v>
      </c>
      <c r="QIT3001" s="36" t="s">
        <v>670</v>
      </c>
      <c r="QIU3001" s="36" t="s">
        <v>670</v>
      </c>
      <c r="QIV3001" s="36" t="s">
        <v>670</v>
      </c>
      <c r="QIW3001" s="36" t="s">
        <v>670</v>
      </c>
      <c r="QIX3001" s="36" t="s">
        <v>670</v>
      </c>
      <c r="QIY3001" s="36" t="s">
        <v>670</v>
      </c>
      <c r="QIZ3001" s="36" t="s">
        <v>670</v>
      </c>
      <c r="QJA3001" s="36" t="s">
        <v>670</v>
      </c>
      <c r="QJB3001" s="36" t="s">
        <v>670</v>
      </c>
      <c r="QJC3001" s="36" t="s">
        <v>670</v>
      </c>
      <c r="QJD3001" s="36" t="s">
        <v>670</v>
      </c>
      <c r="QJE3001" s="36" t="s">
        <v>670</v>
      </c>
      <c r="QJF3001" s="36" t="s">
        <v>670</v>
      </c>
      <c r="QJG3001" s="36" t="s">
        <v>670</v>
      </c>
      <c r="QJH3001" s="36" t="s">
        <v>670</v>
      </c>
      <c r="QJI3001" s="36" t="s">
        <v>670</v>
      </c>
      <c r="QJJ3001" s="36" t="s">
        <v>670</v>
      </c>
      <c r="QJK3001" s="36" t="s">
        <v>670</v>
      </c>
      <c r="QJL3001" s="36" t="s">
        <v>670</v>
      </c>
      <c r="QJM3001" s="36" t="s">
        <v>670</v>
      </c>
      <c r="QJN3001" s="36" t="s">
        <v>670</v>
      </c>
      <c r="QJO3001" s="36" t="s">
        <v>670</v>
      </c>
      <c r="QJP3001" s="36" t="s">
        <v>670</v>
      </c>
      <c r="QJQ3001" s="36" t="s">
        <v>670</v>
      </c>
      <c r="QJR3001" s="36" t="s">
        <v>670</v>
      </c>
      <c r="QJS3001" s="36" t="s">
        <v>670</v>
      </c>
      <c r="QJT3001" s="36" t="s">
        <v>670</v>
      </c>
      <c r="QJU3001" s="36" t="s">
        <v>670</v>
      </c>
      <c r="QJV3001" s="36" t="s">
        <v>670</v>
      </c>
      <c r="QJW3001" s="36" t="s">
        <v>670</v>
      </c>
      <c r="QJX3001" s="36" t="s">
        <v>670</v>
      </c>
      <c r="QJY3001" s="36" t="s">
        <v>670</v>
      </c>
      <c r="QJZ3001" s="36" t="s">
        <v>670</v>
      </c>
      <c r="QKA3001" s="36" t="s">
        <v>670</v>
      </c>
      <c r="QKB3001" s="36" t="s">
        <v>670</v>
      </c>
      <c r="QKC3001" s="36" t="s">
        <v>670</v>
      </c>
      <c r="QKD3001" s="36" t="s">
        <v>670</v>
      </c>
      <c r="QKE3001" s="36" t="s">
        <v>670</v>
      </c>
      <c r="QKF3001" s="36" t="s">
        <v>670</v>
      </c>
      <c r="QKG3001" s="36" t="s">
        <v>670</v>
      </c>
      <c r="QKH3001" s="36" t="s">
        <v>670</v>
      </c>
      <c r="QKI3001" s="36" t="s">
        <v>670</v>
      </c>
      <c r="QKJ3001" s="36" t="s">
        <v>670</v>
      </c>
      <c r="QKK3001" s="36" t="s">
        <v>670</v>
      </c>
      <c r="QKL3001" s="36" t="s">
        <v>670</v>
      </c>
      <c r="QKM3001" s="36" t="s">
        <v>670</v>
      </c>
      <c r="QKN3001" s="36" t="s">
        <v>670</v>
      </c>
      <c r="QKO3001" s="36" t="s">
        <v>670</v>
      </c>
      <c r="QKP3001" s="36" t="s">
        <v>670</v>
      </c>
      <c r="QKQ3001" s="36" t="s">
        <v>670</v>
      </c>
      <c r="QKR3001" s="36" t="s">
        <v>670</v>
      </c>
      <c r="QKS3001" s="36" t="s">
        <v>670</v>
      </c>
      <c r="QKT3001" s="36" t="s">
        <v>670</v>
      </c>
      <c r="QKU3001" s="36" t="s">
        <v>670</v>
      </c>
      <c r="QKV3001" s="36" t="s">
        <v>670</v>
      </c>
      <c r="QKW3001" s="36" t="s">
        <v>670</v>
      </c>
      <c r="QKX3001" s="36" t="s">
        <v>670</v>
      </c>
      <c r="QKY3001" s="36" t="s">
        <v>670</v>
      </c>
      <c r="QKZ3001" s="36" t="s">
        <v>670</v>
      </c>
      <c r="QLA3001" s="36" t="s">
        <v>670</v>
      </c>
      <c r="QLB3001" s="36" t="s">
        <v>670</v>
      </c>
      <c r="QLC3001" s="36" t="s">
        <v>670</v>
      </c>
      <c r="QLD3001" s="36" t="s">
        <v>670</v>
      </c>
      <c r="QLE3001" s="36" t="s">
        <v>670</v>
      </c>
      <c r="QLF3001" s="36" t="s">
        <v>670</v>
      </c>
      <c r="QLG3001" s="36" t="s">
        <v>670</v>
      </c>
      <c r="QLH3001" s="36" t="s">
        <v>670</v>
      </c>
      <c r="QLI3001" s="36" t="s">
        <v>670</v>
      </c>
      <c r="QLJ3001" s="36" t="s">
        <v>670</v>
      </c>
      <c r="QLK3001" s="36" t="s">
        <v>670</v>
      </c>
      <c r="QLL3001" s="36" t="s">
        <v>670</v>
      </c>
      <c r="QLM3001" s="36" t="s">
        <v>670</v>
      </c>
      <c r="QLN3001" s="36" t="s">
        <v>670</v>
      </c>
      <c r="QLO3001" s="36" t="s">
        <v>670</v>
      </c>
      <c r="QLP3001" s="36" t="s">
        <v>670</v>
      </c>
      <c r="QLQ3001" s="36" t="s">
        <v>670</v>
      </c>
      <c r="QLR3001" s="36" t="s">
        <v>670</v>
      </c>
      <c r="QLS3001" s="36" t="s">
        <v>670</v>
      </c>
      <c r="QLT3001" s="36" t="s">
        <v>670</v>
      </c>
      <c r="QLU3001" s="36" t="s">
        <v>670</v>
      </c>
      <c r="QLV3001" s="36" t="s">
        <v>670</v>
      </c>
      <c r="QLW3001" s="36" t="s">
        <v>670</v>
      </c>
      <c r="QLX3001" s="36" t="s">
        <v>670</v>
      </c>
      <c r="QLY3001" s="36" t="s">
        <v>670</v>
      </c>
      <c r="QLZ3001" s="36" t="s">
        <v>670</v>
      </c>
      <c r="QMA3001" s="36" t="s">
        <v>670</v>
      </c>
      <c r="QMB3001" s="36" t="s">
        <v>670</v>
      </c>
      <c r="QMC3001" s="36" t="s">
        <v>670</v>
      </c>
      <c r="QMD3001" s="36" t="s">
        <v>670</v>
      </c>
      <c r="QME3001" s="36" t="s">
        <v>670</v>
      </c>
      <c r="QMF3001" s="36" t="s">
        <v>670</v>
      </c>
      <c r="QMG3001" s="36" t="s">
        <v>670</v>
      </c>
      <c r="QMH3001" s="36" t="s">
        <v>670</v>
      </c>
      <c r="QMI3001" s="36" t="s">
        <v>670</v>
      </c>
      <c r="QMJ3001" s="36" t="s">
        <v>670</v>
      </c>
      <c r="QMK3001" s="36" t="s">
        <v>670</v>
      </c>
      <c r="QML3001" s="36" t="s">
        <v>670</v>
      </c>
      <c r="QMM3001" s="36" t="s">
        <v>670</v>
      </c>
      <c r="QMN3001" s="36" t="s">
        <v>670</v>
      </c>
      <c r="QMO3001" s="36" t="s">
        <v>670</v>
      </c>
      <c r="QMP3001" s="36" t="s">
        <v>670</v>
      </c>
      <c r="QMQ3001" s="36" t="s">
        <v>670</v>
      </c>
      <c r="QMR3001" s="36" t="s">
        <v>670</v>
      </c>
      <c r="QMS3001" s="36" t="s">
        <v>670</v>
      </c>
      <c r="QMT3001" s="36" t="s">
        <v>670</v>
      </c>
      <c r="QMU3001" s="36" t="s">
        <v>670</v>
      </c>
      <c r="QMV3001" s="36" t="s">
        <v>670</v>
      </c>
      <c r="QMW3001" s="36" t="s">
        <v>670</v>
      </c>
      <c r="QMX3001" s="36" t="s">
        <v>670</v>
      </c>
      <c r="QMY3001" s="36" t="s">
        <v>670</v>
      </c>
      <c r="QMZ3001" s="36" t="s">
        <v>670</v>
      </c>
      <c r="QNA3001" s="36" t="s">
        <v>670</v>
      </c>
      <c r="QNB3001" s="36" t="s">
        <v>670</v>
      </c>
      <c r="QNC3001" s="36" t="s">
        <v>670</v>
      </c>
      <c r="QND3001" s="36" t="s">
        <v>670</v>
      </c>
      <c r="QNE3001" s="36" t="s">
        <v>670</v>
      </c>
      <c r="QNF3001" s="36" t="s">
        <v>670</v>
      </c>
      <c r="QNG3001" s="36" t="s">
        <v>670</v>
      </c>
      <c r="QNH3001" s="36" t="s">
        <v>670</v>
      </c>
      <c r="QNI3001" s="36" t="s">
        <v>670</v>
      </c>
      <c r="QNJ3001" s="36" t="s">
        <v>670</v>
      </c>
      <c r="QNK3001" s="36" t="s">
        <v>670</v>
      </c>
      <c r="QNL3001" s="36" t="s">
        <v>670</v>
      </c>
      <c r="QNM3001" s="36" t="s">
        <v>670</v>
      </c>
      <c r="QNN3001" s="36" t="s">
        <v>670</v>
      </c>
      <c r="QNO3001" s="36" t="s">
        <v>670</v>
      </c>
      <c r="QNP3001" s="36" t="s">
        <v>670</v>
      </c>
      <c r="QNQ3001" s="36" t="s">
        <v>670</v>
      </c>
      <c r="QNR3001" s="36" t="s">
        <v>670</v>
      </c>
      <c r="QNS3001" s="36" t="s">
        <v>670</v>
      </c>
      <c r="QNT3001" s="36" t="s">
        <v>670</v>
      </c>
      <c r="QNU3001" s="36" t="s">
        <v>670</v>
      </c>
      <c r="QNV3001" s="36" t="s">
        <v>670</v>
      </c>
      <c r="QNW3001" s="36" t="s">
        <v>670</v>
      </c>
      <c r="QNX3001" s="36" t="s">
        <v>670</v>
      </c>
      <c r="QNY3001" s="36" t="s">
        <v>670</v>
      </c>
      <c r="QNZ3001" s="36" t="s">
        <v>670</v>
      </c>
      <c r="QOA3001" s="36" t="s">
        <v>670</v>
      </c>
      <c r="QOB3001" s="36" t="s">
        <v>670</v>
      </c>
      <c r="QOC3001" s="36" t="s">
        <v>670</v>
      </c>
      <c r="QOD3001" s="36" t="s">
        <v>670</v>
      </c>
      <c r="QOE3001" s="36" t="s">
        <v>670</v>
      </c>
      <c r="QOF3001" s="36" t="s">
        <v>670</v>
      </c>
      <c r="QOG3001" s="36" t="s">
        <v>670</v>
      </c>
      <c r="QOH3001" s="36" t="s">
        <v>670</v>
      </c>
      <c r="QOI3001" s="36" t="s">
        <v>670</v>
      </c>
      <c r="QOJ3001" s="36" t="s">
        <v>670</v>
      </c>
      <c r="QOK3001" s="36" t="s">
        <v>670</v>
      </c>
      <c r="QOL3001" s="36" t="s">
        <v>670</v>
      </c>
      <c r="QOM3001" s="36" t="s">
        <v>670</v>
      </c>
      <c r="QON3001" s="36" t="s">
        <v>670</v>
      </c>
      <c r="QOO3001" s="36" t="s">
        <v>670</v>
      </c>
      <c r="QOP3001" s="36" t="s">
        <v>670</v>
      </c>
      <c r="QOQ3001" s="36" t="s">
        <v>670</v>
      </c>
      <c r="QOR3001" s="36" t="s">
        <v>670</v>
      </c>
      <c r="QOS3001" s="36" t="s">
        <v>670</v>
      </c>
      <c r="QOT3001" s="36" t="s">
        <v>670</v>
      </c>
      <c r="QOU3001" s="36" t="s">
        <v>670</v>
      </c>
      <c r="QOV3001" s="36" t="s">
        <v>670</v>
      </c>
      <c r="QOW3001" s="36" t="s">
        <v>670</v>
      </c>
      <c r="QOX3001" s="36" t="s">
        <v>670</v>
      </c>
      <c r="QOY3001" s="36" t="s">
        <v>670</v>
      </c>
      <c r="QOZ3001" s="36" t="s">
        <v>670</v>
      </c>
      <c r="QPA3001" s="36" t="s">
        <v>670</v>
      </c>
      <c r="QPB3001" s="36" t="s">
        <v>670</v>
      </c>
      <c r="QPC3001" s="36" t="s">
        <v>670</v>
      </c>
      <c r="QPD3001" s="36" t="s">
        <v>670</v>
      </c>
      <c r="QPE3001" s="36" t="s">
        <v>670</v>
      </c>
      <c r="QPF3001" s="36" t="s">
        <v>670</v>
      </c>
      <c r="QPG3001" s="36" t="s">
        <v>670</v>
      </c>
      <c r="QPH3001" s="36" t="s">
        <v>670</v>
      </c>
      <c r="QPI3001" s="36" t="s">
        <v>670</v>
      </c>
      <c r="QPJ3001" s="36" t="s">
        <v>670</v>
      </c>
      <c r="QPK3001" s="36" t="s">
        <v>670</v>
      </c>
      <c r="QPL3001" s="36" t="s">
        <v>670</v>
      </c>
      <c r="QPM3001" s="36" t="s">
        <v>670</v>
      </c>
      <c r="QPN3001" s="36" t="s">
        <v>670</v>
      </c>
      <c r="QPO3001" s="36" t="s">
        <v>670</v>
      </c>
      <c r="QPP3001" s="36" t="s">
        <v>670</v>
      </c>
      <c r="QPQ3001" s="36" t="s">
        <v>670</v>
      </c>
      <c r="QPR3001" s="36" t="s">
        <v>670</v>
      </c>
      <c r="QPS3001" s="36" t="s">
        <v>670</v>
      </c>
      <c r="QPT3001" s="36" t="s">
        <v>670</v>
      </c>
      <c r="QPU3001" s="36" t="s">
        <v>670</v>
      </c>
      <c r="QPV3001" s="36" t="s">
        <v>670</v>
      </c>
      <c r="QPW3001" s="36" t="s">
        <v>670</v>
      </c>
      <c r="QPX3001" s="36" t="s">
        <v>670</v>
      </c>
      <c r="QPY3001" s="36" t="s">
        <v>670</v>
      </c>
      <c r="QPZ3001" s="36" t="s">
        <v>670</v>
      </c>
      <c r="QQA3001" s="36" t="s">
        <v>670</v>
      </c>
      <c r="QQB3001" s="36" t="s">
        <v>670</v>
      </c>
      <c r="QQC3001" s="36" t="s">
        <v>670</v>
      </c>
      <c r="QQD3001" s="36" t="s">
        <v>670</v>
      </c>
      <c r="QQE3001" s="36" t="s">
        <v>670</v>
      </c>
      <c r="QQF3001" s="36" t="s">
        <v>670</v>
      </c>
      <c r="QQG3001" s="36" t="s">
        <v>670</v>
      </c>
      <c r="QQH3001" s="36" t="s">
        <v>670</v>
      </c>
      <c r="QQI3001" s="36" t="s">
        <v>670</v>
      </c>
      <c r="QQJ3001" s="36" t="s">
        <v>670</v>
      </c>
      <c r="QQK3001" s="36" t="s">
        <v>670</v>
      </c>
      <c r="QQL3001" s="36" t="s">
        <v>670</v>
      </c>
      <c r="QQM3001" s="36" t="s">
        <v>670</v>
      </c>
      <c r="QQN3001" s="36" t="s">
        <v>670</v>
      </c>
      <c r="QQO3001" s="36" t="s">
        <v>670</v>
      </c>
      <c r="QQP3001" s="36" t="s">
        <v>670</v>
      </c>
      <c r="QQQ3001" s="36" t="s">
        <v>670</v>
      </c>
      <c r="QQR3001" s="36" t="s">
        <v>670</v>
      </c>
      <c r="QQS3001" s="36" t="s">
        <v>670</v>
      </c>
      <c r="QQT3001" s="36" t="s">
        <v>670</v>
      </c>
      <c r="QQU3001" s="36" t="s">
        <v>670</v>
      </c>
      <c r="QQV3001" s="36" t="s">
        <v>670</v>
      </c>
      <c r="QQW3001" s="36" t="s">
        <v>670</v>
      </c>
      <c r="QQX3001" s="36" t="s">
        <v>670</v>
      </c>
      <c r="QQY3001" s="36" t="s">
        <v>670</v>
      </c>
      <c r="QQZ3001" s="36" t="s">
        <v>670</v>
      </c>
      <c r="QRA3001" s="36" t="s">
        <v>670</v>
      </c>
      <c r="QRB3001" s="36" t="s">
        <v>670</v>
      </c>
      <c r="QRC3001" s="36" t="s">
        <v>670</v>
      </c>
      <c r="QRD3001" s="36" t="s">
        <v>670</v>
      </c>
      <c r="QRE3001" s="36" t="s">
        <v>670</v>
      </c>
      <c r="QRF3001" s="36" t="s">
        <v>670</v>
      </c>
      <c r="QRG3001" s="36" t="s">
        <v>670</v>
      </c>
      <c r="QRH3001" s="36" t="s">
        <v>670</v>
      </c>
      <c r="QRI3001" s="36" t="s">
        <v>670</v>
      </c>
      <c r="QRJ3001" s="36" t="s">
        <v>670</v>
      </c>
      <c r="QRK3001" s="36" t="s">
        <v>670</v>
      </c>
      <c r="QRL3001" s="36" t="s">
        <v>670</v>
      </c>
      <c r="QRM3001" s="36" t="s">
        <v>670</v>
      </c>
      <c r="QRN3001" s="36" t="s">
        <v>670</v>
      </c>
      <c r="QRO3001" s="36" t="s">
        <v>670</v>
      </c>
      <c r="QRP3001" s="36" t="s">
        <v>670</v>
      </c>
      <c r="QRQ3001" s="36" t="s">
        <v>670</v>
      </c>
      <c r="QRR3001" s="36" t="s">
        <v>670</v>
      </c>
      <c r="QRS3001" s="36" t="s">
        <v>670</v>
      </c>
      <c r="QRT3001" s="36" t="s">
        <v>670</v>
      </c>
      <c r="QRU3001" s="36" t="s">
        <v>670</v>
      </c>
      <c r="QRV3001" s="36" t="s">
        <v>670</v>
      </c>
      <c r="QRW3001" s="36" t="s">
        <v>670</v>
      </c>
      <c r="QRX3001" s="36" t="s">
        <v>670</v>
      </c>
      <c r="QRY3001" s="36" t="s">
        <v>670</v>
      </c>
      <c r="QRZ3001" s="36" t="s">
        <v>670</v>
      </c>
      <c r="QSA3001" s="36" t="s">
        <v>670</v>
      </c>
      <c r="QSB3001" s="36" t="s">
        <v>670</v>
      </c>
      <c r="QSC3001" s="36" t="s">
        <v>670</v>
      </c>
      <c r="QSD3001" s="36" t="s">
        <v>670</v>
      </c>
      <c r="QSE3001" s="36" t="s">
        <v>670</v>
      </c>
      <c r="QSF3001" s="36" t="s">
        <v>670</v>
      </c>
      <c r="QSG3001" s="36" t="s">
        <v>670</v>
      </c>
      <c r="QSH3001" s="36" t="s">
        <v>670</v>
      </c>
      <c r="QSI3001" s="36" t="s">
        <v>670</v>
      </c>
      <c r="QSJ3001" s="36" t="s">
        <v>670</v>
      </c>
      <c r="QSK3001" s="36" t="s">
        <v>670</v>
      </c>
      <c r="QSL3001" s="36" t="s">
        <v>670</v>
      </c>
      <c r="QSM3001" s="36" t="s">
        <v>670</v>
      </c>
      <c r="QSN3001" s="36" t="s">
        <v>670</v>
      </c>
      <c r="QSO3001" s="36" t="s">
        <v>670</v>
      </c>
      <c r="QSP3001" s="36" t="s">
        <v>670</v>
      </c>
      <c r="QSQ3001" s="36" t="s">
        <v>670</v>
      </c>
      <c r="QSR3001" s="36" t="s">
        <v>670</v>
      </c>
      <c r="QSS3001" s="36" t="s">
        <v>670</v>
      </c>
      <c r="QST3001" s="36" t="s">
        <v>670</v>
      </c>
      <c r="QSU3001" s="36" t="s">
        <v>670</v>
      </c>
      <c r="QSV3001" s="36" t="s">
        <v>670</v>
      </c>
      <c r="QSW3001" s="36" t="s">
        <v>670</v>
      </c>
      <c r="QSX3001" s="36" t="s">
        <v>670</v>
      </c>
      <c r="QSY3001" s="36" t="s">
        <v>670</v>
      </c>
      <c r="QSZ3001" s="36" t="s">
        <v>670</v>
      </c>
      <c r="QTA3001" s="36" t="s">
        <v>670</v>
      </c>
      <c r="QTB3001" s="36" t="s">
        <v>670</v>
      </c>
      <c r="QTC3001" s="36" t="s">
        <v>670</v>
      </c>
      <c r="QTD3001" s="36" t="s">
        <v>670</v>
      </c>
      <c r="QTE3001" s="36" t="s">
        <v>670</v>
      </c>
      <c r="QTF3001" s="36" t="s">
        <v>670</v>
      </c>
      <c r="QTG3001" s="36" t="s">
        <v>670</v>
      </c>
      <c r="QTH3001" s="36" t="s">
        <v>670</v>
      </c>
      <c r="QTI3001" s="36" t="s">
        <v>670</v>
      </c>
      <c r="QTJ3001" s="36" t="s">
        <v>670</v>
      </c>
      <c r="QTK3001" s="36" t="s">
        <v>670</v>
      </c>
      <c r="QTL3001" s="36" t="s">
        <v>670</v>
      </c>
      <c r="QTM3001" s="36" t="s">
        <v>670</v>
      </c>
      <c r="QTN3001" s="36" t="s">
        <v>670</v>
      </c>
      <c r="QTO3001" s="36" t="s">
        <v>670</v>
      </c>
      <c r="QTP3001" s="36" t="s">
        <v>670</v>
      </c>
      <c r="QTQ3001" s="36" t="s">
        <v>670</v>
      </c>
      <c r="QTR3001" s="36" t="s">
        <v>670</v>
      </c>
      <c r="QTS3001" s="36" t="s">
        <v>670</v>
      </c>
      <c r="QTT3001" s="36" t="s">
        <v>670</v>
      </c>
      <c r="QTU3001" s="36" t="s">
        <v>670</v>
      </c>
      <c r="QTV3001" s="36" t="s">
        <v>670</v>
      </c>
      <c r="QTW3001" s="36" t="s">
        <v>670</v>
      </c>
      <c r="QTX3001" s="36" t="s">
        <v>670</v>
      </c>
      <c r="QTY3001" s="36" t="s">
        <v>670</v>
      </c>
      <c r="QTZ3001" s="36" t="s">
        <v>670</v>
      </c>
      <c r="QUA3001" s="36" t="s">
        <v>670</v>
      </c>
      <c r="QUB3001" s="36" t="s">
        <v>670</v>
      </c>
      <c r="QUC3001" s="36" t="s">
        <v>670</v>
      </c>
      <c r="QUD3001" s="36" t="s">
        <v>670</v>
      </c>
      <c r="QUE3001" s="36" t="s">
        <v>670</v>
      </c>
      <c r="QUF3001" s="36" t="s">
        <v>670</v>
      </c>
      <c r="QUG3001" s="36" t="s">
        <v>670</v>
      </c>
      <c r="QUH3001" s="36" t="s">
        <v>670</v>
      </c>
      <c r="QUI3001" s="36" t="s">
        <v>670</v>
      </c>
      <c r="QUJ3001" s="36" t="s">
        <v>670</v>
      </c>
      <c r="QUK3001" s="36" t="s">
        <v>670</v>
      </c>
      <c r="QUL3001" s="36" t="s">
        <v>670</v>
      </c>
      <c r="QUM3001" s="36" t="s">
        <v>670</v>
      </c>
      <c r="QUN3001" s="36" t="s">
        <v>670</v>
      </c>
      <c r="QUO3001" s="36" t="s">
        <v>670</v>
      </c>
      <c r="QUP3001" s="36" t="s">
        <v>670</v>
      </c>
      <c r="QUQ3001" s="36" t="s">
        <v>670</v>
      </c>
      <c r="QUR3001" s="36" t="s">
        <v>670</v>
      </c>
      <c r="QUS3001" s="36" t="s">
        <v>670</v>
      </c>
      <c r="QUT3001" s="36" t="s">
        <v>670</v>
      </c>
      <c r="QUU3001" s="36" t="s">
        <v>670</v>
      </c>
      <c r="QUV3001" s="36" t="s">
        <v>670</v>
      </c>
      <c r="QUW3001" s="36" t="s">
        <v>670</v>
      </c>
      <c r="QUX3001" s="36" t="s">
        <v>670</v>
      </c>
      <c r="QUY3001" s="36" t="s">
        <v>670</v>
      </c>
      <c r="QUZ3001" s="36" t="s">
        <v>670</v>
      </c>
      <c r="QVA3001" s="36" t="s">
        <v>670</v>
      </c>
      <c r="QVB3001" s="36" t="s">
        <v>670</v>
      </c>
      <c r="QVC3001" s="36" t="s">
        <v>670</v>
      </c>
      <c r="QVD3001" s="36" t="s">
        <v>670</v>
      </c>
      <c r="QVE3001" s="36" t="s">
        <v>670</v>
      </c>
      <c r="QVF3001" s="36" t="s">
        <v>670</v>
      </c>
      <c r="QVG3001" s="36" t="s">
        <v>670</v>
      </c>
      <c r="QVH3001" s="36" t="s">
        <v>670</v>
      </c>
      <c r="QVI3001" s="36" t="s">
        <v>670</v>
      </c>
      <c r="QVJ3001" s="36" t="s">
        <v>670</v>
      </c>
      <c r="QVK3001" s="36" t="s">
        <v>670</v>
      </c>
      <c r="QVL3001" s="36" t="s">
        <v>670</v>
      </c>
      <c r="QVM3001" s="36" t="s">
        <v>670</v>
      </c>
      <c r="QVN3001" s="36" t="s">
        <v>670</v>
      </c>
      <c r="QVO3001" s="36" t="s">
        <v>670</v>
      </c>
      <c r="QVP3001" s="36" t="s">
        <v>670</v>
      </c>
      <c r="QVQ3001" s="36" t="s">
        <v>670</v>
      </c>
      <c r="QVR3001" s="36" t="s">
        <v>670</v>
      </c>
      <c r="QVS3001" s="36" t="s">
        <v>670</v>
      </c>
      <c r="QVT3001" s="36" t="s">
        <v>670</v>
      </c>
      <c r="QVU3001" s="36" t="s">
        <v>670</v>
      </c>
      <c r="QVV3001" s="36" t="s">
        <v>670</v>
      </c>
      <c r="QVW3001" s="36" t="s">
        <v>670</v>
      </c>
      <c r="QVX3001" s="36" t="s">
        <v>670</v>
      </c>
      <c r="QVY3001" s="36" t="s">
        <v>670</v>
      </c>
      <c r="QVZ3001" s="36" t="s">
        <v>670</v>
      </c>
      <c r="QWA3001" s="36" t="s">
        <v>670</v>
      </c>
      <c r="QWB3001" s="36" t="s">
        <v>670</v>
      </c>
      <c r="QWC3001" s="36" t="s">
        <v>670</v>
      </c>
      <c r="QWD3001" s="36" t="s">
        <v>670</v>
      </c>
      <c r="QWE3001" s="36" t="s">
        <v>670</v>
      </c>
      <c r="QWF3001" s="36" t="s">
        <v>670</v>
      </c>
      <c r="QWG3001" s="36" t="s">
        <v>670</v>
      </c>
      <c r="QWH3001" s="36" t="s">
        <v>670</v>
      </c>
      <c r="QWI3001" s="36" t="s">
        <v>670</v>
      </c>
      <c r="QWJ3001" s="36" t="s">
        <v>670</v>
      </c>
      <c r="QWK3001" s="36" t="s">
        <v>670</v>
      </c>
      <c r="QWL3001" s="36" t="s">
        <v>670</v>
      </c>
      <c r="QWM3001" s="36" t="s">
        <v>670</v>
      </c>
      <c r="QWN3001" s="36" t="s">
        <v>670</v>
      </c>
      <c r="QWO3001" s="36" t="s">
        <v>670</v>
      </c>
      <c r="QWP3001" s="36" t="s">
        <v>670</v>
      </c>
      <c r="QWQ3001" s="36" t="s">
        <v>670</v>
      </c>
      <c r="QWR3001" s="36" t="s">
        <v>670</v>
      </c>
      <c r="QWS3001" s="36" t="s">
        <v>670</v>
      </c>
      <c r="QWT3001" s="36" t="s">
        <v>670</v>
      </c>
      <c r="QWU3001" s="36" t="s">
        <v>670</v>
      </c>
      <c r="QWV3001" s="36" t="s">
        <v>670</v>
      </c>
      <c r="QWW3001" s="36" t="s">
        <v>670</v>
      </c>
      <c r="QWX3001" s="36" t="s">
        <v>670</v>
      </c>
      <c r="QWY3001" s="36" t="s">
        <v>670</v>
      </c>
      <c r="QWZ3001" s="36" t="s">
        <v>670</v>
      </c>
      <c r="QXA3001" s="36" t="s">
        <v>670</v>
      </c>
      <c r="QXB3001" s="36" t="s">
        <v>670</v>
      </c>
      <c r="QXC3001" s="36" t="s">
        <v>670</v>
      </c>
      <c r="QXD3001" s="36" t="s">
        <v>670</v>
      </c>
      <c r="QXE3001" s="36" t="s">
        <v>670</v>
      </c>
      <c r="QXF3001" s="36" t="s">
        <v>670</v>
      </c>
      <c r="QXG3001" s="36" t="s">
        <v>670</v>
      </c>
      <c r="QXH3001" s="36" t="s">
        <v>670</v>
      </c>
      <c r="QXI3001" s="36" t="s">
        <v>670</v>
      </c>
      <c r="QXJ3001" s="36" t="s">
        <v>670</v>
      </c>
      <c r="QXK3001" s="36" t="s">
        <v>670</v>
      </c>
      <c r="QXL3001" s="36" t="s">
        <v>670</v>
      </c>
      <c r="QXM3001" s="36" t="s">
        <v>670</v>
      </c>
      <c r="QXN3001" s="36" t="s">
        <v>670</v>
      </c>
      <c r="QXO3001" s="36" t="s">
        <v>670</v>
      </c>
      <c r="QXP3001" s="36" t="s">
        <v>670</v>
      </c>
      <c r="QXQ3001" s="36" t="s">
        <v>670</v>
      </c>
      <c r="QXR3001" s="36" t="s">
        <v>670</v>
      </c>
      <c r="QXS3001" s="36" t="s">
        <v>670</v>
      </c>
      <c r="QXT3001" s="36" t="s">
        <v>670</v>
      </c>
      <c r="QXU3001" s="36" t="s">
        <v>670</v>
      </c>
      <c r="QXV3001" s="36" t="s">
        <v>670</v>
      </c>
      <c r="QXW3001" s="36" t="s">
        <v>670</v>
      </c>
      <c r="QXX3001" s="36" t="s">
        <v>670</v>
      </c>
      <c r="QXY3001" s="36" t="s">
        <v>670</v>
      </c>
      <c r="QXZ3001" s="36" t="s">
        <v>670</v>
      </c>
      <c r="QYA3001" s="36" t="s">
        <v>670</v>
      </c>
      <c r="QYB3001" s="36" t="s">
        <v>670</v>
      </c>
      <c r="QYC3001" s="36" t="s">
        <v>670</v>
      </c>
      <c r="QYD3001" s="36" t="s">
        <v>670</v>
      </c>
      <c r="QYE3001" s="36" t="s">
        <v>670</v>
      </c>
      <c r="QYF3001" s="36" t="s">
        <v>670</v>
      </c>
      <c r="QYG3001" s="36" t="s">
        <v>670</v>
      </c>
      <c r="QYH3001" s="36" t="s">
        <v>670</v>
      </c>
      <c r="QYI3001" s="36" t="s">
        <v>670</v>
      </c>
      <c r="QYJ3001" s="36" t="s">
        <v>670</v>
      </c>
      <c r="QYK3001" s="36" t="s">
        <v>670</v>
      </c>
      <c r="QYL3001" s="36" t="s">
        <v>670</v>
      </c>
      <c r="QYM3001" s="36" t="s">
        <v>670</v>
      </c>
      <c r="QYN3001" s="36" t="s">
        <v>670</v>
      </c>
      <c r="QYO3001" s="36" t="s">
        <v>670</v>
      </c>
      <c r="QYP3001" s="36" t="s">
        <v>670</v>
      </c>
      <c r="QYQ3001" s="36" t="s">
        <v>670</v>
      </c>
      <c r="QYR3001" s="36" t="s">
        <v>670</v>
      </c>
      <c r="QYS3001" s="36" t="s">
        <v>670</v>
      </c>
      <c r="QYT3001" s="36" t="s">
        <v>670</v>
      </c>
      <c r="QYU3001" s="36" t="s">
        <v>670</v>
      </c>
      <c r="QYV3001" s="36" t="s">
        <v>670</v>
      </c>
      <c r="QYW3001" s="36" t="s">
        <v>670</v>
      </c>
      <c r="QYX3001" s="36" t="s">
        <v>670</v>
      </c>
      <c r="QYY3001" s="36" t="s">
        <v>670</v>
      </c>
      <c r="QYZ3001" s="36" t="s">
        <v>670</v>
      </c>
      <c r="QZA3001" s="36" t="s">
        <v>670</v>
      </c>
      <c r="QZB3001" s="36" t="s">
        <v>670</v>
      </c>
      <c r="QZC3001" s="36" t="s">
        <v>670</v>
      </c>
      <c r="QZD3001" s="36" t="s">
        <v>670</v>
      </c>
      <c r="QZE3001" s="36" t="s">
        <v>670</v>
      </c>
      <c r="QZF3001" s="36" t="s">
        <v>670</v>
      </c>
      <c r="QZG3001" s="36" t="s">
        <v>670</v>
      </c>
      <c r="QZH3001" s="36" t="s">
        <v>670</v>
      </c>
      <c r="QZI3001" s="36" t="s">
        <v>670</v>
      </c>
      <c r="QZJ3001" s="36" t="s">
        <v>670</v>
      </c>
      <c r="QZK3001" s="36" t="s">
        <v>670</v>
      </c>
      <c r="QZL3001" s="36" t="s">
        <v>670</v>
      </c>
      <c r="QZM3001" s="36" t="s">
        <v>670</v>
      </c>
      <c r="QZN3001" s="36" t="s">
        <v>670</v>
      </c>
      <c r="QZO3001" s="36" t="s">
        <v>670</v>
      </c>
      <c r="QZP3001" s="36" t="s">
        <v>670</v>
      </c>
      <c r="QZQ3001" s="36" t="s">
        <v>670</v>
      </c>
      <c r="QZR3001" s="36" t="s">
        <v>670</v>
      </c>
      <c r="QZS3001" s="36" t="s">
        <v>670</v>
      </c>
      <c r="QZT3001" s="36" t="s">
        <v>670</v>
      </c>
      <c r="QZU3001" s="36" t="s">
        <v>670</v>
      </c>
      <c r="QZV3001" s="36" t="s">
        <v>670</v>
      </c>
      <c r="QZW3001" s="36" t="s">
        <v>670</v>
      </c>
      <c r="QZX3001" s="36" t="s">
        <v>670</v>
      </c>
      <c r="QZY3001" s="36" t="s">
        <v>670</v>
      </c>
      <c r="QZZ3001" s="36" t="s">
        <v>670</v>
      </c>
      <c r="RAA3001" s="36" t="s">
        <v>670</v>
      </c>
      <c r="RAB3001" s="36" t="s">
        <v>670</v>
      </c>
      <c r="RAC3001" s="36" t="s">
        <v>670</v>
      </c>
      <c r="RAD3001" s="36" t="s">
        <v>670</v>
      </c>
      <c r="RAE3001" s="36" t="s">
        <v>670</v>
      </c>
      <c r="RAF3001" s="36" t="s">
        <v>670</v>
      </c>
      <c r="RAG3001" s="36" t="s">
        <v>670</v>
      </c>
      <c r="RAH3001" s="36" t="s">
        <v>670</v>
      </c>
      <c r="RAI3001" s="36" t="s">
        <v>670</v>
      </c>
      <c r="RAJ3001" s="36" t="s">
        <v>670</v>
      </c>
      <c r="RAK3001" s="36" t="s">
        <v>670</v>
      </c>
      <c r="RAL3001" s="36" t="s">
        <v>670</v>
      </c>
      <c r="RAM3001" s="36" t="s">
        <v>670</v>
      </c>
      <c r="RAN3001" s="36" t="s">
        <v>670</v>
      </c>
      <c r="RAO3001" s="36" t="s">
        <v>670</v>
      </c>
      <c r="RAP3001" s="36" t="s">
        <v>670</v>
      </c>
      <c r="RAQ3001" s="36" t="s">
        <v>670</v>
      </c>
      <c r="RAR3001" s="36" t="s">
        <v>670</v>
      </c>
      <c r="RAS3001" s="36" t="s">
        <v>670</v>
      </c>
      <c r="RAT3001" s="36" t="s">
        <v>670</v>
      </c>
      <c r="RAU3001" s="36" t="s">
        <v>670</v>
      </c>
      <c r="RAV3001" s="36" t="s">
        <v>670</v>
      </c>
      <c r="RAW3001" s="36" t="s">
        <v>670</v>
      </c>
      <c r="RAX3001" s="36" t="s">
        <v>670</v>
      </c>
      <c r="RAY3001" s="36" t="s">
        <v>670</v>
      </c>
      <c r="RAZ3001" s="36" t="s">
        <v>670</v>
      </c>
      <c r="RBA3001" s="36" t="s">
        <v>670</v>
      </c>
      <c r="RBB3001" s="36" t="s">
        <v>670</v>
      </c>
      <c r="RBC3001" s="36" t="s">
        <v>670</v>
      </c>
      <c r="RBD3001" s="36" t="s">
        <v>670</v>
      </c>
      <c r="RBE3001" s="36" t="s">
        <v>670</v>
      </c>
      <c r="RBF3001" s="36" t="s">
        <v>670</v>
      </c>
      <c r="RBG3001" s="36" t="s">
        <v>670</v>
      </c>
      <c r="RBH3001" s="36" t="s">
        <v>670</v>
      </c>
      <c r="RBI3001" s="36" t="s">
        <v>670</v>
      </c>
      <c r="RBJ3001" s="36" t="s">
        <v>670</v>
      </c>
      <c r="RBK3001" s="36" t="s">
        <v>670</v>
      </c>
      <c r="RBL3001" s="36" t="s">
        <v>670</v>
      </c>
      <c r="RBM3001" s="36" t="s">
        <v>670</v>
      </c>
      <c r="RBN3001" s="36" t="s">
        <v>670</v>
      </c>
      <c r="RBO3001" s="36" t="s">
        <v>670</v>
      </c>
      <c r="RBP3001" s="36" t="s">
        <v>670</v>
      </c>
      <c r="RBQ3001" s="36" t="s">
        <v>670</v>
      </c>
      <c r="RBR3001" s="36" t="s">
        <v>670</v>
      </c>
      <c r="RBS3001" s="36" t="s">
        <v>670</v>
      </c>
      <c r="RBT3001" s="36" t="s">
        <v>670</v>
      </c>
      <c r="RBU3001" s="36" t="s">
        <v>670</v>
      </c>
      <c r="RBV3001" s="36" t="s">
        <v>670</v>
      </c>
      <c r="RBW3001" s="36" t="s">
        <v>670</v>
      </c>
      <c r="RBX3001" s="36" t="s">
        <v>670</v>
      </c>
      <c r="RBY3001" s="36" t="s">
        <v>670</v>
      </c>
      <c r="RBZ3001" s="36" t="s">
        <v>670</v>
      </c>
      <c r="RCA3001" s="36" t="s">
        <v>670</v>
      </c>
      <c r="RCB3001" s="36" t="s">
        <v>670</v>
      </c>
      <c r="RCC3001" s="36" t="s">
        <v>670</v>
      </c>
      <c r="RCD3001" s="36" t="s">
        <v>670</v>
      </c>
      <c r="RCE3001" s="36" t="s">
        <v>670</v>
      </c>
      <c r="RCF3001" s="36" t="s">
        <v>670</v>
      </c>
      <c r="RCG3001" s="36" t="s">
        <v>670</v>
      </c>
      <c r="RCH3001" s="36" t="s">
        <v>670</v>
      </c>
      <c r="RCI3001" s="36" t="s">
        <v>670</v>
      </c>
      <c r="RCJ3001" s="36" t="s">
        <v>670</v>
      </c>
      <c r="RCK3001" s="36" t="s">
        <v>670</v>
      </c>
      <c r="RCL3001" s="36" t="s">
        <v>670</v>
      </c>
      <c r="RCM3001" s="36" t="s">
        <v>670</v>
      </c>
      <c r="RCN3001" s="36" t="s">
        <v>670</v>
      </c>
      <c r="RCO3001" s="36" t="s">
        <v>670</v>
      </c>
      <c r="RCP3001" s="36" t="s">
        <v>670</v>
      </c>
      <c r="RCQ3001" s="36" t="s">
        <v>670</v>
      </c>
      <c r="RCR3001" s="36" t="s">
        <v>670</v>
      </c>
      <c r="RCS3001" s="36" t="s">
        <v>670</v>
      </c>
      <c r="RCT3001" s="36" t="s">
        <v>670</v>
      </c>
      <c r="RCU3001" s="36" t="s">
        <v>670</v>
      </c>
      <c r="RCV3001" s="36" t="s">
        <v>670</v>
      </c>
      <c r="RCW3001" s="36" t="s">
        <v>670</v>
      </c>
      <c r="RCX3001" s="36" t="s">
        <v>670</v>
      </c>
      <c r="RCY3001" s="36" t="s">
        <v>670</v>
      </c>
      <c r="RCZ3001" s="36" t="s">
        <v>670</v>
      </c>
      <c r="RDA3001" s="36" t="s">
        <v>670</v>
      </c>
      <c r="RDB3001" s="36" t="s">
        <v>670</v>
      </c>
      <c r="RDC3001" s="36" t="s">
        <v>670</v>
      </c>
      <c r="RDD3001" s="36" t="s">
        <v>670</v>
      </c>
      <c r="RDE3001" s="36" t="s">
        <v>670</v>
      </c>
      <c r="RDF3001" s="36" t="s">
        <v>670</v>
      </c>
      <c r="RDG3001" s="36" t="s">
        <v>670</v>
      </c>
      <c r="RDH3001" s="36" t="s">
        <v>670</v>
      </c>
      <c r="RDI3001" s="36" t="s">
        <v>670</v>
      </c>
      <c r="RDJ3001" s="36" t="s">
        <v>670</v>
      </c>
      <c r="RDK3001" s="36" t="s">
        <v>670</v>
      </c>
      <c r="RDL3001" s="36" t="s">
        <v>670</v>
      </c>
      <c r="RDM3001" s="36" t="s">
        <v>670</v>
      </c>
      <c r="RDN3001" s="36" t="s">
        <v>670</v>
      </c>
      <c r="RDO3001" s="36" t="s">
        <v>670</v>
      </c>
      <c r="RDP3001" s="36" t="s">
        <v>670</v>
      </c>
      <c r="RDQ3001" s="36" t="s">
        <v>670</v>
      </c>
      <c r="RDR3001" s="36" t="s">
        <v>670</v>
      </c>
      <c r="RDS3001" s="36" t="s">
        <v>670</v>
      </c>
      <c r="RDT3001" s="36" t="s">
        <v>670</v>
      </c>
      <c r="RDU3001" s="36" t="s">
        <v>670</v>
      </c>
      <c r="RDV3001" s="36" t="s">
        <v>670</v>
      </c>
      <c r="RDW3001" s="36" t="s">
        <v>670</v>
      </c>
      <c r="RDX3001" s="36" t="s">
        <v>670</v>
      </c>
      <c r="RDY3001" s="36" t="s">
        <v>670</v>
      </c>
      <c r="RDZ3001" s="36" t="s">
        <v>670</v>
      </c>
      <c r="REA3001" s="36" t="s">
        <v>670</v>
      </c>
      <c r="REB3001" s="36" t="s">
        <v>670</v>
      </c>
      <c r="REC3001" s="36" t="s">
        <v>670</v>
      </c>
      <c r="RED3001" s="36" t="s">
        <v>670</v>
      </c>
      <c r="REE3001" s="36" t="s">
        <v>670</v>
      </c>
      <c r="REF3001" s="36" t="s">
        <v>670</v>
      </c>
      <c r="REG3001" s="36" t="s">
        <v>670</v>
      </c>
      <c r="REH3001" s="36" t="s">
        <v>670</v>
      </c>
      <c r="REI3001" s="36" t="s">
        <v>670</v>
      </c>
      <c r="REJ3001" s="36" t="s">
        <v>670</v>
      </c>
      <c r="REK3001" s="36" t="s">
        <v>670</v>
      </c>
      <c r="REL3001" s="36" t="s">
        <v>670</v>
      </c>
      <c r="REM3001" s="36" t="s">
        <v>670</v>
      </c>
      <c r="REN3001" s="36" t="s">
        <v>670</v>
      </c>
      <c r="REO3001" s="36" t="s">
        <v>670</v>
      </c>
      <c r="REP3001" s="36" t="s">
        <v>670</v>
      </c>
      <c r="REQ3001" s="36" t="s">
        <v>670</v>
      </c>
      <c r="RER3001" s="36" t="s">
        <v>670</v>
      </c>
      <c r="RES3001" s="36" t="s">
        <v>670</v>
      </c>
      <c r="RET3001" s="36" t="s">
        <v>670</v>
      </c>
      <c r="REU3001" s="36" t="s">
        <v>670</v>
      </c>
      <c r="REV3001" s="36" t="s">
        <v>670</v>
      </c>
      <c r="REW3001" s="36" t="s">
        <v>670</v>
      </c>
      <c r="REX3001" s="36" t="s">
        <v>670</v>
      </c>
      <c r="REY3001" s="36" t="s">
        <v>670</v>
      </c>
      <c r="REZ3001" s="36" t="s">
        <v>670</v>
      </c>
      <c r="RFA3001" s="36" t="s">
        <v>670</v>
      </c>
      <c r="RFB3001" s="36" t="s">
        <v>670</v>
      </c>
      <c r="RFC3001" s="36" t="s">
        <v>670</v>
      </c>
      <c r="RFD3001" s="36" t="s">
        <v>670</v>
      </c>
      <c r="RFE3001" s="36" t="s">
        <v>670</v>
      </c>
      <c r="RFF3001" s="36" t="s">
        <v>670</v>
      </c>
      <c r="RFG3001" s="36" t="s">
        <v>670</v>
      </c>
      <c r="RFH3001" s="36" t="s">
        <v>670</v>
      </c>
      <c r="RFI3001" s="36" t="s">
        <v>670</v>
      </c>
      <c r="RFJ3001" s="36" t="s">
        <v>670</v>
      </c>
      <c r="RFK3001" s="36" t="s">
        <v>670</v>
      </c>
      <c r="RFL3001" s="36" t="s">
        <v>670</v>
      </c>
      <c r="RFM3001" s="36" t="s">
        <v>670</v>
      </c>
      <c r="RFN3001" s="36" t="s">
        <v>670</v>
      </c>
      <c r="RFO3001" s="36" t="s">
        <v>670</v>
      </c>
      <c r="RFP3001" s="36" t="s">
        <v>670</v>
      </c>
      <c r="RFQ3001" s="36" t="s">
        <v>670</v>
      </c>
      <c r="RFR3001" s="36" t="s">
        <v>670</v>
      </c>
      <c r="RFS3001" s="36" t="s">
        <v>670</v>
      </c>
      <c r="RFT3001" s="36" t="s">
        <v>670</v>
      </c>
      <c r="RFU3001" s="36" t="s">
        <v>670</v>
      </c>
      <c r="RFV3001" s="36" t="s">
        <v>670</v>
      </c>
      <c r="RFW3001" s="36" t="s">
        <v>670</v>
      </c>
      <c r="RFX3001" s="36" t="s">
        <v>670</v>
      </c>
      <c r="RFY3001" s="36" t="s">
        <v>670</v>
      </c>
      <c r="RFZ3001" s="36" t="s">
        <v>670</v>
      </c>
      <c r="RGA3001" s="36" t="s">
        <v>670</v>
      </c>
      <c r="RGB3001" s="36" t="s">
        <v>670</v>
      </c>
      <c r="RGC3001" s="36" t="s">
        <v>670</v>
      </c>
      <c r="RGD3001" s="36" t="s">
        <v>670</v>
      </c>
      <c r="RGE3001" s="36" t="s">
        <v>670</v>
      </c>
      <c r="RGF3001" s="36" t="s">
        <v>670</v>
      </c>
      <c r="RGG3001" s="36" t="s">
        <v>670</v>
      </c>
      <c r="RGH3001" s="36" t="s">
        <v>670</v>
      </c>
      <c r="RGI3001" s="36" t="s">
        <v>670</v>
      </c>
      <c r="RGJ3001" s="36" t="s">
        <v>670</v>
      </c>
      <c r="RGK3001" s="36" t="s">
        <v>670</v>
      </c>
      <c r="RGL3001" s="36" t="s">
        <v>670</v>
      </c>
      <c r="RGM3001" s="36" t="s">
        <v>670</v>
      </c>
      <c r="RGN3001" s="36" t="s">
        <v>670</v>
      </c>
      <c r="RGO3001" s="36" t="s">
        <v>670</v>
      </c>
      <c r="RGP3001" s="36" t="s">
        <v>670</v>
      </c>
      <c r="RGQ3001" s="36" t="s">
        <v>670</v>
      </c>
      <c r="RGR3001" s="36" t="s">
        <v>670</v>
      </c>
      <c r="RGS3001" s="36" t="s">
        <v>670</v>
      </c>
      <c r="RGT3001" s="36" t="s">
        <v>670</v>
      </c>
      <c r="RGU3001" s="36" t="s">
        <v>670</v>
      </c>
      <c r="RGV3001" s="36" t="s">
        <v>670</v>
      </c>
      <c r="RGW3001" s="36" t="s">
        <v>670</v>
      </c>
      <c r="RGX3001" s="36" t="s">
        <v>670</v>
      </c>
      <c r="RGY3001" s="36" t="s">
        <v>670</v>
      </c>
      <c r="RGZ3001" s="36" t="s">
        <v>670</v>
      </c>
      <c r="RHA3001" s="36" t="s">
        <v>670</v>
      </c>
      <c r="RHB3001" s="36" t="s">
        <v>670</v>
      </c>
      <c r="RHC3001" s="36" t="s">
        <v>670</v>
      </c>
      <c r="RHD3001" s="36" t="s">
        <v>670</v>
      </c>
      <c r="RHE3001" s="36" t="s">
        <v>670</v>
      </c>
      <c r="RHF3001" s="36" t="s">
        <v>670</v>
      </c>
      <c r="RHG3001" s="36" t="s">
        <v>670</v>
      </c>
      <c r="RHH3001" s="36" t="s">
        <v>670</v>
      </c>
      <c r="RHI3001" s="36" t="s">
        <v>670</v>
      </c>
      <c r="RHJ3001" s="36" t="s">
        <v>670</v>
      </c>
      <c r="RHK3001" s="36" t="s">
        <v>670</v>
      </c>
      <c r="RHL3001" s="36" t="s">
        <v>670</v>
      </c>
      <c r="RHM3001" s="36" t="s">
        <v>670</v>
      </c>
      <c r="RHN3001" s="36" t="s">
        <v>670</v>
      </c>
      <c r="RHO3001" s="36" t="s">
        <v>670</v>
      </c>
      <c r="RHP3001" s="36" t="s">
        <v>670</v>
      </c>
      <c r="RHQ3001" s="36" t="s">
        <v>670</v>
      </c>
      <c r="RHR3001" s="36" t="s">
        <v>670</v>
      </c>
      <c r="RHS3001" s="36" t="s">
        <v>670</v>
      </c>
      <c r="RHT3001" s="36" t="s">
        <v>670</v>
      </c>
      <c r="RHU3001" s="36" t="s">
        <v>670</v>
      </c>
      <c r="RHV3001" s="36" t="s">
        <v>670</v>
      </c>
      <c r="RHW3001" s="36" t="s">
        <v>670</v>
      </c>
      <c r="RHX3001" s="36" t="s">
        <v>670</v>
      </c>
      <c r="RHY3001" s="36" t="s">
        <v>670</v>
      </c>
      <c r="RHZ3001" s="36" t="s">
        <v>670</v>
      </c>
      <c r="RIA3001" s="36" t="s">
        <v>670</v>
      </c>
      <c r="RIB3001" s="36" t="s">
        <v>670</v>
      </c>
      <c r="RIC3001" s="36" t="s">
        <v>670</v>
      </c>
      <c r="RID3001" s="36" t="s">
        <v>670</v>
      </c>
      <c r="RIE3001" s="36" t="s">
        <v>670</v>
      </c>
      <c r="RIF3001" s="36" t="s">
        <v>670</v>
      </c>
      <c r="RIG3001" s="36" t="s">
        <v>670</v>
      </c>
      <c r="RIH3001" s="36" t="s">
        <v>670</v>
      </c>
      <c r="RII3001" s="36" t="s">
        <v>670</v>
      </c>
      <c r="RIJ3001" s="36" t="s">
        <v>670</v>
      </c>
      <c r="RIK3001" s="36" t="s">
        <v>670</v>
      </c>
      <c r="RIL3001" s="36" t="s">
        <v>670</v>
      </c>
      <c r="RIM3001" s="36" t="s">
        <v>670</v>
      </c>
      <c r="RIN3001" s="36" t="s">
        <v>670</v>
      </c>
      <c r="RIO3001" s="36" t="s">
        <v>670</v>
      </c>
      <c r="RIP3001" s="36" t="s">
        <v>670</v>
      </c>
      <c r="RIQ3001" s="36" t="s">
        <v>670</v>
      </c>
      <c r="RIR3001" s="36" t="s">
        <v>670</v>
      </c>
      <c r="RIS3001" s="36" t="s">
        <v>670</v>
      </c>
      <c r="RIT3001" s="36" t="s">
        <v>670</v>
      </c>
      <c r="RIU3001" s="36" t="s">
        <v>670</v>
      </c>
      <c r="RIV3001" s="36" t="s">
        <v>670</v>
      </c>
      <c r="RIW3001" s="36" t="s">
        <v>670</v>
      </c>
      <c r="RIX3001" s="36" t="s">
        <v>670</v>
      </c>
      <c r="RIY3001" s="36" t="s">
        <v>670</v>
      </c>
      <c r="RIZ3001" s="36" t="s">
        <v>670</v>
      </c>
      <c r="RJA3001" s="36" t="s">
        <v>670</v>
      </c>
      <c r="RJB3001" s="36" t="s">
        <v>670</v>
      </c>
      <c r="RJC3001" s="36" t="s">
        <v>670</v>
      </c>
      <c r="RJD3001" s="36" t="s">
        <v>670</v>
      </c>
      <c r="RJE3001" s="36" t="s">
        <v>670</v>
      </c>
      <c r="RJF3001" s="36" t="s">
        <v>670</v>
      </c>
      <c r="RJG3001" s="36" t="s">
        <v>670</v>
      </c>
      <c r="RJH3001" s="36" t="s">
        <v>670</v>
      </c>
      <c r="RJI3001" s="36" t="s">
        <v>670</v>
      </c>
      <c r="RJJ3001" s="36" t="s">
        <v>670</v>
      </c>
      <c r="RJK3001" s="36" t="s">
        <v>670</v>
      </c>
      <c r="RJL3001" s="36" t="s">
        <v>670</v>
      </c>
      <c r="RJM3001" s="36" t="s">
        <v>670</v>
      </c>
      <c r="RJN3001" s="36" t="s">
        <v>670</v>
      </c>
      <c r="RJO3001" s="36" t="s">
        <v>670</v>
      </c>
      <c r="RJP3001" s="36" t="s">
        <v>670</v>
      </c>
      <c r="RJQ3001" s="36" t="s">
        <v>670</v>
      </c>
      <c r="RJR3001" s="36" t="s">
        <v>670</v>
      </c>
      <c r="RJS3001" s="36" t="s">
        <v>670</v>
      </c>
      <c r="RJT3001" s="36" t="s">
        <v>670</v>
      </c>
      <c r="RJU3001" s="36" t="s">
        <v>670</v>
      </c>
      <c r="RJV3001" s="36" t="s">
        <v>670</v>
      </c>
      <c r="RJW3001" s="36" t="s">
        <v>670</v>
      </c>
      <c r="RJX3001" s="36" t="s">
        <v>670</v>
      </c>
      <c r="RJY3001" s="36" t="s">
        <v>670</v>
      </c>
      <c r="RJZ3001" s="36" t="s">
        <v>670</v>
      </c>
      <c r="RKA3001" s="36" t="s">
        <v>670</v>
      </c>
      <c r="RKB3001" s="36" t="s">
        <v>670</v>
      </c>
      <c r="RKC3001" s="36" t="s">
        <v>670</v>
      </c>
      <c r="RKD3001" s="36" t="s">
        <v>670</v>
      </c>
      <c r="RKE3001" s="36" t="s">
        <v>670</v>
      </c>
      <c r="RKF3001" s="36" t="s">
        <v>670</v>
      </c>
      <c r="RKG3001" s="36" t="s">
        <v>670</v>
      </c>
      <c r="RKH3001" s="36" t="s">
        <v>670</v>
      </c>
      <c r="RKI3001" s="36" t="s">
        <v>670</v>
      </c>
      <c r="RKJ3001" s="36" t="s">
        <v>670</v>
      </c>
      <c r="RKK3001" s="36" t="s">
        <v>670</v>
      </c>
      <c r="RKL3001" s="36" t="s">
        <v>670</v>
      </c>
      <c r="RKM3001" s="36" t="s">
        <v>670</v>
      </c>
      <c r="RKN3001" s="36" t="s">
        <v>670</v>
      </c>
      <c r="RKO3001" s="36" t="s">
        <v>670</v>
      </c>
      <c r="RKP3001" s="36" t="s">
        <v>670</v>
      </c>
      <c r="RKQ3001" s="36" t="s">
        <v>670</v>
      </c>
      <c r="RKR3001" s="36" t="s">
        <v>670</v>
      </c>
      <c r="RKS3001" s="36" t="s">
        <v>670</v>
      </c>
      <c r="RKT3001" s="36" t="s">
        <v>670</v>
      </c>
      <c r="RKU3001" s="36" t="s">
        <v>670</v>
      </c>
      <c r="RKV3001" s="36" t="s">
        <v>670</v>
      </c>
      <c r="RKW3001" s="36" t="s">
        <v>670</v>
      </c>
      <c r="RKX3001" s="36" t="s">
        <v>670</v>
      </c>
      <c r="RKY3001" s="36" t="s">
        <v>670</v>
      </c>
      <c r="RKZ3001" s="36" t="s">
        <v>670</v>
      </c>
      <c r="RLA3001" s="36" t="s">
        <v>670</v>
      </c>
      <c r="RLB3001" s="36" t="s">
        <v>670</v>
      </c>
      <c r="RLC3001" s="36" t="s">
        <v>670</v>
      </c>
      <c r="RLD3001" s="36" t="s">
        <v>670</v>
      </c>
      <c r="RLE3001" s="36" t="s">
        <v>670</v>
      </c>
      <c r="RLF3001" s="36" t="s">
        <v>670</v>
      </c>
      <c r="RLG3001" s="36" t="s">
        <v>670</v>
      </c>
      <c r="RLH3001" s="36" t="s">
        <v>670</v>
      </c>
      <c r="RLI3001" s="36" t="s">
        <v>670</v>
      </c>
      <c r="RLJ3001" s="36" t="s">
        <v>670</v>
      </c>
      <c r="RLK3001" s="36" t="s">
        <v>670</v>
      </c>
      <c r="RLL3001" s="36" t="s">
        <v>670</v>
      </c>
      <c r="RLM3001" s="36" t="s">
        <v>670</v>
      </c>
      <c r="RLN3001" s="36" t="s">
        <v>670</v>
      </c>
      <c r="RLO3001" s="36" t="s">
        <v>670</v>
      </c>
      <c r="RLP3001" s="36" t="s">
        <v>670</v>
      </c>
      <c r="RLQ3001" s="36" t="s">
        <v>670</v>
      </c>
      <c r="RLR3001" s="36" t="s">
        <v>670</v>
      </c>
      <c r="RLS3001" s="36" t="s">
        <v>670</v>
      </c>
      <c r="RLT3001" s="36" t="s">
        <v>670</v>
      </c>
      <c r="RLU3001" s="36" t="s">
        <v>670</v>
      </c>
      <c r="RLV3001" s="36" t="s">
        <v>670</v>
      </c>
      <c r="RLW3001" s="36" t="s">
        <v>670</v>
      </c>
      <c r="RLX3001" s="36" t="s">
        <v>670</v>
      </c>
      <c r="RLY3001" s="36" t="s">
        <v>670</v>
      </c>
      <c r="RLZ3001" s="36" t="s">
        <v>670</v>
      </c>
      <c r="RMA3001" s="36" t="s">
        <v>670</v>
      </c>
      <c r="RMB3001" s="36" t="s">
        <v>670</v>
      </c>
      <c r="RMC3001" s="36" t="s">
        <v>670</v>
      </c>
      <c r="RMD3001" s="36" t="s">
        <v>670</v>
      </c>
      <c r="RME3001" s="36" t="s">
        <v>670</v>
      </c>
      <c r="RMF3001" s="36" t="s">
        <v>670</v>
      </c>
      <c r="RMG3001" s="36" t="s">
        <v>670</v>
      </c>
      <c r="RMH3001" s="36" t="s">
        <v>670</v>
      </c>
      <c r="RMI3001" s="36" t="s">
        <v>670</v>
      </c>
      <c r="RMJ3001" s="36" t="s">
        <v>670</v>
      </c>
      <c r="RMK3001" s="36" t="s">
        <v>670</v>
      </c>
      <c r="RML3001" s="36" t="s">
        <v>670</v>
      </c>
      <c r="RMM3001" s="36" t="s">
        <v>670</v>
      </c>
      <c r="RMN3001" s="36" t="s">
        <v>670</v>
      </c>
      <c r="RMO3001" s="36" t="s">
        <v>670</v>
      </c>
      <c r="RMP3001" s="36" t="s">
        <v>670</v>
      </c>
      <c r="RMQ3001" s="36" t="s">
        <v>670</v>
      </c>
      <c r="RMR3001" s="36" t="s">
        <v>670</v>
      </c>
      <c r="RMS3001" s="36" t="s">
        <v>670</v>
      </c>
      <c r="RMT3001" s="36" t="s">
        <v>670</v>
      </c>
      <c r="RMU3001" s="36" t="s">
        <v>670</v>
      </c>
      <c r="RMV3001" s="36" t="s">
        <v>670</v>
      </c>
      <c r="RMW3001" s="36" t="s">
        <v>670</v>
      </c>
      <c r="RMX3001" s="36" t="s">
        <v>670</v>
      </c>
      <c r="RMY3001" s="36" t="s">
        <v>670</v>
      </c>
      <c r="RMZ3001" s="36" t="s">
        <v>670</v>
      </c>
      <c r="RNA3001" s="36" t="s">
        <v>670</v>
      </c>
      <c r="RNB3001" s="36" t="s">
        <v>670</v>
      </c>
      <c r="RNC3001" s="36" t="s">
        <v>670</v>
      </c>
      <c r="RND3001" s="36" t="s">
        <v>670</v>
      </c>
      <c r="RNE3001" s="36" t="s">
        <v>670</v>
      </c>
      <c r="RNF3001" s="36" t="s">
        <v>670</v>
      </c>
      <c r="RNG3001" s="36" t="s">
        <v>670</v>
      </c>
      <c r="RNH3001" s="36" t="s">
        <v>670</v>
      </c>
      <c r="RNI3001" s="36" t="s">
        <v>670</v>
      </c>
      <c r="RNJ3001" s="36" t="s">
        <v>670</v>
      </c>
      <c r="RNK3001" s="36" t="s">
        <v>670</v>
      </c>
      <c r="RNL3001" s="36" t="s">
        <v>670</v>
      </c>
      <c r="RNM3001" s="36" t="s">
        <v>670</v>
      </c>
      <c r="RNN3001" s="36" t="s">
        <v>670</v>
      </c>
      <c r="RNO3001" s="36" t="s">
        <v>670</v>
      </c>
      <c r="RNP3001" s="36" t="s">
        <v>670</v>
      </c>
      <c r="RNQ3001" s="36" t="s">
        <v>670</v>
      </c>
      <c r="RNR3001" s="36" t="s">
        <v>670</v>
      </c>
      <c r="RNS3001" s="36" t="s">
        <v>670</v>
      </c>
      <c r="RNT3001" s="36" t="s">
        <v>670</v>
      </c>
      <c r="RNU3001" s="36" t="s">
        <v>670</v>
      </c>
      <c r="RNV3001" s="36" t="s">
        <v>670</v>
      </c>
      <c r="RNW3001" s="36" t="s">
        <v>670</v>
      </c>
      <c r="RNX3001" s="36" t="s">
        <v>670</v>
      </c>
      <c r="RNY3001" s="36" t="s">
        <v>670</v>
      </c>
      <c r="RNZ3001" s="36" t="s">
        <v>670</v>
      </c>
      <c r="ROA3001" s="36" t="s">
        <v>670</v>
      </c>
      <c r="ROB3001" s="36" t="s">
        <v>670</v>
      </c>
      <c r="ROC3001" s="36" t="s">
        <v>670</v>
      </c>
      <c r="ROD3001" s="36" t="s">
        <v>670</v>
      </c>
      <c r="ROE3001" s="36" t="s">
        <v>670</v>
      </c>
      <c r="ROF3001" s="36" t="s">
        <v>670</v>
      </c>
      <c r="ROG3001" s="36" t="s">
        <v>670</v>
      </c>
      <c r="ROH3001" s="36" t="s">
        <v>670</v>
      </c>
      <c r="ROI3001" s="36" t="s">
        <v>670</v>
      </c>
      <c r="ROJ3001" s="36" t="s">
        <v>670</v>
      </c>
      <c r="ROK3001" s="36" t="s">
        <v>670</v>
      </c>
      <c r="ROL3001" s="36" t="s">
        <v>670</v>
      </c>
      <c r="ROM3001" s="36" t="s">
        <v>670</v>
      </c>
      <c r="RON3001" s="36" t="s">
        <v>670</v>
      </c>
      <c r="ROO3001" s="36" t="s">
        <v>670</v>
      </c>
      <c r="ROP3001" s="36" t="s">
        <v>670</v>
      </c>
      <c r="ROQ3001" s="36" t="s">
        <v>670</v>
      </c>
      <c r="ROR3001" s="36" t="s">
        <v>670</v>
      </c>
      <c r="ROS3001" s="36" t="s">
        <v>670</v>
      </c>
      <c r="ROT3001" s="36" t="s">
        <v>670</v>
      </c>
      <c r="ROU3001" s="36" t="s">
        <v>670</v>
      </c>
      <c r="ROV3001" s="36" t="s">
        <v>670</v>
      </c>
      <c r="ROW3001" s="36" t="s">
        <v>670</v>
      </c>
      <c r="ROX3001" s="36" t="s">
        <v>670</v>
      </c>
      <c r="ROY3001" s="36" t="s">
        <v>670</v>
      </c>
      <c r="ROZ3001" s="36" t="s">
        <v>670</v>
      </c>
      <c r="RPA3001" s="36" t="s">
        <v>670</v>
      </c>
      <c r="RPB3001" s="36" t="s">
        <v>670</v>
      </c>
      <c r="RPC3001" s="36" t="s">
        <v>670</v>
      </c>
      <c r="RPD3001" s="36" t="s">
        <v>670</v>
      </c>
      <c r="RPE3001" s="36" t="s">
        <v>670</v>
      </c>
      <c r="RPF3001" s="36" t="s">
        <v>670</v>
      </c>
      <c r="RPG3001" s="36" t="s">
        <v>670</v>
      </c>
      <c r="RPH3001" s="36" t="s">
        <v>670</v>
      </c>
      <c r="RPI3001" s="36" t="s">
        <v>670</v>
      </c>
      <c r="RPJ3001" s="36" t="s">
        <v>670</v>
      </c>
      <c r="RPK3001" s="36" t="s">
        <v>670</v>
      </c>
      <c r="RPL3001" s="36" t="s">
        <v>670</v>
      </c>
      <c r="RPM3001" s="36" t="s">
        <v>670</v>
      </c>
      <c r="RPN3001" s="36" t="s">
        <v>670</v>
      </c>
      <c r="RPO3001" s="36" t="s">
        <v>670</v>
      </c>
      <c r="RPP3001" s="36" t="s">
        <v>670</v>
      </c>
      <c r="RPQ3001" s="36" t="s">
        <v>670</v>
      </c>
      <c r="RPR3001" s="36" t="s">
        <v>670</v>
      </c>
      <c r="RPS3001" s="36" t="s">
        <v>670</v>
      </c>
      <c r="RPT3001" s="36" t="s">
        <v>670</v>
      </c>
      <c r="RPU3001" s="36" t="s">
        <v>670</v>
      </c>
      <c r="RPV3001" s="36" t="s">
        <v>670</v>
      </c>
      <c r="RPW3001" s="36" t="s">
        <v>670</v>
      </c>
      <c r="RPX3001" s="36" t="s">
        <v>670</v>
      </c>
      <c r="RPY3001" s="36" t="s">
        <v>670</v>
      </c>
      <c r="RPZ3001" s="36" t="s">
        <v>670</v>
      </c>
      <c r="RQA3001" s="36" t="s">
        <v>670</v>
      </c>
      <c r="RQB3001" s="36" t="s">
        <v>670</v>
      </c>
      <c r="RQC3001" s="36" t="s">
        <v>670</v>
      </c>
      <c r="RQD3001" s="36" t="s">
        <v>670</v>
      </c>
      <c r="RQE3001" s="36" t="s">
        <v>670</v>
      </c>
      <c r="RQF3001" s="36" t="s">
        <v>670</v>
      </c>
      <c r="RQG3001" s="36" t="s">
        <v>670</v>
      </c>
      <c r="RQH3001" s="36" t="s">
        <v>670</v>
      </c>
      <c r="RQI3001" s="36" t="s">
        <v>670</v>
      </c>
      <c r="RQJ3001" s="36" t="s">
        <v>670</v>
      </c>
      <c r="RQK3001" s="36" t="s">
        <v>670</v>
      </c>
      <c r="RQL3001" s="36" t="s">
        <v>670</v>
      </c>
      <c r="RQM3001" s="36" t="s">
        <v>670</v>
      </c>
      <c r="RQN3001" s="36" t="s">
        <v>670</v>
      </c>
      <c r="RQO3001" s="36" t="s">
        <v>670</v>
      </c>
      <c r="RQP3001" s="36" t="s">
        <v>670</v>
      </c>
      <c r="RQQ3001" s="36" t="s">
        <v>670</v>
      </c>
      <c r="RQR3001" s="36" t="s">
        <v>670</v>
      </c>
      <c r="RQS3001" s="36" t="s">
        <v>670</v>
      </c>
      <c r="RQT3001" s="36" t="s">
        <v>670</v>
      </c>
      <c r="RQU3001" s="36" t="s">
        <v>670</v>
      </c>
      <c r="RQV3001" s="36" t="s">
        <v>670</v>
      </c>
      <c r="RQW3001" s="36" t="s">
        <v>670</v>
      </c>
      <c r="RQX3001" s="36" t="s">
        <v>670</v>
      </c>
      <c r="RQY3001" s="36" t="s">
        <v>670</v>
      </c>
      <c r="RQZ3001" s="36" t="s">
        <v>670</v>
      </c>
      <c r="RRA3001" s="36" t="s">
        <v>670</v>
      </c>
      <c r="RRB3001" s="36" t="s">
        <v>670</v>
      </c>
      <c r="RRC3001" s="36" t="s">
        <v>670</v>
      </c>
      <c r="RRD3001" s="36" t="s">
        <v>670</v>
      </c>
      <c r="RRE3001" s="36" t="s">
        <v>670</v>
      </c>
      <c r="RRF3001" s="36" t="s">
        <v>670</v>
      </c>
      <c r="RRG3001" s="36" t="s">
        <v>670</v>
      </c>
      <c r="RRH3001" s="36" t="s">
        <v>670</v>
      </c>
      <c r="RRI3001" s="36" t="s">
        <v>670</v>
      </c>
      <c r="RRJ3001" s="36" t="s">
        <v>670</v>
      </c>
      <c r="RRK3001" s="36" t="s">
        <v>670</v>
      </c>
      <c r="RRL3001" s="36" t="s">
        <v>670</v>
      </c>
      <c r="RRM3001" s="36" t="s">
        <v>670</v>
      </c>
      <c r="RRN3001" s="36" t="s">
        <v>670</v>
      </c>
      <c r="RRO3001" s="36" t="s">
        <v>670</v>
      </c>
      <c r="RRP3001" s="36" t="s">
        <v>670</v>
      </c>
      <c r="RRQ3001" s="36" t="s">
        <v>670</v>
      </c>
      <c r="RRR3001" s="36" t="s">
        <v>670</v>
      </c>
      <c r="RRS3001" s="36" t="s">
        <v>670</v>
      </c>
      <c r="RRT3001" s="36" t="s">
        <v>670</v>
      </c>
      <c r="RRU3001" s="36" t="s">
        <v>670</v>
      </c>
      <c r="RRV3001" s="36" t="s">
        <v>670</v>
      </c>
      <c r="RRW3001" s="36" t="s">
        <v>670</v>
      </c>
      <c r="RRX3001" s="36" t="s">
        <v>670</v>
      </c>
      <c r="RRY3001" s="36" t="s">
        <v>670</v>
      </c>
      <c r="RRZ3001" s="36" t="s">
        <v>670</v>
      </c>
      <c r="RSA3001" s="36" t="s">
        <v>670</v>
      </c>
      <c r="RSB3001" s="36" t="s">
        <v>670</v>
      </c>
      <c r="RSC3001" s="36" t="s">
        <v>670</v>
      </c>
      <c r="RSD3001" s="36" t="s">
        <v>670</v>
      </c>
      <c r="RSE3001" s="36" t="s">
        <v>670</v>
      </c>
      <c r="RSF3001" s="36" t="s">
        <v>670</v>
      </c>
      <c r="RSG3001" s="36" t="s">
        <v>670</v>
      </c>
      <c r="RSH3001" s="36" t="s">
        <v>670</v>
      </c>
      <c r="RSI3001" s="36" t="s">
        <v>670</v>
      </c>
      <c r="RSJ3001" s="36" t="s">
        <v>670</v>
      </c>
      <c r="RSK3001" s="36" t="s">
        <v>670</v>
      </c>
      <c r="RSL3001" s="36" t="s">
        <v>670</v>
      </c>
      <c r="RSM3001" s="36" t="s">
        <v>670</v>
      </c>
      <c r="RSN3001" s="36" t="s">
        <v>670</v>
      </c>
      <c r="RSO3001" s="36" t="s">
        <v>670</v>
      </c>
      <c r="RSP3001" s="36" t="s">
        <v>670</v>
      </c>
      <c r="RSQ3001" s="36" t="s">
        <v>670</v>
      </c>
      <c r="RSR3001" s="36" t="s">
        <v>670</v>
      </c>
      <c r="RSS3001" s="36" t="s">
        <v>670</v>
      </c>
      <c r="RST3001" s="36" t="s">
        <v>670</v>
      </c>
      <c r="RSU3001" s="36" t="s">
        <v>670</v>
      </c>
      <c r="RSV3001" s="36" t="s">
        <v>670</v>
      </c>
      <c r="RSW3001" s="36" t="s">
        <v>670</v>
      </c>
      <c r="RSX3001" s="36" t="s">
        <v>670</v>
      </c>
      <c r="RSY3001" s="36" t="s">
        <v>670</v>
      </c>
      <c r="RSZ3001" s="36" t="s">
        <v>670</v>
      </c>
      <c r="RTA3001" s="36" t="s">
        <v>670</v>
      </c>
      <c r="RTB3001" s="36" t="s">
        <v>670</v>
      </c>
      <c r="RTC3001" s="36" t="s">
        <v>670</v>
      </c>
      <c r="RTD3001" s="36" t="s">
        <v>670</v>
      </c>
      <c r="RTE3001" s="36" t="s">
        <v>670</v>
      </c>
      <c r="RTF3001" s="36" t="s">
        <v>670</v>
      </c>
      <c r="RTG3001" s="36" t="s">
        <v>670</v>
      </c>
      <c r="RTH3001" s="36" t="s">
        <v>670</v>
      </c>
      <c r="RTI3001" s="36" t="s">
        <v>670</v>
      </c>
      <c r="RTJ3001" s="36" t="s">
        <v>670</v>
      </c>
      <c r="RTK3001" s="36" t="s">
        <v>670</v>
      </c>
      <c r="RTL3001" s="36" t="s">
        <v>670</v>
      </c>
      <c r="RTM3001" s="36" t="s">
        <v>670</v>
      </c>
      <c r="RTN3001" s="36" t="s">
        <v>670</v>
      </c>
      <c r="RTO3001" s="36" t="s">
        <v>670</v>
      </c>
      <c r="RTP3001" s="36" t="s">
        <v>670</v>
      </c>
      <c r="RTQ3001" s="36" t="s">
        <v>670</v>
      </c>
      <c r="RTR3001" s="36" t="s">
        <v>670</v>
      </c>
      <c r="RTS3001" s="36" t="s">
        <v>670</v>
      </c>
      <c r="RTT3001" s="36" t="s">
        <v>670</v>
      </c>
      <c r="RTU3001" s="36" t="s">
        <v>670</v>
      </c>
      <c r="RTV3001" s="36" t="s">
        <v>670</v>
      </c>
      <c r="RTW3001" s="36" t="s">
        <v>670</v>
      </c>
      <c r="RTX3001" s="36" t="s">
        <v>670</v>
      </c>
      <c r="RTY3001" s="36" t="s">
        <v>670</v>
      </c>
      <c r="RTZ3001" s="36" t="s">
        <v>670</v>
      </c>
      <c r="RUA3001" s="36" t="s">
        <v>670</v>
      </c>
      <c r="RUB3001" s="36" t="s">
        <v>670</v>
      </c>
      <c r="RUC3001" s="36" t="s">
        <v>670</v>
      </c>
      <c r="RUD3001" s="36" t="s">
        <v>670</v>
      </c>
      <c r="RUE3001" s="36" t="s">
        <v>670</v>
      </c>
      <c r="RUF3001" s="36" t="s">
        <v>670</v>
      </c>
      <c r="RUG3001" s="36" t="s">
        <v>670</v>
      </c>
      <c r="RUH3001" s="36" t="s">
        <v>670</v>
      </c>
      <c r="RUI3001" s="36" t="s">
        <v>670</v>
      </c>
      <c r="RUJ3001" s="36" t="s">
        <v>670</v>
      </c>
      <c r="RUK3001" s="36" t="s">
        <v>670</v>
      </c>
      <c r="RUL3001" s="36" t="s">
        <v>670</v>
      </c>
      <c r="RUM3001" s="36" t="s">
        <v>670</v>
      </c>
      <c r="RUN3001" s="36" t="s">
        <v>670</v>
      </c>
      <c r="RUO3001" s="36" t="s">
        <v>670</v>
      </c>
      <c r="RUP3001" s="36" t="s">
        <v>670</v>
      </c>
      <c r="RUQ3001" s="36" t="s">
        <v>670</v>
      </c>
      <c r="RUR3001" s="36" t="s">
        <v>670</v>
      </c>
      <c r="RUS3001" s="36" t="s">
        <v>670</v>
      </c>
      <c r="RUT3001" s="36" t="s">
        <v>670</v>
      </c>
      <c r="RUU3001" s="36" t="s">
        <v>670</v>
      </c>
      <c r="RUV3001" s="36" t="s">
        <v>670</v>
      </c>
      <c r="RUW3001" s="36" t="s">
        <v>670</v>
      </c>
      <c r="RUX3001" s="36" t="s">
        <v>670</v>
      </c>
      <c r="RUY3001" s="36" t="s">
        <v>670</v>
      </c>
      <c r="RUZ3001" s="36" t="s">
        <v>670</v>
      </c>
      <c r="RVA3001" s="36" t="s">
        <v>670</v>
      </c>
      <c r="RVB3001" s="36" t="s">
        <v>670</v>
      </c>
      <c r="RVC3001" s="36" t="s">
        <v>670</v>
      </c>
      <c r="RVD3001" s="36" t="s">
        <v>670</v>
      </c>
      <c r="RVE3001" s="36" t="s">
        <v>670</v>
      </c>
      <c r="RVF3001" s="36" t="s">
        <v>670</v>
      </c>
      <c r="RVG3001" s="36" t="s">
        <v>670</v>
      </c>
      <c r="RVH3001" s="36" t="s">
        <v>670</v>
      </c>
      <c r="RVI3001" s="36" t="s">
        <v>670</v>
      </c>
      <c r="RVJ3001" s="36" t="s">
        <v>670</v>
      </c>
      <c r="RVK3001" s="36" t="s">
        <v>670</v>
      </c>
      <c r="RVL3001" s="36" t="s">
        <v>670</v>
      </c>
      <c r="RVM3001" s="36" t="s">
        <v>670</v>
      </c>
      <c r="RVN3001" s="36" t="s">
        <v>670</v>
      </c>
      <c r="RVO3001" s="36" t="s">
        <v>670</v>
      </c>
      <c r="RVP3001" s="36" t="s">
        <v>670</v>
      </c>
      <c r="RVQ3001" s="36" t="s">
        <v>670</v>
      </c>
      <c r="RVR3001" s="36" t="s">
        <v>670</v>
      </c>
      <c r="RVS3001" s="36" t="s">
        <v>670</v>
      </c>
      <c r="RVT3001" s="36" t="s">
        <v>670</v>
      </c>
      <c r="RVU3001" s="36" t="s">
        <v>670</v>
      </c>
      <c r="RVV3001" s="36" t="s">
        <v>670</v>
      </c>
      <c r="RVW3001" s="36" t="s">
        <v>670</v>
      </c>
      <c r="RVX3001" s="36" t="s">
        <v>670</v>
      </c>
      <c r="RVY3001" s="36" t="s">
        <v>670</v>
      </c>
      <c r="RVZ3001" s="36" t="s">
        <v>670</v>
      </c>
      <c r="RWA3001" s="36" t="s">
        <v>670</v>
      </c>
      <c r="RWB3001" s="36" t="s">
        <v>670</v>
      </c>
      <c r="RWC3001" s="36" t="s">
        <v>670</v>
      </c>
      <c r="RWD3001" s="36" t="s">
        <v>670</v>
      </c>
      <c r="RWE3001" s="36" t="s">
        <v>670</v>
      </c>
      <c r="RWF3001" s="36" t="s">
        <v>670</v>
      </c>
      <c r="RWG3001" s="36" t="s">
        <v>670</v>
      </c>
      <c r="RWH3001" s="36" t="s">
        <v>670</v>
      </c>
      <c r="RWI3001" s="36" t="s">
        <v>670</v>
      </c>
      <c r="RWJ3001" s="36" t="s">
        <v>670</v>
      </c>
      <c r="RWK3001" s="36" t="s">
        <v>670</v>
      </c>
      <c r="RWL3001" s="36" t="s">
        <v>670</v>
      </c>
      <c r="RWM3001" s="36" t="s">
        <v>670</v>
      </c>
      <c r="RWN3001" s="36" t="s">
        <v>670</v>
      </c>
      <c r="RWO3001" s="36" t="s">
        <v>670</v>
      </c>
      <c r="RWP3001" s="36" t="s">
        <v>670</v>
      </c>
      <c r="RWQ3001" s="36" t="s">
        <v>670</v>
      </c>
      <c r="RWR3001" s="36" t="s">
        <v>670</v>
      </c>
      <c r="RWS3001" s="36" t="s">
        <v>670</v>
      </c>
      <c r="RWT3001" s="36" t="s">
        <v>670</v>
      </c>
      <c r="RWU3001" s="36" t="s">
        <v>670</v>
      </c>
      <c r="RWV3001" s="36" t="s">
        <v>670</v>
      </c>
      <c r="RWW3001" s="36" t="s">
        <v>670</v>
      </c>
      <c r="RWX3001" s="36" t="s">
        <v>670</v>
      </c>
      <c r="RWY3001" s="36" t="s">
        <v>670</v>
      </c>
      <c r="RWZ3001" s="36" t="s">
        <v>670</v>
      </c>
      <c r="RXA3001" s="36" t="s">
        <v>670</v>
      </c>
      <c r="RXB3001" s="36" t="s">
        <v>670</v>
      </c>
      <c r="RXC3001" s="36" t="s">
        <v>670</v>
      </c>
      <c r="RXD3001" s="36" t="s">
        <v>670</v>
      </c>
      <c r="RXE3001" s="36" t="s">
        <v>670</v>
      </c>
      <c r="RXF3001" s="36" t="s">
        <v>670</v>
      </c>
      <c r="RXG3001" s="36" t="s">
        <v>670</v>
      </c>
      <c r="RXH3001" s="36" t="s">
        <v>670</v>
      </c>
      <c r="RXI3001" s="36" t="s">
        <v>670</v>
      </c>
      <c r="RXJ3001" s="36" t="s">
        <v>670</v>
      </c>
      <c r="RXK3001" s="36" t="s">
        <v>670</v>
      </c>
      <c r="RXL3001" s="36" t="s">
        <v>670</v>
      </c>
      <c r="RXM3001" s="36" t="s">
        <v>670</v>
      </c>
      <c r="RXN3001" s="36" t="s">
        <v>670</v>
      </c>
      <c r="RXO3001" s="36" t="s">
        <v>670</v>
      </c>
      <c r="RXP3001" s="36" t="s">
        <v>670</v>
      </c>
      <c r="RXQ3001" s="36" t="s">
        <v>670</v>
      </c>
      <c r="RXR3001" s="36" t="s">
        <v>670</v>
      </c>
      <c r="RXS3001" s="36" t="s">
        <v>670</v>
      </c>
      <c r="RXT3001" s="36" t="s">
        <v>670</v>
      </c>
      <c r="RXU3001" s="36" t="s">
        <v>670</v>
      </c>
      <c r="RXV3001" s="36" t="s">
        <v>670</v>
      </c>
      <c r="RXW3001" s="36" t="s">
        <v>670</v>
      </c>
      <c r="RXX3001" s="36" t="s">
        <v>670</v>
      </c>
      <c r="RXY3001" s="36" t="s">
        <v>670</v>
      </c>
      <c r="RXZ3001" s="36" t="s">
        <v>670</v>
      </c>
      <c r="RYA3001" s="36" t="s">
        <v>670</v>
      </c>
      <c r="RYB3001" s="36" t="s">
        <v>670</v>
      </c>
      <c r="RYC3001" s="36" t="s">
        <v>670</v>
      </c>
      <c r="RYD3001" s="36" t="s">
        <v>670</v>
      </c>
      <c r="RYE3001" s="36" t="s">
        <v>670</v>
      </c>
      <c r="RYF3001" s="36" t="s">
        <v>670</v>
      </c>
      <c r="RYG3001" s="36" t="s">
        <v>670</v>
      </c>
      <c r="RYH3001" s="36" t="s">
        <v>670</v>
      </c>
      <c r="RYI3001" s="36" t="s">
        <v>670</v>
      </c>
      <c r="RYJ3001" s="36" t="s">
        <v>670</v>
      </c>
      <c r="RYK3001" s="36" t="s">
        <v>670</v>
      </c>
      <c r="RYL3001" s="36" t="s">
        <v>670</v>
      </c>
      <c r="RYM3001" s="36" t="s">
        <v>670</v>
      </c>
      <c r="RYN3001" s="36" t="s">
        <v>670</v>
      </c>
      <c r="RYO3001" s="36" t="s">
        <v>670</v>
      </c>
      <c r="RYP3001" s="36" t="s">
        <v>670</v>
      </c>
      <c r="RYQ3001" s="36" t="s">
        <v>670</v>
      </c>
      <c r="RYR3001" s="36" t="s">
        <v>670</v>
      </c>
      <c r="RYS3001" s="36" t="s">
        <v>670</v>
      </c>
      <c r="RYT3001" s="36" t="s">
        <v>670</v>
      </c>
      <c r="RYU3001" s="36" t="s">
        <v>670</v>
      </c>
      <c r="RYV3001" s="36" t="s">
        <v>670</v>
      </c>
      <c r="RYW3001" s="36" t="s">
        <v>670</v>
      </c>
      <c r="RYX3001" s="36" t="s">
        <v>670</v>
      </c>
      <c r="RYY3001" s="36" t="s">
        <v>670</v>
      </c>
      <c r="RYZ3001" s="36" t="s">
        <v>670</v>
      </c>
      <c r="RZA3001" s="36" t="s">
        <v>670</v>
      </c>
      <c r="RZB3001" s="36" t="s">
        <v>670</v>
      </c>
      <c r="RZC3001" s="36" t="s">
        <v>670</v>
      </c>
      <c r="RZD3001" s="36" t="s">
        <v>670</v>
      </c>
      <c r="RZE3001" s="36" t="s">
        <v>670</v>
      </c>
      <c r="RZF3001" s="36" t="s">
        <v>670</v>
      </c>
      <c r="RZG3001" s="36" t="s">
        <v>670</v>
      </c>
      <c r="RZH3001" s="36" t="s">
        <v>670</v>
      </c>
      <c r="RZI3001" s="36" t="s">
        <v>670</v>
      </c>
      <c r="RZJ3001" s="36" t="s">
        <v>670</v>
      </c>
      <c r="RZK3001" s="36" t="s">
        <v>670</v>
      </c>
      <c r="RZL3001" s="36" t="s">
        <v>670</v>
      </c>
      <c r="RZM3001" s="36" t="s">
        <v>670</v>
      </c>
      <c r="RZN3001" s="36" t="s">
        <v>670</v>
      </c>
      <c r="RZO3001" s="36" t="s">
        <v>670</v>
      </c>
      <c r="RZP3001" s="36" t="s">
        <v>670</v>
      </c>
      <c r="RZQ3001" s="36" t="s">
        <v>670</v>
      </c>
      <c r="RZR3001" s="36" t="s">
        <v>670</v>
      </c>
      <c r="RZS3001" s="36" t="s">
        <v>670</v>
      </c>
      <c r="RZT3001" s="36" t="s">
        <v>670</v>
      </c>
      <c r="RZU3001" s="36" t="s">
        <v>670</v>
      </c>
      <c r="RZV3001" s="36" t="s">
        <v>670</v>
      </c>
      <c r="RZW3001" s="36" t="s">
        <v>670</v>
      </c>
      <c r="RZX3001" s="36" t="s">
        <v>670</v>
      </c>
      <c r="RZY3001" s="36" t="s">
        <v>670</v>
      </c>
      <c r="RZZ3001" s="36" t="s">
        <v>670</v>
      </c>
      <c r="SAA3001" s="36" t="s">
        <v>670</v>
      </c>
      <c r="SAB3001" s="36" t="s">
        <v>670</v>
      </c>
      <c r="SAC3001" s="36" t="s">
        <v>670</v>
      </c>
      <c r="SAD3001" s="36" t="s">
        <v>670</v>
      </c>
      <c r="SAE3001" s="36" t="s">
        <v>670</v>
      </c>
      <c r="SAF3001" s="36" t="s">
        <v>670</v>
      </c>
      <c r="SAG3001" s="36" t="s">
        <v>670</v>
      </c>
      <c r="SAH3001" s="36" t="s">
        <v>670</v>
      </c>
      <c r="SAI3001" s="36" t="s">
        <v>670</v>
      </c>
      <c r="SAJ3001" s="36" t="s">
        <v>670</v>
      </c>
      <c r="SAK3001" s="36" t="s">
        <v>670</v>
      </c>
      <c r="SAL3001" s="36" t="s">
        <v>670</v>
      </c>
      <c r="SAM3001" s="36" t="s">
        <v>670</v>
      </c>
      <c r="SAN3001" s="36" t="s">
        <v>670</v>
      </c>
      <c r="SAO3001" s="36" t="s">
        <v>670</v>
      </c>
      <c r="SAP3001" s="36" t="s">
        <v>670</v>
      </c>
      <c r="SAQ3001" s="36" t="s">
        <v>670</v>
      </c>
      <c r="SAR3001" s="36" t="s">
        <v>670</v>
      </c>
      <c r="SAS3001" s="36" t="s">
        <v>670</v>
      </c>
      <c r="SAT3001" s="36" t="s">
        <v>670</v>
      </c>
      <c r="SAU3001" s="36" t="s">
        <v>670</v>
      </c>
      <c r="SAV3001" s="36" t="s">
        <v>670</v>
      </c>
      <c r="SAW3001" s="36" t="s">
        <v>670</v>
      </c>
      <c r="SAX3001" s="36" t="s">
        <v>670</v>
      </c>
      <c r="SAY3001" s="36" t="s">
        <v>670</v>
      </c>
      <c r="SAZ3001" s="36" t="s">
        <v>670</v>
      </c>
      <c r="SBA3001" s="36" t="s">
        <v>670</v>
      </c>
      <c r="SBB3001" s="36" t="s">
        <v>670</v>
      </c>
      <c r="SBC3001" s="36" t="s">
        <v>670</v>
      </c>
      <c r="SBD3001" s="36" t="s">
        <v>670</v>
      </c>
      <c r="SBE3001" s="36" t="s">
        <v>670</v>
      </c>
      <c r="SBF3001" s="36" t="s">
        <v>670</v>
      </c>
      <c r="SBG3001" s="36" t="s">
        <v>670</v>
      </c>
      <c r="SBH3001" s="36" t="s">
        <v>670</v>
      </c>
      <c r="SBI3001" s="36" t="s">
        <v>670</v>
      </c>
      <c r="SBJ3001" s="36" t="s">
        <v>670</v>
      </c>
      <c r="SBK3001" s="36" t="s">
        <v>670</v>
      </c>
      <c r="SBL3001" s="36" t="s">
        <v>670</v>
      </c>
      <c r="SBM3001" s="36" t="s">
        <v>670</v>
      </c>
      <c r="SBN3001" s="36" t="s">
        <v>670</v>
      </c>
      <c r="SBO3001" s="36" t="s">
        <v>670</v>
      </c>
      <c r="SBP3001" s="36" t="s">
        <v>670</v>
      </c>
      <c r="SBQ3001" s="36" t="s">
        <v>670</v>
      </c>
      <c r="SBR3001" s="36" t="s">
        <v>670</v>
      </c>
      <c r="SBS3001" s="36" t="s">
        <v>670</v>
      </c>
      <c r="SBT3001" s="36" t="s">
        <v>670</v>
      </c>
      <c r="SBU3001" s="36" t="s">
        <v>670</v>
      </c>
      <c r="SBV3001" s="36" t="s">
        <v>670</v>
      </c>
      <c r="SBW3001" s="36" t="s">
        <v>670</v>
      </c>
      <c r="SBX3001" s="36" t="s">
        <v>670</v>
      </c>
      <c r="SBY3001" s="36" t="s">
        <v>670</v>
      </c>
      <c r="SBZ3001" s="36" t="s">
        <v>670</v>
      </c>
      <c r="SCA3001" s="36" t="s">
        <v>670</v>
      </c>
      <c r="SCB3001" s="36" t="s">
        <v>670</v>
      </c>
      <c r="SCC3001" s="36" t="s">
        <v>670</v>
      </c>
      <c r="SCD3001" s="36" t="s">
        <v>670</v>
      </c>
      <c r="SCE3001" s="36" t="s">
        <v>670</v>
      </c>
      <c r="SCF3001" s="36" t="s">
        <v>670</v>
      </c>
      <c r="SCG3001" s="36" t="s">
        <v>670</v>
      </c>
      <c r="SCH3001" s="36" t="s">
        <v>670</v>
      </c>
      <c r="SCI3001" s="36" t="s">
        <v>670</v>
      </c>
      <c r="SCJ3001" s="36" t="s">
        <v>670</v>
      </c>
      <c r="SCK3001" s="36" t="s">
        <v>670</v>
      </c>
      <c r="SCL3001" s="36" t="s">
        <v>670</v>
      </c>
      <c r="SCM3001" s="36" t="s">
        <v>670</v>
      </c>
      <c r="SCN3001" s="36" t="s">
        <v>670</v>
      </c>
      <c r="SCO3001" s="36" t="s">
        <v>670</v>
      </c>
      <c r="SCP3001" s="36" t="s">
        <v>670</v>
      </c>
      <c r="SCQ3001" s="36" t="s">
        <v>670</v>
      </c>
      <c r="SCR3001" s="36" t="s">
        <v>670</v>
      </c>
      <c r="SCS3001" s="36" t="s">
        <v>670</v>
      </c>
      <c r="SCT3001" s="36" t="s">
        <v>670</v>
      </c>
      <c r="SCU3001" s="36" t="s">
        <v>670</v>
      </c>
      <c r="SCV3001" s="36" t="s">
        <v>670</v>
      </c>
      <c r="SCW3001" s="36" t="s">
        <v>670</v>
      </c>
      <c r="SCX3001" s="36" t="s">
        <v>670</v>
      </c>
      <c r="SCY3001" s="36" t="s">
        <v>670</v>
      </c>
      <c r="SCZ3001" s="36" t="s">
        <v>670</v>
      </c>
      <c r="SDA3001" s="36" t="s">
        <v>670</v>
      </c>
      <c r="SDB3001" s="36" t="s">
        <v>670</v>
      </c>
      <c r="SDC3001" s="36" t="s">
        <v>670</v>
      </c>
      <c r="SDD3001" s="36" t="s">
        <v>670</v>
      </c>
      <c r="SDE3001" s="36" t="s">
        <v>670</v>
      </c>
      <c r="SDF3001" s="36" t="s">
        <v>670</v>
      </c>
      <c r="SDG3001" s="36" t="s">
        <v>670</v>
      </c>
      <c r="SDH3001" s="36" t="s">
        <v>670</v>
      </c>
      <c r="SDI3001" s="36" t="s">
        <v>670</v>
      </c>
      <c r="SDJ3001" s="36" t="s">
        <v>670</v>
      </c>
      <c r="SDK3001" s="36" t="s">
        <v>670</v>
      </c>
      <c r="SDL3001" s="36" t="s">
        <v>670</v>
      </c>
      <c r="SDM3001" s="36" t="s">
        <v>670</v>
      </c>
      <c r="SDN3001" s="36" t="s">
        <v>670</v>
      </c>
      <c r="SDO3001" s="36" t="s">
        <v>670</v>
      </c>
      <c r="SDP3001" s="36" t="s">
        <v>670</v>
      </c>
      <c r="SDQ3001" s="36" t="s">
        <v>670</v>
      </c>
      <c r="SDR3001" s="36" t="s">
        <v>670</v>
      </c>
      <c r="SDS3001" s="36" t="s">
        <v>670</v>
      </c>
      <c r="SDT3001" s="36" t="s">
        <v>670</v>
      </c>
      <c r="SDU3001" s="36" t="s">
        <v>670</v>
      </c>
      <c r="SDV3001" s="36" t="s">
        <v>670</v>
      </c>
      <c r="SDW3001" s="36" t="s">
        <v>670</v>
      </c>
      <c r="SDX3001" s="36" t="s">
        <v>670</v>
      </c>
      <c r="SDY3001" s="36" t="s">
        <v>670</v>
      </c>
      <c r="SDZ3001" s="36" t="s">
        <v>670</v>
      </c>
      <c r="SEA3001" s="36" t="s">
        <v>670</v>
      </c>
      <c r="SEB3001" s="36" t="s">
        <v>670</v>
      </c>
      <c r="SEC3001" s="36" t="s">
        <v>670</v>
      </c>
      <c r="SED3001" s="36" t="s">
        <v>670</v>
      </c>
      <c r="SEE3001" s="36" t="s">
        <v>670</v>
      </c>
      <c r="SEF3001" s="36" t="s">
        <v>670</v>
      </c>
      <c r="SEG3001" s="36" t="s">
        <v>670</v>
      </c>
      <c r="SEH3001" s="36" t="s">
        <v>670</v>
      </c>
      <c r="SEI3001" s="36" t="s">
        <v>670</v>
      </c>
      <c r="SEJ3001" s="36" t="s">
        <v>670</v>
      </c>
      <c r="SEK3001" s="36" t="s">
        <v>670</v>
      </c>
      <c r="SEL3001" s="36" t="s">
        <v>670</v>
      </c>
      <c r="SEM3001" s="36" t="s">
        <v>670</v>
      </c>
      <c r="SEN3001" s="36" t="s">
        <v>670</v>
      </c>
      <c r="SEO3001" s="36" t="s">
        <v>670</v>
      </c>
      <c r="SEP3001" s="36" t="s">
        <v>670</v>
      </c>
      <c r="SEQ3001" s="36" t="s">
        <v>670</v>
      </c>
      <c r="SER3001" s="36" t="s">
        <v>670</v>
      </c>
      <c r="SES3001" s="36" t="s">
        <v>670</v>
      </c>
      <c r="SET3001" s="36" t="s">
        <v>670</v>
      </c>
      <c r="SEU3001" s="36" t="s">
        <v>670</v>
      </c>
      <c r="SEV3001" s="36" t="s">
        <v>670</v>
      </c>
      <c r="SEW3001" s="36" t="s">
        <v>670</v>
      </c>
      <c r="SEX3001" s="36" t="s">
        <v>670</v>
      </c>
      <c r="SEY3001" s="36" t="s">
        <v>670</v>
      </c>
      <c r="SEZ3001" s="36" t="s">
        <v>670</v>
      </c>
      <c r="SFA3001" s="36" t="s">
        <v>670</v>
      </c>
      <c r="SFB3001" s="36" t="s">
        <v>670</v>
      </c>
      <c r="SFC3001" s="36" t="s">
        <v>670</v>
      </c>
      <c r="SFD3001" s="36" t="s">
        <v>670</v>
      </c>
      <c r="SFE3001" s="36" t="s">
        <v>670</v>
      </c>
      <c r="SFF3001" s="36" t="s">
        <v>670</v>
      </c>
      <c r="SFG3001" s="36" t="s">
        <v>670</v>
      </c>
      <c r="SFH3001" s="36" t="s">
        <v>670</v>
      </c>
      <c r="SFI3001" s="36" t="s">
        <v>670</v>
      </c>
      <c r="SFJ3001" s="36" t="s">
        <v>670</v>
      </c>
      <c r="SFK3001" s="36" t="s">
        <v>670</v>
      </c>
      <c r="SFL3001" s="36" t="s">
        <v>670</v>
      </c>
      <c r="SFM3001" s="36" t="s">
        <v>670</v>
      </c>
      <c r="SFN3001" s="36" t="s">
        <v>670</v>
      </c>
      <c r="SFO3001" s="36" t="s">
        <v>670</v>
      </c>
      <c r="SFP3001" s="36" t="s">
        <v>670</v>
      </c>
      <c r="SFQ3001" s="36" t="s">
        <v>670</v>
      </c>
      <c r="SFR3001" s="36" t="s">
        <v>670</v>
      </c>
      <c r="SFS3001" s="36" t="s">
        <v>670</v>
      </c>
      <c r="SFT3001" s="36" t="s">
        <v>670</v>
      </c>
      <c r="SFU3001" s="36" t="s">
        <v>670</v>
      </c>
      <c r="SFV3001" s="36" t="s">
        <v>670</v>
      </c>
      <c r="SFW3001" s="36" t="s">
        <v>670</v>
      </c>
      <c r="SFX3001" s="36" t="s">
        <v>670</v>
      </c>
      <c r="SFY3001" s="36" t="s">
        <v>670</v>
      </c>
      <c r="SFZ3001" s="36" t="s">
        <v>670</v>
      </c>
      <c r="SGA3001" s="36" t="s">
        <v>670</v>
      </c>
      <c r="SGB3001" s="36" t="s">
        <v>670</v>
      </c>
      <c r="SGC3001" s="36" t="s">
        <v>670</v>
      </c>
      <c r="SGD3001" s="36" t="s">
        <v>670</v>
      </c>
      <c r="SGE3001" s="36" t="s">
        <v>670</v>
      </c>
      <c r="SGF3001" s="36" t="s">
        <v>670</v>
      </c>
      <c r="SGG3001" s="36" t="s">
        <v>670</v>
      </c>
      <c r="SGH3001" s="36" t="s">
        <v>670</v>
      </c>
      <c r="SGI3001" s="36" t="s">
        <v>670</v>
      </c>
      <c r="SGJ3001" s="36" t="s">
        <v>670</v>
      </c>
      <c r="SGK3001" s="36" t="s">
        <v>670</v>
      </c>
      <c r="SGL3001" s="36" t="s">
        <v>670</v>
      </c>
      <c r="SGM3001" s="36" t="s">
        <v>670</v>
      </c>
      <c r="SGN3001" s="36" t="s">
        <v>670</v>
      </c>
      <c r="SGO3001" s="36" t="s">
        <v>670</v>
      </c>
      <c r="SGP3001" s="36" t="s">
        <v>670</v>
      </c>
      <c r="SGQ3001" s="36" t="s">
        <v>670</v>
      </c>
      <c r="SGR3001" s="36" t="s">
        <v>670</v>
      </c>
      <c r="SGS3001" s="36" t="s">
        <v>670</v>
      </c>
      <c r="SGT3001" s="36" t="s">
        <v>670</v>
      </c>
      <c r="SGU3001" s="36" t="s">
        <v>670</v>
      </c>
      <c r="SGV3001" s="36" t="s">
        <v>670</v>
      </c>
      <c r="SGW3001" s="36" t="s">
        <v>670</v>
      </c>
      <c r="SGX3001" s="36" t="s">
        <v>670</v>
      </c>
      <c r="SGY3001" s="36" t="s">
        <v>670</v>
      </c>
      <c r="SGZ3001" s="36" t="s">
        <v>670</v>
      </c>
      <c r="SHA3001" s="36" t="s">
        <v>670</v>
      </c>
      <c r="SHB3001" s="36" t="s">
        <v>670</v>
      </c>
      <c r="SHC3001" s="36" t="s">
        <v>670</v>
      </c>
      <c r="SHD3001" s="36" t="s">
        <v>670</v>
      </c>
      <c r="SHE3001" s="36" t="s">
        <v>670</v>
      </c>
      <c r="SHF3001" s="36" t="s">
        <v>670</v>
      </c>
      <c r="SHG3001" s="36" t="s">
        <v>670</v>
      </c>
      <c r="SHH3001" s="36" t="s">
        <v>670</v>
      </c>
      <c r="SHI3001" s="36" t="s">
        <v>670</v>
      </c>
      <c r="SHJ3001" s="36" t="s">
        <v>670</v>
      </c>
      <c r="SHK3001" s="36" t="s">
        <v>670</v>
      </c>
      <c r="SHL3001" s="36" t="s">
        <v>670</v>
      </c>
      <c r="SHM3001" s="36" t="s">
        <v>670</v>
      </c>
      <c r="SHN3001" s="36" t="s">
        <v>670</v>
      </c>
      <c r="SHO3001" s="36" t="s">
        <v>670</v>
      </c>
      <c r="SHP3001" s="36" t="s">
        <v>670</v>
      </c>
      <c r="SHQ3001" s="36" t="s">
        <v>670</v>
      </c>
      <c r="SHR3001" s="36" t="s">
        <v>670</v>
      </c>
      <c r="SHS3001" s="36" t="s">
        <v>670</v>
      </c>
      <c r="SHT3001" s="36" t="s">
        <v>670</v>
      </c>
      <c r="SHU3001" s="36" t="s">
        <v>670</v>
      </c>
      <c r="SHV3001" s="36" t="s">
        <v>670</v>
      </c>
      <c r="SHW3001" s="36" t="s">
        <v>670</v>
      </c>
      <c r="SHX3001" s="36" t="s">
        <v>670</v>
      </c>
      <c r="SHY3001" s="36" t="s">
        <v>670</v>
      </c>
      <c r="SHZ3001" s="36" t="s">
        <v>670</v>
      </c>
      <c r="SIA3001" s="36" t="s">
        <v>670</v>
      </c>
      <c r="SIB3001" s="36" t="s">
        <v>670</v>
      </c>
      <c r="SIC3001" s="36" t="s">
        <v>670</v>
      </c>
      <c r="SID3001" s="36" t="s">
        <v>670</v>
      </c>
      <c r="SIE3001" s="36" t="s">
        <v>670</v>
      </c>
      <c r="SIF3001" s="36" t="s">
        <v>670</v>
      </c>
      <c r="SIG3001" s="36" t="s">
        <v>670</v>
      </c>
      <c r="SIH3001" s="36" t="s">
        <v>670</v>
      </c>
      <c r="SII3001" s="36" t="s">
        <v>670</v>
      </c>
      <c r="SIJ3001" s="36" t="s">
        <v>670</v>
      </c>
      <c r="SIK3001" s="36" t="s">
        <v>670</v>
      </c>
      <c r="SIL3001" s="36" t="s">
        <v>670</v>
      </c>
      <c r="SIM3001" s="36" t="s">
        <v>670</v>
      </c>
      <c r="SIN3001" s="36" t="s">
        <v>670</v>
      </c>
      <c r="SIO3001" s="36" t="s">
        <v>670</v>
      </c>
      <c r="SIP3001" s="36" t="s">
        <v>670</v>
      </c>
      <c r="SIQ3001" s="36" t="s">
        <v>670</v>
      </c>
      <c r="SIR3001" s="36" t="s">
        <v>670</v>
      </c>
      <c r="SIS3001" s="36" t="s">
        <v>670</v>
      </c>
      <c r="SIT3001" s="36" t="s">
        <v>670</v>
      </c>
      <c r="SIU3001" s="36" t="s">
        <v>670</v>
      </c>
      <c r="SIV3001" s="36" t="s">
        <v>670</v>
      </c>
      <c r="SIW3001" s="36" t="s">
        <v>670</v>
      </c>
      <c r="SIX3001" s="36" t="s">
        <v>670</v>
      </c>
      <c r="SIY3001" s="36" t="s">
        <v>670</v>
      </c>
      <c r="SIZ3001" s="36" t="s">
        <v>670</v>
      </c>
      <c r="SJA3001" s="36" t="s">
        <v>670</v>
      </c>
      <c r="SJB3001" s="36" t="s">
        <v>670</v>
      </c>
      <c r="SJC3001" s="36" t="s">
        <v>670</v>
      </c>
      <c r="SJD3001" s="36" t="s">
        <v>670</v>
      </c>
      <c r="SJE3001" s="36" t="s">
        <v>670</v>
      </c>
      <c r="SJF3001" s="36" t="s">
        <v>670</v>
      </c>
      <c r="SJG3001" s="36" t="s">
        <v>670</v>
      </c>
      <c r="SJH3001" s="36" t="s">
        <v>670</v>
      </c>
      <c r="SJI3001" s="36" t="s">
        <v>670</v>
      </c>
      <c r="SJJ3001" s="36" t="s">
        <v>670</v>
      </c>
      <c r="SJK3001" s="36" t="s">
        <v>670</v>
      </c>
      <c r="SJL3001" s="36" t="s">
        <v>670</v>
      </c>
      <c r="SJM3001" s="36" t="s">
        <v>670</v>
      </c>
      <c r="SJN3001" s="36" t="s">
        <v>670</v>
      </c>
      <c r="SJO3001" s="36" t="s">
        <v>670</v>
      </c>
      <c r="SJP3001" s="36" t="s">
        <v>670</v>
      </c>
      <c r="SJQ3001" s="36" t="s">
        <v>670</v>
      </c>
      <c r="SJR3001" s="36" t="s">
        <v>670</v>
      </c>
      <c r="SJS3001" s="36" t="s">
        <v>670</v>
      </c>
      <c r="SJT3001" s="36" t="s">
        <v>670</v>
      </c>
      <c r="SJU3001" s="36" t="s">
        <v>670</v>
      </c>
      <c r="SJV3001" s="36" t="s">
        <v>670</v>
      </c>
      <c r="SJW3001" s="36" t="s">
        <v>670</v>
      </c>
      <c r="SJX3001" s="36" t="s">
        <v>670</v>
      </c>
      <c r="SJY3001" s="36" t="s">
        <v>670</v>
      </c>
      <c r="SJZ3001" s="36" t="s">
        <v>670</v>
      </c>
      <c r="SKA3001" s="36" t="s">
        <v>670</v>
      </c>
      <c r="SKB3001" s="36" t="s">
        <v>670</v>
      </c>
      <c r="SKC3001" s="36" t="s">
        <v>670</v>
      </c>
      <c r="SKD3001" s="36" t="s">
        <v>670</v>
      </c>
      <c r="SKE3001" s="36" t="s">
        <v>670</v>
      </c>
      <c r="SKF3001" s="36" t="s">
        <v>670</v>
      </c>
      <c r="SKG3001" s="36" t="s">
        <v>670</v>
      </c>
      <c r="SKH3001" s="36" t="s">
        <v>670</v>
      </c>
      <c r="SKI3001" s="36" t="s">
        <v>670</v>
      </c>
      <c r="SKJ3001" s="36" t="s">
        <v>670</v>
      </c>
      <c r="SKK3001" s="36" t="s">
        <v>670</v>
      </c>
      <c r="SKL3001" s="36" t="s">
        <v>670</v>
      </c>
      <c r="SKM3001" s="36" t="s">
        <v>670</v>
      </c>
      <c r="SKN3001" s="36" t="s">
        <v>670</v>
      </c>
      <c r="SKO3001" s="36" t="s">
        <v>670</v>
      </c>
      <c r="SKP3001" s="36" t="s">
        <v>670</v>
      </c>
      <c r="SKQ3001" s="36" t="s">
        <v>670</v>
      </c>
      <c r="SKR3001" s="36" t="s">
        <v>670</v>
      </c>
      <c r="SKS3001" s="36" t="s">
        <v>670</v>
      </c>
      <c r="SKT3001" s="36" t="s">
        <v>670</v>
      </c>
      <c r="SKU3001" s="36" t="s">
        <v>670</v>
      </c>
      <c r="SKV3001" s="36" t="s">
        <v>670</v>
      </c>
      <c r="SKW3001" s="36" t="s">
        <v>670</v>
      </c>
      <c r="SKX3001" s="36" t="s">
        <v>670</v>
      </c>
      <c r="SKY3001" s="36" t="s">
        <v>670</v>
      </c>
      <c r="SKZ3001" s="36" t="s">
        <v>670</v>
      </c>
      <c r="SLA3001" s="36" t="s">
        <v>670</v>
      </c>
      <c r="SLB3001" s="36" t="s">
        <v>670</v>
      </c>
      <c r="SLC3001" s="36" t="s">
        <v>670</v>
      </c>
      <c r="SLD3001" s="36" t="s">
        <v>670</v>
      </c>
      <c r="SLE3001" s="36" t="s">
        <v>670</v>
      </c>
      <c r="SLF3001" s="36" t="s">
        <v>670</v>
      </c>
      <c r="SLG3001" s="36" t="s">
        <v>670</v>
      </c>
      <c r="SLH3001" s="36" t="s">
        <v>670</v>
      </c>
      <c r="SLI3001" s="36" t="s">
        <v>670</v>
      </c>
      <c r="SLJ3001" s="36" t="s">
        <v>670</v>
      </c>
      <c r="SLK3001" s="36" t="s">
        <v>670</v>
      </c>
      <c r="SLL3001" s="36" t="s">
        <v>670</v>
      </c>
      <c r="SLM3001" s="36" t="s">
        <v>670</v>
      </c>
      <c r="SLN3001" s="36" t="s">
        <v>670</v>
      </c>
      <c r="SLO3001" s="36" t="s">
        <v>670</v>
      </c>
      <c r="SLP3001" s="36" t="s">
        <v>670</v>
      </c>
      <c r="SLQ3001" s="36" t="s">
        <v>670</v>
      </c>
      <c r="SLR3001" s="36" t="s">
        <v>670</v>
      </c>
      <c r="SLS3001" s="36" t="s">
        <v>670</v>
      </c>
      <c r="SLT3001" s="36" t="s">
        <v>670</v>
      </c>
      <c r="SLU3001" s="36" t="s">
        <v>670</v>
      </c>
      <c r="SLV3001" s="36" t="s">
        <v>670</v>
      </c>
      <c r="SLW3001" s="36" t="s">
        <v>670</v>
      </c>
      <c r="SLX3001" s="36" t="s">
        <v>670</v>
      </c>
      <c r="SLY3001" s="36" t="s">
        <v>670</v>
      </c>
      <c r="SLZ3001" s="36" t="s">
        <v>670</v>
      </c>
      <c r="SMA3001" s="36" t="s">
        <v>670</v>
      </c>
      <c r="SMB3001" s="36" t="s">
        <v>670</v>
      </c>
      <c r="SMC3001" s="36" t="s">
        <v>670</v>
      </c>
      <c r="SMD3001" s="36" t="s">
        <v>670</v>
      </c>
      <c r="SME3001" s="36" t="s">
        <v>670</v>
      </c>
      <c r="SMF3001" s="36" t="s">
        <v>670</v>
      </c>
      <c r="SMG3001" s="36" t="s">
        <v>670</v>
      </c>
      <c r="SMH3001" s="36" t="s">
        <v>670</v>
      </c>
      <c r="SMI3001" s="36" t="s">
        <v>670</v>
      </c>
      <c r="SMJ3001" s="36" t="s">
        <v>670</v>
      </c>
      <c r="SMK3001" s="36" t="s">
        <v>670</v>
      </c>
      <c r="SML3001" s="36" t="s">
        <v>670</v>
      </c>
      <c r="SMM3001" s="36" t="s">
        <v>670</v>
      </c>
      <c r="SMN3001" s="36" t="s">
        <v>670</v>
      </c>
      <c r="SMO3001" s="36" t="s">
        <v>670</v>
      </c>
      <c r="SMP3001" s="36" t="s">
        <v>670</v>
      </c>
      <c r="SMQ3001" s="36" t="s">
        <v>670</v>
      </c>
      <c r="SMR3001" s="36" t="s">
        <v>670</v>
      </c>
      <c r="SMS3001" s="36" t="s">
        <v>670</v>
      </c>
      <c r="SMT3001" s="36" t="s">
        <v>670</v>
      </c>
      <c r="SMU3001" s="36" t="s">
        <v>670</v>
      </c>
      <c r="SMV3001" s="36" t="s">
        <v>670</v>
      </c>
      <c r="SMW3001" s="36" t="s">
        <v>670</v>
      </c>
      <c r="SMX3001" s="36" t="s">
        <v>670</v>
      </c>
      <c r="SMY3001" s="36" t="s">
        <v>670</v>
      </c>
      <c r="SMZ3001" s="36" t="s">
        <v>670</v>
      </c>
      <c r="SNA3001" s="36" t="s">
        <v>670</v>
      </c>
      <c r="SNB3001" s="36" t="s">
        <v>670</v>
      </c>
      <c r="SNC3001" s="36" t="s">
        <v>670</v>
      </c>
      <c r="SND3001" s="36" t="s">
        <v>670</v>
      </c>
      <c r="SNE3001" s="36" t="s">
        <v>670</v>
      </c>
      <c r="SNF3001" s="36" t="s">
        <v>670</v>
      </c>
      <c r="SNG3001" s="36" t="s">
        <v>670</v>
      </c>
      <c r="SNH3001" s="36" t="s">
        <v>670</v>
      </c>
      <c r="SNI3001" s="36" t="s">
        <v>670</v>
      </c>
      <c r="SNJ3001" s="36" t="s">
        <v>670</v>
      </c>
      <c r="SNK3001" s="36" t="s">
        <v>670</v>
      </c>
      <c r="SNL3001" s="36" t="s">
        <v>670</v>
      </c>
      <c r="SNM3001" s="36" t="s">
        <v>670</v>
      </c>
      <c r="SNN3001" s="36" t="s">
        <v>670</v>
      </c>
      <c r="SNO3001" s="36" t="s">
        <v>670</v>
      </c>
      <c r="SNP3001" s="36" t="s">
        <v>670</v>
      </c>
      <c r="SNQ3001" s="36" t="s">
        <v>670</v>
      </c>
      <c r="SNR3001" s="36" t="s">
        <v>670</v>
      </c>
      <c r="SNS3001" s="36" t="s">
        <v>670</v>
      </c>
      <c r="SNT3001" s="36" t="s">
        <v>670</v>
      </c>
      <c r="SNU3001" s="36" t="s">
        <v>670</v>
      </c>
      <c r="SNV3001" s="36" t="s">
        <v>670</v>
      </c>
      <c r="SNW3001" s="36" t="s">
        <v>670</v>
      </c>
      <c r="SNX3001" s="36" t="s">
        <v>670</v>
      </c>
      <c r="SNY3001" s="36" t="s">
        <v>670</v>
      </c>
      <c r="SNZ3001" s="36" t="s">
        <v>670</v>
      </c>
      <c r="SOA3001" s="36" t="s">
        <v>670</v>
      </c>
      <c r="SOB3001" s="36" t="s">
        <v>670</v>
      </c>
      <c r="SOC3001" s="36" t="s">
        <v>670</v>
      </c>
      <c r="SOD3001" s="36" t="s">
        <v>670</v>
      </c>
      <c r="SOE3001" s="36" t="s">
        <v>670</v>
      </c>
      <c r="SOF3001" s="36" t="s">
        <v>670</v>
      </c>
      <c r="SOG3001" s="36" t="s">
        <v>670</v>
      </c>
      <c r="SOH3001" s="36" t="s">
        <v>670</v>
      </c>
      <c r="SOI3001" s="36" t="s">
        <v>670</v>
      </c>
      <c r="SOJ3001" s="36" t="s">
        <v>670</v>
      </c>
      <c r="SOK3001" s="36" t="s">
        <v>670</v>
      </c>
      <c r="SOL3001" s="36" t="s">
        <v>670</v>
      </c>
      <c r="SOM3001" s="36" t="s">
        <v>670</v>
      </c>
      <c r="SON3001" s="36" t="s">
        <v>670</v>
      </c>
      <c r="SOO3001" s="36" t="s">
        <v>670</v>
      </c>
      <c r="SOP3001" s="36" t="s">
        <v>670</v>
      </c>
      <c r="SOQ3001" s="36" t="s">
        <v>670</v>
      </c>
      <c r="SOR3001" s="36" t="s">
        <v>670</v>
      </c>
      <c r="SOS3001" s="36" t="s">
        <v>670</v>
      </c>
      <c r="SOT3001" s="36" t="s">
        <v>670</v>
      </c>
      <c r="SOU3001" s="36" t="s">
        <v>670</v>
      </c>
      <c r="SOV3001" s="36" t="s">
        <v>670</v>
      </c>
      <c r="SOW3001" s="36" t="s">
        <v>670</v>
      </c>
      <c r="SOX3001" s="36" t="s">
        <v>670</v>
      </c>
      <c r="SOY3001" s="36" t="s">
        <v>670</v>
      </c>
      <c r="SOZ3001" s="36" t="s">
        <v>670</v>
      </c>
      <c r="SPA3001" s="36" t="s">
        <v>670</v>
      </c>
      <c r="SPB3001" s="36" t="s">
        <v>670</v>
      </c>
      <c r="SPC3001" s="36" t="s">
        <v>670</v>
      </c>
      <c r="SPD3001" s="36" t="s">
        <v>670</v>
      </c>
      <c r="SPE3001" s="36" t="s">
        <v>670</v>
      </c>
      <c r="SPF3001" s="36" t="s">
        <v>670</v>
      </c>
      <c r="SPG3001" s="36" t="s">
        <v>670</v>
      </c>
      <c r="SPH3001" s="36" t="s">
        <v>670</v>
      </c>
      <c r="SPI3001" s="36" t="s">
        <v>670</v>
      </c>
      <c r="SPJ3001" s="36" t="s">
        <v>670</v>
      </c>
      <c r="SPK3001" s="36" t="s">
        <v>670</v>
      </c>
      <c r="SPL3001" s="36" t="s">
        <v>670</v>
      </c>
      <c r="SPM3001" s="36" t="s">
        <v>670</v>
      </c>
      <c r="SPN3001" s="36" t="s">
        <v>670</v>
      </c>
      <c r="SPO3001" s="36" t="s">
        <v>670</v>
      </c>
      <c r="SPP3001" s="36" t="s">
        <v>670</v>
      </c>
      <c r="SPQ3001" s="36" t="s">
        <v>670</v>
      </c>
      <c r="SPR3001" s="36" t="s">
        <v>670</v>
      </c>
      <c r="SPS3001" s="36" t="s">
        <v>670</v>
      </c>
      <c r="SPT3001" s="36" t="s">
        <v>670</v>
      </c>
      <c r="SPU3001" s="36" t="s">
        <v>670</v>
      </c>
      <c r="SPV3001" s="36" t="s">
        <v>670</v>
      </c>
      <c r="SPW3001" s="36" t="s">
        <v>670</v>
      </c>
      <c r="SPX3001" s="36" t="s">
        <v>670</v>
      </c>
      <c r="SPY3001" s="36" t="s">
        <v>670</v>
      </c>
      <c r="SPZ3001" s="36" t="s">
        <v>670</v>
      </c>
      <c r="SQA3001" s="36" t="s">
        <v>670</v>
      </c>
      <c r="SQB3001" s="36" t="s">
        <v>670</v>
      </c>
      <c r="SQC3001" s="36" t="s">
        <v>670</v>
      </c>
      <c r="SQD3001" s="36" t="s">
        <v>670</v>
      </c>
      <c r="SQE3001" s="36" t="s">
        <v>670</v>
      </c>
      <c r="SQF3001" s="36" t="s">
        <v>670</v>
      </c>
      <c r="SQG3001" s="36" t="s">
        <v>670</v>
      </c>
      <c r="SQH3001" s="36" t="s">
        <v>670</v>
      </c>
      <c r="SQI3001" s="36" t="s">
        <v>670</v>
      </c>
      <c r="SQJ3001" s="36" t="s">
        <v>670</v>
      </c>
      <c r="SQK3001" s="36" t="s">
        <v>670</v>
      </c>
      <c r="SQL3001" s="36" t="s">
        <v>670</v>
      </c>
      <c r="SQM3001" s="36" t="s">
        <v>670</v>
      </c>
      <c r="SQN3001" s="36" t="s">
        <v>670</v>
      </c>
      <c r="SQO3001" s="36" t="s">
        <v>670</v>
      </c>
      <c r="SQP3001" s="36" t="s">
        <v>670</v>
      </c>
      <c r="SQQ3001" s="36" t="s">
        <v>670</v>
      </c>
      <c r="SQR3001" s="36" t="s">
        <v>670</v>
      </c>
      <c r="SQS3001" s="36" t="s">
        <v>670</v>
      </c>
      <c r="SQT3001" s="36" t="s">
        <v>670</v>
      </c>
      <c r="SQU3001" s="36" t="s">
        <v>670</v>
      </c>
      <c r="SQV3001" s="36" t="s">
        <v>670</v>
      </c>
      <c r="SQW3001" s="36" t="s">
        <v>670</v>
      </c>
      <c r="SQX3001" s="36" t="s">
        <v>670</v>
      </c>
      <c r="SQY3001" s="36" t="s">
        <v>670</v>
      </c>
      <c r="SQZ3001" s="36" t="s">
        <v>670</v>
      </c>
      <c r="SRA3001" s="36" t="s">
        <v>670</v>
      </c>
      <c r="SRB3001" s="36" t="s">
        <v>670</v>
      </c>
      <c r="SRC3001" s="36" t="s">
        <v>670</v>
      </c>
      <c r="SRD3001" s="36" t="s">
        <v>670</v>
      </c>
      <c r="SRE3001" s="36" t="s">
        <v>670</v>
      </c>
      <c r="SRF3001" s="36" t="s">
        <v>670</v>
      </c>
      <c r="SRG3001" s="36" t="s">
        <v>670</v>
      </c>
      <c r="SRH3001" s="36" t="s">
        <v>670</v>
      </c>
      <c r="SRI3001" s="36" t="s">
        <v>670</v>
      </c>
      <c r="SRJ3001" s="36" t="s">
        <v>670</v>
      </c>
      <c r="SRK3001" s="36" t="s">
        <v>670</v>
      </c>
      <c r="SRL3001" s="36" t="s">
        <v>670</v>
      </c>
      <c r="SRM3001" s="36" t="s">
        <v>670</v>
      </c>
      <c r="SRN3001" s="36" t="s">
        <v>670</v>
      </c>
      <c r="SRO3001" s="36" t="s">
        <v>670</v>
      </c>
      <c r="SRP3001" s="36" t="s">
        <v>670</v>
      </c>
      <c r="SRQ3001" s="36" t="s">
        <v>670</v>
      </c>
      <c r="SRR3001" s="36" t="s">
        <v>670</v>
      </c>
      <c r="SRS3001" s="36" t="s">
        <v>670</v>
      </c>
      <c r="SRT3001" s="36" t="s">
        <v>670</v>
      </c>
      <c r="SRU3001" s="36" t="s">
        <v>670</v>
      </c>
      <c r="SRV3001" s="36" t="s">
        <v>670</v>
      </c>
      <c r="SRW3001" s="36" t="s">
        <v>670</v>
      </c>
      <c r="SRX3001" s="36" t="s">
        <v>670</v>
      </c>
      <c r="SRY3001" s="36" t="s">
        <v>670</v>
      </c>
      <c r="SRZ3001" s="36" t="s">
        <v>670</v>
      </c>
      <c r="SSA3001" s="36" t="s">
        <v>670</v>
      </c>
      <c r="SSB3001" s="36" t="s">
        <v>670</v>
      </c>
      <c r="SSC3001" s="36" t="s">
        <v>670</v>
      </c>
      <c r="SSD3001" s="36" t="s">
        <v>670</v>
      </c>
      <c r="SSE3001" s="36" t="s">
        <v>670</v>
      </c>
      <c r="SSF3001" s="36" t="s">
        <v>670</v>
      </c>
      <c r="SSG3001" s="36" t="s">
        <v>670</v>
      </c>
      <c r="SSH3001" s="36" t="s">
        <v>670</v>
      </c>
      <c r="SSI3001" s="36" t="s">
        <v>670</v>
      </c>
      <c r="SSJ3001" s="36" t="s">
        <v>670</v>
      </c>
      <c r="SSK3001" s="36" t="s">
        <v>670</v>
      </c>
      <c r="SSL3001" s="36" t="s">
        <v>670</v>
      </c>
      <c r="SSM3001" s="36" t="s">
        <v>670</v>
      </c>
      <c r="SSN3001" s="36" t="s">
        <v>670</v>
      </c>
      <c r="SSO3001" s="36" t="s">
        <v>670</v>
      </c>
      <c r="SSP3001" s="36" t="s">
        <v>670</v>
      </c>
      <c r="SSQ3001" s="36" t="s">
        <v>670</v>
      </c>
      <c r="SSR3001" s="36" t="s">
        <v>670</v>
      </c>
      <c r="SSS3001" s="36" t="s">
        <v>670</v>
      </c>
      <c r="SST3001" s="36" t="s">
        <v>670</v>
      </c>
      <c r="SSU3001" s="36" t="s">
        <v>670</v>
      </c>
      <c r="SSV3001" s="36" t="s">
        <v>670</v>
      </c>
      <c r="SSW3001" s="36" t="s">
        <v>670</v>
      </c>
      <c r="SSX3001" s="36" t="s">
        <v>670</v>
      </c>
      <c r="SSY3001" s="36" t="s">
        <v>670</v>
      </c>
      <c r="SSZ3001" s="36" t="s">
        <v>670</v>
      </c>
      <c r="STA3001" s="36" t="s">
        <v>670</v>
      </c>
      <c r="STB3001" s="36" t="s">
        <v>670</v>
      </c>
      <c r="STC3001" s="36" t="s">
        <v>670</v>
      </c>
      <c r="STD3001" s="36" t="s">
        <v>670</v>
      </c>
      <c r="STE3001" s="36" t="s">
        <v>670</v>
      </c>
      <c r="STF3001" s="36" t="s">
        <v>670</v>
      </c>
      <c r="STG3001" s="36" t="s">
        <v>670</v>
      </c>
      <c r="STH3001" s="36" t="s">
        <v>670</v>
      </c>
      <c r="STI3001" s="36" t="s">
        <v>670</v>
      </c>
      <c r="STJ3001" s="36" t="s">
        <v>670</v>
      </c>
      <c r="STK3001" s="36" t="s">
        <v>670</v>
      </c>
      <c r="STL3001" s="36" t="s">
        <v>670</v>
      </c>
      <c r="STM3001" s="36" t="s">
        <v>670</v>
      </c>
      <c r="STN3001" s="36" t="s">
        <v>670</v>
      </c>
      <c r="STO3001" s="36" t="s">
        <v>670</v>
      </c>
      <c r="STP3001" s="36" t="s">
        <v>670</v>
      </c>
      <c r="STQ3001" s="36" t="s">
        <v>670</v>
      </c>
      <c r="STR3001" s="36" t="s">
        <v>670</v>
      </c>
      <c r="STS3001" s="36" t="s">
        <v>670</v>
      </c>
      <c r="STT3001" s="36" t="s">
        <v>670</v>
      </c>
      <c r="STU3001" s="36" t="s">
        <v>670</v>
      </c>
      <c r="STV3001" s="36" t="s">
        <v>670</v>
      </c>
      <c r="STW3001" s="36" t="s">
        <v>670</v>
      </c>
      <c r="STX3001" s="36" t="s">
        <v>670</v>
      </c>
      <c r="STY3001" s="36" t="s">
        <v>670</v>
      </c>
      <c r="STZ3001" s="36" t="s">
        <v>670</v>
      </c>
      <c r="SUA3001" s="36" t="s">
        <v>670</v>
      </c>
      <c r="SUB3001" s="36" t="s">
        <v>670</v>
      </c>
      <c r="SUC3001" s="36" t="s">
        <v>670</v>
      </c>
      <c r="SUD3001" s="36" t="s">
        <v>670</v>
      </c>
      <c r="SUE3001" s="36" t="s">
        <v>670</v>
      </c>
      <c r="SUF3001" s="36" t="s">
        <v>670</v>
      </c>
      <c r="SUG3001" s="36" t="s">
        <v>670</v>
      </c>
      <c r="SUH3001" s="36" t="s">
        <v>670</v>
      </c>
      <c r="SUI3001" s="36" t="s">
        <v>670</v>
      </c>
      <c r="SUJ3001" s="36" t="s">
        <v>670</v>
      </c>
      <c r="SUK3001" s="36" t="s">
        <v>670</v>
      </c>
      <c r="SUL3001" s="36" t="s">
        <v>670</v>
      </c>
      <c r="SUM3001" s="36" t="s">
        <v>670</v>
      </c>
      <c r="SUN3001" s="36" t="s">
        <v>670</v>
      </c>
      <c r="SUO3001" s="36" t="s">
        <v>670</v>
      </c>
      <c r="SUP3001" s="36" t="s">
        <v>670</v>
      </c>
      <c r="SUQ3001" s="36" t="s">
        <v>670</v>
      </c>
      <c r="SUR3001" s="36" t="s">
        <v>670</v>
      </c>
      <c r="SUS3001" s="36" t="s">
        <v>670</v>
      </c>
      <c r="SUT3001" s="36" t="s">
        <v>670</v>
      </c>
      <c r="SUU3001" s="36" t="s">
        <v>670</v>
      </c>
      <c r="SUV3001" s="36" t="s">
        <v>670</v>
      </c>
      <c r="SUW3001" s="36" t="s">
        <v>670</v>
      </c>
      <c r="SUX3001" s="36" t="s">
        <v>670</v>
      </c>
      <c r="SUY3001" s="36" t="s">
        <v>670</v>
      </c>
      <c r="SUZ3001" s="36" t="s">
        <v>670</v>
      </c>
      <c r="SVA3001" s="36" t="s">
        <v>670</v>
      </c>
      <c r="SVB3001" s="36" t="s">
        <v>670</v>
      </c>
      <c r="SVC3001" s="36" t="s">
        <v>670</v>
      </c>
      <c r="SVD3001" s="36" t="s">
        <v>670</v>
      </c>
      <c r="SVE3001" s="36" t="s">
        <v>670</v>
      </c>
      <c r="SVF3001" s="36" t="s">
        <v>670</v>
      </c>
      <c r="SVG3001" s="36" t="s">
        <v>670</v>
      </c>
      <c r="SVH3001" s="36" t="s">
        <v>670</v>
      </c>
      <c r="SVI3001" s="36" t="s">
        <v>670</v>
      </c>
      <c r="SVJ3001" s="36" t="s">
        <v>670</v>
      </c>
      <c r="SVK3001" s="36" t="s">
        <v>670</v>
      </c>
      <c r="SVL3001" s="36" t="s">
        <v>670</v>
      </c>
      <c r="SVM3001" s="36" t="s">
        <v>670</v>
      </c>
      <c r="SVN3001" s="36" t="s">
        <v>670</v>
      </c>
      <c r="SVO3001" s="36" t="s">
        <v>670</v>
      </c>
      <c r="SVP3001" s="36" t="s">
        <v>670</v>
      </c>
      <c r="SVQ3001" s="36" t="s">
        <v>670</v>
      </c>
      <c r="SVR3001" s="36" t="s">
        <v>670</v>
      </c>
      <c r="SVS3001" s="36" t="s">
        <v>670</v>
      </c>
      <c r="SVT3001" s="36" t="s">
        <v>670</v>
      </c>
      <c r="SVU3001" s="36" t="s">
        <v>670</v>
      </c>
      <c r="SVV3001" s="36" t="s">
        <v>670</v>
      </c>
      <c r="SVW3001" s="36" t="s">
        <v>670</v>
      </c>
      <c r="SVX3001" s="36" t="s">
        <v>670</v>
      </c>
      <c r="SVY3001" s="36" t="s">
        <v>670</v>
      </c>
      <c r="SVZ3001" s="36" t="s">
        <v>670</v>
      </c>
      <c r="SWA3001" s="36" t="s">
        <v>670</v>
      </c>
      <c r="SWB3001" s="36" t="s">
        <v>670</v>
      </c>
      <c r="SWC3001" s="36" t="s">
        <v>670</v>
      </c>
      <c r="SWD3001" s="36" t="s">
        <v>670</v>
      </c>
      <c r="SWE3001" s="36" t="s">
        <v>670</v>
      </c>
      <c r="SWF3001" s="36" t="s">
        <v>670</v>
      </c>
      <c r="SWG3001" s="36" t="s">
        <v>670</v>
      </c>
      <c r="SWH3001" s="36" t="s">
        <v>670</v>
      </c>
      <c r="SWI3001" s="36" t="s">
        <v>670</v>
      </c>
      <c r="SWJ3001" s="36" t="s">
        <v>670</v>
      </c>
      <c r="SWK3001" s="36" t="s">
        <v>670</v>
      </c>
      <c r="SWL3001" s="36" t="s">
        <v>670</v>
      </c>
      <c r="SWM3001" s="36" t="s">
        <v>670</v>
      </c>
      <c r="SWN3001" s="36" t="s">
        <v>670</v>
      </c>
      <c r="SWO3001" s="36" t="s">
        <v>670</v>
      </c>
      <c r="SWP3001" s="36" t="s">
        <v>670</v>
      </c>
      <c r="SWQ3001" s="36" t="s">
        <v>670</v>
      </c>
      <c r="SWR3001" s="36" t="s">
        <v>670</v>
      </c>
      <c r="SWS3001" s="36" t="s">
        <v>670</v>
      </c>
      <c r="SWT3001" s="36" t="s">
        <v>670</v>
      </c>
      <c r="SWU3001" s="36" t="s">
        <v>670</v>
      </c>
      <c r="SWV3001" s="36" t="s">
        <v>670</v>
      </c>
      <c r="SWW3001" s="36" t="s">
        <v>670</v>
      </c>
      <c r="SWX3001" s="36" t="s">
        <v>670</v>
      </c>
      <c r="SWY3001" s="36" t="s">
        <v>670</v>
      </c>
      <c r="SWZ3001" s="36" t="s">
        <v>670</v>
      </c>
      <c r="SXA3001" s="36" t="s">
        <v>670</v>
      </c>
      <c r="SXB3001" s="36" t="s">
        <v>670</v>
      </c>
      <c r="SXC3001" s="36" t="s">
        <v>670</v>
      </c>
      <c r="SXD3001" s="36" t="s">
        <v>670</v>
      </c>
      <c r="SXE3001" s="36" t="s">
        <v>670</v>
      </c>
      <c r="SXF3001" s="36" t="s">
        <v>670</v>
      </c>
      <c r="SXG3001" s="36" t="s">
        <v>670</v>
      </c>
      <c r="SXH3001" s="36" t="s">
        <v>670</v>
      </c>
      <c r="SXI3001" s="36" t="s">
        <v>670</v>
      </c>
      <c r="SXJ3001" s="36" t="s">
        <v>670</v>
      </c>
      <c r="SXK3001" s="36" t="s">
        <v>670</v>
      </c>
      <c r="SXL3001" s="36" t="s">
        <v>670</v>
      </c>
      <c r="SXM3001" s="36" t="s">
        <v>670</v>
      </c>
      <c r="SXN3001" s="36" t="s">
        <v>670</v>
      </c>
      <c r="SXO3001" s="36" t="s">
        <v>670</v>
      </c>
      <c r="SXP3001" s="36" t="s">
        <v>670</v>
      </c>
      <c r="SXQ3001" s="36" t="s">
        <v>670</v>
      </c>
      <c r="SXR3001" s="36" t="s">
        <v>670</v>
      </c>
      <c r="SXS3001" s="36" t="s">
        <v>670</v>
      </c>
      <c r="SXT3001" s="36" t="s">
        <v>670</v>
      </c>
      <c r="SXU3001" s="36" t="s">
        <v>670</v>
      </c>
      <c r="SXV3001" s="36" t="s">
        <v>670</v>
      </c>
      <c r="SXW3001" s="36" t="s">
        <v>670</v>
      </c>
      <c r="SXX3001" s="36" t="s">
        <v>670</v>
      </c>
      <c r="SXY3001" s="36" t="s">
        <v>670</v>
      </c>
      <c r="SXZ3001" s="36" t="s">
        <v>670</v>
      </c>
      <c r="SYA3001" s="36" t="s">
        <v>670</v>
      </c>
      <c r="SYB3001" s="36" t="s">
        <v>670</v>
      </c>
      <c r="SYC3001" s="36" t="s">
        <v>670</v>
      </c>
      <c r="SYD3001" s="36" t="s">
        <v>670</v>
      </c>
      <c r="SYE3001" s="36" t="s">
        <v>670</v>
      </c>
      <c r="SYF3001" s="36" t="s">
        <v>670</v>
      </c>
      <c r="SYG3001" s="36" t="s">
        <v>670</v>
      </c>
      <c r="SYH3001" s="36" t="s">
        <v>670</v>
      </c>
      <c r="SYI3001" s="36" t="s">
        <v>670</v>
      </c>
      <c r="SYJ3001" s="36" t="s">
        <v>670</v>
      </c>
      <c r="SYK3001" s="36" t="s">
        <v>670</v>
      </c>
      <c r="SYL3001" s="36" t="s">
        <v>670</v>
      </c>
      <c r="SYM3001" s="36" t="s">
        <v>670</v>
      </c>
      <c r="SYN3001" s="36" t="s">
        <v>670</v>
      </c>
      <c r="SYO3001" s="36" t="s">
        <v>670</v>
      </c>
      <c r="SYP3001" s="36" t="s">
        <v>670</v>
      </c>
      <c r="SYQ3001" s="36" t="s">
        <v>670</v>
      </c>
      <c r="SYR3001" s="36" t="s">
        <v>670</v>
      </c>
      <c r="SYS3001" s="36" t="s">
        <v>670</v>
      </c>
      <c r="SYT3001" s="36" t="s">
        <v>670</v>
      </c>
      <c r="SYU3001" s="36" t="s">
        <v>670</v>
      </c>
      <c r="SYV3001" s="36" t="s">
        <v>670</v>
      </c>
      <c r="SYW3001" s="36" t="s">
        <v>670</v>
      </c>
      <c r="SYX3001" s="36" t="s">
        <v>670</v>
      </c>
      <c r="SYY3001" s="36" t="s">
        <v>670</v>
      </c>
      <c r="SYZ3001" s="36" t="s">
        <v>670</v>
      </c>
      <c r="SZA3001" s="36" t="s">
        <v>670</v>
      </c>
      <c r="SZB3001" s="36" t="s">
        <v>670</v>
      </c>
      <c r="SZC3001" s="36" t="s">
        <v>670</v>
      </c>
      <c r="SZD3001" s="36" t="s">
        <v>670</v>
      </c>
      <c r="SZE3001" s="36" t="s">
        <v>670</v>
      </c>
      <c r="SZF3001" s="36" t="s">
        <v>670</v>
      </c>
      <c r="SZG3001" s="36" t="s">
        <v>670</v>
      </c>
      <c r="SZH3001" s="36" t="s">
        <v>670</v>
      </c>
      <c r="SZI3001" s="36" t="s">
        <v>670</v>
      </c>
      <c r="SZJ3001" s="36" t="s">
        <v>670</v>
      </c>
      <c r="SZK3001" s="36" t="s">
        <v>670</v>
      </c>
      <c r="SZL3001" s="36" t="s">
        <v>670</v>
      </c>
      <c r="SZM3001" s="36" t="s">
        <v>670</v>
      </c>
      <c r="SZN3001" s="36" t="s">
        <v>670</v>
      </c>
      <c r="SZO3001" s="36" t="s">
        <v>670</v>
      </c>
      <c r="SZP3001" s="36" t="s">
        <v>670</v>
      </c>
      <c r="SZQ3001" s="36" t="s">
        <v>670</v>
      </c>
      <c r="SZR3001" s="36" t="s">
        <v>670</v>
      </c>
      <c r="SZS3001" s="36" t="s">
        <v>670</v>
      </c>
      <c r="SZT3001" s="36" t="s">
        <v>670</v>
      </c>
      <c r="SZU3001" s="36" t="s">
        <v>670</v>
      </c>
      <c r="SZV3001" s="36" t="s">
        <v>670</v>
      </c>
      <c r="SZW3001" s="36" t="s">
        <v>670</v>
      </c>
      <c r="SZX3001" s="36" t="s">
        <v>670</v>
      </c>
      <c r="SZY3001" s="36" t="s">
        <v>670</v>
      </c>
      <c r="SZZ3001" s="36" t="s">
        <v>670</v>
      </c>
      <c r="TAA3001" s="36" t="s">
        <v>670</v>
      </c>
      <c r="TAB3001" s="36" t="s">
        <v>670</v>
      </c>
      <c r="TAC3001" s="36" t="s">
        <v>670</v>
      </c>
      <c r="TAD3001" s="36" t="s">
        <v>670</v>
      </c>
      <c r="TAE3001" s="36" t="s">
        <v>670</v>
      </c>
      <c r="TAF3001" s="36" t="s">
        <v>670</v>
      </c>
      <c r="TAG3001" s="36" t="s">
        <v>670</v>
      </c>
      <c r="TAH3001" s="36" t="s">
        <v>670</v>
      </c>
      <c r="TAI3001" s="36" t="s">
        <v>670</v>
      </c>
      <c r="TAJ3001" s="36" t="s">
        <v>670</v>
      </c>
      <c r="TAK3001" s="36" t="s">
        <v>670</v>
      </c>
      <c r="TAL3001" s="36" t="s">
        <v>670</v>
      </c>
      <c r="TAM3001" s="36" t="s">
        <v>670</v>
      </c>
      <c r="TAN3001" s="36" t="s">
        <v>670</v>
      </c>
      <c r="TAO3001" s="36" t="s">
        <v>670</v>
      </c>
      <c r="TAP3001" s="36" t="s">
        <v>670</v>
      </c>
      <c r="TAQ3001" s="36" t="s">
        <v>670</v>
      </c>
      <c r="TAR3001" s="36" t="s">
        <v>670</v>
      </c>
      <c r="TAS3001" s="36" t="s">
        <v>670</v>
      </c>
      <c r="TAT3001" s="36" t="s">
        <v>670</v>
      </c>
      <c r="TAU3001" s="36" t="s">
        <v>670</v>
      </c>
      <c r="TAV3001" s="36" t="s">
        <v>670</v>
      </c>
      <c r="TAW3001" s="36" t="s">
        <v>670</v>
      </c>
      <c r="TAX3001" s="36" t="s">
        <v>670</v>
      </c>
      <c r="TAY3001" s="36" t="s">
        <v>670</v>
      </c>
      <c r="TAZ3001" s="36" t="s">
        <v>670</v>
      </c>
      <c r="TBA3001" s="36" t="s">
        <v>670</v>
      </c>
      <c r="TBB3001" s="36" t="s">
        <v>670</v>
      </c>
      <c r="TBC3001" s="36" t="s">
        <v>670</v>
      </c>
      <c r="TBD3001" s="36" t="s">
        <v>670</v>
      </c>
      <c r="TBE3001" s="36" t="s">
        <v>670</v>
      </c>
      <c r="TBF3001" s="36" t="s">
        <v>670</v>
      </c>
      <c r="TBG3001" s="36" t="s">
        <v>670</v>
      </c>
      <c r="TBH3001" s="36" t="s">
        <v>670</v>
      </c>
      <c r="TBI3001" s="36" t="s">
        <v>670</v>
      </c>
      <c r="TBJ3001" s="36" t="s">
        <v>670</v>
      </c>
      <c r="TBK3001" s="36" t="s">
        <v>670</v>
      </c>
      <c r="TBL3001" s="36" t="s">
        <v>670</v>
      </c>
      <c r="TBM3001" s="36" t="s">
        <v>670</v>
      </c>
      <c r="TBN3001" s="36" t="s">
        <v>670</v>
      </c>
      <c r="TBO3001" s="36" t="s">
        <v>670</v>
      </c>
      <c r="TBP3001" s="36" t="s">
        <v>670</v>
      </c>
      <c r="TBQ3001" s="36" t="s">
        <v>670</v>
      </c>
      <c r="TBR3001" s="36" t="s">
        <v>670</v>
      </c>
      <c r="TBS3001" s="36" t="s">
        <v>670</v>
      </c>
      <c r="TBT3001" s="36" t="s">
        <v>670</v>
      </c>
      <c r="TBU3001" s="36" t="s">
        <v>670</v>
      </c>
      <c r="TBV3001" s="36" t="s">
        <v>670</v>
      </c>
      <c r="TBW3001" s="36" t="s">
        <v>670</v>
      </c>
      <c r="TBX3001" s="36" t="s">
        <v>670</v>
      </c>
      <c r="TBY3001" s="36" t="s">
        <v>670</v>
      </c>
      <c r="TBZ3001" s="36" t="s">
        <v>670</v>
      </c>
      <c r="TCA3001" s="36" t="s">
        <v>670</v>
      </c>
      <c r="TCB3001" s="36" t="s">
        <v>670</v>
      </c>
      <c r="TCC3001" s="36" t="s">
        <v>670</v>
      </c>
      <c r="TCD3001" s="36" t="s">
        <v>670</v>
      </c>
      <c r="TCE3001" s="36" t="s">
        <v>670</v>
      </c>
      <c r="TCF3001" s="36" t="s">
        <v>670</v>
      </c>
      <c r="TCG3001" s="36" t="s">
        <v>670</v>
      </c>
      <c r="TCH3001" s="36" t="s">
        <v>670</v>
      </c>
      <c r="TCI3001" s="36" t="s">
        <v>670</v>
      </c>
      <c r="TCJ3001" s="36" t="s">
        <v>670</v>
      </c>
      <c r="TCK3001" s="36" t="s">
        <v>670</v>
      </c>
      <c r="TCL3001" s="36" t="s">
        <v>670</v>
      </c>
      <c r="TCM3001" s="36" t="s">
        <v>670</v>
      </c>
      <c r="TCN3001" s="36" t="s">
        <v>670</v>
      </c>
      <c r="TCO3001" s="36" t="s">
        <v>670</v>
      </c>
      <c r="TCP3001" s="36" t="s">
        <v>670</v>
      </c>
      <c r="TCQ3001" s="36" t="s">
        <v>670</v>
      </c>
      <c r="TCR3001" s="36" t="s">
        <v>670</v>
      </c>
      <c r="TCS3001" s="36" t="s">
        <v>670</v>
      </c>
      <c r="TCT3001" s="36" t="s">
        <v>670</v>
      </c>
      <c r="TCU3001" s="36" t="s">
        <v>670</v>
      </c>
      <c r="TCV3001" s="36" t="s">
        <v>670</v>
      </c>
      <c r="TCW3001" s="36" t="s">
        <v>670</v>
      </c>
      <c r="TCX3001" s="36" t="s">
        <v>670</v>
      </c>
      <c r="TCY3001" s="36" t="s">
        <v>670</v>
      </c>
      <c r="TCZ3001" s="36" t="s">
        <v>670</v>
      </c>
      <c r="TDA3001" s="36" t="s">
        <v>670</v>
      </c>
      <c r="TDB3001" s="36" t="s">
        <v>670</v>
      </c>
      <c r="TDC3001" s="36" t="s">
        <v>670</v>
      </c>
      <c r="TDD3001" s="36" t="s">
        <v>670</v>
      </c>
      <c r="TDE3001" s="36" t="s">
        <v>670</v>
      </c>
      <c r="TDF3001" s="36" t="s">
        <v>670</v>
      </c>
      <c r="TDG3001" s="36" t="s">
        <v>670</v>
      </c>
      <c r="TDH3001" s="36" t="s">
        <v>670</v>
      </c>
      <c r="TDI3001" s="36" t="s">
        <v>670</v>
      </c>
      <c r="TDJ3001" s="36" t="s">
        <v>670</v>
      </c>
      <c r="TDK3001" s="36" t="s">
        <v>670</v>
      </c>
      <c r="TDL3001" s="36" t="s">
        <v>670</v>
      </c>
      <c r="TDM3001" s="36" t="s">
        <v>670</v>
      </c>
      <c r="TDN3001" s="36" t="s">
        <v>670</v>
      </c>
      <c r="TDO3001" s="36" t="s">
        <v>670</v>
      </c>
      <c r="TDP3001" s="36" t="s">
        <v>670</v>
      </c>
      <c r="TDQ3001" s="36" t="s">
        <v>670</v>
      </c>
      <c r="TDR3001" s="36" t="s">
        <v>670</v>
      </c>
      <c r="TDS3001" s="36" t="s">
        <v>670</v>
      </c>
      <c r="TDT3001" s="36" t="s">
        <v>670</v>
      </c>
      <c r="TDU3001" s="36" t="s">
        <v>670</v>
      </c>
      <c r="TDV3001" s="36" t="s">
        <v>670</v>
      </c>
      <c r="TDW3001" s="36" t="s">
        <v>670</v>
      </c>
      <c r="TDX3001" s="36" t="s">
        <v>670</v>
      </c>
      <c r="TDY3001" s="36" t="s">
        <v>670</v>
      </c>
      <c r="TDZ3001" s="36" t="s">
        <v>670</v>
      </c>
      <c r="TEA3001" s="36" t="s">
        <v>670</v>
      </c>
      <c r="TEB3001" s="36" t="s">
        <v>670</v>
      </c>
      <c r="TEC3001" s="36" t="s">
        <v>670</v>
      </c>
      <c r="TED3001" s="36" t="s">
        <v>670</v>
      </c>
      <c r="TEE3001" s="36" t="s">
        <v>670</v>
      </c>
      <c r="TEF3001" s="36" t="s">
        <v>670</v>
      </c>
      <c r="TEG3001" s="36" t="s">
        <v>670</v>
      </c>
      <c r="TEH3001" s="36" t="s">
        <v>670</v>
      </c>
      <c r="TEI3001" s="36" t="s">
        <v>670</v>
      </c>
      <c r="TEJ3001" s="36" t="s">
        <v>670</v>
      </c>
      <c r="TEK3001" s="36" t="s">
        <v>670</v>
      </c>
      <c r="TEL3001" s="36" t="s">
        <v>670</v>
      </c>
      <c r="TEM3001" s="36" t="s">
        <v>670</v>
      </c>
      <c r="TEN3001" s="36" t="s">
        <v>670</v>
      </c>
      <c r="TEO3001" s="36" t="s">
        <v>670</v>
      </c>
      <c r="TEP3001" s="36" t="s">
        <v>670</v>
      </c>
      <c r="TEQ3001" s="36" t="s">
        <v>670</v>
      </c>
      <c r="TER3001" s="36" t="s">
        <v>670</v>
      </c>
      <c r="TES3001" s="36" t="s">
        <v>670</v>
      </c>
      <c r="TET3001" s="36" t="s">
        <v>670</v>
      </c>
      <c r="TEU3001" s="36" t="s">
        <v>670</v>
      </c>
      <c r="TEV3001" s="36" t="s">
        <v>670</v>
      </c>
      <c r="TEW3001" s="36" t="s">
        <v>670</v>
      </c>
      <c r="TEX3001" s="36" t="s">
        <v>670</v>
      </c>
      <c r="TEY3001" s="36" t="s">
        <v>670</v>
      </c>
      <c r="TEZ3001" s="36" t="s">
        <v>670</v>
      </c>
      <c r="TFA3001" s="36" t="s">
        <v>670</v>
      </c>
      <c r="TFB3001" s="36" t="s">
        <v>670</v>
      </c>
      <c r="TFC3001" s="36" t="s">
        <v>670</v>
      </c>
      <c r="TFD3001" s="36" t="s">
        <v>670</v>
      </c>
      <c r="TFE3001" s="36" t="s">
        <v>670</v>
      </c>
      <c r="TFF3001" s="36" t="s">
        <v>670</v>
      </c>
      <c r="TFG3001" s="36" t="s">
        <v>670</v>
      </c>
      <c r="TFH3001" s="36" t="s">
        <v>670</v>
      </c>
      <c r="TFI3001" s="36" t="s">
        <v>670</v>
      </c>
      <c r="TFJ3001" s="36" t="s">
        <v>670</v>
      </c>
      <c r="TFK3001" s="36" t="s">
        <v>670</v>
      </c>
      <c r="TFL3001" s="36" t="s">
        <v>670</v>
      </c>
      <c r="TFM3001" s="36" t="s">
        <v>670</v>
      </c>
      <c r="TFN3001" s="36" t="s">
        <v>670</v>
      </c>
      <c r="TFO3001" s="36" t="s">
        <v>670</v>
      </c>
      <c r="TFP3001" s="36" t="s">
        <v>670</v>
      </c>
      <c r="TFQ3001" s="36" t="s">
        <v>670</v>
      </c>
      <c r="TFR3001" s="36" t="s">
        <v>670</v>
      </c>
      <c r="TFS3001" s="36" t="s">
        <v>670</v>
      </c>
      <c r="TFT3001" s="36" t="s">
        <v>670</v>
      </c>
      <c r="TFU3001" s="36" t="s">
        <v>670</v>
      </c>
      <c r="TFV3001" s="36" t="s">
        <v>670</v>
      </c>
      <c r="TFW3001" s="36" t="s">
        <v>670</v>
      </c>
      <c r="TFX3001" s="36" t="s">
        <v>670</v>
      </c>
      <c r="TFY3001" s="36" t="s">
        <v>670</v>
      </c>
      <c r="TFZ3001" s="36" t="s">
        <v>670</v>
      </c>
      <c r="TGA3001" s="36" t="s">
        <v>670</v>
      </c>
      <c r="TGB3001" s="36" t="s">
        <v>670</v>
      </c>
      <c r="TGC3001" s="36" t="s">
        <v>670</v>
      </c>
      <c r="TGD3001" s="36" t="s">
        <v>670</v>
      </c>
      <c r="TGE3001" s="36" t="s">
        <v>670</v>
      </c>
      <c r="TGF3001" s="36" t="s">
        <v>670</v>
      </c>
      <c r="TGG3001" s="36" t="s">
        <v>670</v>
      </c>
      <c r="TGH3001" s="36" t="s">
        <v>670</v>
      </c>
      <c r="TGI3001" s="36" t="s">
        <v>670</v>
      </c>
      <c r="TGJ3001" s="36" t="s">
        <v>670</v>
      </c>
      <c r="TGK3001" s="36" t="s">
        <v>670</v>
      </c>
      <c r="TGL3001" s="36" t="s">
        <v>670</v>
      </c>
      <c r="TGM3001" s="36" t="s">
        <v>670</v>
      </c>
      <c r="TGN3001" s="36" t="s">
        <v>670</v>
      </c>
      <c r="TGO3001" s="36" t="s">
        <v>670</v>
      </c>
      <c r="TGP3001" s="36" t="s">
        <v>670</v>
      </c>
      <c r="TGQ3001" s="36" t="s">
        <v>670</v>
      </c>
      <c r="TGR3001" s="36" t="s">
        <v>670</v>
      </c>
      <c r="TGS3001" s="36" t="s">
        <v>670</v>
      </c>
      <c r="TGT3001" s="36" t="s">
        <v>670</v>
      </c>
      <c r="TGU3001" s="36" t="s">
        <v>670</v>
      </c>
      <c r="TGV3001" s="36" t="s">
        <v>670</v>
      </c>
      <c r="TGW3001" s="36" t="s">
        <v>670</v>
      </c>
      <c r="TGX3001" s="36" t="s">
        <v>670</v>
      </c>
      <c r="TGY3001" s="36" t="s">
        <v>670</v>
      </c>
      <c r="TGZ3001" s="36" t="s">
        <v>670</v>
      </c>
      <c r="THA3001" s="36" t="s">
        <v>670</v>
      </c>
      <c r="THB3001" s="36" t="s">
        <v>670</v>
      </c>
      <c r="THC3001" s="36" t="s">
        <v>670</v>
      </c>
      <c r="THD3001" s="36" t="s">
        <v>670</v>
      </c>
      <c r="THE3001" s="36" t="s">
        <v>670</v>
      </c>
      <c r="THF3001" s="36" t="s">
        <v>670</v>
      </c>
      <c r="THG3001" s="36" t="s">
        <v>670</v>
      </c>
      <c r="THH3001" s="36" t="s">
        <v>670</v>
      </c>
      <c r="THI3001" s="36" t="s">
        <v>670</v>
      </c>
      <c r="THJ3001" s="36" t="s">
        <v>670</v>
      </c>
      <c r="THK3001" s="36" t="s">
        <v>670</v>
      </c>
      <c r="THL3001" s="36" t="s">
        <v>670</v>
      </c>
      <c r="THM3001" s="36" t="s">
        <v>670</v>
      </c>
      <c r="THN3001" s="36" t="s">
        <v>670</v>
      </c>
      <c r="THO3001" s="36" t="s">
        <v>670</v>
      </c>
      <c r="THP3001" s="36" t="s">
        <v>670</v>
      </c>
      <c r="THQ3001" s="36" t="s">
        <v>670</v>
      </c>
      <c r="THR3001" s="36" t="s">
        <v>670</v>
      </c>
      <c r="THS3001" s="36" t="s">
        <v>670</v>
      </c>
      <c r="THT3001" s="36" t="s">
        <v>670</v>
      </c>
      <c r="THU3001" s="36" t="s">
        <v>670</v>
      </c>
      <c r="THV3001" s="36" t="s">
        <v>670</v>
      </c>
      <c r="THW3001" s="36" t="s">
        <v>670</v>
      </c>
      <c r="THX3001" s="36" t="s">
        <v>670</v>
      </c>
      <c r="THY3001" s="36" t="s">
        <v>670</v>
      </c>
      <c r="THZ3001" s="36" t="s">
        <v>670</v>
      </c>
      <c r="TIA3001" s="36" t="s">
        <v>670</v>
      </c>
      <c r="TIB3001" s="36" t="s">
        <v>670</v>
      </c>
      <c r="TIC3001" s="36" t="s">
        <v>670</v>
      </c>
      <c r="TID3001" s="36" t="s">
        <v>670</v>
      </c>
      <c r="TIE3001" s="36" t="s">
        <v>670</v>
      </c>
      <c r="TIF3001" s="36" t="s">
        <v>670</v>
      </c>
      <c r="TIG3001" s="36" t="s">
        <v>670</v>
      </c>
      <c r="TIH3001" s="36" t="s">
        <v>670</v>
      </c>
      <c r="TII3001" s="36" t="s">
        <v>670</v>
      </c>
      <c r="TIJ3001" s="36" t="s">
        <v>670</v>
      </c>
      <c r="TIK3001" s="36" t="s">
        <v>670</v>
      </c>
      <c r="TIL3001" s="36" t="s">
        <v>670</v>
      </c>
      <c r="TIM3001" s="36" t="s">
        <v>670</v>
      </c>
      <c r="TIN3001" s="36" t="s">
        <v>670</v>
      </c>
      <c r="TIO3001" s="36" t="s">
        <v>670</v>
      </c>
      <c r="TIP3001" s="36" t="s">
        <v>670</v>
      </c>
      <c r="TIQ3001" s="36" t="s">
        <v>670</v>
      </c>
      <c r="TIR3001" s="36" t="s">
        <v>670</v>
      </c>
      <c r="TIS3001" s="36" t="s">
        <v>670</v>
      </c>
      <c r="TIT3001" s="36" t="s">
        <v>670</v>
      </c>
      <c r="TIU3001" s="36" t="s">
        <v>670</v>
      </c>
      <c r="TIV3001" s="36" t="s">
        <v>670</v>
      </c>
      <c r="TIW3001" s="36" t="s">
        <v>670</v>
      </c>
      <c r="TIX3001" s="36" t="s">
        <v>670</v>
      </c>
      <c r="TIY3001" s="36" t="s">
        <v>670</v>
      </c>
      <c r="TIZ3001" s="36" t="s">
        <v>670</v>
      </c>
      <c r="TJA3001" s="36" t="s">
        <v>670</v>
      </c>
      <c r="TJB3001" s="36" t="s">
        <v>670</v>
      </c>
      <c r="TJC3001" s="36" t="s">
        <v>670</v>
      </c>
      <c r="TJD3001" s="36" t="s">
        <v>670</v>
      </c>
      <c r="TJE3001" s="36" t="s">
        <v>670</v>
      </c>
      <c r="TJF3001" s="36" t="s">
        <v>670</v>
      </c>
      <c r="TJG3001" s="36" t="s">
        <v>670</v>
      </c>
      <c r="TJH3001" s="36" t="s">
        <v>670</v>
      </c>
      <c r="TJI3001" s="36" t="s">
        <v>670</v>
      </c>
      <c r="TJJ3001" s="36" t="s">
        <v>670</v>
      </c>
      <c r="TJK3001" s="36" t="s">
        <v>670</v>
      </c>
      <c r="TJL3001" s="36" t="s">
        <v>670</v>
      </c>
      <c r="TJM3001" s="36" t="s">
        <v>670</v>
      </c>
      <c r="TJN3001" s="36" t="s">
        <v>670</v>
      </c>
      <c r="TJO3001" s="36" t="s">
        <v>670</v>
      </c>
      <c r="TJP3001" s="36" t="s">
        <v>670</v>
      </c>
      <c r="TJQ3001" s="36" t="s">
        <v>670</v>
      </c>
      <c r="TJR3001" s="36" t="s">
        <v>670</v>
      </c>
      <c r="TJS3001" s="36" t="s">
        <v>670</v>
      </c>
      <c r="TJT3001" s="36" t="s">
        <v>670</v>
      </c>
      <c r="TJU3001" s="36" t="s">
        <v>670</v>
      </c>
      <c r="TJV3001" s="36" t="s">
        <v>670</v>
      </c>
      <c r="TJW3001" s="36" t="s">
        <v>670</v>
      </c>
      <c r="TJX3001" s="36" t="s">
        <v>670</v>
      </c>
      <c r="TJY3001" s="36" t="s">
        <v>670</v>
      </c>
      <c r="TJZ3001" s="36" t="s">
        <v>670</v>
      </c>
      <c r="TKA3001" s="36" t="s">
        <v>670</v>
      </c>
      <c r="TKB3001" s="36" t="s">
        <v>670</v>
      </c>
      <c r="TKC3001" s="36" t="s">
        <v>670</v>
      </c>
      <c r="TKD3001" s="36" t="s">
        <v>670</v>
      </c>
      <c r="TKE3001" s="36" t="s">
        <v>670</v>
      </c>
      <c r="TKF3001" s="36" t="s">
        <v>670</v>
      </c>
      <c r="TKG3001" s="36" t="s">
        <v>670</v>
      </c>
      <c r="TKH3001" s="36" t="s">
        <v>670</v>
      </c>
      <c r="TKI3001" s="36" t="s">
        <v>670</v>
      </c>
      <c r="TKJ3001" s="36" t="s">
        <v>670</v>
      </c>
      <c r="TKK3001" s="36" t="s">
        <v>670</v>
      </c>
      <c r="TKL3001" s="36" t="s">
        <v>670</v>
      </c>
      <c r="TKM3001" s="36" t="s">
        <v>670</v>
      </c>
      <c r="TKN3001" s="36" t="s">
        <v>670</v>
      </c>
      <c r="TKO3001" s="36" t="s">
        <v>670</v>
      </c>
      <c r="TKP3001" s="36" t="s">
        <v>670</v>
      </c>
      <c r="TKQ3001" s="36" t="s">
        <v>670</v>
      </c>
      <c r="TKR3001" s="36" t="s">
        <v>670</v>
      </c>
      <c r="TKS3001" s="36" t="s">
        <v>670</v>
      </c>
      <c r="TKT3001" s="36" t="s">
        <v>670</v>
      </c>
      <c r="TKU3001" s="36" t="s">
        <v>670</v>
      </c>
      <c r="TKV3001" s="36" t="s">
        <v>670</v>
      </c>
      <c r="TKW3001" s="36" t="s">
        <v>670</v>
      </c>
      <c r="TKX3001" s="36" t="s">
        <v>670</v>
      </c>
      <c r="TKY3001" s="36" t="s">
        <v>670</v>
      </c>
      <c r="TKZ3001" s="36" t="s">
        <v>670</v>
      </c>
      <c r="TLA3001" s="36" t="s">
        <v>670</v>
      </c>
      <c r="TLB3001" s="36" t="s">
        <v>670</v>
      </c>
      <c r="TLC3001" s="36" t="s">
        <v>670</v>
      </c>
      <c r="TLD3001" s="36" t="s">
        <v>670</v>
      </c>
      <c r="TLE3001" s="36" t="s">
        <v>670</v>
      </c>
      <c r="TLF3001" s="36" t="s">
        <v>670</v>
      </c>
      <c r="TLG3001" s="36" t="s">
        <v>670</v>
      </c>
      <c r="TLH3001" s="36" t="s">
        <v>670</v>
      </c>
      <c r="TLI3001" s="36" t="s">
        <v>670</v>
      </c>
      <c r="TLJ3001" s="36" t="s">
        <v>670</v>
      </c>
      <c r="TLK3001" s="36" t="s">
        <v>670</v>
      </c>
      <c r="TLL3001" s="36" t="s">
        <v>670</v>
      </c>
      <c r="TLM3001" s="36" t="s">
        <v>670</v>
      </c>
      <c r="TLN3001" s="36" t="s">
        <v>670</v>
      </c>
      <c r="TLO3001" s="36" t="s">
        <v>670</v>
      </c>
      <c r="TLP3001" s="36" t="s">
        <v>670</v>
      </c>
      <c r="TLQ3001" s="36" t="s">
        <v>670</v>
      </c>
      <c r="TLR3001" s="36" t="s">
        <v>670</v>
      </c>
      <c r="TLS3001" s="36" t="s">
        <v>670</v>
      </c>
      <c r="TLT3001" s="36" t="s">
        <v>670</v>
      </c>
      <c r="TLU3001" s="36" t="s">
        <v>670</v>
      </c>
      <c r="TLV3001" s="36" t="s">
        <v>670</v>
      </c>
      <c r="TLW3001" s="36" t="s">
        <v>670</v>
      </c>
      <c r="TLX3001" s="36" t="s">
        <v>670</v>
      </c>
      <c r="TLY3001" s="36" t="s">
        <v>670</v>
      </c>
      <c r="TLZ3001" s="36" t="s">
        <v>670</v>
      </c>
      <c r="TMA3001" s="36" t="s">
        <v>670</v>
      </c>
      <c r="TMB3001" s="36" t="s">
        <v>670</v>
      </c>
      <c r="TMC3001" s="36" t="s">
        <v>670</v>
      </c>
      <c r="TMD3001" s="36" t="s">
        <v>670</v>
      </c>
      <c r="TME3001" s="36" t="s">
        <v>670</v>
      </c>
      <c r="TMF3001" s="36" t="s">
        <v>670</v>
      </c>
      <c r="TMG3001" s="36" t="s">
        <v>670</v>
      </c>
      <c r="TMH3001" s="36" t="s">
        <v>670</v>
      </c>
      <c r="TMI3001" s="36" t="s">
        <v>670</v>
      </c>
      <c r="TMJ3001" s="36" t="s">
        <v>670</v>
      </c>
      <c r="TMK3001" s="36" t="s">
        <v>670</v>
      </c>
      <c r="TML3001" s="36" t="s">
        <v>670</v>
      </c>
      <c r="TMM3001" s="36" t="s">
        <v>670</v>
      </c>
      <c r="TMN3001" s="36" t="s">
        <v>670</v>
      </c>
      <c r="TMO3001" s="36" t="s">
        <v>670</v>
      </c>
      <c r="TMP3001" s="36" t="s">
        <v>670</v>
      </c>
      <c r="TMQ3001" s="36" t="s">
        <v>670</v>
      </c>
      <c r="TMR3001" s="36" t="s">
        <v>670</v>
      </c>
      <c r="TMS3001" s="36" t="s">
        <v>670</v>
      </c>
      <c r="TMT3001" s="36" t="s">
        <v>670</v>
      </c>
      <c r="TMU3001" s="36" t="s">
        <v>670</v>
      </c>
      <c r="TMV3001" s="36" t="s">
        <v>670</v>
      </c>
      <c r="TMW3001" s="36" t="s">
        <v>670</v>
      </c>
      <c r="TMX3001" s="36" t="s">
        <v>670</v>
      </c>
      <c r="TMY3001" s="36" t="s">
        <v>670</v>
      </c>
      <c r="TMZ3001" s="36" t="s">
        <v>670</v>
      </c>
      <c r="TNA3001" s="36" t="s">
        <v>670</v>
      </c>
      <c r="TNB3001" s="36" t="s">
        <v>670</v>
      </c>
      <c r="TNC3001" s="36" t="s">
        <v>670</v>
      </c>
      <c r="TND3001" s="36" t="s">
        <v>670</v>
      </c>
      <c r="TNE3001" s="36" t="s">
        <v>670</v>
      </c>
      <c r="TNF3001" s="36" t="s">
        <v>670</v>
      </c>
      <c r="TNG3001" s="36" t="s">
        <v>670</v>
      </c>
      <c r="TNH3001" s="36" t="s">
        <v>670</v>
      </c>
      <c r="TNI3001" s="36" t="s">
        <v>670</v>
      </c>
      <c r="TNJ3001" s="36" t="s">
        <v>670</v>
      </c>
      <c r="TNK3001" s="36" t="s">
        <v>670</v>
      </c>
      <c r="TNL3001" s="36" t="s">
        <v>670</v>
      </c>
      <c r="TNM3001" s="36" t="s">
        <v>670</v>
      </c>
      <c r="TNN3001" s="36" t="s">
        <v>670</v>
      </c>
      <c r="TNO3001" s="36" t="s">
        <v>670</v>
      </c>
      <c r="TNP3001" s="36" t="s">
        <v>670</v>
      </c>
      <c r="TNQ3001" s="36" t="s">
        <v>670</v>
      </c>
      <c r="TNR3001" s="36" t="s">
        <v>670</v>
      </c>
      <c r="TNS3001" s="36" t="s">
        <v>670</v>
      </c>
      <c r="TNT3001" s="36" t="s">
        <v>670</v>
      </c>
      <c r="TNU3001" s="36" t="s">
        <v>670</v>
      </c>
      <c r="TNV3001" s="36" t="s">
        <v>670</v>
      </c>
      <c r="TNW3001" s="36" t="s">
        <v>670</v>
      </c>
      <c r="TNX3001" s="36" t="s">
        <v>670</v>
      </c>
      <c r="TNY3001" s="36" t="s">
        <v>670</v>
      </c>
      <c r="TNZ3001" s="36" t="s">
        <v>670</v>
      </c>
      <c r="TOA3001" s="36" t="s">
        <v>670</v>
      </c>
      <c r="TOB3001" s="36" t="s">
        <v>670</v>
      </c>
      <c r="TOC3001" s="36" t="s">
        <v>670</v>
      </c>
      <c r="TOD3001" s="36" t="s">
        <v>670</v>
      </c>
      <c r="TOE3001" s="36" t="s">
        <v>670</v>
      </c>
      <c r="TOF3001" s="36" t="s">
        <v>670</v>
      </c>
      <c r="TOG3001" s="36" t="s">
        <v>670</v>
      </c>
      <c r="TOH3001" s="36" t="s">
        <v>670</v>
      </c>
      <c r="TOI3001" s="36" t="s">
        <v>670</v>
      </c>
      <c r="TOJ3001" s="36" t="s">
        <v>670</v>
      </c>
      <c r="TOK3001" s="36" t="s">
        <v>670</v>
      </c>
      <c r="TOL3001" s="36" t="s">
        <v>670</v>
      </c>
      <c r="TOM3001" s="36" t="s">
        <v>670</v>
      </c>
      <c r="TON3001" s="36" t="s">
        <v>670</v>
      </c>
      <c r="TOO3001" s="36" t="s">
        <v>670</v>
      </c>
      <c r="TOP3001" s="36" t="s">
        <v>670</v>
      </c>
      <c r="TOQ3001" s="36" t="s">
        <v>670</v>
      </c>
      <c r="TOR3001" s="36" t="s">
        <v>670</v>
      </c>
      <c r="TOS3001" s="36" t="s">
        <v>670</v>
      </c>
      <c r="TOT3001" s="36" t="s">
        <v>670</v>
      </c>
      <c r="TOU3001" s="36" t="s">
        <v>670</v>
      </c>
      <c r="TOV3001" s="36" t="s">
        <v>670</v>
      </c>
      <c r="TOW3001" s="36" t="s">
        <v>670</v>
      </c>
      <c r="TOX3001" s="36" t="s">
        <v>670</v>
      </c>
      <c r="TOY3001" s="36" t="s">
        <v>670</v>
      </c>
      <c r="TOZ3001" s="36" t="s">
        <v>670</v>
      </c>
      <c r="TPA3001" s="36" t="s">
        <v>670</v>
      </c>
      <c r="TPB3001" s="36" t="s">
        <v>670</v>
      </c>
      <c r="TPC3001" s="36" t="s">
        <v>670</v>
      </c>
      <c r="TPD3001" s="36" t="s">
        <v>670</v>
      </c>
      <c r="TPE3001" s="36" t="s">
        <v>670</v>
      </c>
      <c r="TPF3001" s="36" t="s">
        <v>670</v>
      </c>
      <c r="TPG3001" s="36" t="s">
        <v>670</v>
      </c>
      <c r="TPH3001" s="36" t="s">
        <v>670</v>
      </c>
      <c r="TPI3001" s="36" t="s">
        <v>670</v>
      </c>
      <c r="TPJ3001" s="36" t="s">
        <v>670</v>
      </c>
      <c r="TPK3001" s="36" t="s">
        <v>670</v>
      </c>
      <c r="TPL3001" s="36" t="s">
        <v>670</v>
      </c>
      <c r="TPM3001" s="36" t="s">
        <v>670</v>
      </c>
      <c r="TPN3001" s="36" t="s">
        <v>670</v>
      </c>
      <c r="TPO3001" s="36" t="s">
        <v>670</v>
      </c>
      <c r="TPP3001" s="36" t="s">
        <v>670</v>
      </c>
      <c r="TPQ3001" s="36" t="s">
        <v>670</v>
      </c>
      <c r="TPR3001" s="36" t="s">
        <v>670</v>
      </c>
      <c r="TPS3001" s="36" t="s">
        <v>670</v>
      </c>
      <c r="TPT3001" s="36" t="s">
        <v>670</v>
      </c>
      <c r="TPU3001" s="36" t="s">
        <v>670</v>
      </c>
      <c r="TPV3001" s="36" t="s">
        <v>670</v>
      </c>
      <c r="TPW3001" s="36" t="s">
        <v>670</v>
      </c>
      <c r="TPX3001" s="36" t="s">
        <v>670</v>
      </c>
      <c r="TPY3001" s="36" t="s">
        <v>670</v>
      </c>
      <c r="TPZ3001" s="36" t="s">
        <v>670</v>
      </c>
      <c r="TQA3001" s="36" t="s">
        <v>670</v>
      </c>
      <c r="TQB3001" s="36" t="s">
        <v>670</v>
      </c>
      <c r="TQC3001" s="36" t="s">
        <v>670</v>
      </c>
      <c r="TQD3001" s="36" t="s">
        <v>670</v>
      </c>
      <c r="TQE3001" s="36" t="s">
        <v>670</v>
      </c>
      <c r="TQF3001" s="36" t="s">
        <v>670</v>
      </c>
      <c r="TQG3001" s="36" t="s">
        <v>670</v>
      </c>
      <c r="TQH3001" s="36" t="s">
        <v>670</v>
      </c>
      <c r="TQI3001" s="36" t="s">
        <v>670</v>
      </c>
      <c r="TQJ3001" s="36" t="s">
        <v>670</v>
      </c>
      <c r="TQK3001" s="36" t="s">
        <v>670</v>
      </c>
      <c r="TQL3001" s="36" t="s">
        <v>670</v>
      </c>
      <c r="TQM3001" s="36" t="s">
        <v>670</v>
      </c>
      <c r="TQN3001" s="36" t="s">
        <v>670</v>
      </c>
      <c r="TQO3001" s="36" t="s">
        <v>670</v>
      </c>
      <c r="TQP3001" s="36" t="s">
        <v>670</v>
      </c>
      <c r="TQQ3001" s="36" t="s">
        <v>670</v>
      </c>
      <c r="TQR3001" s="36" t="s">
        <v>670</v>
      </c>
      <c r="TQS3001" s="36" t="s">
        <v>670</v>
      </c>
      <c r="TQT3001" s="36" t="s">
        <v>670</v>
      </c>
      <c r="TQU3001" s="36" t="s">
        <v>670</v>
      </c>
      <c r="TQV3001" s="36" t="s">
        <v>670</v>
      </c>
      <c r="TQW3001" s="36" t="s">
        <v>670</v>
      </c>
      <c r="TQX3001" s="36" t="s">
        <v>670</v>
      </c>
      <c r="TQY3001" s="36" t="s">
        <v>670</v>
      </c>
      <c r="TQZ3001" s="36" t="s">
        <v>670</v>
      </c>
      <c r="TRA3001" s="36" t="s">
        <v>670</v>
      </c>
      <c r="TRB3001" s="36" t="s">
        <v>670</v>
      </c>
      <c r="TRC3001" s="36" t="s">
        <v>670</v>
      </c>
      <c r="TRD3001" s="36" t="s">
        <v>670</v>
      </c>
      <c r="TRE3001" s="36" t="s">
        <v>670</v>
      </c>
      <c r="TRF3001" s="36" t="s">
        <v>670</v>
      </c>
      <c r="TRG3001" s="36" t="s">
        <v>670</v>
      </c>
      <c r="TRH3001" s="36" t="s">
        <v>670</v>
      </c>
      <c r="TRI3001" s="36" t="s">
        <v>670</v>
      </c>
      <c r="TRJ3001" s="36" t="s">
        <v>670</v>
      </c>
      <c r="TRK3001" s="36" t="s">
        <v>670</v>
      </c>
      <c r="TRL3001" s="36" t="s">
        <v>670</v>
      </c>
      <c r="TRM3001" s="36" t="s">
        <v>670</v>
      </c>
      <c r="TRN3001" s="36" t="s">
        <v>670</v>
      </c>
      <c r="TRO3001" s="36" t="s">
        <v>670</v>
      </c>
      <c r="TRP3001" s="36" t="s">
        <v>670</v>
      </c>
      <c r="TRQ3001" s="36" t="s">
        <v>670</v>
      </c>
      <c r="TRR3001" s="36" t="s">
        <v>670</v>
      </c>
      <c r="TRS3001" s="36" t="s">
        <v>670</v>
      </c>
      <c r="TRT3001" s="36" t="s">
        <v>670</v>
      </c>
      <c r="TRU3001" s="36" t="s">
        <v>670</v>
      </c>
      <c r="TRV3001" s="36" t="s">
        <v>670</v>
      </c>
      <c r="TRW3001" s="36" t="s">
        <v>670</v>
      </c>
      <c r="TRX3001" s="36" t="s">
        <v>670</v>
      </c>
      <c r="TRY3001" s="36" t="s">
        <v>670</v>
      </c>
      <c r="TRZ3001" s="36" t="s">
        <v>670</v>
      </c>
      <c r="TSA3001" s="36" t="s">
        <v>670</v>
      </c>
      <c r="TSB3001" s="36" t="s">
        <v>670</v>
      </c>
      <c r="TSC3001" s="36" t="s">
        <v>670</v>
      </c>
      <c r="TSD3001" s="36" t="s">
        <v>670</v>
      </c>
      <c r="TSE3001" s="36" t="s">
        <v>670</v>
      </c>
      <c r="TSF3001" s="36" t="s">
        <v>670</v>
      </c>
      <c r="TSG3001" s="36" t="s">
        <v>670</v>
      </c>
      <c r="TSH3001" s="36" t="s">
        <v>670</v>
      </c>
      <c r="TSI3001" s="36" t="s">
        <v>670</v>
      </c>
      <c r="TSJ3001" s="36" t="s">
        <v>670</v>
      </c>
      <c r="TSK3001" s="36" t="s">
        <v>670</v>
      </c>
      <c r="TSL3001" s="36" t="s">
        <v>670</v>
      </c>
      <c r="TSM3001" s="36" t="s">
        <v>670</v>
      </c>
      <c r="TSN3001" s="36" t="s">
        <v>670</v>
      </c>
      <c r="TSO3001" s="36" t="s">
        <v>670</v>
      </c>
      <c r="TSP3001" s="36" t="s">
        <v>670</v>
      </c>
      <c r="TSQ3001" s="36" t="s">
        <v>670</v>
      </c>
      <c r="TSR3001" s="36" t="s">
        <v>670</v>
      </c>
      <c r="TSS3001" s="36" t="s">
        <v>670</v>
      </c>
      <c r="TST3001" s="36" t="s">
        <v>670</v>
      </c>
      <c r="TSU3001" s="36" t="s">
        <v>670</v>
      </c>
      <c r="TSV3001" s="36" t="s">
        <v>670</v>
      </c>
      <c r="TSW3001" s="36" t="s">
        <v>670</v>
      </c>
      <c r="TSX3001" s="36" t="s">
        <v>670</v>
      </c>
      <c r="TSY3001" s="36" t="s">
        <v>670</v>
      </c>
      <c r="TSZ3001" s="36" t="s">
        <v>670</v>
      </c>
      <c r="TTA3001" s="36" t="s">
        <v>670</v>
      </c>
      <c r="TTB3001" s="36" t="s">
        <v>670</v>
      </c>
      <c r="TTC3001" s="36" t="s">
        <v>670</v>
      </c>
      <c r="TTD3001" s="36" t="s">
        <v>670</v>
      </c>
      <c r="TTE3001" s="36" t="s">
        <v>670</v>
      </c>
      <c r="TTF3001" s="36" t="s">
        <v>670</v>
      </c>
      <c r="TTG3001" s="36" t="s">
        <v>670</v>
      </c>
      <c r="TTH3001" s="36" t="s">
        <v>670</v>
      </c>
      <c r="TTI3001" s="36" t="s">
        <v>670</v>
      </c>
      <c r="TTJ3001" s="36" t="s">
        <v>670</v>
      </c>
      <c r="TTK3001" s="36" t="s">
        <v>670</v>
      </c>
      <c r="TTL3001" s="36" t="s">
        <v>670</v>
      </c>
      <c r="TTM3001" s="36" t="s">
        <v>670</v>
      </c>
      <c r="TTN3001" s="36" t="s">
        <v>670</v>
      </c>
      <c r="TTO3001" s="36" t="s">
        <v>670</v>
      </c>
      <c r="TTP3001" s="36" t="s">
        <v>670</v>
      </c>
      <c r="TTQ3001" s="36" t="s">
        <v>670</v>
      </c>
      <c r="TTR3001" s="36" t="s">
        <v>670</v>
      </c>
      <c r="TTS3001" s="36" t="s">
        <v>670</v>
      </c>
      <c r="TTT3001" s="36" t="s">
        <v>670</v>
      </c>
      <c r="TTU3001" s="36" t="s">
        <v>670</v>
      </c>
      <c r="TTV3001" s="36" t="s">
        <v>670</v>
      </c>
      <c r="TTW3001" s="36" t="s">
        <v>670</v>
      </c>
      <c r="TTX3001" s="36" t="s">
        <v>670</v>
      </c>
      <c r="TTY3001" s="36" t="s">
        <v>670</v>
      </c>
      <c r="TTZ3001" s="36" t="s">
        <v>670</v>
      </c>
      <c r="TUA3001" s="36" t="s">
        <v>670</v>
      </c>
      <c r="TUB3001" s="36" t="s">
        <v>670</v>
      </c>
      <c r="TUC3001" s="36" t="s">
        <v>670</v>
      </c>
      <c r="TUD3001" s="36" t="s">
        <v>670</v>
      </c>
      <c r="TUE3001" s="36" t="s">
        <v>670</v>
      </c>
      <c r="TUF3001" s="36" t="s">
        <v>670</v>
      </c>
      <c r="TUG3001" s="36" t="s">
        <v>670</v>
      </c>
      <c r="TUH3001" s="36" t="s">
        <v>670</v>
      </c>
      <c r="TUI3001" s="36" t="s">
        <v>670</v>
      </c>
      <c r="TUJ3001" s="36" t="s">
        <v>670</v>
      </c>
      <c r="TUK3001" s="36" t="s">
        <v>670</v>
      </c>
      <c r="TUL3001" s="36" t="s">
        <v>670</v>
      </c>
      <c r="TUM3001" s="36" t="s">
        <v>670</v>
      </c>
      <c r="TUN3001" s="36" t="s">
        <v>670</v>
      </c>
      <c r="TUO3001" s="36" t="s">
        <v>670</v>
      </c>
      <c r="TUP3001" s="36" t="s">
        <v>670</v>
      </c>
      <c r="TUQ3001" s="36" t="s">
        <v>670</v>
      </c>
      <c r="TUR3001" s="36" t="s">
        <v>670</v>
      </c>
      <c r="TUS3001" s="36" t="s">
        <v>670</v>
      </c>
      <c r="TUT3001" s="36" t="s">
        <v>670</v>
      </c>
      <c r="TUU3001" s="36" t="s">
        <v>670</v>
      </c>
      <c r="TUV3001" s="36" t="s">
        <v>670</v>
      </c>
      <c r="TUW3001" s="36" t="s">
        <v>670</v>
      </c>
      <c r="TUX3001" s="36" t="s">
        <v>670</v>
      </c>
      <c r="TUY3001" s="36" t="s">
        <v>670</v>
      </c>
      <c r="TUZ3001" s="36" t="s">
        <v>670</v>
      </c>
      <c r="TVA3001" s="36" t="s">
        <v>670</v>
      </c>
      <c r="TVB3001" s="36" t="s">
        <v>670</v>
      </c>
      <c r="TVC3001" s="36" t="s">
        <v>670</v>
      </c>
      <c r="TVD3001" s="36" t="s">
        <v>670</v>
      </c>
      <c r="TVE3001" s="36" t="s">
        <v>670</v>
      </c>
      <c r="TVF3001" s="36" t="s">
        <v>670</v>
      </c>
      <c r="TVG3001" s="36" t="s">
        <v>670</v>
      </c>
      <c r="TVH3001" s="36" t="s">
        <v>670</v>
      </c>
      <c r="TVI3001" s="36" t="s">
        <v>670</v>
      </c>
      <c r="TVJ3001" s="36" t="s">
        <v>670</v>
      </c>
      <c r="TVK3001" s="36" t="s">
        <v>670</v>
      </c>
      <c r="TVL3001" s="36" t="s">
        <v>670</v>
      </c>
      <c r="TVM3001" s="36" t="s">
        <v>670</v>
      </c>
      <c r="TVN3001" s="36" t="s">
        <v>670</v>
      </c>
      <c r="TVO3001" s="36" t="s">
        <v>670</v>
      </c>
      <c r="TVP3001" s="36" t="s">
        <v>670</v>
      </c>
      <c r="TVQ3001" s="36" t="s">
        <v>670</v>
      </c>
      <c r="TVR3001" s="36" t="s">
        <v>670</v>
      </c>
      <c r="TVS3001" s="36" t="s">
        <v>670</v>
      </c>
      <c r="TVT3001" s="36" t="s">
        <v>670</v>
      </c>
      <c r="TVU3001" s="36" t="s">
        <v>670</v>
      </c>
      <c r="TVV3001" s="36" t="s">
        <v>670</v>
      </c>
      <c r="TVW3001" s="36" t="s">
        <v>670</v>
      </c>
      <c r="TVX3001" s="36" t="s">
        <v>670</v>
      </c>
      <c r="TVY3001" s="36" t="s">
        <v>670</v>
      </c>
      <c r="TVZ3001" s="36" t="s">
        <v>670</v>
      </c>
      <c r="TWA3001" s="36" t="s">
        <v>670</v>
      </c>
      <c r="TWB3001" s="36" t="s">
        <v>670</v>
      </c>
      <c r="TWC3001" s="36" t="s">
        <v>670</v>
      </c>
      <c r="TWD3001" s="36" t="s">
        <v>670</v>
      </c>
      <c r="TWE3001" s="36" t="s">
        <v>670</v>
      </c>
      <c r="TWF3001" s="36" t="s">
        <v>670</v>
      </c>
      <c r="TWG3001" s="36" t="s">
        <v>670</v>
      </c>
      <c r="TWH3001" s="36" t="s">
        <v>670</v>
      </c>
      <c r="TWI3001" s="36" t="s">
        <v>670</v>
      </c>
      <c r="TWJ3001" s="36" t="s">
        <v>670</v>
      </c>
      <c r="TWK3001" s="36" t="s">
        <v>670</v>
      </c>
      <c r="TWL3001" s="36" t="s">
        <v>670</v>
      </c>
      <c r="TWM3001" s="36" t="s">
        <v>670</v>
      </c>
      <c r="TWN3001" s="36" t="s">
        <v>670</v>
      </c>
      <c r="TWO3001" s="36" t="s">
        <v>670</v>
      </c>
      <c r="TWP3001" s="36" t="s">
        <v>670</v>
      </c>
      <c r="TWQ3001" s="36" t="s">
        <v>670</v>
      </c>
      <c r="TWR3001" s="36" t="s">
        <v>670</v>
      </c>
      <c r="TWS3001" s="36" t="s">
        <v>670</v>
      </c>
      <c r="TWT3001" s="36" t="s">
        <v>670</v>
      </c>
      <c r="TWU3001" s="36" t="s">
        <v>670</v>
      </c>
      <c r="TWV3001" s="36" t="s">
        <v>670</v>
      </c>
      <c r="TWW3001" s="36" t="s">
        <v>670</v>
      </c>
      <c r="TWX3001" s="36" t="s">
        <v>670</v>
      </c>
      <c r="TWY3001" s="36" t="s">
        <v>670</v>
      </c>
      <c r="TWZ3001" s="36" t="s">
        <v>670</v>
      </c>
      <c r="TXA3001" s="36" t="s">
        <v>670</v>
      </c>
      <c r="TXB3001" s="36" t="s">
        <v>670</v>
      </c>
      <c r="TXC3001" s="36" t="s">
        <v>670</v>
      </c>
      <c r="TXD3001" s="36" t="s">
        <v>670</v>
      </c>
      <c r="TXE3001" s="36" t="s">
        <v>670</v>
      </c>
      <c r="TXF3001" s="36" t="s">
        <v>670</v>
      </c>
      <c r="TXG3001" s="36" t="s">
        <v>670</v>
      </c>
      <c r="TXH3001" s="36" t="s">
        <v>670</v>
      </c>
      <c r="TXI3001" s="36" t="s">
        <v>670</v>
      </c>
      <c r="TXJ3001" s="36" t="s">
        <v>670</v>
      </c>
      <c r="TXK3001" s="36" t="s">
        <v>670</v>
      </c>
      <c r="TXL3001" s="36" t="s">
        <v>670</v>
      </c>
      <c r="TXM3001" s="36" t="s">
        <v>670</v>
      </c>
      <c r="TXN3001" s="36" t="s">
        <v>670</v>
      </c>
      <c r="TXO3001" s="36" t="s">
        <v>670</v>
      </c>
      <c r="TXP3001" s="36" t="s">
        <v>670</v>
      </c>
      <c r="TXQ3001" s="36" t="s">
        <v>670</v>
      </c>
      <c r="TXR3001" s="36" t="s">
        <v>670</v>
      </c>
      <c r="TXS3001" s="36" t="s">
        <v>670</v>
      </c>
      <c r="TXT3001" s="36" t="s">
        <v>670</v>
      </c>
      <c r="TXU3001" s="36" t="s">
        <v>670</v>
      </c>
      <c r="TXV3001" s="36" t="s">
        <v>670</v>
      </c>
      <c r="TXW3001" s="36" t="s">
        <v>670</v>
      </c>
      <c r="TXX3001" s="36" t="s">
        <v>670</v>
      </c>
      <c r="TXY3001" s="36" t="s">
        <v>670</v>
      </c>
      <c r="TXZ3001" s="36" t="s">
        <v>670</v>
      </c>
      <c r="TYA3001" s="36" t="s">
        <v>670</v>
      </c>
      <c r="TYB3001" s="36" t="s">
        <v>670</v>
      </c>
      <c r="TYC3001" s="36" t="s">
        <v>670</v>
      </c>
      <c r="TYD3001" s="36" t="s">
        <v>670</v>
      </c>
      <c r="TYE3001" s="36" t="s">
        <v>670</v>
      </c>
      <c r="TYF3001" s="36" t="s">
        <v>670</v>
      </c>
      <c r="TYG3001" s="36" t="s">
        <v>670</v>
      </c>
      <c r="TYH3001" s="36" t="s">
        <v>670</v>
      </c>
      <c r="TYI3001" s="36" t="s">
        <v>670</v>
      </c>
      <c r="TYJ3001" s="36" t="s">
        <v>670</v>
      </c>
      <c r="TYK3001" s="36" t="s">
        <v>670</v>
      </c>
      <c r="TYL3001" s="36" t="s">
        <v>670</v>
      </c>
      <c r="TYM3001" s="36" t="s">
        <v>670</v>
      </c>
      <c r="TYN3001" s="36" t="s">
        <v>670</v>
      </c>
      <c r="TYO3001" s="36" t="s">
        <v>670</v>
      </c>
      <c r="TYP3001" s="36" t="s">
        <v>670</v>
      </c>
      <c r="TYQ3001" s="36" t="s">
        <v>670</v>
      </c>
      <c r="TYR3001" s="36" t="s">
        <v>670</v>
      </c>
      <c r="TYS3001" s="36" t="s">
        <v>670</v>
      </c>
      <c r="TYT3001" s="36" t="s">
        <v>670</v>
      </c>
      <c r="TYU3001" s="36" t="s">
        <v>670</v>
      </c>
      <c r="TYV3001" s="36" t="s">
        <v>670</v>
      </c>
      <c r="TYW3001" s="36" t="s">
        <v>670</v>
      </c>
      <c r="TYX3001" s="36" t="s">
        <v>670</v>
      </c>
      <c r="TYY3001" s="36" t="s">
        <v>670</v>
      </c>
      <c r="TYZ3001" s="36" t="s">
        <v>670</v>
      </c>
      <c r="TZA3001" s="36" t="s">
        <v>670</v>
      </c>
      <c r="TZB3001" s="36" t="s">
        <v>670</v>
      </c>
      <c r="TZC3001" s="36" t="s">
        <v>670</v>
      </c>
      <c r="TZD3001" s="36" t="s">
        <v>670</v>
      </c>
      <c r="TZE3001" s="36" t="s">
        <v>670</v>
      </c>
      <c r="TZF3001" s="36" t="s">
        <v>670</v>
      </c>
      <c r="TZG3001" s="36" t="s">
        <v>670</v>
      </c>
      <c r="TZH3001" s="36" t="s">
        <v>670</v>
      </c>
      <c r="TZI3001" s="36" t="s">
        <v>670</v>
      </c>
      <c r="TZJ3001" s="36" t="s">
        <v>670</v>
      </c>
      <c r="TZK3001" s="36" t="s">
        <v>670</v>
      </c>
      <c r="TZL3001" s="36" t="s">
        <v>670</v>
      </c>
      <c r="TZM3001" s="36" t="s">
        <v>670</v>
      </c>
      <c r="TZN3001" s="36" t="s">
        <v>670</v>
      </c>
      <c r="TZO3001" s="36" t="s">
        <v>670</v>
      </c>
      <c r="TZP3001" s="36" t="s">
        <v>670</v>
      </c>
      <c r="TZQ3001" s="36" t="s">
        <v>670</v>
      </c>
      <c r="TZR3001" s="36" t="s">
        <v>670</v>
      </c>
      <c r="TZS3001" s="36" t="s">
        <v>670</v>
      </c>
      <c r="TZT3001" s="36" t="s">
        <v>670</v>
      </c>
      <c r="TZU3001" s="36" t="s">
        <v>670</v>
      </c>
      <c r="TZV3001" s="36" t="s">
        <v>670</v>
      </c>
      <c r="TZW3001" s="36" t="s">
        <v>670</v>
      </c>
      <c r="TZX3001" s="36" t="s">
        <v>670</v>
      </c>
      <c r="TZY3001" s="36" t="s">
        <v>670</v>
      </c>
      <c r="TZZ3001" s="36" t="s">
        <v>670</v>
      </c>
      <c r="UAA3001" s="36" t="s">
        <v>670</v>
      </c>
      <c r="UAB3001" s="36" t="s">
        <v>670</v>
      </c>
      <c r="UAC3001" s="36" t="s">
        <v>670</v>
      </c>
      <c r="UAD3001" s="36" t="s">
        <v>670</v>
      </c>
      <c r="UAE3001" s="36" t="s">
        <v>670</v>
      </c>
      <c r="UAF3001" s="36" t="s">
        <v>670</v>
      </c>
      <c r="UAG3001" s="36" t="s">
        <v>670</v>
      </c>
      <c r="UAH3001" s="36" t="s">
        <v>670</v>
      </c>
      <c r="UAI3001" s="36" t="s">
        <v>670</v>
      </c>
      <c r="UAJ3001" s="36" t="s">
        <v>670</v>
      </c>
      <c r="UAK3001" s="36" t="s">
        <v>670</v>
      </c>
      <c r="UAL3001" s="36" t="s">
        <v>670</v>
      </c>
      <c r="UAM3001" s="36" t="s">
        <v>670</v>
      </c>
      <c r="UAN3001" s="36" t="s">
        <v>670</v>
      </c>
      <c r="UAO3001" s="36" t="s">
        <v>670</v>
      </c>
      <c r="UAP3001" s="36" t="s">
        <v>670</v>
      </c>
      <c r="UAQ3001" s="36" t="s">
        <v>670</v>
      </c>
      <c r="UAR3001" s="36" t="s">
        <v>670</v>
      </c>
      <c r="UAS3001" s="36" t="s">
        <v>670</v>
      </c>
      <c r="UAT3001" s="36" t="s">
        <v>670</v>
      </c>
      <c r="UAU3001" s="36" t="s">
        <v>670</v>
      </c>
      <c r="UAV3001" s="36" t="s">
        <v>670</v>
      </c>
      <c r="UAW3001" s="36" t="s">
        <v>670</v>
      </c>
      <c r="UAX3001" s="36" t="s">
        <v>670</v>
      </c>
      <c r="UAY3001" s="36" t="s">
        <v>670</v>
      </c>
      <c r="UAZ3001" s="36" t="s">
        <v>670</v>
      </c>
      <c r="UBA3001" s="36" t="s">
        <v>670</v>
      </c>
      <c r="UBB3001" s="36" t="s">
        <v>670</v>
      </c>
      <c r="UBC3001" s="36" t="s">
        <v>670</v>
      </c>
      <c r="UBD3001" s="36" t="s">
        <v>670</v>
      </c>
      <c r="UBE3001" s="36" t="s">
        <v>670</v>
      </c>
      <c r="UBF3001" s="36" t="s">
        <v>670</v>
      </c>
      <c r="UBG3001" s="36" t="s">
        <v>670</v>
      </c>
      <c r="UBH3001" s="36" t="s">
        <v>670</v>
      </c>
      <c r="UBI3001" s="36" t="s">
        <v>670</v>
      </c>
      <c r="UBJ3001" s="36" t="s">
        <v>670</v>
      </c>
      <c r="UBK3001" s="36" t="s">
        <v>670</v>
      </c>
      <c r="UBL3001" s="36" t="s">
        <v>670</v>
      </c>
      <c r="UBM3001" s="36" t="s">
        <v>670</v>
      </c>
      <c r="UBN3001" s="36" t="s">
        <v>670</v>
      </c>
      <c r="UBO3001" s="36" t="s">
        <v>670</v>
      </c>
      <c r="UBP3001" s="36" t="s">
        <v>670</v>
      </c>
      <c r="UBQ3001" s="36" t="s">
        <v>670</v>
      </c>
      <c r="UBR3001" s="36" t="s">
        <v>670</v>
      </c>
      <c r="UBS3001" s="36" t="s">
        <v>670</v>
      </c>
      <c r="UBT3001" s="36" t="s">
        <v>670</v>
      </c>
      <c r="UBU3001" s="36" t="s">
        <v>670</v>
      </c>
      <c r="UBV3001" s="36" t="s">
        <v>670</v>
      </c>
      <c r="UBW3001" s="36" t="s">
        <v>670</v>
      </c>
      <c r="UBX3001" s="36" t="s">
        <v>670</v>
      </c>
      <c r="UBY3001" s="36" t="s">
        <v>670</v>
      </c>
      <c r="UBZ3001" s="36" t="s">
        <v>670</v>
      </c>
      <c r="UCA3001" s="36" t="s">
        <v>670</v>
      </c>
      <c r="UCB3001" s="36" t="s">
        <v>670</v>
      </c>
      <c r="UCC3001" s="36" t="s">
        <v>670</v>
      </c>
      <c r="UCD3001" s="36" t="s">
        <v>670</v>
      </c>
      <c r="UCE3001" s="36" t="s">
        <v>670</v>
      </c>
      <c r="UCF3001" s="36" t="s">
        <v>670</v>
      </c>
      <c r="UCG3001" s="36" t="s">
        <v>670</v>
      </c>
      <c r="UCH3001" s="36" t="s">
        <v>670</v>
      </c>
      <c r="UCI3001" s="36" t="s">
        <v>670</v>
      </c>
      <c r="UCJ3001" s="36" t="s">
        <v>670</v>
      </c>
      <c r="UCK3001" s="36" t="s">
        <v>670</v>
      </c>
      <c r="UCL3001" s="36" t="s">
        <v>670</v>
      </c>
      <c r="UCM3001" s="36" t="s">
        <v>670</v>
      </c>
      <c r="UCN3001" s="36" t="s">
        <v>670</v>
      </c>
      <c r="UCO3001" s="36" t="s">
        <v>670</v>
      </c>
      <c r="UCP3001" s="36" t="s">
        <v>670</v>
      </c>
      <c r="UCQ3001" s="36" t="s">
        <v>670</v>
      </c>
      <c r="UCR3001" s="36" t="s">
        <v>670</v>
      </c>
      <c r="UCS3001" s="36" t="s">
        <v>670</v>
      </c>
      <c r="UCT3001" s="36" t="s">
        <v>670</v>
      </c>
      <c r="UCU3001" s="36" t="s">
        <v>670</v>
      </c>
      <c r="UCV3001" s="36" t="s">
        <v>670</v>
      </c>
      <c r="UCW3001" s="36" t="s">
        <v>670</v>
      </c>
      <c r="UCX3001" s="36" t="s">
        <v>670</v>
      </c>
      <c r="UCY3001" s="36" t="s">
        <v>670</v>
      </c>
      <c r="UCZ3001" s="36" t="s">
        <v>670</v>
      </c>
      <c r="UDA3001" s="36" t="s">
        <v>670</v>
      </c>
      <c r="UDB3001" s="36" t="s">
        <v>670</v>
      </c>
      <c r="UDC3001" s="36" t="s">
        <v>670</v>
      </c>
      <c r="UDD3001" s="36" t="s">
        <v>670</v>
      </c>
      <c r="UDE3001" s="36" t="s">
        <v>670</v>
      </c>
      <c r="UDF3001" s="36" t="s">
        <v>670</v>
      </c>
      <c r="UDG3001" s="36" t="s">
        <v>670</v>
      </c>
      <c r="UDH3001" s="36" t="s">
        <v>670</v>
      </c>
      <c r="UDI3001" s="36" t="s">
        <v>670</v>
      </c>
      <c r="UDJ3001" s="36" t="s">
        <v>670</v>
      </c>
      <c r="UDK3001" s="36" t="s">
        <v>670</v>
      </c>
      <c r="UDL3001" s="36" t="s">
        <v>670</v>
      </c>
      <c r="UDM3001" s="36" t="s">
        <v>670</v>
      </c>
      <c r="UDN3001" s="36" t="s">
        <v>670</v>
      </c>
      <c r="UDO3001" s="36" t="s">
        <v>670</v>
      </c>
      <c r="UDP3001" s="36" t="s">
        <v>670</v>
      </c>
      <c r="UDQ3001" s="36" t="s">
        <v>670</v>
      </c>
      <c r="UDR3001" s="36" t="s">
        <v>670</v>
      </c>
      <c r="UDS3001" s="36" t="s">
        <v>670</v>
      </c>
      <c r="UDT3001" s="36" t="s">
        <v>670</v>
      </c>
      <c r="UDU3001" s="36" t="s">
        <v>670</v>
      </c>
      <c r="UDV3001" s="36" t="s">
        <v>670</v>
      </c>
      <c r="UDW3001" s="36" t="s">
        <v>670</v>
      </c>
      <c r="UDX3001" s="36" t="s">
        <v>670</v>
      </c>
      <c r="UDY3001" s="36" t="s">
        <v>670</v>
      </c>
      <c r="UDZ3001" s="36" t="s">
        <v>670</v>
      </c>
      <c r="UEA3001" s="36" t="s">
        <v>670</v>
      </c>
      <c r="UEB3001" s="36" t="s">
        <v>670</v>
      </c>
      <c r="UEC3001" s="36" t="s">
        <v>670</v>
      </c>
      <c r="UED3001" s="36" t="s">
        <v>670</v>
      </c>
      <c r="UEE3001" s="36" t="s">
        <v>670</v>
      </c>
      <c r="UEF3001" s="36" t="s">
        <v>670</v>
      </c>
      <c r="UEG3001" s="36" t="s">
        <v>670</v>
      </c>
      <c r="UEH3001" s="36" t="s">
        <v>670</v>
      </c>
      <c r="UEI3001" s="36" t="s">
        <v>670</v>
      </c>
      <c r="UEJ3001" s="36" t="s">
        <v>670</v>
      </c>
      <c r="UEK3001" s="36" t="s">
        <v>670</v>
      </c>
      <c r="UEL3001" s="36" t="s">
        <v>670</v>
      </c>
      <c r="UEM3001" s="36" t="s">
        <v>670</v>
      </c>
      <c r="UEN3001" s="36" t="s">
        <v>670</v>
      </c>
      <c r="UEO3001" s="36" t="s">
        <v>670</v>
      </c>
      <c r="UEP3001" s="36" t="s">
        <v>670</v>
      </c>
      <c r="UEQ3001" s="36" t="s">
        <v>670</v>
      </c>
      <c r="UER3001" s="36" t="s">
        <v>670</v>
      </c>
      <c r="UES3001" s="36" t="s">
        <v>670</v>
      </c>
      <c r="UET3001" s="36" t="s">
        <v>670</v>
      </c>
      <c r="UEU3001" s="36" t="s">
        <v>670</v>
      </c>
      <c r="UEV3001" s="36" t="s">
        <v>670</v>
      </c>
      <c r="UEW3001" s="36" t="s">
        <v>670</v>
      </c>
      <c r="UEX3001" s="36" t="s">
        <v>670</v>
      </c>
      <c r="UEY3001" s="36" t="s">
        <v>670</v>
      </c>
      <c r="UEZ3001" s="36" t="s">
        <v>670</v>
      </c>
      <c r="UFA3001" s="36" t="s">
        <v>670</v>
      </c>
      <c r="UFB3001" s="36" t="s">
        <v>670</v>
      </c>
      <c r="UFC3001" s="36" t="s">
        <v>670</v>
      </c>
      <c r="UFD3001" s="36" t="s">
        <v>670</v>
      </c>
      <c r="UFE3001" s="36" t="s">
        <v>670</v>
      </c>
      <c r="UFF3001" s="36" t="s">
        <v>670</v>
      </c>
      <c r="UFG3001" s="36" t="s">
        <v>670</v>
      </c>
      <c r="UFH3001" s="36" t="s">
        <v>670</v>
      </c>
      <c r="UFI3001" s="36" t="s">
        <v>670</v>
      </c>
      <c r="UFJ3001" s="36" t="s">
        <v>670</v>
      </c>
      <c r="UFK3001" s="36" t="s">
        <v>670</v>
      </c>
      <c r="UFL3001" s="36" t="s">
        <v>670</v>
      </c>
      <c r="UFM3001" s="36" t="s">
        <v>670</v>
      </c>
      <c r="UFN3001" s="36" t="s">
        <v>670</v>
      </c>
      <c r="UFO3001" s="36" t="s">
        <v>670</v>
      </c>
      <c r="UFP3001" s="36" t="s">
        <v>670</v>
      </c>
      <c r="UFQ3001" s="36" t="s">
        <v>670</v>
      </c>
      <c r="UFR3001" s="36" t="s">
        <v>670</v>
      </c>
      <c r="UFS3001" s="36" t="s">
        <v>670</v>
      </c>
      <c r="UFT3001" s="36" t="s">
        <v>670</v>
      </c>
      <c r="UFU3001" s="36" t="s">
        <v>670</v>
      </c>
      <c r="UFV3001" s="36" t="s">
        <v>670</v>
      </c>
      <c r="UFW3001" s="36" t="s">
        <v>670</v>
      </c>
      <c r="UFX3001" s="36" t="s">
        <v>670</v>
      </c>
      <c r="UFY3001" s="36" t="s">
        <v>670</v>
      </c>
      <c r="UFZ3001" s="36" t="s">
        <v>670</v>
      </c>
      <c r="UGA3001" s="36" t="s">
        <v>670</v>
      </c>
      <c r="UGB3001" s="36" t="s">
        <v>670</v>
      </c>
      <c r="UGC3001" s="36" t="s">
        <v>670</v>
      </c>
      <c r="UGD3001" s="36" t="s">
        <v>670</v>
      </c>
      <c r="UGE3001" s="36" t="s">
        <v>670</v>
      </c>
      <c r="UGF3001" s="36" t="s">
        <v>670</v>
      </c>
      <c r="UGG3001" s="36" t="s">
        <v>670</v>
      </c>
      <c r="UGH3001" s="36" t="s">
        <v>670</v>
      </c>
      <c r="UGI3001" s="36" t="s">
        <v>670</v>
      </c>
      <c r="UGJ3001" s="36" t="s">
        <v>670</v>
      </c>
      <c r="UGK3001" s="36" t="s">
        <v>670</v>
      </c>
      <c r="UGL3001" s="36" t="s">
        <v>670</v>
      </c>
      <c r="UGM3001" s="36" t="s">
        <v>670</v>
      </c>
      <c r="UGN3001" s="36" t="s">
        <v>670</v>
      </c>
      <c r="UGO3001" s="36" t="s">
        <v>670</v>
      </c>
      <c r="UGP3001" s="36" t="s">
        <v>670</v>
      </c>
      <c r="UGQ3001" s="36" t="s">
        <v>670</v>
      </c>
      <c r="UGR3001" s="36" t="s">
        <v>670</v>
      </c>
      <c r="UGS3001" s="36" t="s">
        <v>670</v>
      </c>
      <c r="UGT3001" s="36" t="s">
        <v>670</v>
      </c>
      <c r="UGU3001" s="36" t="s">
        <v>670</v>
      </c>
      <c r="UGV3001" s="36" t="s">
        <v>670</v>
      </c>
      <c r="UGW3001" s="36" t="s">
        <v>670</v>
      </c>
      <c r="UGX3001" s="36" t="s">
        <v>670</v>
      </c>
      <c r="UGY3001" s="36" t="s">
        <v>670</v>
      </c>
      <c r="UGZ3001" s="36" t="s">
        <v>670</v>
      </c>
      <c r="UHA3001" s="36" t="s">
        <v>670</v>
      </c>
      <c r="UHB3001" s="36" t="s">
        <v>670</v>
      </c>
      <c r="UHC3001" s="36" t="s">
        <v>670</v>
      </c>
      <c r="UHD3001" s="36" t="s">
        <v>670</v>
      </c>
      <c r="UHE3001" s="36" t="s">
        <v>670</v>
      </c>
      <c r="UHF3001" s="36" t="s">
        <v>670</v>
      </c>
      <c r="UHG3001" s="36" t="s">
        <v>670</v>
      </c>
      <c r="UHH3001" s="36" t="s">
        <v>670</v>
      </c>
      <c r="UHI3001" s="36" t="s">
        <v>670</v>
      </c>
      <c r="UHJ3001" s="36" t="s">
        <v>670</v>
      </c>
      <c r="UHK3001" s="36" t="s">
        <v>670</v>
      </c>
      <c r="UHL3001" s="36" t="s">
        <v>670</v>
      </c>
      <c r="UHM3001" s="36" t="s">
        <v>670</v>
      </c>
      <c r="UHN3001" s="36" t="s">
        <v>670</v>
      </c>
      <c r="UHO3001" s="36" t="s">
        <v>670</v>
      </c>
      <c r="UHP3001" s="36" t="s">
        <v>670</v>
      </c>
      <c r="UHQ3001" s="36" t="s">
        <v>670</v>
      </c>
      <c r="UHR3001" s="36" t="s">
        <v>670</v>
      </c>
      <c r="UHS3001" s="36" t="s">
        <v>670</v>
      </c>
      <c r="UHT3001" s="36" t="s">
        <v>670</v>
      </c>
      <c r="UHU3001" s="36" t="s">
        <v>670</v>
      </c>
      <c r="UHV3001" s="36" t="s">
        <v>670</v>
      </c>
      <c r="UHW3001" s="36" t="s">
        <v>670</v>
      </c>
      <c r="UHX3001" s="36" t="s">
        <v>670</v>
      </c>
      <c r="UHY3001" s="36" t="s">
        <v>670</v>
      </c>
      <c r="UHZ3001" s="36" t="s">
        <v>670</v>
      </c>
      <c r="UIA3001" s="36" t="s">
        <v>670</v>
      </c>
      <c r="UIB3001" s="36" t="s">
        <v>670</v>
      </c>
      <c r="UIC3001" s="36" t="s">
        <v>670</v>
      </c>
      <c r="UID3001" s="36" t="s">
        <v>670</v>
      </c>
      <c r="UIE3001" s="36" t="s">
        <v>670</v>
      </c>
      <c r="UIF3001" s="36" t="s">
        <v>670</v>
      </c>
      <c r="UIG3001" s="36" t="s">
        <v>670</v>
      </c>
      <c r="UIH3001" s="36" t="s">
        <v>670</v>
      </c>
      <c r="UII3001" s="36" t="s">
        <v>670</v>
      </c>
      <c r="UIJ3001" s="36" t="s">
        <v>670</v>
      </c>
      <c r="UIK3001" s="36" t="s">
        <v>670</v>
      </c>
      <c r="UIL3001" s="36" t="s">
        <v>670</v>
      </c>
      <c r="UIM3001" s="36" t="s">
        <v>670</v>
      </c>
      <c r="UIN3001" s="36" t="s">
        <v>670</v>
      </c>
      <c r="UIO3001" s="36" t="s">
        <v>670</v>
      </c>
      <c r="UIP3001" s="36" t="s">
        <v>670</v>
      </c>
      <c r="UIQ3001" s="36" t="s">
        <v>670</v>
      </c>
      <c r="UIR3001" s="36" t="s">
        <v>670</v>
      </c>
      <c r="UIS3001" s="36" t="s">
        <v>670</v>
      </c>
      <c r="UIT3001" s="36" t="s">
        <v>670</v>
      </c>
      <c r="UIU3001" s="36" t="s">
        <v>670</v>
      </c>
      <c r="UIV3001" s="36" t="s">
        <v>670</v>
      </c>
      <c r="UIW3001" s="36" t="s">
        <v>670</v>
      </c>
      <c r="UIX3001" s="36" t="s">
        <v>670</v>
      </c>
      <c r="UIY3001" s="36" t="s">
        <v>670</v>
      </c>
      <c r="UIZ3001" s="36" t="s">
        <v>670</v>
      </c>
      <c r="UJA3001" s="36" t="s">
        <v>670</v>
      </c>
      <c r="UJB3001" s="36" t="s">
        <v>670</v>
      </c>
      <c r="UJC3001" s="36" t="s">
        <v>670</v>
      </c>
      <c r="UJD3001" s="36" t="s">
        <v>670</v>
      </c>
      <c r="UJE3001" s="36" t="s">
        <v>670</v>
      </c>
      <c r="UJF3001" s="36" t="s">
        <v>670</v>
      </c>
      <c r="UJG3001" s="36" t="s">
        <v>670</v>
      </c>
      <c r="UJH3001" s="36" t="s">
        <v>670</v>
      </c>
      <c r="UJI3001" s="36" t="s">
        <v>670</v>
      </c>
      <c r="UJJ3001" s="36" t="s">
        <v>670</v>
      </c>
      <c r="UJK3001" s="36" t="s">
        <v>670</v>
      </c>
      <c r="UJL3001" s="36" t="s">
        <v>670</v>
      </c>
      <c r="UJM3001" s="36" t="s">
        <v>670</v>
      </c>
      <c r="UJN3001" s="36" t="s">
        <v>670</v>
      </c>
      <c r="UJO3001" s="36" t="s">
        <v>670</v>
      </c>
      <c r="UJP3001" s="36" t="s">
        <v>670</v>
      </c>
      <c r="UJQ3001" s="36" t="s">
        <v>670</v>
      </c>
      <c r="UJR3001" s="36" t="s">
        <v>670</v>
      </c>
      <c r="UJS3001" s="36" t="s">
        <v>670</v>
      </c>
      <c r="UJT3001" s="36" t="s">
        <v>670</v>
      </c>
      <c r="UJU3001" s="36" t="s">
        <v>670</v>
      </c>
      <c r="UJV3001" s="36" t="s">
        <v>670</v>
      </c>
      <c r="UJW3001" s="36" t="s">
        <v>670</v>
      </c>
      <c r="UJX3001" s="36" t="s">
        <v>670</v>
      </c>
      <c r="UJY3001" s="36" t="s">
        <v>670</v>
      </c>
      <c r="UJZ3001" s="36" t="s">
        <v>670</v>
      </c>
      <c r="UKA3001" s="36" t="s">
        <v>670</v>
      </c>
      <c r="UKB3001" s="36" t="s">
        <v>670</v>
      </c>
      <c r="UKC3001" s="36" t="s">
        <v>670</v>
      </c>
      <c r="UKD3001" s="36" t="s">
        <v>670</v>
      </c>
      <c r="UKE3001" s="36" t="s">
        <v>670</v>
      </c>
      <c r="UKF3001" s="36" t="s">
        <v>670</v>
      </c>
      <c r="UKG3001" s="36" t="s">
        <v>670</v>
      </c>
      <c r="UKH3001" s="36" t="s">
        <v>670</v>
      </c>
      <c r="UKI3001" s="36" t="s">
        <v>670</v>
      </c>
      <c r="UKJ3001" s="36" t="s">
        <v>670</v>
      </c>
      <c r="UKK3001" s="36" t="s">
        <v>670</v>
      </c>
      <c r="UKL3001" s="36" t="s">
        <v>670</v>
      </c>
      <c r="UKM3001" s="36" t="s">
        <v>670</v>
      </c>
      <c r="UKN3001" s="36" t="s">
        <v>670</v>
      </c>
      <c r="UKO3001" s="36" t="s">
        <v>670</v>
      </c>
      <c r="UKP3001" s="36" t="s">
        <v>670</v>
      </c>
      <c r="UKQ3001" s="36" t="s">
        <v>670</v>
      </c>
      <c r="UKR3001" s="36" t="s">
        <v>670</v>
      </c>
      <c r="UKS3001" s="36" t="s">
        <v>670</v>
      </c>
      <c r="UKT3001" s="36" t="s">
        <v>670</v>
      </c>
      <c r="UKU3001" s="36" t="s">
        <v>670</v>
      </c>
      <c r="UKV3001" s="36" t="s">
        <v>670</v>
      </c>
      <c r="UKW3001" s="36" t="s">
        <v>670</v>
      </c>
      <c r="UKX3001" s="36" t="s">
        <v>670</v>
      </c>
      <c r="UKY3001" s="36" t="s">
        <v>670</v>
      </c>
      <c r="UKZ3001" s="36" t="s">
        <v>670</v>
      </c>
      <c r="ULA3001" s="36" t="s">
        <v>670</v>
      </c>
      <c r="ULB3001" s="36" t="s">
        <v>670</v>
      </c>
      <c r="ULC3001" s="36" t="s">
        <v>670</v>
      </c>
      <c r="ULD3001" s="36" t="s">
        <v>670</v>
      </c>
      <c r="ULE3001" s="36" t="s">
        <v>670</v>
      </c>
      <c r="ULF3001" s="36" t="s">
        <v>670</v>
      </c>
      <c r="ULG3001" s="36" t="s">
        <v>670</v>
      </c>
      <c r="ULH3001" s="36" t="s">
        <v>670</v>
      </c>
      <c r="ULI3001" s="36" t="s">
        <v>670</v>
      </c>
      <c r="ULJ3001" s="36" t="s">
        <v>670</v>
      </c>
      <c r="ULK3001" s="36" t="s">
        <v>670</v>
      </c>
      <c r="ULL3001" s="36" t="s">
        <v>670</v>
      </c>
      <c r="ULM3001" s="36" t="s">
        <v>670</v>
      </c>
      <c r="ULN3001" s="36" t="s">
        <v>670</v>
      </c>
      <c r="ULO3001" s="36" t="s">
        <v>670</v>
      </c>
      <c r="ULP3001" s="36" t="s">
        <v>670</v>
      </c>
      <c r="ULQ3001" s="36" t="s">
        <v>670</v>
      </c>
      <c r="ULR3001" s="36" t="s">
        <v>670</v>
      </c>
      <c r="ULS3001" s="36" t="s">
        <v>670</v>
      </c>
      <c r="ULT3001" s="36" t="s">
        <v>670</v>
      </c>
      <c r="ULU3001" s="36" t="s">
        <v>670</v>
      </c>
      <c r="ULV3001" s="36" t="s">
        <v>670</v>
      </c>
      <c r="ULW3001" s="36" t="s">
        <v>670</v>
      </c>
      <c r="ULX3001" s="36" t="s">
        <v>670</v>
      </c>
      <c r="ULY3001" s="36" t="s">
        <v>670</v>
      </c>
      <c r="ULZ3001" s="36" t="s">
        <v>670</v>
      </c>
      <c r="UMA3001" s="36" t="s">
        <v>670</v>
      </c>
      <c r="UMB3001" s="36" t="s">
        <v>670</v>
      </c>
      <c r="UMC3001" s="36" t="s">
        <v>670</v>
      </c>
      <c r="UMD3001" s="36" t="s">
        <v>670</v>
      </c>
      <c r="UME3001" s="36" t="s">
        <v>670</v>
      </c>
      <c r="UMF3001" s="36" t="s">
        <v>670</v>
      </c>
      <c r="UMG3001" s="36" t="s">
        <v>670</v>
      </c>
      <c r="UMH3001" s="36" t="s">
        <v>670</v>
      </c>
      <c r="UMI3001" s="36" t="s">
        <v>670</v>
      </c>
      <c r="UMJ3001" s="36" t="s">
        <v>670</v>
      </c>
      <c r="UMK3001" s="36" t="s">
        <v>670</v>
      </c>
      <c r="UML3001" s="36" t="s">
        <v>670</v>
      </c>
      <c r="UMM3001" s="36" t="s">
        <v>670</v>
      </c>
      <c r="UMN3001" s="36" t="s">
        <v>670</v>
      </c>
      <c r="UMO3001" s="36" t="s">
        <v>670</v>
      </c>
      <c r="UMP3001" s="36" t="s">
        <v>670</v>
      </c>
      <c r="UMQ3001" s="36" t="s">
        <v>670</v>
      </c>
      <c r="UMR3001" s="36" t="s">
        <v>670</v>
      </c>
      <c r="UMS3001" s="36" t="s">
        <v>670</v>
      </c>
      <c r="UMT3001" s="36" t="s">
        <v>670</v>
      </c>
      <c r="UMU3001" s="36" t="s">
        <v>670</v>
      </c>
      <c r="UMV3001" s="36" t="s">
        <v>670</v>
      </c>
      <c r="UMW3001" s="36" t="s">
        <v>670</v>
      </c>
      <c r="UMX3001" s="36" t="s">
        <v>670</v>
      </c>
      <c r="UMY3001" s="36" t="s">
        <v>670</v>
      </c>
      <c r="UMZ3001" s="36" t="s">
        <v>670</v>
      </c>
      <c r="UNA3001" s="36" t="s">
        <v>670</v>
      </c>
      <c r="UNB3001" s="36" t="s">
        <v>670</v>
      </c>
      <c r="UNC3001" s="36" t="s">
        <v>670</v>
      </c>
      <c r="UND3001" s="36" t="s">
        <v>670</v>
      </c>
      <c r="UNE3001" s="36" t="s">
        <v>670</v>
      </c>
      <c r="UNF3001" s="36" t="s">
        <v>670</v>
      </c>
      <c r="UNG3001" s="36" t="s">
        <v>670</v>
      </c>
      <c r="UNH3001" s="36" t="s">
        <v>670</v>
      </c>
      <c r="UNI3001" s="36" t="s">
        <v>670</v>
      </c>
      <c r="UNJ3001" s="36" t="s">
        <v>670</v>
      </c>
      <c r="UNK3001" s="36" t="s">
        <v>670</v>
      </c>
      <c r="UNL3001" s="36" t="s">
        <v>670</v>
      </c>
      <c r="UNM3001" s="36" t="s">
        <v>670</v>
      </c>
      <c r="UNN3001" s="36" t="s">
        <v>670</v>
      </c>
      <c r="UNO3001" s="36" t="s">
        <v>670</v>
      </c>
      <c r="UNP3001" s="36" t="s">
        <v>670</v>
      </c>
      <c r="UNQ3001" s="36" t="s">
        <v>670</v>
      </c>
      <c r="UNR3001" s="36" t="s">
        <v>670</v>
      </c>
      <c r="UNS3001" s="36" t="s">
        <v>670</v>
      </c>
      <c r="UNT3001" s="36" t="s">
        <v>670</v>
      </c>
      <c r="UNU3001" s="36" t="s">
        <v>670</v>
      </c>
      <c r="UNV3001" s="36" t="s">
        <v>670</v>
      </c>
      <c r="UNW3001" s="36" t="s">
        <v>670</v>
      </c>
      <c r="UNX3001" s="36" t="s">
        <v>670</v>
      </c>
      <c r="UNY3001" s="36" t="s">
        <v>670</v>
      </c>
      <c r="UNZ3001" s="36" t="s">
        <v>670</v>
      </c>
      <c r="UOA3001" s="36" t="s">
        <v>670</v>
      </c>
      <c r="UOB3001" s="36" t="s">
        <v>670</v>
      </c>
      <c r="UOC3001" s="36" t="s">
        <v>670</v>
      </c>
      <c r="UOD3001" s="36" t="s">
        <v>670</v>
      </c>
      <c r="UOE3001" s="36" t="s">
        <v>670</v>
      </c>
      <c r="UOF3001" s="36" t="s">
        <v>670</v>
      </c>
      <c r="UOG3001" s="36" t="s">
        <v>670</v>
      </c>
      <c r="UOH3001" s="36" t="s">
        <v>670</v>
      </c>
      <c r="UOI3001" s="36" t="s">
        <v>670</v>
      </c>
      <c r="UOJ3001" s="36" t="s">
        <v>670</v>
      </c>
      <c r="UOK3001" s="36" t="s">
        <v>670</v>
      </c>
      <c r="UOL3001" s="36" t="s">
        <v>670</v>
      </c>
      <c r="UOM3001" s="36" t="s">
        <v>670</v>
      </c>
      <c r="UON3001" s="36" t="s">
        <v>670</v>
      </c>
      <c r="UOO3001" s="36" t="s">
        <v>670</v>
      </c>
      <c r="UOP3001" s="36" t="s">
        <v>670</v>
      </c>
      <c r="UOQ3001" s="36" t="s">
        <v>670</v>
      </c>
      <c r="UOR3001" s="36" t="s">
        <v>670</v>
      </c>
      <c r="UOS3001" s="36" t="s">
        <v>670</v>
      </c>
      <c r="UOT3001" s="36" t="s">
        <v>670</v>
      </c>
      <c r="UOU3001" s="36" t="s">
        <v>670</v>
      </c>
      <c r="UOV3001" s="36" t="s">
        <v>670</v>
      </c>
      <c r="UOW3001" s="36" t="s">
        <v>670</v>
      </c>
      <c r="UOX3001" s="36" t="s">
        <v>670</v>
      </c>
      <c r="UOY3001" s="36" t="s">
        <v>670</v>
      </c>
      <c r="UOZ3001" s="36" t="s">
        <v>670</v>
      </c>
      <c r="UPA3001" s="36" t="s">
        <v>670</v>
      </c>
      <c r="UPB3001" s="36" t="s">
        <v>670</v>
      </c>
      <c r="UPC3001" s="36" t="s">
        <v>670</v>
      </c>
      <c r="UPD3001" s="36" t="s">
        <v>670</v>
      </c>
      <c r="UPE3001" s="36" t="s">
        <v>670</v>
      </c>
      <c r="UPF3001" s="36" t="s">
        <v>670</v>
      </c>
      <c r="UPG3001" s="36" t="s">
        <v>670</v>
      </c>
      <c r="UPH3001" s="36" t="s">
        <v>670</v>
      </c>
      <c r="UPI3001" s="36" t="s">
        <v>670</v>
      </c>
      <c r="UPJ3001" s="36" t="s">
        <v>670</v>
      </c>
      <c r="UPK3001" s="36" t="s">
        <v>670</v>
      </c>
      <c r="UPL3001" s="36" t="s">
        <v>670</v>
      </c>
      <c r="UPM3001" s="36" t="s">
        <v>670</v>
      </c>
      <c r="UPN3001" s="36" t="s">
        <v>670</v>
      </c>
      <c r="UPO3001" s="36" t="s">
        <v>670</v>
      </c>
      <c r="UPP3001" s="36" t="s">
        <v>670</v>
      </c>
      <c r="UPQ3001" s="36" t="s">
        <v>670</v>
      </c>
      <c r="UPR3001" s="36" t="s">
        <v>670</v>
      </c>
      <c r="UPS3001" s="36" t="s">
        <v>670</v>
      </c>
      <c r="UPT3001" s="36" t="s">
        <v>670</v>
      </c>
      <c r="UPU3001" s="36" t="s">
        <v>670</v>
      </c>
      <c r="UPV3001" s="36" t="s">
        <v>670</v>
      </c>
      <c r="UPW3001" s="36" t="s">
        <v>670</v>
      </c>
      <c r="UPX3001" s="36" t="s">
        <v>670</v>
      </c>
      <c r="UPY3001" s="36" t="s">
        <v>670</v>
      </c>
      <c r="UPZ3001" s="36" t="s">
        <v>670</v>
      </c>
      <c r="UQA3001" s="36" t="s">
        <v>670</v>
      </c>
      <c r="UQB3001" s="36" t="s">
        <v>670</v>
      </c>
      <c r="UQC3001" s="36" t="s">
        <v>670</v>
      </c>
      <c r="UQD3001" s="36" t="s">
        <v>670</v>
      </c>
      <c r="UQE3001" s="36" t="s">
        <v>670</v>
      </c>
      <c r="UQF3001" s="36" t="s">
        <v>670</v>
      </c>
      <c r="UQG3001" s="36" t="s">
        <v>670</v>
      </c>
      <c r="UQH3001" s="36" t="s">
        <v>670</v>
      </c>
      <c r="UQI3001" s="36" t="s">
        <v>670</v>
      </c>
      <c r="UQJ3001" s="36" t="s">
        <v>670</v>
      </c>
      <c r="UQK3001" s="36" t="s">
        <v>670</v>
      </c>
      <c r="UQL3001" s="36" t="s">
        <v>670</v>
      </c>
      <c r="UQM3001" s="36" t="s">
        <v>670</v>
      </c>
      <c r="UQN3001" s="36" t="s">
        <v>670</v>
      </c>
      <c r="UQO3001" s="36" t="s">
        <v>670</v>
      </c>
      <c r="UQP3001" s="36" t="s">
        <v>670</v>
      </c>
      <c r="UQQ3001" s="36" t="s">
        <v>670</v>
      </c>
      <c r="UQR3001" s="36" t="s">
        <v>670</v>
      </c>
      <c r="UQS3001" s="36" t="s">
        <v>670</v>
      </c>
      <c r="UQT3001" s="36" t="s">
        <v>670</v>
      </c>
      <c r="UQU3001" s="36" t="s">
        <v>670</v>
      </c>
      <c r="UQV3001" s="36" t="s">
        <v>670</v>
      </c>
      <c r="UQW3001" s="36" t="s">
        <v>670</v>
      </c>
      <c r="UQX3001" s="36" t="s">
        <v>670</v>
      </c>
      <c r="UQY3001" s="36" t="s">
        <v>670</v>
      </c>
      <c r="UQZ3001" s="36" t="s">
        <v>670</v>
      </c>
      <c r="URA3001" s="36" t="s">
        <v>670</v>
      </c>
      <c r="URB3001" s="36" t="s">
        <v>670</v>
      </c>
      <c r="URC3001" s="36" t="s">
        <v>670</v>
      </c>
      <c r="URD3001" s="36" t="s">
        <v>670</v>
      </c>
      <c r="URE3001" s="36" t="s">
        <v>670</v>
      </c>
      <c r="URF3001" s="36" t="s">
        <v>670</v>
      </c>
      <c r="URG3001" s="36" t="s">
        <v>670</v>
      </c>
      <c r="URH3001" s="36" t="s">
        <v>670</v>
      </c>
      <c r="URI3001" s="36" t="s">
        <v>670</v>
      </c>
      <c r="URJ3001" s="36" t="s">
        <v>670</v>
      </c>
      <c r="URK3001" s="36" t="s">
        <v>670</v>
      </c>
      <c r="URL3001" s="36" t="s">
        <v>670</v>
      </c>
      <c r="URM3001" s="36" t="s">
        <v>670</v>
      </c>
      <c r="URN3001" s="36" t="s">
        <v>670</v>
      </c>
      <c r="URO3001" s="36" t="s">
        <v>670</v>
      </c>
      <c r="URP3001" s="36" t="s">
        <v>670</v>
      </c>
      <c r="URQ3001" s="36" t="s">
        <v>670</v>
      </c>
      <c r="URR3001" s="36" t="s">
        <v>670</v>
      </c>
      <c r="URS3001" s="36" t="s">
        <v>670</v>
      </c>
      <c r="URT3001" s="36" t="s">
        <v>670</v>
      </c>
      <c r="URU3001" s="36" t="s">
        <v>670</v>
      </c>
      <c r="URV3001" s="36" t="s">
        <v>670</v>
      </c>
      <c r="URW3001" s="36" t="s">
        <v>670</v>
      </c>
      <c r="URX3001" s="36" t="s">
        <v>670</v>
      </c>
      <c r="URY3001" s="36" t="s">
        <v>670</v>
      </c>
      <c r="URZ3001" s="36" t="s">
        <v>670</v>
      </c>
      <c r="USA3001" s="36" t="s">
        <v>670</v>
      </c>
      <c r="USB3001" s="36" t="s">
        <v>670</v>
      </c>
      <c r="USC3001" s="36" t="s">
        <v>670</v>
      </c>
      <c r="USD3001" s="36" t="s">
        <v>670</v>
      </c>
      <c r="USE3001" s="36" t="s">
        <v>670</v>
      </c>
      <c r="USF3001" s="36" t="s">
        <v>670</v>
      </c>
      <c r="USG3001" s="36" t="s">
        <v>670</v>
      </c>
      <c r="USH3001" s="36" t="s">
        <v>670</v>
      </c>
      <c r="USI3001" s="36" t="s">
        <v>670</v>
      </c>
      <c r="USJ3001" s="36" t="s">
        <v>670</v>
      </c>
      <c r="USK3001" s="36" t="s">
        <v>670</v>
      </c>
      <c r="USL3001" s="36" t="s">
        <v>670</v>
      </c>
      <c r="USM3001" s="36" t="s">
        <v>670</v>
      </c>
      <c r="USN3001" s="36" t="s">
        <v>670</v>
      </c>
      <c r="USO3001" s="36" t="s">
        <v>670</v>
      </c>
      <c r="USP3001" s="36" t="s">
        <v>670</v>
      </c>
      <c r="USQ3001" s="36" t="s">
        <v>670</v>
      </c>
      <c r="USR3001" s="36" t="s">
        <v>670</v>
      </c>
      <c r="USS3001" s="36" t="s">
        <v>670</v>
      </c>
      <c r="UST3001" s="36" t="s">
        <v>670</v>
      </c>
      <c r="USU3001" s="36" t="s">
        <v>670</v>
      </c>
      <c r="USV3001" s="36" t="s">
        <v>670</v>
      </c>
      <c r="USW3001" s="36" t="s">
        <v>670</v>
      </c>
      <c r="USX3001" s="36" t="s">
        <v>670</v>
      </c>
      <c r="USY3001" s="36" t="s">
        <v>670</v>
      </c>
      <c r="USZ3001" s="36" t="s">
        <v>670</v>
      </c>
      <c r="UTA3001" s="36" t="s">
        <v>670</v>
      </c>
      <c r="UTB3001" s="36" t="s">
        <v>670</v>
      </c>
      <c r="UTC3001" s="36" t="s">
        <v>670</v>
      </c>
      <c r="UTD3001" s="36" t="s">
        <v>670</v>
      </c>
      <c r="UTE3001" s="36" t="s">
        <v>670</v>
      </c>
      <c r="UTF3001" s="36" t="s">
        <v>670</v>
      </c>
      <c r="UTG3001" s="36" t="s">
        <v>670</v>
      </c>
      <c r="UTH3001" s="36" t="s">
        <v>670</v>
      </c>
      <c r="UTI3001" s="36" t="s">
        <v>670</v>
      </c>
      <c r="UTJ3001" s="36" t="s">
        <v>670</v>
      </c>
      <c r="UTK3001" s="36" t="s">
        <v>670</v>
      </c>
      <c r="UTL3001" s="36" t="s">
        <v>670</v>
      </c>
      <c r="UTM3001" s="36" t="s">
        <v>670</v>
      </c>
      <c r="UTN3001" s="36" t="s">
        <v>670</v>
      </c>
      <c r="UTO3001" s="36" t="s">
        <v>670</v>
      </c>
      <c r="UTP3001" s="36" t="s">
        <v>670</v>
      </c>
      <c r="UTQ3001" s="36" t="s">
        <v>670</v>
      </c>
      <c r="UTR3001" s="36" t="s">
        <v>670</v>
      </c>
      <c r="UTS3001" s="36" t="s">
        <v>670</v>
      </c>
      <c r="UTT3001" s="36" t="s">
        <v>670</v>
      </c>
      <c r="UTU3001" s="36" t="s">
        <v>670</v>
      </c>
      <c r="UTV3001" s="36" t="s">
        <v>670</v>
      </c>
      <c r="UTW3001" s="36" t="s">
        <v>670</v>
      </c>
      <c r="UTX3001" s="36" t="s">
        <v>670</v>
      </c>
      <c r="UTY3001" s="36" t="s">
        <v>670</v>
      </c>
      <c r="UTZ3001" s="36" t="s">
        <v>670</v>
      </c>
      <c r="UUA3001" s="36" t="s">
        <v>670</v>
      </c>
      <c r="UUB3001" s="36" t="s">
        <v>670</v>
      </c>
      <c r="UUC3001" s="36" t="s">
        <v>670</v>
      </c>
      <c r="UUD3001" s="36" t="s">
        <v>670</v>
      </c>
      <c r="UUE3001" s="36" t="s">
        <v>670</v>
      </c>
      <c r="UUF3001" s="36" t="s">
        <v>670</v>
      </c>
      <c r="UUG3001" s="36" t="s">
        <v>670</v>
      </c>
      <c r="UUH3001" s="36" t="s">
        <v>670</v>
      </c>
      <c r="UUI3001" s="36" t="s">
        <v>670</v>
      </c>
      <c r="UUJ3001" s="36" t="s">
        <v>670</v>
      </c>
      <c r="UUK3001" s="36" t="s">
        <v>670</v>
      </c>
      <c r="UUL3001" s="36" t="s">
        <v>670</v>
      </c>
      <c r="UUM3001" s="36" t="s">
        <v>670</v>
      </c>
      <c r="UUN3001" s="36" t="s">
        <v>670</v>
      </c>
      <c r="UUO3001" s="36" t="s">
        <v>670</v>
      </c>
      <c r="UUP3001" s="36" t="s">
        <v>670</v>
      </c>
      <c r="UUQ3001" s="36" t="s">
        <v>670</v>
      </c>
      <c r="UUR3001" s="36" t="s">
        <v>670</v>
      </c>
      <c r="UUS3001" s="36" t="s">
        <v>670</v>
      </c>
      <c r="UUT3001" s="36" t="s">
        <v>670</v>
      </c>
      <c r="UUU3001" s="36" t="s">
        <v>670</v>
      </c>
      <c r="UUV3001" s="36" t="s">
        <v>670</v>
      </c>
      <c r="UUW3001" s="36" t="s">
        <v>670</v>
      </c>
      <c r="UUX3001" s="36" t="s">
        <v>670</v>
      </c>
      <c r="UUY3001" s="36" t="s">
        <v>670</v>
      </c>
      <c r="UUZ3001" s="36" t="s">
        <v>670</v>
      </c>
      <c r="UVA3001" s="36" t="s">
        <v>670</v>
      </c>
      <c r="UVB3001" s="36" t="s">
        <v>670</v>
      </c>
      <c r="UVC3001" s="36" t="s">
        <v>670</v>
      </c>
      <c r="UVD3001" s="36" t="s">
        <v>670</v>
      </c>
      <c r="UVE3001" s="36" t="s">
        <v>670</v>
      </c>
      <c r="UVF3001" s="36" t="s">
        <v>670</v>
      </c>
      <c r="UVG3001" s="36" t="s">
        <v>670</v>
      </c>
      <c r="UVH3001" s="36" t="s">
        <v>670</v>
      </c>
      <c r="UVI3001" s="36" t="s">
        <v>670</v>
      </c>
      <c r="UVJ3001" s="36" t="s">
        <v>670</v>
      </c>
      <c r="UVK3001" s="36" t="s">
        <v>670</v>
      </c>
      <c r="UVL3001" s="36" t="s">
        <v>670</v>
      </c>
      <c r="UVM3001" s="36" t="s">
        <v>670</v>
      </c>
      <c r="UVN3001" s="36" t="s">
        <v>670</v>
      </c>
      <c r="UVO3001" s="36" t="s">
        <v>670</v>
      </c>
      <c r="UVP3001" s="36" t="s">
        <v>670</v>
      </c>
      <c r="UVQ3001" s="36" t="s">
        <v>670</v>
      </c>
      <c r="UVR3001" s="36" t="s">
        <v>670</v>
      </c>
      <c r="UVS3001" s="36" t="s">
        <v>670</v>
      </c>
      <c r="UVT3001" s="36" t="s">
        <v>670</v>
      </c>
      <c r="UVU3001" s="36" t="s">
        <v>670</v>
      </c>
      <c r="UVV3001" s="36" t="s">
        <v>670</v>
      </c>
      <c r="UVW3001" s="36" t="s">
        <v>670</v>
      </c>
      <c r="UVX3001" s="36" t="s">
        <v>670</v>
      </c>
      <c r="UVY3001" s="36" t="s">
        <v>670</v>
      </c>
      <c r="UVZ3001" s="36" t="s">
        <v>670</v>
      </c>
      <c r="UWA3001" s="36" t="s">
        <v>670</v>
      </c>
      <c r="UWB3001" s="36" t="s">
        <v>670</v>
      </c>
      <c r="UWC3001" s="36" t="s">
        <v>670</v>
      </c>
      <c r="UWD3001" s="36" t="s">
        <v>670</v>
      </c>
      <c r="UWE3001" s="36" t="s">
        <v>670</v>
      </c>
      <c r="UWF3001" s="36" t="s">
        <v>670</v>
      </c>
      <c r="UWG3001" s="36" t="s">
        <v>670</v>
      </c>
      <c r="UWH3001" s="36" t="s">
        <v>670</v>
      </c>
      <c r="UWI3001" s="36" t="s">
        <v>670</v>
      </c>
      <c r="UWJ3001" s="36" t="s">
        <v>670</v>
      </c>
      <c r="UWK3001" s="36" t="s">
        <v>670</v>
      </c>
      <c r="UWL3001" s="36" t="s">
        <v>670</v>
      </c>
      <c r="UWM3001" s="36" t="s">
        <v>670</v>
      </c>
      <c r="UWN3001" s="36" t="s">
        <v>670</v>
      </c>
      <c r="UWO3001" s="36" t="s">
        <v>670</v>
      </c>
      <c r="UWP3001" s="36" t="s">
        <v>670</v>
      </c>
      <c r="UWQ3001" s="36" t="s">
        <v>670</v>
      </c>
      <c r="UWR3001" s="36" t="s">
        <v>670</v>
      </c>
      <c r="UWS3001" s="36" t="s">
        <v>670</v>
      </c>
      <c r="UWT3001" s="36" t="s">
        <v>670</v>
      </c>
      <c r="UWU3001" s="36" t="s">
        <v>670</v>
      </c>
      <c r="UWV3001" s="36" t="s">
        <v>670</v>
      </c>
      <c r="UWW3001" s="36" t="s">
        <v>670</v>
      </c>
      <c r="UWX3001" s="36" t="s">
        <v>670</v>
      </c>
      <c r="UWY3001" s="36" t="s">
        <v>670</v>
      </c>
      <c r="UWZ3001" s="36" t="s">
        <v>670</v>
      </c>
      <c r="UXA3001" s="36" t="s">
        <v>670</v>
      </c>
      <c r="UXB3001" s="36" t="s">
        <v>670</v>
      </c>
      <c r="UXC3001" s="36" t="s">
        <v>670</v>
      </c>
      <c r="UXD3001" s="36" t="s">
        <v>670</v>
      </c>
      <c r="UXE3001" s="36" t="s">
        <v>670</v>
      </c>
      <c r="UXF3001" s="36" t="s">
        <v>670</v>
      </c>
      <c r="UXG3001" s="36" t="s">
        <v>670</v>
      </c>
      <c r="UXH3001" s="36" t="s">
        <v>670</v>
      </c>
      <c r="UXI3001" s="36" t="s">
        <v>670</v>
      </c>
      <c r="UXJ3001" s="36" t="s">
        <v>670</v>
      </c>
      <c r="UXK3001" s="36" t="s">
        <v>670</v>
      </c>
      <c r="UXL3001" s="36" t="s">
        <v>670</v>
      </c>
      <c r="UXM3001" s="36" t="s">
        <v>670</v>
      </c>
      <c r="UXN3001" s="36" t="s">
        <v>670</v>
      </c>
      <c r="UXO3001" s="36" t="s">
        <v>670</v>
      </c>
      <c r="UXP3001" s="36" t="s">
        <v>670</v>
      </c>
      <c r="UXQ3001" s="36" t="s">
        <v>670</v>
      </c>
      <c r="UXR3001" s="36" t="s">
        <v>670</v>
      </c>
      <c r="UXS3001" s="36" t="s">
        <v>670</v>
      </c>
      <c r="UXT3001" s="36" t="s">
        <v>670</v>
      </c>
      <c r="UXU3001" s="36" t="s">
        <v>670</v>
      </c>
      <c r="UXV3001" s="36" t="s">
        <v>670</v>
      </c>
      <c r="UXW3001" s="36" t="s">
        <v>670</v>
      </c>
      <c r="UXX3001" s="36" t="s">
        <v>670</v>
      </c>
      <c r="UXY3001" s="36" t="s">
        <v>670</v>
      </c>
      <c r="UXZ3001" s="36" t="s">
        <v>670</v>
      </c>
      <c r="UYA3001" s="36" t="s">
        <v>670</v>
      </c>
      <c r="UYB3001" s="36" t="s">
        <v>670</v>
      </c>
      <c r="UYC3001" s="36" t="s">
        <v>670</v>
      </c>
      <c r="UYD3001" s="36" t="s">
        <v>670</v>
      </c>
      <c r="UYE3001" s="36" t="s">
        <v>670</v>
      </c>
      <c r="UYF3001" s="36" t="s">
        <v>670</v>
      </c>
      <c r="UYG3001" s="36" t="s">
        <v>670</v>
      </c>
      <c r="UYH3001" s="36" t="s">
        <v>670</v>
      </c>
      <c r="UYI3001" s="36" t="s">
        <v>670</v>
      </c>
      <c r="UYJ3001" s="36" t="s">
        <v>670</v>
      </c>
      <c r="UYK3001" s="36" t="s">
        <v>670</v>
      </c>
      <c r="UYL3001" s="36" t="s">
        <v>670</v>
      </c>
      <c r="UYM3001" s="36" t="s">
        <v>670</v>
      </c>
      <c r="UYN3001" s="36" t="s">
        <v>670</v>
      </c>
      <c r="UYO3001" s="36" t="s">
        <v>670</v>
      </c>
      <c r="UYP3001" s="36" t="s">
        <v>670</v>
      </c>
      <c r="UYQ3001" s="36" t="s">
        <v>670</v>
      </c>
      <c r="UYR3001" s="36" t="s">
        <v>670</v>
      </c>
      <c r="UYS3001" s="36" t="s">
        <v>670</v>
      </c>
      <c r="UYT3001" s="36" t="s">
        <v>670</v>
      </c>
      <c r="UYU3001" s="36" t="s">
        <v>670</v>
      </c>
      <c r="UYV3001" s="36" t="s">
        <v>670</v>
      </c>
      <c r="UYW3001" s="36" t="s">
        <v>670</v>
      </c>
      <c r="UYX3001" s="36" t="s">
        <v>670</v>
      </c>
      <c r="UYY3001" s="36" t="s">
        <v>670</v>
      </c>
      <c r="UYZ3001" s="36" t="s">
        <v>670</v>
      </c>
      <c r="UZA3001" s="36" t="s">
        <v>670</v>
      </c>
      <c r="UZB3001" s="36" t="s">
        <v>670</v>
      </c>
      <c r="UZC3001" s="36" t="s">
        <v>670</v>
      </c>
      <c r="UZD3001" s="36" t="s">
        <v>670</v>
      </c>
      <c r="UZE3001" s="36" t="s">
        <v>670</v>
      </c>
      <c r="UZF3001" s="36" t="s">
        <v>670</v>
      </c>
      <c r="UZG3001" s="36" t="s">
        <v>670</v>
      </c>
      <c r="UZH3001" s="36" t="s">
        <v>670</v>
      </c>
      <c r="UZI3001" s="36" t="s">
        <v>670</v>
      </c>
      <c r="UZJ3001" s="36" t="s">
        <v>670</v>
      </c>
      <c r="UZK3001" s="36" t="s">
        <v>670</v>
      </c>
      <c r="UZL3001" s="36" t="s">
        <v>670</v>
      </c>
      <c r="UZM3001" s="36" t="s">
        <v>670</v>
      </c>
      <c r="UZN3001" s="36" t="s">
        <v>670</v>
      </c>
      <c r="UZO3001" s="36" t="s">
        <v>670</v>
      </c>
      <c r="UZP3001" s="36" t="s">
        <v>670</v>
      </c>
      <c r="UZQ3001" s="36" t="s">
        <v>670</v>
      </c>
      <c r="UZR3001" s="36" t="s">
        <v>670</v>
      </c>
      <c r="UZS3001" s="36" t="s">
        <v>670</v>
      </c>
      <c r="UZT3001" s="36" t="s">
        <v>670</v>
      </c>
      <c r="UZU3001" s="36" t="s">
        <v>670</v>
      </c>
      <c r="UZV3001" s="36" t="s">
        <v>670</v>
      </c>
      <c r="UZW3001" s="36" t="s">
        <v>670</v>
      </c>
      <c r="UZX3001" s="36" t="s">
        <v>670</v>
      </c>
      <c r="UZY3001" s="36" t="s">
        <v>670</v>
      </c>
      <c r="UZZ3001" s="36" t="s">
        <v>670</v>
      </c>
      <c r="VAA3001" s="36" t="s">
        <v>670</v>
      </c>
      <c r="VAB3001" s="36" t="s">
        <v>670</v>
      </c>
      <c r="VAC3001" s="36" t="s">
        <v>670</v>
      </c>
      <c r="VAD3001" s="36" t="s">
        <v>670</v>
      </c>
      <c r="VAE3001" s="36" t="s">
        <v>670</v>
      </c>
      <c r="VAF3001" s="36" t="s">
        <v>670</v>
      </c>
      <c r="VAG3001" s="36" t="s">
        <v>670</v>
      </c>
      <c r="VAH3001" s="36" t="s">
        <v>670</v>
      </c>
      <c r="VAI3001" s="36" t="s">
        <v>670</v>
      </c>
      <c r="VAJ3001" s="36" t="s">
        <v>670</v>
      </c>
      <c r="VAK3001" s="36" t="s">
        <v>670</v>
      </c>
      <c r="VAL3001" s="36" t="s">
        <v>670</v>
      </c>
      <c r="VAM3001" s="36" t="s">
        <v>670</v>
      </c>
      <c r="VAN3001" s="36" t="s">
        <v>670</v>
      </c>
      <c r="VAO3001" s="36" t="s">
        <v>670</v>
      </c>
      <c r="VAP3001" s="36" t="s">
        <v>670</v>
      </c>
      <c r="VAQ3001" s="36" t="s">
        <v>670</v>
      </c>
      <c r="VAR3001" s="36" t="s">
        <v>670</v>
      </c>
      <c r="VAS3001" s="36" t="s">
        <v>670</v>
      </c>
      <c r="VAT3001" s="36" t="s">
        <v>670</v>
      </c>
      <c r="VAU3001" s="36" t="s">
        <v>670</v>
      </c>
      <c r="VAV3001" s="36" t="s">
        <v>670</v>
      </c>
      <c r="VAW3001" s="36" t="s">
        <v>670</v>
      </c>
      <c r="VAX3001" s="36" t="s">
        <v>670</v>
      </c>
      <c r="VAY3001" s="36" t="s">
        <v>670</v>
      </c>
      <c r="VAZ3001" s="36" t="s">
        <v>670</v>
      </c>
      <c r="VBA3001" s="36" t="s">
        <v>670</v>
      </c>
      <c r="VBB3001" s="36" t="s">
        <v>670</v>
      </c>
      <c r="VBC3001" s="36" t="s">
        <v>670</v>
      </c>
      <c r="VBD3001" s="36" t="s">
        <v>670</v>
      </c>
      <c r="VBE3001" s="36" t="s">
        <v>670</v>
      </c>
      <c r="VBF3001" s="36" t="s">
        <v>670</v>
      </c>
      <c r="VBG3001" s="36" t="s">
        <v>670</v>
      </c>
      <c r="VBH3001" s="36" t="s">
        <v>670</v>
      </c>
      <c r="VBI3001" s="36" t="s">
        <v>670</v>
      </c>
      <c r="VBJ3001" s="36" t="s">
        <v>670</v>
      </c>
      <c r="VBK3001" s="36" t="s">
        <v>670</v>
      </c>
      <c r="VBL3001" s="36" t="s">
        <v>670</v>
      </c>
      <c r="VBM3001" s="36" t="s">
        <v>670</v>
      </c>
      <c r="VBN3001" s="36" t="s">
        <v>670</v>
      </c>
      <c r="VBO3001" s="36" t="s">
        <v>670</v>
      </c>
      <c r="VBP3001" s="36" t="s">
        <v>670</v>
      </c>
      <c r="VBQ3001" s="36" t="s">
        <v>670</v>
      </c>
      <c r="VBR3001" s="36" t="s">
        <v>670</v>
      </c>
      <c r="VBS3001" s="36" t="s">
        <v>670</v>
      </c>
      <c r="VBT3001" s="36" t="s">
        <v>670</v>
      </c>
      <c r="VBU3001" s="36" t="s">
        <v>670</v>
      </c>
      <c r="VBV3001" s="36" t="s">
        <v>670</v>
      </c>
      <c r="VBW3001" s="36" t="s">
        <v>670</v>
      </c>
      <c r="VBX3001" s="36" t="s">
        <v>670</v>
      </c>
      <c r="VBY3001" s="36" t="s">
        <v>670</v>
      </c>
      <c r="VBZ3001" s="36" t="s">
        <v>670</v>
      </c>
      <c r="VCA3001" s="36" t="s">
        <v>670</v>
      </c>
      <c r="VCB3001" s="36" t="s">
        <v>670</v>
      </c>
      <c r="VCC3001" s="36" t="s">
        <v>670</v>
      </c>
      <c r="VCD3001" s="36" t="s">
        <v>670</v>
      </c>
      <c r="VCE3001" s="36" t="s">
        <v>670</v>
      </c>
      <c r="VCF3001" s="36" t="s">
        <v>670</v>
      </c>
      <c r="VCG3001" s="36" t="s">
        <v>670</v>
      </c>
      <c r="VCH3001" s="36" t="s">
        <v>670</v>
      </c>
      <c r="VCI3001" s="36" t="s">
        <v>670</v>
      </c>
      <c r="VCJ3001" s="36" t="s">
        <v>670</v>
      </c>
      <c r="VCK3001" s="36" t="s">
        <v>670</v>
      </c>
      <c r="VCL3001" s="36" t="s">
        <v>670</v>
      </c>
      <c r="VCM3001" s="36" t="s">
        <v>670</v>
      </c>
      <c r="VCN3001" s="36" t="s">
        <v>670</v>
      </c>
      <c r="VCO3001" s="36" t="s">
        <v>670</v>
      </c>
      <c r="VCP3001" s="36" t="s">
        <v>670</v>
      </c>
      <c r="VCQ3001" s="36" t="s">
        <v>670</v>
      </c>
      <c r="VCR3001" s="36" t="s">
        <v>670</v>
      </c>
      <c r="VCS3001" s="36" t="s">
        <v>670</v>
      </c>
      <c r="VCT3001" s="36" t="s">
        <v>670</v>
      </c>
      <c r="VCU3001" s="36" t="s">
        <v>670</v>
      </c>
      <c r="VCV3001" s="36" t="s">
        <v>670</v>
      </c>
      <c r="VCW3001" s="36" t="s">
        <v>670</v>
      </c>
      <c r="VCX3001" s="36" t="s">
        <v>670</v>
      </c>
      <c r="VCY3001" s="36" t="s">
        <v>670</v>
      </c>
      <c r="VCZ3001" s="36" t="s">
        <v>670</v>
      </c>
      <c r="VDA3001" s="36" t="s">
        <v>670</v>
      </c>
      <c r="VDB3001" s="36" t="s">
        <v>670</v>
      </c>
      <c r="VDC3001" s="36" t="s">
        <v>670</v>
      </c>
      <c r="VDD3001" s="36" t="s">
        <v>670</v>
      </c>
      <c r="VDE3001" s="36" t="s">
        <v>670</v>
      </c>
      <c r="VDF3001" s="36" t="s">
        <v>670</v>
      </c>
      <c r="VDG3001" s="36" t="s">
        <v>670</v>
      </c>
      <c r="VDH3001" s="36" t="s">
        <v>670</v>
      </c>
      <c r="VDI3001" s="36" t="s">
        <v>670</v>
      </c>
      <c r="VDJ3001" s="36" t="s">
        <v>670</v>
      </c>
      <c r="VDK3001" s="36" t="s">
        <v>670</v>
      </c>
      <c r="VDL3001" s="36" t="s">
        <v>670</v>
      </c>
      <c r="VDM3001" s="36" t="s">
        <v>670</v>
      </c>
      <c r="VDN3001" s="36" t="s">
        <v>670</v>
      </c>
      <c r="VDO3001" s="36" t="s">
        <v>670</v>
      </c>
      <c r="VDP3001" s="36" t="s">
        <v>670</v>
      </c>
      <c r="VDQ3001" s="36" t="s">
        <v>670</v>
      </c>
      <c r="VDR3001" s="36" t="s">
        <v>670</v>
      </c>
      <c r="VDS3001" s="36" t="s">
        <v>670</v>
      </c>
      <c r="VDT3001" s="36" t="s">
        <v>670</v>
      </c>
      <c r="VDU3001" s="36" t="s">
        <v>670</v>
      </c>
      <c r="VDV3001" s="36" t="s">
        <v>670</v>
      </c>
      <c r="VDW3001" s="36" t="s">
        <v>670</v>
      </c>
      <c r="VDX3001" s="36" t="s">
        <v>670</v>
      </c>
      <c r="VDY3001" s="36" t="s">
        <v>670</v>
      </c>
      <c r="VDZ3001" s="36" t="s">
        <v>670</v>
      </c>
      <c r="VEA3001" s="36" t="s">
        <v>670</v>
      </c>
      <c r="VEB3001" s="36" t="s">
        <v>670</v>
      </c>
      <c r="VEC3001" s="36" t="s">
        <v>670</v>
      </c>
      <c r="VED3001" s="36" t="s">
        <v>670</v>
      </c>
      <c r="VEE3001" s="36" t="s">
        <v>670</v>
      </c>
      <c r="VEF3001" s="36" t="s">
        <v>670</v>
      </c>
      <c r="VEG3001" s="36" t="s">
        <v>670</v>
      </c>
      <c r="VEH3001" s="36" t="s">
        <v>670</v>
      </c>
      <c r="VEI3001" s="36" t="s">
        <v>670</v>
      </c>
      <c r="VEJ3001" s="36" t="s">
        <v>670</v>
      </c>
      <c r="VEK3001" s="36" t="s">
        <v>670</v>
      </c>
      <c r="VEL3001" s="36" t="s">
        <v>670</v>
      </c>
      <c r="VEM3001" s="36" t="s">
        <v>670</v>
      </c>
      <c r="VEN3001" s="36" t="s">
        <v>670</v>
      </c>
      <c r="VEO3001" s="36" t="s">
        <v>670</v>
      </c>
      <c r="VEP3001" s="36" t="s">
        <v>670</v>
      </c>
      <c r="VEQ3001" s="36" t="s">
        <v>670</v>
      </c>
      <c r="VER3001" s="36" t="s">
        <v>670</v>
      </c>
      <c r="VES3001" s="36" t="s">
        <v>670</v>
      </c>
      <c r="VET3001" s="36" t="s">
        <v>670</v>
      </c>
      <c r="VEU3001" s="36" t="s">
        <v>670</v>
      </c>
      <c r="VEV3001" s="36" t="s">
        <v>670</v>
      </c>
      <c r="VEW3001" s="36" t="s">
        <v>670</v>
      </c>
      <c r="VEX3001" s="36" t="s">
        <v>670</v>
      </c>
      <c r="VEY3001" s="36" t="s">
        <v>670</v>
      </c>
      <c r="VEZ3001" s="36" t="s">
        <v>670</v>
      </c>
      <c r="VFA3001" s="36" t="s">
        <v>670</v>
      </c>
      <c r="VFB3001" s="36" t="s">
        <v>670</v>
      </c>
      <c r="VFC3001" s="36" t="s">
        <v>670</v>
      </c>
      <c r="VFD3001" s="36" t="s">
        <v>670</v>
      </c>
      <c r="VFE3001" s="36" t="s">
        <v>670</v>
      </c>
      <c r="VFF3001" s="36" t="s">
        <v>670</v>
      </c>
      <c r="VFG3001" s="36" t="s">
        <v>670</v>
      </c>
      <c r="VFH3001" s="36" t="s">
        <v>670</v>
      </c>
      <c r="VFI3001" s="36" t="s">
        <v>670</v>
      </c>
      <c r="VFJ3001" s="36" t="s">
        <v>670</v>
      </c>
      <c r="VFK3001" s="36" t="s">
        <v>670</v>
      </c>
      <c r="VFL3001" s="36" t="s">
        <v>670</v>
      </c>
      <c r="VFM3001" s="36" t="s">
        <v>670</v>
      </c>
      <c r="VFN3001" s="36" t="s">
        <v>670</v>
      </c>
      <c r="VFO3001" s="36" t="s">
        <v>670</v>
      </c>
      <c r="VFP3001" s="36" t="s">
        <v>670</v>
      </c>
      <c r="VFQ3001" s="36" t="s">
        <v>670</v>
      </c>
      <c r="VFR3001" s="36" t="s">
        <v>670</v>
      </c>
      <c r="VFS3001" s="36" t="s">
        <v>670</v>
      </c>
      <c r="VFT3001" s="36" t="s">
        <v>670</v>
      </c>
      <c r="VFU3001" s="36" t="s">
        <v>670</v>
      </c>
      <c r="VFV3001" s="36" t="s">
        <v>670</v>
      </c>
      <c r="VFW3001" s="36" t="s">
        <v>670</v>
      </c>
      <c r="VFX3001" s="36" t="s">
        <v>670</v>
      </c>
      <c r="VFY3001" s="36" t="s">
        <v>670</v>
      </c>
      <c r="VFZ3001" s="36" t="s">
        <v>670</v>
      </c>
      <c r="VGA3001" s="36" t="s">
        <v>670</v>
      </c>
      <c r="VGB3001" s="36" t="s">
        <v>670</v>
      </c>
      <c r="VGC3001" s="36" t="s">
        <v>670</v>
      </c>
      <c r="VGD3001" s="36" t="s">
        <v>670</v>
      </c>
      <c r="VGE3001" s="36" t="s">
        <v>670</v>
      </c>
      <c r="VGF3001" s="36" t="s">
        <v>670</v>
      </c>
      <c r="VGG3001" s="36" t="s">
        <v>670</v>
      </c>
      <c r="VGH3001" s="36" t="s">
        <v>670</v>
      </c>
      <c r="VGI3001" s="36" t="s">
        <v>670</v>
      </c>
      <c r="VGJ3001" s="36" t="s">
        <v>670</v>
      </c>
      <c r="VGK3001" s="36" t="s">
        <v>670</v>
      </c>
      <c r="VGL3001" s="36" t="s">
        <v>670</v>
      </c>
      <c r="VGM3001" s="36" t="s">
        <v>670</v>
      </c>
      <c r="VGN3001" s="36" t="s">
        <v>670</v>
      </c>
      <c r="VGO3001" s="36" t="s">
        <v>670</v>
      </c>
      <c r="VGP3001" s="36" t="s">
        <v>670</v>
      </c>
      <c r="VGQ3001" s="36" t="s">
        <v>670</v>
      </c>
      <c r="VGR3001" s="36" t="s">
        <v>670</v>
      </c>
      <c r="VGS3001" s="36" t="s">
        <v>670</v>
      </c>
      <c r="VGT3001" s="36" t="s">
        <v>670</v>
      </c>
      <c r="VGU3001" s="36" t="s">
        <v>670</v>
      </c>
      <c r="VGV3001" s="36" t="s">
        <v>670</v>
      </c>
      <c r="VGW3001" s="36" t="s">
        <v>670</v>
      </c>
      <c r="VGX3001" s="36" t="s">
        <v>670</v>
      </c>
      <c r="VGY3001" s="36" t="s">
        <v>670</v>
      </c>
      <c r="VGZ3001" s="36" t="s">
        <v>670</v>
      </c>
      <c r="VHA3001" s="36" t="s">
        <v>670</v>
      </c>
      <c r="VHB3001" s="36" t="s">
        <v>670</v>
      </c>
      <c r="VHC3001" s="36" t="s">
        <v>670</v>
      </c>
      <c r="VHD3001" s="36" t="s">
        <v>670</v>
      </c>
      <c r="VHE3001" s="36" t="s">
        <v>670</v>
      </c>
      <c r="VHF3001" s="36" t="s">
        <v>670</v>
      </c>
      <c r="VHG3001" s="36" t="s">
        <v>670</v>
      </c>
      <c r="VHH3001" s="36" t="s">
        <v>670</v>
      </c>
      <c r="VHI3001" s="36" t="s">
        <v>670</v>
      </c>
      <c r="VHJ3001" s="36" t="s">
        <v>670</v>
      </c>
      <c r="VHK3001" s="36" t="s">
        <v>670</v>
      </c>
      <c r="VHL3001" s="36" t="s">
        <v>670</v>
      </c>
      <c r="VHM3001" s="36" t="s">
        <v>670</v>
      </c>
      <c r="VHN3001" s="36" t="s">
        <v>670</v>
      </c>
      <c r="VHO3001" s="36" t="s">
        <v>670</v>
      </c>
      <c r="VHP3001" s="36" t="s">
        <v>670</v>
      </c>
      <c r="VHQ3001" s="36" t="s">
        <v>670</v>
      </c>
      <c r="VHR3001" s="36" t="s">
        <v>670</v>
      </c>
      <c r="VHS3001" s="36" t="s">
        <v>670</v>
      </c>
      <c r="VHT3001" s="36" t="s">
        <v>670</v>
      </c>
      <c r="VHU3001" s="36" t="s">
        <v>670</v>
      </c>
      <c r="VHV3001" s="36" t="s">
        <v>670</v>
      </c>
      <c r="VHW3001" s="36" t="s">
        <v>670</v>
      </c>
      <c r="VHX3001" s="36" t="s">
        <v>670</v>
      </c>
      <c r="VHY3001" s="36" t="s">
        <v>670</v>
      </c>
      <c r="VHZ3001" s="36" t="s">
        <v>670</v>
      </c>
      <c r="VIA3001" s="36" t="s">
        <v>670</v>
      </c>
      <c r="VIB3001" s="36" t="s">
        <v>670</v>
      </c>
      <c r="VIC3001" s="36" t="s">
        <v>670</v>
      </c>
      <c r="VID3001" s="36" t="s">
        <v>670</v>
      </c>
      <c r="VIE3001" s="36" t="s">
        <v>670</v>
      </c>
      <c r="VIF3001" s="36" t="s">
        <v>670</v>
      </c>
      <c r="VIG3001" s="36" t="s">
        <v>670</v>
      </c>
      <c r="VIH3001" s="36" t="s">
        <v>670</v>
      </c>
      <c r="VII3001" s="36" t="s">
        <v>670</v>
      </c>
      <c r="VIJ3001" s="36" t="s">
        <v>670</v>
      </c>
      <c r="VIK3001" s="36" t="s">
        <v>670</v>
      </c>
      <c r="VIL3001" s="36" t="s">
        <v>670</v>
      </c>
      <c r="VIM3001" s="36" t="s">
        <v>670</v>
      </c>
      <c r="VIN3001" s="36" t="s">
        <v>670</v>
      </c>
      <c r="VIO3001" s="36" t="s">
        <v>670</v>
      </c>
      <c r="VIP3001" s="36" t="s">
        <v>670</v>
      </c>
      <c r="VIQ3001" s="36" t="s">
        <v>670</v>
      </c>
      <c r="VIR3001" s="36" t="s">
        <v>670</v>
      </c>
      <c r="VIS3001" s="36" t="s">
        <v>670</v>
      </c>
      <c r="VIT3001" s="36" t="s">
        <v>670</v>
      </c>
      <c r="VIU3001" s="36" t="s">
        <v>670</v>
      </c>
      <c r="VIV3001" s="36" t="s">
        <v>670</v>
      </c>
      <c r="VIW3001" s="36" t="s">
        <v>670</v>
      </c>
      <c r="VIX3001" s="36" t="s">
        <v>670</v>
      </c>
      <c r="VIY3001" s="36" t="s">
        <v>670</v>
      </c>
      <c r="VIZ3001" s="36" t="s">
        <v>670</v>
      </c>
      <c r="VJA3001" s="36" t="s">
        <v>670</v>
      </c>
      <c r="VJB3001" s="36" t="s">
        <v>670</v>
      </c>
      <c r="VJC3001" s="36" t="s">
        <v>670</v>
      </c>
      <c r="VJD3001" s="36" t="s">
        <v>670</v>
      </c>
      <c r="VJE3001" s="36" t="s">
        <v>670</v>
      </c>
      <c r="VJF3001" s="36" t="s">
        <v>670</v>
      </c>
      <c r="VJG3001" s="36" t="s">
        <v>670</v>
      </c>
      <c r="VJH3001" s="36" t="s">
        <v>670</v>
      </c>
      <c r="VJI3001" s="36" t="s">
        <v>670</v>
      </c>
      <c r="VJJ3001" s="36" t="s">
        <v>670</v>
      </c>
      <c r="VJK3001" s="36" t="s">
        <v>670</v>
      </c>
      <c r="VJL3001" s="36" t="s">
        <v>670</v>
      </c>
      <c r="VJM3001" s="36" t="s">
        <v>670</v>
      </c>
      <c r="VJN3001" s="36" t="s">
        <v>670</v>
      </c>
      <c r="VJO3001" s="36" t="s">
        <v>670</v>
      </c>
      <c r="VJP3001" s="36" t="s">
        <v>670</v>
      </c>
      <c r="VJQ3001" s="36" t="s">
        <v>670</v>
      </c>
      <c r="VJR3001" s="36" t="s">
        <v>670</v>
      </c>
      <c r="VJS3001" s="36" t="s">
        <v>670</v>
      </c>
      <c r="VJT3001" s="36" t="s">
        <v>670</v>
      </c>
      <c r="VJU3001" s="36" t="s">
        <v>670</v>
      </c>
      <c r="VJV3001" s="36" t="s">
        <v>670</v>
      </c>
      <c r="VJW3001" s="36" t="s">
        <v>670</v>
      </c>
      <c r="VJX3001" s="36" t="s">
        <v>670</v>
      </c>
      <c r="VJY3001" s="36" t="s">
        <v>670</v>
      </c>
      <c r="VJZ3001" s="36" t="s">
        <v>670</v>
      </c>
      <c r="VKA3001" s="36" t="s">
        <v>670</v>
      </c>
      <c r="VKB3001" s="36" t="s">
        <v>670</v>
      </c>
      <c r="VKC3001" s="36" t="s">
        <v>670</v>
      </c>
      <c r="VKD3001" s="36" t="s">
        <v>670</v>
      </c>
      <c r="VKE3001" s="36" t="s">
        <v>670</v>
      </c>
      <c r="VKF3001" s="36" t="s">
        <v>670</v>
      </c>
      <c r="VKG3001" s="36" t="s">
        <v>670</v>
      </c>
      <c r="VKH3001" s="36" t="s">
        <v>670</v>
      </c>
      <c r="VKI3001" s="36" t="s">
        <v>670</v>
      </c>
      <c r="VKJ3001" s="36" t="s">
        <v>670</v>
      </c>
      <c r="VKK3001" s="36" t="s">
        <v>670</v>
      </c>
      <c r="VKL3001" s="36" t="s">
        <v>670</v>
      </c>
      <c r="VKM3001" s="36" t="s">
        <v>670</v>
      </c>
      <c r="VKN3001" s="36" t="s">
        <v>670</v>
      </c>
      <c r="VKO3001" s="36" t="s">
        <v>670</v>
      </c>
      <c r="VKP3001" s="36" t="s">
        <v>670</v>
      </c>
      <c r="VKQ3001" s="36" t="s">
        <v>670</v>
      </c>
      <c r="VKR3001" s="36" t="s">
        <v>670</v>
      </c>
      <c r="VKS3001" s="36" t="s">
        <v>670</v>
      </c>
      <c r="VKT3001" s="36" t="s">
        <v>670</v>
      </c>
      <c r="VKU3001" s="36" t="s">
        <v>670</v>
      </c>
      <c r="VKV3001" s="36" t="s">
        <v>670</v>
      </c>
      <c r="VKW3001" s="36" t="s">
        <v>670</v>
      </c>
      <c r="VKX3001" s="36" t="s">
        <v>670</v>
      </c>
      <c r="VKY3001" s="36" t="s">
        <v>670</v>
      </c>
      <c r="VKZ3001" s="36" t="s">
        <v>670</v>
      </c>
      <c r="VLA3001" s="36" t="s">
        <v>670</v>
      </c>
      <c r="VLB3001" s="36" t="s">
        <v>670</v>
      </c>
      <c r="VLC3001" s="36" t="s">
        <v>670</v>
      </c>
      <c r="VLD3001" s="36" t="s">
        <v>670</v>
      </c>
      <c r="VLE3001" s="36" t="s">
        <v>670</v>
      </c>
      <c r="VLF3001" s="36" t="s">
        <v>670</v>
      </c>
      <c r="VLG3001" s="36" t="s">
        <v>670</v>
      </c>
      <c r="VLH3001" s="36" t="s">
        <v>670</v>
      </c>
      <c r="VLI3001" s="36" t="s">
        <v>670</v>
      </c>
      <c r="VLJ3001" s="36" t="s">
        <v>670</v>
      </c>
      <c r="VLK3001" s="36" t="s">
        <v>670</v>
      </c>
      <c r="VLL3001" s="36" t="s">
        <v>670</v>
      </c>
      <c r="VLM3001" s="36" t="s">
        <v>670</v>
      </c>
      <c r="VLN3001" s="36" t="s">
        <v>670</v>
      </c>
      <c r="VLO3001" s="36" t="s">
        <v>670</v>
      </c>
      <c r="VLP3001" s="36" t="s">
        <v>670</v>
      </c>
      <c r="VLQ3001" s="36" t="s">
        <v>670</v>
      </c>
      <c r="VLR3001" s="36" t="s">
        <v>670</v>
      </c>
      <c r="VLS3001" s="36" t="s">
        <v>670</v>
      </c>
      <c r="VLT3001" s="36" t="s">
        <v>670</v>
      </c>
      <c r="VLU3001" s="36" t="s">
        <v>670</v>
      </c>
      <c r="VLV3001" s="36" t="s">
        <v>670</v>
      </c>
      <c r="VLW3001" s="36" t="s">
        <v>670</v>
      </c>
      <c r="VLX3001" s="36" t="s">
        <v>670</v>
      </c>
      <c r="VLY3001" s="36" t="s">
        <v>670</v>
      </c>
      <c r="VLZ3001" s="36" t="s">
        <v>670</v>
      </c>
      <c r="VMA3001" s="36" t="s">
        <v>670</v>
      </c>
      <c r="VMB3001" s="36" t="s">
        <v>670</v>
      </c>
      <c r="VMC3001" s="36" t="s">
        <v>670</v>
      </c>
      <c r="VMD3001" s="36" t="s">
        <v>670</v>
      </c>
      <c r="VME3001" s="36" t="s">
        <v>670</v>
      </c>
      <c r="VMF3001" s="36" t="s">
        <v>670</v>
      </c>
      <c r="VMG3001" s="36" t="s">
        <v>670</v>
      </c>
      <c r="VMH3001" s="36" t="s">
        <v>670</v>
      </c>
      <c r="VMI3001" s="36" t="s">
        <v>670</v>
      </c>
      <c r="VMJ3001" s="36" t="s">
        <v>670</v>
      </c>
      <c r="VMK3001" s="36" t="s">
        <v>670</v>
      </c>
      <c r="VML3001" s="36" t="s">
        <v>670</v>
      </c>
      <c r="VMM3001" s="36" t="s">
        <v>670</v>
      </c>
      <c r="VMN3001" s="36" t="s">
        <v>670</v>
      </c>
      <c r="VMO3001" s="36" t="s">
        <v>670</v>
      </c>
      <c r="VMP3001" s="36" t="s">
        <v>670</v>
      </c>
      <c r="VMQ3001" s="36" t="s">
        <v>670</v>
      </c>
      <c r="VMR3001" s="36" t="s">
        <v>670</v>
      </c>
      <c r="VMS3001" s="36" t="s">
        <v>670</v>
      </c>
      <c r="VMT3001" s="36" t="s">
        <v>670</v>
      </c>
      <c r="VMU3001" s="36" t="s">
        <v>670</v>
      </c>
      <c r="VMV3001" s="36" t="s">
        <v>670</v>
      </c>
      <c r="VMW3001" s="36" t="s">
        <v>670</v>
      </c>
      <c r="VMX3001" s="36" t="s">
        <v>670</v>
      </c>
      <c r="VMY3001" s="36" t="s">
        <v>670</v>
      </c>
      <c r="VMZ3001" s="36" t="s">
        <v>670</v>
      </c>
      <c r="VNA3001" s="36" t="s">
        <v>670</v>
      </c>
      <c r="VNB3001" s="36" t="s">
        <v>670</v>
      </c>
      <c r="VNC3001" s="36" t="s">
        <v>670</v>
      </c>
      <c r="VND3001" s="36" t="s">
        <v>670</v>
      </c>
      <c r="VNE3001" s="36" t="s">
        <v>670</v>
      </c>
      <c r="VNF3001" s="36" t="s">
        <v>670</v>
      </c>
      <c r="VNG3001" s="36" t="s">
        <v>670</v>
      </c>
      <c r="VNH3001" s="36" t="s">
        <v>670</v>
      </c>
      <c r="VNI3001" s="36" t="s">
        <v>670</v>
      </c>
      <c r="VNJ3001" s="36" t="s">
        <v>670</v>
      </c>
      <c r="VNK3001" s="36" t="s">
        <v>670</v>
      </c>
      <c r="VNL3001" s="36" t="s">
        <v>670</v>
      </c>
      <c r="VNM3001" s="36" t="s">
        <v>670</v>
      </c>
      <c r="VNN3001" s="36" t="s">
        <v>670</v>
      </c>
      <c r="VNO3001" s="36" t="s">
        <v>670</v>
      </c>
      <c r="VNP3001" s="36" t="s">
        <v>670</v>
      </c>
      <c r="VNQ3001" s="36" t="s">
        <v>670</v>
      </c>
      <c r="VNR3001" s="36" t="s">
        <v>670</v>
      </c>
      <c r="VNS3001" s="36" t="s">
        <v>670</v>
      </c>
      <c r="VNT3001" s="36" t="s">
        <v>670</v>
      </c>
      <c r="VNU3001" s="36" t="s">
        <v>670</v>
      </c>
      <c r="VNV3001" s="36" t="s">
        <v>670</v>
      </c>
      <c r="VNW3001" s="36" t="s">
        <v>670</v>
      </c>
      <c r="VNX3001" s="36" t="s">
        <v>670</v>
      </c>
      <c r="VNY3001" s="36" t="s">
        <v>670</v>
      </c>
      <c r="VNZ3001" s="36" t="s">
        <v>670</v>
      </c>
      <c r="VOA3001" s="36" t="s">
        <v>670</v>
      </c>
      <c r="VOB3001" s="36" t="s">
        <v>670</v>
      </c>
      <c r="VOC3001" s="36" t="s">
        <v>670</v>
      </c>
      <c r="VOD3001" s="36" t="s">
        <v>670</v>
      </c>
      <c r="VOE3001" s="36" t="s">
        <v>670</v>
      </c>
      <c r="VOF3001" s="36" t="s">
        <v>670</v>
      </c>
      <c r="VOG3001" s="36" t="s">
        <v>670</v>
      </c>
      <c r="VOH3001" s="36" t="s">
        <v>670</v>
      </c>
      <c r="VOI3001" s="36" t="s">
        <v>670</v>
      </c>
      <c r="VOJ3001" s="36" t="s">
        <v>670</v>
      </c>
      <c r="VOK3001" s="36" t="s">
        <v>670</v>
      </c>
      <c r="VOL3001" s="36" t="s">
        <v>670</v>
      </c>
      <c r="VOM3001" s="36" t="s">
        <v>670</v>
      </c>
      <c r="VON3001" s="36" t="s">
        <v>670</v>
      </c>
      <c r="VOO3001" s="36" t="s">
        <v>670</v>
      </c>
      <c r="VOP3001" s="36" t="s">
        <v>670</v>
      </c>
      <c r="VOQ3001" s="36" t="s">
        <v>670</v>
      </c>
      <c r="VOR3001" s="36" t="s">
        <v>670</v>
      </c>
      <c r="VOS3001" s="36" t="s">
        <v>670</v>
      </c>
      <c r="VOT3001" s="36" t="s">
        <v>670</v>
      </c>
      <c r="VOU3001" s="36" t="s">
        <v>670</v>
      </c>
      <c r="VOV3001" s="36" t="s">
        <v>670</v>
      </c>
      <c r="VOW3001" s="36" t="s">
        <v>670</v>
      </c>
      <c r="VOX3001" s="36" t="s">
        <v>670</v>
      </c>
      <c r="VOY3001" s="36" t="s">
        <v>670</v>
      </c>
      <c r="VOZ3001" s="36" t="s">
        <v>670</v>
      </c>
      <c r="VPA3001" s="36" t="s">
        <v>670</v>
      </c>
      <c r="VPB3001" s="36" t="s">
        <v>670</v>
      </c>
      <c r="VPC3001" s="36" t="s">
        <v>670</v>
      </c>
      <c r="VPD3001" s="36" t="s">
        <v>670</v>
      </c>
      <c r="VPE3001" s="36" t="s">
        <v>670</v>
      </c>
      <c r="VPF3001" s="36" t="s">
        <v>670</v>
      </c>
      <c r="VPG3001" s="36" t="s">
        <v>670</v>
      </c>
      <c r="VPH3001" s="36" t="s">
        <v>670</v>
      </c>
      <c r="VPI3001" s="36" t="s">
        <v>670</v>
      </c>
      <c r="VPJ3001" s="36" t="s">
        <v>670</v>
      </c>
      <c r="VPK3001" s="36" t="s">
        <v>670</v>
      </c>
      <c r="VPL3001" s="36" t="s">
        <v>670</v>
      </c>
      <c r="VPM3001" s="36" t="s">
        <v>670</v>
      </c>
      <c r="VPN3001" s="36" t="s">
        <v>670</v>
      </c>
      <c r="VPO3001" s="36" t="s">
        <v>670</v>
      </c>
      <c r="VPP3001" s="36" t="s">
        <v>670</v>
      </c>
      <c r="VPQ3001" s="36" t="s">
        <v>670</v>
      </c>
      <c r="VPR3001" s="36" t="s">
        <v>670</v>
      </c>
      <c r="VPS3001" s="36" t="s">
        <v>670</v>
      </c>
      <c r="VPT3001" s="36" t="s">
        <v>670</v>
      </c>
      <c r="VPU3001" s="36" t="s">
        <v>670</v>
      </c>
      <c r="VPV3001" s="36" t="s">
        <v>670</v>
      </c>
      <c r="VPW3001" s="36" t="s">
        <v>670</v>
      </c>
      <c r="VPX3001" s="36" t="s">
        <v>670</v>
      </c>
      <c r="VPY3001" s="36" t="s">
        <v>670</v>
      </c>
      <c r="VPZ3001" s="36" t="s">
        <v>670</v>
      </c>
      <c r="VQA3001" s="36" t="s">
        <v>670</v>
      </c>
      <c r="VQB3001" s="36" t="s">
        <v>670</v>
      </c>
      <c r="VQC3001" s="36" t="s">
        <v>670</v>
      </c>
      <c r="VQD3001" s="36" t="s">
        <v>670</v>
      </c>
      <c r="VQE3001" s="36" t="s">
        <v>670</v>
      </c>
      <c r="VQF3001" s="36" t="s">
        <v>670</v>
      </c>
      <c r="VQG3001" s="36" t="s">
        <v>670</v>
      </c>
      <c r="VQH3001" s="36" t="s">
        <v>670</v>
      </c>
      <c r="VQI3001" s="36" t="s">
        <v>670</v>
      </c>
      <c r="VQJ3001" s="36" t="s">
        <v>670</v>
      </c>
      <c r="VQK3001" s="36" t="s">
        <v>670</v>
      </c>
      <c r="VQL3001" s="36" t="s">
        <v>670</v>
      </c>
      <c r="VQM3001" s="36" t="s">
        <v>670</v>
      </c>
      <c r="VQN3001" s="36" t="s">
        <v>670</v>
      </c>
      <c r="VQO3001" s="36" t="s">
        <v>670</v>
      </c>
      <c r="VQP3001" s="36" t="s">
        <v>670</v>
      </c>
      <c r="VQQ3001" s="36" t="s">
        <v>670</v>
      </c>
      <c r="VQR3001" s="36" t="s">
        <v>670</v>
      </c>
      <c r="VQS3001" s="36" t="s">
        <v>670</v>
      </c>
      <c r="VQT3001" s="36" t="s">
        <v>670</v>
      </c>
      <c r="VQU3001" s="36" t="s">
        <v>670</v>
      </c>
      <c r="VQV3001" s="36" t="s">
        <v>670</v>
      </c>
      <c r="VQW3001" s="36" t="s">
        <v>670</v>
      </c>
      <c r="VQX3001" s="36" t="s">
        <v>670</v>
      </c>
      <c r="VQY3001" s="36" t="s">
        <v>670</v>
      </c>
      <c r="VQZ3001" s="36" t="s">
        <v>670</v>
      </c>
      <c r="VRA3001" s="36" t="s">
        <v>670</v>
      </c>
      <c r="VRB3001" s="36" t="s">
        <v>670</v>
      </c>
      <c r="VRC3001" s="36" t="s">
        <v>670</v>
      </c>
      <c r="VRD3001" s="36" t="s">
        <v>670</v>
      </c>
      <c r="VRE3001" s="36" t="s">
        <v>670</v>
      </c>
      <c r="VRF3001" s="36" t="s">
        <v>670</v>
      </c>
      <c r="VRG3001" s="36" t="s">
        <v>670</v>
      </c>
      <c r="VRH3001" s="36" t="s">
        <v>670</v>
      </c>
      <c r="VRI3001" s="36" t="s">
        <v>670</v>
      </c>
      <c r="VRJ3001" s="36" t="s">
        <v>670</v>
      </c>
      <c r="VRK3001" s="36" t="s">
        <v>670</v>
      </c>
      <c r="VRL3001" s="36" t="s">
        <v>670</v>
      </c>
      <c r="VRM3001" s="36" t="s">
        <v>670</v>
      </c>
      <c r="VRN3001" s="36" t="s">
        <v>670</v>
      </c>
      <c r="VRO3001" s="36" t="s">
        <v>670</v>
      </c>
      <c r="VRP3001" s="36" t="s">
        <v>670</v>
      </c>
      <c r="VRQ3001" s="36" t="s">
        <v>670</v>
      </c>
      <c r="VRR3001" s="36" t="s">
        <v>670</v>
      </c>
      <c r="VRS3001" s="36" t="s">
        <v>670</v>
      </c>
      <c r="VRT3001" s="36" t="s">
        <v>670</v>
      </c>
      <c r="VRU3001" s="36" t="s">
        <v>670</v>
      </c>
      <c r="VRV3001" s="36" t="s">
        <v>670</v>
      </c>
      <c r="VRW3001" s="36" t="s">
        <v>670</v>
      </c>
      <c r="VRX3001" s="36" t="s">
        <v>670</v>
      </c>
      <c r="VRY3001" s="36" t="s">
        <v>670</v>
      </c>
      <c r="VRZ3001" s="36" t="s">
        <v>670</v>
      </c>
      <c r="VSA3001" s="36" t="s">
        <v>670</v>
      </c>
      <c r="VSB3001" s="36" t="s">
        <v>670</v>
      </c>
      <c r="VSC3001" s="36" t="s">
        <v>670</v>
      </c>
      <c r="VSD3001" s="36" t="s">
        <v>670</v>
      </c>
      <c r="VSE3001" s="36" t="s">
        <v>670</v>
      </c>
      <c r="VSF3001" s="36" t="s">
        <v>670</v>
      </c>
      <c r="VSG3001" s="36" t="s">
        <v>670</v>
      </c>
      <c r="VSH3001" s="36" t="s">
        <v>670</v>
      </c>
      <c r="VSI3001" s="36" t="s">
        <v>670</v>
      </c>
      <c r="VSJ3001" s="36" t="s">
        <v>670</v>
      </c>
      <c r="VSK3001" s="36" t="s">
        <v>670</v>
      </c>
      <c r="VSL3001" s="36" t="s">
        <v>670</v>
      </c>
      <c r="VSM3001" s="36" t="s">
        <v>670</v>
      </c>
      <c r="VSN3001" s="36" t="s">
        <v>670</v>
      </c>
      <c r="VSO3001" s="36" t="s">
        <v>670</v>
      </c>
      <c r="VSP3001" s="36" t="s">
        <v>670</v>
      </c>
      <c r="VSQ3001" s="36" t="s">
        <v>670</v>
      </c>
      <c r="VSR3001" s="36" t="s">
        <v>670</v>
      </c>
      <c r="VSS3001" s="36" t="s">
        <v>670</v>
      </c>
      <c r="VST3001" s="36" t="s">
        <v>670</v>
      </c>
      <c r="VSU3001" s="36" t="s">
        <v>670</v>
      </c>
      <c r="VSV3001" s="36" t="s">
        <v>670</v>
      </c>
      <c r="VSW3001" s="36" t="s">
        <v>670</v>
      </c>
      <c r="VSX3001" s="36" t="s">
        <v>670</v>
      </c>
      <c r="VSY3001" s="36" t="s">
        <v>670</v>
      </c>
      <c r="VSZ3001" s="36" t="s">
        <v>670</v>
      </c>
      <c r="VTA3001" s="36" t="s">
        <v>670</v>
      </c>
      <c r="VTB3001" s="36" t="s">
        <v>670</v>
      </c>
      <c r="VTC3001" s="36" t="s">
        <v>670</v>
      </c>
      <c r="VTD3001" s="36" t="s">
        <v>670</v>
      </c>
      <c r="VTE3001" s="36" t="s">
        <v>670</v>
      </c>
      <c r="VTF3001" s="36" t="s">
        <v>670</v>
      </c>
      <c r="VTG3001" s="36" t="s">
        <v>670</v>
      </c>
      <c r="VTH3001" s="36" t="s">
        <v>670</v>
      </c>
      <c r="VTI3001" s="36" t="s">
        <v>670</v>
      </c>
      <c r="VTJ3001" s="36" t="s">
        <v>670</v>
      </c>
      <c r="VTK3001" s="36" t="s">
        <v>670</v>
      </c>
      <c r="VTL3001" s="36" t="s">
        <v>670</v>
      </c>
      <c r="VTM3001" s="36" t="s">
        <v>670</v>
      </c>
      <c r="VTN3001" s="36" t="s">
        <v>670</v>
      </c>
      <c r="VTO3001" s="36" t="s">
        <v>670</v>
      </c>
      <c r="VTP3001" s="36" t="s">
        <v>670</v>
      </c>
      <c r="VTQ3001" s="36" t="s">
        <v>670</v>
      </c>
      <c r="VTR3001" s="36" t="s">
        <v>670</v>
      </c>
      <c r="VTS3001" s="36" t="s">
        <v>670</v>
      </c>
      <c r="VTT3001" s="36" t="s">
        <v>670</v>
      </c>
      <c r="VTU3001" s="36" t="s">
        <v>670</v>
      </c>
      <c r="VTV3001" s="36" t="s">
        <v>670</v>
      </c>
      <c r="VTW3001" s="36" t="s">
        <v>670</v>
      </c>
      <c r="VTX3001" s="36" t="s">
        <v>670</v>
      </c>
      <c r="VTY3001" s="36" t="s">
        <v>670</v>
      </c>
      <c r="VTZ3001" s="36" t="s">
        <v>670</v>
      </c>
      <c r="VUA3001" s="36" t="s">
        <v>670</v>
      </c>
      <c r="VUB3001" s="36" t="s">
        <v>670</v>
      </c>
      <c r="VUC3001" s="36" t="s">
        <v>670</v>
      </c>
      <c r="VUD3001" s="36" t="s">
        <v>670</v>
      </c>
      <c r="VUE3001" s="36" t="s">
        <v>670</v>
      </c>
      <c r="VUF3001" s="36" t="s">
        <v>670</v>
      </c>
      <c r="VUG3001" s="36" t="s">
        <v>670</v>
      </c>
      <c r="VUH3001" s="36" t="s">
        <v>670</v>
      </c>
      <c r="VUI3001" s="36" t="s">
        <v>670</v>
      </c>
      <c r="VUJ3001" s="36" t="s">
        <v>670</v>
      </c>
      <c r="VUK3001" s="36" t="s">
        <v>670</v>
      </c>
      <c r="VUL3001" s="36" t="s">
        <v>670</v>
      </c>
      <c r="VUM3001" s="36" t="s">
        <v>670</v>
      </c>
      <c r="VUN3001" s="36" t="s">
        <v>670</v>
      </c>
      <c r="VUO3001" s="36" t="s">
        <v>670</v>
      </c>
      <c r="VUP3001" s="36" t="s">
        <v>670</v>
      </c>
      <c r="VUQ3001" s="36" t="s">
        <v>670</v>
      </c>
      <c r="VUR3001" s="36" t="s">
        <v>670</v>
      </c>
      <c r="VUS3001" s="36" t="s">
        <v>670</v>
      </c>
      <c r="VUT3001" s="36" t="s">
        <v>670</v>
      </c>
      <c r="VUU3001" s="36" t="s">
        <v>670</v>
      </c>
      <c r="VUV3001" s="36" t="s">
        <v>670</v>
      </c>
      <c r="VUW3001" s="36" t="s">
        <v>670</v>
      </c>
      <c r="VUX3001" s="36" t="s">
        <v>670</v>
      </c>
      <c r="VUY3001" s="36" t="s">
        <v>670</v>
      </c>
      <c r="VUZ3001" s="36" t="s">
        <v>670</v>
      </c>
      <c r="VVA3001" s="36" t="s">
        <v>670</v>
      </c>
      <c r="VVB3001" s="36" t="s">
        <v>670</v>
      </c>
      <c r="VVC3001" s="36" t="s">
        <v>670</v>
      </c>
      <c r="VVD3001" s="36" t="s">
        <v>670</v>
      </c>
      <c r="VVE3001" s="36" t="s">
        <v>670</v>
      </c>
      <c r="VVF3001" s="36" t="s">
        <v>670</v>
      </c>
      <c r="VVG3001" s="36" t="s">
        <v>670</v>
      </c>
      <c r="VVH3001" s="36" t="s">
        <v>670</v>
      </c>
      <c r="VVI3001" s="36" t="s">
        <v>670</v>
      </c>
      <c r="VVJ3001" s="36" t="s">
        <v>670</v>
      </c>
      <c r="VVK3001" s="36" t="s">
        <v>670</v>
      </c>
      <c r="VVL3001" s="36" t="s">
        <v>670</v>
      </c>
      <c r="VVM3001" s="36" t="s">
        <v>670</v>
      </c>
      <c r="VVN3001" s="36" t="s">
        <v>670</v>
      </c>
      <c r="VVO3001" s="36" t="s">
        <v>670</v>
      </c>
      <c r="VVP3001" s="36" t="s">
        <v>670</v>
      </c>
      <c r="VVQ3001" s="36" t="s">
        <v>670</v>
      </c>
      <c r="VVR3001" s="36" t="s">
        <v>670</v>
      </c>
      <c r="VVS3001" s="36" t="s">
        <v>670</v>
      </c>
      <c r="VVT3001" s="36" t="s">
        <v>670</v>
      </c>
      <c r="VVU3001" s="36" t="s">
        <v>670</v>
      </c>
      <c r="VVV3001" s="36" t="s">
        <v>670</v>
      </c>
      <c r="VVW3001" s="36" t="s">
        <v>670</v>
      </c>
      <c r="VVX3001" s="36" t="s">
        <v>670</v>
      </c>
      <c r="VVY3001" s="36" t="s">
        <v>670</v>
      </c>
      <c r="VVZ3001" s="36" t="s">
        <v>670</v>
      </c>
      <c r="VWA3001" s="36" t="s">
        <v>670</v>
      </c>
      <c r="VWB3001" s="36" t="s">
        <v>670</v>
      </c>
      <c r="VWC3001" s="36" t="s">
        <v>670</v>
      </c>
      <c r="VWD3001" s="36" t="s">
        <v>670</v>
      </c>
      <c r="VWE3001" s="36" t="s">
        <v>670</v>
      </c>
      <c r="VWF3001" s="36" t="s">
        <v>670</v>
      </c>
      <c r="VWG3001" s="36" t="s">
        <v>670</v>
      </c>
      <c r="VWH3001" s="36" t="s">
        <v>670</v>
      </c>
      <c r="VWI3001" s="36" t="s">
        <v>670</v>
      </c>
      <c r="VWJ3001" s="36" t="s">
        <v>670</v>
      </c>
      <c r="VWK3001" s="36" t="s">
        <v>670</v>
      </c>
      <c r="VWL3001" s="36" t="s">
        <v>670</v>
      </c>
      <c r="VWM3001" s="36" t="s">
        <v>670</v>
      </c>
      <c r="VWN3001" s="36" t="s">
        <v>670</v>
      </c>
      <c r="VWO3001" s="36" t="s">
        <v>670</v>
      </c>
      <c r="VWP3001" s="36" t="s">
        <v>670</v>
      </c>
      <c r="VWQ3001" s="36" t="s">
        <v>670</v>
      </c>
      <c r="VWR3001" s="36" t="s">
        <v>670</v>
      </c>
      <c r="VWS3001" s="36" t="s">
        <v>670</v>
      </c>
      <c r="VWT3001" s="36" t="s">
        <v>670</v>
      </c>
      <c r="VWU3001" s="36" t="s">
        <v>670</v>
      </c>
      <c r="VWV3001" s="36" t="s">
        <v>670</v>
      </c>
      <c r="VWW3001" s="36" t="s">
        <v>670</v>
      </c>
      <c r="VWX3001" s="36" t="s">
        <v>670</v>
      </c>
      <c r="VWY3001" s="36" t="s">
        <v>670</v>
      </c>
      <c r="VWZ3001" s="36" t="s">
        <v>670</v>
      </c>
      <c r="VXA3001" s="36" t="s">
        <v>670</v>
      </c>
      <c r="VXB3001" s="36" t="s">
        <v>670</v>
      </c>
      <c r="VXC3001" s="36" t="s">
        <v>670</v>
      </c>
      <c r="VXD3001" s="36" t="s">
        <v>670</v>
      </c>
      <c r="VXE3001" s="36" t="s">
        <v>670</v>
      </c>
      <c r="VXF3001" s="36" t="s">
        <v>670</v>
      </c>
      <c r="VXG3001" s="36" t="s">
        <v>670</v>
      </c>
      <c r="VXH3001" s="36" t="s">
        <v>670</v>
      </c>
      <c r="VXI3001" s="36" t="s">
        <v>670</v>
      </c>
      <c r="VXJ3001" s="36" t="s">
        <v>670</v>
      </c>
      <c r="VXK3001" s="36" t="s">
        <v>670</v>
      </c>
      <c r="VXL3001" s="36" t="s">
        <v>670</v>
      </c>
      <c r="VXM3001" s="36" t="s">
        <v>670</v>
      </c>
      <c r="VXN3001" s="36" t="s">
        <v>670</v>
      </c>
      <c r="VXO3001" s="36" t="s">
        <v>670</v>
      </c>
      <c r="VXP3001" s="36" t="s">
        <v>670</v>
      </c>
      <c r="VXQ3001" s="36" t="s">
        <v>670</v>
      </c>
      <c r="VXR3001" s="36" t="s">
        <v>670</v>
      </c>
      <c r="VXS3001" s="36" t="s">
        <v>670</v>
      </c>
      <c r="VXT3001" s="36" t="s">
        <v>670</v>
      </c>
      <c r="VXU3001" s="36" t="s">
        <v>670</v>
      </c>
      <c r="VXV3001" s="36" t="s">
        <v>670</v>
      </c>
      <c r="VXW3001" s="36" t="s">
        <v>670</v>
      </c>
      <c r="VXX3001" s="36" t="s">
        <v>670</v>
      </c>
      <c r="VXY3001" s="36" t="s">
        <v>670</v>
      </c>
      <c r="VXZ3001" s="36" t="s">
        <v>670</v>
      </c>
      <c r="VYA3001" s="36" t="s">
        <v>670</v>
      </c>
      <c r="VYB3001" s="36" t="s">
        <v>670</v>
      </c>
      <c r="VYC3001" s="36" t="s">
        <v>670</v>
      </c>
      <c r="VYD3001" s="36" t="s">
        <v>670</v>
      </c>
      <c r="VYE3001" s="36" t="s">
        <v>670</v>
      </c>
      <c r="VYF3001" s="36" t="s">
        <v>670</v>
      </c>
      <c r="VYG3001" s="36" t="s">
        <v>670</v>
      </c>
      <c r="VYH3001" s="36" t="s">
        <v>670</v>
      </c>
      <c r="VYI3001" s="36" t="s">
        <v>670</v>
      </c>
      <c r="VYJ3001" s="36" t="s">
        <v>670</v>
      </c>
      <c r="VYK3001" s="36" t="s">
        <v>670</v>
      </c>
      <c r="VYL3001" s="36" t="s">
        <v>670</v>
      </c>
      <c r="VYM3001" s="36" t="s">
        <v>670</v>
      </c>
      <c r="VYN3001" s="36" t="s">
        <v>670</v>
      </c>
      <c r="VYO3001" s="36" t="s">
        <v>670</v>
      </c>
      <c r="VYP3001" s="36" t="s">
        <v>670</v>
      </c>
      <c r="VYQ3001" s="36" t="s">
        <v>670</v>
      </c>
      <c r="VYR3001" s="36" t="s">
        <v>670</v>
      </c>
      <c r="VYS3001" s="36" t="s">
        <v>670</v>
      </c>
      <c r="VYT3001" s="36" t="s">
        <v>670</v>
      </c>
      <c r="VYU3001" s="36" t="s">
        <v>670</v>
      </c>
      <c r="VYV3001" s="36" t="s">
        <v>670</v>
      </c>
      <c r="VYW3001" s="36" t="s">
        <v>670</v>
      </c>
      <c r="VYX3001" s="36" t="s">
        <v>670</v>
      </c>
      <c r="VYY3001" s="36" t="s">
        <v>670</v>
      </c>
      <c r="VYZ3001" s="36" t="s">
        <v>670</v>
      </c>
      <c r="VZA3001" s="36" t="s">
        <v>670</v>
      </c>
      <c r="VZB3001" s="36" t="s">
        <v>670</v>
      </c>
      <c r="VZC3001" s="36" t="s">
        <v>670</v>
      </c>
      <c r="VZD3001" s="36" t="s">
        <v>670</v>
      </c>
      <c r="VZE3001" s="36" t="s">
        <v>670</v>
      </c>
      <c r="VZF3001" s="36" t="s">
        <v>670</v>
      </c>
      <c r="VZG3001" s="36" t="s">
        <v>670</v>
      </c>
      <c r="VZH3001" s="36" t="s">
        <v>670</v>
      </c>
      <c r="VZI3001" s="36" t="s">
        <v>670</v>
      </c>
      <c r="VZJ3001" s="36" t="s">
        <v>670</v>
      </c>
      <c r="VZK3001" s="36" t="s">
        <v>670</v>
      </c>
      <c r="VZL3001" s="36" t="s">
        <v>670</v>
      </c>
      <c r="VZM3001" s="36" t="s">
        <v>670</v>
      </c>
      <c r="VZN3001" s="36" t="s">
        <v>670</v>
      </c>
      <c r="VZO3001" s="36" t="s">
        <v>670</v>
      </c>
      <c r="VZP3001" s="36" t="s">
        <v>670</v>
      </c>
      <c r="VZQ3001" s="36" t="s">
        <v>670</v>
      </c>
      <c r="VZR3001" s="36" t="s">
        <v>670</v>
      </c>
      <c r="VZS3001" s="36" t="s">
        <v>670</v>
      </c>
      <c r="VZT3001" s="36" t="s">
        <v>670</v>
      </c>
      <c r="VZU3001" s="36" t="s">
        <v>670</v>
      </c>
      <c r="VZV3001" s="36" t="s">
        <v>670</v>
      </c>
      <c r="VZW3001" s="36" t="s">
        <v>670</v>
      </c>
      <c r="VZX3001" s="36" t="s">
        <v>670</v>
      </c>
      <c r="VZY3001" s="36" t="s">
        <v>670</v>
      </c>
      <c r="VZZ3001" s="36" t="s">
        <v>670</v>
      </c>
      <c r="WAA3001" s="36" t="s">
        <v>670</v>
      </c>
      <c r="WAB3001" s="36" t="s">
        <v>670</v>
      </c>
      <c r="WAC3001" s="36" t="s">
        <v>670</v>
      </c>
      <c r="WAD3001" s="36" t="s">
        <v>670</v>
      </c>
      <c r="WAE3001" s="36" t="s">
        <v>670</v>
      </c>
      <c r="WAF3001" s="36" t="s">
        <v>670</v>
      </c>
      <c r="WAG3001" s="36" t="s">
        <v>670</v>
      </c>
      <c r="WAH3001" s="36" t="s">
        <v>670</v>
      </c>
      <c r="WAI3001" s="36" t="s">
        <v>670</v>
      </c>
      <c r="WAJ3001" s="36" t="s">
        <v>670</v>
      </c>
      <c r="WAK3001" s="36" t="s">
        <v>670</v>
      </c>
      <c r="WAL3001" s="36" t="s">
        <v>670</v>
      </c>
      <c r="WAM3001" s="36" t="s">
        <v>670</v>
      </c>
      <c r="WAN3001" s="36" t="s">
        <v>670</v>
      </c>
      <c r="WAO3001" s="36" t="s">
        <v>670</v>
      </c>
      <c r="WAP3001" s="36" t="s">
        <v>670</v>
      </c>
      <c r="WAQ3001" s="36" t="s">
        <v>670</v>
      </c>
      <c r="WAR3001" s="36" t="s">
        <v>670</v>
      </c>
      <c r="WAS3001" s="36" t="s">
        <v>670</v>
      </c>
      <c r="WAT3001" s="36" t="s">
        <v>670</v>
      </c>
      <c r="WAU3001" s="36" t="s">
        <v>670</v>
      </c>
      <c r="WAV3001" s="36" t="s">
        <v>670</v>
      </c>
      <c r="WAW3001" s="36" t="s">
        <v>670</v>
      </c>
      <c r="WAX3001" s="36" t="s">
        <v>670</v>
      </c>
      <c r="WAY3001" s="36" t="s">
        <v>670</v>
      </c>
      <c r="WAZ3001" s="36" t="s">
        <v>670</v>
      </c>
      <c r="WBA3001" s="36" t="s">
        <v>670</v>
      </c>
      <c r="WBB3001" s="36" t="s">
        <v>670</v>
      </c>
      <c r="WBC3001" s="36" t="s">
        <v>670</v>
      </c>
      <c r="WBD3001" s="36" t="s">
        <v>670</v>
      </c>
      <c r="WBE3001" s="36" t="s">
        <v>670</v>
      </c>
      <c r="WBF3001" s="36" t="s">
        <v>670</v>
      </c>
      <c r="WBG3001" s="36" t="s">
        <v>670</v>
      </c>
      <c r="WBH3001" s="36" t="s">
        <v>670</v>
      </c>
      <c r="WBI3001" s="36" t="s">
        <v>670</v>
      </c>
      <c r="WBJ3001" s="36" t="s">
        <v>670</v>
      </c>
      <c r="WBK3001" s="36" t="s">
        <v>670</v>
      </c>
      <c r="WBL3001" s="36" t="s">
        <v>670</v>
      </c>
      <c r="WBM3001" s="36" t="s">
        <v>670</v>
      </c>
      <c r="WBN3001" s="36" t="s">
        <v>670</v>
      </c>
      <c r="WBO3001" s="36" t="s">
        <v>670</v>
      </c>
      <c r="WBP3001" s="36" t="s">
        <v>670</v>
      </c>
      <c r="WBQ3001" s="36" t="s">
        <v>670</v>
      </c>
      <c r="WBR3001" s="36" t="s">
        <v>670</v>
      </c>
      <c r="WBS3001" s="36" t="s">
        <v>670</v>
      </c>
      <c r="WBT3001" s="36" t="s">
        <v>670</v>
      </c>
      <c r="WBU3001" s="36" t="s">
        <v>670</v>
      </c>
      <c r="WBV3001" s="36" t="s">
        <v>670</v>
      </c>
      <c r="WBW3001" s="36" t="s">
        <v>670</v>
      </c>
      <c r="WBX3001" s="36" t="s">
        <v>670</v>
      </c>
      <c r="WBY3001" s="36" t="s">
        <v>670</v>
      </c>
      <c r="WBZ3001" s="36" t="s">
        <v>670</v>
      </c>
      <c r="WCA3001" s="36" t="s">
        <v>670</v>
      </c>
      <c r="WCB3001" s="36" t="s">
        <v>670</v>
      </c>
      <c r="WCC3001" s="36" t="s">
        <v>670</v>
      </c>
      <c r="WCD3001" s="36" t="s">
        <v>670</v>
      </c>
      <c r="WCE3001" s="36" t="s">
        <v>670</v>
      </c>
      <c r="WCF3001" s="36" t="s">
        <v>670</v>
      </c>
      <c r="WCG3001" s="36" t="s">
        <v>670</v>
      </c>
      <c r="WCH3001" s="36" t="s">
        <v>670</v>
      </c>
      <c r="WCI3001" s="36" t="s">
        <v>670</v>
      </c>
      <c r="WCJ3001" s="36" t="s">
        <v>670</v>
      </c>
      <c r="WCK3001" s="36" t="s">
        <v>670</v>
      </c>
      <c r="WCL3001" s="36" t="s">
        <v>670</v>
      </c>
      <c r="WCM3001" s="36" t="s">
        <v>670</v>
      </c>
      <c r="WCN3001" s="36" t="s">
        <v>670</v>
      </c>
      <c r="WCO3001" s="36" t="s">
        <v>670</v>
      </c>
      <c r="WCP3001" s="36" t="s">
        <v>670</v>
      </c>
      <c r="WCQ3001" s="36" t="s">
        <v>670</v>
      </c>
      <c r="WCR3001" s="36" t="s">
        <v>670</v>
      </c>
      <c r="WCS3001" s="36" t="s">
        <v>670</v>
      </c>
      <c r="WCT3001" s="36" t="s">
        <v>670</v>
      </c>
      <c r="WCU3001" s="36" t="s">
        <v>670</v>
      </c>
      <c r="WCV3001" s="36" t="s">
        <v>670</v>
      </c>
      <c r="WCW3001" s="36" t="s">
        <v>670</v>
      </c>
      <c r="WCX3001" s="36" t="s">
        <v>670</v>
      </c>
      <c r="WCY3001" s="36" t="s">
        <v>670</v>
      </c>
      <c r="WCZ3001" s="36" t="s">
        <v>670</v>
      </c>
      <c r="WDA3001" s="36" t="s">
        <v>670</v>
      </c>
      <c r="WDB3001" s="36" t="s">
        <v>670</v>
      </c>
      <c r="WDC3001" s="36" t="s">
        <v>670</v>
      </c>
      <c r="WDD3001" s="36" t="s">
        <v>670</v>
      </c>
      <c r="WDE3001" s="36" t="s">
        <v>670</v>
      </c>
      <c r="WDF3001" s="36" t="s">
        <v>670</v>
      </c>
      <c r="WDG3001" s="36" t="s">
        <v>670</v>
      </c>
      <c r="WDH3001" s="36" t="s">
        <v>670</v>
      </c>
      <c r="WDI3001" s="36" t="s">
        <v>670</v>
      </c>
      <c r="WDJ3001" s="36" t="s">
        <v>670</v>
      </c>
      <c r="WDK3001" s="36" t="s">
        <v>670</v>
      </c>
      <c r="WDL3001" s="36" t="s">
        <v>670</v>
      </c>
      <c r="WDM3001" s="36" t="s">
        <v>670</v>
      </c>
      <c r="WDN3001" s="36" t="s">
        <v>670</v>
      </c>
      <c r="WDO3001" s="36" t="s">
        <v>670</v>
      </c>
      <c r="WDP3001" s="36" t="s">
        <v>670</v>
      </c>
      <c r="WDQ3001" s="36" t="s">
        <v>670</v>
      </c>
      <c r="WDR3001" s="36" t="s">
        <v>670</v>
      </c>
      <c r="WDS3001" s="36" t="s">
        <v>670</v>
      </c>
      <c r="WDT3001" s="36" t="s">
        <v>670</v>
      </c>
      <c r="WDU3001" s="36" t="s">
        <v>670</v>
      </c>
      <c r="WDV3001" s="36" t="s">
        <v>670</v>
      </c>
      <c r="WDW3001" s="36" t="s">
        <v>670</v>
      </c>
      <c r="WDX3001" s="36" t="s">
        <v>670</v>
      </c>
      <c r="WDY3001" s="36" t="s">
        <v>670</v>
      </c>
      <c r="WDZ3001" s="36" t="s">
        <v>670</v>
      </c>
      <c r="WEA3001" s="36" t="s">
        <v>670</v>
      </c>
      <c r="WEB3001" s="36" t="s">
        <v>670</v>
      </c>
      <c r="WEC3001" s="36" t="s">
        <v>670</v>
      </c>
      <c r="WED3001" s="36" t="s">
        <v>670</v>
      </c>
      <c r="WEE3001" s="36" t="s">
        <v>670</v>
      </c>
      <c r="WEF3001" s="36" t="s">
        <v>670</v>
      </c>
      <c r="WEG3001" s="36" t="s">
        <v>670</v>
      </c>
      <c r="WEH3001" s="36" t="s">
        <v>670</v>
      </c>
      <c r="WEI3001" s="36" t="s">
        <v>670</v>
      </c>
      <c r="WEJ3001" s="36" t="s">
        <v>670</v>
      </c>
      <c r="WEK3001" s="36" t="s">
        <v>670</v>
      </c>
      <c r="WEL3001" s="36" t="s">
        <v>670</v>
      </c>
      <c r="WEM3001" s="36" t="s">
        <v>670</v>
      </c>
      <c r="WEN3001" s="36" t="s">
        <v>670</v>
      </c>
      <c r="WEO3001" s="36" t="s">
        <v>670</v>
      </c>
      <c r="WEP3001" s="36" t="s">
        <v>670</v>
      </c>
      <c r="WEQ3001" s="36" t="s">
        <v>670</v>
      </c>
      <c r="WER3001" s="36" t="s">
        <v>670</v>
      </c>
      <c r="WES3001" s="36" t="s">
        <v>670</v>
      </c>
      <c r="WET3001" s="36" t="s">
        <v>670</v>
      </c>
      <c r="WEU3001" s="36" t="s">
        <v>670</v>
      </c>
      <c r="WEV3001" s="36" t="s">
        <v>670</v>
      </c>
      <c r="WEW3001" s="36" t="s">
        <v>670</v>
      </c>
      <c r="WEX3001" s="36" t="s">
        <v>670</v>
      </c>
      <c r="WEY3001" s="36" t="s">
        <v>670</v>
      </c>
      <c r="WEZ3001" s="36" t="s">
        <v>670</v>
      </c>
      <c r="WFA3001" s="36" t="s">
        <v>670</v>
      </c>
      <c r="WFB3001" s="36" t="s">
        <v>670</v>
      </c>
      <c r="WFC3001" s="36" t="s">
        <v>670</v>
      </c>
      <c r="WFD3001" s="36" t="s">
        <v>670</v>
      </c>
      <c r="WFE3001" s="36" t="s">
        <v>670</v>
      </c>
      <c r="WFF3001" s="36" t="s">
        <v>670</v>
      </c>
      <c r="WFG3001" s="36" t="s">
        <v>670</v>
      </c>
      <c r="WFH3001" s="36" t="s">
        <v>670</v>
      </c>
      <c r="WFI3001" s="36" t="s">
        <v>670</v>
      </c>
      <c r="WFJ3001" s="36" t="s">
        <v>670</v>
      </c>
      <c r="WFK3001" s="36" t="s">
        <v>670</v>
      </c>
      <c r="WFL3001" s="36" t="s">
        <v>670</v>
      </c>
      <c r="WFM3001" s="36" t="s">
        <v>670</v>
      </c>
      <c r="WFN3001" s="36" t="s">
        <v>670</v>
      </c>
      <c r="WFO3001" s="36" t="s">
        <v>670</v>
      </c>
      <c r="WFP3001" s="36" t="s">
        <v>670</v>
      </c>
      <c r="WFQ3001" s="36" t="s">
        <v>670</v>
      </c>
      <c r="WFR3001" s="36" t="s">
        <v>670</v>
      </c>
      <c r="WFS3001" s="36" t="s">
        <v>670</v>
      </c>
      <c r="WFT3001" s="36" t="s">
        <v>670</v>
      </c>
      <c r="WFU3001" s="36" t="s">
        <v>670</v>
      </c>
      <c r="WFV3001" s="36" t="s">
        <v>670</v>
      </c>
      <c r="WFW3001" s="36" t="s">
        <v>670</v>
      </c>
      <c r="WFX3001" s="36" t="s">
        <v>670</v>
      </c>
      <c r="WFY3001" s="36" t="s">
        <v>670</v>
      </c>
      <c r="WFZ3001" s="36" t="s">
        <v>670</v>
      </c>
      <c r="WGA3001" s="36" t="s">
        <v>670</v>
      </c>
      <c r="WGB3001" s="36" t="s">
        <v>670</v>
      </c>
      <c r="WGC3001" s="36" t="s">
        <v>670</v>
      </c>
      <c r="WGD3001" s="36" t="s">
        <v>670</v>
      </c>
      <c r="WGE3001" s="36" t="s">
        <v>670</v>
      </c>
      <c r="WGF3001" s="36" t="s">
        <v>670</v>
      </c>
      <c r="WGG3001" s="36" t="s">
        <v>670</v>
      </c>
      <c r="WGH3001" s="36" t="s">
        <v>670</v>
      </c>
      <c r="WGI3001" s="36" t="s">
        <v>670</v>
      </c>
      <c r="WGJ3001" s="36" t="s">
        <v>670</v>
      </c>
      <c r="WGK3001" s="36" t="s">
        <v>670</v>
      </c>
      <c r="WGL3001" s="36" t="s">
        <v>670</v>
      </c>
      <c r="WGM3001" s="36" t="s">
        <v>670</v>
      </c>
      <c r="WGN3001" s="36" t="s">
        <v>670</v>
      </c>
      <c r="WGO3001" s="36" t="s">
        <v>670</v>
      </c>
      <c r="WGP3001" s="36" t="s">
        <v>670</v>
      </c>
      <c r="WGQ3001" s="36" t="s">
        <v>670</v>
      </c>
      <c r="WGR3001" s="36" t="s">
        <v>670</v>
      </c>
      <c r="WGS3001" s="36" t="s">
        <v>670</v>
      </c>
      <c r="WGT3001" s="36" t="s">
        <v>670</v>
      </c>
      <c r="WGU3001" s="36" t="s">
        <v>670</v>
      </c>
      <c r="WGV3001" s="36" t="s">
        <v>670</v>
      </c>
      <c r="WGW3001" s="36" t="s">
        <v>670</v>
      </c>
      <c r="WGX3001" s="36" t="s">
        <v>670</v>
      </c>
      <c r="WGY3001" s="36" t="s">
        <v>670</v>
      </c>
      <c r="WGZ3001" s="36" t="s">
        <v>670</v>
      </c>
      <c r="WHA3001" s="36" t="s">
        <v>670</v>
      </c>
      <c r="WHB3001" s="36" t="s">
        <v>670</v>
      </c>
      <c r="WHC3001" s="36" t="s">
        <v>670</v>
      </c>
      <c r="WHD3001" s="36" t="s">
        <v>670</v>
      </c>
      <c r="WHE3001" s="36" t="s">
        <v>670</v>
      </c>
      <c r="WHF3001" s="36" t="s">
        <v>670</v>
      </c>
      <c r="WHG3001" s="36" t="s">
        <v>670</v>
      </c>
      <c r="WHH3001" s="36" t="s">
        <v>670</v>
      </c>
      <c r="WHI3001" s="36" t="s">
        <v>670</v>
      </c>
      <c r="WHJ3001" s="36" t="s">
        <v>670</v>
      </c>
      <c r="WHK3001" s="36" t="s">
        <v>670</v>
      </c>
      <c r="WHL3001" s="36" t="s">
        <v>670</v>
      </c>
      <c r="WHM3001" s="36" t="s">
        <v>670</v>
      </c>
      <c r="WHN3001" s="36" t="s">
        <v>670</v>
      </c>
      <c r="WHO3001" s="36" t="s">
        <v>670</v>
      </c>
      <c r="WHP3001" s="36" t="s">
        <v>670</v>
      </c>
      <c r="WHQ3001" s="36" t="s">
        <v>670</v>
      </c>
      <c r="WHR3001" s="36" t="s">
        <v>670</v>
      </c>
      <c r="WHS3001" s="36" t="s">
        <v>670</v>
      </c>
      <c r="WHT3001" s="36" t="s">
        <v>670</v>
      </c>
      <c r="WHU3001" s="36" t="s">
        <v>670</v>
      </c>
      <c r="WHV3001" s="36" t="s">
        <v>670</v>
      </c>
      <c r="WHW3001" s="36" t="s">
        <v>670</v>
      </c>
      <c r="WHX3001" s="36" t="s">
        <v>670</v>
      </c>
      <c r="WHY3001" s="36" t="s">
        <v>670</v>
      </c>
      <c r="WHZ3001" s="36" t="s">
        <v>670</v>
      </c>
      <c r="WIA3001" s="36" t="s">
        <v>670</v>
      </c>
      <c r="WIB3001" s="36" t="s">
        <v>670</v>
      </c>
      <c r="WIC3001" s="36" t="s">
        <v>670</v>
      </c>
      <c r="WID3001" s="36" t="s">
        <v>670</v>
      </c>
      <c r="WIE3001" s="36" t="s">
        <v>670</v>
      </c>
      <c r="WIF3001" s="36" t="s">
        <v>670</v>
      </c>
      <c r="WIG3001" s="36" t="s">
        <v>670</v>
      </c>
      <c r="WIH3001" s="36" t="s">
        <v>670</v>
      </c>
      <c r="WII3001" s="36" t="s">
        <v>670</v>
      </c>
      <c r="WIJ3001" s="36" t="s">
        <v>670</v>
      </c>
      <c r="WIK3001" s="36" t="s">
        <v>670</v>
      </c>
      <c r="WIL3001" s="36" t="s">
        <v>670</v>
      </c>
      <c r="WIM3001" s="36" t="s">
        <v>670</v>
      </c>
      <c r="WIN3001" s="36" t="s">
        <v>670</v>
      </c>
      <c r="WIO3001" s="36" t="s">
        <v>670</v>
      </c>
      <c r="WIP3001" s="36" t="s">
        <v>670</v>
      </c>
      <c r="WIQ3001" s="36" t="s">
        <v>670</v>
      </c>
      <c r="WIR3001" s="36" t="s">
        <v>670</v>
      </c>
      <c r="WIS3001" s="36" t="s">
        <v>670</v>
      </c>
      <c r="WIT3001" s="36" t="s">
        <v>670</v>
      </c>
      <c r="WIU3001" s="36" t="s">
        <v>670</v>
      </c>
      <c r="WIV3001" s="36" t="s">
        <v>670</v>
      </c>
      <c r="WIW3001" s="36" t="s">
        <v>670</v>
      </c>
      <c r="WIX3001" s="36" t="s">
        <v>670</v>
      </c>
      <c r="WIY3001" s="36" t="s">
        <v>670</v>
      </c>
      <c r="WIZ3001" s="36" t="s">
        <v>670</v>
      </c>
      <c r="WJA3001" s="36" t="s">
        <v>670</v>
      </c>
      <c r="WJB3001" s="36" t="s">
        <v>670</v>
      </c>
      <c r="WJC3001" s="36" t="s">
        <v>670</v>
      </c>
      <c r="WJD3001" s="36" t="s">
        <v>670</v>
      </c>
      <c r="WJE3001" s="36" t="s">
        <v>670</v>
      </c>
      <c r="WJF3001" s="36" t="s">
        <v>670</v>
      </c>
      <c r="WJG3001" s="36" t="s">
        <v>670</v>
      </c>
      <c r="WJH3001" s="36" t="s">
        <v>670</v>
      </c>
      <c r="WJI3001" s="36" t="s">
        <v>670</v>
      </c>
      <c r="WJJ3001" s="36" t="s">
        <v>670</v>
      </c>
      <c r="WJK3001" s="36" t="s">
        <v>670</v>
      </c>
      <c r="WJL3001" s="36" t="s">
        <v>670</v>
      </c>
      <c r="WJM3001" s="36" t="s">
        <v>670</v>
      </c>
      <c r="WJN3001" s="36" t="s">
        <v>670</v>
      </c>
      <c r="WJO3001" s="36" t="s">
        <v>670</v>
      </c>
      <c r="WJP3001" s="36" t="s">
        <v>670</v>
      </c>
      <c r="WJQ3001" s="36" t="s">
        <v>670</v>
      </c>
      <c r="WJR3001" s="36" t="s">
        <v>670</v>
      </c>
      <c r="WJS3001" s="36" t="s">
        <v>670</v>
      </c>
      <c r="WJT3001" s="36" t="s">
        <v>670</v>
      </c>
      <c r="WJU3001" s="36" t="s">
        <v>670</v>
      </c>
      <c r="WJV3001" s="36" t="s">
        <v>670</v>
      </c>
      <c r="WJW3001" s="36" t="s">
        <v>670</v>
      </c>
      <c r="WJX3001" s="36" t="s">
        <v>670</v>
      </c>
      <c r="WJY3001" s="36" t="s">
        <v>670</v>
      </c>
      <c r="WJZ3001" s="36" t="s">
        <v>670</v>
      </c>
      <c r="WKA3001" s="36" t="s">
        <v>670</v>
      </c>
      <c r="WKB3001" s="36" t="s">
        <v>670</v>
      </c>
      <c r="WKC3001" s="36" t="s">
        <v>670</v>
      </c>
      <c r="WKD3001" s="36" t="s">
        <v>670</v>
      </c>
      <c r="WKE3001" s="36" t="s">
        <v>670</v>
      </c>
      <c r="WKF3001" s="36" t="s">
        <v>670</v>
      </c>
      <c r="WKG3001" s="36" t="s">
        <v>670</v>
      </c>
      <c r="WKH3001" s="36" t="s">
        <v>670</v>
      </c>
      <c r="WKI3001" s="36" t="s">
        <v>670</v>
      </c>
      <c r="WKJ3001" s="36" t="s">
        <v>670</v>
      </c>
      <c r="WKK3001" s="36" t="s">
        <v>670</v>
      </c>
      <c r="WKL3001" s="36" t="s">
        <v>670</v>
      </c>
      <c r="WKM3001" s="36" t="s">
        <v>670</v>
      </c>
      <c r="WKN3001" s="36" t="s">
        <v>670</v>
      </c>
      <c r="WKO3001" s="36" t="s">
        <v>670</v>
      </c>
      <c r="WKP3001" s="36" t="s">
        <v>670</v>
      </c>
      <c r="WKQ3001" s="36" t="s">
        <v>670</v>
      </c>
      <c r="WKR3001" s="36" t="s">
        <v>670</v>
      </c>
      <c r="WKS3001" s="36" t="s">
        <v>670</v>
      </c>
      <c r="WKT3001" s="36" t="s">
        <v>670</v>
      </c>
      <c r="WKU3001" s="36" t="s">
        <v>670</v>
      </c>
      <c r="WKV3001" s="36" t="s">
        <v>670</v>
      </c>
      <c r="WKW3001" s="36" t="s">
        <v>670</v>
      </c>
      <c r="WKX3001" s="36" t="s">
        <v>670</v>
      </c>
      <c r="WKY3001" s="36" t="s">
        <v>670</v>
      </c>
      <c r="WKZ3001" s="36" t="s">
        <v>670</v>
      </c>
      <c r="WLA3001" s="36" t="s">
        <v>670</v>
      </c>
      <c r="WLB3001" s="36" t="s">
        <v>670</v>
      </c>
      <c r="WLC3001" s="36" t="s">
        <v>670</v>
      </c>
      <c r="WLD3001" s="36" t="s">
        <v>670</v>
      </c>
      <c r="WLE3001" s="36" t="s">
        <v>670</v>
      </c>
      <c r="WLF3001" s="36" t="s">
        <v>670</v>
      </c>
      <c r="WLG3001" s="36" t="s">
        <v>670</v>
      </c>
      <c r="WLH3001" s="36" t="s">
        <v>670</v>
      </c>
      <c r="WLI3001" s="36" t="s">
        <v>670</v>
      </c>
      <c r="WLJ3001" s="36" t="s">
        <v>670</v>
      </c>
      <c r="WLK3001" s="36" t="s">
        <v>670</v>
      </c>
      <c r="WLL3001" s="36" t="s">
        <v>670</v>
      </c>
      <c r="WLM3001" s="36" t="s">
        <v>670</v>
      </c>
      <c r="WLN3001" s="36" t="s">
        <v>670</v>
      </c>
      <c r="WLO3001" s="36" t="s">
        <v>670</v>
      </c>
      <c r="WLP3001" s="36" t="s">
        <v>670</v>
      </c>
      <c r="WLQ3001" s="36" t="s">
        <v>670</v>
      </c>
      <c r="WLR3001" s="36" t="s">
        <v>670</v>
      </c>
      <c r="WLS3001" s="36" t="s">
        <v>670</v>
      </c>
      <c r="WLT3001" s="36" t="s">
        <v>670</v>
      </c>
      <c r="WLU3001" s="36" t="s">
        <v>670</v>
      </c>
      <c r="WLV3001" s="36" t="s">
        <v>670</v>
      </c>
      <c r="WLW3001" s="36" t="s">
        <v>670</v>
      </c>
      <c r="WLX3001" s="36" t="s">
        <v>670</v>
      </c>
      <c r="WLY3001" s="36" t="s">
        <v>670</v>
      </c>
      <c r="WLZ3001" s="36" t="s">
        <v>670</v>
      </c>
      <c r="WMA3001" s="36" t="s">
        <v>670</v>
      </c>
      <c r="WMB3001" s="36" t="s">
        <v>670</v>
      </c>
      <c r="WMC3001" s="36" t="s">
        <v>670</v>
      </c>
      <c r="WMD3001" s="36" t="s">
        <v>670</v>
      </c>
      <c r="WME3001" s="36" t="s">
        <v>670</v>
      </c>
      <c r="WMF3001" s="36" t="s">
        <v>670</v>
      </c>
      <c r="WMG3001" s="36" t="s">
        <v>670</v>
      </c>
      <c r="WMH3001" s="36" t="s">
        <v>670</v>
      </c>
      <c r="WMI3001" s="36" t="s">
        <v>670</v>
      </c>
      <c r="WMJ3001" s="36" t="s">
        <v>670</v>
      </c>
      <c r="WMK3001" s="36" t="s">
        <v>670</v>
      </c>
      <c r="WML3001" s="36" t="s">
        <v>670</v>
      </c>
      <c r="WMM3001" s="36" t="s">
        <v>670</v>
      </c>
      <c r="WMN3001" s="36" t="s">
        <v>670</v>
      </c>
      <c r="WMO3001" s="36" t="s">
        <v>670</v>
      </c>
      <c r="WMP3001" s="36" t="s">
        <v>670</v>
      </c>
      <c r="WMQ3001" s="36" t="s">
        <v>670</v>
      </c>
      <c r="WMR3001" s="36" t="s">
        <v>670</v>
      </c>
      <c r="WMS3001" s="36" t="s">
        <v>670</v>
      </c>
      <c r="WMT3001" s="36" t="s">
        <v>670</v>
      </c>
      <c r="WMU3001" s="36" t="s">
        <v>670</v>
      </c>
      <c r="WMV3001" s="36" t="s">
        <v>670</v>
      </c>
      <c r="WMW3001" s="36" t="s">
        <v>670</v>
      </c>
      <c r="WMX3001" s="36" t="s">
        <v>670</v>
      </c>
      <c r="WMY3001" s="36" t="s">
        <v>670</v>
      </c>
      <c r="WMZ3001" s="36" t="s">
        <v>670</v>
      </c>
      <c r="WNA3001" s="36" t="s">
        <v>670</v>
      </c>
      <c r="WNB3001" s="36" t="s">
        <v>670</v>
      </c>
      <c r="WNC3001" s="36" t="s">
        <v>670</v>
      </c>
      <c r="WND3001" s="36" t="s">
        <v>670</v>
      </c>
      <c r="WNE3001" s="36" t="s">
        <v>670</v>
      </c>
      <c r="WNF3001" s="36" t="s">
        <v>670</v>
      </c>
      <c r="WNG3001" s="36" t="s">
        <v>670</v>
      </c>
      <c r="WNH3001" s="36" t="s">
        <v>670</v>
      </c>
      <c r="WNI3001" s="36" t="s">
        <v>670</v>
      </c>
      <c r="WNJ3001" s="36" t="s">
        <v>670</v>
      </c>
      <c r="WNK3001" s="36" t="s">
        <v>670</v>
      </c>
      <c r="WNL3001" s="36" t="s">
        <v>670</v>
      </c>
      <c r="WNM3001" s="36" t="s">
        <v>670</v>
      </c>
      <c r="WNN3001" s="36" t="s">
        <v>670</v>
      </c>
      <c r="WNO3001" s="36" t="s">
        <v>670</v>
      </c>
      <c r="WNP3001" s="36" t="s">
        <v>670</v>
      </c>
      <c r="WNQ3001" s="36" t="s">
        <v>670</v>
      </c>
      <c r="WNR3001" s="36" t="s">
        <v>670</v>
      </c>
      <c r="WNS3001" s="36" t="s">
        <v>670</v>
      </c>
      <c r="WNT3001" s="36" t="s">
        <v>670</v>
      </c>
      <c r="WNU3001" s="36" t="s">
        <v>670</v>
      </c>
      <c r="WNV3001" s="36" t="s">
        <v>670</v>
      </c>
      <c r="WNW3001" s="36" t="s">
        <v>670</v>
      </c>
      <c r="WNX3001" s="36" t="s">
        <v>670</v>
      </c>
      <c r="WNY3001" s="36" t="s">
        <v>670</v>
      </c>
      <c r="WNZ3001" s="36" t="s">
        <v>670</v>
      </c>
      <c r="WOA3001" s="36" t="s">
        <v>670</v>
      </c>
      <c r="WOB3001" s="36" t="s">
        <v>670</v>
      </c>
      <c r="WOC3001" s="36" t="s">
        <v>670</v>
      </c>
      <c r="WOD3001" s="36" t="s">
        <v>670</v>
      </c>
      <c r="WOE3001" s="36" t="s">
        <v>670</v>
      </c>
      <c r="WOF3001" s="36" t="s">
        <v>670</v>
      </c>
      <c r="WOG3001" s="36" t="s">
        <v>670</v>
      </c>
      <c r="WOH3001" s="36" t="s">
        <v>670</v>
      </c>
      <c r="WOI3001" s="36" t="s">
        <v>670</v>
      </c>
      <c r="WOJ3001" s="36" t="s">
        <v>670</v>
      </c>
      <c r="WOK3001" s="36" t="s">
        <v>670</v>
      </c>
      <c r="WOL3001" s="36" t="s">
        <v>670</v>
      </c>
      <c r="WOM3001" s="36" t="s">
        <v>670</v>
      </c>
      <c r="WON3001" s="36" t="s">
        <v>670</v>
      </c>
      <c r="WOO3001" s="36" t="s">
        <v>670</v>
      </c>
      <c r="WOP3001" s="36" t="s">
        <v>670</v>
      </c>
      <c r="WOQ3001" s="36" t="s">
        <v>670</v>
      </c>
      <c r="WOR3001" s="36" t="s">
        <v>670</v>
      </c>
      <c r="WOS3001" s="36" t="s">
        <v>670</v>
      </c>
      <c r="WOT3001" s="36" t="s">
        <v>670</v>
      </c>
      <c r="WOU3001" s="36" t="s">
        <v>670</v>
      </c>
      <c r="WOV3001" s="36" t="s">
        <v>670</v>
      </c>
      <c r="WOW3001" s="36" t="s">
        <v>670</v>
      </c>
      <c r="WOX3001" s="36" t="s">
        <v>670</v>
      </c>
      <c r="WOY3001" s="36" t="s">
        <v>670</v>
      </c>
      <c r="WOZ3001" s="36" t="s">
        <v>670</v>
      </c>
      <c r="WPA3001" s="36" t="s">
        <v>670</v>
      </c>
      <c r="WPB3001" s="36" t="s">
        <v>670</v>
      </c>
      <c r="WPC3001" s="36" t="s">
        <v>670</v>
      </c>
      <c r="WPD3001" s="36" t="s">
        <v>670</v>
      </c>
      <c r="WPE3001" s="36" t="s">
        <v>670</v>
      </c>
      <c r="WPF3001" s="36" t="s">
        <v>670</v>
      </c>
      <c r="WPG3001" s="36" t="s">
        <v>670</v>
      </c>
      <c r="WPH3001" s="36" t="s">
        <v>670</v>
      </c>
      <c r="WPI3001" s="36" t="s">
        <v>670</v>
      </c>
      <c r="WPJ3001" s="36" t="s">
        <v>670</v>
      </c>
      <c r="WPK3001" s="36" t="s">
        <v>670</v>
      </c>
      <c r="WPL3001" s="36" t="s">
        <v>670</v>
      </c>
      <c r="WPM3001" s="36" t="s">
        <v>670</v>
      </c>
      <c r="WPN3001" s="36" t="s">
        <v>670</v>
      </c>
      <c r="WPO3001" s="36" t="s">
        <v>670</v>
      </c>
      <c r="WPP3001" s="36" t="s">
        <v>670</v>
      </c>
      <c r="WPQ3001" s="36" t="s">
        <v>670</v>
      </c>
      <c r="WPR3001" s="36" t="s">
        <v>670</v>
      </c>
      <c r="WPS3001" s="36" t="s">
        <v>670</v>
      </c>
      <c r="WPT3001" s="36" t="s">
        <v>670</v>
      </c>
      <c r="WPU3001" s="36" t="s">
        <v>670</v>
      </c>
      <c r="WPV3001" s="36" t="s">
        <v>670</v>
      </c>
      <c r="WPW3001" s="36" t="s">
        <v>670</v>
      </c>
      <c r="WPX3001" s="36" t="s">
        <v>670</v>
      </c>
      <c r="WPY3001" s="36" t="s">
        <v>670</v>
      </c>
      <c r="WPZ3001" s="36" t="s">
        <v>670</v>
      </c>
      <c r="WQA3001" s="36" t="s">
        <v>670</v>
      </c>
      <c r="WQB3001" s="36" t="s">
        <v>670</v>
      </c>
      <c r="WQC3001" s="36" t="s">
        <v>670</v>
      </c>
      <c r="WQD3001" s="36" t="s">
        <v>670</v>
      </c>
      <c r="WQE3001" s="36" t="s">
        <v>670</v>
      </c>
      <c r="WQF3001" s="36" t="s">
        <v>670</v>
      </c>
      <c r="WQG3001" s="36" t="s">
        <v>670</v>
      </c>
      <c r="WQH3001" s="36" t="s">
        <v>670</v>
      </c>
      <c r="WQI3001" s="36" t="s">
        <v>670</v>
      </c>
      <c r="WQJ3001" s="36" t="s">
        <v>670</v>
      </c>
      <c r="WQK3001" s="36" t="s">
        <v>670</v>
      </c>
      <c r="WQL3001" s="36" t="s">
        <v>670</v>
      </c>
      <c r="WQM3001" s="36" t="s">
        <v>670</v>
      </c>
      <c r="WQN3001" s="36" t="s">
        <v>670</v>
      </c>
      <c r="WQO3001" s="36" t="s">
        <v>670</v>
      </c>
      <c r="WQP3001" s="36" t="s">
        <v>670</v>
      </c>
      <c r="WQQ3001" s="36" t="s">
        <v>670</v>
      </c>
      <c r="WQR3001" s="36" t="s">
        <v>670</v>
      </c>
      <c r="WQS3001" s="36" t="s">
        <v>670</v>
      </c>
      <c r="WQT3001" s="36" t="s">
        <v>670</v>
      </c>
      <c r="WQU3001" s="36" t="s">
        <v>670</v>
      </c>
      <c r="WQV3001" s="36" t="s">
        <v>670</v>
      </c>
      <c r="WQW3001" s="36" t="s">
        <v>670</v>
      </c>
      <c r="WQX3001" s="36" t="s">
        <v>670</v>
      </c>
      <c r="WQY3001" s="36" t="s">
        <v>670</v>
      </c>
      <c r="WQZ3001" s="36" t="s">
        <v>670</v>
      </c>
      <c r="WRA3001" s="36" t="s">
        <v>670</v>
      </c>
      <c r="WRB3001" s="36" t="s">
        <v>670</v>
      </c>
      <c r="WRC3001" s="36" t="s">
        <v>670</v>
      </c>
      <c r="WRD3001" s="36" t="s">
        <v>670</v>
      </c>
      <c r="WRE3001" s="36" t="s">
        <v>670</v>
      </c>
      <c r="WRF3001" s="36" t="s">
        <v>670</v>
      </c>
      <c r="WRG3001" s="36" t="s">
        <v>670</v>
      </c>
      <c r="WRH3001" s="36" t="s">
        <v>670</v>
      </c>
      <c r="WRI3001" s="36" t="s">
        <v>670</v>
      </c>
      <c r="WRJ3001" s="36" t="s">
        <v>670</v>
      </c>
      <c r="WRK3001" s="36" t="s">
        <v>670</v>
      </c>
      <c r="WRL3001" s="36" t="s">
        <v>670</v>
      </c>
      <c r="WRM3001" s="36" t="s">
        <v>670</v>
      </c>
      <c r="WRN3001" s="36" t="s">
        <v>670</v>
      </c>
      <c r="WRO3001" s="36" t="s">
        <v>670</v>
      </c>
      <c r="WRP3001" s="36" t="s">
        <v>670</v>
      </c>
      <c r="WRQ3001" s="36" t="s">
        <v>670</v>
      </c>
      <c r="WRR3001" s="36" t="s">
        <v>670</v>
      </c>
      <c r="WRS3001" s="36" t="s">
        <v>670</v>
      </c>
      <c r="WRT3001" s="36" t="s">
        <v>670</v>
      </c>
      <c r="WRU3001" s="36" t="s">
        <v>670</v>
      </c>
      <c r="WRV3001" s="36" t="s">
        <v>670</v>
      </c>
      <c r="WRW3001" s="36" t="s">
        <v>670</v>
      </c>
      <c r="WRX3001" s="36" t="s">
        <v>670</v>
      </c>
      <c r="WRY3001" s="36" t="s">
        <v>670</v>
      </c>
      <c r="WRZ3001" s="36" t="s">
        <v>670</v>
      </c>
      <c r="WSA3001" s="36" t="s">
        <v>670</v>
      </c>
      <c r="WSB3001" s="36" t="s">
        <v>670</v>
      </c>
      <c r="WSC3001" s="36" t="s">
        <v>670</v>
      </c>
      <c r="WSD3001" s="36" t="s">
        <v>670</v>
      </c>
      <c r="WSE3001" s="36" t="s">
        <v>670</v>
      </c>
      <c r="WSF3001" s="36" t="s">
        <v>670</v>
      </c>
      <c r="WSG3001" s="36" t="s">
        <v>670</v>
      </c>
      <c r="WSH3001" s="36" t="s">
        <v>670</v>
      </c>
      <c r="WSI3001" s="36" t="s">
        <v>670</v>
      </c>
      <c r="WSJ3001" s="36" t="s">
        <v>670</v>
      </c>
      <c r="WSK3001" s="36" t="s">
        <v>670</v>
      </c>
      <c r="WSL3001" s="36" t="s">
        <v>670</v>
      </c>
      <c r="WSM3001" s="36" t="s">
        <v>670</v>
      </c>
      <c r="WSN3001" s="36" t="s">
        <v>670</v>
      </c>
      <c r="WSO3001" s="36" t="s">
        <v>670</v>
      </c>
      <c r="WSP3001" s="36" t="s">
        <v>670</v>
      </c>
      <c r="WSQ3001" s="36" t="s">
        <v>670</v>
      </c>
      <c r="WSR3001" s="36" t="s">
        <v>670</v>
      </c>
      <c r="WSS3001" s="36" t="s">
        <v>670</v>
      </c>
      <c r="WST3001" s="36" t="s">
        <v>670</v>
      </c>
      <c r="WSU3001" s="36" t="s">
        <v>670</v>
      </c>
      <c r="WSV3001" s="36" t="s">
        <v>670</v>
      </c>
      <c r="WSW3001" s="36" t="s">
        <v>670</v>
      </c>
      <c r="WSX3001" s="36" t="s">
        <v>670</v>
      </c>
      <c r="WSY3001" s="36" t="s">
        <v>670</v>
      </c>
      <c r="WSZ3001" s="36" t="s">
        <v>670</v>
      </c>
      <c r="WTA3001" s="36" t="s">
        <v>670</v>
      </c>
      <c r="WTB3001" s="36" t="s">
        <v>670</v>
      </c>
      <c r="WTC3001" s="36" t="s">
        <v>670</v>
      </c>
      <c r="WTD3001" s="36" t="s">
        <v>670</v>
      </c>
      <c r="WTE3001" s="36" t="s">
        <v>670</v>
      </c>
      <c r="WTF3001" s="36" t="s">
        <v>670</v>
      </c>
      <c r="WTG3001" s="36" t="s">
        <v>670</v>
      </c>
      <c r="WTH3001" s="36" t="s">
        <v>670</v>
      </c>
      <c r="WTI3001" s="36" t="s">
        <v>670</v>
      </c>
      <c r="WTJ3001" s="36" t="s">
        <v>670</v>
      </c>
      <c r="WTK3001" s="36" t="s">
        <v>670</v>
      </c>
      <c r="WTL3001" s="36" t="s">
        <v>670</v>
      </c>
      <c r="WTM3001" s="36" t="s">
        <v>670</v>
      </c>
      <c r="WTN3001" s="36" t="s">
        <v>670</v>
      </c>
      <c r="WTO3001" s="36" t="s">
        <v>670</v>
      </c>
      <c r="WTP3001" s="36" t="s">
        <v>670</v>
      </c>
      <c r="WTQ3001" s="36" t="s">
        <v>670</v>
      </c>
      <c r="WTR3001" s="36" t="s">
        <v>670</v>
      </c>
      <c r="WTS3001" s="36" t="s">
        <v>670</v>
      </c>
      <c r="WTT3001" s="36" t="s">
        <v>670</v>
      </c>
      <c r="WTU3001" s="36" t="s">
        <v>670</v>
      </c>
      <c r="WTV3001" s="36" t="s">
        <v>670</v>
      </c>
      <c r="WTW3001" s="36" t="s">
        <v>670</v>
      </c>
      <c r="WTX3001" s="36" t="s">
        <v>670</v>
      </c>
      <c r="WTY3001" s="36" t="s">
        <v>670</v>
      </c>
      <c r="WTZ3001" s="36" t="s">
        <v>670</v>
      </c>
      <c r="WUA3001" s="36" t="s">
        <v>670</v>
      </c>
      <c r="WUB3001" s="36" t="s">
        <v>670</v>
      </c>
      <c r="WUC3001" s="36" t="s">
        <v>670</v>
      </c>
      <c r="WUD3001" s="36" t="s">
        <v>670</v>
      </c>
      <c r="WUE3001" s="36" t="s">
        <v>670</v>
      </c>
      <c r="WUF3001" s="36" t="s">
        <v>670</v>
      </c>
      <c r="WUG3001" s="36" t="s">
        <v>670</v>
      </c>
      <c r="WUH3001" s="36" t="s">
        <v>670</v>
      </c>
      <c r="WUI3001" s="36" t="s">
        <v>670</v>
      </c>
      <c r="WUJ3001" s="36" t="s">
        <v>670</v>
      </c>
      <c r="WUK3001" s="36" t="s">
        <v>670</v>
      </c>
      <c r="WUL3001" s="36" t="s">
        <v>670</v>
      </c>
      <c r="WUM3001" s="36" t="s">
        <v>670</v>
      </c>
      <c r="WUN3001" s="36" t="s">
        <v>670</v>
      </c>
      <c r="WUO3001" s="36" t="s">
        <v>670</v>
      </c>
      <c r="WUP3001" s="36" t="s">
        <v>670</v>
      </c>
      <c r="WUQ3001" s="36" t="s">
        <v>670</v>
      </c>
      <c r="WUR3001" s="36" t="s">
        <v>670</v>
      </c>
      <c r="WUS3001" s="36" t="s">
        <v>670</v>
      </c>
      <c r="WUT3001" s="36" t="s">
        <v>670</v>
      </c>
      <c r="WUU3001" s="36" t="s">
        <v>670</v>
      </c>
      <c r="WUV3001" s="36" t="s">
        <v>670</v>
      </c>
      <c r="WUW3001" s="36" t="s">
        <v>670</v>
      </c>
      <c r="WUX3001" s="36" t="s">
        <v>670</v>
      </c>
      <c r="WUY3001" s="36" t="s">
        <v>670</v>
      </c>
      <c r="WUZ3001" s="36" t="s">
        <v>670</v>
      </c>
      <c r="WVA3001" s="36" t="s">
        <v>670</v>
      </c>
      <c r="WVB3001" s="36" t="s">
        <v>670</v>
      </c>
      <c r="WVC3001" s="36" t="s">
        <v>670</v>
      </c>
      <c r="WVD3001" s="36" t="s">
        <v>670</v>
      </c>
      <c r="WVE3001" s="36" t="s">
        <v>670</v>
      </c>
      <c r="WVF3001" s="36" t="s">
        <v>670</v>
      </c>
      <c r="WVG3001" s="36" t="s">
        <v>670</v>
      </c>
      <c r="WVH3001" s="36" t="s">
        <v>670</v>
      </c>
      <c r="WVI3001" s="36" t="s">
        <v>670</v>
      </c>
      <c r="WVJ3001" s="36" t="s">
        <v>670</v>
      </c>
      <c r="WVK3001" s="36" t="s">
        <v>670</v>
      </c>
      <c r="WVL3001" s="36" t="s">
        <v>670</v>
      </c>
      <c r="WVM3001" s="36" t="s">
        <v>670</v>
      </c>
      <c r="WVN3001" s="36" t="s">
        <v>670</v>
      </c>
      <c r="WVO3001" s="36" t="s">
        <v>670</v>
      </c>
      <c r="WVP3001" s="36" t="s">
        <v>670</v>
      </c>
      <c r="WVQ3001" s="36" t="s">
        <v>670</v>
      </c>
      <c r="WVR3001" s="36" t="s">
        <v>670</v>
      </c>
      <c r="WVS3001" s="36" t="s">
        <v>670</v>
      </c>
      <c r="WVT3001" s="36" t="s">
        <v>670</v>
      </c>
      <c r="WVU3001" s="36" t="s">
        <v>670</v>
      </c>
      <c r="WVV3001" s="36" t="s">
        <v>670</v>
      </c>
      <c r="WVW3001" s="36" t="s">
        <v>670</v>
      </c>
      <c r="WVX3001" s="36" t="s">
        <v>670</v>
      </c>
      <c r="WVY3001" s="36" t="s">
        <v>670</v>
      </c>
      <c r="WVZ3001" s="36" t="s">
        <v>670</v>
      </c>
      <c r="WWA3001" s="36" t="s">
        <v>670</v>
      </c>
      <c r="WWB3001" s="36" t="s">
        <v>670</v>
      </c>
      <c r="WWC3001" s="36" t="s">
        <v>670</v>
      </c>
      <c r="WWD3001" s="36" t="s">
        <v>670</v>
      </c>
      <c r="WWE3001" s="36" t="s">
        <v>670</v>
      </c>
      <c r="WWF3001" s="36" t="s">
        <v>670</v>
      </c>
      <c r="WWG3001" s="36" t="s">
        <v>670</v>
      </c>
      <c r="WWH3001" s="36" t="s">
        <v>670</v>
      </c>
      <c r="WWI3001" s="36" t="s">
        <v>670</v>
      </c>
      <c r="WWJ3001" s="36" t="s">
        <v>670</v>
      </c>
      <c r="WWK3001" s="36" t="s">
        <v>670</v>
      </c>
      <c r="WWL3001" s="36" t="s">
        <v>670</v>
      </c>
      <c r="WWM3001" s="36" t="s">
        <v>670</v>
      </c>
      <c r="WWN3001" s="36" t="s">
        <v>670</v>
      </c>
      <c r="WWO3001" s="36" t="s">
        <v>670</v>
      </c>
      <c r="WWP3001" s="36" t="s">
        <v>670</v>
      </c>
      <c r="WWQ3001" s="36" t="s">
        <v>670</v>
      </c>
      <c r="WWR3001" s="36" t="s">
        <v>670</v>
      </c>
      <c r="WWS3001" s="36" t="s">
        <v>670</v>
      </c>
      <c r="WWT3001" s="36" t="s">
        <v>670</v>
      </c>
      <c r="WWU3001" s="36" t="s">
        <v>670</v>
      </c>
      <c r="WWV3001" s="36" t="s">
        <v>670</v>
      </c>
      <c r="WWW3001" s="36" t="s">
        <v>670</v>
      </c>
      <c r="WWX3001" s="36" t="s">
        <v>670</v>
      </c>
      <c r="WWY3001" s="36" t="s">
        <v>670</v>
      </c>
      <c r="WWZ3001" s="36" t="s">
        <v>670</v>
      </c>
      <c r="WXA3001" s="36" t="s">
        <v>670</v>
      </c>
      <c r="WXB3001" s="36" t="s">
        <v>670</v>
      </c>
      <c r="WXC3001" s="36" t="s">
        <v>670</v>
      </c>
      <c r="WXD3001" s="36" t="s">
        <v>670</v>
      </c>
      <c r="WXE3001" s="36" t="s">
        <v>670</v>
      </c>
      <c r="WXF3001" s="36" t="s">
        <v>670</v>
      </c>
      <c r="WXG3001" s="36" t="s">
        <v>670</v>
      </c>
      <c r="WXH3001" s="36" t="s">
        <v>670</v>
      </c>
      <c r="WXI3001" s="36" t="s">
        <v>670</v>
      </c>
      <c r="WXJ3001" s="36" t="s">
        <v>670</v>
      </c>
      <c r="WXK3001" s="36" t="s">
        <v>670</v>
      </c>
      <c r="WXL3001" s="36" t="s">
        <v>670</v>
      </c>
      <c r="WXM3001" s="36" t="s">
        <v>670</v>
      </c>
      <c r="WXN3001" s="36" t="s">
        <v>670</v>
      </c>
      <c r="WXO3001" s="36" t="s">
        <v>670</v>
      </c>
      <c r="WXP3001" s="36" t="s">
        <v>670</v>
      </c>
      <c r="WXQ3001" s="36" t="s">
        <v>670</v>
      </c>
      <c r="WXR3001" s="36" t="s">
        <v>670</v>
      </c>
      <c r="WXS3001" s="36" t="s">
        <v>670</v>
      </c>
      <c r="WXT3001" s="36" t="s">
        <v>670</v>
      </c>
      <c r="WXU3001" s="36" t="s">
        <v>670</v>
      </c>
      <c r="WXV3001" s="36" t="s">
        <v>670</v>
      </c>
      <c r="WXW3001" s="36" t="s">
        <v>670</v>
      </c>
      <c r="WXX3001" s="36" t="s">
        <v>670</v>
      </c>
      <c r="WXY3001" s="36" t="s">
        <v>670</v>
      </c>
      <c r="WXZ3001" s="36" t="s">
        <v>670</v>
      </c>
      <c r="WYA3001" s="36" t="s">
        <v>670</v>
      </c>
      <c r="WYB3001" s="36" t="s">
        <v>670</v>
      </c>
      <c r="WYC3001" s="36" t="s">
        <v>670</v>
      </c>
      <c r="WYD3001" s="36" t="s">
        <v>670</v>
      </c>
      <c r="WYE3001" s="36" t="s">
        <v>670</v>
      </c>
      <c r="WYF3001" s="36" t="s">
        <v>670</v>
      </c>
      <c r="WYG3001" s="36" t="s">
        <v>670</v>
      </c>
      <c r="WYH3001" s="36" t="s">
        <v>670</v>
      </c>
      <c r="WYI3001" s="36" t="s">
        <v>670</v>
      </c>
      <c r="WYJ3001" s="36" t="s">
        <v>670</v>
      </c>
      <c r="WYK3001" s="36" t="s">
        <v>670</v>
      </c>
      <c r="WYL3001" s="36" t="s">
        <v>670</v>
      </c>
      <c r="WYM3001" s="36" t="s">
        <v>670</v>
      </c>
      <c r="WYN3001" s="36" t="s">
        <v>670</v>
      </c>
      <c r="WYO3001" s="36" t="s">
        <v>670</v>
      </c>
      <c r="WYP3001" s="36" t="s">
        <v>670</v>
      </c>
      <c r="WYQ3001" s="36" t="s">
        <v>670</v>
      </c>
      <c r="WYR3001" s="36" t="s">
        <v>670</v>
      </c>
      <c r="WYS3001" s="36" t="s">
        <v>670</v>
      </c>
      <c r="WYT3001" s="36" t="s">
        <v>670</v>
      </c>
      <c r="WYU3001" s="36" t="s">
        <v>670</v>
      </c>
      <c r="WYV3001" s="36" t="s">
        <v>670</v>
      </c>
      <c r="WYW3001" s="36" t="s">
        <v>670</v>
      </c>
      <c r="WYX3001" s="36" t="s">
        <v>670</v>
      </c>
      <c r="WYY3001" s="36" t="s">
        <v>670</v>
      </c>
      <c r="WYZ3001" s="36" t="s">
        <v>670</v>
      </c>
      <c r="WZA3001" s="36" t="s">
        <v>670</v>
      </c>
      <c r="WZB3001" s="36" t="s">
        <v>670</v>
      </c>
      <c r="WZC3001" s="36" t="s">
        <v>670</v>
      </c>
      <c r="WZD3001" s="36" t="s">
        <v>670</v>
      </c>
      <c r="WZE3001" s="36" t="s">
        <v>670</v>
      </c>
      <c r="WZF3001" s="36" t="s">
        <v>670</v>
      </c>
      <c r="WZG3001" s="36" t="s">
        <v>670</v>
      </c>
      <c r="WZH3001" s="36" t="s">
        <v>670</v>
      </c>
      <c r="WZI3001" s="36" t="s">
        <v>670</v>
      </c>
      <c r="WZJ3001" s="36" t="s">
        <v>670</v>
      </c>
      <c r="WZK3001" s="36" t="s">
        <v>670</v>
      </c>
      <c r="WZL3001" s="36" t="s">
        <v>670</v>
      </c>
      <c r="WZM3001" s="36" t="s">
        <v>670</v>
      </c>
      <c r="WZN3001" s="36" t="s">
        <v>670</v>
      </c>
      <c r="WZO3001" s="36" t="s">
        <v>670</v>
      </c>
      <c r="WZP3001" s="36" t="s">
        <v>670</v>
      </c>
      <c r="WZQ3001" s="36" t="s">
        <v>670</v>
      </c>
      <c r="WZR3001" s="36" t="s">
        <v>670</v>
      </c>
      <c r="WZS3001" s="36" t="s">
        <v>670</v>
      </c>
      <c r="WZT3001" s="36" t="s">
        <v>670</v>
      </c>
      <c r="WZU3001" s="36" t="s">
        <v>670</v>
      </c>
      <c r="WZV3001" s="36" t="s">
        <v>670</v>
      </c>
      <c r="WZW3001" s="36" t="s">
        <v>670</v>
      </c>
      <c r="WZX3001" s="36" t="s">
        <v>670</v>
      </c>
      <c r="WZY3001" s="36" t="s">
        <v>670</v>
      </c>
      <c r="WZZ3001" s="36" t="s">
        <v>670</v>
      </c>
      <c r="XAA3001" s="36" t="s">
        <v>670</v>
      </c>
      <c r="XAB3001" s="36" t="s">
        <v>670</v>
      </c>
      <c r="XAC3001" s="36" t="s">
        <v>670</v>
      </c>
      <c r="XAD3001" s="36" t="s">
        <v>670</v>
      </c>
      <c r="XAE3001" s="36" t="s">
        <v>670</v>
      </c>
      <c r="XAF3001" s="36" t="s">
        <v>670</v>
      </c>
      <c r="XAG3001" s="36" t="s">
        <v>670</v>
      </c>
      <c r="XAH3001" s="36" t="s">
        <v>670</v>
      </c>
      <c r="XAI3001" s="36" t="s">
        <v>670</v>
      </c>
      <c r="XAJ3001" s="36" t="s">
        <v>670</v>
      </c>
      <c r="XAK3001" s="36" t="s">
        <v>670</v>
      </c>
      <c r="XAL3001" s="36" t="s">
        <v>670</v>
      </c>
      <c r="XAM3001" s="36" t="s">
        <v>670</v>
      </c>
      <c r="XAN3001" s="36" t="s">
        <v>670</v>
      </c>
      <c r="XAO3001" s="36" t="s">
        <v>670</v>
      </c>
      <c r="XAP3001" s="36" t="s">
        <v>670</v>
      </c>
      <c r="XAQ3001" s="36" t="s">
        <v>670</v>
      </c>
      <c r="XAR3001" s="36" t="s">
        <v>670</v>
      </c>
      <c r="XAS3001" s="36" t="s">
        <v>670</v>
      </c>
      <c r="XAT3001" s="36" t="s">
        <v>670</v>
      </c>
      <c r="XAU3001" s="36" t="s">
        <v>670</v>
      </c>
      <c r="XAV3001" s="36" t="s">
        <v>670</v>
      </c>
      <c r="XAW3001" s="36" t="s">
        <v>670</v>
      </c>
      <c r="XAX3001" s="36" t="s">
        <v>670</v>
      </c>
      <c r="XAY3001" s="36" t="s">
        <v>670</v>
      </c>
      <c r="XAZ3001" s="36" t="s">
        <v>670</v>
      </c>
      <c r="XBA3001" s="36" t="s">
        <v>670</v>
      </c>
      <c r="XBB3001" s="36" t="s">
        <v>670</v>
      </c>
      <c r="XBC3001" s="36" t="s">
        <v>670</v>
      </c>
      <c r="XBD3001" s="36" t="s">
        <v>670</v>
      </c>
      <c r="XBE3001" s="36" t="s">
        <v>670</v>
      </c>
      <c r="XBF3001" s="36" t="s">
        <v>670</v>
      </c>
      <c r="XBG3001" s="36" t="s">
        <v>670</v>
      </c>
      <c r="XBH3001" s="36" t="s">
        <v>670</v>
      </c>
      <c r="XBI3001" s="36" t="s">
        <v>670</v>
      </c>
      <c r="XBJ3001" s="36" t="s">
        <v>670</v>
      </c>
      <c r="XBK3001" s="36" t="s">
        <v>670</v>
      </c>
      <c r="XBL3001" s="36" t="s">
        <v>670</v>
      </c>
      <c r="XBM3001" s="36" t="s">
        <v>670</v>
      </c>
      <c r="XBN3001" s="36" t="s">
        <v>670</v>
      </c>
      <c r="XBO3001" s="36" t="s">
        <v>670</v>
      </c>
      <c r="XBP3001" s="36" t="s">
        <v>670</v>
      </c>
      <c r="XBQ3001" s="36" t="s">
        <v>670</v>
      </c>
      <c r="XBR3001" s="36" t="s">
        <v>670</v>
      </c>
      <c r="XBS3001" s="36" t="s">
        <v>670</v>
      </c>
      <c r="XBT3001" s="36" t="s">
        <v>670</v>
      </c>
      <c r="XBU3001" s="36" t="s">
        <v>670</v>
      </c>
      <c r="XBV3001" s="36" t="s">
        <v>670</v>
      </c>
      <c r="XBW3001" s="36" t="s">
        <v>670</v>
      </c>
      <c r="XBX3001" s="36" t="s">
        <v>670</v>
      </c>
      <c r="XBY3001" s="36" t="s">
        <v>670</v>
      </c>
      <c r="XBZ3001" s="36" t="s">
        <v>670</v>
      </c>
      <c r="XCA3001" s="36" t="s">
        <v>670</v>
      </c>
      <c r="XCB3001" s="36" t="s">
        <v>670</v>
      </c>
      <c r="XCC3001" s="36" t="s">
        <v>670</v>
      </c>
      <c r="XCD3001" s="36" t="s">
        <v>670</v>
      </c>
      <c r="XCE3001" s="36" t="s">
        <v>670</v>
      </c>
      <c r="XCF3001" s="36" t="s">
        <v>670</v>
      </c>
      <c r="XCG3001" s="36" t="s">
        <v>670</v>
      </c>
      <c r="XCH3001" s="36" t="s">
        <v>670</v>
      </c>
      <c r="XCI3001" s="36" t="s">
        <v>670</v>
      </c>
      <c r="XCJ3001" s="36" t="s">
        <v>670</v>
      </c>
      <c r="XCK3001" s="36" t="s">
        <v>670</v>
      </c>
      <c r="XCL3001" s="36" t="s">
        <v>670</v>
      </c>
      <c r="XCM3001" s="36" t="s">
        <v>670</v>
      </c>
      <c r="XCN3001" s="36" t="s">
        <v>670</v>
      </c>
      <c r="XCO3001" s="36" t="s">
        <v>670</v>
      </c>
      <c r="XCP3001" s="36" t="s">
        <v>670</v>
      </c>
      <c r="XCQ3001" s="36" t="s">
        <v>670</v>
      </c>
      <c r="XCR3001" s="36" t="s">
        <v>670</v>
      </c>
      <c r="XCS3001" s="36" t="s">
        <v>670</v>
      </c>
      <c r="XCT3001" s="36" t="s">
        <v>670</v>
      </c>
      <c r="XCU3001" s="36" t="s">
        <v>670</v>
      </c>
      <c r="XCV3001" s="36" t="s">
        <v>670</v>
      </c>
      <c r="XCW3001" s="36" t="s">
        <v>670</v>
      </c>
      <c r="XCX3001" s="36" t="s">
        <v>670</v>
      </c>
      <c r="XCY3001" s="36" t="s">
        <v>670</v>
      </c>
      <c r="XCZ3001" s="36" t="s">
        <v>670</v>
      </c>
      <c r="XDA3001" s="36" t="s">
        <v>670</v>
      </c>
      <c r="XDB3001" s="36" t="s">
        <v>670</v>
      </c>
      <c r="XDC3001" s="36" t="s">
        <v>670</v>
      </c>
      <c r="XDD3001" s="36" t="s">
        <v>670</v>
      </c>
      <c r="XDE3001" s="36" t="s">
        <v>670</v>
      </c>
      <c r="XDF3001" s="36" t="s">
        <v>670</v>
      </c>
      <c r="XDG3001" s="36" t="s">
        <v>670</v>
      </c>
      <c r="XDH3001" s="36" t="s">
        <v>670</v>
      </c>
      <c r="XDI3001" s="36" t="s">
        <v>670</v>
      </c>
      <c r="XDJ3001" s="36" t="s">
        <v>670</v>
      </c>
      <c r="XDK3001" s="36" t="s">
        <v>670</v>
      </c>
      <c r="XDL3001" s="36" t="s">
        <v>670</v>
      </c>
      <c r="XDM3001" s="36" t="s">
        <v>670</v>
      </c>
      <c r="XDN3001" s="36" t="s">
        <v>670</v>
      </c>
      <c r="XDO3001" s="36" t="s">
        <v>670</v>
      </c>
      <c r="XDP3001" s="36" t="s">
        <v>670</v>
      </c>
      <c r="XDQ3001" s="36" t="s">
        <v>670</v>
      </c>
      <c r="XDR3001" s="36" t="s">
        <v>670</v>
      </c>
      <c r="XDS3001" s="36" t="s">
        <v>670</v>
      </c>
      <c r="XDT3001" s="36" t="s">
        <v>670</v>
      </c>
      <c r="XDU3001" s="36" t="s">
        <v>670</v>
      </c>
      <c r="XDV3001" s="36" t="s">
        <v>670</v>
      </c>
      <c r="XDW3001" s="36" t="s">
        <v>670</v>
      </c>
      <c r="XDX3001" s="36" t="s">
        <v>670</v>
      </c>
      <c r="XDY3001" s="36" t="s">
        <v>670</v>
      </c>
      <c r="XDZ3001" s="36" t="s">
        <v>670</v>
      </c>
      <c r="XEA3001" s="36" t="s">
        <v>670</v>
      </c>
      <c r="XEB3001" s="36" t="s">
        <v>670</v>
      </c>
      <c r="XEC3001" s="36" t="s">
        <v>670</v>
      </c>
      <c r="XED3001" s="36" t="s">
        <v>670</v>
      </c>
      <c r="XEE3001" s="36" t="s">
        <v>670</v>
      </c>
      <c r="XEF3001" s="36" t="s">
        <v>670</v>
      </c>
      <c r="XEG3001" s="36" t="s">
        <v>670</v>
      </c>
      <c r="XEH3001" s="36" t="s">
        <v>670</v>
      </c>
      <c r="XEI3001" s="36" t="s">
        <v>670</v>
      </c>
      <c r="XEJ3001" s="36" t="s">
        <v>670</v>
      </c>
    </row>
    <row r="3002" spans="1:16364" x14ac:dyDescent="0.25">
      <c r="A3002" s="27"/>
      <c r="B3002" s="27"/>
      <c r="C3002" s="27"/>
      <c r="D3002" s="27"/>
      <c r="E3002" s="27"/>
      <c r="F3002" s="27"/>
      <c r="G3002" s="27"/>
      <c r="H3002" s="27"/>
      <c r="I3002" s="27"/>
      <c r="J3002" s="27"/>
      <c r="K3002" s="27"/>
      <c r="L3002" s="27"/>
      <c r="M3002" s="42"/>
      <c r="N3002" s="42"/>
      <c r="O3002" s="42"/>
      <c r="P3002" s="42"/>
      <c r="Q3002" s="42"/>
      <c r="R3002" s="42"/>
      <c r="S3002" s="42"/>
      <c r="T3002" s="42"/>
      <c r="U3002" s="42"/>
      <c r="V3002" s="42"/>
      <c r="W3002" s="42"/>
      <c r="X3002" s="42"/>
      <c r="Y3002" s="41"/>
      <c r="Z3002" s="41"/>
      <c r="AA3002" s="43"/>
      <c r="AB3002" s="27"/>
      <c r="AC3002" s="27"/>
      <c r="AD3002" s="27"/>
      <c r="AE3002" s="44"/>
      <c r="AF3002" s="27"/>
      <c r="AG3002" s="28"/>
      <c r="AH3002" s="27"/>
      <c r="AI3002" s="27"/>
      <c r="AJ3002" s="27"/>
      <c r="AK3002" s="28"/>
      <c r="AL3002" s="29"/>
      <c r="AM3002" s="29"/>
      <c r="AN3002" s="29"/>
      <c r="AO3002" s="29"/>
      <c r="AP3002" s="29"/>
      <c r="AQ3002" s="29"/>
      <c r="AR3002" s="29"/>
      <c r="AS3002" s="29"/>
      <c r="AT3002" s="29"/>
      <c r="AU3002" s="29"/>
      <c r="AV3002" s="29"/>
      <c r="AW3002" s="29"/>
      <c r="AX3002" s="29"/>
      <c r="AY3002" s="31"/>
      <c r="AZ3002" s="30"/>
      <c r="BA3002" s="35"/>
    </row>
    <row r="3003" spans="1:16364" x14ac:dyDescent="0.25">
      <c r="A3003" s="27"/>
      <c r="B3003" s="27"/>
      <c r="C3003" s="27"/>
      <c r="D3003" s="27"/>
      <c r="E3003" s="27"/>
      <c r="F3003" s="27"/>
      <c r="G3003" s="27"/>
      <c r="H3003" s="27"/>
      <c r="I3003" s="27"/>
      <c r="J3003" s="27"/>
      <c r="K3003" s="27"/>
      <c r="L3003" s="27"/>
      <c r="M3003" s="42"/>
      <c r="N3003" s="42"/>
      <c r="O3003" s="42"/>
      <c r="P3003" s="42"/>
      <c r="Q3003" s="42"/>
      <c r="R3003" s="42"/>
      <c r="S3003" s="42"/>
      <c r="T3003" s="42"/>
      <c r="U3003" s="42"/>
      <c r="V3003" s="42"/>
      <c r="W3003" s="42"/>
      <c r="X3003" s="42"/>
      <c r="Y3003" s="41"/>
      <c r="Z3003" s="41"/>
      <c r="AA3003" s="43"/>
      <c r="AB3003" s="27"/>
      <c r="AC3003" s="27"/>
      <c r="AD3003" s="27"/>
      <c r="AE3003" s="44"/>
      <c r="AF3003" s="27"/>
      <c r="AG3003" s="28"/>
      <c r="AH3003" s="27"/>
      <c r="AI3003" s="27"/>
      <c r="AJ3003" s="27"/>
      <c r="AK3003" s="28"/>
      <c r="AL3003" s="29"/>
      <c r="AM3003" s="29"/>
      <c r="AN3003" s="29"/>
      <c r="AO3003" s="29"/>
      <c r="AP3003" s="29"/>
      <c r="AQ3003" s="29"/>
      <c r="AR3003" s="29"/>
      <c r="AS3003" s="29"/>
      <c r="AT3003" s="29"/>
      <c r="AU3003" s="29"/>
      <c r="AV3003" s="29"/>
      <c r="AW3003" s="29"/>
      <c r="AX3003" s="29"/>
      <c r="AY3003" s="31"/>
      <c r="AZ3003" s="30"/>
      <c r="BA3003" s="35"/>
    </row>
    <row r="3004" spans="1:16364" x14ac:dyDescent="0.25">
      <c r="A3004" s="27"/>
      <c r="B3004" s="27"/>
      <c r="C3004" s="27"/>
      <c r="D3004" s="27"/>
      <c r="E3004" s="27"/>
      <c r="F3004" s="27"/>
      <c r="G3004" s="27"/>
      <c r="H3004" s="27"/>
      <c r="I3004" s="27"/>
      <c r="J3004" s="27"/>
      <c r="K3004" s="27"/>
      <c r="L3004" s="27"/>
      <c r="M3004" s="42"/>
      <c r="N3004" s="42"/>
      <c r="O3004" s="42"/>
      <c r="P3004" s="42"/>
      <c r="Q3004" s="42"/>
      <c r="R3004" s="42"/>
      <c r="S3004" s="42"/>
      <c r="T3004" s="42"/>
      <c r="U3004" s="42"/>
      <c r="V3004" s="42"/>
      <c r="W3004" s="42"/>
      <c r="X3004" s="42"/>
      <c r="Y3004" s="41"/>
      <c r="Z3004" s="41"/>
      <c r="AA3004" s="43"/>
      <c r="AB3004" s="27"/>
      <c r="AC3004" s="27"/>
      <c r="AD3004" s="27"/>
      <c r="AE3004" s="44"/>
      <c r="AF3004" s="27"/>
      <c r="AG3004" s="28"/>
      <c r="AH3004" s="27"/>
      <c r="AI3004" s="27"/>
      <c r="AJ3004" s="27"/>
      <c r="AK3004" s="28"/>
      <c r="AL3004" s="29"/>
      <c r="AM3004" s="29"/>
      <c r="AN3004" s="29"/>
      <c r="AO3004" s="29"/>
      <c r="AP3004" s="29"/>
      <c r="AQ3004" s="29"/>
      <c r="AR3004" s="29"/>
      <c r="AS3004" s="29"/>
      <c r="AT3004" s="29"/>
      <c r="AU3004" s="29"/>
      <c r="AV3004" s="29"/>
      <c r="AW3004" s="29"/>
      <c r="AX3004" s="29"/>
      <c r="AY3004" s="31"/>
      <c r="AZ3004" s="30"/>
      <c r="BA3004" s="35"/>
    </row>
    <row r="3005" spans="1:16364" x14ac:dyDescent="0.25">
      <c r="A3005" s="27"/>
      <c r="B3005" s="27"/>
      <c r="C3005" s="27"/>
      <c r="D3005" s="27"/>
      <c r="E3005" s="27"/>
      <c r="F3005" s="27"/>
      <c r="G3005" s="27"/>
      <c r="H3005" s="27"/>
      <c r="I3005" s="27"/>
      <c r="J3005" s="27"/>
      <c r="K3005" s="27"/>
      <c r="L3005" s="27"/>
      <c r="M3005" s="42"/>
      <c r="N3005" s="42"/>
      <c r="O3005" s="42"/>
      <c r="P3005" s="42"/>
      <c r="Q3005" s="42"/>
      <c r="R3005" s="42"/>
      <c r="S3005" s="42"/>
      <c r="T3005" s="42"/>
      <c r="U3005" s="42"/>
      <c r="V3005" s="42"/>
      <c r="W3005" s="42"/>
      <c r="X3005" s="42"/>
      <c r="Y3005" s="41"/>
      <c r="Z3005" s="41"/>
      <c r="AA3005" s="43"/>
      <c r="AB3005" s="27"/>
      <c r="AC3005" s="27"/>
      <c r="AD3005" s="27"/>
      <c r="AE3005" s="44"/>
      <c r="AF3005" s="27"/>
      <c r="AG3005" s="28"/>
      <c r="AH3005" s="27"/>
      <c r="AI3005" s="27"/>
      <c r="AJ3005" s="27"/>
      <c r="AK3005" s="28"/>
      <c r="AL3005" s="29"/>
      <c r="AM3005" s="29"/>
      <c r="AN3005" s="29"/>
      <c r="AO3005" s="29"/>
      <c r="AP3005" s="29"/>
      <c r="AQ3005" s="29"/>
      <c r="AR3005" s="29"/>
      <c r="AS3005" s="29"/>
      <c r="AT3005" s="29"/>
      <c r="AU3005" s="29"/>
      <c r="AV3005" s="29"/>
      <c r="AW3005" s="29"/>
      <c r="AX3005" s="29"/>
      <c r="AY3005" s="31"/>
      <c r="AZ3005" s="30"/>
      <c r="BA3005" s="35"/>
    </row>
    <row r="3006" spans="1:16364" x14ac:dyDescent="0.25">
      <c r="A3006" s="27"/>
      <c r="B3006" s="27"/>
      <c r="C3006" s="27"/>
      <c r="D3006" s="27"/>
      <c r="E3006" s="27"/>
      <c r="F3006" s="27"/>
      <c r="G3006" s="27"/>
      <c r="H3006" s="27"/>
      <c r="I3006" s="27"/>
      <c r="J3006" s="27"/>
      <c r="K3006" s="27"/>
      <c r="L3006" s="27"/>
      <c r="M3006" s="42"/>
      <c r="N3006" s="42"/>
      <c r="O3006" s="42"/>
      <c r="P3006" s="42"/>
      <c r="Q3006" s="42"/>
      <c r="R3006" s="42"/>
      <c r="S3006" s="42"/>
      <c r="T3006" s="42"/>
      <c r="U3006" s="42"/>
      <c r="V3006" s="42"/>
      <c r="W3006" s="42"/>
      <c r="X3006" s="42"/>
      <c r="Y3006" s="41"/>
      <c r="Z3006" s="41"/>
      <c r="AA3006" s="43"/>
      <c r="AB3006" s="27"/>
      <c r="AC3006" s="27"/>
      <c r="AD3006" s="27"/>
      <c r="AE3006" s="44"/>
      <c r="AF3006" s="27"/>
      <c r="AG3006" s="28"/>
      <c r="AH3006" s="27"/>
      <c r="AI3006" s="27"/>
      <c r="AJ3006" s="27"/>
      <c r="AK3006" s="28"/>
      <c r="AL3006" s="29"/>
      <c r="AM3006" s="29"/>
      <c r="AN3006" s="29"/>
      <c r="AO3006" s="29"/>
      <c r="AP3006" s="29"/>
      <c r="AQ3006" s="29"/>
      <c r="AR3006" s="29"/>
      <c r="AS3006" s="29"/>
      <c r="AT3006" s="29"/>
      <c r="AU3006" s="29"/>
      <c r="AV3006" s="29"/>
      <c r="AW3006" s="29"/>
      <c r="AX3006" s="29"/>
      <c r="AY3006" s="31"/>
      <c r="AZ3006" s="30"/>
      <c r="BA3006" s="35"/>
    </row>
    <row r="3007" spans="1:16364" x14ac:dyDescent="0.25">
      <c r="A3007" s="27"/>
      <c r="B3007" s="27"/>
      <c r="C3007" s="27"/>
      <c r="D3007" s="27"/>
      <c r="E3007" s="27"/>
      <c r="F3007" s="27"/>
      <c r="G3007" s="27"/>
      <c r="H3007" s="27"/>
      <c r="I3007" s="27"/>
      <c r="J3007" s="27"/>
      <c r="K3007" s="27"/>
      <c r="L3007" s="27"/>
      <c r="M3007" s="42"/>
      <c r="N3007" s="42"/>
      <c r="O3007" s="42"/>
      <c r="P3007" s="42"/>
      <c r="Q3007" s="42"/>
      <c r="R3007" s="42"/>
      <c r="S3007" s="42"/>
      <c r="T3007" s="42"/>
      <c r="U3007" s="42"/>
      <c r="V3007" s="42"/>
      <c r="W3007" s="42"/>
      <c r="X3007" s="42"/>
      <c r="Y3007" s="41"/>
      <c r="Z3007" s="41"/>
      <c r="AA3007" s="43"/>
      <c r="AB3007" s="27"/>
      <c r="AC3007" s="27"/>
      <c r="AD3007" s="27"/>
      <c r="AE3007" s="44"/>
      <c r="AF3007" s="27"/>
      <c r="AG3007" s="28"/>
      <c r="AH3007" s="27"/>
      <c r="AI3007" s="27"/>
      <c r="AJ3007" s="27"/>
      <c r="AK3007" s="28"/>
      <c r="AL3007" s="29"/>
      <c r="AM3007" s="29"/>
      <c r="AN3007" s="29"/>
      <c r="AO3007" s="29"/>
      <c r="AP3007" s="29"/>
      <c r="AQ3007" s="29"/>
      <c r="AR3007" s="29"/>
      <c r="AS3007" s="29"/>
      <c r="AT3007" s="29"/>
      <c r="AU3007" s="29"/>
      <c r="AV3007" s="29"/>
      <c r="AW3007" s="29"/>
      <c r="AX3007" s="29"/>
      <c r="AY3007" s="31"/>
      <c r="AZ3007" s="30"/>
      <c r="BA3007" s="35"/>
    </row>
    <row r="3008" spans="1:16364" x14ac:dyDescent="0.25">
      <c r="A3008" s="27"/>
      <c r="B3008" s="27"/>
      <c r="C3008" s="27"/>
      <c r="D3008" s="27"/>
      <c r="E3008" s="27"/>
      <c r="F3008" s="27"/>
      <c r="G3008" s="27"/>
      <c r="H3008" s="27"/>
      <c r="I3008" s="27"/>
      <c r="J3008" s="27"/>
      <c r="K3008" s="27"/>
      <c r="L3008" s="27"/>
      <c r="M3008" s="42"/>
      <c r="N3008" s="42"/>
      <c r="O3008" s="42"/>
      <c r="P3008" s="42"/>
      <c r="Q3008" s="42"/>
      <c r="R3008" s="42"/>
      <c r="S3008" s="42"/>
      <c r="T3008" s="42"/>
      <c r="U3008" s="42"/>
      <c r="V3008" s="42"/>
      <c r="W3008" s="42"/>
      <c r="X3008" s="42"/>
      <c r="Y3008" s="41"/>
      <c r="Z3008" s="41"/>
      <c r="AA3008" s="43"/>
      <c r="AB3008" s="27"/>
      <c r="AC3008" s="27"/>
      <c r="AD3008" s="27"/>
      <c r="AE3008" s="44"/>
      <c r="AF3008" s="27"/>
      <c r="AG3008" s="28"/>
      <c r="AH3008" s="27"/>
      <c r="AI3008" s="27"/>
      <c r="AJ3008" s="27"/>
      <c r="AK3008" s="28"/>
      <c r="AL3008" s="29"/>
      <c r="AM3008" s="29"/>
      <c r="AN3008" s="29"/>
      <c r="AO3008" s="29"/>
      <c r="AP3008" s="29"/>
      <c r="AQ3008" s="29"/>
      <c r="AR3008" s="29"/>
      <c r="AS3008" s="29"/>
      <c r="AT3008" s="29"/>
      <c r="AU3008" s="29"/>
      <c r="AV3008" s="29"/>
      <c r="AW3008" s="29"/>
      <c r="AX3008" s="29"/>
      <c r="AY3008" s="31"/>
      <c r="AZ3008" s="30"/>
      <c r="BA3008" s="35"/>
    </row>
    <row r="3009" spans="1:53" x14ac:dyDescent="0.25">
      <c r="A3009" s="27"/>
      <c r="B3009" s="27"/>
      <c r="C3009" s="27"/>
      <c r="D3009" s="27"/>
      <c r="E3009" s="27"/>
      <c r="F3009" s="27"/>
      <c r="G3009" s="27"/>
      <c r="H3009" s="27"/>
      <c r="I3009" s="27"/>
      <c r="J3009" s="27"/>
      <c r="K3009" s="27"/>
      <c r="L3009" s="27"/>
      <c r="M3009" s="42"/>
      <c r="N3009" s="42"/>
      <c r="O3009" s="42"/>
      <c r="P3009" s="42"/>
      <c r="Q3009" s="42"/>
      <c r="R3009" s="42"/>
      <c r="S3009" s="42"/>
      <c r="T3009" s="42"/>
      <c r="U3009" s="42"/>
      <c r="V3009" s="42"/>
      <c r="W3009" s="42"/>
      <c r="X3009" s="42"/>
      <c r="Y3009" s="41"/>
      <c r="Z3009" s="41"/>
      <c r="AA3009" s="43"/>
      <c r="AB3009" s="27"/>
      <c r="AC3009" s="27"/>
      <c r="AD3009" s="27"/>
      <c r="AE3009" s="44"/>
      <c r="AF3009" s="27"/>
      <c r="AG3009" s="28"/>
      <c r="AH3009" s="27"/>
      <c r="AI3009" s="27"/>
      <c r="AJ3009" s="27"/>
      <c r="AK3009" s="28"/>
      <c r="AL3009" s="29"/>
      <c r="AM3009" s="29"/>
      <c r="AN3009" s="29"/>
      <c r="AO3009" s="29"/>
      <c r="AP3009" s="29"/>
      <c r="AQ3009" s="29"/>
      <c r="AR3009" s="29"/>
      <c r="AS3009" s="29"/>
      <c r="AT3009" s="29"/>
      <c r="AU3009" s="29"/>
      <c r="AV3009" s="29"/>
      <c r="AW3009" s="29"/>
      <c r="AX3009" s="29"/>
      <c r="AY3009" s="31"/>
      <c r="AZ3009" s="30"/>
      <c r="BA3009" s="35"/>
    </row>
    <row r="3010" spans="1:53" x14ac:dyDescent="0.25">
      <c r="A3010" s="27"/>
      <c r="B3010" s="27"/>
      <c r="C3010" s="27"/>
      <c r="D3010" s="27"/>
      <c r="E3010" s="27"/>
      <c r="F3010" s="27"/>
      <c r="G3010" s="27"/>
      <c r="H3010" s="27"/>
      <c r="I3010" s="27"/>
      <c r="J3010" s="27"/>
      <c r="K3010" s="27"/>
      <c r="L3010" s="27"/>
      <c r="M3010" s="42"/>
      <c r="N3010" s="42"/>
      <c r="O3010" s="42"/>
      <c r="P3010" s="42"/>
      <c r="Q3010" s="42"/>
      <c r="R3010" s="42"/>
      <c r="S3010" s="42"/>
      <c r="T3010" s="42"/>
      <c r="U3010" s="42"/>
      <c r="V3010" s="42"/>
      <c r="W3010" s="42"/>
      <c r="X3010" s="42"/>
      <c r="Y3010" s="41"/>
      <c r="Z3010" s="41"/>
      <c r="AA3010" s="43"/>
      <c r="AB3010" s="27"/>
      <c r="AC3010" s="27"/>
      <c r="AD3010" s="27"/>
      <c r="AE3010" s="44"/>
      <c r="AF3010" s="27"/>
      <c r="AG3010" s="28"/>
      <c r="AH3010" s="27"/>
      <c r="AI3010" s="27"/>
      <c r="AJ3010" s="27"/>
      <c r="AK3010" s="28"/>
      <c r="AL3010" s="29"/>
      <c r="AM3010" s="29"/>
      <c r="AN3010" s="29"/>
      <c r="AO3010" s="29"/>
      <c r="AP3010" s="29"/>
      <c r="AQ3010" s="29"/>
      <c r="AR3010" s="29"/>
      <c r="AS3010" s="29"/>
      <c r="AT3010" s="29"/>
      <c r="AU3010" s="29"/>
      <c r="AV3010" s="29"/>
      <c r="AW3010" s="29"/>
      <c r="AX3010" s="29"/>
      <c r="AY3010" s="31"/>
      <c r="AZ3010" s="30"/>
      <c r="BA3010" s="35"/>
    </row>
    <row r="3011" spans="1:53" x14ac:dyDescent="0.25">
      <c r="A3011" s="27"/>
      <c r="B3011" s="27"/>
      <c r="C3011" s="27"/>
      <c r="D3011" s="27"/>
      <c r="E3011" s="27"/>
      <c r="F3011" s="27"/>
      <c r="G3011" s="27"/>
      <c r="H3011" s="27"/>
      <c r="I3011" s="27"/>
      <c r="J3011" s="27"/>
      <c r="K3011" s="27"/>
      <c r="L3011" s="27"/>
      <c r="M3011" s="42"/>
      <c r="N3011" s="42"/>
      <c r="O3011" s="42"/>
      <c r="P3011" s="42"/>
      <c r="Q3011" s="42"/>
      <c r="R3011" s="42"/>
      <c r="S3011" s="42"/>
      <c r="T3011" s="42"/>
      <c r="U3011" s="42"/>
      <c r="V3011" s="42"/>
      <c r="W3011" s="42"/>
      <c r="X3011" s="42"/>
      <c r="Y3011" s="41"/>
      <c r="Z3011" s="41"/>
      <c r="AA3011" s="43"/>
      <c r="AB3011" s="27"/>
      <c r="AC3011" s="27"/>
      <c r="AD3011" s="27"/>
      <c r="AE3011" s="44"/>
      <c r="AF3011" s="27"/>
      <c r="AG3011" s="28"/>
      <c r="AH3011" s="27"/>
      <c r="AI3011" s="27"/>
      <c r="AJ3011" s="27"/>
      <c r="AK3011" s="28"/>
      <c r="AL3011" s="29"/>
      <c r="AM3011" s="29"/>
      <c r="AN3011" s="29"/>
      <c r="AO3011" s="29"/>
      <c r="AP3011" s="29"/>
      <c r="AQ3011" s="29"/>
      <c r="AR3011" s="29"/>
      <c r="AS3011" s="29"/>
      <c r="AT3011" s="29"/>
      <c r="AU3011" s="29"/>
      <c r="AV3011" s="29"/>
      <c r="AW3011" s="29"/>
      <c r="AX3011" s="29"/>
      <c r="AY3011" s="31"/>
      <c r="AZ3011" s="30"/>
      <c r="BA3011" s="35"/>
    </row>
    <row r="3012" spans="1:53" x14ac:dyDescent="0.25">
      <c r="A3012" s="27"/>
      <c r="B3012" s="27"/>
      <c r="C3012" s="27"/>
      <c r="D3012" s="27"/>
      <c r="E3012" s="27"/>
      <c r="F3012" s="27"/>
      <c r="G3012" s="27"/>
      <c r="H3012" s="27"/>
      <c r="I3012" s="27"/>
      <c r="J3012" s="27"/>
      <c r="K3012" s="27"/>
      <c r="L3012" s="27"/>
      <c r="M3012" s="42"/>
      <c r="N3012" s="42"/>
      <c r="O3012" s="42"/>
      <c r="P3012" s="42"/>
      <c r="Q3012" s="42"/>
      <c r="R3012" s="42"/>
      <c r="S3012" s="42"/>
      <c r="T3012" s="42"/>
      <c r="U3012" s="42"/>
      <c r="V3012" s="42"/>
      <c r="W3012" s="42"/>
      <c r="X3012" s="42"/>
      <c r="Y3012" s="41"/>
      <c r="Z3012" s="41"/>
      <c r="AA3012" s="43"/>
      <c r="AB3012" s="27"/>
      <c r="AC3012" s="27"/>
      <c r="AD3012" s="27"/>
      <c r="AE3012" s="44"/>
      <c r="AF3012" s="27"/>
      <c r="AG3012" s="28"/>
      <c r="AH3012" s="27"/>
      <c r="AI3012" s="27"/>
      <c r="AJ3012" s="27"/>
      <c r="AK3012" s="28"/>
      <c r="AL3012" s="29"/>
      <c r="AM3012" s="29"/>
      <c r="AN3012" s="29"/>
      <c r="AO3012" s="29"/>
      <c r="AP3012" s="29"/>
      <c r="AQ3012" s="29"/>
      <c r="AR3012" s="29"/>
      <c r="AS3012" s="29"/>
      <c r="AT3012" s="29"/>
      <c r="AU3012" s="29"/>
      <c r="AV3012" s="29"/>
      <c r="AW3012" s="29"/>
      <c r="AX3012" s="29"/>
      <c r="AY3012" s="31"/>
      <c r="AZ3012" s="30"/>
      <c r="BA3012" s="35"/>
    </row>
    <row r="3013" spans="1:53" x14ac:dyDescent="0.25">
      <c r="A3013" s="27"/>
      <c r="B3013" s="27"/>
      <c r="C3013" s="27"/>
      <c r="D3013" s="27"/>
      <c r="E3013" s="27"/>
      <c r="F3013" s="27"/>
      <c r="G3013" s="27"/>
      <c r="H3013" s="27"/>
      <c r="I3013" s="27"/>
      <c r="J3013" s="27"/>
      <c r="K3013" s="27"/>
      <c r="L3013" s="27"/>
      <c r="M3013" s="42"/>
      <c r="N3013" s="42"/>
      <c r="O3013" s="42"/>
      <c r="P3013" s="42"/>
      <c r="Q3013" s="42"/>
      <c r="R3013" s="42"/>
      <c r="S3013" s="42"/>
      <c r="T3013" s="42"/>
      <c r="U3013" s="42"/>
      <c r="V3013" s="42"/>
      <c r="W3013" s="42"/>
      <c r="X3013" s="42"/>
      <c r="Y3013" s="41"/>
      <c r="Z3013" s="41"/>
      <c r="AA3013" s="43"/>
      <c r="AB3013" s="27"/>
      <c r="AC3013" s="27"/>
      <c r="AD3013" s="27"/>
      <c r="AE3013" s="44"/>
      <c r="AF3013" s="27"/>
      <c r="AG3013" s="28"/>
      <c r="AH3013" s="27"/>
      <c r="AI3013" s="27"/>
      <c r="AJ3013" s="27"/>
      <c r="AK3013" s="28"/>
      <c r="AL3013" s="29"/>
      <c r="AM3013" s="29"/>
      <c r="AN3013" s="29"/>
      <c r="AO3013" s="29"/>
      <c r="AP3013" s="29"/>
      <c r="AQ3013" s="29"/>
      <c r="AR3013" s="29"/>
      <c r="AS3013" s="29"/>
      <c r="AT3013" s="29"/>
      <c r="AU3013" s="29"/>
      <c r="AV3013" s="29"/>
      <c r="AW3013" s="29"/>
      <c r="AX3013" s="29"/>
      <c r="AY3013" s="31"/>
      <c r="AZ3013" s="30"/>
      <c r="BA3013" s="35"/>
    </row>
    <row r="3014" spans="1:53" x14ac:dyDescent="0.25">
      <c r="A3014" s="27"/>
      <c r="B3014" s="27"/>
      <c r="C3014" s="27"/>
      <c r="D3014" s="27"/>
      <c r="E3014" s="27"/>
      <c r="F3014" s="27"/>
      <c r="G3014" s="27"/>
      <c r="H3014" s="27"/>
      <c r="I3014" s="27"/>
      <c r="J3014" s="27"/>
      <c r="K3014" s="27"/>
      <c r="L3014" s="27"/>
      <c r="M3014" s="42"/>
      <c r="N3014" s="42"/>
      <c r="O3014" s="42"/>
      <c r="P3014" s="42"/>
      <c r="Q3014" s="42"/>
      <c r="R3014" s="42"/>
      <c r="S3014" s="42"/>
      <c r="T3014" s="42"/>
      <c r="U3014" s="42"/>
      <c r="V3014" s="42"/>
      <c r="W3014" s="42"/>
      <c r="X3014" s="42"/>
      <c r="Y3014" s="41"/>
      <c r="Z3014" s="41"/>
      <c r="AA3014" s="43"/>
      <c r="AB3014" s="27"/>
      <c r="AC3014" s="27"/>
      <c r="AD3014" s="27"/>
      <c r="AE3014" s="44"/>
      <c r="AF3014" s="27"/>
      <c r="AG3014" s="28"/>
      <c r="AH3014" s="27"/>
      <c r="AI3014" s="27"/>
      <c r="AJ3014" s="27"/>
      <c r="AK3014" s="28"/>
      <c r="AL3014" s="29"/>
      <c r="AM3014" s="29"/>
      <c r="AN3014" s="29"/>
      <c r="AO3014" s="29"/>
      <c r="AP3014" s="29"/>
      <c r="AQ3014" s="29"/>
      <c r="AR3014" s="29"/>
      <c r="AS3014" s="29"/>
      <c r="AT3014" s="29"/>
      <c r="AU3014" s="29"/>
      <c r="AV3014" s="29"/>
      <c r="AW3014" s="29"/>
      <c r="AX3014" s="29"/>
      <c r="AY3014" s="31"/>
      <c r="AZ3014" s="30"/>
      <c r="BA3014" s="35"/>
    </row>
    <row r="3015" spans="1:53" x14ac:dyDescent="0.25">
      <c r="A3015" s="27"/>
      <c r="B3015" s="27"/>
      <c r="C3015" s="27"/>
      <c r="D3015" s="27"/>
      <c r="E3015" s="27"/>
      <c r="F3015" s="27"/>
      <c r="G3015" s="27"/>
      <c r="H3015" s="27"/>
      <c r="I3015" s="27"/>
      <c r="J3015" s="27"/>
      <c r="K3015" s="27"/>
      <c r="L3015" s="27"/>
      <c r="M3015" s="42"/>
      <c r="N3015" s="42"/>
      <c r="O3015" s="42"/>
      <c r="P3015" s="42"/>
      <c r="Q3015" s="42"/>
      <c r="R3015" s="42"/>
      <c r="S3015" s="42"/>
      <c r="T3015" s="42"/>
      <c r="U3015" s="42"/>
      <c r="V3015" s="42"/>
      <c r="W3015" s="42"/>
      <c r="X3015" s="42"/>
      <c r="Y3015" s="41"/>
      <c r="Z3015" s="41"/>
      <c r="AA3015" s="43"/>
      <c r="AB3015" s="27"/>
      <c r="AC3015" s="27"/>
      <c r="AD3015" s="27"/>
      <c r="AE3015" s="44"/>
      <c r="AF3015" s="27"/>
      <c r="AG3015" s="28"/>
      <c r="AH3015" s="27"/>
      <c r="AI3015" s="27"/>
      <c r="AJ3015" s="27"/>
      <c r="AK3015" s="28"/>
      <c r="AL3015" s="29"/>
      <c r="AM3015" s="29"/>
      <c r="AN3015" s="29"/>
      <c r="AO3015" s="29"/>
      <c r="AP3015" s="29"/>
      <c r="AQ3015" s="29"/>
      <c r="AR3015" s="29"/>
      <c r="AS3015" s="29"/>
      <c r="AT3015" s="29"/>
      <c r="AU3015" s="29"/>
      <c r="AV3015" s="29"/>
      <c r="AW3015" s="29"/>
      <c r="AX3015" s="29"/>
      <c r="AY3015" s="31"/>
      <c r="AZ3015" s="30"/>
      <c r="BA3015" s="35"/>
    </row>
    <row r="3016" spans="1:53" x14ac:dyDescent="0.25">
      <c r="A3016" s="27"/>
      <c r="B3016" s="27"/>
      <c r="C3016" s="27"/>
      <c r="D3016" s="27"/>
      <c r="E3016" s="27"/>
      <c r="F3016" s="27"/>
      <c r="G3016" s="27"/>
      <c r="H3016" s="27"/>
      <c r="I3016" s="27"/>
      <c r="J3016" s="27"/>
      <c r="K3016" s="27"/>
      <c r="L3016" s="27"/>
      <c r="M3016" s="42"/>
      <c r="N3016" s="42"/>
      <c r="O3016" s="42"/>
      <c r="P3016" s="42"/>
      <c r="Q3016" s="42"/>
      <c r="R3016" s="42"/>
      <c r="S3016" s="42"/>
      <c r="T3016" s="42"/>
      <c r="U3016" s="42"/>
      <c r="V3016" s="42"/>
      <c r="W3016" s="42"/>
      <c r="X3016" s="42"/>
      <c r="Y3016" s="41"/>
      <c r="Z3016" s="41"/>
      <c r="AA3016" s="43"/>
      <c r="AB3016" s="27"/>
      <c r="AC3016" s="27"/>
      <c r="AD3016" s="27"/>
      <c r="AE3016" s="44"/>
      <c r="AF3016" s="27"/>
      <c r="AG3016" s="28"/>
      <c r="AH3016" s="27"/>
      <c r="AI3016" s="27"/>
      <c r="AJ3016" s="27"/>
      <c r="AK3016" s="28"/>
      <c r="AL3016" s="29"/>
      <c r="AM3016" s="29"/>
      <c r="AN3016" s="29"/>
      <c r="AO3016" s="29"/>
      <c r="AP3016" s="29"/>
      <c r="AQ3016" s="29"/>
      <c r="AR3016" s="29"/>
      <c r="AS3016" s="29"/>
      <c r="AT3016" s="29"/>
      <c r="AU3016" s="29"/>
      <c r="AV3016" s="29"/>
      <c r="AW3016" s="29"/>
      <c r="AX3016" s="29"/>
      <c r="AY3016" s="31"/>
      <c r="AZ3016" s="30"/>
      <c r="BA3016" s="35"/>
    </row>
    <row r="3017" spans="1:53" x14ac:dyDescent="0.25">
      <c r="A3017" s="27"/>
      <c r="B3017" s="27"/>
      <c r="C3017" s="27"/>
      <c r="D3017" s="27"/>
      <c r="E3017" s="27"/>
      <c r="F3017" s="27"/>
      <c r="G3017" s="27"/>
      <c r="H3017" s="27"/>
      <c r="I3017" s="27"/>
      <c r="J3017" s="27"/>
      <c r="K3017" s="27"/>
      <c r="L3017" s="27"/>
      <c r="M3017" s="42"/>
      <c r="N3017" s="42"/>
      <c r="O3017" s="42"/>
      <c r="P3017" s="42"/>
      <c r="Q3017" s="42"/>
      <c r="R3017" s="42"/>
      <c r="S3017" s="42"/>
      <c r="T3017" s="42"/>
      <c r="U3017" s="42"/>
      <c r="V3017" s="42"/>
      <c r="W3017" s="42"/>
      <c r="X3017" s="42"/>
      <c r="Y3017" s="41"/>
      <c r="Z3017" s="41"/>
      <c r="AA3017" s="43"/>
      <c r="AB3017" s="27"/>
      <c r="AC3017" s="27"/>
      <c r="AD3017" s="27"/>
      <c r="AE3017" s="44"/>
      <c r="AF3017" s="27"/>
      <c r="AG3017" s="28"/>
      <c r="AH3017" s="27"/>
      <c r="AI3017" s="27"/>
      <c r="AJ3017" s="27"/>
      <c r="AK3017" s="28"/>
      <c r="AL3017" s="29"/>
      <c r="AM3017" s="29"/>
      <c r="AN3017" s="29"/>
      <c r="AO3017" s="29"/>
      <c r="AP3017" s="29"/>
      <c r="AQ3017" s="29"/>
      <c r="AR3017" s="29"/>
      <c r="AS3017" s="29"/>
      <c r="AT3017" s="29"/>
      <c r="AU3017" s="29"/>
      <c r="AV3017" s="29"/>
      <c r="AW3017" s="29"/>
      <c r="AX3017" s="29"/>
      <c r="AY3017" s="31"/>
      <c r="AZ3017" s="30"/>
      <c r="BA3017" s="35"/>
    </row>
    <row r="3018" spans="1:53" x14ac:dyDescent="0.25">
      <c r="A3018" s="27"/>
      <c r="B3018" s="27"/>
      <c r="C3018" s="27"/>
      <c r="D3018" s="27"/>
      <c r="E3018" s="27"/>
      <c r="F3018" s="27"/>
      <c r="G3018" s="27"/>
      <c r="H3018" s="27"/>
      <c r="I3018" s="27"/>
      <c r="J3018" s="27"/>
      <c r="K3018" s="27"/>
      <c r="L3018" s="27"/>
      <c r="M3018" s="42"/>
      <c r="N3018" s="42"/>
      <c r="O3018" s="42"/>
      <c r="P3018" s="42"/>
      <c r="Q3018" s="42"/>
      <c r="R3018" s="42"/>
      <c r="S3018" s="42"/>
      <c r="T3018" s="42"/>
      <c r="U3018" s="42"/>
      <c r="V3018" s="42"/>
      <c r="W3018" s="42"/>
      <c r="X3018" s="42"/>
      <c r="Y3018" s="41"/>
      <c r="Z3018" s="41"/>
      <c r="AA3018" s="43"/>
      <c r="AB3018" s="27"/>
      <c r="AC3018" s="27"/>
      <c r="AD3018" s="27"/>
      <c r="AE3018" s="44"/>
      <c r="AF3018" s="27"/>
      <c r="AG3018" s="28"/>
      <c r="AH3018" s="27"/>
      <c r="AI3018" s="27"/>
      <c r="AJ3018" s="27"/>
      <c r="AK3018" s="28"/>
      <c r="AL3018" s="29"/>
      <c r="AM3018" s="29"/>
      <c r="AN3018" s="29"/>
      <c r="AO3018" s="29"/>
      <c r="AP3018" s="29"/>
      <c r="AQ3018" s="29"/>
      <c r="AR3018" s="29"/>
      <c r="AS3018" s="29"/>
      <c r="AT3018" s="29"/>
      <c r="AU3018" s="29"/>
      <c r="AV3018" s="29"/>
      <c r="AW3018" s="29"/>
      <c r="AX3018" s="29"/>
      <c r="AY3018" s="31"/>
      <c r="AZ3018" s="30"/>
      <c r="BA3018" s="35"/>
    </row>
    <row r="3019" spans="1:53" x14ac:dyDescent="0.25">
      <c r="A3019" s="27"/>
      <c r="B3019" s="27"/>
      <c r="C3019" s="27"/>
      <c r="D3019" s="27"/>
      <c r="E3019" s="27"/>
      <c r="F3019" s="27"/>
      <c r="G3019" s="27"/>
      <c r="H3019" s="27"/>
      <c r="I3019" s="27"/>
      <c r="J3019" s="27"/>
      <c r="K3019" s="27"/>
      <c r="L3019" s="27"/>
      <c r="M3019" s="42"/>
      <c r="N3019" s="42"/>
      <c r="O3019" s="42"/>
      <c r="P3019" s="42"/>
      <c r="Q3019" s="42"/>
      <c r="R3019" s="42"/>
      <c r="S3019" s="42"/>
      <c r="T3019" s="42"/>
      <c r="U3019" s="42"/>
      <c r="V3019" s="42"/>
      <c r="W3019" s="42"/>
      <c r="X3019" s="42"/>
      <c r="Y3019" s="41"/>
      <c r="Z3019" s="41"/>
      <c r="AA3019" s="43"/>
      <c r="AB3019" s="27"/>
      <c r="AC3019" s="27"/>
      <c r="AD3019" s="27"/>
      <c r="AE3019" s="44"/>
      <c r="AF3019" s="27"/>
      <c r="AG3019" s="28"/>
      <c r="AH3019" s="27"/>
      <c r="AI3019" s="27"/>
      <c r="AJ3019" s="27"/>
      <c r="AK3019" s="28"/>
      <c r="AL3019" s="29"/>
      <c r="AM3019" s="29"/>
      <c r="AN3019" s="29"/>
      <c r="AO3019" s="29"/>
      <c r="AP3019" s="29"/>
      <c r="AQ3019" s="29"/>
      <c r="AR3019" s="29"/>
      <c r="AS3019" s="29"/>
      <c r="AT3019" s="29"/>
      <c r="AU3019" s="29"/>
      <c r="AV3019" s="29"/>
      <c r="AW3019" s="29"/>
      <c r="AX3019" s="29"/>
      <c r="AY3019" s="31"/>
      <c r="AZ3019" s="30"/>
      <c r="BA3019" s="35"/>
    </row>
    <row r="3020" spans="1:53" x14ac:dyDescent="0.25">
      <c r="A3020" s="27"/>
      <c r="B3020" s="27"/>
      <c r="C3020" s="27"/>
      <c r="D3020" s="27"/>
      <c r="E3020" s="27"/>
      <c r="F3020" s="27"/>
      <c r="G3020" s="27"/>
      <c r="H3020" s="27"/>
      <c r="I3020" s="27"/>
      <c r="J3020" s="27"/>
      <c r="K3020" s="27"/>
      <c r="L3020" s="27"/>
      <c r="M3020" s="42"/>
      <c r="N3020" s="42"/>
      <c r="O3020" s="42"/>
      <c r="P3020" s="42"/>
      <c r="Q3020" s="42"/>
      <c r="R3020" s="42"/>
      <c r="S3020" s="42"/>
      <c r="T3020" s="42"/>
      <c r="U3020" s="42"/>
      <c r="V3020" s="42"/>
      <c r="W3020" s="42"/>
      <c r="X3020" s="42"/>
      <c r="Y3020" s="41"/>
      <c r="Z3020" s="41"/>
      <c r="AA3020" s="43"/>
      <c r="AB3020" s="27"/>
      <c r="AC3020" s="27"/>
      <c r="AD3020" s="27"/>
      <c r="AE3020" s="44"/>
      <c r="AF3020" s="27"/>
      <c r="AG3020" s="28"/>
      <c r="AH3020" s="27"/>
      <c r="AI3020" s="27"/>
      <c r="AJ3020" s="27"/>
      <c r="AK3020" s="28"/>
      <c r="AL3020" s="29"/>
      <c r="AM3020" s="29"/>
      <c r="AN3020" s="29"/>
      <c r="AO3020" s="29"/>
      <c r="AP3020" s="29"/>
      <c r="AQ3020" s="29"/>
      <c r="AR3020" s="29"/>
      <c r="AS3020" s="29"/>
      <c r="AT3020" s="29"/>
      <c r="AU3020" s="29"/>
      <c r="AV3020" s="29"/>
      <c r="AW3020" s="29"/>
      <c r="AX3020" s="29"/>
      <c r="AY3020" s="31"/>
      <c r="AZ3020" s="30"/>
      <c r="BA3020" s="35"/>
    </row>
    <row r="3021" spans="1:53" x14ac:dyDescent="0.25">
      <c r="A3021" s="27"/>
      <c r="B3021" s="27"/>
      <c r="C3021" s="27"/>
      <c r="D3021" s="27"/>
      <c r="E3021" s="27"/>
      <c r="F3021" s="27"/>
      <c r="G3021" s="27"/>
      <c r="H3021" s="27"/>
      <c r="I3021" s="27"/>
      <c r="J3021" s="27"/>
      <c r="K3021" s="27"/>
      <c r="L3021" s="27"/>
      <c r="M3021" s="42"/>
      <c r="N3021" s="42"/>
      <c r="O3021" s="42"/>
      <c r="P3021" s="42"/>
      <c r="Q3021" s="42"/>
      <c r="R3021" s="42"/>
      <c r="S3021" s="42"/>
      <c r="T3021" s="42"/>
      <c r="U3021" s="42"/>
      <c r="V3021" s="42"/>
      <c r="W3021" s="42"/>
      <c r="X3021" s="42"/>
      <c r="Y3021" s="41"/>
      <c r="Z3021" s="41"/>
      <c r="AA3021" s="43"/>
      <c r="AB3021" s="27"/>
      <c r="AC3021" s="27"/>
      <c r="AD3021" s="27"/>
      <c r="AE3021" s="44"/>
      <c r="AF3021" s="27"/>
      <c r="AG3021" s="28"/>
      <c r="AH3021" s="27"/>
      <c r="AI3021" s="27"/>
      <c r="AJ3021" s="27"/>
      <c r="AK3021" s="28"/>
      <c r="AL3021" s="29"/>
      <c r="AM3021" s="29"/>
      <c r="AN3021" s="29"/>
      <c r="AO3021" s="29"/>
      <c r="AP3021" s="29"/>
      <c r="AQ3021" s="29"/>
      <c r="AR3021" s="29"/>
      <c r="AS3021" s="29"/>
      <c r="AT3021" s="29"/>
      <c r="AU3021" s="29"/>
      <c r="AV3021" s="29"/>
      <c r="AW3021" s="29"/>
      <c r="AX3021" s="29"/>
      <c r="AY3021" s="31"/>
      <c r="AZ3021" s="30"/>
      <c r="BA3021" s="35"/>
    </row>
    <row r="3022" spans="1:53" x14ac:dyDescent="0.25">
      <c r="A3022" s="27"/>
      <c r="B3022" s="27"/>
      <c r="C3022" s="27"/>
      <c r="D3022" s="27"/>
      <c r="E3022" s="27"/>
      <c r="F3022" s="27"/>
      <c r="G3022" s="27"/>
      <c r="H3022" s="27"/>
      <c r="I3022" s="27"/>
      <c r="J3022" s="27"/>
      <c r="K3022" s="27"/>
      <c r="L3022" s="27"/>
      <c r="M3022" s="42"/>
      <c r="N3022" s="42"/>
      <c r="O3022" s="42"/>
      <c r="P3022" s="42"/>
      <c r="Q3022" s="42"/>
      <c r="R3022" s="42"/>
      <c r="S3022" s="42"/>
      <c r="T3022" s="42"/>
      <c r="U3022" s="42"/>
      <c r="V3022" s="42"/>
      <c r="W3022" s="42"/>
      <c r="X3022" s="42"/>
      <c r="Y3022" s="41"/>
      <c r="Z3022" s="41"/>
      <c r="AA3022" s="43"/>
      <c r="AB3022" s="27"/>
      <c r="AC3022" s="27"/>
      <c r="AD3022" s="27"/>
      <c r="AE3022" s="44"/>
      <c r="AF3022" s="27"/>
      <c r="AG3022" s="28"/>
      <c r="AH3022" s="27"/>
      <c r="AI3022" s="27"/>
      <c r="AJ3022" s="27"/>
      <c r="AK3022" s="28"/>
      <c r="AL3022" s="29"/>
      <c r="AM3022" s="29"/>
      <c r="AN3022" s="29"/>
      <c r="AO3022" s="29"/>
      <c r="AP3022" s="29"/>
      <c r="AQ3022" s="29"/>
      <c r="AR3022" s="29"/>
      <c r="AS3022" s="29"/>
      <c r="AT3022" s="29"/>
      <c r="AU3022" s="29"/>
      <c r="AV3022" s="29"/>
      <c r="AW3022" s="29"/>
      <c r="AX3022" s="29"/>
      <c r="AY3022" s="31"/>
      <c r="AZ3022" s="30"/>
      <c r="BA3022" s="35"/>
    </row>
    <row r="3023" spans="1:53" x14ac:dyDescent="0.25">
      <c r="A3023" s="27"/>
      <c r="B3023" s="27"/>
      <c r="C3023" s="27"/>
      <c r="D3023" s="27"/>
      <c r="E3023" s="27"/>
      <c r="F3023" s="27"/>
      <c r="G3023" s="27"/>
      <c r="H3023" s="27"/>
      <c r="I3023" s="27"/>
      <c r="J3023" s="27"/>
      <c r="K3023" s="27"/>
      <c r="L3023" s="27"/>
      <c r="M3023" s="42"/>
      <c r="N3023" s="42"/>
      <c r="O3023" s="42"/>
      <c r="P3023" s="42"/>
      <c r="Q3023" s="42"/>
      <c r="R3023" s="42"/>
      <c r="S3023" s="42"/>
      <c r="T3023" s="42"/>
      <c r="U3023" s="42"/>
      <c r="V3023" s="42"/>
      <c r="W3023" s="42"/>
      <c r="X3023" s="42"/>
      <c r="Y3023" s="41"/>
      <c r="Z3023" s="41"/>
      <c r="AA3023" s="43"/>
      <c r="AB3023" s="27"/>
      <c r="AC3023" s="27"/>
      <c r="AD3023" s="27"/>
      <c r="AE3023" s="44"/>
      <c r="AF3023" s="27"/>
      <c r="AG3023" s="28"/>
      <c r="AH3023" s="27"/>
      <c r="AI3023" s="27"/>
      <c r="AJ3023" s="27"/>
      <c r="AK3023" s="28"/>
      <c r="AL3023" s="29"/>
      <c r="AM3023" s="29"/>
      <c r="AN3023" s="29"/>
      <c r="AO3023" s="29"/>
      <c r="AP3023" s="29"/>
      <c r="AQ3023" s="29"/>
      <c r="AR3023" s="29"/>
      <c r="AS3023" s="29"/>
      <c r="AT3023" s="29"/>
      <c r="AU3023" s="29"/>
      <c r="AV3023" s="29"/>
      <c r="AW3023" s="29"/>
      <c r="AX3023" s="29"/>
      <c r="AY3023" s="31"/>
      <c r="AZ3023" s="30"/>
      <c r="BA3023" s="35"/>
    </row>
    <row r="3024" spans="1:53" x14ac:dyDescent="0.25">
      <c r="A3024" s="27"/>
      <c r="B3024" s="27"/>
      <c r="C3024" s="27"/>
      <c r="D3024" s="27"/>
      <c r="E3024" s="27"/>
      <c r="F3024" s="27"/>
      <c r="G3024" s="27"/>
      <c r="H3024" s="27"/>
      <c r="I3024" s="27"/>
      <c r="J3024" s="27"/>
      <c r="K3024" s="27"/>
      <c r="L3024" s="27"/>
      <c r="M3024" s="42"/>
      <c r="N3024" s="42"/>
      <c r="O3024" s="42"/>
      <c r="P3024" s="42"/>
      <c r="Q3024" s="42"/>
      <c r="R3024" s="42"/>
      <c r="S3024" s="42"/>
      <c r="T3024" s="42"/>
      <c r="U3024" s="42"/>
      <c r="V3024" s="42"/>
      <c r="W3024" s="42"/>
      <c r="X3024" s="42"/>
      <c r="Y3024" s="41"/>
      <c r="Z3024" s="41"/>
      <c r="AA3024" s="43"/>
      <c r="AB3024" s="27"/>
      <c r="AC3024" s="27"/>
      <c r="AD3024" s="27"/>
      <c r="AE3024" s="44"/>
      <c r="AF3024" s="27"/>
      <c r="AG3024" s="28"/>
      <c r="AH3024" s="27"/>
      <c r="AI3024" s="27"/>
      <c r="AJ3024" s="27"/>
      <c r="AK3024" s="28"/>
      <c r="AL3024" s="29"/>
      <c r="AM3024" s="29"/>
      <c r="AN3024" s="29"/>
      <c r="AO3024" s="29"/>
      <c r="AP3024" s="29"/>
      <c r="AQ3024" s="29"/>
      <c r="AR3024" s="29"/>
      <c r="AS3024" s="29"/>
      <c r="AT3024" s="29"/>
      <c r="AU3024" s="29"/>
      <c r="AV3024" s="29"/>
      <c r="AW3024" s="29"/>
      <c r="AX3024" s="29"/>
      <c r="AY3024" s="31"/>
      <c r="AZ3024" s="30"/>
      <c r="BA3024" s="35"/>
    </row>
    <row r="3025" spans="1:53" x14ac:dyDescent="0.25">
      <c r="A3025" s="27"/>
      <c r="B3025" s="27"/>
      <c r="C3025" s="27"/>
      <c r="D3025" s="27"/>
      <c r="E3025" s="27"/>
      <c r="F3025" s="27"/>
      <c r="G3025" s="27"/>
      <c r="H3025" s="27"/>
      <c r="I3025" s="27"/>
      <c r="J3025" s="27"/>
      <c r="K3025" s="27"/>
      <c r="L3025" s="27"/>
      <c r="M3025" s="42"/>
      <c r="N3025" s="42"/>
      <c r="O3025" s="42"/>
      <c r="P3025" s="42"/>
      <c r="Q3025" s="42"/>
      <c r="R3025" s="42"/>
      <c r="S3025" s="42"/>
      <c r="T3025" s="42"/>
      <c r="U3025" s="42"/>
      <c r="V3025" s="42"/>
      <c r="W3025" s="42"/>
      <c r="X3025" s="42"/>
      <c r="Y3025" s="41"/>
      <c r="Z3025" s="41"/>
      <c r="AA3025" s="43"/>
      <c r="AB3025" s="27"/>
      <c r="AC3025" s="27"/>
      <c r="AD3025" s="27"/>
      <c r="AE3025" s="44"/>
      <c r="AF3025" s="27"/>
      <c r="AG3025" s="28"/>
      <c r="AH3025" s="27"/>
      <c r="AI3025" s="27"/>
      <c r="AJ3025" s="27"/>
      <c r="AK3025" s="28"/>
      <c r="AL3025" s="29"/>
      <c r="AM3025" s="29"/>
      <c r="AN3025" s="29"/>
      <c r="AO3025" s="29"/>
      <c r="AP3025" s="29"/>
      <c r="AQ3025" s="29"/>
      <c r="AR3025" s="29"/>
      <c r="AS3025" s="29"/>
      <c r="AT3025" s="29"/>
      <c r="AU3025" s="29"/>
      <c r="AV3025" s="29"/>
      <c r="AW3025" s="29"/>
      <c r="AX3025" s="29"/>
      <c r="AY3025" s="31"/>
      <c r="AZ3025" s="30"/>
      <c r="BA3025" s="35"/>
    </row>
    <row r="3026" spans="1:53" x14ac:dyDescent="0.25">
      <c r="A3026" s="27"/>
      <c r="B3026" s="27"/>
      <c r="C3026" s="27"/>
      <c r="D3026" s="27"/>
      <c r="E3026" s="27"/>
      <c r="F3026" s="27"/>
      <c r="G3026" s="27"/>
      <c r="H3026" s="27"/>
      <c r="I3026" s="27"/>
      <c r="J3026" s="27"/>
      <c r="K3026" s="27"/>
      <c r="L3026" s="27"/>
      <c r="M3026" s="42"/>
      <c r="N3026" s="42"/>
      <c r="O3026" s="42"/>
      <c r="P3026" s="42"/>
      <c r="Q3026" s="42"/>
      <c r="R3026" s="42"/>
      <c r="S3026" s="42"/>
      <c r="T3026" s="42"/>
      <c r="U3026" s="42"/>
      <c r="V3026" s="42"/>
      <c r="W3026" s="42"/>
      <c r="X3026" s="42"/>
      <c r="Y3026" s="41"/>
      <c r="Z3026" s="41"/>
      <c r="AA3026" s="43"/>
      <c r="AB3026" s="27"/>
      <c r="AC3026" s="27"/>
      <c r="AD3026" s="27"/>
      <c r="AE3026" s="44"/>
      <c r="AF3026" s="27"/>
      <c r="AG3026" s="28"/>
      <c r="AH3026" s="27"/>
      <c r="AI3026" s="27"/>
      <c r="AJ3026" s="27"/>
      <c r="AK3026" s="28"/>
      <c r="AL3026" s="29"/>
      <c r="AM3026" s="29"/>
      <c r="AN3026" s="29"/>
      <c r="AO3026" s="29"/>
      <c r="AP3026" s="29"/>
      <c r="AQ3026" s="29"/>
      <c r="AR3026" s="29"/>
      <c r="AS3026" s="29"/>
      <c r="AT3026" s="29"/>
      <c r="AU3026" s="29"/>
      <c r="AV3026" s="29"/>
      <c r="AW3026" s="29"/>
      <c r="AX3026" s="29"/>
      <c r="AY3026" s="31"/>
      <c r="AZ3026" s="30"/>
      <c r="BA3026" s="35"/>
    </row>
    <row r="3027" spans="1:53" x14ac:dyDescent="0.25">
      <c r="A3027" s="27"/>
      <c r="B3027" s="27"/>
      <c r="C3027" s="27"/>
      <c r="D3027" s="27"/>
      <c r="E3027" s="27"/>
      <c r="F3027" s="27"/>
      <c r="G3027" s="27"/>
      <c r="H3027" s="27"/>
      <c r="I3027" s="27"/>
      <c r="J3027" s="27"/>
      <c r="K3027" s="27"/>
      <c r="L3027" s="27"/>
      <c r="M3027" s="42"/>
      <c r="N3027" s="42"/>
      <c r="O3027" s="42"/>
      <c r="P3027" s="42"/>
      <c r="Q3027" s="42"/>
      <c r="R3027" s="42"/>
      <c r="S3027" s="42"/>
      <c r="T3027" s="42"/>
      <c r="U3027" s="42"/>
      <c r="V3027" s="42"/>
      <c r="W3027" s="42"/>
      <c r="X3027" s="42"/>
      <c r="Y3027" s="41"/>
      <c r="Z3027" s="41"/>
      <c r="AA3027" s="43"/>
      <c r="AB3027" s="27"/>
      <c r="AC3027" s="27"/>
      <c r="AD3027" s="27"/>
      <c r="AE3027" s="44"/>
      <c r="AF3027" s="27"/>
      <c r="AG3027" s="28"/>
      <c r="AH3027" s="27"/>
      <c r="AI3027" s="27"/>
      <c r="AJ3027" s="27"/>
      <c r="AK3027" s="28"/>
      <c r="AL3027" s="29"/>
      <c r="AM3027" s="29"/>
      <c r="AN3027" s="29"/>
      <c r="AO3027" s="29"/>
      <c r="AP3027" s="29"/>
      <c r="AQ3027" s="29"/>
      <c r="AR3027" s="29"/>
      <c r="AS3027" s="29"/>
      <c r="AT3027" s="29"/>
      <c r="AU3027" s="29"/>
      <c r="AV3027" s="29"/>
      <c r="AW3027" s="29"/>
      <c r="AX3027" s="29"/>
      <c r="AY3027" s="31"/>
      <c r="AZ3027" s="30"/>
      <c r="BA3027" s="35"/>
    </row>
    <row r="3028" spans="1:53" x14ac:dyDescent="0.25">
      <c r="A3028" s="27"/>
      <c r="B3028" s="27"/>
      <c r="C3028" s="27"/>
      <c r="D3028" s="27"/>
      <c r="E3028" s="27"/>
      <c r="F3028" s="27"/>
      <c r="G3028" s="27"/>
      <c r="H3028" s="27"/>
      <c r="I3028" s="27"/>
      <c r="J3028" s="27"/>
      <c r="K3028" s="27"/>
      <c r="L3028" s="27"/>
      <c r="M3028" s="42"/>
      <c r="N3028" s="42"/>
      <c r="O3028" s="42"/>
      <c r="P3028" s="42"/>
      <c r="Q3028" s="42"/>
      <c r="R3028" s="42"/>
      <c r="S3028" s="42"/>
      <c r="T3028" s="42"/>
      <c r="U3028" s="42"/>
      <c r="V3028" s="42"/>
      <c r="W3028" s="42"/>
      <c r="X3028" s="42"/>
      <c r="Y3028" s="41"/>
      <c r="Z3028" s="41"/>
      <c r="AA3028" s="43"/>
      <c r="AB3028" s="27"/>
      <c r="AC3028" s="27"/>
      <c r="AD3028" s="27"/>
      <c r="AE3028" s="44"/>
      <c r="AF3028" s="27"/>
      <c r="AG3028" s="28"/>
      <c r="AH3028" s="27"/>
      <c r="AI3028" s="27"/>
      <c r="AJ3028" s="27"/>
      <c r="AK3028" s="28"/>
      <c r="AL3028" s="29"/>
      <c r="AM3028" s="29"/>
      <c r="AN3028" s="29"/>
      <c r="AO3028" s="29"/>
      <c r="AP3028" s="29"/>
      <c r="AQ3028" s="29"/>
      <c r="AR3028" s="29"/>
      <c r="AS3028" s="29"/>
      <c r="AT3028" s="29"/>
      <c r="AU3028" s="29"/>
      <c r="AV3028" s="29"/>
      <c r="AW3028" s="29"/>
      <c r="AX3028" s="29"/>
      <c r="AY3028" s="31"/>
      <c r="AZ3028" s="30"/>
      <c r="BA3028" s="35"/>
    </row>
    <row r="3029" spans="1:53" x14ac:dyDescent="0.25">
      <c r="A3029" s="27"/>
      <c r="B3029" s="27"/>
      <c r="C3029" s="27"/>
      <c r="D3029" s="27"/>
      <c r="E3029" s="27"/>
      <c r="F3029" s="27"/>
      <c r="G3029" s="27"/>
      <c r="H3029" s="27"/>
      <c r="I3029" s="27"/>
      <c r="J3029" s="27"/>
      <c r="K3029" s="27"/>
      <c r="L3029" s="27"/>
      <c r="M3029" s="42"/>
      <c r="N3029" s="42"/>
      <c r="O3029" s="42"/>
      <c r="P3029" s="42"/>
      <c r="Q3029" s="42"/>
      <c r="R3029" s="42"/>
      <c r="S3029" s="42"/>
      <c r="T3029" s="42"/>
      <c r="U3029" s="42"/>
      <c r="V3029" s="42"/>
      <c r="W3029" s="42"/>
      <c r="X3029" s="42"/>
      <c r="Y3029" s="41"/>
      <c r="Z3029" s="41"/>
      <c r="AA3029" s="43"/>
      <c r="AB3029" s="27"/>
      <c r="AC3029" s="27"/>
      <c r="AD3029" s="27"/>
      <c r="AE3029" s="44"/>
      <c r="AF3029" s="27"/>
      <c r="AG3029" s="28"/>
      <c r="AH3029" s="27"/>
      <c r="AI3029" s="27"/>
      <c r="AJ3029" s="27"/>
      <c r="AK3029" s="28"/>
      <c r="AL3029" s="29"/>
      <c r="AM3029" s="29"/>
      <c r="AN3029" s="29"/>
      <c r="AO3029" s="29"/>
      <c r="AP3029" s="29"/>
      <c r="AQ3029" s="29"/>
      <c r="AR3029" s="29"/>
      <c r="AS3029" s="29"/>
      <c r="AT3029" s="29"/>
      <c r="AU3029" s="29"/>
      <c r="AV3029" s="29"/>
      <c r="AW3029" s="29"/>
      <c r="AX3029" s="29"/>
      <c r="AY3029" s="31"/>
      <c r="AZ3029" s="30"/>
      <c r="BA3029" s="35"/>
    </row>
    <row r="3030" spans="1:53" x14ac:dyDescent="0.25">
      <c r="A3030" s="27"/>
      <c r="B3030" s="27"/>
      <c r="C3030" s="27"/>
      <c r="D3030" s="27"/>
      <c r="E3030" s="27"/>
      <c r="F3030" s="27"/>
      <c r="G3030" s="27"/>
      <c r="H3030" s="27"/>
      <c r="I3030" s="27"/>
      <c r="J3030" s="27"/>
      <c r="K3030" s="27"/>
      <c r="L3030" s="27"/>
      <c r="M3030" s="42"/>
      <c r="N3030" s="42"/>
      <c r="O3030" s="42"/>
      <c r="P3030" s="42"/>
      <c r="Q3030" s="42"/>
      <c r="R3030" s="42"/>
      <c r="S3030" s="42"/>
      <c r="T3030" s="42"/>
      <c r="U3030" s="42"/>
      <c r="V3030" s="42"/>
      <c r="W3030" s="42"/>
      <c r="X3030" s="42"/>
      <c r="Y3030" s="41"/>
      <c r="Z3030" s="41"/>
      <c r="AA3030" s="43"/>
      <c r="AB3030" s="27"/>
      <c r="AC3030" s="27"/>
      <c r="AD3030" s="27"/>
      <c r="AE3030" s="44"/>
      <c r="AF3030" s="27"/>
      <c r="AG3030" s="28"/>
      <c r="AH3030" s="27"/>
      <c r="AI3030" s="27"/>
      <c r="AJ3030" s="27"/>
      <c r="AK3030" s="28"/>
      <c r="AL3030" s="29"/>
      <c r="AM3030" s="29"/>
      <c r="AN3030" s="29"/>
      <c r="AO3030" s="29"/>
      <c r="AP3030" s="29"/>
      <c r="AQ3030" s="29"/>
      <c r="AR3030" s="29"/>
      <c r="AS3030" s="29"/>
      <c r="AT3030" s="29"/>
      <c r="AU3030" s="29"/>
      <c r="AV3030" s="29"/>
      <c r="AW3030" s="29"/>
      <c r="AX3030" s="29"/>
      <c r="AY3030" s="31"/>
      <c r="AZ3030" s="30"/>
      <c r="BA3030" s="35"/>
    </row>
    <row r="3031" spans="1:53" x14ac:dyDescent="0.25">
      <c r="A3031" s="27"/>
      <c r="B3031" s="27"/>
      <c r="C3031" s="27"/>
      <c r="D3031" s="27"/>
      <c r="E3031" s="27"/>
      <c r="F3031" s="27"/>
      <c r="G3031" s="27"/>
      <c r="H3031" s="27"/>
      <c r="I3031" s="27"/>
      <c r="J3031" s="27"/>
      <c r="K3031" s="27"/>
      <c r="L3031" s="27"/>
      <c r="M3031" s="42"/>
      <c r="N3031" s="42"/>
      <c r="O3031" s="42"/>
      <c r="P3031" s="42"/>
      <c r="Q3031" s="42"/>
      <c r="R3031" s="42"/>
      <c r="S3031" s="42"/>
      <c r="T3031" s="42"/>
      <c r="U3031" s="42"/>
      <c r="V3031" s="42"/>
      <c r="W3031" s="42"/>
      <c r="X3031" s="42"/>
      <c r="Y3031" s="41"/>
      <c r="Z3031" s="41"/>
      <c r="AA3031" s="43"/>
      <c r="AB3031" s="27"/>
      <c r="AC3031" s="27"/>
      <c r="AD3031" s="27"/>
      <c r="AE3031" s="44"/>
      <c r="AF3031" s="27"/>
      <c r="AG3031" s="28"/>
      <c r="AH3031" s="27"/>
      <c r="AI3031" s="27"/>
      <c r="AJ3031" s="27"/>
      <c r="AK3031" s="28"/>
      <c r="AL3031" s="29"/>
      <c r="AM3031" s="29"/>
      <c r="AN3031" s="29"/>
      <c r="AO3031" s="29"/>
      <c r="AP3031" s="29"/>
      <c r="AQ3031" s="29"/>
      <c r="AR3031" s="29"/>
      <c r="AS3031" s="29"/>
      <c r="AT3031" s="29"/>
      <c r="AU3031" s="29"/>
      <c r="AV3031" s="29"/>
      <c r="AW3031" s="29"/>
      <c r="AX3031" s="29"/>
      <c r="AY3031" s="31"/>
      <c r="AZ3031" s="30"/>
      <c r="BA3031" s="35"/>
    </row>
    <row r="3032" spans="1:53" x14ac:dyDescent="0.25">
      <c r="A3032" s="27"/>
      <c r="B3032" s="27"/>
      <c r="C3032" s="27"/>
      <c r="D3032" s="27"/>
      <c r="E3032" s="27"/>
      <c r="F3032" s="27"/>
      <c r="G3032" s="27"/>
      <c r="H3032" s="27"/>
      <c r="I3032" s="27"/>
      <c r="J3032" s="27"/>
      <c r="K3032" s="27"/>
      <c r="L3032" s="27"/>
      <c r="M3032" s="42"/>
      <c r="N3032" s="42"/>
      <c r="O3032" s="42"/>
      <c r="P3032" s="42"/>
      <c r="Q3032" s="42"/>
      <c r="R3032" s="42"/>
      <c r="S3032" s="42"/>
      <c r="T3032" s="42"/>
      <c r="U3032" s="42"/>
      <c r="V3032" s="42"/>
      <c r="W3032" s="42"/>
      <c r="X3032" s="42"/>
      <c r="Y3032" s="41"/>
      <c r="Z3032" s="41"/>
      <c r="AA3032" s="43"/>
      <c r="AB3032" s="27"/>
      <c r="AC3032" s="27"/>
      <c r="AD3032" s="27"/>
      <c r="AE3032" s="44"/>
      <c r="AF3032" s="27"/>
      <c r="AG3032" s="28"/>
      <c r="AH3032" s="27"/>
      <c r="AI3032" s="27"/>
      <c r="AJ3032" s="27"/>
      <c r="AK3032" s="28"/>
      <c r="AL3032" s="29"/>
      <c r="AM3032" s="29"/>
      <c r="AN3032" s="29"/>
      <c r="AO3032" s="29"/>
      <c r="AP3032" s="29"/>
      <c r="AQ3032" s="29"/>
      <c r="AR3032" s="29"/>
      <c r="AS3032" s="29"/>
      <c r="AT3032" s="29"/>
      <c r="AU3032" s="29"/>
      <c r="AV3032" s="29"/>
      <c r="AW3032" s="29"/>
      <c r="AX3032" s="29"/>
      <c r="AY3032" s="31"/>
      <c r="AZ3032" s="30"/>
      <c r="BA3032" s="35"/>
    </row>
    <row r="3033" spans="1:53" x14ac:dyDescent="0.25">
      <c r="A3033" s="27"/>
      <c r="B3033" s="27"/>
      <c r="C3033" s="27"/>
      <c r="D3033" s="27"/>
      <c r="E3033" s="27"/>
      <c r="F3033" s="27"/>
      <c r="G3033" s="27"/>
      <c r="H3033" s="27"/>
      <c r="I3033" s="27"/>
      <c r="J3033" s="27"/>
      <c r="K3033" s="27"/>
      <c r="L3033" s="27"/>
      <c r="M3033" s="42"/>
      <c r="N3033" s="42"/>
      <c r="O3033" s="42"/>
      <c r="P3033" s="42"/>
      <c r="Q3033" s="42"/>
      <c r="R3033" s="42"/>
      <c r="S3033" s="42"/>
      <c r="T3033" s="42"/>
      <c r="U3033" s="42"/>
      <c r="V3033" s="42"/>
      <c r="W3033" s="42"/>
      <c r="X3033" s="42"/>
      <c r="Y3033" s="41"/>
      <c r="Z3033" s="41"/>
      <c r="AA3033" s="43"/>
      <c r="AB3033" s="27"/>
      <c r="AC3033" s="27"/>
      <c r="AD3033" s="27"/>
      <c r="AE3033" s="44"/>
      <c r="AF3033" s="27"/>
      <c r="AG3033" s="28"/>
      <c r="AH3033" s="27"/>
      <c r="AI3033" s="27"/>
      <c r="AJ3033" s="27"/>
      <c r="AK3033" s="28"/>
      <c r="AL3033" s="29"/>
      <c r="AM3033" s="29"/>
      <c r="AN3033" s="29"/>
      <c r="AO3033" s="29"/>
      <c r="AP3033" s="29"/>
      <c r="AQ3033" s="29"/>
      <c r="AR3033" s="29"/>
      <c r="AS3033" s="29"/>
      <c r="AT3033" s="29"/>
      <c r="AU3033" s="29"/>
      <c r="AV3033" s="29"/>
      <c r="AW3033" s="29"/>
      <c r="AX3033" s="29"/>
      <c r="AY3033" s="31"/>
      <c r="AZ3033" s="30"/>
      <c r="BA3033" s="35"/>
    </row>
    <row r="3034" spans="1:53" x14ac:dyDescent="0.25">
      <c r="A3034" s="27"/>
      <c r="B3034" s="27"/>
      <c r="C3034" s="27"/>
      <c r="D3034" s="27"/>
      <c r="E3034" s="27"/>
      <c r="F3034" s="27"/>
      <c r="G3034" s="27"/>
      <c r="H3034" s="27"/>
      <c r="I3034" s="27"/>
      <c r="J3034" s="27"/>
      <c r="K3034" s="27"/>
      <c r="L3034" s="27"/>
      <c r="M3034" s="42"/>
      <c r="N3034" s="42"/>
      <c r="O3034" s="42"/>
      <c r="P3034" s="42"/>
      <c r="Q3034" s="42"/>
      <c r="R3034" s="42"/>
      <c r="S3034" s="42"/>
      <c r="T3034" s="42"/>
      <c r="U3034" s="42"/>
      <c r="V3034" s="42"/>
      <c r="W3034" s="42"/>
      <c r="X3034" s="42"/>
      <c r="Y3034" s="41"/>
      <c r="Z3034" s="41"/>
      <c r="AA3034" s="43"/>
      <c r="AB3034" s="27"/>
      <c r="AC3034" s="27"/>
      <c r="AD3034" s="27"/>
      <c r="AE3034" s="44"/>
      <c r="AF3034" s="27"/>
      <c r="AG3034" s="28"/>
      <c r="AH3034" s="27"/>
      <c r="AI3034" s="27"/>
      <c r="AJ3034" s="27"/>
      <c r="AK3034" s="28"/>
      <c r="AL3034" s="29"/>
      <c r="AM3034" s="29"/>
      <c r="AN3034" s="29"/>
      <c r="AO3034" s="29"/>
      <c r="AP3034" s="29"/>
      <c r="AQ3034" s="29"/>
      <c r="AR3034" s="29"/>
      <c r="AS3034" s="29"/>
      <c r="AT3034" s="29"/>
      <c r="AU3034" s="29"/>
      <c r="AV3034" s="29"/>
      <c r="AW3034" s="29"/>
      <c r="AX3034" s="29"/>
      <c r="AY3034" s="31"/>
      <c r="AZ3034" s="30"/>
      <c r="BA3034" s="35"/>
    </row>
    <row r="3035" spans="1:53" x14ac:dyDescent="0.25">
      <c r="A3035" s="27"/>
      <c r="B3035" s="27"/>
      <c r="C3035" s="27"/>
      <c r="D3035" s="27"/>
      <c r="E3035" s="27"/>
      <c r="F3035" s="27"/>
      <c r="G3035" s="27"/>
      <c r="H3035" s="27"/>
      <c r="I3035" s="27"/>
      <c r="J3035" s="27"/>
      <c r="K3035" s="27"/>
      <c r="L3035" s="27"/>
      <c r="M3035" s="42"/>
      <c r="N3035" s="42"/>
      <c r="O3035" s="42"/>
      <c r="P3035" s="42"/>
      <c r="Q3035" s="42"/>
      <c r="R3035" s="42"/>
      <c r="S3035" s="42"/>
      <c r="T3035" s="42"/>
      <c r="U3035" s="42"/>
      <c r="V3035" s="42"/>
      <c r="W3035" s="42"/>
      <c r="X3035" s="42"/>
      <c r="Y3035" s="41"/>
      <c r="Z3035" s="41"/>
      <c r="AA3035" s="43"/>
      <c r="AB3035" s="27"/>
      <c r="AC3035" s="27"/>
      <c r="AD3035" s="27"/>
      <c r="AE3035" s="44"/>
      <c r="AF3035" s="27"/>
      <c r="AG3035" s="28"/>
      <c r="AH3035" s="27"/>
      <c r="AI3035" s="27"/>
      <c r="AJ3035" s="27"/>
      <c r="AK3035" s="28"/>
      <c r="AL3035" s="29"/>
      <c r="AM3035" s="29"/>
      <c r="AN3035" s="29"/>
      <c r="AO3035" s="29"/>
      <c r="AP3035" s="29"/>
      <c r="AQ3035" s="29"/>
      <c r="AR3035" s="29"/>
      <c r="AS3035" s="29"/>
      <c r="AT3035" s="29"/>
      <c r="AU3035" s="29"/>
      <c r="AV3035" s="29"/>
      <c r="AW3035" s="29"/>
      <c r="AX3035" s="29"/>
      <c r="AY3035" s="31"/>
      <c r="AZ3035" s="30"/>
      <c r="BA3035" s="35"/>
    </row>
    <row r="3036" spans="1:53" x14ac:dyDescent="0.25">
      <c r="A3036" s="27"/>
      <c r="B3036" s="27"/>
      <c r="C3036" s="27"/>
      <c r="D3036" s="27"/>
      <c r="E3036" s="27"/>
      <c r="F3036" s="27"/>
      <c r="G3036" s="27"/>
      <c r="H3036" s="27"/>
      <c r="I3036" s="27"/>
      <c r="J3036" s="27"/>
      <c r="K3036" s="27"/>
      <c r="L3036" s="27"/>
      <c r="M3036" s="42"/>
      <c r="N3036" s="42"/>
      <c r="O3036" s="42"/>
      <c r="P3036" s="42"/>
      <c r="Q3036" s="42"/>
      <c r="R3036" s="42"/>
      <c r="S3036" s="42"/>
      <c r="T3036" s="42"/>
      <c r="U3036" s="42"/>
      <c r="V3036" s="42"/>
      <c r="W3036" s="42"/>
      <c r="X3036" s="42"/>
      <c r="Y3036" s="41"/>
      <c r="Z3036" s="41"/>
      <c r="AA3036" s="43"/>
      <c r="AB3036" s="27"/>
      <c r="AC3036" s="27"/>
      <c r="AD3036" s="27"/>
      <c r="AE3036" s="44"/>
      <c r="AF3036" s="27"/>
      <c r="AG3036" s="28"/>
      <c r="AH3036" s="27"/>
      <c r="AI3036" s="27"/>
      <c r="AJ3036" s="27"/>
      <c r="AK3036" s="28"/>
      <c r="AL3036" s="29"/>
      <c r="AM3036" s="29"/>
      <c r="AN3036" s="29"/>
      <c r="AO3036" s="29"/>
      <c r="AP3036" s="29"/>
      <c r="AQ3036" s="29"/>
      <c r="AR3036" s="29"/>
      <c r="AS3036" s="29"/>
      <c r="AT3036" s="29"/>
      <c r="AU3036" s="29"/>
      <c r="AV3036" s="29"/>
      <c r="AW3036" s="29"/>
      <c r="AX3036" s="29"/>
      <c r="AY3036" s="31"/>
      <c r="AZ3036" s="30"/>
      <c r="BA3036" s="35"/>
    </row>
    <row r="3037" spans="1:53" x14ac:dyDescent="0.25">
      <c r="A3037" s="27"/>
      <c r="B3037" s="27"/>
      <c r="C3037" s="27"/>
      <c r="D3037" s="27"/>
      <c r="E3037" s="27"/>
      <c r="F3037" s="27"/>
      <c r="G3037" s="27"/>
      <c r="H3037" s="27"/>
      <c r="I3037" s="27"/>
      <c r="J3037" s="27"/>
      <c r="K3037" s="27"/>
      <c r="L3037" s="27"/>
      <c r="M3037" s="42"/>
      <c r="N3037" s="42"/>
      <c r="O3037" s="42"/>
      <c r="P3037" s="42"/>
      <c r="Q3037" s="42"/>
      <c r="R3037" s="42"/>
      <c r="S3037" s="42"/>
      <c r="T3037" s="42"/>
      <c r="U3037" s="42"/>
      <c r="V3037" s="42"/>
      <c r="W3037" s="42"/>
      <c r="X3037" s="42"/>
      <c r="Y3037" s="41"/>
      <c r="Z3037" s="41"/>
      <c r="AA3037" s="43"/>
      <c r="AB3037" s="27"/>
      <c r="AC3037" s="27"/>
      <c r="AD3037" s="27"/>
      <c r="AE3037" s="44"/>
      <c r="AF3037" s="27"/>
      <c r="AG3037" s="28"/>
      <c r="AH3037" s="27"/>
      <c r="AI3037" s="27"/>
      <c r="AJ3037" s="27"/>
      <c r="AK3037" s="28"/>
      <c r="AL3037" s="29"/>
      <c r="AM3037" s="29"/>
      <c r="AN3037" s="29"/>
      <c r="AO3037" s="29"/>
      <c r="AP3037" s="29"/>
      <c r="AQ3037" s="29"/>
      <c r="AR3037" s="29"/>
      <c r="AS3037" s="29"/>
      <c r="AT3037" s="29"/>
      <c r="AU3037" s="29"/>
      <c r="AV3037" s="29"/>
      <c r="AW3037" s="29"/>
      <c r="AX3037" s="29"/>
      <c r="AY3037" s="31"/>
      <c r="AZ3037" s="30"/>
      <c r="BA3037" s="35"/>
    </row>
    <row r="3038" spans="1:53" x14ac:dyDescent="0.25">
      <c r="A3038" s="27"/>
      <c r="B3038" s="27"/>
      <c r="C3038" s="27"/>
      <c r="D3038" s="27"/>
      <c r="E3038" s="27"/>
      <c r="F3038" s="27"/>
      <c r="G3038" s="27"/>
      <c r="H3038" s="27"/>
      <c r="I3038" s="27"/>
      <c r="J3038" s="27"/>
      <c r="K3038" s="27"/>
      <c r="L3038" s="27"/>
      <c r="M3038" s="42"/>
      <c r="N3038" s="42"/>
      <c r="O3038" s="42"/>
      <c r="P3038" s="42"/>
      <c r="Q3038" s="42"/>
      <c r="R3038" s="42"/>
      <c r="S3038" s="42"/>
      <c r="T3038" s="42"/>
      <c r="U3038" s="42"/>
      <c r="V3038" s="42"/>
      <c r="W3038" s="42"/>
      <c r="X3038" s="42"/>
      <c r="Y3038" s="41"/>
      <c r="Z3038" s="41"/>
      <c r="AA3038" s="43"/>
      <c r="AB3038" s="27"/>
      <c r="AC3038" s="27"/>
      <c r="AD3038" s="27"/>
      <c r="AE3038" s="44"/>
      <c r="AF3038" s="27"/>
      <c r="AG3038" s="28"/>
      <c r="AH3038" s="27"/>
      <c r="AI3038" s="27"/>
      <c r="AJ3038" s="27"/>
      <c r="AK3038" s="28"/>
      <c r="AL3038" s="29"/>
      <c r="AM3038" s="29"/>
      <c r="AN3038" s="29"/>
      <c r="AO3038" s="29"/>
      <c r="AP3038" s="29"/>
      <c r="AQ3038" s="29"/>
      <c r="AR3038" s="29"/>
      <c r="AS3038" s="29"/>
      <c r="AT3038" s="29"/>
      <c r="AU3038" s="29"/>
      <c r="AV3038" s="29"/>
      <c r="AW3038" s="29"/>
      <c r="AX3038" s="29"/>
      <c r="AY3038" s="31"/>
      <c r="AZ3038" s="30"/>
      <c r="BA3038" s="35"/>
    </row>
    <row r="3039" spans="1:53" x14ac:dyDescent="0.25">
      <c r="A3039" s="27"/>
      <c r="B3039" s="27"/>
      <c r="C3039" s="27"/>
      <c r="D3039" s="27"/>
      <c r="E3039" s="27"/>
      <c r="F3039" s="27"/>
      <c r="G3039" s="27"/>
      <c r="H3039" s="27"/>
      <c r="I3039" s="27"/>
      <c r="J3039" s="27"/>
      <c r="K3039" s="27"/>
      <c r="L3039" s="27"/>
      <c r="M3039" s="42"/>
      <c r="N3039" s="42"/>
      <c r="O3039" s="42"/>
      <c r="P3039" s="42"/>
      <c r="Q3039" s="42"/>
      <c r="R3039" s="42"/>
      <c r="S3039" s="42"/>
      <c r="T3039" s="42"/>
      <c r="U3039" s="42"/>
      <c r="V3039" s="42"/>
      <c r="W3039" s="42"/>
      <c r="X3039" s="42"/>
      <c r="Y3039" s="41"/>
      <c r="Z3039" s="41"/>
      <c r="AA3039" s="43"/>
      <c r="AB3039" s="27"/>
      <c r="AC3039" s="27"/>
      <c r="AD3039" s="27"/>
      <c r="AE3039" s="44"/>
      <c r="AF3039" s="27"/>
      <c r="AG3039" s="28"/>
      <c r="AH3039" s="27"/>
      <c r="AI3039" s="27"/>
      <c r="AJ3039" s="27"/>
      <c r="AK3039" s="28"/>
      <c r="AL3039" s="29"/>
      <c r="AM3039" s="29"/>
      <c r="AN3039" s="29"/>
      <c r="AO3039" s="29"/>
      <c r="AP3039" s="29"/>
      <c r="AQ3039" s="29"/>
      <c r="AR3039" s="29"/>
      <c r="AS3039" s="29"/>
      <c r="AT3039" s="29"/>
      <c r="AU3039" s="29"/>
      <c r="AV3039" s="29"/>
      <c r="AW3039" s="29"/>
      <c r="AX3039" s="29"/>
      <c r="AY3039" s="31"/>
      <c r="AZ3039" s="30"/>
      <c r="BA3039" s="35"/>
    </row>
    <row r="3040" spans="1:53" x14ac:dyDescent="0.25">
      <c r="A3040" s="27"/>
      <c r="B3040" s="27"/>
      <c r="C3040" s="27"/>
      <c r="D3040" s="27"/>
      <c r="E3040" s="27"/>
      <c r="F3040" s="27"/>
      <c r="G3040" s="27"/>
      <c r="H3040" s="27"/>
      <c r="I3040" s="27"/>
      <c r="J3040" s="27"/>
      <c r="K3040" s="27"/>
      <c r="L3040" s="27"/>
      <c r="M3040" s="42"/>
      <c r="N3040" s="42"/>
      <c r="O3040" s="42"/>
      <c r="P3040" s="42"/>
      <c r="Q3040" s="42"/>
      <c r="R3040" s="42"/>
      <c r="S3040" s="42"/>
      <c r="T3040" s="42"/>
      <c r="U3040" s="42"/>
      <c r="V3040" s="42"/>
      <c r="W3040" s="42"/>
      <c r="X3040" s="42"/>
      <c r="Y3040" s="41"/>
      <c r="Z3040" s="41"/>
      <c r="AA3040" s="43"/>
      <c r="AB3040" s="27"/>
      <c r="AC3040" s="27"/>
      <c r="AD3040" s="27"/>
      <c r="AE3040" s="44"/>
      <c r="AF3040" s="27"/>
      <c r="AG3040" s="28"/>
      <c r="AH3040" s="27"/>
      <c r="AI3040" s="27"/>
      <c r="AJ3040" s="27"/>
      <c r="AK3040" s="28"/>
      <c r="AL3040" s="29"/>
      <c r="AM3040" s="29"/>
      <c r="AN3040" s="29"/>
      <c r="AO3040" s="29"/>
      <c r="AP3040" s="29"/>
      <c r="AQ3040" s="29"/>
      <c r="AR3040" s="29"/>
      <c r="AS3040" s="29"/>
      <c r="AT3040" s="29"/>
      <c r="AU3040" s="29"/>
      <c r="AV3040" s="29"/>
      <c r="AW3040" s="29"/>
      <c r="AX3040" s="29"/>
      <c r="AY3040" s="31"/>
      <c r="AZ3040" s="30"/>
      <c r="BA3040" s="35"/>
    </row>
    <row r="3041" spans="1:53" x14ac:dyDescent="0.25">
      <c r="A3041" s="27"/>
      <c r="B3041" s="27"/>
      <c r="C3041" s="27"/>
      <c r="D3041" s="27"/>
      <c r="E3041" s="27"/>
      <c r="F3041" s="27"/>
      <c r="G3041" s="27"/>
      <c r="H3041" s="27"/>
      <c r="I3041" s="27"/>
      <c r="J3041" s="27"/>
      <c r="K3041" s="27"/>
      <c r="L3041" s="27"/>
      <c r="M3041" s="42"/>
      <c r="N3041" s="42"/>
      <c r="O3041" s="42"/>
      <c r="P3041" s="42"/>
      <c r="Q3041" s="42"/>
      <c r="R3041" s="42"/>
      <c r="S3041" s="42"/>
      <c r="T3041" s="42"/>
      <c r="U3041" s="42"/>
      <c r="V3041" s="42"/>
      <c r="W3041" s="42"/>
      <c r="X3041" s="42"/>
      <c r="Y3041" s="41"/>
      <c r="Z3041" s="41"/>
      <c r="AA3041" s="43"/>
      <c r="AB3041" s="27"/>
      <c r="AC3041" s="27"/>
      <c r="AD3041" s="27"/>
      <c r="AE3041" s="44"/>
      <c r="AF3041" s="27"/>
      <c r="AG3041" s="28"/>
      <c r="AH3041" s="27"/>
      <c r="AI3041" s="27"/>
      <c r="AJ3041" s="27"/>
      <c r="AK3041" s="28"/>
      <c r="AL3041" s="29"/>
      <c r="AM3041" s="29"/>
      <c r="AN3041" s="29"/>
      <c r="AO3041" s="29"/>
      <c r="AP3041" s="29"/>
      <c r="AQ3041" s="29"/>
      <c r="AR3041" s="29"/>
      <c r="AS3041" s="29"/>
      <c r="AT3041" s="29"/>
      <c r="AU3041" s="29"/>
      <c r="AV3041" s="29"/>
      <c r="AW3041" s="29"/>
      <c r="AX3041" s="29"/>
      <c r="AY3041" s="31"/>
      <c r="AZ3041" s="30"/>
      <c r="BA3041" s="35"/>
    </row>
    <row r="3042" spans="1:53" x14ac:dyDescent="0.25">
      <c r="A3042" s="27"/>
      <c r="B3042" s="27"/>
      <c r="C3042" s="27"/>
      <c r="D3042" s="27"/>
      <c r="E3042" s="27"/>
      <c r="F3042" s="27"/>
      <c r="G3042" s="27"/>
      <c r="H3042" s="27"/>
      <c r="I3042" s="27"/>
      <c r="J3042" s="27"/>
      <c r="K3042" s="27"/>
      <c r="L3042" s="27"/>
      <c r="M3042" s="42"/>
      <c r="N3042" s="42"/>
      <c r="O3042" s="42"/>
      <c r="P3042" s="42"/>
      <c r="Q3042" s="42"/>
      <c r="R3042" s="42"/>
      <c r="S3042" s="42"/>
      <c r="T3042" s="42"/>
      <c r="U3042" s="42"/>
      <c r="V3042" s="42"/>
      <c r="W3042" s="42"/>
      <c r="X3042" s="42"/>
      <c r="Y3042" s="41"/>
      <c r="Z3042" s="41"/>
      <c r="AA3042" s="43"/>
      <c r="AB3042" s="27"/>
      <c r="AC3042" s="27"/>
      <c r="AD3042" s="27"/>
      <c r="AE3042" s="44"/>
      <c r="AF3042" s="27"/>
      <c r="AG3042" s="28"/>
      <c r="AH3042" s="27"/>
      <c r="AI3042" s="27"/>
      <c r="AJ3042" s="27"/>
      <c r="AK3042" s="28"/>
      <c r="AL3042" s="29"/>
      <c r="AM3042" s="29"/>
      <c r="AN3042" s="29"/>
      <c r="AO3042" s="29"/>
      <c r="AP3042" s="29"/>
      <c r="AQ3042" s="29"/>
      <c r="AR3042" s="29"/>
      <c r="AS3042" s="29"/>
      <c r="AT3042" s="29"/>
      <c r="AU3042" s="29"/>
      <c r="AV3042" s="29"/>
      <c r="AW3042" s="29"/>
      <c r="AX3042" s="29"/>
      <c r="AY3042" s="31"/>
      <c r="AZ3042" s="30"/>
      <c r="BA3042" s="35"/>
    </row>
    <row r="3043" spans="1:53" x14ac:dyDescent="0.25">
      <c r="A3043" s="27"/>
      <c r="B3043" s="27"/>
      <c r="C3043" s="27"/>
      <c r="D3043" s="27"/>
      <c r="E3043" s="27"/>
      <c r="F3043" s="27"/>
      <c r="G3043" s="27"/>
      <c r="H3043" s="27"/>
      <c r="I3043" s="27"/>
      <c r="J3043" s="27"/>
      <c r="K3043" s="27"/>
      <c r="L3043" s="27"/>
      <c r="M3043" s="42"/>
      <c r="N3043" s="42"/>
      <c r="O3043" s="42"/>
      <c r="P3043" s="42"/>
      <c r="Q3043" s="42"/>
      <c r="R3043" s="42"/>
      <c r="S3043" s="42"/>
      <c r="T3043" s="42"/>
      <c r="U3043" s="42"/>
      <c r="V3043" s="42"/>
      <c r="W3043" s="42"/>
      <c r="X3043" s="42"/>
      <c r="Y3043" s="41"/>
      <c r="Z3043" s="41"/>
      <c r="AA3043" s="43"/>
      <c r="AB3043" s="27"/>
      <c r="AC3043" s="27"/>
      <c r="AD3043" s="27"/>
      <c r="AE3043" s="44"/>
      <c r="AF3043" s="27"/>
      <c r="AG3043" s="28"/>
      <c r="AH3043" s="27"/>
      <c r="AI3043" s="27"/>
      <c r="AJ3043" s="27"/>
      <c r="AK3043" s="28"/>
      <c r="AL3043" s="29"/>
      <c r="AM3043" s="29"/>
      <c r="AN3043" s="29"/>
      <c r="AO3043" s="29"/>
      <c r="AP3043" s="29"/>
      <c r="AQ3043" s="29"/>
      <c r="AR3043" s="29"/>
      <c r="AS3043" s="29"/>
      <c r="AT3043" s="29"/>
      <c r="AU3043" s="29"/>
      <c r="AV3043" s="29"/>
      <c r="AW3043" s="29"/>
      <c r="AX3043" s="29"/>
      <c r="AY3043" s="31"/>
      <c r="AZ3043" s="30"/>
      <c r="BA3043" s="35"/>
    </row>
    <row r="3044" spans="1:53" x14ac:dyDescent="0.25">
      <c r="A3044" s="27"/>
      <c r="B3044" s="27"/>
      <c r="C3044" s="27"/>
      <c r="D3044" s="27"/>
      <c r="E3044" s="27"/>
      <c r="F3044" s="27"/>
      <c r="G3044" s="27"/>
      <c r="H3044" s="27"/>
      <c r="I3044" s="27"/>
      <c r="J3044" s="27"/>
      <c r="K3044" s="27"/>
      <c r="L3044" s="27"/>
      <c r="M3044" s="42"/>
      <c r="N3044" s="42"/>
      <c r="O3044" s="42"/>
      <c r="P3044" s="42"/>
      <c r="Q3044" s="42"/>
      <c r="R3044" s="42"/>
      <c r="S3044" s="42"/>
      <c r="T3044" s="42"/>
      <c r="U3044" s="42"/>
      <c r="V3044" s="42"/>
      <c r="W3044" s="42"/>
      <c r="X3044" s="42"/>
      <c r="Y3044" s="41"/>
      <c r="Z3044" s="41"/>
      <c r="AA3044" s="43"/>
      <c r="AB3044" s="27"/>
      <c r="AC3044" s="27"/>
      <c r="AD3044" s="27"/>
      <c r="AE3044" s="44"/>
      <c r="AF3044" s="27"/>
      <c r="AG3044" s="28"/>
      <c r="AH3044" s="27"/>
      <c r="AI3044" s="27"/>
      <c r="AJ3044" s="27"/>
      <c r="AK3044" s="28"/>
      <c r="AL3044" s="29"/>
      <c r="AM3044" s="29"/>
      <c r="AN3044" s="29"/>
      <c r="AO3044" s="29"/>
      <c r="AP3044" s="29"/>
      <c r="AQ3044" s="29"/>
      <c r="AR3044" s="29"/>
      <c r="AS3044" s="29"/>
      <c r="AT3044" s="29"/>
      <c r="AU3044" s="29"/>
      <c r="AV3044" s="29"/>
      <c r="AW3044" s="29"/>
      <c r="AX3044" s="29"/>
      <c r="AY3044" s="31"/>
      <c r="AZ3044" s="30"/>
      <c r="BA3044" s="35"/>
    </row>
    <row r="3045" spans="1:53" x14ac:dyDescent="0.25">
      <c r="A3045" s="27"/>
      <c r="B3045" s="27"/>
      <c r="C3045" s="27"/>
      <c r="D3045" s="27"/>
      <c r="E3045" s="27"/>
      <c r="F3045" s="27"/>
      <c r="G3045" s="27"/>
      <c r="H3045" s="27"/>
      <c r="I3045" s="27"/>
      <c r="J3045" s="27"/>
      <c r="K3045" s="27"/>
      <c r="L3045" s="27"/>
      <c r="M3045" s="42"/>
      <c r="N3045" s="42"/>
      <c r="O3045" s="42"/>
      <c r="P3045" s="42"/>
      <c r="Q3045" s="42"/>
      <c r="R3045" s="42"/>
      <c r="S3045" s="42"/>
      <c r="T3045" s="42"/>
      <c r="U3045" s="42"/>
      <c r="V3045" s="42"/>
      <c r="W3045" s="42"/>
      <c r="X3045" s="42"/>
      <c r="Y3045" s="41"/>
      <c r="Z3045" s="41"/>
      <c r="AA3045" s="43"/>
      <c r="AB3045" s="27"/>
      <c r="AC3045" s="27"/>
      <c r="AD3045" s="27"/>
      <c r="AE3045" s="44"/>
      <c r="AF3045" s="27"/>
      <c r="AG3045" s="28"/>
      <c r="AH3045" s="27"/>
      <c r="AI3045" s="27"/>
      <c r="AJ3045" s="27"/>
      <c r="AK3045" s="28"/>
      <c r="AL3045" s="29"/>
      <c r="AM3045" s="29"/>
      <c r="AN3045" s="29"/>
      <c r="AO3045" s="29"/>
      <c r="AP3045" s="29"/>
      <c r="AQ3045" s="29"/>
      <c r="AR3045" s="29"/>
      <c r="AS3045" s="29"/>
      <c r="AT3045" s="29"/>
      <c r="AU3045" s="29"/>
      <c r="AV3045" s="29"/>
      <c r="AW3045" s="29"/>
      <c r="AX3045" s="29"/>
      <c r="AY3045" s="31"/>
      <c r="AZ3045" s="30"/>
      <c r="BA3045" s="35"/>
    </row>
    <row r="3046" spans="1:53" x14ac:dyDescent="0.25">
      <c r="A3046" s="27"/>
      <c r="B3046" s="27"/>
      <c r="C3046" s="27"/>
      <c r="D3046" s="27"/>
      <c r="E3046" s="27"/>
      <c r="F3046" s="27"/>
      <c r="G3046" s="27"/>
      <c r="H3046" s="27"/>
      <c r="I3046" s="27"/>
      <c r="J3046" s="27"/>
      <c r="K3046" s="27"/>
      <c r="L3046" s="27"/>
      <c r="M3046" s="42"/>
      <c r="N3046" s="42"/>
      <c r="O3046" s="42"/>
      <c r="P3046" s="42"/>
      <c r="Q3046" s="42"/>
      <c r="R3046" s="42"/>
      <c r="S3046" s="42"/>
      <c r="T3046" s="42"/>
      <c r="U3046" s="42"/>
      <c r="V3046" s="42"/>
      <c r="W3046" s="42"/>
      <c r="X3046" s="42"/>
      <c r="Y3046" s="41"/>
      <c r="Z3046" s="41"/>
      <c r="AA3046" s="43"/>
      <c r="AB3046" s="27"/>
      <c r="AC3046" s="27"/>
      <c r="AD3046" s="27"/>
      <c r="AE3046" s="44"/>
      <c r="AF3046" s="27"/>
      <c r="AG3046" s="28"/>
      <c r="AH3046" s="27"/>
      <c r="AI3046" s="27"/>
      <c r="AJ3046" s="27"/>
      <c r="AK3046" s="28"/>
      <c r="AL3046" s="29"/>
      <c r="AM3046" s="29"/>
      <c r="AN3046" s="29"/>
      <c r="AO3046" s="29"/>
      <c r="AP3046" s="29"/>
      <c r="AQ3046" s="29"/>
      <c r="AR3046" s="29"/>
      <c r="AS3046" s="29"/>
      <c r="AT3046" s="29"/>
      <c r="AU3046" s="29"/>
      <c r="AV3046" s="29"/>
      <c r="AW3046" s="29"/>
      <c r="AX3046" s="29"/>
      <c r="AY3046" s="31"/>
      <c r="AZ3046" s="30"/>
      <c r="BA3046" s="35"/>
    </row>
    <row r="3047" spans="1:53" x14ac:dyDescent="0.25">
      <c r="A3047" s="27"/>
      <c r="B3047" s="27"/>
      <c r="C3047" s="27"/>
      <c r="D3047" s="27"/>
      <c r="E3047" s="27"/>
      <c r="F3047" s="27"/>
      <c r="G3047" s="27"/>
      <c r="H3047" s="27"/>
      <c r="I3047" s="27"/>
      <c r="J3047" s="27"/>
      <c r="K3047" s="27"/>
      <c r="L3047" s="27"/>
      <c r="M3047" s="42"/>
      <c r="N3047" s="42"/>
      <c r="O3047" s="42"/>
      <c r="P3047" s="42"/>
      <c r="Q3047" s="42"/>
      <c r="R3047" s="42"/>
      <c r="S3047" s="42"/>
      <c r="T3047" s="42"/>
      <c r="U3047" s="42"/>
      <c r="V3047" s="42"/>
      <c r="W3047" s="42"/>
      <c r="X3047" s="42"/>
      <c r="Y3047" s="41"/>
      <c r="Z3047" s="41"/>
      <c r="AA3047" s="43"/>
      <c r="AB3047" s="27"/>
      <c r="AC3047" s="27"/>
      <c r="AD3047" s="27"/>
      <c r="AE3047" s="44"/>
      <c r="AF3047" s="27"/>
      <c r="AG3047" s="28"/>
      <c r="AH3047" s="27"/>
      <c r="AI3047" s="27"/>
      <c r="AJ3047" s="27"/>
      <c r="AK3047" s="28"/>
      <c r="AL3047" s="29"/>
      <c r="AM3047" s="29"/>
      <c r="AN3047" s="29"/>
      <c r="AO3047" s="29"/>
      <c r="AP3047" s="29"/>
      <c r="AQ3047" s="29"/>
      <c r="AR3047" s="29"/>
      <c r="AS3047" s="29"/>
      <c r="AT3047" s="29"/>
      <c r="AU3047" s="29"/>
      <c r="AV3047" s="29"/>
      <c r="AW3047" s="29"/>
      <c r="AX3047" s="29"/>
      <c r="AY3047" s="31"/>
      <c r="AZ3047" s="30"/>
      <c r="BA3047" s="35"/>
    </row>
    <row r="3048" spans="1:53" x14ac:dyDescent="0.25">
      <c r="A3048" s="27"/>
      <c r="B3048" s="27"/>
      <c r="C3048" s="27"/>
      <c r="D3048" s="27"/>
      <c r="E3048" s="27"/>
      <c r="F3048" s="27"/>
      <c r="G3048" s="27"/>
      <c r="H3048" s="27"/>
      <c r="I3048" s="27"/>
      <c r="J3048" s="27"/>
      <c r="K3048" s="27"/>
      <c r="L3048" s="27"/>
      <c r="M3048" s="42"/>
      <c r="N3048" s="42"/>
      <c r="O3048" s="42"/>
      <c r="P3048" s="42"/>
      <c r="Q3048" s="42"/>
      <c r="R3048" s="42"/>
      <c r="S3048" s="42"/>
      <c r="T3048" s="42"/>
      <c r="U3048" s="42"/>
      <c r="V3048" s="42"/>
      <c r="W3048" s="42"/>
      <c r="X3048" s="42"/>
      <c r="Y3048" s="41"/>
      <c r="Z3048" s="41"/>
      <c r="AA3048" s="43"/>
      <c r="AB3048" s="27"/>
      <c r="AC3048" s="27"/>
      <c r="AD3048" s="27"/>
      <c r="AE3048" s="44"/>
      <c r="AF3048" s="27"/>
      <c r="AG3048" s="28"/>
      <c r="AH3048" s="27"/>
      <c r="AI3048" s="27"/>
      <c r="AJ3048" s="27"/>
      <c r="AK3048" s="28"/>
      <c r="AL3048" s="29"/>
      <c r="AM3048" s="29"/>
      <c r="AN3048" s="29"/>
      <c r="AO3048" s="29"/>
      <c r="AP3048" s="29"/>
      <c r="AQ3048" s="29"/>
      <c r="AR3048" s="29"/>
      <c r="AS3048" s="29"/>
      <c r="AT3048" s="29"/>
      <c r="AU3048" s="29"/>
      <c r="AV3048" s="29"/>
      <c r="AW3048" s="29"/>
      <c r="AX3048" s="29"/>
      <c r="AY3048" s="31"/>
      <c r="AZ3048" s="30"/>
      <c r="BA3048" s="35"/>
    </row>
    <row r="3049" spans="1:53" x14ac:dyDescent="0.25">
      <c r="A3049" s="27"/>
      <c r="B3049" s="27"/>
      <c r="C3049" s="27"/>
      <c r="D3049" s="27"/>
      <c r="E3049" s="27"/>
      <c r="F3049" s="27"/>
      <c r="G3049" s="27"/>
      <c r="H3049" s="27"/>
      <c r="I3049" s="27"/>
      <c r="J3049" s="27"/>
      <c r="K3049" s="27"/>
      <c r="L3049" s="27"/>
      <c r="M3049" s="42"/>
      <c r="N3049" s="42"/>
      <c r="O3049" s="42"/>
      <c r="P3049" s="42"/>
      <c r="Q3049" s="42"/>
      <c r="R3049" s="42"/>
      <c r="S3049" s="42"/>
      <c r="T3049" s="42"/>
      <c r="U3049" s="42"/>
      <c r="V3049" s="42"/>
      <c r="W3049" s="42"/>
      <c r="X3049" s="42"/>
      <c r="Y3049" s="41"/>
      <c r="Z3049" s="41"/>
      <c r="AA3049" s="43"/>
      <c r="AB3049" s="27"/>
      <c r="AC3049" s="27"/>
      <c r="AD3049" s="27"/>
      <c r="AE3049" s="44"/>
      <c r="AF3049" s="27"/>
      <c r="AG3049" s="28"/>
      <c r="AH3049" s="27"/>
      <c r="AI3049" s="27"/>
      <c r="AJ3049" s="27"/>
      <c r="AK3049" s="28"/>
      <c r="AL3049" s="29"/>
      <c r="AM3049" s="29"/>
      <c r="AN3049" s="29"/>
      <c r="AO3049" s="29"/>
      <c r="AP3049" s="29"/>
      <c r="AQ3049" s="29"/>
      <c r="AR3049" s="29"/>
      <c r="AS3049" s="29"/>
      <c r="AT3049" s="29"/>
      <c r="AU3049" s="29"/>
      <c r="AV3049" s="29"/>
      <c r="AW3049" s="29"/>
      <c r="AX3049" s="29"/>
      <c r="AY3049" s="31"/>
      <c r="AZ3049" s="30"/>
      <c r="BA3049" s="35"/>
    </row>
    <row r="3050" spans="1:53" x14ac:dyDescent="0.25">
      <c r="A3050" s="27"/>
      <c r="B3050" s="27"/>
      <c r="C3050" s="27"/>
      <c r="D3050" s="27"/>
      <c r="E3050" s="27"/>
      <c r="F3050" s="27"/>
      <c r="G3050" s="27"/>
      <c r="H3050" s="27"/>
      <c r="I3050" s="27"/>
      <c r="J3050" s="27"/>
      <c r="K3050" s="27"/>
      <c r="L3050" s="27"/>
      <c r="M3050" s="42"/>
      <c r="N3050" s="42"/>
      <c r="O3050" s="42"/>
      <c r="P3050" s="42"/>
      <c r="Q3050" s="42"/>
      <c r="R3050" s="42"/>
      <c r="S3050" s="42"/>
      <c r="T3050" s="42"/>
      <c r="U3050" s="42"/>
      <c r="V3050" s="42"/>
      <c r="W3050" s="42"/>
      <c r="X3050" s="42"/>
      <c r="Y3050" s="41"/>
      <c r="Z3050" s="41"/>
      <c r="AA3050" s="43"/>
      <c r="AB3050" s="27"/>
      <c r="AC3050" s="27"/>
      <c r="AD3050" s="27"/>
      <c r="AE3050" s="44"/>
      <c r="AF3050" s="27"/>
      <c r="AG3050" s="28"/>
      <c r="AH3050" s="27"/>
      <c r="AI3050" s="27"/>
      <c r="AJ3050" s="27"/>
      <c r="AK3050" s="28"/>
      <c r="AL3050" s="29"/>
      <c r="AM3050" s="29"/>
      <c r="AN3050" s="29"/>
      <c r="AO3050" s="29"/>
      <c r="AP3050" s="29"/>
      <c r="AQ3050" s="29"/>
      <c r="AR3050" s="29"/>
      <c r="AS3050" s="29"/>
      <c r="AT3050" s="29"/>
      <c r="AU3050" s="29"/>
      <c r="AV3050" s="29"/>
      <c r="AW3050" s="29"/>
      <c r="AX3050" s="29"/>
      <c r="AY3050" s="31"/>
      <c r="AZ3050" s="30"/>
      <c r="BA3050" s="35"/>
    </row>
    <row r="3051" spans="1:53" x14ac:dyDescent="0.25">
      <c r="A3051" s="27"/>
      <c r="B3051" s="27"/>
      <c r="C3051" s="27"/>
      <c r="D3051" s="27"/>
      <c r="E3051" s="27"/>
      <c r="F3051" s="27"/>
      <c r="G3051" s="27"/>
      <c r="H3051" s="27"/>
      <c r="I3051" s="27"/>
      <c r="J3051" s="27"/>
      <c r="K3051" s="27"/>
      <c r="L3051" s="27"/>
      <c r="M3051" s="42"/>
      <c r="N3051" s="42"/>
      <c r="O3051" s="42"/>
      <c r="P3051" s="42"/>
      <c r="Q3051" s="42"/>
      <c r="R3051" s="42"/>
      <c r="S3051" s="42"/>
      <c r="T3051" s="42"/>
      <c r="U3051" s="42"/>
      <c r="V3051" s="42"/>
      <c r="W3051" s="42"/>
      <c r="X3051" s="42"/>
      <c r="Y3051" s="41"/>
      <c r="Z3051" s="41"/>
      <c r="AA3051" s="43"/>
      <c r="AB3051" s="27"/>
      <c r="AC3051" s="27"/>
      <c r="AD3051" s="27"/>
      <c r="AE3051" s="44"/>
      <c r="AF3051" s="27"/>
      <c r="AG3051" s="28"/>
      <c r="AH3051" s="27"/>
      <c r="AI3051" s="27"/>
      <c r="AJ3051" s="27"/>
      <c r="AK3051" s="28"/>
      <c r="AL3051" s="29"/>
      <c r="AM3051" s="29"/>
      <c r="AN3051" s="29"/>
      <c r="AO3051" s="29"/>
      <c r="AP3051" s="29"/>
      <c r="AQ3051" s="29"/>
      <c r="AR3051" s="29"/>
      <c r="AS3051" s="29"/>
      <c r="AT3051" s="29"/>
      <c r="AU3051" s="29"/>
      <c r="AV3051" s="29"/>
      <c r="AW3051" s="29"/>
      <c r="AX3051" s="29"/>
      <c r="AY3051" s="31"/>
      <c r="AZ3051" s="30"/>
      <c r="BA3051" s="35"/>
    </row>
    <row r="3052" spans="1:53" x14ac:dyDescent="0.25">
      <c r="A3052" s="27"/>
      <c r="B3052" s="27"/>
      <c r="C3052" s="27"/>
      <c r="D3052" s="27"/>
      <c r="E3052" s="27"/>
      <c r="F3052" s="27"/>
      <c r="G3052" s="27"/>
      <c r="H3052" s="27"/>
      <c r="I3052" s="27"/>
      <c r="J3052" s="27"/>
      <c r="K3052" s="27"/>
      <c r="L3052" s="27"/>
      <c r="M3052" s="42"/>
      <c r="N3052" s="42"/>
      <c r="O3052" s="42"/>
      <c r="P3052" s="42"/>
      <c r="Q3052" s="42"/>
      <c r="R3052" s="42"/>
      <c r="S3052" s="42"/>
      <c r="T3052" s="42"/>
      <c r="U3052" s="42"/>
      <c r="V3052" s="42"/>
      <c r="W3052" s="42"/>
      <c r="X3052" s="42"/>
      <c r="Y3052" s="41"/>
      <c r="Z3052" s="41"/>
      <c r="AA3052" s="43"/>
      <c r="AB3052" s="27"/>
      <c r="AC3052" s="27"/>
      <c r="AD3052" s="27"/>
      <c r="AE3052" s="44"/>
      <c r="AF3052" s="27"/>
      <c r="AG3052" s="28"/>
      <c r="AH3052" s="27"/>
      <c r="AI3052" s="27"/>
      <c r="AJ3052" s="27"/>
      <c r="AK3052" s="28"/>
      <c r="AL3052" s="29"/>
      <c r="AM3052" s="29"/>
      <c r="AN3052" s="29"/>
      <c r="AO3052" s="29"/>
      <c r="AP3052" s="29"/>
      <c r="AQ3052" s="29"/>
      <c r="AR3052" s="29"/>
      <c r="AS3052" s="29"/>
      <c r="AT3052" s="29"/>
      <c r="AU3052" s="29"/>
      <c r="AV3052" s="29"/>
      <c r="AW3052" s="29"/>
      <c r="AX3052" s="29"/>
      <c r="AY3052" s="31"/>
      <c r="AZ3052" s="30"/>
      <c r="BA3052" s="35"/>
    </row>
    <row r="3053" spans="1:53" x14ac:dyDescent="0.25">
      <c r="A3053" s="27"/>
      <c r="B3053" s="27"/>
      <c r="C3053" s="27"/>
      <c r="D3053" s="27"/>
      <c r="E3053" s="27"/>
      <c r="F3053" s="27"/>
      <c r="G3053" s="27"/>
      <c r="H3053" s="27"/>
      <c r="I3053" s="27"/>
      <c r="J3053" s="27"/>
      <c r="K3053" s="27"/>
      <c r="L3053" s="27"/>
      <c r="M3053" s="42"/>
      <c r="N3053" s="42"/>
      <c r="O3053" s="42"/>
      <c r="P3053" s="42"/>
      <c r="Q3053" s="42"/>
      <c r="R3053" s="42"/>
      <c r="S3053" s="42"/>
      <c r="T3053" s="42"/>
      <c r="U3053" s="42"/>
      <c r="V3053" s="42"/>
      <c r="W3053" s="42"/>
      <c r="X3053" s="42"/>
      <c r="Y3053" s="41"/>
      <c r="Z3053" s="41"/>
      <c r="AA3053" s="43"/>
      <c r="AB3053" s="27"/>
      <c r="AC3053" s="27"/>
      <c r="AD3053" s="27"/>
      <c r="AE3053" s="44"/>
      <c r="AF3053" s="27"/>
      <c r="AG3053" s="28"/>
      <c r="AH3053" s="27"/>
      <c r="AI3053" s="27"/>
      <c r="AJ3053" s="27"/>
      <c r="AK3053" s="28"/>
      <c r="AL3053" s="29"/>
      <c r="AM3053" s="29"/>
      <c r="AN3053" s="29"/>
      <c r="AO3053" s="29"/>
      <c r="AP3053" s="29"/>
      <c r="AQ3053" s="29"/>
      <c r="AR3053" s="29"/>
      <c r="AS3053" s="29"/>
      <c r="AT3053" s="29"/>
      <c r="AU3053" s="29"/>
      <c r="AV3053" s="29"/>
      <c r="AW3053" s="29"/>
      <c r="AX3053" s="29"/>
      <c r="AY3053" s="31"/>
      <c r="AZ3053" s="30"/>
      <c r="BA3053" s="35"/>
    </row>
    <row r="3054" spans="1:53" x14ac:dyDescent="0.25">
      <c r="A3054" s="27"/>
      <c r="B3054" s="27"/>
      <c r="C3054" s="27"/>
      <c r="D3054" s="27"/>
      <c r="E3054" s="27"/>
      <c r="F3054" s="27"/>
      <c r="G3054" s="27"/>
      <c r="H3054" s="27"/>
      <c r="I3054" s="27"/>
      <c r="J3054" s="27"/>
      <c r="K3054" s="27"/>
      <c r="L3054" s="27"/>
      <c r="M3054" s="42"/>
      <c r="N3054" s="42"/>
      <c r="O3054" s="42"/>
      <c r="P3054" s="42"/>
      <c r="Q3054" s="42"/>
      <c r="R3054" s="42"/>
      <c r="S3054" s="42"/>
      <c r="T3054" s="42"/>
      <c r="U3054" s="42"/>
      <c r="V3054" s="42"/>
      <c r="W3054" s="42"/>
      <c r="X3054" s="42"/>
      <c r="Y3054" s="41"/>
      <c r="Z3054" s="41"/>
      <c r="AA3054" s="43"/>
      <c r="AB3054" s="27"/>
      <c r="AC3054" s="27"/>
      <c r="AD3054" s="27"/>
      <c r="AE3054" s="44"/>
      <c r="AF3054" s="27"/>
      <c r="AG3054" s="28"/>
      <c r="AH3054" s="27"/>
      <c r="AI3054" s="27"/>
      <c r="AJ3054" s="27"/>
      <c r="AK3054" s="28"/>
      <c r="AL3054" s="29"/>
      <c r="AM3054" s="29"/>
      <c r="AN3054" s="29"/>
      <c r="AO3054" s="29"/>
      <c r="AP3054" s="29"/>
      <c r="AQ3054" s="29"/>
      <c r="AR3054" s="29"/>
      <c r="AS3054" s="29"/>
      <c r="AT3054" s="29"/>
      <c r="AU3054" s="29"/>
      <c r="AV3054" s="29"/>
      <c r="AW3054" s="29"/>
      <c r="AX3054" s="29"/>
      <c r="AY3054" s="31"/>
      <c r="AZ3054" s="30"/>
      <c r="BA3054" s="35"/>
    </row>
    <row r="3055" spans="1:53" x14ac:dyDescent="0.25">
      <c r="A3055" s="27"/>
      <c r="B3055" s="27"/>
      <c r="C3055" s="27"/>
      <c r="D3055" s="27"/>
      <c r="E3055" s="27"/>
      <c r="F3055" s="27"/>
      <c r="G3055" s="27"/>
      <c r="H3055" s="27"/>
      <c r="I3055" s="27"/>
      <c r="J3055" s="27"/>
      <c r="K3055" s="27"/>
      <c r="L3055" s="27"/>
      <c r="M3055" s="42"/>
      <c r="N3055" s="42"/>
      <c r="O3055" s="42"/>
      <c r="P3055" s="42"/>
      <c r="Q3055" s="42"/>
      <c r="R3055" s="42"/>
      <c r="S3055" s="42"/>
      <c r="T3055" s="42"/>
      <c r="U3055" s="42"/>
      <c r="V3055" s="42"/>
      <c r="W3055" s="42"/>
      <c r="X3055" s="42"/>
      <c r="Y3055" s="41"/>
      <c r="Z3055" s="41"/>
      <c r="AA3055" s="43"/>
      <c r="AB3055" s="27"/>
      <c r="AC3055" s="27"/>
      <c r="AD3055" s="27"/>
      <c r="AE3055" s="44"/>
      <c r="AF3055" s="27"/>
      <c r="AG3055" s="28"/>
      <c r="AH3055" s="27"/>
      <c r="AI3055" s="27"/>
      <c r="AJ3055" s="27"/>
      <c r="AK3055" s="28"/>
      <c r="AL3055" s="29"/>
      <c r="AM3055" s="29"/>
      <c r="AN3055" s="29"/>
      <c r="AO3055" s="29"/>
      <c r="AP3055" s="29"/>
      <c r="AQ3055" s="29"/>
      <c r="AR3055" s="29"/>
      <c r="AS3055" s="29"/>
      <c r="AT3055" s="29"/>
      <c r="AU3055" s="29"/>
      <c r="AV3055" s="29"/>
      <c r="AW3055" s="29"/>
      <c r="AX3055" s="29"/>
      <c r="AY3055" s="31"/>
      <c r="AZ3055" s="30"/>
      <c r="BA3055" s="35"/>
    </row>
    <row r="3056" spans="1:53" x14ac:dyDescent="0.25">
      <c r="A3056" s="27"/>
      <c r="B3056" s="27"/>
      <c r="C3056" s="27"/>
      <c r="D3056" s="27"/>
      <c r="E3056" s="27"/>
      <c r="F3056" s="27"/>
      <c r="G3056" s="27"/>
      <c r="H3056" s="27"/>
      <c r="I3056" s="27"/>
      <c r="J3056" s="27"/>
      <c r="K3056" s="27"/>
      <c r="L3056" s="27"/>
      <c r="M3056" s="42"/>
      <c r="N3056" s="42"/>
      <c r="O3056" s="42"/>
      <c r="P3056" s="42"/>
      <c r="Q3056" s="42"/>
      <c r="R3056" s="42"/>
      <c r="S3056" s="42"/>
      <c r="T3056" s="42"/>
      <c r="U3056" s="42"/>
      <c r="V3056" s="42"/>
      <c r="W3056" s="42"/>
      <c r="X3056" s="42"/>
      <c r="Y3056" s="41"/>
      <c r="Z3056" s="41"/>
      <c r="AA3056" s="43"/>
      <c r="AB3056" s="27"/>
      <c r="AC3056" s="27"/>
      <c r="AD3056" s="27"/>
      <c r="AE3056" s="44"/>
      <c r="AF3056" s="27"/>
      <c r="AG3056" s="28"/>
      <c r="AH3056" s="27"/>
      <c r="AI3056" s="27"/>
      <c r="AJ3056" s="27"/>
      <c r="AK3056" s="28"/>
      <c r="AL3056" s="29"/>
      <c r="AM3056" s="29"/>
      <c r="AN3056" s="29"/>
      <c r="AO3056" s="29"/>
      <c r="AP3056" s="29"/>
      <c r="AQ3056" s="29"/>
      <c r="AR3056" s="29"/>
      <c r="AS3056" s="29"/>
      <c r="AT3056" s="29"/>
      <c r="AU3056" s="29"/>
      <c r="AV3056" s="29"/>
      <c r="AW3056" s="29"/>
      <c r="AX3056" s="29"/>
      <c r="AY3056" s="31"/>
      <c r="AZ3056" s="30"/>
      <c r="BA3056" s="35"/>
    </row>
    <row r="3057" spans="1:53" x14ac:dyDescent="0.25">
      <c r="A3057" s="27"/>
      <c r="B3057" s="27"/>
      <c r="C3057" s="27"/>
      <c r="D3057" s="27"/>
      <c r="E3057" s="27"/>
      <c r="F3057" s="27"/>
      <c r="G3057" s="27"/>
      <c r="H3057" s="27"/>
      <c r="I3057" s="27"/>
      <c r="J3057" s="27"/>
      <c r="K3057" s="27"/>
      <c r="L3057" s="27"/>
      <c r="M3057" s="42"/>
      <c r="N3057" s="42"/>
      <c r="O3057" s="42"/>
      <c r="P3057" s="42"/>
      <c r="Q3057" s="42"/>
      <c r="R3057" s="42"/>
      <c r="S3057" s="42"/>
      <c r="T3057" s="42"/>
      <c r="U3057" s="42"/>
      <c r="V3057" s="42"/>
      <c r="W3057" s="42"/>
      <c r="X3057" s="42"/>
      <c r="Y3057" s="41"/>
      <c r="Z3057" s="41"/>
      <c r="AA3057" s="43"/>
      <c r="AB3057" s="27"/>
      <c r="AC3057" s="27"/>
      <c r="AD3057" s="27"/>
      <c r="AE3057" s="44"/>
      <c r="AF3057" s="27"/>
      <c r="AG3057" s="28"/>
      <c r="AH3057" s="27"/>
      <c r="AI3057" s="27"/>
      <c r="AJ3057" s="27"/>
      <c r="AK3057" s="28"/>
      <c r="AL3057" s="29"/>
      <c r="AM3057" s="29"/>
      <c r="AN3057" s="29"/>
      <c r="AO3057" s="29"/>
      <c r="AP3057" s="29"/>
      <c r="AQ3057" s="29"/>
      <c r="AR3057" s="29"/>
      <c r="AS3057" s="29"/>
      <c r="AT3057" s="29"/>
      <c r="AU3057" s="29"/>
      <c r="AV3057" s="29"/>
      <c r="AW3057" s="29"/>
      <c r="AX3057" s="29"/>
      <c r="AY3057" s="31"/>
      <c r="AZ3057" s="30"/>
      <c r="BA3057" s="35"/>
    </row>
    <row r="3058" spans="1:53" x14ac:dyDescent="0.25">
      <c r="A3058" s="27"/>
      <c r="B3058" s="27"/>
      <c r="C3058" s="27"/>
      <c r="D3058" s="27"/>
      <c r="E3058" s="27"/>
      <c r="F3058" s="27"/>
      <c r="G3058" s="27"/>
      <c r="H3058" s="27"/>
      <c r="I3058" s="27"/>
      <c r="J3058" s="27"/>
      <c r="K3058" s="27"/>
      <c r="L3058" s="27"/>
      <c r="M3058" s="42"/>
      <c r="N3058" s="42"/>
      <c r="O3058" s="42"/>
      <c r="P3058" s="42"/>
      <c r="Q3058" s="42"/>
      <c r="R3058" s="42"/>
      <c r="S3058" s="42"/>
      <c r="T3058" s="42"/>
      <c r="U3058" s="42"/>
      <c r="V3058" s="42"/>
      <c r="W3058" s="42"/>
      <c r="X3058" s="42"/>
      <c r="Y3058" s="41"/>
      <c r="Z3058" s="41"/>
      <c r="AA3058" s="43"/>
      <c r="AB3058" s="27"/>
      <c r="AC3058" s="27"/>
      <c r="AD3058" s="27"/>
      <c r="AE3058" s="44"/>
      <c r="AF3058" s="27"/>
      <c r="AG3058" s="28"/>
      <c r="AH3058" s="27"/>
      <c r="AI3058" s="27"/>
      <c r="AJ3058" s="27"/>
      <c r="AK3058" s="28"/>
      <c r="AL3058" s="29"/>
      <c r="AM3058" s="29"/>
      <c r="AN3058" s="29"/>
      <c r="AO3058" s="29"/>
      <c r="AP3058" s="29"/>
      <c r="AQ3058" s="29"/>
      <c r="AR3058" s="29"/>
      <c r="AS3058" s="29"/>
      <c r="AT3058" s="29"/>
      <c r="AU3058" s="29"/>
      <c r="AV3058" s="29"/>
      <c r="AW3058" s="29"/>
      <c r="AX3058" s="29"/>
      <c r="AY3058" s="31"/>
      <c r="AZ3058" s="30"/>
      <c r="BA3058" s="35"/>
    </row>
    <row r="3059" spans="1:53" x14ac:dyDescent="0.25">
      <c r="A3059" s="27"/>
      <c r="B3059" s="27"/>
      <c r="C3059" s="27"/>
      <c r="D3059" s="27"/>
      <c r="E3059" s="27"/>
      <c r="F3059" s="27"/>
      <c r="G3059" s="27"/>
      <c r="H3059" s="27"/>
      <c r="I3059" s="27"/>
      <c r="J3059" s="27"/>
      <c r="K3059" s="27"/>
      <c r="L3059" s="27"/>
      <c r="M3059" s="42"/>
      <c r="N3059" s="42"/>
      <c r="O3059" s="42"/>
      <c r="P3059" s="42"/>
      <c r="Q3059" s="42"/>
      <c r="R3059" s="42"/>
      <c r="S3059" s="42"/>
      <c r="T3059" s="42"/>
      <c r="U3059" s="42"/>
      <c r="V3059" s="42"/>
      <c r="W3059" s="42"/>
      <c r="X3059" s="42"/>
      <c r="Y3059" s="41"/>
      <c r="Z3059" s="41"/>
      <c r="AA3059" s="43"/>
      <c r="AB3059" s="27"/>
      <c r="AC3059" s="27"/>
      <c r="AD3059" s="27"/>
      <c r="AE3059" s="44"/>
      <c r="AF3059" s="27"/>
      <c r="AG3059" s="28"/>
      <c r="AH3059" s="27"/>
      <c r="AI3059" s="27"/>
      <c r="AJ3059" s="27"/>
      <c r="AK3059" s="28"/>
      <c r="AL3059" s="29"/>
      <c r="AM3059" s="29"/>
      <c r="AN3059" s="29"/>
      <c r="AO3059" s="29"/>
      <c r="AP3059" s="29"/>
      <c r="AQ3059" s="29"/>
      <c r="AR3059" s="29"/>
      <c r="AS3059" s="29"/>
      <c r="AT3059" s="29"/>
      <c r="AU3059" s="29"/>
      <c r="AV3059" s="29"/>
      <c r="AW3059" s="29"/>
      <c r="AX3059" s="29"/>
      <c r="AY3059" s="31"/>
      <c r="AZ3059" s="30"/>
      <c r="BA3059" s="35"/>
    </row>
    <row r="3060" spans="1:53" x14ac:dyDescent="0.25">
      <c r="A3060" s="27"/>
      <c r="B3060" s="27"/>
      <c r="C3060" s="27"/>
      <c r="D3060" s="27"/>
      <c r="E3060" s="27"/>
      <c r="F3060" s="27"/>
      <c r="G3060" s="27"/>
      <c r="H3060" s="27"/>
      <c r="I3060" s="27"/>
      <c r="J3060" s="27"/>
      <c r="K3060" s="27"/>
      <c r="L3060" s="27"/>
      <c r="M3060" s="42"/>
      <c r="N3060" s="42"/>
      <c r="O3060" s="42"/>
      <c r="P3060" s="42"/>
      <c r="Q3060" s="42"/>
      <c r="R3060" s="42"/>
      <c r="S3060" s="42"/>
      <c r="T3060" s="42"/>
      <c r="U3060" s="42"/>
      <c r="V3060" s="42"/>
      <c r="W3060" s="42"/>
      <c r="X3060" s="42"/>
      <c r="Y3060" s="41"/>
      <c r="Z3060" s="41"/>
      <c r="AA3060" s="43"/>
      <c r="AB3060" s="27"/>
      <c r="AC3060" s="27"/>
      <c r="AD3060" s="27"/>
      <c r="AE3060" s="44"/>
      <c r="AF3060" s="27"/>
      <c r="AG3060" s="28"/>
      <c r="AH3060" s="27"/>
      <c r="AI3060" s="27"/>
      <c r="AJ3060" s="27"/>
      <c r="AK3060" s="28"/>
      <c r="AL3060" s="29"/>
      <c r="AM3060" s="29"/>
      <c r="AN3060" s="29"/>
      <c r="AO3060" s="29"/>
      <c r="AP3060" s="29"/>
      <c r="AQ3060" s="29"/>
      <c r="AR3060" s="29"/>
      <c r="AS3060" s="29"/>
      <c r="AT3060" s="29"/>
      <c r="AU3060" s="29"/>
      <c r="AV3060" s="29"/>
      <c r="AW3060" s="29"/>
      <c r="AX3060" s="29"/>
      <c r="AY3060" s="31"/>
      <c r="AZ3060" s="30"/>
      <c r="BA3060" s="35"/>
    </row>
    <row r="3061" spans="1:53" x14ac:dyDescent="0.25">
      <c r="A3061" s="27"/>
      <c r="B3061" s="27"/>
      <c r="C3061" s="27"/>
      <c r="D3061" s="27"/>
      <c r="E3061" s="27"/>
      <c r="F3061" s="27"/>
      <c r="G3061" s="27"/>
      <c r="H3061" s="27"/>
      <c r="I3061" s="27"/>
      <c r="J3061" s="27"/>
      <c r="K3061" s="27"/>
      <c r="L3061" s="27"/>
      <c r="M3061" s="42"/>
      <c r="N3061" s="42"/>
      <c r="O3061" s="42"/>
      <c r="P3061" s="42"/>
      <c r="Q3061" s="42"/>
      <c r="R3061" s="42"/>
      <c r="S3061" s="42"/>
      <c r="T3061" s="42"/>
      <c r="U3061" s="42"/>
      <c r="V3061" s="42"/>
      <c r="W3061" s="42"/>
      <c r="X3061" s="42"/>
      <c r="Y3061" s="41"/>
      <c r="Z3061" s="41"/>
      <c r="AA3061" s="43"/>
      <c r="AB3061" s="27"/>
      <c r="AC3061" s="27"/>
      <c r="AD3061" s="27"/>
      <c r="AE3061" s="44"/>
      <c r="AF3061" s="27"/>
      <c r="AG3061" s="28"/>
      <c r="AH3061" s="27"/>
      <c r="AI3061" s="27"/>
      <c r="AJ3061" s="27"/>
      <c r="AK3061" s="28"/>
      <c r="AL3061" s="29"/>
      <c r="AM3061" s="29"/>
      <c r="AN3061" s="29"/>
      <c r="AO3061" s="29"/>
      <c r="AP3061" s="29"/>
      <c r="AQ3061" s="29"/>
      <c r="AR3061" s="29"/>
      <c r="AS3061" s="29"/>
      <c r="AT3061" s="29"/>
      <c r="AU3061" s="29"/>
      <c r="AV3061" s="29"/>
      <c r="AW3061" s="29"/>
      <c r="AX3061" s="29"/>
      <c r="AY3061" s="31"/>
      <c r="AZ3061" s="30"/>
      <c r="BA3061" s="35"/>
    </row>
    <row r="3062" spans="1:53" x14ac:dyDescent="0.25">
      <c r="A3062" s="27"/>
      <c r="B3062" s="27"/>
      <c r="C3062" s="27"/>
      <c r="D3062" s="27"/>
      <c r="E3062" s="27"/>
      <c r="F3062" s="27"/>
      <c r="G3062" s="27"/>
      <c r="H3062" s="27"/>
      <c r="I3062" s="27"/>
      <c r="J3062" s="27"/>
      <c r="K3062" s="27"/>
      <c r="L3062" s="27"/>
      <c r="M3062" s="42"/>
      <c r="N3062" s="42"/>
      <c r="O3062" s="42"/>
      <c r="P3062" s="42"/>
      <c r="Q3062" s="42"/>
      <c r="R3062" s="42"/>
      <c r="S3062" s="42"/>
      <c r="T3062" s="42"/>
      <c r="U3062" s="42"/>
      <c r="V3062" s="42"/>
      <c r="W3062" s="42"/>
      <c r="X3062" s="42"/>
      <c r="Y3062" s="41"/>
      <c r="Z3062" s="41"/>
      <c r="AA3062" s="43"/>
      <c r="AB3062" s="27"/>
      <c r="AC3062" s="27"/>
      <c r="AD3062" s="27"/>
      <c r="AE3062" s="44"/>
      <c r="AF3062" s="27"/>
      <c r="AG3062" s="28"/>
      <c r="AH3062" s="27"/>
      <c r="AI3062" s="27"/>
      <c r="AJ3062" s="27"/>
      <c r="AK3062" s="28"/>
      <c r="AL3062" s="29"/>
      <c r="AM3062" s="29"/>
      <c r="AN3062" s="29"/>
      <c r="AO3062" s="29"/>
      <c r="AP3062" s="29"/>
      <c r="AQ3062" s="29"/>
      <c r="AR3062" s="29"/>
      <c r="AS3062" s="29"/>
      <c r="AT3062" s="29"/>
      <c r="AU3062" s="29"/>
      <c r="AV3062" s="29"/>
      <c r="AW3062" s="29"/>
      <c r="AX3062" s="29"/>
      <c r="AY3062" s="31"/>
      <c r="AZ3062" s="30"/>
      <c r="BA3062" s="35"/>
    </row>
    <row r="3063" spans="1:53" x14ac:dyDescent="0.25">
      <c r="A3063" s="27"/>
      <c r="B3063" s="27"/>
      <c r="C3063" s="27"/>
      <c r="D3063" s="27"/>
      <c r="E3063" s="27"/>
      <c r="F3063" s="27"/>
      <c r="G3063" s="27"/>
      <c r="H3063" s="27"/>
      <c r="I3063" s="27"/>
      <c r="J3063" s="27"/>
      <c r="K3063" s="27"/>
      <c r="L3063" s="27"/>
      <c r="M3063" s="42"/>
      <c r="N3063" s="42"/>
      <c r="O3063" s="42"/>
      <c r="P3063" s="42"/>
      <c r="Q3063" s="42"/>
      <c r="R3063" s="42"/>
      <c r="S3063" s="42"/>
      <c r="T3063" s="42"/>
      <c r="U3063" s="42"/>
      <c r="V3063" s="42"/>
      <c r="W3063" s="42"/>
      <c r="X3063" s="42"/>
      <c r="Y3063" s="41"/>
      <c r="Z3063" s="41"/>
      <c r="AA3063" s="43"/>
      <c r="AB3063" s="27"/>
      <c r="AC3063" s="27"/>
      <c r="AD3063" s="27"/>
      <c r="AE3063" s="44"/>
      <c r="AF3063" s="27"/>
      <c r="AG3063" s="28"/>
      <c r="AH3063" s="27"/>
      <c r="AI3063" s="27"/>
      <c r="AJ3063" s="27"/>
      <c r="AK3063" s="28"/>
      <c r="AL3063" s="29"/>
      <c r="AM3063" s="29"/>
      <c r="AN3063" s="29"/>
      <c r="AO3063" s="29"/>
      <c r="AP3063" s="29"/>
      <c r="AQ3063" s="29"/>
      <c r="AR3063" s="29"/>
      <c r="AS3063" s="29"/>
      <c r="AT3063" s="29"/>
      <c r="AU3063" s="29"/>
      <c r="AV3063" s="29"/>
      <c r="AW3063" s="29"/>
      <c r="AX3063" s="29"/>
      <c r="AY3063" s="31"/>
      <c r="AZ3063" s="30"/>
      <c r="BA3063" s="35"/>
    </row>
    <row r="3064" spans="1:53" x14ac:dyDescent="0.25">
      <c r="A3064" s="27"/>
      <c r="B3064" s="27"/>
      <c r="C3064" s="27"/>
      <c r="D3064" s="27"/>
      <c r="E3064" s="27"/>
      <c r="F3064" s="27"/>
      <c r="G3064" s="27"/>
      <c r="H3064" s="27"/>
      <c r="I3064" s="27"/>
      <c r="J3064" s="27"/>
      <c r="K3064" s="27"/>
      <c r="L3064" s="27"/>
      <c r="M3064" s="42"/>
      <c r="N3064" s="42"/>
      <c r="O3064" s="42"/>
      <c r="P3064" s="42"/>
      <c r="Q3064" s="42"/>
      <c r="R3064" s="42"/>
      <c r="S3064" s="42"/>
      <c r="T3064" s="42"/>
      <c r="U3064" s="42"/>
      <c r="V3064" s="42"/>
      <c r="W3064" s="42"/>
      <c r="X3064" s="42"/>
      <c r="Y3064" s="41"/>
      <c r="Z3064" s="41"/>
      <c r="AA3064" s="43"/>
      <c r="AB3064" s="27"/>
      <c r="AC3064" s="27"/>
      <c r="AD3064" s="27"/>
      <c r="AE3064" s="44"/>
      <c r="AF3064" s="27"/>
      <c r="AG3064" s="28"/>
      <c r="AH3064" s="27"/>
      <c r="AI3064" s="27"/>
      <c r="AJ3064" s="27"/>
      <c r="AK3064" s="28"/>
      <c r="AL3064" s="29"/>
      <c r="AM3064" s="29"/>
      <c r="AN3064" s="29"/>
      <c r="AO3064" s="29"/>
      <c r="AP3064" s="29"/>
      <c r="AQ3064" s="29"/>
      <c r="AR3064" s="29"/>
      <c r="AS3064" s="29"/>
      <c r="AT3064" s="29"/>
      <c r="AU3064" s="29"/>
      <c r="AV3064" s="29"/>
      <c r="AW3064" s="29"/>
      <c r="AX3064" s="29"/>
      <c r="AY3064" s="31"/>
      <c r="AZ3064" s="30"/>
      <c r="BA3064" s="35"/>
    </row>
    <row r="3065" spans="1:53" x14ac:dyDescent="0.25">
      <c r="A3065" s="27"/>
      <c r="B3065" s="27"/>
      <c r="C3065" s="27"/>
      <c r="D3065" s="27"/>
      <c r="E3065" s="27"/>
      <c r="F3065" s="27"/>
      <c r="G3065" s="27"/>
      <c r="H3065" s="27"/>
      <c r="I3065" s="27"/>
      <c r="J3065" s="27"/>
      <c r="K3065" s="27"/>
      <c r="L3065" s="27"/>
      <c r="M3065" s="42"/>
      <c r="N3065" s="42"/>
      <c r="O3065" s="42"/>
      <c r="P3065" s="42"/>
      <c r="Q3065" s="42"/>
      <c r="R3065" s="42"/>
      <c r="S3065" s="42"/>
      <c r="T3065" s="42"/>
      <c r="U3065" s="42"/>
      <c r="V3065" s="42"/>
      <c r="W3065" s="42"/>
      <c r="X3065" s="42"/>
      <c r="Y3065" s="41"/>
      <c r="Z3065" s="41"/>
      <c r="AA3065" s="43"/>
      <c r="AB3065" s="27"/>
      <c r="AC3065" s="27"/>
      <c r="AD3065" s="27"/>
      <c r="AE3065" s="44"/>
      <c r="AF3065" s="27"/>
      <c r="AG3065" s="28"/>
      <c r="AH3065" s="27"/>
      <c r="AI3065" s="27"/>
      <c r="AJ3065" s="27"/>
      <c r="AK3065" s="28"/>
      <c r="AL3065" s="29"/>
      <c r="AM3065" s="29"/>
      <c r="AN3065" s="29"/>
      <c r="AO3065" s="29"/>
      <c r="AP3065" s="29"/>
      <c r="AQ3065" s="29"/>
      <c r="AR3065" s="29"/>
      <c r="AS3065" s="29"/>
      <c r="AT3065" s="29"/>
      <c r="AU3065" s="29"/>
      <c r="AV3065" s="29"/>
      <c r="AW3065" s="29"/>
      <c r="AX3065" s="29"/>
      <c r="AY3065" s="31"/>
      <c r="AZ3065" s="30"/>
      <c r="BA3065" s="35"/>
    </row>
    <row r="3066" spans="1:53" x14ac:dyDescent="0.25">
      <c r="A3066" s="27"/>
      <c r="B3066" s="27"/>
      <c r="C3066" s="27"/>
      <c r="D3066" s="27"/>
      <c r="E3066" s="27"/>
      <c r="F3066" s="27"/>
      <c r="G3066" s="27"/>
      <c r="H3066" s="27"/>
      <c r="I3066" s="27"/>
      <c r="J3066" s="27"/>
      <c r="K3066" s="27"/>
      <c r="L3066" s="27"/>
      <c r="M3066" s="42"/>
      <c r="N3066" s="42"/>
      <c r="O3066" s="42"/>
      <c r="P3066" s="42"/>
      <c r="Q3066" s="42"/>
      <c r="R3066" s="42"/>
      <c r="S3066" s="42"/>
      <c r="T3066" s="42"/>
      <c r="U3066" s="42"/>
      <c r="V3066" s="42"/>
      <c r="W3066" s="42"/>
      <c r="X3066" s="42"/>
      <c r="Y3066" s="41"/>
      <c r="Z3066" s="41"/>
      <c r="AA3066" s="43"/>
      <c r="AB3066" s="27"/>
      <c r="AC3066" s="27"/>
      <c r="AD3066" s="27"/>
      <c r="AE3066" s="44"/>
      <c r="AF3066" s="27"/>
      <c r="AG3066" s="28"/>
      <c r="AH3066" s="27"/>
      <c r="AI3066" s="27"/>
      <c r="AJ3066" s="27"/>
      <c r="AK3066" s="28"/>
      <c r="AL3066" s="29"/>
      <c r="AM3066" s="29"/>
      <c r="AN3066" s="29"/>
      <c r="AO3066" s="29"/>
      <c r="AP3066" s="29"/>
      <c r="AQ3066" s="29"/>
      <c r="AR3066" s="29"/>
      <c r="AS3066" s="29"/>
      <c r="AT3066" s="29"/>
      <c r="AU3066" s="29"/>
      <c r="AV3066" s="29"/>
      <c r="AW3066" s="29"/>
      <c r="AX3066" s="29"/>
      <c r="AY3066" s="31"/>
      <c r="AZ3066" s="30"/>
      <c r="BA3066" s="35"/>
    </row>
    <row r="3067" spans="1:53" x14ac:dyDescent="0.25">
      <c r="A3067" s="27"/>
      <c r="B3067" s="27"/>
      <c r="C3067" s="27"/>
      <c r="D3067" s="27"/>
      <c r="E3067" s="27"/>
      <c r="F3067" s="27"/>
      <c r="G3067" s="27"/>
      <c r="H3067" s="27"/>
      <c r="I3067" s="27"/>
      <c r="J3067" s="27"/>
      <c r="K3067" s="27"/>
      <c r="L3067" s="27"/>
      <c r="M3067" s="42"/>
      <c r="N3067" s="42"/>
      <c r="O3067" s="42"/>
      <c r="P3067" s="42"/>
      <c r="Q3067" s="42"/>
      <c r="R3067" s="42"/>
      <c r="S3067" s="42"/>
      <c r="T3067" s="42"/>
      <c r="U3067" s="42"/>
      <c r="V3067" s="42"/>
      <c r="W3067" s="42"/>
      <c r="X3067" s="42"/>
      <c r="Y3067" s="41"/>
      <c r="Z3067" s="41"/>
      <c r="AA3067" s="43"/>
      <c r="AB3067" s="27"/>
      <c r="AC3067" s="27"/>
      <c r="AD3067" s="27"/>
      <c r="AE3067" s="44"/>
      <c r="AF3067" s="27"/>
      <c r="AG3067" s="28"/>
      <c r="AH3067" s="27"/>
      <c r="AI3067" s="27"/>
      <c r="AJ3067" s="27"/>
      <c r="AK3067" s="28"/>
      <c r="AL3067" s="29"/>
      <c r="AM3067" s="29"/>
      <c r="AN3067" s="29"/>
      <c r="AO3067" s="29"/>
      <c r="AP3067" s="29"/>
      <c r="AQ3067" s="29"/>
      <c r="AR3067" s="29"/>
      <c r="AS3067" s="29"/>
      <c r="AT3067" s="29"/>
      <c r="AU3067" s="29"/>
      <c r="AV3067" s="29"/>
      <c r="AW3067" s="29"/>
      <c r="AX3067" s="29"/>
      <c r="AY3067" s="31"/>
      <c r="AZ3067" s="30"/>
      <c r="BA3067" s="35"/>
    </row>
    <row r="3068" spans="1:53" x14ac:dyDescent="0.25">
      <c r="A3068" s="27"/>
      <c r="B3068" s="27"/>
      <c r="C3068" s="27"/>
      <c r="D3068" s="27"/>
      <c r="E3068" s="27"/>
      <c r="F3068" s="27"/>
      <c r="G3068" s="27"/>
      <c r="H3068" s="27"/>
      <c r="I3068" s="27"/>
      <c r="J3068" s="27"/>
      <c r="K3068" s="27"/>
      <c r="L3068" s="27"/>
      <c r="M3068" s="42"/>
      <c r="N3068" s="42"/>
      <c r="O3068" s="42"/>
      <c r="P3068" s="42"/>
      <c r="Q3068" s="42"/>
      <c r="R3068" s="42"/>
      <c r="S3068" s="42"/>
      <c r="T3068" s="42"/>
      <c r="U3068" s="42"/>
      <c r="V3068" s="42"/>
      <c r="W3068" s="42"/>
      <c r="X3068" s="42"/>
      <c r="Y3068" s="41"/>
      <c r="Z3068" s="41"/>
      <c r="AA3068" s="43"/>
      <c r="AB3068" s="27"/>
      <c r="AC3068" s="27"/>
      <c r="AD3068" s="27"/>
      <c r="AE3068" s="44"/>
      <c r="AF3068" s="27"/>
      <c r="AG3068" s="28"/>
      <c r="AH3068" s="27"/>
      <c r="AI3068" s="27"/>
      <c r="AJ3068" s="27"/>
      <c r="AK3068" s="28"/>
      <c r="AL3068" s="29"/>
      <c r="AM3068" s="29"/>
      <c r="AN3068" s="29"/>
      <c r="AO3068" s="29"/>
      <c r="AP3068" s="29"/>
      <c r="AQ3068" s="29"/>
      <c r="AR3068" s="29"/>
      <c r="AS3068" s="29"/>
      <c r="AT3068" s="29"/>
      <c r="AU3068" s="29"/>
      <c r="AV3068" s="29"/>
      <c r="AW3068" s="29"/>
      <c r="AX3068" s="29"/>
      <c r="AY3068" s="31"/>
      <c r="AZ3068" s="30"/>
      <c r="BA3068" s="35"/>
    </row>
    <row r="3069" spans="1:53" x14ac:dyDescent="0.25">
      <c r="A3069" s="27"/>
      <c r="B3069" s="27"/>
      <c r="C3069" s="27"/>
      <c r="D3069" s="27"/>
      <c r="E3069" s="27"/>
      <c r="F3069" s="27"/>
      <c r="G3069" s="27"/>
      <c r="H3069" s="27"/>
      <c r="I3069" s="27"/>
      <c r="J3069" s="27"/>
      <c r="K3069" s="27"/>
      <c r="L3069" s="27"/>
      <c r="M3069" s="42"/>
      <c r="N3069" s="42"/>
      <c r="O3069" s="42"/>
      <c r="P3069" s="42"/>
      <c r="Q3069" s="42"/>
      <c r="R3069" s="42"/>
      <c r="S3069" s="42"/>
      <c r="T3069" s="42"/>
      <c r="U3069" s="42"/>
      <c r="V3069" s="42"/>
      <c r="W3069" s="42"/>
      <c r="X3069" s="42"/>
      <c r="Y3069" s="41"/>
      <c r="Z3069" s="41"/>
      <c r="AA3069" s="43"/>
      <c r="AB3069" s="27"/>
      <c r="AC3069" s="27"/>
      <c r="AD3069" s="27"/>
      <c r="AE3069" s="44"/>
      <c r="AF3069" s="27"/>
      <c r="AG3069" s="28"/>
      <c r="AH3069" s="27"/>
      <c r="AI3069" s="27"/>
      <c r="AJ3069" s="27"/>
      <c r="AK3069" s="28"/>
      <c r="AL3069" s="29"/>
      <c r="AM3069" s="29"/>
      <c r="AN3069" s="29"/>
      <c r="AO3069" s="29"/>
      <c r="AP3069" s="29"/>
      <c r="AQ3069" s="29"/>
      <c r="AR3069" s="29"/>
      <c r="AS3069" s="29"/>
      <c r="AT3069" s="29"/>
      <c r="AU3069" s="29"/>
      <c r="AV3069" s="29"/>
      <c r="AW3069" s="29"/>
      <c r="AX3069" s="29"/>
      <c r="AY3069" s="31"/>
      <c r="AZ3069" s="30"/>
      <c r="BA3069" s="35"/>
    </row>
    <row r="3070" spans="1:53" x14ac:dyDescent="0.25">
      <c r="A3070" s="27"/>
      <c r="B3070" s="27"/>
      <c r="C3070" s="27"/>
      <c r="D3070" s="27"/>
      <c r="E3070" s="27"/>
      <c r="F3070" s="27"/>
      <c r="G3070" s="27"/>
      <c r="H3070" s="27"/>
      <c r="I3070" s="27"/>
      <c r="J3070" s="27"/>
      <c r="K3070" s="27"/>
      <c r="L3070" s="27"/>
      <c r="M3070" s="42"/>
      <c r="N3070" s="42"/>
      <c r="O3070" s="42"/>
      <c r="P3070" s="42"/>
      <c r="Q3070" s="42"/>
      <c r="R3070" s="42"/>
      <c r="S3070" s="42"/>
      <c r="T3070" s="42"/>
      <c r="U3070" s="42"/>
      <c r="V3070" s="42"/>
      <c r="W3070" s="42"/>
      <c r="X3070" s="42"/>
      <c r="Y3070" s="41"/>
      <c r="Z3070" s="41"/>
      <c r="AA3070" s="43"/>
      <c r="AB3070" s="27"/>
      <c r="AC3070" s="27"/>
      <c r="AD3070" s="27"/>
      <c r="AE3070" s="44"/>
      <c r="AF3070" s="27"/>
      <c r="AG3070" s="28"/>
      <c r="AH3070" s="27"/>
      <c r="AI3070" s="27"/>
      <c r="AJ3070" s="27"/>
      <c r="AK3070" s="28"/>
      <c r="AL3070" s="29"/>
      <c r="AM3070" s="29"/>
      <c r="AN3070" s="29"/>
      <c r="AO3070" s="29"/>
      <c r="AP3070" s="29"/>
      <c r="AQ3070" s="29"/>
      <c r="AR3070" s="29"/>
      <c r="AS3070" s="29"/>
      <c r="AT3070" s="29"/>
      <c r="AU3070" s="29"/>
      <c r="AV3070" s="29"/>
      <c r="AW3070" s="29"/>
      <c r="AX3070" s="29"/>
      <c r="AY3070" s="31"/>
      <c r="AZ3070" s="30"/>
      <c r="BA3070" s="35"/>
    </row>
    <row r="3071" spans="1:53" x14ac:dyDescent="0.25">
      <c r="A3071" s="27"/>
      <c r="B3071" s="27"/>
      <c r="C3071" s="27"/>
      <c r="D3071" s="27"/>
      <c r="E3071" s="27"/>
      <c r="F3071" s="27"/>
      <c r="G3071" s="27"/>
      <c r="H3071" s="27"/>
      <c r="I3071" s="27"/>
      <c r="J3071" s="27"/>
      <c r="K3071" s="27"/>
      <c r="L3071" s="27"/>
      <c r="M3071" s="42"/>
      <c r="N3071" s="42"/>
      <c r="O3071" s="42"/>
      <c r="P3071" s="42"/>
      <c r="Q3071" s="42"/>
      <c r="R3071" s="42"/>
      <c r="S3071" s="42"/>
      <c r="T3071" s="42"/>
      <c r="U3071" s="42"/>
      <c r="V3071" s="42"/>
      <c r="W3071" s="42"/>
      <c r="X3071" s="42"/>
      <c r="Y3071" s="41"/>
      <c r="Z3071" s="41"/>
      <c r="AA3071" s="43"/>
      <c r="AB3071" s="27"/>
      <c r="AC3071" s="27"/>
      <c r="AD3071" s="27"/>
      <c r="AE3071" s="44"/>
      <c r="AF3071" s="27"/>
      <c r="AG3071" s="28"/>
      <c r="AH3071" s="27"/>
      <c r="AI3071" s="27"/>
      <c r="AJ3071" s="27"/>
      <c r="AK3071" s="28"/>
      <c r="AL3071" s="29"/>
      <c r="AM3071" s="29"/>
      <c r="AN3071" s="29"/>
      <c r="AO3071" s="29"/>
      <c r="AP3071" s="29"/>
      <c r="AQ3071" s="29"/>
      <c r="AR3071" s="29"/>
      <c r="AS3071" s="29"/>
      <c r="AT3071" s="29"/>
      <c r="AU3071" s="29"/>
      <c r="AV3071" s="29"/>
      <c r="AW3071" s="29"/>
      <c r="AX3071" s="29"/>
      <c r="AY3071" s="31"/>
      <c r="AZ3071" s="30"/>
      <c r="BA3071" s="35"/>
    </row>
    <row r="3072" spans="1:53" x14ac:dyDescent="0.25">
      <c r="A3072" s="27"/>
      <c r="B3072" s="27"/>
      <c r="C3072" s="27"/>
      <c r="D3072" s="27"/>
      <c r="E3072" s="27"/>
      <c r="F3072" s="27"/>
      <c r="G3072" s="27"/>
      <c r="H3072" s="27"/>
      <c r="I3072" s="27"/>
      <c r="J3072" s="27"/>
      <c r="K3072" s="27"/>
      <c r="L3072" s="27"/>
      <c r="M3072" s="42"/>
      <c r="N3072" s="42"/>
      <c r="O3072" s="42"/>
      <c r="P3072" s="42"/>
      <c r="Q3072" s="42"/>
      <c r="R3072" s="42"/>
      <c r="S3072" s="42"/>
      <c r="T3072" s="42"/>
      <c r="U3072" s="42"/>
      <c r="V3072" s="42"/>
      <c r="W3072" s="42"/>
      <c r="X3072" s="42"/>
      <c r="Y3072" s="41"/>
      <c r="Z3072" s="41"/>
      <c r="AA3072" s="43"/>
      <c r="AB3072" s="27"/>
      <c r="AC3072" s="27"/>
      <c r="AD3072" s="27"/>
      <c r="AE3072" s="44"/>
      <c r="AF3072" s="27"/>
      <c r="AG3072" s="28"/>
      <c r="AH3072" s="27"/>
      <c r="AI3072" s="27"/>
      <c r="AJ3072" s="27"/>
      <c r="AK3072" s="28"/>
      <c r="AL3072" s="29"/>
      <c r="AM3072" s="29"/>
      <c r="AN3072" s="29"/>
      <c r="AO3072" s="29"/>
      <c r="AP3072" s="29"/>
      <c r="AQ3072" s="29"/>
      <c r="AR3072" s="29"/>
      <c r="AS3072" s="29"/>
      <c r="AT3072" s="29"/>
      <c r="AU3072" s="29"/>
      <c r="AV3072" s="29"/>
      <c r="AW3072" s="29"/>
      <c r="AX3072" s="29"/>
      <c r="AY3072" s="31"/>
      <c r="AZ3072" s="30"/>
      <c r="BA3072" s="35"/>
    </row>
    <row r="3073" spans="1:53" x14ac:dyDescent="0.25">
      <c r="A3073" s="27"/>
      <c r="B3073" s="27"/>
      <c r="C3073" s="27"/>
      <c r="D3073" s="27"/>
      <c r="E3073" s="27"/>
      <c r="F3073" s="27"/>
      <c r="G3073" s="27"/>
      <c r="H3073" s="27"/>
      <c r="I3073" s="27"/>
      <c r="J3073" s="27"/>
      <c r="K3073" s="27"/>
      <c r="L3073" s="27"/>
      <c r="M3073" s="42"/>
      <c r="N3073" s="42"/>
      <c r="O3073" s="42"/>
      <c r="P3073" s="42"/>
      <c r="Q3073" s="42"/>
      <c r="R3073" s="42"/>
      <c r="S3073" s="42"/>
      <c r="T3073" s="42"/>
      <c r="U3073" s="42"/>
      <c r="V3073" s="42"/>
      <c r="W3073" s="42"/>
      <c r="X3073" s="42"/>
      <c r="Y3073" s="41"/>
      <c r="Z3073" s="41"/>
      <c r="AA3073" s="43"/>
      <c r="AB3073" s="27"/>
      <c r="AC3073" s="27"/>
      <c r="AD3073" s="27"/>
      <c r="AE3073" s="44"/>
      <c r="AF3073" s="27"/>
      <c r="AG3073" s="28"/>
      <c r="AH3073" s="27"/>
      <c r="AI3073" s="27"/>
      <c r="AJ3073" s="27"/>
      <c r="AK3073" s="28"/>
      <c r="AL3073" s="29"/>
      <c r="AM3073" s="29"/>
      <c r="AN3073" s="29"/>
      <c r="AO3073" s="29"/>
      <c r="AP3073" s="29"/>
      <c r="AQ3073" s="29"/>
      <c r="AR3073" s="29"/>
      <c r="AS3073" s="29"/>
      <c r="AT3073" s="29"/>
      <c r="AU3073" s="29"/>
      <c r="AV3073" s="29"/>
      <c r="AW3073" s="29"/>
      <c r="AX3073" s="29"/>
      <c r="AY3073" s="31"/>
      <c r="AZ3073" s="30"/>
      <c r="BA3073" s="35"/>
    </row>
    <row r="3074" spans="1:53" x14ac:dyDescent="0.25">
      <c r="A3074" s="27"/>
      <c r="B3074" s="27"/>
      <c r="C3074" s="27"/>
      <c r="D3074" s="27"/>
      <c r="E3074" s="27"/>
      <c r="F3074" s="27"/>
      <c r="G3074" s="27"/>
      <c r="H3074" s="27"/>
      <c r="I3074" s="27"/>
      <c r="J3074" s="27"/>
      <c r="K3074" s="27"/>
      <c r="L3074" s="27"/>
      <c r="M3074" s="42"/>
      <c r="N3074" s="42"/>
      <c r="O3074" s="42"/>
      <c r="P3074" s="42"/>
      <c r="Q3074" s="42"/>
      <c r="R3074" s="42"/>
      <c r="S3074" s="42"/>
      <c r="T3074" s="42"/>
      <c r="U3074" s="42"/>
      <c r="V3074" s="42"/>
      <c r="W3074" s="42"/>
      <c r="X3074" s="42"/>
      <c r="Y3074" s="41"/>
      <c r="Z3074" s="41"/>
      <c r="AA3074" s="43"/>
      <c r="AB3074" s="27"/>
      <c r="AC3074" s="27"/>
      <c r="AD3074" s="27"/>
      <c r="AE3074" s="44"/>
      <c r="AF3074" s="27"/>
      <c r="AG3074" s="28"/>
      <c r="AH3074" s="27"/>
      <c r="AI3074" s="27"/>
      <c r="AJ3074" s="27"/>
      <c r="AK3074" s="28"/>
      <c r="AL3074" s="29"/>
      <c r="AM3074" s="29"/>
      <c r="AN3074" s="29"/>
      <c r="AO3074" s="29"/>
      <c r="AP3074" s="29"/>
      <c r="AQ3074" s="29"/>
      <c r="AR3074" s="29"/>
      <c r="AS3074" s="29"/>
      <c r="AT3074" s="29"/>
      <c r="AU3074" s="29"/>
      <c r="AV3074" s="29"/>
      <c r="AW3074" s="29"/>
      <c r="AX3074" s="29"/>
      <c r="AY3074" s="31"/>
      <c r="AZ3074" s="30"/>
      <c r="BA3074" s="35"/>
    </row>
    <row r="3075" spans="1:53" x14ac:dyDescent="0.25">
      <c r="A3075" s="27"/>
      <c r="B3075" s="27"/>
      <c r="C3075" s="27"/>
      <c r="D3075" s="27"/>
      <c r="E3075" s="27"/>
      <c r="F3075" s="27"/>
      <c r="G3075" s="27"/>
      <c r="H3075" s="27"/>
      <c r="I3075" s="27"/>
      <c r="J3075" s="27"/>
      <c r="K3075" s="27"/>
      <c r="L3075" s="27"/>
      <c r="M3075" s="42"/>
      <c r="N3075" s="42"/>
      <c r="O3075" s="42"/>
      <c r="P3075" s="42"/>
      <c r="Q3075" s="42"/>
      <c r="R3075" s="42"/>
      <c r="S3075" s="42"/>
      <c r="T3075" s="42"/>
      <c r="U3075" s="42"/>
      <c r="V3075" s="42"/>
      <c r="W3075" s="42"/>
      <c r="X3075" s="42"/>
      <c r="Y3075" s="41"/>
      <c r="Z3075" s="41"/>
      <c r="AA3075" s="43"/>
      <c r="AB3075" s="27"/>
      <c r="AC3075" s="27"/>
      <c r="AD3075" s="27"/>
      <c r="AE3075" s="44"/>
      <c r="AF3075" s="27"/>
      <c r="AG3075" s="28"/>
      <c r="AH3075" s="27"/>
      <c r="AI3075" s="27"/>
      <c r="AJ3075" s="27"/>
      <c r="AK3075" s="28"/>
      <c r="AL3075" s="29"/>
      <c r="AM3075" s="29"/>
      <c r="AN3075" s="29"/>
      <c r="AO3075" s="29"/>
      <c r="AP3075" s="29"/>
      <c r="AQ3075" s="29"/>
      <c r="AR3075" s="29"/>
      <c r="AS3075" s="29"/>
      <c r="AT3075" s="29"/>
      <c r="AU3075" s="29"/>
      <c r="AV3075" s="29"/>
      <c r="AW3075" s="29"/>
      <c r="AX3075" s="29"/>
      <c r="AY3075" s="31"/>
      <c r="AZ3075" s="30"/>
      <c r="BA3075" s="35"/>
    </row>
    <row r="3076" spans="1:53" x14ac:dyDescent="0.25">
      <c r="A3076" s="27"/>
      <c r="B3076" s="27"/>
      <c r="C3076" s="27"/>
      <c r="D3076" s="27"/>
      <c r="E3076" s="27"/>
      <c r="F3076" s="27"/>
      <c r="G3076" s="27"/>
      <c r="H3076" s="27"/>
      <c r="I3076" s="27"/>
      <c r="J3076" s="27"/>
      <c r="K3076" s="27"/>
      <c r="L3076" s="27"/>
      <c r="M3076" s="42"/>
      <c r="N3076" s="42"/>
      <c r="O3076" s="42"/>
      <c r="P3076" s="42"/>
      <c r="Q3076" s="42"/>
      <c r="R3076" s="42"/>
      <c r="S3076" s="42"/>
      <c r="T3076" s="42"/>
      <c r="U3076" s="42"/>
      <c r="V3076" s="42"/>
      <c r="W3076" s="42"/>
      <c r="X3076" s="42"/>
      <c r="Y3076" s="41"/>
      <c r="Z3076" s="41"/>
      <c r="AA3076" s="43"/>
      <c r="AB3076" s="27"/>
      <c r="AC3076" s="27"/>
      <c r="AD3076" s="27"/>
      <c r="AE3076" s="44"/>
      <c r="AF3076" s="27"/>
      <c r="AG3076" s="28"/>
      <c r="AH3076" s="27"/>
      <c r="AI3076" s="27"/>
      <c r="AJ3076" s="27"/>
      <c r="AK3076" s="28"/>
      <c r="AL3076" s="29"/>
      <c r="AM3076" s="29"/>
      <c r="AN3076" s="29"/>
      <c r="AO3076" s="29"/>
      <c r="AP3076" s="29"/>
      <c r="AQ3076" s="29"/>
      <c r="AR3076" s="29"/>
      <c r="AS3076" s="29"/>
      <c r="AT3076" s="29"/>
      <c r="AU3076" s="29"/>
      <c r="AV3076" s="29"/>
      <c r="AW3076" s="29"/>
      <c r="AX3076" s="29"/>
      <c r="AY3076" s="31"/>
      <c r="AZ3076" s="30"/>
      <c r="BA3076" s="35"/>
    </row>
    <row r="3077" spans="1:53" x14ac:dyDescent="0.25">
      <c r="A3077" s="27"/>
      <c r="B3077" s="27"/>
      <c r="C3077" s="27"/>
      <c r="D3077" s="27"/>
      <c r="E3077" s="27"/>
      <c r="F3077" s="27"/>
      <c r="G3077" s="27"/>
      <c r="H3077" s="27"/>
      <c r="I3077" s="27"/>
      <c r="J3077" s="27"/>
      <c r="K3077" s="27"/>
      <c r="L3077" s="27"/>
      <c r="M3077" s="42"/>
      <c r="N3077" s="42"/>
      <c r="O3077" s="42"/>
      <c r="P3077" s="42"/>
      <c r="Q3077" s="42"/>
      <c r="R3077" s="42"/>
      <c r="S3077" s="42"/>
      <c r="T3077" s="42"/>
      <c r="U3077" s="42"/>
      <c r="V3077" s="42"/>
      <c r="W3077" s="42"/>
      <c r="X3077" s="42"/>
      <c r="Y3077" s="41"/>
      <c r="Z3077" s="41"/>
      <c r="AA3077" s="43"/>
      <c r="AB3077" s="27"/>
      <c r="AC3077" s="27"/>
      <c r="AD3077" s="27"/>
      <c r="AE3077" s="44"/>
      <c r="AF3077" s="27"/>
      <c r="AG3077" s="28"/>
      <c r="AH3077" s="27"/>
      <c r="AI3077" s="27"/>
      <c r="AJ3077" s="27"/>
      <c r="AK3077" s="28"/>
      <c r="AL3077" s="29"/>
      <c r="AM3077" s="29"/>
      <c r="AN3077" s="29"/>
      <c r="AO3077" s="29"/>
      <c r="AP3077" s="29"/>
      <c r="AQ3077" s="29"/>
      <c r="AR3077" s="29"/>
      <c r="AS3077" s="29"/>
      <c r="AT3077" s="29"/>
      <c r="AU3077" s="29"/>
      <c r="AV3077" s="29"/>
      <c r="AW3077" s="29"/>
      <c r="AX3077" s="29"/>
      <c r="AY3077" s="31"/>
      <c r="AZ3077" s="30"/>
      <c r="BA3077" s="35"/>
    </row>
    <row r="3078" spans="1:53" x14ac:dyDescent="0.25">
      <c r="A3078" s="27"/>
      <c r="B3078" s="27"/>
      <c r="C3078" s="27"/>
      <c r="D3078" s="27"/>
      <c r="E3078" s="27"/>
      <c r="F3078" s="27"/>
      <c r="G3078" s="27"/>
      <c r="H3078" s="27"/>
      <c r="I3078" s="27"/>
      <c r="J3078" s="27"/>
      <c r="K3078" s="27"/>
      <c r="L3078" s="27"/>
      <c r="M3078" s="42"/>
      <c r="N3078" s="42"/>
      <c r="O3078" s="42"/>
      <c r="P3078" s="42"/>
      <c r="Q3078" s="42"/>
      <c r="R3078" s="42"/>
      <c r="S3078" s="42"/>
      <c r="T3078" s="42"/>
      <c r="U3078" s="42"/>
      <c r="V3078" s="42"/>
      <c r="W3078" s="42"/>
      <c r="X3078" s="42"/>
      <c r="Y3078" s="41"/>
      <c r="Z3078" s="41"/>
      <c r="AA3078" s="43"/>
      <c r="AB3078" s="27"/>
      <c r="AC3078" s="27"/>
      <c r="AD3078" s="27"/>
      <c r="AE3078" s="44"/>
      <c r="AF3078" s="27"/>
      <c r="AG3078" s="28"/>
      <c r="AH3078" s="27"/>
      <c r="AI3078" s="27"/>
      <c r="AJ3078" s="27"/>
      <c r="AK3078" s="28"/>
      <c r="AL3078" s="29"/>
      <c r="AM3078" s="29"/>
      <c r="AN3078" s="29"/>
      <c r="AO3078" s="29"/>
      <c r="AP3078" s="29"/>
      <c r="AQ3078" s="29"/>
      <c r="AR3078" s="29"/>
      <c r="AS3078" s="29"/>
      <c r="AT3078" s="29"/>
      <c r="AU3078" s="29"/>
      <c r="AV3078" s="29"/>
      <c r="AW3078" s="29"/>
      <c r="AX3078" s="29"/>
      <c r="AY3078" s="31"/>
      <c r="AZ3078" s="30"/>
      <c r="BA3078" s="35"/>
    </row>
    <row r="3079" spans="1:53" x14ac:dyDescent="0.25">
      <c r="A3079" s="27"/>
      <c r="B3079" s="27"/>
      <c r="C3079" s="27"/>
      <c r="D3079" s="27"/>
      <c r="E3079" s="27"/>
      <c r="F3079" s="27"/>
      <c r="G3079" s="27"/>
      <c r="H3079" s="27"/>
      <c r="I3079" s="27"/>
      <c r="J3079" s="27"/>
      <c r="K3079" s="27"/>
      <c r="L3079" s="27"/>
      <c r="M3079" s="42"/>
      <c r="N3079" s="42"/>
      <c r="O3079" s="42"/>
      <c r="P3079" s="42"/>
      <c r="Q3079" s="42"/>
      <c r="R3079" s="42"/>
      <c r="S3079" s="42"/>
      <c r="T3079" s="42"/>
      <c r="U3079" s="42"/>
      <c r="V3079" s="42"/>
      <c r="W3079" s="42"/>
      <c r="X3079" s="42"/>
      <c r="Y3079" s="41"/>
      <c r="Z3079" s="41"/>
      <c r="AA3079" s="43"/>
      <c r="AB3079" s="27"/>
      <c r="AC3079" s="27"/>
      <c r="AD3079" s="27"/>
      <c r="AE3079" s="44"/>
      <c r="AF3079" s="27"/>
      <c r="AG3079" s="28"/>
      <c r="AH3079" s="27"/>
      <c r="AI3079" s="27"/>
      <c r="AJ3079" s="27"/>
      <c r="AK3079" s="28"/>
      <c r="AL3079" s="29"/>
      <c r="AM3079" s="29"/>
      <c r="AN3079" s="29"/>
      <c r="AO3079" s="29"/>
      <c r="AP3079" s="29"/>
      <c r="AQ3079" s="29"/>
      <c r="AR3079" s="29"/>
      <c r="AS3079" s="29"/>
      <c r="AT3079" s="29"/>
      <c r="AU3079" s="29"/>
      <c r="AV3079" s="29"/>
      <c r="AW3079" s="29"/>
      <c r="AX3079" s="29"/>
      <c r="AY3079" s="31"/>
      <c r="AZ3079" s="30"/>
      <c r="BA3079" s="35"/>
    </row>
    <row r="3080" spans="1:53" x14ac:dyDescent="0.25">
      <c r="A3080" s="27"/>
      <c r="B3080" s="27"/>
      <c r="C3080" s="27"/>
      <c r="D3080" s="27"/>
      <c r="E3080" s="27"/>
      <c r="F3080" s="27"/>
      <c r="G3080" s="27"/>
      <c r="H3080" s="27"/>
      <c r="I3080" s="27"/>
      <c r="J3080" s="27"/>
      <c r="K3080" s="27"/>
      <c r="L3080" s="27"/>
      <c r="M3080" s="42"/>
      <c r="N3080" s="42"/>
      <c r="O3080" s="42"/>
      <c r="P3080" s="42"/>
      <c r="Q3080" s="42"/>
      <c r="R3080" s="42"/>
      <c r="S3080" s="42"/>
      <c r="T3080" s="42"/>
      <c r="U3080" s="42"/>
      <c r="V3080" s="42"/>
      <c r="W3080" s="42"/>
      <c r="X3080" s="42"/>
      <c r="Y3080" s="41"/>
      <c r="Z3080" s="41"/>
      <c r="AA3080" s="43"/>
      <c r="AB3080" s="27"/>
      <c r="AC3080" s="27"/>
      <c r="AD3080" s="27"/>
      <c r="AE3080" s="44"/>
      <c r="AF3080" s="27"/>
      <c r="AG3080" s="28"/>
      <c r="AH3080" s="27"/>
      <c r="AI3080" s="27"/>
      <c r="AJ3080" s="27"/>
      <c r="AK3080" s="28"/>
      <c r="AL3080" s="29"/>
      <c r="AM3080" s="29"/>
      <c r="AN3080" s="29"/>
      <c r="AO3080" s="29"/>
      <c r="AP3080" s="29"/>
      <c r="AQ3080" s="29"/>
      <c r="AR3080" s="29"/>
      <c r="AS3080" s="29"/>
      <c r="AT3080" s="29"/>
      <c r="AU3080" s="29"/>
      <c r="AV3080" s="29"/>
      <c r="AW3080" s="29"/>
      <c r="AX3080" s="29"/>
      <c r="AY3080" s="31"/>
      <c r="AZ3080" s="30"/>
      <c r="BA3080" s="35"/>
    </row>
    <row r="3081" spans="1:53" x14ac:dyDescent="0.25">
      <c r="A3081" s="27"/>
      <c r="B3081" s="27"/>
      <c r="C3081" s="27"/>
      <c r="D3081" s="27"/>
      <c r="E3081" s="27"/>
      <c r="F3081" s="27"/>
      <c r="G3081" s="27"/>
      <c r="H3081" s="27"/>
      <c r="I3081" s="27"/>
      <c r="J3081" s="27"/>
      <c r="K3081" s="27"/>
      <c r="L3081" s="27"/>
      <c r="M3081" s="42"/>
      <c r="N3081" s="42"/>
      <c r="O3081" s="42"/>
      <c r="P3081" s="42"/>
      <c r="Q3081" s="42"/>
      <c r="R3081" s="42"/>
      <c r="S3081" s="42"/>
      <c r="T3081" s="42"/>
      <c r="U3081" s="42"/>
      <c r="V3081" s="42"/>
      <c r="W3081" s="42"/>
      <c r="X3081" s="42"/>
      <c r="Y3081" s="41"/>
      <c r="Z3081" s="41"/>
      <c r="AA3081" s="43"/>
      <c r="AB3081" s="27"/>
      <c r="AC3081" s="27"/>
      <c r="AD3081" s="27"/>
      <c r="AE3081" s="44"/>
      <c r="AF3081" s="27"/>
      <c r="AG3081" s="28"/>
      <c r="AH3081" s="27"/>
      <c r="AI3081" s="27"/>
      <c r="AJ3081" s="27"/>
      <c r="AK3081" s="28"/>
      <c r="AL3081" s="29"/>
      <c r="AM3081" s="29"/>
      <c r="AN3081" s="29"/>
      <c r="AO3081" s="29"/>
      <c r="AP3081" s="29"/>
      <c r="AQ3081" s="29"/>
      <c r="AR3081" s="29"/>
      <c r="AS3081" s="29"/>
      <c r="AT3081" s="29"/>
      <c r="AU3081" s="29"/>
      <c r="AV3081" s="29"/>
      <c r="AW3081" s="29"/>
      <c r="AX3081" s="29"/>
      <c r="AY3081" s="31"/>
      <c r="AZ3081" s="30"/>
      <c r="BA3081" s="35"/>
    </row>
    <row r="3082" spans="1:53" x14ac:dyDescent="0.25">
      <c r="A3082" s="27"/>
      <c r="B3082" s="27"/>
      <c r="C3082" s="27"/>
      <c r="D3082" s="27"/>
      <c r="E3082" s="27"/>
      <c r="F3082" s="27"/>
      <c r="G3082" s="27"/>
      <c r="H3082" s="27"/>
      <c r="I3082" s="27"/>
      <c r="J3082" s="27"/>
      <c r="K3082" s="27"/>
      <c r="L3082" s="27"/>
      <c r="M3082" s="42"/>
      <c r="N3082" s="42"/>
      <c r="O3082" s="42"/>
      <c r="P3082" s="42"/>
      <c r="Q3082" s="42"/>
      <c r="R3082" s="42"/>
      <c r="S3082" s="42"/>
      <c r="T3082" s="42"/>
      <c r="U3082" s="42"/>
      <c r="V3082" s="42"/>
      <c r="W3082" s="42"/>
      <c r="X3082" s="42"/>
      <c r="Y3082" s="41"/>
      <c r="Z3082" s="41"/>
      <c r="AA3082" s="43"/>
      <c r="AB3082" s="27"/>
      <c r="AC3082" s="27"/>
      <c r="AD3082" s="27"/>
      <c r="AE3082" s="44"/>
      <c r="AF3082" s="27"/>
      <c r="AG3082" s="28"/>
      <c r="AH3082" s="27"/>
      <c r="AI3082" s="27"/>
      <c r="AJ3082" s="27"/>
      <c r="AK3082" s="28"/>
      <c r="AL3082" s="29"/>
      <c r="AM3082" s="29"/>
      <c r="AN3082" s="29"/>
      <c r="AO3082" s="29"/>
      <c r="AP3082" s="29"/>
      <c r="AQ3082" s="29"/>
      <c r="AR3082" s="29"/>
      <c r="AS3082" s="29"/>
      <c r="AT3082" s="29"/>
      <c r="AU3082" s="29"/>
      <c r="AV3082" s="29"/>
      <c r="AW3082" s="29"/>
      <c r="AX3082" s="29"/>
      <c r="AY3082" s="31"/>
      <c r="AZ3082" s="30"/>
      <c r="BA3082" s="35"/>
    </row>
    <row r="3083" spans="1:53" x14ac:dyDescent="0.25">
      <c r="A3083" s="27"/>
      <c r="B3083" s="27"/>
      <c r="C3083" s="27"/>
      <c r="D3083" s="27"/>
      <c r="E3083" s="27"/>
      <c r="F3083" s="27"/>
      <c r="G3083" s="27"/>
      <c r="H3083" s="27"/>
      <c r="I3083" s="27"/>
      <c r="J3083" s="27"/>
      <c r="K3083" s="27"/>
      <c r="L3083" s="27"/>
      <c r="M3083" s="42"/>
      <c r="N3083" s="42"/>
      <c r="O3083" s="42"/>
      <c r="P3083" s="42"/>
      <c r="Q3083" s="42"/>
      <c r="R3083" s="42"/>
      <c r="S3083" s="42"/>
      <c r="T3083" s="42"/>
      <c r="U3083" s="42"/>
      <c r="V3083" s="42"/>
      <c r="W3083" s="42"/>
      <c r="X3083" s="42"/>
      <c r="Y3083" s="41"/>
      <c r="Z3083" s="41"/>
      <c r="AA3083" s="43"/>
      <c r="AB3083" s="27"/>
      <c r="AC3083" s="27"/>
      <c r="AD3083" s="27"/>
      <c r="AE3083" s="44"/>
      <c r="AF3083" s="27"/>
      <c r="AG3083" s="28"/>
      <c r="AH3083" s="27"/>
      <c r="AI3083" s="27"/>
      <c r="AJ3083" s="27"/>
      <c r="AK3083" s="28"/>
      <c r="AL3083" s="29"/>
      <c r="AM3083" s="29"/>
      <c r="AN3083" s="29"/>
      <c r="AO3083" s="29"/>
      <c r="AP3083" s="29"/>
      <c r="AQ3083" s="29"/>
      <c r="AR3083" s="29"/>
      <c r="AS3083" s="29"/>
      <c r="AT3083" s="29"/>
      <c r="AU3083" s="29"/>
      <c r="AV3083" s="29"/>
      <c r="AW3083" s="29"/>
      <c r="AX3083" s="29"/>
      <c r="AY3083" s="31"/>
      <c r="AZ3083" s="30"/>
      <c r="BA3083" s="35"/>
    </row>
    <row r="3084" spans="1:53" x14ac:dyDescent="0.25">
      <c r="A3084" s="27"/>
      <c r="B3084" s="27"/>
      <c r="C3084" s="27"/>
      <c r="D3084" s="27"/>
      <c r="E3084" s="27"/>
      <c r="F3084" s="27"/>
      <c r="G3084" s="27"/>
      <c r="H3084" s="27"/>
      <c r="I3084" s="27"/>
      <c r="J3084" s="27"/>
      <c r="K3084" s="27"/>
      <c r="L3084" s="27"/>
      <c r="M3084" s="42"/>
      <c r="N3084" s="42"/>
      <c r="O3084" s="42"/>
      <c r="P3084" s="42"/>
      <c r="Q3084" s="42"/>
      <c r="R3084" s="42"/>
      <c r="S3084" s="42"/>
      <c r="T3084" s="42"/>
      <c r="U3084" s="42"/>
      <c r="V3084" s="42"/>
      <c r="W3084" s="42"/>
      <c r="X3084" s="42"/>
      <c r="Y3084" s="41"/>
      <c r="Z3084" s="41"/>
      <c r="AA3084" s="43"/>
      <c r="AB3084" s="27"/>
      <c r="AC3084" s="27"/>
      <c r="AD3084" s="27"/>
      <c r="AE3084" s="44"/>
      <c r="AF3084" s="27"/>
      <c r="AG3084" s="28"/>
      <c r="AH3084" s="27"/>
      <c r="AI3084" s="27"/>
      <c r="AJ3084" s="27"/>
      <c r="AK3084" s="28"/>
      <c r="AL3084" s="29"/>
      <c r="AM3084" s="29"/>
      <c r="AN3084" s="29"/>
      <c r="AO3084" s="29"/>
      <c r="AP3084" s="29"/>
      <c r="AQ3084" s="29"/>
      <c r="AR3084" s="29"/>
      <c r="AS3084" s="29"/>
      <c r="AT3084" s="29"/>
      <c r="AU3084" s="29"/>
      <c r="AV3084" s="29"/>
      <c r="AW3084" s="29"/>
      <c r="AX3084" s="29"/>
      <c r="AY3084" s="31"/>
      <c r="AZ3084" s="30"/>
      <c r="BA3084" s="35"/>
    </row>
    <row r="3085" spans="1:53" x14ac:dyDescent="0.25">
      <c r="A3085" s="27"/>
      <c r="B3085" s="27"/>
      <c r="C3085" s="27"/>
      <c r="D3085" s="27"/>
      <c r="E3085" s="27"/>
      <c r="F3085" s="27"/>
      <c r="G3085" s="27"/>
      <c r="H3085" s="27"/>
      <c r="I3085" s="27"/>
      <c r="J3085" s="27"/>
      <c r="K3085" s="27"/>
      <c r="L3085" s="27"/>
      <c r="M3085" s="42"/>
      <c r="N3085" s="42"/>
      <c r="O3085" s="42"/>
      <c r="P3085" s="42"/>
      <c r="Q3085" s="42"/>
      <c r="R3085" s="42"/>
      <c r="S3085" s="42"/>
      <c r="T3085" s="42"/>
      <c r="U3085" s="42"/>
      <c r="V3085" s="42"/>
      <c r="W3085" s="42"/>
      <c r="X3085" s="42"/>
      <c r="Y3085" s="41"/>
      <c r="Z3085" s="41"/>
      <c r="AA3085" s="43"/>
      <c r="AB3085" s="27"/>
      <c r="AC3085" s="27"/>
      <c r="AD3085" s="27"/>
      <c r="AE3085" s="44"/>
      <c r="AF3085" s="27"/>
      <c r="AG3085" s="28"/>
      <c r="AH3085" s="27"/>
      <c r="AI3085" s="27"/>
      <c r="AJ3085" s="27"/>
      <c r="AK3085" s="28"/>
      <c r="AL3085" s="29"/>
      <c r="AM3085" s="29"/>
      <c r="AN3085" s="29"/>
      <c r="AO3085" s="29"/>
      <c r="AP3085" s="29"/>
      <c r="AQ3085" s="29"/>
      <c r="AR3085" s="29"/>
      <c r="AS3085" s="29"/>
      <c r="AT3085" s="29"/>
      <c r="AU3085" s="29"/>
      <c r="AV3085" s="29"/>
      <c r="AW3085" s="29"/>
      <c r="AX3085" s="29"/>
      <c r="AY3085" s="31"/>
      <c r="AZ3085" s="30"/>
      <c r="BA3085" s="35"/>
    </row>
    <row r="3086" spans="1:53" x14ac:dyDescent="0.25">
      <c r="A3086" s="27"/>
      <c r="B3086" s="27"/>
      <c r="C3086" s="27"/>
      <c r="D3086" s="27"/>
      <c r="E3086" s="27"/>
      <c r="F3086" s="27"/>
      <c r="G3086" s="27"/>
      <c r="H3086" s="27"/>
      <c r="I3086" s="27"/>
      <c r="J3086" s="27"/>
      <c r="K3086" s="27"/>
      <c r="L3086" s="27"/>
      <c r="M3086" s="42"/>
      <c r="N3086" s="42"/>
      <c r="O3086" s="42"/>
      <c r="P3086" s="42"/>
      <c r="Q3086" s="42"/>
      <c r="R3086" s="42"/>
      <c r="S3086" s="42"/>
      <c r="T3086" s="42"/>
      <c r="U3086" s="42"/>
      <c r="V3086" s="42"/>
      <c r="W3086" s="42"/>
      <c r="X3086" s="42"/>
      <c r="Y3086" s="41"/>
      <c r="Z3086" s="41"/>
      <c r="AA3086" s="43"/>
      <c r="AB3086" s="27"/>
      <c r="AC3086" s="27"/>
      <c r="AD3086" s="27"/>
      <c r="AE3086" s="44"/>
      <c r="AF3086" s="27"/>
      <c r="AG3086" s="28"/>
      <c r="AH3086" s="27"/>
      <c r="AI3086" s="27"/>
      <c r="AJ3086" s="27"/>
      <c r="AK3086" s="28"/>
      <c r="AL3086" s="29"/>
      <c r="AM3086" s="29"/>
      <c r="AN3086" s="29"/>
      <c r="AO3086" s="29"/>
      <c r="AP3086" s="29"/>
      <c r="AQ3086" s="29"/>
      <c r="AR3086" s="29"/>
      <c r="AS3086" s="29"/>
      <c r="AT3086" s="29"/>
      <c r="AU3086" s="29"/>
      <c r="AV3086" s="29"/>
      <c r="AW3086" s="29"/>
      <c r="AX3086" s="29"/>
      <c r="AY3086" s="31"/>
      <c r="AZ3086" s="30"/>
      <c r="BA3086" s="35"/>
    </row>
    <row r="3087" spans="1:53" x14ac:dyDescent="0.25">
      <c r="A3087" s="27"/>
      <c r="B3087" s="27"/>
      <c r="C3087" s="27"/>
      <c r="D3087" s="27"/>
      <c r="E3087" s="27"/>
      <c r="F3087" s="27"/>
      <c r="G3087" s="27"/>
      <c r="H3087" s="27"/>
      <c r="I3087" s="27"/>
      <c r="J3087" s="27"/>
      <c r="K3087" s="27"/>
      <c r="L3087" s="27"/>
      <c r="M3087" s="42"/>
      <c r="N3087" s="42"/>
      <c r="O3087" s="42"/>
      <c r="P3087" s="42"/>
      <c r="Q3087" s="42"/>
      <c r="R3087" s="42"/>
      <c r="S3087" s="42"/>
      <c r="T3087" s="42"/>
      <c r="U3087" s="42"/>
      <c r="V3087" s="42"/>
      <c r="W3087" s="42"/>
      <c r="X3087" s="42"/>
      <c r="Y3087" s="41"/>
      <c r="Z3087" s="41"/>
      <c r="AA3087" s="43"/>
      <c r="AB3087" s="27"/>
      <c r="AC3087" s="27"/>
      <c r="AD3087" s="27"/>
      <c r="AE3087" s="44"/>
      <c r="AF3087" s="27"/>
      <c r="AG3087" s="28"/>
      <c r="AH3087" s="27"/>
      <c r="AI3087" s="27"/>
      <c r="AJ3087" s="27"/>
      <c r="AK3087" s="28"/>
      <c r="AL3087" s="29"/>
      <c r="AM3087" s="29"/>
      <c r="AN3087" s="29"/>
      <c r="AO3087" s="29"/>
      <c r="AP3087" s="29"/>
      <c r="AQ3087" s="29"/>
      <c r="AR3087" s="29"/>
      <c r="AS3087" s="29"/>
      <c r="AT3087" s="29"/>
      <c r="AU3087" s="29"/>
      <c r="AV3087" s="29"/>
      <c r="AW3087" s="29"/>
      <c r="AX3087" s="29"/>
      <c r="AY3087" s="31"/>
      <c r="AZ3087" s="30"/>
      <c r="BA3087" s="35"/>
    </row>
    <row r="3088" spans="1:53" x14ac:dyDescent="0.25">
      <c r="A3088" s="27"/>
      <c r="B3088" s="27"/>
      <c r="C3088" s="27"/>
      <c r="D3088" s="27"/>
      <c r="E3088" s="27"/>
      <c r="F3088" s="27"/>
      <c r="G3088" s="27"/>
      <c r="H3088" s="27"/>
      <c r="I3088" s="27"/>
      <c r="J3088" s="27"/>
      <c r="K3088" s="27"/>
      <c r="L3088" s="27"/>
      <c r="M3088" s="42"/>
      <c r="N3088" s="42"/>
      <c r="O3088" s="42"/>
      <c r="P3088" s="42"/>
      <c r="Q3088" s="42"/>
      <c r="R3088" s="42"/>
      <c r="S3088" s="42"/>
      <c r="T3088" s="42"/>
      <c r="U3088" s="42"/>
      <c r="V3088" s="42"/>
      <c r="W3088" s="42"/>
      <c r="X3088" s="42"/>
      <c r="Y3088" s="41"/>
      <c r="Z3088" s="41"/>
      <c r="AA3088" s="43"/>
      <c r="AB3088" s="27"/>
      <c r="AC3088" s="27"/>
      <c r="AD3088" s="27"/>
      <c r="AE3088" s="44"/>
      <c r="AF3088" s="27"/>
      <c r="AG3088" s="28"/>
      <c r="AH3088" s="27"/>
      <c r="AI3088" s="27"/>
      <c r="AJ3088" s="27"/>
      <c r="AK3088" s="28"/>
      <c r="AL3088" s="29"/>
      <c r="AM3088" s="29"/>
      <c r="AN3088" s="29"/>
      <c r="AO3088" s="29"/>
      <c r="AP3088" s="29"/>
      <c r="AQ3088" s="29"/>
      <c r="AR3088" s="29"/>
      <c r="AS3088" s="29"/>
      <c r="AT3088" s="29"/>
      <c r="AU3088" s="29"/>
      <c r="AV3088" s="29"/>
      <c r="AW3088" s="29"/>
      <c r="AX3088" s="29"/>
      <c r="AY3088" s="31"/>
      <c r="AZ3088" s="30"/>
      <c r="BA3088" s="35"/>
    </row>
    <row r="3089" spans="1:53" x14ac:dyDescent="0.25">
      <c r="A3089" s="27"/>
      <c r="B3089" s="27"/>
      <c r="C3089" s="27"/>
      <c r="D3089" s="27"/>
      <c r="E3089" s="27"/>
      <c r="F3089" s="27"/>
      <c r="G3089" s="27"/>
      <c r="H3089" s="27"/>
      <c r="I3089" s="27"/>
      <c r="J3089" s="27"/>
      <c r="K3089" s="27"/>
      <c r="L3089" s="27"/>
      <c r="M3089" s="42"/>
      <c r="N3089" s="42"/>
      <c r="O3089" s="42"/>
      <c r="P3089" s="42"/>
      <c r="Q3089" s="42"/>
      <c r="R3089" s="42"/>
      <c r="S3089" s="42"/>
      <c r="T3089" s="42"/>
      <c r="U3089" s="42"/>
      <c r="V3089" s="42"/>
      <c r="W3089" s="42"/>
      <c r="X3089" s="42"/>
      <c r="Y3089" s="41"/>
      <c r="Z3089" s="41"/>
      <c r="AA3089" s="43"/>
      <c r="AB3089" s="27"/>
      <c r="AC3089" s="27"/>
      <c r="AD3089" s="27"/>
      <c r="AE3089" s="44"/>
      <c r="AF3089" s="27"/>
      <c r="AG3089" s="28"/>
      <c r="AH3089" s="27"/>
      <c r="AI3089" s="27"/>
      <c r="AJ3089" s="27"/>
      <c r="AK3089" s="28"/>
      <c r="AL3089" s="29"/>
      <c r="AM3089" s="29"/>
      <c r="AN3089" s="29"/>
      <c r="AO3089" s="29"/>
      <c r="AP3089" s="29"/>
      <c r="AQ3089" s="29"/>
      <c r="AR3089" s="29"/>
      <c r="AS3089" s="29"/>
      <c r="AT3089" s="29"/>
      <c r="AU3089" s="29"/>
      <c r="AV3089" s="29"/>
      <c r="AW3089" s="29"/>
      <c r="AX3089" s="29"/>
      <c r="AY3089" s="31"/>
      <c r="AZ3089" s="30"/>
      <c r="BA3089" s="35"/>
    </row>
    <row r="3090" spans="1:53" x14ac:dyDescent="0.25">
      <c r="A3090" s="27"/>
      <c r="B3090" s="27"/>
      <c r="C3090" s="27"/>
      <c r="D3090" s="27"/>
      <c r="E3090" s="27"/>
      <c r="F3090" s="27"/>
      <c r="G3090" s="27"/>
      <c r="H3090" s="27"/>
      <c r="I3090" s="27"/>
      <c r="J3090" s="27"/>
      <c r="K3090" s="27"/>
      <c r="L3090" s="27"/>
      <c r="M3090" s="42"/>
      <c r="N3090" s="42"/>
      <c r="O3090" s="42"/>
      <c r="P3090" s="42"/>
      <c r="Q3090" s="42"/>
      <c r="R3090" s="42"/>
      <c r="S3090" s="42"/>
      <c r="T3090" s="42"/>
      <c r="U3090" s="42"/>
      <c r="V3090" s="42"/>
      <c r="W3090" s="42"/>
      <c r="X3090" s="42"/>
      <c r="Y3090" s="41"/>
      <c r="Z3090" s="41"/>
      <c r="AA3090" s="43"/>
      <c r="AB3090" s="27"/>
      <c r="AC3090" s="27"/>
      <c r="AD3090" s="27"/>
      <c r="AE3090" s="44"/>
      <c r="AF3090" s="27"/>
      <c r="AG3090" s="28"/>
      <c r="AH3090" s="27"/>
      <c r="AI3090" s="27"/>
      <c r="AJ3090" s="27"/>
      <c r="AK3090" s="28"/>
      <c r="AL3090" s="29"/>
      <c r="AM3090" s="29"/>
      <c r="AN3090" s="29"/>
      <c r="AO3090" s="29"/>
      <c r="AP3090" s="29"/>
      <c r="AQ3090" s="29"/>
      <c r="AR3090" s="29"/>
      <c r="AS3090" s="29"/>
      <c r="AT3090" s="29"/>
      <c r="AU3090" s="29"/>
      <c r="AV3090" s="29"/>
      <c r="AW3090" s="29"/>
      <c r="AX3090" s="29"/>
      <c r="AY3090" s="31"/>
      <c r="AZ3090" s="30"/>
      <c r="BA3090" s="35"/>
    </row>
    <row r="3091" spans="1:53" x14ac:dyDescent="0.25">
      <c r="A3091" s="27"/>
      <c r="B3091" s="27"/>
      <c r="C3091" s="27"/>
      <c r="D3091" s="27"/>
      <c r="E3091" s="27"/>
      <c r="F3091" s="27"/>
      <c r="G3091" s="27"/>
      <c r="H3091" s="27"/>
      <c r="I3091" s="27"/>
      <c r="J3091" s="27"/>
      <c r="K3091" s="27"/>
      <c r="L3091" s="27"/>
      <c r="M3091" s="42"/>
      <c r="N3091" s="42"/>
      <c r="O3091" s="42"/>
      <c r="P3091" s="42"/>
      <c r="Q3091" s="42"/>
      <c r="R3091" s="42"/>
      <c r="S3091" s="42"/>
      <c r="T3091" s="42"/>
      <c r="U3091" s="42"/>
      <c r="V3091" s="42"/>
      <c r="W3091" s="42"/>
      <c r="X3091" s="42"/>
      <c r="Y3091" s="41"/>
      <c r="Z3091" s="41"/>
      <c r="AA3091" s="43"/>
      <c r="AB3091" s="27"/>
      <c r="AC3091" s="27"/>
      <c r="AD3091" s="27"/>
      <c r="AE3091" s="44"/>
      <c r="AF3091" s="27"/>
      <c r="AG3091" s="28"/>
      <c r="AH3091" s="27"/>
      <c r="AI3091" s="27"/>
      <c r="AJ3091" s="27"/>
      <c r="AK3091" s="28"/>
      <c r="AL3091" s="29"/>
      <c r="AM3091" s="29"/>
      <c r="AN3091" s="29"/>
      <c r="AO3091" s="29"/>
      <c r="AP3091" s="29"/>
      <c r="AQ3091" s="29"/>
      <c r="AR3091" s="29"/>
      <c r="AS3091" s="29"/>
      <c r="AT3091" s="29"/>
      <c r="AU3091" s="29"/>
      <c r="AV3091" s="29"/>
      <c r="AW3091" s="29"/>
      <c r="AX3091" s="29"/>
      <c r="AY3091" s="31"/>
      <c r="AZ3091" s="30"/>
      <c r="BA3091" s="35"/>
    </row>
    <row r="3092" spans="1:53" x14ac:dyDescent="0.25">
      <c r="A3092" s="27"/>
      <c r="B3092" s="27"/>
      <c r="C3092" s="27"/>
      <c r="D3092" s="27"/>
      <c r="E3092" s="27"/>
      <c r="F3092" s="27"/>
      <c r="G3092" s="27"/>
      <c r="H3092" s="27"/>
      <c r="I3092" s="27"/>
      <c r="J3092" s="27"/>
      <c r="K3092" s="27"/>
      <c r="L3092" s="27"/>
      <c r="M3092" s="42"/>
      <c r="N3092" s="42"/>
      <c r="O3092" s="42"/>
      <c r="P3092" s="42"/>
      <c r="Q3092" s="42"/>
      <c r="R3092" s="42"/>
      <c r="S3092" s="42"/>
      <c r="T3092" s="42"/>
      <c r="U3092" s="42"/>
      <c r="V3092" s="42"/>
      <c r="W3092" s="42"/>
      <c r="X3092" s="42"/>
      <c r="Y3092" s="41"/>
      <c r="Z3092" s="41"/>
      <c r="AA3092" s="43"/>
      <c r="AB3092" s="27"/>
      <c r="AC3092" s="27"/>
      <c r="AD3092" s="27"/>
      <c r="AE3092" s="44"/>
      <c r="AF3092" s="27"/>
      <c r="AG3092" s="28"/>
      <c r="AH3092" s="27"/>
      <c r="AI3092" s="27"/>
      <c r="AJ3092" s="27"/>
      <c r="AK3092" s="28"/>
      <c r="AL3092" s="29"/>
      <c r="AM3092" s="29"/>
      <c r="AN3092" s="29"/>
      <c r="AO3092" s="29"/>
      <c r="AP3092" s="29"/>
      <c r="AQ3092" s="29"/>
      <c r="AR3092" s="29"/>
      <c r="AS3092" s="29"/>
      <c r="AT3092" s="29"/>
      <c r="AU3092" s="29"/>
      <c r="AV3092" s="29"/>
      <c r="AW3092" s="29"/>
      <c r="AX3092" s="29"/>
      <c r="AY3092" s="31"/>
      <c r="AZ3092" s="30"/>
      <c r="BA3092" s="35"/>
    </row>
    <row r="3093" spans="1:53" x14ac:dyDescent="0.25">
      <c r="A3093" s="27"/>
      <c r="B3093" s="27"/>
      <c r="C3093" s="27"/>
      <c r="D3093" s="27"/>
      <c r="E3093" s="27"/>
      <c r="F3093" s="27"/>
      <c r="G3093" s="27"/>
      <c r="H3093" s="27"/>
      <c r="I3093" s="27"/>
      <c r="J3093" s="27"/>
      <c r="K3093" s="27"/>
      <c r="L3093" s="27"/>
      <c r="M3093" s="42"/>
      <c r="N3093" s="42"/>
      <c r="O3093" s="42"/>
      <c r="P3093" s="42"/>
      <c r="Q3093" s="42"/>
      <c r="R3093" s="42"/>
      <c r="S3093" s="42"/>
      <c r="T3093" s="42"/>
      <c r="U3093" s="42"/>
      <c r="V3093" s="42"/>
      <c r="W3093" s="42"/>
      <c r="X3093" s="42"/>
      <c r="Y3093" s="41"/>
      <c r="Z3093" s="41"/>
      <c r="AA3093" s="43"/>
      <c r="AB3093" s="27"/>
      <c r="AC3093" s="27"/>
      <c r="AD3093" s="27"/>
      <c r="AE3093" s="44"/>
      <c r="AF3093" s="27"/>
      <c r="AG3093" s="28"/>
      <c r="AH3093" s="27"/>
      <c r="AI3093" s="27"/>
      <c r="AJ3093" s="27"/>
      <c r="AK3093" s="28"/>
      <c r="AL3093" s="29"/>
      <c r="AM3093" s="29"/>
      <c r="AN3093" s="29"/>
      <c r="AO3093" s="29"/>
      <c r="AP3093" s="29"/>
      <c r="AQ3093" s="29"/>
      <c r="AR3093" s="29"/>
      <c r="AS3093" s="29"/>
      <c r="AT3093" s="29"/>
      <c r="AU3093" s="29"/>
      <c r="AV3093" s="29"/>
      <c r="AW3093" s="29"/>
      <c r="AX3093" s="29"/>
      <c r="AY3093" s="31"/>
      <c r="AZ3093" s="30"/>
      <c r="BA3093" s="35"/>
    </row>
    <row r="3094" spans="1:53" x14ac:dyDescent="0.25">
      <c r="A3094" s="27"/>
      <c r="B3094" s="27"/>
      <c r="C3094" s="27"/>
      <c r="D3094" s="27"/>
      <c r="E3094" s="27"/>
      <c r="F3094" s="27"/>
      <c r="G3094" s="27"/>
      <c r="H3094" s="27"/>
      <c r="I3094" s="27"/>
      <c r="J3094" s="27"/>
      <c r="K3094" s="27"/>
      <c r="L3094" s="27"/>
      <c r="M3094" s="42"/>
      <c r="N3094" s="42"/>
      <c r="O3094" s="42"/>
      <c r="P3094" s="42"/>
      <c r="Q3094" s="42"/>
      <c r="R3094" s="42"/>
      <c r="S3094" s="42"/>
      <c r="T3094" s="42"/>
      <c r="U3094" s="42"/>
      <c r="V3094" s="42"/>
      <c r="W3094" s="42"/>
      <c r="X3094" s="42"/>
      <c r="Y3094" s="41"/>
      <c r="Z3094" s="41"/>
      <c r="AA3094" s="43"/>
      <c r="AB3094" s="27"/>
      <c r="AC3094" s="27"/>
      <c r="AD3094" s="27"/>
      <c r="AE3094" s="44"/>
      <c r="AF3094" s="27"/>
      <c r="AG3094" s="28"/>
      <c r="AH3094" s="27"/>
      <c r="AI3094" s="27"/>
      <c r="AJ3094" s="27"/>
      <c r="AK3094" s="28"/>
      <c r="AL3094" s="29"/>
      <c r="AM3094" s="29"/>
      <c r="AN3094" s="29"/>
      <c r="AO3094" s="29"/>
      <c r="AP3094" s="29"/>
      <c r="AQ3094" s="29"/>
      <c r="AR3094" s="29"/>
      <c r="AS3094" s="29"/>
      <c r="AT3094" s="29"/>
      <c r="AU3094" s="29"/>
      <c r="AV3094" s="29"/>
      <c r="AW3094" s="29"/>
      <c r="AX3094" s="29"/>
      <c r="AY3094" s="31"/>
      <c r="AZ3094" s="30"/>
      <c r="BA3094" s="35"/>
    </row>
    <row r="3095" spans="1:53" x14ac:dyDescent="0.25">
      <c r="A3095" s="27"/>
      <c r="B3095" s="27"/>
      <c r="C3095" s="27"/>
      <c r="D3095" s="27"/>
      <c r="E3095" s="27"/>
      <c r="F3095" s="27"/>
      <c r="G3095" s="27"/>
      <c r="H3095" s="27"/>
      <c r="I3095" s="27"/>
      <c r="J3095" s="27"/>
      <c r="K3095" s="27"/>
      <c r="L3095" s="27"/>
      <c r="M3095" s="42"/>
      <c r="N3095" s="42"/>
      <c r="O3095" s="42"/>
      <c r="P3095" s="42"/>
      <c r="Q3095" s="42"/>
      <c r="R3095" s="42"/>
      <c r="S3095" s="42"/>
      <c r="T3095" s="42"/>
      <c r="U3095" s="42"/>
      <c r="V3095" s="42"/>
      <c r="W3095" s="42"/>
      <c r="X3095" s="42"/>
      <c r="Y3095" s="41"/>
      <c r="Z3095" s="41"/>
      <c r="AA3095" s="43"/>
      <c r="AB3095" s="27"/>
      <c r="AC3095" s="27"/>
      <c r="AD3095" s="27"/>
      <c r="AE3095" s="44"/>
      <c r="AF3095" s="27"/>
      <c r="AG3095" s="28"/>
      <c r="AH3095" s="27"/>
      <c r="AI3095" s="27"/>
      <c r="AJ3095" s="27"/>
      <c r="AK3095" s="28"/>
      <c r="AL3095" s="29"/>
      <c r="AM3095" s="29"/>
      <c r="AN3095" s="29"/>
      <c r="AO3095" s="29"/>
      <c r="AP3095" s="29"/>
      <c r="AQ3095" s="29"/>
      <c r="AR3095" s="29"/>
      <c r="AS3095" s="29"/>
      <c r="AT3095" s="29"/>
      <c r="AU3095" s="29"/>
      <c r="AV3095" s="29"/>
      <c r="AW3095" s="29"/>
      <c r="AX3095" s="29"/>
      <c r="AY3095" s="31"/>
      <c r="AZ3095" s="30"/>
      <c r="BA3095" s="35"/>
    </row>
    <row r="3096" spans="1:53" x14ac:dyDescent="0.25">
      <c r="A3096" s="27"/>
      <c r="B3096" s="27"/>
      <c r="C3096" s="27"/>
      <c r="D3096" s="27"/>
      <c r="E3096" s="27"/>
      <c r="F3096" s="27"/>
      <c r="G3096" s="27"/>
      <c r="H3096" s="27"/>
      <c r="I3096" s="27"/>
      <c r="J3096" s="27"/>
      <c r="K3096" s="27"/>
      <c r="L3096" s="27"/>
      <c r="M3096" s="42"/>
      <c r="N3096" s="42"/>
      <c r="O3096" s="42"/>
      <c r="P3096" s="42"/>
      <c r="Q3096" s="42"/>
      <c r="R3096" s="42"/>
      <c r="S3096" s="42"/>
      <c r="T3096" s="42"/>
      <c r="U3096" s="42"/>
      <c r="V3096" s="42"/>
      <c r="W3096" s="42"/>
      <c r="X3096" s="42"/>
      <c r="Y3096" s="41"/>
      <c r="Z3096" s="41"/>
      <c r="AA3096" s="43"/>
      <c r="AB3096" s="27"/>
      <c r="AC3096" s="27"/>
      <c r="AD3096" s="27"/>
      <c r="AE3096" s="44"/>
      <c r="AF3096" s="27"/>
      <c r="AG3096" s="28"/>
      <c r="AH3096" s="27"/>
      <c r="AI3096" s="27"/>
      <c r="AJ3096" s="27"/>
      <c r="AK3096" s="28"/>
      <c r="AL3096" s="29"/>
      <c r="AM3096" s="29"/>
      <c r="AN3096" s="29"/>
      <c r="AO3096" s="29"/>
      <c r="AP3096" s="29"/>
      <c r="AQ3096" s="29"/>
      <c r="AR3096" s="29"/>
      <c r="AS3096" s="29"/>
      <c r="AT3096" s="29"/>
      <c r="AU3096" s="29"/>
      <c r="AV3096" s="29"/>
      <c r="AW3096" s="29"/>
      <c r="AX3096" s="29"/>
      <c r="AY3096" s="31"/>
      <c r="AZ3096" s="30"/>
      <c r="BA3096" s="35"/>
    </row>
    <row r="3097" spans="1:53" x14ac:dyDescent="0.25">
      <c r="A3097" s="27"/>
      <c r="B3097" s="27"/>
      <c r="C3097" s="27"/>
      <c r="D3097" s="27"/>
      <c r="E3097" s="27"/>
      <c r="F3097" s="27"/>
      <c r="G3097" s="27"/>
      <c r="H3097" s="27"/>
      <c r="I3097" s="27"/>
      <c r="J3097" s="27"/>
      <c r="K3097" s="27"/>
      <c r="L3097" s="27"/>
      <c r="M3097" s="42"/>
      <c r="N3097" s="42"/>
      <c r="O3097" s="42"/>
      <c r="P3097" s="42"/>
      <c r="Q3097" s="42"/>
      <c r="R3097" s="42"/>
      <c r="S3097" s="42"/>
      <c r="T3097" s="42"/>
      <c r="U3097" s="42"/>
      <c r="V3097" s="42"/>
      <c r="W3097" s="42"/>
      <c r="X3097" s="42"/>
      <c r="Y3097" s="41"/>
      <c r="Z3097" s="41"/>
      <c r="AA3097" s="43"/>
      <c r="AB3097" s="27"/>
      <c r="AC3097" s="27"/>
      <c r="AD3097" s="27"/>
      <c r="AE3097" s="44"/>
      <c r="AF3097" s="27"/>
      <c r="AG3097" s="28"/>
      <c r="AH3097" s="27"/>
      <c r="AI3097" s="27"/>
      <c r="AJ3097" s="27"/>
      <c r="AK3097" s="28"/>
      <c r="AL3097" s="29"/>
      <c r="AM3097" s="29"/>
      <c r="AN3097" s="29"/>
      <c r="AO3097" s="29"/>
      <c r="AP3097" s="29"/>
      <c r="AQ3097" s="29"/>
      <c r="AR3097" s="29"/>
      <c r="AS3097" s="29"/>
      <c r="AT3097" s="29"/>
      <c r="AU3097" s="29"/>
      <c r="AV3097" s="29"/>
      <c r="AW3097" s="29"/>
      <c r="AX3097" s="29"/>
      <c r="AY3097" s="31"/>
      <c r="AZ3097" s="30"/>
      <c r="BA3097" s="35"/>
    </row>
    <row r="3098" spans="1:53" x14ac:dyDescent="0.25">
      <c r="A3098" s="27"/>
      <c r="B3098" s="27"/>
      <c r="C3098" s="27"/>
      <c r="D3098" s="27"/>
      <c r="E3098" s="27"/>
      <c r="F3098" s="27"/>
      <c r="G3098" s="27"/>
      <c r="H3098" s="27"/>
      <c r="I3098" s="27"/>
      <c r="J3098" s="27"/>
      <c r="K3098" s="27"/>
      <c r="L3098" s="27"/>
      <c r="M3098" s="42"/>
      <c r="N3098" s="42"/>
      <c r="O3098" s="42"/>
      <c r="P3098" s="42"/>
      <c r="Q3098" s="42"/>
      <c r="R3098" s="42"/>
      <c r="S3098" s="42"/>
      <c r="T3098" s="42"/>
      <c r="U3098" s="42"/>
      <c r="V3098" s="42"/>
      <c r="W3098" s="42"/>
      <c r="X3098" s="42"/>
      <c r="Y3098" s="41"/>
      <c r="Z3098" s="41"/>
      <c r="AA3098" s="43"/>
      <c r="AB3098" s="27"/>
      <c r="AC3098" s="27"/>
      <c r="AD3098" s="27"/>
      <c r="AE3098" s="44"/>
      <c r="AF3098" s="27"/>
      <c r="AG3098" s="28"/>
      <c r="AH3098" s="27"/>
      <c r="AI3098" s="27"/>
      <c r="AJ3098" s="27"/>
      <c r="AK3098" s="28"/>
      <c r="AL3098" s="29"/>
      <c r="AM3098" s="29"/>
      <c r="AN3098" s="29"/>
      <c r="AO3098" s="29"/>
      <c r="AP3098" s="29"/>
      <c r="AQ3098" s="29"/>
      <c r="AR3098" s="29"/>
      <c r="AS3098" s="29"/>
      <c r="AT3098" s="29"/>
      <c r="AU3098" s="29"/>
      <c r="AV3098" s="29"/>
      <c r="AW3098" s="29"/>
      <c r="AX3098" s="29"/>
      <c r="AY3098" s="31"/>
      <c r="AZ3098" s="30"/>
      <c r="BA3098" s="35"/>
    </row>
    <row r="3099" spans="1:53" x14ac:dyDescent="0.25">
      <c r="A3099" s="27"/>
      <c r="B3099" s="27"/>
      <c r="C3099" s="27"/>
      <c r="D3099" s="27"/>
      <c r="E3099" s="27"/>
      <c r="F3099" s="27"/>
      <c r="G3099" s="27"/>
      <c r="H3099" s="27"/>
      <c r="I3099" s="27"/>
      <c r="J3099" s="27"/>
      <c r="K3099" s="27"/>
      <c r="L3099" s="27"/>
      <c r="M3099" s="42"/>
      <c r="N3099" s="42"/>
      <c r="O3099" s="42"/>
      <c r="P3099" s="42"/>
      <c r="Q3099" s="42"/>
      <c r="R3099" s="42"/>
      <c r="S3099" s="42"/>
      <c r="T3099" s="42"/>
      <c r="U3099" s="42"/>
      <c r="V3099" s="42"/>
      <c r="W3099" s="42"/>
      <c r="X3099" s="42"/>
      <c r="Y3099" s="41"/>
      <c r="Z3099" s="41"/>
      <c r="AA3099" s="43"/>
      <c r="AB3099" s="27"/>
      <c r="AC3099" s="27"/>
      <c r="AD3099" s="27"/>
      <c r="AE3099" s="44"/>
      <c r="AF3099" s="27"/>
      <c r="AG3099" s="28"/>
      <c r="AH3099" s="27"/>
      <c r="AI3099" s="27"/>
      <c r="AJ3099" s="27"/>
      <c r="AK3099" s="28"/>
      <c r="AL3099" s="29"/>
      <c r="AM3099" s="29"/>
      <c r="AN3099" s="29"/>
      <c r="AO3099" s="29"/>
      <c r="AP3099" s="29"/>
      <c r="AQ3099" s="29"/>
      <c r="AR3099" s="29"/>
      <c r="AS3099" s="29"/>
      <c r="AT3099" s="29"/>
      <c r="AU3099" s="29"/>
      <c r="AV3099" s="29"/>
      <c r="AW3099" s="29"/>
      <c r="AX3099" s="29"/>
      <c r="AY3099" s="31"/>
      <c r="AZ3099" s="30"/>
      <c r="BA3099" s="35"/>
    </row>
    <row r="3100" spans="1:53" x14ac:dyDescent="0.25">
      <c r="A3100" s="27"/>
      <c r="B3100" s="27"/>
      <c r="C3100" s="27"/>
      <c r="D3100" s="27"/>
      <c r="E3100" s="27"/>
      <c r="F3100" s="27"/>
      <c r="G3100" s="27"/>
      <c r="H3100" s="27"/>
      <c r="I3100" s="27"/>
      <c r="J3100" s="27"/>
      <c r="K3100" s="27"/>
      <c r="L3100" s="27"/>
      <c r="M3100" s="42"/>
      <c r="N3100" s="42"/>
      <c r="O3100" s="42"/>
      <c r="P3100" s="42"/>
      <c r="Q3100" s="42"/>
      <c r="R3100" s="42"/>
      <c r="S3100" s="42"/>
      <c r="T3100" s="42"/>
      <c r="U3100" s="42"/>
      <c r="V3100" s="42"/>
      <c r="W3100" s="42"/>
      <c r="X3100" s="42"/>
      <c r="Y3100" s="41"/>
      <c r="Z3100" s="41"/>
      <c r="AA3100" s="43"/>
      <c r="AB3100" s="27"/>
      <c r="AC3100" s="27"/>
      <c r="AD3100" s="27"/>
      <c r="AE3100" s="44"/>
      <c r="AF3100" s="27"/>
      <c r="AG3100" s="28"/>
      <c r="AH3100" s="27"/>
      <c r="AI3100" s="27"/>
      <c r="AJ3100" s="27"/>
      <c r="AK3100" s="28"/>
      <c r="AL3100" s="29"/>
      <c r="AM3100" s="29"/>
      <c r="AN3100" s="29"/>
      <c r="AO3100" s="29"/>
      <c r="AP3100" s="29"/>
      <c r="AQ3100" s="29"/>
      <c r="AR3100" s="29"/>
      <c r="AS3100" s="29"/>
      <c r="AT3100" s="29"/>
      <c r="AU3100" s="29"/>
      <c r="AV3100" s="29"/>
      <c r="AW3100" s="29"/>
      <c r="AX3100" s="29"/>
      <c r="AY3100" s="31"/>
      <c r="AZ3100" s="30"/>
      <c r="BA3100" s="35"/>
    </row>
    <row r="3101" spans="1:53" x14ac:dyDescent="0.25">
      <c r="A3101" s="27"/>
      <c r="B3101" s="27"/>
      <c r="C3101" s="27"/>
      <c r="D3101" s="27"/>
      <c r="E3101" s="27"/>
      <c r="F3101" s="27"/>
      <c r="G3101" s="27"/>
      <c r="H3101" s="27"/>
      <c r="I3101" s="27"/>
      <c r="J3101" s="27"/>
      <c r="K3101" s="27"/>
      <c r="L3101" s="27"/>
      <c r="M3101" s="42"/>
      <c r="N3101" s="42"/>
      <c r="O3101" s="42"/>
      <c r="P3101" s="42"/>
      <c r="Q3101" s="42"/>
      <c r="R3101" s="42"/>
      <c r="S3101" s="42"/>
      <c r="T3101" s="42"/>
      <c r="U3101" s="42"/>
      <c r="V3101" s="42"/>
      <c r="W3101" s="42"/>
      <c r="X3101" s="42"/>
      <c r="Y3101" s="41"/>
      <c r="Z3101" s="41"/>
      <c r="AA3101" s="43"/>
      <c r="AB3101" s="27"/>
      <c r="AC3101" s="27"/>
      <c r="AD3101" s="27"/>
      <c r="AE3101" s="44"/>
      <c r="AF3101" s="27"/>
      <c r="AG3101" s="28"/>
      <c r="AH3101" s="27"/>
      <c r="AI3101" s="27"/>
      <c r="AJ3101" s="27"/>
      <c r="AK3101" s="28"/>
      <c r="AL3101" s="29"/>
      <c r="AM3101" s="29"/>
      <c r="AN3101" s="29"/>
      <c r="AO3101" s="29"/>
      <c r="AP3101" s="29"/>
      <c r="AQ3101" s="29"/>
      <c r="AR3101" s="29"/>
      <c r="AS3101" s="29"/>
      <c r="AT3101" s="29"/>
      <c r="AU3101" s="29"/>
      <c r="AV3101" s="29"/>
      <c r="AW3101" s="29"/>
      <c r="AX3101" s="29"/>
      <c r="AY3101" s="31"/>
      <c r="AZ3101" s="30"/>
      <c r="BA3101" s="35"/>
    </row>
    <row r="3102" spans="1:53" x14ac:dyDescent="0.25">
      <c r="A3102" s="27"/>
      <c r="B3102" s="27"/>
      <c r="C3102" s="27"/>
      <c r="D3102" s="27"/>
      <c r="E3102" s="27"/>
      <c r="F3102" s="27"/>
      <c r="G3102" s="27"/>
      <c r="H3102" s="27"/>
      <c r="I3102" s="27"/>
      <c r="J3102" s="27"/>
      <c r="K3102" s="27"/>
      <c r="L3102" s="27"/>
      <c r="M3102" s="42"/>
      <c r="N3102" s="42"/>
      <c r="O3102" s="42"/>
      <c r="P3102" s="42"/>
      <c r="Q3102" s="42"/>
      <c r="R3102" s="42"/>
      <c r="S3102" s="42"/>
      <c r="T3102" s="42"/>
      <c r="U3102" s="42"/>
      <c r="V3102" s="42"/>
      <c r="W3102" s="42"/>
      <c r="X3102" s="42"/>
      <c r="Y3102" s="41"/>
      <c r="Z3102" s="41"/>
      <c r="AA3102" s="43"/>
      <c r="AB3102" s="27"/>
      <c r="AC3102" s="27"/>
      <c r="AD3102" s="27"/>
      <c r="AE3102" s="44"/>
      <c r="AF3102" s="27"/>
      <c r="AG3102" s="28"/>
      <c r="AH3102" s="27"/>
      <c r="AI3102" s="27"/>
      <c r="AJ3102" s="27"/>
      <c r="AK3102" s="28"/>
      <c r="AL3102" s="29"/>
      <c r="AM3102" s="29"/>
      <c r="AN3102" s="29"/>
      <c r="AO3102" s="29"/>
      <c r="AP3102" s="29"/>
      <c r="AQ3102" s="29"/>
      <c r="AR3102" s="29"/>
      <c r="AS3102" s="29"/>
      <c r="AT3102" s="29"/>
      <c r="AU3102" s="29"/>
      <c r="AV3102" s="29"/>
      <c r="AW3102" s="29"/>
      <c r="AX3102" s="29"/>
      <c r="AY3102" s="31"/>
      <c r="AZ3102" s="30"/>
      <c r="BA3102" s="35"/>
    </row>
    <row r="3103" spans="1:53" x14ac:dyDescent="0.25">
      <c r="A3103" s="27"/>
      <c r="B3103" s="27"/>
      <c r="C3103" s="27"/>
      <c r="D3103" s="27"/>
      <c r="E3103" s="27"/>
      <c r="F3103" s="27"/>
      <c r="G3103" s="27"/>
      <c r="H3103" s="27"/>
      <c r="I3103" s="27"/>
      <c r="J3103" s="27"/>
      <c r="K3103" s="27"/>
      <c r="L3103" s="27"/>
      <c r="M3103" s="42"/>
      <c r="N3103" s="42"/>
      <c r="O3103" s="42"/>
      <c r="P3103" s="42"/>
      <c r="Q3103" s="42"/>
      <c r="R3103" s="42"/>
      <c r="S3103" s="42"/>
      <c r="T3103" s="42"/>
      <c r="U3103" s="42"/>
      <c r="V3103" s="42"/>
      <c r="W3103" s="42"/>
      <c r="X3103" s="42"/>
      <c r="Y3103" s="41"/>
      <c r="Z3103" s="41"/>
      <c r="AA3103" s="43"/>
      <c r="AB3103" s="27"/>
      <c r="AC3103" s="27"/>
      <c r="AD3103" s="27"/>
      <c r="AE3103" s="44"/>
      <c r="AF3103" s="27"/>
      <c r="AG3103" s="28"/>
      <c r="AH3103" s="27"/>
      <c r="AI3103" s="27"/>
      <c r="AJ3103" s="27"/>
      <c r="AK3103" s="28"/>
      <c r="AL3103" s="29"/>
      <c r="AM3103" s="29"/>
      <c r="AN3103" s="29"/>
      <c r="AO3103" s="29"/>
      <c r="AP3103" s="29"/>
      <c r="AQ3103" s="29"/>
      <c r="AR3103" s="29"/>
      <c r="AS3103" s="29"/>
      <c r="AT3103" s="29"/>
      <c r="AU3103" s="29"/>
      <c r="AV3103" s="29"/>
      <c r="AW3103" s="29"/>
      <c r="AX3103" s="29"/>
      <c r="AY3103" s="31"/>
      <c r="AZ3103" s="30"/>
      <c r="BA3103" s="35"/>
    </row>
    <row r="3104" spans="1:53" x14ac:dyDescent="0.25">
      <c r="A3104" s="27"/>
      <c r="B3104" s="27"/>
      <c r="C3104" s="27"/>
      <c r="D3104" s="27"/>
      <c r="E3104" s="27"/>
      <c r="F3104" s="27"/>
      <c r="G3104" s="27"/>
      <c r="H3104" s="27"/>
      <c r="I3104" s="27"/>
      <c r="J3104" s="27"/>
      <c r="K3104" s="27"/>
      <c r="L3104" s="27"/>
      <c r="M3104" s="42"/>
      <c r="N3104" s="42"/>
      <c r="O3104" s="42"/>
      <c r="P3104" s="42"/>
      <c r="Q3104" s="42"/>
      <c r="R3104" s="42"/>
      <c r="S3104" s="42"/>
      <c r="T3104" s="42"/>
      <c r="U3104" s="42"/>
      <c r="V3104" s="42"/>
      <c r="W3104" s="42"/>
      <c r="X3104" s="42"/>
      <c r="Y3104" s="41"/>
      <c r="Z3104" s="41"/>
      <c r="AA3104" s="43"/>
      <c r="AB3104" s="27"/>
      <c r="AC3104" s="27"/>
      <c r="AD3104" s="27"/>
      <c r="AE3104" s="44"/>
      <c r="AF3104" s="27"/>
      <c r="AG3104" s="28"/>
      <c r="AH3104" s="27"/>
      <c r="AI3104" s="27"/>
      <c r="AJ3104" s="27"/>
      <c r="AK3104" s="28"/>
      <c r="AL3104" s="29"/>
      <c r="AM3104" s="29"/>
      <c r="AN3104" s="29"/>
      <c r="AO3104" s="29"/>
      <c r="AP3104" s="29"/>
      <c r="AQ3104" s="29"/>
      <c r="AR3104" s="29"/>
      <c r="AS3104" s="29"/>
      <c r="AT3104" s="29"/>
      <c r="AU3104" s="29"/>
      <c r="AV3104" s="29"/>
      <c r="AW3104" s="29"/>
      <c r="AX3104" s="29"/>
      <c r="AY3104" s="31"/>
      <c r="AZ3104" s="30"/>
      <c r="BA3104" s="35"/>
    </row>
    <row r="3105" spans="1:53" x14ac:dyDescent="0.25">
      <c r="A3105" s="27"/>
      <c r="B3105" s="27"/>
      <c r="C3105" s="27"/>
      <c r="D3105" s="27"/>
      <c r="E3105" s="27"/>
      <c r="F3105" s="27"/>
      <c r="G3105" s="27"/>
      <c r="H3105" s="27"/>
      <c r="I3105" s="27"/>
      <c r="J3105" s="27"/>
      <c r="K3105" s="27"/>
      <c r="L3105" s="27"/>
      <c r="M3105" s="42"/>
      <c r="N3105" s="42"/>
      <c r="O3105" s="42"/>
      <c r="P3105" s="42"/>
      <c r="Q3105" s="42"/>
      <c r="R3105" s="42"/>
      <c r="S3105" s="42"/>
      <c r="T3105" s="42"/>
      <c r="U3105" s="42"/>
      <c r="V3105" s="42"/>
      <c r="W3105" s="42"/>
      <c r="X3105" s="42"/>
      <c r="Y3105" s="41"/>
      <c r="Z3105" s="41"/>
      <c r="AA3105" s="43"/>
      <c r="AB3105" s="27"/>
      <c r="AC3105" s="27"/>
      <c r="AD3105" s="27"/>
      <c r="AE3105" s="44"/>
      <c r="AF3105" s="27"/>
      <c r="AG3105" s="28"/>
      <c r="AH3105" s="27"/>
      <c r="AI3105" s="27"/>
      <c r="AJ3105" s="27"/>
      <c r="AK3105" s="28"/>
      <c r="AL3105" s="29"/>
      <c r="AM3105" s="29"/>
      <c r="AN3105" s="29"/>
      <c r="AO3105" s="29"/>
      <c r="AP3105" s="29"/>
      <c r="AQ3105" s="29"/>
      <c r="AR3105" s="29"/>
      <c r="AS3105" s="29"/>
      <c r="AT3105" s="29"/>
      <c r="AU3105" s="29"/>
      <c r="AV3105" s="29"/>
      <c r="AW3105" s="29"/>
      <c r="AX3105" s="29"/>
      <c r="AY3105" s="31"/>
      <c r="AZ3105" s="30"/>
      <c r="BA3105" s="35"/>
    </row>
    <row r="3106" spans="1:53" x14ac:dyDescent="0.25">
      <c r="A3106" s="27"/>
      <c r="B3106" s="27"/>
      <c r="C3106" s="27"/>
      <c r="D3106" s="27"/>
      <c r="E3106" s="27"/>
      <c r="F3106" s="27"/>
      <c r="G3106" s="27"/>
      <c r="H3106" s="27"/>
      <c r="I3106" s="27"/>
      <c r="J3106" s="27"/>
      <c r="K3106" s="27"/>
      <c r="L3106" s="27"/>
      <c r="M3106" s="42"/>
      <c r="N3106" s="42"/>
      <c r="O3106" s="42"/>
      <c r="P3106" s="42"/>
      <c r="Q3106" s="42"/>
      <c r="R3106" s="42"/>
      <c r="S3106" s="42"/>
      <c r="T3106" s="42"/>
      <c r="U3106" s="42"/>
      <c r="V3106" s="42"/>
      <c r="W3106" s="42"/>
      <c r="X3106" s="42"/>
      <c r="Y3106" s="41"/>
      <c r="Z3106" s="41"/>
      <c r="AA3106" s="43"/>
      <c r="AB3106" s="27"/>
      <c r="AC3106" s="27"/>
      <c r="AD3106" s="27"/>
      <c r="AE3106" s="44"/>
      <c r="AF3106" s="27"/>
      <c r="AG3106" s="28"/>
      <c r="AH3106" s="27"/>
      <c r="AI3106" s="27"/>
      <c r="AJ3106" s="27"/>
      <c r="AK3106" s="28"/>
      <c r="AL3106" s="29"/>
      <c r="AM3106" s="29"/>
      <c r="AN3106" s="29"/>
      <c r="AO3106" s="29"/>
      <c r="AP3106" s="29"/>
      <c r="AQ3106" s="29"/>
      <c r="AR3106" s="29"/>
      <c r="AS3106" s="29"/>
      <c r="AT3106" s="29"/>
      <c r="AU3106" s="29"/>
      <c r="AV3106" s="29"/>
      <c r="AW3106" s="29"/>
      <c r="AX3106" s="29"/>
      <c r="AY3106" s="31"/>
      <c r="AZ3106" s="30"/>
      <c r="BA3106" s="35"/>
    </row>
    <row r="3107" spans="1:53" x14ac:dyDescent="0.25">
      <c r="A3107" s="27"/>
      <c r="B3107" s="27"/>
      <c r="C3107" s="27"/>
      <c r="D3107" s="27"/>
      <c r="E3107" s="27"/>
      <c r="F3107" s="27"/>
      <c r="G3107" s="27"/>
      <c r="H3107" s="27"/>
      <c r="I3107" s="27"/>
      <c r="J3107" s="27"/>
      <c r="K3107" s="27"/>
      <c r="L3107" s="27"/>
      <c r="M3107" s="42"/>
      <c r="N3107" s="42"/>
      <c r="O3107" s="42"/>
      <c r="P3107" s="42"/>
      <c r="Q3107" s="42"/>
      <c r="R3107" s="42"/>
      <c r="S3107" s="42"/>
      <c r="T3107" s="42"/>
      <c r="U3107" s="42"/>
      <c r="V3107" s="42"/>
      <c r="W3107" s="42"/>
      <c r="X3107" s="42"/>
      <c r="Y3107" s="41"/>
      <c r="Z3107" s="41"/>
      <c r="AA3107" s="43"/>
      <c r="AB3107" s="27"/>
      <c r="AC3107" s="27"/>
      <c r="AD3107" s="27"/>
      <c r="AE3107" s="44"/>
      <c r="AF3107" s="27"/>
      <c r="AG3107" s="28"/>
      <c r="AH3107" s="27"/>
      <c r="AI3107" s="27"/>
      <c r="AJ3107" s="27"/>
      <c r="AK3107" s="28"/>
      <c r="AL3107" s="29"/>
      <c r="AM3107" s="29"/>
      <c r="AN3107" s="29"/>
      <c r="AO3107" s="29"/>
      <c r="AP3107" s="29"/>
      <c r="AQ3107" s="29"/>
      <c r="AR3107" s="29"/>
      <c r="AS3107" s="29"/>
      <c r="AT3107" s="29"/>
      <c r="AU3107" s="29"/>
      <c r="AV3107" s="29"/>
      <c r="AW3107" s="29"/>
      <c r="AX3107" s="29"/>
      <c r="AY3107" s="31"/>
      <c r="AZ3107" s="30"/>
      <c r="BA3107" s="35"/>
    </row>
    <row r="3108" spans="1:53" x14ac:dyDescent="0.25">
      <c r="A3108" s="27"/>
      <c r="B3108" s="27"/>
      <c r="C3108" s="27"/>
      <c r="D3108" s="27"/>
      <c r="E3108" s="27"/>
      <c r="F3108" s="27"/>
      <c r="G3108" s="27"/>
      <c r="H3108" s="27"/>
      <c r="I3108" s="27"/>
      <c r="J3108" s="27"/>
      <c r="K3108" s="27"/>
      <c r="L3108" s="27"/>
      <c r="M3108" s="42"/>
      <c r="N3108" s="42"/>
      <c r="O3108" s="42"/>
      <c r="P3108" s="42"/>
      <c r="Q3108" s="42"/>
      <c r="R3108" s="42"/>
      <c r="S3108" s="42"/>
      <c r="T3108" s="42"/>
      <c r="U3108" s="42"/>
      <c r="V3108" s="42"/>
      <c r="W3108" s="42"/>
      <c r="X3108" s="42"/>
      <c r="Y3108" s="41"/>
      <c r="Z3108" s="41"/>
      <c r="AA3108" s="43"/>
      <c r="AB3108" s="27"/>
      <c r="AC3108" s="27"/>
      <c r="AD3108" s="27"/>
      <c r="AE3108" s="44"/>
      <c r="AF3108" s="27"/>
      <c r="AG3108" s="28"/>
      <c r="AH3108" s="27"/>
      <c r="AI3108" s="27"/>
      <c r="AJ3108" s="27"/>
      <c r="AK3108" s="28"/>
      <c r="AL3108" s="29"/>
      <c r="AM3108" s="29"/>
      <c r="AN3108" s="29"/>
      <c r="AO3108" s="29"/>
      <c r="AP3108" s="29"/>
      <c r="AQ3108" s="29"/>
      <c r="AR3108" s="29"/>
      <c r="AS3108" s="29"/>
      <c r="AT3108" s="29"/>
      <c r="AU3108" s="29"/>
      <c r="AV3108" s="29"/>
      <c r="AW3108" s="29"/>
      <c r="AX3108" s="29"/>
      <c r="AY3108" s="31"/>
      <c r="AZ3108" s="30"/>
      <c r="BA3108" s="35"/>
    </row>
    <row r="3109" spans="1:53" x14ac:dyDescent="0.25">
      <c r="A3109" s="27"/>
      <c r="B3109" s="27"/>
      <c r="C3109" s="27"/>
      <c r="D3109" s="27"/>
      <c r="E3109" s="27"/>
      <c r="F3109" s="27"/>
      <c r="G3109" s="27"/>
      <c r="H3109" s="27"/>
      <c r="I3109" s="27"/>
      <c r="J3109" s="27"/>
      <c r="K3109" s="27"/>
      <c r="L3109" s="27"/>
      <c r="M3109" s="42"/>
      <c r="N3109" s="42"/>
      <c r="O3109" s="42"/>
      <c r="P3109" s="42"/>
      <c r="Q3109" s="42"/>
      <c r="R3109" s="42"/>
      <c r="S3109" s="42"/>
      <c r="T3109" s="42"/>
      <c r="U3109" s="42"/>
      <c r="V3109" s="42"/>
      <c r="W3109" s="42"/>
      <c r="X3109" s="42"/>
      <c r="Y3109" s="41"/>
      <c r="Z3109" s="41"/>
      <c r="AA3109" s="43"/>
      <c r="AB3109" s="27"/>
      <c r="AC3109" s="27"/>
      <c r="AD3109" s="27"/>
      <c r="AE3109" s="44"/>
      <c r="AF3109" s="27"/>
      <c r="AG3109" s="28"/>
      <c r="AH3109" s="27"/>
      <c r="AI3109" s="27"/>
      <c r="AJ3109" s="27"/>
      <c r="AK3109" s="28"/>
      <c r="AL3109" s="29"/>
      <c r="AM3109" s="29"/>
      <c r="AN3109" s="29"/>
      <c r="AO3109" s="29"/>
      <c r="AP3109" s="29"/>
      <c r="AQ3109" s="29"/>
      <c r="AR3109" s="29"/>
      <c r="AS3109" s="29"/>
      <c r="AT3109" s="29"/>
      <c r="AU3109" s="29"/>
      <c r="AV3109" s="29"/>
      <c r="AW3109" s="29"/>
      <c r="AX3109" s="29"/>
      <c r="AY3109" s="31"/>
      <c r="AZ3109" s="30"/>
      <c r="BA3109" s="35"/>
    </row>
    <row r="3110" spans="1:53" x14ac:dyDescent="0.25">
      <c r="A3110" s="27"/>
      <c r="B3110" s="27"/>
      <c r="C3110" s="27"/>
      <c r="D3110" s="27"/>
      <c r="E3110" s="27"/>
      <c r="F3110" s="27"/>
      <c r="G3110" s="27"/>
      <c r="H3110" s="27"/>
      <c r="I3110" s="27"/>
      <c r="J3110" s="27"/>
      <c r="K3110" s="27"/>
      <c r="L3110" s="27"/>
      <c r="M3110" s="42"/>
      <c r="N3110" s="42"/>
      <c r="O3110" s="42"/>
      <c r="P3110" s="42"/>
      <c r="Q3110" s="42"/>
      <c r="R3110" s="42"/>
      <c r="S3110" s="42"/>
      <c r="T3110" s="42"/>
      <c r="U3110" s="42"/>
      <c r="V3110" s="42"/>
      <c r="W3110" s="42"/>
      <c r="X3110" s="42"/>
      <c r="Y3110" s="41"/>
      <c r="Z3110" s="41"/>
      <c r="AA3110" s="43"/>
      <c r="AB3110" s="27"/>
      <c r="AC3110" s="27"/>
      <c r="AD3110" s="27"/>
      <c r="AE3110" s="44"/>
      <c r="AF3110" s="27"/>
      <c r="AG3110" s="28"/>
      <c r="AH3110" s="27"/>
      <c r="AI3110" s="27"/>
      <c r="AJ3110" s="27"/>
      <c r="AK3110" s="28"/>
      <c r="AL3110" s="29"/>
      <c r="AM3110" s="29"/>
      <c r="AN3110" s="29"/>
      <c r="AO3110" s="29"/>
      <c r="AP3110" s="29"/>
      <c r="AQ3110" s="29"/>
      <c r="AR3110" s="29"/>
      <c r="AS3110" s="29"/>
      <c r="AT3110" s="29"/>
      <c r="AU3110" s="29"/>
      <c r="AV3110" s="29"/>
      <c r="AW3110" s="29"/>
      <c r="AX3110" s="29"/>
      <c r="AY3110" s="31"/>
      <c r="AZ3110" s="30"/>
      <c r="BA3110" s="35"/>
    </row>
    <row r="3111" spans="1:53" x14ac:dyDescent="0.25">
      <c r="A3111" s="27"/>
      <c r="B3111" s="27"/>
      <c r="C3111" s="27"/>
      <c r="D3111" s="27"/>
      <c r="E3111" s="27"/>
      <c r="F3111" s="27"/>
      <c r="G3111" s="27"/>
      <c r="H3111" s="27"/>
      <c r="I3111" s="27"/>
      <c r="J3111" s="27"/>
      <c r="K3111" s="27"/>
      <c r="L3111" s="27"/>
      <c r="M3111" s="42"/>
      <c r="N3111" s="42"/>
      <c r="O3111" s="42"/>
      <c r="P3111" s="42"/>
      <c r="Q3111" s="42"/>
      <c r="R3111" s="42"/>
      <c r="S3111" s="42"/>
      <c r="T3111" s="42"/>
      <c r="U3111" s="42"/>
      <c r="V3111" s="42"/>
      <c r="W3111" s="42"/>
      <c r="X3111" s="42"/>
      <c r="Y3111" s="41"/>
      <c r="Z3111" s="41"/>
      <c r="AA3111" s="43"/>
      <c r="AB3111" s="27"/>
      <c r="AC3111" s="27"/>
      <c r="AD3111" s="27"/>
      <c r="AE3111" s="44"/>
      <c r="AF3111" s="27"/>
      <c r="AG3111" s="28"/>
      <c r="AH3111" s="27"/>
      <c r="AI3111" s="27"/>
      <c r="AJ3111" s="27"/>
      <c r="AK3111" s="28"/>
      <c r="AL3111" s="29"/>
      <c r="AM3111" s="29"/>
      <c r="AN3111" s="29"/>
      <c r="AO3111" s="29"/>
      <c r="AP3111" s="29"/>
      <c r="AQ3111" s="29"/>
      <c r="AR3111" s="29"/>
      <c r="AS3111" s="29"/>
      <c r="AT3111" s="29"/>
      <c r="AU3111" s="29"/>
      <c r="AV3111" s="29"/>
      <c r="AW3111" s="29"/>
      <c r="AX3111" s="29"/>
      <c r="AY3111" s="31"/>
      <c r="AZ3111" s="30"/>
      <c r="BA3111" s="35"/>
    </row>
    <row r="3112" spans="1:53" x14ac:dyDescent="0.25">
      <c r="A3112" s="27"/>
      <c r="B3112" s="27"/>
      <c r="C3112" s="27"/>
      <c r="D3112" s="27"/>
      <c r="E3112" s="27"/>
      <c r="F3112" s="27"/>
      <c r="G3112" s="27"/>
      <c r="H3112" s="27"/>
      <c r="I3112" s="27"/>
      <c r="J3112" s="27"/>
      <c r="K3112" s="27"/>
      <c r="L3112" s="27"/>
      <c r="M3112" s="42"/>
      <c r="N3112" s="42"/>
      <c r="O3112" s="42"/>
      <c r="P3112" s="42"/>
      <c r="Q3112" s="42"/>
      <c r="R3112" s="42"/>
      <c r="S3112" s="42"/>
      <c r="T3112" s="42"/>
      <c r="U3112" s="42"/>
      <c r="V3112" s="42"/>
      <c r="W3112" s="42"/>
      <c r="X3112" s="42"/>
      <c r="Y3112" s="41"/>
      <c r="Z3112" s="41"/>
      <c r="AA3112" s="43"/>
      <c r="AB3112" s="27"/>
      <c r="AC3112" s="27"/>
      <c r="AD3112" s="27"/>
      <c r="AE3112" s="44"/>
      <c r="AF3112" s="27"/>
      <c r="AG3112" s="28"/>
      <c r="AH3112" s="27"/>
      <c r="AI3112" s="27"/>
      <c r="AJ3112" s="27"/>
      <c r="AK3112" s="28"/>
      <c r="AL3112" s="29"/>
      <c r="AM3112" s="29"/>
      <c r="AN3112" s="29"/>
      <c r="AO3112" s="29"/>
      <c r="AP3112" s="29"/>
      <c r="AQ3112" s="29"/>
      <c r="AR3112" s="29"/>
      <c r="AS3112" s="29"/>
      <c r="AT3112" s="29"/>
      <c r="AU3112" s="29"/>
      <c r="AV3112" s="29"/>
      <c r="AW3112" s="29"/>
      <c r="AX3112" s="29"/>
      <c r="AY3112" s="31"/>
      <c r="AZ3112" s="30"/>
      <c r="BA3112" s="35"/>
    </row>
    <row r="3113" spans="1:53" x14ac:dyDescent="0.25">
      <c r="A3113" s="27"/>
      <c r="B3113" s="27"/>
      <c r="C3113" s="27"/>
      <c r="D3113" s="27"/>
      <c r="E3113" s="27"/>
      <c r="F3113" s="27"/>
      <c r="G3113" s="27"/>
      <c r="H3113" s="27"/>
      <c r="I3113" s="27"/>
      <c r="J3113" s="27"/>
      <c r="K3113" s="27"/>
      <c r="L3113" s="27"/>
      <c r="M3113" s="42"/>
      <c r="N3113" s="42"/>
      <c r="O3113" s="42"/>
      <c r="P3113" s="42"/>
      <c r="Q3113" s="42"/>
      <c r="R3113" s="42"/>
      <c r="S3113" s="42"/>
      <c r="T3113" s="42"/>
      <c r="U3113" s="42"/>
      <c r="V3113" s="42"/>
      <c r="W3113" s="42"/>
      <c r="X3113" s="42"/>
      <c r="Y3113" s="41"/>
      <c r="Z3113" s="41"/>
      <c r="AA3113" s="43"/>
      <c r="AB3113" s="27"/>
      <c r="AC3113" s="27"/>
      <c r="AD3113" s="27"/>
      <c r="AE3113" s="44"/>
      <c r="AF3113" s="27"/>
      <c r="AG3113" s="28"/>
      <c r="AH3113" s="27"/>
      <c r="AI3113" s="27"/>
      <c r="AJ3113" s="27"/>
      <c r="AK3113" s="28"/>
      <c r="AL3113" s="29"/>
      <c r="AM3113" s="29"/>
      <c r="AN3113" s="29"/>
      <c r="AO3113" s="29"/>
      <c r="AP3113" s="29"/>
      <c r="AQ3113" s="29"/>
      <c r="AR3113" s="29"/>
      <c r="AS3113" s="29"/>
      <c r="AT3113" s="29"/>
      <c r="AU3113" s="29"/>
      <c r="AV3113" s="29"/>
      <c r="AW3113" s="29"/>
      <c r="AX3113" s="29"/>
      <c r="AY3113" s="31"/>
      <c r="AZ3113" s="30"/>
      <c r="BA3113" s="35"/>
    </row>
    <row r="3114" spans="1:53" x14ac:dyDescent="0.25">
      <c r="A3114" s="27"/>
      <c r="B3114" s="27"/>
      <c r="C3114" s="27"/>
      <c r="D3114" s="27"/>
      <c r="E3114" s="27"/>
      <c r="F3114" s="27"/>
      <c r="G3114" s="27"/>
      <c r="H3114" s="27"/>
      <c r="I3114" s="27"/>
      <c r="J3114" s="27"/>
      <c r="K3114" s="27"/>
      <c r="L3114" s="27"/>
      <c r="M3114" s="42"/>
      <c r="N3114" s="42"/>
      <c r="O3114" s="42"/>
      <c r="P3114" s="42"/>
      <c r="Q3114" s="42"/>
      <c r="R3114" s="42"/>
      <c r="S3114" s="42"/>
      <c r="T3114" s="42"/>
      <c r="U3114" s="42"/>
      <c r="V3114" s="42"/>
      <c r="W3114" s="42"/>
      <c r="X3114" s="42"/>
      <c r="Y3114" s="41"/>
      <c r="Z3114" s="41"/>
      <c r="AA3114" s="43"/>
      <c r="AB3114" s="27"/>
      <c r="AC3114" s="27"/>
      <c r="AD3114" s="27"/>
      <c r="AE3114" s="44"/>
      <c r="AF3114" s="27"/>
      <c r="AG3114" s="28"/>
      <c r="AH3114" s="27"/>
      <c r="AI3114" s="27"/>
      <c r="AJ3114" s="27"/>
      <c r="AK3114" s="28"/>
      <c r="AL3114" s="29"/>
      <c r="AM3114" s="29"/>
      <c r="AN3114" s="29"/>
      <c r="AO3114" s="29"/>
      <c r="AP3114" s="29"/>
      <c r="AQ3114" s="29"/>
      <c r="AR3114" s="29"/>
      <c r="AS3114" s="29"/>
      <c r="AT3114" s="29"/>
      <c r="AU3114" s="29"/>
      <c r="AV3114" s="29"/>
      <c r="AW3114" s="29"/>
      <c r="AX3114" s="29"/>
      <c r="AY3114" s="31"/>
      <c r="AZ3114" s="30"/>
      <c r="BA3114" s="35"/>
    </row>
    <row r="3115" spans="1:53" x14ac:dyDescent="0.25">
      <c r="A3115" s="27"/>
      <c r="B3115" s="27"/>
      <c r="C3115" s="27"/>
      <c r="D3115" s="27"/>
      <c r="E3115" s="27"/>
      <c r="F3115" s="27"/>
      <c r="G3115" s="27"/>
      <c r="H3115" s="27"/>
      <c r="I3115" s="27"/>
      <c r="J3115" s="27"/>
      <c r="K3115" s="27"/>
      <c r="L3115" s="27"/>
      <c r="M3115" s="42"/>
      <c r="N3115" s="42"/>
      <c r="O3115" s="42"/>
      <c r="P3115" s="42"/>
      <c r="Q3115" s="42"/>
      <c r="R3115" s="42"/>
      <c r="S3115" s="42"/>
      <c r="T3115" s="42"/>
      <c r="U3115" s="42"/>
      <c r="V3115" s="42"/>
      <c r="W3115" s="42"/>
      <c r="X3115" s="42"/>
      <c r="Y3115" s="41"/>
      <c r="Z3115" s="41"/>
      <c r="AA3115" s="43"/>
      <c r="AB3115" s="27"/>
      <c r="AC3115" s="27"/>
      <c r="AD3115" s="27"/>
      <c r="AE3115" s="44"/>
      <c r="AF3115" s="27"/>
      <c r="AG3115" s="28"/>
      <c r="AH3115" s="27"/>
      <c r="AI3115" s="27"/>
      <c r="AJ3115" s="27"/>
      <c r="AK3115" s="28"/>
      <c r="AL3115" s="29"/>
      <c r="AM3115" s="29"/>
      <c r="AN3115" s="29"/>
      <c r="AO3115" s="29"/>
      <c r="AP3115" s="29"/>
      <c r="AQ3115" s="29"/>
      <c r="AR3115" s="29"/>
      <c r="AS3115" s="29"/>
      <c r="AT3115" s="29"/>
      <c r="AU3115" s="29"/>
      <c r="AV3115" s="29"/>
      <c r="AW3115" s="29"/>
      <c r="AX3115" s="29"/>
      <c r="AY3115" s="31"/>
      <c r="AZ3115" s="30"/>
      <c r="BA3115" s="35"/>
    </row>
    <row r="3116" spans="1:53" x14ac:dyDescent="0.25">
      <c r="A3116" s="27"/>
      <c r="B3116" s="27"/>
      <c r="C3116" s="27"/>
      <c r="D3116" s="27"/>
      <c r="E3116" s="27"/>
      <c r="F3116" s="27"/>
      <c r="G3116" s="27"/>
      <c r="H3116" s="27"/>
      <c r="I3116" s="27"/>
      <c r="J3116" s="27"/>
      <c r="K3116" s="27"/>
      <c r="L3116" s="27"/>
      <c r="M3116" s="42"/>
      <c r="N3116" s="42"/>
      <c r="O3116" s="42"/>
      <c r="P3116" s="42"/>
      <c r="Q3116" s="42"/>
      <c r="R3116" s="42"/>
      <c r="S3116" s="42"/>
      <c r="T3116" s="42"/>
      <c r="U3116" s="42"/>
      <c r="V3116" s="42"/>
      <c r="W3116" s="42"/>
      <c r="X3116" s="42"/>
      <c r="Y3116" s="41"/>
      <c r="Z3116" s="41"/>
      <c r="AA3116" s="43"/>
      <c r="AB3116" s="27"/>
      <c r="AC3116" s="27"/>
      <c r="AD3116" s="27"/>
      <c r="AE3116" s="44"/>
      <c r="AF3116" s="27"/>
      <c r="AG3116" s="28"/>
      <c r="AH3116" s="27"/>
      <c r="AI3116" s="27"/>
      <c r="AJ3116" s="27"/>
      <c r="AK3116" s="28"/>
      <c r="AL3116" s="29"/>
      <c r="AM3116" s="29"/>
      <c r="AN3116" s="29"/>
      <c r="AO3116" s="29"/>
      <c r="AP3116" s="29"/>
      <c r="AQ3116" s="29"/>
      <c r="AR3116" s="29"/>
      <c r="AS3116" s="29"/>
      <c r="AT3116" s="29"/>
      <c r="AU3116" s="29"/>
      <c r="AV3116" s="29"/>
      <c r="AW3116" s="29"/>
      <c r="AX3116" s="29"/>
      <c r="AY3116" s="31"/>
      <c r="AZ3116" s="30"/>
      <c r="BA3116" s="35"/>
    </row>
    <row r="3117" spans="1:53" x14ac:dyDescent="0.25">
      <c r="A3117" s="27"/>
      <c r="B3117" s="27"/>
      <c r="C3117" s="27"/>
      <c r="D3117" s="27"/>
      <c r="E3117" s="27"/>
      <c r="F3117" s="27"/>
      <c r="G3117" s="27"/>
      <c r="H3117" s="27"/>
      <c r="I3117" s="27"/>
      <c r="J3117" s="27"/>
      <c r="K3117" s="27"/>
      <c r="L3117" s="27"/>
      <c r="M3117" s="42"/>
      <c r="N3117" s="42"/>
      <c r="O3117" s="42"/>
      <c r="P3117" s="42"/>
      <c r="Q3117" s="42"/>
      <c r="R3117" s="42"/>
      <c r="S3117" s="42"/>
      <c r="T3117" s="42"/>
      <c r="U3117" s="42"/>
      <c r="V3117" s="42"/>
      <c r="W3117" s="42"/>
      <c r="X3117" s="42"/>
      <c r="Y3117" s="41"/>
      <c r="Z3117" s="41"/>
      <c r="AA3117" s="43"/>
      <c r="AB3117" s="27"/>
      <c r="AC3117" s="27"/>
      <c r="AD3117" s="27"/>
      <c r="AE3117" s="44"/>
      <c r="AF3117" s="27"/>
      <c r="AG3117" s="28"/>
      <c r="AH3117" s="27"/>
      <c r="AI3117" s="27"/>
      <c r="AJ3117" s="27"/>
      <c r="AK3117" s="28"/>
      <c r="AL3117" s="29"/>
      <c r="AM3117" s="29"/>
      <c r="AN3117" s="29"/>
      <c r="AO3117" s="29"/>
      <c r="AP3117" s="29"/>
      <c r="AQ3117" s="29"/>
      <c r="AR3117" s="29"/>
      <c r="AS3117" s="29"/>
      <c r="AT3117" s="29"/>
      <c r="AU3117" s="29"/>
      <c r="AV3117" s="29"/>
      <c r="AW3117" s="29"/>
      <c r="AX3117" s="29"/>
      <c r="AY3117" s="31"/>
      <c r="AZ3117" s="30"/>
      <c r="BA3117" s="35"/>
    </row>
    <row r="3118" spans="1:53" x14ac:dyDescent="0.25">
      <c r="A3118" s="27"/>
      <c r="B3118" s="27"/>
      <c r="C3118" s="27"/>
      <c r="D3118" s="27"/>
      <c r="E3118" s="27"/>
      <c r="F3118" s="27"/>
      <c r="G3118" s="27"/>
      <c r="H3118" s="27"/>
      <c r="I3118" s="27"/>
      <c r="J3118" s="27"/>
      <c r="K3118" s="27"/>
      <c r="L3118" s="27"/>
      <c r="M3118" s="42"/>
      <c r="N3118" s="42"/>
      <c r="O3118" s="42"/>
      <c r="P3118" s="42"/>
      <c r="Q3118" s="42"/>
      <c r="R3118" s="42"/>
      <c r="S3118" s="42"/>
      <c r="T3118" s="42"/>
      <c r="U3118" s="42"/>
      <c r="V3118" s="42"/>
      <c r="W3118" s="42"/>
      <c r="X3118" s="42"/>
      <c r="Y3118" s="41"/>
      <c r="Z3118" s="41"/>
      <c r="AA3118" s="43"/>
      <c r="AB3118" s="27"/>
      <c r="AC3118" s="27"/>
      <c r="AD3118" s="27"/>
      <c r="AE3118" s="44"/>
      <c r="AF3118" s="27"/>
      <c r="AG3118" s="28"/>
      <c r="AH3118" s="27"/>
      <c r="AI3118" s="27"/>
      <c r="AJ3118" s="27"/>
      <c r="AK3118" s="28"/>
      <c r="AL3118" s="29"/>
      <c r="AM3118" s="29"/>
      <c r="AN3118" s="29"/>
      <c r="AO3118" s="29"/>
      <c r="AP3118" s="29"/>
      <c r="AQ3118" s="29"/>
      <c r="AR3118" s="29"/>
      <c r="AS3118" s="29"/>
      <c r="AT3118" s="29"/>
      <c r="AU3118" s="29"/>
      <c r="AV3118" s="29"/>
      <c r="AW3118" s="29"/>
      <c r="AX3118" s="29"/>
      <c r="AY3118" s="31"/>
      <c r="AZ3118" s="30"/>
      <c r="BA3118" s="35"/>
    </row>
    <row r="3119" spans="1:53" x14ac:dyDescent="0.25">
      <c r="A3119" s="27"/>
      <c r="B3119" s="27"/>
      <c r="C3119" s="27"/>
      <c r="D3119" s="27"/>
      <c r="E3119" s="27"/>
      <c r="F3119" s="27"/>
      <c r="G3119" s="27"/>
      <c r="H3119" s="27"/>
      <c r="I3119" s="27"/>
      <c r="J3119" s="27"/>
      <c r="K3119" s="27"/>
      <c r="L3119" s="27"/>
      <c r="M3119" s="42"/>
      <c r="N3119" s="42"/>
      <c r="O3119" s="42"/>
      <c r="P3119" s="42"/>
      <c r="Q3119" s="42"/>
      <c r="R3119" s="42"/>
      <c r="S3119" s="42"/>
      <c r="T3119" s="42"/>
      <c r="U3119" s="42"/>
      <c r="V3119" s="42"/>
      <c r="W3119" s="42"/>
      <c r="X3119" s="42"/>
      <c r="Y3119" s="41"/>
      <c r="Z3119" s="41"/>
      <c r="AA3119" s="43"/>
      <c r="AB3119" s="27"/>
      <c r="AC3119" s="27"/>
      <c r="AD3119" s="27"/>
      <c r="AE3119" s="44"/>
      <c r="AF3119" s="27"/>
      <c r="AG3119" s="28"/>
      <c r="AH3119" s="27"/>
      <c r="AI3119" s="27"/>
      <c r="AJ3119" s="27"/>
      <c r="AK3119" s="28"/>
      <c r="AL3119" s="29"/>
      <c r="AM3119" s="29"/>
      <c r="AN3119" s="29"/>
      <c r="AO3119" s="29"/>
      <c r="AP3119" s="29"/>
      <c r="AQ3119" s="29"/>
      <c r="AR3119" s="29"/>
      <c r="AS3119" s="29"/>
      <c r="AT3119" s="29"/>
      <c r="AU3119" s="29"/>
      <c r="AV3119" s="29"/>
      <c r="AW3119" s="29"/>
      <c r="AX3119" s="29"/>
      <c r="AY3119" s="31"/>
      <c r="AZ3119" s="30"/>
      <c r="BA3119" s="35"/>
    </row>
    <row r="3120" spans="1:53" x14ac:dyDescent="0.25">
      <c r="A3120" s="27"/>
      <c r="B3120" s="27"/>
      <c r="C3120" s="27"/>
      <c r="D3120" s="27"/>
      <c r="E3120" s="27"/>
      <c r="F3120" s="27"/>
      <c r="G3120" s="27"/>
      <c r="H3120" s="27"/>
      <c r="I3120" s="27"/>
      <c r="J3120" s="27"/>
      <c r="K3120" s="27"/>
      <c r="L3120" s="27"/>
      <c r="M3120" s="42"/>
      <c r="N3120" s="42"/>
      <c r="O3120" s="42"/>
      <c r="P3120" s="42"/>
      <c r="Q3120" s="42"/>
      <c r="R3120" s="42"/>
      <c r="S3120" s="42"/>
      <c r="T3120" s="42"/>
      <c r="U3120" s="42"/>
      <c r="V3120" s="42"/>
      <c r="W3120" s="42"/>
      <c r="X3120" s="42"/>
      <c r="Y3120" s="41"/>
      <c r="Z3120" s="41"/>
      <c r="AA3120" s="43"/>
      <c r="AB3120" s="27"/>
      <c r="AC3120" s="27"/>
      <c r="AD3120" s="27"/>
      <c r="AE3120" s="44"/>
      <c r="AF3120" s="27"/>
      <c r="AG3120" s="28"/>
      <c r="AH3120" s="27"/>
      <c r="AI3120" s="27"/>
      <c r="AJ3120" s="27"/>
      <c r="AK3120" s="28"/>
      <c r="AL3120" s="29"/>
      <c r="AM3120" s="29"/>
      <c r="AN3120" s="29"/>
      <c r="AO3120" s="29"/>
      <c r="AP3120" s="29"/>
      <c r="AQ3120" s="29"/>
      <c r="AR3120" s="29"/>
      <c r="AS3120" s="29"/>
      <c r="AT3120" s="29"/>
      <c r="AU3120" s="29"/>
      <c r="AV3120" s="29"/>
      <c r="AW3120" s="29"/>
      <c r="AX3120" s="29"/>
      <c r="AY3120" s="31"/>
      <c r="AZ3120" s="30"/>
      <c r="BA3120" s="35"/>
    </row>
    <row r="3121" spans="1:53" x14ac:dyDescent="0.25">
      <c r="A3121" s="27"/>
      <c r="B3121" s="27"/>
      <c r="C3121" s="27"/>
      <c r="D3121" s="27"/>
      <c r="E3121" s="27"/>
      <c r="F3121" s="27"/>
      <c r="G3121" s="27"/>
      <c r="H3121" s="27"/>
      <c r="I3121" s="27"/>
      <c r="J3121" s="27"/>
      <c r="K3121" s="27"/>
      <c r="L3121" s="27"/>
      <c r="M3121" s="42"/>
      <c r="N3121" s="42"/>
      <c r="O3121" s="42"/>
      <c r="P3121" s="42"/>
      <c r="Q3121" s="42"/>
      <c r="R3121" s="42"/>
      <c r="S3121" s="42"/>
      <c r="T3121" s="42"/>
      <c r="U3121" s="42"/>
      <c r="V3121" s="42"/>
      <c r="W3121" s="42"/>
      <c r="X3121" s="42"/>
      <c r="Y3121" s="41"/>
      <c r="Z3121" s="41"/>
      <c r="AA3121" s="43"/>
      <c r="AB3121" s="27"/>
      <c r="AC3121" s="27"/>
      <c r="AD3121" s="27"/>
      <c r="AE3121" s="44"/>
      <c r="AF3121" s="27"/>
      <c r="AG3121" s="28"/>
      <c r="AH3121" s="27"/>
      <c r="AI3121" s="27"/>
      <c r="AJ3121" s="27"/>
      <c r="AK3121" s="28"/>
      <c r="AL3121" s="29"/>
      <c r="AM3121" s="29"/>
      <c r="AN3121" s="29"/>
      <c r="AO3121" s="29"/>
      <c r="AP3121" s="29"/>
      <c r="AQ3121" s="29"/>
      <c r="AR3121" s="29"/>
      <c r="AS3121" s="29"/>
      <c r="AT3121" s="29"/>
      <c r="AU3121" s="29"/>
      <c r="AV3121" s="29"/>
      <c r="AW3121" s="29"/>
      <c r="AX3121" s="29"/>
      <c r="AY3121" s="31"/>
      <c r="AZ3121" s="30"/>
      <c r="BA3121" s="35"/>
    </row>
    <row r="3122" spans="1:53" x14ac:dyDescent="0.25">
      <c r="A3122" s="27"/>
      <c r="B3122" s="27"/>
      <c r="C3122" s="27"/>
      <c r="D3122" s="27"/>
      <c r="E3122" s="27"/>
      <c r="F3122" s="27"/>
      <c r="G3122" s="27"/>
      <c r="H3122" s="27"/>
      <c r="I3122" s="27"/>
      <c r="J3122" s="27"/>
      <c r="K3122" s="27"/>
      <c r="L3122" s="27"/>
      <c r="M3122" s="42"/>
      <c r="N3122" s="42"/>
      <c r="O3122" s="42"/>
      <c r="P3122" s="42"/>
      <c r="Q3122" s="42"/>
      <c r="R3122" s="42"/>
      <c r="S3122" s="42"/>
      <c r="T3122" s="42"/>
      <c r="U3122" s="42"/>
      <c r="V3122" s="42"/>
      <c r="W3122" s="42"/>
      <c r="X3122" s="42"/>
      <c r="Y3122" s="41"/>
      <c r="Z3122" s="41"/>
      <c r="AA3122" s="43"/>
      <c r="AB3122" s="27"/>
      <c r="AC3122" s="27"/>
      <c r="AD3122" s="27"/>
      <c r="AE3122" s="44"/>
      <c r="AF3122" s="27"/>
      <c r="AG3122" s="28"/>
      <c r="AH3122" s="27"/>
      <c r="AI3122" s="27"/>
      <c r="AJ3122" s="27"/>
      <c r="AK3122" s="28"/>
      <c r="AL3122" s="29"/>
      <c r="AM3122" s="29"/>
      <c r="AN3122" s="29"/>
      <c r="AO3122" s="29"/>
      <c r="AP3122" s="29"/>
      <c r="AQ3122" s="29"/>
      <c r="AR3122" s="29"/>
      <c r="AS3122" s="29"/>
      <c r="AT3122" s="29"/>
      <c r="AU3122" s="29"/>
      <c r="AV3122" s="29"/>
      <c r="AW3122" s="29"/>
      <c r="AX3122" s="29"/>
      <c r="AY3122" s="31"/>
      <c r="AZ3122" s="30"/>
      <c r="BA3122" s="35"/>
    </row>
    <row r="3123" spans="1:53" x14ac:dyDescent="0.25">
      <c r="A3123" s="27"/>
      <c r="B3123" s="27"/>
      <c r="C3123" s="27"/>
      <c r="D3123" s="27"/>
      <c r="E3123" s="27"/>
      <c r="F3123" s="27"/>
      <c r="G3123" s="27"/>
      <c r="H3123" s="27"/>
      <c r="I3123" s="27"/>
      <c r="J3123" s="27"/>
      <c r="K3123" s="27"/>
      <c r="L3123" s="27"/>
      <c r="M3123" s="42"/>
      <c r="N3123" s="42"/>
      <c r="O3123" s="42"/>
      <c r="P3123" s="42"/>
      <c r="Q3123" s="42"/>
      <c r="R3123" s="42"/>
      <c r="S3123" s="42"/>
      <c r="T3123" s="42"/>
      <c r="U3123" s="42"/>
      <c r="V3123" s="42"/>
      <c r="W3123" s="42"/>
      <c r="X3123" s="42"/>
      <c r="Y3123" s="41"/>
      <c r="Z3123" s="41"/>
      <c r="AA3123" s="43"/>
      <c r="AB3123" s="27"/>
      <c r="AC3123" s="27"/>
      <c r="AD3123" s="27"/>
      <c r="AE3123" s="44"/>
      <c r="AF3123" s="27"/>
      <c r="AG3123" s="28"/>
      <c r="AH3123" s="27"/>
      <c r="AI3123" s="27"/>
      <c r="AJ3123" s="27"/>
      <c r="AK3123" s="28"/>
      <c r="AL3123" s="29"/>
      <c r="AM3123" s="29"/>
      <c r="AN3123" s="29"/>
      <c r="AO3123" s="29"/>
      <c r="AP3123" s="29"/>
      <c r="AQ3123" s="29"/>
      <c r="AR3123" s="29"/>
      <c r="AS3123" s="29"/>
      <c r="AT3123" s="29"/>
      <c r="AU3123" s="29"/>
      <c r="AV3123" s="29"/>
      <c r="AW3123" s="29"/>
      <c r="AX3123" s="29"/>
      <c r="AY3123" s="31"/>
      <c r="AZ3123" s="30"/>
      <c r="BA3123" s="35"/>
    </row>
    <row r="3124" spans="1:53" x14ac:dyDescent="0.25">
      <c r="A3124" s="27"/>
      <c r="B3124" s="27"/>
      <c r="C3124" s="27"/>
      <c r="D3124" s="27"/>
      <c r="E3124" s="27"/>
      <c r="F3124" s="27"/>
      <c r="G3124" s="27"/>
      <c r="H3124" s="27"/>
      <c r="I3124" s="27"/>
      <c r="J3124" s="27"/>
      <c r="K3124" s="27"/>
      <c r="L3124" s="27"/>
      <c r="M3124" s="42"/>
      <c r="N3124" s="42"/>
      <c r="O3124" s="42"/>
      <c r="P3124" s="42"/>
      <c r="Q3124" s="42"/>
      <c r="R3124" s="42"/>
      <c r="S3124" s="42"/>
      <c r="T3124" s="42"/>
      <c r="U3124" s="42"/>
      <c r="V3124" s="42"/>
      <c r="W3124" s="42"/>
      <c r="X3124" s="42"/>
      <c r="Y3124" s="41"/>
      <c r="Z3124" s="41"/>
      <c r="AA3124" s="43"/>
      <c r="AB3124" s="27"/>
      <c r="AC3124" s="27"/>
      <c r="AD3124" s="27"/>
      <c r="AE3124" s="44"/>
      <c r="AF3124" s="27"/>
      <c r="AG3124" s="28"/>
      <c r="AH3124" s="27"/>
      <c r="AI3124" s="27"/>
      <c r="AJ3124" s="27"/>
      <c r="AK3124" s="28"/>
      <c r="AL3124" s="29"/>
      <c r="AM3124" s="29"/>
      <c r="AN3124" s="29"/>
      <c r="AO3124" s="29"/>
      <c r="AP3124" s="29"/>
      <c r="AQ3124" s="29"/>
      <c r="AR3124" s="29"/>
      <c r="AS3124" s="29"/>
      <c r="AT3124" s="29"/>
      <c r="AU3124" s="29"/>
      <c r="AV3124" s="29"/>
      <c r="AW3124" s="29"/>
      <c r="AX3124" s="29"/>
      <c r="AY3124" s="31"/>
      <c r="AZ3124" s="30"/>
      <c r="BA3124" s="35"/>
    </row>
    <row r="3125" spans="1:53" x14ac:dyDescent="0.25">
      <c r="A3125" s="27"/>
      <c r="B3125" s="27"/>
      <c r="C3125" s="27"/>
      <c r="D3125" s="27"/>
      <c r="E3125" s="27"/>
      <c r="F3125" s="27"/>
      <c r="G3125" s="27"/>
      <c r="H3125" s="27"/>
      <c r="I3125" s="27"/>
      <c r="J3125" s="27"/>
      <c r="K3125" s="27"/>
      <c r="L3125" s="27"/>
      <c r="M3125" s="42"/>
      <c r="N3125" s="42"/>
      <c r="O3125" s="42"/>
      <c r="P3125" s="42"/>
      <c r="Q3125" s="42"/>
      <c r="R3125" s="42"/>
      <c r="S3125" s="42"/>
      <c r="T3125" s="42"/>
      <c r="U3125" s="42"/>
      <c r="V3125" s="42"/>
      <c r="W3125" s="42"/>
      <c r="X3125" s="42"/>
      <c r="Y3125" s="41"/>
      <c r="Z3125" s="41"/>
      <c r="AA3125" s="43"/>
      <c r="AB3125" s="27"/>
      <c r="AC3125" s="27"/>
      <c r="AD3125" s="27"/>
      <c r="AE3125" s="44"/>
      <c r="AF3125" s="27"/>
      <c r="AG3125" s="28"/>
      <c r="AH3125" s="27"/>
      <c r="AI3125" s="27"/>
      <c r="AJ3125" s="27"/>
      <c r="AK3125" s="28"/>
      <c r="AL3125" s="29"/>
      <c r="AM3125" s="29"/>
      <c r="AN3125" s="29"/>
      <c r="AO3125" s="29"/>
      <c r="AP3125" s="29"/>
      <c r="AQ3125" s="29"/>
      <c r="AR3125" s="29"/>
      <c r="AS3125" s="29"/>
      <c r="AT3125" s="29"/>
      <c r="AU3125" s="29"/>
      <c r="AV3125" s="29"/>
      <c r="AW3125" s="29"/>
      <c r="AX3125" s="29"/>
      <c r="AY3125" s="31"/>
      <c r="AZ3125" s="30"/>
      <c r="BA3125" s="35"/>
    </row>
    <row r="3126" spans="1:53" x14ac:dyDescent="0.25">
      <c r="A3126" s="27"/>
      <c r="B3126" s="27"/>
      <c r="C3126" s="27"/>
      <c r="D3126" s="27"/>
      <c r="E3126" s="27"/>
      <c r="F3126" s="27"/>
      <c r="G3126" s="27"/>
      <c r="H3126" s="27"/>
      <c r="I3126" s="27"/>
      <c r="J3126" s="27"/>
      <c r="K3126" s="27"/>
      <c r="L3126" s="27"/>
      <c r="M3126" s="42"/>
      <c r="N3126" s="42"/>
      <c r="O3126" s="42"/>
      <c r="P3126" s="42"/>
      <c r="Q3126" s="42"/>
      <c r="R3126" s="42"/>
      <c r="S3126" s="42"/>
      <c r="T3126" s="42"/>
      <c r="U3126" s="42"/>
      <c r="V3126" s="42"/>
      <c r="W3126" s="42"/>
      <c r="X3126" s="42"/>
      <c r="Y3126" s="41"/>
      <c r="Z3126" s="41"/>
      <c r="AA3126" s="43"/>
      <c r="AB3126" s="27"/>
      <c r="AC3126" s="27"/>
      <c r="AD3126" s="27"/>
      <c r="AE3126" s="44"/>
      <c r="AF3126" s="27"/>
      <c r="AG3126" s="28"/>
      <c r="AH3126" s="27"/>
      <c r="AI3126" s="27"/>
      <c r="AJ3126" s="27"/>
      <c r="AK3126" s="28"/>
      <c r="AL3126" s="29"/>
      <c r="AM3126" s="29"/>
      <c r="AN3126" s="29"/>
      <c r="AO3126" s="29"/>
      <c r="AP3126" s="29"/>
      <c r="AQ3126" s="29"/>
      <c r="AR3126" s="29"/>
      <c r="AS3126" s="29"/>
      <c r="AT3126" s="29"/>
      <c r="AU3126" s="29"/>
      <c r="AV3126" s="29"/>
      <c r="AW3126" s="29"/>
      <c r="AX3126" s="29"/>
      <c r="AY3126" s="31"/>
      <c r="AZ3126" s="30"/>
      <c r="BA3126" s="35"/>
    </row>
    <row r="3127" spans="1:53" x14ac:dyDescent="0.25">
      <c r="A3127" s="27"/>
      <c r="B3127" s="27"/>
      <c r="C3127" s="27"/>
      <c r="D3127" s="27"/>
      <c r="E3127" s="27"/>
      <c r="F3127" s="27"/>
      <c r="G3127" s="27"/>
      <c r="H3127" s="27"/>
      <c r="I3127" s="27"/>
      <c r="J3127" s="27"/>
      <c r="K3127" s="27"/>
      <c r="L3127" s="27"/>
      <c r="M3127" s="42"/>
      <c r="N3127" s="42"/>
      <c r="O3127" s="42"/>
      <c r="P3127" s="42"/>
      <c r="Q3127" s="42"/>
      <c r="R3127" s="42"/>
      <c r="S3127" s="42"/>
      <c r="T3127" s="42"/>
      <c r="U3127" s="42"/>
      <c r="V3127" s="42"/>
      <c r="W3127" s="42"/>
      <c r="X3127" s="42"/>
      <c r="Y3127" s="41"/>
      <c r="Z3127" s="41"/>
      <c r="AA3127" s="43"/>
      <c r="AB3127" s="27"/>
      <c r="AC3127" s="27"/>
      <c r="AD3127" s="27"/>
      <c r="AE3127" s="44"/>
      <c r="AF3127" s="27"/>
      <c r="AG3127" s="28"/>
      <c r="AH3127" s="27"/>
      <c r="AI3127" s="27"/>
      <c r="AJ3127" s="27"/>
      <c r="AK3127" s="28"/>
      <c r="AL3127" s="29"/>
      <c r="AM3127" s="29"/>
      <c r="AN3127" s="29"/>
      <c r="AO3127" s="29"/>
      <c r="AP3127" s="29"/>
      <c r="AQ3127" s="29"/>
      <c r="AR3127" s="29"/>
      <c r="AS3127" s="29"/>
      <c r="AT3127" s="29"/>
      <c r="AU3127" s="29"/>
      <c r="AV3127" s="29"/>
      <c r="AW3127" s="29"/>
      <c r="AX3127" s="29"/>
      <c r="AY3127" s="31"/>
      <c r="AZ3127" s="30"/>
      <c r="BA3127" s="35"/>
    </row>
    <row r="3128" spans="1:53" x14ac:dyDescent="0.25">
      <c r="A3128" s="27"/>
      <c r="B3128" s="27"/>
      <c r="C3128" s="27"/>
      <c r="D3128" s="27"/>
      <c r="E3128" s="27"/>
      <c r="F3128" s="27"/>
      <c r="G3128" s="27"/>
      <c r="H3128" s="27"/>
      <c r="I3128" s="27"/>
      <c r="J3128" s="27"/>
      <c r="K3128" s="27"/>
      <c r="L3128" s="27"/>
      <c r="M3128" s="42"/>
      <c r="N3128" s="42"/>
      <c r="O3128" s="42"/>
      <c r="P3128" s="42"/>
      <c r="Q3128" s="42"/>
      <c r="R3128" s="42"/>
      <c r="S3128" s="42"/>
      <c r="T3128" s="42"/>
      <c r="U3128" s="42"/>
      <c r="V3128" s="42"/>
      <c r="W3128" s="42"/>
      <c r="X3128" s="42"/>
      <c r="Y3128" s="41"/>
      <c r="Z3128" s="41"/>
      <c r="AA3128" s="43"/>
      <c r="AB3128" s="27"/>
      <c r="AC3128" s="27"/>
      <c r="AD3128" s="27"/>
      <c r="AE3128" s="44"/>
      <c r="AF3128" s="27"/>
      <c r="AG3128" s="28"/>
      <c r="AH3128" s="27"/>
      <c r="AI3128" s="27"/>
      <c r="AJ3128" s="27"/>
      <c r="AK3128" s="28"/>
      <c r="AL3128" s="29"/>
      <c r="AM3128" s="29"/>
      <c r="AN3128" s="29"/>
      <c r="AO3128" s="29"/>
      <c r="AP3128" s="29"/>
      <c r="AQ3128" s="29"/>
      <c r="AR3128" s="29"/>
      <c r="AS3128" s="29"/>
      <c r="AT3128" s="29"/>
      <c r="AU3128" s="29"/>
      <c r="AV3128" s="29"/>
      <c r="AW3128" s="29"/>
      <c r="AX3128" s="29"/>
      <c r="AY3128" s="31"/>
      <c r="AZ3128" s="30"/>
      <c r="BA3128" s="35"/>
    </row>
    <row r="3129" spans="1:53" x14ac:dyDescent="0.25">
      <c r="A3129" s="27"/>
      <c r="B3129" s="27"/>
      <c r="C3129" s="27"/>
      <c r="D3129" s="27"/>
      <c r="E3129" s="27"/>
      <c r="F3129" s="27"/>
      <c r="G3129" s="27"/>
      <c r="H3129" s="27"/>
      <c r="I3129" s="27"/>
      <c r="J3129" s="27"/>
      <c r="K3129" s="27"/>
      <c r="L3129" s="27"/>
      <c r="M3129" s="42"/>
      <c r="N3129" s="42"/>
      <c r="O3129" s="42"/>
      <c r="P3129" s="42"/>
      <c r="Q3129" s="42"/>
      <c r="R3129" s="42"/>
      <c r="S3129" s="42"/>
      <c r="T3129" s="42"/>
      <c r="U3129" s="42"/>
      <c r="V3129" s="42"/>
      <c r="W3129" s="42"/>
      <c r="X3129" s="42"/>
      <c r="Y3129" s="41"/>
      <c r="Z3129" s="41"/>
      <c r="AA3129" s="43"/>
      <c r="AB3129" s="27"/>
      <c r="AC3129" s="27"/>
      <c r="AD3129" s="27"/>
      <c r="AE3129" s="44"/>
      <c r="AF3129" s="27"/>
      <c r="AG3129" s="28"/>
      <c r="AH3129" s="27"/>
      <c r="AI3129" s="27"/>
      <c r="AJ3129" s="27"/>
      <c r="AK3129" s="28"/>
      <c r="AL3129" s="29"/>
      <c r="AM3129" s="29"/>
      <c r="AN3129" s="29"/>
      <c r="AO3129" s="29"/>
      <c r="AP3129" s="29"/>
      <c r="AQ3129" s="29"/>
      <c r="AR3129" s="29"/>
      <c r="AS3129" s="29"/>
      <c r="AT3129" s="29"/>
      <c r="AU3129" s="29"/>
      <c r="AV3129" s="29"/>
      <c r="AW3129" s="29"/>
      <c r="AX3129" s="29"/>
      <c r="AY3129" s="31"/>
      <c r="AZ3129" s="30"/>
      <c r="BA3129" s="35"/>
    </row>
    <row r="3130" spans="1:53" x14ac:dyDescent="0.25">
      <c r="A3130" s="27"/>
      <c r="B3130" s="27"/>
      <c r="C3130" s="27"/>
      <c r="D3130" s="27"/>
      <c r="E3130" s="27"/>
      <c r="F3130" s="27"/>
      <c r="G3130" s="27"/>
      <c r="H3130" s="27"/>
      <c r="I3130" s="27"/>
      <c r="J3130" s="27"/>
      <c r="K3130" s="27"/>
      <c r="L3130" s="27"/>
      <c r="M3130" s="42"/>
      <c r="N3130" s="42"/>
      <c r="O3130" s="42"/>
      <c r="P3130" s="42"/>
      <c r="Q3130" s="42"/>
      <c r="R3130" s="42"/>
      <c r="S3130" s="42"/>
      <c r="T3130" s="42"/>
      <c r="U3130" s="42"/>
      <c r="V3130" s="42"/>
      <c r="W3130" s="42"/>
      <c r="X3130" s="42"/>
      <c r="Y3130" s="41"/>
      <c r="Z3130" s="41"/>
      <c r="AA3130" s="43"/>
      <c r="AB3130" s="27"/>
      <c r="AC3130" s="27"/>
      <c r="AD3130" s="27"/>
      <c r="AE3130" s="44"/>
      <c r="AF3130" s="27"/>
      <c r="AG3130" s="28"/>
      <c r="AH3130" s="27"/>
      <c r="AI3130" s="27"/>
      <c r="AJ3130" s="27"/>
      <c r="AK3130" s="28"/>
      <c r="AL3130" s="29"/>
      <c r="AM3130" s="29"/>
      <c r="AN3130" s="29"/>
      <c r="AO3130" s="29"/>
      <c r="AP3130" s="29"/>
      <c r="AQ3130" s="29"/>
      <c r="AR3130" s="29"/>
      <c r="AS3130" s="29"/>
      <c r="AT3130" s="29"/>
      <c r="AU3130" s="29"/>
      <c r="AV3130" s="29"/>
      <c r="AW3130" s="29"/>
      <c r="AX3130" s="29"/>
      <c r="AY3130" s="31"/>
      <c r="AZ3130" s="30"/>
      <c r="BA3130" s="35"/>
    </row>
    <row r="3131" spans="1:53" x14ac:dyDescent="0.25">
      <c r="A3131" s="27"/>
      <c r="B3131" s="27"/>
      <c r="C3131" s="27"/>
      <c r="D3131" s="27"/>
      <c r="E3131" s="27"/>
      <c r="F3131" s="27"/>
      <c r="G3131" s="27"/>
      <c r="H3131" s="27"/>
      <c r="I3131" s="27"/>
      <c r="J3131" s="27"/>
      <c r="K3131" s="27"/>
      <c r="L3131" s="27"/>
      <c r="M3131" s="42"/>
      <c r="N3131" s="42"/>
      <c r="O3131" s="42"/>
      <c r="P3131" s="42"/>
      <c r="Q3131" s="42"/>
      <c r="R3131" s="42"/>
      <c r="S3131" s="42"/>
      <c r="T3131" s="42"/>
      <c r="U3131" s="42"/>
      <c r="V3131" s="42"/>
      <c r="W3131" s="42"/>
      <c r="X3131" s="42"/>
      <c r="Y3131" s="41"/>
      <c r="Z3131" s="41"/>
      <c r="AA3131" s="43"/>
      <c r="AB3131" s="27"/>
      <c r="AC3131" s="27"/>
      <c r="AD3131" s="27"/>
      <c r="AE3131" s="44"/>
      <c r="AF3131" s="27"/>
      <c r="AG3131" s="28"/>
      <c r="AH3131" s="27"/>
      <c r="AI3131" s="27"/>
      <c r="AJ3131" s="27"/>
      <c r="AK3131" s="28"/>
      <c r="AL3131" s="29"/>
      <c r="AM3131" s="29"/>
      <c r="AN3131" s="29"/>
      <c r="AO3131" s="29"/>
      <c r="AP3131" s="29"/>
      <c r="AQ3131" s="29"/>
      <c r="AR3131" s="29"/>
      <c r="AS3131" s="29"/>
      <c r="AT3131" s="29"/>
      <c r="AU3131" s="29"/>
      <c r="AV3131" s="29"/>
      <c r="AW3131" s="29"/>
      <c r="AX3131" s="29"/>
      <c r="AY3131" s="31"/>
      <c r="AZ3131" s="30"/>
      <c r="BA3131" s="35"/>
    </row>
    <row r="3132" spans="1:53" x14ac:dyDescent="0.25">
      <c r="A3132" s="27"/>
      <c r="B3132" s="27"/>
      <c r="C3132" s="27"/>
      <c r="D3132" s="27"/>
      <c r="E3132" s="27"/>
      <c r="F3132" s="27"/>
      <c r="G3132" s="27"/>
      <c r="H3132" s="27"/>
      <c r="I3132" s="27"/>
      <c r="J3132" s="27"/>
      <c r="K3132" s="27"/>
      <c r="L3132" s="27"/>
      <c r="M3132" s="42"/>
      <c r="N3132" s="42"/>
      <c r="O3132" s="42"/>
      <c r="P3132" s="42"/>
      <c r="Q3132" s="42"/>
      <c r="R3132" s="42"/>
      <c r="S3132" s="42"/>
      <c r="T3132" s="42"/>
      <c r="U3132" s="42"/>
      <c r="V3132" s="42"/>
      <c r="W3132" s="42"/>
      <c r="X3132" s="42"/>
      <c r="Y3132" s="41"/>
      <c r="Z3132" s="41"/>
      <c r="AA3132" s="43"/>
      <c r="AB3132" s="27"/>
      <c r="AC3132" s="27"/>
      <c r="AD3132" s="27"/>
      <c r="AE3132" s="44"/>
      <c r="AF3132" s="27"/>
      <c r="AG3132" s="28"/>
      <c r="AH3132" s="27"/>
      <c r="AI3132" s="27"/>
      <c r="AJ3132" s="27"/>
      <c r="AK3132" s="28"/>
      <c r="AL3132" s="29"/>
      <c r="AM3132" s="29"/>
      <c r="AN3132" s="29"/>
      <c r="AO3132" s="29"/>
      <c r="AP3132" s="29"/>
      <c r="AQ3132" s="29"/>
      <c r="AR3132" s="29"/>
      <c r="AS3132" s="29"/>
      <c r="AT3132" s="29"/>
      <c r="AU3132" s="29"/>
      <c r="AV3132" s="29"/>
      <c r="AW3132" s="29"/>
      <c r="AX3132" s="29"/>
      <c r="AY3132" s="31"/>
      <c r="AZ3132" s="30"/>
      <c r="BA3132" s="35"/>
    </row>
    <row r="3133" spans="1:53" x14ac:dyDescent="0.25">
      <c r="A3133" s="27"/>
      <c r="B3133" s="27"/>
      <c r="C3133" s="27"/>
      <c r="D3133" s="27"/>
      <c r="E3133" s="27"/>
      <c r="F3133" s="27"/>
      <c r="G3133" s="27"/>
      <c r="H3133" s="27"/>
      <c r="I3133" s="27"/>
      <c r="J3133" s="27"/>
      <c r="K3133" s="27"/>
      <c r="L3133" s="27"/>
      <c r="M3133" s="42"/>
      <c r="N3133" s="42"/>
      <c r="O3133" s="42"/>
      <c r="P3133" s="42"/>
      <c r="Q3133" s="42"/>
      <c r="R3133" s="42"/>
      <c r="S3133" s="42"/>
      <c r="T3133" s="42"/>
      <c r="U3133" s="42"/>
      <c r="V3133" s="42"/>
      <c r="W3133" s="42"/>
      <c r="X3133" s="42"/>
      <c r="Y3133" s="41"/>
      <c r="Z3133" s="41"/>
      <c r="AA3133" s="43"/>
      <c r="AB3133" s="27"/>
      <c r="AC3133" s="27"/>
      <c r="AD3133" s="27"/>
      <c r="AE3133" s="44"/>
      <c r="AF3133" s="27"/>
      <c r="AG3133" s="28"/>
      <c r="AH3133" s="27"/>
      <c r="AI3133" s="27"/>
      <c r="AJ3133" s="27"/>
      <c r="AK3133" s="28"/>
      <c r="AL3133" s="29"/>
      <c r="AM3133" s="29"/>
      <c r="AN3133" s="29"/>
      <c r="AO3133" s="29"/>
      <c r="AP3133" s="29"/>
      <c r="AQ3133" s="29"/>
      <c r="AR3133" s="29"/>
      <c r="AS3133" s="29"/>
      <c r="AT3133" s="29"/>
      <c r="AU3133" s="29"/>
      <c r="AV3133" s="29"/>
      <c r="AW3133" s="29"/>
      <c r="AX3133" s="29"/>
      <c r="AY3133" s="31"/>
      <c r="AZ3133" s="30"/>
      <c r="BA3133" s="35"/>
    </row>
    <row r="3134" spans="1:53" x14ac:dyDescent="0.25">
      <c r="A3134" s="27"/>
      <c r="B3134" s="27"/>
      <c r="C3134" s="27"/>
      <c r="D3134" s="27"/>
      <c r="E3134" s="27"/>
      <c r="F3134" s="27"/>
      <c r="G3134" s="27"/>
      <c r="H3134" s="27"/>
      <c r="I3134" s="27"/>
      <c r="J3134" s="27"/>
      <c r="K3134" s="27"/>
      <c r="L3134" s="27"/>
      <c r="M3134" s="42"/>
      <c r="N3134" s="42"/>
      <c r="O3134" s="42"/>
      <c r="P3134" s="42"/>
      <c r="Q3134" s="42"/>
      <c r="R3134" s="42"/>
      <c r="S3134" s="42"/>
      <c r="T3134" s="42"/>
      <c r="U3134" s="42"/>
      <c r="V3134" s="42"/>
      <c r="W3134" s="42"/>
      <c r="X3134" s="42"/>
      <c r="Y3134" s="41"/>
      <c r="Z3134" s="41"/>
      <c r="AA3134" s="43"/>
      <c r="AB3134" s="27"/>
      <c r="AC3134" s="27"/>
      <c r="AD3134" s="27"/>
      <c r="AE3134" s="44"/>
      <c r="AF3134" s="27"/>
      <c r="AG3134" s="28"/>
      <c r="AH3134" s="27"/>
      <c r="AI3134" s="27"/>
      <c r="AJ3134" s="27"/>
      <c r="AK3134" s="28"/>
      <c r="AL3134" s="29"/>
      <c r="AM3134" s="29"/>
      <c r="AN3134" s="29"/>
      <c r="AO3134" s="29"/>
      <c r="AP3134" s="29"/>
      <c r="AQ3134" s="29"/>
      <c r="AR3134" s="29"/>
      <c r="AS3134" s="29"/>
      <c r="AT3134" s="29"/>
      <c r="AU3134" s="29"/>
      <c r="AV3134" s="29"/>
      <c r="AW3134" s="29"/>
      <c r="AX3134" s="29"/>
      <c r="AY3134" s="31"/>
      <c r="AZ3134" s="30"/>
      <c r="BA3134" s="35"/>
    </row>
    <row r="3135" spans="1:53" x14ac:dyDescent="0.25">
      <c r="A3135" s="27"/>
      <c r="B3135" s="27"/>
      <c r="C3135" s="27"/>
      <c r="D3135" s="27"/>
      <c r="E3135" s="27"/>
      <c r="F3135" s="27"/>
      <c r="G3135" s="27"/>
      <c r="H3135" s="27"/>
      <c r="I3135" s="27"/>
      <c r="J3135" s="27"/>
      <c r="K3135" s="27"/>
      <c r="L3135" s="27"/>
      <c r="M3135" s="42"/>
      <c r="N3135" s="42"/>
      <c r="O3135" s="42"/>
      <c r="P3135" s="42"/>
      <c r="Q3135" s="42"/>
      <c r="R3135" s="42"/>
      <c r="S3135" s="42"/>
      <c r="T3135" s="42"/>
      <c r="U3135" s="42"/>
      <c r="V3135" s="42"/>
      <c r="W3135" s="42"/>
      <c r="X3135" s="42"/>
      <c r="Y3135" s="41"/>
      <c r="Z3135" s="41"/>
      <c r="AA3135" s="43"/>
      <c r="AB3135" s="27"/>
      <c r="AC3135" s="27"/>
      <c r="AD3135" s="27"/>
      <c r="AE3135" s="44"/>
      <c r="AF3135" s="27"/>
      <c r="AG3135" s="28"/>
      <c r="AH3135" s="27"/>
      <c r="AI3135" s="27"/>
      <c r="AJ3135" s="27"/>
      <c r="AK3135" s="28"/>
      <c r="AL3135" s="29"/>
      <c r="AM3135" s="29"/>
      <c r="AN3135" s="29"/>
      <c r="AO3135" s="29"/>
      <c r="AP3135" s="29"/>
      <c r="AQ3135" s="29"/>
      <c r="AR3135" s="29"/>
      <c r="AS3135" s="29"/>
      <c r="AT3135" s="29"/>
      <c r="AU3135" s="29"/>
      <c r="AV3135" s="29"/>
      <c r="AW3135" s="29"/>
      <c r="AX3135" s="29"/>
      <c r="AY3135" s="31"/>
      <c r="AZ3135" s="30"/>
      <c r="BA3135" s="35"/>
    </row>
    <row r="3136" spans="1:53" x14ac:dyDescent="0.25">
      <c r="A3136" s="27"/>
      <c r="B3136" s="27"/>
      <c r="C3136" s="27"/>
      <c r="D3136" s="27"/>
      <c r="E3136" s="27"/>
      <c r="F3136" s="27"/>
      <c r="G3136" s="27"/>
      <c r="H3136" s="27"/>
      <c r="I3136" s="27"/>
      <c r="J3136" s="27"/>
      <c r="K3136" s="27"/>
      <c r="L3136" s="27"/>
      <c r="M3136" s="42"/>
      <c r="N3136" s="42"/>
      <c r="O3136" s="42"/>
      <c r="P3136" s="42"/>
      <c r="Q3136" s="42"/>
      <c r="R3136" s="42"/>
      <c r="S3136" s="42"/>
      <c r="T3136" s="42"/>
      <c r="U3136" s="42"/>
      <c r="V3136" s="42"/>
      <c r="W3136" s="42"/>
      <c r="X3136" s="42"/>
      <c r="Y3136" s="41"/>
      <c r="Z3136" s="41"/>
      <c r="AA3136" s="43"/>
      <c r="AB3136" s="27"/>
      <c r="AC3136" s="27"/>
      <c r="AD3136" s="27"/>
      <c r="AE3136" s="44"/>
      <c r="AF3136" s="27"/>
      <c r="AG3136" s="28"/>
      <c r="AH3136" s="27"/>
      <c r="AI3136" s="27"/>
      <c r="AJ3136" s="27"/>
      <c r="AK3136" s="28"/>
      <c r="AL3136" s="29"/>
      <c r="AM3136" s="29"/>
      <c r="AN3136" s="29"/>
      <c r="AO3136" s="29"/>
      <c r="AP3136" s="29"/>
      <c r="AQ3136" s="29"/>
      <c r="AR3136" s="29"/>
      <c r="AS3136" s="29"/>
      <c r="AT3136" s="29"/>
      <c r="AU3136" s="29"/>
      <c r="AV3136" s="29"/>
      <c r="AW3136" s="29"/>
      <c r="AX3136" s="29"/>
      <c r="AY3136" s="31"/>
      <c r="AZ3136" s="30"/>
      <c r="BA3136" s="35"/>
    </row>
    <row r="3137" spans="1:53" x14ac:dyDescent="0.25">
      <c r="A3137" s="27"/>
      <c r="B3137" s="27"/>
      <c r="C3137" s="27"/>
      <c r="D3137" s="27"/>
      <c r="E3137" s="27"/>
      <c r="F3137" s="27"/>
      <c r="G3137" s="27"/>
      <c r="H3137" s="27"/>
      <c r="I3137" s="27"/>
      <c r="J3137" s="27"/>
      <c r="K3137" s="27"/>
      <c r="L3137" s="27"/>
      <c r="M3137" s="42"/>
      <c r="N3137" s="42"/>
      <c r="O3137" s="42"/>
      <c r="P3137" s="42"/>
      <c r="Q3137" s="42"/>
      <c r="R3137" s="42"/>
      <c r="S3137" s="42"/>
      <c r="T3137" s="42"/>
      <c r="U3137" s="42"/>
      <c r="V3137" s="42"/>
      <c r="W3137" s="42"/>
      <c r="X3137" s="42"/>
      <c r="Y3137" s="41"/>
      <c r="Z3137" s="41"/>
      <c r="AA3137" s="43"/>
      <c r="AB3137" s="27"/>
      <c r="AC3137" s="27"/>
      <c r="AD3137" s="27"/>
      <c r="AE3137" s="44"/>
      <c r="AF3137" s="27"/>
      <c r="AG3137" s="28"/>
      <c r="AH3137" s="27"/>
      <c r="AI3137" s="27"/>
      <c r="AJ3137" s="27"/>
      <c r="AK3137" s="28"/>
      <c r="AL3137" s="29"/>
      <c r="AM3137" s="29"/>
      <c r="AN3137" s="29"/>
      <c r="AO3137" s="29"/>
      <c r="AP3137" s="29"/>
      <c r="AQ3137" s="29"/>
      <c r="AR3137" s="29"/>
      <c r="AS3137" s="29"/>
      <c r="AT3137" s="29"/>
      <c r="AU3137" s="29"/>
      <c r="AV3137" s="29"/>
      <c r="AW3137" s="29"/>
      <c r="AX3137" s="29"/>
      <c r="AY3137" s="31"/>
      <c r="AZ3137" s="30"/>
      <c r="BA3137" s="35"/>
    </row>
    <row r="3138" spans="1:53" x14ac:dyDescent="0.25">
      <c r="A3138" s="27"/>
      <c r="B3138" s="27"/>
      <c r="C3138" s="27"/>
      <c r="D3138" s="27"/>
      <c r="E3138" s="27"/>
      <c r="F3138" s="27"/>
      <c r="G3138" s="27"/>
      <c r="H3138" s="27"/>
      <c r="I3138" s="27"/>
      <c r="J3138" s="27"/>
      <c r="K3138" s="27"/>
      <c r="L3138" s="27"/>
      <c r="M3138" s="42"/>
      <c r="N3138" s="42"/>
      <c r="O3138" s="42"/>
      <c r="P3138" s="42"/>
      <c r="Q3138" s="42"/>
      <c r="R3138" s="42"/>
      <c r="S3138" s="42"/>
      <c r="T3138" s="42"/>
      <c r="U3138" s="42"/>
      <c r="V3138" s="42"/>
      <c r="W3138" s="42"/>
      <c r="X3138" s="42"/>
      <c r="Y3138" s="41"/>
      <c r="Z3138" s="41"/>
      <c r="AA3138" s="43"/>
      <c r="AB3138" s="27"/>
      <c r="AC3138" s="27"/>
      <c r="AD3138" s="27"/>
      <c r="AE3138" s="44"/>
      <c r="AF3138" s="27"/>
      <c r="AG3138" s="28"/>
      <c r="AH3138" s="27"/>
      <c r="AI3138" s="27"/>
      <c r="AJ3138" s="27"/>
      <c r="AK3138" s="28"/>
      <c r="AL3138" s="29"/>
      <c r="AM3138" s="29"/>
      <c r="AN3138" s="29"/>
      <c r="AO3138" s="29"/>
      <c r="AP3138" s="29"/>
      <c r="AQ3138" s="29"/>
      <c r="AR3138" s="29"/>
      <c r="AS3138" s="29"/>
      <c r="AT3138" s="29"/>
      <c r="AU3138" s="29"/>
      <c r="AV3138" s="29"/>
      <c r="AW3138" s="29"/>
      <c r="AX3138" s="29"/>
      <c r="AY3138" s="31"/>
      <c r="AZ3138" s="30"/>
      <c r="BA3138" s="35"/>
    </row>
    <row r="3139" spans="1:53" x14ac:dyDescent="0.25">
      <c r="A3139" s="27"/>
      <c r="B3139" s="27"/>
      <c r="C3139" s="27"/>
      <c r="D3139" s="27"/>
      <c r="E3139" s="27"/>
      <c r="F3139" s="27"/>
      <c r="G3139" s="27"/>
      <c r="H3139" s="27"/>
      <c r="I3139" s="27"/>
      <c r="J3139" s="27"/>
      <c r="K3139" s="27"/>
      <c r="L3139" s="27"/>
      <c r="M3139" s="42"/>
      <c r="N3139" s="42"/>
      <c r="O3139" s="42"/>
      <c r="P3139" s="42"/>
      <c r="Q3139" s="42"/>
      <c r="R3139" s="42"/>
      <c r="S3139" s="42"/>
      <c r="T3139" s="42"/>
      <c r="U3139" s="42"/>
      <c r="V3139" s="42"/>
      <c r="W3139" s="42"/>
      <c r="X3139" s="42"/>
      <c r="Y3139" s="41"/>
      <c r="Z3139" s="41"/>
      <c r="AA3139" s="43"/>
      <c r="AB3139" s="27"/>
      <c r="AC3139" s="27"/>
      <c r="AD3139" s="27"/>
      <c r="AE3139" s="44"/>
      <c r="AF3139" s="27"/>
      <c r="AG3139" s="28"/>
      <c r="AH3139" s="27"/>
      <c r="AI3139" s="27"/>
      <c r="AJ3139" s="27"/>
      <c r="AK3139" s="28"/>
      <c r="AL3139" s="29"/>
      <c r="AM3139" s="29"/>
      <c r="AN3139" s="29"/>
      <c r="AO3139" s="29"/>
      <c r="AP3139" s="29"/>
      <c r="AQ3139" s="29"/>
      <c r="AR3139" s="29"/>
      <c r="AS3139" s="29"/>
      <c r="AT3139" s="29"/>
      <c r="AU3139" s="29"/>
      <c r="AV3139" s="29"/>
      <c r="AW3139" s="29"/>
      <c r="AX3139" s="29"/>
      <c r="AY3139" s="31"/>
      <c r="AZ3139" s="30"/>
      <c r="BA3139" s="35"/>
    </row>
    <row r="3140" spans="1:53" x14ac:dyDescent="0.25">
      <c r="A3140" s="27"/>
      <c r="B3140" s="27"/>
      <c r="C3140" s="27"/>
      <c r="D3140" s="27"/>
      <c r="E3140" s="27"/>
      <c r="F3140" s="27"/>
      <c r="G3140" s="27"/>
      <c r="H3140" s="27"/>
      <c r="I3140" s="27"/>
      <c r="J3140" s="27"/>
      <c r="K3140" s="27"/>
      <c r="L3140" s="27"/>
      <c r="M3140" s="42"/>
      <c r="N3140" s="42"/>
      <c r="O3140" s="42"/>
      <c r="P3140" s="42"/>
      <c r="Q3140" s="42"/>
      <c r="R3140" s="42"/>
      <c r="S3140" s="42"/>
      <c r="T3140" s="42"/>
      <c r="U3140" s="42"/>
      <c r="V3140" s="42"/>
      <c r="W3140" s="42"/>
      <c r="X3140" s="42"/>
      <c r="Y3140" s="41"/>
      <c r="Z3140" s="41"/>
      <c r="AA3140" s="43"/>
      <c r="AB3140" s="27"/>
      <c r="AC3140" s="27"/>
      <c r="AD3140" s="27"/>
      <c r="AE3140" s="44"/>
      <c r="AF3140" s="27"/>
      <c r="AG3140" s="28"/>
      <c r="AH3140" s="27"/>
      <c r="AI3140" s="27"/>
      <c r="AJ3140" s="27"/>
      <c r="AK3140" s="28"/>
      <c r="AL3140" s="29"/>
      <c r="AM3140" s="29"/>
      <c r="AN3140" s="29"/>
      <c r="AO3140" s="29"/>
      <c r="AP3140" s="29"/>
      <c r="AQ3140" s="29"/>
      <c r="AR3140" s="29"/>
      <c r="AS3140" s="29"/>
      <c r="AT3140" s="29"/>
      <c r="AU3140" s="29"/>
      <c r="AV3140" s="29"/>
      <c r="AW3140" s="29"/>
      <c r="AX3140" s="29"/>
      <c r="AY3140" s="31"/>
      <c r="AZ3140" s="30"/>
      <c r="BA3140" s="35"/>
    </row>
    <row r="3141" spans="1:53" x14ac:dyDescent="0.25">
      <c r="A3141" s="27"/>
      <c r="B3141" s="27"/>
      <c r="C3141" s="27"/>
      <c r="D3141" s="27"/>
      <c r="E3141" s="27"/>
      <c r="F3141" s="27"/>
      <c r="G3141" s="27"/>
      <c r="H3141" s="27"/>
      <c r="I3141" s="27"/>
      <c r="J3141" s="27"/>
      <c r="K3141" s="27"/>
      <c r="L3141" s="27"/>
      <c r="M3141" s="42"/>
      <c r="N3141" s="42"/>
      <c r="O3141" s="42"/>
      <c r="P3141" s="42"/>
      <c r="Q3141" s="42"/>
      <c r="R3141" s="42"/>
      <c r="S3141" s="42"/>
      <c r="T3141" s="42"/>
      <c r="U3141" s="42"/>
      <c r="V3141" s="42"/>
      <c r="W3141" s="42"/>
      <c r="X3141" s="42"/>
      <c r="Y3141" s="41"/>
      <c r="Z3141" s="41"/>
      <c r="AA3141" s="43"/>
      <c r="AB3141" s="27"/>
      <c r="AC3141" s="27"/>
      <c r="AD3141" s="27"/>
      <c r="AE3141" s="44"/>
      <c r="AF3141" s="27"/>
      <c r="AG3141" s="28"/>
      <c r="AH3141" s="27"/>
      <c r="AI3141" s="27"/>
      <c r="AJ3141" s="27"/>
      <c r="AK3141" s="28"/>
      <c r="AL3141" s="29"/>
      <c r="AM3141" s="29"/>
      <c r="AN3141" s="29"/>
      <c r="AO3141" s="29"/>
      <c r="AP3141" s="29"/>
      <c r="AQ3141" s="29"/>
      <c r="AR3141" s="29"/>
      <c r="AS3141" s="29"/>
      <c r="AT3141" s="29"/>
      <c r="AU3141" s="29"/>
      <c r="AV3141" s="29"/>
      <c r="AW3141" s="29"/>
      <c r="AX3141" s="29"/>
      <c r="AY3141" s="31"/>
      <c r="AZ3141" s="30"/>
      <c r="BA3141" s="35"/>
    </row>
    <row r="3142" spans="1:53" x14ac:dyDescent="0.25">
      <c r="A3142" s="27"/>
      <c r="B3142" s="27"/>
      <c r="C3142" s="27"/>
      <c r="D3142" s="27"/>
      <c r="E3142" s="27"/>
      <c r="F3142" s="27"/>
      <c r="G3142" s="27"/>
      <c r="H3142" s="27"/>
      <c r="I3142" s="27"/>
      <c r="J3142" s="27"/>
      <c r="K3142" s="27"/>
      <c r="L3142" s="27"/>
      <c r="M3142" s="42"/>
      <c r="N3142" s="42"/>
      <c r="O3142" s="42"/>
      <c r="P3142" s="42"/>
      <c r="Q3142" s="42"/>
      <c r="R3142" s="42"/>
      <c r="S3142" s="42"/>
      <c r="T3142" s="42"/>
      <c r="U3142" s="42"/>
      <c r="V3142" s="42"/>
      <c r="W3142" s="42"/>
      <c r="X3142" s="42"/>
      <c r="Y3142" s="41"/>
      <c r="Z3142" s="41"/>
      <c r="AA3142" s="43"/>
      <c r="AB3142" s="27"/>
      <c r="AC3142" s="27"/>
      <c r="AD3142" s="27"/>
      <c r="AE3142" s="44"/>
      <c r="AF3142" s="27"/>
      <c r="AG3142" s="28"/>
      <c r="AH3142" s="27"/>
      <c r="AI3142" s="27"/>
      <c r="AJ3142" s="27"/>
      <c r="AK3142" s="28"/>
      <c r="AL3142" s="29"/>
      <c r="AM3142" s="29"/>
      <c r="AN3142" s="29"/>
      <c r="AO3142" s="29"/>
      <c r="AP3142" s="29"/>
      <c r="AQ3142" s="29"/>
      <c r="AR3142" s="29"/>
      <c r="AS3142" s="29"/>
      <c r="AT3142" s="29"/>
      <c r="AU3142" s="29"/>
      <c r="AV3142" s="29"/>
      <c r="AW3142" s="29"/>
      <c r="AX3142" s="29"/>
      <c r="AY3142" s="31"/>
      <c r="AZ3142" s="30"/>
      <c r="BA3142" s="35"/>
    </row>
    <row r="3143" spans="1:53" x14ac:dyDescent="0.25">
      <c r="A3143" s="27"/>
      <c r="B3143" s="27"/>
      <c r="C3143" s="27"/>
      <c r="D3143" s="27"/>
      <c r="E3143" s="27"/>
      <c r="F3143" s="27"/>
      <c r="G3143" s="27"/>
      <c r="H3143" s="27"/>
      <c r="I3143" s="27"/>
      <c r="J3143" s="27"/>
      <c r="K3143" s="27"/>
      <c r="L3143" s="27"/>
      <c r="M3143" s="42"/>
      <c r="N3143" s="42"/>
      <c r="O3143" s="42"/>
      <c r="P3143" s="42"/>
      <c r="Q3143" s="42"/>
      <c r="R3143" s="42"/>
      <c r="S3143" s="42"/>
      <c r="T3143" s="42"/>
      <c r="U3143" s="42"/>
      <c r="V3143" s="42"/>
      <c r="W3143" s="42"/>
      <c r="X3143" s="42"/>
      <c r="Y3143" s="41"/>
      <c r="Z3143" s="41"/>
      <c r="AA3143" s="43"/>
      <c r="AB3143" s="27"/>
      <c r="AC3143" s="27"/>
      <c r="AD3143" s="27"/>
      <c r="AE3143" s="44"/>
      <c r="AF3143" s="27"/>
      <c r="AG3143" s="28"/>
      <c r="AH3143" s="27"/>
      <c r="AI3143" s="27"/>
      <c r="AJ3143" s="27"/>
      <c r="AK3143" s="28"/>
      <c r="AL3143" s="29"/>
      <c r="AM3143" s="29"/>
      <c r="AN3143" s="29"/>
      <c r="AO3143" s="29"/>
      <c r="AP3143" s="29"/>
      <c r="AQ3143" s="29"/>
      <c r="AR3143" s="29"/>
      <c r="AS3143" s="29"/>
      <c r="AT3143" s="29"/>
      <c r="AU3143" s="29"/>
      <c r="AV3143" s="29"/>
      <c r="AW3143" s="29"/>
      <c r="AX3143" s="29"/>
      <c r="AY3143" s="31"/>
      <c r="AZ3143" s="30"/>
      <c r="BA3143" s="35"/>
    </row>
    <row r="3144" spans="1:53" x14ac:dyDescent="0.25">
      <c r="A3144" s="27"/>
      <c r="B3144" s="27"/>
      <c r="C3144" s="27"/>
      <c r="D3144" s="27"/>
      <c r="E3144" s="27"/>
      <c r="F3144" s="27"/>
      <c r="G3144" s="27"/>
      <c r="H3144" s="27"/>
      <c r="I3144" s="27"/>
      <c r="J3144" s="27"/>
      <c r="K3144" s="27"/>
      <c r="L3144" s="27"/>
      <c r="M3144" s="42"/>
      <c r="N3144" s="42"/>
      <c r="O3144" s="42"/>
      <c r="P3144" s="42"/>
      <c r="Q3144" s="42"/>
      <c r="R3144" s="42"/>
      <c r="S3144" s="42"/>
      <c r="T3144" s="42"/>
      <c r="U3144" s="42"/>
      <c r="V3144" s="42"/>
      <c r="W3144" s="42"/>
      <c r="X3144" s="42"/>
      <c r="Y3144" s="41"/>
      <c r="Z3144" s="41"/>
      <c r="AA3144" s="43"/>
      <c r="AB3144" s="27"/>
      <c r="AC3144" s="27"/>
      <c r="AD3144" s="27"/>
      <c r="AE3144" s="44"/>
      <c r="AF3144" s="27"/>
      <c r="AG3144" s="28"/>
      <c r="AH3144" s="27"/>
      <c r="AI3144" s="27"/>
      <c r="AJ3144" s="27"/>
      <c r="AK3144" s="28"/>
      <c r="AL3144" s="29"/>
      <c r="AM3144" s="29"/>
      <c r="AN3144" s="29"/>
      <c r="AO3144" s="29"/>
      <c r="AP3144" s="29"/>
      <c r="AQ3144" s="29"/>
      <c r="AR3144" s="29"/>
      <c r="AS3144" s="29"/>
      <c r="AT3144" s="29"/>
      <c r="AU3144" s="29"/>
      <c r="AV3144" s="29"/>
      <c r="AW3144" s="29"/>
      <c r="AX3144" s="29"/>
      <c r="AY3144" s="31"/>
      <c r="AZ3144" s="30"/>
      <c r="BA3144" s="35"/>
    </row>
    <row r="3145" spans="1:53" x14ac:dyDescent="0.25">
      <c r="A3145" s="27"/>
      <c r="B3145" s="27"/>
      <c r="C3145" s="27"/>
      <c r="D3145" s="27"/>
      <c r="E3145" s="27"/>
      <c r="F3145" s="27"/>
      <c r="G3145" s="27"/>
      <c r="H3145" s="27"/>
      <c r="I3145" s="27"/>
      <c r="J3145" s="27"/>
      <c r="K3145" s="27"/>
      <c r="L3145" s="27"/>
      <c r="M3145" s="42"/>
      <c r="N3145" s="42"/>
      <c r="O3145" s="42"/>
      <c r="P3145" s="42"/>
      <c r="Q3145" s="42"/>
      <c r="R3145" s="42"/>
      <c r="S3145" s="42"/>
      <c r="T3145" s="42"/>
      <c r="U3145" s="42"/>
      <c r="V3145" s="42"/>
      <c r="W3145" s="42"/>
      <c r="X3145" s="42"/>
      <c r="Y3145" s="41"/>
      <c r="Z3145" s="41"/>
      <c r="AA3145" s="43"/>
      <c r="AB3145" s="27"/>
      <c r="AC3145" s="27"/>
      <c r="AD3145" s="27"/>
      <c r="AE3145" s="44"/>
      <c r="AF3145" s="27"/>
      <c r="AG3145" s="28"/>
      <c r="AH3145" s="27"/>
      <c r="AI3145" s="27"/>
      <c r="AJ3145" s="27"/>
      <c r="AK3145" s="28"/>
      <c r="AL3145" s="29"/>
      <c r="AM3145" s="29"/>
      <c r="AN3145" s="29"/>
      <c r="AO3145" s="29"/>
      <c r="AP3145" s="29"/>
      <c r="AQ3145" s="29"/>
      <c r="AR3145" s="29"/>
      <c r="AS3145" s="29"/>
      <c r="AT3145" s="29"/>
      <c r="AU3145" s="29"/>
      <c r="AV3145" s="29"/>
      <c r="AW3145" s="29"/>
      <c r="AX3145" s="29"/>
      <c r="AY3145" s="31"/>
      <c r="AZ3145" s="30"/>
      <c r="BA3145" s="35"/>
    </row>
    <row r="3146" spans="1:53" x14ac:dyDescent="0.25">
      <c r="A3146" s="27"/>
      <c r="B3146" s="27"/>
      <c r="C3146" s="27"/>
      <c r="D3146" s="27"/>
      <c r="E3146" s="27"/>
      <c r="F3146" s="27"/>
      <c r="G3146" s="27"/>
      <c r="H3146" s="27"/>
      <c r="I3146" s="27"/>
      <c r="J3146" s="27"/>
      <c r="K3146" s="27"/>
      <c r="L3146" s="27"/>
      <c r="M3146" s="42"/>
      <c r="N3146" s="42"/>
      <c r="O3146" s="42"/>
      <c r="P3146" s="42"/>
      <c r="Q3146" s="42"/>
      <c r="R3146" s="42"/>
      <c r="S3146" s="42"/>
      <c r="T3146" s="42"/>
      <c r="U3146" s="42"/>
      <c r="V3146" s="42"/>
      <c r="W3146" s="42"/>
      <c r="X3146" s="42"/>
      <c r="Y3146" s="41"/>
      <c r="Z3146" s="41"/>
      <c r="AA3146" s="43"/>
      <c r="AB3146" s="27"/>
      <c r="AC3146" s="27"/>
      <c r="AD3146" s="27"/>
      <c r="AE3146" s="44"/>
      <c r="AF3146" s="27"/>
      <c r="AG3146" s="28"/>
      <c r="AH3146" s="27"/>
      <c r="AI3146" s="27"/>
      <c r="AJ3146" s="27"/>
      <c r="AK3146" s="28"/>
      <c r="AL3146" s="29"/>
      <c r="AM3146" s="29"/>
      <c r="AN3146" s="29"/>
      <c r="AO3146" s="29"/>
      <c r="AP3146" s="29"/>
      <c r="AQ3146" s="29"/>
      <c r="AR3146" s="29"/>
      <c r="AS3146" s="29"/>
      <c r="AT3146" s="29"/>
      <c r="AU3146" s="29"/>
      <c r="AV3146" s="29"/>
      <c r="AW3146" s="29"/>
      <c r="AX3146" s="29"/>
      <c r="AY3146" s="31"/>
      <c r="AZ3146" s="30"/>
      <c r="BA3146" s="35"/>
    </row>
    <row r="3147" spans="1:53" x14ac:dyDescent="0.25">
      <c r="A3147" s="27"/>
      <c r="B3147" s="27"/>
      <c r="C3147" s="27"/>
      <c r="D3147" s="27"/>
      <c r="E3147" s="27"/>
      <c r="F3147" s="27"/>
      <c r="G3147" s="27"/>
      <c r="H3147" s="27"/>
      <c r="I3147" s="27"/>
      <c r="J3147" s="27"/>
      <c r="K3147" s="27"/>
      <c r="L3147" s="27"/>
      <c r="M3147" s="42"/>
      <c r="N3147" s="42"/>
      <c r="O3147" s="42"/>
      <c r="P3147" s="42"/>
      <c r="Q3147" s="42"/>
      <c r="R3147" s="42"/>
      <c r="S3147" s="42"/>
      <c r="T3147" s="42"/>
      <c r="U3147" s="42"/>
      <c r="V3147" s="42"/>
      <c r="W3147" s="42"/>
      <c r="X3147" s="42"/>
      <c r="Y3147" s="41"/>
      <c r="Z3147" s="41"/>
      <c r="AA3147" s="43"/>
      <c r="AB3147" s="27"/>
      <c r="AC3147" s="27"/>
      <c r="AD3147" s="27"/>
      <c r="AE3147" s="44"/>
      <c r="AF3147" s="27"/>
      <c r="AG3147" s="28"/>
      <c r="AH3147" s="27"/>
      <c r="AI3147" s="27"/>
      <c r="AJ3147" s="27"/>
      <c r="AK3147" s="28"/>
      <c r="AL3147" s="29"/>
      <c r="AM3147" s="29"/>
      <c r="AN3147" s="29"/>
      <c r="AO3147" s="29"/>
      <c r="AP3147" s="29"/>
      <c r="AQ3147" s="29"/>
      <c r="AR3147" s="29"/>
      <c r="AS3147" s="29"/>
      <c r="AT3147" s="29"/>
      <c r="AU3147" s="29"/>
      <c r="AV3147" s="29"/>
      <c r="AW3147" s="29"/>
      <c r="AX3147" s="29"/>
      <c r="AY3147" s="31"/>
      <c r="AZ3147" s="30"/>
      <c r="BA3147" s="35"/>
    </row>
    <row r="3148" spans="1:53" x14ac:dyDescent="0.25">
      <c r="A3148" s="27"/>
      <c r="B3148" s="27"/>
      <c r="C3148" s="27"/>
      <c r="D3148" s="27"/>
      <c r="E3148" s="27"/>
      <c r="F3148" s="27"/>
      <c r="G3148" s="27"/>
      <c r="H3148" s="27"/>
      <c r="I3148" s="27"/>
      <c r="J3148" s="27"/>
      <c r="K3148" s="27"/>
      <c r="L3148" s="27"/>
      <c r="M3148" s="42"/>
      <c r="N3148" s="42"/>
      <c r="O3148" s="42"/>
      <c r="P3148" s="42"/>
      <c r="Q3148" s="42"/>
      <c r="R3148" s="42"/>
      <c r="S3148" s="42"/>
      <c r="T3148" s="42"/>
      <c r="U3148" s="42"/>
      <c r="V3148" s="42"/>
      <c r="W3148" s="42"/>
      <c r="X3148" s="42"/>
      <c r="Y3148" s="41"/>
      <c r="Z3148" s="41"/>
      <c r="AA3148" s="43"/>
      <c r="AB3148" s="27"/>
      <c r="AC3148" s="27"/>
      <c r="AD3148" s="27"/>
      <c r="AE3148" s="44"/>
      <c r="AF3148" s="27"/>
      <c r="AG3148" s="28"/>
      <c r="AH3148" s="27"/>
      <c r="AI3148" s="27"/>
      <c r="AJ3148" s="27"/>
      <c r="AK3148" s="28"/>
      <c r="AL3148" s="29"/>
      <c r="AM3148" s="29"/>
      <c r="AN3148" s="29"/>
      <c r="AO3148" s="29"/>
      <c r="AP3148" s="29"/>
      <c r="AQ3148" s="29"/>
      <c r="AR3148" s="29"/>
      <c r="AS3148" s="29"/>
      <c r="AT3148" s="29"/>
      <c r="AU3148" s="29"/>
      <c r="AV3148" s="29"/>
      <c r="AW3148" s="29"/>
      <c r="AX3148" s="29"/>
      <c r="AY3148" s="31"/>
      <c r="AZ3148" s="30"/>
      <c r="BA3148" s="35"/>
    </row>
    <row r="3149" spans="1:53" x14ac:dyDescent="0.25">
      <c r="A3149" s="27"/>
      <c r="B3149" s="27"/>
      <c r="C3149" s="27"/>
      <c r="D3149" s="27"/>
      <c r="E3149" s="27"/>
      <c r="F3149" s="27"/>
      <c r="G3149" s="27"/>
      <c r="H3149" s="27"/>
      <c r="I3149" s="27"/>
      <c r="J3149" s="27"/>
      <c r="K3149" s="27"/>
      <c r="L3149" s="27"/>
      <c r="M3149" s="42"/>
      <c r="N3149" s="42"/>
      <c r="O3149" s="42"/>
      <c r="P3149" s="42"/>
      <c r="Q3149" s="42"/>
      <c r="R3149" s="42"/>
      <c r="S3149" s="42"/>
      <c r="T3149" s="42"/>
      <c r="U3149" s="42"/>
      <c r="V3149" s="42"/>
      <c r="W3149" s="42"/>
      <c r="X3149" s="42"/>
      <c r="Y3149" s="41"/>
      <c r="Z3149" s="41"/>
      <c r="AA3149" s="43"/>
      <c r="AB3149" s="27"/>
      <c r="AC3149" s="27"/>
      <c r="AD3149" s="27"/>
      <c r="AE3149" s="44"/>
      <c r="AF3149" s="27"/>
      <c r="AG3149" s="28"/>
      <c r="AH3149" s="27"/>
      <c r="AI3149" s="27"/>
      <c r="AJ3149" s="27"/>
      <c r="AK3149" s="28"/>
      <c r="AL3149" s="29"/>
      <c r="AM3149" s="29"/>
      <c r="AN3149" s="29"/>
      <c r="AO3149" s="29"/>
      <c r="AP3149" s="29"/>
      <c r="AQ3149" s="29"/>
      <c r="AR3149" s="29"/>
      <c r="AS3149" s="29"/>
      <c r="AT3149" s="29"/>
      <c r="AU3149" s="29"/>
      <c r="AV3149" s="29"/>
      <c r="AW3149" s="29"/>
      <c r="AX3149" s="29"/>
      <c r="AY3149" s="31"/>
      <c r="AZ3149" s="30"/>
      <c r="BA3149" s="35"/>
    </row>
    <row r="3150" spans="1:53" x14ac:dyDescent="0.25">
      <c r="A3150" s="27"/>
      <c r="B3150" s="27"/>
      <c r="C3150" s="27"/>
      <c r="D3150" s="27"/>
      <c r="E3150" s="27"/>
      <c r="F3150" s="27"/>
      <c r="G3150" s="27"/>
      <c r="H3150" s="27"/>
      <c r="I3150" s="27"/>
      <c r="J3150" s="27"/>
      <c r="K3150" s="27"/>
      <c r="L3150" s="27"/>
      <c r="M3150" s="42"/>
      <c r="N3150" s="42"/>
      <c r="O3150" s="42"/>
      <c r="P3150" s="42"/>
      <c r="Q3150" s="42"/>
      <c r="R3150" s="42"/>
      <c r="S3150" s="42"/>
      <c r="T3150" s="42"/>
      <c r="U3150" s="42"/>
      <c r="V3150" s="42"/>
      <c r="W3150" s="42"/>
      <c r="X3150" s="42"/>
      <c r="Y3150" s="41"/>
      <c r="Z3150" s="41"/>
      <c r="AA3150" s="43"/>
      <c r="AB3150" s="27"/>
      <c r="AC3150" s="27"/>
      <c r="AD3150" s="27"/>
      <c r="AE3150" s="44"/>
      <c r="AF3150" s="27"/>
      <c r="AG3150" s="28"/>
      <c r="AH3150" s="27"/>
      <c r="AI3150" s="27"/>
      <c r="AJ3150" s="27"/>
      <c r="AK3150" s="28"/>
      <c r="AL3150" s="29"/>
      <c r="AM3150" s="29"/>
      <c r="AN3150" s="29"/>
      <c r="AO3150" s="29"/>
      <c r="AP3150" s="29"/>
      <c r="AQ3150" s="29"/>
      <c r="AR3150" s="29"/>
      <c r="AS3150" s="29"/>
      <c r="AT3150" s="29"/>
      <c r="AU3150" s="29"/>
      <c r="AV3150" s="29"/>
      <c r="AW3150" s="29"/>
      <c r="AX3150" s="29"/>
      <c r="AY3150" s="31"/>
      <c r="AZ3150" s="30"/>
      <c r="BA3150" s="35"/>
    </row>
    <row r="3151" spans="1:53" x14ac:dyDescent="0.25">
      <c r="A3151" s="27"/>
      <c r="B3151" s="27"/>
      <c r="C3151" s="27"/>
      <c r="D3151" s="27"/>
      <c r="E3151" s="27"/>
      <c r="F3151" s="27"/>
      <c r="G3151" s="27"/>
      <c r="H3151" s="27"/>
      <c r="I3151" s="27"/>
      <c r="J3151" s="27"/>
      <c r="K3151" s="27"/>
      <c r="L3151" s="27"/>
      <c r="M3151" s="42"/>
      <c r="N3151" s="42"/>
      <c r="O3151" s="42"/>
      <c r="P3151" s="42"/>
      <c r="Q3151" s="42"/>
      <c r="R3151" s="42"/>
      <c r="S3151" s="42"/>
      <c r="T3151" s="42"/>
      <c r="U3151" s="42"/>
      <c r="V3151" s="42"/>
      <c r="W3151" s="42"/>
      <c r="X3151" s="42"/>
      <c r="Y3151" s="41"/>
      <c r="Z3151" s="41"/>
      <c r="AA3151" s="43"/>
      <c r="AB3151" s="27"/>
      <c r="AC3151" s="27"/>
      <c r="AD3151" s="27"/>
      <c r="AE3151" s="44"/>
      <c r="AF3151" s="27"/>
      <c r="AG3151" s="28"/>
      <c r="AH3151" s="27"/>
      <c r="AI3151" s="27"/>
      <c r="AJ3151" s="27"/>
      <c r="AK3151" s="28"/>
      <c r="AL3151" s="29"/>
      <c r="AM3151" s="29"/>
      <c r="AN3151" s="29"/>
      <c r="AO3151" s="29"/>
      <c r="AP3151" s="29"/>
      <c r="AQ3151" s="29"/>
      <c r="AR3151" s="29"/>
      <c r="AS3151" s="29"/>
      <c r="AT3151" s="29"/>
      <c r="AU3151" s="29"/>
      <c r="AV3151" s="29"/>
      <c r="AW3151" s="29"/>
      <c r="AX3151" s="29"/>
      <c r="AY3151" s="31"/>
      <c r="AZ3151" s="30"/>
      <c r="BA3151" s="35"/>
    </row>
    <row r="3152" spans="1:53" x14ac:dyDescent="0.25">
      <c r="A3152" s="27"/>
      <c r="B3152" s="27"/>
      <c r="C3152" s="27"/>
      <c r="D3152" s="27"/>
      <c r="E3152" s="27"/>
      <c r="F3152" s="27"/>
      <c r="G3152" s="27"/>
      <c r="H3152" s="27"/>
      <c r="I3152" s="27"/>
      <c r="J3152" s="27"/>
      <c r="K3152" s="27"/>
      <c r="L3152" s="27"/>
      <c r="M3152" s="42"/>
      <c r="N3152" s="42"/>
      <c r="O3152" s="42"/>
      <c r="P3152" s="42"/>
      <c r="Q3152" s="42"/>
      <c r="R3152" s="42"/>
      <c r="S3152" s="42"/>
      <c r="T3152" s="42"/>
      <c r="U3152" s="42"/>
      <c r="V3152" s="42"/>
      <c r="W3152" s="42"/>
      <c r="X3152" s="42"/>
      <c r="Y3152" s="41"/>
      <c r="Z3152" s="41"/>
      <c r="AA3152" s="43"/>
      <c r="AB3152" s="27"/>
      <c r="AC3152" s="27"/>
      <c r="AD3152" s="27"/>
      <c r="AE3152" s="44"/>
      <c r="AF3152" s="27"/>
      <c r="AG3152" s="28"/>
      <c r="AH3152" s="27"/>
      <c r="AI3152" s="27"/>
      <c r="AJ3152" s="27"/>
      <c r="AK3152" s="28"/>
      <c r="AL3152" s="29"/>
      <c r="AM3152" s="29"/>
      <c r="AN3152" s="29"/>
      <c r="AO3152" s="29"/>
      <c r="AP3152" s="29"/>
      <c r="AQ3152" s="29"/>
      <c r="AR3152" s="29"/>
      <c r="AS3152" s="29"/>
      <c r="AT3152" s="29"/>
      <c r="AU3152" s="29"/>
      <c r="AV3152" s="29"/>
      <c r="AW3152" s="29"/>
      <c r="AX3152" s="29"/>
      <c r="AY3152" s="31"/>
      <c r="AZ3152" s="30"/>
      <c r="BA3152" s="35"/>
    </row>
    <row r="3153" spans="1:53" x14ac:dyDescent="0.25">
      <c r="A3153" s="27"/>
      <c r="B3153" s="27"/>
      <c r="C3153" s="27"/>
      <c r="D3153" s="27"/>
      <c r="E3153" s="27"/>
      <c r="F3153" s="27"/>
      <c r="G3153" s="27"/>
      <c r="H3153" s="27"/>
      <c r="I3153" s="27"/>
      <c r="J3153" s="27"/>
      <c r="K3153" s="27"/>
      <c r="L3153" s="27"/>
      <c r="M3153" s="42"/>
      <c r="N3153" s="42"/>
      <c r="O3153" s="42"/>
      <c r="P3153" s="42"/>
      <c r="Q3153" s="42"/>
      <c r="R3153" s="42"/>
      <c r="S3153" s="42"/>
      <c r="T3153" s="42"/>
      <c r="U3153" s="42"/>
      <c r="V3153" s="42"/>
      <c r="W3153" s="42"/>
      <c r="X3153" s="42"/>
      <c r="Y3153" s="41"/>
      <c r="Z3153" s="41"/>
      <c r="AA3153" s="43"/>
      <c r="AB3153" s="27"/>
      <c r="AC3153" s="27"/>
      <c r="AD3153" s="27"/>
      <c r="AE3153" s="44"/>
      <c r="AF3153" s="27"/>
      <c r="AG3153" s="28"/>
      <c r="AH3153" s="27"/>
      <c r="AI3153" s="27"/>
      <c r="AJ3153" s="27"/>
      <c r="AK3153" s="28"/>
      <c r="AL3153" s="29"/>
      <c r="AM3153" s="29"/>
      <c r="AN3153" s="29"/>
      <c r="AO3153" s="29"/>
      <c r="AP3153" s="29"/>
      <c r="AQ3153" s="29"/>
      <c r="AR3153" s="29"/>
      <c r="AS3153" s="29"/>
      <c r="AT3153" s="29"/>
      <c r="AU3153" s="29"/>
      <c r="AV3153" s="29"/>
      <c r="AW3153" s="29"/>
      <c r="AX3153" s="29"/>
      <c r="AY3153" s="31"/>
      <c r="AZ3153" s="30"/>
      <c r="BA3153" s="35"/>
    </row>
    <row r="3154" spans="1:53" x14ac:dyDescent="0.25">
      <c r="A3154" s="27"/>
      <c r="B3154" s="27"/>
      <c r="C3154" s="27"/>
      <c r="D3154" s="27"/>
      <c r="E3154" s="27"/>
      <c r="F3154" s="27"/>
      <c r="G3154" s="27"/>
      <c r="H3154" s="27"/>
      <c r="I3154" s="27"/>
      <c r="J3154" s="27"/>
      <c r="K3154" s="27"/>
      <c r="L3154" s="27"/>
      <c r="M3154" s="42"/>
      <c r="N3154" s="42"/>
      <c r="O3154" s="42"/>
      <c r="P3154" s="42"/>
      <c r="Q3154" s="42"/>
      <c r="R3154" s="42"/>
      <c r="S3154" s="42"/>
      <c r="T3154" s="42"/>
      <c r="U3154" s="42"/>
      <c r="V3154" s="42"/>
      <c r="W3154" s="42"/>
      <c r="X3154" s="42"/>
      <c r="Y3154" s="41"/>
      <c r="Z3154" s="41"/>
      <c r="AA3154" s="43"/>
      <c r="AB3154" s="27"/>
      <c r="AC3154" s="27"/>
      <c r="AD3154" s="27"/>
      <c r="AE3154" s="44"/>
      <c r="AF3154" s="27"/>
      <c r="AG3154" s="28"/>
      <c r="AH3154" s="27"/>
      <c r="AI3154" s="27"/>
      <c r="AJ3154" s="27"/>
      <c r="AK3154" s="28"/>
      <c r="AL3154" s="29"/>
      <c r="AM3154" s="29"/>
      <c r="AN3154" s="29"/>
      <c r="AO3154" s="29"/>
      <c r="AP3154" s="29"/>
      <c r="AQ3154" s="29"/>
      <c r="AR3154" s="29"/>
      <c r="AS3154" s="29"/>
      <c r="AT3154" s="29"/>
      <c r="AU3154" s="29"/>
      <c r="AV3154" s="29"/>
      <c r="AW3154" s="29"/>
      <c r="AX3154" s="29"/>
      <c r="AY3154" s="31"/>
      <c r="AZ3154" s="30"/>
      <c r="BA3154" s="35"/>
    </row>
    <row r="3155" spans="1:53" x14ac:dyDescent="0.25">
      <c r="A3155" s="27"/>
      <c r="B3155" s="27"/>
      <c r="C3155" s="27"/>
      <c r="D3155" s="27"/>
      <c r="E3155" s="27"/>
      <c r="F3155" s="27"/>
      <c r="G3155" s="27"/>
      <c r="H3155" s="27"/>
      <c r="I3155" s="27"/>
      <c r="J3155" s="27"/>
      <c r="K3155" s="27"/>
      <c r="L3155" s="27"/>
      <c r="M3155" s="42"/>
      <c r="N3155" s="42"/>
      <c r="O3155" s="42"/>
      <c r="P3155" s="42"/>
      <c r="Q3155" s="42"/>
      <c r="R3155" s="42"/>
      <c r="S3155" s="42"/>
      <c r="T3155" s="42"/>
      <c r="U3155" s="42"/>
      <c r="V3155" s="42"/>
      <c r="W3155" s="42"/>
      <c r="X3155" s="42"/>
      <c r="Y3155" s="41"/>
      <c r="Z3155" s="41"/>
      <c r="AA3155" s="43"/>
      <c r="AB3155" s="27"/>
      <c r="AC3155" s="27"/>
      <c r="AD3155" s="27"/>
      <c r="AE3155" s="44"/>
      <c r="AF3155" s="27"/>
      <c r="AG3155" s="28"/>
      <c r="AH3155" s="27"/>
      <c r="AI3155" s="27"/>
      <c r="AJ3155" s="27"/>
      <c r="AK3155" s="28"/>
      <c r="AL3155" s="29"/>
      <c r="AM3155" s="29"/>
      <c r="AN3155" s="29"/>
      <c r="AO3155" s="29"/>
      <c r="AP3155" s="29"/>
      <c r="AQ3155" s="29"/>
      <c r="AR3155" s="29"/>
      <c r="AS3155" s="29"/>
      <c r="AT3155" s="29"/>
      <c r="AU3155" s="29"/>
      <c r="AV3155" s="29"/>
      <c r="AW3155" s="29"/>
      <c r="AX3155" s="29"/>
      <c r="AY3155" s="31"/>
      <c r="AZ3155" s="30"/>
      <c r="BA3155" s="35"/>
    </row>
    <row r="3156" spans="1:53" x14ac:dyDescent="0.25">
      <c r="A3156" s="27"/>
      <c r="B3156" s="27"/>
      <c r="C3156" s="27"/>
      <c r="D3156" s="27"/>
      <c r="E3156" s="27"/>
      <c r="F3156" s="27"/>
      <c r="G3156" s="27"/>
      <c r="H3156" s="27"/>
      <c r="I3156" s="27"/>
      <c r="J3156" s="27"/>
      <c r="K3156" s="27"/>
      <c r="L3156" s="27"/>
      <c r="M3156" s="42"/>
      <c r="N3156" s="42"/>
      <c r="O3156" s="42"/>
      <c r="P3156" s="42"/>
      <c r="Q3156" s="42"/>
      <c r="R3156" s="42"/>
      <c r="S3156" s="42"/>
      <c r="T3156" s="42"/>
      <c r="U3156" s="42"/>
      <c r="V3156" s="42"/>
      <c r="W3156" s="42"/>
      <c r="X3156" s="42"/>
      <c r="Y3156" s="41"/>
      <c r="Z3156" s="41"/>
      <c r="AA3156" s="43"/>
      <c r="AB3156" s="27"/>
      <c r="AC3156" s="27"/>
      <c r="AD3156" s="27"/>
      <c r="AE3156" s="44"/>
      <c r="AF3156" s="27"/>
      <c r="AG3156" s="28"/>
      <c r="AH3156" s="27"/>
      <c r="AI3156" s="27"/>
      <c r="AJ3156" s="27"/>
      <c r="AK3156" s="28"/>
      <c r="AL3156" s="29"/>
      <c r="AM3156" s="29"/>
      <c r="AN3156" s="29"/>
      <c r="AO3156" s="29"/>
      <c r="AP3156" s="29"/>
      <c r="AQ3156" s="29"/>
      <c r="AR3156" s="29"/>
      <c r="AS3156" s="29"/>
      <c r="AT3156" s="29"/>
      <c r="AU3156" s="29"/>
      <c r="AV3156" s="29"/>
      <c r="AW3156" s="29"/>
      <c r="AX3156" s="29"/>
      <c r="AY3156" s="31"/>
      <c r="AZ3156" s="30"/>
      <c r="BA3156" s="35"/>
    </row>
    <row r="3157" spans="1:53" x14ac:dyDescent="0.25">
      <c r="A3157" s="27"/>
      <c r="B3157" s="27"/>
      <c r="C3157" s="27"/>
      <c r="D3157" s="27"/>
      <c r="E3157" s="27"/>
      <c r="F3157" s="27"/>
      <c r="G3157" s="27"/>
      <c r="H3157" s="27"/>
      <c r="I3157" s="27"/>
      <c r="J3157" s="27"/>
      <c r="K3157" s="27"/>
      <c r="L3157" s="27"/>
      <c r="M3157" s="42"/>
      <c r="N3157" s="42"/>
      <c r="O3157" s="42"/>
      <c r="P3157" s="42"/>
      <c r="Q3157" s="42"/>
      <c r="R3157" s="42"/>
      <c r="S3157" s="42"/>
      <c r="T3157" s="42"/>
      <c r="U3157" s="42"/>
      <c r="V3157" s="42"/>
      <c r="W3157" s="42"/>
      <c r="X3157" s="42"/>
      <c r="Y3157" s="41"/>
      <c r="Z3157" s="41"/>
      <c r="AA3157" s="43"/>
      <c r="AB3157" s="27"/>
      <c r="AC3157" s="27"/>
      <c r="AD3157" s="27"/>
      <c r="AE3157" s="44"/>
      <c r="AF3157" s="27"/>
      <c r="AG3157" s="28"/>
      <c r="AH3157" s="27"/>
      <c r="AI3157" s="27"/>
      <c r="AJ3157" s="27"/>
      <c r="AK3157" s="28"/>
      <c r="AL3157" s="29"/>
      <c r="AM3157" s="29"/>
      <c r="AN3157" s="29"/>
      <c r="AO3157" s="29"/>
      <c r="AP3157" s="29"/>
      <c r="AQ3157" s="29"/>
      <c r="AR3157" s="29"/>
      <c r="AS3157" s="29"/>
      <c r="AT3157" s="29"/>
      <c r="AU3157" s="29"/>
      <c r="AV3157" s="29"/>
      <c r="AW3157" s="29"/>
      <c r="AX3157" s="29"/>
      <c r="AY3157" s="31"/>
      <c r="AZ3157" s="30"/>
      <c r="BA3157" s="35"/>
    </row>
    <row r="3158" spans="1:53" x14ac:dyDescent="0.25">
      <c r="A3158" s="27"/>
      <c r="B3158" s="27"/>
      <c r="C3158" s="27"/>
      <c r="D3158" s="27"/>
      <c r="E3158" s="27"/>
      <c r="F3158" s="27"/>
      <c r="G3158" s="27"/>
      <c r="H3158" s="27"/>
      <c r="I3158" s="27"/>
      <c r="J3158" s="27"/>
      <c r="K3158" s="27"/>
      <c r="L3158" s="27"/>
      <c r="M3158" s="42"/>
      <c r="N3158" s="42"/>
      <c r="O3158" s="42"/>
      <c r="P3158" s="42"/>
      <c r="Q3158" s="42"/>
      <c r="R3158" s="42"/>
      <c r="S3158" s="42"/>
      <c r="T3158" s="42"/>
      <c r="U3158" s="42"/>
      <c r="V3158" s="42"/>
      <c r="W3158" s="42"/>
      <c r="X3158" s="42"/>
      <c r="Y3158" s="41"/>
      <c r="Z3158" s="41"/>
      <c r="AA3158" s="43"/>
      <c r="AB3158" s="27"/>
      <c r="AC3158" s="27"/>
      <c r="AD3158" s="27"/>
      <c r="AE3158" s="44"/>
      <c r="AF3158" s="27"/>
      <c r="AG3158" s="28"/>
      <c r="AH3158" s="27"/>
      <c r="AI3158" s="27"/>
      <c r="AJ3158" s="27"/>
      <c r="AK3158" s="28"/>
      <c r="AL3158" s="29"/>
      <c r="AM3158" s="29"/>
      <c r="AN3158" s="29"/>
      <c r="AO3158" s="29"/>
      <c r="AP3158" s="29"/>
      <c r="AQ3158" s="29"/>
      <c r="AR3158" s="29"/>
      <c r="AS3158" s="29"/>
      <c r="AT3158" s="29"/>
      <c r="AU3158" s="29"/>
      <c r="AV3158" s="29"/>
      <c r="AW3158" s="29"/>
      <c r="AX3158" s="29"/>
      <c r="AY3158" s="31"/>
      <c r="AZ3158" s="30"/>
      <c r="BA3158" s="35"/>
    </row>
    <row r="3159" spans="1:53" x14ac:dyDescent="0.25">
      <c r="A3159" s="27"/>
      <c r="B3159" s="27"/>
      <c r="C3159" s="27"/>
      <c r="D3159" s="27"/>
      <c r="E3159" s="27"/>
      <c r="F3159" s="27"/>
      <c r="G3159" s="27"/>
      <c r="H3159" s="27"/>
      <c r="I3159" s="27"/>
      <c r="J3159" s="27"/>
      <c r="K3159" s="27"/>
      <c r="L3159" s="27"/>
      <c r="M3159" s="42"/>
      <c r="N3159" s="42"/>
      <c r="O3159" s="42"/>
      <c r="P3159" s="42"/>
      <c r="Q3159" s="42"/>
      <c r="R3159" s="42"/>
      <c r="S3159" s="42"/>
      <c r="T3159" s="42"/>
      <c r="U3159" s="42"/>
      <c r="V3159" s="42"/>
      <c r="W3159" s="42"/>
      <c r="X3159" s="42"/>
      <c r="Y3159" s="41"/>
      <c r="Z3159" s="41"/>
      <c r="AA3159" s="43"/>
      <c r="AB3159" s="27"/>
      <c r="AC3159" s="27"/>
      <c r="AD3159" s="27"/>
      <c r="AE3159" s="44"/>
      <c r="AF3159" s="27"/>
      <c r="AG3159" s="28"/>
      <c r="AH3159" s="27"/>
      <c r="AI3159" s="27"/>
      <c r="AJ3159" s="27"/>
      <c r="AK3159" s="28"/>
      <c r="AL3159" s="29"/>
      <c r="AM3159" s="29"/>
      <c r="AN3159" s="29"/>
      <c r="AO3159" s="29"/>
      <c r="AP3159" s="29"/>
      <c r="AQ3159" s="29"/>
      <c r="AR3159" s="29"/>
      <c r="AS3159" s="29"/>
      <c r="AT3159" s="29"/>
      <c r="AU3159" s="29"/>
      <c r="AV3159" s="29"/>
      <c r="AW3159" s="29"/>
      <c r="AX3159" s="29"/>
      <c r="AY3159" s="31"/>
      <c r="AZ3159" s="30"/>
      <c r="BA3159" s="35"/>
    </row>
    <row r="3160" spans="1:53" x14ac:dyDescent="0.25">
      <c r="A3160" s="27"/>
      <c r="B3160" s="27"/>
      <c r="C3160" s="27"/>
      <c r="D3160" s="27"/>
      <c r="E3160" s="27"/>
      <c r="F3160" s="27"/>
      <c r="G3160" s="27"/>
      <c r="H3160" s="27"/>
      <c r="I3160" s="27"/>
      <c r="J3160" s="27"/>
      <c r="K3160" s="27"/>
      <c r="L3160" s="27"/>
      <c r="M3160" s="42"/>
      <c r="N3160" s="42"/>
      <c r="O3160" s="42"/>
      <c r="P3160" s="42"/>
      <c r="Q3160" s="42"/>
      <c r="R3160" s="42"/>
      <c r="S3160" s="42"/>
      <c r="T3160" s="42"/>
      <c r="U3160" s="42"/>
      <c r="V3160" s="42"/>
      <c r="W3160" s="42"/>
      <c r="X3160" s="42"/>
      <c r="Y3160" s="41"/>
      <c r="Z3160" s="41"/>
      <c r="AA3160" s="43"/>
      <c r="AB3160" s="27"/>
      <c r="AC3160" s="27"/>
      <c r="AD3160" s="27"/>
      <c r="AE3160" s="44"/>
      <c r="AF3160" s="27"/>
      <c r="AG3160" s="28"/>
      <c r="AH3160" s="27"/>
      <c r="AI3160" s="27"/>
      <c r="AJ3160" s="27"/>
      <c r="AK3160" s="28"/>
      <c r="AL3160" s="29"/>
      <c r="AM3160" s="29"/>
      <c r="AN3160" s="29"/>
      <c r="AO3160" s="29"/>
      <c r="AP3160" s="29"/>
      <c r="AQ3160" s="29"/>
      <c r="AR3160" s="29"/>
      <c r="AS3160" s="29"/>
      <c r="AT3160" s="29"/>
      <c r="AU3160" s="29"/>
      <c r="AV3160" s="29"/>
      <c r="AW3160" s="29"/>
      <c r="AX3160" s="29"/>
      <c r="AY3160" s="31"/>
      <c r="AZ3160" s="30"/>
      <c r="BA3160" s="35"/>
    </row>
    <row r="3161" spans="1:53" x14ac:dyDescent="0.25">
      <c r="A3161" s="27"/>
      <c r="B3161" s="27"/>
      <c r="C3161" s="27"/>
      <c r="D3161" s="27"/>
      <c r="E3161" s="27"/>
      <c r="F3161" s="27"/>
      <c r="G3161" s="27"/>
      <c r="H3161" s="27"/>
      <c r="I3161" s="27"/>
      <c r="J3161" s="27"/>
      <c r="K3161" s="27"/>
      <c r="L3161" s="27"/>
      <c r="M3161" s="42"/>
      <c r="N3161" s="42"/>
      <c r="O3161" s="42"/>
      <c r="P3161" s="42"/>
      <c r="Q3161" s="42"/>
      <c r="R3161" s="42"/>
      <c r="S3161" s="42"/>
      <c r="T3161" s="42"/>
      <c r="U3161" s="42"/>
      <c r="V3161" s="42"/>
      <c r="W3161" s="42"/>
      <c r="X3161" s="42"/>
      <c r="Y3161" s="41"/>
      <c r="Z3161" s="41"/>
      <c r="AA3161" s="43"/>
      <c r="AB3161" s="27"/>
      <c r="AC3161" s="27"/>
      <c r="AD3161" s="27"/>
      <c r="AE3161" s="44"/>
      <c r="AF3161" s="27"/>
      <c r="AG3161" s="28"/>
      <c r="AH3161" s="27"/>
      <c r="AI3161" s="27"/>
      <c r="AJ3161" s="27"/>
      <c r="AK3161" s="28"/>
      <c r="AL3161" s="29"/>
      <c r="AM3161" s="29"/>
      <c r="AN3161" s="29"/>
      <c r="AO3161" s="29"/>
      <c r="AP3161" s="29"/>
      <c r="AQ3161" s="29"/>
      <c r="AR3161" s="29"/>
      <c r="AS3161" s="29"/>
      <c r="AT3161" s="29"/>
      <c r="AU3161" s="29"/>
      <c r="AV3161" s="29"/>
      <c r="AW3161" s="29"/>
      <c r="AX3161" s="29"/>
      <c r="AY3161" s="31"/>
      <c r="AZ3161" s="30"/>
      <c r="BA3161" s="35"/>
    </row>
    <row r="3162" spans="1:53" x14ac:dyDescent="0.25">
      <c r="A3162" s="27"/>
      <c r="B3162" s="27"/>
      <c r="C3162" s="27"/>
      <c r="D3162" s="27"/>
      <c r="E3162" s="27"/>
      <c r="F3162" s="27"/>
      <c r="G3162" s="27"/>
      <c r="H3162" s="27"/>
      <c r="I3162" s="27"/>
      <c r="J3162" s="27"/>
      <c r="K3162" s="27"/>
      <c r="L3162" s="27"/>
      <c r="M3162" s="42"/>
      <c r="N3162" s="42"/>
      <c r="O3162" s="42"/>
      <c r="P3162" s="42"/>
      <c r="Q3162" s="42"/>
      <c r="R3162" s="42"/>
      <c r="S3162" s="42"/>
      <c r="T3162" s="42"/>
      <c r="U3162" s="42"/>
      <c r="V3162" s="42"/>
      <c r="W3162" s="42"/>
      <c r="X3162" s="42"/>
      <c r="Y3162" s="41"/>
      <c r="Z3162" s="41"/>
      <c r="AA3162" s="43"/>
      <c r="AB3162" s="27"/>
      <c r="AC3162" s="27"/>
      <c r="AD3162" s="27"/>
      <c r="AE3162" s="44"/>
      <c r="AF3162" s="27"/>
      <c r="AG3162" s="28"/>
      <c r="AH3162" s="27"/>
      <c r="AI3162" s="27"/>
      <c r="AJ3162" s="27"/>
      <c r="AK3162" s="28"/>
      <c r="AL3162" s="29"/>
      <c r="AM3162" s="29"/>
      <c r="AN3162" s="29"/>
      <c r="AO3162" s="29"/>
      <c r="AP3162" s="29"/>
      <c r="AQ3162" s="29"/>
      <c r="AR3162" s="29"/>
      <c r="AS3162" s="29"/>
      <c r="AT3162" s="29"/>
      <c r="AU3162" s="29"/>
      <c r="AV3162" s="29"/>
      <c r="AW3162" s="29"/>
      <c r="AX3162" s="29"/>
      <c r="AY3162" s="31"/>
      <c r="AZ3162" s="30"/>
      <c r="BA3162" s="35"/>
    </row>
    <row r="3163" spans="1:53" x14ac:dyDescent="0.25">
      <c r="A3163" s="27"/>
      <c r="B3163" s="27"/>
      <c r="C3163" s="27"/>
      <c r="D3163" s="27"/>
      <c r="E3163" s="27"/>
      <c r="F3163" s="27"/>
      <c r="G3163" s="27"/>
      <c r="H3163" s="27"/>
      <c r="I3163" s="27"/>
      <c r="J3163" s="27"/>
      <c r="K3163" s="27"/>
      <c r="L3163" s="27"/>
      <c r="M3163" s="42"/>
      <c r="N3163" s="42"/>
      <c r="O3163" s="42"/>
      <c r="P3163" s="42"/>
      <c r="Q3163" s="42"/>
      <c r="R3163" s="42"/>
      <c r="S3163" s="42"/>
      <c r="T3163" s="42"/>
      <c r="U3163" s="42"/>
      <c r="V3163" s="42"/>
      <c r="W3163" s="42"/>
      <c r="X3163" s="42"/>
      <c r="Y3163" s="41"/>
      <c r="Z3163" s="41"/>
      <c r="AA3163" s="43"/>
      <c r="AB3163" s="27"/>
      <c r="AC3163" s="27"/>
      <c r="AD3163" s="27"/>
      <c r="AE3163" s="44"/>
      <c r="AF3163" s="27"/>
      <c r="AG3163" s="28"/>
      <c r="AH3163" s="27"/>
      <c r="AI3163" s="27"/>
      <c r="AJ3163" s="27"/>
      <c r="AK3163" s="28"/>
      <c r="AL3163" s="29"/>
      <c r="AM3163" s="29"/>
      <c r="AN3163" s="29"/>
      <c r="AO3163" s="29"/>
      <c r="AP3163" s="29"/>
      <c r="AQ3163" s="29"/>
      <c r="AR3163" s="29"/>
      <c r="AS3163" s="29"/>
      <c r="AT3163" s="29"/>
      <c r="AU3163" s="29"/>
      <c r="AV3163" s="29"/>
      <c r="AW3163" s="29"/>
      <c r="AX3163" s="29"/>
      <c r="AY3163" s="31"/>
      <c r="AZ3163" s="30"/>
      <c r="BA3163" s="35"/>
    </row>
    <row r="3164" spans="1:53" x14ac:dyDescent="0.25">
      <c r="A3164" s="27"/>
      <c r="B3164" s="27"/>
      <c r="C3164" s="27"/>
      <c r="D3164" s="27"/>
      <c r="E3164" s="27"/>
      <c r="F3164" s="27"/>
      <c r="G3164" s="27"/>
      <c r="H3164" s="27"/>
      <c r="I3164" s="27"/>
      <c r="J3164" s="27"/>
      <c r="K3164" s="27"/>
      <c r="L3164" s="27"/>
      <c r="M3164" s="42"/>
      <c r="N3164" s="42"/>
      <c r="O3164" s="42"/>
      <c r="P3164" s="42"/>
      <c r="Q3164" s="42"/>
      <c r="R3164" s="42"/>
      <c r="S3164" s="42"/>
      <c r="T3164" s="42"/>
      <c r="U3164" s="42"/>
      <c r="V3164" s="42"/>
      <c r="W3164" s="42"/>
      <c r="X3164" s="42"/>
      <c r="Y3164" s="41"/>
      <c r="Z3164" s="41"/>
      <c r="AA3164" s="43"/>
      <c r="AB3164" s="27"/>
      <c r="AC3164" s="27"/>
      <c r="AD3164" s="27"/>
      <c r="AE3164" s="44"/>
      <c r="AF3164" s="27"/>
      <c r="AG3164" s="28"/>
      <c r="AH3164" s="27"/>
      <c r="AI3164" s="27"/>
      <c r="AJ3164" s="27"/>
      <c r="AK3164" s="28"/>
      <c r="AL3164" s="29"/>
      <c r="AM3164" s="29"/>
      <c r="AN3164" s="29"/>
      <c r="AO3164" s="29"/>
      <c r="AP3164" s="29"/>
      <c r="AQ3164" s="29"/>
      <c r="AR3164" s="29"/>
      <c r="AS3164" s="29"/>
      <c r="AT3164" s="29"/>
      <c r="AU3164" s="29"/>
      <c r="AV3164" s="29"/>
      <c r="AW3164" s="29"/>
      <c r="AX3164" s="29"/>
      <c r="AY3164" s="31"/>
      <c r="AZ3164" s="30"/>
      <c r="BA3164" s="35"/>
    </row>
    <row r="3165" spans="1:53" x14ac:dyDescent="0.25">
      <c r="A3165" s="27"/>
      <c r="B3165" s="27"/>
      <c r="C3165" s="27"/>
      <c r="D3165" s="27"/>
      <c r="E3165" s="27"/>
      <c r="F3165" s="27"/>
      <c r="G3165" s="27"/>
      <c r="H3165" s="27"/>
      <c r="I3165" s="27"/>
      <c r="J3165" s="27"/>
      <c r="K3165" s="27"/>
      <c r="L3165" s="27"/>
      <c r="M3165" s="42"/>
      <c r="N3165" s="42"/>
      <c r="O3165" s="42"/>
      <c r="P3165" s="42"/>
      <c r="Q3165" s="42"/>
      <c r="R3165" s="42"/>
      <c r="S3165" s="42"/>
      <c r="T3165" s="42"/>
      <c r="U3165" s="42"/>
      <c r="V3165" s="42"/>
      <c r="W3165" s="42"/>
      <c r="X3165" s="42"/>
      <c r="Y3165" s="41"/>
      <c r="Z3165" s="41"/>
      <c r="AA3165" s="43"/>
      <c r="AB3165" s="27"/>
      <c r="AC3165" s="27"/>
      <c r="AD3165" s="27"/>
      <c r="AE3165" s="44"/>
      <c r="AF3165" s="27"/>
      <c r="AG3165" s="28"/>
      <c r="AH3165" s="27"/>
      <c r="AI3165" s="27"/>
      <c r="AJ3165" s="27"/>
      <c r="AK3165" s="28"/>
      <c r="AL3165" s="29"/>
      <c r="AM3165" s="29"/>
      <c r="AN3165" s="29"/>
      <c r="AO3165" s="29"/>
      <c r="AP3165" s="29"/>
      <c r="AQ3165" s="29"/>
      <c r="AR3165" s="29"/>
      <c r="AS3165" s="29"/>
      <c r="AT3165" s="29"/>
      <c r="AU3165" s="29"/>
      <c r="AV3165" s="29"/>
      <c r="AW3165" s="29"/>
      <c r="AX3165" s="29"/>
      <c r="AY3165" s="31"/>
      <c r="AZ3165" s="30"/>
      <c r="BA3165" s="35"/>
    </row>
    <row r="3166" spans="1:53" x14ac:dyDescent="0.25">
      <c r="A3166" s="27"/>
      <c r="B3166" s="27"/>
      <c r="C3166" s="27"/>
      <c r="D3166" s="27"/>
      <c r="E3166" s="27"/>
      <c r="F3166" s="27"/>
      <c r="G3166" s="27"/>
      <c r="H3166" s="27"/>
      <c r="I3166" s="27"/>
      <c r="J3166" s="27"/>
      <c r="K3166" s="27"/>
      <c r="L3166" s="27"/>
      <c r="M3166" s="42"/>
      <c r="N3166" s="42"/>
      <c r="O3166" s="42"/>
      <c r="P3166" s="42"/>
      <c r="Q3166" s="42"/>
      <c r="R3166" s="42"/>
      <c r="S3166" s="42"/>
      <c r="T3166" s="42"/>
      <c r="U3166" s="42"/>
      <c r="V3166" s="42"/>
      <c r="W3166" s="42"/>
      <c r="X3166" s="42"/>
      <c r="Y3166" s="41"/>
      <c r="Z3166" s="41"/>
      <c r="AA3166" s="43"/>
      <c r="AB3166" s="27"/>
      <c r="AC3166" s="27"/>
      <c r="AD3166" s="27"/>
      <c r="AE3166" s="44"/>
      <c r="AF3166" s="27"/>
      <c r="AG3166" s="28"/>
      <c r="AH3166" s="27"/>
      <c r="AI3166" s="27"/>
      <c r="AJ3166" s="27"/>
      <c r="AK3166" s="28"/>
      <c r="AL3166" s="29"/>
      <c r="AM3166" s="29"/>
      <c r="AN3166" s="29"/>
      <c r="AO3166" s="29"/>
      <c r="AP3166" s="29"/>
      <c r="AQ3166" s="29"/>
      <c r="AR3166" s="29"/>
      <c r="AS3166" s="29"/>
      <c r="AT3166" s="29"/>
      <c r="AU3166" s="29"/>
      <c r="AV3166" s="29"/>
      <c r="AW3166" s="29"/>
      <c r="AX3166" s="29"/>
      <c r="AY3166" s="31"/>
      <c r="AZ3166" s="30"/>
      <c r="BA3166" s="35"/>
    </row>
    <row r="3167" spans="1:53" x14ac:dyDescent="0.25">
      <c r="A3167" s="27"/>
      <c r="B3167" s="27"/>
      <c r="C3167" s="27"/>
      <c r="D3167" s="27"/>
      <c r="E3167" s="27"/>
      <c r="F3167" s="27"/>
      <c r="G3167" s="27"/>
      <c r="H3167" s="27"/>
      <c r="I3167" s="27"/>
      <c r="J3167" s="27"/>
      <c r="K3167" s="27"/>
      <c r="L3167" s="27"/>
      <c r="M3167" s="42"/>
      <c r="N3167" s="42"/>
      <c r="O3167" s="42"/>
      <c r="P3167" s="42"/>
      <c r="Q3167" s="42"/>
      <c r="R3167" s="42"/>
      <c r="S3167" s="42"/>
      <c r="T3167" s="42"/>
      <c r="U3167" s="42"/>
      <c r="V3167" s="42"/>
      <c r="W3167" s="42"/>
      <c r="X3167" s="42"/>
      <c r="Y3167" s="41"/>
      <c r="Z3167" s="41"/>
      <c r="AA3167" s="43"/>
      <c r="AB3167" s="27"/>
      <c r="AC3167" s="27"/>
      <c r="AD3167" s="27"/>
      <c r="AE3167" s="44"/>
      <c r="AF3167" s="27"/>
      <c r="AG3167" s="28"/>
      <c r="AH3167" s="27"/>
      <c r="AI3167" s="27"/>
      <c r="AJ3167" s="27"/>
      <c r="AK3167" s="28"/>
      <c r="AL3167" s="29"/>
      <c r="AM3167" s="29"/>
      <c r="AN3167" s="29"/>
      <c r="AO3167" s="29"/>
      <c r="AP3167" s="29"/>
      <c r="AQ3167" s="29"/>
      <c r="AR3167" s="29"/>
      <c r="AS3167" s="29"/>
      <c r="AT3167" s="29"/>
      <c r="AU3167" s="29"/>
      <c r="AV3167" s="29"/>
      <c r="AW3167" s="29"/>
      <c r="AX3167" s="29"/>
      <c r="AY3167" s="31"/>
      <c r="AZ3167" s="30"/>
      <c r="BA3167" s="35"/>
    </row>
    <row r="3168" spans="1:53" x14ac:dyDescent="0.25">
      <c r="A3168" s="27"/>
      <c r="B3168" s="27"/>
      <c r="C3168" s="27"/>
      <c r="D3168" s="27"/>
      <c r="E3168" s="27"/>
      <c r="F3168" s="27"/>
      <c r="G3168" s="27"/>
      <c r="H3168" s="27"/>
      <c r="I3168" s="27"/>
      <c r="J3168" s="27"/>
      <c r="K3168" s="27"/>
      <c r="L3168" s="27"/>
      <c r="M3168" s="42"/>
      <c r="N3168" s="42"/>
      <c r="O3168" s="42"/>
      <c r="P3168" s="42"/>
      <c r="Q3168" s="42"/>
      <c r="R3168" s="42"/>
      <c r="S3168" s="42"/>
      <c r="T3168" s="42"/>
      <c r="U3168" s="42"/>
      <c r="V3168" s="42"/>
      <c r="W3168" s="42"/>
      <c r="X3168" s="42"/>
      <c r="Y3168" s="41"/>
      <c r="Z3168" s="41"/>
      <c r="AA3168" s="43"/>
      <c r="AB3168" s="27"/>
      <c r="AC3168" s="27"/>
      <c r="AD3168" s="27"/>
      <c r="AE3168" s="44"/>
      <c r="AF3168" s="27"/>
      <c r="AG3168" s="28"/>
      <c r="AH3168" s="27"/>
      <c r="AI3168" s="27"/>
      <c r="AJ3168" s="27"/>
      <c r="AK3168" s="28"/>
      <c r="AL3168" s="29"/>
      <c r="AM3168" s="29"/>
      <c r="AN3168" s="29"/>
      <c r="AO3168" s="29"/>
      <c r="AP3168" s="29"/>
      <c r="AQ3168" s="29"/>
      <c r="AR3168" s="29"/>
      <c r="AS3168" s="29"/>
      <c r="AT3168" s="29"/>
      <c r="AU3168" s="29"/>
      <c r="AV3168" s="29"/>
      <c r="AW3168" s="29"/>
      <c r="AX3168" s="29"/>
      <c r="AY3168" s="31"/>
      <c r="AZ3168" s="30"/>
      <c r="BA3168" s="35"/>
    </row>
    <row r="3169" spans="1:53" x14ac:dyDescent="0.25">
      <c r="A3169" s="27"/>
      <c r="B3169" s="27"/>
      <c r="C3169" s="27"/>
      <c r="D3169" s="27"/>
      <c r="E3169" s="27"/>
      <c r="F3169" s="27"/>
      <c r="G3169" s="27"/>
      <c r="H3169" s="27"/>
      <c r="I3169" s="27"/>
      <c r="J3169" s="27"/>
      <c r="K3169" s="27"/>
      <c r="L3169" s="27"/>
      <c r="M3169" s="42"/>
      <c r="N3169" s="42"/>
      <c r="O3169" s="42"/>
      <c r="P3169" s="42"/>
      <c r="Q3169" s="42"/>
      <c r="R3169" s="42"/>
      <c r="S3169" s="42"/>
      <c r="T3169" s="42"/>
      <c r="U3169" s="42"/>
      <c r="V3169" s="42"/>
      <c r="W3169" s="42"/>
      <c r="X3169" s="42"/>
      <c r="Y3169" s="41"/>
      <c r="Z3169" s="41"/>
      <c r="AA3169" s="43"/>
      <c r="AB3169" s="27"/>
      <c r="AC3169" s="27"/>
      <c r="AD3169" s="27"/>
      <c r="AE3169" s="44"/>
      <c r="AF3169" s="27"/>
      <c r="AG3169" s="28"/>
      <c r="AH3169" s="27"/>
      <c r="AI3169" s="27"/>
      <c r="AJ3169" s="27"/>
      <c r="AK3169" s="28"/>
      <c r="AL3169" s="29"/>
      <c r="AM3169" s="29"/>
      <c r="AN3169" s="29"/>
      <c r="AO3169" s="29"/>
      <c r="AP3169" s="29"/>
      <c r="AQ3169" s="29"/>
      <c r="AR3169" s="29"/>
      <c r="AS3169" s="29"/>
      <c r="AT3169" s="29"/>
      <c r="AU3169" s="29"/>
      <c r="AV3169" s="29"/>
      <c r="AW3169" s="29"/>
      <c r="AX3169" s="29"/>
      <c r="AY3169" s="31"/>
      <c r="AZ3169" s="30"/>
      <c r="BA3169" s="35"/>
    </row>
    <row r="3170" spans="1:53" x14ac:dyDescent="0.25">
      <c r="A3170" s="27"/>
      <c r="B3170" s="27"/>
      <c r="C3170" s="27"/>
      <c r="D3170" s="27"/>
      <c r="E3170" s="27"/>
      <c r="F3170" s="27"/>
      <c r="G3170" s="27"/>
      <c r="H3170" s="27"/>
      <c r="I3170" s="27"/>
      <c r="J3170" s="27"/>
      <c r="K3170" s="27"/>
      <c r="L3170" s="27"/>
      <c r="M3170" s="42"/>
      <c r="N3170" s="42"/>
      <c r="O3170" s="42"/>
      <c r="P3170" s="42"/>
      <c r="Q3170" s="42"/>
      <c r="R3170" s="42"/>
      <c r="S3170" s="42"/>
      <c r="T3170" s="42"/>
      <c r="U3170" s="42"/>
      <c r="V3170" s="42"/>
      <c r="W3170" s="42"/>
      <c r="X3170" s="42"/>
      <c r="Y3170" s="41"/>
      <c r="Z3170" s="41"/>
      <c r="AA3170" s="43"/>
      <c r="AB3170" s="27"/>
      <c r="AC3170" s="27"/>
      <c r="AD3170" s="27"/>
      <c r="AE3170" s="44"/>
      <c r="AF3170" s="27"/>
      <c r="AG3170" s="28"/>
      <c r="AH3170" s="27"/>
      <c r="AI3170" s="27"/>
      <c r="AJ3170" s="27"/>
      <c r="AK3170" s="28"/>
      <c r="AL3170" s="29"/>
      <c r="AM3170" s="29"/>
      <c r="AN3170" s="29"/>
      <c r="AO3170" s="29"/>
      <c r="AP3170" s="29"/>
      <c r="AQ3170" s="29"/>
      <c r="AR3170" s="29"/>
      <c r="AS3170" s="29"/>
      <c r="AT3170" s="29"/>
      <c r="AU3170" s="29"/>
      <c r="AV3170" s="29"/>
      <c r="AW3170" s="29"/>
      <c r="AX3170" s="29"/>
      <c r="AY3170" s="31"/>
      <c r="AZ3170" s="30"/>
      <c r="BA3170" s="35"/>
    </row>
    <row r="3171" spans="1:53" x14ac:dyDescent="0.25">
      <c r="A3171" s="27"/>
      <c r="B3171" s="27"/>
      <c r="C3171" s="27"/>
      <c r="D3171" s="27"/>
      <c r="E3171" s="27"/>
      <c r="F3171" s="27"/>
      <c r="G3171" s="27"/>
      <c r="H3171" s="27"/>
      <c r="I3171" s="27"/>
      <c r="J3171" s="27"/>
      <c r="K3171" s="27"/>
      <c r="L3171" s="27"/>
      <c r="M3171" s="42"/>
      <c r="N3171" s="42"/>
      <c r="O3171" s="42"/>
      <c r="P3171" s="42"/>
      <c r="Q3171" s="42"/>
      <c r="R3171" s="42"/>
      <c r="S3171" s="42"/>
      <c r="T3171" s="42"/>
      <c r="U3171" s="42"/>
      <c r="V3171" s="42"/>
      <c r="W3171" s="42"/>
      <c r="X3171" s="42"/>
      <c r="Y3171" s="41"/>
      <c r="Z3171" s="41"/>
      <c r="AA3171" s="43"/>
      <c r="AB3171" s="27"/>
      <c r="AC3171" s="27"/>
      <c r="AD3171" s="27"/>
      <c r="AE3171" s="44"/>
      <c r="AF3171" s="27"/>
      <c r="AG3171" s="28"/>
      <c r="AH3171" s="27"/>
      <c r="AI3171" s="27"/>
      <c r="AJ3171" s="27"/>
      <c r="AK3171" s="28"/>
      <c r="AL3171" s="29"/>
      <c r="AM3171" s="29"/>
      <c r="AN3171" s="29"/>
      <c r="AO3171" s="29"/>
      <c r="AP3171" s="29"/>
      <c r="AQ3171" s="29"/>
      <c r="AR3171" s="29"/>
      <c r="AS3171" s="29"/>
      <c r="AT3171" s="29"/>
      <c r="AU3171" s="29"/>
      <c r="AV3171" s="29"/>
      <c r="AW3171" s="29"/>
      <c r="AX3171" s="29"/>
      <c r="AY3171" s="31"/>
      <c r="AZ3171" s="30"/>
      <c r="BA3171" s="35"/>
    </row>
    <row r="3172" spans="1:53" x14ac:dyDescent="0.25">
      <c r="A3172" s="27"/>
      <c r="B3172" s="27"/>
      <c r="C3172" s="27"/>
      <c r="D3172" s="27"/>
      <c r="E3172" s="27"/>
      <c r="F3172" s="27"/>
      <c r="G3172" s="27"/>
      <c r="H3172" s="27"/>
      <c r="I3172" s="27"/>
      <c r="J3172" s="27"/>
      <c r="K3172" s="27"/>
      <c r="L3172" s="27"/>
      <c r="M3172" s="42"/>
      <c r="N3172" s="42"/>
      <c r="O3172" s="42"/>
      <c r="P3172" s="42"/>
      <c r="Q3172" s="42"/>
      <c r="R3172" s="42"/>
      <c r="S3172" s="42"/>
      <c r="T3172" s="42"/>
      <c r="U3172" s="42"/>
      <c r="V3172" s="42"/>
      <c r="W3172" s="42"/>
      <c r="X3172" s="42"/>
      <c r="Y3172" s="41"/>
      <c r="Z3172" s="41"/>
      <c r="AA3172" s="43"/>
      <c r="AB3172" s="27"/>
      <c r="AC3172" s="27"/>
      <c r="AD3172" s="27"/>
      <c r="AE3172" s="44"/>
      <c r="AF3172" s="27"/>
      <c r="AG3172" s="28"/>
      <c r="AH3172" s="27"/>
      <c r="AI3172" s="27"/>
      <c r="AJ3172" s="27"/>
      <c r="AK3172" s="28"/>
      <c r="AL3172" s="29"/>
      <c r="AM3172" s="29"/>
      <c r="AN3172" s="29"/>
      <c r="AO3172" s="29"/>
      <c r="AP3172" s="29"/>
      <c r="AQ3172" s="29"/>
      <c r="AR3172" s="29"/>
      <c r="AS3172" s="29"/>
      <c r="AT3172" s="29"/>
      <c r="AU3172" s="29"/>
      <c r="AV3172" s="29"/>
      <c r="AW3172" s="29"/>
      <c r="AX3172" s="29"/>
      <c r="AY3172" s="31"/>
      <c r="AZ3172" s="30"/>
      <c r="BA3172" s="35"/>
    </row>
    <row r="3173" spans="1:53" x14ac:dyDescent="0.25">
      <c r="A3173" s="27"/>
      <c r="B3173" s="27"/>
      <c r="C3173" s="27"/>
      <c r="D3173" s="27"/>
      <c r="E3173" s="27"/>
      <c r="F3173" s="27"/>
      <c r="G3173" s="27"/>
      <c r="H3173" s="27"/>
      <c r="I3173" s="27"/>
      <c r="J3173" s="27"/>
      <c r="K3173" s="27"/>
      <c r="L3173" s="27"/>
      <c r="M3173" s="42"/>
      <c r="N3173" s="42"/>
      <c r="O3173" s="42"/>
      <c r="P3173" s="42"/>
      <c r="Q3173" s="42"/>
      <c r="R3173" s="42"/>
      <c r="S3173" s="42"/>
      <c r="T3173" s="42"/>
      <c r="U3173" s="42"/>
      <c r="V3173" s="42"/>
      <c r="W3173" s="42"/>
      <c r="X3173" s="42"/>
      <c r="Y3173" s="41"/>
      <c r="Z3173" s="41"/>
      <c r="AA3173" s="43"/>
      <c r="AB3173" s="27"/>
      <c r="AC3173" s="27"/>
      <c r="AD3173" s="27"/>
      <c r="AE3173" s="44"/>
      <c r="AF3173" s="27"/>
      <c r="AG3173" s="28"/>
      <c r="AH3173" s="27"/>
      <c r="AI3173" s="27"/>
      <c r="AJ3173" s="27"/>
      <c r="AK3173" s="28"/>
      <c r="AL3173" s="29"/>
      <c r="AM3173" s="29"/>
      <c r="AN3173" s="29"/>
      <c r="AO3173" s="29"/>
      <c r="AP3173" s="29"/>
      <c r="AQ3173" s="29"/>
      <c r="AR3173" s="29"/>
      <c r="AS3173" s="29"/>
      <c r="AT3173" s="29"/>
      <c r="AU3173" s="29"/>
      <c r="AV3173" s="29"/>
      <c r="AW3173" s="29"/>
      <c r="AX3173" s="29"/>
      <c r="AY3173" s="31"/>
      <c r="AZ3173" s="30"/>
      <c r="BA3173" s="35"/>
    </row>
    <row r="3174" spans="1:53" x14ac:dyDescent="0.25">
      <c r="A3174" s="27"/>
      <c r="B3174" s="27"/>
      <c r="C3174" s="27"/>
      <c r="D3174" s="27"/>
      <c r="E3174" s="27"/>
      <c r="F3174" s="27"/>
      <c r="G3174" s="27"/>
      <c r="H3174" s="27"/>
      <c r="I3174" s="27"/>
      <c r="J3174" s="27"/>
      <c r="K3174" s="27"/>
      <c r="L3174" s="27"/>
      <c r="M3174" s="42"/>
      <c r="N3174" s="42"/>
      <c r="O3174" s="42"/>
      <c r="P3174" s="42"/>
      <c r="Q3174" s="42"/>
      <c r="R3174" s="42"/>
      <c r="S3174" s="42"/>
      <c r="T3174" s="42"/>
      <c r="U3174" s="42"/>
      <c r="V3174" s="42"/>
      <c r="W3174" s="42"/>
      <c r="X3174" s="42"/>
      <c r="Y3174" s="41"/>
      <c r="Z3174" s="41"/>
      <c r="AA3174" s="43"/>
      <c r="AB3174" s="27"/>
      <c r="AC3174" s="27"/>
      <c r="AD3174" s="27"/>
      <c r="AE3174" s="44"/>
      <c r="AF3174" s="27"/>
      <c r="AG3174" s="28"/>
      <c r="AH3174" s="27"/>
      <c r="AI3174" s="27"/>
      <c r="AJ3174" s="27"/>
      <c r="AK3174" s="28"/>
      <c r="AL3174" s="29"/>
      <c r="AM3174" s="29"/>
      <c r="AN3174" s="29"/>
      <c r="AO3174" s="29"/>
      <c r="AP3174" s="29"/>
      <c r="AQ3174" s="29"/>
      <c r="AR3174" s="29"/>
      <c r="AS3174" s="29"/>
      <c r="AT3174" s="29"/>
      <c r="AU3174" s="29"/>
      <c r="AV3174" s="29"/>
      <c r="AW3174" s="29"/>
      <c r="AX3174" s="29"/>
      <c r="AY3174" s="31"/>
      <c r="AZ3174" s="30"/>
      <c r="BA3174" s="35"/>
    </row>
    <row r="3175" spans="1:53" x14ac:dyDescent="0.25">
      <c r="A3175" s="27"/>
      <c r="B3175" s="27"/>
      <c r="C3175" s="27"/>
      <c r="D3175" s="27"/>
      <c r="E3175" s="27"/>
      <c r="F3175" s="27"/>
      <c r="G3175" s="27"/>
      <c r="H3175" s="27"/>
      <c r="I3175" s="27"/>
      <c r="J3175" s="27"/>
      <c r="K3175" s="27"/>
      <c r="L3175" s="27"/>
      <c r="M3175" s="42"/>
      <c r="N3175" s="42"/>
      <c r="O3175" s="42"/>
      <c r="P3175" s="42"/>
      <c r="Q3175" s="42"/>
      <c r="R3175" s="42"/>
      <c r="S3175" s="42"/>
      <c r="T3175" s="42"/>
      <c r="U3175" s="42"/>
      <c r="V3175" s="42"/>
      <c r="W3175" s="42"/>
      <c r="X3175" s="42"/>
      <c r="Y3175" s="41"/>
      <c r="Z3175" s="41"/>
      <c r="AA3175" s="43"/>
      <c r="AB3175" s="27"/>
      <c r="AC3175" s="27"/>
      <c r="AD3175" s="27"/>
      <c r="AE3175" s="44"/>
      <c r="AF3175" s="27"/>
      <c r="AG3175" s="28"/>
      <c r="AH3175" s="27"/>
      <c r="AI3175" s="27"/>
      <c r="AJ3175" s="27"/>
      <c r="AK3175" s="28"/>
      <c r="AL3175" s="29"/>
      <c r="AM3175" s="29"/>
      <c r="AN3175" s="29"/>
      <c r="AO3175" s="29"/>
      <c r="AP3175" s="29"/>
      <c r="AQ3175" s="29"/>
      <c r="AR3175" s="29"/>
      <c r="AS3175" s="29"/>
      <c r="AT3175" s="29"/>
      <c r="AU3175" s="29"/>
      <c r="AV3175" s="29"/>
      <c r="AW3175" s="29"/>
      <c r="AX3175" s="29"/>
      <c r="AY3175" s="31"/>
      <c r="AZ3175" s="30"/>
      <c r="BA3175" s="35"/>
    </row>
    <row r="3176" spans="1:53" x14ac:dyDescent="0.25">
      <c r="A3176" s="27"/>
      <c r="B3176" s="27"/>
      <c r="C3176" s="27"/>
      <c r="D3176" s="27"/>
      <c r="E3176" s="27"/>
      <c r="F3176" s="27"/>
      <c r="G3176" s="27"/>
      <c r="H3176" s="27"/>
      <c r="I3176" s="27"/>
      <c r="J3176" s="27"/>
      <c r="K3176" s="27"/>
      <c r="L3176" s="27"/>
      <c r="M3176" s="42"/>
      <c r="N3176" s="42"/>
      <c r="O3176" s="42"/>
      <c r="P3176" s="42"/>
      <c r="Q3176" s="42"/>
      <c r="R3176" s="42"/>
      <c r="S3176" s="42"/>
      <c r="T3176" s="42"/>
      <c r="U3176" s="42"/>
      <c r="V3176" s="42"/>
      <c r="W3176" s="42"/>
      <c r="X3176" s="42"/>
      <c r="Y3176" s="41"/>
      <c r="Z3176" s="41"/>
      <c r="AA3176" s="43"/>
      <c r="AB3176" s="27"/>
      <c r="AC3176" s="27"/>
      <c r="AD3176" s="27"/>
      <c r="AE3176" s="44"/>
      <c r="AF3176" s="27"/>
      <c r="AG3176" s="28"/>
      <c r="AH3176" s="27"/>
      <c r="AI3176" s="27"/>
      <c r="AJ3176" s="27"/>
      <c r="AK3176" s="28"/>
      <c r="AL3176" s="29"/>
      <c r="AM3176" s="29"/>
      <c r="AN3176" s="29"/>
      <c r="AO3176" s="29"/>
      <c r="AP3176" s="29"/>
      <c r="AQ3176" s="29"/>
      <c r="AR3176" s="29"/>
      <c r="AS3176" s="29"/>
      <c r="AT3176" s="29"/>
      <c r="AU3176" s="29"/>
      <c r="AV3176" s="29"/>
      <c r="AW3176" s="29"/>
      <c r="AX3176" s="29"/>
      <c r="AY3176" s="31"/>
      <c r="AZ3176" s="30"/>
      <c r="BA3176" s="35"/>
    </row>
    <row r="3177" spans="1:53" x14ac:dyDescent="0.25">
      <c r="A3177" s="27"/>
      <c r="B3177" s="27"/>
      <c r="C3177" s="27"/>
      <c r="D3177" s="27"/>
      <c r="E3177" s="27"/>
      <c r="F3177" s="27"/>
      <c r="G3177" s="27"/>
      <c r="H3177" s="27"/>
      <c r="I3177" s="27"/>
      <c r="J3177" s="27"/>
      <c r="K3177" s="27"/>
      <c r="L3177" s="27"/>
      <c r="M3177" s="42"/>
      <c r="N3177" s="42"/>
      <c r="O3177" s="42"/>
      <c r="P3177" s="42"/>
      <c r="Q3177" s="42"/>
      <c r="R3177" s="42"/>
      <c r="S3177" s="42"/>
      <c r="T3177" s="42"/>
      <c r="U3177" s="42"/>
      <c r="V3177" s="42"/>
      <c r="W3177" s="42"/>
      <c r="X3177" s="42"/>
      <c r="Y3177" s="41"/>
      <c r="Z3177" s="41"/>
      <c r="AA3177" s="43"/>
      <c r="AB3177" s="27"/>
      <c r="AC3177" s="27"/>
      <c r="AD3177" s="27"/>
      <c r="AE3177" s="44"/>
      <c r="AF3177" s="27"/>
      <c r="AG3177" s="28"/>
      <c r="AH3177" s="27"/>
      <c r="AI3177" s="27"/>
      <c r="AJ3177" s="27"/>
      <c r="AK3177" s="28"/>
      <c r="AL3177" s="29"/>
      <c r="AM3177" s="29"/>
      <c r="AN3177" s="29"/>
      <c r="AO3177" s="29"/>
      <c r="AP3177" s="29"/>
      <c r="AQ3177" s="29"/>
      <c r="AR3177" s="29"/>
      <c r="AS3177" s="29"/>
      <c r="AT3177" s="29"/>
      <c r="AU3177" s="29"/>
      <c r="AV3177" s="29"/>
      <c r="AW3177" s="29"/>
      <c r="AX3177" s="29"/>
      <c r="AY3177" s="31"/>
      <c r="AZ3177" s="30"/>
      <c r="BA3177" s="35"/>
    </row>
    <row r="3178" spans="1:53" x14ac:dyDescent="0.25">
      <c r="A3178" s="27"/>
      <c r="B3178" s="27"/>
      <c r="C3178" s="27"/>
      <c r="D3178" s="27"/>
      <c r="E3178" s="27"/>
      <c r="F3178" s="27"/>
      <c r="G3178" s="27"/>
      <c r="H3178" s="27"/>
      <c r="I3178" s="27"/>
      <c r="J3178" s="27"/>
      <c r="K3178" s="27"/>
      <c r="L3178" s="27"/>
      <c r="M3178" s="42"/>
      <c r="N3178" s="42"/>
      <c r="O3178" s="42"/>
      <c r="P3178" s="42"/>
      <c r="Q3178" s="42"/>
      <c r="R3178" s="42"/>
      <c r="S3178" s="42"/>
      <c r="T3178" s="42"/>
      <c r="U3178" s="42"/>
      <c r="V3178" s="42"/>
      <c r="W3178" s="42"/>
      <c r="X3178" s="42"/>
      <c r="Y3178" s="41"/>
      <c r="Z3178" s="41"/>
      <c r="AA3178" s="43"/>
      <c r="AB3178" s="27"/>
      <c r="AC3178" s="27"/>
      <c r="AD3178" s="27"/>
      <c r="AE3178" s="44"/>
      <c r="AF3178" s="27"/>
      <c r="AG3178" s="28"/>
      <c r="AH3178" s="27"/>
      <c r="AI3178" s="27"/>
      <c r="AJ3178" s="27"/>
      <c r="AK3178" s="28"/>
      <c r="AL3178" s="29"/>
      <c r="AM3178" s="29"/>
      <c r="AN3178" s="29"/>
      <c r="AO3178" s="29"/>
      <c r="AP3178" s="29"/>
      <c r="AQ3178" s="29"/>
      <c r="AR3178" s="29"/>
      <c r="AS3178" s="29"/>
      <c r="AT3178" s="29"/>
      <c r="AU3178" s="29"/>
      <c r="AV3178" s="29"/>
      <c r="AW3178" s="29"/>
      <c r="AX3178" s="29"/>
      <c r="AY3178" s="31"/>
      <c r="AZ3178" s="30"/>
      <c r="BA3178" s="35"/>
    </row>
    <row r="3179" spans="1:53" x14ac:dyDescent="0.25">
      <c r="A3179" s="27"/>
      <c r="B3179" s="27"/>
      <c r="C3179" s="27"/>
      <c r="D3179" s="27"/>
      <c r="E3179" s="27"/>
      <c r="F3179" s="27"/>
      <c r="G3179" s="27"/>
      <c r="H3179" s="27"/>
      <c r="I3179" s="27"/>
      <c r="J3179" s="27"/>
      <c r="K3179" s="27"/>
      <c r="L3179" s="27"/>
      <c r="M3179" s="42"/>
      <c r="N3179" s="42"/>
      <c r="O3179" s="42"/>
      <c r="P3179" s="42"/>
      <c r="Q3179" s="42"/>
      <c r="R3179" s="42"/>
      <c r="S3179" s="42"/>
      <c r="T3179" s="42"/>
      <c r="U3179" s="42"/>
      <c r="V3179" s="42"/>
      <c r="W3179" s="42"/>
      <c r="X3179" s="42"/>
      <c r="Y3179" s="41"/>
      <c r="Z3179" s="41"/>
      <c r="AA3179" s="43"/>
      <c r="AB3179" s="27"/>
      <c r="AC3179" s="27"/>
      <c r="AD3179" s="27"/>
      <c r="AE3179" s="44"/>
      <c r="AF3179" s="27"/>
      <c r="AG3179" s="28"/>
      <c r="AH3179" s="27"/>
      <c r="AI3179" s="27"/>
      <c r="AJ3179" s="27"/>
      <c r="AK3179" s="28"/>
      <c r="AL3179" s="29"/>
      <c r="AM3179" s="29"/>
      <c r="AN3179" s="29"/>
      <c r="AO3179" s="29"/>
      <c r="AP3179" s="29"/>
      <c r="AQ3179" s="29"/>
      <c r="AR3179" s="29"/>
      <c r="AS3179" s="29"/>
      <c r="AT3179" s="29"/>
      <c r="AU3179" s="29"/>
      <c r="AV3179" s="29"/>
      <c r="AW3179" s="29"/>
      <c r="AX3179" s="29"/>
      <c r="AY3179" s="31"/>
      <c r="AZ3179" s="30"/>
      <c r="BA3179" s="35"/>
    </row>
    <row r="3180" spans="1:53" x14ac:dyDescent="0.25">
      <c r="A3180" s="27"/>
      <c r="B3180" s="27"/>
      <c r="C3180" s="27"/>
      <c r="D3180" s="27"/>
      <c r="E3180" s="27"/>
      <c r="F3180" s="27"/>
      <c r="G3180" s="27"/>
      <c r="H3180" s="27"/>
      <c r="I3180" s="27"/>
      <c r="J3180" s="27"/>
      <c r="K3180" s="27"/>
      <c r="L3180" s="27"/>
      <c r="M3180" s="42"/>
      <c r="N3180" s="42"/>
      <c r="O3180" s="42"/>
      <c r="P3180" s="42"/>
      <c r="Q3180" s="42"/>
      <c r="R3180" s="42"/>
      <c r="S3180" s="42"/>
      <c r="T3180" s="42"/>
      <c r="U3180" s="42"/>
      <c r="V3180" s="42"/>
      <c r="W3180" s="42"/>
      <c r="X3180" s="42"/>
      <c r="Y3180" s="41"/>
      <c r="Z3180" s="41"/>
      <c r="AA3180" s="43"/>
      <c r="AB3180" s="27"/>
      <c r="AC3180" s="27"/>
      <c r="AD3180" s="27"/>
      <c r="AE3180" s="44"/>
      <c r="AF3180" s="27"/>
      <c r="AG3180" s="28"/>
      <c r="AH3180" s="27"/>
      <c r="AI3180" s="27"/>
      <c r="AJ3180" s="27"/>
      <c r="AK3180" s="28"/>
      <c r="AL3180" s="29"/>
      <c r="AM3180" s="29"/>
      <c r="AN3180" s="29"/>
      <c r="AO3180" s="29"/>
      <c r="AP3180" s="29"/>
      <c r="AQ3180" s="29"/>
      <c r="AR3180" s="29"/>
      <c r="AS3180" s="29"/>
      <c r="AT3180" s="29"/>
      <c r="AU3180" s="29"/>
      <c r="AV3180" s="29"/>
      <c r="AW3180" s="29"/>
      <c r="AX3180" s="29"/>
      <c r="AY3180" s="31"/>
      <c r="AZ3180" s="30"/>
      <c r="BA3180" s="35"/>
    </row>
    <row r="3181" spans="1:53" x14ac:dyDescent="0.25">
      <c r="A3181" s="27"/>
      <c r="B3181" s="27"/>
      <c r="C3181" s="27"/>
      <c r="D3181" s="27"/>
      <c r="E3181" s="27"/>
      <c r="F3181" s="27"/>
      <c r="G3181" s="27"/>
      <c r="H3181" s="27"/>
      <c r="I3181" s="27"/>
      <c r="J3181" s="27"/>
      <c r="K3181" s="27"/>
      <c r="L3181" s="27"/>
      <c r="M3181" s="42"/>
      <c r="N3181" s="42"/>
      <c r="O3181" s="42"/>
      <c r="P3181" s="42"/>
      <c r="Q3181" s="42"/>
      <c r="R3181" s="42"/>
      <c r="S3181" s="42"/>
      <c r="T3181" s="42"/>
      <c r="U3181" s="42"/>
      <c r="V3181" s="42"/>
      <c r="W3181" s="42"/>
      <c r="X3181" s="42"/>
      <c r="Y3181" s="41"/>
      <c r="Z3181" s="41"/>
      <c r="AA3181" s="43"/>
      <c r="AB3181" s="27"/>
      <c r="AC3181" s="27"/>
      <c r="AD3181" s="27"/>
      <c r="AE3181" s="44"/>
      <c r="AF3181" s="27"/>
      <c r="AG3181" s="28"/>
      <c r="AH3181" s="27"/>
      <c r="AI3181" s="27"/>
      <c r="AJ3181" s="27"/>
      <c r="AK3181" s="28"/>
      <c r="AL3181" s="29"/>
      <c r="AM3181" s="29"/>
      <c r="AN3181" s="29"/>
      <c r="AO3181" s="29"/>
      <c r="AP3181" s="29"/>
      <c r="AQ3181" s="29"/>
      <c r="AR3181" s="29"/>
      <c r="AS3181" s="29"/>
      <c r="AT3181" s="29"/>
      <c r="AU3181" s="29"/>
      <c r="AV3181" s="29"/>
      <c r="AW3181" s="29"/>
      <c r="AX3181" s="29"/>
      <c r="AY3181" s="31"/>
      <c r="AZ3181" s="30"/>
      <c r="BA3181" s="35"/>
    </row>
    <row r="3182" spans="1:53" x14ac:dyDescent="0.25">
      <c r="A3182" s="27"/>
      <c r="B3182" s="27"/>
      <c r="C3182" s="27"/>
      <c r="D3182" s="27"/>
      <c r="E3182" s="27"/>
      <c r="F3182" s="27"/>
      <c r="G3182" s="27"/>
      <c r="H3182" s="27"/>
      <c r="I3182" s="27"/>
      <c r="J3182" s="27"/>
      <c r="K3182" s="27"/>
      <c r="L3182" s="27"/>
      <c r="M3182" s="42"/>
      <c r="N3182" s="42"/>
      <c r="O3182" s="42"/>
      <c r="P3182" s="42"/>
      <c r="Q3182" s="42"/>
      <c r="R3182" s="42"/>
      <c r="S3182" s="42"/>
      <c r="T3182" s="42"/>
      <c r="U3182" s="42"/>
      <c r="V3182" s="42"/>
      <c r="W3182" s="42"/>
      <c r="X3182" s="42"/>
      <c r="Y3182" s="41"/>
      <c r="Z3182" s="41"/>
      <c r="AA3182" s="43"/>
      <c r="AB3182" s="27"/>
      <c r="AC3182" s="27"/>
      <c r="AD3182" s="27"/>
      <c r="AE3182" s="44"/>
      <c r="AF3182" s="27"/>
      <c r="AG3182" s="28"/>
      <c r="AH3182" s="27"/>
      <c r="AI3182" s="27"/>
      <c r="AJ3182" s="27"/>
      <c r="AK3182" s="28"/>
      <c r="AL3182" s="29"/>
      <c r="AM3182" s="29"/>
      <c r="AN3182" s="29"/>
      <c r="AO3182" s="29"/>
      <c r="AP3182" s="29"/>
      <c r="AQ3182" s="29"/>
      <c r="AR3182" s="29"/>
      <c r="AS3182" s="29"/>
      <c r="AT3182" s="29"/>
      <c r="AU3182" s="29"/>
      <c r="AV3182" s="29"/>
      <c r="AW3182" s="29"/>
      <c r="AX3182" s="29"/>
      <c r="AY3182" s="31"/>
      <c r="AZ3182" s="30"/>
      <c r="BA3182" s="35"/>
    </row>
    <row r="3183" spans="1:53" x14ac:dyDescent="0.25">
      <c r="A3183" s="27"/>
      <c r="B3183" s="27"/>
      <c r="C3183" s="27"/>
      <c r="D3183" s="27"/>
      <c r="E3183" s="27"/>
      <c r="F3183" s="27"/>
      <c r="G3183" s="27"/>
      <c r="H3183" s="27"/>
      <c r="I3183" s="27"/>
      <c r="J3183" s="27"/>
      <c r="K3183" s="27"/>
      <c r="L3183" s="27"/>
      <c r="M3183" s="42"/>
      <c r="N3183" s="42"/>
      <c r="O3183" s="42"/>
      <c r="P3183" s="42"/>
      <c r="Q3183" s="42"/>
      <c r="R3183" s="42"/>
      <c r="S3183" s="42"/>
      <c r="T3183" s="42"/>
      <c r="U3183" s="42"/>
      <c r="V3183" s="42"/>
      <c r="W3183" s="42"/>
      <c r="X3183" s="42"/>
      <c r="Y3183" s="41"/>
      <c r="Z3183" s="41"/>
      <c r="AA3183" s="43"/>
      <c r="AB3183" s="27"/>
      <c r="AC3183" s="27"/>
      <c r="AD3183" s="27"/>
      <c r="AE3183" s="44"/>
      <c r="AF3183" s="27"/>
      <c r="AG3183" s="28"/>
      <c r="AH3183" s="27"/>
      <c r="AI3183" s="27"/>
      <c r="AJ3183" s="27"/>
      <c r="AK3183" s="28"/>
      <c r="AL3183" s="29"/>
      <c r="AM3183" s="29"/>
      <c r="AN3183" s="29"/>
      <c r="AO3183" s="29"/>
      <c r="AP3183" s="29"/>
      <c r="AQ3183" s="29"/>
      <c r="AR3183" s="29"/>
      <c r="AS3183" s="29"/>
      <c r="AT3183" s="29"/>
      <c r="AU3183" s="29"/>
      <c r="AV3183" s="29"/>
      <c r="AW3183" s="29"/>
      <c r="AX3183" s="29"/>
      <c r="AY3183" s="31"/>
      <c r="AZ3183" s="30"/>
      <c r="BA3183" s="35"/>
    </row>
    <row r="3184" spans="1:53" x14ac:dyDescent="0.25">
      <c r="A3184" s="27"/>
      <c r="B3184" s="27"/>
      <c r="C3184" s="27"/>
      <c r="D3184" s="27"/>
      <c r="E3184" s="27"/>
      <c r="F3184" s="27"/>
      <c r="G3184" s="27"/>
      <c r="H3184" s="27"/>
      <c r="I3184" s="27"/>
      <c r="J3184" s="27"/>
      <c r="K3184" s="27"/>
      <c r="L3184" s="27"/>
      <c r="M3184" s="42"/>
      <c r="N3184" s="42"/>
      <c r="O3184" s="42"/>
      <c r="P3184" s="42"/>
      <c r="Q3184" s="42"/>
      <c r="R3184" s="42"/>
      <c r="S3184" s="42"/>
      <c r="T3184" s="42"/>
      <c r="U3184" s="42"/>
      <c r="V3184" s="42"/>
      <c r="W3184" s="42"/>
      <c r="X3184" s="42"/>
      <c r="Y3184" s="41"/>
      <c r="Z3184" s="41"/>
      <c r="AA3184" s="43"/>
      <c r="AB3184" s="27"/>
      <c r="AC3184" s="27"/>
      <c r="AD3184" s="27"/>
      <c r="AE3184" s="44"/>
      <c r="AF3184" s="27"/>
      <c r="AG3184" s="28"/>
      <c r="AH3184" s="27"/>
      <c r="AI3184" s="27"/>
      <c r="AJ3184" s="27"/>
      <c r="AK3184" s="28"/>
      <c r="AL3184" s="29"/>
      <c r="AM3184" s="29"/>
      <c r="AN3184" s="29"/>
      <c r="AO3184" s="29"/>
      <c r="AP3184" s="29"/>
      <c r="AQ3184" s="29"/>
      <c r="AR3184" s="29"/>
      <c r="AS3184" s="29"/>
      <c r="AT3184" s="29"/>
      <c r="AU3184" s="29"/>
      <c r="AV3184" s="29"/>
      <c r="AW3184" s="29"/>
      <c r="AX3184" s="29"/>
      <c r="AY3184" s="31"/>
      <c r="AZ3184" s="30"/>
      <c r="BA3184" s="35"/>
    </row>
    <row r="3185" spans="1:53" x14ac:dyDescent="0.25">
      <c r="A3185" s="27"/>
      <c r="B3185" s="27"/>
      <c r="C3185" s="27"/>
      <c r="D3185" s="27"/>
      <c r="E3185" s="27"/>
      <c r="F3185" s="27"/>
      <c r="G3185" s="27"/>
      <c r="H3185" s="27"/>
      <c r="I3185" s="27"/>
      <c r="J3185" s="27"/>
      <c r="K3185" s="27"/>
      <c r="L3185" s="27"/>
      <c r="M3185" s="42"/>
      <c r="N3185" s="42"/>
      <c r="O3185" s="42"/>
      <c r="P3185" s="42"/>
      <c r="Q3185" s="42"/>
      <c r="R3185" s="42"/>
      <c r="S3185" s="42"/>
      <c r="T3185" s="42"/>
      <c r="U3185" s="42"/>
      <c r="V3185" s="42"/>
      <c r="W3185" s="42"/>
      <c r="X3185" s="42"/>
      <c r="Y3185" s="41"/>
      <c r="Z3185" s="41"/>
      <c r="AA3185" s="43"/>
      <c r="AB3185" s="27"/>
      <c r="AC3185" s="27"/>
      <c r="AD3185" s="27"/>
      <c r="AE3185" s="44"/>
      <c r="AF3185" s="27"/>
      <c r="AG3185" s="28"/>
      <c r="AH3185" s="27"/>
      <c r="AI3185" s="27"/>
      <c r="AJ3185" s="27"/>
      <c r="AK3185" s="28"/>
      <c r="AL3185" s="29"/>
      <c r="AM3185" s="29"/>
      <c r="AN3185" s="29"/>
      <c r="AO3185" s="29"/>
      <c r="AP3185" s="29"/>
      <c r="AQ3185" s="29"/>
      <c r="AR3185" s="29"/>
      <c r="AS3185" s="29"/>
      <c r="AT3185" s="29"/>
      <c r="AU3185" s="29"/>
      <c r="AV3185" s="29"/>
      <c r="AW3185" s="29"/>
      <c r="AX3185" s="29"/>
      <c r="AY3185" s="31"/>
      <c r="AZ3185" s="30"/>
      <c r="BA3185" s="35"/>
    </row>
    <row r="3186" spans="1:53" x14ac:dyDescent="0.25">
      <c r="A3186" s="27"/>
      <c r="B3186" s="27"/>
      <c r="C3186" s="27"/>
      <c r="D3186" s="27"/>
      <c r="E3186" s="27"/>
      <c r="F3186" s="27"/>
      <c r="G3186" s="27"/>
      <c r="H3186" s="27"/>
      <c r="I3186" s="27"/>
      <c r="J3186" s="27"/>
      <c r="K3186" s="27"/>
      <c r="L3186" s="27"/>
      <c r="M3186" s="42"/>
      <c r="N3186" s="42"/>
      <c r="O3186" s="42"/>
      <c r="P3186" s="42"/>
      <c r="Q3186" s="42"/>
      <c r="R3186" s="42"/>
      <c r="S3186" s="42"/>
      <c r="T3186" s="42"/>
      <c r="U3186" s="42"/>
      <c r="V3186" s="42"/>
      <c r="W3186" s="42"/>
      <c r="X3186" s="42"/>
      <c r="Y3186" s="41"/>
      <c r="Z3186" s="41"/>
      <c r="AA3186" s="43"/>
      <c r="AB3186" s="27"/>
      <c r="AC3186" s="27"/>
      <c r="AD3186" s="27"/>
      <c r="AE3186" s="44"/>
      <c r="AF3186" s="27"/>
      <c r="AG3186" s="28"/>
      <c r="AH3186" s="27"/>
      <c r="AI3186" s="27"/>
      <c r="AJ3186" s="27"/>
      <c r="AK3186" s="28"/>
      <c r="AL3186" s="29"/>
      <c r="AM3186" s="29"/>
      <c r="AN3186" s="29"/>
      <c r="AO3186" s="29"/>
      <c r="AP3186" s="29"/>
      <c r="AQ3186" s="29"/>
      <c r="AR3186" s="29"/>
      <c r="AS3186" s="29"/>
      <c r="AT3186" s="29"/>
      <c r="AU3186" s="29"/>
      <c r="AV3186" s="29"/>
      <c r="AW3186" s="29"/>
      <c r="AX3186" s="29"/>
      <c r="AY3186" s="31"/>
      <c r="AZ3186" s="30"/>
      <c r="BA3186" s="35"/>
    </row>
    <row r="3187" spans="1:53" x14ac:dyDescent="0.25">
      <c r="A3187" s="27"/>
      <c r="B3187" s="27"/>
      <c r="C3187" s="27"/>
      <c r="D3187" s="27"/>
      <c r="E3187" s="27"/>
      <c r="F3187" s="27"/>
      <c r="G3187" s="27"/>
      <c r="H3187" s="27"/>
      <c r="I3187" s="27"/>
      <c r="J3187" s="27"/>
      <c r="K3187" s="27"/>
      <c r="L3187" s="27"/>
      <c r="M3187" s="42"/>
      <c r="N3187" s="42"/>
      <c r="O3187" s="42"/>
      <c r="P3187" s="42"/>
      <c r="Q3187" s="42"/>
      <c r="R3187" s="42"/>
      <c r="S3187" s="42"/>
      <c r="T3187" s="42"/>
      <c r="U3187" s="42"/>
      <c r="V3187" s="42"/>
      <c r="W3187" s="42"/>
      <c r="X3187" s="42"/>
      <c r="Y3187" s="41"/>
      <c r="Z3187" s="41"/>
      <c r="AA3187" s="43"/>
      <c r="AB3187" s="27"/>
      <c r="AC3187" s="27"/>
      <c r="AD3187" s="27"/>
      <c r="AE3187" s="44"/>
      <c r="AF3187" s="27"/>
      <c r="AG3187" s="28"/>
      <c r="AH3187" s="27"/>
      <c r="AI3187" s="27"/>
      <c r="AJ3187" s="27"/>
      <c r="AK3187" s="28"/>
      <c r="AL3187" s="29"/>
      <c r="AM3187" s="29"/>
      <c r="AN3187" s="29"/>
      <c r="AO3187" s="29"/>
      <c r="AP3187" s="29"/>
      <c r="AQ3187" s="29"/>
      <c r="AR3187" s="29"/>
      <c r="AS3187" s="29"/>
      <c r="AT3187" s="29"/>
      <c r="AU3187" s="29"/>
      <c r="AV3187" s="29"/>
      <c r="AW3187" s="29"/>
      <c r="AX3187" s="29"/>
      <c r="AY3187" s="31"/>
      <c r="AZ3187" s="30"/>
      <c r="BA3187" s="35"/>
    </row>
    <row r="3188" spans="1:53" x14ac:dyDescent="0.25">
      <c r="A3188" s="27"/>
      <c r="B3188" s="27"/>
      <c r="C3188" s="27"/>
      <c r="D3188" s="27"/>
      <c r="E3188" s="27"/>
      <c r="F3188" s="27"/>
      <c r="G3188" s="27"/>
      <c r="H3188" s="27"/>
      <c r="I3188" s="27"/>
      <c r="J3188" s="27"/>
      <c r="K3188" s="27"/>
      <c r="L3188" s="27"/>
      <c r="M3188" s="42"/>
      <c r="N3188" s="42"/>
      <c r="O3188" s="42"/>
      <c r="P3188" s="42"/>
      <c r="Q3188" s="42"/>
      <c r="R3188" s="42"/>
      <c r="S3188" s="42"/>
      <c r="T3188" s="42"/>
      <c r="U3188" s="42"/>
      <c r="V3188" s="42"/>
      <c r="W3188" s="42"/>
      <c r="X3188" s="42"/>
      <c r="Y3188" s="41"/>
      <c r="Z3188" s="41"/>
      <c r="AA3188" s="43"/>
      <c r="AB3188" s="27"/>
      <c r="AC3188" s="27"/>
      <c r="AD3188" s="27"/>
      <c r="AE3188" s="44"/>
      <c r="AF3188" s="27"/>
      <c r="AG3188" s="28"/>
      <c r="AH3188" s="27"/>
      <c r="AI3188" s="27"/>
      <c r="AJ3188" s="27"/>
      <c r="AK3188" s="28"/>
      <c r="AL3188" s="29"/>
      <c r="AM3188" s="29"/>
      <c r="AN3188" s="29"/>
      <c r="AO3188" s="29"/>
      <c r="AP3188" s="29"/>
      <c r="AQ3188" s="29"/>
      <c r="AR3188" s="29"/>
      <c r="AS3188" s="29"/>
      <c r="AT3188" s="29"/>
      <c r="AU3188" s="29"/>
      <c r="AV3188" s="29"/>
      <c r="AW3188" s="29"/>
      <c r="AX3188" s="29"/>
      <c r="AY3188" s="31"/>
      <c r="AZ3188" s="30"/>
      <c r="BA3188" s="35"/>
    </row>
    <row r="3189" spans="1:53" x14ac:dyDescent="0.25">
      <c r="A3189" s="27"/>
      <c r="B3189" s="27"/>
      <c r="C3189" s="27"/>
      <c r="D3189" s="27"/>
      <c r="E3189" s="27"/>
      <c r="F3189" s="27"/>
      <c r="G3189" s="27"/>
      <c r="H3189" s="27"/>
      <c r="I3189" s="27"/>
      <c r="J3189" s="27"/>
      <c r="K3189" s="27"/>
      <c r="L3189" s="27"/>
      <c r="M3189" s="42"/>
      <c r="N3189" s="42"/>
      <c r="O3189" s="42"/>
      <c r="P3189" s="42"/>
      <c r="Q3189" s="42"/>
      <c r="R3189" s="42"/>
      <c r="S3189" s="42"/>
      <c r="T3189" s="42"/>
      <c r="U3189" s="42"/>
      <c r="V3189" s="42"/>
      <c r="W3189" s="42"/>
      <c r="X3189" s="42"/>
      <c r="Y3189" s="41"/>
      <c r="Z3189" s="41"/>
      <c r="AA3189" s="43"/>
      <c r="AB3189" s="27"/>
      <c r="AC3189" s="27"/>
      <c r="AD3189" s="27"/>
      <c r="AE3189" s="44"/>
      <c r="AF3189" s="27"/>
      <c r="AG3189" s="28"/>
      <c r="AH3189" s="27"/>
      <c r="AI3189" s="27"/>
      <c r="AJ3189" s="27"/>
      <c r="AK3189" s="28"/>
      <c r="AL3189" s="29"/>
      <c r="AM3189" s="29"/>
      <c r="AN3189" s="29"/>
      <c r="AO3189" s="29"/>
      <c r="AP3189" s="29"/>
      <c r="AQ3189" s="29"/>
      <c r="AR3189" s="29"/>
      <c r="AS3189" s="29"/>
      <c r="AT3189" s="29"/>
      <c r="AU3189" s="29"/>
      <c r="AV3189" s="29"/>
      <c r="AW3189" s="29"/>
      <c r="AX3189" s="29"/>
      <c r="AY3189" s="31"/>
      <c r="AZ3189" s="30"/>
      <c r="BA3189" s="35"/>
    </row>
    <row r="3190" spans="1:53" x14ac:dyDescent="0.25">
      <c r="A3190" s="27"/>
      <c r="B3190" s="27"/>
      <c r="C3190" s="27"/>
      <c r="D3190" s="27"/>
      <c r="E3190" s="27"/>
      <c r="F3190" s="27"/>
      <c r="G3190" s="27"/>
      <c r="H3190" s="27"/>
      <c r="I3190" s="27"/>
      <c r="J3190" s="27"/>
      <c r="K3190" s="27"/>
      <c r="L3190" s="27"/>
      <c r="M3190" s="42"/>
      <c r="N3190" s="42"/>
      <c r="O3190" s="42"/>
      <c r="P3190" s="42"/>
      <c r="Q3190" s="42"/>
      <c r="R3190" s="42"/>
      <c r="S3190" s="42"/>
      <c r="T3190" s="42"/>
      <c r="U3190" s="42"/>
      <c r="V3190" s="42"/>
      <c r="W3190" s="42"/>
      <c r="X3190" s="42"/>
      <c r="Y3190" s="41"/>
      <c r="Z3190" s="41"/>
      <c r="AA3190" s="43"/>
      <c r="AB3190" s="27"/>
      <c r="AC3190" s="27"/>
      <c r="AD3190" s="27"/>
      <c r="AE3190" s="44"/>
      <c r="AF3190" s="27"/>
      <c r="AG3190" s="28"/>
      <c r="AH3190" s="27"/>
      <c r="AI3190" s="27"/>
      <c r="AJ3190" s="27"/>
      <c r="AK3190" s="28"/>
      <c r="AL3190" s="29"/>
      <c r="AM3190" s="29"/>
      <c r="AN3190" s="29"/>
      <c r="AO3190" s="29"/>
      <c r="AP3190" s="29"/>
      <c r="AQ3190" s="29"/>
      <c r="AR3190" s="29"/>
      <c r="AS3190" s="29"/>
      <c r="AT3190" s="29"/>
      <c r="AU3190" s="29"/>
      <c r="AV3190" s="29"/>
      <c r="AW3190" s="29"/>
      <c r="AX3190" s="29"/>
      <c r="AY3190" s="31"/>
      <c r="AZ3190" s="30"/>
      <c r="BA3190" s="35"/>
    </row>
    <row r="3191" spans="1:53" x14ac:dyDescent="0.25">
      <c r="A3191" s="27"/>
      <c r="B3191" s="27"/>
      <c r="C3191" s="27"/>
      <c r="D3191" s="27"/>
      <c r="E3191" s="27"/>
      <c r="F3191" s="27"/>
      <c r="G3191" s="27"/>
      <c r="H3191" s="27"/>
      <c r="I3191" s="27"/>
      <c r="J3191" s="27"/>
      <c r="K3191" s="27"/>
      <c r="L3191" s="27"/>
      <c r="M3191" s="42"/>
      <c r="N3191" s="42"/>
      <c r="O3191" s="42"/>
      <c r="P3191" s="42"/>
      <c r="Q3191" s="42"/>
      <c r="R3191" s="42"/>
      <c r="S3191" s="42"/>
      <c r="T3191" s="42"/>
      <c r="U3191" s="42"/>
      <c r="V3191" s="42"/>
      <c r="W3191" s="42"/>
      <c r="X3191" s="42"/>
      <c r="Y3191" s="41"/>
      <c r="Z3191" s="41"/>
      <c r="AA3191" s="43"/>
      <c r="AB3191" s="27"/>
      <c r="AC3191" s="27"/>
      <c r="AD3191" s="27"/>
      <c r="AE3191" s="44"/>
      <c r="AF3191" s="27"/>
      <c r="AG3191" s="28"/>
      <c r="AH3191" s="27"/>
      <c r="AI3191" s="27"/>
      <c r="AJ3191" s="27"/>
      <c r="AK3191" s="28"/>
      <c r="AL3191" s="29"/>
      <c r="AM3191" s="29"/>
      <c r="AN3191" s="29"/>
      <c r="AO3191" s="29"/>
      <c r="AP3191" s="29"/>
      <c r="AQ3191" s="29"/>
      <c r="AR3191" s="29"/>
      <c r="AS3191" s="29"/>
      <c r="AT3191" s="29"/>
      <c r="AU3191" s="29"/>
      <c r="AV3191" s="29"/>
      <c r="AW3191" s="29"/>
      <c r="AX3191" s="29"/>
      <c r="AY3191" s="31"/>
      <c r="AZ3191" s="30"/>
      <c r="BA3191" s="35"/>
    </row>
    <row r="3192" spans="1:53" x14ac:dyDescent="0.25">
      <c r="A3192" s="27"/>
      <c r="B3192" s="27"/>
      <c r="C3192" s="27"/>
      <c r="D3192" s="27"/>
      <c r="E3192" s="27"/>
      <c r="F3192" s="27"/>
      <c r="G3192" s="27"/>
      <c r="H3192" s="27"/>
      <c r="I3192" s="27"/>
      <c r="J3192" s="27"/>
      <c r="K3192" s="27"/>
      <c r="L3192" s="27"/>
      <c r="M3192" s="42"/>
      <c r="N3192" s="42"/>
      <c r="O3192" s="42"/>
      <c r="P3192" s="42"/>
      <c r="Q3192" s="42"/>
      <c r="R3192" s="42"/>
      <c r="S3192" s="42"/>
      <c r="T3192" s="42"/>
      <c r="U3192" s="42"/>
      <c r="V3192" s="42"/>
      <c r="W3192" s="42"/>
      <c r="X3192" s="42"/>
      <c r="Y3192" s="41"/>
      <c r="Z3192" s="41"/>
      <c r="AA3192" s="43"/>
      <c r="AB3192" s="27"/>
      <c r="AC3192" s="27"/>
      <c r="AD3192" s="27"/>
      <c r="AE3192" s="44"/>
      <c r="AF3192" s="27"/>
      <c r="AG3192" s="28"/>
      <c r="AH3192" s="27"/>
      <c r="AI3192" s="27"/>
      <c r="AJ3192" s="27"/>
      <c r="AK3192" s="28"/>
      <c r="AL3192" s="29"/>
      <c r="AM3192" s="29"/>
      <c r="AN3192" s="29"/>
      <c r="AO3192" s="29"/>
      <c r="AP3192" s="29"/>
      <c r="AQ3192" s="29"/>
      <c r="AR3192" s="29"/>
      <c r="AS3192" s="29"/>
      <c r="AT3192" s="29"/>
      <c r="AU3192" s="29"/>
      <c r="AV3192" s="29"/>
      <c r="AW3192" s="29"/>
      <c r="AX3192" s="29"/>
      <c r="AY3192" s="31"/>
      <c r="AZ3192" s="30"/>
      <c r="BA3192" s="35"/>
    </row>
    <row r="3193" spans="1:53" x14ac:dyDescent="0.25">
      <c r="A3193" s="27"/>
      <c r="B3193" s="27"/>
      <c r="C3193" s="27"/>
      <c r="D3193" s="27"/>
      <c r="E3193" s="27"/>
      <c r="F3193" s="27"/>
      <c r="G3193" s="27"/>
      <c r="H3193" s="27"/>
      <c r="I3193" s="27"/>
      <c r="J3193" s="27"/>
      <c r="K3193" s="27"/>
      <c r="L3193" s="27"/>
      <c r="M3193" s="42"/>
      <c r="N3193" s="42"/>
      <c r="O3193" s="42"/>
      <c r="P3193" s="42"/>
      <c r="Q3193" s="42"/>
      <c r="R3193" s="42"/>
      <c r="S3193" s="42"/>
      <c r="T3193" s="42"/>
      <c r="U3193" s="42"/>
      <c r="V3193" s="42"/>
      <c r="W3193" s="42"/>
      <c r="X3193" s="42"/>
      <c r="Y3193" s="41"/>
      <c r="Z3193" s="41"/>
      <c r="AA3193" s="43"/>
      <c r="AB3193" s="27"/>
      <c r="AC3193" s="27"/>
      <c r="AD3193" s="27"/>
      <c r="AE3193" s="44"/>
      <c r="AF3193" s="27"/>
      <c r="AG3193" s="28"/>
      <c r="AH3193" s="27"/>
      <c r="AI3193" s="27"/>
      <c r="AJ3193" s="27"/>
      <c r="AK3193" s="28"/>
      <c r="AL3193" s="29"/>
      <c r="AM3193" s="29"/>
      <c r="AN3193" s="29"/>
      <c r="AO3193" s="29"/>
      <c r="AP3193" s="29"/>
      <c r="AQ3193" s="29"/>
      <c r="AR3193" s="29"/>
      <c r="AS3193" s="29"/>
      <c r="AT3193" s="29"/>
      <c r="AU3193" s="29"/>
      <c r="AV3193" s="29"/>
      <c r="AW3193" s="29"/>
      <c r="AX3193" s="29"/>
      <c r="AY3193" s="31"/>
      <c r="AZ3193" s="30"/>
      <c r="BA3193" s="35"/>
    </row>
    <row r="3194" spans="1:53" x14ac:dyDescent="0.25">
      <c r="A3194" s="27"/>
      <c r="B3194" s="27"/>
      <c r="C3194" s="27"/>
      <c r="D3194" s="27"/>
      <c r="E3194" s="27"/>
      <c r="F3194" s="27"/>
      <c r="G3194" s="27"/>
      <c r="H3194" s="27"/>
      <c r="I3194" s="27"/>
      <c r="J3194" s="27"/>
      <c r="K3194" s="27"/>
      <c r="L3194" s="27"/>
      <c r="M3194" s="42"/>
      <c r="N3194" s="42"/>
      <c r="O3194" s="42"/>
      <c r="P3194" s="42"/>
      <c r="Q3194" s="42"/>
      <c r="R3194" s="42"/>
      <c r="S3194" s="42"/>
      <c r="T3194" s="42"/>
      <c r="U3194" s="42"/>
      <c r="V3194" s="42"/>
      <c r="W3194" s="42"/>
      <c r="X3194" s="42"/>
      <c r="Y3194" s="41"/>
      <c r="Z3194" s="41"/>
      <c r="AA3194" s="43"/>
      <c r="AB3194" s="27"/>
      <c r="AC3194" s="27"/>
      <c r="AD3194" s="27"/>
      <c r="AE3194" s="44"/>
      <c r="AF3194" s="27"/>
      <c r="AG3194" s="28"/>
      <c r="AH3194" s="27"/>
      <c r="AI3194" s="27"/>
      <c r="AJ3194" s="27"/>
      <c r="AK3194" s="28"/>
      <c r="AL3194" s="29"/>
      <c r="AM3194" s="29"/>
      <c r="AN3194" s="29"/>
      <c r="AO3194" s="29"/>
      <c r="AP3194" s="29"/>
      <c r="AQ3194" s="29"/>
      <c r="AR3194" s="29"/>
      <c r="AS3194" s="29"/>
      <c r="AT3194" s="29"/>
      <c r="AU3194" s="29"/>
      <c r="AV3194" s="29"/>
      <c r="AW3194" s="29"/>
      <c r="AX3194" s="29"/>
      <c r="AY3194" s="31"/>
      <c r="AZ3194" s="30"/>
      <c r="BA3194" s="35"/>
    </row>
    <row r="3195" spans="1:53" x14ac:dyDescent="0.25">
      <c r="A3195" s="27"/>
      <c r="B3195" s="27"/>
      <c r="C3195" s="27"/>
      <c r="D3195" s="27"/>
      <c r="E3195" s="27"/>
      <c r="F3195" s="27"/>
      <c r="G3195" s="27"/>
      <c r="H3195" s="27"/>
      <c r="I3195" s="27"/>
      <c r="J3195" s="27"/>
      <c r="K3195" s="27"/>
      <c r="L3195" s="27"/>
      <c r="M3195" s="42"/>
      <c r="N3195" s="42"/>
      <c r="O3195" s="42"/>
      <c r="P3195" s="42"/>
      <c r="Q3195" s="42"/>
      <c r="R3195" s="42"/>
      <c r="S3195" s="42"/>
      <c r="T3195" s="42"/>
      <c r="U3195" s="42"/>
      <c r="V3195" s="42"/>
      <c r="W3195" s="42"/>
      <c r="X3195" s="42"/>
      <c r="Y3195" s="41"/>
      <c r="Z3195" s="41"/>
      <c r="AA3195" s="43"/>
      <c r="AB3195" s="27"/>
      <c r="AC3195" s="27"/>
      <c r="AD3195" s="27"/>
      <c r="AE3195" s="44"/>
      <c r="AF3195" s="27"/>
      <c r="AG3195" s="28"/>
      <c r="AH3195" s="27"/>
      <c r="AI3195" s="27"/>
      <c r="AJ3195" s="27"/>
      <c r="AK3195" s="28"/>
      <c r="AL3195" s="29"/>
      <c r="AM3195" s="29"/>
      <c r="AN3195" s="29"/>
      <c r="AO3195" s="29"/>
      <c r="AP3195" s="29"/>
      <c r="AQ3195" s="29"/>
      <c r="AR3195" s="29"/>
      <c r="AS3195" s="29"/>
      <c r="AT3195" s="29"/>
      <c r="AU3195" s="29"/>
      <c r="AV3195" s="29"/>
      <c r="AW3195" s="29"/>
      <c r="AX3195" s="29"/>
      <c r="AY3195" s="31"/>
      <c r="AZ3195" s="30"/>
      <c r="BA3195" s="35"/>
    </row>
    <row r="3196" spans="1:53" x14ac:dyDescent="0.25">
      <c r="A3196" s="27"/>
      <c r="B3196" s="27"/>
      <c r="C3196" s="27"/>
      <c r="D3196" s="27"/>
      <c r="E3196" s="27"/>
      <c r="F3196" s="27"/>
      <c r="G3196" s="27"/>
      <c r="H3196" s="27"/>
      <c r="I3196" s="27"/>
      <c r="J3196" s="27"/>
      <c r="K3196" s="27"/>
      <c r="L3196" s="27"/>
      <c r="M3196" s="42"/>
      <c r="N3196" s="42"/>
      <c r="O3196" s="42"/>
      <c r="P3196" s="42"/>
      <c r="Q3196" s="42"/>
      <c r="R3196" s="42"/>
      <c r="S3196" s="42"/>
      <c r="T3196" s="42"/>
      <c r="U3196" s="42"/>
      <c r="V3196" s="42"/>
      <c r="W3196" s="42"/>
      <c r="X3196" s="42"/>
      <c r="Y3196" s="41"/>
      <c r="Z3196" s="41"/>
      <c r="AA3196" s="43"/>
      <c r="AB3196" s="27"/>
      <c r="AC3196" s="27"/>
      <c r="AD3196" s="27"/>
      <c r="AE3196" s="44"/>
      <c r="AF3196" s="27"/>
      <c r="AG3196" s="28"/>
      <c r="AH3196" s="27"/>
      <c r="AI3196" s="27"/>
      <c r="AJ3196" s="27"/>
      <c r="AK3196" s="28"/>
      <c r="AL3196" s="29"/>
      <c r="AM3196" s="29"/>
      <c r="AN3196" s="29"/>
      <c r="AO3196" s="29"/>
      <c r="AP3196" s="29"/>
      <c r="AQ3196" s="29"/>
      <c r="AR3196" s="29"/>
      <c r="AS3196" s="29"/>
      <c r="AT3196" s="29"/>
      <c r="AU3196" s="29"/>
      <c r="AV3196" s="29"/>
      <c r="AW3196" s="29"/>
      <c r="AX3196" s="29"/>
      <c r="AY3196" s="31"/>
      <c r="AZ3196" s="30"/>
      <c r="BA3196" s="35"/>
    </row>
    <row r="3197" spans="1:53" x14ac:dyDescent="0.25">
      <c r="A3197" s="27"/>
      <c r="B3197" s="27"/>
      <c r="C3197" s="27"/>
      <c r="D3197" s="27"/>
      <c r="E3197" s="27"/>
      <c r="F3197" s="27"/>
      <c r="G3197" s="27"/>
      <c r="H3197" s="27"/>
      <c r="I3197" s="27"/>
      <c r="J3197" s="27"/>
      <c r="K3197" s="27"/>
      <c r="L3197" s="27"/>
      <c r="M3197" s="42"/>
      <c r="N3197" s="42"/>
      <c r="O3197" s="42"/>
      <c r="P3197" s="42"/>
      <c r="Q3197" s="42"/>
      <c r="R3197" s="42"/>
      <c r="S3197" s="42"/>
      <c r="T3197" s="42"/>
      <c r="U3197" s="42"/>
      <c r="V3197" s="42"/>
      <c r="W3197" s="42"/>
      <c r="X3197" s="42"/>
      <c r="Y3197" s="41"/>
      <c r="Z3197" s="41"/>
      <c r="AA3197" s="43"/>
      <c r="AB3197" s="27"/>
      <c r="AC3197" s="27"/>
      <c r="AD3197" s="27"/>
      <c r="AE3197" s="44"/>
      <c r="AF3197" s="27"/>
      <c r="AG3197" s="28"/>
      <c r="AH3197" s="27"/>
      <c r="AI3197" s="27"/>
      <c r="AJ3197" s="27"/>
      <c r="AK3197" s="28"/>
      <c r="AL3197" s="29"/>
      <c r="AM3197" s="29"/>
      <c r="AN3197" s="29"/>
      <c r="AO3197" s="29"/>
      <c r="AP3197" s="29"/>
      <c r="AQ3197" s="29"/>
      <c r="AR3197" s="29"/>
      <c r="AS3197" s="29"/>
      <c r="AT3197" s="29"/>
      <c r="AU3197" s="29"/>
      <c r="AV3197" s="29"/>
      <c r="AW3197" s="29"/>
      <c r="AX3197" s="29"/>
      <c r="AY3197" s="31"/>
      <c r="AZ3197" s="30"/>
      <c r="BA3197" s="35"/>
    </row>
    <row r="3198" spans="1:53" x14ac:dyDescent="0.25">
      <c r="A3198" s="27"/>
      <c r="B3198" s="27"/>
      <c r="C3198" s="27"/>
      <c r="D3198" s="27"/>
      <c r="E3198" s="27"/>
      <c r="F3198" s="27"/>
      <c r="G3198" s="27"/>
      <c r="H3198" s="27"/>
      <c r="I3198" s="27"/>
      <c r="J3198" s="27"/>
      <c r="K3198" s="27"/>
      <c r="L3198" s="27"/>
      <c r="M3198" s="42"/>
      <c r="N3198" s="42"/>
      <c r="O3198" s="42"/>
      <c r="P3198" s="42"/>
      <c r="Q3198" s="42"/>
      <c r="R3198" s="42"/>
      <c r="S3198" s="42"/>
      <c r="T3198" s="42"/>
      <c r="U3198" s="42"/>
      <c r="V3198" s="42"/>
      <c r="W3198" s="42"/>
      <c r="X3198" s="42"/>
      <c r="Y3198" s="41"/>
      <c r="Z3198" s="41"/>
      <c r="AA3198" s="43"/>
      <c r="AB3198" s="27"/>
      <c r="AC3198" s="27"/>
      <c r="AD3198" s="27"/>
      <c r="AE3198" s="44"/>
      <c r="AF3198" s="27"/>
      <c r="AG3198" s="28"/>
      <c r="AH3198" s="27"/>
      <c r="AI3198" s="27"/>
      <c r="AJ3198" s="27"/>
      <c r="AK3198" s="28"/>
      <c r="AL3198" s="29"/>
      <c r="AM3198" s="29"/>
      <c r="AN3198" s="29"/>
      <c r="AO3198" s="29"/>
      <c r="AP3198" s="29"/>
      <c r="AQ3198" s="29"/>
      <c r="AR3198" s="29"/>
      <c r="AS3198" s="29"/>
      <c r="AT3198" s="29"/>
      <c r="AU3198" s="29"/>
      <c r="AV3198" s="29"/>
      <c r="AW3198" s="29"/>
      <c r="AX3198" s="29"/>
      <c r="AY3198" s="31"/>
      <c r="AZ3198" s="30"/>
      <c r="BA3198" s="35"/>
    </row>
    <row r="3199" spans="1:53" x14ac:dyDescent="0.25">
      <c r="A3199" s="27"/>
      <c r="B3199" s="27"/>
      <c r="C3199" s="27"/>
      <c r="D3199" s="27"/>
      <c r="E3199" s="27"/>
      <c r="F3199" s="27"/>
      <c r="G3199" s="27"/>
      <c r="H3199" s="27"/>
      <c r="I3199" s="27"/>
      <c r="J3199" s="27"/>
      <c r="K3199" s="27"/>
      <c r="L3199" s="27"/>
      <c r="M3199" s="42"/>
      <c r="N3199" s="42"/>
      <c r="O3199" s="42"/>
      <c r="P3199" s="42"/>
      <c r="Q3199" s="42"/>
      <c r="R3199" s="42"/>
      <c r="S3199" s="42"/>
      <c r="T3199" s="42"/>
      <c r="U3199" s="42"/>
      <c r="V3199" s="42"/>
      <c r="W3199" s="42"/>
      <c r="X3199" s="42"/>
      <c r="Y3199" s="41"/>
      <c r="Z3199" s="41"/>
      <c r="AA3199" s="43"/>
      <c r="AB3199" s="27"/>
      <c r="AC3199" s="27"/>
      <c r="AD3199" s="27"/>
      <c r="AE3199" s="44"/>
      <c r="AF3199" s="27"/>
      <c r="AG3199" s="28"/>
      <c r="AH3199" s="27"/>
      <c r="AI3199" s="27"/>
      <c r="AJ3199" s="27"/>
      <c r="AK3199" s="28"/>
      <c r="AL3199" s="29"/>
      <c r="AM3199" s="29"/>
      <c r="AN3199" s="29"/>
      <c r="AO3199" s="29"/>
      <c r="AP3199" s="29"/>
      <c r="AQ3199" s="29"/>
      <c r="AR3199" s="29"/>
      <c r="AS3199" s="29"/>
      <c r="AT3199" s="29"/>
      <c r="AU3199" s="29"/>
      <c r="AV3199" s="29"/>
      <c r="AW3199" s="29"/>
      <c r="AX3199" s="29"/>
      <c r="AY3199" s="31"/>
      <c r="AZ3199" s="30"/>
      <c r="BA3199" s="35"/>
    </row>
    <row r="3200" spans="1:53" x14ac:dyDescent="0.25">
      <c r="A3200" s="27"/>
      <c r="B3200" s="27"/>
      <c r="C3200" s="27"/>
      <c r="D3200" s="27"/>
      <c r="E3200" s="27"/>
      <c r="F3200" s="27"/>
      <c r="G3200" s="27"/>
      <c r="H3200" s="27"/>
      <c r="I3200" s="27"/>
      <c r="J3200" s="27"/>
      <c r="K3200" s="27"/>
      <c r="L3200" s="27"/>
      <c r="M3200" s="42"/>
      <c r="N3200" s="42"/>
      <c r="O3200" s="42"/>
      <c r="P3200" s="42"/>
      <c r="Q3200" s="42"/>
      <c r="R3200" s="42"/>
      <c r="S3200" s="42"/>
      <c r="T3200" s="42"/>
      <c r="U3200" s="42"/>
      <c r="V3200" s="42"/>
      <c r="W3200" s="42"/>
      <c r="X3200" s="42"/>
      <c r="Y3200" s="41"/>
      <c r="Z3200" s="41"/>
      <c r="AA3200" s="43"/>
      <c r="AB3200" s="27"/>
      <c r="AC3200" s="27"/>
      <c r="AD3200" s="27"/>
      <c r="AE3200" s="44"/>
      <c r="AF3200" s="27"/>
      <c r="AG3200" s="28"/>
      <c r="AH3200" s="27"/>
      <c r="AI3200" s="27"/>
      <c r="AJ3200" s="27"/>
      <c r="AK3200" s="28"/>
      <c r="AL3200" s="29"/>
      <c r="AM3200" s="29"/>
      <c r="AN3200" s="29"/>
      <c r="AO3200" s="29"/>
      <c r="AP3200" s="29"/>
      <c r="AQ3200" s="29"/>
      <c r="AR3200" s="29"/>
      <c r="AS3200" s="29"/>
      <c r="AT3200" s="29"/>
      <c r="AU3200" s="29"/>
      <c r="AV3200" s="29"/>
      <c r="AW3200" s="29"/>
      <c r="AX3200" s="29"/>
      <c r="AY3200" s="31"/>
      <c r="AZ3200" s="30"/>
      <c r="BA3200" s="35"/>
    </row>
    <row r="3201" spans="1:53" x14ac:dyDescent="0.25">
      <c r="A3201" s="27"/>
      <c r="B3201" s="27"/>
      <c r="C3201" s="27"/>
      <c r="D3201" s="27"/>
      <c r="E3201" s="27"/>
      <c r="F3201" s="27"/>
      <c r="G3201" s="27"/>
      <c r="H3201" s="27"/>
      <c r="I3201" s="27"/>
      <c r="J3201" s="27"/>
      <c r="K3201" s="27"/>
      <c r="L3201" s="27"/>
      <c r="M3201" s="42"/>
      <c r="N3201" s="42"/>
      <c r="O3201" s="42"/>
      <c r="P3201" s="42"/>
      <c r="Q3201" s="42"/>
      <c r="R3201" s="42"/>
      <c r="S3201" s="42"/>
      <c r="T3201" s="42"/>
      <c r="U3201" s="42"/>
      <c r="V3201" s="42"/>
      <c r="W3201" s="42"/>
      <c r="X3201" s="42"/>
      <c r="Y3201" s="41"/>
      <c r="Z3201" s="41"/>
      <c r="AA3201" s="43"/>
      <c r="AB3201" s="27"/>
      <c r="AC3201" s="27"/>
      <c r="AD3201" s="27"/>
      <c r="AE3201" s="44"/>
      <c r="AF3201" s="27"/>
      <c r="AG3201" s="28"/>
      <c r="AH3201" s="27"/>
      <c r="AI3201" s="27"/>
      <c r="AJ3201" s="27"/>
      <c r="AK3201" s="28"/>
      <c r="AL3201" s="29"/>
      <c r="AM3201" s="29"/>
      <c r="AN3201" s="29"/>
      <c r="AO3201" s="29"/>
      <c r="AP3201" s="29"/>
      <c r="AQ3201" s="29"/>
      <c r="AR3201" s="29"/>
      <c r="AS3201" s="29"/>
      <c r="AT3201" s="29"/>
      <c r="AU3201" s="29"/>
      <c r="AV3201" s="29"/>
      <c r="AW3201" s="29"/>
      <c r="AX3201" s="29"/>
      <c r="AY3201" s="31"/>
      <c r="AZ3201" s="30"/>
      <c r="BA3201" s="35"/>
    </row>
    <row r="3202" spans="1:53" x14ac:dyDescent="0.25">
      <c r="A3202" s="27"/>
      <c r="B3202" s="27"/>
      <c r="C3202" s="27"/>
      <c r="D3202" s="27"/>
      <c r="E3202" s="27"/>
      <c r="F3202" s="27"/>
      <c r="G3202" s="27"/>
      <c r="H3202" s="27"/>
      <c r="I3202" s="27"/>
      <c r="J3202" s="27"/>
      <c r="K3202" s="27"/>
      <c r="L3202" s="27"/>
      <c r="M3202" s="42"/>
      <c r="N3202" s="42"/>
      <c r="O3202" s="42"/>
      <c r="P3202" s="42"/>
      <c r="Q3202" s="42"/>
      <c r="R3202" s="42"/>
      <c r="S3202" s="42"/>
      <c r="T3202" s="42"/>
      <c r="U3202" s="42"/>
      <c r="V3202" s="42"/>
      <c r="W3202" s="42"/>
      <c r="X3202" s="42"/>
      <c r="Y3202" s="41"/>
      <c r="Z3202" s="41"/>
      <c r="AA3202" s="43"/>
      <c r="AB3202" s="27"/>
      <c r="AC3202" s="27"/>
      <c r="AD3202" s="27"/>
      <c r="AE3202" s="44"/>
      <c r="AF3202" s="27"/>
      <c r="AG3202" s="28"/>
      <c r="AH3202" s="27"/>
      <c r="AI3202" s="27"/>
      <c r="AJ3202" s="27"/>
      <c r="AK3202" s="28"/>
      <c r="AL3202" s="29"/>
      <c r="AM3202" s="29"/>
      <c r="AN3202" s="29"/>
      <c r="AO3202" s="29"/>
      <c r="AP3202" s="29"/>
      <c r="AQ3202" s="29"/>
      <c r="AR3202" s="29"/>
      <c r="AS3202" s="29"/>
      <c r="AT3202" s="29"/>
      <c r="AU3202" s="29"/>
      <c r="AV3202" s="29"/>
      <c r="AW3202" s="29"/>
      <c r="AX3202" s="29"/>
      <c r="AY3202" s="31"/>
      <c r="AZ3202" s="30"/>
      <c r="BA3202" s="35"/>
    </row>
    <row r="3203" spans="1:53" x14ac:dyDescent="0.25">
      <c r="A3203" s="27"/>
      <c r="B3203" s="27"/>
      <c r="C3203" s="27"/>
      <c r="D3203" s="27"/>
      <c r="E3203" s="27"/>
      <c r="F3203" s="27"/>
      <c r="G3203" s="27"/>
      <c r="H3203" s="27"/>
      <c r="I3203" s="27"/>
      <c r="J3203" s="27"/>
      <c r="K3203" s="27"/>
      <c r="L3203" s="27"/>
      <c r="M3203" s="42"/>
      <c r="N3203" s="42"/>
      <c r="O3203" s="42"/>
      <c r="P3203" s="42"/>
      <c r="Q3203" s="42"/>
      <c r="R3203" s="42"/>
      <c r="S3203" s="42"/>
      <c r="T3203" s="42"/>
      <c r="U3203" s="42"/>
      <c r="V3203" s="42"/>
      <c r="W3203" s="42"/>
      <c r="X3203" s="42"/>
      <c r="Y3203" s="41"/>
      <c r="Z3203" s="41"/>
      <c r="AA3203" s="43"/>
      <c r="AB3203" s="27"/>
      <c r="AC3203" s="27"/>
      <c r="AD3203" s="27"/>
      <c r="AE3203" s="44"/>
      <c r="AF3203" s="27"/>
      <c r="AG3203" s="28"/>
      <c r="AH3203" s="27"/>
      <c r="AI3203" s="27"/>
      <c r="AJ3203" s="27"/>
      <c r="AK3203" s="28"/>
      <c r="AL3203" s="29"/>
      <c r="AM3203" s="29"/>
      <c r="AN3203" s="29"/>
      <c r="AO3203" s="29"/>
      <c r="AP3203" s="29"/>
      <c r="AQ3203" s="29"/>
      <c r="AR3203" s="29"/>
      <c r="AS3203" s="29"/>
      <c r="AT3203" s="29"/>
      <c r="AU3203" s="29"/>
      <c r="AV3203" s="29"/>
      <c r="AW3203" s="29"/>
      <c r="AX3203" s="29"/>
      <c r="AY3203" s="31"/>
      <c r="AZ3203" s="30"/>
      <c r="BA3203" s="35"/>
    </row>
    <row r="3204" spans="1:53" x14ac:dyDescent="0.25">
      <c r="A3204" s="27"/>
      <c r="B3204" s="27"/>
      <c r="C3204" s="27"/>
      <c r="D3204" s="27"/>
      <c r="E3204" s="27"/>
      <c r="F3204" s="27"/>
      <c r="G3204" s="27"/>
      <c r="H3204" s="27"/>
      <c r="I3204" s="27"/>
      <c r="J3204" s="27"/>
      <c r="K3204" s="27"/>
      <c r="L3204" s="27"/>
      <c r="M3204" s="42"/>
      <c r="N3204" s="42"/>
      <c r="O3204" s="42"/>
      <c r="P3204" s="42"/>
      <c r="Q3204" s="42"/>
      <c r="R3204" s="42"/>
      <c r="S3204" s="42"/>
      <c r="T3204" s="42"/>
      <c r="U3204" s="42"/>
      <c r="V3204" s="42"/>
      <c r="W3204" s="42"/>
      <c r="X3204" s="42"/>
      <c r="Y3204" s="41"/>
      <c r="Z3204" s="41"/>
      <c r="AA3204" s="43"/>
      <c r="AB3204" s="27"/>
      <c r="AC3204" s="27"/>
      <c r="AD3204" s="27"/>
      <c r="AE3204" s="44"/>
      <c r="AF3204" s="27"/>
      <c r="AG3204" s="28"/>
      <c r="AH3204" s="27"/>
      <c r="AI3204" s="27"/>
      <c r="AJ3204" s="27"/>
      <c r="AK3204" s="28"/>
      <c r="AL3204" s="29"/>
      <c r="AM3204" s="29"/>
      <c r="AN3204" s="29"/>
      <c r="AO3204" s="29"/>
      <c r="AP3204" s="29"/>
      <c r="AQ3204" s="29"/>
      <c r="AR3204" s="29"/>
      <c r="AS3204" s="29"/>
      <c r="AT3204" s="29"/>
      <c r="AU3204" s="29"/>
      <c r="AV3204" s="29"/>
      <c r="AW3204" s="29"/>
      <c r="AX3204" s="29"/>
      <c r="AY3204" s="31"/>
      <c r="AZ3204" s="30"/>
      <c r="BA3204" s="35"/>
    </row>
    <row r="3205" spans="1:53" x14ac:dyDescent="0.25">
      <c r="A3205" s="27"/>
      <c r="B3205" s="27"/>
      <c r="C3205" s="27"/>
      <c r="D3205" s="27"/>
      <c r="E3205" s="27"/>
      <c r="F3205" s="27"/>
      <c r="G3205" s="27"/>
      <c r="H3205" s="27"/>
      <c r="I3205" s="27"/>
      <c r="J3205" s="27"/>
      <c r="K3205" s="27"/>
      <c r="L3205" s="27"/>
      <c r="M3205" s="42"/>
      <c r="N3205" s="42"/>
      <c r="O3205" s="42"/>
      <c r="P3205" s="42"/>
      <c r="Q3205" s="42"/>
      <c r="R3205" s="42"/>
      <c r="S3205" s="42"/>
      <c r="T3205" s="42"/>
      <c r="U3205" s="42"/>
      <c r="V3205" s="42"/>
      <c r="W3205" s="42"/>
      <c r="X3205" s="42"/>
      <c r="Y3205" s="41"/>
      <c r="Z3205" s="41"/>
      <c r="AA3205" s="43"/>
      <c r="AB3205" s="27"/>
      <c r="AC3205" s="27"/>
      <c r="AD3205" s="27"/>
      <c r="AE3205" s="44"/>
      <c r="AF3205" s="27"/>
      <c r="AG3205" s="28"/>
      <c r="AH3205" s="27"/>
      <c r="AI3205" s="27"/>
      <c r="AJ3205" s="27"/>
      <c r="AK3205" s="28"/>
      <c r="AL3205" s="29"/>
      <c r="AM3205" s="29"/>
      <c r="AN3205" s="29"/>
      <c r="AO3205" s="29"/>
      <c r="AP3205" s="29"/>
      <c r="AQ3205" s="29"/>
      <c r="AR3205" s="29"/>
      <c r="AS3205" s="29"/>
      <c r="AT3205" s="29"/>
      <c r="AU3205" s="29"/>
      <c r="AV3205" s="29"/>
      <c r="AW3205" s="29"/>
      <c r="AX3205" s="29"/>
      <c r="AY3205" s="31"/>
      <c r="AZ3205" s="30"/>
      <c r="BA3205" s="35"/>
    </row>
    <row r="3206" spans="1:53" x14ac:dyDescent="0.25">
      <c r="A3206" s="27"/>
      <c r="B3206" s="27"/>
      <c r="C3206" s="27"/>
      <c r="D3206" s="27"/>
      <c r="E3206" s="27"/>
      <c r="F3206" s="27"/>
      <c r="G3206" s="27"/>
      <c r="H3206" s="27"/>
      <c r="I3206" s="27"/>
      <c r="J3206" s="27"/>
      <c r="K3206" s="27"/>
      <c r="L3206" s="27"/>
      <c r="M3206" s="42"/>
      <c r="N3206" s="42"/>
      <c r="O3206" s="42"/>
      <c r="P3206" s="42"/>
      <c r="Q3206" s="42"/>
      <c r="R3206" s="42"/>
      <c r="S3206" s="42"/>
      <c r="T3206" s="42"/>
      <c r="U3206" s="42"/>
      <c r="V3206" s="42"/>
      <c r="W3206" s="42"/>
      <c r="X3206" s="42"/>
      <c r="Y3206" s="41"/>
      <c r="Z3206" s="41"/>
      <c r="AA3206" s="43"/>
      <c r="AB3206" s="27"/>
      <c r="AC3206" s="27"/>
      <c r="AD3206" s="27"/>
      <c r="AE3206" s="44"/>
      <c r="AF3206" s="27"/>
      <c r="AG3206" s="28"/>
      <c r="AH3206" s="27"/>
      <c r="AI3206" s="27"/>
      <c r="AJ3206" s="27"/>
      <c r="AK3206" s="28"/>
      <c r="AL3206" s="29"/>
      <c r="AM3206" s="29"/>
      <c r="AN3206" s="29"/>
      <c r="AO3206" s="29"/>
      <c r="AP3206" s="29"/>
      <c r="AQ3206" s="29"/>
      <c r="AR3206" s="29"/>
      <c r="AS3206" s="29"/>
      <c r="AT3206" s="29"/>
      <c r="AU3206" s="29"/>
      <c r="AV3206" s="29"/>
      <c r="AW3206" s="29"/>
      <c r="AX3206" s="29"/>
      <c r="AY3206" s="31"/>
      <c r="AZ3206" s="30"/>
      <c r="BA3206" s="35"/>
    </row>
    <row r="3207" spans="1:53" x14ac:dyDescent="0.25">
      <c r="A3207" s="27"/>
      <c r="B3207" s="27"/>
      <c r="C3207" s="27"/>
      <c r="D3207" s="27"/>
      <c r="E3207" s="27"/>
      <c r="F3207" s="27"/>
      <c r="G3207" s="27"/>
      <c r="H3207" s="27"/>
      <c r="I3207" s="27"/>
      <c r="J3207" s="27"/>
      <c r="K3207" s="27"/>
      <c r="L3207" s="27"/>
      <c r="M3207" s="42"/>
      <c r="N3207" s="42"/>
      <c r="O3207" s="42"/>
      <c r="P3207" s="42"/>
      <c r="Q3207" s="42"/>
      <c r="R3207" s="42"/>
      <c r="S3207" s="42"/>
      <c r="T3207" s="42"/>
      <c r="U3207" s="42"/>
      <c r="V3207" s="42"/>
      <c r="W3207" s="42"/>
      <c r="X3207" s="42"/>
      <c r="Y3207" s="41"/>
      <c r="Z3207" s="41"/>
      <c r="AA3207" s="43"/>
      <c r="AB3207" s="27"/>
      <c r="AC3207" s="27"/>
      <c r="AD3207" s="27"/>
      <c r="AE3207" s="44"/>
      <c r="AF3207" s="27"/>
      <c r="AG3207" s="28"/>
      <c r="AH3207" s="27"/>
      <c r="AI3207" s="27"/>
      <c r="AJ3207" s="27"/>
      <c r="AK3207" s="28"/>
      <c r="AL3207" s="29"/>
      <c r="AM3207" s="29"/>
      <c r="AN3207" s="29"/>
      <c r="AO3207" s="29"/>
      <c r="AP3207" s="29"/>
      <c r="AQ3207" s="29"/>
      <c r="AR3207" s="29"/>
      <c r="AS3207" s="29"/>
      <c r="AT3207" s="29"/>
      <c r="AU3207" s="29"/>
      <c r="AV3207" s="29"/>
      <c r="AW3207" s="29"/>
      <c r="AX3207" s="29"/>
      <c r="AY3207" s="31"/>
      <c r="AZ3207" s="30"/>
      <c r="BA3207" s="35"/>
    </row>
    <row r="3208" spans="1:53" x14ac:dyDescent="0.25">
      <c r="A3208" s="27"/>
      <c r="B3208" s="27"/>
      <c r="C3208" s="27"/>
      <c r="D3208" s="27"/>
      <c r="E3208" s="27"/>
      <c r="F3208" s="27"/>
      <c r="G3208" s="27"/>
      <c r="H3208" s="27"/>
      <c r="I3208" s="27"/>
      <c r="J3208" s="27"/>
      <c r="K3208" s="27"/>
      <c r="L3208" s="27"/>
      <c r="M3208" s="42"/>
      <c r="N3208" s="42"/>
      <c r="O3208" s="42"/>
      <c r="P3208" s="42"/>
      <c r="Q3208" s="42"/>
      <c r="R3208" s="42"/>
      <c r="S3208" s="42"/>
      <c r="T3208" s="42"/>
      <c r="U3208" s="42"/>
      <c r="V3208" s="42"/>
      <c r="W3208" s="42"/>
      <c r="X3208" s="42"/>
      <c r="Y3208" s="41"/>
      <c r="Z3208" s="41"/>
      <c r="AA3208" s="43"/>
      <c r="AB3208" s="27"/>
      <c r="AC3208" s="27"/>
      <c r="AD3208" s="27"/>
      <c r="AE3208" s="44"/>
      <c r="AF3208" s="27"/>
      <c r="AG3208" s="28"/>
      <c r="AH3208" s="27"/>
      <c r="AI3208" s="27"/>
      <c r="AJ3208" s="27"/>
      <c r="AK3208" s="28"/>
      <c r="AL3208" s="29"/>
      <c r="AM3208" s="29"/>
      <c r="AN3208" s="29"/>
      <c r="AO3208" s="29"/>
      <c r="AP3208" s="29"/>
      <c r="AQ3208" s="29"/>
      <c r="AR3208" s="29"/>
      <c r="AS3208" s="29"/>
      <c r="AT3208" s="29"/>
      <c r="AU3208" s="29"/>
      <c r="AV3208" s="29"/>
      <c r="AW3208" s="29"/>
      <c r="AX3208" s="29"/>
      <c r="AY3208" s="31"/>
      <c r="AZ3208" s="30"/>
      <c r="BA3208" s="35"/>
    </row>
    <row r="3209" spans="1:53" x14ac:dyDescent="0.25">
      <c r="A3209" s="27"/>
      <c r="B3209" s="27"/>
      <c r="C3209" s="27"/>
      <c r="D3209" s="27"/>
      <c r="E3209" s="27"/>
      <c r="F3209" s="27"/>
      <c r="G3209" s="27"/>
      <c r="H3209" s="27"/>
      <c r="I3209" s="27"/>
      <c r="J3209" s="27"/>
      <c r="K3209" s="27"/>
      <c r="L3209" s="27"/>
      <c r="M3209" s="42"/>
      <c r="N3209" s="42"/>
      <c r="O3209" s="42"/>
      <c r="P3209" s="42"/>
      <c r="Q3209" s="42"/>
      <c r="R3209" s="42"/>
      <c r="S3209" s="42"/>
      <c r="T3209" s="42"/>
      <c r="U3209" s="42"/>
      <c r="V3209" s="42"/>
      <c r="W3209" s="42"/>
      <c r="X3209" s="42"/>
      <c r="Y3209" s="41"/>
      <c r="Z3209" s="41"/>
      <c r="AA3209" s="43"/>
      <c r="AB3209" s="27"/>
      <c r="AC3209" s="27"/>
      <c r="AD3209" s="27"/>
      <c r="AE3209" s="44"/>
      <c r="AF3209" s="27"/>
      <c r="AG3209" s="28"/>
      <c r="AH3209" s="27"/>
      <c r="AI3209" s="27"/>
      <c r="AJ3209" s="27"/>
      <c r="AK3209" s="28"/>
      <c r="AL3209" s="29"/>
      <c r="AM3209" s="29"/>
      <c r="AN3209" s="29"/>
      <c r="AO3209" s="29"/>
      <c r="AP3209" s="29"/>
      <c r="AQ3209" s="29"/>
      <c r="AR3209" s="29"/>
      <c r="AS3209" s="29"/>
      <c r="AT3209" s="29"/>
      <c r="AU3209" s="29"/>
      <c r="AV3209" s="29"/>
      <c r="AW3209" s="29"/>
      <c r="AX3209" s="29"/>
      <c r="AY3209" s="31"/>
      <c r="AZ3209" s="30"/>
      <c r="BA3209" s="35"/>
    </row>
    <row r="3210" spans="1:53" x14ac:dyDescent="0.25">
      <c r="A3210" s="27"/>
      <c r="B3210" s="27"/>
      <c r="C3210" s="27"/>
      <c r="D3210" s="27"/>
      <c r="E3210" s="27"/>
      <c r="F3210" s="27"/>
      <c r="G3210" s="27"/>
      <c r="H3210" s="27"/>
      <c r="I3210" s="27"/>
      <c r="J3210" s="27"/>
      <c r="K3210" s="27"/>
      <c r="L3210" s="27"/>
      <c r="M3210" s="42"/>
      <c r="N3210" s="42"/>
      <c r="O3210" s="42"/>
      <c r="P3210" s="42"/>
      <c r="Q3210" s="42"/>
      <c r="R3210" s="42"/>
      <c r="S3210" s="42"/>
      <c r="T3210" s="42"/>
      <c r="U3210" s="42"/>
      <c r="V3210" s="42"/>
      <c r="W3210" s="42"/>
      <c r="X3210" s="42"/>
      <c r="Y3210" s="41"/>
      <c r="Z3210" s="41"/>
      <c r="AA3210" s="43"/>
      <c r="AB3210" s="27"/>
      <c r="AC3210" s="27"/>
      <c r="AD3210" s="27"/>
      <c r="AE3210" s="44"/>
      <c r="AF3210" s="27"/>
      <c r="AG3210" s="28"/>
      <c r="AH3210" s="27"/>
      <c r="AI3210" s="27"/>
      <c r="AJ3210" s="27"/>
      <c r="AK3210" s="28"/>
      <c r="AL3210" s="29"/>
      <c r="AM3210" s="29"/>
      <c r="AN3210" s="29"/>
      <c r="AO3210" s="29"/>
      <c r="AP3210" s="29"/>
      <c r="AQ3210" s="29"/>
      <c r="AR3210" s="29"/>
      <c r="AS3210" s="29"/>
      <c r="AT3210" s="29"/>
      <c r="AU3210" s="29"/>
      <c r="AV3210" s="29"/>
      <c r="AW3210" s="29"/>
      <c r="AX3210" s="29"/>
      <c r="AY3210" s="31"/>
      <c r="AZ3210" s="30"/>
      <c r="BA3210" s="35"/>
    </row>
    <row r="3211" spans="1:53" x14ac:dyDescent="0.25">
      <c r="A3211" s="27"/>
      <c r="B3211" s="27"/>
      <c r="C3211" s="27"/>
      <c r="D3211" s="27"/>
      <c r="E3211" s="27"/>
      <c r="F3211" s="27"/>
      <c r="G3211" s="27"/>
      <c r="H3211" s="27"/>
      <c r="I3211" s="27"/>
      <c r="J3211" s="27"/>
      <c r="K3211" s="27"/>
      <c r="L3211" s="27"/>
      <c r="M3211" s="42"/>
      <c r="N3211" s="42"/>
      <c r="O3211" s="42"/>
      <c r="P3211" s="42"/>
      <c r="Q3211" s="42"/>
      <c r="R3211" s="42"/>
      <c r="S3211" s="42"/>
      <c r="T3211" s="42"/>
      <c r="U3211" s="42"/>
      <c r="V3211" s="42"/>
      <c r="W3211" s="42"/>
      <c r="X3211" s="42"/>
      <c r="Y3211" s="41"/>
      <c r="Z3211" s="41"/>
      <c r="AA3211" s="43"/>
      <c r="AB3211" s="27"/>
      <c r="AC3211" s="27"/>
      <c r="AD3211" s="27"/>
      <c r="AE3211" s="44"/>
      <c r="AF3211" s="27"/>
      <c r="AG3211" s="28"/>
      <c r="AH3211" s="27"/>
      <c r="AI3211" s="27"/>
      <c r="AJ3211" s="27"/>
      <c r="AK3211" s="28"/>
      <c r="AL3211" s="29"/>
      <c r="AM3211" s="29"/>
      <c r="AN3211" s="29"/>
      <c r="AO3211" s="29"/>
      <c r="AP3211" s="29"/>
      <c r="AQ3211" s="29"/>
      <c r="AR3211" s="29"/>
      <c r="AS3211" s="29"/>
      <c r="AT3211" s="29"/>
      <c r="AU3211" s="29"/>
      <c r="AV3211" s="29"/>
      <c r="AW3211" s="29"/>
      <c r="AX3211" s="29"/>
      <c r="AY3211" s="31"/>
      <c r="AZ3211" s="30"/>
      <c r="BA3211" s="35"/>
    </row>
    <row r="3212" spans="1:53" x14ac:dyDescent="0.25">
      <c r="A3212" s="27"/>
      <c r="B3212" s="27"/>
      <c r="C3212" s="27"/>
      <c r="D3212" s="27"/>
      <c r="E3212" s="27"/>
      <c r="F3212" s="27"/>
      <c r="G3212" s="27"/>
      <c r="H3212" s="27"/>
      <c r="I3212" s="27"/>
      <c r="J3212" s="27"/>
      <c r="K3212" s="27"/>
      <c r="L3212" s="27"/>
      <c r="M3212" s="42"/>
      <c r="N3212" s="42"/>
      <c r="O3212" s="42"/>
      <c r="P3212" s="42"/>
      <c r="Q3212" s="42"/>
      <c r="R3212" s="42"/>
      <c r="S3212" s="42"/>
      <c r="T3212" s="42"/>
      <c r="U3212" s="42"/>
      <c r="V3212" s="42"/>
      <c r="W3212" s="42"/>
      <c r="X3212" s="42"/>
      <c r="Y3212" s="41"/>
      <c r="Z3212" s="41"/>
      <c r="AA3212" s="43"/>
      <c r="AB3212" s="27"/>
      <c r="AC3212" s="27"/>
      <c r="AD3212" s="27"/>
      <c r="AE3212" s="44"/>
      <c r="AF3212" s="27"/>
      <c r="AG3212" s="28"/>
      <c r="AH3212" s="27"/>
      <c r="AI3212" s="27"/>
      <c r="AJ3212" s="27"/>
      <c r="AK3212" s="28"/>
      <c r="AL3212" s="29"/>
      <c r="AM3212" s="29"/>
      <c r="AN3212" s="29"/>
      <c r="AO3212" s="29"/>
      <c r="AP3212" s="29"/>
      <c r="AQ3212" s="29"/>
      <c r="AR3212" s="29"/>
      <c r="AS3212" s="29"/>
      <c r="AT3212" s="29"/>
      <c r="AU3212" s="29"/>
      <c r="AV3212" s="29"/>
      <c r="AW3212" s="29"/>
      <c r="AX3212" s="29"/>
      <c r="AY3212" s="31"/>
      <c r="AZ3212" s="30"/>
      <c r="BA3212" s="35"/>
    </row>
    <row r="3213" spans="1:53" x14ac:dyDescent="0.25">
      <c r="A3213" s="27"/>
      <c r="B3213" s="27"/>
      <c r="C3213" s="27"/>
      <c r="D3213" s="27"/>
      <c r="E3213" s="27"/>
      <c r="F3213" s="27"/>
      <c r="G3213" s="27"/>
      <c r="H3213" s="27"/>
      <c r="I3213" s="27"/>
      <c r="J3213" s="27"/>
      <c r="K3213" s="27"/>
      <c r="L3213" s="27"/>
      <c r="M3213" s="42"/>
      <c r="N3213" s="42"/>
      <c r="O3213" s="42"/>
      <c r="P3213" s="42"/>
      <c r="Q3213" s="42"/>
      <c r="R3213" s="42"/>
      <c r="S3213" s="42"/>
      <c r="T3213" s="42"/>
      <c r="U3213" s="42"/>
      <c r="V3213" s="42"/>
      <c r="W3213" s="42"/>
      <c r="X3213" s="42"/>
      <c r="Y3213" s="41"/>
      <c r="Z3213" s="41"/>
      <c r="AA3213" s="43"/>
      <c r="AB3213" s="27"/>
      <c r="AC3213" s="27"/>
      <c r="AD3213" s="27"/>
      <c r="AE3213" s="44"/>
      <c r="AF3213" s="27"/>
      <c r="AG3213" s="28"/>
      <c r="AH3213" s="27"/>
      <c r="AI3213" s="27"/>
      <c r="AJ3213" s="27"/>
      <c r="AK3213" s="28"/>
      <c r="AL3213" s="29"/>
      <c r="AM3213" s="29"/>
      <c r="AN3213" s="29"/>
      <c r="AO3213" s="29"/>
      <c r="AP3213" s="29"/>
      <c r="AQ3213" s="29"/>
      <c r="AR3213" s="29"/>
      <c r="AS3213" s="29"/>
      <c r="AT3213" s="29"/>
      <c r="AU3213" s="29"/>
      <c r="AV3213" s="29"/>
      <c r="AW3213" s="29"/>
      <c r="AX3213" s="29"/>
      <c r="AY3213" s="31"/>
      <c r="AZ3213" s="30"/>
      <c r="BA3213" s="35"/>
    </row>
    <row r="3214" spans="1:53" x14ac:dyDescent="0.25">
      <c r="A3214" s="27"/>
      <c r="B3214" s="27"/>
      <c r="C3214" s="27"/>
      <c r="D3214" s="27"/>
      <c r="E3214" s="27"/>
      <c r="F3214" s="27"/>
      <c r="G3214" s="27"/>
      <c r="H3214" s="27"/>
      <c r="I3214" s="27"/>
      <c r="J3214" s="27"/>
      <c r="K3214" s="27"/>
      <c r="L3214" s="27"/>
      <c r="M3214" s="42"/>
      <c r="N3214" s="42"/>
      <c r="O3214" s="42"/>
      <c r="P3214" s="42"/>
      <c r="Q3214" s="42"/>
      <c r="R3214" s="42"/>
      <c r="S3214" s="42"/>
      <c r="T3214" s="42"/>
      <c r="U3214" s="42"/>
      <c r="V3214" s="42"/>
      <c r="W3214" s="42"/>
      <c r="X3214" s="42"/>
      <c r="Y3214" s="41"/>
      <c r="Z3214" s="41"/>
      <c r="AA3214" s="43"/>
      <c r="AB3214" s="27"/>
      <c r="AC3214" s="27"/>
      <c r="AD3214" s="27"/>
      <c r="AE3214" s="44"/>
      <c r="AF3214" s="27"/>
      <c r="AG3214" s="28"/>
      <c r="AH3214" s="27"/>
      <c r="AI3214" s="27"/>
      <c r="AJ3214" s="27"/>
      <c r="AK3214" s="28"/>
      <c r="AL3214" s="29"/>
      <c r="AM3214" s="29"/>
      <c r="AN3214" s="29"/>
      <c r="AO3214" s="29"/>
      <c r="AP3214" s="29"/>
      <c r="AQ3214" s="29"/>
      <c r="AR3214" s="29"/>
      <c r="AS3214" s="29"/>
      <c r="AT3214" s="29"/>
      <c r="AU3214" s="29"/>
      <c r="AV3214" s="29"/>
      <c r="AW3214" s="29"/>
      <c r="AX3214" s="29"/>
      <c r="AY3214" s="31"/>
      <c r="AZ3214" s="30"/>
      <c r="BA3214" s="35"/>
    </row>
    <row r="3215" spans="1:53" x14ac:dyDescent="0.25">
      <c r="A3215" s="27"/>
      <c r="B3215" s="27"/>
      <c r="C3215" s="27"/>
      <c r="D3215" s="27"/>
      <c r="E3215" s="27"/>
      <c r="F3215" s="27"/>
      <c r="G3215" s="27"/>
      <c r="H3215" s="27"/>
      <c r="I3215" s="27"/>
      <c r="J3215" s="27"/>
      <c r="K3215" s="27"/>
      <c r="L3215" s="27"/>
      <c r="M3215" s="42"/>
      <c r="N3215" s="42"/>
      <c r="O3215" s="42"/>
      <c r="P3215" s="42"/>
      <c r="Q3215" s="42"/>
      <c r="R3215" s="42"/>
      <c r="S3215" s="42"/>
      <c r="T3215" s="42"/>
      <c r="U3215" s="42"/>
      <c r="V3215" s="42"/>
      <c r="W3215" s="42"/>
      <c r="X3215" s="42"/>
      <c r="Y3215" s="41"/>
      <c r="Z3215" s="41"/>
      <c r="AA3215" s="43"/>
      <c r="AB3215" s="27"/>
      <c r="AC3215" s="27"/>
      <c r="AD3215" s="27"/>
      <c r="AE3215" s="44"/>
      <c r="AF3215" s="27"/>
      <c r="AG3215" s="28"/>
      <c r="AH3215" s="27"/>
      <c r="AI3215" s="27"/>
      <c r="AJ3215" s="27"/>
      <c r="AK3215" s="28"/>
      <c r="AL3215" s="29"/>
      <c r="AM3215" s="29"/>
      <c r="AN3215" s="29"/>
      <c r="AO3215" s="29"/>
      <c r="AP3215" s="29"/>
      <c r="AQ3215" s="29"/>
      <c r="AR3215" s="29"/>
      <c r="AS3215" s="29"/>
      <c r="AT3215" s="29"/>
      <c r="AU3215" s="29"/>
      <c r="AV3215" s="29"/>
      <c r="AW3215" s="29"/>
      <c r="AX3215" s="29"/>
      <c r="AY3215" s="31"/>
      <c r="AZ3215" s="30"/>
      <c r="BA3215" s="35"/>
    </row>
    <row r="3216" spans="1:53" x14ac:dyDescent="0.25">
      <c r="A3216" s="27"/>
      <c r="B3216" s="27"/>
      <c r="C3216" s="27"/>
      <c r="D3216" s="27"/>
      <c r="E3216" s="27"/>
      <c r="F3216" s="27"/>
      <c r="G3216" s="27"/>
      <c r="H3216" s="27"/>
      <c r="I3216" s="27"/>
      <c r="J3216" s="27"/>
      <c r="K3216" s="27"/>
      <c r="L3216" s="27"/>
      <c r="M3216" s="42"/>
      <c r="N3216" s="42"/>
      <c r="O3216" s="42"/>
      <c r="P3216" s="42"/>
      <c r="Q3216" s="42"/>
      <c r="R3216" s="42"/>
      <c r="S3216" s="42"/>
      <c r="T3216" s="42"/>
      <c r="U3216" s="42"/>
      <c r="V3216" s="42"/>
      <c r="W3216" s="42"/>
      <c r="X3216" s="42"/>
      <c r="Y3216" s="41"/>
      <c r="Z3216" s="41"/>
      <c r="AA3216" s="43"/>
      <c r="AB3216" s="27"/>
      <c r="AC3216" s="27"/>
      <c r="AD3216" s="27"/>
      <c r="AE3216" s="44"/>
      <c r="AF3216" s="27"/>
      <c r="AG3216" s="28"/>
      <c r="AH3216" s="27"/>
      <c r="AI3216" s="27"/>
      <c r="AJ3216" s="27"/>
      <c r="AK3216" s="28"/>
      <c r="AL3216" s="29"/>
      <c r="AM3216" s="29"/>
      <c r="AN3216" s="29"/>
      <c r="AO3216" s="29"/>
      <c r="AP3216" s="29"/>
      <c r="AQ3216" s="29"/>
      <c r="AR3216" s="29"/>
      <c r="AS3216" s="29"/>
      <c r="AT3216" s="29"/>
      <c r="AU3216" s="29"/>
      <c r="AV3216" s="29"/>
      <c r="AW3216" s="29"/>
      <c r="AX3216" s="29"/>
      <c r="AY3216" s="31"/>
      <c r="AZ3216" s="30"/>
      <c r="BA3216" s="35"/>
    </row>
    <row r="3217" spans="1:53" x14ac:dyDescent="0.25">
      <c r="A3217" s="27"/>
      <c r="B3217" s="27"/>
      <c r="C3217" s="27"/>
      <c r="D3217" s="27"/>
      <c r="E3217" s="27"/>
      <c r="F3217" s="27"/>
      <c r="G3217" s="27"/>
      <c r="H3217" s="27"/>
      <c r="I3217" s="27"/>
      <c r="J3217" s="27"/>
      <c r="K3217" s="27"/>
      <c r="L3217" s="27"/>
      <c r="M3217" s="42"/>
      <c r="N3217" s="42"/>
      <c r="O3217" s="42"/>
      <c r="P3217" s="42"/>
      <c r="Q3217" s="42"/>
      <c r="R3217" s="42"/>
      <c r="S3217" s="42"/>
      <c r="T3217" s="42"/>
      <c r="U3217" s="42"/>
      <c r="V3217" s="42"/>
      <c r="W3217" s="42"/>
      <c r="X3217" s="42"/>
      <c r="Y3217" s="41"/>
      <c r="Z3217" s="41"/>
      <c r="AA3217" s="43"/>
      <c r="AB3217" s="27"/>
      <c r="AC3217" s="27"/>
      <c r="AD3217" s="27"/>
      <c r="AE3217" s="44"/>
      <c r="AF3217" s="27"/>
      <c r="AG3217" s="28"/>
      <c r="AH3217" s="27"/>
      <c r="AI3217" s="27"/>
      <c r="AJ3217" s="27"/>
      <c r="AK3217" s="28"/>
      <c r="AL3217" s="29"/>
      <c r="AM3217" s="29"/>
      <c r="AN3217" s="29"/>
      <c r="AO3217" s="29"/>
      <c r="AP3217" s="29"/>
      <c r="AQ3217" s="29"/>
      <c r="AR3217" s="29"/>
      <c r="AS3217" s="29"/>
      <c r="AT3217" s="29"/>
      <c r="AU3217" s="29"/>
      <c r="AV3217" s="29"/>
      <c r="AW3217" s="29"/>
      <c r="AX3217" s="29"/>
      <c r="AY3217" s="31"/>
      <c r="AZ3217" s="30"/>
      <c r="BA3217" s="35"/>
    </row>
    <row r="3218" spans="1:53" x14ac:dyDescent="0.25">
      <c r="A3218" s="27"/>
      <c r="B3218" s="27"/>
      <c r="C3218" s="27"/>
      <c r="D3218" s="27"/>
      <c r="E3218" s="27"/>
      <c r="F3218" s="27"/>
      <c r="G3218" s="27"/>
      <c r="H3218" s="27"/>
      <c r="I3218" s="27"/>
      <c r="J3218" s="27"/>
      <c r="K3218" s="27"/>
      <c r="L3218" s="27"/>
      <c r="M3218" s="42"/>
      <c r="N3218" s="42"/>
      <c r="O3218" s="42"/>
      <c r="P3218" s="42"/>
      <c r="Q3218" s="42"/>
      <c r="R3218" s="42"/>
      <c r="S3218" s="42"/>
      <c r="T3218" s="42"/>
      <c r="U3218" s="42"/>
      <c r="V3218" s="42"/>
      <c r="W3218" s="42"/>
      <c r="X3218" s="42"/>
      <c r="Y3218" s="41"/>
      <c r="Z3218" s="41"/>
      <c r="AA3218" s="43"/>
      <c r="AB3218" s="27"/>
      <c r="AC3218" s="27"/>
      <c r="AD3218" s="27"/>
      <c r="AE3218" s="44"/>
      <c r="AF3218" s="27"/>
      <c r="AG3218" s="28"/>
      <c r="AH3218" s="27"/>
      <c r="AI3218" s="27"/>
      <c r="AJ3218" s="27"/>
      <c r="AK3218" s="28"/>
      <c r="AL3218" s="29"/>
      <c r="AM3218" s="29"/>
      <c r="AN3218" s="29"/>
      <c r="AO3218" s="29"/>
      <c r="AP3218" s="29"/>
      <c r="AQ3218" s="29"/>
      <c r="AR3218" s="29"/>
      <c r="AS3218" s="29"/>
      <c r="AT3218" s="29"/>
      <c r="AU3218" s="29"/>
      <c r="AV3218" s="29"/>
      <c r="AW3218" s="29"/>
      <c r="AX3218" s="29"/>
      <c r="AY3218" s="31"/>
      <c r="AZ3218" s="30"/>
      <c r="BA3218" s="35"/>
    </row>
    <row r="3219" spans="1:53" x14ac:dyDescent="0.25">
      <c r="A3219" s="27"/>
      <c r="B3219" s="27"/>
      <c r="C3219" s="27"/>
      <c r="D3219" s="27"/>
      <c r="E3219" s="27"/>
      <c r="F3219" s="27"/>
      <c r="G3219" s="27"/>
      <c r="H3219" s="27"/>
      <c r="I3219" s="27"/>
      <c r="J3219" s="27"/>
      <c r="K3219" s="27"/>
      <c r="L3219" s="27"/>
      <c r="M3219" s="42"/>
      <c r="N3219" s="42"/>
      <c r="O3219" s="42"/>
      <c r="P3219" s="42"/>
      <c r="Q3219" s="42"/>
      <c r="R3219" s="42"/>
      <c r="S3219" s="42"/>
      <c r="T3219" s="42"/>
      <c r="U3219" s="42"/>
      <c r="V3219" s="42"/>
      <c r="W3219" s="42"/>
      <c r="X3219" s="42"/>
      <c r="Y3219" s="41"/>
      <c r="Z3219" s="41"/>
      <c r="AA3219" s="43"/>
      <c r="AB3219" s="27"/>
      <c r="AC3219" s="27"/>
      <c r="AD3219" s="27"/>
      <c r="AE3219" s="44"/>
      <c r="AF3219" s="27"/>
      <c r="AG3219" s="28"/>
      <c r="AH3219" s="27"/>
      <c r="AI3219" s="27"/>
      <c r="AJ3219" s="27"/>
      <c r="AK3219" s="28"/>
      <c r="AL3219" s="29"/>
      <c r="AM3219" s="29"/>
      <c r="AN3219" s="29"/>
      <c r="AO3219" s="29"/>
      <c r="AP3219" s="29"/>
      <c r="AQ3219" s="29"/>
      <c r="AR3219" s="29"/>
      <c r="AS3219" s="29"/>
      <c r="AT3219" s="29"/>
      <c r="AU3219" s="29"/>
      <c r="AV3219" s="29"/>
      <c r="AW3219" s="29"/>
      <c r="AX3219" s="29"/>
      <c r="AY3219" s="31"/>
      <c r="AZ3219" s="30"/>
      <c r="BA3219" s="35"/>
    </row>
    <row r="3220" spans="1:53" x14ac:dyDescent="0.25">
      <c r="A3220" s="27"/>
      <c r="B3220" s="27"/>
      <c r="C3220" s="27"/>
      <c r="D3220" s="27"/>
      <c r="E3220" s="27"/>
      <c r="F3220" s="27"/>
      <c r="G3220" s="27"/>
      <c r="H3220" s="27"/>
      <c r="I3220" s="27"/>
      <c r="J3220" s="27"/>
      <c r="K3220" s="27"/>
      <c r="L3220" s="27"/>
      <c r="M3220" s="42"/>
      <c r="N3220" s="42"/>
      <c r="O3220" s="42"/>
      <c r="P3220" s="42"/>
      <c r="Q3220" s="42"/>
      <c r="R3220" s="42"/>
      <c r="S3220" s="42"/>
      <c r="T3220" s="42"/>
      <c r="U3220" s="42"/>
      <c r="V3220" s="42"/>
      <c r="W3220" s="42"/>
      <c r="X3220" s="42"/>
      <c r="Y3220" s="41"/>
      <c r="Z3220" s="41"/>
      <c r="AA3220" s="43"/>
      <c r="AB3220" s="27"/>
      <c r="AC3220" s="27"/>
      <c r="AD3220" s="27"/>
      <c r="AE3220" s="44"/>
      <c r="AF3220" s="27"/>
      <c r="AG3220" s="28"/>
      <c r="AH3220" s="27"/>
      <c r="AI3220" s="27"/>
      <c r="AJ3220" s="27"/>
      <c r="AK3220" s="28"/>
      <c r="AL3220" s="29"/>
      <c r="AM3220" s="29"/>
      <c r="AN3220" s="29"/>
      <c r="AO3220" s="29"/>
      <c r="AP3220" s="29"/>
      <c r="AQ3220" s="29"/>
      <c r="AR3220" s="29"/>
      <c r="AS3220" s="29"/>
      <c r="AT3220" s="29"/>
      <c r="AU3220" s="29"/>
      <c r="AV3220" s="29"/>
      <c r="AW3220" s="29"/>
      <c r="AX3220" s="29"/>
      <c r="AY3220" s="31"/>
      <c r="AZ3220" s="30"/>
      <c r="BA3220" s="35"/>
    </row>
    <row r="3221" spans="1:53" x14ac:dyDescent="0.25">
      <c r="A3221" s="27"/>
      <c r="B3221" s="27"/>
      <c r="C3221" s="27"/>
      <c r="D3221" s="27"/>
      <c r="E3221" s="27"/>
      <c r="F3221" s="27"/>
      <c r="G3221" s="27"/>
      <c r="H3221" s="27"/>
      <c r="I3221" s="27"/>
      <c r="J3221" s="27"/>
      <c r="K3221" s="27"/>
      <c r="L3221" s="27"/>
      <c r="M3221" s="42"/>
      <c r="N3221" s="42"/>
      <c r="O3221" s="42"/>
      <c r="P3221" s="42"/>
      <c r="Q3221" s="42"/>
      <c r="R3221" s="42"/>
      <c r="S3221" s="42"/>
      <c r="T3221" s="42"/>
      <c r="U3221" s="42"/>
      <c r="V3221" s="42"/>
      <c r="W3221" s="42"/>
      <c r="X3221" s="42"/>
      <c r="Y3221" s="41"/>
      <c r="Z3221" s="41"/>
      <c r="AA3221" s="43"/>
      <c r="AB3221" s="27"/>
      <c r="AC3221" s="27"/>
      <c r="AD3221" s="27"/>
      <c r="AE3221" s="44"/>
      <c r="AF3221" s="27"/>
      <c r="AG3221" s="28"/>
      <c r="AH3221" s="27"/>
      <c r="AI3221" s="27"/>
      <c r="AJ3221" s="27"/>
      <c r="AK3221" s="28"/>
      <c r="AL3221" s="29"/>
      <c r="AM3221" s="29"/>
      <c r="AN3221" s="29"/>
      <c r="AO3221" s="29"/>
      <c r="AP3221" s="29"/>
      <c r="AQ3221" s="29"/>
      <c r="AR3221" s="29"/>
      <c r="AS3221" s="29"/>
      <c r="AT3221" s="29"/>
      <c r="AU3221" s="29"/>
      <c r="AV3221" s="29"/>
      <c r="AW3221" s="29"/>
      <c r="AX3221" s="29"/>
      <c r="AY3221" s="31"/>
      <c r="AZ3221" s="30"/>
      <c r="BA3221" s="35"/>
    </row>
    <row r="3222" spans="1:53" x14ac:dyDescent="0.25">
      <c r="A3222" s="27"/>
      <c r="B3222" s="27"/>
      <c r="C3222" s="27"/>
      <c r="D3222" s="27"/>
      <c r="E3222" s="27"/>
      <c r="F3222" s="27"/>
      <c r="G3222" s="27"/>
      <c r="H3222" s="27"/>
      <c r="I3222" s="27"/>
      <c r="J3222" s="27"/>
      <c r="K3222" s="27"/>
      <c r="L3222" s="27"/>
      <c r="M3222" s="42"/>
      <c r="N3222" s="42"/>
      <c r="O3222" s="42"/>
      <c r="P3222" s="42"/>
      <c r="Q3222" s="42"/>
      <c r="R3222" s="42"/>
      <c r="S3222" s="42"/>
      <c r="T3222" s="42"/>
      <c r="U3222" s="42"/>
      <c r="V3222" s="42"/>
      <c r="W3222" s="42"/>
      <c r="X3222" s="42"/>
      <c r="Y3222" s="41"/>
      <c r="Z3222" s="41"/>
      <c r="AA3222" s="43"/>
      <c r="AB3222" s="27"/>
      <c r="AC3222" s="27"/>
      <c r="AD3222" s="27"/>
      <c r="AE3222" s="44"/>
      <c r="AF3222" s="27"/>
      <c r="AG3222" s="28"/>
      <c r="AH3222" s="27"/>
      <c r="AI3222" s="27"/>
      <c r="AJ3222" s="27"/>
      <c r="AK3222" s="28"/>
      <c r="AL3222" s="29"/>
      <c r="AM3222" s="29"/>
      <c r="AN3222" s="29"/>
      <c r="AO3222" s="29"/>
      <c r="AP3222" s="29"/>
      <c r="AQ3222" s="29"/>
      <c r="AR3222" s="29"/>
      <c r="AS3222" s="29"/>
      <c r="AT3222" s="29"/>
      <c r="AU3222" s="29"/>
      <c r="AV3222" s="29"/>
      <c r="AW3222" s="29"/>
      <c r="AX3222" s="29"/>
      <c r="AY3222" s="31"/>
      <c r="AZ3222" s="30"/>
      <c r="BA3222" s="35"/>
    </row>
    <row r="3223" spans="1:53" x14ac:dyDescent="0.25">
      <c r="A3223" s="27"/>
      <c r="B3223" s="27"/>
      <c r="C3223" s="27"/>
      <c r="D3223" s="27"/>
      <c r="E3223" s="27"/>
      <c r="F3223" s="27"/>
      <c r="G3223" s="27"/>
      <c r="H3223" s="27"/>
      <c r="I3223" s="27"/>
      <c r="J3223" s="27"/>
      <c r="K3223" s="27"/>
      <c r="L3223" s="27"/>
      <c r="M3223" s="42"/>
      <c r="N3223" s="42"/>
      <c r="O3223" s="42"/>
      <c r="P3223" s="42"/>
      <c r="Q3223" s="42"/>
      <c r="R3223" s="42"/>
      <c r="S3223" s="42"/>
      <c r="T3223" s="42"/>
      <c r="U3223" s="42"/>
      <c r="V3223" s="42"/>
      <c r="W3223" s="42"/>
      <c r="X3223" s="42"/>
      <c r="Y3223" s="41"/>
      <c r="Z3223" s="41"/>
      <c r="AA3223" s="43"/>
      <c r="AB3223" s="27"/>
      <c r="AC3223" s="27"/>
      <c r="AD3223" s="27"/>
      <c r="AE3223" s="44"/>
      <c r="AF3223" s="27"/>
      <c r="AG3223" s="28"/>
      <c r="AH3223" s="27"/>
      <c r="AI3223" s="27"/>
      <c r="AJ3223" s="27"/>
      <c r="AK3223" s="28"/>
      <c r="AL3223" s="29"/>
      <c r="AM3223" s="29"/>
      <c r="AN3223" s="29"/>
      <c r="AO3223" s="29"/>
      <c r="AP3223" s="29"/>
      <c r="AQ3223" s="29"/>
      <c r="AR3223" s="29"/>
      <c r="AS3223" s="29"/>
      <c r="AT3223" s="29"/>
      <c r="AU3223" s="29"/>
      <c r="AV3223" s="29"/>
      <c r="AW3223" s="29"/>
      <c r="AX3223" s="29"/>
      <c r="AY3223" s="31"/>
      <c r="AZ3223" s="30"/>
      <c r="BA3223" s="35"/>
    </row>
    <row r="3224" spans="1:53" x14ac:dyDescent="0.25">
      <c r="A3224" s="27"/>
      <c r="B3224" s="27"/>
      <c r="C3224" s="27"/>
      <c r="D3224" s="27"/>
      <c r="E3224" s="27"/>
      <c r="F3224" s="27"/>
      <c r="G3224" s="27"/>
      <c r="H3224" s="27"/>
      <c r="I3224" s="27"/>
      <c r="J3224" s="27"/>
      <c r="K3224" s="27"/>
      <c r="L3224" s="27"/>
      <c r="M3224" s="42"/>
      <c r="N3224" s="42"/>
      <c r="O3224" s="42"/>
      <c r="P3224" s="42"/>
      <c r="Q3224" s="42"/>
      <c r="R3224" s="42"/>
      <c r="S3224" s="42"/>
      <c r="T3224" s="42"/>
      <c r="U3224" s="42"/>
      <c r="V3224" s="42"/>
      <c r="W3224" s="42"/>
      <c r="X3224" s="42"/>
      <c r="Y3224" s="41"/>
      <c r="Z3224" s="41"/>
      <c r="AA3224" s="43"/>
      <c r="AB3224" s="27"/>
      <c r="AC3224" s="27"/>
      <c r="AD3224" s="27"/>
      <c r="AE3224" s="44"/>
      <c r="AF3224" s="27"/>
      <c r="AG3224" s="28"/>
      <c r="AH3224" s="27"/>
      <c r="AI3224" s="27"/>
      <c r="AJ3224" s="27"/>
      <c r="AK3224" s="28"/>
      <c r="AL3224" s="29"/>
      <c r="AM3224" s="29"/>
      <c r="AN3224" s="29"/>
      <c r="AO3224" s="29"/>
      <c r="AP3224" s="29"/>
      <c r="AQ3224" s="29"/>
      <c r="AR3224" s="29"/>
      <c r="AS3224" s="29"/>
      <c r="AT3224" s="29"/>
      <c r="AU3224" s="29"/>
      <c r="AV3224" s="29"/>
      <c r="AW3224" s="29"/>
      <c r="AX3224" s="29"/>
      <c r="AY3224" s="31"/>
      <c r="AZ3224" s="30"/>
      <c r="BA3224" s="35"/>
    </row>
    <row r="3225" spans="1:53" x14ac:dyDescent="0.25">
      <c r="A3225" s="27"/>
      <c r="B3225" s="27"/>
      <c r="C3225" s="27"/>
      <c r="D3225" s="27"/>
      <c r="E3225" s="27"/>
      <c r="F3225" s="27"/>
      <c r="G3225" s="27"/>
      <c r="H3225" s="27"/>
      <c r="I3225" s="27"/>
      <c r="J3225" s="27"/>
      <c r="K3225" s="27"/>
      <c r="L3225" s="27"/>
      <c r="M3225" s="42"/>
      <c r="N3225" s="42"/>
      <c r="O3225" s="42"/>
      <c r="P3225" s="42"/>
      <c r="Q3225" s="42"/>
      <c r="R3225" s="42"/>
      <c r="S3225" s="42"/>
      <c r="T3225" s="42"/>
      <c r="U3225" s="42"/>
      <c r="V3225" s="42"/>
      <c r="W3225" s="42"/>
      <c r="X3225" s="42"/>
      <c r="Y3225" s="41"/>
      <c r="Z3225" s="41"/>
      <c r="AA3225" s="43"/>
      <c r="AB3225" s="27"/>
      <c r="AC3225" s="27"/>
      <c r="AD3225" s="27"/>
      <c r="AE3225" s="44"/>
      <c r="AF3225" s="27"/>
      <c r="AG3225" s="28"/>
      <c r="AH3225" s="27"/>
      <c r="AI3225" s="27"/>
      <c r="AJ3225" s="27"/>
      <c r="AK3225" s="28"/>
      <c r="AL3225" s="29"/>
      <c r="AM3225" s="29"/>
      <c r="AN3225" s="29"/>
      <c r="AO3225" s="29"/>
      <c r="AP3225" s="29"/>
      <c r="AQ3225" s="29"/>
      <c r="AR3225" s="29"/>
      <c r="AS3225" s="29"/>
      <c r="AT3225" s="29"/>
      <c r="AU3225" s="29"/>
      <c r="AV3225" s="29"/>
      <c r="AW3225" s="29"/>
      <c r="AX3225" s="29"/>
      <c r="AY3225" s="31"/>
      <c r="AZ3225" s="30"/>
      <c r="BA3225" s="35"/>
    </row>
    <row r="3226" spans="1:53" x14ac:dyDescent="0.25">
      <c r="A3226" s="27"/>
      <c r="B3226" s="27"/>
      <c r="C3226" s="27"/>
      <c r="D3226" s="27"/>
      <c r="E3226" s="27"/>
      <c r="F3226" s="27"/>
      <c r="G3226" s="27"/>
      <c r="H3226" s="27"/>
      <c r="I3226" s="27"/>
      <c r="J3226" s="27"/>
      <c r="K3226" s="27"/>
      <c r="L3226" s="27"/>
      <c r="M3226" s="42"/>
      <c r="N3226" s="42"/>
      <c r="O3226" s="42"/>
      <c r="P3226" s="42"/>
      <c r="Q3226" s="42"/>
      <c r="R3226" s="42"/>
      <c r="S3226" s="42"/>
      <c r="T3226" s="42"/>
      <c r="U3226" s="42"/>
      <c r="V3226" s="42"/>
      <c r="W3226" s="42"/>
      <c r="X3226" s="42"/>
      <c r="Y3226" s="41"/>
      <c r="Z3226" s="41"/>
      <c r="AA3226" s="43"/>
      <c r="AB3226" s="27"/>
      <c r="AC3226" s="27"/>
      <c r="AD3226" s="27"/>
      <c r="AE3226" s="44"/>
      <c r="AF3226" s="27"/>
      <c r="AG3226" s="28"/>
      <c r="AH3226" s="27"/>
      <c r="AI3226" s="27"/>
      <c r="AJ3226" s="27"/>
      <c r="AK3226" s="28"/>
      <c r="AL3226" s="29"/>
      <c r="AM3226" s="29"/>
      <c r="AN3226" s="29"/>
      <c r="AO3226" s="29"/>
      <c r="AP3226" s="29"/>
      <c r="AQ3226" s="29"/>
      <c r="AR3226" s="29"/>
      <c r="AS3226" s="29"/>
      <c r="AT3226" s="29"/>
      <c r="AU3226" s="29"/>
      <c r="AV3226" s="29"/>
      <c r="AW3226" s="29"/>
      <c r="AX3226" s="29"/>
      <c r="AY3226" s="31"/>
      <c r="AZ3226" s="30"/>
      <c r="BA3226" s="35"/>
    </row>
    <row r="3227" spans="1:53" x14ac:dyDescent="0.25">
      <c r="A3227" s="27"/>
      <c r="B3227" s="27"/>
      <c r="C3227" s="27"/>
      <c r="D3227" s="27"/>
      <c r="E3227" s="27"/>
      <c r="F3227" s="27"/>
      <c r="G3227" s="27"/>
      <c r="H3227" s="27"/>
      <c r="I3227" s="27"/>
      <c r="J3227" s="27"/>
      <c r="K3227" s="27"/>
      <c r="L3227" s="27"/>
      <c r="M3227" s="42"/>
      <c r="N3227" s="42"/>
      <c r="O3227" s="42"/>
      <c r="P3227" s="42"/>
      <c r="Q3227" s="42"/>
      <c r="R3227" s="42"/>
      <c r="S3227" s="42"/>
      <c r="T3227" s="42"/>
      <c r="U3227" s="42"/>
      <c r="V3227" s="42"/>
      <c r="W3227" s="42"/>
      <c r="X3227" s="42"/>
      <c r="Y3227" s="41"/>
      <c r="Z3227" s="41"/>
      <c r="AA3227" s="43"/>
      <c r="AB3227" s="27"/>
      <c r="AC3227" s="27"/>
      <c r="AD3227" s="27"/>
      <c r="AE3227" s="44"/>
      <c r="AF3227" s="27"/>
      <c r="AG3227" s="28"/>
      <c r="AH3227" s="27"/>
      <c r="AI3227" s="27"/>
      <c r="AJ3227" s="27"/>
      <c r="AK3227" s="28"/>
      <c r="AL3227" s="29"/>
      <c r="AM3227" s="29"/>
      <c r="AN3227" s="29"/>
      <c r="AO3227" s="29"/>
      <c r="AP3227" s="29"/>
      <c r="AQ3227" s="29"/>
      <c r="AR3227" s="29"/>
      <c r="AS3227" s="29"/>
      <c r="AT3227" s="29"/>
      <c r="AU3227" s="29"/>
      <c r="AV3227" s="29"/>
      <c r="AW3227" s="29"/>
      <c r="AX3227" s="29"/>
      <c r="AY3227" s="31"/>
      <c r="AZ3227" s="30"/>
      <c r="BA3227" s="35"/>
    </row>
    <row r="3228" spans="1:53" x14ac:dyDescent="0.25">
      <c r="A3228" s="27"/>
      <c r="B3228" s="27"/>
      <c r="C3228" s="27"/>
      <c r="D3228" s="27"/>
      <c r="E3228" s="27"/>
      <c r="F3228" s="27"/>
      <c r="G3228" s="27"/>
      <c r="H3228" s="27"/>
      <c r="I3228" s="27"/>
      <c r="J3228" s="27"/>
      <c r="K3228" s="27"/>
      <c r="L3228" s="27"/>
      <c r="M3228" s="42"/>
      <c r="N3228" s="42"/>
      <c r="O3228" s="42"/>
      <c r="P3228" s="42"/>
      <c r="Q3228" s="42"/>
      <c r="R3228" s="42"/>
      <c r="S3228" s="42"/>
      <c r="T3228" s="42"/>
      <c r="U3228" s="42"/>
      <c r="V3228" s="42"/>
      <c r="W3228" s="42"/>
      <c r="X3228" s="42"/>
      <c r="Y3228" s="41"/>
      <c r="Z3228" s="41"/>
      <c r="AA3228" s="43"/>
      <c r="AB3228" s="27"/>
      <c r="AC3228" s="27"/>
      <c r="AD3228" s="27"/>
      <c r="AE3228" s="44"/>
      <c r="AF3228" s="27"/>
      <c r="AG3228" s="28"/>
      <c r="AH3228" s="27"/>
      <c r="AI3228" s="27"/>
      <c r="AJ3228" s="27"/>
      <c r="AK3228" s="28"/>
      <c r="AL3228" s="29"/>
      <c r="AM3228" s="29"/>
      <c r="AN3228" s="29"/>
      <c r="AO3228" s="29"/>
      <c r="AP3228" s="29"/>
      <c r="AQ3228" s="29"/>
      <c r="AR3228" s="29"/>
      <c r="AS3228" s="29"/>
      <c r="AT3228" s="29"/>
      <c r="AU3228" s="29"/>
      <c r="AV3228" s="29"/>
      <c r="AW3228" s="29"/>
      <c r="AX3228" s="29"/>
      <c r="AY3228" s="31"/>
      <c r="AZ3228" s="30"/>
      <c r="BA3228" s="35"/>
    </row>
    <row r="3229" spans="1:53" x14ac:dyDescent="0.25">
      <c r="A3229" s="27"/>
      <c r="B3229" s="27"/>
      <c r="C3229" s="27"/>
      <c r="D3229" s="27"/>
      <c r="E3229" s="27"/>
      <c r="F3229" s="27"/>
      <c r="G3229" s="27"/>
      <c r="H3229" s="27"/>
      <c r="I3229" s="27"/>
      <c r="J3229" s="27"/>
      <c r="K3229" s="27"/>
      <c r="L3229" s="27"/>
      <c r="M3229" s="42"/>
      <c r="N3229" s="42"/>
      <c r="O3229" s="42"/>
      <c r="P3229" s="42"/>
      <c r="Q3229" s="42"/>
      <c r="R3229" s="42"/>
      <c r="S3229" s="42"/>
      <c r="T3229" s="42"/>
      <c r="U3229" s="42"/>
      <c r="V3229" s="42"/>
      <c r="W3229" s="42"/>
      <c r="X3229" s="42"/>
      <c r="Y3229" s="41"/>
      <c r="Z3229" s="41"/>
      <c r="AA3229" s="43"/>
      <c r="AB3229" s="27"/>
      <c r="AC3229" s="27"/>
      <c r="AD3229" s="27"/>
      <c r="AE3229" s="44"/>
      <c r="AF3229" s="27"/>
      <c r="AG3229" s="28"/>
      <c r="AH3229" s="27"/>
      <c r="AI3229" s="27"/>
      <c r="AJ3229" s="27"/>
      <c r="AK3229" s="28"/>
      <c r="AL3229" s="29"/>
      <c r="AM3229" s="29"/>
      <c r="AN3229" s="29"/>
      <c r="AO3229" s="29"/>
      <c r="AP3229" s="29"/>
      <c r="AQ3229" s="29"/>
      <c r="AR3229" s="29"/>
      <c r="AS3229" s="29"/>
      <c r="AT3229" s="29"/>
      <c r="AU3229" s="29"/>
      <c r="AV3229" s="29"/>
      <c r="AW3229" s="29"/>
      <c r="AX3229" s="29"/>
      <c r="AY3229" s="31"/>
      <c r="AZ3229" s="30"/>
      <c r="BA3229" s="35"/>
    </row>
    <row r="3230" spans="1:53" x14ac:dyDescent="0.25">
      <c r="A3230" s="27"/>
      <c r="B3230" s="27"/>
      <c r="C3230" s="27"/>
      <c r="D3230" s="27"/>
      <c r="E3230" s="27"/>
      <c r="F3230" s="27"/>
      <c r="G3230" s="27"/>
      <c r="H3230" s="27"/>
      <c r="I3230" s="27"/>
      <c r="J3230" s="27"/>
      <c r="K3230" s="27"/>
      <c r="L3230" s="27"/>
      <c r="M3230" s="42"/>
      <c r="N3230" s="42"/>
      <c r="O3230" s="42"/>
      <c r="P3230" s="42"/>
      <c r="Q3230" s="42"/>
      <c r="R3230" s="42"/>
      <c r="S3230" s="42"/>
      <c r="T3230" s="42"/>
      <c r="U3230" s="42"/>
      <c r="V3230" s="42"/>
      <c r="W3230" s="42"/>
      <c r="X3230" s="42"/>
      <c r="Y3230" s="41"/>
      <c r="Z3230" s="41"/>
      <c r="AA3230" s="43"/>
      <c r="AB3230" s="27"/>
      <c r="AC3230" s="27"/>
      <c r="AD3230" s="27"/>
      <c r="AE3230" s="44"/>
      <c r="AF3230" s="27"/>
      <c r="AG3230" s="28"/>
      <c r="AH3230" s="27"/>
      <c r="AI3230" s="27"/>
      <c r="AJ3230" s="27"/>
      <c r="AK3230" s="28"/>
      <c r="AL3230" s="29"/>
      <c r="AM3230" s="29"/>
      <c r="AN3230" s="29"/>
      <c r="AO3230" s="29"/>
      <c r="AP3230" s="29"/>
      <c r="AQ3230" s="29"/>
      <c r="AR3230" s="29"/>
      <c r="AS3230" s="29"/>
      <c r="AT3230" s="29"/>
      <c r="AU3230" s="29"/>
      <c r="AV3230" s="29"/>
      <c r="AW3230" s="29"/>
      <c r="AX3230" s="29"/>
      <c r="AY3230" s="31"/>
      <c r="AZ3230" s="30"/>
      <c r="BA3230" s="35"/>
    </row>
    <row r="3231" spans="1:53" x14ac:dyDescent="0.25">
      <c r="A3231" s="27"/>
      <c r="B3231" s="27"/>
      <c r="C3231" s="27"/>
      <c r="D3231" s="27"/>
      <c r="E3231" s="27"/>
      <c r="F3231" s="27"/>
      <c r="G3231" s="27"/>
      <c r="H3231" s="27"/>
      <c r="I3231" s="27"/>
      <c r="J3231" s="27"/>
      <c r="K3231" s="27"/>
      <c r="L3231" s="27"/>
      <c r="M3231" s="42"/>
      <c r="N3231" s="42"/>
      <c r="O3231" s="42"/>
      <c r="P3231" s="42"/>
      <c r="Q3231" s="42"/>
      <c r="R3231" s="42"/>
      <c r="S3231" s="42"/>
      <c r="T3231" s="42"/>
      <c r="U3231" s="42"/>
      <c r="V3231" s="42"/>
      <c r="W3231" s="42"/>
      <c r="X3231" s="42"/>
      <c r="Y3231" s="41"/>
      <c r="Z3231" s="41"/>
      <c r="AA3231" s="43"/>
      <c r="AB3231" s="27"/>
      <c r="AC3231" s="27"/>
      <c r="AD3231" s="27"/>
      <c r="AE3231" s="44"/>
      <c r="AF3231" s="27"/>
      <c r="AG3231" s="28"/>
      <c r="AH3231" s="27"/>
      <c r="AI3231" s="27"/>
      <c r="AJ3231" s="27"/>
      <c r="AK3231" s="28"/>
      <c r="AL3231" s="29"/>
      <c r="AM3231" s="29"/>
      <c r="AN3231" s="29"/>
      <c r="AO3231" s="29"/>
      <c r="AP3231" s="29"/>
      <c r="AQ3231" s="29"/>
      <c r="AR3231" s="29"/>
      <c r="AS3231" s="29"/>
      <c r="AT3231" s="29"/>
      <c r="AU3231" s="29"/>
      <c r="AV3231" s="29"/>
      <c r="AW3231" s="29"/>
      <c r="AX3231" s="29"/>
      <c r="AY3231" s="31"/>
      <c r="AZ3231" s="30"/>
      <c r="BA3231" s="35"/>
    </row>
    <row r="3232" spans="1:53" x14ac:dyDescent="0.25">
      <c r="A3232" s="27"/>
      <c r="B3232" s="27"/>
      <c r="C3232" s="27"/>
      <c r="D3232" s="27"/>
      <c r="E3232" s="27"/>
      <c r="F3232" s="27"/>
      <c r="G3232" s="27"/>
      <c r="H3232" s="27"/>
      <c r="I3232" s="27"/>
      <c r="J3232" s="27"/>
      <c r="K3232" s="27"/>
      <c r="L3232" s="27"/>
      <c r="M3232" s="42"/>
      <c r="N3232" s="42"/>
      <c r="O3232" s="42"/>
      <c r="P3232" s="42"/>
      <c r="Q3232" s="42"/>
      <c r="R3232" s="42"/>
      <c r="S3232" s="42"/>
      <c r="T3232" s="42"/>
      <c r="U3232" s="42"/>
      <c r="V3232" s="42"/>
      <c r="W3232" s="42"/>
      <c r="X3232" s="42"/>
      <c r="Y3232" s="41"/>
      <c r="Z3232" s="41"/>
      <c r="AA3232" s="43"/>
      <c r="AB3232" s="27"/>
      <c r="AC3232" s="27"/>
      <c r="AD3232" s="27"/>
      <c r="AE3232" s="44"/>
      <c r="AF3232" s="27"/>
      <c r="AG3232" s="28"/>
      <c r="AH3232" s="27"/>
      <c r="AI3232" s="27"/>
      <c r="AJ3232" s="27"/>
      <c r="AK3232" s="28"/>
      <c r="AL3232" s="29"/>
      <c r="AM3232" s="29"/>
      <c r="AN3232" s="29"/>
      <c r="AO3232" s="29"/>
      <c r="AP3232" s="29"/>
      <c r="AQ3232" s="29"/>
      <c r="AR3232" s="29"/>
      <c r="AS3232" s="29"/>
      <c r="AT3232" s="29"/>
      <c r="AU3232" s="29"/>
      <c r="AV3232" s="29"/>
      <c r="AW3232" s="29"/>
      <c r="AX3232" s="29"/>
      <c r="AY3232" s="31"/>
      <c r="AZ3232" s="30"/>
      <c r="BA3232" s="35"/>
    </row>
    <row r="3233" spans="1:53" x14ac:dyDescent="0.25">
      <c r="A3233" s="27"/>
      <c r="B3233" s="27"/>
      <c r="C3233" s="27"/>
      <c r="D3233" s="27"/>
      <c r="E3233" s="27"/>
      <c r="F3233" s="27"/>
      <c r="G3233" s="27"/>
      <c r="H3233" s="27"/>
      <c r="I3233" s="27"/>
      <c r="J3233" s="27"/>
      <c r="K3233" s="27"/>
      <c r="L3233" s="27"/>
      <c r="M3233" s="42"/>
      <c r="N3233" s="42"/>
      <c r="O3233" s="42"/>
      <c r="P3233" s="42"/>
      <c r="Q3233" s="42"/>
      <c r="R3233" s="42"/>
      <c r="S3233" s="42"/>
      <c r="T3233" s="42"/>
      <c r="U3233" s="42"/>
      <c r="V3233" s="42"/>
      <c r="W3233" s="42"/>
      <c r="X3233" s="42"/>
      <c r="Y3233" s="41"/>
      <c r="Z3233" s="41"/>
      <c r="AA3233" s="43"/>
      <c r="AB3233" s="27"/>
      <c r="AC3233" s="27"/>
      <c r="AD3233" s="27"/>
      <c r="AE3233" s="44"/>
      <c r="AF3233" s="27"/>
      <c r="AG3233" s="28"/>
      <c r="AH3233" s="27"/>
      <c r="AI3233" s="27"/>
      <c r="AJ3233" s="27"/>
      <c r="AK3233" s="28"/>
      <c r="AL3233" s="29"/>
      <c r="AM3233" s="29"/>
      <c r="AN3233" s="29"/>
      <c r="AO3233" s="29"/>
      <c r="AP3233" s="29"/>
      <c r="AQ3233" s="29"/>
      <c r="AR3233" s="29"/>
      <c r="AS3233" s="29"/>
      <c r="AT3233" s="29"/>
      <c r="AU3233" s="29"/>
      <c r="AV3233" s="29"/>
      <c r="AW3233" s="29"/>
      <c r="AX3233" s="29"/>
      <c r="AY3233" s="31"/>
      <c r="AZ3233" s="30"/>
      <c r="BA3233" s="35"/>
    </row>
    <row r="3234" spans="1:53" x14ac:dyDescent="0.25">
      <c r="A3234" s="27"/>
      <c r="B3234" s="27"/>
      <c r="C3234" s="27"/>
      <c r="D3234" s="27"/>
      <c r="E3234" s="27"/>
      <c r="F3234" s="27"/>
      <c r="G3234" s="27"/>
      <c r="H3234" s="27"/>
      <c r="I3234" s="27"/>
      <c r="J3234" s="27"/>
      <c r="K3234" s="27"/>
      <c r="L3234" s="27"/>
      <c r="M3234" s="42"/>
      <c r="N3234" s="42"/>
      <c r="O3234" s="42"/>
      <c r="P3234" s="42"/>
      <c r="Q3234" s="42"/>
      <c r="R3234" s="42"/>
      <c r="S3234" s="42"/>
      <c r="T3234" s="42"/>
      <c r="U3234" s="42"/>
      <c r="V3234" s="42"/>
      <c r="W3234" s="42"/>
      <c r="X3234" s="42"/>
      <c r="Y3234" s="41"/>
      <c r="Z3234" s="41"/>
      <c r="AA3234" s="43"/>
      <c r="AB3234" s="27"/>
      <c r="AC3234" s="27"/>
      <c r="AD3234" s="27"/>
      <c r="AE3234" s="44"/>
      <c r="AF3234" s="27"/>
      <c r="AG3234" s="28"/>
      <c r="AH3234" s="27"/>
      <c r="AI3234" s="27"/>
      <c r="AJ3234" s="27"/>
      <c r="AK3234" s="28"/>
      <c r="AL3234" s="29"/>
      <c r="AM3234" s="29"/>
      <c r="AN3234" s="29"/>
      <c r="AO3234" s="29"/>
      <c r="AP3234" s="29"/>
      <c r="AQ3234" s="29"/>
      <c r="AR3234" s="29"/>
      <c r="AS3234" s="29"/>
      <c r="AT3234" s="29"/>
      <c r="AU3234" s="29"/>
      <c r="AV3234" s="29"/>
      <c r="AW3234" s="29"/>
      <c r="AX3234" s="29"/>
      <c r="AY3234" s="31"/>
      <c r="AZ3234" s="30"/>
      <c r="BA3234" s="35"/>
    </row>
    <row r="3235" spans="1:53" x14ac:dyDescent="0.25">
      <c r="A3235" s="27"/>
      <c r="B3235" s="27"/>
      <c r="C3235" s="27"/>
      <c r="D3235" s="27"/>
      <c r="E3235" s="27"/>
      <c r="F3235" s="27"/>
      <c r="G3235" s="27"/>
      <c r="H3235" s="27"/>
      <c r="I3235" s="27"/>
      <c r="J3235" s="27"/>
      <c r="K3235" s="27"/>
      <c r="L3235" s="27"/>
      <c r="M3235" s="42"/>
      <c r="N3235" s="42"/>
      <c r="O3235" s="42"/>
      <c r="P3235" s="42"/>
      <c r="Q3235" s="42"/>
      <c r="R3235" s="42"/>
      <c r="S3235" s="42"/>
      <c r="T3235" s="42"/>
      <c r="U3235" s="42"/>
      <c r="V3235" s="42"/>
      <c r="W3235" s="42"/>
      <c r="X3235" s="42"/>
      <c r="Y3235" s="41"/>
      <c r="Z3235" s="41"/>
      <c r="AA3235" s="43"/>
      <c r="AB3235" s="27"/>
      <c r="AC3235" s="27"/>
      <c r="AD3235" s="27"/>
      <c r="AE3235" s="44"/>
      <c r="AF3235" s="27"/>
      <c r="AG3235" s="28"/>
      <c r="AH3235" s="27"/>
      <c r="AI3235" s="27"/>
      <c r="AJ3235" s="27"/>
      <c r="AK3235" s="28"/>
      <c r="AL3235" s="29"/>
      <c r="AM3235" s="29"/>
      <c r="AN3235" s="29"/>
      <c r="AO3235" s="29"/>
      <c r="AP3235" s="29"/>
      <c r="AQ3235" s="29"/>
      <c r="AR3235" s="29"/>
      <c r="AS3235" s="29"/>
      <c r="AT3235" s="29"/>
      <c r="AU3235" s="29"/>
      <c r="AV3235" s="29"/>
      <c r="AW3235" s="29"/>
      <c r="AX3235" s="29"/>
      <c r="AY3235" s="31"/>
      <c r="AZ3235" s="30"/>
      <c r="BA3235" s="35"/>
    </row>
    <row r="3236" spans="1:53" x14ac:dyDescent="0.25">
      <c r="A3236" s="27"/>
      <c r="B3236" s="27"/>
      <c r="C3236" s="27"/>
      <c r="D3236" s="27"/>
      <c r="E3236" s="27"/>
      <c r="F3236" s="27"/>
      <c r="G3236" s="27"/>
      <c r="H3236" s="27"/>
      <c r="I3236" s="27"/>
      <c r="J3236" s="27"/>
      <c r="K3236" s="27"/>
      <c r="L3236" s="27"/>
      <c r="M3236" s="42"/>
      <c r="N3236" s="42"/>
      <c r="O3236" s="42"/>
      <c r="P3236" s="42"/>
      <c r="Q3236" s="42"/>
      <c r="R3236" s="42"/>
      <c r="S3236" s="42"/>
      <c r="T3236" s="42"/>
      <c r="U3236" s="42"/>
      <c r="V3236" s="42"/>
      <c r="W3236" s="42"/>
      <c r="X3236" s="42"/>
      <c r="Y3236" s="41"/>
      <c r="Z3236" s="41"/>
      <c r="AA3236" s="43"/>
      <c r="AB3236" s="27"/>
      <c r="AC3236" s="27"/>
      <c r="AD3236" s="27"/>
      <c r="AE3236" s="44"/>
      <c r="AF3236" s="27"/>
      <c r="AG3236" s="28"/>
      <c r="AH3236" s="27"/>
      <c r="AI3236" s="27"/>
      <c r="AJ3236" s="27"/>
      <c r="AK3236" s="28"/>
      <c r="AL3236" s="29"/>
      <c r="AM3236" s="29"/>
      <c r="AN3236" s="29"/>
      <c r="AO3236" s="29"/>
      <c r="AP3236" s="29"/>
      <c r="AQ3236" s="29"/>
      <c r="AR3236" s="29"/>
      <c r="AS3236" s="29"/>
      <c r="AT3236" s="29"/>
      <c r="AU3236" s="29"/>
      <c r="AV3236" s="29"/>
      <c r="AW3236" s="29"/>
      <c r="AX3236" s="29"/>
      <c r="AY3236" s="31"/>
      <c r="AZ3236" s="30"/>
      <c r="BA3236" s="35"/>
    </row>
    <row r="3237" spans="1:53" x14ac:dyDescent="0.25">
      <c r="A3237" s="27"/>
      <c r="B3237" s="27"/>
      <c r="C3237" s="27"/>
      <c r="D3237" s="27"/>
      <c r="E3237" s="27"/>
      <c r="F3237" s="27"/>
      <c r="G3237" s="27"/>
      <c r="H3237" s="27"/>
      <c r="I3237" s="27"/>
      <c r="J3237" s="27"/>
      <c r="K3237" s="27"/>
      <c r="L3237" s="27"/>
      <c r="M3237" s="42"/>
      <c r="N3237" s="42"/>
      <c r="O3237" s="42"/>
      <c r="P3237" s="42"/>
      <c r="Q3237" s="42"/>
      <c r="R3237" s="42"/>
      <c r="S3237" s="42"/>
      <c r="T3237" s="42"/>
      <c r="U3237" s="42"/>
      <c r="V3237" s="42"/>
      <c r="W3237" s="42"/>
      <c r="X3237" s="42"/>
      <c r="Y3237" s="41"/>
      <c r="Z3237" s="41"/>
      <c r="AA3237" s="43"/>
      <c r="AB3237" s="27"/>
      <c r="AC3237" s="27"/>
      <c r="AD3237" s="27"/>
      <c r="AE3237" s="44"/>
      <c r="AF3237" s="27"/>
      <c r="AG3237" s="28"/>
      <c r="AH3237" s="27"/>
      <c r="AI3237" s="27"/>
      <c r="AJ3237" s="27"/>
      <c r="AK3237" s="28"/>
      <c r="AL3237" s="29"/>
      <c r="AM3237" s="29"/>
      <c r="AN3237" s="29"/>
      <c r="AO3237" s="29"/>
      <c r="AP3237" s="29"/>
      <c r="AQ3237" s="29"/>
      <c r="AR3237" s="29"/>
      <c r="AS3237" s="29"/>
      <c r="AT3237" s="29"/>
      <c r="AU3237" s="29"/>
      <c r="AV3237" s="29"/>
      <c r="AW3237" s="29"/>
      <c r="AX3237" s="29"/>
      <c r="AY3237" s="31"/>
      <c r="AZ3237" s="30"/>
      <c r="BA3237" s="35"/>
    </row>
    <row r="3238" spans="1:53" x14ac:dyDescent="0.25">
      <c r="A3238" s="27"/>
      <c r="B3238" s="27"/>
      <c r="C3238" s="27"/>
      <c r="D3238" s="27"/>
      <c r="E3238" s="27"/>
      <c r="F3238" s="27"/>
      <c r="G3238" s="27"/>
      <c r="H3238" s="27"/>
      <c r="I3238" s="27"/>
      <c r="J3238" s="27"/>
      <c r="K3238" s="27"/>
      <c r="L3238" s="27"/>
      <c r="M3238" s="42"/>
      <c r="N3238" s="42"/>
      <c r="O3238" s="42"/>
      <c r="P3238" s="42"/>
      <c r="Q3238" s="42"/>
      <c r="R3238" s="42"/>
      <c r="S3238" s="42"/>
      <c r="T3238" s="42"/>
      <c r="U3238" s="42"/>
      <c r="V3238" s="42"/>
      <c r="W3238" s="42"/>
      <c r="X3238" s="42"/>
      <c r="Y3238" s="41"/>
      <c r="Z3238" s="41"/>
      <c r="AA3238" s="43"/>
      <c r="AB3238" s="27"/>
      <c r="AC3238" s="27"/>
      <c r="AD3238" s="27"/>
      <c r="AE3238" s="44"/>
      <c r="AF3238" s="27"/>
      <c r="AG3238" s="28"/>
      <c r="AH3238" s="27"/>
      <c r="AI3238" s="27"/>
      <c r="AJ3238" s="27"/>
      <c r="AK3238" s="28"/>
      <c r="AL3238" s="29"/>
      <c r="AM3238" s="29"/>
      <c r="AN3238" s="29"/>
      <c r="AO3238" s="29"/>
      <c r="AP3238" s="29"/>
      <c r="AQ3238" s="29"/>
      <c r="AR3238" s="29"/>
      <c r="AS3238" s="29"/>
      <c r="AT3238" s="29"/>
      <c r="AU3238" s="29"/>
      <c r="AV3238" s="29"/>
      <c r="AW3238" s="29"/>
      <c r="AX3238" s="29"/>
      <c r="AY3238" s="31"/>
      <c r="AZ3238" s="30"/>
      <c r="BA3238" s="35"/>
    </row>
    <row r="3239" spans="1:53" x14ac:dyDescent="0.25">
      <c r="A3239" s="27"/>
      <c r="B3239" s="27"/>
      <c r="C3239" s="27"/>
      <c r="D3239" s="27"/>
      <c r="E3239" s="27"/>
      <c r="F3239" s="27"/>
      <c r="G3239" s="27"/>
      <c r="H3239" s="27"/>
      <c r="I3239" s="27"/>
      <c r="J3239" s="27"/>
      <c r="K3239" s="27"/>
      <c r="L3239" s="27"/>
      <c r="M3239" s="42"/>
      <c r="N3239" s="42"/>
      <c r="O3239" s="42"/>
      <c r="P3239" s="42"/>
      <c r="Q3239" s="42"/>
      <c r="R3239" s="42"/>
      <c r="S3239" s="42"/>
      <c r="T3239" s="42"/>
      <c r="U3239" s="42"/>
      <c r="V3239" s="42"/>
      <c r="W3239" s="42"/>
      <c r="X3239" s="42"/>
      <c r="Y3239" s="41"/>
      <c r="Z3239" s="41"/>
      <c r="AA3239" s="43"/>
      <c r="AB3239" s="27"/>
      <c r="AC3239" s="27"/>
      <c r="AD3239" s="27"/>
      <c r="AE3239" s="44"/>
      <c r="AF3239" s="27"/>
      <c r="AG3239" s="28"/>
      <c r="AH3239" s="27"/>
      <c r="AI3239" s="27"/>
      <c r="AJ3239" s="27"/>
      <c r="AK3239" s="28"/>
      <c r="AL3239" s="29"/>
      <c r="AM3239" s="29"/>
      <c r="AN3239" s="29"/>
      <c r="AO3239" s="29"/>
      <c r="AP3239" s="29"/>
      <c r="AQ3239" s="29"/>
      <c r="AR3239" s="29"/>
      <c r="AS3239" s="29"/>
      <c r="AT3239" s="29"/>
      <c r="AU3239" s="29"/>
      <c r="AV3239" s="29"/>
      <c r="AW3239" s="29"/>
      <c r="AX3239" s="29"/>
      <c r="AY3239" s="31"/>
      <c r="AZ3239" s="30"/>
      <c r="BA3239" s="35"/>
    </row>
    <row r="3240" spans="1:53" x14ac:dyDescent="0.25">
      <c r="A3240" s="27"/>
      <c r="B3240" s="27"/>
      <c r="C3240" s="27"/>
      <c r="D3240" s="27"/>
      <c r="E3240" s="27"/>
      <c r="F3240" s="27"/>
      <c r="G3240" s="27"/>
      <c r="H3240" s="27"/>
      <c r="I3240" s="27"/>
      <c r="J3240" s="27"/>
      <c r="K3240" s="27"/>
      <c r="L3240" s="27"/>
      <c r="M3240" s="42"/>
      <c r="N3240" s="42"/>
      <c r="O3240" s="42"/>
      <c r="P3240" s="42"/>
      <c r="Q3240" s="42"/>
      <c r="R3240" s="42"/>
      <c r="S3240" s="42"/>
      <c r="T3240" s="42"/>
      <c r="U3240" s="42"/>
      <c r="V3240" s="42"/>
      <c r="W3240" s="42"/>
      <c r="X3240" s="42"/>
      <c r="Y3240" s="41"/>
      <c r="Z3240" s="41"/>
      <c r="AA3240" s="43"/>
      <c r="AB3240" s="27"/>
      <c r="AC3240" s="27"/>
      <c r="AD3240" s="27"/>
      <c r="AE3240" s="44"/>
      <c r="AF3240" s="27"/>
      <c r="AG3240" s="28"/>
      <c r="AH3240" s="27"/>
      <c r="AI3240" s="27"/>
      <c r="AJ3240" s="27"/>
      <c r="AK3240" s="28"/>
      <c r="AL3240" s="29"/>
      <c r="AM3240" s="29"/>
      <c r="AN3240" s="29"/>
      <c r="AO3240" s="29"/>
      <c r="AP3240" s="29"/>
      <c r="AQ3240" s="29"/>
      <c r="AR3240" s="29"/>
      <c r="AS3240" s="29"/>
      <c r="AT3240" s="29"/>
      <c r="AU3240" s="29"/>
      <c r="AV3240" s="29"/>
      <c r="AW3240" s="29"/>
      <c r="AX3240" s="29"/>
      <c r="AY3240" s="31"/>
      <c r="AZ3240" s="30"/>
      <c r="BA3240" s="35"/>
    </row>
    <row r="3241" spans="1:53" x14ac:dyDescent="0.25">
      <c r="A3241" s="27"/>
      <c r="B3241" s="27"/>
      <c r="C3241" s="27"/>
      <c r="D3241" s="27"/>
      <c r="E3241" s="27"/>
      <c r="F3241" s="27"/>
      <c r="G3241" s="27"/>
      <c r="H3241" s="27"/>
      <c r="I3241" s="27"/>
      <c r="J3241" s="27"/>
      <c r="K3241" s="27"/>
      <c r="L3241" s="27"/>
      <c r="M3241" s="42"/>
      <c r="N3241" s="42"/>
      <c r="O3241" s="42"/>
      <c r="P3241" s="42"/>
      <c r="Q3241" s="42"/>
      <c r="R3241" s="42"/>
      <c r="S3241" s="42"/>
      <c r="T3241" s="42"/>
      <c r="U3241" s="42"/>
      <c r="V3241" s="42"/>
      <c r="W3241" s="42"/>
      <c r="X3241" s="42"/>
      <c r="Y3241" s="41"/>
      <c r="Z3241" s="41"/>
      <c r="AA3241" s="43"/>
      <c r="AB3241" s="27"/>
      <c r="AC3241" s="27"/>
      <c r="AD3241" s="27"/>
      <c r="AE3241" s="44"/>
      <c r="AF3241" s="27"/>
      <c r="AG3241" s="28"/>
      <c r="AH3241" s="27"/>
      <c r="AI3241" s="27"/>
      <c r="AJ3241" s="27"/>
      <c r="AK3241" s="28"/>
      <c r="AL3241" s="29"/>
      <c r="AM3241" s="29"/>
      <c r="AN3241" s="29"/>
      <c r="AO3241" s="29"/>
      <c r="AP3241" s="29"/>
      <c r="AQ3241" s="29"/>
      <c r="AR3241" s="29"/>
      <c r="AS3241" s="29"/>
      <c r="AT3241" s="29"/>
      <c r="AU3241" s="29"/>
      <c r="AV3241" s="29"/>
      <c r="AW3241" s="29"/>
      <c r="AX3241" s="29"/>
      <c r="AY3241" s="31"/>
      <c r="AZ3241" s="30"/>
      <c r="BA3241" s="35"/>
    </row>
    <row r="3242" spans="1:53" x14ac:dyDescent="0.25">
      <c r="A3242" s="27"/>
      <c r="B3242" s="27"/>
      <c r="C3242" s="27"/>
      <c r="D3242" s="27"/>
      <c r="E3242" s="27"/>
      <c r="F3242" s="27"/>
      <c r="G3242" s="27"/>
      <c r="H3242" s="27"/>
      <c r="I3242" s="27"/>
      <c r="J3242" s="27"/>
      <c r="K3242" s="27"/>
      <c r="L3242" s="27"/>
      <c r="M3242" s="42"/>
      <c r="N3242" s="42"/>
      <c r="O3242" s="42"/>
      <c r="P3242" s="42"/>
      <c r="Q3242" s="42"/>
      <c r="R3242" s="42"/>
      <c r="S3242" s="42"/>
      <c r="T3242" s="42"/>
      <c r="U3242" s="42"/>
      <c r="V3242" s="42"/>
      <c r="W3242" s="42"/>
      <c r="X3242" s="42"/>
      <c r="Y3242" s="41"/>
      <c r="Z3242" s="41"/>
      <c r="AA3242" s="43"/>
      <c r="AB3242" s="27"/>
      <c r="AC3242" s="27"/>
      <c r="AD3242" s="27"/>
      <c r="AE3242" s="44"/>
      <c r="AF3242" s="27"/>
      <c r="AG3242" s="28"/>
      <c r="AH3242" s="27"/>
      <c r="AI3242" s="27"/>
      <c r="AJ3242" s="27"/>
      <c r="AK3242" s="28"/>
      <c r="AL3242" s="29"/>
      <c r="AM3242" s="29"/>
      <c r="AN3242" s="29"/>
      <c r="AO3242" s="29"/>
      <c r="AP3242" s="29"/>
      <c r="AQ3242" s="29"/>
      <c r="AR3242" s="29"/>
      <c r="AS3242" s="29"/>
      <c r="AT3242" s="29"/>
      <c r="AU3242" s="29"/>
      <c r="AV3242" s="29"/>
      <c r="AW3242" s="29"/>
      <c r="AX3242" s="29"/>
      <c r="AY3242" s="31"/>
      <c r="AZ3242" s="30"/>
      <c r="BA3242" s="35"/>
    </row>
    <row r="3243" spans="1:53" x14ac:dyDescent="0.25">
      <c r="A3243" s="27"/>
      <c r="B3243" s="27"/>
      <c r="C3243" s="27"/>
      <c r="D3243" s="27"/>
      <c r="E3243" s="27"/>
      <c r="F3243" s="27"/>
      <c r="G3243" s="27"/>
      <c r="H3243" s="27"/>
      <c r="I3243" s="27"/>
      <c r="J3243" s="27"/>
      <c r="K3243" s="27"/>
      <c r="L3243" s="27"/>
      <c r="M3243" s="42"/>
      <c r="N3243" s="42"/>
      <c r="O3243" s="42"/>
      <c r="P3243" s="42"/>
      <c r="Q3243" s="42"/>
      <c r="R3243" s="42"/>
      <c r="S3243" s="42"/>
      <c r="T3243" s="42"/>
      <c r="U3243" s="42"/>
      <c r="V3243" s="42"/>
      <c r="W3243" s="42"/>
      <c r="X3243" s="42"/>
      <c r="Y3243" s="41"/>
      <c r="Z3243" s="41"/>
      <c r="AA3243" s="43"/>
      <c r="AB3243" s="27"/>
      <c r="AC3243" s="27"/>
      <c r="AD3243" s="27"/>
      <c r="AE3243" s="44"/>
      <c r="AF3243" s="27"/>
      <c r="AG3243" s="28"/>
      <c r="AH3243" s="27"/>
      <c r="AI3243" s="27"/>
      <c r="AJ3243" s="27"/>
      <c r="AK3243" s="28"/>
      <c r="AL3243" s="29"/>
      <c r="AM3243" s="29"/>
      <c r="AN3243" s="29"/>
      <c r="AO3243" s="29"/>
      <c r="AP3243" s="29"/>
      <c r="AQ3243" s="29"/>
      <c r="AR3243" s="29"/>
      <c r="AS3243" s="29"/>
      <c r="AT3243" s="29"/>
      <c r="AU3243" s="29"/>
      <c r="AV3243" s="29"/>
      <c r="AW3243" s="29"/>
      <c r="AX3243" s="29"/>
      <c r="AY3243" s="31"/>
      <c r="AZ3243" s="30"/>
      <c r="BA3243" s="35"/>
    </row>
    <row r="3244" spans="1:53" x14ac:dyDescent="0.25">
      <c r="A3244" s="27"/>
      <c r="B3244" s="27"/>
      <c r="C3244" s="27"/>
      <c r="D3244" s="27"/>
      <c r="E3244" s="27"/>
      <c r="F3244" s="27"/>
      <c r="G3244" s="27"/>
      <c r="H3244" s="27"/>
      <c r="I3244" s="27"/>
      <c r="J3244" s="27"/>
      <c r="K3244" s="27"/>
      <c r="L3244" s="27"/>
      <c r="M3244" s="42"/>
      <c r="N3244" s="42"/>
      <c r="O3244" s="42"/>
      <c r="P3244" s="42"/>
      <c r="Q3244" s="42"/>
      <c r="R3244" s="42"/>
      <c r="S3244" s="42"/>
      <c r="T3244" s="42"/>
      <c r="U3244" s="42"/>
      <c r="V3244" s="42"/>
      <c r="W3244" s="42"/>
      <c r="X3244" s="42"/>
      <c r="Y3244" s="41"/>
      <c r="Z3244" s="41"/>
      <c r="AA3244" s="43"/>
      <c r="AB3244" s="27"/>
      <c r="AC3244" s="27"/>
      <c r="AD3244" s="27"/>
      <c r="AE3244" s="44"/>
      <c r="AF3244" s="27"/>
      <c r="AG3244" s="28"/>
      <c r="AH3244" s="27"/>
      <c r="AI3244" s="27"/>
      <c r="AJ3244" s="27"/>
      <c r="AK3244" s="28"/>
      <c r="AL3244" s="29"/>
      <c r="AM3244" s="29"/>
      <c r="AN3244" s="29"/>
      <c r="AO3244" s="29"/>
      <c r="AP3244" s="29"/>
      <c r="AQ3244" s="29"/>
      <c r="AR3244" s="29"/>
      <c r="AS3244" s="29"/>
      <c r="AT3244" s="29"/>
      <c r="AU3244" s="29"/>
      <c r="AV3244" s="29"/>
      <c r="AW3244" s="29"/>
      <c r="AX3244" s="29"/>
      <c r="AY3244" s="31"/>
      <c r="AZ3244" s="30"/>
      <c r="BA3244" s="35"/>
    </row>
    <row r="3245" spans="1:53" x14ac:dyDescent="0.25">
      <c r="A3245" s="27"/>
      <c r="B3245" s="27"/>
      <c r="C3245" s="27"/>
      <c r="D3245" s="27"/>
      <c r="E3245" s="27"/>
      <c r="F3245" s="27"/>
      <c r="G3245" s="27"/>
      <c r="H3245" s="27"/>
      <c r="I3245" s="27"/>
      <c r="J3245" s="27"/>
      <c r="K3245" s="27"/>
      <c r="L3245" s="27"/>
      <c r="M3245" s="42"/>
      <c r="N3245" s="42"/>
      <c r="O3245" s="42"/>
      <c r="P3245" s="42"/>
      <c r="Q3245" s="42"/>
      <c r="R3245" s="42"/>
      <c r="S3245" s="42"/>
      <c r="T3245" s="42"/>
      <c r="U3245" s="42"/>
      <c r="V3245" s="42"/>
      <c r="W3245" s="42"/>
      <c r="X3245" s="42"/>
      <c r="Y3245" s="41"/>
      <c r="Z3245" s="41"/>
      <c r="AA3245" s="43"/>
      <c r="AB3245" s="27"/>
      <c r="AC3245" s="27"/>
      <c r="AD3245" s="27"/>
      <c r="AE3245" s="44"/>
      <c r="AF3245" s="27"/>
      <c r="AG3245" s="28"/>
      <c r="AH3245" s="27"/>
      <c r="AI3245" s="27"/>
      <c r="AJ3245" s="27"/>
      <c r="AK3245" s="28"/>
      <c r="AL3245" s="29"/>
      <c r="AM3245" s="29"/>
      <c r="AN3245" s="29"/>
      <c r="AO3245" s="29"/>
      <c r="AP3245" s="29"/>
      <c r="AQ3245" s="29"/>
      <c r="AR3245" s="29"/>
      <c r="AS3245" s="29"/>
      <c r="AT3245" s="29"/>
      <c r="AU3245" s="29"/>
      <c r="AV3245" s="29"/>
      <c r="AW3245" s="29"/>
      <c r="AX3245" s="29"/>
      <c r="AY3245" s="31"/>
      <c r="AZ3245" s="30"/>
      <c r="BA3245" s="35"/>
    </row>
    <row r="3246" spans="1:53" x14ac:dyDescent="0.25">
      <c r="A3246" s="27"/>
      <c r="B3246" s="27"/>
      <c r="C3246" s="27"/>
      <c r="D3246" s="27"/>
      <c r="E3246" s="27"/>
      <c r="F3246" s="27"/>
      <c r="G3246" s="27"/>
      <c r="H3246" s="27"/>
      <c r="I3246" s="27"/>
      <c r="J3246" s="27"/>
      <c r="K3246" s="27"/>
      <c r="L3246" s="27"/>
      <c r="M3246" s="42"/>
      <c r="N3246" s="42"/>
      <c r="O3246" s="42"/>
      <c r="P3246" s="42"/>
      <c r="Q3246" s="42"/>
      <c r="R3246" s="42"/>
      <c r="S3246" s="42"/>
      <c r="T3246" s="42"/>
      <c r="U3246" s="42"/>
      <c r="V3246" s="42"/>
      <c r="W3246" s="42"/>
      <c r="X3246" s="42"/>
      <c r="Y3246" s="41"/>
      <c r="Z3246" s="41"/>
      <c r="AA3246" s="43"/>
      <c r="AB3246" s="27"/>
      <c r="AC3246" s="27"/>
      <c r="AD3246" s="27"/>
      <c r="AE3246" s="44"/>
      <c r="AF3246" s="27"/>
      <c r="AG3246" s="28"/>
      <c r="AH3246" s="27"/>
      <c r="AI3246" s="27"/>
      <c r="AJ3246" s="27"/>
      <c r="AK3246" s="28"/>
      <c r="AL3246" s="29"/>
      <c r="AM3246" s="29"/>
      <c r="AN3246" s="29"/>
      <c r="AO3246" s="29"/>
      <c r="AP3246" s="29"/>
      <c r="AQ3246" s="29"/>
      <c r="AR3246" s="29"/>
      <c r="AS3246" s="29"/>
      <c r="AT3246" s="29"/>
      <c r="AU3246" s="29"/>
      <c r="AV3246" s="29"/>
      <c r="AW3246" s="29"/>
      <c r="AX3246" s="29"/>
      <c r="AY3246" s="31"/>
      <c r="AZ3246" s="30"/>
      <c r="BA3246" s="35"/>
    </row>
    <row r="3247" spans="1:53" x14ac:dyDescent="0.25">
      <c r="A3247" s="27"/>
      <c r="B3247" s="27"/>
      <c r="C3247" s="27"/>
      <c r="D3247" s="27"/>
      <c r="E3247" s="27"/>
      <c r="F3247" s="27"/>
      <c r="G3247" s="27"/>
      <c r="H3247" s="27"/>
      <c r="I3247" s="27"/>
      <c r="J3247" s="27"/>
      <c r="K3247" s="27"/>
      <c r="L3247" s="27"/>
      <c r="M3247" s="42"/>
      <c r="N3247" s="42"/>
      <c r="O3247" s="42"/>
      <c r="P3247" s="42"/>
      <c r="Q3247" s="42"/>
      <c r="R3247" s="42"/>
      <c r="S3247" s="42"/>
      <c r="T3247" s="42"/>
      <c r="U3247" s="42"/>
      <c r="V3247" s="42"/>
      <c r="W3247" s="42"/>
      <c r="X3247" s="42"/>
      <c r="Y3247" s="41"/>
      <c r="Z3247" s="41"/>
      <c r="AA3247" s="43"/>
      <c r="AB3247" s="27"/>
      <c r="AC3247" s="27"/>
      <c r="AD3247" s="27"/>
      <c r="AE3247" s="44"/>
      <c r="AF3247" s="27"/>
      <c r="AG3247" s="28"/>
      <c r="AH3247" s="27"/>
      <c r="AI3247" s="27"/>
      <c r="AJ3247" s="27"/>
      <c r="AK3247" s="28"/>
      <c r="AL3247" s="29"/>
      <c r="AM3247" s="29"/>
      <c r="AN3247" s="29"/>
      <c r="AO3247" s="29"/>
      <c r="AP3247" s="29"/>
      <c r="AQ3247" s="29"/>
      <c r="AR3247" s="29"/>
      <c r="AS3247" s="29"/>
      <c r="AT3247" s="29"/>
      <c r="AU3247" s="29"/>
      <c r="AV3247" s="29"/>
      <c r="AW3247" s="29"/>
      <c r="AX3247" s="29"/>
      <c r="AY3247" s="31"/>
      <c r="AZ3247" s="30"/>
      <c r="BA3247" s="35"/>
    </row>
    <row r="3248" spans="1:53" x14ac:dyDescent="0.25">
      <c r="A3248" s="27"/>
      <c r="B3248" s="27"/>
      <c r="C3248" s="27"/>
      <c r="D3248" s="27"/>
      <c r="E3248" s="27"/>
      <c r="F3248" s="27"/>
      <c r="G3248" s="27"/>
      <c r="H3248" s="27"/>
      <c r="I3248" s="27"/>
      <c r="J3248" s="27"/>
      <c r="K3248" s="27"/>
      <c r="L3248" s="27"/>
      <c r="M3248" s="42"/>
      <c r="N3248" s="42"/>
      <c r="O3248" s="42"/>
      <c r="P3248" s="42"/>
      <c r="Q3248" s="42"/>
      <c r="R3248" s="42"/>
      <c r="S3248" s="42"/>
      <c r="T3248" s="42"/>
      <c r="U3248" s="42"/>
      <c r="V3248" s="42"/>
      <c r="W3248" s="42"/>
      <c r="X3248" s="42"/>
      <c r="Y3248" s="41"/>
      <c r="Z3248" s="41"/>
      <c r="AA3248" s="43"/>
      <c r="AB3248" s="27"/>
      <c r="AC3248" s="27"/>
      <c r="AD3248" s="27"/>
      <c r="AE3248" s="44"/>
      <c r="AF3248" s="27"/>
      <c r="AG3248" s="28"/>
      <c r="AH3248" s="27"/>
      <c r="AI3248" s="27"/>
      <c r="AJ3248" s="27"/>
      <c r="AK3248" s="28"/>
      <c r="AL3248" s="29"/>
      <c r="AM3248" s="29"/>
      <c r="AN3248" s="29"/>
      <c r="AO3248" s="29"/>
      <c r="AP3248" s="29"/>
      <c r="AQ3248" s="29"/>
      <c r="AR3248" s="29"/>
      <c r="AS3248" s="29"/>
      <c r="AT3248" s="29"/>
      <c r="AU3248" s="29"/>
      <c r="AV3248" s="29"/>
      <c r="AW3248" s="29"/>
      <c r="AX3248" s="29"/>
      <c r="AY3248" s="31"/>
      <c r="AZ3248" s="30"/>
      <c r="BA3248" s="35"/>
    </row>
    <row r="3249" spans="1:53" x14ac:dyDescent="0.25">
      <c r="A3249" s="27"/>
      <c r="B3249" s="27"/>
      <c r="C3249" s="27"/>
      <c r="D3249" s="27"/>
      <c r="E3249" s="27"/>
      <c r="F3249" s="27"/>
      <c r="G3249" s="27"/>
      <c r="H3249" s="27"/>
      <c r="I3249" s="27"/>
      <c r="J3249" s="27"/>
      <c r="K3249" s="27"/>
      <c r="L3249" s="27"/>
      <c r="M3249" s="42"/>
      <c r="N3249" s="42"/>
      <c r="O3249" s="42"/>
      <c r="P3249" s="42"/>
      <c r="Q3249" s="42"/>
      <c r="R3249" s="42"/>
      <c r="S3249" s="42"/>
      <c r="T3249" s="42"/>
      <c r="U3249" s="42"/>
      <c r="V3249" s="42"/>
      <c r="W3249" s="42"/>
      <c r="X3249" s="42"/>
      <c r="Y3249" s="41"/>
      <c r="Z3249" s="41"/>
      <c r="AA3249" s="43"/>
      <c r="AB3249" s="27"/>
      <c r="AC3249" s="27"/>
      <c r="AD3249" s="27"/>
      <c r="AE3249" s="44"/>
      <c r="AF3249" s="27"/>
      <c r="AG3249" s="28"/>
      <c r="AH3249" s="27"/>
      <c r="AI3249" s="27"/>
      <c r="AJ3249" s="27"/>
      <c r="AK3249" s="28"/>
      <c r="AL3249" s="29"/>
      <c r="AM3249" s="29"/>
      <c r="AN3249" s="29"/>
      <c r="AO3249" s="29"/>
      <c r="AP3249" s="29"/>
      <c r="AQ3249" s="29"/>
      <c r="AR3249" s="29"/>
      <c r="AS3249" s="29"/>
      <c r="AT3249" s="29"/>
      <c r="AU3249" s="29"/>
      <c r="AV3249" s="29"/>
      <c r="AW3249" s="29"/>
      <c r="AX3249" s="29"/>
      <c r="AY3249" s="31"/>
      <c r="AZ3249" s="30"/>
      <c r="BA3249" s="35"/>
    </row>
    <row r="3250" spans="1:53" x14ac:dyDescent="0.25">
      <c r="A3250" s="27"/>
      <c r="B3250" s="27"/>
      <c r="C3250" s="27"/>
      <c r="D3250" s="27"/>
      <c r="E3250" s="27"/>
      <c r="F3250" s="27"/>
      <c r="G3250" s="27"/>
      <c r="H3250" s="27"/>
      <c r="I3250" s="27"/>
      <c r="J3250" s="27"/>
      <c r="K3250" s="27"/>
      <c r="L3250" s="27"/>
      <c r="M3250" s="42"/>
      <c r="N3250" s="42"/>
      <c r="O3250" s="42"/>
      <c r="P3250" s="42"/>
      <c r="Q3250" s="42"/>
      <c r="R3250" s="42"/>
      <c r="S3250" s="42"/>
      <c r="T3250" s="42"/>
      <c r="U3250" s="42"/>
      <c r="V3250" s="42"/>
      <c r="W3250" s="42"/>
      <c r="X3250" s="42"/>
      <c r="Y3250" s="41"/>
      <c r="Z3250" s="41"/>
      <c r="AA3250" s="43"/>
      <c r="AB3250" s="27"/>
      <c r="AC3250" s="27"/>
      <c r="AD3250" s="27"/>
      <c r="AE3250" s="44"/>
      <c r="AF3250" s="27"/>
      <c r="AG3250" s="28"/>
      <c r="AH3250" s="27"/>
      <c r="AI3250" s="27"/>
      <c r="AJ3250" s="27"/>
      <c r="AK3250" s="28"/>
      <c r="AL3250" s="29"/>
      <c r="AM3250" s="29"/>
      <c r="AN3250" s="29"/>
      <c r="AO3250" s="29"/>
      <c r="AP3250" s="29"/>
      <c r="AQ3250" s="29"/>
      <c r="AR3250" s="29"/>
      <c r="AS3250" s="29"/>
      <c r="AT3250" s="29"/>
      <c r="AU3250" s="29"/>
      <c r="AV3250" s="29"/>
      <c r="AW3250" s="29"/>
      <c r="AX3250" s="29"/>
      <c r="AY3250" s="31"/>
      <c r="AZ3250" s="30"/>
      <c r="BA3250" s="35"/>
    </row>
    <row r="3251" spans="1:53" x14ac:dyDescent="0.25">
      <c r="A3251" s="27"/>
      <c r="B3251" s="27"/>
      <c r="C3251" s="27"/>
      <c r="D3251" s="27"/>
      <c r="E3251" s="27"/>
      <c r="F3251" s="27"/>
      <c r="G3251" s="27"/>
      <c r="H3251" s="27"/>
      <c r="I3251" s="27"/>
      <c r="J3251" s="27"/>
      <c r="K3251" s="27"/>
      <c r="L3251" s="27"/>
      <c r="M3251" s="42"/>
      <c r="N3251" s="42"/>
      <c r="O3251" s="42"/>
      <c r="P3251" s="42"/>
      <c r="Q3251" s="42"/>
      <c r="R3251" s="42"/>
      <c r="S3251" s="42"/>
      <c r="T3251" s="42"/>
      <c r="U3251" s="42"/>
      <c r="V3251" s="42"/>
      <c r="W3251" s="42"/>
      <c r="X3251" s="42"/>
      <c r="Y3251" s="41"/>
      <c r="Z3251" s="41"/>
      <c r="AA3251" s="43"/>
      <c r="AB3251" s="27"/>
      <c r="AC3251" s="27"/>
      <c r="AD3251" s="27"/>
      <c r="AE3251" s="44"/>
      <c r="AF3251" s="27"/>
      <c r="AG3251" s="28"/>
      <c r="AH3251" s="27"/>
      <c r="AI3251" s="27"/>
      <c r="AJ3251" s="27"/>
      <c r="AK3251" s="28"/>
      <c r="AL3251" s="29"/>
      <c r="AM3251" s="29"/>
      <c r="AN3251" s="29"/>
      <c r="AO3251" s="29"/>
      <c r="AP3251" s="29"/>
      <c r="AQ3251" s="29"/>
      <c r="AR3251" s="29"/>
      <c r="AS3251" s="29"/>
      <c r="AT3251" s="29"/>
      <c r="AU3251" s="29"/>
      <c r="AV3251" s="29"/>
      <c r="AW3251" s="29"/>
      <c r="AX3251" s="29"/>
      <c r="AY3251" s="31"/>
      <c r="AZ3251" s="30"/>
      <c r="BA3251" s="35"/>
    </row>
    <row r="3252" spans="1:53" x14ac:dyDescent="0.25">
      <c r="A3252" s="27"/>
      <c r="B3252" s="27"/>
      <c r="C3252" s="27"/>
      <c r="D3252" s="27"/>
      <c r="E3252" s="27"/>
      <c r="F3252" s="27"/>
      <c r="G3252" s="27"/>
      <c r="H3252" s="27"/>
      <c r="I3252" s="27"/>
      <c r="J3252" s="27"/>
      <c r="K3252" s="27"/>
      <c r="L3252" s="27"/>
      <c r="M3252" s="42"/>
      <c r="N3252" s="42"/>
      <c r="O3252" s="42"/>
      <c r="P3252" s="42"/>
      <c r="Q3252" s="42"/>
      <c r="R3252" s="42"/>
      <c r="S3252" s="42"/>
      <c r="T3252" s="42"/>
      <c r="U3252" s="42"/>
      <c r="V3252" s="42"/>
      <c r="W3252" s="42"/>
      <c r="X3252" s="42"/>
      <c r="Y3252" s="41"/>
      <c r="Z3252" s="41"/>
      <c r="AA3252" s="43"/>
      <c r="AB3252" s="27"/>
      <c r="AC3252" s="27"/>
      <c r="AD3252" s="27"/>
      <c r="AE3252" s="44"/>
      <c r="AF3252" s="27"/>
      <c r="AG3252" s="28"/>
      <c r="AH3252" s="27"/>
      <c r="AI3252" s="27"/>
      <c r="AJ3252" s="27"/>
      <c r="AK3252" s="28"/>
      <c r="AL3252" s="29"/>
      <c r="AM3252" s="29"/>
      <c r="AN3252" s="29"/>
      <c r="AO3252" s="29"/>
      <c r="AP3252" s="29"/>
      <c r="AQ3252" s="29"/>
      <c r="AR3252" s="29"/>
      <c r="AS3252" s="29"/>
      <c r="AT3252" s="29"/>
      <c r="AU3252" s="29"/>
      <c r="AV3252" s="29"/>
      <c r="AW3252" s="29"/>
      <c r="AX3252" s="29"/>
      <c r="AY3252" s="31"/>
      <c r="AZ3252" s="30"/>
      <c r="BA3252" s="35"/>
    </row>
    <row r="3253" spans="1:53" x14ac:dyDescent="0.25">
      <c r="A3253" s="27"/>
      <c r="B3253" s="27"/>
      <c r="C3253" s="27"/>
      <c r="D3253" s="27"/>
      <c r="E3253" s="27"/>
      <c r="F3253" s="27"/>
      <c r="G3253" s="27"/>
      <c r="H3253" s="27"/>
      <c r="I3253" s="27"/>
      <c r="J3253" s="27"/>
      <c r="K3253" s="27"/>
      <c r="L3253" s="27"/>
      <c r="M3253" s="42"/>
      <c r="N3253" s="42"/>
      <c r="O3253" s="42"/>
      <c r="P3253" s="42"/>
      <c r="Q3253" s="42"/>
      <c r="R3253" s="42"/>
      <c r="S3253" s="42"/>
      <c r="T3253" s="42"/>
      <c r="U3253" s="42"/>
      <c r="V3253" s="42"/>
      <c r="W3253" s="42"/>
      <c r="X3253" s="42"/>
      <c r="Y3253" s="41"/>
      <c r="Z3253" s="41"/>
      <c r="AA3253" s="43"/>
      <c r="AB3253" s="27"/>
      <c r="AC3253" s="27"/>
      <c r="AD3253" s="27"/>
      <c r="AE3253" s="44"/>
      <c r="AF3253" s="27"/>
      <c r="AG3253" s="28"/>
      <c r="AH3253" s="27"/>
      <c r="AI3253" s="27"/>
      <c r="AJ3253" s="27"/>
      <c r="AK3253" s="28"/>
      <c r="AL3253" s="29"/>
      <c r="AM3253" s="29"/>
      <c r="AN3253" s="29"/>
      <c r="AO3253" s="29"/>
      <c r="AP3253" s="29"/>
      <c r="AQ3253" s="29"/>
      <c r="AR3253" s="29"/>
      <c r="AS3253" s="29"/>
      <c r="AT3253" s="29"/>
      <c r="AU3253" s="29"/>
      <c r="AV3253" s="29"/>
      <c r="AW3253" s="29"/>
      <c r="AX3253" s="29"/>
      <c r="AY3253" s="31"/>
      <c r="AZ3253" s="30"/>
      <c r="BA3253" s="35"/>
    </row>
    <row r="3254" spans="1:53" x14ac:dyDescent="0.25">
      <c r="A3254" s="27"/>
      <c r="B3254" s="27"/>
      <c r="C3254" s="27"/>
      <c r="D3254" s="27"/>
      <c r="E3254" s="27"/>
      <c r="F3254" s="27"/>
      <c r="G3254" s="27"/>
      <c r="H3254" s="27"/>
      <c r="I3254" s="27"/>
      <c r="J3254" s="27"/>
      <c r="K3254" s="27"/>
      <c r="L3254" s="27"/>
      <c r="M3254" s="42"/>
      <c r="N3254" s="42"/>
      <c r="O3254" s="42"/>
      <c r="P3254" s="42"/>
      <c r="Q3254" s="42"/>
      <c r="R3254" s="42"/>
      <c r="S3254" s="42"/>
      <c r="T3254" s="42"/>
      <c r="U3254" s="42"/>
      <c r="V3254" s="42"/>
      <c r="W3254" s="42"/>
      <c r="X3254" s="42"/>
      <c r="Y3254" s="41"/>
      <c r="Z3254" s="41"/>
      <c r="AA3254" s="43"/>
      <c r="AB3254" s="27"/>
      <c r="AC3254" s="27"/>
      <c r="AD3254" s="27"/>
      <c r="AE3254" s="44"/>
      <c r="AF3254" s="27"/>
      <c r="AG3254" s="28"/>
      <c r="AH3254" s="27"/>
      <c r="AI3254" s="27"/>
      <c r="AJ3254" s="27"/>
      <c r="AK3254" s="28"/>
      <c r="AL3254" s="29"/>
      <c r="AM3254" s="29"/>
      <c r="AN3254" s="29"/>
      <c r="AO3254" s="29"/>
      <c r="AP3254" s="29"/>
      <c r="AQ3254" s="29"/>
      <c r="AR3254" s="29"/>
      <c r="AS3254" s="29"/>
      <c r="AT3254" s="29"/>
      <c r="AU3254" s="29"/>
      <c r="AV3254" s="29"/>
      <c r="AW3254" s="29"/>
      <c r="AX3254" s="29"/>
      <c r="AY3254" s="31"/>
      <c r="AZ3254" s="30"/>
      <c r="BA3254" s="35"/>
    </row>
    <row r="3255" spans="1:53" x14ac:dyDescent="0.25">
      <c r="A3255" s="27"/>
      <c r="B3255" s="27"/>
      <c r="C3255" s="27"/>
      <c r="D3255" s="27"/>
      <c r="E3255" s="27"/>
      <c r="F3255" s="27"/>
      <c r="G3255" s="27"/>
      <c r="H3255" s="27"/>
      <c r="I3255" s="27"/>
      <c r="J3255" s="27"/>
      <c r="K3255" s="27"/>
      <c r="L3255" s="27"/>
      <c r="M3255" s="42"/>
      <c r="N3255" s="42"/>
      <c r="O3255" s="42"/>
      <c r="P3255" s="42"/>
      <c r="Q3255" s="42"/>
      <c r="R3255" s="42"/>
      <c r="S3255" s="42"/>
      <c r="T3255" s="42"/>
      <c r="U3255" s="42"/>
      <c r="V3255" s="42"/>
      <c r="W3255" s="42"/>
      <c r="X3255" s="42"/>
      <c r="Y3255" s="41"/>
      <c r="Z3255" s="41"/>
      <c r="AA3255" s="43"/>
      <c r="AB3255" s="27"/>
      <c r="AC3255" s="27"/>
      <c r="AD3255" s="27"/>
      <c r="AE3255" s="44"/>
      <c r="AF3255" s="27"/>
      <c r="AG3255" s="28"/>
      <c r="AH3255" s="27"/>
      <c r="AI3255" s="27"/>
      <c r="AJ3255" s="27"/>
      <c r="AK3255" s="28"/>
      <c r="AL3255" s="29"/>
      <c r="AM3255" s="29"/>
      <c r="AN3255" s="29"/>
      <c r="AO3255" s="29"/>
      <c r="AP3255" s="29"/>
      <c r="AQ3255" s="29"/>
      <c r="AR3255" s="29"/>
      <c r="AS3255" s="29"/>
      <c r="AT3255" s="29"/>
      <c r="AU3255" s="29"/>
      <c r="AV3255" s="29"/>
      <c r="AW3255" s="29"/>
      <c r="AX3255" s="29"/>
      <c r="AY3255" s="31"/>
      <c r="AZ3255" s="30"/>
      <c r="BA3255" s="35"/>
    </row>
    <row r="3256" spans="1:53" x14ac:dyDescent="0.25">
      <c r="A3256" s="27"/>
      <c r="B3256" s="27"/>
      <c r="C3256" s="27"/>
      <c r="D3256" s="27"/>
      <c r="E3256" s="27"/>
      <c r="F3256" s="27"/>
      <c r="G3256" s="27"/>
      <c r="H3256" s="27"/>
      <c r="I3256" s="27"/>
      <c r="J3256" s="27"/>
      <c r="K3256" s="27"/>
      <c r="L3256" s="27"/>
      <c r="M3256" s="42"/>
      <c r="N3256" s="42"/>
      <c r="O3256" s="42"/>
      <c r="P3256" s="42"/>
      <c r="Q3256" s="42"/>
      <c r="R3256" s="42"/>
      <c r="S3256" s="42"/>
      <c r="T3256" s="42"/>
      <c r="U3256" s="42"/>
      <c r="V3256" s="42"/>
      <c r="W3256" s="42"/>
      <c r="X3256" s="42"/>
      <c r="Y3256" s="41"/>
      <c r="Z3256" s="41"/>
      <c r="AA3256" s="43"/>
      <c r="AB3256" s="27"/>
      <c r="AC3256" s="27"/>
      <c r="AD3256" s="27"/>
      <c r="AE3256" s="44"/>
      <c r="AF3256" s="27"/>
      <c r="AG3256" s="28"/>
      <c r="AH3256" s="27"/>
      <c r="AI3256" s="27"/>
      <c r="AJ3256" s="27"/>
      <c r="AK3256" s="28"/>
      <c r="AL3256" s="29"/>
      <c r="AM3256" s="29"/>
      <c r="AN3256" s="29"/>
      <c r="AO3256" s="29"/>
      <c r="AP3256" s="29"/>
      <c r="AQ3256" s="29"/>
      <c r="AR3256" s="29"/>
      <c r="AS3256" s="29"/>
      <c r="AT3256" s="29"/>
      <c r="AU3256" s="29"/>
      <c r="AV3256" s="29"/>
      <c r="AW3256" s="29"/>
      <c r="AX3256" s="29"/>
      <c r="AY3256" s="31"/>
      <c r="AZ3256" s="30"/>
      <c r="BA3256" s="35"/>
    </row>
    <row r="3257" spans="1:53" x14ac:dyDescent="0.25">
      <c r="A3257" s="27"/>
      <c r="B3257" s="27"/>
      <c r="C3257" s="27"/>
      <c r="D3257" s="27"/>
      <c r="E3257" s="27"/>
      <c r="F3257" s="27"/>
      <c r="G3257" s="27"/>
      <c r="H3257" s="27"/>
      <c r="I3257" s="27"/>
      <c r="J3257" s="27"/>
      <c r="K3257" s="27"/>
      <c r="L3257" s="27"/>
      <c r="M3257" s="42"/>
      <c r="N3257" s="42"/>
      <c r="O3257" s="42"/>
      <c r="P3257" s="42"/>
      <c r="Q3257" s="42"/>
      <c r="R3257" s="42"/>
      <c r="S3257" s="42"/>
      <c r="T3257" s="42"/>
      <c r="U3257" s="42"/>
      <c r="V3257" s="42"/>
      <c r="W3257" s="42"/>
      <c r="X3257" s="42"/>
      <c r="Y3257" s="41"/>
      <c r="Z3257" s="41"/>
      <c r="AA3257" s="43"/>
      <c r="AB3257" s="27"/>
      <c r="AC3257" s="27"/>
      <c r="AD3257" s="27"/>
      <c r="AE3257" s="44"/>
      <c r="AF3257" s="27"/>
      <c r="AG3257" s="28"/>
      <c r="AH3257" s="27"/>
      <c r="AI3257" s="27"/>
      <c r="AJ3257" s="27"/>
      <c r="AK3257" s="28"/>
      <c r="AL3257" s="29"/>
      <c r="AM3257" s="29"/>
      <c r="AN3257" s="29"/>
      <c r="AO3257" s="29"/>
      <c r="AP3257" s="29"/>
      <c r="AQ3257" s="29"/>
      <c r="AR3257" s="29"/>
      <c r="AS3257" s="29"/>
      <c r="AT3257" s="29"/>
      <c r="AU3257" s="29"/>
      <c r="AV3257" s="29"/>
      <c r="AW3257" s="29"/>
      <c r="AX3257" s="29"/>
      <c r="AY3257" s="31"/>
      <c r="AZ3257" s="30"/>
      <c r="BA3257" s="35"/>
    </row>
    <row r="3258" spans="1:53" x14ac:dyDescent="0.25">
      <c r="A3258" s="27"/>
      <c r="B3258" s="27"/>
      <c r="C3258" s="27"/>
      <c r="D3258" s="27"/>
      <c r="E3258" s="27"/>
      <c r="F3258" s="27"/>
      <c r="G3258" s="27"/>
      <c r="H3258" s="27"/>
      <c r="I3258" s="27"/>
      <c r="J3258" s="27"/>
      <c r="K3258" s="27"/>
      <c r="L3258" s="27"/>
      <c r="M3258" s="42"/>
      <c r="N3258" s="42"/>
      <c r="O3258" s="42"/>
      <c r="P3258" s="42"/>
      <c r="Q3258" s="42"/>
      <c r="R3258" s="42"/>
      <c r="S3258" s="42"/>
      <c r="T3258" s="42"/>
      <c r="U3258" s="42"/>
      <c r="V3258" s="42"/>
      <c r="W3258" s="42"/>
      <c r="X3258" s="42"/>
      <c r="Y3258" s="41"/>
      <c r="Z3258" s="41"/>
      <c r="AA3258" s="43"/>
      <c r="AB3258" s="27"/>
      <c r="AC3258" s="27"/>
      <c r="AD3258" s="27"/>
      <c r="AE3258" s="44"/>
      <c r="AF3258" s="27"/>
      <c r="AG3258" s="28"/>
      <c r="AH3258" s="27"/>
      <c r="AI3258" s="27"/>
      <c r="AJ3258" s="27"/>
      <c r="AK3258" s="28"/>
      <c r="AL3258" s="29"/>
      <c r="AM3258" s="29"/>
      <c r="AN3258" s="29"/>
      <c r="AO3258" s="29"/>
      <c r="AP3258" s="29"/>
      <c r="AQ3258" s="29"/>
      <c r="AR3258" s="29"/>
      <c r="AS3258" s="29"/>
      <c r="AT3258" s="29"/>
      <c r="AU3258" s="29"/>
      <c r="AV3258" s="29"/>
      <c r="AW3258" s="29"/>
      <c r="AX3258" s="29"/>
      <c r="AY3258" s="31"/>
      <c r="AZ3258" s="30"/>
      <c r="BA3258" s="35"/>
    </row>
    <row r="3259" spans="1:53" x14ac:dyDescent="0.25">
      <c r="A3259" s="27"/>
      <c r="B3259" s="27"/>
      <c r="C3259" s="27"/>
      <c r="D3259" s="27"/>
      <c r="E3259" s="27"/>
      <c r="F3259" s="27"/>
      <c r="G3259" s="27"/>
      <c r="H3259" s="27"/>
      <c r="I3259" s="27"/>
      <c r="J3259" s="27"/>
      <c r="K3259" s="27"/>
      <c r="L3259" s="27"/>
      <c r="M3259" s="42"/>
      <c r="N3259" s="42"/>
      <c r="O3259" s="42"/>
      <c r="P3259" s="42"/>
      <c r="Q3259" s="42"/>
      <c r="R3259" s="42"/>
      <c r="S3259" s="42"/>
      <c r="T3259" s="42"/>
      <c r="U3259" s="42"/>
      <c r="V3259" s="42"/>
      <c r="W3259" s="42"/>
      <c r="X3259" s="42"/>
      <c r="Y3259" s="41"/>
      <c r="Z3259" s="41"/>
      <c r="AA3259" s="43"/>
      <c r="AB3259" s="27"/>
      <c r="AC3259" s="27"/>
      <c r="AD3259" s="27"/>
      <c r="AE3259" s="44"/>
      <c r="AF3259" s="27"/>
      <c r="AG3259" s="28"/>
      <c r="AH3259" s="27"/>
      <c r="AI3259" s="27"/>
      <c r="AJ3259" s="27"/>
      <c r="AK3259" s="28"/>
      <c r="AL3259" s="29"/>
      <c r="AM3259" s="29"/>
      <c r="AN3259" s="29"/>
      <c r="AO3259" s="29"/>
      <c r="AP3259" s="29"/>
      <c r="AQ3259" s="29"/>
      <c r="AR3259" s="29"/>
      <c r="AS3259" s="29"/>
      <c r="AT3259" s="29"/>
      <c r="AU3259" s="29"/>
      <c r="AV3259" s="29"/>
      <c r="AW3259" s="29"/>
      <c r="AX3259" s="29"/>
      <c r="AY3259" s="31"/>
      <c r="AZ3259" s="30"/>
      <c r="BA3259" s="35"/>
    </row>
    <row r="3260" spans="1:53" x14ac:dyDescent="0.25">
      <c r="A3260" s="27"/>
      <c r="B3260" s="27"/>
      <c r="C3260" s="27"/>
      <c r="D3260" s="27"/>
      <c r="E3260" s="27"/>
      <c r="F3260" s="27"/>
      <c r="G3260" s="27"/>
      <c r="H3260" s="27"/>
      <c r="I3260" s="27"/>
      <c r="J3260" s="27"/>
      <c r="K3260" s="27"/>
      <c r="L3260" s="27"/>
      <c r="M3260" s="42"/>
      <c r="N3260" s="42"/>
      <c r="O3260" s="42"/>
      <c r="P3260" s="42"/>
      <c r="Q3260" s="42"/>
      <c r="R3260" s="42"/>
      <c r="S3260" s="42"/>
      <c r="T3260" s="42"/>
      <c r="U3260" s="42"/>
      <c r="V3260" s="42"/>
      <c r="W3260" s="42"/>
      <c r="X3260" s="42"/>
      <c r="Y3260" s="41"/>
      <c r="Z3260" s="41"/>
      <c r="AA3260" s="43"/>
      <c r="AB3260" s="27"/>
      <c r="AC3260" s="27"/>
      <c r="AD3260" s="27"/>
      <c r="AE3260" s="44"/>
      <c r="AF3260" s="27"/>
      <c r="AG3260" s="28"/>
      <c r="AH3260" s="27"/>
      <c r="AI3260" s="27"/>
      <c r="AJ3260" s="27"/>
      <c r="AK3260" s="28"/>
      <c r="AL3260" s="29"/>
      <c r="AM3260" s="29"/>
      <c r="AN3260" s="29"/>
      <c r="AO3260" s="29"/>
      <c r="AP3260" s="29"/>
      <c r="AQ3260" s="29"/>
      <c r="AR3260" s="29"/>
      <c r="AS3260" s="29"/>
      <c r="AT3260" s="29"/>
      <c r="AU3260" s="29"/>
      <c r="AV3260" s="29"/>
      <c r="AW3260" s="29"/>
      <c r="AX3260" s="29"/>
      <c r="AY3260" s="31"/>
      <c r="AZ3260" s="30"/>
      <c r="BA3260" s="35"/>
    </row>
    <row r="3261" spans="1:53" x14ac:dyDescent="0.25">
      <c r="A3261" s="27"/>
      <c r="B3261" s="27"/>
      <c r="C3261" s="27"/>
      <c r="D3261" s="27"/>
      <c r="E3261" s="27"/>
      <c r="F3261" s="27"/>
      <c r="G3261" s="27"/>
      <c r="H3261" s="27"/>
      <c r="I3261" s="27"/>
      <c r="J3261" s="27"/>
      <c r="K3261" s="27"/>
      <c r="L3261" s="27"/>
      <c r="M3261" s="42"/>
      <c r="N3261" s="42"/>
      <c r="O3261" s="42"/>
      <c r="P3261" s="42"/>
      <c r="Q3261" s="42"/>
      <c r="R3261" s="42"/>
      <c r="S3261" s="42"/>
      <c r="T3261" s="42"/>
      <c r="U3261" s="42"/>
      <c r="V3261" s="42"/>
      <c r="W3261" s="42"/>
      <c r="X3261" s="42"/>
      <c r="Y3261" s="41"/>
      <c r="Z3261" s="41"/>
      <c r="AA3261" s="43"/>
      <c r="AB3261" s="27"/>
      <c r="AC3261" s="27"/>
      <c r="AD3261" s="27"/>
      <c r="AE3261" s="44"/>
      <c r="AF3261" s="27"/>
      <c r="AG3261" s="28"/>
      <c r="AH3261" s="27"/>
      <c r="AI3261" s="27"/>
      <c r="AJ3261" s="27"/>
      <c r="AK3261" s="28"/>
      <c r="AL3261" s="29"/>
      <c r="AM3261" s="29"/>
      <c r="AN3261" s="29"/>
      <c r="AO3261" s="29"/>
      <c r="AP3261" s="29"/>
      <c r="AQ3261" s="29"/>
      <c r="AR3261" s="29"/>
      <c r="AS3261" s="29"/>
      <c r="AT3261" s="29"/>
      <c r="AU3261" s="29"/>
      <c r="AV3261" s="29"/>
      <c r="AW3261" s="29"/>
      <c r="AX3261" s="29"/>
      <c r="AY3261" s="31"/>
      <c r="AZ3261" s="30"/>
      <c r="BA3261" s="35"/>
    </row>
    <row r="3262" spans="1:53" x14ac:dyDescent="0.25">
      <c r="A3262" s="27"/>
      <c r="B3262" s="27"/>
      <c r="C3262" s="27"/>
      <c r="D3262" s="27"/>
      <c r="E3262" s="27"/>
      <c r="F3262" s="27"/>
      <c r="G3262" s="27"/>
      <c r="H3262" s="27"/>
      <c r="I3262" s="27"/>
      <c r="J3262" s="27"/>
      <c r="K3262" s="27"/>
      <c r="L3262" s="27"/>
      <c r="M3262" s="42"/>
      <c r="N3262" s="42"/>
      <c r="O3262" s="42"/>
      <c r="P3262" s="42"/>
      <c r="Q3262" s="42"/>
      <c r="R3262" s="42"/>
      <c r="S3262" s="42"/>
      <c r="T3262" s="42"/>
      <c r="U3262" s="42"/>
      <c r="V3262" s="42"/>
      <c r="W3262" s="42"/>
      <c r="X3262" s="42"/>
      <c r="Y3262" s="41"/>
      <c r="Z3262" s="41"/>
      <c r="AA3262" s="43"/>
      <c r="AB3262" s="27"/>
      <c r="AC3262" s="27"/>
      <c r="AD3262" s="27"/>
      <c r="AE3262" s="44"/>
      <c r="AF3262" s="27"/>
      <c r="AG3262" s="28"/>
      <c r="AH3262" s="27"/>
      <c r="AI3262" s="27"/>
      <c r="AJ3262" s="27"/>
      <c r="AK3262" s="28"/>
      <c r="AL3262" s="29"/>
      <c r="AM3262" s="29"/>
      <c r="AN3262" s="29"/>
      <c r="AO3262" s="29"/>
      <c r="AP3262" s="29"/>
      <c r="AQ3262" s="29"/>
      <c r="AR3262" s="29"/>
      <c r="AS3262" s="29"/>
      <c r="AT3262" s="29"/>
      <c r="AU3262" s="29"/>
      <c r="AV3262" s="29"/>
      <c r="AW3262" s="29"/>
      <c r="AX3262" s="29"/>
      <c r="AY3262" s="31"/>
      <c r="AZ3262" s="30"/>
      <c r="BA3262" s="35"/>
    </row>
    <row r="3263" spans="1:53" x14ac:dyDescent="0.25">
      <c r="A3263" s="27"/>
      <c r="B3263" s="27"/>
      <c r="C3263" s="27"/>
      <c r="D3263" s="27"/>
      <c r="E3263" s="27"/>
      <c r="F3263" s="27"/>
      <c r="G3263" s="27"/>
      <c r="H3263" s="27"/>
      <c r="I3263" s="27"/>
      <c r="J3263" s="27"/>
      <c r="K3263" s="27"/>
      <c r="L3263" s="27"/>
      <c r="M3263" s="42"/>
      <c r="N3263" s="42"/>
      <c r="O3263" s="42"/>
      <c r="P3263" s="42"/>
      <c r="Q3263" s="42"/>
      <c r="R3263" s="42"/>
      <c r="S3263" s="42"/>
      <c r="T3263" s="42"/>
      <c r="U3263" s="42"/>
      <c r="V3263" s="42"/>
      <c r="W3263" s="42"/>
      <c r="X3263" s="42"/>
      <c r="Y3263" s="41"/>
      <c r="Z3263" s="41"/>
      <c r="AA3263" s="43"/>
      <c r="AB3263" s="27"/>
      <c r="AC3263" s="27"/>
      <c r="AD3263" s="27"/>
      <c r="AE3263" s="44"/>
      <c r="AF3263" s="27"/>
      <c r="AG3263" s="28"/>
      <c r="AH3263" s="27"/>
      <c r="AI3263" s="27"/>
      <c r="AJ3263" s="27"/>
      <c r="AK3263" s="28"/>
      <c r="AL3263" s="29"/>
      <c r="AM3263" s="29"/>
      <c r="AN3263" s="29"/>
      <c r="AO3263" s="29"/>
      <c r="AP3263" s="29"/>
      <c r="AQ3263" s="29"/>
      <c r="AR3263" s="29"/>
      <c r="AS3263" s="29"/>
      <c r="AT3263" s="29"/>
      <c r="AU3263" s="29"/>
      <c r="AV3263" s="29"/>
      <c r="AW3263" s="29"/>
      <c r="AX3263" s="29"/>
      <c r="AY3263" s="31"/>
      <c r="AZ3263" s="30"/>
      <c r="BA3263" s="35"/>
    </row>
    <row r="3264" spans="1:53" x14ac:dyDescent="0.25">
      <c r="A3264" s="27"/>
      <c r="B3264" s="27"/>
      <c r="C3264" s="27"/>
      <c r="D3264" s="27"/>
      <c r="E3264" s="27"/>
      <c r="F3264" s="27"/>
      <c r="G3264" s="27"/>
      <c r="H3264" s="27"/>
      <c r="I3264" s="27"/>
      <c r="J3264" s="27"/>
      <c r="K3264" s="27"/>
      <c r="L3264" s="27"/>
      <c r="M3264" s="42"/>
      <c r="N3264" s="42"/>
      <c r="O3264" s="42"/>
      <c r="P3264" s="42"/>
      <c r="Q3264" s="42"/>
      <c r="R3264" s="42"/>
      <c r="S3264" s="42"/>
      <c r="T3264" s="42"/>
      <c r="U3264" s="42"/>
      <c r="V3264" s="42"/>
      <c r="W3264" s="42"/>
      <c r="X3264" s="42"/>
      <c r="Y3264" s="41"/>
      <c r="Z3264" s="41"/>
      <c r="AA3264" s="43"/>
      <c r="AB3264" s="27"/>
      <c r="AC3264" s="27"/>
      <c r="AD3264" s="27"/>
      <c r="AE3264" s="44"/>
      <c r="AF3264" s="27"/>
      <c r="AG3264" s="28"/>
      <c r="AH3264" s="27"/>
      <c r="AI3264" s="27"/>
      <c r="AJ3264" s="27"/>
      <c r="AK3264" s="28"/>
      <c r="AL3264" s="29"/>
      <c r="AM3264" s="29"/>
      <c r="AN3264" s="29"/>
      <c r="AO3264" s="29"/>
      <c r="AP3264" s="29"/>
      <c r="AQ3264" s="29"/>
      <c r="AR3264" s="29"/>
      <c r="AS3264" s="29"/>
      <c r="AT3264" s="29"/>
      <c r="AU3264" s="29"/>
      <c r="AV3264" s="29"/>
      <c r="AW3264" s="29"/>
      <c r="AX3264" s="29"/>
      <c r="AY3264" s="31"/>
      <c r="AZ3264" s="30"/>
      <c r="BA3264" s="35"/>
    </row>
    <row r="3265" spans="1:53" x14ac:dyDescent="0.25">
      <c r="A3265" s="27"/>
      <c r="B3265" s="27"/>
      <c r="C3265" s="27"/>
      <c r="D3265" s="27"/>
      <c r="E3265" s="27"/>
      <c r="F3265" s="27"/>
      <c r="G3265" s="27"/>
      <c r="H3265" s="27"/>
      <c r="I3265" s="27"/>
      <c r="J3265" s="27"/>
      <c r="K3265" s="27"/>
      <c r="L3265" s="27"/>
      <c r="M3265" s="42"/>
      <c r="N3265" s="42"/>
      <c r="O3265" s="42"/>
      <c r="P3265" s="42"/>
      <c r="Q3265" s="42"/>
      <c r="R3265" s="42"/>
      <c r="S3265" s="42"/>
      <c r="T3265" s="42"/>
      <c r="U3265" s="42"/>
      <c r="V3265" s="42"/>
      <c r="W3265" s="42"/>
      <c r="X3265" s="42"/>
      <c r="Y3265" s="41"/>
      <c r="Z3265" s="41"/>
      <c r="AA3265" s="43"/>
      <c r="AB3265" s="27"/>
      <c r="AC3265" s="27"/>
      <c r="AD3265" s="27"/>
      <c r="AE3265" s="44"/>
      <c r="AF3265" s="27"/>
      <c r="AG3265" s="28"/>
      <c r="AH3265" s="27"/>
      <c r="AI3265" s="27"/>
      <c r="AJ3265" s="27"/>
      <c r="AK3265" s="28"/>
      <c r="AL3265" s="29"/>
      <c r="AM3265" s="29"/>
      <c r="AN3265" s="29"/>
      <c r="AO3265" s="29"/>
      <c r="AP3265" s="29"/>
      <c r="AQ3265" s="29"/>
      <c r="AR3265" s="29"/>
      <c r="AS3265" s="29"/>
      <c r="AT3265" s="29"/>
      <c r="AU3265" s="29"/>
      <c r="AV3265" s="29"/>
      <c r="AW3265" s="29"/>
      <c r="AX3265" s="29"/>
      <c r="AY3265" s="31"/>
      <c r="AZ3265" s="30"/>
      <c r="BA3265" s="35"/>
    </row>
    <row r="3266" spans="1:53" x14ac:dyDescent="0.25">
      <c r="A3266" s="27"/>
      <c r="B3266" s="27"/>
      <c r="C3266" s="27"/>
      <c r="D3266" s="27"/>
      <c r="E3266" s="27"/>
      <c r="F3266" s="27"/>
      <c r="G3266" s="27"/>
      <c r="H3266" s="27"/>
      <c r="I3266" s="27"/>
      <c r="J3266" s="27"/>
      <c r="K3266" s="27"/>
      <c r="L3266" s="27"/>
      <c r="M3266" s="42"/>
      <c r="N3266" s="42"/>
      <c r="O3266" s="42"/>
      <c r="P3266" s="42"/>
      <c r="Q3266" s="42"/>
      <c r="R3266" s="42"/>
      <c r="S3266" s="42"/>
      <c r="T3266" s="42"/>
      <c r="U3266" s="42"/>
      <c r="V3266" s="42"/>
      <c r="W3266" s="42"/>
      <c r="X3266" s="42"/>
      <c r="Y3266" s="41"/>
      <c r="Z3266" s="41"/>
      <c r="AA3266" s="43"/>
      <c r="AB3266" s="27"/>
      <c r="AC3266" s="27"/>
      <c r="AD3266" s="27"/>
      <c r="AE3266" s="44"/>
      <c r="AF3266" s="27"/>
      <c r="AG3266" s="28"/>
      <c r="AH3266" s="27"/>
      <c r="AI3266" s="27"/>
      <c r="AJ3266" s="27"/>
      <c r="AK3266" s="28"/>
      <c r="AL3266" s="29"/>
      <c r="AM3266" s="29"/>
      <c r="AN3266" s="29"/>
      <c r="AO3266" s="29"/>
      <c r="AP3266" s="29"/>
      <c r="AQ3266" s="29"/>
      <c r="AR3266" s="29"/>
      <c r="AS3266" s="29"/>
      <c r="AT3266" s="29"/>
      <c r="AU3266" s="29"/>
      <c r="AV3266" s="29"/>
      <c r="AW3266" s="29"/>
      <c r="AX3266" s="29"/>
      <c r="AY3266" s="31"/>
      <c r="AZ3266" s="30"/>
      <c r="BA3266" s="35"/>
    </row>
    <row r="3267" spans="1:53" x14ac:dyDescent="0.25">
      <c r="A3267" s="27"/>
      <c r="B3267" s="27"/>
      <c r="C3267" s="27"/>
      <c r="D3267" s="27"/>
      <c r="E3267" s="27"/>
      <c r="F3267" s="27"/>
      <c r="G3267" s="27"/>
      <c r="H3267" s="27"/>
      <c r="I3267" s="27"/>
      <c r="J3267" s="27"/>
      <c r="K3267" s="27"/>
      <c r="L3267" s="27"/>
      <c r="M3267" s="42"/>
      <c r="N3267" s="42"/>
      <c r="O3267" s="42"/>
      <c r="P3267" s="42"/>
      <c r="Q3267" s="42"/>
      <c r="R3267" s="42"/>
      <c r="S3267" s="42"/>
      <c r="T3267" s="42"/>
      <c r="U3267" s="42"/>
      <c r="V3267" s="42"/>
      <c r="W3267" s="42"/>
      <c r="X3267" s="42"/>
      <c r="Y3267" s="41"/>
      <c r="Z3267" s="41"/>
      <c r="AA3267" s="43"/>
      <c r="AB3267" s="27"/>
      <c r="AC3267" s="27"/>
      <c r="AD3267" s="27"/>
      <c r="AE3267" s="44"/>
      <c r="AF3267" s="27"/>
      <c r="AG3267" s="28"/>
      <c r="AH3267" s="27"/>
      <c r="AI3267" s="27"/>
      <c r="AJ3267" s="27"/>
      <c r="AK3267" s="28"/>
      <c r="AL3267" s="29"/>
      <c r="AM3267" s="29"/>
      <c r="AN3267" s="29"/>
      <c r="AO3267" s="29"/>
      <c r="AP3267" s="29"/>
      <c r="AQ3267" s="29"/>
      <c r="AR3267" s="29"/>
      <c r="AS3267" s="29"/>
      <c r="AT3267" s="29"/>
      <c r="AU3267" s="29"/>
      <c r="AV3267" s="29"/>
      <c r="AW3267" s="29"/>
      <c r="AX3267" s="29"/>
      <c r="AY3267" s="31"/>
      <c r="AZ3267" s="30"/>
      <c r="BA3267" s="35"/>
    </row>
    <row r="3268" spans="1:53" x14ac:dyDescent="0.25">
      <c r="A3268" s="27"/>
      <c r="B3268" s="27"/>
      <c r="C3268" s="27"/>
      <c r="D3268" s="27"/>
      <c r="E3268" s="27"/>
      <c r="F3268" s="27"/>
      <c r="G3268" s="27"/>
      <c r="H3268" s="27"/>
      <c r="I3268" s="27"/>
      <c r="J3268" s="27"/>
      <c r="K3268" s="27"/>
      <c r="L3268" s="27"/>
      <c r="M3268" s="42"/>
      <c r="N3268" s="42"/>
      <c r="O3268" s="42"/>
      <c r="P3268" s="42"/>
      <c r="Q3268" s="42"/>
      <c r="R3268" s="42"/>
      <c r="S3268" s="42"/>
      <c r="T3268" s="42"/>
      <c r="U3268" s="42"/>
      <c r="V3268" s="42"/>
      <c r="W3268" s="42"/>
      <c r="X3268" s="42"/>
      <c r="Y3268" s="41"/>
      <c r="Z3268" s="41"/>
      <c r="AA3268" s="43"/>
      <c r="AB3268" s="27"/>
      <c r="AC3268" s="27"/>
      <c r="AD3268" s="27"/>
      <c r="AE3268" s="44"/>
      <c r="AF3268" s="27"/>
      <c r="AG3268" s="28"/>
      <c r="AH3268" s="27"/>
      <c r="AI3268" s="27"/>
      <c r="AJ3268" s="27"/>
      <c r="AK3268" s="28"/>
      <c r="AL3268" s="29"/>
      <c r="AM3268" s="29"/>
      <c r="AN3268" s="29"/>
      <c r="AO3268" s="29"/>
      <c r="AP3268" s="29"/>
      <c r="AQ3268" s="29"/>
      <c r="AR3268" s="29"/>
      <c r="AS3268" s="29"/>
      <c r="AT3268" s="29"/>
      <c r="AU3268" s="29"/>
      <c r="AV3268" s="29"/>
      <c r="AW3268" s="29"/>
      <c r="AX3268" s="29"/>
      <c r="AY3268" s="31"/>
      <c r="AZ3268" s="30"/>
      <c r="BA3268" s="35"/>
    </row>
    <row r="3269" spans="1:53" x14ac:dyDescent="0.25">
      <c r="A3269" s="27"/>
      <c r="B3269" s="27"/>
      <c r="C3269" s="27"/>
      <c r="D3269" s="27"/>
      <c r="E3269" s="27"/>
      <c r="F3269" s="27"/>
      <c r="G3269" s="27"/>
      <c r="H3269" s="27"/>
      <c r="I3269" s="27"/>
      <c r="J3269" s="27"/>
      <c r="K3269" s="27"/>
      <c r="L3269" s="27"/>
      <c r="M3269" s="42"/>
      <c r="N3269" s="42"/>
      <c r="O3269" s="42"/>
      <c r="P3269" s="42"/>
      <c r="Q3269" s="42"/>
      <c r="R3269" s="42"/>
      <c r="S3269" s="42"/>
      <c r="T3269" s="42"/>
      <c r="U3269" s="42"/>
      <c r="V3269" s="42"/>
      <c r="W3269" s="42"/>
      <c r="X3269" s="42"/>
      <c r="Y3269" s="41"/>
      <c r="Z3269" s="41"/>
      <c r="AA3269" s="43"/>
      <c r="AB3269" s="27"/>
      <c r="AC3269" s="27"/>
      <c r="AD3269" s="27"/>
      <c r="AE3269" s="44"/>
      <c r="AF3269" s="27"/>
      <c r="AG3269" s="28"/>
      <c r="AH3269" s="27"/>
      <c r="AI3269" s="27"/>
      <c r="AJ3269" s="27"/>
      <c r="AK3269" s="28"/>
      <c r="AL3269" s="29"/>
      <c r="AM3269" s="29"/>
      <c r="AN3269" s="29"/>
      <c r="AO3269" s="29"/>
      <c r="AP3269" s="29"/>
      <c r="AQ3269" s="29"/>
      <c r="AR3269" s="29"/>
      <c r="AS3269" s="29"/>
      <c r="AT3269" s="29"/>
      <c r="AU3269" s="29"/>
      <c r="AV3269" s="29"/>
      <c r="AW3269" s="29"/>
      <c r="AX3269" s="29"/>
      <c r="AY3269" s="31"/>
      <c r="AZ3269" s="30"/>
      <c r="BA3269" s="35"/>
    </row>
    <row r="3270" spans="1:53" x14ac:dyDescent="0.25">
      <c r="A3270" s="27"/>
      <c r="B3270" s="27"/>
      <c r="C3270" s="27"/>
      <c r="D3270" s="27"/>
      <c r="E3270" s="27"/>
      <c r="F3270" s="27"/>
      <c r="G3270" s="27"/>
      <c r="H3270" s="27"/>
      <c r="I3270" s="27"/>
      <c r="J3270" s="27"/>
      <c r="K3270" s="27"/>
      <c r="L3270" s="27"/>
      <c r="M3270" s="42"/>
      <c r="N3270" s="42"/>
      <c r="O3270" s="42"/>
      <c r="P3270" s="42"/>
      <c r="Q3270" s="42"/>
      <c r="R3270" s="42"/>
      <c r="S3270" s="42"/>
      <c r="T3270" s="42"/>
      <c r="U3270" s="42"/>
      <c r="V3270" s="42"/>
      <c r="W3270" s="42"/>
      <c r="X3270" s="42"/>
      <c r="Y3270" s="41"/>
      <c r="Z3270" s="41"/>
      <c r="AA3270" s="43"/>
      <c r="AB3270" s="27"/>
      <c r="AC3270" s="27"/>
      <c r="AD3270" s="27"/>
      <c r="AE3270" s="44"/>
      <c r="AF3270" s="27"/>
      <c r="AG3270" s="28"/>
      <c r="AH3270" s="27"/>
      <c r="AI3270" s="27"/>
      <c r="AJ3270" s="27"/>
      <c r="AK3270" s="28"/>
      <c r="AL3270" s="29"/>
      <c r="AM3270" s="29"/>
      <c r="AN3270" s="29"/>
      <c r="AO3270" s="29"/>
      <c r="AP3270" s="29"/>
      <c r="AQ3270" s="29"/>
      <c r="AR3270" s="29"/>
      <c r="AS3270" s="29"/>
      <c r="AT3270" s="29"/>
      <c r="AU3270" s="29"/>
      <c r="AV3270" s="29"/>
      <c r="AW3270" s="29"/>
      <c r="AX3270" s="29"/>
      <c r="AY3270" s="31"/>
      <c r="AZ3270" s="30"/>
      <c r="BA3270" s="35"/>
    </row>
    <row r="3271" spans="1:53" x14ac:dyDescent="0.25">
      <c r="A3271" s="27"/>
      <c r="B3271" s="27"/>
      <c r="C3271" s="27"/>
      <c r="D3271" s="27"/>
      <c r="E3271" s="27"/>
      <c r="F3271" s="27"/>
      <c r="G3271" s="27"/>
      <c r="H3271" s="27"/>
      <c r="I3271" s="27"/>
      <c r="J3271" s="27"/>
      <c r="K3271" s="27"/>
      <c r="L3271" s="27"/>
      <c r="M3271" s="42"/>
      <c r="N3271" s="42"/>
      <c r="O3271" s="42"/>
      <c r="P3271" s="42"/>
      <c r="Q3271" s="42"/>
      <c r="R3271" s="42"/>
      <c r="S3271" s="42"/>
      <c r="T3271" s="42"/>
      <c r="U3271" s="42"/>
      <c r="V3271" s="42"/>
      <c r="W3271" s="42"/>
      <c r="X3271" s="42"/>
      <c r="Y3271" s="41"/>
      <c r="Z3271" s="41"/>
      <c r="AA3271" s="43"/>
      <c r="AB3271" s="27"/>
      <c r="AC3271" s="27"/>
      <c r="AD3271" s="27"/>
      <c r="AE3271" s="44"/>
      <c r="AF3271" s="27"/>
      <c r="AG3271" s="28"/>
      <c r="AH3271" s="27"/>
      <c r="AI3271" s="27"/>
      <c r="AJ3271" s="27"/>
      <c r="AK3271" s="28"/>
      <c r="AL3271" s="29"/>
      <c r="AM3271" s="29"/>
      <c r="AN3271" s="29"/>
      <c r="AO3271" s="29"/>
      <c r="AP3271" s="29"/>
      <c r="AQ3271" s="29"/>
      <c r="AR3271" s="29"/>
      <c r="AS3271" s="29"/>
      <c r="AT3271" s="29"/>
      <c r="AU3271" s="29"/>
      <c r="AV3271" s="29"/>
      <c r="AW3271" s="29"/>
      <c r="AX3271" s="29"/>
      <c r="AY3271" s="31"/>
      <c r="AZ3271" s="30"/>
      <c r="BA3271" s="35"/>
    </row>
    <row r="3272" spans="1:53" x14ac:dyDescent="0.25">
      <c r="A3272" s="27"/>
      <c r="B3272" s="27"/>
      <c r="C3272" s="27"/>
      <c r="D3272" s="27"/>
      <c r="E3272" s="27"/>
      <c r="F3272" s="27"/>
      <c r="G3272" s="27"/>
      <c r="H3272" s="27"/>
      <c r="I3272" s="27"/>
      <c r="J3272" s="27"/>
      <c r="K3272" s="27"/>
      <c r="L3272" s="27"/>
      <c r="M3272" s="42"/>
      <c r="N3272" s="42"/>
      <c r="O3272" s="42"/>
      <c r="P3272" s="42"/>
      <c r="Q3272" s="42"/>
      <c r="R3272" s="42"/>
      <c r="S3272" s="42"/>
      <c r="T3272" s="42"/>
      <c r="U3272" s="42"/>
      <c r="V3272" s="42"/>
      <c r="W3272" s="42"/>
      <c r="X3272" s="42"/>
      <c r="Y3272" s="41"/>
      <c r="Z3272" s="41"/>
      <c r="AA3272" s="43"/>
      <c r="AB3272" s="27"/>
      <c r="AC3272" s="27"/>
      <c r="AD3272" s="27"/>
      <c r="AE3272" s="44"/>
      <c r="AF3272" s="27"/>
      <c r="AG3272" s="28"/>
      <c r="AH3272" s="27"/>
      <c r="AI3272" s="27"/>
      <c r="AJ3272" s="27"/>
      <c r="AK3272" s="28"/>
      <c r="AL3272" s="29"/>
      <c r="AM3272" s="29"/>
      <c r="AN3272" s="29"/>
      <c r="AO3272" s="29"/>
      <c r="AP3272" s="29"/>
      <c r="AQ3272" s="29"/>
      <c r="AR3272" s="29"/>
      <c r="AS3272" s="29"/>
      <c r="AT3272" s="29"/>
      <c r="AU3272" s="29"/>
      <c r="AV3272" s="29"/>
      <c r="AW3272" s="29"/>
      <c r="AX3272" s="29"/>
      <c r="AY3272" s="31"/>
      <c r="AZ3272" s="30"/>
      <c r="BA3272" s="35"/>
    </row>
    <row r="3273" spans="1:53" x14ac:dyDescent="0.25">
      <c r="A3273" s="27"/>
      <c r="B3273" s="27"/>
      <c r="C3273" s="27"/>
      <c r="D3273" s="27"/>
      <c r="E3273" s="27"/>
      <c r="F3273" s="27"/>
      <c r="G3273" s="27"/>
      <c r="H3273" s="27"/>
      <c r="I3273" s="27"/>
      <c r="J3273" s="27"/>
      <c r="K3273" s="27"/>
      <c r="L3273" s="27"/>
      <c r="M3273" s="42"/>
      <c r="N3273" s="42"/>
      <c r="O3273" s="42"/>
      <c r="P3273" s="42"/>
      <c r="Q3273" s="42"/>
      <c r="R3273" s="42"/>
      <c r="S3273" s="42"/>
      <c r="T3273" s="42"/>
      <c r="U3273" s="42"/>
      <c r="V3273" s="42"/>
      <c r="W3273" s="42"/>
      <c r="X3273" s="42"/>
      <c r="Y3273" s="41"/>
      <c r="Z3273" s="41"/>
      <c r="AA3273" s="43"/>
      <c r="AB3273" s="27"/>
      <c r="AC3273" s="27"/>
      <c r="AD3273" s="27"/>
      <c r="AE3273" s="44"/>
      <c r="AF3273" s="27"/>
      <c r="AG3273" s="28"/>
      <c r="AH3273" s="27"/>
      <c r="AI3273" s="27"/>
      <c r="AJ3273" s="27"/>
      <c r="AK3273" s="28"/>
      <c r="AL3273" s="29"/>
      <c r="AM3273" s="29"/>
      <c r="AN3273" s="29"/>
      <c r="AO3273" s="29"/>
      <c r="AP3273" s="29"/>
      <c r="AQ3273" s="29"/>
      <c r="AR3273" s="29"/>
      <c r="AS3273" s="29"/>
      <c r="AT3273" s="29"/>
      <c r="AU3273" s="29"/>
      <c r="AV3273" s="29"/>
      <c r="AW3273" s="29"/>
      <c r="AX3273" s="29"/>
      <c r="AY3273" s="31"/>
      <c r="AZ3273" s="30"/>
      <c r="BA3273" s="35"/>
    </row>
    <row r="3274" spans="1:53" x14ac:dyDescent="0.25">
      <c r="A3274" s="27"/>
      <c r="B3274" s="27"/>
      <c r="C3274" s="27"/>
      <c r="D3274" s="27"/>
      <c r="E3274" s="27"/>
      <c r="F3274" s="27"/>
      <c r="G3274" s="27"/>
      <c r="H3274" s="27"/>
      <c r="I3274" s="27"/>
      <c r="J3274" s="27"/>
      <c r="K3274" s="27"/>
      <c r="L3274" s="27"/>
      <c r="M3274" s="42"/>
      <c r="N3274" s="42"/>
      <c r="O3274" s="42"/>
      <c r="P3274" s="42"/>
      <c r="Q3274" s="42"/>
      <c r="R3274" s="42"/>
      <c r="S3274" s="42"/>
      <c r="T3274" s="42"/>
      <c r="U3274" s="42"/>
      <c r="V3274" s="42"/>
      <c r="W3274" s="42"/>
      <c r="X3274" s="42"/>
      <c r="Y3274" s="41"/>
      <c r="Z3274" s="41"/>
      <c r="AA3274" s="43"/>
      <c r="AB3274" s="27"/>
      <c r="AC3274" s="27"/>
      <c r="AD3274" s="27"/>
      <c r="AE3274" s="44"/>
      <c r="AF3274" s="27"/>
      <c r="AG3274" s="28"/>
      <c r="AH3274" s="27"/>
      <c r="AI3274" s="27"/>
      <c r="AJ3274" s="27"/>
      <c r="AK3274" s="28"/>
      <c r="AL3274" s="29"/>
      <c r="AM3274" s="29"/>
      <c r="AN3274" s="29"/>
      <c r="AO3274" s="29"/>
      <c r="AP3274" s="29"/>
      <c r="AQ3274" s="29"/>
      <c r="AR3274" s="29"/>
      <c r="AS3274" s="29"/>
      <c r="AT3274" s="29"/>
      <c r="AU3274" s="29"/>
      <c r="AV3274" s="29"/>
      <c r="AW3274" s="29"/>
      <c r="AX3274" s="29"/>
      <c r="AY3274" s="31"/>
      <c r="AZ3274" s="30"/>
      <c r="BA3274" s="35"/>
    </row>
    <row r="3275" spans="1:53" x14ac:dyDescent="0.25">
      <c r="A3275" s="27"/>
      <c r="B3275" s="27"/>
      <c r="C3275" s="27"/>
      <c r="D3275" s="27"/>
      <c r="E3275" s="27"/>
      <c r="F3275" s="27"/>
      <c r="G3275" s="27"/>
      <c r="H3275" s="27"/>
      <c r="I3275" s="27"/>
      <c r="J3275" s="27"/>
      <c r="K3275" s="27"/>
      <c r="L3275" s="27"/>
      <c r="M3275" s="42"/>
      <c r="N3275" s="42"/>
      <c r="O3275" s="42"/>
      <c r="P3275" s="42"/>
      <c r="Q3275" s="42"/>
      <c r="R3275" s="42"/>
      <c r="S3275" s="42"/>
      <c r="T3275" s="42"/>
      <c r="U3275" s="42"/>
      <c r="V3275" s="42"/>
      <c r="W3275" s="42"/>
      <c r="X3275" s="42"/>
      <c r="Y3275" s="41"/>
      <c r="Z3275" s="41"/>
      <c r="AA3275" s="43"/>
      <c r="AB3275" s="27"/>
      <c r="AC3275" s="27"/>
      <c r="AD3275" s="27"/>
      <c r="AE3275" s="44"/>
      <c r="AF3275" s="27"/>
      <c r="AG3275" s="28"/>
      <c r="AH3275" s="27"/>
      <c r="AI3275" s="27"/>
      <c r="AJ3275" s="27"/>
      <c r="AK3275" s="28"/>
      <c r="AL3275" s="29"/>
      <c r="AM3275" s="29"/>
      <c r="AN3275" s="29"/>
      <c r="AO3275" s="29"/>
      <c r="AP3275" s="29"/>
      <c r="AQ3275" s="29"/>
      <c r="AR3275" s="29"/>
      <c r="AS3275" s="29"/>
      <c r="AT3275" s="29"/>
      <c r="AU3275" s="29"/>
      <c r="AV3275" s="29"/>
      <c r="AW3275" s="29"/>
      <c r="AX3275" s="29"/>
      <c r="AY3275" s="31"/>
      <c r="AZ3275" s="30"/>
      <c r="BA3275" s="35"/>
    </row>
    <row r="3276" spans="1:53" x14ac:dyDescent="0.25">
      <c r="A3276" s="27"/>
      <c r="B3276" s="27"/>
      <c r="C3276" s="27"/>
      <c r="D3276" s="27"/>
      <c r="E3276" s="27"/>
      <c r="F3276" s="27"/>
      <c r="G3276" s="27"/>
      <c r="H3276" s="27"/>
      <c r="I3276" s="27"/>
      <c r="J3276" s="27"/>
      <c r="K3276" s="27"/>
      <c r="L3276" s="27"/>
      <c r="M3276" s="42"/>
      <c r="N3276" s="42"/>
      <c r="O3276" s="42"/>
      <c r="P3276" s="42"/>
      <c r="Q3276" s="42"/>
      <c r="R3276" s="42"/>
      <c r="S3276" s="42"/>
      <c r="T3276" s="42"/>
      <c r="U3276" s="42"/>
      <c r="V3276" s="42"/>
      <c r="W3276" s="42"/>
      <c r="X3276" s="42"/>
      <c r="Y3276" s="41"/>
      <c r="Z3276" s="41"/>
      <c r="AA3276" s="43"/>
      <c r="AB3276" s="27"/>
      <c r="AC3276" s="27"/>
      <c r="AD3276" s="27"/>
      <c r="AE3276" s="44"/>
      <c r="AF3276" s="27"/>
      <c r="AG3276" s="28"/>
      <c r="AH3276" s="27"/>
      <c r="AI3276" s="27"/>
      <c r="AJ3276" s="27"/>
      <c r="AK3276" s="28"/>
      <c r="AL3276" s="29"/>
      <c r="AM3276" s="29"/>
      <c r="AN3276" s="29"/>
      <c r="AO3276" s="29"/>
      <c r="AP3276" s="29"/>
      <c r="AQ3276" s="29"/>
      <c r="AR3276" s="29"/>
      <c r="AS3276" s="29"/>
      <c r="AT3276" s="29"/>
      <c r="AU3276" s="29"/>
      <c r="AV3276" s="29"/>
      <c r="AW3276" s="29"/>
      <c r="AX3276" s="29"/>
      <c r="AY3276" s="31"/>
      <c r="AZ3276" s="30"/>
      <c r="BA3276" s="35"/>
    </row>
    <row r="3277" spans="1:53" x14ac:dyDescent="0.25">
      <c r="A3277" s="27"/>
      <c r="B3277" s="27"/>
      <c r="C3277" s="27"/>
      <c r="D3277" s="27"/>
      <c r="E3277" s="27"/>
      <c r="F3277" s="27"/>
      <c r="G3277" s="27"/>
      <c r="H3277" s="27"/>
      <c r="I3277" s="27"/>
      <c r="J3277" s="27"/>
      <c r="K3277" s="27"/>
      <c r="L3277" s="27"/>
      <c r="M3277" s="42"/>
      <c r="N3277" s="42"/>
      <c r="O3277" s="42"/>
      <c r="P3277" s="42"/>
      <c r="Q3277" s="42"/>
      <c r="R3277" s="42"/>
      <c r="S3277" s="42"/>
      <c r="T3277" s="42"/>
      <c r="U3277" s="42"/>
      <c r="V3277" s="42"/>
      <c r="W3277" s="42"/>
      <c r="X3277" s="42"/>
      <c r="Y3277" s="41"/>
      <c r="Z3277" s="41"/>
      <c r="AA3277" s="43"/>
      <c r="AB3277" s="27"/>
      <c r="AC3277" s="27"/>
      <c r="AD3277" s="27"/>
      <c r="AE3277" s="44"/>
      <c r="AF3277" s="27"/>
      <c r="AG3277" s="28"/>
      <c r="AH3277" s="27"/>
      <c r="AI3277" s="27"/>
      <c r="AJ3277" s="27"/>
      <c r="AK3277" s="28"/>
      <c r="AL3277" s="29"/>
      <c r="AM3277" s="29"/>
      <c r="AN3277" s="29"/>
      <c r="AO3277" s="29"/>
      <c r="AP3277" s="29"/>
      <c r="AQ3277" s="29"/>
      <c r="AR3277" s="29"/>
      <c r="AS3277" s="29"/>
      <c r="AT3277" s="29"/>
      <c r="AU3277" s="29"/>
      <c r="AV3277" s="29"/>
      <c r="AW3277" s="29"/>
      <c r="AX3277" s="29"/>
      <c r="AY3277" s="31"/>
      <c r="AZ3277" s="30"/>
      <c r="BA3277" s="35"/>
    </row>
    <row r="3278" spans="1:53" x14ac:dyDescent="0.25">
      <c r="A3278" s="27"/>
      <c r="B3278" s="27"/>
      <c r="C3278" s="27"/>
      <c r="D3278" s="27"/>
      <c r="E3278" s="27"/>
      <c r="F3278" s="27"/>
      <c r="G3278" s="27"/>
      <c r="H3278" s="27"/>
      <c r="I3278" s="27"/>
      <c r="J3278" s="27"/>
      <c r="K3278" s="27"/>
      <c r="L3278" s="27"/>
      <c r="M3278" s="42"/>
      <c r="N3278" s="42"/>
      <c r="O3278" s="42"/>
      <c r="P3278" s="42"/>
      <c r="Q3278" s="42"/>
      <c r="R3278" s="42"/>
      <c r="S3278" s="42"/>
      <c r="T3278" s="42"/>
      <c r="U3278" s="42"/>
      <c r="V3278" s="42"/>
      <c r="W3278" s="42"/>
      <c r="X3278" s="42"/>
      <c r="Y3278" s="41"/>
      <c r="Z3278" s="41"/>
      <c r="AA3278" s="43"/>
      <c r="AB3278" s="27"/>
      <c r="AC3278" s="27"/>
      <c r="AD3278" s="27"/>
      <c r="AE3278" s="44"/>
      <c r="AF3278" s="27"/>
      <c r="AG3278" s="28"/>
      <c r="AH3278" s="27"/>
      <c r="AI3278" s="27"/>
      <c r="AJ3278" s="27"/>
      <c r="AK3278" s="28"/>
      <c r="AL3278" s="29"/>
      <c r="AM3278" s="29"/>
      <c r="AN3278" s="29"/>
      <c r="AO3278" s="29"/>
      <c r="AP3278" s="29"/>
      <c r="AQ3278" s="29"/>
      <c r="AR3278" s="29"/>
      <c r="AS3278" s="29"/>
      <c r="AT3278" s="29"/>
      <c r="AU3278" s="29"/>
      <c r="AV3278" s="29"/>
      <c r="AW3278" s="29"/>
      <c r="AX3278" s="29"/>
      <c r="AY3278" s="31"/>
      <c r="AZ3278" s="30"/>
      <c r="BA3278" s="35"/>
    </row>
    <row r="3279" spans="1:53" x14ac:dyDescent="0.25">
      <c r="A3279" s="27"/>
      <c r="B3279" s="27"/>
      <c r="C3279" s="27"/>
      <c r="D3279" s="27"/>
      <c r="E3279" s="27"/>
      <c r="F3279" s="27"/>
      <c r="G3279" s="27"/>
      <c r="H3279" s="27"/>
      <c r="I3279" s="27"/>
      <c r="J3279" s="27"/>
      <c r="K3279" s="27"/>
      <c r="L3279" s="27"/>
      <c r="M3279" s="42"/>
      <c r="N3279" s="42"/>
      <c r="O3279" s="42"/>
      <c r="P3279" s="42"/>
      <c r="Q3279" s="42"/>
      <c r="R3279" s="42"/>
      <c r="S3279" s="42"/>
      <c r="T3279" s="42"/>
      <c r="U3279" s="42"/>
      <c r="V3279" s="42"/>
      <c r="W3279" s="42"/>
      <c r="X3279" s="42"/>
      <c r="Y3279" s="41"/>
      <c r="Z3279" s="41"/>
      <c r="AA3279" s="43"/>
      <c r="AB3279" s="27"/>
      <c r="AC3279" s="27"/>
      <c r="AD3279" s="27"/>
      <c r="AE3279" s="44"/>
      <c r="AF3279" s="27"/>
      <c r="AG3279" s="28"/>
      <c r="AH3279" s="27"/>
      <c r="AI3279" s="27"/>
      <c r="AJ3279" s="27"/>
      <c r="AK3279" s="28"/>
      <c r="AL3279" s="29"/>
      <c r="AM3279" s="29"/>
      <c r="AN3279" s="29"/>
      <c r="AO3279" s="29"/>
      <c r="AP3279" s="29"/>
      <c r="AQ3279" s="29"/>
      <c r="AR3279" s="29"/>
      <c r="AS3279" s="29"/>
      <c r="AT3279" s="29"/>
      <c r="AU3279" s="29"/>
      <c r="AV3279" s="29"/>
      <c r="AW3279" s="29"/>
      <c r="AX3279" s="29"/>
      <c r="AY3279" s="31"/>
      <c r="AZ3279" s="30"/>
      <c r="BA3279" s="35"/>
    </row>
    <row r="3280" spans="1:53" x14ac:dyDescent="0.25">
      <c r="A3280" s="27"/>
      <c r="B3280" s="27"/>
      <c r="C3280" s="27"/>
      <c r="D3280" s="27"/>
      <c r="E3280" s="27"/>
      <c r="F3280" s="27"/>
      <c r="G3280" s="27"/>
      <c r="H3280" s="27"/>
      <c r="I3280" s="27"/>
      <c r="J3280" s="27"/>
      <c r="K3280" s="27"/>
      <c r="L3280" s="27"/>
      <c r="M3280" s="42"/>
      <c r="N3280" s="42"/>
      <c r="O3280" s="42"/>
      <c r="P3280" s="42"/>
      <c r="Q3280" s="42"/>
      <c r="R3280" s="42"/>
      <c r="S3280" s="42"/>
      <c r="T3280" s="42"/>
      <c r="U3280" s="42"/>
      <c r="V3280" s="42"/>
      <c r="W3280" s="42"/>
      <c r="X3280" s="42"/>
      <c r="Y3280" s="41"/>
      <c r="Z3280" s="41"/>
      <c r="AA3280" s="43"/>
      <c r="AB3280" s="27"/>
      <c r="AC3280" s="27"/>
      <c r="AD3280" s="27"/>
      <c r="AE3280" s="44"/>
      <c r="AF3280" s="27"/>
      <c r="AG3280" s="28"/>
      <c r="AH3280" s="27"/>
      <c r="AI3280" s="27"/>
      <c r="AJ3280" s="27"/>
      <c r="AK3280" s="28"/>
      <c r="AL3280" s="29"/>
      <c r="AM3280" s="29"/>
      <c r="AN3280" s="29"/>
      <c r="AO3280" s="29"/>
      <c r="AP3280" s="29"/>
      <c r="AQ3280" s="29"/>
      <c r="AR3280" s="29"/>
      <c r="AS3280" s="29"/>
      <c r="AT3280" s="29"/>
      <c r="AU3280" s="29"/>
      <c r="AV3280" s="29"/>
      <c r="AW3280" s="29"/>
      <c r="AX3280" s="29"/>
      <c r="AY3280" s="31"/>
      <c r="AZ3280" s="30"/>
      <c r="BA3280" s="35"/>
    </row>
    <row r="3281" spans="1:53" x14ac:dyDescent="0.25">
      <c r="A3281" s="27"/>
      <c r="B3281" s="27"/>
      <c r="C3281" s="27"/>
      <c r="D3281" s="27"/>
      <c r="E3281" s="27"/>
      <c r="F3281" s="27"/>
      <c r="G3281" s="27"/>
      <c r="H3281" s="27"/>
      <c r="I3281" s="27"/>
      <c r="J3281" s="27"/>
      <c r="K3281" s="27"/>
      <c r="L3281" s="27"/>
      <c r="M3281" s="42"/>
      <c r="N3281" s="42"/>
      <c r="O3281" s="42"/>
      <c r="P3281" s="42"/>
      <c r="Q3281" s="42"/>
      <c r="R3281" s="42"/>
      <c r="S3281" s="42"/>
      <c r="T3281" s="42"/>
      <c r="U3281" s="42"/>
      <c r="V3281" s="42"/>
      <c r="W3281" s="42"/>
      <c r="X3281" s="42"/>
      <c r="Y3281" s="41"/>
      <c r="Z3281" s="41"/>
      <c r="AA3281" s="43"/>
      <c r="AB3281" s="27"/>
      <c r="AC3281" s="27"/>
      <c r="AD3281" s="27"/>
      <c r="AE3281" s="44"/>
      <c r="AF3281" s="27"/>
      <c r="AG3281" s="28"/>
      <c r="AH3281" s="27"/>
      <c r="AI3281" s="27"/>
      <c r="AJ3281" s="27"/>
      <c r="AK3281" s="28"/>
      <c r="AL3281" s="29"/>
      <c r="AM3281" s="29"/>
      <c r="AN3281" s="29"/>
      <c r="AO3281" s="29"/>
      <c r="AP3281" s="29"/>
      <c r="AQ3281" s="29"/>
      <c r="AR3281" s="29"/>
      <c r="AS3281" s="29"/>
      <c r="AT3281" s="29"/>
      <c r="AU3281" s="29"/>
      <c r="AV3281" s="29"/>
      <c r="AW3281" s="29"/>
      <c r="AX3281" s="29"/>
      <c r="AY3281" s="31"/>
      <c r="AZ3281" s="30"/>
      <c r="BA3281" s="35"/>
    </row>
    <row r="3282" spans="1:53" x14ac:dyDescent="0.25">
      <c r="A3282" s="27"/>
      <c r="B3282" s="27"/>
      <c r="C3282" s="27"/>
      <c r="D3282" s="27"/>
      <c r="E3282" s="27"/>
      <c r="F3282" s="27"/>
      <c r="G3282" s="27"/>
      <c r="H3282" s="27"/>
      <c r="I3282" s="27"/>
      <c r="J3282" s="27"/>
      <c r="K3282" s="27"/>
      <c r="L3282" s="27"/>
      <c r="M3282" s="42"/>
      <c r="N3282" s="42"/>
      <c r="O3282" s="42"/>
      <c r="P3282" s="42"/>
      <c r="Q3282" s="42"/>
      <c r="R3282" s="42"/>
      <c r="S3282" s="42"/>
      <c r="T3282" s="42"/>
      <c r="U3282" s="42"/>
      <c r="V3282" s="42"/>
      <c r="W3282" s="42"/>
      <c r="X3282" s="42"/>
      <c r="Y3282" s="41"/>
      <c r="Z3282" s="41"/>
      <c r="AA3282" s="43"/>
      <c r="AB3282" s="27"/>
      <c r="AC3282" s="27"/>
      <c r="AD3282" s="27"/>
      <c r="AE3282" s="44"/>
      <c r="AF3282" s="27"/>
      <c r="AG3282" s="28"/>
      <c r="AH3282" s="27"/>
      <c r="AI3282" s="27"/>
      <c r="AJ3282" s="27"/>
      <c r="AK3282" s="28"/>
      <c r="AL3282" s="29"/>
      <c r="AM3282" s="29"/>
      <c r="AN3282" s="29"/>
      <c r="AO3282" s="29"/>
      <c r="AP3282" s="29"/>
      <c r="AQ3282" s="29"/>
      <c r="AR3282" s="29"/>
      <c r="AS3282" s="29"/>
      <c r="AT3282" s="29"/>
      <c r="AU3282" s="29"/>
      <c r="AV3282" s="29"/>
      <c r="AW3282" s="29"/>
      <c r="AX3282" s="29"/>
      <c r="AY3282" s="31"/>
      <c r="AZ3282" s="30"/>
      <c r="BA3282" s="35"/>
    </row>
    <row r="3283" spans="1:53" x14ac:dyDescent="0.25">
      <c r="A3283" s="27"/>
      <c r="B3283" s="27"/>
      <c r="C3283" s="27"/>
      <c r="D3283" s="27"/>
      <c r="E3283" s="27"/>
      <c r="F3283" s="27"/>
      <c r="G3283" s="27"/>
      <c r="H3283" s="27"/>
      <c r="I3283" s="27"/>
      <c r="J3283" s="27"/>
      <c r="K3283" s="27"/>
      <c r="L3283" s="27"/>
      <c r="M3283" s="42"/>
      <c r="N3283" s="42"/>
      <c r="O3283" s="42"/>
      <c r="P3283" s="42"/>
      <c r="Q3283" s="42"/>
      <c r="R3283" s="42"/>
      <c r="S3283" s="42"/>
      <c r="T3283" s="42"/>
      <c r="U3283" s="42"/>
      <c r="V3283" s="42"/>
      <c r="W3283" s="42"/>
      <c r="X3283" s="42"/>
      <c r="Y3283" s="41"/>
      <c r="Z3283" s="41"/>
      <c r="AA3283" s="43"/>
      <c r="AB3283" s="27"/>
      <c r="AC3283" s="27"/>
      <c r="AD3283" s="27"/>
      <c r="AE3283" s="44"/>
      <c r="AF3283" s="27"/>
      <c r="AG3283" s="28"/>
      <c r="AH3283" s="27"/>
      <c r="AI3283" s="27"/>
      <c r="AJ3283" s="27"/>
      <c r="AK3283" s="28"/>
      <c r="AL3283" s="29"/>
      <c r="AM3283" s="29"/>
      <c r="AN3283" s="29"/>
      <c r="AO3283" s="29"/>
      <c r="AP3283" s="29"/>
      <c r="AQ3283" s="29"/>
      <c r="AR3283" s="29"/>
      <c r="AS3283" s="29"/>
      <c r="AT3283" s="29"/>
      <c r="AU3283" s="29"/>
      <c r="AV3283" s="29"/>
      <c r="AW3283" s="29"/>
      <c r="AX3283" s="29"/>
      <c r="AY3283" s="31"/>
      <c r="AZ3283" s="30"/>
      <c r="BA3283" s="35"/>
    </row>
    <row r="3284" spans="1:53" x14ac:dyDescent="0.25">
      <c r="A3284" s="27"/>
      <c r="B3284" s="27"/>
      <c r="C3284" s="27"/>
      <c r="D3284" s="27"/>
      <c r="E3284" s="27"/>
      <c r="F3284" s="27"/>
      <c r="G3284" s="27"/>
      <c r="H3284" s="27"/>
      <c r="I3284" s="27"/>
      <c r="J3284" s="27"/>
      <c r="K3284" s="27"/>
      <c r="L3284" s="27"/>
      <c r="M3284" s="42"/>
      <c r="N3284" s="42"/>
      <c r="O3284" s="42"/>
      <c r="P3284" s="42"/>
      <c r="Q3284" s="42"/>
      <c r="R3284" s="42"/>
      <c r="S3284" s="42"/>
      <c r="T3284" s="42"/>
      <c r="U3284" s="42"/>
      <c r="V3284" s="42"/>
      <c r="W3284" s="42"/>
      <c r="X3284" s="42"/>
      <c r="Y3284" s="41"/>
      <c r="Z3284" s="41"/>
      <c r="AA3284" s="43"/>
      <c r="AB3284" s="27"/>
      <c r="AC3284" s="27"/>
      <c r="AD3284" s="27"/>
      <c r="AE3284" s="44"/>
      <c r="AF3284" s="27"/>
      <c r="AG3284" s="28"/>
      <c r="AH3284" s="27"/>
      <c r="AI3284" s="27"/>
      <c r="AJ3284" s="27"/>
      <c r="AK3284" s="28"/>
      <c r="AL3284" s="29"/>
      <c r="AM3284" s="29"/>
      <c r="AN3284" s="29"/>
      <c r="AO3284" s="29"/>
      <c r="AP3284" s="29"/>
      <c r="AQ3284" s="29"/>
      <c r="AR3284" s="29"/>
      <c r="AS3284" s="29"/>
      <c r="AT3284" s="29"/>
      <c r="AU3284" s="29"/>
      <c r="AV3284" s="29"/>
      <c r="AW3284" s="29"/>
      <c r="AX3284" s="29"/>
      <c r="AY3284" s="31"/>
      <c r="AZ3284" s="30"/>
      <c r="BA3284" s="35"/>
    </row>
    <row r="3285" spans="1:53" x14ac:dyDescent="0.25">
      <c r="A3285" s="27"/>
      <c r="B3285" s="27"/>
      <c r="C3285" s="27"/>
      <c r="D3285" s="27"/>
      <c r="E3285" s="27"/>
      <c r="F3285" s="27"/>
      <c r="G3285" s="27"/>
      <c r="H3285" s="27"/>
      <c r="I3285" s="27"/>
      <c r="J3285" s="27"/>
      <c r="K3285" s="27"/>
      <c r="L3285" s="27"/>
      <c r="M3285" s="42"/>
      <c r="N3285" s="42"/>
      <c r="O3285" s="42"/>
      <c r="P3285" s="42"/>
      <c r="Q3285" s="42"/>
      <c r="R3285" s="42"/>
      <c r="S3285" s="42"/>
      <c r="T3285" s="42"/>
      <c r="U3285" s="42"/>
      <c r="V3285" s="42"/>
      <c r="W3285" s="42"/>
      <c r="X3285" s="42"/>
      <c r="Y3285" s="41"/>
      <c r="Z3285" s="41"/>
      <c r="AA3285" s="43"/>
      <c r="AB3285" s="27"/>
      <c r="AC3285" s="27"/>
      <c r="AD3285" s="27"/>
      <c r="AE3285" s="44"/>
      <c r="AF3285" s="27"/>
      <c r="AG3285" s="28"/>
      <c r="AH3285" s="27"/>
      <c r="AI3285" s="27"/>
      <c r="AJ3285" s="27"/>
      <c r="AK3285" s="28"/>
      <c r="AL3285" s="29"/>
      <c r="AM3285" s="29"/>
      <c r="AN3285" s="29"/>
      <c r="AO3285" s="29"/>
      <c r="AP3285" s="29"/>
      <c r="AQ3285" s="29"/>
      <c r="AR3285" s="29"/>
      <c r="AS3285" s="29"/>
      <c r="AT3285" s="29"/>
      <c r="AU3285" s="29"/>
      <c r="AV3285" s="29"/>
      <c r="AW3285" s="29"/>
      <c r="AX3285" s="29"/>
      <c r="AY3285" s="31"/>
      <c r="AZ3285" s="30"/>
      <c r="BA3285" s="35"/>
    </row>
    <row r="3286" spans="1:53" x14ac:dyDescent="0.25">
      <c r="A3286" s="27"/>
      <c r="B3286" s="27"/>
      <c r="C3286" s="27"/>
      <c r="D3286" s="27"/>
      <c r="E3286" s="27"/>
      <c r="F3286" s="27"/>
      <c r="G3286" s="27"/>
      <c r="H3286" s="27"/>
      <c r="I3286" s="27"/>
      <c r="J3286" s="27"/>
      <c r="K3286" s="27"/>
      <c r="L3286" s="27"/>
      <c r="M3286" s="42"/>
      <c r="N3286" s="42"/>
      <c r="O3286" s="42"/>
      <c r="P3286" s="42"/>
      <c r="Q3286" s="42"/>
      <c r="R3286" s="42"/>
      <c r="S3286" s="42"/>
      <c r="T3286" s="42"/>
      <c r="U3286" s="42"/>
      <c r="V3286" s="42"/>
      <c r="W3286" s="42"/>
      <c r="X3286" s="42"/>
      <c r="Y3286" s="41"/>
      <c r="Z3286" s="41"/>
      <c r="AA3286" s="43"/>
      <c r="AB3286" s="27"/>
      <c r="AC3286" s="27"/>
      <c r="AD3286" s="27"/>
      <c r="AE3286" s="44"/>
      <c r="AF3286" s="27"/>
      <c r="AG3286" s="28"/>
      <c r="AH3286" s="27"/>
      <c r="AI3286" s="27"/>
      <c r="AJ3286" s="27"/>
      <c r="AK3286" s="28"/>
      <c r="AL3286" s="29"/>
      <c r="AM3286" s="29"/>
      <c r="AN3286" s="29"/>
      <c r="AO3286" s="29"/>
      <c r="AP3286" s="29"/>
      <c r="AQ3286" s="29"/>
      <c r="AR3286" s="29"/>
      <c r="AS3286" s="29"/>
      <c r="AT3286" s="29"/>
      <c r="AU3286" s="29"/>
      <c r="AV3286" s="29"/>
      <c r="AW3286" s="29"/>
      <c r="AX3286" s="29"/>
      <c r="AY3286" s="31"/>
      <c r="AZ3286" s="30"/>
      <c r="BA3286" s="35"/>
    </row>
    <row r="3287" spans="1:53" x14ac:dyDescent="0.25">
      <c r="A3287" s="27"/>
      <c r="B3287" s="27"/>
      <c r="C3287" s="27"/>
      <c r="D3287" s="27"/>
      <c r="E3287" s="27"/>
      <c r="F3287" s="27"/>
      <c r="G3287" s="27"/>
      <c r="H3287" s="27"/>
      <c r="I3287" s="27"/>
      <c r="J3287" s="27"/>
      <c r="K3287" s="27"/>
      <c r="L3287" s="27"/>
      <c r="M3287" s="42"/>
      <c r="N3287" s="42"/>
      <c r="O3287" s="42"/>
      <c r="P3287" s="42"/>
      <c r="Q3287" s="42"/>
      <c r="R3287" s="42"/>
      <c r="S3287" s="42"/>
      <c r="T3287" s="42"/>
      <c r="U3287" s="42"/>
      <c r="V3287" s="42"/>
      <c r="W3287" s="42"/>
      <c r="X3287" s="42"/>
      <c r="Y3287" s="41"/>
      <c r="Z3287" s="41"/>
      <c r="AA3287" s="43"/>
      <c r="AB3287" s="27"/>
      <c r="AC3287" s="27"/>
      <c r="AD3287" s="27"/>
      <c r="AE3287" s="44"/>
      <c r="AF3287" s="27"/>
      <c r="AG3287" s="28"/>
      <c r="AH3287" s="27"/>
      <c r="AI3287" s="27"/>
      <c r="AJ3287" s="27"/>
      <c r="AK3287" s="28"/>
      <c r="AL3287" s="29"/>
      <c r="AM3287" s="29"/>
      <c r="AN3287" s="29"/>
      <c r="AO3287" s="29"/>
      <c r="AP3287" s="29"/>
      <c r="AQ3287" s="29"/>
      <c r="AR3287" s="29"/>
      <c r="AS3287" s="29"/>
      <c r="AT3287" s="29"/>
      <c r="AU3287" s="29"/>
      <c r="AV3287" s="29"/>
      <c r="AW3287" s="29"/>
      <c r="AX3287" s="29"/>
      <c r="AY3287" s="31"/>
      <c r="AZ3287" s="30"/>
      <c r="BA3287" s="35"/>
    </row>
    <row r="3288" spans="1:53" x14ac:dyDescent="0.25">
      <c r="A3288" s="27"/>
      <c r="B3288" s="27"/>
      <c r="C3288" s="27"/>
      <c r="D3288" s="27"/>
      <c r="E3288" s="27"/>
      <c r="F3288" s="27"/>
      <c r="G3288" s="27"/>
      <c r="H3288" s="27"/>
      <c r="I3288" s="27"/>
      <c r="J3288" s="27"/>
      <c r="K3288" s="27"/>
      <c r="L3288" s="27"/>
      <c r="M3288" s="42"/>
      <c r="N3288" s="42"/>
      <c r="O3288" s="42"/>
      <c r="P3288" s="42"/>
      <c r="Q3288" s="42"/>
      <c r="R3288" s="42"/>
      <c r="S3288" s="42"/>
      <c r="T3288" s="42"/>
      <c r="U3288" s="42"/>
      <c r="V3288" s="42"/>
      <c r="W3288" s="42"/>
      <c r="X3288" s="42"/>
      <c r="Y3288" s="41"/>
      <c r="Z3288" s="41"/>
      <c r="AA3288" s="43"/>
      <c r="AB3288" s="27"/>
      <c r="AC3288" s="27"/>
      <c r="AD3288" s="27"/>
      <c r="AE3288" s="44"/>
      <c r="AF3288" s="27"/>
      <c r="AG3288" s="28"/>
      <c r="AH3288" s="27"/>
      <c r="AI3288" s="27"/>
      <c r="AJ3288" s="27"/>
      <c r="AK3288" s="28"/>
      <c r="AL3288" s="29"/>
      <c r="AM3288" s="29"/>
      <c r="AN3288" s="29"/>
      <c r="AO3288" s="29"/>
      <c r="AP3288" s="29"/>
      <c r="AQ3288" s="29"/>
      <c r="AR3288" s="29"/>
      <c r="AS3288" s="29"/>
      <c r="AT3288" s="29"/>
      <c r="AU3288" s="29"/>
      <c r="AV3288" s="29"/>
      <c r="AW3288" s="29"/>
      <c r="AX3288" s="29"/>
      <c r="AY3288" s="31"/>
      <c r="AZ3288" s="30"/>
      <c r="BA3288" s="35"/>
    </row>
    <row r="3289" spans="1:53" x14ac:dyDescent="0.25">
      <c r="A3289" s="27"/>
      <c r="B3289" s="27"/>
      <c r="C3289" s="27"/>
      <c r="D3289" s="27"/>
      <c r="E3289" s="27"/>
      <c r="F3289" s="27"/>
      <c r="G3289" s="27"/>
      <c r="H3289" s="27"/>
      <c r="I3289" s="27"/>
      <c r="J3289" s="27"/>
      <c r="K3289" s="27"/>
      <c r="L3289" s="27"/>
      <c r="M3289" s="42"/>
      <c r="N3289" s="42"/>
      <c r="O3289" s="42"/>
      <c r="P3289" s="42"/>
      <c r="Q3289" s="42"/>
      <c r="R3289" s="42"/>
      <c r="S3289" s="42"/>
      <c r="T3289" s="42"/>
      <c r="U3289" s="42"/>
      <c r="V3289" s="42"/>
      <c r="W3289" s="42"/>
      <c r="X3289" s="42"/>
      <c r="Y3289" s="41"/>
      <c r="Z3289" s="41"/>
      <c r="AA3289" s="43"/>
      <c r="AB3289" s="27"/>
      <c r="AC3289" s="27"/>
      <c r="AD3289" s="27"/>
      <c r="AE3289" s="44"/>
      <c r="AF3289" s="27"/>
      <c r="AG3289" s="28"/>
      <c r="AH3289" s="27"/>
      <c r="AI3289" s="27"/>
      <c r="AJ3289" s="27"/>
      <c r="AK3289" s="28"/>
      <c r="AL3289" s="29"/>
      <c r="AM3289" s="29"/>
      <c r="AN3289" s="29"/>
      <c r="AO3289" s="29"/>
      <c r="AP3289" s="29"/>
      <c r="AQ3289" s="29"/>
      <c r="AR3289" s="29"/>
      <c r="AS3289" s="29"/>
      <c r="AT3289" s="29"/>
      <c r="AU3289" s="29"/>
      <c r="AV3289" s="29"/>
      <c r="AW3289" s="29"/>
      <c r="AX3289" s="29"/>
      <c r="AY3289" s="31"/>
      <c r="AZ3289" s="30"/>
      <c r="BA3289" s="35"/>
    </row>
    <row r="3290" spans="1:53" x14ac:dyDescent="0.25">
      <c r="A3290" s="27"/>
      <c r="B3290" s="27"/>
      <c r="C3290" s="27"/>
      <c r="D3290" s="27"/>
      <c r="E3290" s="27"/>
      <c r="F3290" s="27"/>
      <c r="G3290" s="27"/>
      <c r="H3290" s="27"/>
      <c r="I3290" s="27"/>
      <c r="J3290" s="27"/>
      <c r="K3290" s="27"/>
      <c r="L3290" s="27"/>
      <c r="M3290" s="42"/>
      <c r="N3290" s="42"/>
      <c r="O3290" s="42"/>
      <c r="P3290" s="42"/>
      <c r="Q3290" s="42"/>
      <c r="R3290" s="42"/>
      <c r="S3290" s="42"/>
      <c r="T3290" s="42"/>
      <c r="U3290" s="42"/>
      <c r="V3290" s="42"/>
      <c r="W3290" s="42"/>
      <c r="X3290" s="42"/>
      <c r="Y3290" s="41"/>
      <c r="Z3290" s="41"/>
      <c r="AA3290" s="43"/>
      <c r="AB3290" s="27"/>
      <c r="AC3290" s="27"/>
      <c r="AD3290" s="27"/>
      <c r="AE3290" s="44"/>
      <c r="AF3290" s="27"/>
      <c r="AG3290" s="28"/>
      <c r="AH3290" s="27"/>
      <c r="AI3290" s="27"/>
      <c r="AJ3290" s="27"/>
      <c r="AK3290" s="28"/>
      <c r="AL3290" s="29"/>
      <c r="AM3290" s="29"/>
      <c r="AN3290" s="29"/>
      <c r="AO3290" s="29"/>
      <c r="AP3290" s="29"/>
      <c r="AQ3290" s="29"/>
      <c r="AR3290" s="29"/>
      <c r="AS3290" s="29"/>
      <c r="AT3290" s="29"/>
      <c r="AU3290" s="29"/>
      <c r="AV3290" s="29"/>
      <c r="AW3290" s="29"/>
      <c r="AX3290" s="29"/>
      <c r="AY3290" s="31"/>
      <c r="AZ3290" s="30"/>
      <c r="BA3290" s="35"/>
    </row>
    <row r="3291" spans="1:53" x14ac:dyDescent="0.25">
      <c r="A3291" s="27"/>
      <c r="B3291" s="27"/>
      <c r="C3291" s="27"/>
      <c r="D3291" s="27"/>
      <c r="E3291" s="27"/>
      <c r="F3291" s="27"/>
      <c r="G3291" s="27"/>
      <c r="H3291" s="27"/>
      <c r="I3291" s="27"/>
      <c r="J3291" s="27"/>
      <c r="K3291" s="27"/>
      <c r="L3291" s="27"/>
      <c r="M3291" s="42"/>
      <c r="N3291" s="42"/>
      <c r="O3291" s="42"/>
      <c r="P3291" s="42"/>
      <c r="Q3291" s="42"/>
      <c r="R3291" s="42"/>
      <c r="S3291" s="42"/>
      <c r="T3291" s="42"/>
      <c r="U3291" s="42"/>
      <c r="V3291" s="42"/>
      <c r="W3291" s="42"/>
      <c r="X3291" s="42"/>
      <c r="Y3291" s="41"/>
      <c r="Z3291" s="41"/>
      <c r="AA3291" s="43"/>
      <c r="AB3291" s="27"/>
      <c r="AC3291" s="27"/>
      <c r="AD3291" s="27"/>
      <c r="AE3291" s="44"/>
      <c r="AF3291" s="27"/>
      <c r="AG3291" s="28"/>
      <c r="AH3291" s="27"/>
      <c r="AI3291" s="27"/>
      <c r="AJ3291" s="27"/>
      <c r="AK3291" s="28"/>
      <c r="AL3291" s="29"/>
      <c r="AM3291" s="29"/>
      <c r="AN3291" s="29"/>
      <c r="AO3291" s="29"/>
      <c r="AP3291" s="29"/>
      <c r="AQ3291" s="29"/>
      <c r="AR3291" s="29"/>
      <c r="AS3291" s="29"/>
      <c r="AT3291" s="29"/>
      <c r="AU3291" s="29"/>
      <c r="AV3291" s="29"/>
      <c r="AW3291" s="29"/>
      <c r="AX3291" s="29"/>
      <c r="AY3291" s="31"/>
      <c r="AZ3291" s="30"/>
      <c r="BA3291" s="35"/>
    </row>
    <row r="3292" spans="1:53" x14ac:dyDescent="0.25">
      <c r="A3292" s="27"/>
      <c r="B3292" s="27"/>
      <c r="C3292" s="27"/>
      <c r="D3292" s="27"/>
      <c r="E3292" s="27"/>
      <c r="F3292" s="27"/>
      <c r="G3292" s="27"/>
      <c r="H3292" s="27"/>
      <c r="I3292" s="27"/>
      <c r="J3292" s="27"/>
      <c r="K3292" s="27"/>
      <c r="L3292" s="27"/>
      <c r="M3292" s="42"/>
      <c r="N3292" s="42"/>
      <c r="O3292" s="42"/>
      <c r="P3292" s="42"/>
      <c r="Q3292" s="42"/>
      <c r="R3292" s="42"/>
      <c r="S3292" s="42"/>
      <c r="T3292" s="42"/>
      <c r="U3292" s="42"/>
      <c r="V3292" s="42"/>
      <c r="W3292" s="42"/>
      <c r="X3292" s="42"/>
      <c r="Y3292" s="41"/>
      <c r="Z3292" s="41"/>
      <c r="AA3292" s="43"/>
      <c r="AB3292" s="27"/>
      <c r="AC3292" s="27"/>
      <c r="AD3292" s="27"/>
      <c r="AE3292" s="44"/>
      <c r="AF3292" s="27"/>
      <c r="AG3292" s="28"/>
      <c r="AH3292" s="27"/>
      <c r="AI3292" s="27"/>
      <c r="AJ3292" s="27"/>
      <c r="AK3292" s="28"/>
      <c r="AL3292" s="29"/>
      <c r="AM3292" s="29"/>
      <c r="AN3292" s="29"/>
      <c r="AO3292" s="29"/>
      <c r="AP3292" s="29"/>
      <c r="AQ3292" s="29"/>
      <c r="AR3292" s="29"/>
      <c r="AS3292" s="29"/>
      <c r="AT3292" s="29"/>
      <c r="AU3292" s="29"/>
      <c r="AV3292" s="29"/>
      <c r="AW3292" s="29"/>
      <c r="AX3292" s="29"/>
      <c r="AY3292" s="31"/>
      <c r="AZ3292" s="30"/>
      <c r="BA3292" s="35"/>
    </row>
    <row r="3293" spans="1:53" x14ac:dyDescent="0.25">
      <c r="A3293" s="27"/>
      <c r="B3293" s="27"/>
      <c r="C3293" s="27"/>
      <c r="D3293" s="27"/>
      <c r="E3293" s="27"/>
      <c r="F3293" s="27"/>
      <c r="G3293" s="27"/>
      <c r="H3293" s="27"/>
      <c r="I3293" s="27"/>
      <c r="J3293" s="27"/>
      <c r="K3293" s="27"/>
      <c r="L3293" s="27"/>
      <c r="M3293" s="42"/>
      <c r="N3293" s="42"/>
      <c r="O3293" s="42"/>
      <c r="P3293" s="42"/>
      <c r="Q3293" s="42"/>
      <c r="R3293" s="42"/>
      <c r="S3293" s="42"/>
      <c r="T3293" s="42"/>
      <c r="U3293" s="42"/>
      <c r="V3293" s="42"/>
      <c r="W3293" s="42"/>
      <c r="X3293" s="42"/>
      <c r="Y3293" s="41"/>
      <c r="Z3293" s="41"/>
      <c r="AA3293" s="43"/>
      <c r="AB3293" s="27"/>
      <c r="AC3293" s="27"/>
      <c r="AD3293" s="27"/>
      <c r="AE3293" s="44"/>
      <c r="AF3293" s="27"/>
      <c r="AG3293" s="28"/>
      <c r="AH3293" s="27"/>
      <c r="AI3293" s="27"/>
      <c r="AJ3293" s="27"/>
      <c r="AK3293" s="28"/>
      <c r="AL3293" s="29"/>
      <c r="AM3293" s="29"/>
      <c r="AN3293" s="29"/>
      <c r="AO3293" s="29"/>
      <c r="AP3293" s="29"/>
      <c r="AQ3293" s="29"/>
      <c r="AR3293" s="29"/>
      <c r="AS3293" s="29"/>
      <c r="AT3293" s="29"/>
      <c r="AU3293" s="29"/>
      <c r="AV3293" s="29"/>
      <c r="AW3293" s="29"/>
      <c r="AX3293" s="29"/>
      <c r="AY3293" s="31"/>
      <c r="AZ3293" s="30"/>
      <c r="BA3293" s="35"/>
    </row>
    <row r="3294" spans="1:53" x14ac:dyDescent="0.25">
      <c r="A3294" s="27"/>
      <c r="B3294" s="27"/>
      <c r="C3294" s="27"/>
      <c r="D3294" s="27"/>
      <c r="E3294" s="27"/>
      <c r="F3294" s="27"/>
      <c r="G3294" s="27"/>
      <c r="H3294" s="27"/>
      <c r="I3294" s="27"/>
      <c r="J3294" s="27"/>
      <c r="K3294" s="27"/>
      <c r="L3294" s="27"/>
      <c r="M3294" s="42"/>
      <c r="N3294" s="42"/>
      <c r="O3294" s="42"/>
      <c r="P3294" s="42"/>
      <c r="Q3294" s="42"/>
      <c r="R3294" s="42"/>
      <c r="S3294" s="42"/>
      <c r="T3294" s="42"/>
      <c r="U3294" s="42"/>
      <c r="V3294" s="42"/>
      <c r="W3294" s="42"/>
      <c r="X3294" s="42"/>
      <c r="Y3294" s="41"/>
      <c r="Z3294" s="41"/>
      <c r="AA3294" s="43"/>
      <c r="AB3294" s="27"/>
      <c r="AC3294" s="27"/>
      <c r="AD3294" s="27"/>
      <c r="AE3294" s="44"/>
      <c r="AF3294" s="27"/>
      <c r="AG3294" s="28"/>
      <c r="AH3294" s="27"/>
      <c r="AI3294" s="27"/>
      <c r="AJ3294" s="27"/>
      <c r="AK3294" s="28"/>
      <c r="AL3294" s="29"/>
      <c r="AM3294" s="29"/>
      <c r="AN3294" s="29"/>
      <c r="AO3294" s="29"/>
      <c r="AP3294" s="29"/>
      <c r="AQ3294" s="29"/>
      <c r="AR3294" s="29"/>
      <c r="AS3294" s="29"/>
      <c r="AT3294" s="29"/>
      <c r="AU3294" s="29"/>
      <c r="AV3294" s="29"/>
      <c r="AW3294" s="29"/>
      <c r="AX3294" s="29"/>
      <c r="AY3294" s="31"/>
      <c r="AZ3294" s="30"/>
      <c r="BA3294" s="35"/>
    </row>
    <row r="3295" spans="1:53" x14ac:dyDescent="0.25">
      <c r="A3295" s="27"/>
      <c r="B3295" s="27"/>
      <c r="C3295" s="27"/>
      <c r="D3295" s="27"/>
      <c r="E3295" s="27"/>
      <c r="F3295" s="27"/>
      <c r="G3295" s="27"/>
      <c r="H3295" s="27"/>
      <c r="I3295" s="27"/>
      <c r="J3295" s="27"/>
      <c r="K3295" s="27"/>
      <c r="L3295" s="27"/>
      <c r="M3295" s="42"/>
      <c r="N3295" s="42"/>
      <c r="O3295" s="42"/>
      <c r="P3295" s="42"/>
      <c r="Q3295" s="42"/>
      <c r="R3295" s="42"/>
      <c r="S3295" s="42"/>
      <c r="T3295" s="42"/>
      <c r="U3295" s="42"/>
      <c r="V3295" s="42"/>
      <c r="W3295" s="42"/>
      <c r="X3295" s="42"/>
      <c r="Y3295" s="41"/>
      <c r="Z3295" s="41"/>
      <c r="AA3295" s="43"/>
      <c r="AB3295" s="27"/>
      <c r="AC3295" s="27"/>
      <c r="AD3295" s="27"/>
      <c r="AE3295" s="44"/>
      <c r="AF3295" s="27"/>
      <c r="AG3295" s="28"/>
      <c r="AH3295" s="27"/>
      <c r="AI3295" s="27"/>
      <c r="AJ3295" s="27"/>
      <c r="AK3295" s="28"/>
      <c r="AL3295" s="29"/>
      <c r="AM3295" s="29"/>
      <c r="AN3295" s="29"/>
      <c r="AO3295" s="29"/>
      <c r="AP3295" s="29"/>
      <c r="AQ3295" s="29"/>
      <c r="AR3295" s="29"/>
      <c r="AS3295" s="29"/>
      <c r="AT3295" s="29"/>
      <c r="AU3295" s="29"/>
      <c r="AV3295" s="29"/>
      <c r="AW3295" s="29"/>
      <c r="AX3295" s="29"/>
      <c r="AY3295" s="31"/>
      <c r="AZ3295" s="30"/>
      <c r="BA3295" s="35"/>
    </row>
    <row r="3296" spans="1:53" x14ac:dyDescent="0.25">
      <c r="A3296" s="27"/>
      <c r="B3296" s="27"/>
      <c r="C3296" s="27"/>
      <c r="D3296" s="27"/>
      <c r="E3296" s="27"/>
      <c r="F3296" s="27"/>
      <c r="G3296" s="27"/>
      <c r="H3296" s="27"/>
      <c r="I3296" s="27"/>
      <c r="J3296" s="27"/>
      <c r="K3296" s="27"/>
      <c r="L3296" s="27"/>
      <c r="M3296" s="42"/>
      <c r="N3296" s="42"/>
      <c r="O3296" s="42"/>
      <c r="P3296" s="42"/>
      <c r="Q3296" s="42"/>
      <c r="R3296" s="42"/>
      <c r="S3296" s="42"/>
      <c r="T3296" s="42"/>
      <c r="U3296" s="42"/>
      <c r="V3296" s="42"/>
      <c r="W3296" s="42"/>
      <c r="X3296" s="42"/>
      <c r="Y3296" s="41"/>
      <c r="Z3296" s="41"/>
      <c r="AA3296" s="43"/>
      <c r="AB3296" s="27"/>
      <c r="AC3296" s="27"/>
      <c r="AD3296" s="27"/>
      <c r="AE3296" s="44"/>
      <c r="AF3296" s="27"/>
      <c r="AG3296" s="28"/>
      <c r="AH3296" s="27"/>
      <c r="AI3296" s="27"/>
      <c r="AJ3296" s="27"/>
      <c r="AK3296" s="28"/>
      <c r="AL3296" s="29"/>
      <c r="AM3296" s="29"/>
      <c r="AN3296" s="29"/>
      <c r="AO3296" s="29"/>
      <c r="AP3296" s="29"/>
      <c r="AQ3296" s="29"/>
      <c r="AR3296" s="29"/>
      <c r="AS3296" s="29"/>
      <c r="AT3296" s="29"/>
      <c r="AU3296" s="29"/>
      <c r="AV3296" s="29"/>
      <c r="AW3296" s="29"/>
      <c r="AX3296" s="29"/>
      <c r="AY3296" s="31"/>
      <c r="AZ3296" s="30"/>
      <c r="BA3296" s="35"/>
    </row>
    <row r="3297" spans="1:53" x14ac:dyDescent="0.25">
      <c r="A3297" s="27"/>
      <c r="B3297" s="27"/>
      <c r="C3297" s="27"/>
      <c r="D3297" s="27"/>
      <c r="E3297" s="27"/>
      <c r="F3297" s="27"/>
      <c r="G3297" s="27"/>
      <c r="H3297" s="27"/>
      <c r="I3297" s="27"/>
      <c r="J3297" s="27"/>
      <c r="K3297" s="27"/>
      <c r="L3297" s="27"/>
      <c r="M3297" s="42"/>
      <c r="N3297" s="42"/>
      <c r="O3297" s="42"/>
      <c r="P3297" s="42"/>
      <c r="Q3297" s="42"/>
      <c r="R3297" s="42"/>
      <c r="S3297" s="42"/>
      <c r="T3297" s="42"/>
      <c r="U3297" s="42"/>
      <c r="V3297" s="42"/>
      <c r="W3297" s="42"/>
      <c r="X3297" s="42"/>
      <c r="Y3297" s="41"/>
      <c r="Z3297" s="41"/>
      <c r="AA3297" s="43"/>
      <c r="AB3297" s="27"/>
      <c r="AC3297" s="27"/>
      <c r="AD3297" s="27"/>
      <c r="AE3297" s="44"/>
      <c r="AF3297" s="27"/>
      <c r="AG3297" s="28"/>
      <c r="AH3297" s="27"/>
      <c r="AI3297" s="27"/>
      <c r="AJ3297" s="27"/>
      <c r="AK3297" s="28"/>
      <c r="AL3297" s="29"/>
      <c r="AM3297" s="29"/>
      <c r="AN3297" s="29"/>
      <c r="AO3297" s="29"/>
      <c r="AP3297" s="29"/>
      <c r="AQ3297" s="29"/>
      <c r="AR3297" s="29"/>
      <c r="AS3297" s="29"/>
      <c r="AT3297" s="29"/>
      <c r="AU3297" s="29"/>
      <c r="AV3297" s="29"/>
      <c r="AW3297" s="29"/>
      <c r="AX3297" s="29"/>
      <c r="AY3297" s="31"/>
      <c r="AZ3297" s="30"/>
      <c r="BA3297" s="35"/>
    </row>
    <row r="3298" spans="1:53" x14ac:dyDescent="0.25">
      <c r="A3298" s="27"/>
      <c r="B3298" s="27"/>
      <c r="C3298" s="27"/>
      <c r="D3298" s="27"/>
      <c r="E3298" s="27"/>
      <c r="F3298" s="27"/>
      <c r="G3298" s="27"/>
      <c r="H3298" s="27"/>
      <c r="I3298" s="27"/>
      <c r="J3298" s="27"/>
      <c r="K3298" s="27"/>
      <c r="L3298" s="27"/>
      <c r="M3298" s="42"/>
      <c r="N3298" s="42"/>
      <c r="O3298" s="42"/>
      <c r="P3298" s="42"/>
      <c r="Q3298" s="42"/>
      <c r="R3298" s="42"/>
      <c r="S3298" s="42"/>
      <c r="T3298" s="42"/>
      <c r="U3298" s="42"/>
      <c r="V3298" s="42"/>
      <c r="W3298" s="42"/>
      <c r="X3298" s="42"/>
      <c r="Y3298" s="41"/>
      <c r="Z3298" s="41"/>
      <c r="AA3298" s="43"/>
      <c r="AB3298" s="27"/>
      <c r="AC3298" s="27"/>
      <c r="AD3298" s="27"/>
      <c r="AE3298" s="44"/>
      <c r="AF3298" s="27"/>
      <c r="AG3298" s="28"/>
      <c r="AH3298" s="27"/>
      <c r="AI3298" s="27"/>
      <c r="AJ3298" s="27"/>
      <c r="AK3298" s="28"/>
      <c r="AL3298" s="29"/>
      <c r="AM3298" s="29"/>
      <c r="AN3298" s="29"/>
      <c r="AO3298" s="29"/>
      <c r="AP3298" s="29"/>
      <c r="AQ3298" s="29"/>
      <c r="AR3298" s="29"/>
      <c r="AS3298" s="29"/>
      <c r="AT3298" s="29"/>
      <c r="AU3298" s="29"/>
      <c r="AV3298" s="29"/>
      <c r="AW3298" s="29"/>
      <c r="AX3298" s="29"/>
      <c r="AY3298" s="31"/>
      <c r="AZ3298" s="30"/>
      <c r="BA3298" s="35"/>
    </row>
    <row r="3299" spans="1:53" x14ac:dyDescent="0.25">
      <c r="A3299" s="27"/>
      <c r="B3299" s="27"/>
      <c r="C3299" s="27"/>
      <c r="D3299" s="27"/>
      <c r="E3299" s="27"/>
      <c r="F3299" s="27"/>
      <c r="G3299" s="27"/>
      <c r="H3299" s="27"/>
      <c r="I3299" s="27"/>
      <c r="J3299" s="27"/>
      <c r="K3299" s="27"/>
      <c r="L3299" s="27"/>
      <c r="M3299" s="42"/>
      <c r="N3299" s="42"/>
      <c r="O3299" s="42"/>
      <c r="P3299" s="42"/>
      <c r="Q3299" s="42"/>
      <c r="R3299" s="42"/>
      <c r="S3299" s="42"/>
      <c r="T3299" s="42"/>
      <c r="U3299" s="42"/>
      <c r="V3299" s="42"/>
      <c r="W3299" s="42"/>
      <c r="X3299" s="42"/>
      <c r="Y3299" s="41"/>
      <c r="Z3299" s="41"/>
      <c r="AA3299" s="43"/>
      <c r="AB3299" s="27"/>
      <c r="AC3299" s="27"/>
      <c r="AD3299" s="27"/>
      <c r="AE3299" s="44"/>
      <c r="AF3299" s="27"/>
      <c r="AG3299" s="28"/>
      <c r="AH3299" s="27"/>
      <c r="AI3299" s="27"/>
      <c r="AJ3299" s="27"/>
      <c r="AK3299" s="28"/>
      <c r="AL3299" s="29"/>
      <c r="AM3299" s="29"/>
      <c r="AN3299" s="29"/>
      <c r="AO3299" s="29"/>
      <c r="AP3299" s="29"/>
      <c r="AQ3299" s="29"/>
      <c r="AR3299" s="29"/>
      <c r="AS3299" s="29"/>
      <c r="AT3299" s="29"/>
      <c r="AU3299" s="29"/>
      <c r="AV3299" s="29"/>
      <c r="AW3299" s="29"/>
      <c r="AX3299" s="29"/>
      <c r="AY3299" s="31"/>
      <c r="AZ3299" s="30"/>
      <c r="BA3299" s="35"/>
    </row>
    <row r="3300" spans="1:53" x14ac:dyDescent="0.25">
      <c r="A3300" s="27"/>
      <c r="B3300" s="27"/>
      <c r="C3300" s="27"/>
      <c r="D3300" s="27"/>
      <c r="E3300" s="27"/>
      <c r="F3300" s="27"/>
      <c r="G3300" s="27"/>
      <c r="H3300" s="27"/>
      <c r="I3300" s="27"/>
      <c r="J3300" s="27"/>
      <c r="K3300" s="27"/>
      <c r="L3300" s="27"/>
      <c r="M3300" s="42"/>
      <c r="N3300" s="42"/>
      <c r="O3300" s="42"/>
      <c r="P3300" s="42"/>
      <c r="Q3300" s="42"/>
      <c r="R3300" s="42"/>
      <c r="S3300" s="42"/>
      <c r="T3300" s="42"/>
      <c r="U3300" s="42"/>
      <c r="V3300" s="42"/>
      <c r="W3300" s="42"/>
      <c r="X3300" s="42"/>
      <c r="Y3300" s="41"/>
      <c r="Z3300" s="41"/>
      <c r="AA3300" s="43"/>
      <c r="AB3300" s="27"/>
      <c r="AC3300" s="27"/>
      <c r="AD3300" s="27"/>
      <c r="AE3300" s="44"/>
      <c r="AF3300" s="27"/>
      <c r="AG3300" s="28"/>
      <c r="AH3300" s="27"/>
      <c r="AI3300" s="27"/>
      <c r="AJ3300" s="27"/>
      <c r="AK3300" s="28"/>
      <c r="AL3300" s="29"/>
      <c r="AM3300" s="29"/>
      <c r="AN3300" s="29"/>
      <c r="AO3300" s="29"/>
      <c r="AP3300" s="29"/>
      <c r="AQ3300" s="29"/>
      <c r="AR3300" s="29"/>
      <c r="AS3300" s="29"/>
      <c r="AT3300" s="29"/>
      <c r="AU3300" s="29"/>
      <c r="AV3300" s="29"/>
      <c r="AW3300" s="29"/>
      <c r="AX3300" s="29"/>
      <c r="AY3300" s="31"/>
      <c r="AZ3300" s="30"/>
      <c r="BA3300" s="35"/>
    </row>
    <row r="3301" spans="1:53" x14ac:dyDescent="0.25">
      <c r="A3301" s="27"/>
      <c r="B3301" s="27"/>
      <c r="C3301" s="27"/>
      <c r="D3301" s="27"/>
      <c r="E3301" s="27"/>
      <c r="F3301" s="27"/>
      <c r="G3301" s="27"/>
      <c r="H3301" s="27"/>
      <c r="I3301" s="27"/>
      <c r="J3301" s="27"/>
      <c r="K3301" s="27"/>
      <c r="L3301" s="27"/>
      <c r="M3301" s="42"/>
      <c r="N3301" s="42"/>
      <c r="O3301" s="42"/>
      <c r="P3301" s="42"/>
      <c r="Q3301" s="42"/>
      <c r="R3301" s="42"/>
      <c r="S3301" s="42"/>
      <c r="T3301" s="42"/>
      <c r="U3301" s="42"/>
      <c r="V3301" s="42"/>
      <c r="W3301" s="42"/>
      <c r="X3301" s="42"/>
      <c r="Y3301" s="41"/>
      <c r="Z3301" s="41"/>
      <c r="AA3301" s="43"/>
      <c r="AB3301" s="27"/>
      <c r="AC3301" s="27"/>
      <c r="AD3301" s="27"/>
      <c r="AE3301" s="44"/>
      <c r="AF3301" s="27"/>
      <c r="AG3301" s="28"/>
      <c r="AH3301" s="27"/>
      <c r="AI3301" s="27"/>
      <c r="AJ3301" s="27"/>
      <c r="AK3301" s="28"/>
      <c r="AL3301" s="29"/>
      <c r="AM3301" s="29"/>
      <c r="AN3301" s="29"/>
      <c r="AO3301" s="29"/>
      <c r="AP3301" s="29"/>
      <c r="AQ3301" s="29"/>
      <c r="AR3301" s="29"/>
      <c r="AS3301" s="29"/>
      <c r="AT3301" s="29"/>
      <c r="AU3301" s="29"/>
      <c r="AV3301" s="29"/>
      <c r="AW3301" s="29"/>
      <c r="AX3301" s="29"/>
      <c r="AY3301" s="31"/>
      <c r="AZ3301" s="30"/>
      <c r="BA3301" s="35"/>
    </row>
    <row r="3302" spans="1:53" x14ac:dyDescent="0.25">
      <c r="A3302" s="27"/>
      <c r="B3302" s="27"/>
      <c r="C3302" s="27"/>
      <c r="D3302" s="27"/>
      <c r="E3302" s="27"/>
      <c r="F3302" s="27"/>
      <c r="G3302" s="27"/>
      <c r="H3302" s="27"/>
      <c r="I3302" s="27"/>
      <c r="J3302" s="27"/>
      <c r="K3302" s="27"/>
      <c r="L3302" s="27"/>
      <c r="M3302" s="42"/>
      <c r="N3302" s="42"/>
      <c r="O3302" s="42"/>
      <c r="P3302" s="42"/>
      <c r="Q3302" s="42"/>
      <c r="R3302" s="42"/>
      <c r="S3302" s="42"/>
      <c r="T3302" s="42"/>
      <c r="U3302" s="42"/>
      <c r="V3302" s="42"/>
      <c r="W3302" s="42"/>
      <c r="X3302" s="42"/>
      <c r="Y3302" s="41"/>
      <c r="Z3302" s="41"/>
      <c r="AA3302" s="43"/>
      <c r="AB3302" s="27"/>
      <c r="AC3302" s="27"/>
      <c r="AD3302" s="27"/>
      <c r="AE3302" s="44"/>
      <c r="AF3302" s="27"/>
      <c r="AG3302" s="28"/>
      <c r="AH3302" s="27"/>
      <c r="AI3302" s="27"/>
      <c r="AJ3302" s="27"/>
      <c r="AK3302" s="28"/>
      <c r="AL3302" s="29"/>
      <c r="AM3302" s="29"/>
      <c r="AN3302" s="29"/>
      <c r="AO3302" s="29"/>
      <c r="AP3302" s="29"/>
      <c r="AQ3302" s="29"/>
      <c r="AR3302" s="29"/>
      <c r="AS3302" s="29"/>
      <c r="AT3302" s="29"/>
      <c r="AU3302" s="29"/>
      <c r="AV3302" s="29"/>
      <c r="AW3302" s="29"/>
      <c r="AX3302" s="29"/>
      <c r="AY3302" s="31"/>
      <c r="AZ3302" s="30"/>
      <c r="BA3302" s="35"/>
    </row>
    <row r="3303" spans="1:53" x14ac:dyDescent="0.25">
      <c r="A3303" s="27"/>
      <c r="B3303" s="27"/>
      <c r="C3303" s="27"/>
      <c r="D3303" s="27"/>
      <c r="E3303" s="27"/>
      <c r="F3303" s="27"/>
      <c r="G3303" s="27"/>
      <c r="H3303" s="27"/>
      <c r="I3303" s="27"/>
      <c r="J3303" s="27"/>
      <c r="K3303" s="27"/>
      <c r="L3303" s="27"/>
      <c r="M3303" s="42"/>
      <c r="N3303" s="42"/>
      <c r="O3303" s="42"/>
      <c r="P3303" s="42"/>
      <c r="Q3303" s="42"/>
      <c r="R3303" s="42"/>
      <c r="S3303" s="42"/>
      <c r="T3303" s="42"/>
      <c r="U3303" s="42"/>
      <c r="V3303" s="42"/>
      <c r="W3303" s="42"/>
      <c r="X3303" s="42"/>
      <c r="Y3303" s="41"/>
      <c r="Z3303" s="41"/>
      <c r="AA3303" s="43"/>
      <c r="AB3303" s="27"/>
      <c r="AC3303" s="27"/>
      <c r="AD3303" s="27"/>
      <c r="AE3303" s="44"/>
      <c r="AF3303" s="27"/>
      <c r="AG3303" s="28"/>
      <c r="AH3303" s="27"/>
      <c r="AI3303" s="27"/>
      <c r="AJ3303" s="27"/>
      <c r="AK3303" s="28"/>
      <c r="AL3303" s="29"/>
      <c r="AM3303" s="29"/>
      <c r="AN3303" s="29"/>
      <c r="AO3303" s="29"/>
      <c r="AP3303" s="29"/>
      <c r="AQ3303" s="29"/>
      <c r="AR3303" s="29"/>
      <c r="AS3303" s="29"/>
      <c r="AT3303" s="29"/>
      <c r="AU3303" s="29"/>
      <c r="AV3303" s="29"/>
      <c r="AW3303" s="29"/>
      <c r="AX3303" s="29"/>
      <c r="AY3303" s="31"/>
      <c r="AZ3303" s="30"/>
      <c r="BA3303" s="35"/>
    </row>
    <row r="3304" spans="1:53" x14ac:dyDescent="0.25">
      <c r="A3304" s="27"/>
      <c r="B3304" s="27"/>
      <c r="C3304" s="27"/>
      <c r="D3304" s="27"/>
      <c r="E3304" s="27"/>
      <c r="F3304" s="27"/>
      <c r="G3304" s="27"/>
      <c r="H3304" s="27"/>
      <c r="I3304" s="27"/>
      <c r="J3304" s="27"/>
      <c r="K3304" s="27"/>
      <c r="L3304" s="27"/>
      <c r="M3304" s="42"/>
      <c r="N3304" s="42"/>
      <c r="O3304" s="42"/>
      <c r="P3304" s="42"/>
      <c r="Q3304" s="42"/>
      <c r="R3304" s="42"/>
      <c r="S3304" s="42"/>
      <c r="T3304" s="42"/>
      <c r="U3304" s="42"/>
      <c r="V3304" s="42"/>
      <c r="W3304" s="42"/>
      <c r="X3304" s="42"/>
      <c r="Y3304" s="41"/>
      <c r="Z3304" s="41"/>
      <c r="AA3304" s="43"/>
      <c r="AB3304" s="27"/>
      <c r="AC3304" s="27"/>
      <c r="AD3304" s="27"/>
      <c r="AE3304" s="44"/>
      <c r="AF3304" s="27"/>
      <c r="AG3304" s="28"/>
      <c r="AH3304" s="27"/>
      <c r="AI3304" s="27"/>
      <c r="AJ3304" s="27"/>
      <c r="AK3304" s="28"/>
      <c r="AL3304" s="29"/>
      <c r="AM3304" s="29"/>
      <c r="AN3304" s="29"/>
      <c r="AO3304" s="29"/>
      <c r="AP3304" s="29"/>
      <c r="AQ3304" s="29"/>
      <c r="AR3304" s="29"/>
      <c r="AS3304" s="29"/>
      <c r="AT3304" s="29"/>
      <c r="AU3304" s="29"/>
      <c r="AV3304" s="29"/>
      <c r="AW3304" s="29"/>
      <c r="AX3304" s="29"/>
      <c r="AY3304" s="31"/>
      <c r="AZ3304" s="30"/>
      <c r="BA3304" s="35"/>
    </row>
    <row r="3305" spans="1:53" x14ac:dyDescent="0.25">
      <c r="A3305" s="27"/>
      <c r="B3305" s="27"/>
      <c r="C3305" s="27"/>
      <c r="D3305" s="27"/>
      <c r="E3305" s="27"/>
      <c r="F3305" s="27"/>
      <c r="G3305" s="27"/>
      <c r="H3305" s="27"/>
      <c r="I3305" s="27"/>
      <c r="J3305" s="27"/>
      <c r="K3305" s="27"/>
      <c r="L3305" s="27"/>
      <c r="M3305" s="42"/>
      <c r="N3305" s="42"/>
      <c r="O3305" s="42"/>
      <c r="P3305" s="42"/>
      <c r="Q3305" s="42"/>
      <c r="R3305" s="42"/>
      <c r="S3305" s="42"/>
      <c r="T3305" s="42"/>
      <c r="U3305" s="42"/>
      <c r="V3305" s="42"/>
      <c r="W3305" s="42"/>
      <c r="X3305" s="42"/>
      <c r="Y3305" s="41"/>
      <c r="Z3305" s="41"/>
      <c r="AA3305" s="43"/>
      <c r="AB3305" s="27"/>
      <c r="AC3305" s="27"/>
      <c r="AD3305" s="27"/>
      <c r="AE3305" s="44"/>
      <c r="AF3305" s="27"/>
      <c r="AG3305" s="28"/>
      <c r="AH3305" s="27"/>
      <c r="AI3305" s="27"/>
      <c r="AJ3305" s="27"/>
      <c r="AK3305" s="28"/>
      <c r="AL3305" s="29"/>
      <c r="AM3305" s="29"/>
      <c r="AN3305" s="29"/>
      <c r="AO3305" s="29"/>
      <c r="AP3305" s="29"/>
      <c r="AQ3305" s="29"/>
      <c r="AR3305" s="29"/>
      <c r="AS3305" s="29"/>
      <c r="AT3305" s="29"/>
      <c r="AU3305" s="29"/>
      <c r="AV3305" s="29"/>
      <c r="AW3305" s="29"/>
      <c r="AX3305" s="29"/>
      <c r="AY3305" s="31"/>
      <c r="AZ3305" s="30"/>
      <c r="BA3305" s="35"/>
    </row>
    <row r="3306" spans="1:53" x14ac:dyDescent="0.25">
      <c r="A3306" s="27"/>
      <c r="B3306" s="27"/>
      <c r="C3306" s="27"/>
      <c r="D3306" s="27"/>
      <c r="E3306" s="27"/>
      <c r="F3306" s="27"/>
      <c r="G3306" s="27"/>
      <c r="H3306" s="27"/>
      <c r="I3306" s="27"/>
      <c r="J3306" s="27"/>
      <c r="K3306" s="27"/>
      <c r="L3306" s="27"/>
      <c r="M3306" s="42"/>
      <c r="N3306" s="42"/>
      <c r="O3306" s="42"/>
      <c r="P3306" s="42"/>
      <c r="Q3306" s="42"/>
      <c r="R3306" s="42"/>
      <c r="S3306" s="42"/>
      <c r="T3306" s="42"/>
      <c r="U3306" s="42"/>
      <c r="V3306" s="42"/>
      <c r="W3306" s="42"/>
      <c r="X3306" s="42"/>
      <c r="Y3306" s="41"/>
      <c r="Z3306" s="41"/>
      <c r="AA3306" s="43"/>
      <c r="AB3306" s="27"/>
      <c r="AC3306" s="27"/>
      <c r="AD3306" s="27"/>
      <c r="AE3306" s="44"/>
      <c r="AF3306" s="27"/>
      <c r="AG3306" s="28"/>
      <c r="AH3306" s="27"/>
      <c r="AI3306" s="27"/>
      <c r="AJ3306" s="27"/>
      <c r="AK3306" s="28"/>
      <c r="AL3306" s="29"/>
      <c r="AM3306" s="29"/>
      <c r="AN3306" s="29"/>
      <c r="AO3306" s="29"/>
      <c r="AP3306" s="29"/>
      <c r="AQ3306" s="29"/>
      <c r="AR3306" s="29"/>
      <c r="AS3306" s="29"/>
      <c r="AT3306" s="29"/>
      <c r="AU3306" s="29"/>
      <c r="AV3306" s="29"/>
      <c r="AW3306" s="29"/>
      <c r="AX3306" s="29"/>
      <c r="AY3306" s="31"/>
      <c r="AZ3306" s="30"/>
      <c r="BA3306" s="35"/>
    </row>
    <row r="3307" spans="1:53" x14ac:dyDescent="0.25">
      <c r="A3307" s="27"/>
      <c r="B3307" s="27"/>
      <c r="C3307" s="27"/>
      <c r="D3307" s="27"/>
      <c r="E3307" s="27"/>
      <c r="F3307" s="27"/>
      <c r="G3307" s="27"/>
      <c r="H3307" s="27"/>
      <c r="I3307" s="27"/>
      <c r="J3307" s="27"/>
      <c r="K3307" s="27"/>
      <c r="L3307" s="27"/>
      <c r="M3307" s="42"/>
      <c r="N3307" s="42"/>
      <c r="O3307" s="42"/>
      <c r="P3307" s="42"/>
      <c r="Q3307" s="42"/>
      <c r="R3307" s="42"/>
      <c r="S3307" s="42"/>
      <c r="T3307" s="42"/>
      <c r="U3307" s="42"/>
      <c r="V3307" s="42"/>
      <c r="W3307" s="42"/>
      <c r="X3307" s="42"/>
      <c r="Y3307" s="41"/>
      <c r="Z3307" s="41"/>
      <c r="AA3307" s="43"/>
      <c r="AB3307" s="27"/>
      <c r="AC3307" s="27"/>
      <c r="AD3307" s="27"/>
      <c r="AE3307" s="44"/>
      <c r="AF3307" s="27"/>
      <c r="AG3307" s="28"/>
      <c r="AH3307" s="27"/>
      <c r="AI3307" s="27"/>
      <c r="AJ3307" s="27"/>
      <c r="AK3307" s="28"/>
      <c r="AL3307" s="29"/>
      <c r="AM3307" s="29"/>
      <c r="AN3307" s="29"/>
      <c r="AO3307" s="29"/>
      <c r="AP3307" s="29"/>
      <c r="AQ3307" s="29"/>
      <c r="AR3307" s="29"/>
      <c r="AS3307" s="29"/>
      <c r="AT3307" s="29"/>
      <c r="AU3307" s="29"/>
      <c r="AV3307" s="29"/>
      <c r="AW3307" s="29"/>
      <c r="AX3307" s="29"/>
      <c r="AY3307" s="31"/>
      <c r="AZ3307" s="30"/>
      <c r="BA3307" s="35"/>
    </row>
    <row r="3308" spans="1:53" x14ac:dyDescent="0.25">
      <c r="A3308" s="27"/>
      <c r="B3308" s="27"/>
      <c r="C3308" s="27"/>
      <c r="D3308" s="27"/>
      <c r="E3308" s="27"/>
      <c r="F3308" s="27"/>
      <c r="G3308" s="27"/>
      <c r="H3308" s="27"/>
      <c r="I3308" s="27"/>
      <c r="J3308" s="27"/>
      <c r="K3308" s="27"/>
      <c r="L3308" s="27"/>
      <c r="M3308" s="42"/>
      <c r="N3308" s="42"/>
      <c r="O3308" s="42"/>
      <c r="P3308" s="42"/>
      <c r="Q3308" s="42"/>
      <c r="R3308" s="42"/>
      <c r="S3308" s="42"/>
      <c r="T3308" s="42"/>
      <c r="U3308" s="42"/>
      <c r="V3308" s="42"/>
      <c r="W3308" s="42"/>
      <c r="X3308" s="42"/>
      <c r="Y3308" s="41"/>
      <c r="Z3308" s="41"/>
      <c r="AA3308" s="43"/>
      <c r="AB3308" s="27"/>
      <c r="AC3308" s="27"/>
      <c r="AD3308" s="27"/>
      <c r="AE3308" s="44"/>
      <c r="AF3308" s="27"/>
      <c r="AG3308" s="28"/>
      <c r="AH3308" s="27"/>
      <c r="AI3308" s="27"/>
      <c r="AJ3308" s="27"/>
      <c r="AK3308" s="28"/>
      <c r="AL3308" s="29"/>
      <c r="AM3308" s="29"/>
      <c r="AN3308" s="29"/>
      <c r="AO3308" s="29"/>
      <c r="AP3308" s="29"/>
      <c r="AQ3308" s="29"/>
      <c r="AR3308" s="29"/>
      <c r="AS3308" s="29"/>
      <c r="AT3308" s="29"/>
      <c r="AU3308" s="29"/>
      <c r="AV3308" s="29"/>
      <c r="AW3308" s="29"/>
      <c r="AX3308" s="29"/>
      <c r="AY3308" s="31"/>
      <c r="AZ3308" s="30"/>
      <c r="BA3308" s="35"/>
    </row>
    <row r="3309" spans="1:53" x14ac:dyDescent="0.25">
      <c r="A3309" s="27"/>
      <c r="B3309" s="27"/>
      <c r="C3309" s="27"/>
      <c r="D3309" s="27"/>
      <c r="E3309" s="27"/>
      <c r="F3309" s="27"/>
      <c r="G3309" s="27"/>
      <c r="H3309" s="27"/>
      <c r="I3309" s="27"/>
      <c r="J3309" s="27"/>
      <c r="K3309" s="27"/>
      <c r="L3309" s="27"/>
      <c r="M3309" s="42"/>
      <c r="N3309" s="42"/>
      <c r="O3309" s="42"/>
      <c r="P3309" s="42"/>
      <c r="Q3309" s="42"/>
      <c r="R3309" s="42"/>
      <c r="S3309" s="42"/>
      <c r="T3309" s="42"/>
      <c r="U3309" s="42"/>
      <c r="V3309" s="42"/>
      <c r="W3309" s="42"/>
      <c r="X3309" s="42"/>
      <c r="Y3309" s="41"/>
      <c r="Z3309" s="41"/>
      <c r="AA3309" s="43"/>
      <c r="AB3309" s="27"/>
      <c r="AC3309" s="27"/>
      <c r="AD3309" s="27"/>
      <c r="AE3309" s="44"/>
      <c r="AF3309" s="27"/>
      <c r="AG3309" s="28"/>
      <c r="AH3309" s="27"/>
      <c r="AI3309" s="27"/>
      <c r="AJ3309" s="27"/>
      <c r="AK3309" s="28"/>
      <c r="AL3309" s="29"/>
      <c r="AM3309" s="29"/>
      <c r="AN3309" s="29"/>
      <c r="AO3309" s="29"/>
      <c r="AP3309" s="29"/>
      <c r="AQ3309" s="29"/>
      <c r="AR3309" s="29"/>
      <c r="AS3309" s="29"/>
      <c r="AT3309" s="29"/>
      <c r="AU3309" s="29"/>
      <c r="AV3309" s="29"/>
      <c r="AW3309" s="29"/>
      <c r="AX3309" s="29"/>
      <c r="AY3309" s="31"/>
      <c r="AZ3309" s="30"/>
      <c r="BA3309" s="35"/>
    </row>
    <row r="3310" spans="1:53" x14ac:dyDescent="0.25">
      <c r="A3310" s="27"/>
      <c r="B3310" s="27"/>
      <c r="C3310" s="27"/>
      <c r="D3310" s="27"/>
      <c r="E3310" s="27"/>
      <c r="F3310" s="27"/>
      <c r="G3310" s="27"/>
      <c r="H3310" s="27"/>
      <c r="I3310" s="27"/>
      <c r="J3310" s="27"/>
      <c r="K3310" s="27"/>
      <c r="L3310" s="27"/>
      <c r="M3310" s="42"/>
      <c r="N3310" s="42"/>
      <c r="O3310" s="42"/>
      <c r="P3310" s="42"/>
      <c r="Q3310" s="42"/>
      <c r="R3310" s="42"/>
      <c r="S3310" s="42"/>
      <c r="T3310" s="42"/>
      <c r="U3310" s="42"/>
      <c r="V3310" s="42"/>
      <c r="W3310" s="42"/>
      <c r="X3310" s="42"/>
      <c r="Y3310" s="41"/>
      <c r="Z3310" s="41"/>
      <c r="AA3310" s="43"/>
      <c r="AB3310" s="27"/>
      <c r="AC3310" s="27"/>
      <c r="AD3310" s="27"/>
      <c r="AE3310" s="44"/>
      <c r="AF3310" s="27"/>
      <c r="AG3310" s="28"/>
      <c r="AH3310" s="27"/>
      <c r="AI3310" s="27"/>
      <c r="AJ3310" s="27"/>
      <c r="AK3310" s="28"/>
      <c r="AL3310" s="29"/>
      <c r="AM3310" s="29"/>
      <c r="AN3310" s="29"/>
      <c r="AO3310" s="29"/>
      <c r="AP3310" s="29"/>
      <c r="AQ3310" s="29"/>
      <c r="AR3310" s="29"/>
      <c r="AS3310" s="29"/>
      <c r="AT3310" s="29"/>
      <c r="AU3310" s="29"/>
      <c r="AV3310" s="29"/>
      <c r="AW3310" s="29"/>
      <c r="AX3310" s="29"/>
      <c r="AY3310" s="31"/>
      <c r="AZ3310" s="30"/>
      <c r="BA3310" s="35"/>
    </row>
    <row r="3311" spans="1:53" x14ac:dyDescent="0.25">
      <c r="A3311" s="27"/>
      <c r="B3311" s="27"/>
      <c r="C3311" s="27"/>
      <c r="D3311" s="27"/>
      <c r="E3311" s="27"/>
      <c r="F3311" s="27"/>
      <c r="G3311" s="27"/>
      <c r="H3311" s="27"/>
      <c r="I3311" s="27"/>
      <c r="J3311" s="27"/>
      <c r="K3311" s="27"/>
      <c r="L3311" s="27"/>
      <c r="M3311" s="42"/>
      <c r="N3311" s="42"/>
      <c r="O3311" s="42"/>
      <c r="P3311" s="42"/>
      <c r="Q3311" s="42"/>
      <c r="R3311" s="42"/>
      <c r="S3311" s="42"/>
      <c r="T3311" s="42"/>
      <c r="U3311" s="42"/>
      <c r="V3311" s="42"/>
      <c r="W3311" s="42"/>
      <c r="X3311" s="42"/>
      <c r="Y3311" s="41"/>
      <c r="Z3311" s="41"/>
      <c r="AA3311" s="43"/>
      <c r="AB3311" s="27"/>
      <c r="AC3311" s="27"/>
      <c r="AD3311" s="27"/>
      <c r="AE3311" s="44"/>
      <c r="AF3311" s="27"/>
      <c r="AG3311" s="28"/>
      <c r="AH3311" s="27"/>
      <c r="AI3311" s="27"/>
      <c r="AJ3311" s="27"/>
      <c r="AK3311" s="28"/>
      <c r="AL3311" s="29"/>
      <c r="AM3311" s="29"/>
      <c r="AN3311" s="29"/>
      <c r="AO3311" s="29"/>
      <c r="AP3311" s="29"/>
      <c r="AQ3311" s="29"/>
      <c r="AR3311" s="29"/>
      <c r="AS3311" s="29"/>
      <c r="AT3311" s="29"/>
      <c r="AU3311" s="29"/>
      <c r="AV3311" s="29"/>
      <c r="AW3311" s="29"/>
      <c r="AX3311" s="29"/>
      <c r="AY3311" s="31"/>
      <c r="AZ3311" s="30"/>
      <c r="BA3311" s="35"/>
    </row>
    <row r="3312" spans="1:53" x14ac:dyDescent="0.25">
      <c r="A3312" s="27"/>
      <c r="B3312" s="27"/>
      <c r="C3312" s="27"/>
      <c r="D3312" s="27"/>
      <c r="E3312" s="27"/>
      <c r="F3312" s="27"/>
      <c r="G3312" s="27"/>
      <c r="H3312" s="27"/>
      <c r="I3312" s="27"/>
      <c r="J3312" s="27"/>
      <c r="K3312" s="27"/>
      <c r="L3312" s="27"/>
      <c r="M3312" s="42"/>
      <c r="N3312" s="42"/>
      <c r="O3312" s="42"/>
      <c r="P3312" s="42"/>
      <c r="Q3312" s="42"/>
      <c r="R3312" s="42"/>
      <c r="S3312" s="42"/>
      <c r="T3312" s="42"/>
      <c r="U3312" s="42"/>
      <c r="V3312" s="42"/>
      <c r="W3312" s="42"/>
      <c r="X3312" s="42"/>
      <c r="Y3312" s="41"/>
      <c r="Z3312" s="41"/>
      <c r="AA3312" s="43"/>
      <c r="AB3312" s="27"/>
      <c r="AC3312" s="27"/>
      <c r="AD3312" s="27"/>
      <c r="AE3312" s="44"/>
      <c r="AF3312" s="27"/>
      <c r="AG3312" s="28"/>
      <c r="AH3312" s="27"/>
      <c r="AI3312" s="27"/>
      <c r="AJ3312" s="27"/>
      <c r="AK3312" s="28"/>
      <c r="AL3312" s="29"/>
      <c r="AM3312" s="29"/>
      <c r="AN3312" s="29"/>
      <c r="AO3312" s="29"/>
      <c r="AP3312" s="29"/>
      <c r="AQ3312" s="29"/>
      <c r="AR3312" s="29"/>
      <c r="AS3312" s="29"/>
      <c r="AT3312" s="29"/>
      <c r="AU3312" s="29"/>
      <c r="AV3312" s="29"/>
      <c r="AW3312" s="29"/>
      <c r="AX3312" s="29"/>
      <c r="AY3312" s="31"/>
      <c r="AZ3312" s="30"/>
      <c r="BA3312" s="35"/>
    </row>
    <row r="3313" spans="1:53" x14ac:dyDescent="0.25">
      <c r="A3313" s="27"/>
      <c r="B3313" s="27"/>
      <c r="C3313" s="27"/>
      <c r="D3313" s="27"/>
      <c r="E3313" s="27"/>
      <c r="F3313" s="27"/>
      <c r="G3313" s="27"/>
      <c r="H3313" s="27"/>
      <c r="I3313" s="27"/>
      <c r="J3313" s="27"/>
      <c r="K3313" s="27"/>
      <c r="L3313" s="27"/>
      <c r="M3313" s="42"/>
      <c r="N3313" s="42"/>
      <c r="O3313" s="42"/>
      <c r="P3313" s="42"/>
      <c r="Q3313" s="42"/>
      <c r="R3313" s="42"/>
      <c r="S3313" s="42"/>
      <c r="T3313" s="42"/>
      <c r="U3313" s="42"/>
      <c r="V3313" s="42"/>
      <c r="W3313" s="42"/>
      <c r="X3313" s="42"/>
      <c r="Y3313" s="41"/>
      <c r="Z3313" s="41"/>
      <c r="AA3313" s="43"/>
      <c r="AB3313" s="27"/>
      <c r="AC3313" s="27"/>
      <c r="AD3313" s="27"/>
      <c r="AE3313" s="44"/>
      <c r="AF3313" s="27"/>
      <c r="AG3313" s="28"/>
      <c r="AH3313" s="27"/>
      <c r="AI3313" s="27"/>
      <c r="AJ3313" s="27"/>
      <c r="AK3313" s="28"/>
      <c r="AL3313" s="29"/>
      <c r="AM3313" s="29"/>
      <c r="AN3313" s="29"/>
      <c r="AO3313" s="29"/>
      <c r="AP3313" s="29"/>
      <c r="AQ3313" s="29"/>
      <c r="AR3313" s="29"/>
      <c r="AS3313" s="29"/>
      <c r="AT3313" s="29"/>
      <c r="AU3313" s="29"/>
      <c r="AV3313" s="29"/>
      <c r="AW3313" s="29"/>
      <c r="AX3313" s="29"/>
      <c r="AY3313" s="31"/>
      <c r="AZ3313" s="30"/>
      <c r="BA3313" s="35"/>
    </row>
    <row r="3314" spans="1:53" x14ac:dyDescent="0.25">
      <c r="A3314" s="27"/>
      <c r="B3314" s="27"/>
      <c r="C3314" s="27"/>
      <c r="D3314" s="27"/>
      <c r="E3314" s="27"/>
      <c r="F3314" s="27"/>
      <c r="G3314" s="27"/>
      <c r="H3314" s="27"/>
      <c r="I3314" s="27"/>
      <c r="J3314" s="27"/>
      <c r="K3314" s="27"/>
      <c r="L3314" s="27"/>
      <c r="M3314" s="42"/>
      <c r="N3314" s="42"/>
      <c r="O3314" s="42"/>
      <c r="P3314" s="42"/>
      <c r="Q3314" s="42"/>
      <c r="R3314" s="42"/>
      <c r="S3314" s="42"/>
      <c r="T3314" s="42"/>
      <c r="U3314" s="42"/>
      <c r="V3314" s="42"/>
      <c r="W3314" s="42"/>
      <c r="X3314" s="42"/>
      <c r="Y3314" s="41"/>
      <c r="Z3314" s="41"/>
      <c r="AA3314" s="43"/>
      <c r="AB3314" s="27"/>
      <c r="AC3314" s="27"/>
      <c r="AD3314" s="27"/>
      <c r="AE3314" s="44"/>
      <c r="AF3314" s="27"/>
      <c r="AG3314" s="28"/>
      <c r="AH3314" s="27"/>
      <c r="AI3314" s="27"/>
      <c r="AJ3314" s="27"/>
      <c r="AK3314" s="28"/>
      <c r="AL3314" s="29"/>
      <c r="AM3314" s="29"/>
      <c r="AN3314" s="29"/>
      <c r="AO3314" s="29"/>
      <c r="AP3314" s="29"/>
      <c r="AQ3314" s="29"/>
      <c r="AR3314" s="29"/>
      <c r="AS3314" s="29"/>
      <c r="AT3314" s="29"/>
      <c r="AU3314" s="29"/>
      <c r="AV3314" s="29"/>
      <c r="AW3314" s="29"/>
      <c r="AX3314" s="29"/>
      <c r="AY3314" s="31"/>
      <c r="AZ3314" s="30"/>
      <c r="BA3314" s="35"/>
    </row>
    <row r="3315" spans="1:53" x14ac:dyDescent="0.25">
      <c r="A3315" s="27"/>
      <c r="B3315" s="27"/>
      <c r="C3315" s="27"/>
      <c r="D3315" s="27"/>
      <c r="E3315" s="27"/>
      <c r="F3315" s="27"/>
      <c r="G3315" s="27"/>
      <c r="H3315" s="27"/>
      <c r="I3315" s="27"/>
      <c r="J3315" s="27"/>
      <c r="K3315" s="27"/>
      <c r="L3315" s="27"/>
      <c r="M3315" s="42"/>
      <c r="N3315" s="42"/>
      <c r="O3315" s="42"/>
      <c r="P3315" s="42"/>
      <c r="Q3315" s="42"/>
      <c r="R3315" s="42"/>
      <c r="S3315" s="42"/>
      <c r="T3315" s="42"/>
      <c r="U3315" s="42"/>
      <c r="V3315" s="42"/>
      <c r="W3315" s="42"/>
      <c r="X3315" s="42"/>
      <c r="Y3315" s="41"/>
      <c r="Z3315" s="41"/>
      <c r="AA3315" s="43"/>
      <c r="AB3315" s="27"/>
      <c r="AC3315" s="27"/>
      <c r="AD3315" s="27"/>
      <c r="AE3315" s="44"/>
      <c r="AF3315" s="27"/>
      <c r="AG3315" s="28"/>
      <c r="AH3315" s="27"/>
      <c r="AI3315" s="27"/>
      <c r="AJ3315" s="27"/>
      <c r="AK3315" s="28"/>
      <c r="AL3315" s="29"/>
      <c r="AM3315" s="29"/>
      <c r="AN3315" s="29"/>
      <c r="AO3315" s="29"/>
      <c r="AP3315" s="29"/>
      <c r="AQ3315" s="29"/>
      <c r="AR3315" s="29"/>
      <c r="AS3315" s="29"/>
      <c r="AT3315" s="29"/>
      <c r="AU3315" s="29"/>
      <c r="AV3315" s="29"/>
      <c r="AW3315" s="29"/>
      <c r="AX3315" s="29"/>
      <c r="AY3315" s="31"/>
      <c r="AZ3315" s="30"/>
      <c r="BA3315" s="35"/>
    </row>
    <row r="3316" spans="1:53" x14ac:dyDescent="0.25">
      <c r="A3316" s="27"/>
      <c r="B3316" s="27"/>
      <c r="C3316" s="27"/>
      <c r="D3316" s="27"/>
      <c r="E3316" s="27"/>
      <c r="F3316" s="27"/>
      <c r="G3316" s="27"/>
      <c r="H3316" s="27"/>
      <c r="I3316" s="27"/>
      <c r="J3316" s="27"/>
      <c r="K3316" s="27"/>
      <c r="L3316" s="27"/>
      <c r="M3316" s="42"/>
      <c r="N3316" s="42"/>
      <c r="O3316" s="42"/>
      <c r="P3316" s="42"/>
      <c r="Q3316" s="42"/>
      <c r="R3316" s="42"/>
      <c r="S3316" s="42"/>
      <c r="T3316" s="42"/>
      <c r="U3316" s="42"/>
      <c r="V3316" s="42"/>
      <c r="W3316" s="42"/>
      <c r="X3316" s="42"/>
      <c r="Y3316" s="41"/>
      <c r="Z3316" s="41"/>
      <c r="AA3316" s="43"/>
      <c r="AB3316" s="27"/>
      <c r="AC3316" s="27"/>
      <c r="AD3316" s="27"/>
      <c r="AE3316" s="44"/>
      <c r="AF3316" s="27"/>
      <c r="AG3316" s="28"/>
      <c r="AH3316" s="27"/>
      <c r="AI3316" s="27"/>
      <c r="AJ3316" s="27"/>
      <c r="AK3316" s="28"/>
      <c r="AL3316" s="29"/>
      <c r="AM3316" s="29"/>
      <c r="AN3316" s="29"/>
      <c r="AO3316" s="29"/>
      <c r="AP3316" s="29"/>
      <c r="AQ3316" s="29"/>
      <c r="AR3316" s="29"/>
      <c r="AS3316" s="29"/>
      <c r="AT3316" s="29"/>
      <c r="AU3316" s="29"/>
      <c r="AV3316" s="29"/>
      <c r="AW3316" s="29"/>
      <c r="AX3316" s="29"/>
      <c r="AY3316" s="31"/>
      <c r="AZ3316" s="30"/>
      <c r="BA3316" s="35"/>
    </row>
    <row r="3317" spans="1:53" x14ac:dyDescent="0.25">
      <c r="A3317" s="27"/>
      <c r="B3317" s="27"/>
      <c r="C3317" s="27"/>
      <c r="D3317" s="27"/>
      <c r="E3317" s="27"/>
      <c r="F3317" s="27"/>
      <c r="G3317" s="27"/>
      <c r="H3317" s="27"/>
      <c r="I3317" s="27"/>
      <c r="J3317" s="27"/>
      <c r="K3317" s="27"/>
      <c r="L3317" s="27"/>
      <c r="M3317" s="42"/>
      <c r="N3317" s="42"/>
      <c r="O3317" s="42"/>
      <c r="P3317" s="42"/>
      <c r="Q3317" s="42"/>
      <c r="R3317" s="42"/>
      <c r="S3317" s="42"/>
      <c r="T3317" s="42"/>
      <c r="U3317" s="42"/>
      <c r="V3317" s="42"/>
      <c r="W3317" s="42"/>
      <c r="X3317" s="42"/>
      <c r="Y3317" s="41"/>
      <c r="Z3317" s="41"/>
      <c r="AA3317" s="43"/>
      <c r="AB3317" s="27"/>
      <c r="AC3317" s="27"/>
      <c r="AD3317" s="27"/>
      <c r="AE3317" s="44"/>
      <c r="AF3317" s="27"/>
      <c r="AG3317" s="28"/>
      <c r="AH3317" s="27"/>
      <c r="AI3317" s="27"/>
      <c r="AJ3317" s="27"/>
      <c r="AK3317" s="28"/>
      <c r="AL3317" s="29"/>
      <c r="AM3317" s="29"/>
      <c r="AN3317" s="29"/>
      <c r="AO3317" s="29"/>
      <c r="AP3317" s="29"/>
      <c r="AQ3317" s="29"/>
      <c r="AR3317" s="29"/>
      <c r="AS3317" s="29"/>
      <c r="AT3317" s="29"/>
      <c r="AU3317" s="29"/>
      <c r="AV3317" s="29"/>
      <c r="AW3317" s="29"/>
      <c r="AX3317" s="29"/>
      <c r="AY3317" s="31"/>
      <c r="AZ3317" s="30"/>
      <c r="BA3317" s="35"/>
    </row>
    <row r="3318" spans="1:53" x14ac:dyDescent="0.25">
      <c r="A3318" s="27"/>
      <c r="B3318" s="27"/>
      <c r="C3318" s="27"/>
      <c r="D3318" s="27"/>
      <c r="E3318" s="27"/>
      <c r="F3318" s="27"/>
      <c r="G3318" s="27"/>
      <c r="H3318" s="27"/>
      <c r="I3318" s="27"/>
      <c r="J3318" s="27"/>
      <c r="K3318" s="27"/>
      <c r="L3318" s="27"/>
      <c r="M3318" s="42"/>
      <c r="N3318" s="42"/>
      <c r="O3318" s="42"/>
      <c r="P3318" s="42"/>
      <c r="Q3318" s="42"/>
      <c r="R3318" s="42"/>
      <c r="S3318" s="42"/>
      <c r="T3318" s="42"/>
      <c r="U3318" s="42"/>
      <c r="V3318" s="42"/>
      <c r="W3318" s="42"/>
      <c r="X3318" s="42"/>
      <c r="Y3318" s="41"/>
      <c r="Z3318" s="41"/>
      <c r="AA3318" s="43"/>
      <c r="AB3318" s="27"/>
      <c r="AC3318" s="27"/>
      <c r="AD3318" s="27"/>
      <c r="AE3318" s="44"/>
      <c r="AF3318" s="27"/>
      <c r="AG3318" s="28"/>
      <c r="AH3318" s="27"/>
      <c r="AI3318" s="27"/>
      <c r="AJ3318" s="27"/>
      <c r="AK3318" s="28"/>
      <c r="AL3318" s="29"/>
      <c r="AM3318" s="29"/>
      <c r="AN3318" s="29"/>
      <c r="AO3318" s="29"/>
      <c r="AP3318" s="29"/>
      <c r="AQ3318" s="29"/>
      <c r="AR3318" s="29"/>
      <c r="AS3318" s="29"/>
      <c r="AT3318" s="29"/>
      <c r="AU3318" s="29"/>
      <c r="AV3318" s="29"/>
      <c r="AW3318" s="29"/>
      <c r="AX3318" s="29"/>
      <c r="AY3318" s="31"/>
      <c r="AZ3318" s="30"/>
      <c r="BA3318" s="35"/>
    </row>
    <row r="3319" spans="1:53" x14ac:dyDescent="0.25">
      <c r="A3319" s="27"/>
      <c r="B3319" s="27"/>
      <c r="C3319" s="27"/>
      <c r="D3319" s="27"/>
      <c r="E3319" s="27"/>
      <c r="F3319" s="27"/>
      <c r="G3319" s="27"/>
      <c r="H3319" s="27"/>
      <c r="I3319" s="27"/>
      <c r="J3319" s="27"/>
      <c r="K3319" s="27"/>
      <c r="L3319" s="27"/>
      <c r="M3319" s="42"/>
      <c r="N3319" s="42"/>
      <c r="O3319" s="42"/>
      <c r="P3319" s="42"/>
      <c r="Q3319" s="42"/>
      <c r="R3319" s="42"/>
      <c r="S3319" s="42"/>
      <c r="T3319" s="42"/>
      <c r="U3319" s="42"/>
      <c r="V3319" s="42"/>
      <c r="W3319" s="42"/>
      <c r="X3319" s="42"/>
      <c r="Y3319" s="41"/>
      <c r="Z3319" s="41"/>
      <c r="AA3319" s="43"/>
      <c r="AB3319" s="27"/>
      <c r="AC3319" s="27"/>
      <c r="AD3319" s="27"/>
      <c r="AE3319" s="44"/>
      <c r="AF3319" s="27"/>
      <c r="AG3319" s="28"/>
      <c r="AH3319" s="27"/>
      <c r="AI3319" s="27"/>
      <c r="AJ3319" s="27"/>
      <c r="AK3319" s="28"/>
      <c r="AL3319" s="29"/>
      <c r="AM3319" s="29"/>
      <c r="AN3319" s="29"/>
      <c r="AO3319" s="29"/>
      <c r="AP3319" s="29"/>
      <c r="AQ3319" s="29"/>
      <c r="AR3319" s="29"/>
      <c r="AS3319" s="29"/>
      <c r="AT3319" s="29"/>
      <c r="AU3319" s="29"/>
      <c r="AV3319" s="29"/>
      <c r="AW3319" s="29"/>
      <c r="AX3319" s="29"/>
      <c r="AY3319" s="31"/>
      <c r="AZ3319" s="30"/>
      <c r="BA3319" s="35"/>
    </row>
    <row r="3320" spans="1:53" x14ac:dyDescent="0.25">
      <c r="A3320" s="27"/>
      <c r="B3320" s="27"/>
      <c r="C3320" s="27"/>
      <c r="D3320" s="27"/>
      <c r="E3320" s="27"/>
      <c r="F3320" s="27"/>
      <c r="G3320" s="27"/>
      <c r="H3320" s="27"/>
      <c r="I3320" s="27"/>
      <c r="J3320" s="27"/>
      <c r="K3320" s="27"/>
      <c r="L3320" s="27"/>
      <c r="M3320" s="42"/>
      <c r="N3320" s="42"/>
      <c r="O3320" s="42"/>
      <c r="P3320" s="42"/>
      <c r="Q3320" s="42"/>
      <c r="R3320" s="42"/>
      <c r="S3320" s="42"/>
      <c r="T3320" s="42"/>
      <c r="U3320" s="42"/>
      <c r="V3320" s="42"/>
      <c r="W3320" s="42"/>
      <c r="X3320" s="42"/>
      <c r="Y3320" s="41"/>
      <c r="Z3320" s="41"/>
      <c r="AA3320" s="43"/>
      <c r="AB3320" s="27"/>
      <c r="AC3320" s="27"/>
      <c r="AD3320" s="27"/>
      <c r="AE3320" s="44"/>
      <c r="AF3320" s="27"/>
      <c r="AG3320" s="28"/>
      <c r="AH3320" s="27"/>
      <c r="AI3320" s="27"/>
      <c r="AJ3320" s="27"/>
      <c r="AK3320" s="28"/>
      <c r="AL3320" s="29"/>
      <c r="AM3320" s="29"/>
      <c r="AN3320" s="29"/>
      <c r="AO3320" s="29"/>
      <c r="AP3320" s="29"/>
      <c r="AQ3320" s="29"/>
      <c r="AR3320" s="29"/>
      <c r="AS3320" s="29"/>
      <c r="AT3320" s="29"/>
      <c r="AU3320" s="29"/>
      <c r="AV3320" s="29"/>
      <c r="AW3320" s="29"/>
      <c r="AX3320" s="29"/>
      <c r="AY3320" s="31"/>
      <c r="AZ3320" s="30"/>
      <c r="BA3320" s="35"/>
    </row>
    <row r="3321" spans="1:53" x14ac:dyDescent="0.25">
      <c r="A3321" s="27"/>
      <c r="B3321" s="27"/>
      <c r="C3321" s="27"/>
      <c r="D3321" s="27"/>
      <c r="E3321" s="27"/>
      <c r="F3321" s="27"/>
      <c r="G3321" s="27"/>
      <c r="H3321" s="27"/>
      <c r="I3321" s="27"/>
      <c r="J3321" s="27"/>
      <c r="K3321" s="27"/>
      <c r="L3321" s="27"/>
      <c r="M3321" s="42"/>
      <c r="N3321" s="42"/>
      <c r="O3321" s="42"/>
      <c r="P3321" s="42"/>
      <c r="Q3321" s="42"/>
      <c r="R3321" s="42"/>
      <c r="S3321" s="42"/>
      <c r="T3321" s="42"/>
      <c r="U3321" s="42"/>
      <c r="V3321" s="42"/>
      <c r="W3321" s="42"/>
      <c r="X3321" s="42"/>
      <c r="Y3321" s="41"/>
      <c r="Z3321" s="41"/>
      <c r="AA3321" s="43"/>
      <c r="AB3321" s="27"/>
      <c r="AC3321" s="27"/>
      <c r="AD3321" s="27"/>
      <c r="AE3321" s="44"/>
      <c r="AF3321" s="27"/>
      <c r="AG3321" s="28"/>
      <c r="AH3321" s="27"/>
      <c r="AI3321" s="27"/>
      <c r="AJ3321" s="27"/>
      <c r="AK3321" s="28"/>
      <c r="AL3321" s="29"/>
      <c r="AM3321" s="29"/>
      <c r="AN3321" s="29"/>
      <c r="AO3321" s="29"/>
      <c r="AP3321" s="29"/>
      <c r="AQ3321" s="29"/>
      <c r="AR3321" s="29"/>
      <c r="AS3321" s="29"/>
      <c r="AT3321" s="29"/>
      <c r="AU3321" s="29"/>
      <c r="AV3321" s="29"/>
      <c r="AW3321" s="29"/>
      <c r="AX3321" s="29"/>
      <c r="AY3321" s="31"/>
      <c r="AZ3321" s="30"/>
      <c r="BA3321" s="35"/>
    </row>
    <row r="3322" spans="1:53" x14ac:dyDescent="0.25">
      <c r="A3322" s="27"/>
      <c r="B3322" s="27"/>
      <c r="C3322" s="27"/>
      <c r="D3322" s="27"/>
      <c r="E3322" s="27"/>
      <c r="F3322" s="27"/>
      <c r="G3322" s="27"/>
      <c r="H3322" s="27"/>
      <c r="I3322" s="27"/>
      <c r="J3322" s="27"/>
      <c r="K3322" s="27"/>
      <c r="L3322" s="27"/>
      <c r="M3322" s="42"/>
      <c r="N3322" s="42"/>
      <c r="O3322" s="42"/>
      <c r="P3322" s="42"/>
      <c r="Q3322" s="42"/>
      <c r="R3322" s="42"/>
      <c r="S3322" s="42"/>
      <c r="T3322" s="42"/>
      <c r="U3322" s="42"/>
      <c r="V3322" s="42"/>
      <c r="W3322" s="42"/>
      <c r="X3322" s="42"/>
      <c r="Y3322" s="41"/>
      <c r="Z3322" s="41"/>
      <c r="AA3322" s="43"/>
      <c r="AB3322" s="27"/>
      <c r="AC3322" s="27"/>
      <c r="AD3322" s="27"/>
      <c r="AE3322" s="44"/>
      <c r="AF3322" s="27"/>
      <c r="AG3322" s="28"/>
      <c r="AH3322" s="27"/>
      <c r="AI3322" s="27"/>
      <c r="AJ3322" s="27"/>
      <c r="AK3322" s="28"/>
      <c r="AL3322" s="29"/>
      <c r="AM3322" s="29"/>
      <c r="AN3322" s="29"/>
      <c r="AO3322" s="29"/>
      <c r="AP3322" s="29"/>
      <c r="AQ3322" s="29"/>
      <c r="AR3322" s="29"/>
      <c r="AS3322" s="29"/>
      <c r="AT3322" s="29"/>
      <c r="AU3322" s="29"/>
      <c r="AV3322" s="29"/>
      <c r="AW3322" s="29"/>
      <c r="AX3322" s="29"/>
      <c r="AY3322" s="31"/>
      <c r="AZ3322" s="30"/>
      <c r="BA3322" s="35"/>
    </row>
    <row r="3323" spans="1:53" x14ac:dyDescent="0.25">
      <c r="A3323" s="27"/>
      <c r="B3323" s="27"/>
      <c r="C3323" s="27"/>
      <c r="D3323" s="27"/>
      <c r="E3323" s="27"/>
      <c r="F3323" s="27"/>
      <c r="G3323" s="27"/>
      <c r="H3323" s="27"/>
      <c r="I3323" s="27"/>
      <c r="J3323" s="27"/>
      <c r="K3323" s="27"/>
      <c r="L3323" s="27"/>
      <c r="M3323" s="42"/>
      <c r="N3323" s="42"/>
      <c r="O3323" s="42"/>
      <c r="P3323" s="42"/>
      <c r="Q3323" s="42"/>
      <c r="R3323" s="42"/>
      <c r="S3323" s="42"/>
      <c r="T3323" s="42"/>
      <c r="U3323" s="42"/>
      <c r="V3323" s="42"/>
      <c r="W3323" s="42"/>
      <c r="X3323" s="42"/>
      <c r="Y3323" s="41"/>
      <c r="Z3323" s="41"/>
      <c r="AA3323" s="43"/>
      <c r="AB3323" s="27"/>
      <c r="AC3323" s="27"/>
      <c r="AD3323" s="27"/>
      <c r="AE3323" s="44"/>
      <c r="AF3323" s="27"/>
      <c r="AG3323" s="28"/>
      <c r="AH3323" s="27"/>
      <c r="AI3323" s="27"/>
      <c r="AJ3323" s="27"/>
      <c r="AK3323" s="28"/>
      <c r="AL3323" s="29"/>
      <c r="AM3323" s="29"/>
      <c r="AN3323" s="29"/>
      <c r="AO3323" s="29"/>
      <c r="AP3323" s="29"/>
      <c r="AQ3323" s="29"/>
      <c r="AR3323" s="29"/>
      <c r="AS3323" s="29"/>
      <c r="AT3323" s="29"/>
      <c r="AU3323" s="29"/>
      <c r="AV3323" s="29"/>
      <c r="AW3323" s="29"/>
      <c r="AX3323" s="29"/>
      <c r="AY3323" s="31"/>
      <c r="AZ3323" s="30"/>
      <c r="BA3323" s="35"/>
    </row>
    <row r="3324" spans="1:53" x14ac:dyDescent="0.25">
      <c r="A3324" s="27"/>
      <c r="B3324" s="27"/>
      <c r="C3324" s="27"/>
      <c r="D3324" s="27"/>
      <c r="E3324" s="27"/>
      <c r="F3324" s="27"/>
      <c r="G3324" s="27"/>
      <c r="H3324" s="27"/>
      <c r="I3324" s="27"/>
      <c r="J3324" s="27"/>
      <c r="K3324" s="27"/>
      <c r="L3324" s="27"/>
      <c r="M3324" s="42"/>
      <c r="N3324" s="42"/>
      <c r="O3324" s="42"/>
      <c r="P3324" s="42"/>
      <c r="Q3324" s="42"/>
      <c r="R3324" s="42"/>
      <c r="S3324" s="42"/>
      <c r="T3324" s="42"/>
      <c r="U3324" s="42"/>
      <c r="V3324" s="42"/>
      <c r="W3324" s="42"/>
      <c r="X3324" s="42"/>
      <c r="Y3324" s="41"/>
      <c r="Z3324" s="41"/>
      <c r="AA3324" s="43"/>
      <c r="AB3324" s="27"/>
      <c r="AC3324" s="27"/>
      <c r="AD3324" s="27"/>
      <c r="AE3324" s="44"/>
      <c r="AF3324" s="27"/>
      <c r="AG3324" s="28"/>
      <c r="AH3324" s="27"/>
      <c r="AI3324" s="27"/>
      <c r="AJ3324" s="27"/>
      <c r="AK3324" s="28"/>
      <c r="AL3324" s="29"/>
      <c r="AM3324" s="29"/>
      <c r="AN3324" s="29"/>
      <c r="AO3324" s="29"/>
      <c r="AP3324" s="29"/>
      <c r="AQ3324" s="29"/>
      <c r="AR3324" s="29"/>
      <c r="AS3324" s="29"/>
      <c r="AT3324" s="29"/>
      <c r="AU3324" s="29"/>
      <c r="AV3324" s="29"/>
      <c r="AW3324" s="29"/>
      <c r="AX3324" s="29"/>
      <c r="AY3324" s="31"/>
      <c r="AZ3324" s="30"/>
      <c r="BA3324" s="35"/>
    </row>
    <row r="3325" spans="1:53" x14ac:dyDescent="0.25">
      <c r="A3325" s="27"/>
      <c r="B3325" s="27"/>
      <c r="C3325" s="27"/>
      <c r="D3325" s="27"/>
      <c r="E3325" s="27"/>
      <c r="F3325" s="27"/>
      <c r="G3325" s="27"/>
      <c r="H3325" s="27"/>
      <c r="I3325" s="27"/>
      <c r="J3325" s="27"/>
      <c r="K3325" s="27"/>
      <c r="L3325" s="27"/>
      <c r="M3325" s="42"/>
      <c r="N3325" s="42"/>
      <c r="O3325" s="42"/>
      <c r="P3325" s="42"/>
      <c r="Q3325" s="42"/>
      <c r="R3325" s="42"/>
      <c r="S3325" s="42"/>
      <c r="T3325" s="42"/>
      <c r="U3325" s="42"/>
      <c r="V3325" s="42"/>
      <c r="W3325" s="42"/>
      <c r="X3325" s="42"/>
      <c r="Y3325" s="41"/>
      <c r="Z3325" s="41"/>
      <c r="AA3325" s="43"/>
      <c r="AB3325" s="27"/>
      <c r="AC3325" s="27"/>
      <c r="AD3325" s="27"/>
      <c r="AE3325" s="44"/>
      <c r="AF3325" s="27"/>
      <c r="AG3325" s="28"/>
      <c r="AH3325" s="27"/>
      <c r="AI3325" s="27"/>
      <c r="AJ3325" s="27"/>
      <c r="AK3325" s="28"/>
      <c r="AL3325" s="29"/>
      <c r="AM3325" s="29"/>
      <c r="AN3325" s="29"/>
      <c r="AO3325" s="29"/>
      <c r="AP3325" s="29"/>
      <c r="AQ3325" s="29"/>
      <c r="AR3325" s="29"/>
      <c r="AS3325" s="29"/>
      <c r="AT3325" s="29"/>
      <c r="AU3325" s="29"/>
      <c r="AV3325" s="29"/>
      <c r="AW3325" s="29"/>
      <c r="AX3325" s="29"/>
      <c r="AY3325" s="31"/>
      <c r="AZ3325" s="30"/>
      <c r="BA3325" s="35"/>
    </row>
    <row r="3326" spans="1:53" x14ac:dyDescent="0.25">
      <c r="A3326" s="27"/>
      <c r="B3326" s="27"/>
      <c r="C3326" s="27"/>
      <c r="D3326" s="27"/>
      <c r="E3326" s="27"/>
      <c r="F3326" s="27"/>
      <c r="G3326" s="27"/>
      <c r="H3326" s="27"/>
      <c r="I3326" s="27"/>
      <c r="J3326" s="27"/>
      <c r="K3326" s="27"/>
      <c r="L3326" s="27"/>
      <c r="M3326" s="42"/>
      <c r="N3326" s="42"/>
      <c r="O3326" s="42"/>
      <c r="P3326" s="42"/>
      <c r="Q3326" s="42"/>
      <c r="R3326" s="42"/>
      <c r="S3326" s="42"/>
      <c r="T3326" s="42"/>
      <c r="U3326" s="42"/>
      <c r="V3326" s="42"/>
      <c r="W3326" s="42"/>
      <c r="X3326" s="42"/>
      <c r="Y3326" s="41"/>
      <c r="Z3326" s="41"/>
      <c r="AA3326" s="43"/>
      <c r="AB3326" s="27"/>
      <c r="AC3326" s="27"/>
      <c r="AD3326" s="27"/>
      <c r="AE3326" s="44"/>
      <c r="AF3326" s="27"/>
      <c r="AG3326" s="28"/>
      <c r="AH3326" s="27"/>
      <c r="AI3326" s="27"/>
      <c r="AJ3326" s="27"/>
      <c r="AK3326" s="28"/>
      <c r="AL3326" s="29"/>
      <c r="AM3326" s="29"/>
      <c r="AN3326" s="29"/>
      <c r="AO3326" s="29"/>
      <c r="AP3326" s="29"/>
      <c r="AQ3326" s="29"/>
      <c r="AR3326" s="29"/>
      <c r="AS3326" s="29"/>
      <c r="AT3326" s="29"/>
      <c r="AU3326" s="29"/>
      <c r="AV3326" s="29"/>
      <c r="AW3326" s="29"/>
      <c r="AX3326" s="29"/>
      <c r="AY3326" s="31"/>
      <c r="AZ3326" s="30"/>
      <c r="BA3326" s="35"/>
    </row>
    <row r="3327" spans="1:53" x14ac:dyDescent="0.25">
      <c r="A3327" s="27"/>
      <c r="B3327" s="27"/>
      <c r="C3327" s="27"/>
      <c r="D3327" s="27"/>
      <c r="E3327" s="27"/>
      <c r="F3327" s="27"/>
      <c r="G3327" s="27"/>
      <c r="H3327" s="27"/>
      <c r="I3327" s="27"/>
      <c r="J3327" s="27"/>
      <c r="K3327" s="27"/>
      <c r="L3327" s="27"/>
      <c r="M3327" s="42"/>
      <c r="N3327" s="42"/>
      <c r="O3327" s="42"/>
      <c r="P3327" s="42"/>
      <c r="Q3327" s="42"/>
      <c r="R3327" s="42"/>
      <c r="S3327" s="42"/>
      <c r="T3327" s="42"/>
      <c r="U3327" s="42"/>
      <c r="V3327" s="42"/>
      <c r="W3327" s="42"/>
      <c r="X3327" s="42"/>
      <c r="Y3327" s="41"/>
      <c r="Z3327" s="41"/>
      <c r="AA3327" s="43"/>
      <c r="AB3327" s="27"/>
      <c r="AC3327" s="27"/>
      <c r="AD3327" s="27"/>
      <c r="AE3327" s="44"/>
      <c r="AF3327" s="27"/>
      <c r="AG3327" s="28"/>
      <c r="AH3327" s="27"/>
      <c r="AI3327" s="27"/>
      <c r="AJ3327" s="27"/>
      <c r="AK3327" s="28"/>
      <c r="AL3327" s="29"/>
      <c r="AM3327" s="29"/>
      <c r="AN3327" s="29"/>
      <c r="AO3327" s="29"/>
      <c r="AP3327" s="29"/>
      <c r="AQ3327" s="29"/>
      <c r="AR3327" s="29"/>
      <c r="AS3327" s="29"/>
      <c r="AT3327" s="29"/>
      <c r="AU3327" s="29"/>
      <c r="AV3327" s="29"/>
      <c r="AW3327" s="29"/>
      <c r="AX3327" s="29"/>
      <c r="AY3327" s="31"/>
      <c r="AZ3327" s="30"/>
      <c r="BA3327" s="35"/>
    </row>
    <row r="3328" spans="1:53" x14ac:dyDescent="0.25">
      <c r="A3328" s="27"/>
      <c r="B3328" s="27"/>
      <c r="C3328" s="27"/>
      <c r="D3328" s="27"/>
      <c r="E3328" s="27"/>
      <c r="F3328" s="27"/>
      <c r="G3328" s="27"/>
      <c r="H3328" s="27"/>
      <c r="I3328" s="27"/>
      <c r="J3328" s="27"/>
      <c r="K3328" s="27"/>
      <c r="L3328" s="27"/>
      <c r="M3328" s="42"/>
      <c r="N3328" s="42"/>
      <c r="O3328" s="42"/>
      <c r="P3328" s="42"/>
      <c r="Q3328" s="42"/>
      <c r="R3328" s="42"/>
      <c r="S3328" s="42"/>
      <c r="T3328" s="42"/>
      <c r="U3328" s="42"/>
      <c r="V3328" s="42"/>
      <c r="W3328" s="42"/>
      <c r="X3328" s="42"/>
      <c r="Y3328" s="41"/>
      <c r="Z3328" s="41"/>
      <c r="AA3328" s="43"/>
      <c r="AB3328" s="27"/>
      <c r="AC3328" s="27"/>
      <c r="AD3328" s="27"/>
      <c r="AE3328" s="44"/>
      <c r="AF3328" s="27"/>
      <c r="AG3328" s="28"/>
      <c r="AH3328" s="27"/>
      <c r="AI3328" s="27"/>
      <c r="AJ3328" s="27"/>
      <c r="AK3328" s="28"/>
      <c r="AL3328" s="29"/>
      <c r="AM3328" s="29"/>
      <c r="AN3328" s="29"/>
      <c r="AO3328" s="29"/>
      <c r="AP3328" s="29"/>
      <c r="AQ3328" s="29"/>
      <c r="AR3328" s="29"/>
      <c r="AS3328" s="29"/>
      <c r="AT3328" s="29"/>
      <c r="AU3328" s="29"/>
      <c r="AV3328" s="29"/>
      <c r="AW3328" s="29"/>
      <c r="AX3328" s="29"/>
      <c r="AY3328" s="31"/>
      <c r="AZ3328" s="30"/>
      <c r="BA3328" s="35"/>
    </row>
    <row r="3329" spans="1:53" x14ac:dyDescent="0.25">
      <c r="A3329" s="27"/>
      <c r="B3329" s="27"/>
      <c r="C3329" s="27"/>
      <c r="D3329" s="27"/>
      <c r="E3329" s="27"/>
      <c r="F3329" s="27"/>
      <c r="G3329" s="27"/>
      <c r="H3329" s="27"/>
      <c r="I3329" s="27"/>
      <c r="J3329" s="27"/>
      <c r="K3329" s="27"/>
      <c r="L3329" s="27"/>
      <c r="M3329" s="42"/>
      <c r="N3329" s="42"/>
      <c r="O3329" s="42"/>
      <c r="P3329" s="42"/>
      <c r="Q3329" s="42"/>
      <c r="R3329" s="42"/>
      <c r="S3329" s="42"/>
      <c r="T3329" s="42"/>
      <c r="U3329" s="42"/>
      <c r="V3329" s="42"/>
      <c r="W3329" s="42"/>
      <c r="X3329" s="42"/>
      <c r="Y3329" s="41"/>
      <c r="Z3329" s="41"/>
      <c r="AA3329" s="43"/>
      <c r="AB3329" s="27"/>
      <c r="AC3329" s="27"/>
      <c r="AD3329" s="27"/>
      <c r="AE3329" s="44"/>
      <c r="AF3329" s="27"/>
      <c r="AG3329" s="28"/>
      <c r="AH3329" s="27"/>
      <c r="AI3329" s="27"/>
      <c r="AJ3329" s="27"/>
      <c r="AK3329" s="28"/>
      <c r="AL3329" s="29"/>
      <c r="AM3329" s="29"/>
      <c r="AN3329" s="29"/>
      <c r="AO3329" s="29"/>
      <c r="AP3329" s="29"/>
      <c r="AQ3329" s="29"/>
      <c r="AR3329" s="29"/>
      <c r="AS3329" s="29"/>
      <c r="AT3329" s="29"/>
      <c r="AU3329" s="29"/>
      <c r="AV3329" s="29"/>
      <c r="AW3329" s="29"/>
      <c r="AX3329" s="29"/>
      <c r="AY3329" s="31"/>
      <c r="AZ3329" s="30"/>
      <c r="BA3329" s="35"/>
    </row>
    <row r="3330" spans="1:53" x14ac:dyDescent="0.25">
      <c r="A3330" s="27"/>
      <c r="B3330" s="27"/>
      <c r="C3330" s="27"/>
      <c r="D3330" s="27"/>
      <c r="E3330" s="27"/>
      <c r="F3330" s="27"/>
      <c r="G3330" s="27"/>
      <c r="H3330" s="27"/>
      <c r="I3330" s="27"/>
      <c r="J3330" s="27"/>
      <c r="K3330" s="27"/>
      <c r="L3330" s="27"/>
      <c r="M3330" s="42"/>
      <c r="N3330" s="42"/>
      <c r="O3330" s="42"/>
      <c r="P3330" s="42"/>
      <c r="Q3330" s="42"/>
      <c r="R3330" s="42"/>
      <c r="S3330" s="42"/>
      <c r="T3330" s="42"/>
      <c r="U3330" s="42"/>
      <c r="V3330" s="42"/>
      <c r="W3330" s="42"/>
      <c r="X3330" s="42"/>
      <c r="Y3330" s="41"/>
      <c r="Z3330" s="41"/>
      <c r="AA3330" s="43"/>
      <c r="AB3330" s="27"/>
      <c r="AC3330" s="27"/>
      <c r="AD3330" s="27"/>
      <c r="AE3330" s="44"/>
      <c r="AF3330" s="27"/>
      <c r="AG3330" s="28"/>
      <c r="AH3330" s="27"/>
      <c r="AI3330" s="27"/>
      <c r="AJ3330" s="27"/>
      <c r="AK3330" s="28"/>
      <c r="AL3330" s="29"/>
      <c r="AM3330" s="29"/>
      <c r="AN3330" s="29"/>
      <c r="AO3330" s="29"/>
      <c r="AP3330" s="29"/>
      <c r="AQ3330" s="29"/>
      <c r="AR3330" s="29"/>
      <c r="AS3330" s="29"/>
      <c r="AT3330" s="29"/>
      <c r="AU3330" s="29"/>
      <c r="AV3330" s="29"/>
      <c r="AW3330" s="29"/>
      <c r="AX3330" s="29"/>
      <c r="AY3330" s="31"/>
      <c r="AZ3330" s="30"/>
      <c r="BA3330" s="35"/>
    </row>
    <row r="3331" spans="1:53" x14ac:dyDescent="0.25">
      <c r="A3331" s="27"/>
      <c r="B3331" s="27"/>
      <c r="C3331" s="27"/>
      <c r="D3331" s="27"/>
      <c r="E3331" s="27"/>
      <c r="F3331" s="27"/>
      <c r="G3331" s="27"/>
      <c r="H3331" s="27"/>
      <c r="I3331" s="27"/>
      <c r="J3331" s="27"/>
      <c r="K3331" s="27"/>
      <c r="L3331" s="27"/>
      <c r="M3331" s="42"/>
      <c r="N3331" s="42"/>
      <c r="O3331" s="42"/>
      <c r="P3331" s="42"/>
      <c r="Q3331" s="42"/>
      <c r="R3331" s="42"/>
      <c r="S3331" s="42"/>
      <c r="T3331" s="42"/>
      <c r="U3331" s="42"/>
      <c r="V3331" s="42"/>
      <c r="W3331" s="42"/>
      <c r="X3331" s="42"/>
      <c r="Y3331" s="41"/>
      <c r="Z3331" s="41"/>
      <c r="AA3331" s="43"/>
      <c r="AB3331" s="27"/>
      <c r="AC3331" s="27"/>
      <c r="AD3331" s="27"/>
      <c r="AE3331" s="44"/>
      <c r="AF3331" s="27"/>
      <c r="AG3331" s="28"/>
      <c r="AH3331" s="27"/>
      <c r="AI3331" s="27"/>
      <c r="AJ3331" s="27"/>
      <c r="AK3331" s="28"/>
      <c r="AL3331" s="29"/>
      <c r="AM3331" s="29"/>
      <c r="AN3331" s="29"/>
      <c r="AO3331" s="29"/>
      <c r="AP3331" s="29"/>
      <c r="AQ3331" s="29"/>
      <c r="AR3331" s="29"/>
      <c r="AS3331" s="29"/>
      <c r="AT3331" s="29"/>
      <c r="AU3331" s="29"/>
      <c r="AV3331" s="29"/>
      <c r="AW3331" s="29"/>
      <c r="AX3331" s="29"/>
      <c r="AY3331" s="31"/>
      <c r="AZ3331" s="30"/>
      <c r="BA3331" s="35"/>
    </row>
    <row r="3332" spans="1:53" x14ac:dyDescent="0.25">
      <c r="A3332" s="27"/>
      <c r="B3332" s="27"/>
      <c r="C3332" s="27"/>
      <c r="D3332" s="27"/>
      <c r="E3332" s="27"/>
      <c r="F3332" s="27"/>
      <c r="G3332" s="27"/>
      <c r="H3332" s="27"/>
      <c r="I3332" s="27"/>
      <c r="J3332" s="27"/>
      <c r="K3332" s="27"/>
      <c r="L3332" s="27"/>
      <c r="M3332" s="42"/>
      <c r="N3332" s="42"/>
      <c r="O3332" s="42"/>
      <c r="P3332" s="42"/>
      <c r="Q3332" s="42"/>
      <c r="R3332" s="42"/>
      <c r="S3332" s="42"/>
      <c r="T3332" s="42"/>
      <c r="U3332" s="42"/>
      <c r="V3332" s="42"/>
      <c r="W3332" s="42"/>
      <c r="X3332" s="42"/>
      <c r="Y3332" s="41"/>
      <c r="Z3332" s="41"/>
      <c r="AA3332" s="43"/>
      <c r="AB3332" s="27"/>
      <c r="AC3332" s="27"/>
      <c r="AD3332" s="27"/>
      <c r="AE3332" s="44"/>
      <c r="AF3332" s="27"/>
      <c r="AG3332" s="28"/>
      <c r="AH3332" s="27"/>
      <c r="AI3332" s="27"/>
      <c r="AJ3332" s="27"/>
      <c r="AK3332" s="28"/>
      <c r="AL3332" s="29"/>
      <c r="AM3332" s="29"/>
      <c r="AN3332" s="29"/>
      <c r="AO3332" s="29"/>
      <c r="AP3332" s="29"/>
      <c r="AQ3332" s="29"/>
      <c r="AR3332" s="29"/>
      <c r="AS3332" s="29"/>
      <c r="AT3332" s="29"/>
      <c r="AU3332" s="29"/>
      <c r="AV3332" s="29"/>
      <c r="AW3332" s="29"/>
      <c r="AX3332" s="29"/>
      <c r="AY3332" s="31"/>
      <c r="AZ3332" s="30"/>
      <c r="BA3332" s="35"/>
    </row>
    <row r="3333" spans="1:53" x14ac:dyDescent="0.25">
      <c r="A3333" s="27"/>
      <c r="B3333" s="27"/>
      <c r="C3333" s="27"/>
      <c r="D3333" s="27"/>
      <c r="E3333" s="27"/>
      <c r="F3333" s="27"/>
      <c r="G3333" s="27"/>
      <c r="H3333" s="27"/>
      <c r="I3333" s="27"/>
      <c r="J3333" s="27"/>
      <c r="K3333" s="27"/>
      <c r="L3333" s="27"/>
      <c r="M3333" s="42"/>
      <c r="N3333" s="42"/>
      <c r="O3333" s="42"/>
      <c r="P3333" s="42"/>
      <c r="Q3333" s="42"/>
      <c r="R3333" s="42"/>
      <c r="S3333" s="42"/>
      <c r="T3333" s="42"/>
      <c r="U3333" s="42"/>
      <c r="V3333" s="42"/>
      <c r="W3333" s="42"/>
      <c r="X3333" s="42"/>
      <c r="Y3333" s="41"/>
      <c r="Z3333" s="41"/>
      <c r="AA3333" s="43"/>
      <c r="AB3333" s="27"/>
      <c r="AC3333" s="27"/>
      <c r="AD3333" s="27"/>
      <c r="AE3333" s="44"/>
      <c r="AF3333" s="27"/>
      <c r="AG3333" s="28"/>
      <c r="AH3333" s="27"/>
      <c r="AI3333" s="27"/>
      <c r="AJ3333" s="27"/>
      <c r="AK3333" s="28"/>
      <c r="AL3333" s="29"/>
      <c r="AM3333" s="29"/>
      <c r="AN3333" s="29"/>
      <c r="AO3333" s="29"/>
      <c r="AP3333" s="29"/>
      <c r="AQ3333" s="29"/>
      <c r="AR3333" s="29"/>
      <c r="AS3333" s="29"/>
      <c r="AT3333" s="29"/>
      <c r="AU3333" s="29"/>
      <c r="AV3333" s="29"/>
      <c r="AW3333" s="29"/>
      <c r="AX3333" s="29"/>
      <c r="AY3333" s="31"/>
      <c r="AZ3333" s="30"/>
      <c r="BA3333" s="35"/>
    </row>
    <row r="3334" spans="1:53" x14ac:dyDescent="0.25">
      <c r="A3334" s="27"/>
      <c r="B3334" s="27"/>
      <c r="C3334" s="27"/>
      <c r="D3334" s="27"/>
      <c r="E3334" s="27"/>
      <c r="F3334" s="27"/>
      <c r="G3334" s="27"/>
      <c r="H3334" s="27"/>
      <c r="I3334" s="27"/>
      <c r="J3334" s="27"/>
      <c r="K3334" s="27"/>
      <c r="L3334" s="27"/>
      <c r="M3334" s="42"/>
      <c r="N3334" s="42"/>
      <c r="O3334" s="42"/>
      <c r="P3334" s="42"/>
      <c r="Q3334" s="42"/>
      <c r="R3334" s="42"/>
      <c r="S3334" s="42"/>
      <c r="T3334" s="42"/>
      <c r="U3334" s="42"/>
      <c r="V3334" s="42"/>
      <c r="W3334" s="42"/>
      <c r="X3334" s="42"/>
      <c r="Y3334" s="41"/>
      <c r="Z3334" s="41"/>
      <c r="AA3334" s="43"/>
      <c r="AB3334" s="27"/>
      <c r="AC3334" s="27"/>
      <c r="AD3334" s="27"/>
      <c r="AE3334" s="44"/>
      <c r="AF3334" s="27"/>
      <c r="AG3334" s="28"/>
      <c r="AH3334" s="27"/>
      <c r="AI3334" s="27"/>
      <c r="AJ3334" s="27"/>
      <c r="AK3334" s="28"/>
      <c r="AL3334" s="29"/>
      <c r="AM3334" s="29"/>
      <c r="AN3334" s="29"/>
      <c r="AO3334" s="29"/>
      <c r="AP3334" s="29"/>
      <c r="AQ3334" s="29"/>
      <c r="AR3334" s="29"/>
      <c r="AS3334" s="29"/>
      <c r="AT3334" s="29"/>
      <c r="AU3334" s="29"/>
      <c r="AV3334" s="29"/>
      <c r="AW3334" s="29"/>
      <c r="AX3334" s="29"/>
      <c r="AY3334" s="31"/>
      <c r="AZ3334" s="30"/>
      <c r="BA3334" s="35"/>
    </row>
    <row r="3335" spans="1:53" x14ac:dyDescent="0.25">
      <c r="A3335" s="27"/>
      <c r="B3335" s="27"/>
      <c r="C3335" s="27"/>
      <c r="D3335" s="27"/>
      <c r="E3335" s="27"/>
      <c r="F3335" s="27"/>
      <c r="G3335" s="27"/>
      <c r="H3335" s="27"/>
      <c r="I3335" s="27"/>
      <c r="J3335" s="27"/>
      <c r="K3335" s="27"/>
      <c r="L3335" s="27"/>
      <c r="M3335" s="42"/>
      <c r="N3335" s="42"/>
      <c r="O3335" s="42"/>
      <c r="P3335" s="42"/>
      <c r="Q3335" s="42"/>
      <c r="R3335" s="42"/>
      <c r="S3335" s="42"/>
      <c r="T3335" s="42"/>
      <c r="U3335" s="42"/>
      <c r="V3335" s="42"/>
      <c r="W3335" s="42"/>
      <c r="X3335" s="42"/>
      <c r="Y3335" s="41"/>
      <c r="Z3335" s="41"/>
      <c r="AA3335" s="43"/>
      <c r="AB3335" s="27"/>
      <c r="AC3335" s="27"/>
      <c r="AD3335" s="27"/>
      <c r="AE3335" s="44"/>
      <c r="AF3335" s="27"/>
      <c r="AG3335" s="28"/>
      <c r="AH3335" s="27"/>
      <c r="AI3335" s="27"/>
      <c r="AJ3335" s="27"/>
      <c r="AK3335" s="28"/>
      <c r="AL3335" s="29"/>
      <c r="AM3335" s="29"/>
      <c r="AN3335" s="29"/>
      <c r="AO3335" s="29"/>
      <c r="AP3335" s="29"/>
      <c r="AQ3335" s="29"/>
      <c r="AR3335" s="29"/>
      <c r="AS3335" s="29"/>
      <c r="AT3335" s="29"/>
      <c r="AU3335" s="29"/>
      <c r="AV3335" s="29"/>
      <c r="AW3335" s="29"/>
      <c r="AX3335" s="29"/>
      <c r="AY3335" s="31"/>
      <c r="AZ3335" s="30"/>
      <c r="BA3335" s="35"/>
    </row>
    <row r="3336" spans="1:53" x14ac:dyDescent="0.25">
      <c r="A3336" s="27"/>
      <c r="B3336" s="27"/>
      <c r="C3336" s="27"/>
      <c r="D3336" s="27"/>
      <c r="E3336" s="27"/>
      <c r="F3336" s="27"/>
      <c r="G3336" s="27"/>
      <c r="H3336" s="27"/>
      <c r="I3336" s="27"/>
      <c r="J3336" s="27"/>
      <c r="K3336" s="27"/>
      <c r="L3336" s="27"/>
      <c r="M3336" s="42"/>
      <c r="N3336" s="42"/>
      <c r="O3336" s="42"/>
      <c r="P3336" s="42"/>
      <c r="Q3336" s="42"/>
      <c r="R3336" s="42"/>
      <c r="S3336" s="42"/>
      <c r="T3336" s="42"/>
      <c r="U3336" s="42"/>
      <c r="V3336" s="42"/>
      <c r="W3336" s="42"/>
      <c r="X3336" s="42"/>
      <c r="Y3336" s="41"/>
      <c r="Z3336" s="41"/>
      <c r="AA3336" s="43"/>
      <c r="AB3336" s="27"/>
      <c r="AC3336" s="27"/>
      <c r="AD3336" s="27"/>
      <c r="AE3336" s="44"/>
      <c r="AF3336" s="27"/>
      <c r="AG3336" s="28"/>
      <c r="AH3336" s="27"/>
      <c r="AI3336" s="27"/>
      <c r="AJ3336" s="27"/>
      <c r="AK3336" s="28"/>
      <c r="AL3336" s="29"/>
      <c r="AM3336" s="29"/>
      <c r="AN3336" s="29"/>
      <c r="AO3336" s="29"/>
      <c r="AP3336" s="29"/>
      <c r="AQ3336" s="29"/>
      <c r="AR3336" s="29"/>
      <c r="AS3336" s="29"/>
      <c r="AT3336" s="29"/>
      <c r="AU3336" s="29"/>
      <c r="AV3336" s="29"/>
      <c r="AW3336" s="29"/>
      <c r="AX3336" s="29"/>
      <c r="AY3336" s="31"/>
      <c r="AZ3336" s="30"/>
      <c r="BA3336" s="35"/>
    </row>
    <row r="3337" spans="1:53" x14ac:dyDescent="0.25">
      <c r="A3337" s="27"/>
      <c r="B3337" s="27"/>
      <c r="C3337" s="27"/>
      <c r="D3337" s="27"/>
      <c r="E3337" s="27"/>
      <c r="F3337" s="27"/>
      <c r="G3337" s="27"/>
      <c r="H3337" s="27"/>
      <c r="I3337" s="27"/>
      <c r="J3337" s="27"/>
      <c r="K3337" s="27"/>
      <c r="L3337" s="27"/>
      <c r="M3337" s="42"/>
      <c r="N3337" s="42"/>
      <c r="O3337" s="42"/>
      <c r="P3337" s="42"/>
      <c r="Q3337" s="42"/>
      <c r="R3337" s="42"/>
      <c r="S3337" s="42"/>
      <c r="T3337" s="42"/>
      <c r="U3337" s="42"/>
      <c r="V3337" s="42"/>
      <c r="W3337" s="42"/>
      <c r="X3337" s="42"/>
      <c r="Y3337" s="41"/>
      <c r="Z3337" s="41"/>
      <c r="AA3337" s="43"/>
      <c r="AB3337" s="27"/>
      <c r="AC3337" s="27"/>
      <c r="AD3337" s="27"/>
      <c r="AE3337" s="44"/>
      <c r="AF3337" s="27"/>
      <c r="AG3337" s="28"/>
      <c r="AH3337" s="27"/>
      <c r="AI3337" s="27"/>
      <c r="AJ3337" s="27"/>
      <c r="AK3337" s="28"/>
      <c r="AL3337" s="29"/>
      <c r="AM3337" s="29"/>
      <c r="AN3337" s="29"/>
      <c r="AO3337" s="29"/>
      <c r="AP3337" s="29"/>
      <c r="AQ3337" s="29"/>
      <c r="AR3337" s="29"/>
      <c r="AS3337" s="29"/>
      <c r="AT3337" s="29"/>
      <c r="AU3337" s="29"/>
      <c r="AV3337" s="29"/>
      <c r="AW3337" s="29"/>
      <c r="AX3337" s="29"/>
      <c r="AY3337" s="31"/>
      <c r="AZ3337" s="30"/>
      <c r="BA3337" s="35"/>
    </row>
    <row r="3338" spans="1:53" x14ac:dyDescent="0.25">
      <c r="A3338" s="27"/>
      <c r="B3338" s="27"/>
      <c r="C3338" s="27"/>
      <c r="D3338" s="27"/>
      <c r="E3338" s="27"/>
      <c r="F3338" s="27"/>
      <c r="G3338" s="27"/>
      <c r="H3338" s="27"/>
      <c r="I3338" s="27"/>
      <c r="J3338" s="27"/>
      <c r="K3338" s="27"/>
      <c r="L3338" s="27"/>
      <c r="M3338" s="42"/>
      <c r="N3338" s="42"/>
      <c r="O3338" s="42"/>
      <c r="P3338" s="42"/>
      <c r="Q3338" s="42"/>
      <c r="R3338" s="42"/>
      <c r="S3338" s="42"/>
      <c r="T3338" s="42"/>
      <c r="U3338" s="42"/>
      <c r="V3338" s="42"/>
      <c r="W3338" s="42"/>
      <c r="X3338" s="42"/>
      <c r="Y3338" s="41"/>
      <c r="Z3338" s="41"/>
      <c r="AA3338" s="43"/>
      <c r="AB3338" s="27"/>
      <c r="AC3338" s="27"/>
      <c r="AD3338" s="27"/>
      <c r="AE3338" s="44"/>
      <c r="AF3338" s="27"/>
      <c r="AG3338" s="28"/>
      <c r="AH3338" s="27"/>
      <c r="AI3338" s="27"/>
      <c r="AJ3338" s="27"/>
      <c r="AK3338" s="28"/>
      <c r="AL3338" s="29"/>
      <c r="AM3338" s="29"/>
      <c r="AN3338" s="29"/>
      <c r="AO3338" s="29"/>
      <c r="AP3338" s="29"/>
      <c r="AQ3338" s="29"/>
      <c r="AR3338" s="29"/>
      <c r="AS3338" s="29"/>
      <c r="AT3338" s="29"/>
      <c r="AU3338" s="29"/>
      <c r="AV3338" s="29"/>
      <c r="AW3338" s="29"/>
      <c r="AX3338" s="29"/>
      <c r="AY3338" s="31"/>
      <c r="AZ3338" s="30"/>
      <c r="BA3338" s="35"/>
    </row>
    <row r="3339" spans="1:53" x14ac:dyDescent="0.25">
      <c r="A3339" s="27"/>
      <c r="B3339" s="27"/>
      <c r="C3339" s="27"/>
      <c r="D3339" s="27"/>
      <c r="E3339" s="27"/>
      <c r="F3339" s="27"/>
      <c r="G3339" s="27"/>
      <c r="H3339" s="27"/>
      <c r="I3339" s="27"/>
      <c r="J3339" s="27"/>
      <c r="K3339" s="27"/>
      <c r="L3339" s="27"/>
      <c r="M3339" s="42"/>
      <c r="N3339" s="42"/>
      <c r="O3339" s="42"/>
      <c r="P3339" s="42"/>
      <c r="Q3339" s="42"/>
      <c r="R3339" s="42"/>
      <c r="S3339" s="42"/>
      <c r="T3339" s="42"/>
      <c r="U3339" s="42"/>
      <c r="V3339" s="42"/>
      <c r="W3339" s="42"/>
      <c r="X3339" s="42"/>
      <c r="Y3339" s="41"/>
      <c r="Z3339" s="41"/>
      <c r="AA3339" s="43"/>
      <c r="AB3339" s="27"/>
      <c r="AC3339" s="27"/>
      <c r="AD3339" s="27"/>
      <c r="AE3339" s="44"/>
      <c r="AF3339" s="27"/>
      <c r="AG3339" s="28"/>
      <c r="AH3339" s="27"/>
      <c r="AI3339" s="27"/>
      <c r="AJ3339" s="27"/>
      <c r="AK3339" s="28"/>
      <c r="AL3339" s="29"/>
      <c r="AM3339" s="29"/>
      <c r="AN3339" s="29"/>
      <c r="AO3339" s="29"/>
      <c r="AP3339" s="29"/>
      <c r="AQ3339" s="29"/>
      <c r="AR3339" s="29"/>
      <c r="AS3339" s="29"/>
      <c r="AT3339" s="29"/>
      <c r="AU3339" s="29"/>
      <c r="AV3339" s="29"/>
      <c r="AW3339" s="29"/>
      <c r="AX3339" s="29"/>
      <c r="AY3339" s="31"/>
      <c r="AZ3339" s="30"/>
      <c r="BA3339" s="35"/>
    </row>
    <row r="3340" spans="1:53" x14ac:dyDescent="0.25">
      <c r="A3340" s="27"/>
      <c r="B3340" s="27"/>
      <c r="C3340" s="27"/>
      <c r="D3340" s="27"/>
      <c r="E3340" s="27"/>
      <c r="F3340" s="27"/>
      <c r="G3340" s="27"/>
      <c r="H3340" s="27"/>
      <c r="I3340" s="27"/>
      <c r="J3340" s="27"/>
      <c r="K3340" s="27"/>
      <c r="L3340" s="27"/>
      <c r="M3340" s="42"/>
      <c r="N3340" s="42"/>
      <c r="O3340" s="42"/>
      <c r="P3340" s="42"/>
      <c r="Q3340" s="42"/>
      <c r="R3340" s="42"/>
      <c r="S3340" s="42"/>
      <c r="T3340" s="42"/>
      <c r="U3340" s="42"/>
      <c r="V3340" s="42"/>
      <c r="W3340" s="42"/>
      <c r="X3340" s="42"/>
      <c r="Y3340" s="41"/>
      <c r="Z3340" s="41"/>
      <c r="AA3340" s="43"/>
      <c r="AB3340" s="27"/>
      <c r="AC3340" s="27"/>
      <c r="AD3340" s="27"/>
      <c r="AE3340" s="44"/>
      <c r="AF3340" s="27"/>
      <c r="AG3340" s="28"/>
      <c r="AH3340" s="27"/>
      <c r="AI3340" s="27"/>
      <c r="AJ3340" s="27"/>
      <c r="AK3340" s="28"/>
      <c r="AL3340" s="29"/>
      <c r="AM3340" s="29"/>
      <c r="AN3340" s="29"/>
      <c r="AO3340" s="29"/>
      <c r="AP3340" s="29"/>
      <c r="AQ3340" s="29"/>
      <c r="AR3340" s="29"/>
      <c r="AS3340" s="29"/>
      <c r="AT3340" s="29"/>
      <c r="AU3340" s="29"/>
      <c r="AV3340" s="29"/>
      <c r="AW3340" s="29"/>
      <c r="AX3340" s="29"/>
      <c r="AY3340" s="31"/>
      <c r="AZ3340" s="30"/>
      <c r="BA3340" s="35"/>
    </row>
    <row r="3341" spans="1:53" x14ac:dyDescent="0.25">
      <c r="A3341" s="27"/>
      <c r="B3341" s="27"/>
      <c r="C3341" s="27"/>
      <c r="D3341" s="27"/>
      <c r="E3341" s="27"/>
      <c r="F3341" s="27"/>
      <c r="G3341" s="27"/>
      <c r="H3341" s="27"/>
      <c r="I3341" s="27"/>
      <c r="J3341" s="27"/>
      <c r="K3341" s="27"/>
      <c r="L3341" s="27"/>
      <c r="M3341" s="42"/>
      <c r="N3341" s="42"/>
      <c r="O3341" s="42"/>
      <c r="P3341" s="42"/>
      <c r="Q3341" s="42"/>
      <c r="R3341" s="42"/>
      <c r="S3341" s="42"/>
      <c r="T3341" s="42"/>
      <c r="U3341" s="42"/>
      <c r="V3341" s="42"/>
      <c r="W3341" s="42"/>
      <c r="X3341" s="42"/>
      <c r="Y3341" s="41"/>
      <c r="Z3341" s="41"/>
      <c r="AA3341" s="43"/>
      <c r="AB3341" s="27"/>
      <c r="AC3341" s="27"/>
      <c r="AD3341" s="27"/>
      <c r="AE3341" s="44"/>
      <c r="AF3341" s="27"/>
      <c r="AG3341" s="28"/>
      <c r="AH3341" s="27"/>
      <c r="AI3341" s="27"/>
      <c r="AJ3341" s="27"/>
      <c r="AK3341" s="28"/>
      <c r="AL3341" s="29"/>
      <c r="AM3341" s="29"/>
      <c r="AN3341" s="29"/>
      <c r="AO3341" s="29"/>
      <c r="AP3341" s="29"/>
      <c r="AQ3341" s="29"/>
      <c r="AR3341" s="29"/>
      <c r="AS3341" s="29"/>
      <c r="AT3341" s="29"/>
      <c r="AU3341" s="29"/>
      <c r="AV3341" s="29"/>
      <c r="AW3341" s="29"/>
      <c r="AX3341" s="29"/>
      <c r="AY3341" s="31"/>
      <c r="AZ3341" s="30"/>
      <c r="BA3341" s="35"/>
    </row>
    <row r="3342" spans="1:53" x14ac:dyDescent="0.25">
      <c r="A3342" s="27"/>
      <c r="B3342" s="27"/>
      <c r="C3342" s="27"/>
      <c r="D3342" s="27"/>
      <c r="E3342" s="27"/>
      <c r="F3342" s="27"/>
      <c r="G3342" s="27"/>
      <c r="H3342" s="27"/>
      <c r="I3342" s="27"/>
      <c r="J3342" s="27"/>
      <c r="K3342" s="27"/>
      <c r="L3342" s="27"/>
      <c r="M3342" s="42"/>
      <c r="N3342" s="42"/>
      <c r="O3342" s="42"/>
      <c r="P3342" s="42"/>
      <c r="Q3342" s="42"/>
      <c r="R3342" s="42"/>
      <c r="S3342" s="42"/>
      <c r="T3342" s="42"/>
      <c r="U3342" s="42"/>
      <c r="V3342" s="42"/>
      <c r="W3342" s="42"/>
      <c r="X3342" s="42"/>
      <c r="Y3342" s="41"/>
      <c r="Z3342" s="41"/>
      <c r="AA3342" s="43"/>
      <c r="AB3342" s="27"/>
      <c r="AC3342" s="27"/>
      <c r="AD3342" s="27"/>
      <c r="AE3342" s="44"/>
      <c r="AF3342" s="27"/>
      <c r="AG3342" s="28"/>
      <c r="AH3342" s="27"/>
      <c r="AI3342" s="27"/>
      <c r="AJ3342" s="27"/>
      <c r="AK3342" s="28"/>
      <c r="AL3342" s="29"/>
      <c r="AM3342" s="29"/>
      <c r="AN3342" s="29"/>
      <c r="AO3342" s="29"/>
      <c r="AP3342" s="29"/>
      <c r="AQ3342" s="29"/>
      <c r="AR3342" s="29"/>
      <c r="AS3342" s="29"/>
      <c r="AT3342" s="29"/>
      <c r="AU3342" s="29"/>
      <c r="AV3342" s="29"/>
      <c r="AW3342" s="29"/>
      <c r="AX3342" s="29"/>
      <c r="AY3342" s="31"/>
      <c r="AZ3342" s="30"/>
      <c r="BA3342" s="35"/>
    </row>
    <row r="3343" spans="1:53" x14ac:dyDescent="0.25">
      <c r="A3343" s="27"/>
      <c r="B3343" s="27"/>
      <c r="C3343" s="27"/>
      <c r="D3343" s="27"/>
      <c r="E3343" s="27"/>
      <c r="F3343" s="27"/>
      <c r="G3343" s="27"/>
      <c r="H3343" s="27"/>
      <c r="I3343" s="27"/>
      <c r="J3343" s="27"/>
      <c r="K3343" s="27"/>
      <c r="L3343" s="27"/>
      <c r="M3343" s="42"/>
      <c r="N3343" s="42"/>
      <c r="O3343" s="42"/>
      <c r="P3343" s="42"/>
      <c r="Q3343" s="42"/>
      <c r="R3343" s="42"/>
      <c r="S3343" s="42"/>
      <c r="T3343" s="42"/>
      <c r="U3343" s="42"/>
      <c r="V3343" s="42"/>
      <c r="W3343" s="42"/>
      <c r="X3343" s="42"/>
      <c r="Y3343" s="41"/>
      <c r="Z3343" s="41"/>
      <c r="AA3343" s="43"/>
      <c r="AB3343" s="27"/>
      <c r="AC3343" s="27"/>
      <c r="AD3343" s="27"/>
      <c r="AE3343" s="44"/>
      <c r="AF3343" s="27"/>
      <c r="AG3343" s="28"/>
      <c r="AH3343" s="27"/>
      <c r="AI3343" s="27"/>
      <c r="AJ3343" s="27"/>
      <c r="AK3343" s="28"/>
      <c r="AL3343" s="29"/>
      <c r="AM3343" s="29"/>
      <c r="AN3343" s="29"/>
      <c r="AO3343" s="29"/>
      <c r="AP3343" s="29"/>
      <c r="AQ3343" s="29"/>
      <c r="AR3343" s="29"/>
      <c r="AS3343" s="29"/>
      <c r="AT3343" s="29"/>
      <c r="AU3343" s="29"/>
      <c r="AV3343" s="29"/>
      <c r="AW3343" s="29"/>
      <c r="AX3343" s="29"/>
      <c r="AY3343" s="31"/>
      <c r="AZ3343" s="30"/>
      <c r="BA3343" s="35"/>
    </row>
    <row r="3344" spans="1:53" x14ac:dyDescent="0.25">
      <c r="A3344" s="27"/>
      <c r="B3344" s="27"/>
      <c r="C3344" s="27"/>
      <c r="D3344" s="27"/>
      <c r="E3344" s="27"/>
      <c r="F3344" s="27"/>
      <c r="G3344" s="27"/>
      <c r="H3344" s="27"/>
      <c r="I3344" s="27"/>
      <c r="J3344" s="27"/>
      <c r="K3344" s="27"/>
      <c r="L3344" s="27"/>
      <c r="M3344" s="42"/>
      <c r="N3344" s="42"/>
      <c r="O3344" s="42"/>
      <c r="P3344" s="42"/>
      <c r="Q3344" s="42"/>
      <c r="R3344" s="42"/>
      <c r="S3344" s="42"/>
      <c r="T3344" s="42"/>
      <c r="U3344" s="42"/>
      <c r="V3344" s="42"/>
      <c r="W3344" s="42"/>
      <c r="X3344" s="42"/>
      <c r="Y3344" s="41"/>
      <c r="Z3344" s="41"/>
      <c r="AA3344" s="43"/>
      <c r="AB3344" s="27"/>
      <c r="AC3344" s="27"/>
      <c r="AD3344" s="27"/>
      <c r="AE3344" s="44"/>
      <c r="AF3344" s="27"/>
      <c r="AG3344" s="28"/>
      <c r="AH3344" s="27"/>
      <c r="AI3344" s="27"/>
      <c r="AJ3344" s="27"/>
      <c r="AK3344" s="28"/>
      <c r="AL3344" s="29"/>
      <c r="AM3344" s="29"/>
      <c r="AN3344" s="29"/>
      <c r="AO3344" s="29"/>
      <c r="AP3344" s="29"/>
      <c r="AQ3344" s="29"/>
      <c r="AR3344" s="29"/>
      <c r="AS3344" s="29"/>
      <c r="AT3344" s="29"/>
      <c r="AU3344" s="29"/>
      <c r="AV3344" s="29"/>
      <c r="AW3344" s="29"/>
      <c r="AX3344" s="29"/>
      <c r="AY3344" s="31"/>
      <c r="AZ3344" s="30"/>
      <c r="BA3344" s="35"/>
    </row>
    <row r="3345" spans="1:53" x14ac:dyDescent="0.25">
      <c r="A3345" s="27"/>
      <c r="B3345" s="27"/>
      <c r="C3345" s="27"/>
      <c r="D3345" s="27"/>
      <c r="E3345" s="27"/>
      <c r="F3345" s="27"/>
      <c r="G3345" s="27"/>
      <c r="H3345" s="27"/>
      <c r="I3345" s="27"/>
      <c r="J3345" s="27"/>
      <c r="K3345" s="27"/>
      <c r="L3345" s="27"/>
      <c r="M3345" s="42"/>
      <c r="N3345" s="42"/>
      <c r="O3345" s="42"/>
      <c r="P3345" s="42"/>
      <c r="Q3345" s="42"/>
      <c r="R3345" s="42"/>
      <c r="S3345" s="42"/>
      <c r="T3345" s="42"/>
      <c r="U3345" s="42"/>
      <c r="V3345" s="42"/>
      <c r="W3345" s="42"/>
      <c r="X3345" s="42"/>
      <c r="Y3345" s="41"/>
      <c r="Z3345" s="41"/>
      <c r="AA3345" s="43"/>
      <c r="AB3345" s="27"/>
      <c r="AC3345" s="27"/>
      <c r="AD3345" s="27"/>
      <c r="AE3345" s="44"/>
      <c r="AF3345" s="27"/>
      <c r="AG3345" s="28"/>
      <c r="AH3345" s="27"/>
      <c r="AI3345" s="27"/>
      <c r="AJ3345" s="27"/>
      <c r="AK3345" s="28"/>
      <c r="AL3345" s="29"/>
      <c r="AM3345" s="29"/>
      <c r="AN3345" s="29"/>
      <c r="AO3345" s="29"/>
      <c r="AP3345" s="29"/>
      <c r="AQ3345" s="29"/>
      <c r="AR3345" s="29"/>
      <c r="AS3345" s="29"/>
      <c r="AT3345" s="29"/>
      <c r="AU3345" s="29"/>
      <c r="AV3345" s="29"/>
      <c r="AW3345" s="29"/>
      <c r="AX3345" s="29"/>
      <c r="AY3345" s="31"/>
      <c r="AZ3345" s="30"/>
      <c r="BA3345" s="35"/>
    </row>
    <row r="3346" spans="1:53" x14ac:dyDescent="0.25">
      <c r="A3346" s="27"/>
      <c r="B3346" s="27"/>
      <c r="C3346" s="27"/>
      <c r="D3346" s="27"/>
      <c r="E3346" s="27"/>
      <c r="F3346" s="27"/>
      <c r="G3346" s="27"/>
      <c r="H3346" s="27"/>
      <c r="I3346" s="27"/>
      <c r="J3346" s="27"/>
      <c r="K3346" s="27"/>
      <c r="L3346" s="27"/>
      <c r="M3346" s="42"/>
      <c r="N3346" s="42"/>
      <c r="O3346" s="42"/>
      <c r="P3346" s="42"/>
      <c r="Q3346" s="42"/>
      <c r="R3346" s="42"/>
      <c r="S3346" s="42"/>
      <c r="T3346" s="42"/>
      <c r="U3346" s="42"/>
      <c r="V3346" s="42"/>
      <c r="W3346" s="42"/>
      <c r="X3346" s="42"/>
      <c r="Y3346" s="41"/>
      <c r="Z3346" s="41"/>
      <c r="AA3346" s="43"/>
      <c r="AB3346" s="27"/>
      <c r="AC3346" s="27"/>
      <c r="AD3346" s="27"/>
      <c r="AE3346" s="44"/>
      <c r="AF3346" s="27"/>
      <c r="AG3346" s="28"/>
      <c r="AH3346" s="27"/>
      <c r="AI3346" s="27"/>
      <c r="AJ3346" s="27"/>
      <c r="AK3346" s="28"/>
      <c r="AL3346" s="29"/>
      <c r="AM3346" s="29"/>
      <c r="AN3346" s="29"/>
      <c r="AO3346" s="29"/>
      <c r="AP3346" s="29"/>
      <c r="AQ3346" s="29"/>
      <c r="AR3346" s="29"/>
      <c r="AS3346" s="29"/>
      <c r="AT3346" s="29"/>
      <c r="AU3346" s="29"/>
      <c r="AV3346" s="29"/>
      <c r="AW3346" s="29"/>
      <c r="AX3346" s="29"/>
      <c r="AY3346" s="31"/>
      <c r="AZ3346" s="30"/>
      <c r="BA3346" s="35"/>
    </row>
    <row r="3347" spans="1:53" x14ac:dyDescent="0.25">
      <c r="A3347" s="27"/>
      <c r="B3347" s="27"/>
      <c r="C3347" s="27"/>
      <c r="D3347" s="27"/>
      <c r="E3347" s="27"/>
      <c r="F3347" s="27"/>
      <c r="G3347" s="27"/>
      <c r="H3347" s="27"/>
      <c r="I3347" s="27"/>
      <c r="J3347" s="27"/>
      <c r="K3347" s="27"/>
      <c r="L3347" s="27"/>
      <c r="M3347" s="42"/>
      <c r="N3347" s="42"/>
      <c r="O3347" s="42"/>
      <c r="P3347" s="42"/>
      <c r="Q3347" s="42"/>
      <c r="R3347" s="42"/>
      <c r="S3347" s="42"/>
      <c r="T3347" s="42"/>
      <c r="U3347" s="42"/>
      <c r="V3347" s="42"/>
      <c r="W3347" s="42"/>
      <c r="X3347" s="42"/>
      <c r="Y3347" s="41"/>
      <c r="Z3347" s="41"/>
      <c r="AA3347" s="43"/>
      <c r="AB3347" s="27"/>
      <c r="AC3347" s="27"/>
      <c r="AD3347" s="27"/>
      <c r="AE3347" s="44"/>
      <c r="AF3347" s="27"/>
      <c r="AG3347" s="28"/>
      <c r="AH3347" s="27"/>
      <c r="AI3347" s="27"/>
      <c r="AJ3347" s="27"/>
      <c r="AK3347" s="28"/>
      <c r="AL3347" s="29"/>
      <c r="AM3347" s="29"/>
      <c r="AN3347" s="29"/>
      <c r="AO3347" s="29"/>
      <c r="AP3347" s="29"/>
      <c r="AQ3347" s="29"/>
      <c r="AR3347" s="29"/>
      <c r="AS3347" s="29"/>
      <c r="AT3347" s="29"/>
      <c r="AU3347" s="29"/>
      <c r="AV3347" s="29"/>
      <c r="AW3347" s="29"/>
      <c r="AX3347" s="29"/>
      <c r="AY3347" s="31"/>
      <c r="AZ3347" s="30"/>
      <c r="BA3347" s="35"/>
    </row>
    <row r="3348" spans="1:53" x14ac:dyDescent="0.25">
      <c r="A3348" s="27"/>
      <c r="B3348" s="27"/>
      <c r="C3348" s="27"/>
      <c r="D3348" s="27"/>
      <c r="E3348" s="27"/>
      <c r="F3348" s="27"/>
      <c r="G3348" s="27"/>
      <c r="H3348" s="27"/>
      <c r="I3348" s="27"/>
      <c r="J3348" s="27"/>
      <c r="K3348" s="27"/>
      <c r="L3348" s="27"/>
      <c r="M3348" s="42"/>
      <c r="N3348" s="42"/>
      <c r="O3348" s="42"/>
      <c r="P3348" s="42"/>
      <c r="Q3348" s="42"/>
      <c r="R3348" s="42"/>
      <c r="S3348" s="42"/>
      <c r="T3348" s="42"/>
      <c r="U3348" s="42"/>
      <c r="V3348" s="42"/>
      <c r="W3348" s="42"/>
      <c r="X3348" s="42"/>
      <c r="Y3348" s="41"/>
      <c r="Z3348" s="41"/>
      <c r="AA3348" s="43"/>
      <c r="AB3348" s="27"/>
      <c r="AC3348" s="27"/>
      <c r="AD3348" s="27"/>
      <c r="AE3348" s="44"/>
      <c r="AF3348" s="27"/>
      <c r="AG3348" s="28"/>
      <c r="AH3348" s="27"/>
      <c r="AI3348" s="27"/>
      <c r="AJ3348" s="27"/>
      <c r="AK3348" s="28"/>
      <c r="AL3348" s="29"/>
      <c r="AM3348" s="29"/>
      <c r="AN3348" s="29"/>
      <c r="AO3348" s="29"/>
      <c r="AP3348" s="29"/>
      <c r="AQ3348" s="29"/>
      <c r="AR3348" s="29"/>
      <c r="AS3348" s="29"/>
      <c r="AT3348" s="29"/>
      <c r="AU3348" s="29"/>
      <c r="AV3348" s="29"/>
      <c r="AW3348" s="29"/>
      <c r="AX3348" s="29"/>
      <c r="AY3348" s="31"/>
      <c r="AZ3348" s="30"/>
      <c r="BA3348" s="35"/>
    </row>
    <row r="3349" spans="1:53" x14ac:dyDescent="0.25">
      <c r="A3349" s="27"/>
      <c r="B3349" s="27"/>
      <c r="C3349" s="27"/>
      <c r="D3349" s="27"/>
      <c r="E3349" s="27"/>
      <c r="F3349" s="27"/>
      <c r="G3349" s="27"/>
      <c r="H3349" s="27"/>
      <c r="I3349" s="27"/>
      <c r="J3349" s="27"/>
      <c r="K3349" s="27"/>
      <c r="L3349" s="27"/>
      <c r="M3349" s="42"/>
      <c r="N3349" s="42"/>
      <c r="O3349" s="42"/>
      <c r="P3349" s="42"/>
      <c r="Q3349" s="42"/>
      <c r="R3349" s="42"/>
      <c r="S3349" s="42"/>
      <c r="T3349" s="42"/>
      <c r="U3349" s="42"/>
      <c r="V3349" s="42"/>
      <c r="W3349" s="42"/>
      <c r="X3349" s="42"/>
      <c r="Y3349" s="41"/>
      <c r="Z3349" s="41"/>
      <c r="AA3349" s="43"/>
      <c r="AB3349" s="27"/>
      <c r="AC3349" s="27"/>
      <c r="AD3349" s="27"/>
      <c r="AE3349" s="44"/>
      <c r="AF3349" s="27"/>
      <c r="AG3349" s="28"/>
      <c r="AH3349" s="27"/>
      <c r="AI3349" s="27"/>
      <c r="AJ3349" s="27"/>
      <c r="AK3349" s="28"/>
      <c r="AL3349" s="29"/>
      <c r="AM3349" s="29"/>
      <c r="AN3349" s="29"/>
      <c r="AO3349" s="29"/>
      <c r="AP3349" s="29"/>
      <c r="AQ3349" s="29"/>
      <c r="AR3349" s="29"/>
      <c r="AS3349" s="29"/>
      <c r="AT3349" s="29"/>
      <c r="AU3349" s="29"/>
      <c r="AV3349" s="29"/>
      <c r="AW3349" s="29"/>
      <c r="AX3349" s="29"/>
      <c r="AY3349" s="31"/>
      <c r="AZ3349" s="30"/>
      <c r="BA3349" s="35"/>
    </row>
    <row r="3350" spans="1:53" x14ac:dyDescent="0.25">
      <c r="A3350" s="27"/>
      <c r="B3350" s="27"/>
      <c r="C3350" s="27"/>
      <c r="D3350" s="27"/>
      <c r="E3350" s="27"/>
      <c r="F3350" s="27"/>
      <c r="G3350" s="27"/>
      <c r="H3350" s="27"/>
      <c r="I3350" s="27"/>
      <c r="J3350" s="27"/>
      <c r="K3350" s="27"/>
      <c r="L3350" s="27"/>
      <c r="M3350" s="42"/>
      <c r="N3350" s="42"/>
      <c r="O3350" s="42"/>
      <c r="P3350" s="42"/>
      <c r="Q3350" s="42"/>
      <c r="R3350" s="42"/>
      <c r="S3350" s="42"/>
      <c r="T3350" s="42"/>
      <c r="U3350" s="42"/>
      <c r="V3350" s="42"/>
      <c r="W3350" s="42"/>
      <c r="X3350" s="42"/>
      <c r="Y3350" s="41"/>
      <c r="Z3350" s="41"/>
      <c r="AA3350" s="43"/>
      <c r="AB3350" s="27"/>
      <c r="AC3350" s="27"/>
      <c r="AD3350" s="27"/>
      <c r="AE3350" s="44"/>
      <c r="AF3350" s="27"/>
      <c r="AG3350" s="28"/>
      <c r="AH3350" s="27"/>
      <c r="AI3350" s="27"/>
      <c r="AJ3350" s="27"/>
      <c r="AK3350" s="28"/>
      <c r="AL3350" s="29"/>
      <c r="AM3350" s="29"/>
      <c r="AN3350" s="29"/>
      <c r="AO3350" s="29"/>
      <c r="AP3350" s="29"/>
      <c r="AQ3350" s="29"/>
      <c r="AR3350" s="29"/>
      <c r="AS3350" s="29"/>
      <c r="AT3350" s="29"/>
      <c r="AU3350" s="29"/>
      <c r="AV3350" s="29"/>
      <c r="AW3350" s="29"/>
      <c r="AX3350" s="29"/>
      <c r="AY3350" s="31"/>
      <c r="AZ3350" s="30"/>
      <c r="BA3350" s="35"/>
    </row>
    <row r="3351" spans="1:53" x14ac:dyDescent="0.25">
      <c r="A3351" s="27"/>
      <c r="B3351" s="27"/>
      <c r="C3351" s="27"/>
      <c r="D3351" s="27"/>
      <c r="E3351" s="27"/>
      <c r="F3351" s="27"/>
      <c r="G3351" s="27"/>
      <c r="H3351" s="27"/>
      <c r="I3351" s="27"/>
      <c r="J3351" s="27"/>
      <c r="K3351" s="27"/>
      <c r="L3351" s="27"/>
      <c r="M3351" s="42"/>
      <c r="N3351" s="42"/>
      <c r="O3351" s="42"/>
      <c r="P3351" s="42"/>
      <c r="Q3351" s="42"/>
      <c r="R3351" s="42"/>
      <c r="S3351" s="42"/>
      <c r="T3351" s="42"/>
      <c r="U3351" s="42"/>
      <c r="V3351" s="42"/>
      <c r="W3351" s="42"/>
      <c r="X3351" s="42"/>
      <c r="Y3351" s="41"/>
      <c r="Z3351" s="41"/>
      <c r="AA3351" s="43"/>
      <c r="AB3351" s="27"/>
      <c r="AC3351" s="27"/>
      <c r="AD3351" s="27"/>
      <c r="AE3351" s="44"/>
      <c r="AF3351" s="27"/>
      <c r="AG3351" s="28"/>
      <c r="AH3351" s="27"/>
      <c r="AI3351" s="27"/>
      <c r="AJ3351" s="27"/>
      <c r="AK3351" s="28"/>
      <c r="AL3351" s="29"/>
      <c r="AM3351" s="29"/>
      <c r="AN3351" s="29"/>
      <c r="AO3351" s="29"/>
      <c r="AP3351" s="29"/>
      <c r="AQ3351" s="29"/>
      <c r="AR3351" s="29"/>
      <c r="AS3351" s="29"/>
      <c r="AT3351" s="29"/>
      <c r="AU3351" s="29"/>
      <c r="AV3351" s="29"/>
      <c r="AW3351" s="29"/>
      <c r="AX3351" s="29"/>
      <c r="AY3351" s="31"/>
      <c r="AZ3351" s="30"/>
      <c r="BA3351" s="35"/>
    </row>
    <row r="3352" spans="1:53" x14ac:dyDescent="0.25">
      <c r="A3352" s="27"/>
      <c r="B3352" s="27"/>
      <c r="C3352" s="27"/>
      <c r="D3352" s="27"/>
      <c r="E3352" s="27"/>
      <c r="F3352" s="27"/>
      <c r="G3352" s="27"/>
      <c r="H3352" s="27"/>
      <c r="I3352" s="27"/>
      <c r="J3352" s="27"/>
      <c r="K3352" s="27"/>
      <c r="L3352" s="27"/>
      <c r="M3352" s="42"/>
      <c r="N3352" s="42"/>
      <c r="O3352" s="42"/>
      <c r="P3352" s="42"/>
      <c r="Q3352" s="42"/>
      <c r="R3352" s="42"/>
      <c r="S3352" s="42"/>
      <c r="T3352" s="42"/>
      <c r="U3352" s="42"/>
      <c r="V3352" s="42"/>
      <c r="W3352" s="42"/>
      <c r="X3352" s="42"/>
      <c r="Y3352" s="41"/>
      <c r="Z3352" s="41"/>
      <c r="AA3352" s="43"/>
      <c r="AB3352" s="27"/>
      <c r="AC3352" s="27"/>
      <c r="AD3352" s="27"/>
      <c r="AE3352" s="44"/>
      <c r="AF3352" s="27"/>
      <c r="AG3352" s="28"/>
      <c r="AH3352" s="27"/>
      <c r="AI3352" s="27"/>
      <c r="AJ3352" s="27"/>
      <c r="AK3352" s="28"/>
      <c r="AL3352" s="29"/>
      <c r="AM3352" s="29"/>
      <c r="AN3352" s="29"/>
      <c r="AO3352" s="29"/>
      <c r="AP3352" s="29"/>
      <c r="AQ3352" s="29"/>
      <c r="AR3352" s="29"/>
      <c r="AS3352" s="29"/>
      <c r="AT3352" s="29"/>
      <c r="AU3352" s="29"/>
      <c r="AV3352" s="29"/>
      <c r="AW3352" s="29"/>
      <c r="AX3352" s="29"/>
      <c r="AY3352" s="31"/>
      <c r="AZ3352" s="30"/>
      <c r="BA3352" s="35"/>
    </row>
    <row r="3353" spans="1:53" x14ac:dyDescent="0.25">
      <c r="A3353" s="27"/>
      <c r="B3353" s="27"/>
      <c r="C3353" s="27"/>
      <c r="D3353" s="27"/>
      <c r="E3353" s="27"/>
      <c r="F3353" s="27"/>
      <c r="G3353" s="27"/>
      <c r="H3353" s="27"/>
      <c r="I3353" s="27"/>
      <c r="J3353" s="27"/>
      <c r="K3353" s="27"/>
      <c r="L3353" s="27"/>
      <c r="M3353" s="42"/>
      <c r="N3353" s="42"/>
      <c r="O3353" s="42"/>
      <c r="P3353" s="42"/>
      <c r="Q3353" s="42"/>
      <c r="R3353" s="42"/>
      <c r="S3353" s="42"/>
      <c r="T3353" s="42"/>
      <c r="U3353" s="42"/>
      <c r="V3353" s="42"/>
      <c r="W3353" s="42"/>
      <c r="X3353" s="42"/>
      <c r="Y3353" s="41"/>
      <c r="Z3353" s="41"/>
      <c r="AA3353" s="43"/>
      <c r="AB3353" s="27"/>
      <c r="AC3353" s="27"/>
      <c r="AD3353" s="27"/>
      <c r="AE3353" s="44"/>
      <c r="AF3353" s="27"/>
      <c r="AG3353" s="28"/>
      <c r="AH3353" s="27"/>
      <c r="AI3353" s="27"/>
      <c r="AJ3353" s="27"/>
      <c r="AK3353" s="28"/>
      <c r="AL3353" s="29"/>
      <c r="AM3353" s="29"/>
      <c r="AN3353" s="29"/>
      <c r="AO3353" s="29"/>
      <c r="AP3353" s="29"/>
      <c r="AQ3353" s="29"/>
      <c r="AR3353" s="29"/>
      <c r="AS3353" s="29"/>
      <c r="AT3353" s="29"/>
      <c r="AU3353" s="29"/>
      <c r="AV3353" s="29"/>
      <c r="AW3353" s="29"/>
      <c r="AX3353" s="29"/>
      <c r="AY3353" s="31"/>
      <c r="AZ3353" s="30"/>
      <c r="BA3353" s="35"/>
    </row>
    <row r="3354" spans="1:53" x14ac:dyDescent="0.25">
      <c r="A3354" s="27"/>
      <c r="B3354" s="27"/>
      <c r="C3354" s="27"/>
      <c r="D3354" s="27"/>
      <c r="E3354" s="27"/>
      <c r="F3354" s="27"/>
      <c r="G3354" s="27"/>
      <c r="H3354" s="27"/>
      <c r="I3354" s="27"/>
      <c r="J3354" s="27"/>
      <c r="K3354" s="27"/>
      <c r="L3354" s="27"/>
      <c r="M3354" s="42"/>
      <c r="N3354" s="42"/>
      <c r="O3354" s="42"/>
      <c r="P3354" s="42"/>
      <c r="Q3354" s="42"/>
      <c r="R3354" s="42"/>
      <c r="S3354" s="42"/>
      <c r="T3354" s="42"/>
      <c r="U3354" s="42"/>
      <c r="V3354" s="42"/>
      <c r="W3354" s="42"/>
      <c r="X3354" s="42"/>
      <c r="Y3354" s="41"/>
      <c r="Z3354" s="41"/>
      <c r="AA3354" s="43"/>
      <c r="AB3354" s="27"/>
      <c r="AC3354" s="27"/>
      <c r="AD3354" s="27"/>
      <c r="AE3354" s="44"/>
      <c r="AF3354" s="27"/>
      <c r="AG3354" s="28"/>
      <c r="AH3354" s="27"/>
      <c r="AI3354" s="27"/>
      <c r="AJ3354" s="27"/>
      <c r="AK3354" s="28"/>
      <c r="AL3354" s="29"/>
      <c r="AM3354" s="29"/>
      <c r="AN3354" s="29"/>
      <c r="AO3354" s="29"/>
      <c r="AP3354" s="29"/>
      <c r="AQ3354" s="29"/>
      <c r="AR3354" s="29"/>
      <c r="AS3354" s="29"/>
      <c r="AT3354" s="29"/>
      <c r="AU3354" s="29"/>
      <c r="AV3354" s="29"/>
      <c r="AW3354" s="29"/>
      <c r="AX3354" s="29"/>
      <c r="AY3354" s="31"/>
      <c r="AZ3354" s="30"/>
      <c r="BA3354" s="35"/>
    </row>
    <row r="3355" spans="1:53" x14ac:dyDescent="0.25">
      <c r="A3355" s="27"/>
      <c r="B3355" s="27"/>
      <c r="C3355" s="27"/>
      <c r="D3355" s="27"/>
      <c r="E3355" s="27"/>
      <c r="F3355" s="27"/>
      <c r="G3355" s="27"/>
      <c r="H3355" s="27"/>
      <c r="I3355" s="27"/>
      <c r="J3355" s="27"/>
      <c r="K3355" s="27"/>
      <c r="L3355" s="27"/>
      <c r="M3355" s="42"/>
      <c r="N3355" s="42"/>
      <c r="O3355" s="42"/>
      <c r="P3355" s="42"/>
      <c r="Q3355" s="42"/>
      <c r="R3355" s="42"/>
      <c r="S3355" s="42"/>
      <c r="T3355" s="42"/>
      <c r="U3355" s="42"/>
      <c r="V3355" s="42"/>
      <c r="W3355" s="42"/>
      <c r="X3355" s="42"/>
      <c r="Y3355" s="41"/>
      <c r="Z3355" s="41"/>
      <c r="AA3355" s="43"/>
      <c r="AB3355" s="27"/>
      <c r="AC3355" s="27"/>
      <c r="AD3355" s="27"/>
      <c r="AE3355" s="44"/>
      <c r="AF3355" s="27"/>
      <c r="AG3355" s="28"/>
      <c r="AH3355" s="27"/>
      <c r="AI3355" s="27"/>
      <c r="AJ3355" s="27"/>
      <c r="AK3355" s="28"/>
      <c r="AL3355" s="29"/>
      <c r="AM3355" s="29"/>
      <c r="AN3355" s="29"/>
      <c r="AO3355" s="29"/>
      <c r="AP3355" s="29"/>
      <c r="AQ3355" s="29"/>
      <c r="AR3355" s="29"/>
      <c r="AS3355" s="29"/>
      <c r="AT3355" s="29"/>
      <c r="AU3355" s="29"/>
      <c r="AV3355" s="29"/>
      <c r="AW3355" s="29"/>
      <c r="AX3355" s="29"/>
      <c r="AY3355" s="31"/>
      <c r="AZ3355" s="30"/>
      <c r="BA3355" s="35"/>
    </row>
    <row r="3356" spans="1:53" x14ac:dyDescent="0.25">
      <c r="A3356" s="27"/>
      <c r="B3356" s="27"/>
      <c r="C3356" s="27"/>
      <c r="D3356" s="27"/>
      <c r="E3356" s="27"/>
      <c r="F3356" s="27"/>
      <c r="G3356" s="27"/>
      <c r="H3356" s="27"/>
      <c r="I3356" s="27"/>
      <c r="J3356" s="27"/>
      <c r="K3356" s="27"/>
      <c r="L3356" s="27"/>
      <c r="M3356" s="42"/>
      <c r="N3356" s="42"/>
      <c r="O3356" s="42"/>
      <c r="P3356" s="42"/>
      <c r="Q3356" s="42"/>
      <c r="R3356" s="42"/>
      <c r="S3356" s="42"/>
      <c r="T3356" s="42"/>
      <c r="U3356" s="42"/>
      <c r="V3356" s="42"/>
      <c r="W3356" s="42"/>
      <c r="X3356" s="42"/>
      <c r="Y3356" s="41"/>
      <c r="Z3356" s="41"/>
      <c r="AA3356" s="43"/>
      <c r="AB3356" s="27"/>
      <c r="AC3356" s="27"/>
      <c r="AD3356" s="27"/>
      <c r="AE3356" s="44"/>
      <c r="AF3356" s="27"/>
      <c r="AG3356" s="28"/>
      <c r="AH3356" s="27"/>
      <c r="AI3356" s="27"/>
      <c r="AJ3356" s="27"/>
      <c r="AK3356" s="28"/>
      <c r="AL3356" s="29"/>
      <c r="AM3356" s="29"/>
      <c r="AN3356" s="29"/>
      <c r="AO3356" s="29"/>
      <c r="AP3356" s="29"/>
      <c r="AQ3356" s="29"/>
      <c r="AR3356" s="29"/>
      <c r="AS3356" s="29"/>
      <c r="AT3356" s="29"/>
      <c r="AU3356" s="29"/>
      <c r="AV3356" s="29"/>
      <c r="AW3356" s="29"/>
      <c r="AX3356" s="29"/>
      <c r="AY3356" s="31"/>
      <c r="AZ3356" s="30"/>
      <c r="BA3356" s="35"/>
    </row>
    <row r="3357" spans="1:53" x14ac:dyDescent="0.25">
      <c r="A3357" s="27"/>
      <c r="B3357" s="27"/>
      <c r="C3357" s="27"/>
      <c r="D3357" s="27"/>
      <c r="E3357" s="27"/>
      <c r="F3357" s="27"/>
      <c r="G3357" s="27"/>
      <c r="H3357" s="27"/>
      <c r="I3357" s="27"/>
      <c r="J3357" s="27"/>
      <c r="K3357" s="27"/>
      <c r="L3357" s="27"/>
      <c r="M3357" s="42"/>
      <c r="N3357" s="42"/>
      <c r="O3357" s="42"/>
      <c r="P3357" s="42"/>
      <c r="Q3357" s="42"/>
      <c r="R3357" s="42"/>
      <c r="S3357" s="42"/>
      <c r="T3357" s="42"/>
      <c r="U3357" s="42"/>
      <c r="V3357" s="42"/>
      <c r="W3357" s="42"/>
      <c r="X3357" s="42"/>
      <c r="Y3357" s="41"/>
      <c r="Z3357" s="41"/>
      <c r="AA3357" s="43"/>
      <c r="AB3357" s="27"/>
      <c r="AC3357" s="27"/>
      <c r="AD3357" s="27"/>
      <c r="AE3357" s="44"/>
      <c r="AF3357" s="27"/>
      <c r="AG3357" s="28"/>
      <c r="AH3357" s="27"/>
      <c r="AI3357" s="27"/>
      <c r="AJ3357" s="27"/>
      <c r="AK3357" s="28"/>
      <c r="AL3357" s="29"/>
      <c r="AM3357" s="29"/>
      <c r="AN3357" s="29"/>
      <c r="AO3357" s="29"/>
      <c r="AP3357" s="29"/>
      <c r="AQ3357" s="29"/>
      <c r="AR3357" s="29"/>
      <c r="AS3357" s="29"/>
      <c r="AT3357" s="29"/>
      <c r="AU3357" s="29"/>
      <c r="AV3357" s="29"/>
      <c r="AW3357" s="29"/>
      <c r="AX3357" s="29"/>
      <c r="AY3357" s="31"/>
      <c r="AZ3357" s="30"/>
      <c r="BA3357" s="35"/>
    </row>
    <row r="3358" spans="1:53" x14ac:dyDescent="0.25">
      <c r="A3358" s="27"/>
      <c r="B3358" s="27"/>
      <c r="C3358" s="27"/>
      <c r="D3358" s="27"/>
      <c r="E3358" s="27"/>
      <c r="F3358" s="27"/>
      <c r="G3358" s="27"/>
      <c r="H3358" s="27"/>
      <c r="I3358" s="27"/>
      <c r="J3358" s="27"/>
      <c r="K3358" s="27"/>
      <c r="L3358" s="27"/>
      <c r="M3358" s="42"/>
      <c r="N3358" s="42"/>
      <c r="O3358" s="42"/>
      <c r="P3358" s="42"/>
      <c r="Q3358" s="42"/>
      <c r="R3358" s="42"/>
      <c r="S3358" s="42"/>
      <c r="T3358" s="42"/>
      <c r="U3358" s="42"/>
      <c r="V3358" s="42"/>
      <c r="W3358" s="42"/>
      <c r="X3358" s="42"/>
      <c r="Y3358" s="41"/>
      <c r="Z3358" s="41"/>
      <c r="AA3358" s="43"/>
      <c r="AB3358" s="27"/>
      <c r="AC3358" s="27"/>
      <c r="AD3358" s="27"/>
      <c r="AE3358" s="44"/>
      <c r="AF3358" s="27"/>
      <c r="AG3358" s="28"/>
      <c r="AH3358" s="27"/>
      <c r="AI3358" s="27"/>
      <c r="AJ3358" s="27"/>
      <c r="AK3358" s="28"/>
      <c r="AL3358" s="29"/>
      <c r="AM3358" s="29"/>
      <c r="AN3358" s="29"/>
      <c r="AO3358" s="29"/>
      <c r="AP3358" s="29"/>
      <c r="AQ3358" s="29"/>
      <c r="AR3358" s="29"/>
      <c r="AS3358" s="29"/>
      <c r="AT3358" s="29"/>
      <c r="AU3358" s="29"/>
      <c r="AV3358" s="29"/>
      <c r="AW3358" s="29"/>
      <c r="AX3358" s="29"/>
      <c r="AY3358" s="31"/>
      <c r="AZ3358" s="30"/>
      <c r="BA3358" s="35"/>
    </row>
    <row r="3359" spans="1:53" x14ac:dyDescent="0.25">
      <c r="A3359" s="27"/>
      <c r="B3359" s="27"/>
      <c r="C3359" s="27"/>
      <c r="D3359" s="27"/>
      <c r="E3359" s="27"/>
      <c r="F3359" s="27"/>
      <c r="G3359" s="27"/>
      <c r="H3359" s="27"/>
      <c r="I3359" s="27"/>
      <c r="J3359" s="27"/>
      <c r="K3359" s="27"/>
      <c r="L3359" s="27"/>
      <c r="M3359" s="42"/>
      <c r="N3359" s="42"/>
      <c r="O3359" s="42"/>
      <c r="P3359" s="42"/>
      <c r="Q3359" s="42"/>
      <c r="R3359" s="42"/>
      <c r="S3359" s="42"/>
      <c r="T3359" s="42"/>
      <c r="U3359" s="42"/>
      <c r="V3359" s="42"/>
      <c r="W3359" s="42"/>
      <c r="X3359" s="42"/>
      <c r="Y3359" s="41"/>
      <c r="Z3359" s="41"/>
      <c r="AA3359" s="43"/>
      <c r="AB3359" s="27"/>
      <c r="AC3359" s="27"/>
      <c r="AD3359" s="27"/>
      <c r="AE3359" s="44"/>
      <c r="AF3359" s="27"/>
      <c r="AG3359" s="28"/>
      <c r="AH3359" s="27"/>
      <c r="AI3359" s="27"/>
      <c r="AJ3359" s="27"/>
      <c r="AK3359" s="28"/>
      <c r="AL3359" s="29"/>
      <c r="AM3359" s="29"/>
      <c r="AN3359" s="29"/>
      <c r="AO3359" s="29"/>
      <c r="AP3359" s="29"/>
      <c r="AQ3359" s="29"/>
      <c r="AR3359" s="29"/>
      <c r="AS3359" s="29"/>
      <c r="AT3359" s="29"/>
      <c r="AU3359" s="29"/>
      <c r="AV3359" s="29"/>
      <c r="AW3359" s="29"/>
      <c r="AX3359" s="29"/>
      <c r="AY3359" s="31"/>
      <c r="AZ3359" s="30"/>
      <c r="BA3359" s="35"/>
    </row>
    <row r="3360" spans="1:53" x14ac:dyDescent="0.25">
      <c r="A3360" s="27"/>
      <c r="B3360" s="27"/>
      <c r="C3360" s="27"/>
      <c r="D3360" s="27"/>
      <c r="E3360" s="27"/>
      <c r="F3360" s="27"/>
      <c r="G3360" s="27"/>
      <c r="H3360" s="27"/>
      <c r="I3360" s="27"/>
      <c r="J3360" s="27"/>
      <c r="K3360" s="27"/>
      <c r="L3360" s="27"/>
      <c r="M3360" s="42"/>
      <c r="N3360" s="42"/>
      <c r="O3360" s="42"/>
      <c r="P3360" s="42"/>
      <c r="Q3360" s="42"/>
      <c r="R3360" s="42"/>
      <c r="S3360" s="42"/>
      <c r="T3360" s="42"/>
      <c r="U3360" s="42"/>
      <c r="V3360" s="42"/>
      <c r="W3360" s="42"/>
      <c r="X3360" s="42"/>
      <c r="Y3360" s="41"/>
      <c r="Z3360" s="41"/>
      <c r="AA3360" s="43"/>
      <c r="AB3360" s="27"/>
      <c r="AC3360" s="27"/>
      <c r="AD3360" s="27"/>
      <c r="AE3360" s="44"/>
      <c r="AF3360" s="27"/>
      <c r="AG3360" s="28"/>
      <c r="AH3360" s="27"/>
      <c r="AI3360" s="27"/>
      <c r="AJ3360" s="27"/>
      <c r="AK3360" s="28"/>
      <c r="AL3360" s="29"/>
      <c r="AM3360" s="29"/>
      <c r="AN3360" s="29"/>
      <c r="AO3360" s="29"/>
      <c r="AP3360" s="29"/>
      <c r="AQ3360" s="29"/>
      <c r="AR3360" s="29"/>
      <c r="AS3360" s="29"/>
      <c r="AT3360" s="29"/>
      <c r="AU3360" s="29"/>
      <c r="AV3360" s="29"/>
      <c r="AW3360" s="29"/>
      <c r="AX3360" s="29"/>
      <c r="AY3360" s="31"/>
      <c r="AZ3360" s="30"/>
      <c r="BA3360" s="35"/>
    </row>
    <row r="3361" spans="1:53" x14ac:dyDescent="0.25">
      <c r="A3361" s="27"/>
      <c r="B3361" s="27"/>
      <c r="C3361" s="27"/>
      <c r="D3361" s="27"/>
      <c r="E3361" s="27"/>
      <c r="F3361" s="27"/>
      <c r="G3361" s="27"/>
      <c r="H3361" s="27"/>
      <c r="I3361" s="27"/>
      <c r="J3361" s="27"/>
      <c r="K3361" s="27"/>
      <c r="L3361" s="27"/>
      <c r="M3361" s="42"/>
      <c r="N3361" s="42"/>
      <c r="O3361" s="42"/>
      <c r="P3361" s="42"/>
      <c r="Q3361" s="42"/>
      <c r="R3361" s="42"/>
      <c r="S3361" s="42"/>
      <c r="T3361" s="42"/>
      <c r="U3361" s="42"/>
      <c r="V3361" s="42"/>
      <c r="W3361" s="42"/>
      <c r="X3361" s="42"/>
      <c r="Y3361" s="41"/>
      <c r="Z3361" s="41"/>
      <c r="AA3361" s="43"/>
      <c r="AB3361" s="27"/>
      <c r="AC3361" s="27"/>
      <c r="AD3361" s="27"/>
      <c r="AE3361" s="44"/>
      <c r="AF3361" s="27"/>
      <c r="AG3361" s="28"/>
      <c r="AH3361" s="27"/>
      <c r="AI3361" s="27"/>
      <c r="AJ3361" s="27"/>
      <c r="AK3361" s="28"/>
      <c r="AL3361" s="29"/>
      <c r="AM3361" s="29"/>
      <c r="AN3361" s="29"/>
      <c r="AO3361" s="29"/>
      <c r="AP3361" s="29"/>
      <c r="AQ3361" s="29"/>
      <c r="AR3361" s="29"/>
      <c r="AS3361" s="29"/>
      <c r="AT3361" s="29"/>
      <c r="AU3361" s="29"/>
      <c r="AV3361" s="29"/>
      <c r="AW3361" s="29"/>
      <c r="AX3361" s="29"/>
      <c r="AY3361" s="31"/>
      <c r="AZ3361" s="30"/>
      <c r="BA3361" s="35"/>
    </row>
    <row r="3362" spans="1:53" x14ac:dyDescent="0.25">
      <c r="A3362" s="27"/>
      <c r="B3362" s="27"/>
      <c r="C3362" s="27"/>
      <c r="D3362" s="27"/>
      <c r="E3362" s="27"/>
      <c r="F3362" s="27"/>
      <c r="G3362" s="27"/>
      <c r="H3362" s="27"/>
      <c r="I3362" s="27"/>
      <c r="J3362" s="27"/>
      <c r="K3362" s="27"/>
      <c r="L3362" s="27"/>
      <c r="M3362" s="42"/>
      <c r="N3362" s="42"/>
      <c r="O3362" s="42"/>
      <c r="P3362" s="42"/>
      <c r="Q3362" s="42"/>
      <c r="R3362" s="42"/>
      <c r="S3362" s="42"/>
      <c r="T3362" s="42"/>
      <c r="U3362" s="42"/>
      <c r="V3362" s="42"/>
      <c r="W3362" s="42"/>
      <c r="X3362" s="42"/>
      <c r="Y3362" s="41"/>
      <c r="Z3362" s="41"/>
      <c r="AA3362" s="43"/>
      <c r="AB3362" s="27"/>
      <c r="AC3362" s="27"/>
      <c r="AD3362" s="27"/>
      <c r="AE3362" s="44"/>
      <c r="AF3362" s="27"/>
      <c r="AG3362" s="28"/>
      <c r="AH3362" s="27"/>
      <c r="AI3362" s="27"/>
      <c r="AJ3362" s="27"/>
      <c r="AK3362" s="28"/>
      <c r="AL3362" s="29"/>
      <c r="AM3362" s="29"/>
      <c r="AN3362" s="29"/>
      <c r="AO3362" s="29"/>
      <c r="AP3362" s="29"/>
      <c r="AQ3362" s="29"/>
      <c r="AR3362" s="29"/>
      <c r="AS3362" s="29"/>
      <c r="AT3362" s="29"/>
      <c r="AU3362" s="29"/>
      <c r="AV3362" s="29"/>
      <c r="AW3362" s="29"/>
      <c r="AX3362" s="29"/>
      <c r="AY3362" s="31"/>
      <c r="AZ3362" s="30"/>
      <c r="BA3362" s="35"/>
    </row>
    <row r="3363" spans="1:53" x14ac:dyDescent="0.25">
      <c r="A3363" s="27"/>
      <c r="B3363" s="27"/>
      <c r="C3363" s="27"/>
      <c r="D3363" s="27"/>
      <c r="E3363" s="27"/>
      <c r="F3363" s="27"/>
      <c r="G3363" s="27"/>
      <c r="H3363" s="27"/>
      <c r="I3363" s="27"/>
      <c r="J3363" s="27"/>
      <c r="K3363" s="27"/>
      <c r="L3363" s="27"/>
      <c r="M3363" s="42"/>
      <c r="N3363" s="42"/>
      <c r="O3363" s="42"/>
      <c r="P3363" s="42"/>
      <c r="Q3363" s="42"/>
      <c r="R3363" s="42"/>
      <c r="S3363" s="42"/>
      <c r="T3363" s="42"/>
      <c r="U3363" s="42"/>
      <c r="V3363" s="42"/>
      <c r="W3363" s="42"/>
      <c r="X3363" s="42"/>
      <c r="Y3363" s="41"/>
      <c r="Z3363" s="41"/>
      <c r="AA3363" s="43"/>
      <c r="AB3363" s="27"/>
      <c r="AC3363" s="27"/>
      <c r="AD3363" s="27"/>
      <c r="AE3363" s="44"/>
      <c r="AF3363" s="27"/>
      <c r="AG3363" s="28"/>
      <c r="AH3363" s="27"/>
      <c r="AI3363" s="27"/>
      <c r="AJ3363" s="27"/>
      <c r="AK3363" s="28"/>
      <c r="AL3363" s="29"/>
      <c r="AM3363" s="29"/>
      <c r="AN3363" s="29"/>
      <c r="AO3363" s="29"/>
      <c r="AP3363" s="29"/>
      <c r="AQ3363" s="29"/>
      <c r="AR3363" s="29"/>
      <c r="AS3363" s="29"/>
      <c r="AT3363" s="29"/>
      <c r="AU3363" s="29"/>
      <c r="AV3363" s="29"/>
      <c r="AW3363" s="29"/>
      <c r="AX3363" s="29"/>
      <c r="AY3363" s="31"/>
      <c r="AZ3363" s="30"/>
      <c r="BA3363" s="35"/>
    </row>
    <row r="3364" spans="1:53" x14ac:dyDescent="0.25">
      <c r="A3364" s="27"/>
      <c r="B3364" s="27"/>
      <c r="C3364" s="27"/>
      <c r="D3364" s="27"/>
      <c r="E3364" s="27"/>
      <c r="F3364" s="27"/>
      <c r="G3364" s="27"/>
      <c r="H3364" s="27"/>
      <c r="I3364" s="27"/>
      <c r="J3364" s="27"/>
      <c r="K3364" s="27"/>
      <c r="L3364" s="27"/>
      <c r="M3364" s="42"/>
      <c r="N3364" s="42"/>
      <c r="O3364" s="42"/>
      <c r="P3364" s="42"/>
      <c r="Q3364" s="42"/>
      <c r="R3364" s="42"/>
      <c r="S3364" s="42"/>
      <c r="T3364" s="42"/>
      <c r="U3364" s="42"/>
      <c r="V3364" s="42"/>
      <c r="W3364" s="42"/>
      <c r="X3364" s="42"/>
      <c r="Y3364" s="41"/>
      <c r="Z3364" s="41"/>
      <c r="AA3364" s="43"/>
      <c r="AB3364" s="27"/>
      <c r="AC3364" s="27"/>
      <c r="AD3364" s="27"/>
      <c r="AE3364" s="44"/>
      <c r="AF3364" s="27"/>
      <c r="AG3364" s="28"/>
      <c r="AH3364" s="27"/>
      <c r="AI3364" s="27"/>
      <c r="AJ3364" s="27"/>
      <c r="AK3364" s="28"/>
      <c r="AL3364" s="29"/>
      <c r="AM3364" s="29"/>
      <c r="AN3364" s="29"/>
      <c r="AO3364" s="29"/>
      <c r="AP3364" s="29"/>
      <c r="AQ3364" s="29"/>
      <c r="AR3364" s="29"/>
      <c r="AS3364" s="29"/>
      <c r="AT3364" s="29"/>
      <c r="AU3364" s="29"/>
      <c r="AV3364" s="29"/>
      <c r="AW3364" s="29"/>
      <c r="AX3364" s="29"/>
      <c r="AY3364" s="31"/>
      <c r="AZ3364" s="30"/>
      <c r="BA3364" s="35"/>
    </row>
    <row r="3365" spans="1:53" x14ac:dyDescent="0.25">
      <c r="A3365" s="27"/>
      <c r="B3365" s="27"/>
      <c r="C3365" s="27"/>
      <c r="D3365" s="27"/>
      <c r="E3365" s="27"/>
      <c r="F3365" s="27"/>
      <c r="G3365" s="27"/>
      <c r="H3365" s="27"/>
      <c r="I3365" s="27"/>
      <c r="J3365" s="27"/>
      <c r="K3365" s="27"/>
      <c r="L3365" s="27"/>
      <c r="M3365" s="42"/>
      <c r="N3365" s="42"/>
      <c r="O3365" s="42"/>
      <c r="P3365" s="42"/>
      <c r="Q3365" s="42"/>
      <c r="R3365" s="42"/>
      <c r="S3365" s="42"/>
      <c r="T3365" s="42"/>
      <c r="U3365" s="42"/>
      <c r="V3365" s="42"/>
      <c r="W3365" s="42"/>
      <c r="X3365" s="42"/>
      <c r="Y3365" s="41"/>
      <c r="Z3365" s="41"/>
      <c r="AA3365" s="43"/>
      <c r="AB3365" s="27"/>
      <c r="AC3365" s="27"/>
      <c r="AD3365" s="27"/>
      <c r="AE3365" s="44"/>
      <c r="AF3365" s="27"/>
      <c r="AG3365" s="28"/>
      <c r="AH3365" s="27"/>
      <c r="AI3365" s="27"/>
      <c r="AJ3365" s="27"/>
      <c r="AK3365" s="28"/>
      <c r="AL3365" s="29"/>
      <c r="AM3365" s="29"/>
      <c r="AN3365" s="29"/>
      <c r="AO3365" s="29"/>
      <c r="AP3365" s="29"/>
      <c r="AQ3365" s="29"/>
      <c r="AR3365" s="29"/>
      <c r="AS3365" s="29"/>
      <c r="AT3365" s="29"/>
      <c r="AU3365" s="29"/>
      <c r="AV3365" s="29"/>
      <c r="AW3365" s="29"/>
      <c r="AX3365" s="29"/>
      <c r="AY3365" s="31"/>
      <c r="AZ3365" s="30"/>
      <c r="BA3365" s="35"/>
    </row>
    <row r="3366" spans="1:53" x14ac:dyDescent="0.25">
      <c r="A3366" s="27"/>
      <c r="B3366" s="27"/>
      <c r="C3366" s="27"/>
      <c r="D3366" s="27"/>
      <c r="E3366" s="27"/>
      <c r="F3366" s="27"/>
      <c r="G3366" s="27"/>
      <c r="H3366" s="27"/>
      <c r="I3366" s="27"/>
      <c r="J3366" s="27"/>
      <c r="K3366" s="27"/>
      <c r="L3366" s="27"/>
      <c r="M3366" s="42"/>
      <c r="N3366" s="42"/>
      <c r="O3366" s="42"/>
      <c r="P3366" s="42"/>
      <c r="Q3366" s="42"/>
      <c r="R3366" s="42"/>
      <c r="S3366" s="42"/>
      <c r="T3366" s="42"/>
      <c r="U3366" s="42"/>
      <c r="V3366" s="42"/>
      <c r="W3366" s="42"/>
      <c r="X3366" s="42"/>
      <c r="Y3366" s="41"/>
      <c r="Z3366" s="41"/>
      <c r="AA3366" s="43"/>
      <c r="AB3366" s="27"/>
      <c r="AC3366" s="27"/>
      <c r="AD3366" s="27"/>
      <c r="AE3366" s="44"/>
      <c r="AF3366" s="27"/>
      <c r="AG3366" s="28"/>
      <c r="AH3366" s="27"/>
      <c r="AI3366" s="27"/>
      <c r="AJ3366" s="27"/>
      <c r="AK3366" s="28"/>
      <c r="AL3366" s="29"/>
      <c r="AM3366" s="29"/>
      <c r="AN3366" s="29"/>
      <c r="AO3366" s="29"/>
      <c r="AP3366" s="29"/>
      <c r="AQ3366" s="29"/>
      <c r="AR3366" s="29"/>
      <c r="AS3366" s="29"/>
      <c r="AT3366" s="29"/>
      <c r="AU3366" s="29"/>
      <c r="AV3366" s="29"/>
      <c r="AW3366" s="29"/>
      <c r="AX3366" s="29"/>
      <c r="AY3366" s="31"/>
      <c r="AZ3366" s="30"/>
      <c r="BA3366" s="35"/>
    </row>
    <row r="3367" spans="1:53" x14ac:dyDescent="0.25">
      <c r="A3367" s="27"/>
      <c r="B3367" s="27"/>
      <c r="C3367" s="27"/>
      <c r="D3367" s="27"/>
      <c r="E3367" s="27"/>
      <c r="F3367" s="27"/>
      <c r="G3367" s="27"/>
      <c r="H3367" s="27"/>
      <c r="I3367" s="27"/>
      <c r="J3367" s="27"/>
      <c r="K3367" s="27"/>
      <c r="L3367" s="27"/>
      <c r="M3367" s="42"/>
      <c r="N3367" s="42"/>
      <c r="O3367" s="42"/>
      <c r="P3367" s="42"/>
      <c r="Q3367" s="42"/>
      <c r="R3367" s="42"/>
      <c r="S3367" s="42"/>
      <c r="T3367" s="42"/>
      <c r="U3367" s="42"/>
      <c r="V3367" s="42"/>
      <c r="W3367" s="42"/>
      <c r="X3367" s="42"/>
      <c r="Y3367" s="41"/>
      <c r="Z3367" s="41"/>
      <c r="AA3367" s="43"/>
      <c r="AB3367" s="27"/>
      <c r="AC3367" s="27"/>
      <c r="AD3367" s="27"/>
      <c r="AE3367" s="44"/>
      <c r="AF3367" s="27"/>
      <c r="AG3367" s="28"/>
      <c r="AH3367" s="27"/>
      <c r="AI3367" s="27"/>
      <c r="AJ3367" s="27"/>
      <c r="AK3367" s="28"/>
      <c r="AL3367" s="29"/>
      <c r="AM3367" s="29"/>
      <c r="AN3367" s="29"/>
      <c r="AO3367" s="29"/>
      <c r="AP3367" s="29"/>
      <c r="AQ3367" s="29"/>
      <c r="AR3367" s="29"/>
      <c r="AS3367" s="29"/>
      <c r="AT3367" s="29"/>
      <c r="AU3367" s="29"/>
      <c r="AV3367" s="29"/>
      <c r="AW3367" s="29"/>
      <c r="AX3367" s="29"/>
      <c r="AY3367" s="31"/>
      <c r="AZ3367" s="30"/>
      <c r="BA3367" s="35"/>
    </row>
    <row r="3368" spans="1:53" x14ac:dyDescent="0.25">
      <c r="A3368" s="27"/>
      <c r="B3368" s="27"/>
      <c r="C3368" s="27"/>
      <c r="D3368" s="27"/>
      <c r="E3368" s="27"/>
      <c r="F3368" s="27"/>
      <c r="G3368" s="27"/>
      <c r="H3368" s="27"/>
      <c r="I3368" s="27"/>
      <c r="J3368" s="27"/>
      <c r="K3368" s="27"/>
      <c r="L3368" s="27"/>
      <c r="M3368" s="42"/>
      <c r="N3368" s="42"/>
      <c r="O3368" s="42"/>
      <c r="P3368" s="42"/>
      <c r="Q3368" s="42"/>
      <c r="R3368" s="42"/>
      <c r="S3368" s="42"/>
      <c r="T3368" s="42"/>
      <c r="U3368" s="42"/>
      <c r="V3368" s="42"/>
      <c r="W3368" s="42"/>
      <c r="X3368" s="42"/>
      <c r="Y3368" s="41"/>
      <c r="Z3368" s="41"/>
      <c r="AA3368" s="43"/>
      <c r="AB3368" s="27"/>
      <c r="AC3368" s="27"/>
      <c r="AD3368" s="27"/>
      <c r="AE3368" s="44"/>
      <c r="AF3368" s="27"/>
      <c r="AG3368" s="28"/>
      <c r="AH3368" s="27"/>
      <c r="AI3368" s="27"/>
      <c r="AJ3368" s="27"/>
      <c r="AK3368" s="28"/>
      <c r="AL3368" s="29"/>
      <c r="AM3368" s="29"/>
      <c r="AN3368" s="29"/>
      <c r="AO3368" s="29"/>
      <c r="AP3368" s="29"/>
      <c r="AQ3368" s="29"/>
      <c r="AR3368" s="29"/>
      <c r="AS3368" s="29"/>
      <c r="AT3368" s="29"/>
      <c r="AU3368" s="29"/>
      <c r="AV3368" s="29"/>
      <c r="AW3368" s="29"/>
      <c r="AX3368" s="29"/>
      <c r="AY3368" s="31"/>
      <c r="AZ3368" s="30"/>
      <c r="BA3368" s="35"/>
    </row>
    <row r="3369" spans="1:53" x14ac:dyDescent="0.25">
      <c r="A3369" s="27"/>
      <c r="B3369" s="27"/>
      <c r="C3369" s="27"/>
      <c r="D3369" s="27"/>
      <c r="E3369" s="27"/>
      <c r="F3369" s="27"/>
      <c r="G3369" s="27"/>
      <c r="H3369" s="27"/>
      <c r="I3369" s="27"/>
      <c r="J3369" s="27"/>
      <c r="K3369" s="27"/>
      <c r="L3369" s="27"/>
      <c r="M3369" s="42"/>
      <c r="N3369" s="42"/>
      <c r="O3369" s="42"/>
      <c r="P3369" s="42"/>
      <c r="Q3369" s="42"/>
      <c r="R3369" s="42"/>
      <c r="S3369" s="42"/>
      <c r="T3369" s="42"/>
      <c r="U3369" s="42"/>
      <c r="V3369" s="42"/>
      <c r="W3369" s="42"/>
      <c r="X3369" s="42"/>
      <c r="Y3369" s="41"/>
      <c r="Z3369" s="41"/>
      <c r="AA3369" s="43"/>
      <c r="AB3369" s="27"/>
      <c r="AC3369" s="27"/>
      <c r="AD3369" s="27"/>
      <c r="AE3369" s="44"/>
      <c r="AF3369" s="27"/>
      <c r="AG3369" s="28"/>
      <c r="AH3369" s="27"/>
      <c r="AI3369" s="27"/>
      <c r="AJ3369" s="27"/>
      <c r="AK3369" s="28"/>
      <c r="AL3369" s="29"/>
      <c r="AM3369" s="29"/>
      <c r="AN3369" s="29"/>
      <c r="AO3369" s="29"/>
      <c r="AP3369" s="29"/>
      <c r="AQ3369" s="29"/>
      <c r="AR3369" s="29"/>
      <c r="AS3369" s="29"/>
      <c r="AT3369" s="29"/>
      <c r="AU3369" s="29"/>
      <c r="AV3369" s="29"/>
      <c r="AW3369" s="29"/>
      <c r="AX3369" s="29"/>
      <c r="AY3369" s="31"/>
      <c r="AZ3369" s="30"/>
      <c r="BA3369" s="35"/>
    </row>
    <row r="3370" spans="1:53" x14ac:dyDescent="0.25">
      <c r="A3370" s="27"/>
      <c r="B3370" s="27"/>
      <c r="C3370" s="27"/>
      <c r="D3370" s="27"/>
      <c r="E3370" s="27"/>
      <c r="F3370" s="27"/>
      <c r="G3370" s="27"/>
      <c r="H3370" s="27"/>
      <c r="I3370" s="27"/>
      <c r="J3370" s="27"/>
      <c r="K3370" s="27"/>
      <c r="L3370" s="27"/>
      <c r="M3370" s="42"/>
      <c r="N3370" s="42"/>
      <c r="O3370" s="42"/>
      <c r="P3370" s="42"/>
      <c r="Q3370" s="42"/>
      <c r="R3370" s="42"/>
      <c r="S3370" s="42"/>
      <c r="T3370" s="42"/>
      <c r="U3370" s="42"/>
      <c r="V3370" s="42"/>
      <c r="W3370" s="42"/>
      <c r="X3370" s="42"/>
      <c r="Y3370" s="41"/>
      <c r="Z3370" s="41"/>
      <c r="AA3370" s="43"/>
      <c r="AB3370" s="27"/>
      <c r="AC3370" s="27"/>
      <c r="AD3370" s="27"/>
      <c r="AE3370" s="44"/>
      <c r="AF3370" s="27"/>
      <c r="AG3370" s="28"/>
      <c r="AH3370" s="27"/>
      <c r="AI3370" s="27"/>
      <c r="AJ3370" s="27"/>
      <c r="AK3370" s="28"/>
      <c r="AL3370" s="29"/>
      <c r="AM3370" s="29"/>
      <c r="AN3370" s="29"/>
      <c r="AO3370" s="29"/>
      <c r="AP3370" s="29"/>
      <c r="AQ3370" s="29"/>
      <c r="AR3370" s="29"/>
      <c r="AS3370" s="29"/>
      <c r="AT3370" s="29"/>
      <c r="AU3370" s="29"/>
      <c r="AV3370" s="29"/>
      <c r="AW3370" s="29"/>
      <c r="AX3370" s="29"/>
      <c r="AY3370" s="31"/>
      <c r="AZ3370" s="30"/>
      <c r="BA3370" s="35"/>
    </row>
    <row r="3371" spans="1:53" x14ac:dyDescent="0.25">
      <c r="A3371" s="27"/>
      <c r="B3371" s="27"/>
      <c r="C3371" s="27"/>
      <c r="D3371" s="27"/>
      <c r="E3371" s="27"/>
      <c r="F3371" s="27"/>
      <c r="G3371" s="27"/>
      <c r="H3371" s="27"/>
      <c r="I3371" s="27"/>
      <c r="J3371" s="27"/>
      <c r="K3371" s="27"/>
      <c r="L3371" s="27"/>
      <c r="M3371" s="42"/>
      <c r="N3371" s="42"/>
      <c r="O3371" s="42"/>
      <c r="P3371" s="42"/>
      <c r="Q3371" s="42"/>
      <c r="R3371" s="42"/>
      <c r="S3371" s="42"/>
      <c r="T3371" s="42"/>
      <c r="U3371" s="42"/>
      <c r="V3371" s="42"/>
      <c r="W3371" s="42"/>
      <c r="X3371" s="42"/>
      <c r="Y3371" s="41"/>
      <c r="Z3371" s="41"/>
      <c r="AA3371" s="43"/>
      <c r="AB3371" s="27"/>
      <c r="AC3371" s="27"/>
      <c r="AD3371" s="27"/>
      <c r="AE3371" s="44"/>
      <c r="AF3371" s="27"/>
      <c r="AG3371" s="28"/>
      <c r="AH3371" s="27"/>
      <c r="AI3371" s="27"/>
      <c r="AJ3371" s="27"/>
      <c r="AK3371" s="28"/>
      <c r="AL3371" s="29"/>
      <c r="AM3371" s="29"/>
      <c r="AN3371" s="29"/>
      <c r="AO3371" s="29"/>
      <c r="AP3371" s="29"/>
      <c r="AQ3371" s="29"/>
      <c r="AR3371" s="29"/>
      <c r="AS3371" s="29"/>
      <c r="AT3371" s="29"/>
      <c r="AU3371" s="29"/>
      <c r="AV3371" s="29"/>
      <c r="AW3371" s="29"/>
      <c r="AX3371" s="29"/>
      <c r="AY3371" s="31"/>
      <c r="AZ3371" s="30"/>
      <c r="BA3371" s="35"/>
    </row>
    <row r="3372" spans="1:53" x14ac:dyDescent="0.25">
      <c r="A3372" s="27"/>
      <c r="B3372" s="27"/>
      <c r="C3372" s="27"/>
      <c r="D3372" s="27"/>
      <c r="E3372" s="27"/>
      <c r="F3372" s="27"/>
      <c r="G3372" s="27"/>
      <c r="H3372" s="27"/>
      <c r="I3372" s="27"/>
      <c r="J3372" s="27"/>
      <c r="K3372" s="27"/>
      <c r="L3372" s="27"/>
      <c r="M3372" s="42"/>
      <c r="N3372" s="42"/>
      <c r="O3372" s="42"/>
      <c r="P3372" s="42"/>
      <c r="Q3372" s="42"/>
      <c r="R3372" s="42"/>
      <c r="S3372" s="42"/>
      <c r="T3372" s="42"/>
      <c r="U3372" s="42"/>
      <c r="V3372" s="42"/>
      <c r="W3372" s="42"/>
      <c r="X3372" s="42"/>
      <c r="Y3372" s="41"/>
      <c r="Z3372" s="41"/>
      <c r="AA3372" s="43"/>
      <c r="AB3372" s="27"/>
      <c r="AC3372" s="27"/>
      <c r="AD3372" s="27"/>
      <c r="AE3372" s="44"/>
      <c r="AF3372" s="27"/>
      <c r="AG3372" s="28"/>
      <c r="AH3372" s="27"/>
      <c r="AI3372" s="27"/>
      <c r="AJ3372" s="27"/>
      <c r="AK3372" s="28"/>
      <c r="AL3372" s="29"/>
      <c r="AM3372" s="29"/>
      <c r="AN3372" s="29"/>
      <c r="AO3372" s="29"/>
      <c r="AP3372" s="29"/>
      <c r="AQ3372" s="29"/>
      <c r="AR3372" s="29"/>
      <c r="AS3372" s="29"/>
      <c r="AT3372" s="29"/>
      <c r="AU3372" s="29"/>
      <c r="AV3372" s="29"/>
      <c r="AW3372" s="29"/>
      <c r="AX3372" s="29"/>
      <c r="AY3372" s="31"/>
      <c r="AZ3372" s="30"/>
      <c r="BA3372" s="35"/>
    </row>
    <row r="3373" spans="1:53" x14ac:dyDescent="0.25">
      <c r="A3373" s="27"/>
      <c r="B3373" s="27"/>
      <c r="C3373" s="27"/>
      <c r="D3373" s="27"/>
      <c r="E3373" s="27"/>
      <c r="F3373" s="27"/>
      <c r="G3373" s="27"/>
      <c r="H3373" s="27"/>
      <c r="I3373" s="27"/>
      <c r="J3373" s="27"/>
      <c r="K3373" s="27"/>
      <c r="L3373" s="27"/>
      <c r="M3373" s="42"/>
      <c r="N3373" s="42"/>
      <c r="O3373" s="42"/>
      <c r="P3373" s="42"/>
      <c r="Q3373" s="42"/>
      <c r="R3373" s="42"/>
      <c r="S3373" s="42"/>
      <c r="T3373" s="42"/>
      <c r="U3373" s="42"/>
      <c r="V3373" s="42"/>
      <c r="W3373" s="42"/>
      <c r="X3373" s="42"/>
      <c r="Y3373" s="41"/>
      <c r="Z3373" s="41"/>
      <c r="AA3373" s="43"/>
      <c r="AB3373" s="27"/>
      <c r="AC3373" s="27"/>
      <c r="AD3373" s="27"/>
      <c r="AE3373" s="44"/>
      <c r="AF3373" s="27"/>
      <c r="AG3373" s="28"/>
      <c r="AH3373" s="27"/>
      <c r="AI3373" s="27"/>
      <c r="AJ3373" s="27"/>
      <c r="AK3373" s="28"/>
      <c r="AL3373" s="29"/>
      <c r="AM3373" s="29"/>
      <c r="AN3373" s="29"/>
      <c r="AO3373" s="29"/>
      <c r="AP3373" s="29"/>
      <c r="AQ3373" s="29"/>
      <c r="AR3373" s="29"/>
      <c r="AS3373" s="29"/>
      <c r="AT3373" s="29"/>
      <c r="AU3373" s="29"/>
      <c r="AV3373" s="29"/>
      <c r="AW3373" s="29"/>
      <c r="AX3373" s="29"/>
      <c r="AY3373" s="31"/>
      <c r="AZ3373" s="30"/>
      <c r="BA3373" s="35"/>
    </row>
    <row r="3374" spans="1:53" x14ac:dyDescent="0.25">
      <c r="A3374" s="27"/>
      <c r="B3374" s="27"/>
      <c r="C3374" s="27"/>
      <c r="D3374" s="27"/>
      <c r="E3374" s="27"/>
      <c r="F3374" s="27"/>
      <c r="G3374" s="27"/>
      <c r="H3374" s="27"/>
      <c r="I3374" s="27"/>
      <c r="J3374" s="27"/>
      <c r="K3374" s="27"/>
      <c r="L3374" s="27"/>
      <c r="M3374" s="42"/>
      <c r="N3374" s="42"/>
      <c r="O3374" s="42"/>
      <c r="P3374" s="42"/>
      <c r="Q3374" s="42"/>
      <c r="R3374" s="42"/>
      <c r="S3374" s="42"/>
      <c r="T3374" s="42"/>
      <c r="U3374" s="42"/>
      <c r="V3374" s="42"/>
      <c r="W3374" s="42"/>
      <c r="X3374" s="42"/>
      <c r="Y3374" s="41"/>
      <c r="Z3374" s="41"/>
      <c r="AA3374" s="43"/>
      <c r="AB3374" s="27"/>
      <c r="AC3374" s="27"/>
      <c r="AD3374" s="27"/>
      <c r="AE3374" s="44"/>
      <c r="AF3374" s="27"/>
      <c r="AG3374" s="28"/>
      <c r="AH3374" s="27"/>
      <c r="AI3374" s="27"/>
      <c r="AJ3374" s="27"/>
      <c r="AK3374" s="28"/>
      <c r="AL3374" s="29"/>
      <c r="AM3374" s="29"/>
      <c r="AN3374" s="29"/>
      <c r="AO3374" s="29"/>
      <c r="AP3374" s="29"/>
      <c r="AQ3374" s="29"/>
      <c r="AR3374" s="29"/>
      <c r="AS3374" s="29"/>
      <c r="AT3374" s="29"/>
      <c r="AU3374" s="29"/>
      <c r="AV3374" s="29"/>
      <c r="AW3374" s="29"/>
      <c r="AX3374" s="29"/>
      <c r="AY3374" s="31"/>
      <c r="AZ3374" s="30"/>
      <c r="BA3374" s="35"/>
    </row>
    <row r="3375" spans="1:53" x14ac:dyDescent="0.25">
      <c r="A3375" s="27"/>
      <c r="B3375" s="27"/>
      <c r="C3375" s="27"/>
      <c r="D3375" s="27"/>
      <c r="E3375" s="27"/>
      <c r="F3375" s="27"/>
      <c r="G3375" s="27"/>
      <c r="H3375" s="27"/>
      <c r="I3375" s="27"/>
      <c r="J3375" s="27"/>
      <c r="K3375" s="27"/>
      <c r="L3375" s="27"/>
      <c r="M3375" s="42"/>
      <c r="N3375" s="42"/>
      <c r="O3375" s="42"/>
      <c r="P3375" s="42"/>
      <c r="Q3375" s="42"/>
      <c r="R3375" s="42"/>
      <c r="S3375" s="42"/>
      <c r="T3375" s="42"/>
      <c r="U3375" s="42"/>
      <c r="V3375" s="42"/>
      <c r="W3375" s="42"/>
      <c r="X3375" s="42"/>
      <c r="Y3375" s="41"/>
      <c r="Z3375" s="41"/>
      <c r="AA3375" s="43"/>
      <c r="AB3375" s="27"/>
      <c r="AC3375" s="27"/>
      <c r="AD3375" s="27"/>
      <c r="AE3375" s="44"/>
      <c r="AF3375" s="27"/>
      <c r="AG3375" s="28"/>
      <c r="AH3375" s="27"/>
      <c r="AI3375" s="27"/>
      <c r="AJ3375" s="27"/>
      <c r="AK3375" s="28"/>
      <c r="AL3375" s="29"/>
      <c r="AM3375" s="29"/>
      <c r="AN3375" s="29"/>
      <c r="AO3375" s="29"/>
      <c r="AP3375" s="29"/>
      <c r="AQ3375" s="29"/>
      <c r="AR3375" s="29"/>
      <c r="AS3375" s="29"/>
      <c r="AT3375" s="29"/>
      <c r="AU3375" s="29"/>
      <c r="AV3375" s="29"/>
      <c r="AW3375" s="29"/>
      <c r="AX3375" s="29"/>
      <c r="AY3375" s="31"/>
      <c r="AZ3375" s="30"/>
      <c r="BA3375" s="35"/>
    </row>
    <row r="3376" spans="1:53" x14ac:dyDescent="0.25">
      <c r="A3376" s="27"/>
      <c r="B3376" s="27"/>
      <c r="C3376" s="27"/>
      <c r="D3376" s="27"/>
      <c r="E3376" s="27"/>
      <c r="F3376" s="27"/>
      <c r="G3376" s="27"/>
      <c r="H3376" s="27"/>
      <c r="I3376" s="27"/>
      <c r="J3376" s="27"/>
      <c r="K3376" s="27"/>
      <c r="L3376" s="27"/>
      <c r="M3376" s="42"/>
      <c r="N3376" s="42"/>
      <c r="O3376" s="42"/>
      <c r="P3376" s="42"/>
      <c r="Q3376" s="42"/>
      <c r="R3376" s="42"/>
      <c r="S3376" s="42"/>
      <c r="T3376" s="42"/>
      <c r="U3376" s="42"/>
      <c r="V3376" s="42"/>
      <c r="W3376" s="42"/>
      <c r="X3376" s="42"/>
      <c r="Y3376" s="41"/>
      <c r="Z3376" s="41"/>
      <c r="AA3376" s="43"/>
      <c r="AB3376" s="27"/>
      <c r="AC3376" s="27"/>
      <c r="AD3376" s="27"/>
      <c r="AE3376" s="44"/>
      <c r="AF3376" s="27"/>
      <c r="AG3376" s="28"/>
      <c r="AH3376" s="27"/>
      <c r="AI3376" s="27"/>
      <c r="AJ3376" s="27"/>
      <c r="AK3376" s="28"/>
      <c r="AL3376" s="29"/>
      <c r="AM3376" s="29"/>
      <c r="AN3376" s="29"/>
      <c r="AO3376" s="29"/>
      <c r="AP3376" s="29"/>
      <c r="AQ3376" s="29"/>
      <c r="AR3376" s="29"/>
      <c r="AS3376" s="29"/>
      <c r="AT3376" s="29"/>
      <c r="AU3376" s="29"/>
      <c r="AV3376" s="29"/>
      <c r="AW3376" s="29"/>
      <c r="AX3376" s="29"/>
      <c r="AY3376" s="31"/>
      <c r="AZ3376" s="30"/>
      <c r="BA3376" s="35"/>
    </row>
    <row r="3377" spans="1:53" x14ac:dyDescent="0.25">
      <c r="A3377" s="27"/>
      <c r="B3377" s="27"/>
      <c r="C3377" s="27"/>
      <c r="D3377" s="27"/>
      <c r="E3377" s="27"/>
      <c r="F3377" s="27"/>
      <c r="G3377" s="27"/>
      <c r="H3377" s="27"/>
      <c r="I3377" s="27"/>
      <c r="J3377" s="27"/>
      <c r="K3377" s="27"/>
      <c r="L3377" s="27"/>
      <c r="M3377" s="42"/>
      <c r="N3377" s="42"/>
      <c r="O3377" s="42"/>
      <c r="P3377" s="42"/>
      <c r="Q3377" s="42"/>
      <c r="R3377" s="42"/>
      <c r="S3377" s="42"/>
      <c r="T3377" s="42"/>
      <c r="U3377" s="42"/>
      <c r="V3377" s="42"/>
      <c r="W3377" s="42"/>
      <c r="X3377" s="42"/>
      <c r="Y3377" s="41"/>
      <c r="Z3377" s="41"/>
      <c r="AA3377" s="43"/>
      <c r="AB3377" s="27"/>
      <c r="AC3377" s="27"/>
      <c r="AD3377" s="27"/>
      <c r="AE3377" s="44"/>
      <c r="AF3377" s="27"/>
      <c r="AG3377" s="28"/>
      <c r="AH3377" s="27"/>
      <c r="AI3377" s="27"/>
      <c r="AJ3377" s="27"/>
      <c r="AK3377" s="28"/>
      <c r="AL3377" s="29"/>
      <c r="AM3377" s="29"/>
      <c r="AN3377" s="29"/>
      <c r="AO3377" s="29"/>
      <c r="AP3377" s="29"/>
      <c r="AQ3377" s="29"/>
      <c r="AR3377" s="29"/>
      <c r="AS3377" s="29"/>
      <c r="AT3377" s="29"/>
      <c r="AU3377" s="29"/>
      <c r="AV3377" s="29"/>
      <c r="AW3377" s="29"/>
      <c r="AX3377" s="29"/>
      <c r="AY3377" s="31"/>
      <c r="AZ3377" s="30"/>
      <c r="BA3377" s="35"/>
    </row>
    <row r="3378" spans="1:53" x14ac:dyDescent="0.25">
      <c r="A3378" s="27"/>
      <c r="B3378" s="27"/>
      <c r="C3378" s="27"/>
      <c r="D3378" s="27"/>
      <c r="E3378" s="27"/>
      <c r="F3378" s="27"/>
      <c r="G3378" s="27"/>
      <c r="H3378" s="27"/>
      <c r="I3378" s="27"/>
      <c r="J3378" s="27"/>
      <c r="K3378" s="27"/>
      <c r="L3378" s="27"/>
      <c r="M3378" s="42"/>
      <c r="N3378" s="42"/>
      <c r="O3378" s="42"/>
      <c r="P3378" s="42"/>
      <c r="Q3378" s="42"/>
      <c r="R3378" s="42"/>
      <c r="S3378" s="42"/>
      <c r="T3378" s="42"/>
      <c r="U3378" s="42"/>
      <c r="V3378" s="42"/>
      <c r="W3378" s="42"/>
      <c r="X3378" s="42"/>
      <c r="Y3378" s="41"/>
      <c r="Z3378" s="41"/>
      <c r="AA3378" s="43"/>
      <c r="AB3378" s="27"/>
      <c r="AC3378" s="27"/>
      <c r="AD3378" s="27"/>
      <c r="AE3378" s="44"/>
      <c r="AF3378" s="27"/>
      <c r="AG3378" s="28"/>
      <c r="AH3378" s="27"/>
      <c r="AI3378" s="27"/>
      <c r="AJ3378" s="27"/>
      <c r="AK3378" s="28"/>
      <c r="AL3378" s="29"/>
      <c r="AM3378" s="29"/>
      <c r="AN3378" s="29"/>
      <c r="AO3378" s="29"/>
      <c r="AP3378" s="29"/>
      <c r="AQ3378" s="29"/>
      <c r="AR3378" s="29"/>
      <c r="AS3378" s="29"/>
      <c r="AT3378" s="29"/>
      <c r="AU3378" s="29"/>
      <c r="AV3378" s="29"/>
      <c r="AW3378" s="29"/>
      <c r="AX3378" s="29"/>
      <c r="AY3378" s="31"/>
      <c r="AZ3378" s="30"/>
      <c r="BA3378" s="35"/>
    </row>
    <row r="3379" spans="1:53" x14ac:dyDescent="0.25">
      <c r="A3379" s="27"/>
      <c r="B3379" s="27"/>
      <c r="C3379" s="27"/>
      <c r="D3379" s="27"/>
      <c r="E3379" s="27"/>
      <c r="F3379" s="27"/>
      <c r="G3379" s="27"/>
      <c r="H3379" s="27"/>
      <c r="I3379" s="27"/>
      <c r="J3379" s="27"/>
      <c r="K3379" s="27"/>
      <c r="L3379" s="27"/>
      <c r="M3379" s="42"/>
      <c r="N3379" s="42"/>
      <c r="O3379" s="42"/>
      <c r="P3379" s="42"/>
      <c r="Q3379" s="42"/>
      <c r="R3379" s="42"/>
      <c r="S3379" s="42"/>
      <c r="T3379" s="42"/>
      <c r="U3379" s="42"/>
      <c r="V3379" s="42"/>
      <c r="W3379" s="42"/>
      <c r="X3379" s="42"/>
      <c r="Y3379" s="41"/>
      <c r="Z3379" s="41"/>
      <c r="AA3379" s="43"/>
      <c r="AB3379" s="27"/>
      <c r="AC3379" s="27"/>
      <c r="AD3379" s="27"/>
      <c r="AE3379" s="44"/>
      <c r="AF3379" s="27"/>
      <c r="AG3379" s="28"/>
      <c r="AH3379" s="27"/>
      <c r="AI3379" s="27"/>
      <c r="AJ3379" s="27"/>
      <c r="AK3379" s="28"/>
      <c r="AL3379" s="29"/>
      <c r="AM3379" s="29"/>
      <c r="AN3379" s="29"/>
      <c r="AO3379" s="29"/>
      <c r="AP3379" s="29"/>
      <c r="AQ3379" s="29"/>
      <c r="AR3379" s="29"/>
      <c r="AS3379" s="29"/>
      <c r="AT3379" s="29"/>
      <c r="AU3379" s="29"/>
      <c r="AV3379" s="29"/>
      <c r="AW3379" s="29"/>
      <c r="AX3379" s="29"/>
      <c r="AY3379" s="31"/>
      <c r="AZ3379" s="30"/>
      <c r="BA3379" s="35"/>
    </row>
    <row r="3380" spans="1:53" x14ac:dyDescent="0.25">
      <c r="A3380" s="27"/>
      <c r="B3380" s="27"/>
      <c r="C3380" s="27"/>
      <c r="D3380" s="27"/>
      <c r="E3380" s="27"/>
      <c r="F3380" s="27"/>
      <c r="G3380" s="27"/>
      <c r="H3380" s="27"/>
      <c r="I3380" s="27"/>
      <c r="J3380" s="27"/>
      <c r="K3380" s="27"/>
      <c r="L3380" s="27"/>
      <c r="M3380" s="42"/>
      <c r="N3380" s="42"/>
      <c r="O3380" s="42"/>
      <c r="P3380" s="42"/>
      <c r="Q3380" s="42"/>
      <c r="R3380" s="42"/>
      <c r="S3380" s="42"/>
      <c r="T3380" s="42"/>
      <c r="U3380" s="42"/>
      <c r="V3380" s="42"/>
      <c r="W3380" s="42"/>
      <c r="X3380" s="42"/>
      <c r="Y3380" s="41"/>
      <c r="Z3380" s="41"/>
      <c r="AA3380" s="43"/>
      <c r="AB3380" s="27"/>
      <c r="AC3380" s="27"/>
      <c r="AD3380" s="27"/>
      <c r="AE3380" s="44"/>
      <c r="AF3380" s="27"/>
      <c r="AG3380" s="28"/>
      <c r="AH3380" s="27"/>
      <c r="AI3380" s="27"/>
      <c r="AJ3380" s="27"/>
      <c r="AK3380" s="28"/>
      <c r="AL3380" s="29"/>
      <c r="AM3380" s="29"/>
      <c r="AN3380" s="29"/>
      <c r="AO3380" s="29"/>
      <c r="AP3380" s="29"/>
      <c r="AQ3380" s="29"/>
      <c r="AR3380" s="29"/>
      <c r="AS3380" s="29"/>
      <c r="AT3380" s="29"/>
      <c r="AU3380" s="29"/>
      <c r="AV3380" s="29"/>
      <c r="AW3380" s="29"/>
      <c r="AX3380" s="29"/>
      <c r="AY3380" s="31"/>
      <c r="AZ3380" s="30"/>
      <c r="BA3380" s="35"/>
    </row>
    <row r="3381" spans="1:53" x14ac:dyDescent="0.25">
      <c r="A3381" s="27"/>
      <c r="B3381" s="27"/>
      <c r="C3381" s="27"/>
      <c r="D3381" s="27"/>
      <c r="E3381" s="27"/>
      <c r="F3381" s="27"/>
      <c r="G3381" s="27"/>
      <c r="H3381" s="27"/>
      <c r="I3381" s="27"/>
      <c r="J3381" s="27"/>
      <c r="K3381" s="27"/>
      <c r="L3381" s="27"/>
      <c r="M3381" s="42"/>
      <c r="N3381" s="42"/>
      <c r="O3381" s="42"/>
      <c r="P3381" s="42"/>
      <c r="Q3381" s="42"/>
      <c r="R3381" s="42"/>
      <c r="S3381" s="42"/>
      <c r="T3381" s="42"/>
      <c r="U3381" s="42"/>
      <c r="V3381" s="42"/>
      <c r="W3381" s="42"/>
      <c r="X3381" s="42"/>
      <c r="Y3381" s="41"/>
      <c r="Z3381" s="41"/>
      <c r="AA3381" s="43"/>
      <c r="AB3381" s="27"/>
      <c r="AC3381" s="27"/>
      <c r="AD3381" s="27"/>
      <c r="AE3381" s="44"/>
      <c r="AF3381" s="27"/>
      <c r="AG3381" s="28"/>
      <c r="AH3381" s="27"/>
      <c r="AI3381" s="27"/>
      <c r="AJ3381" s="27"/>
      <c r="AK3381" s="28"/>
      <c r="AL3381" s="29"/>
      <c r="AM3381" s="29"/>
      <c r="AN3381" s="29"/>
      <c r="AO3381" s="29"/>
      <c r="AP3381" s="29"/>
      <c r="AQ3381" s="29"/>
      <c r="AR3381" s="29"/>
      <c r="AS3381" s="29"/>
      <c r="AT3381" s="29"/>
      <c r="AU3381" s="29"/>
      <c r="AV3381" s="29"/>
      <c r="AW3381" s="29"/>
      <c r="AX3381" s="29"/>
      <c r="AY3381" s="31"/>
      <c r="AZ3381" s="30"/>
      <c r="BA3381" s="35"/>
    </row>
    <row r="3382" spans="1:53" x14ac:dyDescent="0.25">
      <c r="A3382" s="27"/>
      <c r="B3382" s="27"/>
      <c r="C3382" s="27"/>
      <c r="D3382" s="27"/>
      <c r="E3382" s="27"/>
      <c r="F3382" s="27"/>
      <c r="G3382" s="27"/>
      <c r="H3382" s="27"/>
      <c r="I3382" s="27"/>
      <c r="J3382" s="27"/>
      <c r="K3382" s="27"/>
      <c r="L3382" s="27"/>
      <c r="M3382" s="42"/>
      <c r="N3382" s="42"/>
      <c r="O3382" s="42"/>
      <c r="P3382" s="42"/>
      <c r="Q3382" s="42"/>
      <c r="R3382" s="42"/>
      <c r="S3382" s="42"/>
      <c r="T3382" s="42"/>
      <c r="U3382" s="42"/>
      <c r="V3382" s="42"/>
      <c r="W3382" s="42"/>
      <c r="X3382" s="42"/>
      <c r="Y3382" s="41"/>
      <c r="Z3382" s="41"/>
      <c r="AA3382" s="43"/>
      <c r="AB3382" s="27"/>
      <c r="AC3382" s="27"/>
      <c r="AD3382" s="27"/>
      <c r="AE3382" s="44"/>
      <c r="AF3382" s="27"/>
      <c r="AG3382" s="28"/>
      <c r="AH3382" s="27"/>
      <c r="AI3382" s="27"/>
      <c r="AJ3382" s="27"/>
      <c r="AK3382" s="28"/>
      <c r="AL3382" s="29"/>
      <c r="AM3382" s="29"/>
      <c r="AN3382" s="29"/>
      <c r="AO3382" s="29"/>
      <c r="AP3382" s="29"/>
      <c r="AQ3382" s="29"/>
      <c r="AR3382" s="29"/>
      <c r="AS3382" s="29"/>
      <c r="AT3382" s="29"/>
      <c r="AU3382" s="29"/>
      <c r="AV3382" s="29"/>
      <c r="AW3382" s="29"/>
      <c r="AX3382" s="29"/>
      <c r="AY3382" s="31"/>
      <c r="AZ3382" s="30"/>
      <c r="BA3382" s="35"/>
    </row>
    <row r="3383" spans="1:53" x14ac:dyDescent="0.25">
      <c r="A3383" s="27"/>
      <c r="B3383" s="27"/>
      <c r="C3383" s="27"/>
      <c r="D3383" s="27"/>
      <c r="E3383" s="27"/>
      <c r="F3383" s="27"/>
      <c r="G3383" s="27"/>
      <c r="H3383" s="27"/>
      <c r="I3383" s="27"/>
      <c r="J3383" s="27"/>
      <c r="K3383" s="27"/>
      <c r="L3383" s="27"/>
      <c r="M3383" s="42"/>
      <c r="N3383" s="42"/>
      <c r="O3383" s="42"/>
      <c r="P3383" s="42"/>
      <c r="Q3383" s="42"/>
      <c r="R3383" s="42"/>
      <c r="S3383" s="42"/>
      <c r="T3383" s="42"/>
      <c r="U3383" s="42"/>
      <c r="V3383" s="42"/>
      <c r="W3383" s="42"/>
      <c r="X3383" s="42"/>
      <c r="Y3383" s="41"/>
      <c r="Z3383" s="41"/>
      <c r="AA3383" s="43"/>
      <c r="AB3383" s="27"/>
      <c r="AC3383" s="27"/>
      <c r="AD3383" s="27"/>
      <c r="AE3383" s="44"/>
      <c r="AF3383" s="27"/>
      <c r="AG3383" s="28"/>
      <c r="AH3383" s="27"/>
      <c r="AI3383" s="27"/>
      <c r="AJ3383" s="27"/>
      <c r="AK3383" s="28"/>
      <c r="AL3383" s="29"/>
      <c r="AM3383" s="29"/>
      <c r="AN3383" s="29"/>
      <c r="AO3383" s="29"/>
      <c r="AP3383" s="29"/>
      <c r="AQ3383" s="29"/>
      <c r="AR3383" s="29"/>
      <c r="AS3383" s="29"/>
      <c r="AT3383" s="29"/>
      <c r="AU3383" s="29"/>
      <c r="AV3383" s="29"/>
      <c r="AW3383" s="29"/>
      <c r="AX3383" s="29"/>
      <c r="AY3383" s="31"/>
      <c r="AZ3383" s="30"/>
      <c r="BA3383" s="35"/>
    </row>
    <row r="3384" spans="1:53" x14ac:dyDescent="0.25">
      <c r="A3384" s="27"/>
      <c r="B3384" s="27"/>
      <c r="C3384" s="27"/>
      <c r="D3384" s="27"/>
      <c r="E3384" s="27"/>
      <c r="F3384" s="27"/>
      <c r="G3384" s="27"/>
      <c r="H3384" s="27"/>
      <c r="I3384" s="27"/>
      <c r="J3384" s="27"/>
      <c r="K3384" s="27"/>
      <c r="L3384" s="27"/>
      <c r="M3384" s="42"/>
      <c r="N3384" s="42"/>
      <c r="O3384" s="42"/>
      <c r="P3384" s="42"/>
      <c r="Q3384" s="42"/>
      <c r="R3384" s="42"/>
      <c r="S3384" s="42"/>
      <c r="T3384" s="42"/>
      <c r="U3384" s="42"/>
      <c r="V3384" s="42"/>
      <c r="W3384" s="42"/>
      <c r="X3384" s="42"/>
      <c r="Y3384" s="41"/>
      <c r="Z3384" s="41"/>
      <c r="AA3384" s="43"/>
      <c r="AB3384" s="27"/>
      <c r="AC3384" s="27"/>
      <c r="AD3384" s="27"/>
      <c r="AE3384" s="44"/>
      <c r="AF3384" s="27"/>
      <c r="AG3384" s="28"/>
      <c r="AH3384" s="27"/>
      <c r="AI3384" s="27"/>
      <c r="AJ3384" s="27"/>
      <c r="AK3384" s="28"/>
      <c r="AL3384" s="29"/>
      <c r="AM3384" s="29"/>
      <c r="AN3384" s="29"/>
      <c r="AO3384" s="29"/>
      <c r="AP3384" s="29"/>
      <c r="AQ3384" s="29"/>
      <c r="AR3384" s="29"/>
      <c r="AS3384" s="29"/>
      <c r="AT3384" s="29"/>
      <c r="AU3384" s="29"/>
      <c r="AV3384" s="29"/>
      <c r="AW3384" s="29"/>
      <c r="AX3384" s="29"/>
      <c r="AY3384" s="31"/>
      <c r="AZ3384" s="30"/>
      <c r="BA3384" s="35"/>
    </row>
    <row r="3385" spans="1:53" x14ac:dyDescent="0.25">
      <c r="A3385" s="27"/>
      <c r="B3385" s="27"/>
      <c r="C3385" s="27"/>
      <c r="D3385" s="27"/>
      <c r="E3385" s="27"/>
      <c r="F3385" s="27"/>
      <c r="G3385" s="27"/>
      <c r="H3385" s="27"/>
      <c r="I3385" s="27"/>
      <c r="J3385" s="27"/>
      <c r="K3385" s="27"/>
      <c r="L3385" s="27"/>
      <c r="M3385" s="42"/>
      <c r="N3385" s="42"/>
      <c r="O3385" s="42"/>
      <c r="P3385" s="42"/>
      <c r="Q3385" s="42"/>
      <c r="R3385" s="42"/>
      <c r="S3385" s="42"/>
      <c r="T3385" s="42"/>
      <c r="U3385" s="42"/>
      <c r="V3385" s="42"/>
      <c r="W3385" s="42"/>
      <c r="X3385" s="42"/>
      <c r="Y3385" s="41"/>
      <c r="Z3385" s="41"/>
      <c r="AA3385" s="43"/>
      <c r="AB3385" s="27"/>
      <c r="AC3385" s="27"/>
      <c r="AD3385" s="27"/>
      <c r="AE3385" s="44"/>
      <c r="AF3385" s="27"/>
      <c r="AG3385" s="28"/>
      <c r="AH3385" s="27"/>
      <c r="AI3385" s="27"/>
      <c r="AJ3385" s="27"/>
      <c r="AK3385" s="28"/>
      <c r="AL3385" s="29"/>
      <c r="AM3385" s="29"/>
      <c r="AN3385" s="29"/>
      <c r="AO3385" s="29"/>
      <c r="AP3385" s="29"/>
      <c r="AQ3385" s="29"/>
      <c r="AR3385" s="29"/>
      <c r="AS3385" s="29"/>
      <c r="AT3385" s="29"/>
      <c r="AU3385" s="29"/>
      <c r="AV3385" s="29"/>
      <c r="AW3385" s="29"/>
      <c r="AX3385" s="29"/>
      <c r="AY3385" s="31"/>
      <c r="AZ3385" s="30"/>
      <c r="BA3385" s="35"/>
    </row>
    <row r="3386" spans="1:53" x14ac:dyDescent="0.25">
      <c r="A3386" s="27"/>
      <c r="B3386" s="27"/>
      <c r="C3386" s="27"/>
      <c r="D3386" s="27"/>
      <c r="E3386" s="27"/>
      <c r="F3386" s="27"/>
      <c r="G3386" s="27"/>
      <c r="H3386" s="27"/>
      <c r="I3386" s="27"/>
      <c r="J3386" s="27"/>
      <c r="K3386" s="27"/>
      <c r="L3386" s="27"/>
      <c r="M3386" s="42"/>
      <c r="N3386" s="42"/>
      <c r="O3386" s="42"/>
      <c r="P3386" s="42"/>
      <c r="Q3386" s="42"/>
      <c r="R3386" s="42"/>
      <c r="S3386" s="42"/>
      <c r="T3386" s="42"/>
      <c r="U3386" s="42"/>
      <c r="V3386" s="42"/>
      <c r="W3386" s="42"/>
      <c r="X3386" s="42"/>
      <c r="Y3386" s="41"/>
      <c r="Z3386" s="41"/>
      <c r="AA3386" s="43"/>
      <c r="AB3386" s="27"/>
      <c r="AC3386" s="27"/>
      <c r="AD3386" s="27"/>
      <c r="AE3386" s="44"/>
      <c r="AF3386" s="27"/>
      <c r="AG3386" s="28"/>
      <c r="AH3386" s="27"/>
      <c r="AI3386" s="27"/>
      <c r="AJ3386" s="27"/>
      <c r="AK3386" s="28"/>
      <c r="AL3386" s="29"/>
      <c r="AM3386" s="29"/>
      <c r="AN3386" s="29"/>
      <c r="AO3386" s="29"/>
      <c r="AP3386" s="29"/>
      <c r="AQ3386" s="29"/>
      <c r="AR3386" s="29"/>
      <c r="AS3386" s="29"/>
      <c r="AT3386" s="29"/>
      <c r="AU3386" s="29"/>
      <c r="AV3386" s="29"/>
      <c r="AW3386" s="29"/>
      <c r="AX3386" s="29"/>
      <c r="AY3386" s="31"/>
      <c r="AZ3386" s="30"/>
      <c r="BA3386" s="35"/>
    </row>
    <row r="3387" spans="1:53" x14ac:dyDescent="0.25">
      <c r="A3387" s="27"/>
      <c r="B3387" s="27"/>
      <c r="C3387" s="27"/>
      <c r="D3387" s="27"/>
      <c r="E3387" s="27"/>
      <c r="F3387" s="27"/>
      <c r="G3387" s="27"/>
      <c r="H3387" s="27"/>
      <c r="I3387" s="27"/>
      <c r="J3387" s="27"/>
      <c r="K3387" s="27"/>
      <c r="L3387" s="27"/>
      <c r="M3387" s="42"/>
      <c r="N3387" s="42"/>
      <c r="O3387" s="42"/>
      <c r="P3387" s="42"/>
      <c r="Q3387" s="42"/>
      <c r="R3387" s="42"/>
      <c r="S3387" s="42"/>
      <c r="T3387" s="42"/>
      <c r="U3387" s="42"/>
      <c r="V3387" s="42"/>
      <c r="W3387" s="42"/>
      <c r="X3387" s="42"/>
      <c r="Y3387" s="41"/>
      <c r="Z3387" s="41"/>
      <c r="AA3387" s="43"/>
      <c r="AB3387" s="27"/>
      <c r="AC3387" s="27"/>
      <c r="AD3387" s="27"/>
      <c r="AE3387" s="44"/>
      <c r="AF3387" s="27"/>
      <c r="AG3387" s="28"/>
      <c r="AH3387" s="27"/>
      <c r="AI3387" s="27"/>
      <c r="AJ3387" s="27"/>
      <c r="AK3387" s="28"/>
      <c r="AL3387" s="29"/>
      <c r="AM3387" s="29"/>
      <c r="AN3387" s="29"/>
      <c r="AO3387" s="29"/>
      <c r="AP3387" s="29"/>
      <c r="AQ3387" s="29"/>
      <c r="AR3387" s="29"/>
      <c r="AS3387" s="29"/>
      <c r="AT3387" s="29"/>
      <c r="AU3387" s="29"/>
      <c r="AV3387" s="29"/>
      <c r="AW3387" s="29"/>
      <c r="AX3387" s="29"/>
      <c r="AY3387" s="31"/>
      <c r="AZ3387" s="30"/>
      <c r="BA3387" s="35"/>
    </row>
    <row r="3388" spans="1:53" x14ac:dyDescent="0.25">
      <c r="A3388" s="27"/>
      <c r="B3388" s="27"/>
      <c r="C3388" s="27"/>
      <c r="D3388" s="27"/>
      <c r="E3388" s="27"/>
      <c r="F3388" s="27"/>
      <c r="G3388" s="27"/>
      <c r="H3388" s="27"/>
      <c r="I3388" s="27"/>
      <c r="J3388" s="27"/>
      <c r="K3388" s="27"/>
      <c r="L3388" s="27"/>
      <c r="M3388" s="42"/>
      <c r="N3388" s="42"/>
      <c r="O3388" s="42"/>
      <c r="P3388" s="42"/>
      <c r="Q3388" s="42"/>
      <c r="R3388" s="42"/>
      <c r="S3388" s="42"/>
      <c r="T3388" s="42"/>
      <c r="U3388" s="42"/>
      <c r="V3388" s="42"/>
      <c r="W3388" s="42"/>
      <c r="X3388" s="42"/>
      <c r="Y3388" s="41"/>
      <c r="Z3388" s="41"/>
      <c r="AA3388" s="43"/>
      <c r="AB3388" s="27"/>
      <c r="AC3388" s="27"/>
      <c r="AD3388" s="27"/>
      <c r="AE3388" s="44"/>
      <c r="AF3388" s="27"/>
      <c r="AG3388" s="28"/>
      <c r="AH3388" s="27"/>
      <c r="AI3388" s="27"/>
      <c r="AJ3388" s="27"/>
      <c r="AK3388" s="28"/>
      <c r="AL3388" s="29"/>
      <c r="AM3388" s="29"/>
      <c r="AN3388" s="29"/>
      <c r="AO3388" s="29"/>
      <c r="AP3388" s="29"/>
      <c r="AQ3388" s="29"/>
      <c r="AR3388" s="29"/>
      <c r="AS3388" s="29"/>
      <c r="AT3388" s="29"/>
      <c r="AU3388" s="29"/>
      <c r="AV3388" s="29"/>
      <c r="AW3388" s="29"/>
      <c r="AX3388" s="29"/>
      <c r="AY3388" s="31"/>
      <c r="AZ3388" s="30"/>
      <c r="BA3388" s="35"/>
    </row>
    <row r="3389" spans="1:53" x14ac:dyDescent="0.25">
      <c r="A3389" s="27"/>
      <c r="B3389" s="27"/>
      <c r="C3389" s="27"/>
      <c r="D3389" s="27"/>
      <c r="E3389" s="27"/>
      <c r="F3389" s="27"/>
      <c r="G3389" s="27"/>
      <c r="H3389" s="27"/>
      <c r="I3389" s="27"/>
      <c r="J3389" s="27"/>
      <c r="K3389" s="27"/>
      <c r="L3389" s="27"/>
      <c r="M3389" s="42"/>
      <c r="N3389" s="42"/>
      <c r="O3389" s="42"/>
      <c r="P3389" s="42"/>
      <c r="Q3389" s="42"/>
      <c r="R3389" s="42"/>
      <c r="S3389" s="42"/>
      <c r="T3389" s="42"/>
      <c r="U3389" s="42"/>
      <c r="V3389" s="42"/>
      <c r="W3389" s="42"/>
      <c r="X3389" s="42"/>
      <c r="Y3389" s="41"/>
      <c r="Z3389" s="41"/>
      <c r="AA3389" s="43"/>
      <c r="AB3389" s="27"/>
      <c r="AC3389" s="27"/>
      <c r="AD3389" s="27"/>
      <c r="AE3389" s="44"/>
      <c r="AF3389" s="27"/>
      <c r="AG3389" s="28"/>
      <c r="AH3389" s="27"/>
      <c r="AI3389" s="27"/>
      <c r="AJ3389" s="27"/>
      <c r="AK3389" s="28"/>
      <c r="AL3389" s="29"/>
      <c r="AM3389" s="29"/>
      <c r="AN3389" s="29"/>
      <c r="AO3389" s="29"/>
      <c r="AP3389" s="29"/>
      <c r="AQ3389" s="29"/>
      <c r="AR3389" s="29"/>
      <c r="AS3389" s="29"/>
      <c r="AT3389" s="29"/>
      <c r="AU3389" s="29"/>
      <c r="AV3389" s="29"/>
      <c r="AW3389" s="29"/>
      <c r="AX3389" s="29"/>
      <c r="AY3389" s="31"/>
      <c r="AZ3389" s="30"/>
      <c r="BA3389" s="35"/>
    </row>
    <row r="3390" spans="1:53" x14ac:dyDescent="0.25">
      <c r="A3390" s="27"/>
      <c r="B3390" s="27"/>
      <c r="C3390" s="27"/>
      <c r="D3390" s="27"/>
      <c r="E3390" s="27"/>
      <c r="F3390" s="27"/>
      <c r="G3390" s="27"/>
      <c r="H3390" s="27"/>
      <c r="I3390" s="27"/>
      <c r="J3390" s="27"/>
      <c r="K3390" s="27"/>
      <c r="L3390" s="27"/>
      <c r="M3390" s="42"/>
      <c r="N3390" s="42"/>
      <c r="O3390" s="42"/>
      <c r="P3390" s="42"/>
      <c r="Q3390" s="42"/>
      <c r="R3390" s="42"/>
      <c r="S3390" s="42"/>
      <c r="T3390" s="42"/>
      <c r="U3390" s="42"/>
      <c r="V3390" s="42"/>
      <c r="W3390" s="42"/>
      <c r="X3390" s="42"/>
      <c r="Y3390" s="41"/>
      <c r="Z3390" s="41"/>
      <c r="AA3390" s="43"/>
      <c r="AB3390" s="27"/>
      <c r="AC3390" s="27"/>
      <c r="AD3390" s="27"/>
      <c r="AE3390" s="44"/>
      <c r="AF3390" s="27"/>
      <c r="AG3390" s="28"/>
      <c r="AH3390" s="27"/>
      <c r="AI3390" s="27"/>
      <c r="AJ3390" s="27"/>
      <c r="AK3390" s="28"/>
      <c r="AL3390" s="29"/>
      <c r="AM3390" s="29"/>
      <c r="AN3390" s="29"/>
      <c r="AO3390" s="29"/>
      <c r="AP3390" s="29"/>
      <c r="AQ3390" s="29"/>
      <c r="AR3390" s="29"/>
      <c r="AS3390" s="29"/>
      <c r="AT3390" s="29"/>
      <c r="AU3390" s="29"/>
      <c r="AV3390" s="29"/>
      <c r="AW3390" s="29"/>
      <c r="AX3390" s="29"/>
      <c r="AY3390" s="31"/>
      <c r="AZ3390" s="30"/>
      <c r="BA3390" s="35"/>
    </row>
    <row r="3391" spans="1:53" x14ac:dyDescent="0.25">
      <c r="A3391" s="27"/>
      <c r="B3391" s="27"/>
      <c r="C3391" s="27"/>
      <c r="D3391" s="27"/>
      <c r="E3391" s="27"/>
      <c r="F3391" s="27"/>
      <c r="G3391" s="27"/>
      <c r="H3391" s="27"/>
      <c r="I3391" s="27"/>
      <c r="J3391" s="27"/>
      <c r="K3391" s="27"/>
      <c r="L3391" s="27"/>
      <c r="M3391" s="42"/>
      <c r="N3391" s="42"/>
      <c r="O3391" s="42"/>
      <c r="P3391" s="42"/>
      <c r="Q3391" s="42"/>
      <c r="R3391" s="42"/>
      <c r="S3391" s="42"/>
      <c r="T3391" s="42"/>
      <c r="U3391" s="42"/>
      <c r="V3391" s="42"/>
      <c r="W3391" s="42"/>
      <c r="X3391" s="42"/>
      <c r="Y3391" s="41"/>
      <c r="Z3391" s="41"/>
      <c r="AA3391" s="43"/>
      <c r="AB3391" s="27"/>
      <c r="AC3391" s="27"/>
      <c r="AD3391" s="27"/>
      <c r="AE3391" s="44"/>
      <c r="AF3391" s="27"/>
      <c r="AG3391" s="28"/>
      <c r="AH3391" s="27"/>
      <c r="AI3391" s="27"/>
      <c r="AJ3391" s="27"/>
      <c r="AK3391" s="28"/>
      <c r="AL3391" s="29"/>
      <c r="AM3391" s="29"/>
      <c r="AN3391" s="29"/>
      <c r="AO3391" s="29"/>
      <c r="AP3391" s="29"/>
      <c r="AQ3391" s="29"/>
      <c r="AR3391" s="29"/>
      <c r="AS3391" s="29"/>
      <c r="AT3391" s="29"/>
      <c r="AU3391" s="29"/>
      <c r="AV3391" s="29"/>
      <c r="AW3391" s="29"/>
      <c r="AX3391" s="29"/>
      <c r="AY3391" s="31"/>
      <c r="AZ3391" s="30"/>
      <c r="BA3391" s="35"/>
    </row>
    <row r="3392" spans="1:53" x14ac:dyDescent="0.25">
      <c r="A3392" s="27"/>
      <c r="B3392" s="27"/>
      <c r="C3392" s="27"/>
      <c r="D3392" s="27"/>
      <c r="E3392" s="27"/>
      <c r="F3392" s="27"/>
      <c r="G3392" s="27"/>
      <c r="H3392" s="27"/>
      <c r="I3392" s="27"/>
      <c r="J3392" s="27"/>
      <c r="K3392" s="27"/>
      <c r="L3392" s="27"/>
      <c r="M3392" s="42"/>
      <c r="N3392" s="42"/>
      <c r="O3392" s="42"/>
      <c r="P3392" s="42"/>
      <c r="Q3392" s="42"/>
      <c r="R3392" s="42"/>
      <c r="S3392" s="42"/>
      <c r="T3392" s="42"/>
      <c r="U3392" s="42"/>
      <c r="V3392" s="42"/>
      <c r="W3392" s="42"/>
      <c r="X3392" s="42"/>
      <c r="Y3392" s="41"/>
      <c r="Z3392" s="41"/>
      <c r="AA3392" s="43"/>
      <c r="AB3392" s="27"/>
      <c r="AC3392" s="27"/>
      <c r="AD3392" s="27"/>
      <c r="AE3392" s="44"/>
      <c r="AF3392" s="27"/>
      <c r="AG3392" s="28"/>
      <c r="AH3392" s="27"/>
      <c r="AI3392" s="27"/>
      <c r="AJ3392" s="27"/>
      <c r="AK3392" s="28"/>
      <c r="AL3392" s="29"/>
      <c r="AM3392" s="29"/>
      <c r="AN3392" s="29"/>
      <c r="AO3392" s="29"/>
      <c r="AP3392" s="29"/>
      <c r="AQ3392" s="29"/>
      <c r="AR3392" s="29"/>
      <c r="AS3392" s="29"/>
      <c r="AT3392" s="29"/>
      <c r="AU3392" s="29"/>
      <c r="AV3392" s="29"/>
      <c r="AW3392" s="29"/>
      <c r="AX3392" s="29"/>
      <c r="AY3392" s="31"/>
      <c r="AZ3392" s="30"/>
      <c r="BA3392" s="35"/>
    </row>
    <row r="3393" spans="1:53" x14ac:dyDescent="0.25">
      <c r="A3393" s="27"/>
      <c r="B3393" s="27"/>
      <c r="C3393" s="27"/>
      <c r="D3393" s="27"/>
      <c r="E3393" s="27"/>
      <c r="F3393" s="27"/>
      <c r="G3393" s="27"/>
      <c r="H3393" s="27"/>
      <c r="I3393" s="27"/>
      <c r="J3393" s="27"/>
      <c r="K3393" s="27"/>
      <c r="L3393" s="27"/>
      <c r="M3393" s="42"/>
      <c r="N3393" s="42"/>
      <c r="O3393" s="42"/>
      <c r="P3393" s="42"/>
      <c r="Q3393" s="42"/>
      <c r="R3393" s="42"/>
      <c r="S3393" s="42"/>
      <c r="T3393" s="42"/>
      <c r="U3393" s="42"/>
      <c r="V3393" s="42"/>
      <c r="W3393" s="42"/>
      <c r="X3393" s="42"/>
      <c r="Y3393" s="41"/>
      <c r="Z3393" s="41"/>
      <c r="AA3393" s="43"/>
      <c r="AB3393" s="27"/>
      <c r="AC3393" s="27"/>
      <c r="AD3393" s="27"/>
      <c r="AE3393" s="44"/>
      <c r="AF3393" s="27"/>
      <c r="AG3393" s="28"/>
      <c r="AH3393" s="27"/>
      <c r="AI3393" s="27"/>
      <c r="AJ3393" s="27"/>
      <c r="AK3393" s="28"/>
      <c r="AL3393" s="29"/>
      <c r="AM3393" s="29"/>
      <c r="AN3393" s="29"/>
      <c r="AO3393" s="29"/>
      <c r="AP3393" s="29"/>
      <c r="AQ3393" s="29"/>
      <c r="AR3393" s="29"/>
      <c r="AS3393" s="29"/>
      <c r="AT3393" s="29"/>
      <c r="AU3393" s="29"/>
      <c r="AV3393" s="29"/>
      <c r="AW3393" s="29"/>
      <c r="AX3393" s="29"/>
      <c r="AY3393" s="31"/>
      <c r="AZ3393" s="30"/>
      <c r="BA3393" s="35"/>
    </row>
    <row r="3394" spans="1:53" x14ac:dyDescent="0.25">
      <c r="A3394" s="27"/>
      <c r="B3394" s="27"/>
      <c r="C3394" s="27"/>
      <c r="D3394" s="27"/>
      <c r="E3394" s="27"/>
      <c r="F3394" s="27"/>
      <c r="G3394" s="27"/>
      <c r="H3394" s="27"/>
      <c r="I3394" s="27"/>
      <c r="J3394" s="27"/>
      <c r="K3394" s="27"/>
      <c r="L3394" s="27"/>
      <c r="M3394" s="42"/>
      <c r="N3394" s="42"/>
      <c r="O3394" s="42"/>
      <c r="P3394" s="42"/>
      <c r="Q3394" s="42"/>
      <c r="R3394" s="42"/>
      <c r="S3394" s="42"/>
      <c r="T3394" s="42"/>
      <c r="U3394" s="42"/>
      <c r="V3394" s="42"/>
      <c r="W3394" s="42"/>
      <c r="X3394" s="42"/>
      <c r="Y3394" s="41"/>
      <c r="Z3394" s="41"/>
      <c r="AA3394" s="43"/>
      <c r="AB3394" s="27"/>
      <c r="AC3394" s="27"/>
      <c r="AD3394" s="27"/>
      <c r="AE3394" s="44"/>
      <c r="AF3394" s="27"/>
      <c r="AG3394" s="28"/>
      <c r="AH3394" s="27"/>
      <c r="AI3394" s="27"/>
      <c r="AJ3394" s="27"/>
      <c r="AK3394" s="28"/>
      <c r="AL3394" s="29"/>
      <c r="AM3394" s="29"/>
      <c r="AN3394" s="29"/>
      <c r="AO3394" s="29"/>
      <c r="AP3394" s="29"/>
      <c r="AQ3394" s="29"/>
      <c r="AR3394" s="29"/>
      <c r="AS3394" s="29"/>
      <c r="AT3394" s="29"/>
      <c r="AU3394" s="29"/>
      <c r="AV3394" s="29"/>
      <c r="AW3394" s="29"/>
      <c r="AX3394" s="29"/>
      <c r="AY3394" s="31"/>
      <c r="AZ3394" s="30"/>
      <c r="BA3394" s="35"/>
    </row>
    <row r="3395" spans="1:53" x14ac:dyDescent="0.25">
      <c r="A3395" s="27"/>
      <c r="B3395" s="27"/>
      <c r="C3395" s="27"/>
      <c r="D3395" s="27"/>
      <c r="E3395" s="27"/>
      <c r="F3395" s="27"/>
      <c r="G3395" s="27"/>
      <c r="H3395" s="27"/>
      <c r="I3395" s="27"/>
      <c r="J3395" s="27"/>
      <c r="K3395" s="27"/>
      <c r="L3395" s="27"/>
      <c r="M3395" s="42"/>
      <c r="N3395" s="42"/>
      <c r="O3395" s="42"/>
      <c r="P3395" s="42"/>
      <c r="Q3395" s="42"/>
      <c r="R3395" s="42"/>
      <c r="S3395" s="42"/>
      <c r="T3395" s="42"/>
      <c r="U3395" s="42"/>
      <c r="V3395" s="42"/>
      <c r="W3395" s="42"/>
      <c r="X3395" s="42"/>
      <c r="Y3395" s="41"/>
      <c r="Z3395" s="41"/>
      <c r="AA3395" s="43"/>
      <c r="AB3395" s="27"/>
      <c r="AC3395" s="27"/>
      <c r="AD3395" s="27"/>
      <c r="AE3395" s="44"/>
      <c r="AF3395" s="27"/>
      <c r="AG3395" s="28"/>
      <c r="AH3395" s="27"/>
      <c r="AI3395" s="27"/>
      <c r="AJ3395" s="27"/>
      <c r="AK3395" s="28"/>
      <c r="AL3395" s="29"/>
      <c r="AM3395" s="29"/>
      <c r="AN3395" s="29"/>
      <c r="AO3395" s="29"/>
      <c r="AP3395" s="29"/>
      <c r="AQ3395" s="29"/>
      <c r="AR3395" s="29"/>
      <c r="AS3395" s="29"/>
      <c r="AT3395" s="29"/>
      <c r="AU3395" s="29"/>
      <c r="AV3395" s="29"/>
      <c r="AW3395" s="29"/>
      <c r="AX3395" s="29"/>
      <c r="AY3395" s="31"/>
      <c r="AZ3395" s="30"/>
      <c r="BA3395" s="35"/>
    </row>
    <row r="3396" spans="1:53" x14ac:dyDescent="0.25">
      <c r="A3396" s="27"/>
      <c r="B3396" s="27"/>
      <c r="C3396" s="27"/>
      <c r="D3396" s="27"/>
      <c r="E3396" s="27"/>
      <c r="F3396" s="27"/>
      <c r="G3396" s="27"/>
      <c r="H3396" s="27"/>
      <c r="I3396" s="27"/>
      <c r="J3396" s="27"/>
      <c r="K3396" s="27"/>
      <c r="L3396" s="27"/>
      <c r="M3396" s="42"/>
      <c r="N3396" s="42"/>
      <c r="O3396" s="42"/>
      <c r="P3396" s="42"/>
      <c r="Q3396" s="42"/>
      <c r="R3396" s="42"/>
      <c r="S3396" s="42"/>
      <c r="T3396" s="42"/>
      <c r="U3396" s="42"/>
      <c r="V3396" s="42"/>
      <c r="W3396" s="42"/>
      <c r="X3396" s="42"/>
      <c r="Y3396" s="41"/>
      <c r="Z3396" s="41"/>
      <c r="AA3396" s="43"/>
      <c r="AB3396" s="27"/>
      <c r="AC3396" s="27"/>
      <c r="AD3396" s="27"/>
      <c r="AE3396" s="44"/>
      <c r="AF3396" s="27"/>
      <c r="AG3396" s="28"/>
      <c r="AH3396" s="27"/>
      <c r="AI3396" s="27"/>
      <c r="AJ3396" s="27"/>
      <c r="AK3396" s="28"/>
      <c r="AL3396" s="29"/>
      <c r="AM3396" s="29"/>
      <c r="AN3396" s="29"/>
      <c r="AO3396" s="29"/>
      <c r="AP3396" s="29"/>
      <c r="AQ3396" s="29"/>
      <c r="AR3396" s="29"/>
      <c r="AS3396" s="29"/>
      <c r="AT3396" s="29"/>
      <c r="AU3396" s="29"/>
      <c r="AV3396" s="29"/>
      <c r="AW3396" s="29"/>
      <c r="AX3396" s="29"/>
      <c r="AY3396" s="31"/>
      <c r="AZ3396" s="30"/>
      <c r="BA3396" s="35"/>
    </row>
    <row r="3397" spans="1:53" x14ac:dyDescent="0.25">
      <c r="A3397" s="27"/>
      <c r="B3397" s="27"/>
      <c r="C3397" s="27"/>
      <c r="D3397" s="27"/>
      <c r="E3397" s="27"/>
      <c r="F3397" s="27"/>
      <c r="G3397" s="27"/>
      <c r="H3397" s="27"/>
      <c r="I3397" s="27"/>
      <c r="J3397" s="27"/>
      <c r="K3397" s="27"/>
      <c r="L3397" s="27"/>
      <c r="M3397" s="42"/>
      <c r="N3397" s="42"/>
      <c r="O3397" s="42"/>
      <c r="P3397" s="42"/>
      <c r="Q3397" s="42"/>
      <c r="R3397" s="42"/>
      <c r="S3397" s="42"/>
      <c r="T3397" s="42"/>
      <c r="U3397" s="42"/>
      <c r="V3397" s="42"/>
      <c r="W3397" s="42"/>
      <c r="X3397" s="42"/>
      <c r="Y3397" s="41"/>
      <c r="Z3397" s="41"/>
      <c r="AA3397" s="43"/>
      <c r="AB3397" s="27"/>
      <c r="AC3397" s="27"/>
      <c r="AD3397" s="27"/>
      <c r="AE3397" s="44"/>
      <c r="AF3397" s="27"/>
      <c r="AG3397" s="28"/>
      <c r="AH3397" s="27"/>
      <c r="AI3397" s="27"/>
      <c r="AJ3397" s="27"/>
      <c r="AK3397" s="28"/>
      <c r="AL3397" s="29"/>
      <c r="AM3397" s="29"/>
      <c r="AN3397" s="29"/>
      <c r="AO3397" s="29"/>
      <c r="AP3397" s="29"/>
      <c r="AQ3397" s="29"/>
      <c r="AR3397" s="29"/>
      <c r="AS3397" s="29"/>
      <c r="AT3397" s="29"/>
      <c r="AU3397" s="29"/>
      <c r="AV3397" s="29"/>
      <c r="AW3397" s="29"/>
      <c r="AX3397" s="29"/>
      <c r="AY3397" s="31"/>
      <c r="AZ3397" s="30"/>
      <c r="BA3397" s="35"/>
    </row>
    <row r="3398" spans="1:53" x14ac:dyDescent="0.25">
      <c r="A3398" s="27"/>
      <c r="B3398" s="27"/>
      <c r="C3398" s="27"/>
      <c r="D3398" s="27"/>
      <c r="E3398" s="27"/>
      <c r="F3398" s="27"/>
      <c r="G3398" s="27"/>
      <c r="H3398" s="27"/>
      <c r="I3398" s="27"/>
      <c r="J3398" s="27"/>
      <c r="K3398" s="27"/>
      <c r="L3398" s="27"/>
      <c r="M3398" s="42"/>
      <c r="N3398" s="42"/>
      <c r="O3398" s="42"/>
      <c r="P3398" s="42"/>
      <c r="Q3398" s="42"/>
      <c r="R3398" s="42"/>
      <c r="S3398" s="42"/>
      <c r="T3398" s="42"/>
      <c r="U3398" s="42"/>
      <c r="V3398" s="42"/>
      <c r="W3398" s="42"/>
      <c r="X3398" s="42"/>
      <c r="Y3398" s="41"/>
      <c r="Z3398" s="41"/>
      <c r="AA3398" s="43"/>
      <c r="AB3398" s="27"/>
      <c r="AC3398" s="27"/>
      <c r="AD3398" s="27"/>
      <c r="AE3398" s="44"/>
      <c r="AF3398" s="27"/>
      <c r="AG3398" s="28"/>
      <c r="AH3398" s="27"/>
      <c r="AI3398" s="27"/>
      <c r="AJ3398" s="27"/>
      <c r="AK3398" s="28"/>
      <c r="AL3398" s="29"/>
      <c r="AM3398" s="29"/>
      <c r="AN3398" s="29"/>
      <c r="AO3398" s="29"/>
      <c r="AP3398" s="29"/>
      <c r="AQ3398" s="29"/>
      <c r="AR3398" s="29"/>
      <c r="AS3398" s="29"/>
      <c r="AT3398" s="29"/>
      <c r="AU3398" s="29"/>
      <c r="AV3398" s="29"/>
      <c r="AW3398" s="29"/>
      <c r="AX3398" s="29"/>
      <c r="AY3398" s="31"/>
      <c r="AZ3398" s="30"/>
      <c r="BA3398" s="35"/>
    </row>
    <row r="3399" spans="1:53" x14ac:dyDescent="0.25">
      <c r="A3399" s="27"/>
      <c r="B3399" s="27"/>
      <c r="C3399" s="27"/>
      <c r="D3399" s="27"/>
      <c r="E3399" s="27"/>
      <c r="F3399" s="27"/>
      <c r="G3399" s="27"/>
      <c r="H3399" s="27"/>
      <c r="I3399" s="27"/>
      <c r="J3399" s="27"/>
      <c r="K3399" s="27"/>
      <c r="L3399" s="27"/>
      <c r="M3399" s="42"/>
      <c r="N3399" s="42"/>
      <c r="O3399" s="42"/>
      <c r="P3399" s="42"/>
      <c r="Q3399" s="42"/>
      <c r="R3399" s="42"/>
      <c r="S3399" s="42"/>
      <c r="T3399" s="42"/>
      <c r="U3399" s="42"/>
      <c r="V3399" s="42"/>
      <c r="W3399" s="42"/>
      <c r="X3399" s="42"/>
      <c r="Y3399" s="41"/>
      <c r="Z3399" s="41"/>
      <c r="AA3399" s="43"/>
      <c r="AB3399" s="27"/>
      <c r="AC3399" s="27"/>
      <c r="AD3399" s="27"/>
      <c r="AE3399" s="44"/>
      <c r="AF3399" s="27"/>
      <c r="AG3399" s="28"/>
      <c r="AH3399" s="27"/>
      <c r="AI3399" s="27"/>
      <c r="AJ3399" s="27"/>
      <c r="AK3399" s="28"/>
      <c r="AL3399" s="29"/>
      <c r="AM3399" s="29"/>
      <c r="AN3399" s="29"/>
      <c r="AO3399" s="29"/>
      <c r="AP3399" s="29"/>
      <c r="AQ3399" s="29"/>
      <c r="AR3399" s="29"/>
      <c r="AS3399" s="29"/>
      <c r="AT3399" s="29"/>
      <c r="AU3399" s="29"/>
      <c r="AV3399" s="29"/>
      <c r="AW3399" s="29"/>
      <c r="AX3399" s="29"/>
      <c r="AY3399" s="31"/>
      <c r="AZ3399" s="30"/>
      <c r="BA3399" s="35"/>
    </row>
    <row r="3400" spans="1:53" x14ac:dyDescent="0.25">
      <c r="A3400" s="27"/>
      <c r="B3400" s="27"/>
      <c r="C3400" s="27"/>
      <c r="D3400" s="27"/>
      <c r="E3400" s="27"/>
      <c r="F3400" s="27"/>
      <c r="G3400" s="27"/>
      <c r="H3400" s="27"/>
      <c r="I3400" s="27"/>
      <c r="J3400" s="27"/>
      <c r="K3400" s="27"/>
      <c r="L3400" s="27"/>
      <c r="M3400" s="42"/>
      <c r="N3400" s="42"/>
      <c r="O3400" s="42"/>
      <c r="P3400" s="42"/>
      <c r="Q3400" s="42"/>
      <c r="R3400" s="42"/>
      <c r="S3400" s="42"/>
      <c r="T3400" s="42"/>
      <c r="U3400" s="42"/>
      <c r="V3400" s="42"/>
      <c r="W3400" s="42"/>
      <c r="X3400" s="42"/>
      <c r="Y3400" s="41"/>
      <c r="Z3400" s="41"/>
      <c r="AA3400" s="43"/>
      <c r="AB3400" s="27"/>
      <c r="AC3400" s="27"/>
      <c r="AD3400" s="27"/>
      <c r="AE3400" s="44"/>
      <c r="AF3400" s="27"/>
      <c r="AG3400" s="28"/>
      <c r="AH3400" s="27"/>
      <c r="AI3400" s="27"/>
      <c r="AJ3400" s="27"/>
      <c r="AK3400" s="28"/>
      <c r="AL3400" s="29"/>
      <c r="AM3400" s="29"/>
      <c r="AN3400" s="29"/>
      <c r="AO3400" s="29"/>
      <c r="AP3400" s="29"/>
      <c r="AQ3400" s="29"/>
      <c r="AR3400" s="29"/>
      <c r="AS3400" s="29"/>
      <c r="AT3400" s="29"/>
      <c r="AU3400" s="29"/>
      <c r="AV3400" s="29"/>
      <c r="AW3400" s="29"/>
      <c r="AX3400" s="29"/>
      <c r="AY3400" s="31"/>
      <c r="AZ3400" s="30"/>
      <c r="BA3400" s="35"/>
    </row>
    <row r="3401" spans="1:53" x14ac:dyDescent="0.25">
      <c r="A3401" s="27"/>
      <c r="B3401" s="27"/>
      <c r="C3401" s="27"/>
      <c r="D3401" s="27"/>
      <c r="E3401" s="27"/>
      <c r="F3401" s="27"/>
      <c r="G3401" s="27"/>
      <c r="H3401" s="27"/>
      <c r="I3401" s="27"/>
      <c r="J3401" s="27"/>
      <c r="K3401" s="27"/>
      <c r="L3401" s="27"/>
      <c r="M3401" s="42"/>
      <c r="N3401" s="42"/>
      <c r="O3401" s="42"/>
      <c r="P3401" s="42"/>
      <c r="Q3401" s="42"/>
      <c r="R3401" s="42"/>
      <c r="S3401" s="42"/>
      <c r="T3401" s="42"/>
      <c r="U3401" s="42"/>
      <c r="V3401" s="42"/>
      <c r="W3401" s="42"/>
      <c r="X3401" s="42"/>
      <c r="Y3401" s="41"/>
      <c r="Z3401" s="41"/>
      <c r="AA3401" s="43"/>
      <c r="AB3401" s="27"/>
      <c r="AC3401" s="27"/>
      <c r="AD3401" s="27"/>
      <c r="AE3401" s="44"/>
      <c r="AF3401" s="27"/>
      <c r="AG3401" s="28"/>
      <c r="AH3401" s="27"/>
      <c r="AI3401" s="27"/>
      <c r="AJ3401" s="27"/>
      <c r="AK3401" s="28"/>
      <c r="AL3401" s="29"/>
      <c r="AM3401" s="29"/>
      <c r="AN3401" s="29"/>
      <c r="AO3401" s="29"/>
      <c r="AP3401" s="29"/>
      <c r="AQ3401" s="29"/>
      <c r="AR3401" s="29"/>
      <c r="AS3401" s="29"/>
      <c r="AT3401" s="29"/>
      <c r="AU3401" s="29"/>
      <c r="AV3401" s="29"/>
      <c r="AW3401" s="29"/>
      <c r="AX3401" s="29"/>
      <c r="AY3401" s="31"/>
      <c r="AZ3401" s="30"/>
      <c r="BA3401" s="35"/>
    </row>
    <row r="3402" spans="1:53" x14ac:dyDescent="0.25">
      <c r="A3402" s="27"/>
      <c r="B3402" s="27"/>
      <c r="C3402" s="27"/>
      <c r="D3402" s="27"/>
      <c r="E3402" s="27"/>
      <c r="F3402" s="27"/>
      <c r="G3402" s="27"/>
      <c r="H3402" s="27"/>
      <c r="I3402" s="27"/>
      <c r="J3402" s="27"/>
      <c r="K3402" s="27"/>
      <c r="L3402" s="27"/>
      <c r="M3402" s="42"/>
      <c r="N3402" s="42"/>
      <c r="O3402" s="42"/>
      <c r="P3402" s="42"/>
      <c r="Q3402" s="42"/>
      <c r="R3402" s="42"/>
      <c r="S3402" s="42"/>
      <c r="T3402" s="42"/>
      <c r="U3402" s="42"/>
      <c r="V3402" s="42"/>
      <c r="W3402" s="42"/>
      <c r="X3402" s="42"/>
      <c r="Y3402" s="41"/>
      <c r="Z3402" s="41"/>
      <c r="AA3402" s="43"/>
      <c r="AB3402" s="27"/>
      <c r="AC3402" s="27"/>
      <c r="AD3402" s="27"/>
      <c r="AE3402" s="44"/>
      <c r="AF3402" s="27"/>
      <c r="AG3402" s="28"/>
      <c r="AH3402" s="27"/>
      <c r="AI3402" s="27"/>
      <c r="AJ3402" s="27"/>
      <c r="AK3402" s="28"/>
      <c r="AL3402" s="29"/>
      <c r="AM3402" s="29"/>
      <c r="AN3402" s="29"/>
      <c r="AO3402" s="29"/>
      <c r="AP3402" s="29"/>
      <c r="AQ3402" s="29"/>
      <c r="AR3402" s="29"/>
      <c r="AS3402" s="29"/>
      <c r="AT3402" s="29"/>
      <c r="AU3402" s="29"/>
      <c r="AV3402" s="29"/>
      <c r="AW3402" s="29"/>
      <c r="AX3402" s="29"/>
      <c r="AY3402" s="31"/>
      <c r="AZ3402" s="30"/>
      <c r="BA3402" s="35"/>
    </row>
    <row r="3403" spans="1:53" x14ac:dyDescent="0.25">
      <c r="A3403" s="27"/>
      <c r="B3403" s="27"/>
      <c r="C3403" s="27"/>
      <c r="D3403" s="27"/>
      <c r="E3403" s="27"/>
      <c r="F3403" s="27"/>
      <c r="G3403" s="27"/>
      <c r="H3403" s="27"/>
      <c r="I3403" s="27"/>
      <c r="J3403" s="27"/>
      <c r="K3403" s="27"/>
      <c r="L3403" s="27"/>
      <c r="M3403" s="42"/>
      <c r="N3403" s="42"/>
      <c r="O3403" s="42"/>
      <c r="P3403" s="42"/>
      <c r="Q3403" s="42"/>
      <c r="R3403" s="42"/>
      <c r="S3403" s="42"/>
      <c r="T3403" s="42"/>
      <c r="U3403" s="42"/>
      <c r="V3403" s="42"/>
      <c r="W3403" s="42"/>
      <c r="X3403" s="42"/>
      <c r="Y3403" s="41"/>
      <c r="Z3403" s="41"/>
      <c r="AA3403" s="43"/>
      <c r="AB3403" s="27"/>
      <c r="AC3403" s="27"/>
      <c r="AD3403" s="27"/>
      <c r="AE3403" s="44"/>
      <c r="AF3403" s="27"/>
      <c r="AG3403" s="28"/>
      <c r="AH3403" s="27"/>
      <c r="AI3403" s="27"/>
      <c r="AJ3403" s="27"/>
      <c r="AK3403" s="28"/>
      <c r="AL3403" s="29"/>
      <c r="AM3403" s="29"/>
      <c r="AN3403" s="29"/>
      <c r="AO3403" s="29"/>
      <c r="AP3403" s="29"/>
      <c r="AQ3403" s="29"/>
      <c r="AR3403" s="29"/>
      <c r="AS3403" s="29"/>
      <c r="AT3403" s="29"/>
      <c r="AU3403" s="29"/>
      <c r="AV3403" s="29"/>
      <c r="AW3403" s="29"/>
      <c r="AX3403" s="29"/>
      <c r="AY3403" s="31"/>
      <c r="AZ3403" s="30"/>
      <c r="BA3403" s="35"/>
    </row>
    <row r="3404" spans="1:53" x14ac:dyDescent="0.25">
      <c r="A3404" s="27"/>
      <c r="B3404" s="27"/>
      <c r="C3404" s="27"/>
      <c r="D3404" s="27"/>
      <c r="E3404" s="27"/>
      <c r="F3404" s="27"/>
      <c r="G3404" s="27"/>
      <c r="H3404" s="27"/>
      <c r="I3404" s="27"/>
      <c r="J3404" s="27"/>
      <c r="K3404" s="27"/>
      <c r="L3404" s="27"/>
      <c r="M3404" s="42"/>
      <c r="N3404" s="42"/>
      <c r="O3404" s="42"/>
      <c r="P3404" s="42"/>
      <c r="Q3404" s="42"/>
      <c r="R3404" s="42"/>
      <c r="S3404" s="42"/>
      <c r="T3404" s="42"/>
      <c r="U3404" s="42"/>
      <c r="V3404" s="42"/>
      <c r="W3404" s="42"/>
      <c r="X3404" s="42"/>
      <c r="Y3404" s="41"/>
      <c r="Z3404" s="41"/>
      <c r="AA3404" s="43"/>
      <c r="AB3404" s="27"/>
      <c r="AC3404" s="27"/>
      <c r="AD3404" s="27"/>
      <c r="AE3404" s="44"/>
      <c r="AF3404" s="27"/>
      <c r="AG3404" s="28"/>
      <c r="AH3404" s="27"/>
      <c r="AI3404" s="27"/>
      <c r="AJ3404" s="27"/>
      <c r="AK3404" s="28"/>
      <c r="AL3404" s="29"/>
      <c r="AM3404" s="29"/>
      <c r="AN3404" s="29"/>
      <c r="AO3404" s="29"/>
      <c r="AP3404" s="29"/>
      <c r="AQ3404" s="29"/>
      <c r="AR3404" s="29"/>
      <c r="AS3404" s="29"/>
      <c r="AT3404" s="29"/>
      <c r="AU3404" s="29"/>
      <c r="AV3404" s="29"/>
      <c r="AW3404" s="29"/>
      <c r="AX3404" s="29"/>
      <c r="AY3404" s="31"/>
      <c r="AZ3404" s="30"/>
      <c r="BA3404" s="35"/>
    </row>
    <row r="3405" spans="1:53" x14ac:dyDescent="0.25">
      <c r="A3405" s="27"/>
      <c r="B3405" s="27"/>
      <c r="C3405" s="27"/>
      <c r="D3405" s="27"/>
      <c r="E3405" s="27"/>
      <c r="F3405" s="27"/>
      <c r="G3405" s="27"/>
      <c r="H3405" s="27"/>
      <c r="I3405" s="27"/>
      <c r="J3405" s="27"/>
      <c r="K3405" s="27"/>
      <c r="L3405" s="27"/>
      <c r="M3405" s="42"/>
      <c r="N3405" s="42"/>
      <c r="O3405" s="42"/>
      <c r="P3405" s="42"/>
      <c r="Q3405" s="42"/>
      <c r="R3405" s="42"/>
      <c r="S3405" s="42"/>
      <c r="T3405" s="42"/>
      <c r="U3405" s="42"/>
      <c r="V3405" s="42"/>
      <c r="W3405" s="42"/>
      <c r="X3405" s="42"/>
      <c r="Y3405" s="41"/>
      <c r="Z3405" s="41"/>
      <c r="AA3405" s="43"/>
      <c r="AB3405" s="27"/>
      <c r="AC3405" s="27"/>
      <c r="AD3405" s="27"/>
      <c r="AE3405" s="44"/>
      <c r="AF3405" s="27"/>
      <c r="AG3405" s="28"/>
      <c r="AH3405" s="27"/>
      <c r="AI3405" s="27"/>
      <c r="AJ3405" s="27"/>
      <c r="AK3405" s="28"/>
      <c r="AL3405" s="29"/>
      <c r="AM3405" s="29"/>
      <c r="AN3405" s="29"/>
      <c r="AO3405" s="29"/>
      <c r="AP3405" s="29"/>
      <c r="AQ3405" s="29"/>
      <c r="AR3405" s="29"/>
      <c r="AS3405" s="29"/>
      <c r="AT3405" s="29"/>
      <c r="AU3405" s="29"/>
      <c r="AV3405" s="29"/>
      <c r="AW3405" s="29"/>
      <c r="AX3405" s="29"/>
      <c r="AY3405" s="31"/>
      <c r="AZ3405" s="30"/>
      <c r="BA3405" s="35"/>
    </row>
    <row r="3406" spans="1:53" x14ac:dyDescent="0.25">
      <c r="A3406" s="27"/>
      <c r="B3406" s="27"/>
      <c r="C3406" s="27"/>
      <c r="D3406" s="27"/>
      <c r="E3406" s="27"/>
      <c r="F3406" s="27"/>
      <c r="G3406" s="27"/>
      <c r="H3406" s="27"/>
      <c r="I3406" s="27"/>
      <c r="J3406" s="27"/>
      <c r="K3406" s="27"/>
      <c r="L3406" s="27"/>
      <c r="M3406" s="42"/>
      <c r="N3406" s="42"/>
      <c r="O3406" s="42"/>
      <c r="P3406" s="42"/>
      <c r="Q3406" s="42"/>
      <c r="R3406" s="42"/>
      <c r="S3406" s="42"/>
      <c r="T3406" s="42"/>
      <c r="U3406" s="42"/>
      <c r="V3406" s="42"/>
      <c r="W3406" s="42"/>
      <c r="X3406" s="42"/>
      <c r="Y3406" s="41"/>
      <c r="Z3406" s="41"/>
      <c r="AA3406" s="43"/>
      <c r="AB3406" s="27"/>
      <c r="AC3406" s="27"/>
      <c r="AD3406" s="27"/>
      <c r="AE3406" s="44"/>
      <c r="AF3406" s="27"/>
      <c r="AG3406" s="28"/>
      <c r="AH3406" s="27"/>
      <c r="AI3406" s="27"/>
      <c r="AJ3406" s="27"/>
      <c r="AK3406" s="28"/>
      <c r="AL3406" s="29"/>
      <c r="AM3406" s="29"/>
      <c r="AN3406" s="29"/>
      <c r="AO3406" s="29"/>
      <c r="AP3406" s="29"/>
      <c r="AQ3406" s="29"/>
      <c r="AR3406" s="29"/>
      <c r="AS3406" s="29"/>
      <c r="AT3406" s="29"/>
      <c r="AU3406" s="29"/>
      <c r="AV3406" s="29"/>
      <c r="AW3406" s="29"/>
      <c r="AX3406" s="29"/>
      <c r="AY3406" s="31"/>
      <c r="AZ3406" s="30"/>
      <c r="BA3406" s="35"/>
    </row>
    <row r="3407" spans="1:53" x14ac:dyDescent="0.25">
      <c r="A3407" s="27"/>
      <c r="B3407" s="27"/>
      <c r="C3407" s="27"/>
      <c r="D3407" s="27"/>
      <c r="E3407" s="27"/>
      <c r="F3407" s="27"/>
      <c r="G3407" s="27"/>
      <c r="H3407" s="27"/>
      <c r="I3407" s="27"/>
      <c r="J3407" s="27"/>
      <c r="K3407" s="27"/>
      <c r="L3407" s="27"/>
      <c r="M3407" s="42"/>
      <c r="N3407" s="42"/>
      <c r="O3407" s="42"/>
      <c r="P3407" s="42"/>
      <c r="Q3407" s="42"/>
      <c r="R3407" s="42"/>
      <c r="S3407" s="42"/>
      <c r="T3407" s="42"/>
      <c r="U3407" s="42"/>
      <c r="V3407" s="42"/>
      <c r="W3407" s="42"/>
      <c r="X3407" s="42"/>
      <c r="Y3407" s="41"/>
      <c r="Z3407" s="41"/>
      <c r="AA3407" s="43"/>
      <c r="AB3407" s="27"/>
      <c r="AC3407" s="27"/>
      <c r="AD3407" s="27"/>
      <c r="AE3407" s="44"/>
      <c r="AF3407" s="27"/>
      <c r="AG3407" s="28"/>
      <c r="AH3407" s="27"/>
      <c r="AI3407" s="27"/>
      <c r="AJ3407" s="27"/>
      <c r="AK3407" s="28"/>
      <c r="AL3407" s="29"/>
      <c r="AM3407" s="29"/>
      <c r="AN3407" s="29"/>
      <c r="AO3407" s="29"/>
      <c r="AP3407" s="29"/>
      <c r="AQ3407" s="29"/>
      <c r="AR3407" s="29"/>
      <c r="AS3407" s="29"/>
      <c r="AT3407" s="29"/>
      <c r="AU3407" s="29"/>
      <c r="AV3407" s="29"/>
      <c r="AW3407" s="29"/>
      <c r="AX3407" s="29"/>
      <c r="AY3407" s="31"/>
      <c r="AZ3407" s="30"/>
      <c r="BA3407" s="35"/>
    </row>
    <row r="3408" spans="1:53" x14ac:dyDescent="0.25">
      <c r="A3408" s="27"/>
      <c r="B3408" s="27"/>
      <c r="C3408" s="27"/>
      <c r="D3408" s="27"/>
      <c r="E3408" s="27"/>
      <c r="F3408" s="27"/>
      <c r="G3408" s="27"/>
      <c r="H3408" s="27"/>
      <c r="I3408" s="27"/>
      <c r="J3408" s="27"/>
      <c r="K3408" s="27"/>
      <c r="L3408" s="27"/>
      <c r="M3408" s="42"/>
      <c r="N3408" s="42"/>
      <c r="O3408" s="42"/>
      <c r="P3408" s="42"/>
      <c r="Q3408" s="42"/>
      <c r="R3408" s="42"/>
      <c r="S3408" s="42"/>
      <c r="T3408" s="42"/>
      <c r="U3408" s="42"/>
      <c r="V3408" s="42"/>
      <c r="W3408" s="42"/>
      <c r="X3408" s="42"/>
      <c r="Y3408" s="41"/>
      <c r="Z3408" s="41"/>
      <c r="AA3408" s="43"/>
      <c r="AB3408" s="27"/>
      <c r="AC3408" s="27"/>
      <c r="AD3408" s="27"/>
      <c r="AE3408" s="44"/>
      <c r="AF3408" s="27"/>
      <c r="AG3408" s="28"/>
      <c r="AH3408" s="27"/>
      <c r="AI3408" s="27"/>
      <c r="AJ3408" s="27"/>
      <c r="AK3408" s="28"/>
      <c r="AL3408" s="29"/>
      <c r="AM3408" s="29"/>
      <c r="AN3408" s="29"/>
      <c r="AO3408" s="29"/>
      <c r="AP3408" s="29"/>
      <c r="AQ3408" s="29"/>
      <c r="AR3408" s="29"/>
      <c r="AS3408" s="29"/>
      <c r="AT3408" s="29"/>
      <c r="AU3408" s="29"/>
      <c r="AV3408" s="29"/>
      <c r="AW3408" s="29"/>
      <c r="AX3408" s="29"/>
      <c r="AY3408" s="31"/>
      <c r="AZ3408" s="30"/>
      <c r="BA3408" s="35"/>
    </row>
    <row r="3409" spans="1:53" x14ac:dyDescent="0.25">
      <c r="A3409" s="27"/>
      <c r="B3409" s="27"/>
      <c r="C3409" s="27"/>
      <c r="D3409" s="27"/>
      <c r="E3409" s="27"/>
      <c r="F3409" s="27"/>
      <c r="G3409" s="27"/>
      <c r="H3409" s="27"/>
      <c r="I3409" s="27"/>
      <c r="J3409" s="27"/>
      <c r="K3409" s="27"/>
      <c r="L3409" s="27"/>
      <c r="M3409" s="42"/>
      <c r="N3409" s="42"/>
      <c r="O3409" s="42"/>
      <c r="P3409" s="42"/>
      <c r="Q3409" s="42"/>
      <c r="R3409" s="42"/>
      <c r="S3409" s="42"/>
      <c r="T3409" s="42"/>
      <c r="U3409" s="42"/>
      <c r="V3409" s="42"/>
      <c r="W3409" s="42"/>
      <c r="X3409" s="42"/>
      <c r="Y3409" s="41"/>
      <c r="Z3409" s="41"/>
      <c r="AA3409" s="43"/>
      <c r="AB3409" s="27"/>
      <c r="AC3409" s="27"/>
      <c r="AD3409" s="27"/>
      <c r="AE3409" s="44"/>
      <c r="AF3409" s="27"/>
      <c r="AG3409" s="28"/>
      <c r="AH3409" s="27"/>
      <c r="AI3409" s="27"/>
      <c r="AJ3409" s="27"/>
      <c r="AK3409" s="28"/>
      <c r="AL3409" s="29"/>
      <c r="AM3409" s="29"/>
      <c r="AN3409" s="29"/>
      <c r="AO3409" s="29"/>
      <c r="AP3409" s="29"/>
      <c r="AQ3409" s="29"/>
      <c r="AR3409" s="29"/>
      <c r="AS3409" s="29"/>
      <c r="AT3409" s="29"/>
      <c r="AU3409" s="29"/>
      <c r="AV3409" s="29"/>
      <c r="AW3409" s="29"/>
      <c r="AX3409" s="29"/>
      <c r="AY3409" s="31"/>
      <c r="AZ3409" s="30"/>
      <c r="BA3409" s="35"/>
    </row>
    <row r="3410" spans="1:53" x14ac:dyDescent="0.25">
      <c r="A3410" s="27"/>
      <c r="B3410" s="27"/>
      <c r="C3410" s="27"/>
      <c r="D3410" s="27"/>
      <c r="E3410" s="27"/>
      <c r="F3410" s="27"/>
      <c r="G3410" s="27"/>
      <c r="H3410" s="27"/>
      <c r="I3410" s="27"/>
      <c r="J3410" s="27"/>
      <c r="K3410" s="27"/>
      <c r="L3410" s="27"/>
      <c r="M3410" s="42"/>
      <c r="N3410" s="42"/>
      <c r="O3410" s="42"/>
      <c r="P3410" s="42"/>
      <c r="Q3410" s="42"/>
      <c r="R3410" s="42"/>
      <c r="S3410" s="42"/>
      <c r="T3410" s="42"/>
      <c r="U3410" s="42"/>
      <c r="V3410" s="42"/>
      <c r="W3410" s="42"/>
      <c r="X3410" s="42"/>
      <c r="Y3410" s="41"/>
      <c r="Z3410" s="41"/>
      <c r="AA3410" s="43"/>
      <c r="AB3410" s="27"/>
      <c r="AC3410" s="27"/>
      <c r="AD3410" s="27"/>
      <c r="AE3410" s="44"/>
      <c r="AF3410" s="27"/>
      <c r="AG3410" s="28"/>
      <c r="AH3410" s="27"/>
      <c r="AI3410" s="27"/>
      <c r="AJ3410" s="27"/>
      <c r="AK3410" s="28"/>
      <c r="AL3410" s="29"/>
      <c r="AM3410" s="29"/>
      <c r="AN3410" s="29"/>
      <c r="AO3410" s="29"/>
      <c r="AP3410" s="29"/>
      <c r="AQ3410" s="29"/>
      <c r="AR3410" s="29"/>
      <c r="AS3410" s="29"/>
      <c r="AT3410" s="29"/>
      <c r="AU3410" s="29"/>
      <c r="AV3410" s="29"/>
      <c r="AW3410" s="29"/>
      <c r="AX3410" s="29"/>
      <c r="AY3410" s="31"/>
      <c r="AZ3410" s="30"/>
      <c r="BA3410" s="35"/>
    </row>
    <row r="3411" spans="1:53" x14ac:dyDescent="0.25">
      <c r="A3411" s="27"/>
      <c r="B3411" s="27"/>
      <c r="C3411" s="27"/>
      <c r="D3411" s="27"/>
      <c r="E3411" s="27"/>
      <c r="F3411" s="27"/>
      <c r="G3411" s="27"/>
      <c r="H3411" s="27"/>
      <c r="I3411" s="27"/>
      <c r="J3411" s="27"/>
      <c r="K3411" s="27"/>
      <c r="L3411" s="27"/>
      <c r="M3411" s="42"/>
      <c r="N3411" s="42"/>
      <c r="O3411" s="42"/>
      <c r="P3411" s="42"/>
      <c r="Q3411" s="42"/>
      <c r="R3411" s="42"/>
      <c r="S3411" s="42"/>
      <c r="T3411" s="42"/>
      <c r="U3411" s="42"/>
      <c r="V3411" s="42"/>
      <c r="W3411" s="42"/>
      <c r="X3411" s="42"/>
      <c r="Y3411" s="41"/>
      <c r="Z3411" s="41"/>
      <c r="AA3411" s="43"/>
      <c r="AB3411" s="27"/>
      <c r="AC3411" s="27"/>
      <c r="AD3411" s="27"/>
      <c r="AE3411" s="44"/>
      <c r="AF3411" s="27"/>
      <c r="AG3411" s="28"/>
      <c r="AH3411" s="27"/>
      <c r="AI3411" s="27"/>
      <c r="AJ3411" s="27"/>
      <c r="AK3411" s="28"/>
      <c r="AL3411" s="29"/>
      <c r="AM3411" s="29"/>
      <c r="AN3411" s="29"/>
      <c r="AO3411" s="29"/>
      <c r="AP3411" s="29"/>
      <c r="AQ3411" s="29"/>
      <c r="AR3411" s="29"/>
      <c r="AS3411" s="29"/>
      <c r="AT3411" s="29"/>
      <c r="AU3411" s="29"/>
      <c r="AV3411" s="29"/>
      <c r="AW3411" s="29"/>
      <c r="AX3411" s="29"/>
      <c r="AY3411" s="31"/>
      <c r="AZ3411" s="30"/>
      <c r="BA3411" s="35"/>
    </row>
    <row r="3412" spans="1:53" x14ac:dyDescent="0.25">
      <c r="A3412" s="27"/>
      <c r="B3412" s="27"/>
      <c r="C3412" s="27"/>
      <c r="D3412" s="27"/>
      <c r="E3412" s="27"/>
      <c r="F3412" s="27"/>
      <c r="G3412" s="27"/>
      <c r="H3412" s="27"/>
      <c r="I3412" s="27"/>
      <c r="J3412" s="27"/>
      <c r="K3412" s="27"/>
      <c r="L3412" s="27"/>
      <c r="M3412" s="42"/>
      <c r="N3412" s="42"/>
      <c r="O3412" s="42"/>
      <c r="P3412" s="42"/>
      <c r="Q3412" s="42"/>
      <c r="R3412" s="42"/>
      <c r="S3412" s="42"/>
      <c r="T3412" s="42"/>
      <c r="U3412" s="42"/>
      <c r="V3412" s="42"/>
      <c r="W3412" s="42"/>
      <c r="X3412" s="42"/>
      <c r="Y3412" s="41"/>
      <c r="Z3412" s="41"/>
      <c r="AA3412" s="43"/>
      <c r="AB3412" s="27"/>
      <c r="AC3412" s="27"/>
      <c r="AD3412" s="27"/>
      <c r="AE3412" s="44"/>
      <c r="AF3412" s="27"/>
      <c r="AG3412" s="28"/>
      <c r="AH3412" s="27"/>
      <c r="AI3412" s="27"/>
      <c r="AJ3412" s="27"/>
      <c r="AK3412" s="28"/>
      <c r="AL3412" s="29"/>
      <c r="AM3412" s="29"/>
      <c r="AN3412" s="29"/>
      <c r="AO3412" s="29"/>
      <c r="AP3412" s="29"/>
      <c r="AQ3412" s="29"/>
      <c r="AR3412" s="29"/>
      <c r="AS3412" s="29"/>
      <c r="AT3412" s="29"/>
      <c r="AU3412" s="29"/>
      <c r="AV3412" s="29"/>
      <c r="AW3412" s="29"/>
      <c r="AX3412" s="29"/>
      <c r="AY3412" s="31"/>
      <c r="AZ3412" s="30"/>
      <c r="BA3412" s="35"/>
    </row>
    <row r="3413" spans="1:53" x14ac:dyDescent="0.25">
      <c r="A3413" s="27"/>
      <c r="B3413" s="27"/>
      <c r="C3413" s="27"/>
      <c r="D3413" s="27"/>
      <c r="E3413" s="27"/>
      <c r="F3413" s="27"/>
      <c r="G3413" s="27"/>
      <c r="H3413" s="27"/>
      <c r="I3413" s="27"/>
      <c r="J3413" s="27"/>
      <c r="K3413" s="27"/>
      <c r="L3413" s="27"/>
      <c r="M3413" s="42"/>
      <c r="N3413" s="42"/>
      <c r="O3413" s="42"/>
      <c r="P3413" s="42"/>
      <c r="Q3413" s="42"/>
      <c r="R3413" s="42"/>
      <c r="S3413" s="42"/>
      <c r="T3413" s="42"/>
      <c r="U3413" s="42"/>
      <c r="V3413" s="42"/>
      <c r="W3413" s="42"/>
      <c r="X3413" s="42"/>
      <c r="Y3413" s="41"/>
      <c r="Z3413" s="41"/>
      <c r="AA3413" s="43"/>
      <c r="AB3413" s="27"/>
      <c r="AC3413" s="27"/>
      <c r="AD3413" s="27"/>
      <c r="AE3413" s="44"/>
      <c r="AF3413" s="27"/>
      <c r="AG3413" s="28"/>
      <c r="AH3413" s="27"/>
      <c r="AI3413" s="27"/>
      <c r="AJ3413" s="27"/>
      <c r="AK3413" s="28"/>
      <c r="AL3413" s="29"/>
      <c r="AM3413" s="29"/>
      <c r="AN3413" s="29"/>
      <c r="AO3413" s="29"/>
      <c r="AP3413" s="29"/>
      <c r="AQ3413" s="29"/>
      <c r="AR3413" s="29"/>
      <c r="AS3413" s="29"/>
      <c r="AT3413" s="29"/>
      <c r="AU3413" s="29"/>
      <c r="AV3413" s="29"/>
      <c r="AW3413" s="29"/>
      <c r="AX3413" s="29"/>
      <c r="AY3413" s="31"/>
      <c r="AZ3413" s="30"/>
      <c r="BA3413" s="35"/>
    </row>
    <row r="3414" spans="1:53" x14ac:dyDescent="0.25">
      <c r="A3414" s="27"/>
      <c r="B3414" s="27"/>
      <c r="C3414" s="27"/>
      <c r="D3414" s="27"/>
      <c r="E3414" s="27"/>
      <c r="F3414" s="27"/>
      <c r="G3414" s="27"/>
      <c r="H3414" s="27"/>
      <c r="I3414" s="27"/>
      <c r="J3414" s="27"/>
      <c r="K3414" s="27"/>
      <c r="L3414" s="27"/>
      <c r="M3414" s="42"/>
      <c r="N3414" s="42"/>
      <c r="O3414" s="42"/>
      <c r="P3414" s="42"/>
      <c r="Q3414" s="42"/>
      <c r="R3414" s="42"/>
      <c r="S3414" s="42"/>
      <c r="T3414" s="42"/>
      <c r="U3414" s="42"/>
      <c r="V3414" s="42"/>
      <c r="W3414" s="42"/>
      <c r="X3414" s="42"/>
      <c r="Y3414" s="41"/>
      <c r="Z3414" s="41"/>
      <c r="AA3414" s="43"/>
      <c r="AB3414" s="27"/>
      <c r="AC3414" s="27"/>
      <c r="AD3414" s="27"/>
      <c r="AE3414" s="44"/>
      <c r="AF3414" s="27"/>
      <c r="AG3414" s="28"/>
      <c r="AH3414" s="27"/>
      <c r="AI3414" s="27"/>
      <c r="AJ3414" s="27"/>
      <c r="AK3414" s="28"/>
      <c r="AL3414" s="29"/>
      <c r="AM3414" s="29"/>
      <c r="AN3414" s="29"/>
      <c r="AO3414" s="29"/>
      <c r="AP3414" s="29"/>
      <c r="AQ3414" s="29"/>
      <c r="AR3414" s="29"/>
      <c r="AS3414" s="29"/>
      <c r="AT3414" s="29"/>
      <c r="AU3414" s="29"/>
      <c r="AV3414" s="29"/>
      <c r="AW3414" s="29"/>
      <c r="AX3414" s="29"/>
      <c r="AY3414" s="31"/>
      <c r="AZ3414" s="30"/>
      <c r="BA3414" s="35"/>
    </row>
    <row r="3415" spans="1:53" x14ac:dyDescent="0.25">
      <c r="A3415" s="27"/>
      <c r="B3415" s="27"/>
      <c r="C3415" s="27"/>
      <c r="D3415" s="27"/>
      <c r="E3415" s="27"/>
      <c r="F3415" s="27"/>
      <c r="G3415" s="27"/>
      <c r="H3415" s="27"/>
      <c r="I3415" s="27"/>
      <c r="J3415" s="27"/>
      <c r="K3415" s="27"/>
      <c r="L3415" s="27"/>
      <c r="M3415" s="42"/>
      <c r="N3415" s="42"/>
      <c r="O3415" s="42"/>
      <c r="P3415" s="42"/>
      <c r="Q3415" s="42"/>
      <c r="R3415" s="42"/>
      <c r="S3415" s="42"/>
      <c r="T3415" s="42"/>
      <c r="U3415" s="42"/>
      <c r="V3415" s="42"/>
      <c r="W3415" s="42"/>
      <c r="X3415" s="42"/>
      <c r="Y3415" s="41"/>
      <c r="Z3415" s="41"/>
      <c r="AA3415" s="43"/>
      <c r="AB3415" s="27"/>
      <c r="AC3415" s="27"/>
      <c r="AD3415" s="27"/>
      <c r="AE3415" s="44"/>
      <c r="AF3415" s="27"/>
      <c r="AG3415" s="28"/>
      <c r="AH3415" s="27"/>
      <c r="AI3415" s="27"/>
      <c r="AJ3415" s="27"/>
      <c r="AK3415" s="28"/>
      <c r="AL3415" s="29"/>
      <c r="AM3415" s="29"/>
      <c r="AN3415" s="29"/>
      <c r="AO3415" s="29"/>
      <c r="AP3415" s="29"/>
      <c r="AQ3415" s="29"/>
      <c r="AR3415" s="29"/>
      <c r="AS3415" s="29"/>
      <c r="AT3415" s="29"/>
      <c r="AU3415" s="29"/>
      <c r="AV3415" s="29"/>
      <c r="AW3415" s="29"/>
      <c r="AX3415" s="29"/>
      <c r="AY3415" s="31"/>
      <c r="AZ3415" s="30"/>
      <c r="BA3415" s="35"/>
    </row>
    <row r="3416" spans="1:53" x14ac:dyDescent="0.25">
      <c r="A3416" s="27"/>
      <c r="B3416" s="27"/>
      <c r="C3416" s="27"/>
      <c r="D3416" s="27"/>
      <c r="E3416" s="27"/>
      <c r="F3416" s="27"/>
      <c r="G3416" s="27"/>
      <c r="H3416" s="27"/>
      <c r="I3416" s="27"/>
      <c r="J3416" s="27"/>
      <c r="K3416" s="27"/>
      <c r="L3416" s="27"/>
      <c r="M3416" s="42"/>
      <c r="N3416" s="42"/>
      <c r="O3416" s="42"/>
      <c r="P3416" s="42"/>
      <c r="Q3416" s="42"/>
      <c r="R3416" s="42"/>
      <c r="S3416" s="42"/>
      <c r="T3416" s="42"/>
      <c r="U3416" s="42"/>
      <c r="V3416" s="42"/>
      <c r="W3416" s="42"/>
      <c r="X3416" s="42"/>
      <c r="Y3416" s="41"/>
      <c r="Z3416" s="41"/>
      <c r="AA3416" s="43"/>
      <c r="AB3416" s="27"/>
      <c r="AC3416" s="27"/>
      <c r="AD3416" s="27"/>
      <c r="AE3416" s="44"/>
      <c r="AF3416" s="27"/>
      <c r="AG3416" s="28"/>
      <c r="AH3416" s="27"/>
      <c r="AI3416" s="27"/>
      <c r="AJ3416" s="27"/>
      <c r="AK3416" s="28"/>
      <c r="AL3416" s="29"/>
      <c r="AM3416" s="29"/>
      <c r="AN3416" s="29"/>
      <c r="AO3416" s="29"/>
      <c r="AP3416" s="29"/>
      <c r="AQ3416" s="29"/>
      <c r="AR3416" s="29"/>
      <c r="AS3416" s="29"/>
      <c r="AT3416" s="29"/>
      <c r="AU3416" s="29"/>
      <c r="AV3416" s="29"/>
      <c r="AW3416" s="29"/>
      <c r="AX3416" s="29"/>
      <c r="AY3416" s="31"/>
      <c r="AZ3416" s="30"/>
      <c r="BA3416" s="35"/>
    </row>
    <row r="3417" spans="1:53" x14ac:dyDescent="0.25">
      <c r="A3417" s="27"/>
      <c r="B3417" s="27"/>
      <c r="C3417" s="27"/>
      <c r="D3417" s="27"/>
      <c r="E3417" s="27"/>
      <c r="F3417" s="27"/>
      <c r="G3417" s="27"/>
      <c r="H3417" s="27"/>
      <c r="I3417" s="27"/>
      <c r="J3417" s="27"/>
      <c r="K3417" s="27"/>
      <c r="L3417" s="27"/>
      <c r="M3417" s="42"/>
      <c r="N3417" s="42"/>
      <c r="O3417" s="42"/>
      <c r="P3417" s="42"/>
      <c r="Q3417" s="42"/>
      <c r="R3417" s="42"/>
      <c r="S3417" s="42"/>
      <c r="T3417" s="42"/>
      <c r="U3417" s="42"/>
      <c r="V3417" s="42"/>
      <c r="W3417" s="42"/>
      <c r="X3417" s="42"/>
      <c r="Y3417" s="41"/>
      <c r="Z3417" s="41"/>
      <c r="AA3417" s="43"/>
      <c r="AB3417" s="27"/>
      <c r="AC3417" s="27"/>
      <c r="AD3417" s="27"/>
      <c r="AE3417" s="44"/>
      <c r="AF3417" s="27"/>
      <c r="AG3417" s="28"/>
      <c r="AH3417" s="27"/>
      <c r="AI3417" s="27"/>
      <c r="AJ3417" s="27"/>
      <c r="AK3417" s="28"/>
      <c r="AL3417" s="29"/>
      <c r="AM3417" s="29"/>
      <c r="AN3417" s="29"/>
      <c r="AO3417" s="29"/>
      <c r="AP3417" s="29"/>
      <c r="AQ3417" s="29"/>
      <c r="AR3417" s="29"/>
      <c r="AS3417" s="29"/>
      <c r="AT3417" s="29"/>
      <c r="AU3417" s="29"/>
      <c r="AV3417" s="29"/>
      <c r="AW3417" s="29"/>
      <c r="AX3417" s="29"/>
      <c r="AY3417" s="31"/>
      <c r="AZ3417" s="30"/>
      <c r="BA3417" s="35"/>
    </row>
    <row r="3418" spans="1:53" x14ac:dyDescent="0.25">
      <c r="A3418" s="27"/>
      <c r="B3418" s="27"/>
      <c r="C3418" s="27"/>
      <c r="D3418" s="27"/>
      <c r="E3418" s="27"/>
      <c r="F3418" s="27"/>
      <c r="G3418" s="27"/>
      <c r="H3418" s="27"/>
      <c r="I3418" s="27"/>
      <c r="J3418" s="27"/>
      <c r="K3418" s="27"/>
      <c r="L3418" s="27"/>
      <c r="M3418" s="42"/>
      <c r="N3418" s="42"/>
      <c r="O3418" s="42"/>
      <c r="P3418" s="42"/>
      <c r="Q3418" s="42"/>
      <c r="R3418" s="42"/>
      <c r="S3418" s="42"/>
      <c r="T3418" s="42"/>
      <c r="U3418" s="42"/>
      <c r="V3418" s="42"/>
      <c r="W3418" s="42"/>
      <c r="X3418" s="42"/>
      <c r="Y3418" s="41"/>
      <c r="Z3418" s="41"/>
      <c r="AA3418" s="43"/>
      <c r="AB3418" s="27"/>
      <c r="AC3418" s="27"/>
      <c r="AD3418" s="27"/>
      <c r="AE3418" s="44"/>
      <c r="AF3418" s="27"/>
      <c r="AG3418" s="28"/>
      <c r="AH3418" s="27"/>
      <c r="AI3418" s="27"/>
      <c r="AJ3418" s="27"/>
      <c r="AK3418" s="28"/>
      <c r="AL3418" s="29"/>
      <c r="AM3418" s="29"/>
      <c r="AN3418" s="29"/>
      <c r="AO3418" s="29"/>
      <c r="AP3418" s="29"/>
      <c r="AQ3418" s="29"/>
      <c r="AR3418" s="29"/>
      <c r="AS3418" s="29"/>
      <c r="AT3418" s="29"/>
      <c r="AU3418" s="29"/>
      <c r="AV3418" s="29"/>
      <c r="AW3418" s="29"/>
      <c r="AX3418" s="29"/>
      <c r="AY3418" s="31"/>
      <c r="AZ3418" s="30"/>
      <c r="BA3418" s="35"/>
    </row>
    <row r="3419" spans="1:53" x14ac:dyDescent="0.25">
      <c r="A3419" s="27"/>
      <c r="B3419" s="27"/>
      <c r="C3419" s="27"/>
      <c r="D3419" s="27"/>
      <c r="E3419" s="27"/>
      <c r="F3419" s="27"/>
      <c r="G3419" s="27"/>
      <c r="H3419" s="27"/>
      <c r="I3419" s="27"/>
      <c r="J3419" s="27"/>
      <c r="K3419" s="27"/>
      <c r="L3419" s="27"/>
      <c r="M3419" s="42"/>
      <c r="N3419" s="42"/>
      <c r="O3419" s="42"/>
      <c r="P3419" s="42"/>
      <c r="Q3419" s="42"/>
      <c r="R3419" s="42"/>
      <c r="S3419" s="42"/>
      <c r="T3419" s="42"/>
      <c r="U3419" s="42"/>
      <c r="V3419" s="42"/>
      <c r="W3419" s="42"/>
      <c r="X3419" s="42"/>
      <c r="Y3419" s="41"/>
      <c r="Z3419" s="41"/>
      <c r="AA3419" s="43"/>
      <c r="AB3419" s="27"/>
      <c r="AC3419" s="27"/>
      <c r="AD3419" s="27"/>
      <c r="AE3419" s="44"/>
      <c r="AF3419" s="27"/>
      <c r="AG3419" s="28"/>
      <c r="AH3419" s="27"/>
      <c r="AI3419" s="27"/>
      <c r="AJ3419" s="27"/>
      <c r="AK3419" s="28"/>
      <c r="AL3419" s="29"/>
      <c r="AM3419" s="29"/>
      <c r="AN3419" s="29"/>
      <c r="AO3419" s="29"/>
      <c r="AP3419" s="29"/>
      <c r="AQ3419" s="29"/>
      <c r="AR3419" s="29"/>
      <c r="AS3419" s="29"/>
      <c r="AT3419" s="29"/>
      <c r="AU3419" s="29"/>
      <c r="AV3419" s="29"/>
      <c r="AW3419" s="29"/>
      <c r="AX3419" s="29"/>
      <c r="AY3419" s="31"/>
      <c r="AZ3419" s="30"/>
      <c r="BA3419" s="35"/>
    </row>
    <row r="3420" spans="1:53" x14ac:dyDescent="0.25">
      <c r="A3420" s="27"/>
      <c r="B3420" s="27"/>
      <c r="C3420" s="27"/>
      <c r="D3420" s="27"/>
      <c r="E3420" s="27"/>
      <c r="F3420" s="27"/>
      <c r="G3420" s="27"/>
      <c r="H3420" s="27"/>
      <c r="I3420" s="27"/>
      <c r="J3420" s="27"/>
      <c r="K3420" s="27"/>
      <c r="L3420" s="27"/>
      <c r="M3420" s="42"/>
      <c r="N3420" s="42"/>
      <c r="O3420" s="42"/>
      <c r="P3420" s="42"/>
      <c r="Q3420" s="42"/>
      <c r="R3420" s="42"/>
      <c r="S3420" s="42"/>
      <c r="T3420" s="42"/>
      <c r="U3420" s="42"/>
      <c r="V3420" s="42"/>
      <c r="W3420" s="42"/>
      <c r="X3420" s="42"/>
      <c r="Y3420" s="41"/>
      <c r="Z3420" s="41"/>
      <c r="AA3420" s="43"/>
      <c r="AB3420" s="27"/>
      <c r="AC3420" s="27"/>
      <c r="AD3420" s="27"/>
      <c r="AE3420" s="44"/>
      <c r="AF3420" s="27"/>
      <c r="AG3420" s="28"/>
      <c r="AH3420" s="27"/>
      <c r="AI3420" s="27"/>
      <c r="AJ3420" s="27"/>
      <c r="AK3420" s="28"/>
      <c r="AL3420" s="29"/>
      <c r="AM3420" s="29"/>
      <c r="AN3420" s="29"/>
      <c r="AO3420" s="29"/>
      <c r="AP3420" s="29"/>
      <c r="AQ3420" s="29"/>
      <c r="AR3420" s="29"/>
      <c r="AS3420" s="29"/>
      <c r="AT3420" s="29"/>
      <c r="AU3420" s="29"/>
      <c r="AV3420" s="29"/>
      <c r="AW3420" s="29"/>
      <c r="AX3420" s="29"/>
      <c r="AY3420" s="31"/>
      <c r="AZ3420" s="30"/>
      <c r="BA3420" s="35"/>
    </row>
    <row r="3421" spans="1:53" x14ac:dyDescent="0.25">
      <c r="A3421" s="27"/>
      <c r="B3421" s="27"/>
      <c r="C3421" s="27"/>
      <c r="D3421" s="27"/>
      <c r="E3421" s="27"/>
      <c r="F3421" s="27"/>
      <c r="G3421" s="27"/>
      <c r="H3421" s="27"/>
      <c r="I3421" s="27"/>
      <c r="J3421" s="27"/>
      <c r="K3421" s="27"/>
      <c r="L3421" s="27"/>
      <c r="M3421" s="42"/>
      <c r="N3421" s="42"/>
      <c r="O3421" s="42"/>
      <c r="P3421" s="42"/>
      <c r="Q3421" s="42"/>
      <c r="R3421" s="42"/>
      <c r="S3421" s="42"/>
      <c r="T3421" s="42"/>
      <c r="U3421" s="42"/>
      <c r="V3421" s="42"/>
      <c r="W3421" s="42"/>
      <c r="X3421" s="42"/>
      <c r="Y3421" s="41"/>
      <c r="Z3421" s="41"/>
      <c r="AA3421" s="43"/>
      <c r="AB3421" s="27"/>
      <c r="AC3421" s="27"/>
      <c r="AD3421" s="27"/>
      <c r="AE3421" s="44"/>
      <c r="AF3421" s="27"/>
      <c r="AG3421" s="28"/>
      <c r="AH3421" s="27"/>
      <c r="AI3421" s="27"/>
      <c r="AJ3421" s="27"/>
      <c r="AK3421" s="28"/>
      <c r="AL3421" s="29"/>
      <c r="AM3421" s="29"/>
      <c r="AN3421" s="29"/>
      <c r="AO3421" s="29"/>
      <c r="AP3421" s="29"/>
      <c r="AQ3421" s="29"/>
      <c r="AR3421" s="29"/>
      <c r="AS3421" s="29"/>
      <c r="AT3421" s="29"/>
      <c r="AU3421" s="29"/>
      <c r="AV3421" s="29"/>
      <c r="AW3421" s="29"/>
      <c r="AX3421" s="29"/>
      <c r="AY3421" s="31"/>
      <c r="AZ3421" s="30"/>
      <c r="BA3421" s="35"/>
    </row>
    <row r="3422" spans="1:53" x14ac:dyDescent="0.25">
      <c r="A3422" s="27"/>
      <c r="B3422" s="27"/>
      <c r="C3422" s="27"/>
      <c r="D3422" s="27"/>
      <c r="E3422" s="27"/>
      <c r="F3422" s="27"/>
      <c r="G3422" s="27"/>
      <c r="H3422" s="27"/>
      <c r="I3422" s="27"/>
      <c r="J3422" s="27"/>
      <c r="K3422" s="27"/>
      <c r="L3422" s="27"/>
      <c r="M3422" s="42"/>
      <c r="N3422" s="42"/>
      <c r="O3422" s="42"/>
      <c r="P3422" s="42"/>
      <c r="Q3422" s="42"/>
      <c r="R3422" s="42"/>
      <c r="S3422" s="42"/>
      <c r="T3422" s="42"/>
      <c r="U3422" s="42"/>
      <c r="V3422" s="42"/>
      <c r="W3422" s="42"/>
      <c r="X3422" s="42"/>
      <c r="Y3422" s="41"/>
      <c r="Z3422" s="41"/>
      <c r="AA3422" s="43"/>
      <c r="AB3422" s="27"/>
      <c r="AC3422" s="27"/>
      <c r="AD3422" s="27"/>
      <c r="AE3422" s="44"/>
      <c r="AF3422" s="27"/>
      <c r="AG3422" s="28"/>
      <c r="AH3422" s="27"/>
      <c r="AI3422" s="27"/>
      <c r="AJ3422" s="27"/>
      <c r="AK3422" s="28"/>
      <c r="AL3422" s="29"/>
      <c r="AM3422" s="29"/>
      <c r="AN3422" s="29"/>
      <c r="AO3422" s="29"/>
      <c r="AP3422" s="29"/>
      <c r="AQ3422" s="29"/>
      <c r="AR3422" s="29"/>
      <c r="AS3422" s="29"/>
      <c r="AT3422" s="29"/>
      <c r="AU3422" s="29"/>
      <c r="AV3422" s="29"/>
      <c r="AW3422" s="29"/>
      <c r="AX3422" s="29"/>
      <c r="AY3422" s="31"/>
      <c r="AZ3422" s="30"/>
      <c r="BA3422" s="35"/>
    </row>
    <row r="3423" spans="1:53" x14ac:dyDescent="0.25">
      <c r="A3423" s="27"/>
      <c r="B3423" s="27"/>
      <c r="C3423" s="27"/>
      <c r="D3423" s="27"/>
      <c r="E3423" s="27"/>
      <c r="F3423" s="27"/>
      <c r="G3423" s="27"/>
      <c r="H3423" s="27"/>
      <c r="I3423" s="27"/>
      <c r="J3423" s="27"/>
      <c r="K3423" s="27"/>
      <c r="L3423" s="27"/>
      <c r="M3423" s="42"/>
      <c r="N3423" s="42"/>
      <c r="O3423" s="42"/>
      <c r="P3423" s="42"/>
      <c r="Q3423" s="42"/>
      <c r="R3423" s="42"/>
      <c r="S3423" s="42"/>
      <c r="T3423" s="42"/>
      <c r="U3423" s="42"/>
      <c r="V3423" s="42"/>
      <c r="W3423" s="42"/>
      <c r="X3423" s="42"/>
      <c r="Y3423" s="41"/>
      <c r="Z3423" s="41"/>
      <c r="AA3423" s="43"/>
      <c r="AB3423" s="27"/>
      <c r="AC3423" s="27"/>
      <c r="AD3423" s="27"/>
      <c r="AE3423" s="44"/>
      <c r="AF3423" s="27"/>
      <c r="AG3423" s="28"/>
      <c r="AH3423" s="27"/>
      <c r="AI3423" s="27"/>
      <c r="AJ3423" s="27"/>
      <c r="AK3423" s="28"/>
      <c r="AL3423" s="29"/>
      <c r="AM3423" s="29"/>
      <c r="AN3423" s="29"/>
      <c r="AO3423" s="29"/>
      <c r="AP3423" s="29"/>
      <c r="AQ3423" s="29"/>
      <c r="AR3423" s="29"/>
      <c r="AS3423" s="29"/>
      <c r="AT3423" s="29"/>
      <c r="AU3423" s="29"/>
      <c r="AV3423" s="29"/>
      <c r="AW3423" s="29"/>
      <c r="AX3423" s="29"/>
      <c r="AY3423" s="31"/>
      <c r="AZ3423" s="30"/>
      <c r="BA3423" s="35"/>
    </row>
    <row r="3424" spans="1:53" x14ac:dyDescent="0.25">
      <c r="A3424" s="27"/>
      <c r="B3424" s="27"/>
      <c r="C3424" s="27"/>
      <c r="D3424" s="27"/>
      <c r="E3424" s="27"/>
      <c r="F3424" s="27"/>
      <c r="G3424" s="27"/>
      <c r="H3424" s="27"/>
      <c r="I3424" s="27"/>
      <c r="J3424" s="27"/>
      <c r="K3424" s="27"/>
      <c r="L3424" s="27"/>
      <c r="M3424" s="42"/>
      <c r="N3424" s="42"/>
      <c r="O3424" s="42"/>
      <c r="P3424" s="42"/>
      <c r="Q3424" s="42"/>
      <c r="R3424" s="42"/>
      <c r="S3424" s="42"/>
      <c r="T3424" s="42"/>
      <c r="U3424" s="42"/>
      <c r="V3424" s="42"/>
      <c r="W3424" s="42"/>
      <c r="X3424" s="42"/>
      <c r="Y3424" s="41"/>
      <c r="Z3424" s="41"/>
      <c r="AA3424" s="43"/>
      <c r="AB3424" s="27"/>
      <c r="AC3424" s="27"/>
      <c r="AD3424" s="27"/>
      <c r="AE3424" s="44"/>
      <c r="AF3424" s="27"/>
      <c r="AG3424" s="28"/>
      <c r="AH3424" s="27"/>
      <c r="AI3424" s="27"/>
      <c r="AJ3424" s="27"/>
      <c r="AK3424" s="28"/>
      <c r="AL3424" s="29"/>
      <c r="AM3424" s="29"/>
      <c r="AN3424" s="29"/>
      <c r="AO3424" s="29"/>
      <c r="AP3424" s="29"/>
      <c r="AQ3424" s="29"/>
      <c r="AR3424" s="29"/>
      <c r="AS3424" s="29"/>
      <c r="AT3424" s="29"/>
      <c r="AU3424" s="29"/>
      <c r="AV3424" s="29"/>
      <c r="AW3424" s="29"/>
      <c r="AX3424" s="29"/>
      <c r="AY3424" s="31"/>
      <c r="AZ3424" s="30"/>
      <c r="BA3424" s="35"/>
    </row>
    <row r="3425" spans="1:53" x14ac:dyDescent="0.25">
      <c r="A3425" s="27"/>
      <c r="B3425" s="27"/>
      <c r="C3425" s="27"/>
      <c r="D3425" s="27"/>
      <c r="E3425" s="27"/>
      <c r="F3425" s="27"/>
      <c r="G3425" s="27"/>
      <c r="H3425" s="27"/>
      <c r="I3425" s="27"/>
      <c r="J3425" s="27"/>
      <c r="K3425" s="27"/>
      <c r="L3425" s="27"/>
      <c r="M3425" s="42"/>
      <c r="N3425" s="42"/>
      <c r="O3425" s="42"/>
      <c r="P3425" s="42"/>
      <c r="Q3425" s="42"/>
      <c r="R3425" s="42"/>
      <c r="S3425" s="42"/>
      <c r="T3425" s="42"/>
      <c r="U3425" s="42"/>
      <c r="V3425" s="42"/>
      <c r="W3425" s="42"/>
      <c r="X3425" s="42"/>
      <c r="Y3425" s="41"/>
      <c r="Z3425" s="41"/>
      <c r="AA3425" s="43"/>
      <c r="AB3425" s="27"/>
      <c r="AC3425" s="27"/>
      <c r="AD3425" s="27"/>
      <c r="AE3425" s="44"/>
      <c r="AF3425" s="27"/>
      <c r="AG3425" s="28"/>
      <c r="AH3425" s="27"/>
      <c r="AI3425" s="27"/>
      <c r="AJ3425" s="27"/>
      <c r="AK3425" s="28"/>
      <c r="AL3425" s="29"/>
      <c r="AM3425" s="29"/>
      <c r="AN3425" s="29"/>
      <c r="AO3425" s="29"/>
      <c r="AP3425" s="29"/>
      <c r="AQ3425" s="29"/>
      <c r="AR3425" s="29"/>
      <c r="AS3425" s="29"/>
      <c r="AT3425" s="29"/>
      <c r="AU3425" s="29"/>
      <c r="AV3425" s="29"/>
      <c r="AW3425" s="29"/>
      <c r="AX3425" s="29"/>
      <c r="AY3425" s="31"/>
      <c r="AZ3425" s="30"/>
      <c r="BA3425" s="35"/>
    </row>
    <row r="3426" spans="1:53" x14ac:dyDescent="0.25">
      <c r="A3426" s="27"/>
      <c r="B3426" s="27"/>
      <c r="C3426" s="27"/>
      <c r="D3426" s="27"/>
      <c r="E3426" s="27"/>
      <c r="F3426" s="27"/>
      <c r="G3426" s="27"/>
      <c r="H3426" s="27"/>
      <c r="I3426" s="27"/>
      <c r="J3426" s="27"/>
      <c r="K3426" s="27"/>
      <c r="L3426" s="27"/>
      <c r="M3426" s="42"/>
      <c r="N3426" s="42"/>
      <c r="O3426" s="42"/>
      <c r="P3426" s="42"/>
      <c r="Q3426" s="42"/>
      <c r="R3426" s="42"/>
      <c r="S3426" s="42"/>
      <c r="T3426" s="42"/>
      <c r="U3426" s="42"/>
      <c r="V3426" s="42"/>
      <c r="W3426" s="42"/>
      <c r="X3426" s="42"/>
      <c r="Y3426" s="41"/>
      <c r="Z3426" s="41"/>
      <c r="AA3426" s="43"/>
      <c r="AB3426" s="27"/>
      <c r="AC3426" s="27"/>
      <c r="AD3426" s="27"/>
      <c r="AE3426" s="44"/>
      <c r="AF3426" s="27"/>
      <c r="AG3426" s="28"/>
      <c r="AH3426" s="27"/>
      <c r="AI3426" s="27"/>
      <c r="AJ3426" s="27"/>
      <c r="AK3426" s="28"/>
      <c r="AL3426" s="29"/>
      <c r="AM3426" s="29"/>
      <c r="AN3426" s="29"/>
      <c r="AO3426" s="29"/>
      <c r="AP3426" s="29"/>
      <c r="AQ3426" s="29"/>
      <c r="AR3426" s="29"/>
      <c r="AS3426" s="29"/>
      <c r="AT3426" s="29"/>
      <c r="AU3426" s="29"/>
      <c r="AV3426" s="29"/>
      <c r="AW3426" s="29"/>
      <c r="AX3426" s="29"/>
      <c r="AY3426" s="31"/>
      <c r="AZ3426" s="30"/>
      <c r="BA3426" s="35"/>
    </row>
    <row r="3427" spans="1:53" x14ac:dyDescent="0.25">
      <c r="A3427" s="27"/>
      <c r="B3427" s="27"/>
      <c r="C3427" s="27"/>
      <c r="D3427" s="27"/>
      <c r="E3427" s="27"/>
      <c r="F3427" s="27"/>
      <c r="G3427" s="27"/>
      <c r="H3427" s="27"/>
      <c r="I3427" s="27"/>
      <c r="J3427" s="27"/>
      <c r="K3427" s="27"/>
      <c r="L3427" s="27"/>
      <c r="M3427" s="42"/>
      <c r="N3427" s="42"/>
      <c r="O3427" s="42"/>
      <c r="P3427" s="42"/>
      <c r="Q3427" s="42"/>
      <c r="R3427" s="42"/>
      <c r="S3427" s="42"/>
      <c r="T3427" s="42"/>
      <c r="U3427" s="42"/>
      <c r="V3427" s="42"/>
      <c r="W3427" s="42"/>
      <c r="X3427" s="42"/>
      <c r="Y3427" s="41"/>
      <c r="Z3427" s="41"/>
      <c r="AA3427" s="43"/>
      <c r="AB3427" s="27"/>
      <c r="AC3427" s="27"/>
      <c r="AD3427" s="27"/>
      <c r="AE3427" s="44"/>
      <c r="AF3427" s="27"/>
      <c r="AG3427" s="28"/>
      <c r="AH3427" s="27"/>
      <c r="AI3427" s="27"/>
      <c r="AJ3427" s="27"/>
      <c r="AK3427" s="28"/>
      <c r="AL3427" s="29"/>
      <c r="AM3427" s="29"/>
      <c r="AN3427" s="29"/>
      <c r="AO3427" s="29"/>
      <c r="AP3427" s="29"/>
      <c r="AQ3427" s="29"/>
      <c r="AR3427" s="29"/>
      <c r="AS3427" s="29"/>
      <c r="AT3427" s="29"/>
      <c r="AU3427" s="29"/>
      <c r="AV3427" s="29"/>
      <c r="AW3427" s="29"/>
      <c r="AX3427" s="29"/>
      <c r="AY3427" s="31"/>
      <c r="AZ3427" s="30"/>
      <c r="BA3427" s="35"/>
    </row>
    <row r="3428" spans="1:53" x14ac:dyDescent="0.25">
      <c r="A3428" s="27"/>
      <c r="B3428" s="27"/>
      <c r="C3428" s="27"/>
      <c r="D3428" s="27"/>
      <c r="E3428" s="27"/>
      <c r="F3428" s="27"/>
      <c r="G3428" s="27"/>
      <c r="H3428" s="27"/>
      <c r="I3428" s="27"/>
      <c r="J3428" s="27"/>
      <c r="K3428" s="27"/>
      <c r="L3428" s="27"/>
      <c r="M3428" s="42"/>
      <c r="N3428" s="42"/>
      <c r="O3428" s="42"/>
      <c r="P3428" s="42"/>
      <c r="Q3428" s="42"/>
      <c r="R3428" s="42"/>
      <c r="S3428" s="42"/>
      <c r="T3428" s="42"/>
      <c r="U3428" s="42"/>
      <c r="V3428" s="42"/>
      <c r="W3428" s="42"/>
      <c r="X3428" s="42"/>
      <c r="Y3428" s="41"/>
      <c r="Z3428" s="41"/>
      <c r="AA3428" s="43"/>
      <c r="AB3428" s="27"/>
      <c r="AC3428" s="27"/>
      <c r="AD3428" s="27"/>
      <c r="AE3428" s="44"/>
      <c r="AF3428" s="27"/>
      <c r="AG3428" s="28"/>
      <c r="AH3428" s="27"/>
      <c r="AI3428" s="27"/>
      <c r="AJ3428" s="27"/>
      <c r="AK3428" s="28"/>
      <c r="AL3428" s="29"/>
      <c r="AM3428" s="29"/>
      <c r="AN3428" s="29"/>
      <c r="AO3428" s="29"/>
      <c r="AP3428" s="29"/>
      <c r="AQ3428" s="29"/>
      <c r="AR3428" s="29"/>
      <c r="AS3428" s="29"/>
      <c r="AT3428" s="29"/>
      <c r="AU3428" s="29"/>
      <c r="AV3428" s="29"/>
      <c r="AW3428" s="29"/>
      <c r="AX3428" s="29"/>
      <c r="AY3428" s="31"/>
      <c r="AZ3428" s="30"/>
      <c r="BA3428" s="35"/>
    </row>
    <row r="3429" spans="1:53" x14ac:dyDescent="0.25">
      <c r="A3429" s="27"/>
      <c r="B3429" s="27"/>
      <c r="C3429" s="27"/>
      <c r="D3429" s="27"/>
      <c r="E3429" s="27"/>
      <c r="F3429" s="27"/>
      <c r="G3429" s="27"/>
      <c r="H3429" s="27"/>
      <c r="I3429" s="27"/>
      <c r="J3429" s="27"/>
      <c r="K3429" s="27"/>
      <c r="L3429" s="27"/>
      <c r="M3429" s="42"/>
      <c r="N3429" s="42"/>
      <c r="O3429" s="42"/>
      <c r="P3429" s="42"/>
      <c r="Q3429" s="42"/>
      <c r="R3429" s="42"/>
      <c r="S3429" s="42"/>
      <c r="T3429" s="42"/>
      <c r="U3429" s="42"/>
      <c r="V3429" s="42"/>
      <c r="W3429" s="42"/>
      <c r="X3429" s="42"/>
      <c r="Y3429" s="41"/>
      <c r="Z3429" s="41"/>
      <c r="AA3429" s="43"/>
      <c r="AB3429" s="27"/>
      <c r="AC3429" s="27"/>
      <c r="AD3429" s="27"/>
      <c r="AE3429" s="44"/>
      <c r="AF3429" s="27"/>
      <c r="AG3429" s="28"/>
      <c r="AH3429" s="27"/>
      <c r="AI3429" s="27"/>
      <c r="AJ3429" s="27"/>
      <c r="AK3429" s="28"/>
      <c r="AL3429" s="29"/>
      <c r="AM3429" s="29"/>
      <c r="AN3429" s="29"/>
      <c r="AO3429" s="29"/>
      <c r="AP3429" s="29"/>
      <c r="AQ3429" s="29"/>
      <c r="AR3429" s="29"/>
      <c r="AS3429" s="29"/>
      <c r="AT3429" s="29"/>
      <c r="AU3429" s="29"/>
      <c r="AV3429" s="29"/>
      <c r="AW3429" s="29"/>
      <c r="AX3429" s="29"/>
      <c r="AY3429" s="31"/>
      <c r="AZ3429" s="30"/>
      <c r="BA3429" s="35"/>
    </row>
    <row r="3430" spans="1:53" x14ac:dyDescent="0.25">
      <c r="A3430" s="27"/>
      <c r="B3430" s="27"/>
      <c r="C3430" s="27"/>
      <c r="D3430" s="27"/>
      <c r="E3430" s="27"/>
      <c r="F3430" s="27"/>
      <c r="G3430" s="27"/>
      <c r="H3430" s="27"/>
      <c r="I3430" s="27"/>
      <c r="J3430" s="27"/>
      <c r="K3430" s="27"/>
      <c r="L3430" s="27"/>
      <c r="M3430" s="42"/>
      <c r="N3430" s="42"/>
      <c r="O3430" s="42"/>
      <c r="P3430" s="42"/>
      <c r="Q3430" s="42"/>
      <c r="R3430" s="42"/>
      <c r="S3430" s="42"/>
      <c r="T3430" s="42"/>
      <c r="U3430" s="42"/>
      <c r="V3430" s="42"/>
      <c r="W3430" s="42"/>
      <c r="X3430" s="42"/>
      <c r="Y3430" s="41"/>
      <c r="Z3430" s="41"/>
      <c r="AA3430" s="43"/>
      <c r="AB3430" s="27"/>
      <c r="AC3430" s="27"/>
      <c r="AD3430" s="27"/>
      <c r="AE3430" s="44"/>
      <c r="AF3430" s="27"/>
      <c r="AG3430" s="28"/>
      <c r="AH3430" s="27"/>
      <c r="AI3430" s="27"/>
      <c r="AJ3430" s="27"/>
      <c r="AK3430" s="28"/>
      <c r="AL3430" s="29"/>
      <c r="AM3430" s="29"/>
      <c r="AN3430" s="29"/>
      <c r="AO3430" s="29"/>
      <c r="AP3430" s="29"/>
      <c r="AQ3430" s="29"/>
      <c r="AR3430" s="29"/>
      <c r="AS3430" s="29"/>
      <c r="AT3430" s="29"/>
      <c r="AU3430" s="29"/>
      <c r="AV3430" s="29"/>
      <c r="AW3430" s="29"/>
      <c r="AX3430" s="29"/>
      <c r="AY3430" s="31"/>
      <c r="AZ3430" s="30"/>
      <c r="BA3430" s="35"/>
    </row>
    <row r="3431" spans="1:53" x14ac:dyDescent="0.25">
      <c r="A3431" s="27"/>
      <c r="B3431" s="27"/>
      <c r="C3431" s="27"/>
      <c r="D3431" s="27"/>
      <c r="E3431" s="27"/>
      <c r="F3431" s="27"/>
      <c r="G3431" s="27"/>
      <c r="H3431" s="27"/>
      <c r="I3431" s="27"/>
      <c r="J3431" s="27"/>
      <c r="K3431" s="27"/>
      <c r="L3431" s="27"/>
      <c r="M3431" s="42"/>
      <c r="N3431" s="42"/>
      <c r="O3431" s="42"/>
      <c r="P3431" s="42"/>
      <c r="Q3431" s="42"/>
      <c r="R3431" s="42"/>
      <c r="S3431" s="42"/>
      <c r="T3431" s="42"/>
      <c r="U3431" s="42"/>
      <c r="V3431" s="42"/>
      <c r="W3431" s="42"/>
      <c r="X3431" s="42"/>
      <c r="Y3431" s="41"/>
      <c r="Z3431" s="41"/>
      <c r="AA3431" s="43"/>
      <c r="AB3431" s="27"/>
      <c r="AC3431" s="27"/>
      <c r="AD3431" s="27"/>
      <c r="AE3431" s="44"/>
      <c r="AF3431" s="27"/>
      <c r="AG3431" s="28"/>
      <c r="AH3431" s="27"/>
      <c r="AI3431" s="27"/>
      <c r="AJ3431" s="27"/>
      <c r="AK3431" s="28"/>
      <c r="AL3431" s="29"/>
      <c r="AM3431" s="29"/>
      <c r="AN3431" s="29"/>
      <c r="AO3431" s="29"/>
      <c r="AP3431" s="29"/>
      <c r="AQ3431" s="29"/>
      <c r="AR3431" s="29"/>
      <c r="AS3431" s="29"/>
      <c r="AT3431" s="29"/>
      <c r="AU3431" s="29"/>
      <c r="AV3431" s="29"/>
      <c r="AW3431" s="29"/>
      <c r="AX3431" s="29"/>
      <c r="AY3431" s="31"/>
      <c r="AZ3431" s="30"/>
      <c r="BA3431" s="35"/>
    </row>
    <row r="3432" spans="1:53" x14ac:dyDescent="0.25">
      <c r="A3432" s="27"/>
      <c r="B3432" s="27"/>
      <c r="C3432" s="27"/>
      <c r="D3432" s="27"/>
      <c r="E3432" s="27"/>
      <c r="F3432" s="27"/>
      <c r="G3432" s="27"/>
      <c r="H3432" s="27"/>
      <c r="I3432" s="27"/>
      <c r="J3432" s="27"/>
      <c r="K3432" s="27"/>
      <c r="L3432" s="27"/>
      <c r="M3432" s="42"/>
      <c r="N3432" s="42"/>
      <c r="O3432" s="42"/>
      <c r="P3432" s="42"/>
      <c r="Q3432" s="42"/>
      <c r="R3432" s="42"/>
      <c r="S3432" s="42"/>
      <c r="T3432" s="42"/>
      <c r="U3432" s="42"/>
      <c r="V3432" s="42"/>
      <c r="W3432" s="42"/>
      <c r="X3432" s="42"/>
      <c r="Y3432" s="41"/>
      <c r="Z3432" s="41"/>
      <c r="AA3432" s="43"/>
      <c r="AB3432" s="27"/>
      <c r="AC3432" s="27"/>
      <c r="AD3432" s="27"/>
      <c r="AE3432" s="44"/>
      <c r="AF3432" s="27"/>
      <c r="AG3432" s="28"/>
      <c r="AH3432" s="27"/>
      <c r="AI3432" s="27"/>
      <c r="AJ3432" s="27"/>
      <c r="AK3432" s="28"/>
      <c r="AL3432" s="29"/>
      <c r="AM3432" s="29"/>
      <c r="AN3432" s="29"/>
      <c r="AO3432" s="29"/>
      <c r="AP3432" s="29"/>
      <c r="AQ3432" s="29"/>
      <c r="AR3432" s="29"/>
      <c r="AS3432" s="29"/>
      <c r="AT3432" s="29"/>
      <c r="AU3432" s="29"/>
      <c r="AV3432" s="29"/>
      <c r="AW3432" s="29"/>
      <c r="AX3432" s="29"/>
      <c r="AY3432" s="31"/>
      <c r="AZ3432" s="30"/>
      <c r="BA3432" s="35"/>
    </row>
    <row r="3433" spans="1:53" x14ac:dyDescent="0.25">
      <c r="A3433" s="27"/>
      <c r="B3433" s="27"/>
      <c r="C3433" s="27"/>
      <c r="D3433" s="27"/>
      <c r="E3433" s="27"/>
      <c r="F3433" s="27"/>
      <c r="G3433" s="27"/>
      <c r="H3433" s="27"/>
      <c r="I3433" s="27"/>
      <c r="J3433" s="27"/>
      <c r="K3433" s="27"/>
      <c r="L3433" s="27"/>
      <c r="M3433" s="42"/>
      <c r="N3433" s="42"/>
      <c r="O3433" s="42"/>
      <c r="P3433" s="42"/>
      <c r="Q3433" s="42"/>
      <c r="R3433" s="42"/>
      <c r="S3433" s="42"/>
      <c r="T3433" s="42"/>
      <c r="U3433" s="42"/>
      <c r="V3433" s="42"/>
      <c r="W3433" s="42"/>
      <c r="X3433" s="42"/>
      <c r="Y3433" s="41"/>
      <c r="Z3433" s="41"/>
      <c r="AA3433" s="43"/>
      <c r="AB3433" s="27"/>
      <c r="AC3433" s="27"/>
      <c r="AD3433" s="27"/>
      <c r="AE3433" s="44"/>
      <c r="AF3433" s="27"/>
      <c r="AG3433" s="28"/>
      <c r="AH3433" s="27"/>
      <c r="AI3433" s="27"/>
      <c r="AJ3433" s="27"/>
      <c r="AK3433" s="28"/>
      <c r="AL3433" s="29"/>
      <c r="AM3433" s="29"/>
      <c r="AN3433" s="29"/>
      <c r="AO3433" s="29"/>
      <c r="AP3433" s="29"/>
      <c r="AQ3433" s="29"/>
      <c r="AR3433" s="29"/>
      <c r="AS3433" s="29"/>
      <c r="AT3433" s="29"/>
      <c r="AU3433" s="29"/>
      <c r="AV3433" s="29"/>
      <c r="AW3433" s="29"/>
      <c r="AX3433" s="29"/>
      <c r="AY3433" s="31"/>
      <c r="AZ3433" s="30"/>
      <c r="BA3433" s="35"/>
    </row>
    <row r="3434" spans="1:53" x14ac:dyDescent="0.25">
      <c r="A3434" s="27"/>
      <c r="B3434" s="27"/>
      <c r="C3434" s="27"/>
      <c r="D3434" s="27"/>
      <c r="E3434" s="27"/>
      <c r="F3434" s="27"/>
      <c r="G3434" s="27"/>
      <c r="H3434" s="27"/>
      <c r="I3434" s="27"/>
      <c r="J3434" s="27"/>
      <c r="K3434" s="27"/>
      <c r="L3434" s="27"/>
      <c r="M3434" s="42"/>
      <c r="N3434" s="42"/>
      <c r="O3434" s="42"/>
      <c r="P3434" s="42"/>
      <c r="Q3434" s="42"/>
      <c r="R3434" s="42"/>
      <c r="S3434" s="42"/>
      <c r="T3434" s="42"/>
      <c r="U3434" s="42"/>
      <c r="V3434" s="42"/>
      <c r="W3434" s="42"/>
      <c r="X3434" s="42"/>
      <c r="Y3434" s="41"/>
      <c r="Z3434" s="41"/>
      <c r="AA3434" s="43"/>
      <c r="AB3434" s="27"/>
      <c r="AC3434" s="27"/>
      <c r="AD3434" s="27"/>
      <c r="AE3434" s="44"/>
      <c r="AF3434" s="27"/>
      <c r="AG3434" s="28"/>
      <c r="AH3434" s="27"/>
      <c r="AI3434" s="27"/>
      <c r="AJ3434" s="27"/>
      <c r="AK3434" s="28"/>
      <c r="AL3434" s="29"/>
      <c r="AM3434" s="29"/>
      <c r="AN3434" s="29"/>
      <c r="AO3434" s="29"/>
      <c r="AP3434" s="29"/>
      <c r="AQ3434" s="29"/>
      <c r="AR3434" s="29"/>
      <c r="AS3434" s="29"/>
      <c r="AT3434" s="29"/>
      <c r="AU3434" s="29"/>
      <c r="AV3434" s="29"/>
      <c r="AW3434" s="29"/>
      <c r="AX3434" s="29"/>
      <c r="AY3434" s="31"/>
      <c r="AZ3434" s="30"/>
      <c r="BA3434" s="35"/>
    </row>
    <row r="3435" spans="1:53" x14ac:dyDescent="0.25">
      <c r="A3435" s="27"/>
      <c r="B3435" s="27"/>
      <c r="C3435" s="27"/>
      <c r="D3435" s="27"/>
      <c r="E3435" s="27"/>
      <c r="F3435" s="27"/>
      <c r="G3435" s="27"/>
      <c r="H3435" s="27"/>
      <c r="I3435" s="27"/>
      <c r="J3435" s="27"/>
      <c r="K3435" s="27"/>
      <c r="L3435" s="27"/>
      <c r="M3435" s="42"/>
      <c r="N3435" s="42"/>
      <c r="O3435" s="42"/>
      <c r="P3435" s="42"/>
      <c r="Q3435" s="42"/>
      <c r="R3435" s="42"/>
      <c r="S3435" s="42"/>
      <c r="T3435" s="42"/>
      <c r="U3435" s="42"/>
      <c r="V3435" s="42"/>
      <c r="W3435" s="42"/>
      <c r="X3435" s="42"/>
      <c r="Y3435" s="41"/>
      <c r="Z3435" s="41"/>
      <c r="AA3435" s="43"/>
      <c r="AB3435" s="27"/>
      <c r="AC3435" s="27"/>
      <c r="AD3435" s="27"/>
      <c r="AE3435" s="44"/>
      <c r="AF3435" s="27"/>
      <c r="AG3435" s="28"/>
      <c r="AH3435" s="27"/>
      <c r="AI3435" s="27"/>
      <c r="AJ3435" s="27"/>
      <c r="AK3435" s="28"/>
      <c r="AL3435" s="29"/>
      <c r="AM3435" s="29"/>
      <c r="AN3435" s="29"/>
      <c r="AO3435" s="29"/>
      <c r="AP3435" s="29"/>
      <c r="AQ3435" s="29"/>
      <c r="AR3435" s="29"/>
      <c r="AS3435" s="29"/>
      <c r="AT3435" s="29"/>
      <c r="AU3435" s="29"/>
      <c r="AV3435" s="29"/>
      <c r="AW3435" s="29"/>
      <c r="AX3435" s="29"/>
      <c r="AY3435" s="31"/>
      <c r="AZ3435" s="30"/>
      <c r="BA3435" s="35"/>
    </row>
    <row r="3436" spans="1:53" x14ac:dyDescent="0.25">
      <c r="A3436" s="27"/>
      <c r="B3436" s="27"/>
      <c r="C3436" s="27"/>
      <c r="D3436" s="27"/>
      <c r="E3436" s="27"/>
      <c r="F3436" s="27"/>
      <c r="G3436" s="27"/>
      <c r="H3436" s="27"/>
      <c r="I3436" s="27"/>
      <c r="J3436" s="27"/>
      <c r="K3436" s="27"/>
      <c r="L3436" s="27"/>
      <c r="M3436" s="42"/>
      <c r="N3436" s="42"/>
      <c r="O3436" s="42"/>
      <c r="P3436" s="42"/>
      <c r="Q3436" s="42"/>
      <c r="R3436" s="42"/>
      <c r="S3436" s="42"/>
      <c r="T3436" s="42"/>
      <c r="U3436" s="42"/>
      <c r="V3436" s="42"/>
      <c r="W3436" s="42"/>
      <c r="X3436" s="42"/>
      <c r="Y3436" s="41"/>
      <c r="Z3436" s="41"/>
      <c r="AA3436" s="43"/>
      <c r="AB3436" s="27"/>
      <c r="AC3436" s="27"/>
      <c r="AD3436" s="27"/>
      <c r="AE3436" s="44"/>
      <c r="AF3436" s="27"/>
      <c r="AG3436" s="28"/>
      <c r="AH3436" s="27"/>
      <c r="AI3436" s="27"/>
      <c r="AJ3436" s="27"/>
      <c r="AK3436" s="28"/>
      <c r="AL3436" s="29"/>
      <c r="AM3436" s="29"/>
      <c r="AN3436" s="29"/>
      <c r="AO3436" s="29"/>
      <c r="AP3436" s="29"/>
      <c r="AQ3436" s="29"/>
      <c r="AR3436" s="29"/>
      <c r="AS3436" s="29"/>
      <c r="AT3436" s="29"/>
      <c r="AU3436" s="29"/>
      <c r="AV3436" s="29"/>
      <c r="AW3436" s="29"/>
      <c r="AX3436" s="29"/>
      <c r="AY3436" s="31"/>
      <c r="AZ3436" s="30"/>
      <c r="BA3436" s="35"/>
    </row>
    <row r="3437" spans="1:53" x14ac:dyDescent="0.25">
      <c r="A3437" s="27"/>
      <c r="B3437" s="27"/>
      <c r="C3437" s="27"/>
      <c r="D3437" s="27"/>
      <c r="E3437" s="27"/>
      <c r="F3437" s="27"/>
      <c r="G3437" s="27"/>
      <c r="H3437" s="27"/>
      <c r="I3437" s="27"/>
      <c r="J3437" s="27"/>
      <c r="K3437" s="27"/>
      <c r="L3437" s="27"/>
      <c r="M3437" s="42"/>
      <c r="N3437" s="42"/>
      <c r="O3437" s="42"/>
      <c r="P3437" s="42"/>
      <c r="Q3437" s="42"/>
      <c r="R3437" s="42"/>
      <c r="S3437" s="42"/>
      <c r="T3437" s="42"/>
      <c r="U3437" s="42"/>
      <c r="V3437" s="42"/>
      <c r="W3437" s="42"/>
      <c r="X3437" s="42"/>
      <c r="Y3437" s="41"/>
      <c r="Z3437" s="41"/>
      <c r="AA3437" s="43"/>
      <c r="AB3437" s="27"/>
      <c r="AC3437" s="27"/>
      <c r="AD3437" s="27"/>
      <c r="AE3437" s="44"/>
      <c r="AF3437" s="27"/>
      <c r="AG3437" s="28"/>
      <c r="AH3437" s="27"/>
      <c r="AI3437" s="27"/>
      <c r="AJ3437" s="27"/>
      <c r="AK3437" s="28"/>
      <c r="AL3437" s="29"/>
      <c r="AM3437" s="29"/>
      <c r="AN3437" s="29"/>
      <c r="AO3437" s="29"/>
      <c r="AP3437" s="29"/>
      <c r="AQ3437" s="29"/>
      <c r="AR3437" s="29"/>
      <c r="AS3437" s="29"/>
      <c r="AT3437" s="29"/>
      <c r="AU3437" s="29"/>
      <c r="AV3437" s="29"/>
      <c r="AW3437" s="29"/>
      <c r="AX3437" s="29"/>
      <c r="AY3437" s="31"/>
      <c r="AZ3437" s="30"/>
      <c r="BA3437" s="35"/>
    </row>
    <row r="3438" spans="1:53" x14ac:dyDescent="0.25">
      <c r="A3438" s="27"/>
      <c r="B3438" s="27"/>
      <c r="C3438" s="27"/>
      <c r="D3438" s="27"/>
      <c r="E3438" s="27"/>
      <c r="F3438" s="27"/>
      <c r="G3438" s="27"/>
      <c r="H3438" s="27"/>
      <c r="I3438" s="27"/>
      <c r="J3438" s="27"/>
      <c r="K3438" s="27"/>
      <c r="L3438" s="27"/>
      <c r="M3438" s="42"/>
      <c r="N3438" s="42"/>
      <c r="O3438" s="42"/>
      <c r="P3438" s="42"/>
      <c r="Q3438" s="42"/>
      <c r="R3438" s="42"/>
      <c r="S3438" s="42"/>
      <c r="T3438" s="42"/>
      <c r="U3438" s="42"/>
      <c r="V3438" s="42"/>
      <c r="W3438" s="42"/>
      <c r="X3438" s="42"/>
      <c r="Y3438" s="41"/>
      <c r="Z3438" s="41"/>
      <c r="AA3438" s="43"/>
      <c r="AB3438" s="27"/>
      <c r="AC3438" s="27"/>
      <c r="AD3438" s="27"/>
      <c r="AE3438" s="44"/>
      <c r="AF3438" s="27"/>
      <c r="AG3438" s="28"/>
      <c r="AH3438" s="27"/>
      <c r="AI3438" s="27"/>
      <c r="AJ3438" s="27"/>
      <c r="AK3438" s="28"/>
      <c r="AL3438" s="29"/>
      <c r="AM3438" s="29"/>
      <c r="AN3438" s="29"/>
      <c r="AO3438" s="29"/>
      <c r="AP3438" s="29"/>
      <c r="AQ3438" s="29"/>
      <c r="AR3438" s="29"/>
      <c r="AS3438" s="29"/>
      <c r="AT3438" s="29"/>
      <c r="AU3438" s="29"/>
      <c r="AV3438" s="29"/>
      <c r="AW3438" s="29"/>
      <c r="AX3438" s="29"/>
      <c r="AY3438" s="31"/>
      <c r="AZ3438" s="30"/>
      <c r="BA3438" s="35"/>
    </row>
    <row r="3439" spans="1:53" x14ac:dyDescent="0.25">
      <c r="A3439" s="27"/>
      <c r="B3439" s="27"/>
      <c r="C3439" s="27"/>
      <c r="D3439" s="27"/>
      <c r="E3439" s="27"/>
      <c r="F3439" s="27"/>
      <c r="G3439" s="27"/>
      <c r="H3439" s="27"/>
      <c r="I3439" s="27"/>
      <c r="J3439" s="27"/>
      <c r="K3439" s="27"/>
      <c r="L3439" s="27"/>
      <c r="M3439" s="42"/>
      <c r="N3439" s="42"/>
      <c r="O3439" s="42"/>
      <c r="P3439" s="42"/>
      <c r="Q3439" s="42"/>
      <c r="R3439" s="42"/>
      <c r="S3439" s="42"/>
      <c r="T3439" s="42"/>
      <c r="U3439" s="42"/>
      <c r="V3439" s="42"/>
      <c r="W3439" s="42"/>
      <c r="X3439" s="42"/>
      <c r="Y3439" s="41"/>
      <c r="Z3439" s="41"/>
      <c r="AA3439" s="43"/>
      <c r="AB3439" s="27"/>
      <c r="AC3439" s="27"/>
      <c r="AD3439" s="27"/>
      <c r="AE3439" s="44"/>
      <c r="AF3439" s="27"/>
      <c r="AG3439" s="28"/>
      <c r="AH3439" s="27"/>
      <c r="AI3439" s="27"/>
      <c r="AJ3439" s="27"/>
      <c r="AK3439" s="28"/>
      <c r="AL3439" s="29"/>
      <c r="AM3439" s="29"/>
      <c r="AN3439" s="29"/>
      <c r="AO3439" s="29"/>
      <c r="AP3439" s="29"/>
      <c r="AQ3439" s="29"/>
      <c r="AR3439" s="29"/>
      <c r="AS3439" s="29"/>
      <c r="AT3439" s="29"/>
      <c r="AU3439" s="29"/>
      <c r="AV3439" s="29"/>
      <c r="AW3439" s="29"/>
      <c r="AX3439" s="29"/>
      <c r="AY3439" s="31"/>
      <c r="AZ3439" s="30"/>
      <c r="BA3439" s="35"/>
    </row>
    <row r="3440" spans="1:53" x14ac:dyDescent="0.25">
      <c r="A3440" s="27"/>
      <c r="B3440" s="27"/>
      <c r="C3440" s="27"/>
      <c r="D3440" s="27"/>
      <c r="E3440" s="27"/>
      <c r="F3440" s="27"/>
      <c r="G3440" s="27"/>
      <c r="H3440" s="27"/>
      <c r="I3440" s="27"/>
      <c r="J3440" s="27"/>
      <c r="K3440" s="27"/>
      <c r="L3440" s="27"/>
      <c r="M3440" s="42"/>
      <c r="N3440" s="42"/>
      <c r="O3440" s="42"/>
      <c r="P3440" s="42"/>
      <c r="Q3440" s="42"/>
      <c r="R3440" s="42"/>
      <c r="S3440" s="42"/>
      <c r="T3440" s="42"/>
      <c r="U3440" s="42"/>
      <c r="V3440" s="42"/>
      <c r="W3440" s="42"/>
      <c r="X3440" s="42"/>
      <c r="Y3440" s="41"/>
      <c r="Z3440" s="41"/>
      <c r="AA3440" s="43"/>
      <c r="AB3440" s="27"/>
      <c r="AC3440" s="27"/>
      <c r="AD3440" s="27"/>
      <c r="AE3440" s="44"/>
      <c r="AF3440" s="27"/>
      <c r="AG3440" s="28"/>
      <c r="AH3440" s="27"/>
      <c r="AI3440" s="27"/>
      <c r="AJ3440" s="27"/>
      <c r="AK3440" s="28"/>
      <c r="AL3440" s="29"/>
      <c r="AM3440" s="29"/>
      <c r="AN3440" s="29"/>
      <c r="AO3440" s="29"/>
      <c r="AP3440" s="29"/>
      <c r="AQ3440" s="29"/>
      <c r="AR3440" s="29"/>
      <c r="AS3440" s="29"/>
      <c r="AT3440" s="29"/>
      <c r="AU3440" s="29"/>
      <c r="AV3440" s="29"/>
      <c r="AW3440" s="29"/>
      <c r="AX3440" s="29"/>
      <c r="AY3440" s="31"/>
      <c r="AZ3440" s="30"/>
      <c r="BA3440" s="35"/>
    </row>
    <row r="3441" spans="1:53" x14ac:dyDescent="0.25">
      <c r="A3441" s="27"/>
      <c r="B3441" s="27"/>
      <c r="C3441" s="27"/>
      <c r="D3441" s="27"/>
      <c r="E3441" s="27"/>
      <c r="F3441" s="27"/>
      <c r="G3441" s="27"/>
      <c r="H3441" s="27"/>
      <c r="I3441" s="27"/>
      <c r="J3441" s="27"/>
      <c r="K3441" s="27"/>
      <c r="L3441" s="27"/>
      <c r="M3441" s="42"/>
      <c r="N3441" s="42"/>
      <c r="O3441" s="42"/>
      <c r="P3441" s="42"/>
      <c r="Q3441" s="42"/>
      <c r="R3441" s="42"/>
      <c r="S3441" s="42"/>
      <c r="T3441" s="42"/>
      <c r="U3441" s="42"/>
      <c r="V3441" s="42"/>
      <c r="W3441" s="42"/>
      <c r="X3441" s="42"/>
      <c r="Y3441" s="41"/>
      <c r="Z3441" s="41"/>
      <c r="AA3441" s="43"/>
      <c r="AB3441" s="27"/>
      <c r="AC3441" s="27"/>
      <c r="AD3441" s="27"/>
      <c r="AE3441" s="44"/>
      <c r="AF3441" s="27"/>
      <c r="AG3441" s="28"/>
      <c r="AH3441" s="27"/>
      <c r="AI3441" s="27"/>
      <c r="AJ3441" s="27"/>
      <c r="AK3441" s="28"/>
      <c r="AL3441" s="29"/>
      <c r="AM3441" s="29"/>
      <c r="AN3441" s="29"/>
      <c r="AO3441" s="29"/>
      <c r="AP3441" s="29"/>
      <c r="AQ3441" s="29"/>
      <c r="AR3441" s="29"/>
      <c r="AS3441" s="29"/>
      <c r="AT3441" s="29"/>
      <c r="AU3441" s="29"/>
      <c r="AV3441" s="29"/>
      <c r="AW3441" s="29"/>
      <c r="AX3441" s="29"/>
      <c r="AY3441" s="31"/>
      <c r="AZ3441" s="30"/>
      <c r="BA3441" s="35"/>
    </row>
    <row r="3442" spans="1:53" x14ac:dyDescent="0.25">
      <c r="A3442" s="27"/>
      <c r="B3442" s="27"/>
      <c r="C3442" s="27"/>
      <c r="D3442" s="27"/>
      <c r="E3442" s="27"/>
      <c r="F3442" s="27"/>
      <c r="G3442" s="27"/>
      <c r="H3442" s="27"/>
      <c r="I3442" s="27"/>
      <c r="J3442" s="27"/>
      <c r="K3442" s="27"/>
      <c r="L3442" s="27"/>
      <c r="M3442" s="42"/>
      <c r="N3442" s="42"/>
      <c r="O3442" s="42"/>
      <c r="P3442" s="42"/>
      <c r="Q3442" s="42"/>
      <c r="R3442" s="42"/>
      <c r="S3442" s="42"/>
      <c r="T3442" s="42"/>
      <c r="U3442" s="42"/>
      <c r="V3442" s="42"/>
      <c r="W3442" s="42"/>
      <c r="X3442" s="42"/>
      <c r="Y3442" s="41"/>
      <c r="Z3442" s="41"/>
      <c r="AA3442" s="43"/>
      <c r="AB3442" s="27"/>
      <c r="AC3442" s="27"/>
      <c r="AD3442" s="27"/>
      <c r="AE3442" s="44"/>
      <c r="AF3442" s="27"/>
      <c r="AG3442" s="28"/>
      <c r="AH3442" s="27"/>
      <c r="AI3442" s="27"/>
      <c r="AJ3442" s="27"/>
      <c r="AK3442" s="28"/>
      <c r="AL3442" s="29"/>
      <c r="AM3442" s="29"/>
      <c r="AN3442" s="29"/>
      <c r="AO3442" s="29"/>
      <c r="AP3442" s="29"/>
      <c r="AQ3442" s="29"/>
      <c r="AR3442" s="29"/>
      <c r="AS3442" s="29"/>
      <c r="AT3442" s="29"/>
      <c r="AU3442" s="29"/>
      <c r="AV3442" s="29"/>
      <c r="AW3442" s="29"/>
      <c r="AX3442" s="29"/>
      <c r="AY3442" s="31"/>
      <c r="AZ3442" s="30"/>
      <c r="BA3442" s="35"/>
    </row>
    <row r="3443" spans="1:53" x14ac:dyDescent="0.25">
      <c r="A3443" s="27"/>
      <c r="B3443" s="27"/>
      <c r="C3443" s="27"/>
      <c r="D3443" s="27"/>
      <c r="E3443" s="27"/>
      <c r="F3443" s="27"/>
      <c r="G3443" s="27"/>
      <c r="H3443" s="27"/>
      <c r="I3443" s="27"/>
      <c r="J3443" s="27"/>
      <c r="K3443" s="27"/>
      <c r="L3443" s="27"/>
      <c r="M3443" s="42"/>
      <c r="N3443" s="42"/>
      <c r="O3443" s="42"/>
      <c r="P3443" s="42"/>
      <c r="Q3443" s="42"/>
      <c r="R3443" s="42"/>
      <c r="S3443" s="42"/>
      <c r="T3443" s="42"/>
      <c r="U3443" s="42"/>
      <c r="V3443" s="42"/>
      <c r="W3443" s="42"/>
      <c r="X3443" s="42"/>
      <c r="Y3443" s="41"/>
      <c r="Z3443" s="41"/>
      <c r="AA3443" s="43"/>
      <c r="AB3443" s="27"/>
      <c r="AC3443" s="27"/>
      <c r="AD3443" s="27"/>
      <c r="AE3443" s="44"/>
      <c r="AF3443" s="27"/>
      <c r="AG3443" s="28"/>
      <c r="AH3443" s="27"/>
      <c r="AI3443" s="27"/>
      <c r="AJ3443" s="27"/>
      <c r="AK3443" s="28"/>
      <c r="AL3443" s="29"/>
      <c r="AM3443" s="29"/>
      <c r="AN3443" s="29"/>
      <c r="AO3443" s="29"/>
      <c r="AP3443" s="29"/>
      <c r="AQ3443" s="29"/>
      <c r="AR3443" s="29"/>
      <c r="AS3443" s="29"/>
      <c r="AT3443" s="29"/>
      <c r="AU3443" s="29"/>
      <c r="AV3443" s="29"/>
      <c r="AW3443" s="29"/>
      <c r="AX3443" s="29"/>
      <c r="AY3443" s="31"/>
      <c r="AZ3443" s="30"/>
      <c r="BA3443" s="35"/>
    </row>
    <row r="3444" spans="1:53" x14ac:dyDescent="0.25">
      <c r="A3444" s="27"/>
      <c r="B3444" s="27"/>
      <c r="C3444" s="27"/>
      <c r="D3444" s="27"/>
      <c r="E3444" s="27"/>
      <c r="F3444" s="27"/>
      <c r="G3444" s="27"/>
      <c r="H3444" s="27"/>
      <c r="I3444" s="27"/>
      <c r="J3444" s="27"/>
      <c r="K3444" s="27"/>
      <c r="L3444" s="27"/>
      <c r="M3444" s="42"/>
      <c r="N3444" s="42"/>
      <c r="O3444" s="42"/>
      <c r="P3444" s="42"/>
      <c r="Q3444" s="42"/>
      <c r="R3444" s="42"/>
      <c r="S3444" s="42"/>
      <c r="T3444" s="42"/>
      <c r="U3444" s="42"/>
      <c r="V3444" s="42"/>
      <c r="W3444" s="42"/>
      <c r="X3444" s="42"/>
      <c r="Y3444" s="41"/>
      <c r="Z3444" s="41"/>
      <c r="AA3444" s="43"/>
      <c r="AB3444" s="27"/>
      <c r="AC3444" s="27"/>
      <c r="AD3444" s="27"/>
      <c r="AE3444" s="44"/>
      <c r="AF3444" s="27"/>
      <c r="AG3444" s="28"/>
      <c r="AH3444" s="27"/>
      <c r="AI3444" s="27"/>
      <c r="AJ3444" s="27"/>
      <c r="AK3444" s="28"/>
      <c r="AL3444" s="29"/>
      <c r="AM3444" s="29"/>
      <c r="AN3444" s="29"/>
      <c r="AO3444" s="29"/>
      <c r="AP3444" s="29"/>
      <c r="AQ3444" s="29"/>
      <c r="AR3444" s="29"/>
      <c r="AS3444" s="29"/>
      <c r="AT3444" s="29"/>
      <c r="AU3444" s="29"/>
      <c r="AV3444" s="29"/>
      <c r="AW3444" s="29"/>
      <c r="AX3444" s="29"/>
      <c r="AY3444" s="31"/>
      <c r="AZ3444" s="30"/>
      <c r="BA3444" s="35"/>
    </row>
    <row r="3445" spans="1:53" x14ac:dyDescent="0.25">
      <c r="A3445" s="27"/>
      <c r="B3445" s="27"/>
      <c r="C3445" s="27"/>
      <c r="D3445" s="27"/>
      <c r="E3445" s="27"/>
      <c r="F3445" s="27"/>
      <c r="G3445" s="27"/>
      <c r="H3445" s="27"/>
      <c r="I3445" s="27"/>
      <c r="J3445" s="27"/>
      <c r="K3445" s="27"/>
      <c r="L3445" s="27"/>
      <c r="M3445" s="42"/>
      <c r="N3445" s="42"/>
      <c r="O3445" s="42"/>
      <c r="P3445" s="42"/>
      <c r="Q3445" s="42"/>
      <c r="R3445" s="42"/>
      <c r="S3445" s="42"/>
      <c r="T3445" s="42"/>
      <c r="U3445" s="42"/>
      <c r="V3445" s="42"/>
      <c r="W3445" s="42"/>
      <c r="X3445" s="42"/>
      <c r="Y3445" s="41"/>
      <c r="Z3445" s="41"/>
      <c r="AA3445" s="43"/>
      <c r="AB3445" s="27"/>
      <c r="AC3445" s="27"/>
      <c r="AD3445" s="27"/>
      <c r="AE3445" s="44"/>
      <c r="AF3445" s="27"/>
      <c r="AG3445" s="28"/>
      <c r="AH3445" s="27"/>
      <c r="AI3445" s="27"/>
      <c r="AJ3445" s="27"/>
      <c r="AK3445" s="28"/>
      <c r="AL3445" s="29"/>
      <c r="AM3445" s="29"/>
      <c r="AN3445" s="29"/>
      <c r="AO3445" s="29"/>
      <c r="AP3445" s="29"/>
      <c r="AQ3445" s="29"/>
      <c r="AR3445" s="29"/>
      <c r="AS3445" s="29"/>
      <c r="AT3445" s="29"/>
      <c r="AU3445" s="29"/>
      <c r="AV3445" s="29"/>
      <c r="AW3445" s="29"/>
      <c r="AX3445" s="29"/>
      <c r="AY3445" s="31"/>
      <c r="AZ3445" s="30"/>
      <c r="BA3445" s="35"/>
    </row>
    <row r="3446" spans="1:53" x14ac:dyDescent="0.25">
      <c r="A3446" s="27"/>
      <c r="B3446" s="27"/>
      <c r="C3446" s="27"/>
      <c r="D3446" s="27"/>
      <c r="E3446" s="27"/>
      <c r="F3446" s="27"/>
      <c r="G3446" s="27"/>
      <c r="H3446" s="27"/>
      <c r="I3446" s="27"/>
      <c r="J3446" s="27"/>
      <c r="K3446" s="27"/>
      <c r="L3446" s="27"/>
      <c r="M3446" s="42"/>
      <c r="N3446" s="42"/>
      <c r="O3446" s="42"/>
      <c r="P3446" s="42"/>
      <c r="Q3446" s="42"/>
      <c r="R3446" s="42"/>
      <c r="S3446" s="42"/>
      <c r="T3446" s="42"/>
      <c r="U3446" s="42"/>
      <c r="V3446" s="42"/>
      <c r="W3446" s="42"/>
      <c r="X3446" s="42"/>
      <c r="Y3446" s="41"/>
      <c r="Z3446" s="41"/>
      <c r="AA3446" s="43"/>
      <c r="AB3446" s="27"/>
      <c r="AC3446" s="27"/>
      <c r="AD3446" s="27"/>
      <c r="AE3446" s="44"/>
      <c r="AF3446" s="27"/>
      <c r="AG3446" s="28"/>
      <c r="AH3446" s="27"/>
      <c r="AI3446" s="27"/>
      <c r="AJ3446" s="27"/>
      <c r="AK3446" s="28"/>
      <c r="AL3446" s="29"/>
      <c r="AM3446" s="29"/>
      <c r="AN3446" s="29"/>
      <c r="AO3446" s="29"/>
      <c r="AP3446" s="29"/>
      <c r="AQ3446" s="29"/>
      <c r="AR3446" s="29"/>
      <c r="AS3446" s="29"/>
      <c r="AT3446" s="29"/>
      <c r="AU3446" s="29"/>
      <c r="AV3446" s="29"/>
      <c r="AW3446" s="29"/>
      <c r="AX3446" s="29"/>
      <c r="AY3446" s="31"/>
      <c r="AZ3446" s="30"/>
      <c r="BA3446" s="35"/>
    </row>
    <row r="3447" spans="1:53" x14ac:dyDescent="0.25">
      <c r="A3447" s="27"/>
      <c r="B3447" s="27"/>
      <c r="C3447" s="27"/>
      <c r="D3447" s="27"/>
      <c r="E3447" s="27"/>
      <c r="F3447" s="27"/>
      <c r="G3447" s="27"/>
      <c r="H3447" s="27"/>
      <c r="I3447" s="27"/>
      <c r="J3447" s="27"/>
      <c r="K3447" s="27"/>
      <c r="L3447" s="27"/>
      <c r="M3447" s="42"/>
      <c r="N3447" s="42"/>
      <c r="O3447" s="42"/>
      <c r="P3447" s="42"/>
      <c r="Q3447" s="42"/>
      <c r="R3447" s="42"/>
      <c r="S3447" s="42"/>
      <c r="T3447" s="42"/>
      <c r="U3447" s="42"/>
      <c r="V3447" s="42"/>
      <c r="W3447" s="42"/>
      <c r="X3447" s="42"/>
      <c r="Y3447" s="41"/>
      <c r="Z3447" s="41"/>
      <c r="AA3447" s="43"/>
      <c r="AB3447" s="27"/>
      <c r="AC3447" s="27"/>
      <c r="AD3447" s="27"/>
      <c r="AE3447" s="44"/>
      <c r="AF3447" s="27"/>
      <c r="AG3447" s="28"/>
      <c r="AH3447" s="27"/>
      <c r="AI3447" s="27"/>
      <c r="AJ3447" s="27"/>
      <c r="AK3447" s="28"/>
      <c r="AL3447" s="29"/>
      <c r="AM3447" s="29"/>
      <c r="AN3447" s="29"/>
      <c r="AO3447" s="29"/>
      <c r="AP3447" s="29"/>
      <c r="AQ3447" s="29"/>
      <c r="AR3447" s="29"/>
      <c r="AS3447" s="29"/>
      <c r="AT3447" s="29"/>
      <c r="AU3447" s="29"/>
      <c r="AV3447" s="29"/>
      <c r="AW3447" s="29"/>
      <c r="AX3447" s="29"/>
      <c r="AY3447" s="31"/>
      <c r="AZ3447" s="30"/>
      <c r="BA3447" s="35"/>
    </row>
    <row r="3448" spans="1:53" x14ac:dyDescent="0.25">
      <c r="A3448" s="27"/>
      <c r="B3448" s="27"/>
      <c r="C3448" s="27"/>
      <c r="D3448" s="27"/>
      <c r="E3448" s="27"/>
      <c r="F3448" s="27"/>
      <c r="G3448" s="27"/>
      <c r="H3448" s="27"/>
      <c r="I3448" s="27"/>
      <c r="J3448" s="27"/>
      <c r="K3448" s="27"/>
      <c r="L3448" s="27"/>
      <c r="M3448" s="42"/>
      <c r="N3448" s="42"/>
      <c r="O3448" s="42"/>
      <c r="P3448" s="42"/>
      <c r="Q3448" s="42"/>
      <c r="R3448" s="42"/>
      <c r="S3448" s="42"/>
      <c r="T3448" s="42"/>
      <c r="U3448" s="42"/>
      <c r="V3448" s="42"/>
      <c r="W3448" s="42"/>
      <c r="X3448" s="42"/>
      <c r="Y3448" s="41"/>
      <c r="Z3448" s="41"/>
      <c r="AA3448" s="43"/>
      <c r="AB3448" s="27"/>
      <c r="AC3448" s="27"/>
      <c r="AD3448" s="27"/>
      <c r="AE3448" s="44"/>
      <c r="AF3448" s="27"/>
      <c r="AG3448" s="28"/>
      <c r="AH3448" s="27"/>
      <c r="AI3448" s="27"/>
      <c r="AJ3448" s="27"/>
      <c r="AK3448" s="28"/>
      <c r="AL3448" s="29"/>
      <c r="AM3448" s="29"/>
      <c r="AN3448" s="29"/>
      <c r="AO3448" s="29"/>
      <c r="AP3448" s="29"/>
      <c r="AQ3448" s="29"/>
      <c r="AR3448" s="29"/>
      <c r="AS3448" s="29"/>
      <c r="AT3448" s="29"/>
      <c r="AU3448" s="29"/>
      <c r="AV3448" s="29"/>
      <c r="AW3448" s="29"/>
      <c r="AX3448" s="29"/>
      <c r="AY3448" s="31"/>
      <c r="AZ3448" s="30"/>
      <c r="BA3448" s="35"/>
    </row>
    <row r="3449" spans="1:53" x14ac:dyDescent="0.25">
      <c r="A3449" s="27"/>
      <c r="B3449" s="27"/>
      <c r="C3449" s="27"/>
      <c r="D3449" s="27"/>
      <c r="E3449" s="27"/>
      <c r="F3449" s="27"/>
      <c r="G3449" s="27"/>
      <c r="H3449" s="27"/>
      <c r="I3449" s="27"/>
      <c r="J3449" s="27"/>
      <c r="K3449" s="27"/>
      <c r="L3449" s="27"/>
      <c r="M3449" s="42"/>
      <c r="N3449" s="42"/>
      <c r="O3449" s="42"/>
      <c r="P3449" s="42"/>
      <c r="Q3449" s="42"/>
      <c r="R3449" s="42"/>
      <c r="S3449" s="42"/>
      <c r="T3449" s="42"/>
      <c r="U3449" s="42"/>
      <c r="V3449" s="42"/>
      <c r="W3449" s="42"/>
      <c r="X3449" s="42"/>
      <c r="Y3449" s="41"/>
      <c r="Z3449" s="41"/>
      <c r="AA3449" s="43"/>
      <c r="AB3449" s="27"/>
      <c r="AC3449" s="27"/>
      <c r="AD3449" s="27"/>
      <c r="AE3449" s="44"/>
      <c r="AF3449" s="27"/>
      <c r="AG3449" s="28"/>
      <c r="AH3449" s="27"/>
      <c r="AI3449" s="27"/>
      <c r="AJ3449" s="27"/>
      <c r="AK3449" s="28"/>
      <c r="AL3449" s="29"/>
      <c r="AM3449" s="29"/>
      <c r="AN3449" s="29"/>
      <c r="AO3449" s="29"/>
      <c r="AP3449" s="29"/>
      <c r="AQ3449" s="29"/>
      <c r="AR3449" s="29"/>
      <c r="AS3449" s="29"/>
      <c r="AT3449" s="29"/>
      <c r="AU3449" s="29"/>
      <c r="AV3449" s="29"/>
      <c r="AW3449" s="29"/>
      <c r="AX3449" s="29"/>
      <c r="AY3449" s="31"/>
      <c r="AZ3449" s="30"/>
      <c r="BA3449" s="35"/>
    </row>
    <row r="3450" spans="1:53" x14ac:dyDescent="0.25">
      <c r="A3450" s="27"/>
      <c r="B3450" s="27"/>
      <c r="C3450" s="27"/>
      <c r="D3450" s="27"/>
      <c r="E3450" s="27"/>
      <c r="F3450" s="27"/>
      <c r="G3450" s="27"/>
      <c r="H3450" s="27"/>
      <c r="I3450" s="27"/>
      <c r="J3450" s="27"/>
      <c r="K3450" s="27"/>
      <c r="L3450" s="27"/>
      <c r="M3450" s="42"/>
      <c r="N3450" s="42"/>
      <c r="O3450" s="42"/>
      <c r="P3450" s="42"/>
      <c r="Q3450" s="42"/>
      <c r="R3450" s="42"/>
      <c r="S3450" s="42"/>
      <c r="T3450" s="42"/>
      <c r="U3450" s="42"/>
      <c r="V3450" s="42"/>
      <c r="W3450" s="42"/>
      <c r="X3450" s="42"/>
      <c r="Y3450" s="41"/>
      <c r="Z3450" s="41"/>
      <c r="AA3450" s="43"/>
      <c r="AB3450" s="27"/>
      <c r="AC3450" s="27"/>
      <c r="AD3450" s="27"/>
      <c r="AE3450" s="44"/>
      <c r="AF3450" s="27"/>
      <c r="AG3450" s="28"/>
      <c r="AH3450" s="27"/>
      <c r="AI3450" s="27"/>
      <c r="AJ3450" s="27"/>
      <c r="AK3450" s="28"/>
      <c r="AL3450" s="29"/>
      <c r="AM3450" s="29"/>
      <c r="AN3450" s="29"/>
      <c r="AO3450" s="29"/>
      <c r="AP3450" s="29"/>
      <c r="AQ3450" s="29"/>
      <c r="AR3450" s="29"/>
      <c r="AS3450" s="29"/>
      <c r="AT3450" s="29"/>
      <c r="AU3450" s="29"/>
      <c r="AV3450" s="29"/>
      <c r="AW3450" s="29"/>
      <c r="AX3450" s="29"/>
      <c r="AY3450" s="31"/>
      <c r="AZ3450" s="30"/>
      <c r="BA3450" s="35"/>
    </row>
    <row r="3451" spans="1:53" x14ac:dyDescent="0.25">
      <c r="A3451" s="27"/>
      <c r="B3451" s="27"/>
      <c r="C3451" s="27"/>
      <c r="D3451" s="27"/>
      <c r="E3451" s="27"/>
      <c r="F3451" s="27"/>
      <c r="G3451" s="27"/>
      <c r="H3451" s="27"/>
      <c r="I3451" s="27"/>
      <c r="J3451" s="27"/>
      <c r="K3451" s="27"/>
      <c r="L3451" s="27"/>
      <c r="M3451" s="42"/>
      <c r="N3451" s="42"/>
      <c r="O3451" s="42"/>
      <c r="P3451" s="42"/>
      <c r="Q3451" s="42"/>
      <c r="R3451" s="42"/>
      <c r="S3451" s="42"/>
      <c r="T3451" s="42"/>
      <c r="U3451" s="42"/>
      <c r="V3451" s="42"/>
      <c r="W3451" s="42"/>
      <c r="X3451" s="42"/>
      <c r="Y3451" s="41"/>
      <c r="Z3451" s="41"/>
      <c r="AA3451" s="43"/>
      <c r="AB3451" s="27"/>
      <c r="AC3451" s="27"/>
      <c r="AD3451" s="27"/>
      <c r="AE3451" s="44"/>
      <c r="AF3451" s="27"/>
      <c r="AG3451" s="28"/>
      <c r="AH3451" s="27"/>
      <c r="AI3451" s="27"/>
      <c r="AJ3451" s="27"/>
      <c r="AK3451" s="28"/>
      <c r="AL3451" s="29"/>
      <c r="AM3451" s="29"/>
      <c r="AN3451" s="29"/>
      <c r="AO3451" s="29"/>
      <c r="AP3451" s="29"/>
      <c r="AQ3451" s="29"/>
      <c r="AR3451" s="29"/>
      <c r="AS3451" s="29"/>
      <c r="AT3451" s="29"/>
      <c r="AU3451" s="29"/>
      <c r="AV3451" s="29"/>
      <c r="AW3451" s="29"/>
      <c r="AX3451" s="29"/>
      <c r="AY3451" s="31"/>
      <c r="AZ3451" s="30"/>
      <c r="BA3451" s="35"/>
    </row>
    <row r="3452" spans="1:53" x14ac:dyDescent="0.25">
      <c r="A3452" s="27"/>
      <c r="B3452" s="27"/>
      <c r="C3452" s="27"/>
      <c r="D3452" s="27"/>
      <c r="E3452" s="27"/>
      <c r="F3452" s="27"/>
      <c r="G3452" s="27"/>
      <c r="H3452" s="27"/>
      <c r="I3452" s="27"/>
      <c r="J3452" s="27"/>
      <c r="K3452" s="27"/>
      <c r="L3452" s="27"/>
      <c r="M3452" s="42"/>
      <c r="N3452" s="42"/>
      <c r="O3452" s="42"/>
      <c r="P3452" s="42"/>
      <c r="Q3452" s="42"/>
      <c r="R3452" s="42"/>
      <c r="S3452" s="42"/>
      <c r="T3452" s="42"/>
      <c r="U3452" s="42"/>
      <c r="V3452" s="42"/>
      <c r="W3452" s="42"/>
      <c r="X3452" s="42"/>
      <c r="Y3452" s="41"/>
      <c r="Z3452" s="41"/>
      <c r="AA3452" s="43"/>
      <c r="AB3452" s="27"/>
      <c r="AC3452" s="27"/>
      <c r="AD3452" s="27"/>
      <c r="AE3452" s="44"/>
      <c r="AF3452" s="27"/>
      <c r="AG3452" s="28"/>
      <c r="AH3452" s="27"/>
      <c r="AI3452" s="27"/>
      <c r="AJ3452" s="27"/>
      <c r="AK3452" s="28"/>
      <c r="AL3452" s="29"/>
      <c r="AM3452" s="29"/>
      <c r="AN3452" s="29"/>
      <c r="AO3452" s="29"/>
      <c r="AP3452" s="29"/>
      <c r="AQ3452" s="29"/>
      <c r="AR3452" s="29"/>
      <c r="AS3452" s="29"/>
      <c r="AT3452" s="29"/>
      <c r="AU3452" s="29"/>
      <c r="AV3452" s="29"/>
      <c r="AW3452" s="29"/>
      <c r="AX3452" s="29"/>
      <c r="AY3452" s="31"/>
      <c r="AZ3452" s="30"/>
      <c r="BA3452" s="35"/>
    </row>
    <row r="3453" spans="1:53" x14ac:dyDescent="0.25">
      <c r="A3453" s="27"/>
      <c r="B3453" s="27"/>
      <c r="C3453" s="27"/>
      <c r="D3453" s="27"/>
      <c r="E3453" s="27"/>
      <c r="F3453" s="27"/>
      <c r="G3453" s="27"/>
      <c r="H3453" s="27"/>
      <c r="I3453" s="27"/>
      <c r="J3453" s="27"/>
      <c r="K3453" s="27"/>
      <c r="L3453" s="27"/>
      <c r="M3453" s="42"/>
      <c r="N3453" s="42"/>
      <c r="O3453" s="42"/>
      <c r="P3453" s="42"/>
      <c r="Q3453" s="42"/>
      <c r="R3453" s="42"/>
      <c r="S3453" s="42"/>
      <c r="T3453" s="42"/>
      <c r="U3453" s="42"/>
      <c r="V3453" s="42"/>
      <c r="W3453" s="42"/>
      <c r="X3453" s="42"/>
      <c r="Y3453" s="41"/>
      <c r="Z3453" s="41"/>
      <c r="AA3453" s="43"/>
      <c r="AB3453" s="27"/>
      <c r="AC3453" s="27"/>
      <c r="AD3453" s="27"/>
      <c r="AE3453" s="44"/>
      <c r="AF3453" s="27"/>
      <c r="AG3453" s="28"/>
      <c r="AH3453" s="27"/>
      <c r="AI3453" s="27"/>
      <c r="AJ3453" s="27"/>
      <c r="AK3453" s="28"/>
      <c r="AL3453" s="29"/>
      <c r="AM3453" s="29"/>
      <c r="AN3453" s="29"/>
      <c r="AO3453" s="29"/>
      <c r="AP3453" s="29"/>
      <c r="AQ3453" s="29"/>
      <c r="AR3453" s="29"/>
      <c r="AS3453" s="29"/>
      <c r="AT3453" s="29"/>
      <c r="AU3453" s="29"/>
      <c r="AV3453" s="29"/>
      <c r="AW3453" s="29"/>
      <c r="AX3453" s="29"/>
      <c r="AY3453" s="31"/>
      <c r="AZ3453" s="30"/>
      <c r="BA3453" s="35"/>
    </row>
    <row r="3454" spans="1:53" x14ac:dyDescent="0.25">
      <c r="A3454" s="27"/>
      <c r="B3454" s="27"/>
      <c r="C3454" s="27"/>
      <c r="D3454" s="27"/>
      <c r="E3454" s="27"/>
      <c r="F3454" s="27"/>
      <c r="G3454" s="27"/>
      <c r="H3454" s="27"/>
      <c r="I3454" s="27"/>
      <c r="J3454" s="27"/>
      <c r="K3454" s="27"/>
      <c r="L3454" s="27"/>
      <c r="M3454" s="42"/>
      <c r="N3454" s="42"/>
      <c r="O3454" s="42"/>
      <c r="P3454" s="42"/>
      <c r="Q3454" s="42"/>
      <c r="R3454" s="42"/>
      <c r="S3454" s="42"/>
      <c r="T3454" s="42"/>
      <c r="U3454" s="42"/>
      <c r="V3454" s="42"/>
      <c r="W3454" s="42"/>
      <c r="X3454" s="42"/>
      <c r="Y3454" s="41"/>
      <c r="Z3454" s="41"/>
      <c r="AA3454" s="43"/>
      <c r="AB3454" s="27"/>
      <c r="AC3454" s="27"/>
      <c r="AD3454" s="27"/>
      <c r="AE3454" s="44"/>
      <c r="AF3454" s="27"/>
      <c r="AG3454" s="28"/>
      <c r="AH3454" s="27"/>
      <c r="AI3454" s="27"/>
      <c r="AJ3454" s="27"/>
      <c r="AK3454" s="28"/>
      <c r="AL3454" s="29"/>
      <c r="AM3454" s="29"/>
      <c r="AN3454" s="29"/>
      <c r="AO3454" s="29"/>
      <c r="AP3454" s="29"/>
      <c r="AQ3454" s="29"/>
      <c r="AR3454" s="29"/>
      <c r="AS3454" s="29"/>
      <c r="AT3454" s="29"/>
      <c r="AU3454" s="29"/>
      <c r="AV3454" s="29"/>
      <c r="AW3454" s="29"/>
      <c r="AX3454" s="29"/>
      <c r="AY3454" s="31"/>
      <c r="AZ3454" s="30"/>
      <c r="BA3454" s="35"/>
    </row>
    <row r="3455" spans="1:53" x14ac:dyDescent="0.25">
      <c r="A3455" s="27"/>
      <c r="B3455" s="27"/>
      <c r="C3455" s="27"/>
      <c r="D3455" s="27"/>
      <c r="E3455" s="27"/>
      <c r="F3455" s="27"/>
      <c r="G3455" s="27"/>
      <c r="H3455" s="27"/>
      <c r="I3455" s="27"/>
      <c r="J3455" s="27"/>
      <c r="K3455" s="27"/>
      <c r="L3455" s="27"/>
      <c r="M3455" s="42"/>
      <c r="N3455" s="42"/>
      <c r="O3455" s="42"/>
      <c r="P3455" s="42"/>
      <c r="Q3455" s="42"/>
      <c r="R3455" s="42"/>
      <c r="S3455" s="42"/>
      <c r="T3455" s="42"/>
      <c r="U3455" s="42"/>
      <c r="V3455" s="42"/>
      <c r="W3455" s="42"/>
      <c r="X3455" s="42"/>
      <c r="Y3455" s="41"/>
      <c r="Z3455" s="41"/>
      <c r="AA3455" s="43"/>
      <c r="AB3455" s="27"/>
      <c r="AC3455" s="27"/>
      <c r="AD3455" s="27"/>
      <c r="AE3455" s="44"/>
      <c r="AF3455" s="27"/>
      <c r="AG3455" s="28"/>
      <c r="AH3455" s="27"/>
      <c r="AI3455" s="27"/>
      <c r="AJ3455" s="27"/>
      <c r="AK3455" s="28"/>
      <c r="AL3455" s="29"/>
      <c r="AM3455" s="29"/>
      <c r="AN3455" s="29"/>
      <c r="AO3455" s="29"/>
      <c r="AP3455" s="29"/>
      <c r="AQ3455" s="29"/>
      <c r="AR3455" s="29"/>
      <c r="AS3455" s="29"/>
      <c r="AT3455" s="29"/>
      <c r="AU3455" s="29"/>
      <c r="AV3455" s="29"/>
      <c r="AW3455" s="29"/>
      <c r="AX3455" s="29"/>
      <c r="AY3455" s="31"/>
      <c r="AZ3455" s="30"/>
      <c r="BA3455" s="35"/>
    </row>
    <row r="3456" spans="1:53" x14ac:dyDescent="0.25">
      <c r="A3456" s="27"/>
      <c r="B3456" s="27"/>
      <c r="C3456" s="27"/>
      <c r="D3456" s="27"/>
      <c r="E3456" s="27"/>
      <c r="F3456" s="27"/>
      <c r="G3456" s="27"/>
      <c r="H3456" s="27"/>
      <c r="I3456" s="27"/>
      <c r="J3456" s="27"/>
      <c r="K3456" s="27"/>
      <c r="L3456" s="27"/>
      <c r="M3456" s="42"/>
      <c r="N3456" s="42"/>
      <c r="O3456" s="42"/>
      <c r="P3456" s="42"/>
      <c r="Q3456" s="42"/>
      <c r="R3456" s="42"/>
      <c r="S3456" s="42"/>
      <c r="T3456" s="42"/>
      <c r="U3456" s="42"/>
      <c r="V3456" s="42"/>
      <c r="W3456" s="42"/>
      <c r="X3456" s="42"/>
      <c r="Y3456" s="41"/>
      <c r="Z3456" s="41"/>
      <c r="AA3456" s="43"/>
      <c r="AB3456" s="27"/>
      <c r="AC3456" s="27"/>
      <c r="AD3456" s="27"/>
      <c r="AE3456" s="44"/>
      <c r="AF3456" s="27"/>
      <c r="AG3456" s="28"/>
      <c r="AH3456" s="27"/>
      <c r="AI3456" s="27"/>
      <c r="AJ3456" s="27"/>
      <c r="AK3456" s="28"/>
      <c r="AL3456" s="29"/>
      <c r="AM3456" s="29"/>
      <c r="AN3456" s="29"/>
      <c r="AO3456" s="29"/>
      <c r="AP3456" s="29"/>
      <c r="AQ3456" s="29"/>
      <c r="AR3456" s="29"/>
      <c r="AS3456" s="29"/>
      <c r="AT3456" s="29"/>
      <c r="AU3456" s="29"/>
      <c r="AV3456" s="29"/>
      <c r="AW3456" s="29"/>
      <c r="AX3456" s="29"/>
      <c r="AY3456" s="31"/>
      <c r="AZ3456" s="30"/>
      <c r="BA3456" s="35"/>
    </row>
    <row r="3457" spans="1:53" x14ac:dyDescent="0.25">
      <c r="A3457" s="27"/>
      <c r="B3457" s="27"/>
      <c r="C3457" s="27"/>
      <c r="D3457" s="27"/>
      <c r="E3457" s="27"/>
      <c r="F3457" s="27"/>
      <c r="G3457" s="27"/>
      <c r="H3457" s="27"/>
      <c r="I3457" s="27"/>
      <c r="J3457" s="27"/>
      <c r="K3457" s="27"/>
      <c r="L3457" s="27"/>
      <c r="M3457" s="42"/>
      <c r="N3457" s="42"/>
      <c r="O3457" s="42"/>
      <c r="P3457" s="42"/>
      <c r="Q3457" s="42"/>
      <c r="R3457" s="42"/>
      <c r="S3457" s="42"/>
      <c r="T3457" s="42"/>
      <c r="U3457" s="42"/>
      <c r="V3457" s="42"/>
      <c r="W3457" s="42"/>
      <c r="X3457" s="42"/>
      <c r="Y3457" s="41"/>
      <c r="Z3457" s="41"/>
      <c r="AA3457" s="43"/>
      <c r="AB3457" s="27"/>
      <c r="AC3457" s="27"/>
      <c r="AD3457" s="27"/>
      <c r="AE3457" s="44"/>
      <c r="AF3457" s="27"/>
      <c r="AG3457" s="28"/>
      <c r="AH3457" s="27"/>
      <c r="AI3457" s="27"/>
      <c r="AJ3457" s="27"/>
      <c r="AK3457" s="28"/>
      <c r="AL3457" s="29"/>
      <c r="AM3457" s="29"/>
      <c r="AN3457" s="29"/>
      <c r="AO3457" s="29"/>
      <c r="AP3457" s="29"/>
      <c r="AQ3457" s="29"/>
      <c r="AR3457" s="29"/>
      <c r="AS3457" s="29"/>
      <c r="AT3457" s="29"/>
      <c r="AU3457" s="29"/>
      <c r="AV3457" s="29"/>
      <c r="AW3457" s="29"/>
      <c r="AX3457" s="29"/>
      <c r="AY3457" s="31"/>
      <c r="AZ3457" s="30"/>
      <c r="BA3457" s="35"/>
    </row>
    <row r="3458" spans="1:53" x14ac:dyDescent="0.25">
      <c r="A3458" s="27"/>
      <c r="B3458" s="27"/>
      <c r="C3458" s="27"/>
      <c r="D3458" s="27"/>
      <c r="E3458" s="27"/>
      <c r="F3458" s="27"/>
      <c r="G3458" s="27"/>
      <c r="H3458" s="27"/>
      <c r="I3458" s="27"/>
      <c r="J3458" s="27"/>
      <c r="K3458" s="27"/>
      <c r="L3458" s="27"/>
      <c r="M3458" s="42"/>
      <c r="N3458" s="42"/>
      <c r="O3458" s="42"/>
      <c r="P3458" s="42"/>
      <c r="Q3458" s="42"/>
      <c r="R3458" s="42"/>
      <c r="S3458" s="42"/>
      <c r="T3458" s="42"/>
      <c r="U3458" s="42"/>
      <c r="V3458" s="42"/>
      <c r="W3458" s="42"/>
      <c r="X3458" s="42"/>
      <c r="Y3458" s="41"/>
      <c r="Z3458" s="41"/>
      <c r="AA3458" s="43"/>
      <c r="AB3458" s="27"/>
      <c r="AC3458" s="27"/>
      <c r="AD3458" s="27"/>
      <c r="AE3458" s="44"/>
      <c r="AF3458" s="27"/>
      <c r="AG3458" s="28"/>
      <c r="AH3458" s="27"/>
      <c r="AI3458" s="27"/>
      <c r="AJ3458" s="27"/>
      <c r="AK3458" s="28"/>
      <c r="AL3458" s="29"/>
      <c r="AM3458" s="29"/>
      <c r="AN3458" s="29"/>
      <c r="AO3458" s="29"/>
      <c r="AP3458" s="29"/>
      <c r="AQ3458" s="29"/>
      <c r="AR3458" s="29"/>
      <c r="AS3458" s="29"/>
      <c r="AT3458" s="29"/>
      <c r="AU3458" s="29"/>
      <c r="AV3458" s="29"/>
      <c r="AW3458" s="29"/>
      <c r="AX3458" s="29"/>
      <c r="AY3458" s="31"/>
      <c r="AZ3458" s="30"/>
      <c r="BA3458" s="35"/>
    </row>
    <row r="3459" spans="1:53" x14ac:dyDescent="0.25">
      <c r="A3459" s="27"/>
      <c r="B3459" s="27"/>
      <c r="C3459" s="27"/>
      <c r="D3459" s="27"/>
      <c r="E3459" s="27"/>
      <c r="F3459" s="27"/>
      <c r="G3459" s="27"/>
      <c r="H3459" s="27"/>
      <c r="I3459" s="27"/>
      <c r="J3459" s="27"/>
      <c r="K3459" s="27"/>
      <c r="L3459" s="27"/>
      <c r="M3459" s="42"/>
      <c r="N3459" s="42"/>
      <c r="O3459" s="42"/>
      <c r="P3459" s="42"/>
      <c r="Q3459" s="42"/>
      <c r="R3459" s="42"/>
      <c r="S3459" s="42"/>
      <c r="T3459" s="42"/>
      <c r="U3459" s="42"/>
      <c r="V3459" s="42"/>
      <c r="W3459" s="42"/>
      <c r="X3459" s="42"/>
      <c r="Y3459" s="41"/>
      <c r="Z3459" s="41"/>
      <c r="AA3459" s="43"/>
      <c r="AB3459" s="27"/>
      <c r="AC3459" s="27"/>
      <c r="AD3459" s="27"/>
      <c r="AE3459" s="44"/>
      <c r="AF3459" s="27"/>
      <c r="AG3459" s="28"/>
      <c r="AH3459" s="27"/>
      <c r="AI3459" s="27"/>
      <c r="AJ3459" s="27"/>
      <c r="AK3459" s="28"/>
      <c r="AL3459" s="29"/>
      <c r="AM3459" s="29"/>
      <c r="AN3459" s="29"/>
      <c r="AO3459" s="29"/>
      <c r="AP3459" s="29"/>
      <c r="AQ3459" s="29"/>
      <c r="AR3459" s="29"/>
      <c r="AS3459" s="29"/>
      <c r="AT3459" s="29"/>
      <c r="AU3459" s="29"/>
      <c r="AV3459" s="29"/>
      <c r="AW3459" s="29"/>
      <c r="AX3459" s="29"/>
      <c r="AY3459" s="31"/>
      <c r="AZ3459" s="30"/>
      <c r="BA3459" s="35"/>
    </row>
    <row r="3460" spans="1:53" x14ac:dyDescent="0.25">
      <c r="A3460" s="27"/>
      <c r="B3460" s="27"/>
      <c r="C3460" s="27"/>
      <c r="D3460" s="27"/>
      <c r="E3460" s="27"/>
      <c r="F3460" s="27"/>
      <c r="G3460" s="27"/>
      <c r="H3460" s="27"/>
      <c r="I3460" s="27"/>
      <c r="J3460" s="27"/>
      <c r="K3460" s="27"/>
      <c r="L3460" s="27"/>
      <c r="M3460" s="42"/>
      <c r="N3460" s="42"/>
      <c r="O3460" s="42"/>
      <c r="P3460" s="42"/>
      <c r="Q3460" s="42"/>
      <c r="R3460" s="42"/>
      <c r="S3460" s="42"/>
      <c r="T3460" s="42"/>
      <c r="U3460" s="42"/>
      <c r="V3460" s="42"/>
      <c r="W3460" s="42"/>
      <c r="X3460" s="42"/>
      <c r="Y3460" s="41"/>
      <c r="Z3460" s="41"/>
      <c r="AA3460" s="43"/>
      <c r="AB3460" s="27"/>
      <c r="AC3460" s="27"/>
      <c r="AD3460" s="27"/>
      <c r="AE3460" s="44"/>
      <c r="AF3460" s="27"/>
      <c r="AG3460" s="28"/>
      <c r="AH3460" s="27"/>
      <c r="AI3460" s="27"/>
      <c r="AJ3460" s="27"/>
      <c r="AK3460" s="28"/>
      <c r="AL3460" s="29"/>
      <c r="AM3460" s="29"/>
      <c r="AN3460" s="29"/>
      <c r="AO3460" s="29"/>
      <c r="AP3460" s="29"/>
      <c r="AQ3460" s="29"/>
      <c r="AR3460" s="29"/>
      <c r="AS3460" s="29"/>
      <c r="AT3460" s="29"/>
      <c r="AU3460" s="29"/>
      <c r="AV3460" s="29"/>
      <c r="AW3460" s="29"/>
      <c r="AX3460" s="29"/>
      <c r="AY3460" s="31"/>
      <c r="AZ3460" s="30"/>
      <c r="BA3460" s="35"/>
    </row>
    <row r="3461" spans="1:53" x14ac:dyDescent="0.25">
      <c r="A3461" s="27"/>
      <c r="B3461" s="27"/>
      <c r="C3461" s="27"/>
      <c r="D3461" s="27"/>
      <c r="E3461" s="27"/>
      <c r="F3461" s="27"/>
      <c r="G3461" s="27"/>
      <c r="H3461" s="27"/>
      <c r="I3461" s="27"/>
      <c r="J3461" s="27"/>
      <c r="K3461" s="27"/>
      <c r="L3461" s="27"/>
      <c r="M3461" s="42"/>
      <c r="N3461" s="42"/>
      <c r="O3461" s="42"/>
      <c r="P3461" s="42"/>
      <c r="Q3461" s="42"/>
      <c r="R3461" s="42"/>
      <c r="S3461" s="42"/>
      <c r="T3461" s="42"/>
      <c r="U3461" s="42"/>
      <c r="V3461" s="42"/>
      <c r="W3461" s="42"/>
      <c r="X3461" s="42"/>
      <c r="Y3461" s="41"/>
      <c r="Z3461" s="41"/>
      <c r="AA3461" s="43"/>
      <c r="AB3461" s="27"/>
      <c r="AC3461" s="27"/>
      <c r="AD3461" s="27"/>
      <c r="AE3461" s="44"/>
      <c r="AF3461" s="27"/>
      <c r="AG3461" s="28"/>
      <c r="AH3461" s="27"/>
      <c r="AI3461" s="27"/>
      <c r="AJ3461" s="27"/>
      <c r="AK3461" s="28"/>
      <c r="AL3461" s="29"/>
      <c r="AM3461" s="29"/>
      <c r="AN3461" s="29"/>
      <c r="AO3461" s="29"/>
      <c r="AP3461" s="29"/>
      <c r="AQ3461" s="29"/>
      <c r="AR3461" s="29"/>
      <c r="AS3461" s="29"/>
      <c r="AT3461" s="29"/>
      <c r="AU3461" s="29"/>
      <c r="AV3461" s="29"/>
      <c r="AW3461" s="29"/>
      <c r="AX3461" s="29"/>
      <c r="AY3461" s="31"/>
      <c r="AZ3461" s="30"/>
      <c r="BA3461" s="35"/>
    </row>
    <row r="3462" spans="1:53" x14ac:dyDescent="0.25">
      <c r="A3462" s="27"/>
      <c r="B3462" s="27"/>
      <c r="C3462" s="27"/>
      <c r="D3462" s="27"/>
      <c r="E3462" s="27"/>
      <c r="F3462" s="27"/>
      <c r="G3462" s="27"/>
      <c r="H3462" s="27"/>
      <c r="I3462" s="27"/>
      <c r="J3462" s="27"/>
      <c r="K3462" s="27"/>
      <c r="L3462" s="27"/>
      <c r="M3462" s="42"/>
      <c r="N3462" s="42"/>
      <c r="O3462" s="42"/>
      <c r="P3462" s="42"/>
      <c r="Q3462" s="42"/>
      <c r="R3462" s="42"/>
      <c r="S3462" s="42"/>
      <c r="T3462" s="42"/>
      <c r="U3462" s="42"/>
      <c r="V3462" s="42"/>
      <c r="W3462" s="42"/>
      <c r="X3462" s="42"/>
      <c r="Y3462" s="41"/>
      <c r="Z3462" s="41"/>
      <c r="AA3462" s="43"/>
      <c r="AB3462" s="27"/>
      <c r="AC3462" s="27"/>
      <c r="AD3462" s="27"/>
      <c r="AE3462" s="44"/>
      <c r="AF3462" s="27"/>
      <c r="AG3462" s="28"/>
      <c r="AH3462" s="27"/>
      <c r="AI3462" s="27"/>
      <c r="AJ3462" s="27"/>
      <c r="AK3462" s="28"/>
      <c r="AL3462" s="29"/>
      <c r="AM3462" s="29"/>
      <c r="AN3462" s="29"/>
      <c r="AO3462" s="29"/>
      <c r="AP3462" s="29"/>
      <c r="AQ3462" s="29"/>
      <c r="AR3462" s="29"/>
      <c r="AS3462" s="29"/>
      <c r="AT3462" s="29"/>
      <c r="AU3462" s="29"/>
      <c r="AV3462" s="29"/>
      <c r="AW3462" s="29"/>
      <c r="AX3462" s="29"/>
      <c r="AY3462" s="31"/>
      <c r="AZ3462" s="30"/>
      <c r="BA3462" s="35"/>
    </row>
    <row r="3463" spans="1:53" x14ac:dyDescent="0.25">
      <c r="A3463" s="27"/>
      <c r="B3463" s="27"/>
      <c r="C3463" s="27"/>
      <c r="D3463" s="27"/>
      <c r="E3463" s="27"/>
      <c r="F3463" s="27"/>
      <c r="G3463" s="27"/>
      <c r="H3463" s="27"/>
      <c r="I3463" s="27"/>
      <c r="J3463" s="27"/>
      <c r="K3463" s="27"/>
      <c r="L3463" s="27"/>
      <c r="M3463" s="42"/>
      <c r="N3463" s="42"/>
      <c r="O3463" s="42"/>
      <c r="P3463" s="42"/>
      <c r="Q3463" s="42"/>
      <c r="R3463" s="42"/>
      <c r="S3463" s="42"/>
      <c r="T3463" s="42"/>
      <c r="U3463" s="42"/>
      <c r="V3463" s="42"/>
      <c r="W3463" s="42"/>
      <c r="X3463" s="42"/>
      <c r="Y3463" s="41"/>
      <c r="Z3463" s="41"/>
      <c r="AA3463" s="43"/>
      <c r="AB3463" s="27"/>
      <c r="AC3463" s="27"/>
      <c r="AD3463" s="27"/>
      <c r="AE3463" s="44"/>
      <c r="AF3463" s="27"/>
      <c r="AG3463" s="28"/>
      <c r="AH3463" s="27"/>
      <c r="AI3463" s="27"/>
      <c r="AJ3463" s="27"/>
      <c r="AK3463" s="28"/>
      <c r="AL3463" s="29"/>
      <c r="AM3463" s="29"/>
      <c r="AN3463" s="29"/>
      <c r="AO3463" s="29"/>
      <c r="AP3463" s="29"/>
      <c r="AQ3463" s="29"/>
      <c r="AR3463" s="29"/>
      <c r="AS3463" s="29"/>
      <c r="AT3463" s="29"/>
      <c r="AU3463" s="29"/>
      <c r="AV3463" s="29"/>
      <c r="AW3463" s="29"/>
      <c r="AX3463" s="29"/>
      <c r="AY3463" s="31"/>
      <c r="AZ3463" s="30"/>
      <c r="BA3463" s="35"/>
    </row>
    <row r="3464" spans="1:53" x14ac:dyDescent="0.25">
      <c r="A3464" s="27"/>
      <c r="B3464" s="27"/>
      <c r="C3464" s="27"/>
      <c r="D3464" s="27"/>
      <c r="E3464" s="27"/>
      <c r="F3464" s="27"/>
      <c r="G3464" s="27"/>
      <c r="H3464" s="27"/>
      <c r="I3464" s="27"/>
      <c r="J3464" s="27"/>
      <c r="K3464" s="27"/>
      <c r="L3464" s="27"/>
      <c r="M3464" s="42"/>
      <c r="N3464" s="42"/>
      <c r="O3464" s="42"/>
      <c r="P3464" s="42"/>
      <c r="Q3464" s="42"/>
      <c r="R3464" s="42"/>
      <c r="S3464" s="42"/>
      <c r="T3464" s="42"/>
      <c r="U3464" s="42"/>
      <c r="V3464" s="42"/>
      <c r="W3464" s="42"/>
      <c r="X3464" s="42"/>
      <c r="Y3464" s="41"/>
      <c r="Z3464" s="41"/>
      <c r="AA3464" s="43"/>
      <c r="AB3464" s="27"/>
      <c r="AC3464" s="27"/>
      <c r="AD3464" s="27"/>
      <c r="AE3464" s="44"/>
      <c r="AF3464" s="27"/>
      <c r="AG3464" s="28"/>
      <c r="AH3464" s="27"/>
      <c r="AI3464" s="27"/>
      <c r="AJ3464" s="27"/>
      <c r="AK3464" s="28"/>
      <c r="AL3464" s="29"/>
      <c r="AM3464" s="29"/>
      <c r="AN3464" s="29"/>
      <c r="AO3464" s="29"/>
      <c r="AP3464" s="29"/>
      <c r="AQ3464" s="29"/>
      <c r="AR3464" s="29"/>
      <c r="AS3464" s="29"/>
      <c r="AT3464" s="29"/>
      <c r="AU3464" s="29"/>
      <c r="AV3464" s="29"/>
      <c r="AW3464" s="29"/>
      <c r="AX3464" s="29"/>
      <c r="AY3464" s="31"/>
      <c r="AZ3464" s="30"/>
      <c r="BA3464" s="35"/>
    </row>
    <row r="3465" spans="1:53" x14ac:dyDescent="0.25">
      <c r="A3465" s="27"/>
      <c r="B3465" s="27"/>
      <c r="C3465" s="27"/>
      <c r="D3465" s="27"/>
      <c r="E3465" s="27"/>
      <c r="F3465" s="27"/>
      <c r="G3465" s="27"/>
      <c r="H3465" s="27"/>
      <c r="I3465" s="27"/>
      <c r="J3465" s="27"/>
      <c r="K3465" s="27"/>
      <c r="L3465" s="27"/>
      <c r="M3465" s="42"/>
      <c r="N3465" s="42"/>
      <c r="O3465" s="42"/>
      <c r="P3465" s="42"/>
      <c r="Q3465" s="42"/>
      <c r="R3465" s="42"/>
      <c r="S3465" s="42"/>
      <c r="T3465" s="42"/>
      <c r="U3465" s="42"/>
      <c r="V3465" s="42"/>
      <c r="W3465" s="42"/>
      <c r="X3465" s="42"/>
      <c r="Y3465" s="41"/>
      <c r="Z3465" s="41"/>
      <c r="AA3465" s="43"/>
      <c r="AB3465" s="27"/>
      <c r="AC3465" s="27"/>
      <c r="AD3465" s="27"/>
      <c r="AE3465" s="44"/>
      <c r="AF3465" s="27"/>
      <c r="AG3465" s="28"/>
      <c r="AH3465" s="27"/>
      <c r="AI3465" s="27"/>
      <c r="AJ3465" s="27"/>
      <c r="AK3465" s="28"/>
      <c r="AL3465" s="29"/>
      <c r="AM3465" s="29"/>
      <c r="AN3465" s="29"/>
      <c r="AO3465" s="29"/>
      <c r="AP3465" s="29"/>
      <c r="AQ3465" s="29"/>
      <c r="AR3465" s="29"/>
      <c r="AS3465" s="29"/>
      <c r="AT3465" s="29"/>
      <c r="AU3465" s="29"/>
      <c r="AV3465" s="29"/>
      <c r="AW3465" s="29"/>
      <c r="AX3465" s="29"/>
      <c r="AY3465" s="31"/>
      <c r="AZ3465" s="30"/>
      <c r="BA3465" s="35"/>
    </row>
    <row r="3466" spans="1:53" x14ac:dyDescent="0.25">
      <c r="A3466" s="27"/>
      <c r="B3466" s="27"/>
      <c r="C3466" s="27"/>
      <c r="D3466" s="27"/>
      <c r="E3466" s="27"/>
      <c r="F3466" s="27"/>
      <c r="G3466" s="27"/>
      <c r="H3466" s="27"/>
      <c r="I3466" s="27"/>
      <c r="J3466" s="27"/>
      <c r="K3466" s="27"/>
      <c r="L3466" s="27"/>
      <c r="M3466" s="42"/>
      <c r="N3466" s="42"/>
      <c r="O3466" s="42"/>
      <c r="P3466" s="42"/>
      <c r="Q3466" s="42"/>
      <c r="R3466" s="42"/>
      <c r="S3466" s="42"/>
      <c r="T3466" s="42"/>
      <c r="U3466" s="42"/>
      <c r="V3466" s="42"/>
      <c r="W3466" s="42"/>
      <c r="X3466" s="42"/>
      <c r="Y3466" s="41"/>
      <c r="Z3466" s="41"/>
      <c r="AA3466" s="43"/>
      <c r="AB3466" s="27"/>
      <c r="AC3466" s="27"/>
      <c r="AD3466" s="27"/>
      <c r="AE3466" s="44"/>
      <c r="AF3466" s="27"/>
      <c r="AG3466" s="28"/>
      <c r="AH3466" s="27"/>
      <c r="AI3466" s="27"/>
      <c r="AJ3466" s="27"/>
      <c r="AK3466" s="28"/>
      <c r="AL3466" s="29"/>
      <c r="AM3466" s="29"/>
      <c r="AN3466" s="29"/>
      <c r="AO3466" s="29"/>
      <c r="AP3466" s="29"/>
      <c r="AQ3466" s="29"/>
      <c r="AR3466" s="29"/>
      <c r="AS3466" s="29"/>
      <c r="AT3466" s="29"/>
      <c r="AU3466" s="29"/>
      <c r="AV3466" s="29"/>
      <c r="AW3466" s="29"/>
      <c r="AX3466" s="29"/>
      <c r="AY3466" s="31"/>
      <c r="AZ3466" s="30"/>
      <c r="BA3466" s="35"/>
    </row>
    <row r="3467" spans="1:53" x14ac:dyDescent="0.25">
      <c r="A3467" s="27"/>
      <c r="B3467" s="27"/>
      <c r="C3467" s="27"/>
      <c r="D3467" s="27"/>
      <c r="E3467" s="27"/>
      <c r="F3467" s="27"/>
      <c r="G3467" s="27"/>
      <c r="H3467" s="27"/>
      <c r="I3467" s="27"/>
      <c r="J3467" s="27"/>
      <c r="K3467" s="27"/>
      <c r="L3467" s="27"/>
      <c r="M3467" s="42"/>
      <c r="N3467" s="42"/>
      <c r="O3467" s="42"/>
      <c r="P3467" s="42"/>
      <c r="Q3467" s="42"/>
      <c r="R3467" s="42"/>
      <c r="S3467" s="42"/>
      <c r="T3467" s="42"/>
      <c r="U3467" s="42"/>
      <c r="V3467" s="42"/>
      <c r="W3467" s="42"/>
      <c r="X3467" s="42"/>
      <c r="Y3467" s="41"/>
      <c r="Z3467" s="41"/>
      <c r="AA3467" s="43"/>
      <c r="AB3467" s="27"/>
      <c r="AC3467" s="27"/>
      <c r="AD3467" s="27"/>
      <c r="AE3467" s="44"/>
      <c r="AF3467" s="27"/>
      <c r="AG3467" s="28"/>
      <c r="AH3467" s="27"/>
      <c r="AI3467" s="27"/>
      <c r="AJ3467" s="27"/>
      <c r="AK3467" s="28"/>
      <c r="AL3467" s="29"/>
      <c r="AM3467" s="29"/>
      <c r="AN3467" s="29"/>
      <c r="AO3467" s="29"/>
      <c r="AP3467" s="29"/>
      <c r="AQ3467" s="29"/>
      <c r="AR3467" s="29"/>
      <c r="AS3467" s="29"/>
      <c r="AT3467" s="29"/>
      <c r="AU3467" s="29"/>
      <c r="AV3467" s="29"/>
      <c r="AW3467" s="29"/>
      <c r="AX3467" s="29"/>
      <c r="AY3467" s="31"/>
      <c r="AZ3467" s="30"/>
      <c r="BA3467" s="35"/>
    </row>
    <row r="3468" spans="1:53" x14ac:dyDescent="0.25">
      <c r="A3468" s="27"/>
      <c r="B3468" s="27"/>
      <c r="C3468" s="27"/>
      <c r="D3468" s="27"/>
      <c r="E3468" s="27"/>
      <c r="F3468" s="27"/>
      <c r="G3468" s="27"/>
      <c r="H3468" s="27"/>
      <c r="I3468" s="27"/>
      <c r="J3468" s="27"/>
      <c r="K3468" s="27"/>
      <c r="L3468" s="27"/>
      <c r="M3468" s="42"/>
      <c r="N3468" s="42"/>
      <c r="O3468" s="42"/>
      <c r="P3468" s="42"/>
      <c r="Q3468" s="42"/>
      <c r="R3468" s="42"/>
      <c r="S3468" s="42"/>
      <c r="T3468" s="42"/>
      <c r="U3468" s="42"/>
      <c r="V3468" s="42"/>
      <c r="W3468" s="42"/>
      <c r="X3468" s="42"/>
      <c r="Y3468" s="41"/>
      <c r="Z3468" s="41"/>
      <c r="AA3468" s="43"/>
      <c r="AB3468" s="27"/>
      <c r="AC3468" s="27"/>
      <c r="AD3468" s="27"/>
      <c r="AE3468" s="44"/>
      <c r="AF3468" s="27"/>
      <c r="AG3468" s="28"/>
      <c r="AH3468" s="27"/>
      <c r="AI3468" s="27"/>
      <c r="AJ3468" s="27"/>
      <c r="AK3468" s="28"/>
      <c r="AL3468" s="29"/>
      <c r="AM3468" s="29"/>
      <c r="AN3468" s="29"/>
      <c r="AO3468" s="29"/>
      <c r="AP3468" s="29"/>
      <c r="AQ3468" s="29"/>
      <c r="AR3468" s="29"/>
      <c r="AS3468" s="29"/>
      <c r="AT3468" s="29"/>
      <c r="AU3468" s="29"/>
      <c r="AV3468" s="29"/>
      <c r="AW3468" s="29"/>
      <c r="AX3468" s="29"/>
      <c r="AY3468" s="31"/>
      <c r="AZ3468" s="30"/>
      <c r="BA3468" s="35"/>
    </row>
    <row r="3469" spans="1:53" x14ac:dyDescent="0.25">
      <c r="A3469" s="27"/>
      <c r="B3469" s="27"/>
      <c r="C3469" s="27"/>
      <c r="D3469" s="27"/>
      <c r="E3469" s="27"/>
      <c r="F3469" s="27"/>
      <c r="G3469" s="27"/>
      <c r="H3469" s="27"/>
      <c r="I3469" s="27"/>
      <c r="J3469" s="27"/>
      <c r="K3469" s="27"/>
      <c r="L3469" s="27"/>
      <c r="M3469" s="42"/>
      <c r="N3469" s="42"/>
      <c r="O3469" s="42"/>
      <c r="P3469" s="42"/>
      <c r="Q3469" s="42"/>
      <c r="R3469" s="42"/>
      <c r="S3469" s="42"/>
      <c r="T3469" s="42"/>
      <c r="U3469" s="42"/>
      <c r="V3469" s="42"/>
      <c r="W3469" s="42"/>
      <c r="X3469" s="42"/>
      <c r="Y3469" s="41"/>
      <c r="Z3469" s="41"/>
      <c r="AA3469" s="43"/>
      <c r="AB3469" s="27"/>
      <c r="AC3469" s="27"/>
      <c r="AD3469" s="27"/>
      <c r="AE3469" s="44"/>
      <c r="AF3469" s="27"/>
      <c r="AG3469" s="28"/>
      <c r="AH3469" s="27"/>
      <c r="AI3469" s="27"/>
      <c r="AJ3469" s="27"/>
      <c r="AK3469" s="28"/>
      <c r="AL3469" s="29"/>
      <c r="AM3469" s="29"/>
      <c r="AN3469" s="29"/>
      <c r="AO3469" s="29"/>
      <c r="AP3469" s="29"/>
      <c r="AQ3469" s="29"/>
      <c r="AR3469" s="29"/>
      <c r="AS3469" s="29"/>
      <c r="AT3469" s="29"/>
      <c r="AU3469" s="29"/>
      <c r="AV3469" s="29"/>
      <c r="AW3469" s="29"/>
      <c r="AX3469" s="29"/>
      <c r="AY3469" s="31"/>
      <c r="AZ3469" s="30"/>
      <c r="BA3469" s="35"/>
    </row>
    <row r="3470" spans="1:53" x14ac:dyDescent="0.25">
      <c r="A3470" s="27"/>
      <c r="B3470" s="27"/>
      <c r="C3470" s="27"/>
      <c r="D3470" s="27"/>
      <c r="E3470" s="27"/>
      <c r="F3470" s="27"/>
      <c r="G3470" s="27"/>
      <c r="H3470" s="27"/>
      <c r="I3470" s="27"/>
      <c r="J3470" s="27"/>
      <c r="K3470" s="27"/>
      <c r="L3470" s="27"/>
      <c r="M3470" s="42"/>
      <c r="N3470" s="42"/>
      <c r="O3470" s="42"/>
      <c r="P3470" s="42"/>
      <c r="Q3470" s="42"/>
      <c r="R3470" s="42"/>
      <c r="S3470" s="42"/>
      <c r="T3470" s="42"/>
      <c r="U3470" s="42"/>
      <c r="V3470" s="42"/>
      <c r="W3470" s="42"/>
      <c r="X3470" s="42"/>
      <c r="Y3470" s="41"/>
      <c r="Z3470" s="41"/>
      <c r="AA3470" s="43"/>
      <c r="AB3470" s="27"/>
      <c r="AC3470" s="27"/>
      <c r="AD3470" s="27"/>
      <c r="AE3470" s="44"/>
      <c r="AF3470" s="27"/>
      <c r="AG3470" s="28"/>
      <c r="AH3470" s="27"/>
      <c r="AI3470" s="27"/>
      <c r="AJ3470" s="27"/>
      <c r="AK3470" s="28"/>
      <c r="AL3470" s="29"/>
      <c r="AM3470" s="29"/>
      <c r="AN3470" s="29"/>
      <c r="AO3470" s="29"/>
      <c r="AP3470" s="29"/>
      <c r="AQ3470" s="29"/>
      <c r="AR3470" s="29"/>
      <c r="AS3470" s="29"/>
      <c r="AT3470" s="29"/>
      <c r="AU3470" s="29"/>
      <c r="AV3470" s="29"/>
      <c r="AW3470" s="29"/>
      <c r="AX3470" s="29"/>
      <c r="AY3470" s="31"/>
      <c r="AZ3470" s="30"/>
      <c r="BA3470" s="35"/>
    </row>
    <row r="3471" spans="1:53" x14ac:dyDescent="0.25">
      <c r="A3471" s="27"/>
      <c r="B3471" s="27"/>
      <c r="C3471" s="27"/>
      <c r="D3471" s="27"/>
      <c r="E3471" s="27"/>
      <c r="F3471" s="27"/>
      <c r="G3471" s="27"/>
      <c r="H3471" s="27"/>
      <c r="I3471" s="27"/>
      <c r="J3471" s="27"/>
      <c r="K3471" s="27"/>
      <c r="L3471" s="27"/>
      <c r="M3471" s="42"/>
      <c r="N3471" s="42"/>
      <c r="O3471" s="42"/>
      <c r="P3471" s="42"/>
      <c r="Q3471" s="42"/>
      <c r="R3471" s="42"/>
      <c r="S3471" s="42"/>
      <c r="T3471" s="42"/>
      <c r="U3471" s="42"/>
      <c r="V3471" s="42"/>
      <c r="W3471" s="42"/>
      <c r="X3471" s="42"/>
      <c r="Y3471" s="41"/>
      <c r="Z3471" s="41"/>
      <c r="AA3471" s="43"/>
      <c r="AB3471" s="27"/>
      <c r="AC3471" s="27"/>
      <c r="AD3471" s="27"/>
      <c r="AE3471" s="44"/>
      <c r="AF3471" s="27"/>
      <c r="AG3471" s="28"/>
      <c r="AH3471" s="27"/>
      <c r="AI3471" s="27"/>
      <c r="AJ3471" s="27"/>
      <c r="AK3471" s="28"/>
      <c r="AL3471" s="29"/>
      <c r="AM3471" s="29"/>
      <c r="AN3471" s="29"/>
      <c r="AO3471" s="29"/>
      <c r="AP3471" s="29"/>
      <c r="AQ3471" s="29"/>
      <c r="AR3471" s="29"/>
      <c r="AS3471" s="29"/>
      <c r="AT3471" s="29"/>
      <c r="AU3471" s="29"/>
      <c r="AV3471" s="29"/>
      <c r="AW3471" s="29"/>
      <c r="AX3471" s="29"/>
      <c r="AY3471" s="31"/>
      <c r="AZ3471" s="30"/>
      <c r="BA3471" s="35"/>
    </row>
    <row r="3472" spans="1:53" x14ac:dyDescent="0.25">
      <c r="A3472" s="27"/>
      <c r="B3472" s="27"/>
      <c r="C3472" s="27"/>
      <c r="D3472" s="27"/>
      <c r="E3472" s="27"/>
      <c r="F3472" s="27"/>
      <c r="G3472" s="27"/>
      <c r="H3472" s="27"/>
      <c r="I3472" s="27"/>
      <c r="J3472" s="27"/>
      <c r="K3472" s="27"/>
      <c r="L3472" s="27"/>
      <c r="M3472" s="42"/>
      <c r="N3472" s="42"/>
      <c r="O3472" s="42"/>
      <c r="P3472" s="42"/>
      <c r="Q3472" s="42"/>
      <c r="R3472" s="42"/>
      <c r="S3472" s="42"/>
      <c r="T3472" s="42"/>
      <c r="U3472" s="42"/>
      <c r="V3472" s="42"/>
      <c r="W3472" s="42"/>
      <c r="X3472" s="42"/>
      <c r="Y3472" s="41"/>
      <c r="Z3472" s="41"/>
      <c r="AA3472" s="43"/>
      <c r="AB3472" s="27"/>
      <c r="AC3472" s="27"/>
      <c r="AD3472" s="27"/>
      <c r="AE3472" s="44"/>
      <c r="AF3472" s="27"/>
      <c r="AG3472" s="28"/>
      <c r="AH3472" s="27"/>
      <c r="AI3472" s="27"/>
      <c r="AJ3472" s="27"/>
      <c r="AK3472" s="28"/>
      <c r="AL3472" s="29"/>
      <c r="AM3472" s="29"/>
      <c r="AN3472" s="29"/>
      <c r="AO3472" s="29"/>
      <c r="AP3472" s="29"/>
      <c r="AQ3472" s="29"/>
      <c r="AR3472" s="29"/>
      <c r="AS3472" s="29"/>
      <c r="AT3472" s="29"/>
      <c r="AU3472" s="29"/>
      <c r="AV3472" s="29"/>
      <c r="AW3472" s="29"/>
      <c r="AX3472" s="29"/>
      <c r="AY3472" s="31"/>
      <c r="AZ3472" s="30"/>
      <c r="BA3472" s="35"/>
    </row>
    <row r="3473" spans="1:53" x14ac:dyDescent="0.25">
      <c r="A3473" s="27"/>
      <c r="B3473" s="27"/>
      <c r="C3473" s="27"/>
      <c r="D3473" s="27"/>
      <c r="E3473" s="27"/>
      <c r="F3473" s="27"/>
      <c r="G3473" s="27"/>
      <c r="H3473" s="27"/>
      <c r="I3473" s="27"/>
      <c r="J3473" s="27"/>
      <c r="K3473" s="27"/>
      <c r="L3473" s="27"/>
      <c r="M3473" s="42"/>
      <c r="N3473" s="42"/>
      <c r="O3473" s="42"/>
      <c r="P3473" s="42"/>
      <c r="Q3473" s="42"/>
      <c r="R3473" s="42"/>
      <c r="S3473" s="42"/>
      <c r="T3473" s="42"/>
      <c r="U3473" s="42"/>
      <c r="V3473" s="42"/>
      <c r="W3473" s="42"/>
      <c r="X3473" s="42"/>
      <c r="Y3473" s="41"/>
      <c r="Z3473" s="41"/>
      <c r="AA3473" s="43"/>
      <c r="AB3473" s="27"/>
      <c r="AC3473" s="27"/>
      <c r="AD3473" s="27"/>
      <c r="AE3473" s="44"/>
      <c r="AF3473" s="27"/>
      <c r="AG3473" s="28"/>
      <c r="AH3473" s="27"/>
      <c r="AI3473" s="27"/>
      <c r="AJ3473" s="27"/>
      <c r="AK3473" s="28"/>
      <c r="AL3473" s="29"/>
      <c r="AM3473" s="29"/>
      <c r="AN3473" s="29"/>
      <c r="AO3473" s="29"/>
      <c r="AP3473" s="29"/>
      <c r="AQ3473" s="29"/>
      <c r="AR3473" s="29"/>
      <c r="AS3473" s="29"/>
      <c r="AT3473" s="29"/>
      <c r="AU3473" s="29"/>
      <c r="AV3473" s="29"/>
      <c r="AW3473" s="29"/>
      <c r="AX3473" s="29"/>
      <c r="AY3473" s="31"/>
      <c r="AZ3473" s="30"/>
      <c r="BA3473" s="35"/>
    </row>
    <row r="3474" spans="1:53" x14ac:dyDescent="0.25">
      <c r="A3474" s="27"/>
      <c r="B3474" s="27"/>
      <c r="C3474" s="27"/>
      <c r="D3474" s="27"/>
      <c r="E3474" s="27"/>
      <c r="F3474" s="27"/>
      <c r="G3474" s="27"/>
      <c r="H3474" s="27"/>
      <c r="I3474" s="27"/>
      <c r="J3474" s="27"/>
      <c r="K3474" s="27"/>
      <c r="L3474" s="27"/>
      <c r="M3474" s="42"/>
      <c r="N3474" s="42"/>
      <c r="O3474" s="42"/>
      <c r="P3474" s="42"/>
      <c r="Q3474" s="42"/>
      <c r="R3474" s="42"/>
      <c r="S3474" s="42"/>
      <c r="T3474" s="42"/>
      <c r="U3474" s="42"/>
      <c r="V3474" s="42"/>
      <c r="W3474" s="42"/>
      <c r="X3474" s="42"/>
      <c r="Y3474" s="41"/>
      <c r="Z3474" s="41"/>
      <c r="AA3474" s="43"/>
      <c r="AB3474" s="27"/>
      <c r="AC3474" s="27"/>
      <c r="AD3474" s="27"/>
      <c r="AE3474" s="44"/>
      <c r="AF3474" s="27"/>
      <c r="AG3474" s="28"/>
      <c r="AH3474" s="27"/>
      <c r="AI3474" s="27"/>
      <c r="AJ3474" s="27"/>
      <c r="AK3474" s="28"/>
      <c r="AL3474" s="29"/>
      <c r="AM3474" s="29"/>
      <c r="AN3474" s="29"/>
      <c r="AO3474" s="29"/>
      <c r="AP3474" s="29"/>
      <c r="AQ3474" s="29"/>
      <c r="AR3474" s="29"/>
      <c r="AS3474" s="29"/>
      <c r="AT3474" s="29"/>
      <c r="AU3474" s="29"/>
      <c r="AV3474" s="29"/>
      <c r="AW3474" s="29"/>
      <c r="AX3474" s="29"/>
      <c r="AY3474" s="31"/>
      <c r="AZ3474" s="30"/>
      <c r="BA3474" s="35"/>
    </row>
    <row r="3475" spans="1:53" x14ac:dyDescent="0.25">
      <c r="A3475" s="27"/>
      <c r="B3475" s="27"/>
      <c r="C3475" s="27"/>
      <c r="D3475" s="27"/>
      <c r="E3475" s="27"/>
      <c r="F3475" s="27"/>
      <c r="G3475" s="27"/>
      <c r="H3475" s="27"/>
      <c r="I3475" s="27"/>
      <c r="J3475" s="27"/>
      <c r="K3475" s="27"/>
      <c r="L3475" s="27"/>
      <c r="M3475" s="42"/>
      <c r="N3475" s="42"/>
      <c r="O3475" s="42"/>
      <c r="P3475" s="42"/>
      <c r="Q3475" s="42"/>
      <c r="R3475" s="42"/>
      <c r="S3475" s="42"/>
      <c r="T3475" s="42"/>
      <c r="U3475" s="42"/>
      <c r="V3475" s="42"/>
      <c r="W3475" s="42"/>
      <c r="X3475" s="42"/>
      <c r="Y3475" s="41"/>
      <c r="Z3475" s="41"/>
      <c r="AA3475" s="43"/>
      <c r="AB3475" s="27"/>
      <c r="AC3475" s="27"/>
      <c r="AD3475" s="27"/>
      <c r="AE3475" s="44"/>
      <c r="AF3475" s="27"/>
      <c r="AG3475" s="28"/>
      <c r="AH3475" s="27"/>
      <c r="AI3475" s="27"/>
      <c r="AJ3475" s="27"/>
      <c r="AK3475" s="28"/>
      <c r="AL3475" s="29"/>
      <c r="AM3475" s="29"/>
      <c r="AN3475" s="29"/>
      <c r="AO3475" s="29"/>
      <c r="AP3475" s="29"/>
      <c r="AQ3475" s="29"/>
      <c r="AR3475" s="29"/>
      <c r="AS3475" s="29"/>
      <c r="AT3475" s="29"/>
      <c r="AU3475" s="29"/>
      <c r="AV3475" s="29"/>
      <c r="AW3475" s="29"/>
      <c r="AX3475" s="29"/>
      <c r="AY3475" s="31"/>
      <c r="AZ3475" s="30"/>
      <c r="BA3475" s="35"/>
    </row>
    <row r="3476" spans="1:53" x14ac:dyDescent="0.25">
      <c r="A3476" s="27"/>
      <c r="B3476" s="27"/>
      <c r="C3476" s="27"/>
      <c r="D3476" s="27"/>
      <c r="E3476" s="27"/>
      <c r="F3476" s="27"/>
      <c r="G3476" s="27"/>
      <c r="H3476" s="27"/>
      <c r="I3476" s="27"/>
      <c r="J3476" s="27"/>
      <c r="K3476" s="27"/>
      <c r="L3476" s="27"/>
      <c r="M3476" s="42"/>
      <c r="N3476" s="42"/>
      <c r="O3476" s="42"/>
      <c r="P3476" s="42"/>
      <c r="Q3476" s="42"/>
      <c r="R3476" s="42"/>
      <c r="S3476" s="42"/>
      <c r="T3476" s="42"/>
      <c r="U3476" s="42"/>
      <c r="V3476" s="42"/>
      <c r="W3476" s="42"/>
      <c r="X3476" s="42"/>
      <c r="Y3476" s="41"/>
      <c r="Z3476" s="41"/>
      <c r="AA3476" s="43"/>
      <c r="AB3476" s="27"/>
      <c r="AC3476" s="27"/>
      <c r="AD3476" s="27"/>
      <c r="AE3476" s="44"/>
      <c r="AF3476" s="27"/>
      <c r="AG3476" s="28"/>
      <c r="AH3476" s="27"/>
      <c r="AI3476" s="27"/>
      <c r="AJ3476" s="27"/>
      <c r="AK3476" s="28"/>
      <c r="AL3476" s="29"/>
      <c r="AM3476" s="29"/>
      <c r="AN3476" s="29"/>
      <c r="AO3476" s="29"/>
      <c r="AP3476" s="29"/>
      <c r="AQ3476" s="29"/>
      <c r="AR3476" s="29"/>
      <c r="AS3476" s="29"/>
      <c r="AT3476" s="29"/>
      <c r="AU3476" s="29"/>
      <c r="AV3476" s="29"/>
      <c r="AW3476" s="29"/>
      <c r="AX3476" s="29"/>
      <c r="AY3476" s="31"/>
      <c r="AZ3476" s="30"/>
      <c r="BA3476" s="35"/>
    </row>
    <row r="3477" spans="1:53" x14ac:dyDescent="0.25">
      <c r="A3477" s="27"/>
      <c r="B3477" s="27"/>
      <c r="C3477" s="27"/>
      <c r="D3477" s="27"/>
      <c r="E3477" s="27"/>
      <c r="F3477" s="27"/>
      <c r="G3477" s="27"/>
      <c r="H3477" s="27"/>
      <c r="I3477" s="27"/>
      <c r="J3477" s="27"/>
      <c r="K3477" s="27"/>
      <c r="L3477" s="27"/>
      <c r="M3477" s="42"/>
      <c r="N3477" s="42"/>
      <c r="O3477" s="42"/>
      <c r="P3477" s="42"/>
      <c r="Q3477" s="42"/>
      <c r="R3477" s="42"/>
      <c r="S3477" s="42"/>
      <c r="T3477" s="42"/>
      <c r="U3477" s="42"/>
      <c r="V3477" s="42"/>
      <c r="W3477" s="42"/>
      <c r="X3477" s="42"/>
      <c r="Y3477" s="41"/>
      <c r="Z3477" s="41"/>
      <c r="AA3477" s="43"/>
      <c r="AB3477" s="27"/>
      <c r="AC3477" s="27"/>
      <c r="AD3477" s="27"/>
      <c r="AE3477" s="44"/>
      <c r="AF3477" s="27"/>
      <c r="AG3477" s="28"/>
      <c r="AH3477" s="27"/>
      <c r="AI3477" s="27"/>
      <c r="AJ3477" s="27"/>
      <c r="AK3477" s="28"/>
      <c r="AL3477" s="29"/>
      <c r="AM3477" s="29"/>
      <c r="AN3477" s="29"/>
      <c r="AO3477" s="29"/>
      <c r="AP3477" s="29"/>
      <c r="AQ3477" s="29"/>
      <c r="AR3477" s="29"/>
      <c r="AS3477" s="29"/>
      <c r="AT3477" s="29"/>
      <c r="AU3477" s="29"/>
      <c r="AV3477" s="29"/>
      <c r="AW3477" s="29"/>
      <c r="AX3477" s="29"/>
      <c r="AY3477" s="31"/>
      <c r="AZ3477" s="30"/>
      <c r="BA3477" s="35"/>
    </row>
    <row r="3478" spans="1:53" x14ac:dyDescent="0.25">
      <c r="A3478" s="27"/>
      <c r="B3478" s="27"/>
      <c r="C3478" s="27"/>
      <c r="D3478" s="27"/>
      <c r="E3478" s="27"/>
      <c r="F3478" s="27"/>
      <c r="G3478" s="27"/>
      <c r="H3478" s="27"/>
      <c r="I3478" s="27"/>
      <c r="J3478" s="27"/>
      <c r="K3478" s="27"/>
      <c r="L3478" s="27"/>
      <c r="M3478" s="42"/>
      <c r="N3478" s="42"/>
      <c r="O3478" s="42"/>
      <c r="P3478" s="42"/>
      <c r="Q3478" s="42"/>
      <c r="R3478" s="42"/>
      <c r="S3478" s="42"/>
      <c r="T3478" s="42"/>
      <c r="U3478" s="42"/>
      <c r="V3478" s="42"/>
      <c r="W3478" s="42"/>
      <c r="X3478" s="42"/>
      <c r="Y3478" s="41"/>
      <c r="Z3478" s="41"/>
      <c r="AA3478" s="43"/>
      <c r="AB3478" s="27"/>
      <c r="AC3478" s="27"/>
      <c r="AD3478" s="27"/>
      <c r="AE3478" s="44"/>
      <c r="AF3478" s="27"/>
      <c r="AG3478" s="28"/>
      <c r="AH3478" s="27"/>
      <c r="AI3478" s="27"/>
      <c r="AJ3478" s="27"/>
      <c r="AK3478" s="28"/>
      <c r="AL3478" s="29"/>
      <c r="AM3478" s="29"/>
      <c r="AN3478" s="29"/>
      <c r="AO3478" s="29"/>
      <c r="AP3478" s="29"/>
      <c r="AQ3478" s="29"/>
      <c r="AR3478" s="29"/>
      <c r="AS3478" s="29"/>
      <c r="AT3478" s="29"/>
      <c r="AU3478" s="29"/>
      <c r="AV3478" s="29"/>
      <c r="AW3478" s="29"/>
      <c r="AX3478" s="29"/>
      <c r="AY3478" s="31"/>
      <c r="AZ3478" s="30"/>
      <c r="BA3478" s="35"/>
    </row>
    <row r="3479" spans="1:53" x14ac:dyDescent="0.25">
      <c r="A3479" s="27"/>
      <c r="B3479" s="27"/>
      <c r="C3479" s="27"/>
      <c r="D3479" s="27"/>
      <c r="E3479" s="27"/>
      <c r="F3479" s="27"/>
      <c r="G3479" s="27"/>
      <c r="H3479" s="27"/>
      <c r="I3479" s="27"/>
      <c r="J3479" s="27"/>
      <c r="K3479" s="27"/>
      <c r="L3479" s="27"/>
      <c r="M3479" s="42"/>
      <c r="N3479" s="42"/>
      <c r="O3479" s="42"/>
      <c r="P3479" s="42"/>
      <c r="Q3479" s="42"/>
      <c r="R3479" s="42"/>
      <c r="S3479" s="42"/>
      <c r="T3479" s="42"/>
      <c r="U3479" s="42"/>
      <c r="V3479" s="42"/>
      <c r="W3479" s="42"/>
      <c r="X3479" s="42"/>
      <c r="Y3479" s="41"/>
      <c r="Z3479" s="41"/>
      <c r="AA3479" s="43"/>
      <c r="AB3479" s="27"/>
      <c r="AC3479" s="27"/>
      <c r="AD3479" s="27"/>
      <c r="AE3479" s="44"/>
      <c r="AF3479" s="27"/>
      <c r="AG3479" s="28"/>
      <c r="AH3479" s="27"/>
      <c r="AI3479" s="27"/>
      <c r="AJ3479" s="27"/>
      <c r="AK3479" s="28"/>
      <c r="AL3479" s="29"/>
      <c r="AM3479" s="29"/>
      <c r="AN3479" s="29"/>
      <c r="AO3479" s="29"/>
      <c r="AP3479" s="29"/>
      <c r="AQ3479" s="29"/>
      <c r="AR3479" s="29"/>
      <c r="AS3479" s="29"/>
      <c r="AT3479" s="29"/>
      <c r="AU3479" s="29"/>
      <c r="AV3479" s="29"/>
      <c r="AW3479" s="29"/>
      <c r="AX3479" s="29"/>
      <c r="AY3479" s="31"/>
      <c r="AZ3479" s="30"/>
      <c r="BA3479" s="35"/>
    </row>
    <row r="3480" spans="1:53" x14ac:dyDescent="0.25">
      <c r="A3480" s="27"/>
      <c r="B3480" s="27"/>
      <c r="C3480" s="27"/>
      <c r="D3480" s="27"/>
      <c r="E3480" s="27"/>
      <c r="F3480" s="27"/>
      <c r="G3480" s="27"/>
      <c r="H3480" s="27"/>
      <c r="I3480" s="27"/>
      <c r="J3480" s="27"/>
      <c r="K3480" s="27"/>
      <c r="L3480" s="27"/>
      <c r="M3480" s="42"/>
      <c r="N3480" s="42"/>
      <c r="O3480" s="42"/>
      <c r="P3480" s="42"/>
      <c r="Q3480" s="42"/>
      <c r="R3480" s="42"/>
      <c r="S3480" s="42"/>
      <c r="T3480" s="42"/>
      <c r="U3480" s="42"/>
      <c r="V3480" s="42"/>
      <c r="W3480" s="42"/>
      <c r="X3480" s="42"/>
      <c r="Y3480" s="41"/>
      <c r="Z3480" s="41"/>
      <c r="AA3480" s="43"/>
      <c r="AB3480" s="27"/>
      <c r="AC3480" s="27"/>
      <c r="AD3480" s="27"/>
      <c r="AE3480" s="44"/>
      <c r="AF3480" s="27"/>
      <c r="AG3480" s="28"/>
      <c r="AH3480" s="27"/>
      <c r="AI3480" s="27"/>
      <c r="AJ3480" s="27"/>
      <c r="AK3480" s="28"/>
      <c r="AL3480" s="29"/>
      <c r="AM3480" s="29"/>
      <c r="AN3480" s="29"/>
      <c r="AO3480" s="29"/>
      <c r="AP3480" s="29"/>
      <c r="AQ3480" s="29"/>
      <c r="AR3480" s="29"/>
      <c r="AS3480" s="29"/>
      <c r="AT3480" s="29"/>
      <c r="AU3480" s="29"/>
      <c r="AV3480" s="29"/>
      <c r="AW3480" s="29"/>
      <c r="AX3480" s="29"/>
      <c r="AY3480" s="31"/>
      <c r="AZ3480" s="30"/>
      <c r="BA3480" s="35"/>
    </row>
    <row r="3481" spans="1:53" x14ac:dyDescent="0.25">
      <c r="A3481" s="27"/>
      <c r="B3481" s="27"/>
      <c r="C3481" s="27"/>
      <c r="D3481" s="27"/>
      <c r="E3481" s="27"/>
      <c r="F3481" s="27"/>
      <c r="G3481" s="27"/>
      <c r="H3481" s="27"/>
      <c r="I3481" s="27"/>
      <c r="J3481" s="27"/>
      <c r="K3481" s="27"/>
      <c r="L3481" s="27"/>
      <c r="M3481" s="42"/>
      <c r="N3481" s="42"/>
      <c r="O3481" s="42"/>
      <c r="P3481" s="42"/>
      <c r="Q3481" s="42"/>
      <c r="R3481" s="42"/>
      <c r="S3481" s="42"/>
      <c r="T3481" s="42"/>
      <c r="U3481" s="42"/>
      <c r="V3481" s="42"/>
      <c r="W3481" s="42"/>
      <c r="X3481" s="42"/>
      <c r="Y3481" s="41"/>
      <c r="Z3481" s="41"/>
      <c r="AA3481" s="43"/>
      <c r="AB3481" s="27"/>
      <c r="AC3481" s="27"/>
      <c r="AD3481" s="27"/>
      <c r="AE3481" s="44"/>
      <c r="AF3481" s="27"/>
      <c r="AG3481" s="28"/>
      <c r="AH3481" s="27"/>
      <c r="AI3481" s="27"/>
      <c r="AJ3481" s="27"/>
      <c r="AK3481" s="28"/>
      <c r="AL3481" s="29"/>
      <c r="AM3481" s="29"/>
      <c r="AN3481" s="29"/>
      <c r="AO3481" s="29"/>
      <c r="AP3481" s="29"/>
      <c r="AQ3481" s="29"/>
      <c r="AR3481" s="29"/>
      <c r="AS3481" s="29"/>
      <c r="AT3481" s="29"/>
      <c r="AU3481" s="29"/>
      <c r="AV3481" s="29"/>
      <c r="AW3481" s="29"/>
      <c r="AX3481" s="29"/>
      <c r="AY3481" s="31"/>
      <c r="AZ3481" s="30"/>
      <c r="BA3481" s="35"/>
    </row>
    <row r="3482" spans="1:53" x14ac:dyDescent="0.25">
      <c r="A3482" s="27"/>
      <c r="B3482" s="27"/>
      <c r="C3482" s="27"/>
      <c r="D3482" s="27"/>
      <c r="E3482" s="27"/>
      <c r="F3482" s="27"/>
      <c r="G3482" s="27"/>
      <c r="H3482" s="27"/>
      <c r="I3482" s="27"/>
      <c r="J3482" s="27"/>
      <c r="K3482" s="27"/>
      <c r="L3482" s="27"/>
      <c r="M3482" s="42"/>
      <c r="N3482" s="42"/>
      <c r="O3482" s="42"/>
      <c r="P3482" s="42"/>
      <c r="Q3482" s="42"/>
      <c r="R3482" s="42"/>
      <c r="S3482" s="42"/>
      <c r="T3482" s="42"/>
      <c r="U3482" s="42"/>
      <c r="V3482" s="42"/>
      <c r="W3482" s="42"/>
      <c r="X3482" s="42"/>
      <c r="Y3482" s="41"/>
      <c r="Z3482" s="41"/>
      <c r="AA3482" s="43"/>
      <c r="AB3482" s="27"/>
      <c r="AC3482" s="27"/>
      <c r="AD3482" s="27"/>
      <c r="AE3482" s="44"/>
      <c r="AF3482" s="27"/>
      <c r="AG3482" s="28"/>
      <c r="AH3482" s="27"/>
      <c r="AI3482" s="27"/>
      <c r="AJ3482" s="27"/>
      <c r="AK3482" s="28"/>
      <c r="AL3482" s="29"/>
      <c r="AM3482" s="29"/>
      <c r="AN3482" s="29"/>
      <c r="AO3482" s="29"/>
      <c r="AP3482" s="29"/>
      <c r="AQ3482" s="29"/>
      <c r="AR3482" s="29"/>
      <c r="AS3482" s="29"/>
      <c r="AT3482" s="29"/>
      <c r="AU3482" s="29"/>
      <c r="AV3482" s="29"/>
      <c r="AW3482" s="29"/>
      <c r="AX3482" s="29"/>
      <c r="AY3482" s="31"/>
      <c r="AZ3482" s="30"/>
      <c r="BA3482" s="35"/>
    </row>
    <row r="3483" spans="1:53" x14ac:dyDescent="0.25">
      <c r="A3483" s="27"/>
      <c r="B3483" s="27"/>
      <c r="C3483" s="27"/>
      <c r="D3483" s="27"/>
      <c r="E3483" s="27"/>
      <c r="F3483" s="27"/>
      <c r="G3483" s="27"/>
      <c r="H3483" s="27"/>
      <c r="I3483" s="27"/>
      <c r="J3483" s="27"/>
      <c r="K3483" s="27"/>
      <c r="L3483" s="27"/>
      <c r="M3483" s="42"/>
      <c r="N3483" s="42"/>
      <c r="O3483" s="42"/>
      <c r="P3483" s="42"/>
      <c r="Q3483" s="42"/>
      <c r="R3483" s="42"/>
      <c r="S3483" s="42"/>
      <c r="T3483" s="42"/>
      <c r="U3483" s="42"/>
      <c r="V3483" s="42"/>
      <c r="W3483" s="42"/>
      <c r="X3483" s="42"/>
      <c r="Y3483" s="41"/>
      <c r="Z3483" s="41"/>
      <c r="AA3483" s="43"/>
      <c r="AB3483" s="27"/>
      <c r="AC3483" s="27"/>
      <c r="AD3483" s="27"/>
      <c r="AE3483" s="44"/>
      <c r="AF3483" s="27"/>
      <c r="AG3483" s="28"/>
      <c r="AH3483" s="27"/>
      <c r="AI3483" s="27"/>
      <c r="AJ3483" s="27"/>
      <c r="AK3483" s="28"/>
      <c r="AL3483" s="29"/>
      <c r="AM3483" s="29"/>
      <c r="AN3483" s="29"/>
      <c r="AO3483" s="29"/>
      <c r="AP3483" s="29"/>
      <c r="AQ3483" s="29"/>
      <c r="AR3483" s="29"/>
      <c r="AS3483" s="29"/>
      <c r="AT3483" s="29"/>
      <c r="AU3483" s="29"/>
      <c r="AV3483" s="29"/>
      <c r="AW3483" s="29"/>
      <c r="AX3483" s="29"/>
      <c r="AY3483" s="31"/>
      <c r="AZ3483" s="30"/>
      <c r="BA3483" s="35"/>
    </row>
    <row r="3484" spans="1:53" x14ac:dyDescent="0.25">
      <c r="A3484" s="27"/>
      <c r="B3484" s="27"/>
      <c r="C3484" s="27"/>
      <c r="D3484" s="27"/>
      <c r="E3484" s="27"/>
      <c r="F3484" s="27"/>
      <c r="G3484" s="27"/>
      <c r="H3484" s="27"/>
      <c r="I3484" s="27"/>
      <c r="J3484" s="27"/>
      <c r="K3484" s="27"/>
      <c r="L3484" s="27"/>
      <c r="M3484" s="42"/>
      <c r="N3484" s="42"/>
      <c r="O3484" s="42"/>
      <c r="P3484" s="42"/>
      <c r="Q3484" s="42"/>
      <c r="R3484" s="42"/>
      <c r="S3484" s="42"/>
      <c r="T3484" s="42"/>
      <c r="U3484" s="42"/>
      <c r="V3484" s="42"/>
      <c r="W3484" s="42"/>
      <c r="X3484" s="42"/>
      <c r="Y3484" s="41"/>
      <c r="Z3484" s="41"/>
      <c r="AA3484" s="43"/>
      <c r="AB3484" s="27"/>
      <c r="AC3484" s="27"/>
      <c r="AD3484" s="27"/>
      <c r="AE3484" s="44"/>
      <c r="AF3484" s="27"/>
      <c r="AG3484" s="28"/>
      <c r="AH3484" s="27"/>
      <c r="AI3484" s="27"/>
      <c r="AJ3484" s="27"/>
      <c r="AK3484" s="28"/>
      <c r="AL3484" s="29"/>
      <c r="AM3484" s="29"/>
      <c r="AN3484" s="29"/>
      <c r="AO3484" s="29"/>
      <c r="AP3484" s="29"/>
      <c r="AQ3484" s="29"/>
      <c r="AR3484" s="29"/>
      <c r="AS3484" s="29"/>
      <c r="AT3484" s="29"/>
      <c r="AU3484" s="29"/>
      <c r="AV3484" s="29"/>
      <c r="AW3484" s="29"/>
      <c r="AX3484" s="29"/>
      <c r="AY3484" s="31"/>
      <c r="AZ3484" s="30"/>
      <c r="BA3484" s="35"/>
    </row>
    <row r="3485" spans="1:53" x14ac:dyDescent="0.25">
      <c r="A3485" s="27"/>
      <c r="B3485" s="27"/>
      <c r="C3485" s="27"/>
      <c r="D3485" s="27"/>
      <c r="E3485" s="27"/>
      <c r="F3485" s="27"/>
      <c r="G3485" s="27"/>
      <c r="H3485" s="27"/>
      <c r="I3485" s="27"/>
      <c r="J3485" s="27"/>
      <c r="K3485" s="27"/>
      <c r="L3485" s="27"/>
      <c r="M3485" s="42"/>
      <c r="N3485" s="42"/>
      <c r="O3485" s="42"/>
      <c r="P3485" s="42"/>
      <c r="Q3485" s="42"/>
      <c r="R3485" s="42"/>
      <c r="S3485" s="42"/>
      <c r="T3485" s="42"/>
      <c r="U3485" s="42"/>
      <c r="V3485" s="42"/>
      <c r="W3485" s="42"/>
      <c r="X3485" s="42"/>
      <c r="Y3485" s="41"/>
      <c r="Z3485" s="41"/>
      <c r="AA3485" s="43"/>
      <c r="AB3485" s="27"/>
      <c r="AC3485" s="27"/>
      <c r="AD3485" s="27"/>
      <c r="AE3485" s="44"/>
      <c r="AF3485" s="27"/>
      <c r="AG3485" s="28"/>
      <c r="AH3485" s="27"/>
      <c r="AI3485" s="27"/>
      <c r="AJ3485" s="27"/>
      <c r="AK3485" s="28"/>
      <c r="AL3485" s="29"/>
      <c r="AM3485" s="29"/>
      <c r="AN3485" s="29"/>
      <c r="AO3485" s="29"/>
      <c r="AP3485" s="29"/>
      <c r="AQ3485" s="29"/>
      <c r="AR3485" s="29"/>
      <c r="AS3485" s="29"/>
      <c r="AT3485" s="29"/>
      <c r="AU3485" s="29"/>
      <c r="AV3485" s="29"/>
      <c r="AW3485" s="29"/>
      <c r="AX3485" s="29"/>
      <c r="AY3485" s="31"/>
      <c r="AZ3485" s="30"/>
      <c r="BA3485" s="35"/>
    </row>
    <row r="3486" spans="1:53" x14ac:dyDescent="0.25">
      <c r="A3486" s="27"/>
      <c r="B3486" s="27"/>
      <c r="C3486" s="27"/>
      <c r="D3486" s="27"/>
      <c r="E3486" s="27"/>
      <c r="F3486" s="27"/>
      <c r="G3486" s="27"/>
      <c r="H3486" s="27"/>
      <c r="I3486" s="27"/>
      <c r="J3486" s="27"/>
      <c r="K3486" s="27"/>
      <c r="L3486" s="27"/>
      <c r="M3486" s="42"/>
      <c r="N3486" s="42"/>
      <c r="O3486" s="42"/>
      <c r="P3486" s="42"/>
      <c r="Q3486" s="42"/>
      <c r="R3486" s="42"/>
      <c r="S3486" s="42"/>
      <c r="T3486" s="42"/>
      <c r="U3486" s="42"/>
      <c r="V3486" s="42"/>
      <c r="W3486" s="42"/>
      <c r="X3486" s="42"/>
      <c r="Y3486" s="41"/>
      <c r="Z3486" s="41"/>
      <c r="AA3486" s="43"/>
      <c r="AB3486" s="27"/>
      <c r="AC3486" s="27"/>
      <c r="AD3486" s="27"/>
      <c r="AE3486" s="44"/>
      <c r="AF3486" s="27"/>
      <c r="AG3486" s="28"/>
      <c r="AH3486" s="27"/>
      <c r="AI3486" s="27"/>
      <c r="AJ3486" s="27"/>
      <c r="AK3486" s="28"/>
      <c r="AL3486" s="29"/>
      <c r="AM3486" s="29"/>
      <c r="AN3486" s="29"/>
      <c r="AO3486" s="29"/>
      <c r="AP3486" s="29"/>
      <c r="AQ3486" s="29"/>
      <c r="AR3486" s="29"/>
      <c r="AS3486" s="29"/>
      <c r="AT3486" s="29"/>
      <c r="AU3486" s="29"/>
      <c r="AV3486" s="29"/>
      <c r="AW3486" s="29"/>
      <c r="AX3486" s="29"/>
      <c r="AY3486" s="31"/>
      <c r="AZ3486" s="30"/>
      <c r="BA3486" s="35"/>
    </row>
    <row r="3487" spans="1:53" x14ac:dyDescent="0.25">
      <c r="A3487" s="27"/>
      <c r="B3487" s="27"/>
      <c r="C3487" s="27"/>
      <c r="D3487" s="27"/>
      <c r="E3487" s="27"/>
      <c r="F3487" s="27"/>
      <c r="G3487" s="27"/>
      <c r="H3487" s="27"/>
      <c r="I3487" s="27"/>
      <c r="J3487" s="27"/>
      <c r="K3487" s="27"/>
      <c r="L3487" s="27"/>
      <c r="M3487" s="42"/>
      <c r="N3487" s="42"/>
      <c r="O3487" s="42"/>
      <c r="P3487" s="42"/>
      <c r="Q3487" s="42"/>
      <c r="R3487" s="42"/>
      <c r="S3487" s="42"/>
      <c r="T3487" s="42"/>
      <c r="U3487" s="42"/>
      <c r="V3487" s="42"/>
      <c r="W3487" s="42"/>
      <c r="X3487" s="42"/>
      <c r="Y3487" s="41"/>
      <c r="Z3487" s="41"/>
      <c r="AA3487" s="43"/>
      <c r="AB3487" s="27"/>
      <c r="AC3487" s="27"/>
      <c r="AD3487" s="27"/>
      <c r="AE3487" s="44"/>
      <c r="AF3487" s="27"/>
      <c r="AG3487" s="28"/>
      <c r="AH3487" s="27"/>
      <c r="AI3487" s="27"/>
      <c r="AJ3487" s="27"/>
      <c r="AK3487" s="28"/>
      <c r="AL3487" s="29"/>
      <c r="AM3487" s="29"/>
      <c r="AN3487" s="29"/>
      <c r="AO3487" s="29"/>
      <c r="AP3487" s="29"/>
      <c r="AQ3487" s="29"/>
      <c r="AR3487" s="29"/>
      <c r="AS3487" s="29"/>
      <c r="AT3487" s="29"/>
      <c r="AU3487" s="29"/>
      <c r="AV3487" s="29"/>
      <c r="AW3487" s="29"/>
      <c r="AX3487" s="29"/>
      <c r="AY3487" s="31"/>
      <c r="AZ3487" s="30"/>
      <c r="BA3487" s="35"/>
    </row>
    <row r="3488" spans="1:53" x14ac:dyDescent="0.25">
      <c r="A3488" s="27"/>
      <c r="B3488" s="27"/>
      <c r="C3488" s="27"/>
      <c r="D3488" s="27"/>
      <c r="E3488" s="27"/>
      <c r="F3488" s="27"/>
      <c r="G3488" s="27"/>
      <c r="H3488" s="27"/>
      <c r="I3488" s="27"/>
      <c r="J3488" s="27"/>
      <c r="K3488" s="27"/>
      <c r="L3488" s="27"/>
      <c r="M3488" s="42"/>
      <c r="N3488" s="42"/>
      <c r="O3488" s="42"/>
      <c r="P3488" s="42"/>
      <c r="Q3488" s="42"/>
      <c r="R3488" s="42"/>
      <c r="S3488" s="42"/>
      <c r="T3488" s="42"/>
      <c r="U3488" s="42"/>
      <c r="V3488" s="42"/>
      <c r="W3488" s="42"/>
      <c r="X3488" s="42"/>
      <c r="Y3488" s="41"/>
      <c r="Z3488" s="41"/>
      <c r="AA3488" s="43"/>
      <c r="AB3488" s="27"/>
      <c r="AC3488" s="27"/>
      <c r="AD3488" s="27"/>
      <c r="AE3488" s="44"/>
      <c r="AF3488" s="27"/>
      <c r="AG3488" s="28"/>
      <c r="AH3488" s="27"/>
      <c r="AI3488" s="27"/>
      <c r="AJ3488" s="27"/>
      <c r="AK3488" s="28"/>
      <c r="AL3488" s="29"/>
      <c r="AM3488" s="29"/>
      <c r="AN3488" s="29"/>
      <c r="AO3488" s="29"/>
      <c r="AP3488" s="29"/>
      <c r="AQ3488" s="29"/>
      <c r="AR3488" s="29"/>
      <c r="AS3488" s="29"/>
      <c r="AT3488" s="29"/>
      <c r="AU3488" s="29"/>
      <c r="AV3488" s="29"/>
      <c r="AW3488" s="29"/>
      <c r="AX3488" s="29"/>
      <c r="AY3488" s="31"/>
      <c r="AZ3488" s="30"/>
      <c r="BA3488" s="35"/>
    </row>
    <row r="3489" spans="1:53" x14ac:dyDescent="0.25">
      <c r="A3489" s="27"/>
      <c r="B3489" s="27"/>
      <c r="C3489" s="27"/>
      <c r="D3489" s="27"/>
      <c r="E3489" s="27"/>
      <c r="F3489" s="27"/>
      <c r="G3489" s="27"/>
      <c r="H3489" s="27"/>
      <c r="I3489" s="27"/>
      <c r="J3489" s="27"/>
      <c r="K3489" s="27"/>
      <c r="L3489" s="27"/>
      <c r="M3489" s="42"/>
      <c r="N3489" s="42"/>
      <c r="O3489" s="42"/>
      <c r="P3489" s="42"/>
      <c r="Q3489" s="42"/>
      <c r="R3489" s="42"/>
      <c r="S3489" s="42"/>
      <c r="T3489" s="42"/>
      <c r="U3489" s="42"/>
      <c r="V3489" s="42"/>
      <c r="W3489" s="42"/>
      <c r="X3489" s="42"/>
      <c r="Y3489" s="41"/>
      <c r="Z3489" s="41"/>
      <c r="AA3489" s="43"/>
      <c r="AB3489" s="27"/>
      <c r="AC3489" s="27"/>
      <c r="AD3489" s="27"/>
      <c r="AE3489" s="44"/>
      <c r="AF3489" s="27"/>
      <c r="AG3489" s="28"/>
      <c r="AH3489" s="27"/>
      <c r="AI3489" s="27"/>
      <c r="AJ3489" s="27"/>
      <c r="AK3489" s="28"/>
      <c r="AL3489" s="29"/>
      <c r="AM3489" s="29"/>
      <c r="AN3489" s="29"/>
      <c r="AO3489" s="29"/>
      <c r="AP3489" s="29"/>
      <c r="AQ3489" s="29"/>
      <c r="AR3489" s="29"/>
      <c r="AS3489" s="29"/>
      <c r="AT3489" s="29"/>
      <c r="AU3489" s="29"/>
      <c r="AV3489" s="29"/>
      <c r="AW3489" s="29"/>
      <c r="AX3489" s="29"/>
      <c r="AY3489" s="31"/>
      <c r="AZ3489" s="30"/>
      <c r="BA3489" s="35"/>
    </row>
    <row r="3490" spans="1:53" x14ac:dyDescent="0.25">
      <c r="A3490" s="27"/>
      <c r="B3490" s="27"/>
      <c r="C3490" s="27"/>
      <c r="D3490" s="27"/>
      <c r="E3490" s="27"/>
      <c r="F3490" s="27"/>
      <c r="G3490" s="27"/>
      <c r="H3490" s="27"/>
      <c r="I3490" s="27"/>
      <c r="J3490" s="27"/>
      <c r="K3490" s="27"/>
      <c r="L3490" s="27"/>
      <c r="M3490" s="42"/>
      <c r="N3490" s="42"/>
      <c r="O3490" s="42"/>
      <c r="P3490" s="42"/>
      <c r="Q3490" s="42"/>
      <c r="R3490" s="42"/>
      <c r="S3490" s="42"/>
      <c r="T3490" s="42"/>
      <c r="U3490" s="42"/>
      <c r="V3490" s="42"/>
      <c r="W3490" s="42"/>
      <c r="X3490" s="42"/>
      <c r="Y3490" s="41"/>
      <c r="Z3490" s="41"/>
      <c r="AA3490" s="43"/>
      <c r="AB3490" s="27"/>
      <c r="AC3490" s="27"/>
      <c r="AD3490" s="27"/>
      <c r="AE3490" s="44"/>
      <c r="AF3490" s="27"/>
      <c r="AG3490" s="28"/>
      <c r="AH3490" s="27"/>
      <c r="AI3490" s="27"/>
      <c r="AJ3490" s="27"/>
      <c r="AK3490" s="28"/>
      <c r="AL3490" s="29"/>
      <c r="AM3490" s="29"/>
      <c r="AN3490" s="29"/>
      <c r="AO3490" s="29"/>
      <c r="AP3490" s="29"/>
      <c r="AQ3490" s="29"/>
      <c r="AR3490" s="29"/>
      <c r="AS3490" s="29"/>
      <c r="AT3490" s="29"/>
      <c r="AU3490" s="29"/>
      <c r="AV3490" s="29"/>
      <c r="AW3490" s="29"/>
      <c r="AX3490" s="29"/>
      <c r="AY3490" s="31"/>
      <c r="AZ3490" s="30"/>
      <c r="BA3490" s="35"/>
    </row>
    <row r="3491" spans="1:53" x14ac:dyDescent="0.25">
      <c r="A3491" s="27"/>
      <c r="B3491" s="27"/>
      <c r="C3491" s="27"/>
      <c r="D3491" s="27"/>
      <c r="E3491" s="27"/>
      <c r="F3491" s="27"/>
      <c r="G3491" s="27"/>
      <c r="H3491" s="27"/>
      <c r="I3491" s="27"/>
      <c r="J3491" s="27"/>
      <c r="K3491" s="27"/>
      <c r="L3491" s="27"/>
      <c r="M3491" s="42"/>
      <c r="N3491" s="42"/>
      <c r="O3491" s="42"/>
      <c r="P3491" s="42"/>
      <c r="Q3491" s="42"/>
      <c r="R3491" s="42"/>
      <c r="S3491" s="42"/>
      <c r="T3491" s="42"/>
      <c r="U3491" s="42"/>
      <c r="V3491" s="42"/>
      <c r="W3491" s="42"/>
      <c r="X3491" s="42"/>
      <c r="Y3491" s="41"/>
      <c r="Z3491" s="41"/>
      <c r="AA3491" s="43"/>
      <c r="AB3491" s="27"/>
      <c r="AC3491" s="27"/>
      <c r="AD3491" s="27"/>
      <c r="AE3491" s="44"/>
      <c r="AF3491" s="27"/>
      <c r="AG3491" s="28"/>
      <c r="AH3491" s="27"/>
      <c r="AI3491" s="27"/>
      <c r="AJ3491" s="27"/>
      <c r="AK3491" s="28"/>
      <c r="AL3491" s="29"/>
      <c r="AM3491" s="29"/>
      <c r="AN3491" s="29"/>
      <c r="AO3491" s="29"/>
      <c r="AP3491" s="29"/>
      <c r="AQ3491" s="29"/>
      <c r="AR3491" s="29"/>
      <c r="AS3491" s="29"/>
      <c r="AT3491" s="29"/>
      <c r="AU3491" s="29"/>
      <c r="AV3491" s="29"/>
      <c r="AW3491" s="29"/>
      <c r="AX3491" s="29"/>
      <c r="AY3491" s="31"/>
      <c r="AZ3491" s="30"/>
      <c r="BA3491" s="35"/>
    </row>
    <row r="3492" spans="1:53" x14ac:dyDescent="0.25">
      <c r="A3492" s="27"/>
      <c r="B3492" s="27"/>
      <c r="C3492" s="27"/>
      <c r="D3492" s="27"/>
      <c r="E3492" s="27"/>
      <c r="F3492" s="27"/>
      <c r="G3492" s="27"/>
      <c r="H3492" s="27"/>
      <c r="I3492" s="27"/>
      <c r="J3492" s="27"/>
      <c r="K3492" s="27"/>
      <c r="L3492" s="27"/>
      <c r="M3492" s="42"/>
      <c r="N3492" s="42"/>
      <c r="O3492" s="42"/>
      <c r="P3492" s="42"/>
      <c r="Q3492" s="42"/>
      <c r="R3492" s="42"/>
      <c r="S3492" s="42"/>
      <c r="T3492" s="42"/>
      <c r="U3492" s="42"/>
      <c r="V3492" s="42"/>
      <c r="W3492" s="42"/>
      <c r="X3492" s="42"/>
      <c r="Y3492" s="41"/>
      <c r="Z3492" s="41"/>
      <c r="AA3492" s="43"/>
      <c r="AB3492" s="27"/>
      <c r="AC3492" s="27"/>
      <c r="AD3492" s="27"/>
      <c r="AE3492" s="44"/>
      <c r="AF3492" s="27"/>
      <c r="AG3492" s="28"/>
      <c r="AH3492" s="27"/>
      <c r="AI3492" s="27"/>
      <c r="AJ3492" s="27"/>
      <c r="AK3492" s="28"/>
      <c r="AL3492" s="29"/>
      <c r="AM3492" s="29"/>
      <c r="AN3492" s="29"/>
      <c r="AO3492" s="29"/>
      <c r="AP3492" s="29"/>
      <c r="AQ3492" s="29"/>
      <c r="AR3492" s="29"/>
      <c r="AS3492" s="29"/>
      <c r="AT3492" s="29"/>
      <c r="AU3492" s="29"/>
      <c r="AV3492" s="29"/>
      <c r="AW3492" s="29"/>
      <c r="AX3492" s="29"/>
      <c r="AY3492" s="31"/>
      <c r="AZ3492" s="30"/>
      <c r="BA3492" s="35"/>
    </row>
    <row r="3493" spans="1:53" x14ac:dyDescent="0.25">
      <c r="A3493" s="27"/>
      <c r="B3493" s="27"/>
      <c r="C3493" s="27"/>
      <c r="D3493" s="27"/>
      <c r="E3493" s="27"/>
      <c r="F3493" s="27"/>
      <c r="G3493" s="27"/>
      <c r="H3493" s="27"/>
      <c r="I3493" s="27"/>
      <c r="J3493" s="27"/>
      <c r="K3493" s="27"/>
      <c r="L3493" s="27"/>
      <c r="M3493" s="42"/>
      <c r="N3493" s="42"/>
      <c r="O3493" s="42"/>
      <c r="P3493" s="42"/>
      <c r="Q3493" s="42"/>
      <c r="R3493" s="42"/>
      <c r="S3493" s="42"/>
      <c r="T3493" s="42"/>
      <c r="U3493" s="42"/>
      <c r="V3493" s="42"/>
      <c r="W3493" s="42"/>
      <c r="X3493" s="42"/>
      <c r="Y3493" s="41"/>
      <c r="Z3493" s="41"/>
      <c r="AA3493" s="43"/>
      <c r="AB3493" s="27"/>
      <c r="AC3493" s="27"/>
      <c r="AD3493" s="27"/>
      <c r="AE3493" s="44"/>
      <c r="AF3493" s="27"/>
      <c r="AG3493" s="28"/>
      <c r="AH3493" s="27"/>
      <c r="AI3493" s="27"/>
      <c r="AJ3493" s="27"/>
      <c r="AK3493" s="28"/>
      <c r="AL3493" s="29"/>
      <c r="AM3493" s="29"/>
      <c r="AN3493" s="29"/>
      <c r="AO3493" s="29"/>
      <c r="AP3493" s="29"/>
      <c r="AQ3493" s="29"/>
      <c r="AR3493" s="29"/>
      <c r="AS3493" s="29"/>
      <c r="AT3493" s="29"/>
      <c r="AU3493" s="29"/>
      <c r="AV3493" s="29"/>
      <c r="AW3493" s="29"/>
      <c r="AX3493" s="29"/>
      <c r="AY3493" s="31"/>
      <c r="AZ3493" s="30"/>
      <c r="BA3493" s="35"/>
    </row>
    <row r="3494" spans="1:53" x14ac:dyDescent="0.25">
      <c r="A3494" s="27"/>
      <c r="B3494" s="27"/>
      <c r="C3494" s="27"/>
      <c r="D3494" s="27"/>
      <c r="E3494" s="27"/>
      <c r="F3494" s="27"/>
      <c r="G3494" s="27"/>
      <c r="H3494" s="27"/>
      <c r="I3494" s="27"/>
      <c r="J3494" s="27"/>
      <c r="K3494" s="27"/>
      <c r="L3494" s="27"/>
      <c r="M3494" s="42"/>
      <c r="N3494" s="42"/>
      <c r="O3494" s="42"/>
      <c r="P3494" s="42"/>
      <c r="Q3494" s="42"/>
      <c r="R3494" s="42"/>
      <c r="S3494" s="42"/>
      <c r="T3494" s="42"/>
      <c r="U3494" s="42"/>
      <c r="V3494" s="42"/>
      <c r="W3494" s="42"/>
      <c r="X3494" s="42"/>
      <c r="Y3494" s="41"/>
      <c r="Z3494" s="41"/>
      <c r="AA3494" s="43"/>
      <c r="AB3494" s="27"/>
      <c r="AC3494" s="27"/>
      <c r="AD3494" s="27"/>
      <c r="AE3494" s="44"/>
      <c r="AF3494" s="27"/>
      <c r="AG3494" s="28"/>
      <c r="AH3494" s="27"/>
      <c r="AI3494" s="27"/>
      <c r="AJ3494" s="27"/>
      <c r="AK3494" s="28"/>
      <c r="AL3494" s="29"/>
      <c r="AM3494" s="29"/>
      <c r="AN3494" s="29"/>
      <c r="AO3494" s="29"/>
      <c r="AP3494" s="29"/>
      <c r="AQ3494" s="29"/>
      <c r="AR3494" s="29"/>
      <c r="AS3494" s="29"/>
      <c r="AT3494" s="29"/>
      <c r="AU3494" s="29"/>
      <c r="AV3494" s="29"/>
      <c r="AW3494" s="29"/>
      <c r="AX3494" s="29"/>
      <c r="AY3494" s="31"/>
      <c r="AZ3494" s="30"/>
      <c r="BA3494" s="35"/>
    </row>
    <row r="3495" spans="1:53" x14ac:dyDescent="0.25">
      <c r="A3495" s="27"/>
      <c r="B3495" s="27"/>
      <c r="C3495" s="27"/>
      <c r="D3495" s="27"/>
      <c r="E3495" s="27"/>
      <c r="F3495" s="27"/>
      <c r="G3495" s="27"/>
      <c r="H3495" s="27"/>
      <c r="I3495" s="27"/>
      <c r="J3495" s="27"/>
      <c r="K3495" s="27"/>
      <c r="L3495" s="27"/>
      <c r="M3495" s="42"/>
      <c r="N3495" s="42"/>
      <c r="O3495" s="42"/>
      <c r="P3495" s="42"/>
      <c r="Q3495" s="42"/>
      <c r="R3495" s="42"/>
      <c r="S3495" s="42"/>
      <c r="T3495" s="42"/>
      <c r="U3495" s="42"/>
      <c r="V3495" s="42"/>
      <c r="W3495" s="42"/>
      <c r="X3495" s="42"/>
      <c r="Y3495" s="41"/>
      <c r="Z3495" s="41"/>
      <c r="AA3495" s="43"/>
      <c r="AB3495" s="27"/>
      <c r="AC3495" s="27"/>
      <c r="AD3495" s="27"/>
      <c r="AE3495" s="44"/>
      <c r="AF3495" s="27"/>
      <c r="AG3495" s="28"/>
      <c r="AH3495" s="27"/>
      <c r="AI3495" s="27"/>
      <c r="AJ3495" s="27"/>
      <c r="AK3495" s="28"/>
      <c r="AL3495" s="29"/>
      <c r="AM3495" s="29"/>
      <c r="AN3495" s="29"/>
      <c r="AO3495" s="29"/>
      <c r="AP3495" s="29"/>
      <c r="AQ3495" s="29"/>
      <c r="AR3495" s="29"/>
      <c r="AS3495" s="29"/>
      <c r="AT3495" s="29"/>
      <c r="AU3495" s="29"/>
      <c r="AV3495" s="29"/>
      <c r="AW3495" s="29"/>
      <c r="AX3495" s="29"/>
      <c r="AY3495" s="31"/>
      <c r="AZ3495" s="30"/>
      <c r="BA3495" s="35"/>
    </row>
    <row r="3496" spans="1:53" x14ac:dyDescent="0.25">
      <c r="A3496" s="27"/>
      <c r="B3496" s="27"/>
      <c r="C3496" s="27"/>
      <c r="D3496" s="27"/>
      <c r="E3496" s="27"/>
      <c r="F3496" s="27"/>
      <c r="G3496" s="27"/>
      <c r="H3496" s="27"/>
      <c r="I3496" s="27"/>
      <c r="J3496" s="27"/>
      <c r="K3496" s="27"/>
      <c r="L3496" s="27"/>
      <c r="M3496" s="42"/>
      <c r="N3496" s="42"/>
      <c r="O3496" s="42"/>
      <c r="P3496" s="42"/>
      <c r="Q3496" s="42"/>
      <c r="R3496" s="42"/>
      <c r="S3496" s="42"/>
      <c r="T3496" s="42"/>
      <c r="U3496" s="42"/>
      <c r="V3496" s="42"/>
      <c r="W3496" s="42"/>
      <c r="X3496" s="42"/>
      <c r="Y3496" s="41"/>
      <c r="Z3496" s="41"/>
      <c r="AA3496" s="43"/>
      <c r="AB3496" s="27"/>
      <c r="AC3496" s="27"/>
      <c r="AD3496" s="27"/>
      <c r="AE3496" s="44"/>
      <c r="AF3496" s="27"/>
      <c r="AG3496" s="28"/>
      <c r="AH3496" s="27"/>
      <c r="AI3496" s="27"/>
      <c r="AJ3496" s="27"/>
      <c r="AK3496" s="28"/>
      <c r="AL3496" s="29"/>
      <c r="AM3496" s="29"/>
      <c r="AN3496" s="29"/>
      <c r="AO3496" s="29"/>
      <c r="AP3496" s="29"/>
      <c r="AQ3496" s="29"/>
      <c r="AR3496" s="29"/>
      <c r="AS3496" s="29"/>
      <c r="AT3496" s="29"/>
      <c r="AU3496" s="29"/>
      <c r="AV3496" s="29"/>
      <c r="AW3496" s="29"/>
      <c r="AX3496" s="29"/>
      <c r="AY3496" s="31"/>
      <c r="AZ3496" s="30"/>
      <c r="BA3496" s="35"/>
    </row>
    <row r="3497" spans="1:53" x14ac:dyDescent="0.25">
      <c r="A3497" s="27"/>
      <c r="B3497" s="27"/>
      <c r="C3497" s="27"/>
      <c r="D3497" s="27"/>
      <c r="E3497" s="27"/>
      <c r="F3497" s="27"/>
      <c r="G3497" s="27"/>
      <c r="H3497" s="27"/>
      <c r="I3497" s="27"/>
      <c r="J3497" s="27"/>
      <c r="K3497" s="27"/>
      <c r="L3497" s="27"/>
      <c r="M3497" s="42"/>
      <c r="N3497" s="42"/>
      <c r="O3497" s="42"/>
      <c r="P3497" s="42"/>
      <c r="Q3497" s="42"/>
      <c r="R3497" s="42"/>
      <c r="S3497" s="42"/>
      <c r="T3497" s="42"/>
      <c r="U3497" s="42"/>
      <c r="V3497" s="42"/>
      <c r="W3497" s="42"/>
      <c r="X3497" s="42"/>
      <c r="Y3497" s="41"/>
      <c r="Z3497" s="41"/>
      <c r="AA3497" s="43"/>
      <c r="AB3497" s="27"/>
      <c r="AC3497" s="27"/>
      <c r="AD3497" s="27"/>
      <c r="AE3497" s="44"/>
      <c r="AF3497" s="27"/>
      <c r="AG3497" s="28"/>
      <c r="AH3497" s="27"/>
      <c r="AI3497" s="27"/>
      <c r="AJ3497" s="27"/>
      <c r="AK3497" s="28"/>
      <c r="AL3497" s="29"/>
      <c r="AM3497" s="29"/>
      <c r="AN3497" s="29"/>
      <c r="AO3497" s="29"/>
      <c r="AP3497" s="29"/>
      <c r="AQ3497" s="29"/>
      <c r="AR3497" s="29"/>
      <c r="AS3497" s="29"/>
      <c r="AT3497" s="29"/>
      <c r="AU3497" s="29"/>
      <c r="AV3497" s="29"/>
      <c r="AW3497" s="29"/>
      <c r="AX3497" s="29"/>
      <c r="AY3497" s="31"/>
      <c r="AZ3497" s="30"/>
      <c r="BA3497" s="35"/>
    </row>
    <row r="3498" spans="1:53" x14ac:dyDescent="0.25">
      <c r="A3498" s="27"/>
      <c r="B3498" s="27"/>
      <c r="C3498" s="27"/>
      <c r="D3498" s="27"/>
      <c r="E3498" s="27"/>
      <c r="F3498" s="27"/>
      <c r="G3498" s="27"/>
      <c r="H3498" s="27"/>
      <c r="I3498" s="27"/>
      <c r="J3498" s="27"/>
      <c r="K3498" s="27"/>
      <c r="L3498" s="27"/>
      <c r="M3498" s="42"/>
      <c r="N3498" s="42"/>
      <c r="O3498" s="42"/>
      <c r="P3498" s="42"/>
      <c r="Q3498" s="42"/>
      <c r="R3498" s="42"/>
      <c r="S3498" s="42"/>
      <c r="T3498" s="42"/>
      <c r="U3498" s="42"/>
      <c r="V3498" s="42"/>
      <c r="W3498" s="42"/>
      <c r="X3498" s="42"/>
      <c r="Y3498" s="41"/>
      <c r="Z3498" s="41"/>
      <c r="AA3498" s="43"/>
      <c r="AB3498" s="27"/>
      <c r="AC3498" s="27"/>
      <c r="AD3498" s="27"/>
      <c r="AE3498" s="44"/>
      <c r="AF3498" s="27"/>
      <c r="AG3498" s="28"/>
      <c r="AH3498" s="27"/>
      <c r="AI3498" s="27"/>
      <c r="AJ3498" s="27"/>
      <c r="AK3498" s="28"/>
      <c r="AL3498" s="29"/>
      <c r="AM3498" s="29"/>
      <c r="AN3498" s="29"/>
      <c r="AO3498" s="29"/>
      <c r="AP3498" s="29"/>
      <c r="AQ3498" s="29"/>
      <c r="AR3498" s="29"/>
      <c r="AS3498" s="29"/>
      <c r="AT3498" s="29"/>
      <c r="AU3498" s="29"/>
      <c r="AV3498" s="29"/>
      <c r="AW3498" s="29"/>
      <c r="AX3498" s="29"/>
      <c r="AY3498" s="31"/>
      <c r="AZ3498" s="30"/>
      <c r="BA3498" s="35"/>
    </row>
    <row r="3499" spans="1:53" x14ac:dyDescent="0.25">
      <c r="A3499" s="27"/>
      <c r="B3499" s="27"/>
      <c r="C3499" s="27"/>
      <c r="D3499" s="27"/>
      <c r="E3499" s="27"/>
      <c r="F3499" s="27"/>
      <c r="G3499" s="27"/>
      <c r="H3499" s="27"/>
      <c r="I3499" s="27"/>
      <c r="J3499" s="27"/>
      <c r="K3499" s="27"/>
      <c r="L3499" s="27"/>
      <c r="M3499" s="42"/>
      <c r="N3499" s="42"/>
      <c r="O3499" s="42"/>
      <c r="P3499" s="42"/>
      <c r="Q3499" s="42"/>
      <c r="R3499" s="42"/>
      <c r="S3499" s="42"/>
      <c r="T3499" s="42"/>
      <c r="U3499" s="42"/>
      <c r="V3499" s="42"/>
      <c r="W3499" s="42"/>
      <c r="X3499" s="42"/>
      <c r="Y3499" s="41"/>
      <c r="Z3499" s="41"/>
      <c r="AA3499" s="43"/>
      <c r="AB3499" s="27"/>
      <c r="AC3499" s="27"/>
      <c r="AD3499" s="27"/>
      <c r="AE3499" s="44"/>
      <c r="AF3499" s="27"/>
      <c r="AG3499" s="28"/>
      <c r="AH3499" s="27"/>
      <c r="AI3499" s="27"/>
      <c r="AJ3499" s="27"/>
      <c r="AK3499" s="28"/>
      <c r="AL3499" s="29"/>
      <c r="AM3499" s="29"/>
      <c r="AN3499" s="29"/>
      <c r="AO3499" s="29"/>
      <c r="AP3499" s="29"/>
      <c r="AQ3499" s="29"/>
      <c r="AR3499" s="29"/>
      <c r="AS3499" s="29"/>
      <c r="AT3499" s="29"/>
      <c r="AU3499" s="29"/>
      <c r="AV3499" s="29"/>
      <c r="AW3499" s="29"/>
      <c r="AX3499" s="29"/>
      <c r="AY3499" s="31"/>
      <c r="AZ3499" s="30"/>
      <c r="BA3499" s="35"/>
    </row>
    <row r="3500" spans="1:53" x14ac:dyDescent="0.25">
      <c r="A3500" s="27"/>
      <c r="B3500" s="27"/>
      <c r="C3500" s="27"/>
      <c r="D3500" s="27"/>
      <c r="E3500" s="27"/>
      <c r="F3500" s="27"/>
      <c r="G3500" s="27"/>
      <c r="H3500" s="27"/>
      <c r="I3500" s="27"/>
      <c r="J3500" s="27"/>
      <c r="K3500" s="27"/>
      <c r="L3500" s="27"/>
      <c r="M3500" s="42"/>
      <c r="N3500" s="42"/>
      <c r="O3500" s="42"/>
      <c r="P3500" s="42"/>
      <c r="Q3500" s="42"/>
      <c r="R3500" s="42"/>
      <c r="S3500" s="42"/>
      <c r="T3500" s="42"/>
      <c r="U3500" s="42"/>
      <c r="V3500" s="42"/>
      <c r="W3500" s="42"/>
      <c r="X3500" s="42"/>
      <c r="Y3500" s="41"/>
      <c r="Z3500" s="41"/>
      <c r="AA3500" s="43"/>
      <c r="AB3500" s="27"/>
      <c r="AC3500" s="27"/>
      <c r="AD3500" s="27"/>
      <c r="AE3500" s="44"/>
      <c r="AF3500" s="27"/>
      <c r="AG3500" s="28"/>
      <c r="AH3500" s="27"/>
      <c r="AI3500" s="27"/>
      <c r="AJ3500" s="27"/>
      <c r="AK3500" s="28"/>
      <c r="AL3500" s="29"/>
      <c r="AM3500" s="29"/>
      <c r="AN3500" s="29"/>
      <c r="AO3500" s="29"/>
      <c r="AP3500" s="29"/>
      <c r="AQ3500" s="29"/>
      <c r="AR3500" s="29"/>
      <c r="AS3500" s="29"/>
      <c r="AT3500" s="29"/>
      <c r="AU3500" s="29"/>
      <c r="AV3500" s="29"/>
      <c r="AW3500" s="29"/>
      <c r="AX3500" s="29"/>
      <c r="AY3500" s="31"/>
      <c r="AZ3500" s="30"/>
      <c r="BA3500" s="35"/>
    </row>
    <row r="3501" spans="1:53" x14ac:dyDescent="0.25">
      <c r="A3501" s="27"/>
      <c r="B3501" s="27"/>
      <c r="C3501" s="27"/>
      <c r="D3501" s="27"/>
      <c r="E3501" s="27"/>
      <c r="F3501" s="27"/>
      <c r="G3501" s="27"/>
      <c r="H3501" s="27"/>
      <c r="I3501" s="27"/>
      <c r="J3501" s="27"/>
      <c r="K3501" s="27"/>
      <c r="L3501" s="27"/>
      <c r="M3501" s="42"/>
      <c r="N3501" s="42"/>
      <c r="O3501" s="42"/>
      <c r="P3501" s="42"/>
      <c r="Q3501" s="42"/>
      <c r="R3501" s="42"/>
      <c r="S3501" s="42"/>
      <c r="T3501" s="42"/>
      <c r="U3501" s="42"/>
      <c r="V3501" s="42"/>
      <c r="W3501" s="42"/>
      <c r="X3501" s="42"/>
      <c r="Y3501" s="41"/>
      <c r="Z3501" s="41"/>
      <c r="AA3501" s="43"/>
      <c r="AB3501" s="27"/>
      <c r="AC3501" s="27"/>
      <c r="AD3501" s="27"/>
      <c r="AE3501" s="44"/>
      <c r="AF3501" s="27"/>
      <c r="AG3501" s="28"/>
      <c r="AH3501" s="27"/>
      <c r="AI3501" s="27"/>
      <c r="AJ3501" s="27"/>
      <c r="AK3501" s="28"/>
      <c r="AL3501" s="29"/>
      <c r="AM3501" s="29"/>
      <c r="AN3501" s="29"/>
      <c r="AO3501" s="29"/>
      <c r="AP3501" s="29"/>
      <c r="AQ3501" s="29"/>
      <c r="AR3501" s="29"/>
      <c r="AS3501" s="29"/>
      <c r="AT3501" s="29"/>
      <c r="AU3501" s="29"/>
      <c r="AV3501" s="29"/>
      <c r="AW3501" s="29"/>
      <c r="AX3501" s="29"/>
      <c r="AY3501" s="31"/>
      <c r="AZ3501" s="30"/>
      <c r="BA3501" s="35"/>
    </row>
    <row r="3502" spans="1:53" x14ac:dyDescent="0.25">
      <c r="A3502" s="27"/>
      <c r="B3502" s="27"/>
      <c r="C3502" s="27"/>
      <c r="D3502" s="27"/>
      <c r="E3502" s="27"/>
      <c r="F3502" s="27"/>
      <c r="G3502" s="27"/>
      <c r="H3502" s="27"/>
      <c r="I3502" s="27"/>
      <c r="J3502" s="27"/>
      <c r="K3502" s="27"/>
      <c r="L3502" s="27"/>
      <c r="M3502" s="42"/>
      <c r="N3502" s="42"/>
      <c r="O3502" s="42"/>
      <c r="P3502" s="42"/>
      <c r="Q3502" s="42"/>
      <c r="R3502" s="42"/>
      <c r="S3502" s="42"/>
      <c r="T3502" s="42"/>
      <c r="U3502" s="42"/>
      <c r="V3502" s="42"/>
      <c r="W3502" s="42"/>
      <c r="X3502" s="42"/>
      <c r="Y3502" s="41"/>
      <c r="Z3502" s="41"/>
      <c r="AA3502" s="43"/>
      <c r="AB3502" s="27"/>
      <c r="AC3502" s="27"/>
      <c r="AD3502" s="27"/>
      <c r="AE3502" s="44"/>
      <c r="AF3502" s="27"/>
      <c r="AG3502" s="28"/>
      <c r="AH3502" s="27"/>
      <c r="AI3502" s="27"/>
      <c r="AJ3502" s="27"/>
      <c r="AK3502" s="28"/>
      <c r="AL3502" s="29"/>
      <c r="AM3502" s="29"/>
      <c r="AN3502" s="29"/>
      <c r="AO3502" s="29"/>
      <c r="AP3502" s="29"/>
      <c r="AQ3502" s="29"/>
      <c r="AR3502" s="29"/>
      <c r="AS3502" s="29"/>
      <c r="AT3502" s="29"/>
      <c r="AU3502" s="29"/>
      <c r="AV3502" s="29"/>
      <c r="AW3502" s="29"/>
      <c r="AX3502" s="29"/>
      <c r="AY3502" s="31"/>
      <c r="AZ3502" s="30"/>
      <c r="BA3502" s="35"/>
    </row>
    <row r="3503" spans="1:53" x14ac:dyDescent="0.25">
      <c r="A3503" s="27"/>
      <c r="B3503" s="27"/>
      <c r="C3503" s="27"/>
      <c r="D3503" s="27"/>
      <c r="E3503" s="27"/>
      <c r="F3503" s="27"/>
      <c r="G3503" s="27"/>
      <c r="H3503" s="27"/>
      <c r="I3503" s="27"/>
      <c r="J3503" s="27"/>
      <c r="K3503" s="27"/>
      <c r="L3503" s="27"/>
      <c r="M3503" s="42"/>
      <c r="N3503" s="42"/>
      <c r="O3503" s="42"/>
      <c r="P3503" s="42"/>
      <c r="Q3503" s="42"/>
      <c r="R3503" s="42"/>
      <c r="S3503" s="42"/>
      <c r="T3503" s="42"/>
      <c r="U3503" s="42"/>
      <c r="V3503" s="42"/>
      <c r="W3503" s="42"/>
      <c r="X3503" s="42"/>
      <c r="Y3503" s="41"/>
      <c r="Z3503" s="41"/>
      <c r="AA3503" s="43"/>
      <c r="AB3503" s="27"/>
      <c r="AC3503" s="27"/>
      <c r="AD3503" s="27"/>
      <c r="AE3503" s="44"/>
      <c r="AF3503" s="27"/>
      <c r="AG3503" s="28"/>
      <c r="AH3503" s="27"/>
      <c r="AI3503" s="27"/>
      <c r="AJ3503" s="27"/>
      <c r="AK3503" s="28"/>
      <c r="AL3503" s="29"/>
      <c r="AM3503" s="29"/>
      <c r="AN3503" s="29"/>
      <c r="AO3503" s="29"/>
      <c r="AP3503" s="29"/>
      <c r="AQ3503" s="29"/>
      <c r="AR3503" s="29"/>
      <c r="AS3503" s="29"/>
      <c r="AT3503" s="29"/>
      <c r="AU3503" s="29"/>
      <c r="AV3503" s="29"/>
      <c r="AW3503" s="29"/>
      <c r="AX3503" s="29"/>
      <c r="AY3503" s="31"/>
      <c r="AZ3503" s="30"/>
      <c r="BA3503" s="35"/>
    </row>
    <row r="3504" spans="1:53" x14ac:dyDescent="0.25">
      <c r="A3504" s="27"/>
      <c r="B3504" s="27"/>
      <c r="C3504" s="27"/>
      <c r="D3504" s="27"/>
      <c r="E3504" s="27"/>
      <c r="F3504" s="27"/>
      <c r="G3504" s="27"/>
      <c r="H3504" s="27"/>
      <c r="I3504" s="27"/>
      <c r="J3504" s="27"/>
      <c r="K3504" s="27"/>
      <c r="L3504" s="27"/>
      <c r="M3504" s="42"/>
      <c r="N3504" s="42"/>
      <c r="O3504" s="42"/>
      <c r="P3504" s="42"/>
      <c r="Q3504" s="42"/>
      <c r="R3504" s="42"/>
      <c r="S3504" s="42"/>
      <c r="T3504" s="42"/>
      <c r="U3504" s="42"/>
      <c r="V3504" s="42"/>
      <c r="W3504" s="42"/>
      <c r="X3504" s="42"/>
      <c r="Y3504" s="41"/>
      <c r="Z3504" s="41"/>
      <c r="AA3504" s="43"/>
      <c r="AB3504" s="27"/>
      <c r="AC3504" s="27"/>
      <c r="AD3504" s="27"/>
      <c r="AE3504" s="44"/>
      <c r="AF3504" s="27"/>
      <c r="AG3504" s="28"/>
      <c r="AH3504" s="27"/>
      <c r="AI3504" s="27"/>
      <c r="AJ3504" s="27"/>
      <c r="AK3504" s="28"/>
      <c r="AL3504" s="29"/>
      <c r="AM3504" s="29"/>
      <c r="AN3504" s="29"/>
      <c r="AO3504" s="29"/>
      <c r="AP3504" s="29"/>
      <c r="AQ3504" s="29"/>
      <c r="AR3504" s="29"/>
      <c r="AS3504" s="29"/>
      <c r="AT3504" s="29"/>
      <c r="AU3504" s="29"/>
      <c r="AV3504" s="29"/>
      <c r="AW3504" s="29"/>
      <c r="AX3504" s="29"/>
      <c r="AY3504" s="31"/>
      <c r="AZ3504" s="30"/>
      <c r="BA3504" s="35"/>
    </row>
    <row r="3505" spans="1:53" x14ac:dyDescent="0.25">
      <c r="A3505" s="27"/>
      <c r="B3505" s="27"/>
      <c r="C3505" s="27"/>
      <c r="D3505" s="27"/>
      <c r="E3505" s="27"/>
      <c r="F3505" s="27"/>
      <c r="G3505" s="27"/>
      <c r="H3505" s="27"/>
      <c r="I3505" s="27"/>
      <c r="J3505" s="27"/>
      <c r="K3505" s="27"/>
      <c r="L3505" s="27"/>
      <c r="M3505" s="42"/>
      <c r="N3505" s="42"/>
      <c r="O3505" s="42"/>
      <c r="P3505" s="42"/>
      <c r="Q3505" s="42"/>
      <c r="R3505" s="42"/>
      <c r="S3505" s="42"/>
      <c r="T3505" s="42"/>
      <c r="U3505" s="42"/>
      <c r="V3505" s="42"/>
      <c r="W3505" s="42"/>
      <c r="X3505" s="42"/>
      <c r="Y3505" s="41"/>
      <c r="Z3505" s="41"/>
      <c r="AA3505" s="43"/>
      <c r="AB3505" s="27"/>
      <c r="AC3505" s="27"/>
      <c r="AD3505" s="27"/>
      <c r="AE3505" s="44"/>
      <c r="AF3505" s="27"/>
      <c r="AG3505" s="28"/>
      <c r="AH3505" s="27"/>
      <c r="AI3505" s="27"/>
      <c r="AJ3505" s="27"/>
      <c r="AK3505" s="28"/>
      <c r="AL3505" s="29"/>
      <c r="AM3505" s="29"/>
      <c r="AN3505" s="29"/>
      <c r="AO3505" s="29"/>
      <c r="AP3505" s="29"/>
      <c r="AQ3505" s="29"/>
      <c r="AR3505" s="29"/>
      <c r="AS3505" s="29"/>
      <c r="AT3505" s="29"/>
      <c r="AU3505" s="29"/>
      <c r="AV3505" s="29"/>
      <c r="AW3505" s="29"/>
      <c r="AX3505" s="29"/>
      <c r="AY3505" s="31"/>
      <c r="AZ3505" s="30"/>
      <c r="BA3505" s="35"/>
    </row>
    <row r="3506" spans="1:53" x14ac:dyDescent="0.25">
      <c r="A3506" s="27"/>
      <c r="B3506" s="27"/>
      <c r="C3506" s="27"/>
      <c r="D3506" s="27"/>
      <c r="E3506" s="27"/>
      <c r="F3506" s="27"/>
      <c r="G3506" s="27"/>
      <c r="H3506" s="27"/>
      <c r="I3506" s="27"/>
      <c r="J3506" s="27"/>
      <c r="K3506" s="27"/>
      <c r="L3506" s="27"/>
      <c r="M3506" s="42"/>
      <c r="N3506" s="42"/>
      <c r="O3506" s="42"/>
      <c r="P3506" s="42"/>
      <c r="Q3506" s="42"/>
      <c r="R3506" s="42"/>
      <c r="S3506" s="42"/>
      <c r="T3506" s="42"/>
      <c r="U3506" s="42"/>
      <c r="V3506" s="42"/>
      <c r="W3506" s="42"/>
      <c r="X3506" s="42"/>
      <c r="Y3506" s="41"/>
      <c r="Z3506" s="41"/>
      <c r="AA3506" s="43"/>
      <c r="AB3506" s="27"/>
      <c r="AC3506" s="27"/>
      <c r="AD3506" s="27"/>
      <c r="AE3506" s="44"/>
      <c r="AF3506" s="27"/>
      <c r="AG3506" s="28"/>
      <c r="AH3506" s="27"/>
      <c r="AI3506" s="27"/>
      <c r="AJ3506" s="27"/>
      <c r="AK3506" s="28"/>
      <c r="AL3506" s="29"/>
      <c r="AM3506" s="29"/>
      <c r="AN3506" s="29"/>
      <c r="AO3506" s="29"/>
      <c r="AP3506" s="29"/>
      <c r="AQ3506" s="29"/>
      <c r="AR3506" s="29"/>
      <c r="AS3506" s="29"/>
      <c r="AT3506" s="29"/>
      <c r="AU3506" s="29"/>
      <c r="AV3506" s="29"/>
      <c r="AW3506" s="29"/>
      <c r="AX3506" s="29"/>
      <c r="AY3506" s="31"/>
      <c r="AZ3506" s="30"/>
      <c r="BA3506" s="35"/>
    </row>
    <row r="3507" spans="1:53" x14ac:dyDescent="0.25">
      <c r="A3507" s="27"/>
      <c r="B3507" s="27"/>
      <c r="C3507" s="27"/>
      <c r="D3507" s="27"/>
      <c r="E3507" s="27"/>
      <c r="F3507" s="27"/>
      <c r="G3507" s="27"/>
      <c r="H3507" s="27"/>
      <c r="I3507" s="27"/>
      <c r="J3507" s="27"/>
      <c r="K3507" s="27"/>
      <c r="L3507" s="27"/>
      <c r="M3507" s="42"/>
      <c r="N3507" s="42"/>
      <c r="O3507" s="42"/>
      <c r="P3507" s="42"/>
      <c r="Q3507" s="42"/>
      <c r="R3507" s="42"/>
      <c r="S3507" s="42"/>
      <c r="T3507" s="42"/>
      <c r="U3507" s="42"/>
      <c r="V3507" s="42"/>
      <c r="W3507" s="42"/>
      <c r="X3507" s="42"/>
      <c r="Y3507" s="41"/>
      <c r="Z3507" s="41"/>
      <c r="AA3507" s="43"/>
      <c r="AB3507" s="27"/>
      <c r="AC3507" s="27"/>
      <c r="AD3507" s="27"/>
      <c r="AE3507" s="44"/>
      <c r="AF3507" s="27"/>
      <c r="AG3507" s="28"/>
      <c r="AH3507" s="27"/>
      <c r="AI3507" s="27"/>
      <c r="AJ3507" s="27"/>
      <c r="AK3507" s="28"/>
      <c r="AL3507" s="29"/>
      <c r="AM3507" s="29"/>
      <c r="AN3507" s="29"/>
      <c r="AO3507" s="29"/>
      <c r="AP3507" s="29"/>
      <c r="AQ3507" s="29"/>
      <c r="AR3507" s="29"/>
      <c r="AS3507" s="29"/>
      <c r="AT3507" s="29"/>
      <c r="AU3507" s="29"/>
      <c r="AV3507" s="29"/>
      <c r="AW3507" s="29"/>
      <c r="AX3507" s="29"/>
      <c r="AY3507" s="31"/>
      <c r="AZ3507" s="30"/>
      <c r="BA3507" s="35"/>
    </row>
    <row r="3508" spans="1:53" x14ac:dyDescent="0.25">
      <c r="A3508" s="27"/>
      <c r="B3508" s="27"/>
      <c r="C3508" s="27"/>
      <c r="D3508" s="27"/>
      <c r="E3508" s="27"/>
      <c r="F3508" s="27"/>
      <c r="G3508" s="27"/>
      <c r="H3508" s="27"/>
      <c r="I3508" s="27"/>
      <c r="J3508" s="27"/>
      <c r="K3508" s="27"/>
      <c r="L3508" s="27"/>
      <c r="M3508" s="42"/>
      <c r="N3508" s="42"/>
      <c r="O3508" s="42"/>
      <c r="P3508" s="42"/>
      <c r="Q3508" s="42"/>
      <c r="R3508" s="42"/>
      <c r="S3508" s="42"/>
      <c r="T3508" s="42"/>
      <c r="U3508" s="42"/>
      <c r="V3508" s="42"/>
      <c r="W3508" s="42"/>
      <c r="X3508" s="42"/>
      <c r="Y3508" s="41"/>
      <c r="Z3508" s="41"/>
      <c r="AA3508" s="43"/>
      <c r="AB3508" s="27"/>
      <c r="AC3508" s="27"/>
      <c r="AD3508" s="27"/>
      <c r="AE3508" s="44"/>
      <c r="AF3508" s="27"/>
      <c r="AG3508" s="28"/>
      <c r="AH3508" s="27"/>
      <c r="AI3508" s="27"/>
      <c r="AJ3508" s="27"/>
      <c r="AK3508" s="28"/>
      <c r="AL3508" s="29"/>
      <c r="AM3508" s="29"/>
      <c r="AN3508" s="29"/>
      <c r="AO3508" s="29"/>
      <c r="AP3508" s="29"/>
      <c r="AQ3508" s="29"/>
      <c r="AR3508" s="29"/>
      <c r="AS3508" s="29"/>
      <c r="AT3508" s="29"/>
      <c r="AU3508" s="29"/>
      <c r="AV3508" s="29"/>
      <c r="AW3508" s="29"/>
      <c r="AX3508" s="29"/>
      <c r="AY3508" s="31"/>
      <c r="AZ3508" s="30"/>
      <c r="BA3508" s="35"/>
    </row>
    <row r="3509" spans="1:53" x14ac:dyDescent="0.25">
      <c r="A3509" s="27"/>
      <c r="B3509" s="27"/>
      <c r="C3509" s="27"/>
      <c r="D3509" s="27"/>
      <c r="E3509" s="27"/>
      <c r="F3509" s="27"/>
      <c r="G3509" s="27"/>
      <c r="H3509" s="27"/>
      <c r="I3509" s="27"/>
      <c r="J3509" s="27"/>
      <c r="K3509" s="27"/>
      <c r="L3509" s="27"/>
      <c r="M3509" s="42"/>
      <c r="N3509" s="42"/>
      <c r="O3509" s="42"/>
      <c r="P3509" s="42"/>
      <c r="Q3509" s="42"/>
      <c r="R3509" s="42"/>
      <c r="S3509" s="42"/>
      <c r="T3509" s="42"/>
      <c r="U3509" s="42"/>
      <c r="V3509" s="42"/>
      <c r="W3509" s="42"/>
      <c r="X3509" s="42"/>
      <c r="Y3509" s="41"/>
      <c r="Z3509" s="41"/>
      <c r="AA3509" s="43"/>
      <c r="AB3509" s="27"/>
      <c r="AC3509" s="27"/>
      <c r="AD3509" s="27"/>
      <c r="AE3509" s="44"/>
      <c r="AF3509" s="27"/>
      <c r="AG3509" s="28"/>
      <c r="AH3509" s="27"/>
      <c r="AI3509" s="27"/>
      <c r="AJ3509" s="27"/>
      <c r="AK3509" s="28"/>
      <c r="AL3509" s="29"/>
      <c r="AM3509" s="29"/>
      <c r="AN3509" s="29"/>
      <c r="AO3509" s="29"/>
      <c r="AP3509" s="29"/>
      <c r="AQ3509" s="29"/>
      <c r="AR3509" s="29"/>
      <c r="AS3509" s="29"/>
      <c r="AT3509" s="29"/>
      <c r="AU3509" s="29"/>
      <c r="AV3509" s="29"/>
      <c r="AW3509" s="29"/>
      <c r="AX3509" s="29"/>
      <c r="AY3509" s="31"/>
      <c r="AZ3509" s="30"/>
      <c r="BA3509" s="35"/>
    </row>
    <row r="3510" spans="1:53" x14ac:dyDescent="0.25">
      <c r="A3510" s="27"/>
      <c r="B3510" s="27"/>
      <c r="C3510" s="27"/>
      <c r="D3510" s="27"/>
      <c r="E3510" s="27"/>
      <c r="F3510" s="27"/>
      <c r="G3510" s="27"/>
      <c r="H3510" s="27"/>
      <c r="I3510" s="27"/>
      <c r="J3510" s="27"/>
      <c r="K3510" s="27"/>
      <c r="L3510" s="27"/>
      <c r="M3510" s="42"/>
      <c r="N3510" s="42"/>
      <c r="O3510" s="42"/>
      <c r="P3510" s="42"/>
      <c r="Q3510" s="42"/>
      <c r="R3510" s="42"/>
      <c r="S3510" s="42"/>
      <c r="T3510" s="42"/>
      <c r="U3510" s="42"/>
      <c r="V3510" s="42"/>
      <c r="W3510" s="42"/>
      <c r="X3510" s="42"/>
      <c r="Y3510" s="41"/>
      <c r="Z3510" s="41"/>
      <c r="AA3510" s="43"/>
      <c r="AB3510" s="27"/>
      <c r="AC3510" s="27"/>
      <c r="AD3510" s="27"/>
      <c r="AE3510" s="44"/>
      <c r="AF3510" s="27"/>
      <c r="AG3510" s="28"/>
      <c r="AH3510" s="27"/>
      <c r="AI3510" s="27"/>
      <c r="AJ3510" s="27"/>
      <c r="AK3510" s="28"/>
      <c r="AL3510" s="29"/>
      <c r="AM3510" s="29"/>
      <c r="AN3510" s="29"/>
      <c r="AO3510" s="29"/>
      <c r="AP3510" s="29"/>
      <c r="AQ3510" s="29"/>
      <c r="AR3510" s="29"/>
      <c r="AS3510" s="29"/>
      <c r="AT3510" s="29"/>
      <c r="AU3510" s="29"/>
      <c r="AV3510" s="29"/>
      <c r="AW3510" s="29"/>
      <c r="AX3510" s="29"/>
      <c r="AY3510" s="31"/>
      <c r="AZ3510" s="30"/>
      <c r="BA3510" s="35"/>
    </row>
    <row r="3511" spans="1:53" x14ac:dyDescent="0.25">
      <c r="A3511" s="27"/>
      <c r="B3511" s="27"/>
      <c r="C3511" s="27"/>
      <c r="D3511" s="27"/>
      <c r="E3511" s="27"/>
      <c r="F3511" s="27"/>
      <c r="G3511" s="27"/>
      <c r="H3511" s="27"/>
      <c r="I3511" s="27"/>
      <c r="J3511" s="27"/>
      <c r="K3511" s="27"/>
      <c r="L3511" s="27"/>
      <c r="M3511" s="42"/>
      <c r="N3511" s="42"/>
      <c r="O3511" s="42"/>
      <c r="P3511" s="42"/>
      <c r="Q3511" s="42"/>
      <c r="R3511" s="42"/>
      <c r="S3511" s="42"/>
      <c r="T3511" s="42"/>
      <c r="U3511" s="42"/>
      <c r="V3511" s="42"/>
      <c r="W3511" s="42"/>
      <c r="X3511" s="42"/>
      <c r="Y3511" s="41"/>
      <c r="Z3511" s="41"/>
      <c r="AA3511" s="43"/>
      <c r="AB3511" s="27"/>
      <c r="AC3511" s="27"/>
      <c r="AD3511" s="27"/>
      <c r="AE3511" s="44"/>
      <c r="AF3511" s="27"/>
      <c r="AG3511" s="28"/>
      <c r="AH3511" s="27"/>
      <c r="AI3511" s="27"/>
      <c r="AJ3511" s="27"/>
      <c r="AK3511" s="28"/>
      <c r="AL3511" s="29"/>
      <c r="AM3511" s="29"/>
      <c r="AN3511" s="29"/>
      <c r="AO3511" s="29"/>
      <c r="AP3511" s="29"/>
      <c r="AQ3511" s="29"/>
      <c r="AR3511" s="29"/>
      <c r="AS3511" s="29"/>
      <c r="AT3511" s="29"/>
      <c r="AU3511" s="29"/>
      <c r="AV3511" s="29"/>
      <c r="AW3511" s="29"/>
      <c r="AX3511" s="29"/>
      <c r="AY3511" s="31"/>
      <c r="AZ3511" s="30"/>
      <c r="BA3511" s="35"/>
    </row>
    <row r="3512" spans="1:53" x14ac:dyDescent="0.25">
      <c r="A3512" s="27"/>
      <c r="B3512" s="27"/>
      <c r="C3512" s="27"/>
      <c r="D3512" s="27"/>
      <c r="E3512" s="27"/>
      <c r="F3512" s="27"/>
      <c r="G3512" s="27"/>
      <c r="H3512" s="27"/>
      <c r="I3512" s="27"/>
      <c r="J3512" s="27"/>
      <c r="K3512" s="27"/>
      <c r="L3512" s="27"/>
      <c r="M3512" s="42"/>
      <c r="N3512" s="42"/>
      <c r="O3512" s="42"/>
      <c r="P3512" s="42"/>
      <c r="Q3512" s="42"/>
      <c r="R3512" s="42"/>
      <c r="S3512" s="42"/>
      <c r="T3512" s="42"/>
      <c r="U3512" s="42"/>
      <c r="V3512" s="42"/>
      <c r="W3512" s="42"/>
      <c r="X3512" s="42"/>
      <c r="Y3512" s="41"/>
      <c r="Z3512" s="41"/>
      <c r="AA3512" s="43"/>
      <c r="AB3512" s="27"/>
      <c r="AC3512" s="27"/>
      <c r="AD3512" s="27"/>
      <c r="AE3512" s="44"/>
      <c r="AF3512" s="27"/>
      <c r="AG3512" s="28"/>
      <c r="AH3512" s="27"/>
      <c r="AI3512" s="27"/>
      <c r="AJ3512" s="27"/>
      <c r="AK3512" s="28"/>
      <c r="AL3512" s="29"/>
      <c r="AM3512" s="29"/>
      <c r="AN3512" s="29"/>
      <c r="AO3512" s="29"/>
      <c r="AP3512" s="29"/>
      <c r="AQ3512" s="29"/>
      <c r="AR3512" s="29"/>
      <c r="AS3512" s="29"/>
      <c r="AT3512" s="29"/>
      <c r="AU3512" s="29"/>
      <c r="AV3512" s="29"/>
      <c r="AW3512" s="29"/>
      <c r="AX3512" s="29"/>
      <c r="AY3512" s="31"/>
      <c r="AZ3512" s="30"/>
      <c r="BA3512" s="35"/>
    </row>
    <row r="3513" spans="1:53" x14ac:dyDescent="0.25">
      <c r="A3513" s="27"/>
      <c r="B3513" s="27"/>
      <c r="C3513" s="27"/>
      <c r="D3513" s="27"/>
      <c r="E3513" s="27"/>
      <c r="F3513" s="27"/>
      <c r="G3513" s="27"/>
      <c r="H3513" s="27"/>
      <c r="I3513" s="27"/>
      <c r="J3513" s="27"/>
      <c r="K3513" s="27"/>
      <c r="L3513" s="27"/>
      <c r="M3513" s="42"/>
      <c r="N3513" s="42"/>
      <c r="O3513" s="42"/>
      <c r="P3513" s="42"/>
      <c r="Q3513" s="42"/>
      <c r="R3513" s="42"/>
      <c r="S3513" s="42"/>
      <c r="T3513" s="42"/>
      <c r="U3513" s="42"/>
      <c r="V3513" s="42"/>
      <c r="W3513" s="42"/>
      <c r="X3513" s="42"/>
      <c r="Y3513" s="41"/>
      <c r="Z3513" s="41"/>
      <c r="AA3513" s="43"/>
      <c r="AB3513" s="27"/>
      <c r="AC3513" s="27"/>
      <c r="AD3513" s="27"/>
      <c r="AE3513" s="44"/>
      <c r="AF3513" s="27"/>
      <c r="AG3513" s="28"/>
      <c r="AH3513" s="27"/>
      <c r="AI3513" s="27"/>
      <c r="AJ3513" s="27"/>
      <c r="AK3513" s="28"/>
      <c r="AL3513" s="29"/>
      <c r="AM3513" s="29"/>
      <c r="AN3513" s="29"/>
      <c r="AO3513" s="29"/>
      <c r="AP3513" s="29"/>
      <c r="AQ3513" s="29"/>
      <c r="AR3513" s="29"/>
      <c r="AS3513" s="29"/>
      <c r="AT3513" s="29"/>
      <c r="AU3513" s="29"/>
      <c r="AV3513" s="29"/>
      <c r="AW3513" s="29"/>
      <c r="AX3513" s="29"/>
      <c r="AY3513" s="31"/>
      <c r="AZ3513" s="30"/>
      <c r="BA3513" s="35"/>
    </row>
    <row r="3514" spans="1:53" x14ac:dyDescent="0.25">
      <c r="A3514" s="27"/>
      <c r="B3514" s="27"/>
      <c r="C3514" s="27"/>
      <c r="D3514" s="27"/>
      <c r="E3514" s="27"/>
      <c r="F3514" s="27"/>
      <c r="G3514" s="27"/>
      <c r="H3514" s="27"/>
      <c r="I3514" s="27"/>
      <c r="J3514" s="27"/>
      <c r="K3514" s="27"/>
      <c r="L3514" s="27"/>
      <c r="M3514" s="42"/>
      <c r="N3514" s="42"/>
      <c r="O3514" s="42"/>
      <c r="P3514" s="42"/>
      <c r="Q3514" s="42"/>
      <c r="R3514" s="42"/>
      <c r="S3514" s="42"/>
      <c r="T3514" s="42"/>
      <c r="U3514" s="42"/>
      <c r="V3514" s="42"/>
      <c r="W3514" s="42"/>
      <c r="X3514" s="42"/>
      <c r="Y3514" s="41"/>
      <c r="Z3514" s="41"/>
      <c r="AA3514" s="43"/>
      <c r="AB3514" s="27"/>
      <c r="AC3514" s="27"/>
      <c r="AD3514" s="27"/>
      <c r="AE3514" s="44"/>
      <c r="AF3514" s="27"/>
      <c r="AG3514" s="28"/>
      <c r="AH3514" s="27"/>
      <c r="AI3514" s="27"/>
      <c r="AJ3514" s="27"/>
      <c r="AK3514" s="28"/>
      <c r="AL3514" s="29"/>
      <c r="AM3514" s="29"/>
      <c r="AN3514" s="29"/>
      <c r="AO3514" s="29"/>
      <c r="AP3514" s="29"/>
      <c r="AQ3514" s="29"/>
      <c r="AR3514" s="29"/>
      <c r="AS3514" s="29"/>
      <c r="AT3514" s="29"/>
      <c r="AU3514" s="29"/>
      <c r="AV3514" s="29"/>
      <c r="AW3514" s="29"/>
      <c r="AX3514" s="29"/>
      <c r="AY3514" s="31"/>
      <c r="AZ3514" s="30"/>
      <c r="BA3514" s="35"/>
    </row>
    <row r="3515" spans="1:53" x14ac:dyDescent="0.25">
      <c r="A3515" s="27"/>
      <c r="B3515" s="27"/>
      <c r="C3515" s="27"/>
      <c r="D3515" s="27"/>
      <c r="E3515" s="27"/>
      <c r="F3515" s="27"/>
      <c r="G3515" s="27"/>
      <c r="H3515" s="27"/>
      <c r="I3515" s="27"/>
      <c r="J3515" s="27"/>
      <c r="K3515" s="27"/>
      <c r="L3515" s="27"/>
      <c r="M3515" s="42"/>
      <c r="N3515" s="42"/>
      <c r="O3515" s="42"/>
      <c r="P3515" s="42"/>
      <c r="Q3515" s="42"/>
      <c r="R3515" s="42"/>
      <c r="S3515" s="42"/>
      <c r="T3515" s="42"/>
      <c r="U3515" s="42"/>
      <c r="V3515" s="42"/>
      <c r="W3515" s="42"/>
      <c r="X3515" s="42"/>
      <c r="Y3515" s="41"/>
      <c r="Z3515" s="41"/>
      <c r="AA3515" s="43"/>
      <c r="AB3515" s="27"/>
      <c r="AC3515" s="27"/>
      <c r="AD3515" s="27"/>
      <c r="AE3515" s="44"/>
      <c r="AF3515" s="27"/>
      <c r="AG3515" s="28"/>
      <c r="AH3515" s="27"/>
      <c r="AI3515" s="27"/>
      <c r="AJ3515" s="27"/>
      <c r="AK3515" s="28"/>
      <c r="AL3515" s="29"/>
      <c r="AM3515" s="29"/>
      <c r="AN3515" s="29"/>
      <c r="AO3515" s="29"/>
      <c r="AP3515" s="29"/>
      <c r="AQ3515" s="29"/>
      <c r="AR3515" s="29"/>
      <c r="AS3515" s="29"/>
      <c r="AT3515" s="29"/>
      <c r="AU3515" s="29"/>
      <c r="AV3515" s="29"/>
      <c r="AW3515" s="29"/>
      <c r="AX3515" s="29"/>
      <c r="AY3515" s="31"/>
      <c r="AZ3515" s="30"/>
      <c r="BA3515" s="35"/>
    </row>
    <row r="3516" spans="1:53" x14ac:dyDescent="0.25">
      <c r="A3516" s="27"/>
      <c r="B3516" s="27"/>
      <c r="C3516" s="27"/>
      <c r="D3516" s="27"/>
      <c r="E3516" s="27"/>
      <c r="F3516" s="27"/>
      <c r="G3516" s="27"/>
      <c r="H3516" s="27"/>
      <c r="I3516" s="27"/>
      <c r="J3516" s="27"/>
      <c r="K3516" s="27"/>
      <c r="L3516" s="27"/>
      <c r="M3516" s="42"/>
      <c r="N3516" s="42"/>
      <c r="O3516" s="42"/>
      <c r="P3516" s="42"/>
      <c r="Q3516" s="42"/>
      <c r="R3516" s="42"/>
      <c r="S3516" s="42"/>
      <c r="T3516" s="42"/>
      <c r="U3516" s="42"/>
      <c r="V3516" s="42"/>
      <c r="W3516" s="42"/>
      <c r="X3516" s="42"/>
      <c r="Y3516" s="41"/>
      <c r="Z3516" s="41"/>
      <c r="AA3516" s="43"/>
      <c r="AB3516" s="27"/>
      <c r="AC3516" s="27"/>
      <c r="AD3516" s="27"/>
      <c r="AE3516" s="44"/>
      <c r="AF3516" s="27"/>
      <c r="AG3516" s="28"/>
      <c r="AH3516" s="27"/>
      <c r="AI3516" s="27"/>
      <c r="AJ3516" s="27"/>
      <c r="AK3516" s="28"/>
      <c r="AL3516" s="29"/>
      <c r="AM3516" s="29"/>
      <c r="AN3516" s="29"/>
      <c r="AO3516" s="29"/>
      <c r="AP3516" s="29"/>
      <c r="AQ3516" s="29"/>
      <c r="AR3516" s="29"/>
      <c r="AS3516" s="29"/>
      <c r="AT3516" s="29"/>
      <c r="AU3516" s="29"/>
      <c r="AV3516" s="29"/>
      <c r="AW3516" s="29"/>
      <c r="AX3516" s="29"/>
      <c r="AY3516" s="31"/>
      <c r="AZ3516" s="30"/>
      <c r="BA3516" s="35"/>
    </row>
    <row r="3517" spans="1:53" x14ac:dyDescent="0.25">
      <c r="A3517" s="27"/>
      <c r="B3517" s="27"/>
      <c r="C3517" s="27"/>
      <c r="D3517" s="27"/>
      <c r="E3517" s="27"/>
      <c r="F3517" s="27"/>
      <c r="G3517" s="27"/>
      <c r="H3517" s="27"/>
      <c r="I3517" s="27"/>
      <c r="J3517" s="27"/>
      <c r="K3517" s="27"/>
      <c r="L3517" s="27"/>
      <c r="M3517" s="42"/>
      <c r="N3517" s="42"/>
      <c r="O3517" s="42"/>
      <c r="P3517" s="42"/>
      <c r="Q3517" s="42"/>
      <c r="R3517" s="42"/>
      <c r="S3517" s="42"/>
      <c r="T3517" s="42"/>
      <c r="U3517" s="42"/>
      <c r="V3517" s="42"/>
      <c r="W3517" s="42"/>
      <c r="X3517" s="42"/>
      <c r="Y3517" s="41"/>
      <c r="Z3517" s="41"/>
      <c r="AA3517" s="43"/>
      <c r="AB3517" s="27"/>
      <c r="AC3517" s="27"/>
      <c r="AD3517" s="27"/>
      <c r="AE3517" s="44"/>
      <c r="AF3517" s="27"/>
      <c r="AG3517" s="28"/>
      <c r="AH3517" s="27"/>
      <c r="AI3517" s="27"/>
      <c r="AJ3517" s="27"/>
      <c r="AK3517" s="28"/>
      <c r="AL3517" s="29"/>
      <c r="AM3517" s="29"/>
      <c r="AN3517" s="29"/>
      <c r="AO3517" s="29"/>
      <c r="AP3517" s="29"/>
      <c r="AQ3517" s="29"/>
      <c r="AR3517" s="29"/>
      <c r="AS3517" s="29"/>
      <c r="AT3517" s="29"/>
      <c r="AU3517" s="29"/>
      <c r="AV3517" s="29"/>
      <c r="AW3517" s="29"/>
      <c r="AX3517" s="29"/>
      <c r="AY3517" s="31"/>
      <c r="AZ3517" s="30"/>
      <c r="BA3517" s="35"/>
    </row>
    <row r="3518" spans="1:53" x14ac:dyDescent="0.25">
      <c r="A3518" s="27"/>
      <c r="B3518" s="27"/>
      <c r="C3518" s="27"/>
      <c r="D3518" s="27"/>
      <c r="E3518" s="27"/>
      <c r="F3518" s="27"/>
      <c r="G3518" s="27"/>
      <c r="H3518" s="27"/>
      <c r="I3518" s="27"/>
      <c r="J3518" s="27"/>
      <c r="K3518" s="27"/>
      <c r="L3518" s="27"/>
      <c r="M3518" s="42"/>
      <c r="N3518" s="42"/>
      <c r="O3518" s="42"/>
      <c r="P3518" s="42"/>
      <c r="Q3518" s="42"/>
      <c r="R3518" s="42"/>
      <c r="S3518" s="42"/>
      <c r="T3518" s="42"/>
      <c r="U3518" s="42"/>
      <c r="V3518" s="42"/>
      <c r="W3518" s="42"/>
      <c r="X3518" s="42"/>
      <c r="Y3518" s="41"/>
      <c r="Z3518" s="41"/>
      <c r="AA3518" s="43"/>
      <c r="AB3518" s="27"/>
      <c r="AC3518" s="27"/>
      <c r="AD3518" s="27"/>
      <c r="AE3518" s="44"/>
      <c r="AF3518" s="27"/>
      <c r="AG3518" s="28"/>
      <c r="AH3518" s="27"/>
      <c r="AI3518" s="27"/>
      <c r="AJ3518" s="27"/>
      <c r="AK3518" s="28"/>
      <c r="AL3518" s="29"/>
      <c r="AM3518" s="29"/>
      <c r="AN3518" s="29"/>
      <c r="AO3518" s="29"/>
      <c r="AP3518" s="29"/>
      <c r="AQ3518" s="29"/>
      <c r="AR3518" s="29"/>
      <c r="AS3518" s="29"/>
      <c r="AT3518" s="29"/>
      <c r="AU3518" s="29"/>
      <c r="AV3518" s="29"/>
      <c r="AW3518" s="29"/>
      <c r="AX3518" s="29"/>
      <c r="AY3518" s="31"/>
      <c r="AZ3518" s="30"/>
      <c r="BA3518" s="35"/>
    </row>
    <row r="3519" spans="1:53" x14ac:dyDescent="0.25">
      <c r="A3519" s="27"/>
      <c r="B3519" s="27"/>
      <c r="C3519" s="27"/>
      <c r="D3519" s="27"/>
      <c r="E3519" s="27"/>
      <c r="F3519" s="27"/>
      <c r="G3519" s="27"/>
      <c r="H3519" s="27"/>
      <c r="I3519" s="27"/>
      <c r="J3519" s="27"/>
      <c r="K3519" s="27"/>
      <c r="L3519" s="27"/>
      <c r="M3519" s="42"/>
      <c r="N3519" s="42"/>
      <c r="O3519" s="42"/>
      <c r="P3519" s="42"/>
      <c r="Q3519" s="42"/>
      <c r="R3519" s="42"/>
      <c r="S3519" s="42"/>
      <c r="T3519" s="42"/>
      <c r="U3519" s="42"/>
      <c r="V3519" s="42"/>
      <c r="W3519" s="42"/>
      <c r="X3519" s="42"/>
      <c r="Y3519" s="41"/>
      <c r="Z3519" s="41"/>
      <c r="AA3519" s="43"/>
      <c r="AB3519" s="27"/>
      <c r="AC3519" s="27"/>
      <c r="AD3519" s="27"/>
      <c r="AE3519" s="44"/>
      <c r="AF3519" s="27"/>
      <c r="AG3519" s="28"/>
      <c r="AH3519" s="27"/>
      <c r="AI3519" s="27"/>
      <c r="AJ3519" s="27"/>
      <c r="AK3519" s="28"/>
      <c r="AL3519" s="29"/>
      <c r="AM3519" s="29"/>
      <c r="AN3519" s="29"/>
      <c r="AO3519" s="29"/>
      <c r="AP3519" s="29"/>
      <c r="AQ3519" s="29"/>
      <c r="AR3519" s="29"/>
      <c r="AS3519" s="29"/>
      <c r="AT3519" s="29"/>
      <c r="AU3519" s="29"/>
      <c r="AV3519" s="29"/>
      <c r="AW3519" s="29"/>
      <c r="AX3519" s="29"/>
      <c r="AY3519" s="31"/>
      <c r="AZ3519" s="30"/>
      <c r="BA3519" s="35"/>
    </row>
    <row r="3520" spans="1:53" x14ac:dyDescent="0.25">
      <c r="A3520" s="27"/>
      <c r="B3520" s="27"/>
      <c r="C3520" s="27"/>
      <c r="D3520" s="27"/>
      <c r="E3520" s="27"/>
      <c r="F3520" s="27"/>
      <c r="G3520" s="27"/>
      <c r="H3520" s="27"/>
      <c r="I3520" s="27"/>
      <c r="J3520" s="27"/>
      <c r="K3520" s="27"/>
      <c r="L3520" s="27"/>
      <c r="M3520" s="42"/>
      <c r="N3520" s="42"/>
      <c r="O3520" s="42"/>
      <c r="P3520" s="42"/>
      <c r="Q3520" s="42"/>
      <c r="R3520" s="42"/>
      <c r="S3520" s="42"/>
      <c r="T3520" s="42"/>
      <c r="U3520" s="42"/>
      <c r="V3520" s="42"/>
      <c r="W3520" s="42"/>
      <c r="X3520" s="42"/>
      <c r="Y3520" s="41"/>
      <c r="Z3520" s="41"/>
      <c r="AA3520" s="43"/>
      <c r="AB3520" s="27"/>
      <c r="AC3520" s="27"/>
      <c r="AD3520" s="27"/>
      <c r="AE3520" s="44"/>
      <c r="AF3520" s="27"/>
      <c r="AG3520" s="28"/>
      <c r="AH3520" s="27"/>
      <c r="AI3520" s="27"/>
      <c r="AJ3520" s="27"/>
      <c r="AK3520" s="28"/>
      <c r="AL3520" s="29"/>
      <c r="AM3520" s="29"/>
      <c r="AN3520" s="29"/>
      <c r="AO3520" s="29"/>
      <c r="AP3520" s="29"/>
      <c r="AQ3520" s="29"/>
      <c r="AR3520" s="29"/>
      <c r="AS3520" s="29"/>
      <c r="AT3520" s="29"/>
      <c r="AU3520" s="29"/>
      <c r="AV3520" s="29"/>
      <c r="AW3520" s="29"/>
      <c r="AX3520" s="29"/>
      <c r="AY3520" s="31"/>
      <c r="AZ3520" s="30"/>
      <c r="BA3520" s="35"/>
    </row>
    <row r="3521" spans="1:53" x14ac:dyDescent="0.25">
      <c r="A3521" s="27"/>
      <c r="B3521" s="27"/>
      <c r="C3521" s="27"/>
      <c r="D3521" s="27"/>
      <c r="E3521" s="27"/>
      <c r="F3521" s="27"/>
      <c r="G3521" s="27"/>
      <c r="H3521" s="27"/>
      <c r="I3521" s="27"/>
      <c r="J3521" s="27"/>
      <c r="K3521" s="27"/>
      <c r="L3521" s="27"/>
      <c r="M3521" s="42"/>
      <c r="N3521" s="42"/>
      <c r="O3521" s="42"/>
      <c r="P3521" s="42"/>
      <c r="Q3521" s="42"/>
      <c r="R3521" s="42"/>
      <c r="S3521" s="42"/>
      <c r="T3521" s="42"/>
      <c r="U3521" s="42"/>
      <c r="V3521" s="42"/>
      <c r="W3521" s="42"/>
      <c r="X3521" s="42"/>
      <c r="Y3521" s="41"/>
      <c r="Z3521" s="41"/>
      <c r="AA3521" s="43"/>
      <c r="AB3521" s="27"/>
      <c r="AC3521" s="27"/>
      <c r="AD3521" s="27"/>
      <c r="AE3521" s="44"/>
      <c r="AF3521" s="27"/>
      <c r="AG3521" s="28"/>
      <c r="AH3521" s="27"/>
      <c r="AI3521" s="27"/>
      <c r="AJ3521" s="27"/>
      <c r="AK3521" s="28"/>
      <c r="AL3521" s="29"/>
      <c r="AM3521" s="29"/>
      <c r="AN3521" s="29"/>
      <c r="AO3521" s="29"/>
      <c r="AP3521" s="29"/>
      <c r="AQ3521" s="29"/>
      <c r="AR3521" s="29"/>
      <c r="AS3521" s="29"/>
      <c r="AT3521" s="29"/>
      <c r="AU3521" s="29"/>
      <c r="AV3521" s="29"/>
      <c r="AW3521" s="29"/>
      <c r="AX3521" s="29"/>
      <c r="AY3521" s="31"/>
      <c r="AZ3521" s="30"/>
      <c r="BA3521" s="35"/>
    </row>
    <row r="3522" spans="1:53" x14ac:dyDescent="0.25">
      <c r="A3522" s="27"/>
      <c r="B3522" s="27"/>
      <c r="C3522" s="27"/>
      <c r="D3522" s="27"/>
      <c r="E3522" s="27"/>
      <c r="F3522" s="27"/>
      <c r="G3522" s="27"/>
      <c r="H3522" s="27"/>
      <c r="I3522" s="27"/>
      <c r="J3522" s="27"/>
      <c r="K3522" s="27"/>
      <c r="L3522" s="27"/>
      <c r="M3522" s="42"/>
      <c r="N3522" s="42"/>
      <c r="O3522" s="42"/>
      <c r="P3522" s="42"/>
      <c r="Q3522" s="42"/>
      <c r="R3522" s="42"/>
      <c r="S3522" s="42"/>
      <c r="T3522" s="42"/>
      <c r="U3522" s="42"/>
      <c r="V3522" s="42"/>
      <c r="W3522" s="42"/>
      <c r="X3522" s="42"/>
      <c r="Y3522" s="41"/>
      <c r="Z3522" s="41"/>
      <c r="AA3522" s="43"/>
      <c r="AB3522" s="27"/>
      <c r="AC3522" s="27"/>
      <c r="AD3522" s="27"/>
      <c r="AE3522" s="44"/>
      <c r="AF3522" s="27"/>
      <c r="AG3522" s="28"/>
      <c r="AH3522" s="27"/>
      <c r="AI3522" s="27"/>
      <c r="AJ3522" s="27"/>
      <c r="AK3522" s="28"/>
      <c r="AL3522" s="29"/>
      <c r="AM3522" s="29"/>
      <c r="AN3522" s="29"/>
      <c r="AO3522" s="29"/>
      <c r="AP3522" s="29"/>
      <c r="AQ3522" s="29"/>
      <c r="AR3522" s="29"/>
      <c r="AS3522" s="29"/>
      <c r="AT3522" s="29"/>
      <c r="AU3522" s="29"/>
      <c r="AV3522" s="29"/>
      <c r="AW3522" s="29"/>
      <c r="AX3522" s="29"/>
      <c r="AY3522" s="31"/>
      <c r="AZ3522" s="30"/>
      <c r="BA3522" s="35"/>
    </row>
    <row r="3523" spans="1:53" x14ac:dyDescent="0.25">
      <c r="A3523" s="27"/>
      <c r="B3523" s="27"/>
      <c r="C3523" s="27"/>
      <c r="D3523" s="27"/>
      <c r="E3523" s="27"/>
      <c r="F3523" s="27"/>
      <c r="G3523" s="27"/>
      <c r="H3523" s="27"/>
      <c r="I3523" s="27"/>
      <c r="J3523" s="27"/>
      <c r="K3523" s="27"/>
      <c r="L3523" s="27"/>
      <c r="M3523" s="42"/>
      <c r="N3523" s="42"/>
      <c r="O3523" s="42"/>
      <c r="P3523" s="42"/>
      <c r="Q3523" s="42"/>
      <c r="R3523" s="42"/>
      <c r="S3523" s="42"/>
      <c r="T3523" s="42"/>
      <c r="U3523" s="42"/>
      <c r="V3523" s="42"/>
      <c r="W3523" s="42"/>
      <c r="X3523" s="42"/>
      <c r="Y3523" s="41"/>
      <c r="Z3523" s="41"/>
      <c r="AA3523" s="43"/>
      <c r="AB3523" s="27"/>
      <c r="AC3523" s="27"/>
      <c r="AD3523" s="27"/>
      <c r="AE3523" s="44"/>
      <c r="AF3523" s="27"/>
      <c r="AG3523" s="28"/>
      <c r="AH3523" s="27"/>
      <c r="AI3523" s="27"/>
      <c r="AJ3523" s="27"/>
      <c r="AK3523" s="28"/>
      <c r="AL3523" s="29"/>
      <c r="AM3523" s="29"/>
      <c r="AN3523" s="29"/>
      <c r="AO3523" s="29"/>
      <c r="AP3523" s="29"/>
      <c r="AQ3523" s="29"/>
      <c r="AR3523" s="29"/>
      <c r="AS3523" s="29"/>
      <c r="AT3523" s="29"/>
      <c r="AU3523" s="29"/>
      <c r="AV3523" s="29"/>
      <c r="AW3523" s="29"/>
      <c r="AX3523" s="29"/>
      <c r="AY3523" s="31"/>
      <c r="AZ3523" s="30"/>
      <c r="BA3523" s="35"/>
    </row>
    <row r="3524" spans="1:53" x14ac:dyDescent="0.25">
      <c r="A3524" s="27"/>
      <c r="B3524" s="27"/>
      <c r="C3524" s="27"/>
      <c r="D3524" s="27"/>
      <c r="E3524" s="27"/>
      <c r="F3524" s="27"/>
      <c r="G3524" s="27"/>
      <c r="H3524" s="27"/>
      <c r="I3524" s="27"/>
      <c r="J3524" s="27"/>
      <c r="K3524" s="27"/>
      <c r="L3524" s="27"/>
      <c r="M3524" s="42"/>
      <c r="N3524" s="42"/>
      <c r="O3524" s="42"/>
      <c r="P3524" s="42"/>
      <c r="Q3524" s="42"/>
      <c r="R3524" s="42"/>
      <c r="S3524" s="42"/>
      <c r="T3524" s="42"/>
      <c r="U3524" s="42"/>
      <c r="V3524" s="42"/>
      <c r="W3524" s="42"/>
      <c r="X3524" s="42"/>
      <c r="Y3524" s="41"/>
      <c r="Z3524" s="41"/>
      <c r="AA3524" s="43"/>
      <c r="AB3524" s="27"/>
      <c r="AC3524" s="27"/>
      <c r="AD3524" s="27"/>
      <c r="AE3524" s="44"/>
      <c r="AF3524" s="27"/>
      <c r="AG3524" s="28"/>
      <c r="AH3524" s="27"/>
      <c r="AI3524" s="27"/>
      <c r="AJ3524" s="27"/>
      <c r="AK3524" s="28"/>
      <c r="AL3524" s="29"/>
      <c r="AM3524" s="29"/>
      <c r="AN3524" s="29"/>
      <c r="AO3524" s="29"/>
      <c r="AP3524" s="29"/>
      <c r="AQ3524" s="29"/>
      <c r="AR3524" s="29"/>
      <c r="AS3524" s="29"/>
      <c r="AT3524" s="29"/>
      <c r="AU3524" s="29"/>
      <c r="AV3524" s="29"/>
      <c r="AW3524" s="29"/>
      <c r="AX3524" s="29"/>
      <c r="AY3524" s="31"/>
      <c r="AZ3524" s="30"/>
      <c r="BA3524" s="35"/>
    </row>
    <row r="3525" spans="1:53" x14ac:dyDescent="0.25">
      <c r="A3525" s="27"/>
      <c r="B3525" s="27"/>
      <c r="C3525" s="27"/>
      <c r="D3525" s="27"/>
      <c r="E3525" s="27"/>
      <c r="F3525" s="27"/>
      <c r="G3525" s="27"/>
      <c r="H3525" s="27"/>
      <c r="I3525" s="27"/>
      <c r="J3525" s="27"/>
      <c r="K3525" s="27"/>
      <c r="L3525" s="27"/>
      <c r="M3525" s="42"/>
      <c r="N3525" s="42"/>
      <c r="O3525" s="42"/>
      <c r="P3525" s="42"/>
      <c r="Q3525" s="42"/>
      <c r="R3525" s="42"/>
      <c r="S3525" s="42"/>
      <c r="T3525" s="42"/>
      <c r="U3525" s="42"/>
      <c r="V3525" s="42"/>
      <c r="W3525" s="42"/>
      <c r="X3525" s="42"/>
      <c r="Y3525" s="41"/>
      <c r="Z3525" s="41"/>
      <c r="AA3525" s="43"/>
      <c r="AB3525" s="27"/>
      <c r="AC3525" s="27"/>
      <c r="AD3525" s="27"/>
      <c r="AE3525" s="44"/>
      <c r="AF3525" s="27"/>
      <c r="AG3525" s="28"/>
      <c r="AH3525" s="27"/>
      <c r="AI3525" s="27"/>
      <c r="AJ3525" s="27"/>
      <c r="AK3525" s="28"/>
      <c r="AL3525" s="29"/>
      <c r="AM3525" s="29"/>
      <c r="AN3525" s="29"/>
      <c r="AO3525" s="29"/>
      <c r="AP3525" s="29"/>
      <c r="AQ3525" s="29"/>
      <c r="AR3525" s="29"/>
      <c r="AS3525" s="29"/>
      <c r="AT3525" s="29"/>
      <c r="AU3525" s="29"/>
      <c r="AV3525" s="29"/>
      <c r="AW3525" s="29"/>
      <c r="AX3525" s="29"/>
      <c r="AY3525" s="31"/>
      <c r="AZ3525" s="30"/>
      <c r="BA3525" s="35"/>
    </row>
    <row r="3526" spans="1:53" x14ac:dyDescent="0.25">
      <c r="A3526" s="27"/>
      <c r="B3526" s="27"/>
      <c r="C3526" s="27"/>
      <c r="D3526" s="27"/>
      <c r="E3526" s="27"/>
      <c r="F3526" s="27"/>
      <c r="G3526" s="27"/>
      <c r="H3526" s="27"/>
      <c r="I3526" s="27"/>
      <c r="J3526" s="27"/>
      <c r="K3526" s="27"/>
      <c r="L3526" s="27"/>
      <c r="M3526" s="42"/>
      <c r="N3526" s="42"/>
      <c r="O3526" s="42"/>
      <c r="P3526" s="42"/>
      <c r="Q3526" s="42"/>
      <c r="R3526" s="42"/>
      <c r="S3526" s="42"/>
      <c r="T3526" s="42"/>
      <c r="U3526" s="42"/>
      <c r="V3526" s="42"/>
      <c r="W3526" s="42"/>
      <c r="X3526" s="42"/>
      <c r="Y3526" s="41"/>
      <c r="Z3526" s="41"/>
      <c r="AA3526" s="43"/>
      <c r="AB3526" s="27"/>
      <c r="AC3526" s="27"/>
      <c r="AD3526" s="27"/>
      <c r="AE3526" s="44"/>
      <c r="AF3526" s="27"/>
      <c r="AG3526" s="28"/>
      <c r="AH3526" s="27"/>
      <c r="AI3526" s="27"/>
      <c r="AJ3526" s="27"/>
      <c r="AK3526" s="28"/>
      <c r="AL3526" s="29"/>
      <c r="AM3526" s="29"/>
      <c r="AN3526" s="29"/>
      <c r="AO3526" s="29"/>
      <c r="AP3526" s="29"/>
      <c r="AQ3526" s="29"/>
      <c r="AR3526" s="29"/>
      <c r="AS3526" s="29"/>
      <c r="AT3526" s="29"/>
      <c r="AU3526" s="29"/>
      <c r="AV3526" s="29"/>
      <c r="AW3526" s="29"/>
      <c r="AX3526" s="29"/>
      <c r="AY3526" s="31"/>
      <c r="AZ3526" s="30"/>
      <c r="BA3526" s="35"/>
    </row>
    <row r="3527" spans="1:53" x14ac:dyDescent="0.25">
      <c r="A3527" s="27"/>
      <c r="B3527" s="27"/>
      <c r="C3527" s="27"/>
      <c r="D3527" s="27"/>
      <c r="E3527" s="27"/>
      <c r="F3527" s="27"/>
      <c r="G3527" s="27"/>
      <c r="H3527" s="27"/>
      <c r="I3527" s="27"/>
      <c r="J3527" s="27"/>
      <c r="K3527" s="27"/>
      <c r="L3527" s="27"/>
      <c r="M3527" s="42"/>
      <c r="N3527" s="42"/>
      <c r="O3527" s="42"/>
      <c r="P3527" s="42"/>
      <c r="Q3527" s="42"/>
      <c r="R3527" s="42"/>
      <c r="S3527" s="42"/>
      <c r="T3527" s="42"/>
      <c r="U3527" s="42"/>
      <c r="V3527" s="42"/>
      <c r="W3527" s="42"/>
      <c r="X3527" s="42"/>
      <c r="Y3527" s="41"/>
      <c r="Z3527" s="41"/>
      <c r="AA3527" s="43"/>
      <c r="AB3527" s="27"/>
      <c r="AC3527" s="27"/>
      <c r="AD3527" s="27"/>
      <c r="AE3527" s="44"/>
      <c r="AF3527" s="27"/>
      <c r="AG3527" s="28"/>
      <c r="AH3527" s="27"/>
      <c r="AI3527" s="27"/>
      <c r="AJ3527" s="27"/>
      <c r="AK3527" s="28"/>
      <c r="AL3527" s="29"/>
      <c r="AM3527" s="29"/>
      <c r="AN3527" s="29"/>
      <c r="AO3527" s="29"/>
      <c r="AP3527" s="29"/>
      <c r="AQ3527" s="29"/>
      <c r="AR3527" s="29"/>
      <c r="AS3527" s="29"/>
      <c r="AT3527" s="29"/>
      <c r="AU3527" s="29"/>
      <c r="AV3527" s="29"/>
      <c r="AW3527" s="29"/>
      <c r="AX3527" s="29"/>
      <c r="AY3527" s="31"/>
      <c r="AZ3527" s="30"/>
      <c r="BA3527" s="35"/>
    </row>
    <row r="3528" spans="1:53" x14ac:dyDescent="0.25">
      <c r="A3528" s="27"/>
      <c r="B3528" s="27"/>
      <c r="C3528" s="27"/>
      <c r="D3528" s="27"/>
      <c r="E3528" s="27"/>
      <c r="F3528" s="27"/>
      <c r="G3528" s="27"/>
      <c r="H3528" s="27"/>
      <c r="I3528" s="27"/>
      <c r="J3528" s="27"/>
      <c r="K3528" s="27"/>
      <c r="L3528" s="27"/>
      <c r="M3528" s="42"/>
      <c r="N3528" s="42"/>
      <c r="O3528" s="42"/>
      <c r="P3528" s="42"/>
      <c r="Q3528" s="42"/>
      <c r="R3528" s="42"/>
      <c r="S3528" s="42"/>
      <c r="T3528" s="42"/>
      <c r="U3528" s="42"/>
      <c r="V3528" s="42"/>
      <c r="W3528" s="42"/>
      <c r="X3528" s="42"/>
      <c r="Y3528" s="41"/>
      <c r="Z3528" s="41"/>
      <c r="AA3528" s="43"/>
      <c r="AB3528" s="27"/>
      <c r="AC3528" s="27"/>
      <c r="AD3528" s="27"/>
      <c r="AE3528" s="44"/>
      <c r="AF3528" s="27"/>
      <c r="AG3528" s="28"/>
      <c r="AH3528" s="27"/>
      <c r="AI3528" s="27"/>
      <c r="AJ3528" s="27"/>
      <c r="AK3528" s="28"/>
      <c r="AL3528" s="29"/>
      <c r="AM3528" s="29"/>
      <c r="AN3528" s="29"/>
      <c r="AO3528" s="29"/>
      <c r="AP3528" s="29"/>
      <c r="AQ3528" s="29"/>
      <c r="AR3528" s="29"/>
      <c r="AS3528" s="29"/>
      <c r="AT3528" s="29"/>
      <c r="AU3528" s="29"/>
      <c r="AV3528" s="29"/>
      <c r="AW3528" s="29"/>
      <c r="AX3528" s="29"/>
      <c r="AY3528" s="31"/>
      <c r="AZ3528" s="30"/>
      <c r="BA3528" s="35"/>
    </row>
    <row r="3529" spans="1:53" x14ac:dyDescent="0.25">
      <c r="A3529" s="27"/>
      <c r="B3529" s="27"/>
      <c r="C3529" s="27"/>
      <c r="D3529" s="27"/>
      <c r="E3529" s="27"/>
      <c r="F3529" s="27"/>
      <c r="G3529" s="27"/>
      <c r="H3529" s="27"/>
      <c r="I3529" s="27"/>
      <c r="J3529" s="27"/>
      <c r="K3529" s="27"/>
      <c r="L3529" s="27"/>
      <c r="M3529" s="42"/>
      <c r="N3529" s="42"/>
      <c r="O3529" s="42"/>
      <c r="P3529" s="42"/>
      <c r="Q3529" s="42"/>
      <c r="R3529" s="42"/>
      <c r="S3529" s="42"/>
      <c r="T3529" s="42"/>
      <c r="U3529" s="42"/>
      <c r="V3529" s="42"/>
      <c r="W3529" s="42"/>
      <c r="X3529" s="42"/>
      <c r="Y3529" s="41"/>
      <c r="Z3529" s="41"/>
      <c r="AA3529" s="43"/>
      <c r="AB3529" s="27"/>
      <c r="AC3529" s="27"/>
      <c r="AD3529" s="27"/>
      <c r="AE3529" s="44"/>
      <c r="AF3529" s="27"/>
      <c r="AG3529" s="28"/>
      <c r="AH3529" s="27"/>
      <c r="AI3529" s="27"/>
      <c r="AJ3529" s="27"/>
      <c r="AK3529" s="28"/>
      <c r="AL3529" s="29"/>
      <c r="AM3529" s="29"/>
      <c r="AN3529" s="29"/>
      <c r="AO3529" s="29"/>
      <c r="AP3529" s="29"/>
      <c r="AQ3529" s="29"/>
      <c r="AR3529" s="29"/>
      <c r="AS3529" s="29"/>
      <c r="AT3529" s="29"/>
      <c r="AU3529" s="29"/>
      <c r="AV3529" s="29"/>
      <c r="AW3529" s="29"/>
      <c r="AX3529" s="29"/>
      <c r="AY3529" s="31"/>
      <c r="AZ3529" s="30"/>
      <c r="BA3529" s="35"/>
    </row>
    <row r="3530" spans="1:53" x14ac:dyDescent="0.25">
      <c r="A3530" s="27"/>
      <c r="B3530" s="27"/>
      <c r="C3530" s="27"/>
      <c r="D3530" s="27"/>
      <c r="E3530" s="27"/>
      <c r="F3530" s="27"/>
      <c r="G3530" s="27"/>
      <c r="H3530" s="27"/>
      <c r="I3530" s="27"/>
      <c r="J3530" s="27"/>
      <c r="K3530" s="27"/>
      <c r="L3530" s="27"/>
      <c r="M3530" s="42"/>
      <c r="N3530" s="42"/>
      <c r="O3530" s="42"/>
      <c r="P3530" s="42"/>
      <c r="Q3530" s="42"/>
      <c r="R3530" s="42"/>
      <c r="S3530" s="42"/>
      <c r="T3530" s="42"/>
      <c r="U3530" s="42"/>
      <c r="V3530" s="42"/>
      <c r="W3530" s="42"/>
      <c r="X3530" s="42"/>
      <c r="Y3530" s="41"/>
      <c r="Z3530" s="41"/>
      <c r="AA3530" s="43"/>
      <c r="AB3530" s="27"/>
      <c r="AC3530" s="27"/>
      <c r="AD3530" s="27"/>
      <c r="AE3530" s="44"/>
      <c r="AF3530" s="27"/>
      <c r="AG3530" s="28"/>
      <c r="AH3530" s="27"/>
      <c r="AI3530" s="27"/>
      <c r="AJ3530" s="27"/>
      <c r="AK3530" s="28"/>
      <c r="AL3530" s="29"/>
      <c r="AM3530" s="29"/>
      <c r="AN3530" s="29"/>
      <c r="AO3530" s="29"/>
      <c r="AP3530" s="29"/>
      <c r="AQ3530" s="29"/>
      <c r="AR3530" s="29"/>
      <c r="AS3530" s="29"/>
      <c r="AT3530" s="29"/>
      <c r="AU3530" s="29"/>
      <c r="AV3530" s="29"/>
      <c r="AW3530" s="29"/>
      <c r="AX3530" s="29"/>
      <c r="AY3530" s="31"/>
      <c r="AZ3530" s="30"/>
      <c r="BA3530" s="35"/>
    </row>
    <row r="3531" spans="1:53" x14ac:dyDescent="0.25">
      <c r="A3531" s="27"/>
      <c r="B3531" s="27"/>
      <c r="C3531" s="27"/>
      <c r="D3531" s="27"/>
      <c r="E3531" s="27"/>
      <c r="F3531" s="27"/>
      <c r="G3531" s="27"/>
      <c r="H3531" s="27"/>
      <c r="I3531" s="27"/>
      <c r="J3531" s="27"/>
      <c r="K3531" s="27"/>
      <c r="L3531" s="27"/>
      <c r="M3531" s="42"/>
      <c r="N3531" s="42"/>
      <c r="O3531" s="42"/>
      <c r="P3531" s="42"/>
      <c r="Q3531" s="42"/>
      <c r="R3531" s="42"/>
      <c r="S3531" s="42"/>
      <c r="T3531" s="42"/>
      <c r="U3531" s="42"/>
      <c r="V3531" s="42"/>
      <c r="W3531" s="42"/>
      <c r="X3531" s="42"/>
      <c r="Y3531" s="41"/>
      <c r="Z3531" s="41"/>
      <c r="AA3531" s="43"/>
      <c r="AB3531" s="27"/>
      <c r="AC3531" s="27"/>
      <c r="AD3531" s="27"/>
      <c r="AE3531" s="44"/>
      <c r="AF3531" s="27"/>
      <c r="AG3531" s="28"/>
      <c r="AH3531" s="27"/>
      <c r="AI3531" s="27"/>
      <c r="AJ3531" s="27"/>
      <c r="AK3531" s="28"/>
      <c r="AL3531" s="29"/>
      <c r="AM3531" s="29"/>
      <c r="AN3531" s="29"/>
      <c r="AO3531" s="29"/>
      <c r="AP3531" s="29"/>
      <c r="AQ3531" s="29"/>
      <c r="AR3531" s="29"/>
      <c r="AS3531" s="29"/>
      <c r="AT3531" s="29"/>
      <c r="AU3531" s="29"/>
      <c r="AV3531" s="29"/>
      <c r="AW3531" s="29"/>
      <c r="AX3531" s="29"/>
      <c r="AY3531" s="31"/>
      <c r="AZ3531" s="30"/>
      <c r="BA3531" s="35"/>
    </row>
    <row r="3532" spans="1:53" x14ac:dyDescent="0.25">
      <c r="A3532" s="27"/>
      <c r="B3532" s="27"/>
      <c r="C3532" s="27"/>
      <c r="D3532" s="27"/>
      <c r="E3532" s="27"/>
      <c r="F3532" s="27"/>
      <c r="G3532" s="27"/>
      <c r="H3532" s="27"/>
      <c r="I3532" s="27"/>
      <c r="J3532" s="27"/>
      <c r="K3532" s="27"/>
      <c r="L3532" s="27"/>
      <c r="M3532" s="42"/>
      <c r="N3532" s="42"/>
      <c r="O3532" s="42"/>
      <c r="P3532" s="42"/>
      <c r="Q3532" s="42"/>
      <c r="R3532" s="42"/>
      <c r="S3532" s="42"/>
      <c r="T3532" s="42"/>
      <c r="U3532" s="42"/>
      <c r="V3532" s="42"/>
      <c r="W3532" s="42"/>
      <c r="X3532" s="42"/>
      <c r="Y3532" s="41"/>
      <c r="Z3532" s="41"/>
      <c r="AA3532" s="43"/>
      <c r="AB3532" s="27"/>
      <c r="AC3532" s="27"/>
      <c r="AD3532" s="27"/>
      <c r="AE3532" s="44"/>
      <c r="AF3532" s="27"/>
      <c r="AG3532" s="28"/>
      <c r="AH3532" s="27"/>
      <c r="AI3532" s="27"/>
      <c r="AJ3532" s="27"/>
      <c r="AK3532" s="28"/>
      <c r="AL3532" s="29"/>
      <c r="AM3532" s="29"/>
      <c r="AN3532" s="29"/>
      <c r="AO3532" s="29"/>
      <c r="AP3532" s="29"/>
      <c r="AQ3532" s="29"/>
      <c r="AR3532" s="29"/>
      <c r="AS3532" s="29"/>
      <c r="AT3532" s="29"/>
      <c r="AU3532" s="29"/>
      <c r="AV3532" s="29"/>
      <c r="AW3532" s="29"/>
      <c r="AX3532" s="29"/>
      <c r="AY3532" s="31"/>
      <c r="AZ3532" s="30"/>
      <c r="BA3532" s="35"/>
    </row>
    <row r="3533" spans="1:53" x14ac:dyDescent="0.25">
      <c r="A3533" s="27"/>
      <c r="B3533" s="27"/>
      <c r="C3533" s="27"/>
      <c r="D3533" s="27"/>
      <c r="E3533" s="27"/>
      <c r="F3533" s="27"/>
      <c r="G3533" s="27"/>
      <c r="H3533" s="27"/>
      <c r="I3533" s="27"/>
      <c r="J3533" s="27"/>
      <c r="K3533" s="27"/>
      <c r="L3533" s="27"/>
      <c r="M3533" s="42"/>
      <c r="N3533" s="42"/>
      <c r="O3533" s="42"/>
      <c r="P3533" s="42"/>
      <c r="Q3533" s="42"/>
      <c r="R3533" s="42"/>
      <c r="S3533" s="42"/>
      <c r="T3533" s="42"/>
      <c r="U3533" s="42"/>
      <c r="V3533" s="42"/>
      <c r="W3533" s="42"/>
      <c r="X3533" s="42"/>
      <c r="Y3533" s="41"/>
      <c r="Z3533" s="41"/>
      <c r="AA3533" s="43"/>
      <c r="AB3533" s="27"/>
      <c r="AC3533" s="27"/>
      <c r="AD3533" s="27"/>
      <c r="AE3533" s="44"/>
      <c r="AF3533" s="27"/>
      <c r="AG3533" s="28"/>
      <c r="AH3533" s="27"/>
      <c r="AI3533" s="27"/>
      <c r="AJ3533" s="27"/>
      <c r="AK3533" s="28"/>
      <c r="AL3533" s="29"/>
      <c r="AM3533" s="29"/>
      <c r="AN3533" s="29"/>
      <c r="AO3533" s="29"/>
      <c r="AP3533" s="29"/>
      <c r="AQ3533" s="29"/>
      <c r="AR3533" s="29"/>
      <c r="AS3533" s="29"/>
      <c r="AT3533" s="29"/>
      <c r="AU3533" s="29"/>
      <c r="AV3533" s="29"/>
      <c r="AW3533" s="29"/>
      <c r="AX3533" s="29"/>
      <c r="AY3533" s="31"/>
      <c r="AZ3533" s="30"/>
      <c r="BA3533" s="35"/>
    </row>
    <row r="3534" spans="1:53" x14ac:dyDescent="0.25">
      <c r="A3534" s="27"/>
      <c r="B3534" s="27"/>
      <c r="C3534" s="27"/>
      <c r="D3534" s="27"/>
      <c r="E3534" s="27"/>
      <c r="F3534" s="27"/>
      <c r="G3534" s="27"/>
      <c r="H3534" s="27"/>
      <c r="I3534" s="27"/>
      <c r="J3534" s="27"/>
      <c r="K3534" s="27"/>
      <c r="L3534" s="27"/>
      <c r="M3534" s="42"/>
      <c r="N3534" s="42"/>
      <c r="O3534" s="42"/>
      <c r="P3534" s="42"/>
      <c r="Q3534" s="42"/>
      <c r="R3534" s="42"/>
      <c r="S3534" s="42"/>
      <c r="T3534" s="42"/>
      <c r="U3534" s="42"/>
      <c r="V3534" s="42"/>
      <c r="W3534" s="42"/>
      <c r="X3534" s="42"/>
      <c r="Y3534" s="41"/>
      <c r="Z3534" s="41"/>
      <c r="AA3534" s="43"/>
      <c r="AB3534" s="27"/>
      <c r="AC3534" s="27"/>
      <c r="AD3534" s="27"/>
      <c r="AE3534" s="44"/>
      <c r="AF3534" s="27"/>
      <c r="AG3534" s="28"/>
      <c r="AH3534" s="27"/>
      <c r="AI3534" s="27"/>
      <c r="AJ3534" s="27"/>
      <c r="AK3534" s="28"/>
      <c r="AL3534" s="29"/>
      <c r="AM3534" s="29"/>
      <c r="AN3534" s="29"/>
      <c r="AO3534" s="29"/>
      <c r="AP3534" s="29"/>
      <c r="AQ3534" s="29"/>
      <c r="AR3534" s="29"/>
      <c r="AS3534" s="29"/>
      <c r="AT3534" s="29"/>
      <c r="AU3534" s="29"/>
      <c r="AV3534" s="29"/>
      <c r="AW3534" s="29"/>
      <c r="AX3534" s="29"/>
      <c r="AY3534" s="31"/>
      <c r="AZ3534" s="30"/>
      <c r="BA3534" s="35"/>
    </row>
    <row r="3535" spans="1:53" x14ac:dyDescent="0.25">
      <c r="A3535" s="27"/>
      <c r="B3535" s="27"/>
      <c r="C3535" s="27"/>
      <c r="D3535" s="27"/>
      <c r="E3535" s="27"/>
      <c r="F3535" s="27"/>
      <c r="G3535" s="27"/>
      <c r="H3535" s="27"/>
      <c r="I3535" s="27"/>
      <c r="J3535" s="27"/>
      <c r="K3535" s="27"/>
      <c r="L3535" s="27"/>
      <c r="M3535" s="42"/>
      <c r="N3535" s="42"/>
      <c r="O3535" s="42"/>
      <c r="P3535" s="42"/>
      <c r="Q3535" s="42"/>
      <c r="R3535" s="42"/>
      <c r="S3535" s="42"/>
      <c r="T3535" s="42"/>
      <c r="U3535" s="42"/>
      <c r="V3535" s="42"/>
      <c r="W3535" s="42"/>
      <c r="X3535" s="42"/>
      <c r="Y3535" s="41"/>
      <c r="Z3535" s="41"/>
      <c r="AA3535" s="43"/>
      <c r="AB3535" s="27"/>
      <c r="AC3535" s="27"/>
      <c r="AD3535" s="27"/>
      <c r="AE3535" s="44"/>
      <c r="AF3535" s="27"/>
      <c r="AG3535" s="28"/>
      <c r="AH3535" s="27"/>
      <c r="AI3535" s="27"/>
      <c r="AJ3535" s="27"/>
      <c r="AK3535" s="28"/>
      <c r="AL3535" s="29"/>
      <c r="AM3535" s="29"/>
      <c r="AN3535" s="29"/>
      <c r="AO3535" s="29"/>
      <c r="AP3535" s="29"/>
      <c r="AQ3535" s="29"/>
      <c r="AR3535" s="29"/>
      <c r="AS3535" s="29"/>
      <c r="AT3535" s="29"/>
      <c r="AU3535" s="29"/>
      <c r="AV3535" s="29"/>
      <c r="AW3535" s="29"/>
      <c r="AX3535" s="29"/>
      <c r="AY3535" s="31"/>
      <c r="AZ3535" s="30"/>
      <c r="BA3535" s="35"/>
    </row>
    <row r="3536" spans="1:53" x14ac:dyDescent="0.25">
      <c r="A3536" s="27"/>
      <c r="B3536" s="27"/>
      <c r="C3536" s="27"/>
      <c r="D3536" s="27"/>
      <c r="E3536" s="27"/>
      <c r="F3536" s="27"/>
      <c r="G3536" s="27"/>
      <c r="H3536" s="27"/>
      <c r="I3536" s="27"/>
      <c r="J3536" s="27"/>
      <c r="K3536" s="27"/>
      <c r="L3536" s="27"/>
      <c r="M3536" s="42"/>
      <c r="N3536" s="42"/>
      <c r="O3536" s="42"/>
      <c r="P3536" s="42"/>
      <c r="Q3536" s="42"/>
      <c r="R3536" s="42"/>
      <c r="S3536" s="42"/>
      <c r="T3536" s="42"/>
      <c r="U3536" s="42"/>
      <c r="V3536" s="42"/>
      <c r="W3536" s="42"/>
      <c r="X3536" s="42"/>
      <c r="Y3536" s="41"/>
      <c r="Z3536" s="41"/>
      <c r="AA3536" s="43"/>
      <c r="AB3536" s="27"/>
      <c r="AC3536" s="27"/>
      <c r="AD3536" s="27"/>
      <c r="AE3536" s="44"/>
      <c r="AF3536" s="27"/>
      <c r="AG3536" s="28"/>
      <c r="AH3536" s="27"/>
      <c r="AI3536" s="27"/>
      <c r="AJ3536" s="27"/>
      <c r="AK3536" s="28"/>
      <c r="AL3536" s="29"/>
      <c r="AM3536" s="29"/>
      <c r="AN3536" s="29"/>
      <c r="AO3536" s="29"/>
      <c r="AP3536" s="29"/>
      <c r="AQ3536" s="29"/>
      <c r="AR3536" s="29"/>
      <c r="AS3536" s="29"/>
      <c r="AT3536" s="29"/>
      <c r="AU3536" s="29"/>
      <c r="AV3536" s="29"/>
      <c r="AW3536" s="29"/>
      <c r="AX3536" s="29"/>
      <c r="AY3536" s="31"/>
      <c r="AZ3536" s="30"/>
      <c r="BA3536" s="35"/>
    </row>
    <row r="3537" spans="1:53" x14ac:dyDescent="0.25">
      <c r="A3537" s="27"/>
      <c r="B3537" s="27"/>
      <c r="C3537" s="27"/>
      <c r="D3537" s="27"/>
      <c r="E3537" s="27"/>
      <c r="F3537" s="27"/>
      <c r="G3537" s="27"/>
      <c r="H3537" s="27"/>
      <c r="I3537" s="27"/>
      <c r="J3537" s="27"/>
      <c r="K3537" s="27"/>
      <c r="L3537" s="27"/>
      <c r="M3537" s="42"/>
      <c r="N3537" s="42"/>
      <c r="O3537" s="42"/>
      <c r="P3537" s="42"/>
      <c r="Q3537" s="42"/>
      <c r="R3537" s="42"/>
      <c r="S3537" s="42"/>
      <c r="T3537" s="42"/>
      <c r="U3537" s="42"/>
      <c r="V3537" s="42"/>
      <c r="W3537" s="42"/>
      <c r="X3537" s="42"/>
      <c r="Y3537" s="41"/>
      <c r="Z3537" s="41"/>
      <c r="AA3537" s="43"/>
      <c r="AB3537" s="27"/>
      <c r="AC3537" s="27"/>
      <c r="AD3537" s="27"/>
      <c r="AE3537" s="44"/>
      <c r="AF3537" s="27"/>
      <c r="AG3537" s="28"/>
      <c r="AH3537" s="27"/>
      <c r="AI3537" s="27"/>
      <c r="AJ3537" s="27"/>
      <c r="AK3537" s="28"/>
      <c r="AL3537" s="29"/>
      <c r="AM3537" s="29"/>
      <c r="AN3537" s="29"/>
      <c r="AO3537" s="29"/>
      <c r="AP3537" s="29"/>
      <c r="AQ3537" s="29"/>
      <c r="AR3537" s="29"/>
      <c r="AS3537" s="29"/>
      <c r="AT3537" s="29"/>
      <c r="AU3537" s="29"/>
      <c r="AV3537" s="29"/>
      <c r="AW3537" s="29"/>
      <c r="AX3537" s="29"/>
      <c r="AY3537" s="31"/>
      <c r="AZ3537" s="30"/>
      <c r="BA3537" s="35"/>
    </row>
    <row r="3538" spans="1:53" x14ac:dyDescent="0.25">
      <c r="A3538" s="27"/>
      <c r="B3538" s="27"/>
      <c r="C3538" s="27"/>
      <c r="D3538" s="27"/>
      <c r="E3538" s="27"/>
      <c r="F3538" s="27"/>
      <c r="G3538" s="27"/>
      <c r="H3538" s="27"/>
      <c r="I3538" s="27"/>
      <c r="J3538" s="27"/>
      <c r="K3538" s="27"/>
      <c r="L3538" s="27"/>
      <c r="M3538" s="42"/>
      <c r="N3538" s="42"/>
      <c r="O3538" s="42"/>
      <c r="P3538" s="42"/>
      <c r="Q3538" s="42"/>
      <c r="R3538" s="42"/>
      <c r="S3538" s="42"/>
      <c r="T3538" s="42"/>
      <c r="U3538" s="42"/>
      <c r="V3538" s="42"/>
      <c r="W3538" s="42"/>
      <c r="X3538" s="42"/>
      <c r="Y3538" s="41"/>
      <c r="Z3538" s="41"/>
      <c r="AA3538" s="43"/>
      <c r="AB3538" s="27"/>
      <c r="AC3538" s="27"/>
      <c r="AD3538" s="27"/>
      <c r="AE3538" s="44"/>
      <c r="AF3538" s="27"/>
      <c r="AG3538" s="28"/>
      <c r="AH3538" s="27"/>
      <c r="AI3538" s="27"/>
      <c r="AJ3538" s="27"/>
      <c r="AK3538" s="28"/>
      <c r="AL3538" s="29"/>
      <c r="AM3538" s="29"/>
      <c r="AN3538" s="29"/>
      <c r="AO3538" s="29"/>
      <c r="AP3538" s="29"/>
      <c r="AQ3538" s="29"/>
      <c r="AR3538" s="29"/>
      <c r="AS3538" s="29"/>
      <c r="AT3538" s="29"/>
      <c r="AU3538" s="29"/>
      <c r="AV3538" s="29"/>
      <c r="AW3538" s="29"/>
      <c r="AX3538" s="29"/>
      <c r="AY3538" s="31"/>
      <c r="AZ3538" s="30"/>
      <c r="BA3538" s="35"/>
    </row>
    <row r="3539" spans="1:53" x14ac:dyDescent="0.25">
      <c r="A3539" s="27"/>
      <c r="B3539" s="27"/>
      <c r="C3539" s="27"/>
      <c r="D3539" s="27"/>
      <c r="E3539" s="27"/>
      <c r="F3539" s="27"/>
      <c r="G3539" s="27"/>
      <c r="H3539" s="27"/>
      <c r="I3539" s="27"/>
      <c r="J3539" s="27"/>
      <c r="K3539" s="27"/>
      <c r="L3539" s="27"/>
      <c r="M3539" s="42"/>
      <c r="N3539" s="42"/>
      <c r="O3539" s="42"/>
      <c r="P3539" s="42"/>
      <c r="Q3539" s="42"/>
      <c r="R3539" s="42"/>
      <c r="S3539" s="42"/>
      <c r="T3539" s="42"/>
      <c r="U3539" s="42"/>
      <c r="V3539" s="42"/>
      <c r="W3539" s="42"/>
      <c r="X3539" s="42"/>
      <c r="Y3539" s="41"/>
      <c r="Z3539" s="41"/>
      <c r="AA3539" s="43"/>
      <c r="AB3539" s="27"/>
      <c r="AC3539" s="27"/>
      <c r="AD3539" s="27"/>
      <c r="AE3539" s="44"/>
      <c r="AF3539" s="27"/>
      <c r="AG3539" s="28"/>
      <c r="AH3539" s="27"/>
      <c r="AI3539" s="27"/>
      <c r="AJ3539" s="27"/>
      <c r="AK3539" s="28"/>
      <c r="AL3539" s="29"/>
      <c r="AM3539" s="29"/>
      <c r="AN3539" s="29"/>
      <c r="AO3539" s="29"/>
      <c r="AP3539" s="29"/>
      <c r="AQ3539" s="29"/>
      <c r="AR3539" s="29"/>
      <c r="AS3539" s="29"/>
      <c r="AT3539" s="29"/>
      <c r="AU3539" s="29"/>
      <c r="AV3539" s="29"/>
      <c r="AW3539" s="29"/>
      <c r="AX3539" s="29"/>
      <c r="AY3539" s="31"/>
      <c r="AZ3539" s="30"/>
      <c r="BA3539" s="35"/>
    </row>
    <row r="3540" spans="1:53" x14ac:dyDescent="0.25">
      <c r="A3540" s="27"/>
      <c r="B3540" s="27"/>
      <c r="C3540" s="27"/>
      <c r="D3540" s="27"/>
      <c r="E3540" s="27"/>
      <c r="F3540" s="27"/>
      <c r="G3540" s="27"/>
      <c r="H3540" s="27"/>
      <c r="I3540" s="27"/>
      <c r="J3540" s="27"/>
      <c r="K3540" s="27"/>
      <c r="L3540" s="27"/>
      <c r="M3540" s="42"/>
      <c r="N3540" s="42"/>
      <c r="O3540" s="42"/>
      <c r="P3540" s="42"/>
      <c r="Q3540" s="42"/>
      <c r="R3540" s="42"/>
      <c r="S3540" s="42"/>
      <c r="T3540" s="42"/>
      <c r="U3540" s="42"/>
      <c r="V3540" s="42"/>
      <c r="W3540" s="42"/>
      <c r="X3540" s="42"/>
      <c r="Y3540" s="41"/>
      <c r="Z3540" s="41"/>
      <c r="AA3540" s="43"/>
      <c r="AB3540" s="27"/>
      <c r="AC3540" s="27"/>
      <c r="AD3540" s="27"/>
      <c r="AE3540" s="44"/>
      <c r="AF3540" s="27"/>
      <c r="AG3540" s="28"/>
      <c r="AH3540" s="27"/>
      <c r="AI3540" s="27"/>
      <c r="AJ3540" s="27"/>
      <c r="AK3540" s="28"/>
      <c r="AL3540" s="29"/>
      <c r="AM3540" s="29"/>
      <c r="AN3540" s="29"/>
      <c r="AO3540" s="29"/>
      <c r="AP3540" s="29"/>
      <c r="AQ3540" s="29"/>
      <c r="AR3540" s="29"/>
      <c r="AS3540" s="29"/>
      <c r="AT3540" s="29"/>
      <c r="AU3540" s="29"/>
      <c r="AV3540" s="29"/>
      <c r="AW3540" s="29"/>
      <c r="AX3540" s="29"/>
      <c r="AY3540" s="31"/>
      <c r="AZ3540" s="30"/>
      <c r="BA3540" s="35"/>
    </row>
    <row r="3541" spans="1:53" x14ac:dyDescent="0.25">
      <c r="A3541" s="27"/>
      <c r="B3541" s="27"/>
      <c r="C3541" s="27"/>
      <c r="D3541" s="27"/>
      <c r="E3541" s="27"/>
      <c r="F3541" s="27"/>
      <c r="G3541" s="27"/>
      <c r="H3541" s="27"/>
      <c r="I3541" s="27"/>
      <c r="J3541" s="27"/>
      <c r="K3541" s="27"/>
      <c r="L3541" s="27"/>
      <c r="M3541" s="42"/>
      <c r="N3541" s="42"/>
      <c r="O3541" s="42"/>
      <c r="P3541" s="42"/>
      <c r="Q3541" s="42"/>
      <c r="R3541" s="42"/>
      <c r="S3541" s="42"/>
      <c r="T3541" s="42"/>
      <c r="U3541" s="42"/>
      <c r="V3541" s="42"/>
      <c r="W3541" s="42"/>
      <c r="X3541" s="42"/>
      <c r="Y3541" s="41"/>
      <c r="Z3541" s="41"/>
      <c r="AA3541" s="43"/>
      <c r="AB3541" s="27"/>
      <c r="AC3541" s="27"/>
      <c r="AD3541" s="27"/>
      <c r="AE3541" s="44"/>
      <c r="AF3541" s="27"/>
      <c r="AG3541" s="28"/>
      <c r="AH3541" s="27"/>
      <c r="AI3541" s="27"/>
      <c r="AJ3541" s="27"/>
      <c r="AK3541" s="28"/>
      <c r="AL3541" s="29"/>
      <c r="AM3541" s="29"/>
      <c r="AN3541" s="29"/>
      <c r="AO3541" s="29"/>
      <c r="AP3541" s="29"/>
      <c r="AQ3541" s="29"/>
      <c r="AR3541" s="29"/>
      <c r="AS3541" s="29"/>
      <c r="AT3541" s="29"/>
      <c r="AU3541" s="29"/>
      <c r="AV3541" s="29"/>
      <c r="AW3541" s="29"/>
      <c r="AX3541" s="29"/>
      <c r="AY3541" s="31"/>
      <c r="AZ3541" s="30"/>
      <c r="BA3541" s="35"/>
    </row>
    <row r="3542" spans="1:53" x14ac:dyDescent="0.25">
      <c r="A3542" s="27"/>
      <c r="B3542" s="27"/>
      <c r="C3542" s="27"/>
      <c r="D3542" s="27"/>
      <c r="E3542" s="27"/>
      <c r="F3542" s="27"/>
      <c r="G3542" s="27"/>
      <c r="H3542" s="27"/>
      <c r="I3542" s="27"/>
      <c r="J3542" s="27"/>
      <c r="K3542" s="27"/>
      <c r="L3542" s="27"/>
      <c r="M3542" s="42"/>
      <c r="N3542" s="42"/>
      <c r="O3542" s="42"/>
      <c r="P3542" s="42"/>
      <c r="Q3542" s="42"/>
      <c r="R3542" s="42"/>
      <c r="S3542" s="42"/>
      <c r="T3542" s="42"/>
      <c r="U3542" s="42"/>
      <c r="V3542" s="42"/>
      <c r="W3542" s="42"/>
      <c r="X3542" s="42"/>
      <c r="Y3542" s="41"/>
      <c r="Z3542" s="41"/>
      <c r="AA3542" s="43"/>
      <c r="AB3542" s="27"/>
      <c r="AC3542" s="27"/>
      <c r="AD3542" s="27"/>
      <c r="AE3542" s="44"/>
      <c r="AF3542" s="27"/>
      <c r="AG3542" s="28"/>
      <c r="AH3542" s="27"/>
      <c r="AI3542" s="27"/>
      <c r="AJ3542" s="27"/>
      <c r="AK3542" s="28"/>
      <c r="AL3542" s="29"/>
      <c r="AM3542" s="29"/>
      <c r="AN3542" s="29"/>
      <c r="AO3542" s="29"/>
      <c r="AP3542" s="29"/>
      <c r="AQ3542" s="29"/>
      <c r="AR3542" s="29"/>
      <c r="AS3542" s="29"/>
      <c r="AT3542" s="29"/>
      <c r="AU3542" s="29"/>
      <c r="AV3542" s="29"/>
      <c r="AW3542" s="29"/>
      <c r="AX3542" s="29"/>
      <c r="AY3542" s="31"/>
      <c r="AZ3542" s="30"/>
      <c r="BA3542" s="35"/>
    </row>
    <row r="3543" spans="1:53" x14ac:dyDescent="0.25">
      <c r="A3543" s="27"/>
      <c r="B3543" s="27"/>
      <c r="C3543" s="27"/>
      <c r="D3543" s="27"/>
      <c r="E3543" s="27"/>
      <c r="F3543" s="27"/>
      <c r="G3543" s="27"/>
      <c r="H3543" s="27"/>
      <c r="I3543" s="27"/>
      <c r="J3543" s="27"/>
      <c r="K3543" s="27"/>
      <c r="L3543" s="27"/>
      <c r="M3543" s="42"/>
      <c r="N3543" s="42"/>
      <c r="O3543" s="42"/>
      <c r="P3543" s="42"/>
      <c r="Q3543" s="42"/>
      <c r="R3543" s="42"/>
      <c r="S3543" s="42"/>
      <c r="T3543" s="42"/>
      <c r="U3543" s="42"/>
      <c r="V3543" s="42"/>
      <c r="W3543" s="42"/>
      <c r="X3543" s="42"/>
      <c r="Y3543" s="41"/>
      <c r="Z3543" s="41"/>
      <c r="AA3543" s="43"/>
      <c r="AB3543" s="27"/>
      <c r="AC3543" s="27"/>
      <c r="AD3543" s="27"/>
      <c r="AE3543" s="44"/>
      <c r="AF3543" s="27"/>
      <c r="AG3543" s="28"/>
      <c r="AH3543" s="27"/>
      <c r="AI3543" s="27"/>
      <c r="AJ3543" s="27"/>
      <c r="AK3543" s="28"/>
      <c r="AL3543" s="29"/>
      <c r="AM3543" s="29"/>
      <c r="AN3543" s="29"/>
      <c r="AO3543" s="29"/>
      <c r="AP3543" s="29"/>
      <c r="AQ3543" s="29"/>
      <c r="AR3543" s="29"/>
      <c r="AS3543" s="29"/>
      <c r="AT3543" s="29"/>
      <c r="AU3543" s="29"/>
      <c r="AV3543" s="29"/>
      <c r="AW3543" s="29"/>
      <c r="AX3543" s="29"/>
      <c r="AY3543" s="31"/>
      <c r="AZ3543" s="30"/>
      <c r="BA3543" s="35"/>
    </row>
    <row r="3544" spans="1:53" x14ac:dyDescent="0.25">
      <c r="A3544" s="27"/>
      <c r="B3544" s="27"/>
      <c r="C3544" s="27"/>
      <c r="D3544" s="27"/>
      <c r="E3544" s="27"/>
      <c r="F3544" s="27"/>
      <c r="G3544" s="27"/>
      <c r="H3544" s="27"/>
      <c r="I3544" s="27"/>
      <c r="J3544" s="27"/>
      <c r="K3544" s="27"/>
      <c r="L3544" s="27"/>
      <c r="M3544" s="42"/>
      <c r="N3544" s="42"/>
      <c r="O3544" s="42"/>
      <c r="P3544" s="42"/>
      <c r="Q3544" s="42"/>
      <c r="R3544" s="42"/>
      <c r="S3544" s="42"/>
      <c r="T3544" s="42"/>
      <c r="U3544" s="42"/>
      <c r="V3544" s="42"/>
      <c r="W3544" s="42"/>
      <c r="X3544" s="42"/>
      <c r="Y3544" s="41"/>
      <c r="Z3544" s="41"/>
      <c r="AA3544" s="43"/>
      <c r="AB3544" s="27"/>
      <c r="AC3544" s="27"/>
      <c r="AD3544" s="27"/>
      <c r="AE3544" s="44"/>
      <c r="AF3544" s="27"/>
      <c r="AG3544" s="28"/>
      <c r="AH3544" s="27"/>
      <c r="AI3544" s="27"/>
      <c r="AJ3544" s="27"/>
      <c r="AK3544" s="28"/>
      <c r="AL3544" s="29"/>
      <c r="AM3544" s="29"/>
      <c r="AN3544" s="29"/>
      <c r="AO3544" s="29"/>
      <c r="AP3544" s="29"/>
      <c r="AQ3544" s="29"/>
      <c r="AR3544" s="29"/>
      <c r="AS3544" s="29"/>
      <c r="AT3544" s="29"/>
      <c r="AU3544" s="29"/>
      <c r="AV3544" s="29"/>
      <c r="AW3544" s="29"/>
      <c r="AX3544" s="29"/>
      <c r="AY3544" s="31"/>
      <c r="AZ3544" s="30"/>
      <c r="BA3544" s="35"/>
    </row>
    <row r="3545" spans="1:53" x14ac:dyDescent="0.25">
      <c r="A3545" s="27"/>
      <c r="B3545" s="27"/>
      <c r="C3545" s="27"/>
      <c r="D3545" s="27"/>
      <c r="E3545" s="27"/>
      <c r="F3545" s="27"/>
      <c r="G3545" s="27"/>
      <c r="H3545" s="27"/>
      <c r="I3545" s="27"/>
      <c r="J3545" s="27"/>
      <c r="K3545" s="27"/>
      <c r="L3545" s="27"/>
      <c r="M3545" s="42"/>
      <c r="N3545" s="42"/>
      <c r="O3545" s="42"/>
      <c r="P3545" s="42"/>
      <c r="Q3545" s="42"/>
      <c r="R3545" s="42"/>
      <c r="S3545" s="42"/>
      <c r="T3545" s="42"/>
      <c r="U3545" s="42"/>
      <c r="V3545" s="42"/>
      <c r="W3545" s="42"/>
      <c r="X3545" s="42"/>
      <c r="Y3545" s="41"/>
      <c r="Z3545" s="41"/>
      <c r="AA3545" s="43"/>
      <c r="AB3545" s="27"/>
      <c r="AC3545" s="27"/>
      <c r="AD3545" s="27"/>
      <c r="AE3545" s="44"/>
      <c r="AF3545" s="27"/>
      <c r="AG3545" s="28"/>
      <c r="AH3545" s="27"/>
      <c r="AI3545" s="27"/>
      <c r="AJ3545" s="27"/>
      <c r="AK3545" s="28"/>
      <c r="AL3545" s="29"/>
      <c r="AM3545" s="29"/>
      <c r="AN3545" s="29"/>
      <c r="AO3545" s="29"/>
      <c r="AP3545" s="29"/>
      <c r="AQ3545" s="29"/>
      <c r="AR3545" s="29"/>
      <c r="AS3545" s="29"/>
      <c r="AT3545" s="29"/>
      <c r="AU3545" s="29"/>
      <c r="AV3545" s="29"/>
      <c r="AW3545" s="29"/>
      <c r="AX3545" s="29"/>
      <c r="AY3545" s="31"/>
      <c r="AZ3545" s="30"/>
      <c r="BA3545" s="35"/>
    </row>
    <row r="3546" spans="1:53" x14ac:dyDescent="0.25">
      <c r="A3546" s="27"/>
      <c r="B3546" s="27"/>
      <c r="C3546" s="27"/>
      <c r="D3546" s="27"/>
      <c r="E3546" s="27"/>
      <c r="F3546" s="27"/>
      <c r="G3546" s="27"/>
      <c r="H3546" s="27"/>
      <c r="I3546" s="27"/>
      <c r="J3546" s="27"/>
      <c r="K3546" s="27"/>
      <c r="L3546" s="27"/>
      <c r="M3546" s="42"/>
      <c r="N3546" s="42"/>
      <c r="O3546" s="42"/>
      <c r="P3546" s="42"/>
      <c r="Q3546" s="42"/>
      <c r="R3546" s="42"/>
      <c r="S3546" s="42"/>
      <c r="T3546" s="42"/>
      <c r="U3546" s="42"/>
      <c r="V3546" s="42"/>
      <c r="W3546" s="42"/>
      <c r="X3546" s="42"/>
      <c r="Y3546" s="41"/>
      <c r="Z3546" s="41"/>
      <c r="AA3546" s="43"/>
      <c r="AB3546" s="27"/>
      <c r="AC3546" s="27"/>
      <c r="AD3546" s="27"/>
      <c r="AE3546" s="44"/>
      <c r="AF3546" s="27"/>
      <c r="AG3546" s="28"/>
      <c r="AH3546" s="27"/>
      <c r="AI3546" s="27"/>
      <c r="AJ3546" s="27"/>
      <c r="AK3546" s="28"/>
      <c r="AL3546" s="29"/>
      <c r="AM3546" s="29"/>
      <c r="AN3546" s="29"/>
      <c r="AO3546" s="29"/>
      <c r="AP3546" s="29"/>
      <c r="AQ3546" s="29"/>
      <c r="AR3546" s="29"/>
      <c r="AS3546" s="29"/>
      <c r="AT3546" s="29"/>
      <c r="AU3546" s="29"/>
      <c r="AV3546" s="29"/>
      <c r="AW3546" s="29"/>
      <c r="AX3546" s="29"/>
      <c r="AY3546" s="31"/>
      <c r="AZ3546" s="30"/>
      <c r="BA3546" s="35"/>
    </row>
    <row r="3547" spans="1:53" x14ac:dyDescent="0.25">
      <c r="A3547" s="27"/>
      <c r="B3547" s="27"/>
      <c r="C3547" s="27"/>
      <c r="D3547" s="27"/>
      <c r="E3547" s="27"/>
      <c r="F3547" s="27"/>
      <c r="G3547" s="27"/>
      <c r="H3547" s="27"/>
      <c r="I3547" s="27"/>
      <c r="J3547" s="27"/>
      <c r="K3547" s="27"/>
      <c r="L3547" s="27"/>
      <c r="M3547" s="42"/>
      <c r="N3547" s="42"/>
      <c r="O3547" s="42"/>
      <c r="P3547" s="42"/>
      <c r="Q3547" s="42"/>
      <c r="R3547" s="42"/>
      <c r="S3547" s="42"/>
      <c r="T3547" s="42"/>
      <c r="U3547" s="42"/>
      <c r="V3547" s="42"/>
      <c r="W3547" s="42"/>
      <c r="X3547" s="42"/>
      <c r="Y3547" s="41"/>
      <c r="Z3547" s="41"/>
      <c r="AA3547" s="43"/>
      <c r="AB3547" s="27"/>
      <c r="AC3547" s="27"/>
      <c r="AD3547" s="27"/>
      <c r="AE3547" s="44"/>
      <c r="AF3547" s="27"/>
      <c r="AG3547" s="28"/>
      <c r="AH3547" s="27"/>
      <c r="AI3547" s="27"/>
      <c r="AJ3547" s="27"/>
      <c r="AK3547" s="28"/>
      <c r="AL3547" s="29"/>
      <c r="AM3547" s="29"/>
      <c r="AN3547" s="29"/>
      <c r="AO3547" s="29"/>
      <c r="AP3547" s="29"/>
      <c r="AQ3547" s="29"/>
      <c r="AR3547" s="29"/>
      <c r="AS3547" s="29"/>
      <c r="AT3547" s="29"/>
      <c r="AU3547" s="29"/>
      <c r="AV3547" s="29"/>
      <c r="AW3547" s="29"/>
      <c r="AX3547" s="29"/>
      <c r="AY3547" s="31"/>
      <c r="AZ3547" s="30"/>
      <c r="BA3547" s="35"/>
    </row>
    <row r="3548" spans="1:53" x14ac:dyDescent="0.25">
      <c r="A3548" s="27"/>
      <c r="B3548" s="27"/>
      <c r="C3548" s="27"/>
      <c r="D3548" s="27"/>
      <c r="E3548" s="27"/>
      <c r="F3548" s="27"/>
      <c r="G3548" s="27"/>
      <c r="H3548" s="27"/>
      <c r="I3548" s="27"/>
      <c r="J3548" s="27"/>
      <c r="K3548" s="27"/>
      <c r="L3548" s="27"/>
      <c r="M3548" s="42"/>
      <c r="N3548" s="42"/>
      <c r="O3548" s="42"/>
      <c r="P3548" s="42"/>
      <c r="Q3548" s="42"/>
      <c r="R3548" s="42"/>
      <c r="S3548" s="42"/>
      <c r="T3548" s="42"/>
      <c r="U3548" s="42"/>
      <c r="V3548" s="42"/>
      <c r="W3548" s="42"/>
      <c r="X3548" s="42"/>
      <c r="Y3548" s="41"/>
      <c r="Z3548" s="41"/>
      <c r="AA3548" s="43"/>
      <c r="AB3548" s="27"/>
      <c r="AC3548" s="27"/>
      <c r="AD3548" s="27"/>
      <c r="AE3548" s="44"/>
      <c r="AF3548" s="27"/>
      <c r="AG3548" s="28"/>
      <c r="AH3548" s="27"/>
      <c r="AI3548" s="27"/>
      <c r="AJ3548" s="27"/>
      <c r="AK3548" s="28"/>
      <c r="AL3548" s="29"/>
      <c r="AM3548" s="29"/>
      <c r="AN3548" s="29"/>
      <c r="AO3548" s="29"/>
      <c r="AP3548" s="29"/>
      <c r="AQ3548" s="29"/>
      <c r="AR3548" s="29"/>
      <c r="AS3548" s="29"/>
      <c r="AT3548" s="29"/>
      <c r="AU3548" s="29"/>
      <c r="AV3548" s="29"/>
      <c r="AW3548" s="29"/>
      <c r="AX3548" s="29"/>
      <c r="AY3548" s="31"/>
      <c r="AZ3548" s="30"/>
      <c r="BA3548" s="35"/>
    </row>
    <row r="3549" spans="1:53" x14ac:dyDescent="0.25">
      <c r="A3549" s="27"/>
      <c r="B3549" s="27"/>
      <c r="C3549" s="27"/>
      <c r="D3549" s="27"/>
      <c r="E3549" s="27"/>
      <c r="F3549" s="27"/>
      <c r="G3549" s="27"/>
      <c r="H3549" s="27"/>
      <c r="I3549" s="27"/>
      <c r="J3549" s="27"/>
      <c r="K3549" s="27"/>
      <c r="L3549" s="27"/>
      <c r="M3549" s="42"/>
      <c r="N3549" s="42"/>
      <c r="O3549" s="42"/>
      <c r="P3549" s="42"/>
      <c r="Q3549" s="42"/>
      <c r="R3549" s="42"/>
      <c r="S3549" s="42"/>
      <c r="T3549" s="42"/>
      <c r="U3549" s="42"/>
      <c r="V3549" s="42"/>
      <c r="W3549" s="42"/>
      <c r="X3549" s="42"/>
      <c r="Y3549" s="41"/>
      <c r="Z3549" s="41"/>
      <c r="AA3549" s="43"/>
      <c r="AB3549" s="27"/>
      <c r="AC3549" s="27"/>
      <c r="AD3549" s="27"/>
      <c r="AE3549" s="44"/>
      <c r="AF3549" s="27"/>
      <c r="AG3549" s="28"/>
      <c r="AH3549" s="27"/>
      <c r="AI3549" s="27"/>
      <c r="AJ3549" s="27"/>
      <c r="AK3549" s="28"/>
      <c r="AL3549" s="29"/>
      <c r="AM3549" s="29"/>
      <c r="AN3549" s="29"/>
      <c r="AO3549" s="29"/>
      <c r="AP3549" s="29"/>
      <c r="AQ3549" s="29"/>
      <c r="AR3549" s="29"/>
      <c r="AS3549" s="29"/>
      <c r="AT3549" s="29"/>
      <c r="AU3549" s="29"/>
      <c r="AV3549" s="29"/>
      <c r="AW3549" s="29"/>
      <c r="AX3549" s="29"/>
      <c r="AY3549" s="31"/>
      <c r="AZ3549" s="30"/>
      <c r="BA3549" s="35"/>
    </row>
    <row r="3550" spans="1:53" x14ac:dyDescent="0.25">
      <c r="A3550" s="27"/>
      <c r="B3550" s="27"/>
      <c r="C3550" s="27"/>
      <c r="D3550" s="27"/>
      <c r="E3550" s="27"/>
      <c r="F3550" s="27"/>
      <c r="G3550" s="27"/>
      <c r="H3550" s="27"/>
      <c r="I3550" s="27"/>
      <c r="J3550" s="27"/>
      <c r="K3550" s="27"/>
      <c r="L3550" s="27"/>
      <c r="M3550" s="42"/>
      <c r="N3550" s="42"/>
      <c r="O3550" s="42"/>
      <c r="P3550" s="42"/>
      <c r="Q3550" s="42"/>
      <c r="R3550" s="42"/>
      <c r="S3550" s="42"/>
      <c r="T3550" s="42"/>
      <c r="U3550" s="42"/>
      <c r="V3550" s="42"/>
      <c r="W3550" s="42"/>
      <c r="X3550" s="42"/>
      <c r="Y3550" s="41"/>
      <c r="Z3550" s="41"/>
      <c r="AA3550" s="43"/>
      <c r="AB3550" s="27"/>
      <c r="AC3550" s="27"/>
      <c r="AD3550" s="27"/>
      <c r="AE3550" s="44"/>
      <c r="AF3550" s="27"/>
      <c r="AG3550" s="28"/>
      <c r="AH3550" s="27"/>
      <c r="AI3550" s="27"/>
      <c r="AJ3550" s="27"/>
      <c r="AK3550" s="28"/>
      <c r="AL3550" s="29"/>
      <c r="AM3550" s="29"/>
      <c r="AN3550" s="29"/>
      <c r="AO3550" s="29"/>
      <c r="AP3550" s="29"/>
      <c r="AQ3550" s="29"/>
      <c r="AR3550" s="29"/>
      <c r="AS3550" s="29"/>
      <c r="AT3550" s="29"/>
      <c r="AU3550" s="29"/>
      <c r="AV3550" s="29"/>
      <c r="AW3550" s="29"/>
      <c r="AX3550" s="29"/>
      <c r="AY3550" s="31"/>
      <c r="AZ3550" s="30"/>
      <c r="BA3550" s="35"/>
    </row>
    <row r="3551" spans="1:53" x14ac:dyDescent="0.25">
      <c r="A3551" s="27"/>
      <c r="B3551" s="27"/>
      <c r="C3551" s="27"/>
      <c r="D3551" s="27"/>
      <c r="E3551" s="27"/>
      <c r="F3551" s="27"/>
      <c r="G3551" s="27"/>
      <c r="H3551" s="27"/>
      <c r="I3551" s="27"/>
      <c r="J3551" s="27"/>
      <c r="K3551" s="27"/>
      <c r="L3551" s="27"/>
      <c r="M3551" s="42"/>
      <c r="N3551" s="42"/>
      <c r="O3551" s="42"/>
      <c r="P3551" s="42"/>
      <c r="Q3551" s="42"/>
      <c r="R3551" s="42"/>
      <c r="S3551" s="42"/>
      <c r="T3551" s="42"/>
      <c r="U3551" s="42"/>
      <c r="V3551" s="42"/>
      <c r="W3551" s="42"/>
      <c r="X3551" s="42"/>
      <c r="Y3551" s="41"/>
      <c r="Z3551" s="41"/>
      <c r="AA3551" s="43"/>
      <c r="AB3551" s="27"/>
      <c r="AC3551" s="27"/>
      <c r="AD3551" s="27"/>
      <c r="AE3551" s="44"/>
      <c r="AF3551" s="27"/>
      <c r="AG3551" s="28"/>
      <c r="AH3551" s="27"/>
      <c r="AI3551" s="27"/>
      <c r="AJ3551" s="27"/>
      <c r="AK3551" s="28"/>
      <c r="AL3551" s="29"/>
      <c r="AM3551" s="29"/>
      <c r="AN3551" s="29"/>
      <c r="AO3551" s="29"/>
      <c r="AP3551" s="29"/>
      <c r="AQ3551" s="29"/>
      <c r="AR3551" s="29"/>
      <c r="AS3551" s="29"/>
      <c r="AT3551" s="29"/>
      <c r="AU3551" s="29"/>
      <c r="AV3551" s="29"/>
      <c r="AW3551" s="29"/>
      <c r="AX3551" s="29"/>
      <c r="AY3551" s="31"/>
      <c r="AZ3551" s="30"/>
      <c r="BA3551" s="35"/>
    </row>
    <row r="3552" spans="1:53" x14ac:dyDescent="0.25">
      <c r="A3552" s="27"/>
      <c r="B3552" s="27"/>
      <c r="C3552" s="27"/>
      <c r="D3552" s="27"/>
      <c r="E3552" s="27"/>
      <c r="F3552" s="27"/>
      <c r="G3552" s="27"/>
      <c r="H3552" s="27"/>
      <c r="I3552" s="27"/>
      <c r="J3552" s="27"/>
      <c r="K3552" s="27"/>
      <c r="L3552" s="27"/>
      <c r="M3552" s="42"/>
      <c r="N3552" s="42"/>
      <c r="O3552" s="42"/>
      <c r="P3552" s="42"/>
      <c r="Q3552" s="42"/>
      <c r="R3552" s="42"/>
      <c r="S3552" s="42"/>
      <c r="T3552" s="42"/>
      <c r="U3552" s="42"/>
      <c r="V3552" s="42"/>
      <c r="W3552" s="42"/>
      <c r="X3552" s="42"/>
      <c r="Y3552" s="41"/>
      <c r="Z3552" s="41"/>
      <c r="AA3552" s="43"/>
      <c r="AB3552" s="27"/>
      <c r="AC3552" s="27"/>
      <c r="AD3552" s="27"/>
      <c r="AE3552" s="44"/>
      <c r="AF3552" s="27"/>
      <c r="AG3552" s="28"/>
      <c r="AH3552" s="27"/>
      <c r="AI3552" s="27"/>
      <c r="AJ3552" s="27"/>
      <c r="AK3552" s="28"/>
      <c r="AL3552" s="29"/>
      <c r="AM3552" s="29"/>
      <c r="AN3552" s="29"/>
      <c r="AO3552" s="29"/>
      <c r="AP3552" s="29"/>
      <c r="AQ3552" s="29"/>
      <c r="AR3552" s="29"/>
      <c r="AS3552" s="29"/>
      <c r="AT3552" s="29"/>
      <c r="AU3552" s="29"/>
      <c r="AV3552" s="29"/>
      <c r="AW3552" s="29"/>
      <c r="AX3552" s="29"/>
      <c r="AY3552" s="31"/>
      <c r="AZ3552" s="30"/>
      <c r="BA3552" s="35"/>
    </row>
    <row r="3553" spans="1:53" x14ac:dyDescent="0.25">
      <c r="A3553" s="27"/>
      <c r="B3553" s="27"/>
      <c r="C3553" s="27"/>
      <c r="D3553" s="27"/>
      <c r="E3553" s="27"/>
      <c r="F3553" s="27"/>
      <c r="G3553" s="27"/>
      <c r="H3553" s="27"/>
      <c r="I3553" s="27"/>
      <c r="J3553" s="27"/>
      <c r="K3553" s="27"/>
      <c r="L3553" s="27"/>
      <c r="M3553" s="42"/>
      <c r="N3553" s="42"/>
      <c r="O3553" s="42"/>
      <c r="P3553" s="42"/>
      <c r="Q3553" s="42"/>
      <c r="R3553" s="42"/>
      <c r="S3553" s="42"/>
      <c r="T3553" s="42"/>
      <c r="U3553" s="42"/>
      <c r="V3553" s="42"/>
      <c r="W3553" s="42"/>
      <c r="X3553" s="42"/>
      <c r="Y3553" s="41"/>
      <c r="Z3553" s="41"/>
      <c r="AA3553" s="43"/>
      <c r="AB3553" s="27"/>
      <c r="AC3553" s="27"/>
      <c r="AD3553" s="27"/>
      <c r="AE3553" s="44"/>
      <c r="AF3553" s="27"/>
      <c r="AG3553" s="28"/>
      <c r="AH3553" s="27"/>
      <c r="AI3553" s="27"/>
      <c r="AJ3553" s="27"/>
      <c r="AK3553" s="28"/>
      <c r="AL3553" s="29"/>
      <c r="AM3553" s="29"/>
      <c r="AN3553" s="29"/>
      <c r="AO3553" s="29"/>
      <c r="AP3553" s="29"/>
      <c r="AQ3553" s="29"/>
      <c r="AR3553" s="29"/>
      <c r="AS3553" s="29"/>
      <c r="AT3553" s="29"/>
      <c r="AU3553" s="29"/>
      <c r="AV3553" s="29"/>
      <c r="AW3553" s="29"/>
      <c r="AX3553" s="29"/>
      <c r="AY3553" s="31"/>
      <c r="AZ3553" s="30"/>
      <c r="BA3553" s="35"/>
    </row>
    <row r="3554" spans="1:53" x14ac:dyDescent="0.25">
      <c r="A3554" s="27"/>
      <c r="B3554" s="27"/>
      <c r="C3554" s="27"/>
      <c r="D3554" s="27"/>
      <c r="E3554" s="27"/>
      <c r="F3554" s="27"/>
      <c r="G3554" s="27"/>
      <c r="H3554" s="27"/>
      <c r="I3554" s="27"/>
      <c r="J3554" s="27"/>
      <c r="K3554" s="27"/>
      <c r="L3554" s="27"/>
      <c r="M3554" s="42"/>
      <c r="N3554" s="42"/>
      <c r="O3554" s="42"/>
      <c r="P3554" s="42"/>
      <c r="Q3554" s="42"/>
      <c r="R3554" s="42"/>
      <c r="S3554" s="42"/>
      <c r="T3554" s="42"/>
      <c r="U3554" s="42"/>
      <c r="V3554" s="42"/>
      <c r="W3554" s="42"/>
      <c r="X3554" s="42"/>
      <c r="Y3554" s="41"/>
      <c r="Z3554" s="41"/>
      <c r="AA3554" s="43"/>
      <c r="AB3554" s="27"/>
      <c r="AC3554" s="27"/>
      <c r="AD3554" s="27"/>
      <c r="AE3554" s="44"/>
      <c r="AF3554" s="27"/>
      <c r="AG3554" s="28"/>
      <c r="AH3554" s="27"/>
      <c r="AI3554" s="27"/>
      <c r="AJ3554" s="27"/>
      <c r="AK3554" s="28"/>
      <c r="AL3554" s="29"/>
      <c r="AM3554" s="29"/>
      <c r="AN3554" s="29"/>
      <c r="AO3554" s="29"/>
      <c r="AP3554" s="29"/>
      <c r="AQ3554" s="29"/>
      <c r="AR3554" s="29"/>
      <c r="AS3554" s="29"/>
      <c r="AT3554" s="29"/>
      <c r="AU3554" s="29"/>
      <c r="AV3554" s="29"/>
      <c r="AW3554" s="29"/>
      <c r="AX3554" s="29"/>
      <c r="AY3554" s="31"/>
      <c r="AZ3554" s="30"/>
      <c r="BA3554" s="35"/>
    </row>
    <row r="3555" spans="1:53" x14ac:dyDescent="0.25">
      <c r="A3555" s="27"/>
      <c r="B3555" s="27"/>
      <c r="C3555" s="27"/>
      <c r="D3555" s="27"/>
      <c r="E3555" s="27"/>
      <c r="F3555" s="27"/>
      <c r="G3555" s="27"/>
      <c r="H3555" s="27"/>
      <c r="I3555" s="27"/>
      <c r="J3555" s="27"/>
      <c r="K3555" s="27"/>
      <c r="L3555" s="27"/>
      <c r="M3555" s="42"/>
      <c r="N3555" s="42"/>
      <c r="O3555" s="42"/>
      <c r="P3555" s="42"/>
      <c r="Q3555" s="42"/>
      <c r="R3555" s="42"/>
      <c r="S3555" s="42"/>
      <c r="T3555" s="42"/>
      <c r="U3555" s="42"/>
      <c r="V3555" s="42"/>
      <c r="W3555" s="42"/>
      <c r="X3555" s="42"/>
      <c r="Y3555" s="41"/>
      <c r="Z3555" s="41"/>
      <c r="AA3555" s="43"/>
      <c r="AB3555" s="27"/>
      <c r="AC3555" s="27"/>
      <c r="AD3555" s="27"/>
      <c r="AE3555" s="44"/>
      <c r="AF3555" s="27"/>
      <c r="AG3555" s="28"/>
      <c r="AH3555" s="27"/>
      <c r="AI3555" s="27"/>
      <c r="AJ3555" s="27"/>
      <c r="AK3555" s="28"/>
      <c r="AL3555" s="29"/>
      <c r="AM3555" s="29"/>
      <c r="AN3555" s="29"/>
      <c r="AO3555" s="29"/>
      <c r="AP3555" s="29"/>
      <c r="AQ3555" s="29"/>
      <c r="AR3555" s="29"/>
      <c r="AS3555" s="29"/>
      <c r="AT3555" s="29"/>
      <c r="AU3555" s="29"/>
      <c r="AV3555" s="29"/>
      <c r="AW3555" s="29"/>
      <c r="AX3555" s="29"/>
      <c r="AY3555" s="31"/>
      <c r="AZ3555" s="30"/>
      <c r="BA3555" s="35"/>
    </row>
    <row r="3556" spans="1:53" x14ac:dyDescent="0.25">
      <c r="A3556" s="27"/>
      <c r="B3556" s="27"/>
      <c r="C3556" s="27"/>
      <c r="D3556" s="27"/>
      <c r="E3556" s="27"/>
      <c r="F3556" s="27"/>
      <c r="G3556" s="27"/>
      <c r="H3556" s="27"/>
      <c r="I3556" s="27"/>
      <c r="J3556" s="27"/>
      <c r="K3556" s="27"/>
      <c r="L3556" s="27"/>
      <c r="M3556" s="42"/>
      <c r="N3556" s="42"/>
      <c r="O3556" s="42"/>
      <c r="P3556" s="42"/>
      <c r="Q3556" s="42"/>
      <c r="R3556" s="42"/>
      <c r="S3556" s="42"/>
      <c r="T3556" s="42"/>
      <c r="U3556" s="42"/>
      <c r="V3556" s="42"/>
      <c r="W3556" s="42"/>
      <c r="X3556" s="42"/>
      <c r="Y3556" s="41"/>
      <c r="Z3556" s="41"/>
      <c r="AA3556" s="43"/>
      <c r="AB3556" s="27"/>
      <c r="AC3556" s="27"/>
      <c r="AD3556" s="27"/>
      <c r="AE3556" s="44"/>
      <c r="AF3556" s="27"/>
      <c r="AG3556" s="28"/>
      <c r="AH3556" s="27"/>
      <c r="AI3556" s="27"/>
      <c r="AJ3556" s="27"/>
      <c r="AK3556" s="28"/>
      <c r="AL3556" s="29"/>
      <c r="AM3556" s="29"/>
      <c r="AN3556" s="29"/>
      <c r="AO3556" s="29"/>
      <c r="AP3556" s="29"/>
      <c r="AQ3556" s="29"/>
      <c r="AR3556" s="29"/>
      <c r="AS3556" s="29"/>
      <c r="AT3556" s="29"/>
      <c r="AU3556" s="29"/>
      <c r="AV3556" s="29"/>
      <c r="AW3556" s="29"/>
      <c r="AX3556" s="29"/>
      <c r="AY3556" s="31"/>
      <c r="AZ3556" s="30"/>
      <c r="BA3556" s="35"/>
    </row>
    <row r="3557" spans="1:53" x14ac:dyDescent="0.25">
      <c r="A3557" s="27"/>
      <c r="B3557" s="27"/>
      <c r="C3557" s="27"/>
      <c r="D3557" s="27"/>
      <c r="E3557" s="27"/>
      <c r="F3557" s="27"/>
      <c r="G3557" s="27"/>
      <c r="H3557" s="27"/>
      <c r="I3557" s="27"/>
      <c r="J3557" s="27"/>
      <c r="K3557" s="27"/>
      <c r="L3557" s="27"/>
      <c r="M3557" s="42"/>
      <c r="N3557" s="42"/>
      <c r="O3557" s="42"/>
      <c r="P3557" s="42"/>
      <c r="Q3557" s="42"/>
      <c r="R3557" s="42"/>
      <c r="S3557" s="42"/>
      <c r="T3557" s="42"/>
      <c r="U3557" s="42"/>
      <c r="V3557" s="42"/>
      <c r="W3557" s="42"/>
      <c r="X3557" s="42"/>
      <c r="Y3557" s="41"/>
      <c r="Z3557" s="41"/>
      <c r="AA3557" s="43"/>
      <c r="AB3557" s="27"/>
      <c r="AC3557" s="27"/>
      <c r="AD3557" s="27"/>
      <c r="AE3557" s="44"/>
      <c r="AF3557" s="27"/>
      <c r="AG3557" s="28"/>
      <c r="AH3557" s="27"/>
      <c r="AI3557" s="27"/>
      <c r="AJ3557" s="27"/>
      <c r="AK3557" s="28"/>
      <c r="AL3557" s="29"/>
      <c r="AM3557" s="29"/>
      <c r="AN3557" s="29"/>
      <c r="AO3557" s="29"/>
      <c r="AP3557" s="29"/>
      <c r="AQ3557" s="29"/>
      <c r="AR3557" s="29"/>
      <c r="AS3557" s="29"/>
      <c r="AT3557" s="29"/>
      <c r="AU3557" s="29"/>
      <c r="AV3557" s="29"/>
      <c r="AW3557" s="29"/>
      <c r="AX3557" s="29"/>
      <c r="AY3557" s="31"/>
      <c r="AZ3557" s="30"/>
      <c r="BA3557" s="35"/>
    </row>
    <row r="3558" spans="1:53" x14ac:dyDescent="0.25">
      <c r="A3558" s="27"/>
      <c r="B3558" s="27"/>
      <c r="C3558" s="27"/>
      <c r="D3558" s="27"/>
      <c r="E3558" s="27"/>
      <c r="F3558" s="27"/>
      <c r="G3558" s="27"/>
      <c r="H3558" s="27"/>
      <c r="I3558" s="27"/>
      <c r="J3558" s="27"/>
      <c r="K3558" s="27"/>
      <c r="L3558" s="27"/>
      <c r="M3558" s="42"/>
      <c r="N3558" s="42"/>
      <c r="O3558" s="42"/>
      <c r="P3558" s="42"/>
      <c r="Q3558" s="42"/>
      <c r="R3558" s="42"/>
      <c r="S3558" s="42"/>
      <c r="T3558" s="42"/>
      <c r="U3558" s="42"/>
      <c r="V3558" s="42"/>
      <c r="W3558" s="42"/>
      <c r="X3558" s="42"/>
      <c r="Y3558" s="41"/>
      <c r="Z3558" s="41"/>
      <c r="AA3558" s="43"/>
      <c r="AB3558" s="27"/>
      <c r="AC3558" s="27"/>
      <c r="AD3558" s="27"/>
      <c r="AE3558" s="44"/>
      <c r="AF3558" s="27"/>
      <c r="AG3558" s="28"/>
      <c r="AH3558" s="27"/>
      <c r="AI3558" s="27"/>
      <c r="AJ3558" s="27"/>
      <c r="AK3558" s="28"/>
      <c r="AL3558" s="29"/>
      <c r="AM3558" s="29"/>
      <c r="AN3558" s="29"/>
      <c r="AO3558" s="29"/>
      <c r="AP3558" s="29"/>
      <c r="AQ3558" s="29"/>
      <c r="AR3558" s="29"/>
      <c r="AS3558" s="29"/>
      <c r="AT3558" s="29"/>
      <c r="AU3558" s="29"/>
      <c r="AV3558" s="29"/>
      <c r="AW3558" s="29"/>
      <c r="AX3558" s="29"/>
      <c r="AY3558" s="31"/>
      <c r="AZ3558" s="30"/>
      <c r="BA3558" s="35"/>
    </row>
    <row r="3559" spans="1:53" x14ac:dyDescent="0.25">
      <c r="A3559" s="27"/>
      <c r="B3559" s="27"/>
      <c r="C3559" s="27"/>
      <c r="D3559" s="27"/>
      <c r="E3559" s="27"/>
      <c r="F3559" s="27"/>
      <c r="G3559" s="27"/>
      <c r="H3559" s="27"/>
      <c r="I3559" s="27"/>
      <c r="J3559" s="27"/>
      <c r="K3559" s="27"/>
      <c r="L3559" s="27"/>
      <c r="M3559" s="42"/>
      <c r="N3559" s="42"/>
      <c r="O3559" s="42"/>
      <c r="P3559" s="42"/>
      <c r="Q3559" s="42"/>
      <c r="R3559" s="42"/>
      <c r="S3559" s="42"/>
      <c r="T3559" s="42"/>
      <c r="U3559" s="42"/>
      <c r="V3559" s="42"/>
      <c r="W3559" s="42"/>
      <c r="X3559" s="42"/>
      <c r="Y3559" s="41"/>
      <c r="Z3559" s="41"/>
      <c r="AA3559" s="43"/>
      <c r="AB3559" s="27"/>
      <c r="AC3559" s="27"/>
      <c r="AD3559" s="27"/>
      <c r="AE3559" s="44"/>
      <c r="AF3559" s="27"/>
      <c r="AG3559" s="28"/>
      <c r="AH3559" s="27"/>
      <c r="AI3559" s="27"/>
      <c r="AJ3559" s="27"/>
      <c r="AK3559" s="28"/>
      <c r="AL3559" s="29"/>
      <c r="AM3559" s="29"/>
      <c r="AN3559" s="29"/>
      <c r="AO3559" s="29"/>
      <c r="AP3559" s="29"/>
      <c r="AQ3559" s="29"/>
      <c r="AR3559" s="29"/>
      <c r="AS3559" s="29"/>
      <c r="AT3559" s="29"/>
      <c r="AU3559" s="29"/>
      <c r="AV3559" s="29"/>
      <c r="AW3559" s="29"/>
      <c r="AX3559" s="29"/>
      <c r="AY3559" s="31"/>
      <c r="AZ3559" s="30"/>
      <c r="BA3559" s="35"/>
    </row>
    <row r="3560" spans="1:53" x14ac:dyDescent="0.25">
      <c r="A3560" s="27"/>
      <c r="B3560" s="27"/>
      <c r="C3560" s="27"/>
      <c r="D3560" s="27"/>
      <c r="E3560" s="27"/>
      <c r="F3560" s="27"/>
      <c r="G3560" s="27"/>
      <c r="H3560" s="27"/>
      <c r="I3560" s="27"/>
      <c r="J3560" s="27"/>
      <c r="K3560" s="27"/>
      <c r="L3560" s="27"/>
      <c r="M3560" s="42"/>
      <c r="N3560" s="42"/>
      <c r="O3560" s="42"/>
      <c r="P3560" s="42"/>
      <c r="Q3560" s="42"/>
      <c r="R3560" s="42"/>
      <c r="S3560" s="42"/>
      <c r="T3560" s="42"/>
      <c r="U3560" s="42"/>
      <c r="V3560" s="42"/>
      <c r="W3560" s="42"/>
      <c r="X3560" s="42"/>
      <c r="Y3560" s="41"/>
      <c r="Z3560" s="41"/>
      <c r="AA3560" s="43"/>
      <c r="AB3560" s="27"/>
      <c r="AC3560" s="27"/>
      <c r="AD3560" s="27"/>
      <c r="AE3560" s="44"/>
      <c r="AF3560" s="27"/>
      <c r="AG3560" s="28"/>
      <c r="AH3560" s="27"/>
      <c r="AI3560" s="27"/>
      <c r="AJ3560" s="27"/>
      <c r="AK3560" s="28"/>
      <c r="AL3560" s="29"/>
      <c r="AM3560" s="29"/>
      <c r="AN3560" s="29"/>
      <c r="AO3560" s="29"/>
      <c r="AP3560" s="29"/>
      <c r="AQ3560" s="29"/>
      <c r="AR3560" s="29"/>
      <c r="AS3560" s="29"/>
      <c r="AT3560" s="29"/>
      <c r="AU3560" s="29"/>
      <c r="AV3560" s="29"/>
      <c r="AW3560" s="29"/>
      <c r="AX3560" s="29"/>
      <c r="AY3560" s="31"/>
      <c r="AZ3560" s="30"/>
      <c r="BA3560" s="35"/>
    </row>
    <row r="3561" spans="1:53" x14ac:dyDescent="0.25">
      <c r="A3561" s="27"/>
      <c r="B3561" s="27"/>
      <c r="C3561" s="27"/>
      <c r="D3561" s="27"/>
      <c r="E3561" s="27"/>
      <c r="F3561" s="27"/>
      <c r="G3561" s="27"/>
      <c r="H3561" s="27"/>
      <c r="I3561" s="27"/>
      <c r="J3561" s="27"/>
      <c r="K3561" s="27"/>
      <c r="L3561" s="27"/>
      <c r="M3561" s="42"/>
      <c r="N3561" s="42"/>
      <c r="O3561" s="42"/>
      <c r="P3561" s="42"/>
      <c r="Q3561" s="42"/>
      <c r="R3561" s="42"/>
      <c r="S3561" s="42"/>
      <c r="T3561" s="42"/>
      <c r="U3561" s="42"/>
      <c r="V3561" s="42"/>
      <c r="W3561" s="42"/>
      <c r="X3561" s="42"/>
      <c r="Y3561" s="41"/>
      <c r="Z3561" s="41"/>
      <c r="AA3561" s="43"/>
      <c r="AB3561" s="27"/>
      <c r="AC3561" s="27"/>
      <c r="AD3561" s="27"/>
      <c r="AE3561" s="44"/>
      <c r="AF3561" s="27"/>
      <c r="AG3561" s="28"/>
      <c r="AH3561" s="27"/>
      <c r="AI3561" s="27"/>
      <c r="AJ3561" s="27"/>
      <c r="AK3561" s="28"/>
      <c r="AL3561" s="29"/>
      <c r="AM3561" s="29"/>
      <c r="AN3561" s="29"/>
      <c r="AO3561" s="29"/>
      <c r="AP3561" s="29"/>
      <c r="AQ3561" s="29"/>
      <c r="AR3561" s="29"/>
      <c r="AS3561" s="29"/>
      <c r="AT3561" s="29"/>
      <c r="AU3561" s="29"/>
      <c r="AV3561" s="29"/>
      <c r="AW3561" s="29"/>
      <c r="AX3561" s="29"/>
      <c r="AY3561" s="31"/>
      <c r="AZ3561" s="30"/>
      <c r="BA3561" s="35"/>
    </row>
    <row r="3562" spans="1:53" x14ac:dyDescent="0.25">
      <c r="A3562" s="27"/>
      <c r="B3562" s="27"/>
      <c r="C3562" s="27"/>
      <c r="D3562" s="27"/>
      <c r="E3562" s="27"/>
      <c r="F3562" s="27"/>
      <c r="G3562" s="27"/>
      <c r="H3562" s="27"/>
      <c r="I3562" s="27"/>
      <c r="J3562" s="27"/>
      <c r="K3562" s="27"/>
      <c r="L3562" s="27"/>
      <c r="M3562" s="42"/>
      <c r="N3562" s="42"/>
      <c r="O3562" s="42"/>
      <c r="P3562" s="42"/>
      <c r="Q3562" s="42"/>
      <c r="R3562" s="42"/>
      <c r="S3562" s="42"/>
      <c r="T3562" s="42"/>
      <c r="U3562" s="42"/>
      <c r="V3562" s="42"/>
      <c r="W3562" s="42"/>
      <c r="X3562" s="42"/>
      <c r="Y3562" s="41"/>
      <c r="Z3562" s="41"/>
      <c r="AA3562" s="43"/>
      <c r="AB3562" s="27"/>
      <c r="AC3562" s="27"/>
      <c r="AD3562" s="27"/>
      <c r="AE3562" s="44"/>
      <c r="AF3562" s="27"/>
      <c r="AG3562" s="28"/>
      <c r="AH3562" s="27"/>
      <c r="AI3562" s="27"/>
      <c r="AJ3562" s="27"/>
      <c r="AK3562" s="28"/>
      <c r="AL3562" s="29"/>
      <c r="AM3562" s="29"/>
      <c r="AN3562" s="29"/>
      <c r="AO3562" s="29"/>
      <c r="AP3562" s="29"/>
      <c r="AQ3562" s="29"/>
      <c r="AR3562" s="29"/>
      <c r="AS3562" s="29"/>
      <c r="AT3562" s="29"/>
      <c r="AU3562" s="29"/>
      <c r="AV3562" s="29"/>
      <c r="AW3562" s="29"/>
      <c r="AX3562" s="29"/>
      <c r="AY3562" s="31"/>
      <c r="AZ3562" s="30"/>
      <c r="BA3562" s="35"/>
    </row>
    <row r="3563" spans="1:53" x14ac:dyDescent="0.25">
      <c r="A3563" s="27"/>
      <c r="B3563" s="27"/>
      <c r="C3563" s="27"/>
      <c r="D3563" s="27"/>
      <c r="E3563" s="27"/>
      <c r="F3563" s="27"/>
      <c r="G3563" s="27"/>
      <c r="H3563" s="27"/>
      <c r="I3563" s="27"/>
      <c r="J3563" s="27"/>
      <c r="K3563" s="27"/>
      <c r="L3563" s="27"/>
      <c r="M3563" s="42"/>
      <c r="N3563" s="42"/>
      <c r="O3563" s="42"/>
      <c r="P3563" s="42"/>
      <c r="Q3563" s="42"/>
      <c r="R3563" s="42"/>
      <c r="S3563" s="42"/>
      <c r="T3563" s="42"/>
      <c r="U3563" s="42"/>
      <c r="V3563" s="42"/>
      <c r="W3563" s="42"/>
      <c r="X3563" s="42"/>
      <c r="Y3563" s="41"/>
      <c r="Z3563" s="41"/>
      <c r="AA3563" s="43"/>
      <c r="AB3563" s="27"/>
      <c r="AC3563" s="27"/>
      <c r="AD3563" s="27"/>
      <c r="AE3563" s="44"/>
      <c r="AF3563" s="27"/>
      <c r="AG3563" s="28"/>
      <c r="AH3563" s="27"/>
      <c r="AI3563" s="27"/>
      <c r="AJ3563" s="27"/>
      <c r="AK3563" s="28"/>
      <c r="AL3563" s="29"/>
      <c r="AM3563" s="29"/>
      <c r="AN3563" s="29"/>
      <c r="AO3563" s="29"/>
      <c r="AP3563" s="29"/>
      <c r="AQ3563" s="29"/>
      <c r="AR3563" s="29"/>
      <c r="AS3563" s="29"/>
      <c r="AT3563" s="29"/>
      <c r="AU3563" s="29"/>
      <c r="AV3563" s="29"/>
      <c r="AW3563" s="29"/>
      <c r="AX3563" s="29"/>
      <c r="AY3563" s="31"/>
      <c r="AZ3563" s="30"/>
      <c r="BA3563" s="35"/>
    </row>
    <row r="3564" spans="1:53" x14ac:dyDescent="0.25">
      <c r="A3564" s="27"/>
      <c r="B3564" s="27"/>
      <c r="C3564" s="27"/>
      <c r="D3564" s="27"/>
      <c r="E3564" s="27"/>
      <c r="F3564" s="27"/>
      <c r="G3564" s="27"/>
      <c r="H3564" s="27"/>
      <c r="I3564" s="27"/>
      <c r="J3564" s="27"/>
      <c r="K3564" s="27"/>
      <c r="L3564" s="27"/>
      <c r="M3564" s="42"/>
      <c r="N3564" s="42"/>
      <c r="O3564" s="42"/>
      <c r="P3564" s="42"/>
      <c r="Q3564" s="42"/>
      <c r="R3564" s="42"/>
      <c r="S3564" s="42"/>
      <c r="T3564" s="42"/>
      <c r="U3564" s="42"/>
      <c r="V3564" s="42"/>
      <c r="W3564" s="42"/>
      <c r="X3564" s="42"/>
      <c r="Y3564" s="41"/>
      <c r="Z3564" s="41"/>
      <c r="AA3564" s="43"/>
      <c r="AB3564" s="27"/>
      <c r="AC3564" s="27"/>
      <c r="AD3564" s="27"/>
      <c r="AE3564" s="44"/>
      <c r="AF3564" s="27"/>
      <c r="AG3564" s="28"/>
      <c r="AH3564" s="27"/>
      <c r="AI3564" s="27"/>
      <c r="AJ3564" s="27"/>
      <c r="AK3564" s="28"/>
      <c r="AL3564" s="29"/>
      <c r="AM3564" s="29"/>
      <c r="AN3564" s="29"/>
      <c r="AO3564" s="29"/>
      <c r="AP3564" s="29"/>
      <c r="AQ3564" s="29"/>
      <c r="AR3564" s="29"/>
      <c r="AS3564" s="29"/>
      <c r="AT3564" s="29"/>
      <c r="AU3564" s="29"/>
      <c r="AV3564" s="29"/>
      <c r="AW3564" s="29"/>
      <c r="AX3564" s="29"/>
      <c r="AY3564" s="31"/>
      <c r="AZ3564" s="30"/>
      <c r="BA3564" s="35"/>
    </row>
    <row r="3565" spans="1:53" x14ac:dyDescent="0.25">
      <c r="A3565" s="27"/>
      <c r="B3565" s="27"/>
      <c r="C3565" s="27"/>
      <c r="D3565" s="27"/>
      <c r="E3565" s="27"/>
      <c r="F3565" s="27"/>
      <c r="G3565" s="27"/>
      <c r="H3565" s="27"/>
      <c r="I3565" s="27"/>
      <c r="J3565" s="27"/>
      <c r="K3565" s="27"/>
      <c r="L3565" s="27"/>
      <c r="M3565" s="42"/>
      <c r="N3565" s="42"/>
      <c r="O3565" s="42"/>
      <c r="P3565" s="42"/>
      <c r="Q3565" s="42"/>
      <c r="R3565" s="42"/>
      <c r="S3565" s="42"/>
      <c r="T3565" s="42"/>
      <c r="U3565" s="42"/>
      <c r="V3565" s="42"/>
      <c r="W3565" s="42"/>
      <c r="X3565" s="42"/>
      <c r="Y3565" s="41"/>
      <c r="Z3565" s="41"/>
      <c r="AA3565" s="43"/>
      <c r="AB3565" s="27"/>
      <c r="AC3565" s="27"/>
      <c r="AD3565" s="27"/>
      <c r="AE3565" s="44"/>
      <c r="AF3565" s="27"/>
      <c r="AG3565" s="28"/>
      <c r="AH3565" s="27"/>
      <c r="AI3565" s="27"/>
      <c r="AJ3565" s="27"/>
      <c r="AK3565" s="28"/>
      <c r="AL3565" s="29"/>
      <c r="AM3565" s="29"/>
      <c r="AN3565" s="29"/>
      <c r="AO3565" s="29"/>
      <c r="AP3565" s="29"/>
      <c r="AQ3565" s="29"/>
      <c r="AR3565" s="29"/>
      <c r="AS3565" s="29"/>
      <c r="AT3565" s="29"/>
      <c r="AU3565" s="29"/>
      <c r="AV3565" s="29"/>
      <c r="AW3565" s="29"/>
      <c r="AX3565" s="29"/>
      <c r="AY3565" s="31"/>
      <c r="AZ3565" s="30"/>
      <c r="BA3565" s="35"/>
    </row>
    <row r="3566" spans="1:53" x14ac:dyDescent="0.25">
      <c r="A3566" s="27"/>
      <c r="B3566" s="27"/>
      <c r="C3566" s="27"/>
      <c r="D3566" s="27"/>
      <c r="E3566" s="27"/>
      <c r="F3566" s="27"/>
      <c r="G3566" s="27"/>
      <c r="H3566" s="27"/>
      <c r="I3566" s="27"/>
      <c r="J3566" s="27"/>
      <c r="K3566" s="27"/>
      <c r="L3566" s="27"/>
      <c r="M3566" s="42"/>
      <c r="N3566" s="42"/>
      <c r="O3566" s="42"/>
      <c r="P3566" s="42"/>
      <c r="Q3566" s="42"/>
      <c r="R3566" s="42"/>
      <c r="S3566" s="42"/>
      <c r="T3566" s="42"/>
      <c r="U3566" s="42"/>
      <c r="V3566" s="42"/>
      <c r="W3566" s="42"/>
      <c r="X3566" s="42"/>
      <c r="Y3566" s="41"/>
      <c r="Z3566" s="41"/>
      <c r="AA3566" s="43"/>
      <c r="AB3566" s="27"/>
      <c r="AC3566" s="27"/>
      <c r="AD3566" s="27"/>
      <c r="AE3566" s="44"/>
      <c r="AF3566" s="27"/>
      <c r="AG3566" s="28"/>
      <c r="AH3566" s="27"/>
      <c r="AI3566" s="27"/>
      <c r="AJ3566" s="27"/>
      <c r="AK3566" s="28"/>
      <c r="AL3566" s="29"/>
      <c r="AM3566" s="29"/>
      <c r="AN3566" s="29"/>
      <c r="AO3566" s="29"/>
      <c r="AP3566" s="29"/>
      <c r="AQ3566" s="29"/>
      <c r="AR3566" s="29"/>
      <c r="AS3566" s="29"/>
      <c r="AT3566" s="29"/>
      <c r="AU3566" s="29"/>
      <c r="AV3566" s="29"/>
      <c r="AW3566" s="29"/>
      <c r="AX3566" s="29"/>
      <c r="AY3566" s="31"/>
      <c r="AZ3566" s="30"/>
      <c r="BA3566" s="35"/>
    </row>
    <row r="3567" spans="1:53" x14ac:dyDescent="0.25">
      <c r="A3567" s="27"/>
      <c r="B3567" s="27"/>
      <c r="C3567" s="27"/>
      <c r="D3567" s="27"/>
      <c r="E3567" s="27"/>
      <c r="F3567" s="27"/>
      <c r="G3567" s="27"/>
      <c r="H3567" s="27"/>
      <c r="I3567" s="27"/>
      <c r="J3567" s="27"/>
      <c r="K3567" s="27"/>
      <c r="L3567" s="27"/>
      <c r="M3567" s="42"/>
      <c r="N3567" s="42"/>
      <c r="O3567" s="42"/>
      <c r="P3567" s="42"/>
      <c r="Q3567" s="42"/>
      <c r="R3567" s="42"/>
      <c r="S3567" s="42"/>
      <c r="T3567" s="42"/>
      <c r="U3567" s="42"/>
      <c r="V3567" s="42"/>
      <c r="W3567" s="42"/>
      <c r="X3567" s="42"/>
      <c r="Y3567" s="41"/>
      <c r="Z3567" s="41"/>
      <c r="AA3567" s="43"/>
      <c r="AB3567" s="27"/>
      <c r="AC3567" s="27"/>
      <c r="AD3567" s="27"/>
      <c r="AE3567" s="44"/>
      <c r="AF3567" s="27"/>
      <c r="AG3567" s="28"/>
      <c r="AH3567" s="27"/>
      <c r="AI3567" s="27"/>
      <c r="AJ3567" s="27"/>
      <c r="AK3567" s="28"/>
      <c r="AL3567" s="29"/>
      <c r="AM3567" s="29"/>
      <c r="AN3567" s="29"/>
      <c r="AO3567" s="29"/>
      <c r="AP3567" s="29"/>
      <c r="AQ3567" s="29"/>
      <c r="AR3567" s="29"/>
      <c r="AS3567" s="29"/>
      <c r="AT3567" s="29"/>
      <c r="AU3567" s="29"/>
      <c r="AV3567" s="29"/>
      <c r="AW3567" s="29"/>
      <c r="AX3567" s="29"/>
      <c r="AY3567" s="31"/>
      <c r="AZ3567" s="30"/>
      <c r="BA3567" s="35"/>
    </row>
    <row r="3568" spans="1:53" x14ac:dyDescent="0.25">
      <c r="A3568" s="27"/>
      <c r="B3568" s="27"/>
      <c r="C3568" s="27"/>
      <c r="D3568" s="27"/>
      <c r="E3568" s="27"/>
      <c r="F3568" s="27"/>
      <c r="G3568" s="27"/>
      <c r="H3568" s="27"/>
      <c r="I3568" s="27"/>
      <c r="J3568" s="27"/>
      <c r="K3568" s="27"/>
      <c r="L3568" s="27"/>
      <c r="M3568" s="42"/>
      <c r="N3568" s="42"/>
      <c r="O3568" s="42"/>
      <c r="P3568" s="42"/>
      <c r="Q3568" s="42"/>
      <c r="R3568" s="42"/>
      <c r="S3568" s="42"/>
      <c r="T3568" s="42"/>
      <c r="U3568" s="42"/>
      <c r="V3568" s="42"/>
      <c r="W3568" s="42"/>
      <c r="X3568" s="42"/>
      <c r="Y3568" s="41"/>
      <c r="Z3568" s="41"/>
      <c r="AA3568" s="43"/>
      <c r="AB3568" s="27"/>
      <c r="AC3568" s="27"/>
      <c r="AD3568" s="27"/>
      <c r="AE3568" s="44"/>
      <c r="AF3568" s="27"/>
      <c r="AG3568" s="28"/>
      <c r="AH3568" s="27"/>
      <c r="AI3568" s="27"/>
      <c r="AJ3568" s="27"/>
      <c r="AK3568" s="28"/>
      <c r="AL3568" s="29"/>
      <c r="AM3568" s="29"/>
      <c r="AN3568" s="29"/>
      <c r="AO3568" s="29"/>
      <c r="AP3568" s="29"/>
      <c r="AQ3568" s="29"/>
      <c r="AR3568" s="29"/>
      <c r="AS3568" s="29"/>
      <c r="AT3568" s="29"/>
      <c r="AU3568" s="29"/>
      <c r="AV3568" s="29"/>
      <c r="AW3568" s="29"/>
      <c r="AX3568" s="29"/>
      <c r="AY3568" s="31"/>
      <c r="AZ3568" s="30"/>
      <c r="BA3568" s="35"/>
    </row>
    <row r="3569" spans="1:53" x14ac:dyDescent="0.25">
      <c r="A3569" s="27"/>
      <c r="B3569" s="27"/>
      <c r="C3569" s="27"/>
      <c r="D3569" s="27"/>
      <c r="E3569" s="27"/>
      <c r="F3569" s="27"/>
      <c r="G3569" s="27"/>
      <c r="H3569" s="27"/>
      <c r="I3569" s="27"/>
      <c r="J3569" s="27"/>
      <c r="K3569" s="27"/>
      <c r="L3569" s="27"/>
      <c r="M3569" s="42"/>
      <c r="N3569" s="42"/>
      <c r="O3569" s="42"/>
      <c r="P3569" s="42"/>
      <c r="Q3569" s="42"/>
      <c r="R3569" s="42"/>
      <c r="S3569" s="42"/>
      <c r="T3569" s="42"/>
      <c r="U3569" s="42"/>
      <c r="V3569" s="42"/>
      <c r="W3569" s="42"/>
      <c r="X3569" s="42"/>
      <c r="Y3569" s="41"/>
      <c r="Z3569" s="41"/>
      <c r="AA3569" s="43"/>
      <c r="AB3569" s="27"/>
      <c r="AC3569" s="27"/>
      <c r="AD3569" s="27"/>
      <c r="AE3569" s="44"/>
      <c r="AF3569" s="27"/>
      <c r="AG3569" s="28"/>
      <c r="AH3569" s="27"/>
      <c r="AI3569" s="27"/>
      <c r="AJ3569" s="27"/>
      <c r="AK3569" s="28"/>
      <c r="AL3569" s="29"/>
      <c r="AM3569" s="29"/>
      <c r="AN3569" s="29"/>
      <c r="AO3569" s="29"/>
      <c r="AP3569" s="29"/>
      <c r="AQ3569" s="29"/>
      <c r="AR3569" s="29"/>
      <c r="AS3569" s="29"/>
      <c r="AT3569" s="29"/>
      <c r="AU3569" s="29"/>
      <c r="AV3569" s="29"/>
      <c r="AW3569" s="29"/>
      <c r="AX3569" s="29"/>
      <c r="AY3569" s="31"/>
      <c r="AZ3569" s="30"/>
      <c r="BA3569" s="35"/>
    </row>
    <row r="3570" spans="1:53" x14ac:dyDescent="0.25">
      <c r="A3570" s="27"/>
      <c r="B3570" s="27"/>
      <c r="C3570" s="27"/>
      <c r="D3570" s="27"/>
      <c r="E3570" s="27"/>
      <c r="F3570" s="27"/>
      <c r="G3570" s="27"/>
      <c r="H3570" s="27"/>
      <c r="I3570" s="27"/>
      <c r="J3570" s="27"/>
      <c r="K3570" s="27"/>
      <c r="L3570" s="27"/>
      <c r="M3570" s="42"/>
      <c r="N3570" s="42"/>
      <c r="O3570" s="42"/>
      <c r="P3570" s="42"/>
      <c r="Q3570" s="42"/>
      <c r="R3570" s="42"/>
      <c r="S3570" s="42"/>
      <c r="T3570" s="42"/>
      <c r="U3570" s="42"/>
      <c r="V3570" s="42"/>
      <c r="W3570" s="42"/>
      <c r="X3570" s="42"/>
      <c r="Y3570" s="41"/>
      <c r="Z3570" s="41"/>
      <c r="AA3570" s="43"/>
      <c r="AB3570" s="27"/>
      <c r="AC3570" s="27"/>
      <c r="AD3570" s="27"/>
      <c r="AE3570" s="44"/>
      <c r="AF3570" s="27"/>
      <c r="AG3570" s="28"/>
      <c r="AH3570" s="27"/>
      <c r="AI3570" s="27"/>
      <c r="AJ3570" s="27"/>
      <c r="AK3570" s="28"/>
      <c r="AL3570" s="29"/>
      <c r="AM3570" s="29"/>
      <c r="AN3570" s="29"/>
      <c r="AO3570" s="29"/>
      <c r="AP3570" s="29"/>
      <c r="AQ3570" s="29"/>
      <c r="AR3570" s="29"/>
      <c r="AS3570" s="29"/>
      <c r="AT3570" s="29"/>
      <c r="AU3570" s="29"/>
      <c r="AV3570" s="29"/>
      <c r="AW3570" s="29"/>
      <c r="AX3570" s="29"/>
      <c r="AY3570" s="31"/>
      <c r="AZ3570" s="30"/>
      <c r="BA3570" s="35"/>
    </row>
    <row r="3571" spans="1:53" x14ac:dyDescent="0.25">
      <c r="A3571" s="27"/>
      <c r="B3571" s="27"/>
      <c r="C3571" s="27"/>
      <c r="D3571" s="27"/>
      <c r="E3571" s="27"/>
      <c r="F3571" s="27"/>
      <c r="G3571" s="27"/>
      <c r="H3571" s="27"/>
      <c r="I3571" s="27"/>
      <c r="J3571" s="27"/>
      <c r="K3571" s="27"/>
      <c r="L3571" s="27"/>
      <c r="M3571" s="42"/>
      <c r="N3571" s="42"/>
      <c r="O3571" s="42"/>
      <c r="P3571" s="42"/>
      <c r="Q3571" s="42"/>
      <c r="R3571" s="42"/>
      <c r="S3571" s="42"/>
      <c r="T3571" s="42"/>
      <c r="U3571" s="42"/>
      <c r="V3571" s="42"/>
      <c r="W3571" s="42"/>
      <c r="X3571" s="42"/>
      <c r="Y3571" s="41"/>
      <c r="Z3571" s="41"/>
      <c r="AA3571" s="43"/>
      <c r="AB3571" s="27"/>
      <c r="AC3571" s="27"/>
      <c r="AD3571" s="27"/>
      <c r="AE3571" s="44"/>
      <c r="AF3571" s="27"/>
      <c r="AG3571" s="28"/>
      <c r="AH3571" s="27"/>
      <c r="AI3571" s="27"/>
      <c r="AJ3571" s="27"/>
      <c r="AK3571" s="28"/>
      <c r="AL3571" s="29"/>
      <c r="AM3571" s="29"/>
      <c r="AN3571" s="29"/>
      <c r="AO3571" s="29"/>
      <c r="AP3571" s="29"/>
      <c r="AQ3571" s="29"/>
      <c r="AR3571" s="29"/>
      <c r="AS3571" s="29"/>
      <c r="AT3571" s="29"/>
      <c r="AU3571" s="29"/>
      <c r="AV3571" s="29"/>
      <c r="AW3571" s="29"/>
      <c r="AX3571" s="29"/>
      <c r="AY3571" s="31"/>
      <c r="AZ3571" s="30"/>
      <c r="BA3571" s="35"/>
    </row>
    <row r="3572" spans="1:53" x14ac:dyDescent="0.25">
      <c r="A3572" s="27"/>
      <c r="B3572" s="27"/>
      <c r="C3572" s="27"/>
      <c r="D3572" s="27"/>
      <c r="E3572" s="27"/>
      <c r="F3572" s="27"/>
      <c r="G3572" s="27"/>
      <c r="H3572" s="27"/>
      <c r="I3572" s="27"/>
      <c r="J3572" s="27"/>
      <c r="K3572" s="27"/>
      <c r="L3572" s="27"/>
      <c r="M3572" s="42"/>
      <c r="N3572" s="42"/>
      <c r="O3572" s="42"/>
      <c r="P3572" s="42"/>
      <c r="Q3572" s="42"/>
      <c r="R3572" s="42"/>
      <c r="S3572" s="42"/>
      <c r="T3572" s="42"/>
      <c r="U3572" s="42"/>
      <c r="V3572" s="42"/>
      <c r="W3572" s="42"/>
      <c r="X3572" s="42"/>
      <c r="Y3572" s="41"/>
      <c r="Z3572" s="41"/>
      <c r="AA3572" s="43"/>
      <c r="AB3572" s="27"/>
      <c r="AC3572" s="27"/>
      <c r="AD3572" s="27"/>
      <c r="AE3572" s="44"/>
      <c r="AF3572" s="27"/>
      <c r="AG3572" s="28"/>
      <c r="AH3572" s="27"/>
      <c r="AI3572" s="27"/>
      <c r="AJ3572" s="27"/>
      <c r="AK3572" s="28"/>
      <c r="AL3572" s="29"/>
      <c r="AM3572" s="29"/>
      <c r="AN3572" s="29"/>
      <c r="AO3572" s="29"/>
      <c r="AP3572" s="29"/>
      <c r="AQ3572" s="29"/>
      <c r="AR3572" s="29"/>
      <c r="AS3572" s="29"/>
      <c r="AT3572" s="29"/>
      <c r="AU3572" s="29"/>
      <c r="AV3572" s="29"/>
      <c r="AW3572" s="29"/>
      <c r="AX3572" s="29"/>
      <c r="AY3572" s="31"/>
      <c r="AZ3572" s="30"/>
      <c r="BA3572" s="35"/>
    </row>
    <row r="3573" spans="1:53" x14ac:dyDescent="0.25">
      <c r="A3573" s="27"/>
      <c r="B3573" s="27"/>
      <c r="C3573" s="27"/>
      <c r="D3573" s="27"/>
      <c r="E3573" s="27"/>
      <c r="F3573" s="27"/>
      <c r="G3573" s="27"/>
      <c r="H3573" s="27"/>
      <c r="I3573" s="27"/>
      <c r="J3573" s="27"/>
      <c r="K3573" s="27"/>
      <c r="L3573" s="27"/>
      <c r="M3573" s="42"/>
      <c r="N3573" s="42"/>
      <c r="O3573" s="42"/>
      <c r="P3573" s="42"/>
      <c r="Q3573" s="42"/>
      <c r="R3573" s="42"/>
      <c r="S3573" s="42"/>
      <c r="T3573" s="42"/>
      <c r="U3573" s="42"/>
      <c r="V3573" s="42"/>
      <c r="W3573" s="42"/>
      <c r="X3573" s="42"/>
      <c r="Y3573" s="41"/>
      <c r="Z3573" s="41"/>
      <c r="AA3573" s="43"/>
      <c r="AB3573" s="27"/>
      <c r="AC3573" s="27"/>
      <c r="AD3573" s="27"/>
      <c r="AE3573" s="44"/>
      <c r="AF3573" s="27"/>
      <c r="AG3573" s="28"/>
      <c r="AH3573" s="27"/>
      <c r="AI3573" s="27"/>
      <c r="AJ3573" s="27"/>
      <c r="AK3573" s="28"/>
      <c r="AL3573" s="29"/>
      <c r="AM3573" s="29"/>
      <c r="AN3573" s="29"/>
      <c r="AO3573" s="29"/>
      <c r="AP3573" s="29"/>
      <c r="AQ3573" s="29"/>
      <c r="AR3573" s="29"/>
      <c r="AS3573" s="29"/>
      <c r="AT3573" s="29"/>
      <c r="AU3573" s="29"/>
      <c r="AV3573" s="29"/>
      <c r="AW3573" s="29"/>
      <c r="AX3573" s="29"/>
      <c r="AY3573" s="31"/>
      <c r="AZ3573" s="30"/>
      <c r="BA3573" s="35"/>
    </row>
    <row r="3574" spans="1:53" x14ac:dyDescent="0.25">
      <c r="A3574" s="27"/>
      <c r="B3574" s="27"/>
      <c r="C3574" s="27"/>
      <c r="D3574" s="27"/>
      <c r="E3574" s="27"/>
      <c r="F3574" s="27"/>
      <c r="G3574" s="27"/>
      <c r="H3574" s="27"/>
      <c r="I3574" s="27"/>
      <c r="J3574" s="27"/>
      <c r="K3574" s="27"/>
      <c r="L3574" s="27"/>
      <c r="M3574" s="42"/>
      <c r="N3574" s="42"/>
      <c r="O3574" s="42"/>
      <c r="P3574" s="42"/>
      <c r="Q3574" s="42"/>
      <c r="R3574" s="42"/>
      <c r="S3574" s="42"/>
      <c r="T3574" s="42"/>
      <c r="U3574" s="42"/>
      <c r="V3574" s="42"/>
      <c r="W3574" s="42"/>
      <c r="X3574" s="42"/>
      <c r="Y3574" s="41"/>
      <c r="Z3574" s="41"/>
      <c r="AA3574" s="43"/>
      <c r="AB3574" s="27"/>
      <c r="AC3574" s="27"/>
      <c r="AD3574" s="27"/>
      <c r="AE3574" s="44"/>
      <c r="AF3574" s="27"/>
      <c r="AG3574" s="28"/>
      <c r="AH3574" s="27"/>
      <c r="AI3574" s="27"/>
      <c r="AJ3574" s="27"/>
      <c r="AK3574" s="28"/>
      <c r="AL3574" s="29"/>
      <c r="AM3574" s="29"/>
      <c r="AN3574" s="29"/>
      <c r="AO3574" s="29"/>
      <c r="AP3574" s="29"/>
      <c r="AQ3574" s="29"/>
      <c r="AR3574" s="29"/>
      <c r="AS3574" s="29"/>
      <c r="AT3574" s="29"/>
      <c r="AU3574" s="29"/>
      <c r="AV3574" s="29"/>
      <c r="AW3574" s="29"/>
      <c r="AX3574" s="29"/>
      <c r="AY3574" s="31"/>
      <c r="AZ3574" s="30"/>
      <c r="BA3574" s="35"/>
    </row>
    <row r="3575" spans="1:53" x14ac:dyDescent="0.25">
      <c r="A3575" s="27"/>
      <c r="B3575" s="27"/>
      <c r="C3575" s="27"/>
      <c r="D3575" s="27"/>
      <c r="E3575" s="27"/>
      <c r="F3575" s="27"/>
      <c r="G3575" s="27"/>
      <c r="H3575" s="27"/>
      <c r="I3575" s="27"/>
      <c r="J3575" s="27"/>
      <c r="K3575" s="27"/>
      <c r="L3575" s="27"/>
      <c r="M3575" s="42"/>
      <c r="N3575" s="42"/>
      <c r="O3575" s="42"/>
      <c r="P3575" s="42"/>
      <c r="Q3575" s="42"/>
      <c r="R3575" s="42"/>
      <c r="S3575" s="42"/>
      <c r="T3575" s="42"/>
      <c r="U3575" s="42"/>
      <c r="V3575" s="42"/>
      <c r="W3575" s="42"/>
      <c r="X3575" s="42"/>
      <c r="Y3575" s="41"/>
      <c r="Z3575" s="41"/>
      <c r="AA3575" s="43"/>
      <c r="AB3575" s="27"/>
      <c r="AC3575" s="27"/>
      <c r="AD3575" s="27"/>
      <c r="AE3575" s="44"/>
      <c r="AF3575" s="27"/>
      <c r="AG3575" s="28"/>
      <c r="AH3575" s="27"/>
      <c r="AI3575" s="27"/>
      <c r="AJ3575" s="27"/>
      <c r="AK3575" s="28"/>
      <c r="AL3575" s="29"/>
      <c r="AM3575" s="29"/>
      <c r="AN3575" s="29"/>
      <c r="AO3575" s="29"/>
      <c r="AP3575" s="29"/>
      <c r="AQ3575" s="29"/>
      <c r="AR3575" s="29"/>
      <c r="AS3575" s="29"/>
      <c r="AT3575" s="29"/>
      <c r="AU3575" s="29"/>
      <c r="AV3575" s="29"/>
      <c r="AW3575" s="29"/>
      <c r="AX3575" s="29"/>
      <c r="AY3575" s="31"/>
      <c r="AZ3575" s="30"/>
      <c r="BA3575" s="35"/>
    </row>
    <row r="3576" spans="1:53" x14ac:dyDescent="0.25">
      <c r="A3576" s="27"/>
      <c r="B3576" s="27"/>
      <c r="C3576" s="27"/>
      <c r="D3576" s="27"/>
      <c r="E3576" s="27"/>
      <c r="F3576" s="27"/>
      <c r="G3576" s="27"/>
      <c r="H3576" s="27"/>
      <c r="I3576" s="27"/>
      <c r="J3576" s="27"/>
      <c r="K3576" s="27"/>
      <c r="L3576" s="27"/>
      <c r="M3576" s="42"/>
      <c r="N3576" s="42"/>
      <c r="O3576" s="42"/>
      <c r="P3576" s="42"/>
      <c r="Q3576" s="42"/>
      <c r="R3576" s="42"/>
      <c r="S3576" s="42"/>
      <c r="T3576" s="42"/>
      <c r="U3576" s="42"/>
      <c r="V3576" s="42"/>
      <c r="W3576" s="42"/>
      <c r="X3576" s="42"/>
      <c r="Y3576" s="41"/>
      <c r="Z3576" s="41"/>
      <c r="AA3576" s="43"/>
      <c r="AB3576" s="27"/>
      <c r="AC3576" s="27"/>
      <c r="AD3576" s="27"/>
      <c r="AE3576" s="44"/>
      <c r="AF3576" s="27"/>
      <c r="AG3576" s="28"/>
      <c r="AH3576" s="27"/>
      <c r="AI3576" s="27"/>
      <c r="AJ3576" s="27"/>
      <c r="AK3576" s="28"/>
      <c r="AL3576" s="29"/>
      <c r="AM3576" s="29"/>
      <c r="AN3576" s="29"/>
      <c r="AO3576" s="29"/>
      <c r="AP3576" s="29"/>
      <c r="AQ3576" s="29"/>
      <c r="AR3576" s="29"/>
      <c r="AS3576" s="29"/>
      <c r="AT3576" s="29"/>
      <c r="AU3576" s="29"/>
      <c r="AV3576" s="29"/>
      <c r="AW3576" s="29"/>
      <c r="AX3576" s="29"/>
      <c r="AY3576" s="31"/>
      <c r="AZ3576" s="30"/>
      <c r="BA3576" s="35"/>
    </row>
    <row r="3577" spans="1:53" x14ac:dyDescent="0.25">
      <c r="A3577" s="27"/>
      <c r="B3577" s="27"/>
      <c r="C3577" s="27"/>
      <c r="D3577" s="27"/>
      <c r="E3577" s="27"/>
      <c r="F3577" s="27"/>
      <c r="G3577" s="27"/>
      <c r="H3577" s="27"/>
      <c r="I3577" s="27"/>
      <c r="J3577" s="27"/>
      <c r="K3577" s="27"/>
      <c r="L3577" s="27"/>
      <c r="M3577" s="42"/>
      <c r="N3577" s="42"/>
      <c r="O3577" s="42"/>
      <c r="P3577" s="42"/>
      <c r="Q3577" s="42"/>
      <c r="R3577" s="42"/>
      <c r="S3577" s="42"/>
      <c r="T3577" s="42"/>
      <c r="U3577" s="42"/>
      <c r="V3577" s="42"/>
      <c r="W3577" s="42"/>
      <c r="X3577" s="42"/>
      <c r="Y3577" s="41"/>
      <c r="Z3577" s="41"/>
      <c r="AA3577" s="43"/>
      <c r="AB3577" s="27"/>
      <c r="AC3577" s="27"/>
      <c r="AD3577" s="27"/>
      <c r="AE3577" s="44"/>
      <c r="AF3577" s="27"/>
      <c r="AG3577" s="28"/>
      <c r="AH3577" s="27"/>
      <c r="AI3577" s="27"/>
      <c r="AJ3577" s="27"/>
      <c r="AK3577" s="28"/>
      <c r="AL3577" s="29"/>
      <c r="AM3577" s="29"/>
      <c r="AN3577" s="29"/>
      <c r="AO3577" s="29"/>
      <c r="AP3577" s="29"/>
      <c r="AQ3577" s="29"/>
      <c r="AR3577" s="29"/>
      <c r="AS3577" s="29"/>
      <c r="AT3577" s="29"/>
      <c r="AU3577" s="29"/>
      <c r="AV3577" s="29"/>
      <c r="AW3577" s="29"/>
      <c r="AX3577" s="29"/>
      <c r="AY3577" s="31"/>
      <c r="AZ3577" s="30"/>
      <c r="BA3577" s="35"/>
    </row>
    <row r="3578" spans="1:53" x14ac:dyDescent="0.25">
      <c r="A3578" s="27"/>
      <c r="B3578" s="27"/>
      <c r="C3578" s="27"/>
      <c r="D3578" s="27"/>
      <c r="E3578" s="27"/>
      <c r="F3578" s="27"/>
      <c r="G3578" s="27"/>
      <c r="H3578" s="27"/>
      <c r="I3578" s="27"/>
      <c r="J3578" s="27"/>
      <c r="K3578" s="27"/>
      <c r="L3578" s="27"/>
      <c r="M3578" s="42"/>
      <c r="N3578" s="42"/>
      <c r="O3578" s="42"/>
      <c r="P3578" s="42"/>
      <c r="Q3578" s="42"/>
      <c r="R3578" s="42"/>
      <c r="S3578" s="42"/>
      <c r="T3578" s="42"/>
      <c r="U3578" s="42"/>
      <c r="V3578" s="42"/>
      <c r="W3578" s="42"/>
      <c r="X3578" s="42"/>
      <c r="Y3578" s="41"/>
      <c r="Z3578" s="41"/>
      <c r="AA3578" s="43"/>
      <c r="AB3578" s="27"/>
      <c r="AC3578" s="27"/>
      <c r="AD3578" s="27"/>
      <c r="AE3578" s="44"/>
      <c r="AF3578" s="27"/>
      <c r="AG3578" s="28"/>
      <c r="AH3578" s="27"/>
      <c r="AI3578" s="27"/>
      <c r="AJ3578" s="27"/>
      <c r="AK3578" s="28"/>
      <c r="AL3578" s="29"/>
      <c r="AM3578" s="29"/>
      <c r="AN3578" s="29"/>
      <c r="AO3578" s="29"/>
      <c r="AP3578" s="29"/>
      <c r="AQ3578" s="29"/>
      <c r="AR3578" s="29"/>
      <c r="AS3578" s="29"/>
      <c r="AT3578" s="29"/>
      <c r="AU3578" s="29"/>
      <c r="AV3578" s="29"/>
      <c r="AW3578" s="29"/>
      <c r="AX3578" s="29"/>
      <c r="AY3578" s="31"/>
      <c r="AZ3578" s="30"/>
      <c r="BA3578" s="35"/>
    </row>
    <row r="3579" spans="1:53" x14ac:dyDescent="0.25">
      <c r="A3579" s="27"/>
      <c r="B3579" s="27"/>
      <c r="C3579" s="27"/>
      <c r="D3579" s="27"/>
      <c r="E3579" s="27"/>
      <c r="F3579" s="27"/>
      <c r="G3579" s="27"/>
      <c r="H3579" s="27"/>
      <c r="I3579" s="27"/>
      <c r="J3579" s="27"/>
      <c r="K3579" s="27"/>
      <c r="L3579" s="27"/>
      <c r="M3579" s="42"/>
      <c r="N3579" s="42"/>
      <c r="O3579" s="42"/>
      <c r="P3579" s="42"/>
      <c r="Q3579" s="42"/>
      <c r="R3579" s="42"/>
      <c r="S3579" s="42"/>
      <c r="T3579" s="42"/>
      <c r="U3579" s="42"/>
      <c r="V3579" s="42"/>
      <c r="W3579" s="42"/>
      <c r="X3579" s="42"/>
      <c r="Y3579" s="41"/>
      <c r="Z3579" s="41"/>
      <c r="AA3579" s="43"/>
      <c r="AB3579" s="27"/>
      <c r="AC3579" s="27"/>
      <c r="AD3579" s="27"/>
      <c r="AE3579" s="44"/>
      <c r="AF3579" s="27"/>
      <c r="AG3579" s="28"/>
      <c r="AH3579" s="27"/>
      <c r="AI3579" s="27"/>
      <c r="AJ3579" s="27"/>
      <c r="AK3579" s="28"/>
      <c r="AL3579" s="29"/>
      <c r="AM3579" s="29"/>
      <c r="AN3579" s="29"/>
      <c r="AO3579" s="29"/>
      <c r="AP3579" s="29"/>
      <c r="AQ3579" s="29"/>
      <c r="AR3579" s="29"/>
      <c r="AS3579" s="29"/>
      <c r="AT3579" s="29"/>
      <c r="AU3579" s="29"/>
      <c r="AV3579" s="29"/>
      <c r="AW3579" s="29"/>
      <c r="AX3579" s="29"/>
      <c r="AY3579" s="31"/>
      <c r="AZ3579" s="30"/>
      <c r="BA3579" s="35"/>
    </row>
    <row r="3580" spans="1:53" x14ac:dyDescent="0.25">
      <c r="A3580" s="27"/>
      <c r="B3580" s="27"/>
      <c r="C3580" s="27"/>
      <c r="D3580" s="27"/>
      <c r="E3580" s="27"/>
      <c r="F3580" s="27"/>
      <c r="G3580" s="27"/>
      <c r="H3580" s="27"/>
      <c r="I3580" s="27"/>
      <c r="J3580" s="27"/>
      <c r="K3580" s="27"/>
      <c r="L3580" s="27"/>
      <c r="M3580" s="42"/>
      <c r="N3580" s="42"/>
      <c r="O3580" s="42"/>
      <c r="P3580" s="42"/>
      <c r="Q3580" s="42"/>
      <c r="R3580" s="42"/>
      <c r="S3580" s="42"/>
      <c r="T3580" s="42"/>
      <c r="U3580" s="42"/>
      <c r="V3580" s="42"/>
      <c r="W3580" s="42"/>
      <c r="X3580" s="42"/>
      <c r="Y3580" s="41"/>
      <c r="Z3580" s="41"/>
      <c r="AA3580" s="43"/>
      <c r="AB3580" s="27"/>
      <c r="AC3580" s="27"/>
      <c r="AD3580" s="27"/>
      <c r="AE3580" s="44"/>
      <c r="AF3580" s="27"/>
      <c r="AG3580" s="28"/>
      <c r="AH3580" s="27"/>
      <c r="AI3580" s="27"/>
      <c r="AJ3580" s="27"/>
      <c r="AK3580" s="28"/>
      <c r="AL3580" s="29"/>
      <c r="AM3580" s="29"/>
      <c r="AN3580" s="29"/>
      <c r="AO3580" s="29"/>
      <c r="AP3580" s="29"/>
      <c r="AQ3580" s="29"/>
      <c r="AR3580" s="29"/>
      <c r="AS3580" s="29"/>
      <c r="AT3580" s="29"/>
      <c r="AU3580" s="29"/>
      <c r="AV3580" s="29"/>
      <c r="AW3580" s="29"/>
      <c r="AX3580" s="29"/>
      <c r="AY3580" s="31"/>
      <c r="AZ3580" s="30"/>
      <c r="BA3580" s="35"/>
    </row>
    <row r="3581" spans="1:53" x14ac:dyDescent="0.25">
      <c r="A3581" s="27"/>
      <c r="B3581" s="27"/>
      <c r="C3581" s="27"/>
      <c r="D3581" s="27"/>
      <c r="E3581" s="27"/>
      <c r="F3581" s="27"/>
      <c r="G3581" s="27"/>
      <c r="H3581" s="27"/>
      <c r="I3581" s="27"/>
      <c r="J3581" s="27"/>
      <c r="K3581" s="27"/>
      <c r="L3581" s="27"/>
      <c r="M3581" s="42"/>
      <c r="N3581" s="42"/>
      <c r="O3581" s="42"/>
      <c r="P3581" s="42"/>
      <c r="Q3581" s="42"/>
      <c r="R3581" s="42"/>
      <c r="S3581" s="42"/>
      <c r="T3581" s="42"/>
      <c r="U3581" s="42"/>
      <c r="V3581" s="42"/>
      <c r="W3581" s="42"/>
      <c r="X3581" s="42"/>
      <c r="Y3581" s="41"/>
      <c r="Z3581" s="41"/>
      <c r="AA3581" s="43"/>
      <c r="AB3581" s="27"/>
      <c r="AC3581" s="27"/>
      <c r="AD3581" s="27"/>
      <c r="AE3581" s="44"/>
      <c r="AF3581" s="27"/>
      <c r="AG3581" s="28"/>
      <c r="AH3581" s="27"/>
      <c r="AI3581" s="27"/>
      <c r="AJ3581" s="27"/>
      <c r="AK3581" s="28"/>
      <c r="AL3581" s="29"/>
      <c r="AM3581" s="29"/>
      <c r="AN3581" s="29"/>
      <c r="AO3581" s="29"/>
      <c r="AP3581" s="29"/>
      <c r="AQ3581" s="29"/>
      <c r="AR3581" s="29"/>
      <c r="AS3581" s="29"/>
      <c r="AT3581" s="29"/>
      <c r="AU3581" s="29"/>
      <c r="AV3581" s="29"/>
      <c r="AW3581" s="29"/>
      <c r="AX3581" s="29"/>
      <c r="AY3581" s="31"/>
      <c r="AZ3581" s="30"/>
      <c r="BA3581" s="35"/>
    </row>
    <row r="3582" spans="1:53" x14ac:dyDescent="0.25">
      <c r="A3582" s="27"/>
      <c r="B3582" s="27"/>
      <c r="C3582" s="27"/>
      <c r="D3582" s="27"/>
      <c r="E3582" s="27"/>
      <c r="F3582" s="27"/>
      <c r="G3582" s="27"/>
      <c r="H3582" s="27"/>
      <c r="I3582" s="27"/>
      <c r="J3582" s="27"/>
      <c r="K3582" s="27"/>
      <c r="L3582" s="27"/>
      <c r="M3582" s="42"/>
      <c r="N3582" s="42"/>
      <c r="O3582" s="42"/>
      <c r="P3582" s="42"/>
      <c r="Q3582" s="42"/>
      <c r="R3582" s="42"/>
      <c r="S3582" s="42"/>
      <c r="T3582" s="42"/>
      <c r="U3582" s="42"/>
      <c r="V3582" s="42"/>
      <c r="W3582" s="42"/>
      <c r="X3582" s="42"/>
      <c r="Y3582" s="41"/>
      <c r="Z3582" s="41"/>
      <c r="AA3582" s="43"/>
      <c r="AB3582" s="27"/>
      <c r="AC3582" s="27"/>
      <c r="AD3582" s="27"/>
      <c r="AE3582" s="44"/>
      <c r="AF3582" s="27"/>
      <c r="AG3582" s="28"/>
      <c r="AH3582" s="27"/>
      <c r="AI3582" s="27"/>
      <c r="AJ3582" s="27"/>
      <c r="AK3582" s="28"/>
      <c r="AL3582" s="29"/>
      <c r="AM3582" s="29"/>
      <c r="AN3582" s="29"/>
      <c r="AO3582" s="29"/>
      <c r="AP3582" s="29"/>
      <c r="AQ3582" s="29"/>
      <c r="AR3582" s="29"/>
      <c r="AS3582" s="29"/>
      <c r="AT3582" s="29"/>
      <c r="AU3582" s="29"/>
      <c r="AV3582" s="29"/>
      <c r="AW3582" s="29"/>
      <c r="AX3582" s="29"/>
      <c r="AY3582" s="31"/>
      <c r="AZ3582" s="30"/>
      <c r="BA3582" s="35"/>
    </row>
    <row r="3583" spans="1:53" x14ac:dyDescent="0.25">
      <c r="A3583" s="27"/>
      <c r="B3583" s="27"/>
      <c r="C3583" s="27"/>
      <c r="D3583" s="27"/>
      <c r="E3583" s="27"/>
      <c r="F3583" s="27"/>
      <c r="G3583" s="27"/>
      <c r="H3583" s="27"/>
      <c r="I3583" s="27"/>
      <c r="J3583" s="27"/>
      <c r="K3583" s="27"/>
      <c r="L3583" s="27"/>
      <c r="M3583" s="42"/>
      <c r="N3583" s="42"/>
      <c r="O3583" s="42"/>
      <c r="P3583" s="42"/>
      <c r="Q3583" s="42"/>
      <c r="R3583" s="42"/>
      <c r="S3583" s="42"/>
      <c r="T3583" s="42"/>
      <c r="U3583" s="42"/>
      <c r="V3583" s="42"/>
      <c r="W3583" s="42"/>
      <c r="X3583" s="42"/>
      <c r="Y3583" s="41"/>
      <c r="Z3583" s="41"/>
      <c r="AA3583" s="43"/>
      <c r="AB3583" s="27"/>
      <c r="AC3583" s="27"/>
      <c r="AD3583" s="27"/>
      <c r="AE3583" s="44"/>
      <c r="AF3583" s="27"/>
      <c r="AG3583" s="28"/>
      <c r="AH3583" s="27"/>
      <c r="AI3583" s="27"/>
      <c r="AJ3583" s="27"/>
      <c r="AK3583" s="28"/>
      <c r="AL3583" s="29"/>
      <c r="AM3583" s="29"/>
      <c r="AN3583" s="29"/>
      <c r="AO3583" s="29"/>
      <c r="AP3583" s="29"/>
      <c r="AQ3583" s="29"/>
      <c r="AR3583" s="29"/>
      <c r="AS3583" s="29"/>
      <c r="AT3583" s="29"/>
      <c r="AU3583" s="29"/>
      <c r="AV3583" s="29"/>
      <c r="AW3583" s="29"/>
      <c r="AX3583" s="29"/>
      <c r="AY3583" s="31"/>
      <c r="AZ3583" s="30"/>
      <c r="BA3583" s="35"/>
    </row>
    <row r="3584" spans="1:53" x14ac:dyDescent="0.25">
      <c r="A3584" s="27"/>
      <c r="B3584" s="27"/>
      <c r="C3584" s="27"/>
      <c r="D3584" s="27"/>
      <c r="E3584" s="27"/>
      <c r="F3584" s="27"/>
      <c r="G3584" s="27"/>
      <c r="H3584" s="27"/>
      <c r="I3584" s="27"/>
      <c r="J3584" s="27"/>
      <c r="K3584" s="27"/>
      <c r="L3584" s="27"/>
      <c r="M3584" s="42"/>
      <c r="N3584" s="42"/>
      <c r="O3584" s="42"/>
      <c r="P3584" s="42"/>
      <c r="Q3584" s="42"/>
      <c r="R3584" s="42"/>
      <c r="S3584" s="42"/>
      <c r="T3584" s="42"/>
      <c r="U3584" s="42"/>
      <c r="V3584" s="42"/>
      <c r="W3584" s="42"/>
      <c r="X3584" s="42"/>
      <c r="Y3584" s="41"/>
      <c r="Z3584" s="41"/>
      <c r="AA3584" s="43"/>
      <c r="AB3584" s="27"/>
      <c r="AC3584" s="27"/>
      <c r="AD3584" s="27"/>
      <c r="AE3584" s="44"/>
      <c r="AF3584" s="27"/>
      <c r="AG3584" s="28"/>
      <c r="AH3584" s="27"/>
      <c r="AI3584" s="27"/>
      <c r="AJ3584" s="27"/>
      <c r="AK3584" s="28"/>
      <c r="AL3584" s="29"/>
      <c r="AM3584" s="29"/>
      <c r="AN3584" s="29"/>
      <c r="AO3584" s="29"/>
      <c r="AP3584" s="29"/>
      <c r="AQ3584" s="29"/>
      <c r="AR3584" s="29"/>
      <c r="AS3584" s="29"/>
      <c r="AT3584" s="29"/>
      <c r="AU3584" s="29"/>
      <c r="AV3584" s="29"/>
      <c r="AW3584" s="29"/>
      <c r="AX3584" s="29"/>
      <c r="AY3584" s="31"/>
      <c r="AZ3584" s="30"/>
      <c r="BA3584" s="35"/>
    </row>
    <row r="3585" spans="1:53" x14ac:dyDescent="0.25">
      <c r="A3585" s="27"/>
      <c r="B3585" s="27"/>
      <c r="C3585" s="27"/>
      <c r="D3585" s="27"/>
      <c r="E3585" s="27"/>
      <c r="F3585" s="27"/>
      <c r="G3585" s="27"/>
      <c r="H3585" s="27"/>
      <c r="I3585" s="27"/>
      <c r="J3585" s="27"/>
      <c r="K3585" s="27"/>
      <c r="L3585" s="27"/>
      <c r="M3585" s="42"/>
      <c r="N3585" s="42"/>
      <c r="O3585" s="42"/>
      <c r="P3585" s="42"/>
      <c r="Q3585" s="42"/>
      <c r="R3585" s="42"/>
      <c r="S3585" s="42"/>
      <c r="T3585" s="42"/>
      <c r="U3585" s="42"/>
      <c r="V3585" s="42"/>
      <c r="W3585" s="42"/>
      <c r="X3585" s="42"/>
      <c r="Y3585" s="41"/>
      <c r="Z3585" s="41"/>
      <c r="AA3585" s="43"/>
      <c r="AB3585" s="27"/>
      <c r="AC3585" s="27"/>
      <c r="AD3585" s="27"/>
      <c r="AE3585" s="44"/>
      <c r="AF3585" s="27"/>
      <c r="AG3585" s="28"/>
      <c r="AH3585" s="27"/>
      <c r="AI3585" s="27"/>
      <c r="AJ3585" s="27"/>
      <c r="AK3585" s="28"/>
      <c r="AL3585" s="29"/>
      <c r="AM3585" s="29"/>
      <c r="AN3585" s="29"/>
      <c r="AO3585" s="29"/>
      <c r="AP3585" s="29"/>
      <c r="AQ3585" s="29"/>
      <c r="AR3585" s="29"/>
      <c r="AS3585" s="29"/>
      <c r="AT3585" s="29"/>
      <c r="AU3585" s="29"/>
      <c r="AV3585" s="29"/>
      <c r="AW3585" s="29"/>
      <c r="AX3585" s="29"/>
      <c r="AY3585" s="31"/>
      <c r="AZ3585" s="30"/>
      <c r="BA3585" s="35"/>
    </row>
    <row r="3586" spans="1:53" x14ac:dyDescent="0.25">
      <c r="A3586" s="27"/>
      <c r="B3586" s="27"/>
      <c r="C3586" s="27"/>
      <c r="D3586" s="27"/>
      <c r="E3586" s="27"/>
      <c r="F3586" s="27"/>
      <c r="G3586" s="27"/>
      <c r="H3586" s="27"/>
      <c r="I3586" s="27"/>
      <c r="J3586" s="27"/>
      <c r="K3586" s="27"/>
      <c r="L3586" s="27"/>
      <c r="M3586" s="42"/>
      <c r="N3586" s="42"/>
      <c r="O3586" s="42"/>
      <c r="P3586" s="42"/>
      <c r="Q3586" s="42"/>
      <c r="R3586" s="42"/>
      <c r="S3586" s="42"/>
      <c r="T3586" s="42"/>
      <c r="U3586" s="42"/>
      <c r="V3586" s="42"/>
      <c r="W3586" s="42"/>
      <c r="X3586" s="42"/>
      <c r="Y3586" s="41"/>
      <c r="Z3586" s="41"/>
      <c r="AA3586" s="43"/>
      <c r="AB3586" s="27"/>
      <c r="AC3586" s="27"/>
      <c r="AD3586" s="27"/>
      <c r="AE3586" s="44"/>
      <c r="AF3586" s="27"/>
      <c r="AG3586" s="28"/>
      <c r="AH3586" s="27"/>
      <c r="AI3586" s="27"/>
      <c r="AJ3586" s="27"/>
      <c r="AK3586" s="28"/>
      <c r="AL3586" s="29"/>
      <c r="AM3586" s="29"/>
      <c r="AN3586" s="29"/>
      <c r="AO3586" s="29"/>
      <c r="AP3586" s="29"/>
      <c r="AQ3586" s="29"/>
      <c r="AR3586" s="29"/>
      <c r="AS3586" s="29"/>
      <c r="AT3586" s="29"/>
      <c r="AU3586" s="29"/>
      <c r="AV3586" s="29"/>
      <c r="AW3586" s="29"/>
      <c r="AX3586" s="29"/>
      <c r="AY3586" s="31"/>
      <c r="AZ3586" s="30"/>
      <c r="BA3586" s="35"/>
    </row>
    <row r="3587" spans="1:53" x14ac:dyDescent="0.25">
      <c r="A3587" s="27"/>
      <c r="B3587" s="27"/>
      <c r="C3587" s="27"/>
      <c r="D3587" s="27"/>
      <c r="E3587" s="27"/>
      <c r="F3587" s="27"/>
      <c r="G3587" s="27"/>
      <c r="H3587" s="27"/>
      <c r="I3587" s="27"/>
      <c r="J3587" s="27"/>
      <c r="K3587" s="27"/>
      <c r="L3587" s="27"/>
      <c r="M3587" s="42"/>
      <c r="N3587" s="42"/>
      <c r="O3587" s="42"/>
      <c r="P3587" s="42"/>
      <c r="Q3587" s="42"/>
      <c r="R3587" s="42"/>
      <c r="S3587" s="42"/>
      <c r="T3587" s="42"/>
      <c r="U3587" s="42"/>
      <c r="V3587" s="42"/>
      <c r="W3587" s="42"/>
      <c r="X3587" s="42"/>
      <c r="Y3587" s="41"/>
      <c r="Z3587" s="41"/>
      <c r="AA3587" s="43"/>
      <c r="AB3587" s="27"/>
      <c r="AC3587" s="27"/>
      <c r="AD3587" s="27"/>
      <c r="AE3587" s="44"/>
      <c r="AF3587" s="27"/>
      <c r="AG3587" s="28"/>
      <c r="AH3587" s="27"/>
      <c r="AI3587" s="27"/>
      <c r="AJ3587" s="27"/>
      <c r="AK3587" s="28"/>
      <c r="AL3587" s="29"/>
      <c r="AM3587" s="29"/>
      <c r="AN3587" s="29"/>
      <c r="AO3587" s="29"/>
      <c r="AP3587" s="29"/>
      <c r="AQ3587" s="29"/>
      <c r="AR3587" s="29"/>
      <c r="AS3587" s="29"/>
      <c r="AT3587" s="29"/>
      <c r="AU3587" s="29"/>
      <c r="AV3587" s="29"/>
      <c r="AW3587" s="29"/>
      <c r="AX3587" s="29"/>
      <c r="AY3587" s="31"/>
      <c r="AZ3587" s="30"/>
      <c r="BA3587" s="35"/>
    </row>
    <row r="3588" spans="1:53" x14ac:dyDescent="0.25">
      <c r="A3588" s="27"/>
      <c r="B3588" s="27"/>
      <c r="C3588" s="27"/>
      <c r="D3588" s="27"/>
      <c r="E3588" s="27"/>
      <c r="F3588" s="27"/>
      <c r="G3588" s="27"/>
      <c r="H3588" s="27"/>
      <c r="I3588" s="27"/>
      <c r="J3588" s="27"/>
      <c r="K3588" s="27"/>
      <c r="L3588" s="27"/>
      <c r="M3588" s="42"/>
      <c r="N3588" s="42"/>
      <c r="O3588" s="42"/>
      <c r="P3588" s="42"/>
      <c r="Q3588" s="42"/>
      <c r="R3588" s="42"/>
      <c r="S3588" s="42"/>
      <c r="T3588" s="42"/>
      <c r="U3588" s="42"/>
      <c r="V3588" s="42"/>
      <c r="W3588" s="42"/>
      <c r="X3588" s="42"/>
      <c r="Y3588" s="41"/>
      <c r="Z3588" s="41"/>
      <c r="AA3588" s="43"/>
      <c r="AB3588" s="27"/>
      <c r="AC3588" s="27"/>
      <c r="AD3588" s="27"/>
      <c r="AE3588" s="44"/>
      <c r="AF3588" s="27"/>
      <c r="AG3588" s="28"/>
      <c r="AH3588" s="27"/>
      <c r="AI3588" s="27"/>
      <c r="AJ3588" s="27"/>
      <c r="AK3588" s="28"/>
      <c r="AL3588" s="29"/>
      <c r="AM3588" s="29"/>
      <c r="AN3588" s="29"/>
      <c r="AO3588" s="29"/>
      <c r="AP3588" s="29"/>
      <c r="AQ3588" s="29"/>
      <c r="AR3588" s="29"/>
      <c r="AS3588" s="29"/>
      <c r="AT3588" s="29"/>
      <c r="AU3588" s="29"/>
      <c r="AV3588" s="29"/>
      <c r="AW3588" s="29"/>
      <c r="AX3588" s="29"/>
      <c r="AY3588" s="31"/>
      <c r="AZ3588" s="30"/>
      <c r="BA3588" s="35"/>
    </row>
    <row r="3589" spans="1:53" x14ac:dyDescent="0.25">
      <c r="A3589" s="27"/>
      <c r="B3589" s="27"/>
      <c r="C3589" s="27"/>
      <c r="D3589" s="27"/>
      <c r="E3589" s="27"/>
      <c r="F3589" s="27"/>
      <c r="G3589" s="27"/>
      <c r="H3589" s="27"/>
      <c r="I3589" s="27"/>
      <c r="J3589" s="27"/>
      <c r="K3589" s="27"/>
      <c r="L3589" s="27"/>
      <c r="M3589" s="42"/>
      <c r="N3589" s="42"/>
      <c r="O3589" s="42"/>
      <c r="P3589" s="42"/>
      <c r="Q3589" s="42"/>
      <c r="R3589" s="42"/>
      <c r="S3589" s="42"/>
      <c r="T3589" s="42"/>
      <c r="U3589" s="42"/>
      <c r="V3589" s="42"/>
      <c r="W3589" s="42"/>
      <c r="X3589" s="42"/>
      <c r="Y3589" s="41"/>
      <c r="Z3589" s="41"/>
      <c r="AA3589" s="43"/>
      <c r="AB3589" s="27"/>
      <c r="AC3589" s="27"/>
      <c r="AD3589" s="27"/>
      <c r="AE3589" s="44"/>
      <c r="AF3589" s="27"/>
      <c r="AG3589" s="28"/>
      <c r="AH3589" s="27"/>
      <c r="AI3589" s="27"/>
      <c r="AJ3589" s="27"/>
      <c r="AK3589" s="28"/>
      <c r="AL3589" s="29"/>
      <c r="AM3589" s="29"/>
      <c r="AN3589" s="29"/>
      <c r="AO3589" s="29"/>
      <c r="AP3589" s="29"/>
      <c r="AQ3589" s="29"/>
      <c r="AR3589" s="29"/>
      <c r="AS3589" s="29"/>
      <c r="AT3589" s="29"/>
      <c r="AU3589" s="29"/>
      <c r="AV3589" s="29"/>
      <c r="AW3589" s="29"/>
      <c r="AX3589" s="29"/>
      <c r="AY3589" s="31"/>
      <c r="AZ3589" s="30"/>
      <c r="BA3589" s="35"/>
    </row>
    <row r="3590" spans="1:53" x14ac:dyDescent="0.25">
      <c r="A3590" s="27"/>
      <c r="B3590" s="27"/>
      <c r="C3590" s="27"/>
      <c r="D3590" s="27"/>
      <c r="E3590" s="27"/>
      <c r="F3590" s="27"/>
      <c r="G3590" s="27"/>
      <c r="H3590" s="27"/>
      <c r="I3590" s="27"/>
      <c r="J3590" s="27"/>
      <c r="K3590" s="27"/>
      <c r="L3590" s="27"/>
      <c r="M3590" s="42"/>
      <c r="N3590" s="42"/>
      <c r="O3590" s="42"/>
      <c r="P3590" s="42"/>
      <c r="Q3590" s="42"/>
      <c r="R3590" s="42"/>
      <c r="S3590" s="42"/>
      <c r="T3590" s="42"/>
      <c r="U3590" s="42"/>
      <c r="V3590" s="42"/>
      <c r="W3590" s="42"/>
      <c r="X3590" s="42"/>
      <c r="Y3590" s="41"/>
      <c r="Z3590" s="41"/>
      <c r="AA3590" s="43"/>
      <c r="AB3590" s="27"/>
      <c r="AC3590" s="27"/>
      <c r="AD3590" s="27"/>
      <c r="AE3590" s="44"/>
      <c r="AF3590" s="27"/>
      <c r="AG3590" s="28"/>
      <c r="AH3590" s="27"/>
      <c r="AI3590" s="27"/>
      <c r="AJ3590" s="27"/>
      <c r="AK3590" s="28"/>
      <c r="AL3590" s="29"/>
      <c r="AM3590" s="29"/>
      <c r="AN3590" s="29"/>
      <c r="AO3590" s="29"/>
      <c r="AP3590" s="29"/>
      <c r="AQ3590" s="29"/>
      <c r="AR3590" s="29"/>
      <c r="AS3590" s="29"/>
      <c r="AT3590" s="29"/>
      <c r="AU3590" s="29"/>
      <c r="AV3590" s="29"/>
      <c r="AW3590" s="29"/>
      <c r="AX3590" s="29"/>
      <c r="AY3590" s="31"/>
      <c r="AZ3590" s="30"/>
      <c r="BA3590" s="35"/>
    </row>
    <row r="3591" spans="1:53" x14ac:dyDescent="0.25">
      <c r="A3591" s="27"/>
      <c r="B3591" s="27"/>
      <c r="C3591" s="27"/>
      <c r="D3591" s="27"/>
      <c r="E3591" s="27"/>
      <c r="F3591" s="27"/>
      <c r="G3591" s="27"/>
      <c r="H3591" s="27"/>
      <c r="I3591" s="27"/>
      <c r="J3591" s="27"/>
      <c r="K3591" s="27"/>
      <c r="L3591" s="27"/>
      <c r="M3591" s="42"/>
      <c r="N3591" s="42"/>
      <c r="O3591" s="42"/>
      <c r="P3591" s="42"/>
      <c r="Q3591" s="42"/>
      <c r="R3591" s="42"/>
      <c r="S3591" s="42"/>
      <c r="T3591" s="42"/>
      <c r="U3591" s="42"/>
      <c r="V3591" s="42"/>
      <c r="W3591" s="42"/>
      <c r="X3591" s="42"/>
      <c r="Y3591" s="41"/>
      <c r="Z3591" s="41"/>
      <c r="AA3591" s="43"/>
      <c r="AB3591" s="27"/>
      <c r="AC3591" s="27"/>
      <c r="AD3591" s="27"/>
      <c r="AE3591" s="44"/>
      <c r="AF3591" s="27"/>
      <c r="AG3591" s="28"/>
      <c r="AH3591" s="27"/>
      <c r="AI3591" s="27"/>
      <c r="AJ3591" s="27"/>
      <c r="AK3591" s="28"/>
      <c r="AL3591" s="29"/>
      <c r="AM3591" s="29"/>
      <c r="AN3591" s="29"/>
      <c r="AO3591" s="29"/>
      <c r="AP3591" s="29"/>
      <c r="AQ3591" s="29"/>
      <c r="AR3591" s="29"/>
      <c r="AS3591" s="29"/>
      <c r="AT3591" s="29"/>
      <c r="AU3591" s="29"/>
      <c r="AV3591" s="29"/>
      <c r="AW3591" s="29"/>
      <c r="AX3591" s="29"/>
      <c r="AY3591" s="31"/>
      <c r="AZ3591" s="30"/>
      <c r="BA3591" s="35"/>
    </row>
    <row r="3592" spans="1:53" x14ac:dyDescent="0.25">
      <c r="A3592" s="27"/>
      <c r="B3592" s="27"/>
      <c r="C3592" s="27"/>
      <c r="D3592" s="27"/>
      <c r="E3592" s="27"/>
      <c r="F3592" s="27"/>
      <c r="G3592" s="27"/>
      <c r="H3592" s="27"/>
      <c r="I3592" s="27"/>
      <c r="J3592" s="27"/>
      <c r="K3592" s="27"/>
      <c r="L3592" s="27"/>
      <c r="M3592" s="42"/>
      <c r="N3592" s="42"/>
      <c r="O3592" s="42"/>
      <c r="P3592" s="42"/>
      <c r="Q3592" s="42"/>
      <c r="R3592" s="42"/>
      <c r="S3592" s="42"/>
      <c r="T3592" s="42"/>
      <c r="U3592" s="42"/>
      <c r="V3592" s="42"/>
      <c r="W3592" s="42"/>
      <c r="X3592" s="42"/>
      <c r="Y3592" s="41"/>
      <c r="Z3592" s="41"/>
      <c r="AA3592" s="43"/>
      <c r="AB3592" s="27"/>
      <c r="AC3592" s="27"/>
      <c r="AD3592" s="27"/>
      <c r="AE3592" s="44"/>
      <c r="AF3592" s="27"/>
      <c r="AG3592" s="28"/>
      <c r="AH3592" s="27"/>
      <c r="AI3592" s="27"/>
      <c r="AJ3592" s="27"/>
      <c r="AK3592" s="28"/>
      <c r="AL3592" s="29"/>
      <c r="AM3592" s="29"/>
      <c r="AN3592" s="29"/>
      <c r="AO3592" s="29"/>
      <c r="AP3592" s="29"/>
      <c r="AQ3592" s="29"/>
      <c r="AR3592" s="29"/>
      <c r="AS3592" s="29"/>
      <c r="AT3592" s="29"/>
      <c r="AU3592" s="29"/>
      <c r="AV3592" s="29"/>
      <c r="AW3592" s="29"/>
      <c r="AX3592" s="29"/>
      <c r="AY3592" s="31"/>
      <c r="AZ3592" s="30"/>
      <c r="BA3592" s="35"/>
    </row>
    <row r="3593" spans="1:53" x14ac:dyDescent="0.25">
      <c r="A3593" s="27"/>
      <c r="B3593" s="27"/>
      <c r="C3593" s="27"/>
      <c r="D3593" s="27"/>
      <c r="E3593" s="27"/>
      <c r="F3593" s="27"/>
      <c r="G3593" s="27"/>
      <c r="H3593" s="27"/>
      <c r="I3593" s="27"/>
      <c r="J3593" s="27"/>
      <c r="K3593" s="27"/>
      <c r="L3593" s="27"/>
      <c r="M3593" s="42"/>
      <c r="N3593" s="42"/>
      <c r="O3593" s="42"/>
      <c r="P3593" s="42"/>
      <c r="Q3593" s="42"/>
      <c r="R3593" s="42"/>
      <c r="S3593" s="42"/>
      <c r="T3593" s="42"/>
      <c r="U3593" s="42"/>
      <c r="V3593" s="42"/>
      <c r="W3593" s="42"/>
      <c r="X3593" s="42"/>
      <c r="Y3593" s="41"/>
      <c r="Z3593" s="41"/>
      <c r="AA3593" s="43"/>
      <c r="AB3593" s="27"/>
      <c r="AC3593" s="27"/>
      <c r="AD3593" s="27"/>
      <c r="AE3593" s="44"/>
      <c r="AF3593" s="27"/>
      <c r="AG3593" s="28"/>
      <c r="AH3593" s="27"/>
      <c r="AI3593" s="27"/>
      <c r="AJ3593" s="27"/>
      <c r="AK3593" s="28"/>
      <c r="AL3593" s="29"/>
      <c r="AM3593" s="29"/>
      <c r="AN3593" s="29"/>
      <c r="AO3593" s="29"/>
      <c r="AP3593" s="29"/>
      <c r="AQ3593" s="29"/>
      <c r="AR3593" s="29"/>
      <c r="AS3593" s="29"/>
      <c r="AT3593" s="29"/>
      <c r="AU3593" s="29"/>
      <c r="AV3593" s="29"/>
      <c r="AW3593" s="29"/>
      <c r="AX3593" s="29"/>
      <c r="AY3593" s="31"/>
      <c r="AZ3593" s="30"/>
      <c r="BA3593" s="35"/>
    </row>
    <row r="3594" spans="1:53" x14ac:dyDescent="0.25">
      <c r="A3594" s="27"/>
      <c r="B3594" s="27"/>
      <c r="C3594" s="27"/>
      <c r="D3594" s="27"/>
      <c r="E3594" s="27"/>
      <c r="F3594" s="27"/>
      <c r="G3594" s="27"/>
      <c r="H3594" s="27"/>
      <c r="I3594" s="27"/>
      <c r="J3594" s="27"/>
      <c r="K3594" s="27"/>
      <c r="L3594" s="27"/>
      <c r="M3594" s="42"/>
      <c r="N3594" s="42"/>
      <c r="O3594" s="42"/>
      <c r="P3594" s="42"/>
      <c r="Q3594" s="42"/>
      <c r="R3594" s="42"/>
      <c r="S3594" s="42"/>
      <c r="T3594" s="42"/>
      <c r="U3594" s="42"/>
      <c r="V3594" s="42"/>
      <c r="W3594" s="42"/>
      <c r="X3594" s="42"/>
      <c r="Y3594" s="41"/>
      <c r="Z3594" s="41"/>
      <c r="AA3594" s="43"/>
      <c r="AB3594" s="27"/>
      <c r="AC3594" s="27"/>
      <c r="AD3594" s="27"/>
      <c r="AE3594" s="44"/>
      <c r="AF3594" s="27"/>
      <c r="AG3594" s="28"/>
      <c r="AH3594" s="27"/>
      <c r="AI3594" s="27"/>
      <c r="AJ3594" s="27"/>
      <c r="AK3594" s="28"/>
      <c r="AL3594" s="29"/>
      <c r="AM3594" s="29"/>
      <c r="AN3594" s="29"/>
      <c r="AO3594" s="29"/>
      <c r="AP3594" s="29"/>
      <c r="AQ3594" s="29"/>
      <c r="AR3594" s="29"/>
      <c r="AS3594" s="29"/>
      <c r="AT3594" s="29"/>
      <c r="AU3594" s="29"/>
      <c r="AV3594" s="29"/>
      <c r="AW3594" s="29"/>
      <c r="AX3594" s="29"/>
      <c r="AY3594" s="31"/>
      <c r="AZ3594" s="30"/>
      <c r="BA3594" s="35"/>
    </row>
    <row r="3595" spans="1:53" x14ac:dyDescent="0.25">
      <c r="A3595" s="27"/>
      <c r="B3595" s="27"/>
      <c r="C3595" s="27"/>
      <c r="D3595" s="27"/>
      <c r="E3595" s="27"/>
      <c r="F3595" s="27"/>
      <c r="G3595" s="27"/>
      <c r="H3595" s="27"/>
      <c r="I3595" s="27"/>
      <c r="J3595" s="27"/>
      <c r="K3595" s="27"/>
      <c r="L3595" s="27"/>
      <c r="M3595" s="42"/>
      <c r="N3595" s="42"/>
      <c r="O3595" s="42"/>
      <c r="P3595" s="42"/>
      <c r="Q3595" s="42"/>
      <c r="R3595" s="42"/>
      <c r="S3595" s="42"/>
      <c r="T3595" s="42"/>
      <c r="U3595" s="42"/>
      <c r="V3595" s="42"/>
      <c r="W3595" s="42"/>
      <c r="X3595" s="42"/>
      <c r="Y3595" s="41"/>
      <c r="Z3595" s="41"/>
      <c r="AA3595" s="43"/>
      <c r="AB3595" s="27"/>
      <c r="AC3595" s="27"/>
      <c r="AD3595" s="27"/>
      <c r="AE3595" s="44"/>
      <c r="AF3595" s="27"/>
      <c r="AG3595" s="28"/>
      <c r="AH3595" s="27"/>
      <c r="AI3595" s="27"/>
      <c r="AJ3595" s="27"/>
      <c r="AK3595" s="28"/>
      <c r="AL3595" s="29"/>
      <c r="AM3595" s="29"/>
      <c r="AN3595" s="29"/>
      <c r="AO3595" s="29"/>
      <c r="AP3595" s="29"/>
      <c r="AQ3595" s="29"/>
      <c r="AR3595" s="29"/>
      <c r="AS3595" s="29"/>
      <c r="AT3595" s="29"/>
      <c r="AU3595" s="29"/>
      <c r="AV3595" s="29"/>
      <c r="AW3595" s="29"/>
      <c r="AX3595" s="29"/>
      <c r="AY3595" s="31"/>
      <c r="AZ3595" s="30"/>
      <c r="BA3595" s="35"/>
    </row>
    <row r="3596" spans="1:53" x14ac:dyDescent="0.25">
      <c r="A3596" s="27"/>
      <c r="B3596" s="27"/>
      <c r="C3596" s="27"/>
      <c r="D3596" s="27"/>
      <c r="E3596" s="27"/>
      <c r="F3596" s="27"/>
      <c r="G3596" s="27"/>
      <c r="H3596" s="27"/>
      <c r="I3596" s="27"/>
      <c r="J3596" s="27"/>
      <c r="K3596" s="27"/>
      <c r="L3596" s="27"/>
      <c r="M3596" s="42"/>
      <c r="N3596" s="42"/>
      <c r="O3596" s="42"/>
      <c r="P3596" s="42"/>
      <c r="Q3596" s="42"/>
      <c r="R3596" s="42"/>
      <c r="S3596" s="42"/>
      <c r="T3596" s="42"/>
      <c r="U3596" s="42"/>
      <c r="V3596" s="42"/>
      <c r="W3596" s="42"/>
      <c r="X3596" s="42"/>
      <c r="Y3596" s="41"/>
      <c r="Z3596" s="41"/>
      <c r="AA3596" s="43"/>
      <c r="AB3596" s="27"/>
      <c r="AC3596" s="27"/>
      <c r="AD3596" s="27"/>
      <c r="AE3596" s="44"/>
      <c r="AF3596" s="27"/>
      <c r="AG3596" s="28"/>
      <c r="AH3596" s="27"/>
      <c r="AI3596" s="27"/>
      <c r="AJ3596" s="27"/>
      <c r="AK3596" s="28"/>
      <c r="AL3596" s="29"/>
      <c r="AM3596" s="29"/>
      <c r="AN3596" s="29"/>
      <c r="AO3596" s="29"/>
      <c r="AP3596" s="29"/>
      <c r="AQ3596" s="29"/>
      <c r="AR3596" s="29"/>
      <c r="AS3596" s="29"/>
      <c r="AT3596" s="29"/>
      <c r="AU3596" s="29"/>
      <c r="AV3596" s="29"/>
      <c r="AW3596" s="29"/>
      <c r="AX3596" s="29"/>
      <c r="AY3596" s="31"/>
      <c r="AZ3596" s="30"/>
      <c r="BA3596" s="35"/>
    </row>
    <row r="3597" spans="1:53" x14ac:dyDescent="0.25">
      <c r="A3597" s="27"/>
      <c r="B3597" s="27"/>
      <c r="C3597" s="27"/>
      <c r="D3597" s="27"/>
      <c r="E3597" s="27"/>
      <c r="F3597" s="27"/>
      <c r="G3597" s="27"/>
      <c r="H3597" s="27"/>
      <c r="I3597" s="27"/>
      <c r="J3597" s="27"/>
      <c r="K3597" s="27"/>
      <c r="L3597" s="27"/>
      <c r="M3597" s="42"/>
      <c r="N3597" s="42"/>
      <c r="O3597" s="42"/>
      <c r="P3597" s="42"/>
      <c r="Q3597" s="42"/>
      <c r="R3597" s="42"/>
      <c r="S3597" s="42"/>
      <c r="T3597" s="42"/>
      <c r="U3597" s="42"/>
      <c r="V3597" s="42"/>
      <c r="W3597" s="42"/>
      <c r="X3597" s="42"/>
      <c r="Y3597" s="41"/>
      <c r="Z3597" s="41"/>
      <c r="AA3597" s="43"/>
      <c r="AB3597" s="27"/>
      <c r="AC3597" s="27"/>
      <c r="AD3597" s="27"/>
      <c r="AE3597" s="44"/>
      <c r="AF3597" s="27"/>
      <c r="AG3597" s="28"/>
      <c r="AH3597" s="27"/>
      <c r="AI3597" s="27"/>
      <c r="AJ3597" s="27"/>
      <c r="AK3597" s="28"/>
      <c r="AL3597" s="29"/>
      <c r="AM3597" s="29"/>
      <c r="AN3597" s="29"/>
      <c r="AO3597" s="29"/>
      <c r="AP3597" s="29"/>
      <c r="AQ3597" s="29"/>
      <c r="AR3597" s="29"/>
      <c r="AS3597" s="29"/>
      <c r="AT3597" s="29"/>
      <c r="AU3597" s="29"/>
      <c r="AV3597" s="29"/>
      <c r="AW3597" s="29"/>
      <c r="AX3597" s="29"/>
      <c r="AY3597" s="31"/>
      <c r="AZ3597" s="30"/>
      <c r="BA3597" s="35"/>
    </row>
    <row r="3598" spans="1:53" x14ac:dyDescent="0.25">
      <c r="A3598" s="27"/>
      <c r="B3598" s="27"/>
      <c r="C3598" s="27"/>
      <c r="D3598" s="27"/>
      <c r="E3598" s="27"/>
      <c r="F3598" s="27"/>
      <c r="G3598" s="27"/>
      <c r="H3598" s="27"/>
      <c r="I3598" s="27"/>
      <c r="J3598" s="27"/>
      <c r="K3598" s="27"/>
      <c r="L3598" s="27"/>
      <c r="M3598" s="42"/>
      <c r="N3598" s="42"/>
      <c r="O3598" s="42"/>
      <c r="P3598" s="42"/>
      <c r="Q3598" s="42"/>
      <c r="R3598" s="42"/>
      <c r="S3598" s="42"/>
      <c r="T3598" s="42"/>
      <c r="U3598" s="42"/>
      <c r="V3598" s="42"/>
      <c r="W3598" s="42"/>
      <c r="X3598" s="42"/>
      <c r="Y3598" s="41"/>
      <c r="Z3598" s="41"/>
      <c r="AA3598" s="43"/>
      <c r="AB3598" s="27"/>
      <c r="AC3598" s="27"/>
      <c r="AD3598" s="27"/>
      <c r="AE3598" s="44"/>
      <c r="AF3598" s="27"/>
      <c r="AG3598" s="28"/>
      <c r="AH3598" s="27"/>
      <c r="AI3598" s="27"/>
      <c r="AJ3598" s="27"/>
      <c r="AK3598" s="28"/>
      <c r="AL3598" s="29"/>
      <c r="AM3598" s="29"/>
      <c r="AN3598" s="29"/>
      <c r="AO3598" s="29"/>
      <c r="AP3598" s="29"/>
      <c r="AQ3598" s="29"/>
      <c r="AR3598" s="29"/>
      <c r="AS3598" s="29"/>
      <c r="AT3598" s="29"/>
      <c r="AU3598" s="29"/>
      <c r="AV3598" s="29"/>
      <c r="AW3598" s="29"/>
      <c r="AX3598" s="29"/>
      <c r="AY3598" s="31"/>
      <c r="AZ3598" s="30"/>
      <c r="BA3598" s="35"/>
    </row>
    <row r="3599" spans="1:53" x14ac:dyDescent="0.25">
      <c r="A3599" s="27"/>
      <c r="B3599" s="27"/>
      <c r="C3599" s="27"/>
      <c r="D3599" s="27"/>
      <c r="E3599" s="27"/>
      <c r="F3599" s="27"/>
      <c r="G3599" s="27"/>
      <c r="H3599" s="27"/>
      <c r="I3599" s="27"/>
      <c r="J3599" s="27"/>
      <c r="K3599" s="27"/>
      <c r="L3599" s="27"/>
      <c r="M3599" s="42"/>
      <c r="N3599" s="42"/>
      <c r="O3599" s="42"/>
      <c r="P3599" s="42"/>
      <c r="Q3599" s="42"/>
      <c r="R3599" s="42"/>
      <c r="S3599" s="42"/>
      <c r="T3599" s="42"/>
      <c r="U3599" s="42"/>
      <c r="V3599" s="42"/>
      <c r="W3599" s="42"/>
      <c r="X3599" s="42"/>
      <c r="Y3599" s="41"/>
      <c r="Z3599" s="41"/>
      <c r="AA3599" s="43"/>
      <c r="AB3599" s="27"/>
      <c r="AC3599" s="27"/>
      <c r="AD3599" s="27"/>
      <c r="AE3599" s="44"/>
      <c r="AF3599" s="27"/>
      <c r="AG3599" s="28"/>
      <c r="AH3599" s="27"/>
      <c r="AI3599" s="27"/>
      <c r="AJ3599" s="27"/>
      <c r="AK3599" s="28"/>
      <c r="AL3599" s="29"/>
      <c r="AM3599" s="29"/>
      <c r="AN3599" s="29"/>
      <c r="AO3599" s="29"/>
      <c r="AP3599" s="29"/>
      <c r="AQ3599" s="29"/>
      <c r="AR3599" s="29"/>
      <c r="AS3599" s="29"/>
      <c r="AT3599" s="29"/>
      <c r="AU3599" s="29"/>
      <c r="AV3599" s="29"/>
      <c r="AW3599" s="29"/>
      <c r="AX3599" s="29"/>
      <c r="AY3599" s="31"/>
      <c r="AZ3599" s="30"/>
      <c r="BA3599" s="35"/>
    </row>
    <row r="3600" spans="1:53" x14ac:dyDescent="0.25">
      <c r="A3600" s="27"/>
      <c r="B3600" s="27"/>
      <c r="C3600" s="27"/>
      <c r="D3600" s="27"/>
      <c r="E3600" s="27"/>
      <c r="F3600" s="27"/>
      <c r="G3600" s="27"/>
      <c r="H3600" s="27"/>
      <c r="I3600" s="27"/>
      <c r="J3600" s="27"/>
      <c r="K3600" s="27"/>
      <c r="L3600" s="27"/>
      <c r="M3600" s="42"/>
      <c r="N3600" s="42"/>
      <c r="O3600" s="42"/>
      <c r="P3600" s="42"/>
      <c r="Q3600" s="42"/>
      <c r="R3600" s="42"/>
      <c r="S3600" s="42"/>
      <c r="T3600" s="42"/>
      <c r="U3600" s="42"/>
      <c r="V3600" s="42"/>
      <c r="W3600" s="42"/>
      <c r="X3600" s="42"/>
      <c r="Y3600" s="41"/>
      <c r="Z3600" s="41"/>
      <c r="AA3600" s="43"/>
      <c r="AB3600" s="27"/>
      <c r="AC3600" s="27"/>
      <c r="AD3600" s="27"/>
      <c r="AE3600" s="44"/>
      <c r="AF3600" s="27"/>
      <c r="AG3600" s="28"/>
      <c r="AH3600" s="27"/>
      <c r="AI3600" s="27"/>
      <c r="AJ3600" s="27"/>
      <c r="AK3600" s="28"/>
      <c r="AL3600" s="29"/>
      <c r="AM3600" s="29"/>
      <c r="AN3600" s="29"/>
      <c r="AO3600" s="29"/>
      <c r="AP3600" s="29"/>
      <c r="AQ3600" s="29"/>
      <c r="AR3600" s="29"/>
      <c r="AS3600" s="29"/>
      <c r="AT3600" s="29"/>
      <c r="AU3600" s="29"/>
      <c r="AV3600" s="29"/>
      <c r="AW3600" s="29"/>
      <c r="AX3600" s="29"/>
      <c r="AY3600" s="31"/>
      <c r="AZ3600" s="30"/>
      <c r="BA3600" s="35"/>
    </row>
    <row r="3601" spans="1:53" x14ac:dyDescent="0.25">
      <c r="A3601" s="27"/>
      <c r="B3601" s="27"/>
      <c r="C3601" s="27"/>
      <c r="D3601" s="27"/>
      <c r="E3601" s="27"/>
      <c r="F3601" s="27"/>
      <c r="G3601" s="27"/>
      <c r="H3601" s="27"/>
      <c r="I3601" s="27"/>
      <c r="J3601" s="27"/>
      <c r="K3601" s="27"/>
      <c r="L3601" s="27"/>
      <c r="M3601" s="42"/>
      <c r="N3601" s="42"/>
      <c r="O3601" s="42"/>
      <c r="P3601" s="42"/>
      <c r="Q3601" s="42"/>
      <c r="R3601" s="42"/>
      <c r="S3601" s="42"/>
      <c r="T3601" s="42"/>
      <c r="U3601" s="42"/>
      <c r="V3601" s="42"/>
      <c r="W3601" s="42"/>
      <c r="X3601" s="42"/>
      <c r="Y3601" s="41"/>
      <c r="Z3601" s="41"/>
      <c r="AA3601" s="43"/>
      <c r="AB3601" s="27"/>
      <c r="AC3601" s="27"/>
      <c r="AD3601" s="27"/>
      <c r="AE3601" s="44"/>
      <c r="AF3601" s="27"/>
      <c r="AG3601" s="28"/>
      <c r="AH3601" s="27"/>
      <c r="AI3601" s="27"/>
      <c r="AJ3601" s="27"/>
      <c r="AK3601" s="28"/>
      <c r="AL3601" s="29"/>
      <c r="AM3601" s="29"/>
      <c r="AN3601" s="29"/>
      <c r="AO3601" s="29"/>
      <c r="AP3601" s="29"/>
      <c r="AQ3601" s="29"/>
      <c r="AR3601" s="29"/>
      <c r="AS3601" s="29"/>
      <c r="AT3601" s="29"/>
      <c r="AU3601" s="29"/>
      <c r="AV3601" s="29"/>
      <c r="AW3601" s="29"/>
      <c r="AX3601" s="29"/>
      <c r="AY3601" s="31"/>
      <c r="AZ3601" s="30"/>
      <c r="BA3601" s="35"/>
    </row>
    <row r="3602" spans="1:53" x14ac:dyDescent="0.25">
      <c r="A3602" s="27"/>
      <c r="B3602" s="27"/>
      <c r="C3602" s="27"/>
      <c r="D3602" s="27"/>
      <c r="E3602" s="27"/>
      <c r="F3602" s="27"/>
      <c r="G3602" s="27"/>
      <c r="H3602" s="27"/>
      <c r="I3602" s="27"/>
      <c r="J3602" s="27"/>
      <c r="K3602" s="27"/>
      <c r="L3602" s="27"/>
      <c r="M3602" s="42"/>
      <c r="N3602" s="42"/>
      <c r="O3602" s="42"/>
      <c r="P3602" s="42"/>
      <c r="Q3602" s="42"/>
      <c r="R3602" s="42"/>
      <c r="S3602" s="42"/>
      <c r="T3602" s="42"/>
      <c r="U3602" s="42"/>
      <c r="V3602" s="42"/>
      <c r="W3602" s="42"/>
      <c r="X3602" s="42"/>
      <c r="Y3602" s="41"/>
      <c r="Z3602" s="41"/>
      <c r="AA3602" s="43"/>
      <c r="AB3602" s="27"/>
      <c r="AC3602" s="27"/>
      <c r="AD3602" s="27"/>
      <c r="AE3602" s="44"/>
      <c r="AF3602" s="27"/>
      <c r="AG3602" s="28"/>
      <c r="AH3602" s="27"/>
      <c r="AI3602" s="27"/>
      <c r="AJ3602" s="27"/>
      <c r="AK3602" s="28"/>
      <c r="AL3602" s="29"/>
      <c r="AM3602" s="29"/>
      <c r="AN3602" s="29"/>
      <c r="AO3602" s="29"/>
      <c r="AP3602" s="29"/>
      <c r="AQ3602" s="29"/>
      <c r="AR3602" s="29"/>
      <c r="AS3602" s="29"/>
      <c r="AT3602" s="29"/>
      <c r="AU3602" s="29"/>
      <c r="AV3602" s="29"/>
      <c r="AW3602" s="29"/>
      <c r="AX3602" s="29"/>
      <c r="AY3602" s="31"/>
      <c r="AZ3602" s="30"/>
      <c r="BA3602" s="35"/>
    </row>
    <row r="3603" spans="1:53" x14ac:dyDescent="0.25">
      <c r="A3603" s="27"/>
      <c r="B3603" s="27"/>
      <c r="C3603" s="27"/>
      <c r="D3603" s="27"/>
      <c r="E3603" s="27"/>
      <c r="F3603" s="27"/>
      <c r="G3603" s="27"/>
      <c r="H3603" s="27"/>
      <c r="I3603" s="27"/>
      <c r="J3603" s="27"/>
      <c r="K3603" s="27"/>
      <c r="L3603" s="27"/>
      <c r="M3603" s="42"/>
      <c r="N3603" s="42"/>
      <c r="O3603" s="42"/>
      <c r="P3603" s="42"/>
      <c r="Q3603" s="42"/>
      <c r="R3603" s="42"/>
      <c r="S3603" s="42"/>
      <c r="T3603" s="42"/>
      <c r="U3603" s="42"/>
      <c r="V3603" s="42"/>
      <c r="W3603" s="42"/>
      <c r="X3603" s="42"/>
      <c r="Y3603" s="41"/>
      <c r="Z3603" s="41"/>
      <c r="AA3603" s="43"/>
      <c r="AB3603" s="27"/>
      <c r="AC3603" s="27"/>
      <c r="AD3603" s="27"/>
      <c r="AE3603" s="44"/>
      <c r="AF3603" s="27"/>
      <c r="AG3603" s="28"/>
      <c r="AH3603" s="27"/>
      <c r="AI3603" s="27"/>
      <c r="AJ3603" s="27"/>
      <c r="AK3603" s="28"/>
      <c r="AL3603" s="29"/>
      <c r="AM3603" s="29"/>
      <c r="AN3603" s="29"/>
      <c r="AO3603" s="29"/>
      <c r="AP3603" s="29"/>
      <c r="AQ3603" s="29"/>
      <c r="AR3603" s="29"/>
      <c r="AS3603" s="29"/>
      <c r="AT3603" s="29"/>
      <c r="AU3603" s="29"/>
      <c r="AV3603" s="29"/>
      <c r="AW3603" s="29"/>
      <c r="AX3603" s="29"/>
      <c r="AY3603" s="31"/>
      <c r="AZ3603" s="30"/>
      <c r="BA3603" s="35"/>
    </row>
    <row r="3604" spans="1:53" x14ac:dyDescent="0.25">
      <c r="A3604" s="27"/>
      <c r="B3604" s="27"/>
      <c r="C3604" s="27"/>
      <c r="D3604" s="27"/>
      <c r="E3604" s="27"/>
      <c r="F3604" s="27"/>
      <c r="G3604" s="27"/>
      <c r="H3604" s="27"/>
      <c r="I3604" s="27"/>
      <c r="J3604" s="27"/>
      <c r="K3604" s="27"/>
      <c r="L3604" s="27"/>
      <c r="M3604" s="42"/>
      <c r="N3604" s="42"/>
      <c r="O3604" s="42"/>
      <c r="P3604" s="42"/>
      <c r="Q3604" s="42"/>
      <c r="R3604" s="42"/>
      <c r="S3604" s="42"/>
      <c r="T3604" s="42"/>
      <c r="U3604" s="42"/>
      <c r="V3604" s="42"/>
      <c r="W3604" s="42"/>
      <c r="X3604" s="42"/>
      <c r="Y3604" s="41"/>
      <c r="Z3604" s="41"/>
      <c r="AA3604" s="43"/>
      <c r="AB3604" s="27"/>
      <c r="AC3604" s="27"/>
      <c r="AD3604" s="27"/>
      <c r="AE3604" s="44"/>
      <c r="AF3604" s="27"/>
      <c r="AG3604" s="28"/>
      <c r="AH3604" s="27"/>
      <c r="AI3604" s="27"/>
      <c r="AJ3604" s="27"/>
      <c r="AK3604" s="28"/>
      <c r="AL3604" s="29"/>
      <c r="AM3604" s="29"/>
      <c r="AN3604" s="29"/>
      <c r="AO3604" s="29"/>
      <c r="AP3604" s="29"/>
      <c r="AQ3604" s="29"/>
      <c r="AR3604" s="29"/>
      <c r="AS3604" s="29"/>
      <c r="AT3604" s="29"/>
      <c r="AU3604" s="29"/>
      <c r="AV3604" s="29"/>
      <c r="AW3604" s="29"/>
      <c r="AX3604" s="29"/>
      <c r="AY3604" s="31"/>
      <c r="AZ3604" s="30"/>
      <c r="BA3604" s="35"/>
    </row>
    <row r="3605" spans="1:53" x14ac:dyDescent="0.25">
      <c r="A3605" s="27"/>
      <c r="B3605" s="27"/>
      <c r="C3605" s="27"/>
      <c r="D3605" s="27"/>
      <c r="E3605" s="27"/>
      <c r="F3605" s="27"/>
      <c r="G3605" s="27"/>
      <c r="H3605" s="27"/>
      <c r="I3605" s="27"/>
      <c r="J3605" s="27"/>
      <c r="K3605" s="27"/>
      <c r="L3605" s="27"/>
      <c r="M3605" s="42"/>
      <c r="N3605" s="42"/>
      <c r="O3605" s="42"/>
      <c r="P3605" s="42"/>
      <c r="Q3605" s="42"/>
      <c r="R3605" s="42"/>
      <c r="S3605" s="42"/>
      <c r="T3605" s="42"/>
      <c r="U3605" s="42"/>
      <c r="V3605" s="42"/>
      <c r="W3605" s="42"/>
      <c r="X3605" s="42"/>
      <c r="Y3605" s="41"/>
      <c r="Z3605" s="41"/>
      <c r="AA3605" s="43"/>
      <c r="AB3605" s="27"/>
      <c r="AC3605" s="27"/>
      <c r="AD3605" s="27"/>
      <c r="AE3605" s="44"/>
      <c r="AF3605" s="27"/>
      <c r="AG3605" s="28"/>
      <c r="AH3605" s="27"/>
      <c r="AI3605" s="27"/>
      <c r="AJ3605" s="27"/>
      <c r="AK3605" s="28"/>
      <c r="AL3605" s="29"/>
      <c r="AM3605" s="29"/>
      <c r="AN3605" s="29"/>
      <c r="AO3605" s="29"/>
      <c r="AP3605" s="29"/>
      <c r="AQ3605" s="29"/>
      <c r="AR3605" s="29"/>
      <c r="AS3605" s="29"/>
      <c r="AT3605" s="29"/>
      <c r="AU3605" s="29"/>
      <c r="AV3605" s="29"/>
      <c r="AW3605" s="29"/>
      <c r="AX3605" s="29"/>
      <c r="AY3605" s="31"/>
      <c r="AZ3605" s="30"/>
      <c r="BA3605" s="35"/>
    </row>
    <row r="3606" spans="1:53" x14ac:dyDescent="0.25">
      <c r="A3606" s="27"/>
      <c r="B3606" s="27"/>
      <c r="C3606" s="27"/>
      <c r="D3606" s="27"/>
      <c r="E3606" s="27"/>
      <c r="F3606" s="27"/>
      <c r="G3606" s="27"/>
      <c r="H3606" s="27"/>
      <c r="I3606" s="27"/>
      <c r="J3606" s="27"/>
      <c r="K3606" s="27"/>
      <c r="L3606" s="27"/>
      <c r="M3606" s="42"/>
      <c r="N3606" s="42"/>
      <c r="O3606" s="42"/>
      <c r="P3606" s="42"/>
      <c r="Q3606" s="42"/>
      <c r="R3606" s="42"/>
      <c r="S3606" s="42"/>
      <c r="T3606" s="42"/>
      <c r="U3606" s="42"/>
      <c r="V3606" s="42"/>
      <c r="W3606" s="42"/>
      <c r="X3606" s="42"/>
      <c r="Y3606" s="41"/>
      <c r="Z3606" s="41"/>
      <c r="AA3606" s="43"/>
      <c r="AB3606" s="27"/>
      <c r="AC3606" s="27"/>
      <c r="AD3606" s="27"/>
      <c r="AE3606" s="44"/>
      <c r="AF3606" s="27"/>
      <c r="AG3606" s="28"/>
      <c r="AH3606" s="27"/>
      <c r="AI3606" s="27"/>
      <c r="AJ3606" s="27"/>
      <c r="AK3606" s="28"/>
      <c r="AL3606" s="29"/>
      <c r="AM3606" s="29"/>
      <c r="AN3606" s="29"/>
      <c r="AO3606" s="29"/>
      <c r="AP3606" s="29"/>
      <c r="AQ3606" s="29"/>
      <c r="AR3606" s="29"/>
      <c r="AS3606" s="29"/>
      <c r="AT3606" s="29"/>
      <c r="AU3606" s="29"/>
      <c r="AV3606" s="29"/>
      <c r="AW3606" s="29"/>
      <c r="AX3606" s="29"/>
      <c r="AY3606" s="31"/>
      <c r="AZ3606" s="30"/>
      <c r="BA3606" s="35"/>
    </row>
    <row r="3607" spans="1:53" x14ac:dyDescent="0.25">
      <c r="A3607" s="27"/>
      <c r="B3607" s="27"/>
      <c r="C3607" s="27"/>
      <c r="D3607" s="27"/>
      <c r="E3607" s="27"/>
      <c r="F3607" s="27"/>
      <c r="G3607" s="27"/>
      <c r="H3607" s="27"/>
      <c r="I3607" s="27"/>
      <c r="J3607" s="27"/>
      <c r="K3607" s="27"/>
      <c r="L3607" s="27"/>
      <c r="M3607" s="42"/>
      <c r="N3607" s="42"/>
      <c r="O3607" s="42"/>
      <c r="P3607" s="42"/>
      <c r="Q3607" s="42"/>
      <c r="R3607" s="42"/>
      <c r="S3607" s="42"/>
      <c r="T3607" s="42"/>
      <c r="U3607" s="42"/>
      <c r="V3607" s="42"/>
      <c r="W3607" s="42"/>
      <c r="X3607" s="42"/>
      <c r="Y3607" s="41"/>
      <c r="Z3607" s="41"/>
      <c r="AA3607" s="43"/>
      <c r="AB3607" s="27"/>
      <c r="AC3607" s="27"/>
      <c r="AD3607" s="27"/>
      <c r="AE3607" s="44"/>
      <c r="AF3607" s="27"/>
      <c r="AG3607" s="28"/>
      <c r="AH3607" s="27"/>
      <c r="AI3607" s="27"/>
      <c r="AJ3607" s="27"/>
      <c r="AK3607" s="28"/>
      <c r="AL3607" s="29"/>
      <c r="AM3607" s="29"/>
      <c r="AN3607" s="29"/>
      <c r="AO3607" s="29"/>
      <c r="AP3607" s="29"/>
      <c r="AQ3607" s="29"/>
      <c r="AR3607" s="29"/>
      <c r="AS3607" s="29"/>
      <c r="AT3607" s="29"/>
      <c r="AU3607" s="29"/>
      <c r="AV3607" s="29"/>
      <c r="AW3607" s="29"/>
      <c r="AX3607" s="29"/>
      <c r="AY3607" s="31"/>
      <c r="AZ3607" s="30"/>
      <c r="BA3607" s="35"/>
    </row>
    <row r="3608" spans="1:53" x14ac:dyDescent="0.25">
      <c r="A3608" s="27"/>
      <c r="B3608" s="27"/>
      <c r="C3608" s="27"/>
      <c r="D3608" s="27"/>
      <c r="E3608" s="27"/>
      <c r="F3608" s="27"/>
      <c r="G3608" s="27"/>
      <c r="H3608" s="27"/>
      <c r="I3608" s="27"/>
      <c r="J3608" s="27"/>
      <c r="K3608" s="27"/>
      <c r="L3608" s="27"/>
      <c r="M3608" s="42"/>
      <c r="N3608" s="42"/>
      <c r="O3608" s="42"/>
      <c r="P3608" s="42"/>
      <c r="Q3608" s="42"/>
      <c r="R3608" s="42"/>
      <c r="S3608" s="42"/>
      <c r="T3608" s="42"/>
      <c r="U3608" s="42"/>
      <c r="V3608" s="42"/>
      <c r="W3608" s="42"/>
      <c r="X3608" s="42"/>
      <c r="Y3608" s="41"/>
      <c r="Z3608" s="41"/>
      <c r="AA3608" s="43"/>
      <c r="AB3608" s="27"/>
      <c r="AC3608" s="27"/>
      <c r="AD3608" s="27"/>
      <c r="AE3608" s="44"/>
      <c r="AF3608" s="27"/>
      <c r="AG3608" s="28"/>
      <c r="AH3608" s="27"/>
      <c r="AI3608" s="27"/>
      <c r="AJ3608" s="27"/>
      <c r="AK3608" s="28"/>
      <c r="AL3608" s="29"/>
      <c r="AM3608" s="29"/>
      <c r="AN3608" s="29"/>
      <c r="AO3608" s="29"/>
      <c r="AP3608" s="29"/>
      <c r="AQ3608" s="29"/>
      <c r="AR3608" s="29"/>
      <c r="AS3608" s="29"/>
      <c r="AT3608" s="29"/>
      <c r="AU3608" s="29"/>
      <c r="AV3608" s="29"/>
      <c r="AW3608" s="29"/>
      <c r="AX3608" s="29"/>
      <c r="AY3608" s="31"/>
      <c r="AZ3608" s="30"/>
      <c r="BA3608" s="35"/>
    </row>
    <row r="3609" spans="1:53" x14ac:dyDescent="0.25">
      <c r="A3609" s="27"/>
      <c r="B3609" s="27"/>
      <c r="C3609" s="27"/>
      <c r="D3609" s="27"/>
      <c r="E3609" s="27"/>
      <c r="F3609" s="27"/>
      <c r="G3609" s="27"/>
      <c r="H3609" s="27"/>
      <c r="I3609" s="27"/>
      <c r="J3609" s="27"/>
      <c r="K3609" s="27"/>
      <c r="L3609" s="27"/>
      <c r="M3609" s="42"/>
      <c r="N3609" s="42"/>
      <c r="O3609" s="42"/>
      <c r="P3609" s="42"/>
      <c r="Q3609" s="42"/>
      <c r="R3609" s="42"/>
      <c r="S3609" s="42"/>
      <c r="T3609" s="42"/>
      <c r="U3609" s="42"/>
      <c r="V3609" s="42"/>
      <c r="W3609" s="42"/>
      <c r="X3609" s="42"/>
      <c r="Y3609" s="41"/>
      <c r="Z3609" s="41"/>
      <c r="AA3609" s="43"/>
      <c r="AB3609" s="27"/>
      <c r="AC3609" s="27"/>
      <c r="AD3609" s="27"/>
      <c r="AE3609" s="44"/>
      <c r="AF3609" s="27"/>
      <c r="AG3609" s="28"/>
      <c r="AH3609" s="27"/>
      <c r="AI3609" s="27"/>
      <c r="AJ3609" s="27"/>
      <c r="AK3609" s="28"/>
      <c r="AL3609" s="29"/>
      <c r="AM3609" s="29"/>
      <c r="AN3609" s="29"/>
      <c r="AO3609" s="29"/>
      <c r="AP3609" s="29"/>
      <c r="AQ3609" s="29"/>
      <c r="AR3609" s="29"/>
      <c r="AS3609" s="29"/>
      <c r="AT3609" s="29"/>
      <c r="AU3609" s="29"/>
      <c r="AV3609" s="29"/>
      <c r="AW3609" s="29"/>
      <c r="AX3609" s="29"/>
      <c r="AY3609" s="31"/>
      <c r="AZ3609" s="30"/>
      <c r="BA3609" s="35"/>
    </row>
    <row r="3610" spans="1:53" x14ac:dyDescent="0.25">
      <c r="A3610" s="27"/>
      <c r="B3610" s="27"/>
      <c r="C3610" s="27"/>
      <c r="D3610" s="27"/>
      <c r="E3610" s="27"/>
      <c r="F3610" s="27"/>
      <c r="G3610" s="27"/>
      <c r="H3610" s="27"/>
      <c r="I3610" s="27"/>
      <c r="J3610" s="27"/>
      <c r="K3610" s="27"/>
      <c r="L3610" s="27"/>
      <c r="M3610" s="42"/>
      <c r="N3610" s="42"/>
      <c r="O3610" s="42"/>
      <c r="P3610" s="42"/>
      <c r="Q3610" s="42"/>
      <c r="R3610" s="42"/>
      <c r="S3610" s="42"/>
      <c r="T3610" s="42"/>
      <c r="U3610" s="42"/>
      <c r="V3610" s="42"/>
      <c r="W3610" s="42"/>
      <c r="X3610" s="42"/>
      <c r="Y3610" s="41"/>
      <c r="Z3610" s="41"/>
      <c r="AA3610" s="43"/>
      <c r="AB3610" s="27"/>
      <c r="AC3610" s="27"/>
      <c r="AD3610" s="27"/>
      <c r="AE3610" s="44"/>
      <c r="AF3610" s="27"/>
      <c r="AG3610" s="28"/>
      <c r="AH3610" s="27"/>
      <c r="AI3610" s="27"/>
      <c r="AJ3610" s="27"/>
      <c r="AK3610" s="28"/>
      <c r="AL3610" s="29"/>
      <c r="AM3610" s="29"/>
      <c r="AN3610" s="29"/>
      <c r="AO3610" s="29"/>
      <c r="AP3610" s="29"/>
      <c r="AQ3610" s="29"/>
      <c r="AR3610" s="29"/>
      <c r="AS3610" s="29"/>
      <c r="AT3610" s="29"/>
      <c r="AU3610" s="29"/>
      <c r="AV3610" s="29"/>
      <c r="AW3610" s="29"/>
      <c r="AX3610" s="29"/>
      <c r="AY3610" s="31"/>
      <c r="AZ3610" s="30"/>
      <c r="BA3610" s="35"/>
    </row>
    <row r="3611" spans="1:53" x14ac:dyDescent="0.25">
      <c r="A3611" s="27"/>
      <c r="B3611" s="27"/>
      <c r="C3611" s="27"/>
      <c r="D3611" s="27"/>
      <c r="E3611" s="27"/>
      <c r="F3611" s="27"/>
      <c r="G3611" s="27"/>
      <c r="H3611" s="27"/>
      <c r="I3611" s="27"/>
      <c r="J3611" s="27"/>
      <c r="K3611" s="27"/>
      <c r="L3611" s="27"/>
      <c r="M3611" s="42"/>
      <c r="N3611" s="42"/>
      <c r="O3611" s="42"/>
      <c r="P3611" s="42"/>
      <c r="Q3611" s="42"/>
      <c r="R3611" s="42"/>
      <c r="S3611" s="42"/>
      <c r="T3611" s="42"/>
      <c r="U3611" s="42"/>
      <c r="V3611" s="42"/>
      <c r="W3611" s="42"/>
      <c r="X3611" s="42"/>
      <c r="Y3611" s="41"/>
      <c r="Z3611" s="41"/>
      <c r="AA3611" s="43"/>
      <c r="AB3611" s="27"/>
      <c r="AC3611" s="27"/>
      <c r="AD3611" s="27"/>
      <c r="AE3611" s="44"/>
      <c r="AF3611" s="27"/>
      <c r="AG3611" s="28"/>
      <c r="AH3611" s="27"/>
      <c r="AI3611" s="27"/>
      <c r="AJ3611" s="27"/>
      <c r="AK3611" s="28"/>
      <c r="AL3611" s="29"/>
      <c r="AM3611" s="29"/>
      <c r="AN3611" s="29"/>
      <c r="AO3611" s="29"/>
      <c r="AP3611" s="29"/>
      <c r="AQ3611" s="29"/>
      <c r="AR3611" s="29"/>
      <c r="AS3611" s="29"/>
      <c r="AT3611" s="29"/>
      <c r="AU3611" s="29"/>
      <c r="AV3611" s="29"/>
      <c r="AW3611" s="29"/>
      <c r="AX3611" s="29"/>
      <c r="AY3611" s="31"/>
      <c r="AZ3611" s="30"/>
      <c r="BA3611" s="35"/>
    </row>
    <row r="3612" spans="1:53" x14ac:dyDescent="0.25">
      <c r="A3612" s="27"/>
      <c r="B3612" s="27"/>
      <c r="C3612" s="27"/>
      <c r="D3612" s="27"/>
      <c r="E3612" s="27"/>
      <c r="F3612" s="27"/>
      <c r="G3612" s="27"/>
      <c r="H3612" s="27"/>
      <c r="I3612" s="27"/>
      <c r="J3612" s="27"/>
      <c r="K3612" s="27"/>
      <c r="L3612" s="27"/>
      <c r="M3612" s="42"/>
      <c r="N3612" s="42"/>
      <c r="O3612" s="42"/>
      <c r="P3612" s="42"/>
      <c r="Q3612" s="42"/>
      <c r="R3612" s="42"/>
      <c r="S3612" s="42"/>
      <c r="T3612" s="42"/>
      <c r="U3612" s="42"/>
      <c r="V3612" s="42"/>
      <c r="W3612" s="42"/>
      <c r="X3612" s="42"/>
      <c r="Y3612" s="41"/>
      <c r="Z3612" s="41"/>
      <c r="AA3612" s="43"/>
      <c r="AB3612" s="27"/>
      <c r="AC3612" s="27"/>
      <c r="AD3612" s="27"/>
      <c r="AE3612" s="44"/>
      <c r="AF3612" s="27"/>
      <c r="AG3612" s="28"/>
      <c r="AH3612" s="27"/>
      <c r="AI3612" s="27"/>
      <c r="AJ3612" s="27"/>
      <c r="AK3612" s="28"/>
      <c r="AL3612" s="29"/>
      <c r="AM3612" s="29"/>
      <c r="AN3612" s="29"/>
      <c r="AO3612" s="29"/>
      <c r="AP3612" s="29"/>
      <c r="AQ3612" s="29"/>
      <c r="AR3612" s="29"/>
      <c r="AS3612" s="29"/>
      <c r="AT3612" s="29"/>
      <c r="AU3612" s="29"/>
      <c r="AV3612" s="29"/>
      <c r="AW3612" s="29"/>
      <c r="AX3612" s="29"/>
      <c r="AY3612" s="31"/>
      <c r="AZ3612" s="30"/>
      <c r="BA3612" s="35"/>
    </row>
    <row r="3613" spans="1:53" x14ac:dyDescent="0.25">
      <c r="A3613" s="27"/>
      <c r="B3613" s="27"/>
      <c r="C3613" s="27"/>
      <c r="D3613" s="27"/>
      <c r="E3613" s="27"/>
      <c r="F3613" s="27"/>
      <c r="G3613" s="27"/>
      <c r="H3613" s="27"/>
      <c r="I3613" s="27"/>
      <c r="J3613" s="27"/>
      <c r="K3613" s="27"/>
      <c r="L3613" s="27"/>
      <c r="M3613" s="42"/>
      <c r="N3613" s="42"/>
      <c r="O3613" s="42"/>
      <c r="P3613" s="42"/>
      <c r="Q3613" s="42"/>
      <c r="R3613" s="42"/>
      <c r="S3613" s="42"/>
      <c r="T3613" s="42"/>
      <c r="U3613" s="42"/>
      <c r="V3613" s="42"/>
      <c r="W3613" s="42"/>
      <c r="X3613" s="42"/>
      <c r="Y3613" s="41"/>
      <c r="Z3613" s="41"/>
      <c r="AA3613" s="43"/>
      <c r="AB3613" s="27"/>
      <c r="AC3613" s="27"/>
      <c r="AD3613" s="27"/>
      <c r="AE3613" s="44"/>
      <c r="AF3613" s="27"/>
      <c r="AG3613" s="28"/>
      <c r="AH3613" s="27"/>
      <c r="AI3613" s="27"/>
      <c r="AJ3613" s="27"/>
      <c r="AK3613" s="28"/>
      <c r="AL3613" s="29"/>
      <c r="AM3613" s="29"/>
      <c r="AN3613" s="29"/>
      <c r="AO3613" s="29"/>
      <c r="AP3613" s="29"/>
      <c r="AQ3613" s="29"/>
      <c r="AR3613" s="29"/>
      <c r="AS3613" s="29"/>
      <c r="AT3613" s="29"/>
      <c r="AU3613" s="29"/>
      <c r="AV3613" s="29"/>
      <c r="AW3613" s="29"/>
      <c r="AX3613" s="29"/>
      <c r="AY3613" s="31"/>
      <c r="AZ3613" s="30"/>
      <c r="BA3613" s="35"/>
    </row>
    <row r="3614" spans="1:53" x14ac:dyDescent="0.25">
      <c r="A3614" s="27"/>
      <c r="B3614" s="27"/>
      <c r="C3614" s="27"/>
      <c r="D3614" s="27"/>
      <c r="E3614" s="27"/>
      <c r="F3614" s="27"/>
      <c r="G3614" s="27"/>
      <c r="H3614" s="27"/>
      <c r="I3614" s="27"/>
      <c r="J3614" s="27"/>
      <c r="K3614" s="27"/>
      <c r="L3614" s="27"/>
      <c r="M3614" s="42"/>
      <c r="N3614" s="42"/>
      <c r="O3614" s="42"/>
      <c r="P3614" s="42"/>
      <c r="Q3614" s="42"/>
      <c r="R3614" s="42"/>
      <c r="S3614" s="42"/>
      <c r="T3614" s="42"/>
      <c r="U3614" s="42"/>
      <c r="V3614" s="42"/>
      <c r="W3614" s="42"/>
      <c r="X3614" s="42"/>
      <c r="Y3614" s="41"/>
      <c r="Z3614" s="41"/>
      <c r="AA3614" s="43"/>
      <c r="AB3614" s="27"/>
      <c r="AC3614" s="27"/>
      <c r="AD3614" s="27"/>
      <c r="AE3614" s="44"/>
      <c r="AF3614" s="27"/>
      <c r="AG3614" s="28"/>
      <c r="AH3614" s="27"/>
      <c r="AI3614" s="27"/>
      <c r="AJ3614" s="27"/>
      <c r="AK3614" s="28"/>
      <c r="AL3614" s="29"/>
      <c r="AM3614" s="29"/>
      <c r="AN3614" s="29"/>
      <c r="AO3614" s="29"/>
      <c r="AP3614" s="29"/>
      <c r="AQ3614" s="29"/>
      <c r="AR3614" s="29"/>
      <c r="AS3614" s="29"/>
      <c r="AT3614" s="29"/>
      <c r="AU3614" s="29"/>
      <c r="AV3614" s="29"/>
      <c r="AW3614" s="29"/>
      <c r="AX3614" s="29"/>
      <c r="AY3614" s="31"/>
      <c r="AZ3614" s="30"/>
      <c r="BA3614" s="35"/>
    </row>
    <row r="3615" spans="1:53" x14ac:dyDescent="0.25">
      <c r="A3615" s="27"/>
      <c r="B3615" s="27"/>
      <c r="C3615" s="27"/>
      <c r="D3615" s="27"/>
      <c r="E3615" s="27"/>
      <c r="F3615" s="27"/>
      <c r="G3615" s="27"/>
      <c r="H3615" s="27"/>
      <c r="I3615" s="27"/>
      <c r="J3615" s="27"/>
      <c r="K3615" s="27"/>
      <c r="L3615" s="27"/>
      <c r="M3615" s="42"/>
      <c r="N3615" s="42"/>
      <c r="O3615" s="42"/>
      <c r="P3615" s="42"/>
      <c r="Q3615" s="42"/>
      <c r="R3615" s="42"/>
      <c r="S3615" s="42"/>
      <c r="T3615" s="42"/>
      <c r="U3615" s="42"/>
      <c r="V3615" s="42"/>
      <c r="W3615" s="42"/>
      <c r="X3615" s="42"/>
      <c r="Y3615" s="41"/>
      <c r="Z3615" s="41"/>
      <c r="AA3615" s="43"/>
      <c r="AB3615" s="27"/>
      <c r="AC3615" s="27"/>
      <c r="AD3615" s="27"/>
      <c r="AE3615" s="44"/>
      <c r="AF3615" s="27"/>
      <c r="AG3615" s="28"/>
      <c r="AH3615" s="27"/>
      <c r="AI3615" s="27"/>
      <c r="AJ3615" s="27"/>
      <c r="AK3615" s="28"/>
      <c r="AL3615" s="29"/>
      <c r="AM3615" s="29"/>
      <c r="AN3615" s="29"/>
      <c r="AO3615" s="29"/>
      <c r="AP3615" s="29"/>
      <c r="AQ3615" s="29"/>
      <c r="AR3615" s="29"/>
      <c r="AS3615" s="29"/>
      <c r="AT3615" s="29"/>
      <c r="AU3615" s="29"/>
      <c r="AV3615" s="29"/>
      <c r="AW3615" s="29"/>
      <c r="AX3615" s="29"/>
      <c r="AY3615" s="31"/>
      <c r="AZ3615" s="30"/>
      <c r="BA3615" s="35"/>
    </row>
    <row r="3616" spans="1:53" x14ac:dyDescent="0.25">
      <c r="A3616" s="27"/>
      <c r="B3616" s="27"/>
      <c r="C3616" s="27"/>
      <c r="D3616" s="27"/>
      <c r="E3616" s="27"/>
      <c r="F3616" s="27"/>
      <c r="G3616" s="27"/>
      <c r="H3616" s="27"/>
      <c r="I3616" s="27"/>
      <c r="J3616" s="27"/>
      <c r="K3616" s="27"/>
      <c r="L3616" s="27"/>
      <c r="M3616" s="42"/>
      <c r="N3616" s="42"/>
      <c r="O3616" s="42"/>
      <c r="P3616" s="42"/>
      <c r="Q3616" s="42"/>
      <c r="R3616" s="42"/>
      <c r="S3616" s="42"/>
      <c r="T3616" s="42"/>
      <c r="U3616" s="42"/>
      <c r="V3616" s="42"/>
      <c r="W3616" s="42"/>
      <c r="X3616" s="42"/>
      <c r="Y3616" s="41"/>
      <c r="Z3616" s="41"/>
      <c r="AA3616" s="43"/>
      <c r="AB3616" s="27"/>
      <c r="AC3616" s="27"/>
      <c r="AD3616" s="27"/>
      <c r="AE3616" s="44"/>
      <c r="AF3616" s="27"/>
      <c r="AG3616" s="28"/>
      <c r="AH3616" s="27"/>
      <c r="AI3616" s="27"/>
      <c r="AJ3616" s="27"/>
      <c r="AK3616" s="28"/>
      <c r="AL3616" s="29"/>
      <c r="AM3616" s="29"/>
      <c r="AN3616" s="29"/>
      <c r="AO3616" s="29"/>
      <c r="AP3616" s="29"/>
      <c r="AQ3616" s="29"/>
      <c r="AR3616" s="29"/>
      <c r="AS3616" s="29"/>
      <c r="AT3616" s="29"/>
      <c r="AU3616" s="29"/>
      <c r="AV3616" s="29"/>
      <c r="AW3616" s="29"/>
      <c r="AX3616" s="29"/>
      <c r="AY3616" s="31"/>
      <c r="AZ3616" s="30"/>
      <c r="BA3616" s="35"/>
    </row>
    <row r="3617" spans="1:53" x14ac:dyDescent="0.25">
      <c r="A3617" s="27"/>
      <c r="B3617" s="27"/>
      <c r="C3617" s="27"/>
      <c r="D3617" s="27"/>
      <c r="E3617" s="27"/>
      <c r="F3617" s="27"/>
      <c r="G3617" s="27"/>
      <c r="H3617" s="27"/>
      <c r="I3617" s="27"/>
      <c r="J3617" s="27"/>
      <c r="K3617" s="27"/>
      <c r="L3617" s="27"/>
      <c r="M3617" s="42"/>
      <c r="N3617" s="42"/>
      <c r="O3617" s="42"/>
      <c r="P3617" s="42"/>
      <c r="Q3617" s="42"/>
      <c r="R3617" s="42"/>
      <c r="S3617" s="42"/>
      <c r="T3617" s="42"/>
      <c r="U3617" s="42"/>
      <c r="V3617" s="42"/>
      <c r="W3617" s="42"/>
      <c r="X3617" s="42"/>
      <c r="Y3617" s="41"/>
      <c r="Z3617" s="41"/>
      <c r="AA3617" s="43"/>
      <c r="AB3617" s="27"/>
      <c r="AC3617" s="27"/>
      <c r="AD3617" s="27"/>
      <c r="AE3617" s="44"/>
      <c r="AF3617" s="27"/>
      <c r="AG3617" s="28"/>
      <c r="AH3617" s="27"/>
      <c r="AI3617" s="27"/>
      <c r="AJ3617" s="27"/>
      <c r="AK3617" s="28"/>
      <c r="AL3617" s="29"/>
      <c r="AM3617" s="29"/>
      <c r="AN3617" s="29"/>
      <c r="AO3617" s="29"/>
      <c r="AP3617" s="29"/>
      <c r="AQ3617" s="29"/>
      <c r="AR3617" s="29"/>
      <c r="AS3617" s="29"/>
      <c r="AT3617" s="29"/>
      <c r="AU3617" s="29"/>
      <c r="AV3617" s="29"/>
      <c r="AW3617" s="29"/>
      <c r="AX3617" s="29"/>
      <c r="AY3617" s="31"/>
      <c r="AZ3617" s="30"/>
      <c r="BA3617" s="35"/>
    </row>
    <row r="3618" spans="1:53" x14ac:dyDescent="0.25">
      <c r="A3618" s="27"/>
      <c r="B3618" s="27"/>
      <c r="C3618" s="27"/>
      <c r="D3618" s="27"/>
      <c r="E3618" s="27"/>
      <c r="F3618" s="27"/>
      <c r="G3618" s="27"/>
      <c r="H3618" s="27"/>
      <c r="I3618" s="27"/>
      <c r="J3618" s="27"/>
      <c r="K3618" s="27"/>
      <c r="L3618" s="27"/>
      <c r="M3618" s="42"/>
      <c r="N3618" s="42"/>
      <c r="O3618" s="42"/>
      <c r="P3618" s="42"/>
      <c r="Q3618" s="42"/>
      <c r="R3618" s="42"/>
      <c r="S3618" s="42"/>
      <c r="T3618" s="42"/>
      <c r="U3618" s="42"/>
      <c r="V3618" s="42"/>
      <c r="W3618" s="42"/>
      <c r="X3618" s="42"/>
      <c r="Y3618" s="41"/>
      <c r="Z3618" s="41"/>
      <c r="AA3618" s="43"/>
      <c r="AB3618" s="27"/>
      <c r="AC3618" s="27"/>
      <c r="AD3618" s="27"/>
      <c r="AE3618" s="44"/>
      <c r="AF3618" s="27"/>
      <c r="AG3618" s="28"/>
      <c r="AH3618" s="27"/>
      <c r="AI3618" s="27"/>
      <c r="AJ3618" s="27"/>
      <c r="AK3618" s="28"/>
      <c r="AL3618" s="29"/>
      <c r="AM3618" s="29"/>
      <c r="AN3618" s="29"/>
      <c r="AO3618" s="29"/>
      <c r="AP3618" s="29"/>
      <c r="AQ3618" s="29"/>
      <c r="AR3618" s="29"/>
      <c r="AS3618" s="29"/>
      <c r="AT3618" s="29"/>
      <c r="AU3618" s="29"/>
      <c r="AV3618" s="29"/>
      <c r="AW3618" s="29"/>
      <c r="AX3618" s="29"/>
      <c r="AY3618" s="31"/>
      <c r="AZ3618" s="30"/>
      <c r="BA3618" s="35"/>
    </row>
    <row r="3619" spans="1:53" x14ac:dyDescent="0.25">
      <c r="A3619" s="27"/>
      <c r="B3619" s="27"/>
      <c r="C3619" s="27"/>
      <c r="D3619" s="27"/>
      <c r="E3619" s="27"/>
      <c r="F3619" s="27"/>
      <c r="G3619" s="27"/>
      <c r="H3619" s="27"/>
      <c r="I3619" s="27"/>
      <c r="J3619" s="27"/>
      <c r="K3619" s="27"/>
      <c r="L3619" s="27"/>
      <c r="M3619" s="42"/>
      <c r="N3619" s="42"/>
      <c r="O3619" s="42"/>
      <c r="P3619" s="42"/>
      <c r="Q3619" s="42"/>
      <c r="R3619" s="42"/>
      <c r="S3619" s="42"/>
      <c r="T3619" s="42"/>
      <c r="U3619" s="42"/>
      <c r="V3619" s="42"/>
      <c r="W3619" s="42"/>
      <c r="X3619" s="42"/>
      <c r="Y3619" s="41"/>
      <c r="Z3619" s="41"/>
      <c r="AA3619" s="43"/>
      <c r="AB3619" s="27"/>
      <c r="AC3619" s="27"/>
      <c r="AD3619" s="27"/>
      <c r="AE3619" s="44"/>
      <c r="AF3619" s="27"/>
      <c r="AG3619" s="28"/>
      <c r="AH3619" s="27"/>
      <c r="AI3619" s="27"/>
      <c r="AJ3619" s="27"/>
      <c r="AK3619" s="28"/>
      <c r="AL3619" s="29"/>
      <c r="AM3619" s="29"/>
      <c r="AN3619" s="29"/>
      <c r="AO3619" s="29"/>
      <c r="AP3619" s="29"/>
      <c r="AQ3619" s="29"/>
      <c r="AR3619" s="29"/>
      <c r="AS3619" s="29"/>
      <c r="AT3619" s="29"/>
      <c r="AU3619" s="29"/>
      <c r="AV3619" s="29"/>
      <c r="AW3619" s="29"/>
      <c r="AX3619" s="29"/>
      <c r="AY3619" s="31"/>
      <c r="AZ3619" s="30"/>
      <c r="BA3619" s="35"/>
    </row>
    <row r="3620" spans="1:53" x14ac:dyDescent="0.25">
      <c r="A3620" s="27"/>
      <c r="B3620" s="27"/>
      <c r="C3620" s="27"/>
      <c r="D3620" s="27"/>
      <c r="E3620" s="27"/>
      <c r="F3620" s="27"/>
      <c r="G3620" s="27"/>
      <c r="H3620" s="27"/>
      <c r="I3620" s="27"/>
      <c r="J3620" s="27"/>
      <c r="K3620" s="27"/>
      <c r="L3620" s="27"/>
      <c r="M3620" s="42"/>
      <c r="N3620" s="42"/>
      <c r="O3620" s="42"/>
      <c r="P3620" s="42"/>
      <c r="Q3620" s="42"/>
      <c r="R3620" s="42"/>
      <c r="S3620" s="42"/>
      <c r="T3620" s="42"/>
      <c r="U3620" s="42"/>
      <c r="V3620" s="42"/>
      <c r="W3620" s="42"/>
      <c r="X3620" s="42"/>
      <c r="Y3620" s="41"/>
      <c r="Z3620" s="41"/>
      <c r="AA3620" s="43"/>
      <c r="AB3620" s="27"/>
      <c r="AC3620" s="27"/>
      <c r="AD3620" s="27"/>
      <c r="AE3620" s="44"/>
      <c r="AF3620" s="27"/>
      <c r="AG3620" s="28"/>
      <c r="AH3620" s="27"/>
      <c r="AI3620" s="27"/>
      <c r="AJ3620" s="27"/>
      <c r="AK3620" s="28"/>
      <c r="AL3620" s="29"/>
      <c r="AM3620" s="29"/>
      <c r="AN3620" s="29"/>
      <c r="AO3620" s="29"/>
      <c r="AP3620" s="29"/>
      <c r="AQ3620" s="29"/>
      <c r="AR3620" s="29"/>
      <c r="AS3620" s="29"/>
      <c r="AT3620" s="29"/>
      <c r="AU3620" s="29"/>
      <c r="AV3620" s="29"/>
      <c r="AW3620" s="29"/>
      <c r="AX3620" s="29"/>
      <c r="AY3620" s="31"/>
      <c r="AZ3620" s="30"/>
      <c r="BA3620" s="35"/>
    </row>
    <row r="3621" spans="1:53" x14ac:dyDescent="0.25">
      <c r="A3621" s="27"/>
      <c r="B3621" s="27"/>
      <c r="C3621" s="27"/>
      <c r="D3621" s="27"/>
      <c r="E3621" s="27"/>
      <c r="F3621" s="27"/>
      <c r="G3621" s="27"/>
      <c r="H3621" s="27"/>
      <c r="I3621" s="27"/>
      <c r="J3621" s="27"/>
      <c r="K3621" s="27"/>
      <c r="L3621" s="27"/>
      <c r="M3621" s="42"/>
      <c r="N3621" s="42"/>
      <c r="O3621" s="42"/>
      <c r="P3621" s="42"/>
      <c r="Q3621" s="42"/>
      <c r="R3621" s="42"/>
      <c r="S3621" s="42"/>
      <c r="T3621" s="42"/>
      <c r="U3621" s="42"/>
      <c r="V3621" s="42"/>
      <c r="W3621" s="42"/>
      <c r="X3621" s="42"/>
      <c r="Y3621" s="41"/>
      <c r="Z3621" s="41"/>
      <c r="AA3621" s="43"/>
      <c r="AB3621" s="27"/>
      <c r="AC3621" s="27"/>
      <c r="AD3621" s="27"/>
      <c r="AE3621" s="44"/>
      <c r="AF3621" s="27"/>
      <c r="AG3621" s="28"/>
      <c r="AH3621" s="27"/>
      <c r="AI3621" s="27"/>
      <c r="AJ3621" s="27"/>
      <c r="AK3621" s="28"/>
      <c r="AL3621" s="29"/>
      <c r="AM3621" s="29"/>
      <c r="AN3621" s="29"/>
      <c r="AO3621" s="29"/>
      <c r="AP3621" s="29"/>
      <c r="AQ3621" s="29"/>
      <c r="AR3621" s="29"/>
      <c r="AS3621" s="29"/>
      <c r="AT3621" s="29"/>
      <c r="AU3621" s="29"/>
      <c r="AV3621" s="29"/>
      <c r="AW3621" s="29"/>
      <c r="AX3621" s="29"/>
      <c r="AY3621" s="31"/>
      <c r="AZ3621" s="30"/>
      <c r="BA3621" s="35"/>
    </row>
    <row r="3622" spans="1:53" x14ac:dyDescent="0.25">
      <c r="A3622" s="27"/>
      <c r="B3622" s="27"/>
      <c r="C3622" s="27"/>
      <c r="D3622" s="27"/>
      <c r="E3622" s="27"/>
      <c r="F3622" s="27"/>
      <c r="G3622" s="27"/>
      <c r="H3622" s="27"/>
      <c r="I3622" s="27"/>
      <c r="J3622" s="27"/>
      <c r="K3622" s="27"/>
      <c r="L3622" s="27"/>
      <c r="M3622" s="42"/>
      <c r="N3622" s="42"/>
      <c r="O3622" s="42"/>
      <c r="P3622" s="42"/>
      <c r="Q3622" s="42"/>
      <c r="R3622" s="42"/>
      <c r="S3622" s="42"/>
      <c r="T3622" s="42"/>
      <c r="U3622" s="42"/>
      <c r="V3622" s="42"/>
      <c r="W3622" s="42"/>
      <c r="X3622" s="42"/>
      <c r="Y3622" s="41"/>
      <c r="Z3622" s="41"/>
      <c r="AA3622" s="43"/>
      <c r="AB3622" s="27"/>
      <c r="AC3622" s="27"/>
      <c r="AD3622" s="27"/>
      <c r="AE3622" s="44"/>
      <c r="AF3622" s="27"/>
      <c r="AG3622" s="28"/>
      <c r="AH3622" s="27"/>
      <c r="AI3622" s="27"/>
      <c r="AJ3622" s="27"/>
      <c r="AK3622" s="28"/>
      <c r="AL3622" s="29"/>
      <c r="AM3622" s="29"/>
      <c r="AN3622" s="29"/>
      <c r="AO3622" s="29"/>
      <c r="AP3622" s="29"/>
      <c r="AQ3622" s="29"/>
      <c r="AR3622" s="29"/>
      <c r="AS3622" s="29"/>
      <c r="AT3622" s="29"/>
      <c r="AU3622" s="29"/>
      <c r="AV3622" s="29"/>
      <c r="AW3622" s="29"/>
      <c r="AX3622" s="29"/>
      <c r="AY3622" s="31"/>
      <c r="AZ3622" s="30"/>
      <c r="BA3622" s="35"/>
    </row>
    <row r="3623" spans="1:53" x14ac:dyDescent="0.25">
      <c r="A3623" s="27"/>
      <c r="B3623" s="27"/>
      <c r="C3623" s="27"/>
      <c r="D3623" s="27"/>
      <c r="E3623" s="27"/>
      <c r="F3623" s="27"/>
      <c r="G3623" s="27"/>
      <c r="H3623" s="27"/>
      <c r="I3623" s="27"/>
      <c r="J3623" s="27"/>
      <c r="K3623" s="27"/>
      <c r="L3623" s="27"/>
      <c r="M3623" s="42"/>
      <c r="N3623" s="42"/>
      <c r="O3623" s="42"/>
      <c r="P3623" s="42"/>
      <c r="Q3623" s="42"/>
      <c r="R3623" s="42"/>
      <c r="S3623" s="42"/>
      <c r="T3623" s="42"/>
      <c r="U3623" s="42"/>
      <c r="V3623" s="42"/>
      <c r="W3623" s="42"/>
      <c r="X3623" s="42"/>
      <c r="Y3623" s="41"/>
      <c r="Z3623" s="41"/>
      <c r="AA3623" s="43"/>
      <c r="AB3623" s="27"/>
      <c r="AC3623" s="27"/>
      <c r="AD3623" s="27"/>
      <c r="AE3623" s="44"/>
      <c r="AF3623" s="27"/>
      <c r="AG3623" s="28"/>
      <c r="AH3623" s="27"/>
      <c r="AI3623" s="27"/>
      <c r="AJ3623" s="27"/>
      <c r="AK3623" s="28"/>
      <c r="AL3623" s="29"/>
      <c r="AM3623" s="29"/>
      <c r="AN3623" s="29"/>
      <c r="AO3623" s="29"/>
      <c r="AP3623" s="29"/>
      <c r="AQ3623" s="29"/>
      <c r="AR3623" s="29"/>
      <c r="AS3623" s="29"/>
      <c r="AT3623" s="29"/>
      <c r="AU3623" s="29"/>
      <c r="AV3623" s="29"/>
      <c r="AW3623" s="29"/>
      <c r="AX3623" s="29"/>
      <c r="AY3623" s="31"/>
      <c r="AZ3623" s="30"/>
      <c r="BA3623" s="35"/>
    </row>
    <row r="3624" spans="1:53" x14ac:dyDescent="0.25">
      <c r="A3624" s="27"/>
      <c r="B3624" s="27"/>
      <c r="C3624" s="27"/>
      <c r="D3624" s="27"/>
      <c r="E3624" s="27"/>
      <c r="F3624" s="27"/>
      <c r="G3624" s="27"/>
      <c r="H3624" s="27"/>
      <c r="I3624" s="27"/>
      <c r="J3624" s="27"/>
      <c r="K3624" s="27"/>
      <c r="L3624" s="27"/>
      <c r="M3624" s="42"/>
      <c r="N3624" s="42"/>
      <c r="O3624" s="42"/>
      <c r="P3624" s="42"/>
      <c r="Q3624" s="42"/>
      <c r="R3624" s="42"/>
      <c r="S3624" s="42"/>
      <c r="T3624" s="42"/>
      <c r="U3624" s="42"/>
      <c r="V3624" s="42"/>
      <c r="W3624" s="42"/>
      <c r="X3624" s="42"/>
      <c r="Y3624" s="41"/>
      <c r="Z3624" s="41"/>
      <c r="AA3624" s="43"/>
      <c r="AB3624" s="27"/>
      <c r="AC3624" s="27"/>
      <c r="AD3624" s="27"/>
      <c r="AE3624" s="44"/>
      <c r="AF3624" s="27"/>
      <c r="AG3624" s="28"/>
      <c r="AH3624" s="27"/>
      <c r="AI3624" s="27"/>
      <c r="AJ3624" s="27"/>
      <c r="AK3624" s="28"/>
      <c r="AL3624" s="29"/>
      <c r="AM3624" s="29"/>
      <c r="AN3624" s="29"/>
      <c r="AO3624" s="29"/>
      <c r="AP3624" s="29"/>
      <c r="AQ3624" s="29"/>
      <c r="AR3624" s="29"/>
      <c r="AS3624" s="29"/>
      <c r="AT3624" s="29"/>
      <c r="AU3624" s="29"/>
      <c r="AV3624" s="29"/>
      <c r="AW3624" s="29"/>
      <c r="AX3624" s="29"/>
      <c r="AY3624" s="31"/>
      <c r="AZ3624" s="30"/>
      <c r="BA3624" s="35"/>
    </row>
    <row r="3625" spans="1:53" x14ac:dyDescent="0.25">
      <c r="A3625" s="27"/>
      <c r="B3625" s="27"/>
      <c r="C3625" s="27"/>
      <c r="D3625" s="27"/>
      <c r="E3625" s="27"/>
      <c r="F3625" s="27"/>
      <c r="G3625" s="27"/>
      <c r="H3625" s="27"/>
      <c r="I3625" s="27"/>
      <c r="J3625" s="27"/>
      <c r="K3625" s="27"/>
      <c r="L3625" s="27"/>
      <c r="M3625" s="42"/>
      <c r="N3625" s="42"/>
      <c r="O3625" s="42"/>
      <c r="P3625" s="42"/>
      <c r="Q3625" s="42"/>
      <c r="R3625" s="42"/>
      <c r="S3625" s="42"/>
      <c r="T3625" s="42"/>
      <c r="U3625" s="42"/>
      <c r="V3625" s="42"/>
      <c r="W3625" s="42"/>
      <c r="X3625" s="42"/>
      <c r="Y3625" s="41"/>
      <c r="Z3625" s="41"/>
      <c r="AA3625" s="43"/>
      <c r="AB3625" s="27"/>
      <c r="AC3625" s="27"/>
      <c r="AD3625" s="27"/>
      <c r="AE3625" s="44"/>
      <c r="AF3625" s="27"/>
      <c r="AG3625" s="28"/>
      <c r="AH3625" s="27"/>
      <c r="AI3625" s="27"/>
      <c r="AJ3625" s="27"/>
      <c r="AK3625" s="28"/>
      <c r="AL3625" s="29"/>
      <c r="AM3625" s="29"/>
      <c r="AN3625" s="29"/>
      <c r="AO3625" s="29"/>
      <c r="AP3625" s="29"/>
      <c r="AQ3625" s="29"/>
      <c r="AR3625" s="29"/>
      <c r="AS3625" s="29"/>
      <c r="AT3625" s="29"/>
      <c r="AU3625" s="29"/>
      <c r="AV3625" s="29"/>
      <c r="AW3625" s="29"/>
      <c r="AX3625" s="29"/>
      <c r="AY3625" s="31"/>
      <c r="AZ3625" s="30"/>
      <c r="BA3625" s="35"/>
    </row>
    <row r="3626" spans="1:53" x14ac:dyDescent="0.25">
      <c r="A3626" s="27"/>
      <c r="B3626" s="27"/>
      <c r="C3626" s="27"/>
      <c r="D3626" s="27"/>
      <c r="E3626" s="27"/>
      <c r="F3626" s="27"/>
      <c r="G3626" s="27"/>
      <c r="H3626" s="27"/>
      <c r="I3626" s="27"/>
      <c r="J3626" s="27"/>
      <c r="K3626" s="27"/>
      <c r="L3626" s="27"/>
      <c r="M3626" s="42"/>
      <c r="N3626" s="42"/>
      <c r="O3626" s="42"/>
      <c r="P3626" s="42"/>
      <c r="Q3626" s="42"/>
      <c r="R3626" s="42"/>
      <c r="S3626" s="42"/>
      <c r="T3626" s="42"/>
      <c r="U3626" s="42"/>
      <c r="V3626" s="42"/>
      <c r="W3626" s="42"/>
      <c r="X3626" s="42"/>
      <c r="Y3626" s="41"/>
      <c r="Z3626" s="41"/>
      <c r="AA3626" s="43"/>
      <c r="AB3626" s="27"/>
      <c r="AC3626" s="27"/>
      <c r="AD3626" s="27"/>
      <c r="AE3626" s="44"/>
      <c r="AF3626" s="27"/>
      <c r="AG3626" s="28"/>
      <c r="AH3626" s="27"/>
      <c r="AI3626" s="27"/>
      <c r="AJ3626" s="27"/>
      <c r="AK3626" s="28"/>
      <c r="AL3626" s="29"/>
      <c r="AM3626" s="29"/>
      <c r="AN3626" s="29"/>
      <c r="AO3626" s="29"/>
      <c r="AP3626" s="29"/>
      <c r="AQ3626" s="29"/>
      <c r="AR3626" s="29"/>
      <c r="AS3626" s="29"/>
      <c r="AT3626" s="29"/>
      <c r="AU3626" s="29"/>
      <c r="AV3626" s="29"/>
      <c r="AW3626" s="29"/>
      <c r="AX3626" s="29"/>
      <c r="AY3626" s="31"/>
      <c r="AZ3626" s="30"/>
      <c r="BA3626" s="35"/>
    </row>
    <row r="3627" spans="1:53" x14ac:dyDescent="0.25">
      <c r="A3627" s="27"/>
      <c r="B3627" s="27"/>
      <c r="C3627" s="27"/>
      <c r="D3627" s="27"/>
      <c r="E3627" s="27"/>
      <c r="F3627" s="27"/>
      <c r="G3627" s="27"/>
      <c r="H3627" s="27"/>
      <c r="I3627" s="27"/>
      <c r="J3627" s="27"/>
      <c r="K3627" s="27"/>
      <c r="L3627" s="27"/>
      <c r="M3627" s="42"/>
      <c r="N3627" s="42"/>
      <c r="O3627" s="42"/>
      <c r="P3627" s="42"/>
      <c r="Q3627" s="42"/>
      <c r="R3627" s="42"/>
      <c r="S3627" s="42"/>
      <c r="T3627" s="42"/>
      <c r="U3627" s="42"/>
      <c r="V3627" s="42"/>
      <c r="W3627" s="42"/>
      <c r="X3627" s="42"/>
      <c r="Y3627" s="41"/>
      <c r="Z3627" s="41"/>
      <c r="AA3627" s="43"/>
      <c r="AB3627" s="27"/>
      <c r="AC3627" s="27"/>
      <c r="AD3627" s="27"/>
      <c r="AE3627" s="44"/>
      <c r="AF3627" s="27"/>
      <c r="AG3627" s="28"/>
      <c r="AH3627" s="27"/>
      <c r="AI3627" s="27"/>
      <c r="AJ3627" s="27"/>
      <c r="AK3627" s="28"/>
      <c r="AL3627" s="29"/>
      <c r="AM3627" s="29"/>
      <c r="AN3627" s="29"/>
      <c r="AO3627" s="29"/>
      <c r="AP3627" s="29"/>
      <c r="AQ3627" s="29"/>
      <c r="AR3627" s="29"/>
      <c r="AS3627" s="29"/>
      <c r="AT3627" s="29"/>
      <c r="AU3627" s="29"/>
      <c r="AV3627" s="29"/>
      <c r="AW3627" s="29"/>
      <c r="AX3627" s="29"/>
      <c r="AY3627" s="31"/>
      <c r="AZ3627" s="30"/>
      <c r="BA3627" s="35"/>
    </row>
    <row r="3628" spans="1:53" x14ac:dyDescent="0.25">
      <c r="A3628" s="27"/>
      <c r="B3628" s="27"/>
      <c r="C3628" s="27"/>
      <c r="D3628" s="27"/>
      <c r="E3628" s="27"/>
      <c r="F3628" s="27"/>
      <c r="G3628" s="27"/>
      <c r="H3628" s="27"/>
      <c r="I3628" s="27"/>
      <c r="J3628" s="27"/>
      <c r="K3628" s="27"/>
      <c r="L3628" s="27"/>
      <c r="M3628" s="42"/>
      <c r="N3628" s="42"/>
      <c r="O3628" s="42"/>
      <c r="P3628" s="42"/>
      <c r="Q3628" s="42"/>
      <c r="R3628" s="42"/>
      <c r="S3628" s="42"/>
      <c r="T3628" s="42"/>
      <c r="U3628" s="42"/>
      <c r="V3628" s="42"/>
      <c r="W3628" s="42"/>
      <c r="X3628" s="42"/>
      <c r="Y3628" s="41"/>
      <c r="Z3628" s="41"/>
      <c r="AA3628" s="43"/>
      <c r="AB3628" s="27"/>
      <c r="AC3628" s="27"/>
      <c r="AD3628" s="27"/>
      <c r="AE3628" s="44"/>
      <c r="AF3628" s="27"/>
      <c r="AG3628" s="28"/>
      <c r="AH3628" s="27"/>
      <c r="AI3628" s="27"/>
      <c r="AJ3628" s="27"/>
      <c r="AK3628" s="28"/>
      <c r="AL3628" s="29"/>
      <c r="AM3628" s="29"/>
      <c r="AN3628" s="29"/>
      <c r="AO3628" s="29"/>
      <c r="AP3628" s="29"/>
      <c r="AQ3628" s="29"/>
      <c r="AR3628" s="29"/>
      <c r="AS3628" s="29"/>
      <c r="AT3628" s="29"/>
      <c r="AU3628" s="29"/>
      <c r="AV3628" s="29"/>
      <c r="AW3628" s="29"/>
      <c r="AX3628" s="29"/>
      <c r="AY3628" s="31"/>
      <c r="AZ3628" s="30"/>
      <c r="BA3628" s="35"/>
    </row>
    <row r="3629" spans="1:53" x14ac:dyDescent="0.25">
      <c r="A3629" s="27"/>
      <c r="B3629" s="27"/>
      <c r="C3629" s="27"/>
      <c r="D3629" s="27"/>
      <c r="E3629" s="27"/>
      <c r="F3629" s="27"/>
      <c r="G3629" s="27"/>
      <c r="H3629" s="27"/>
      <c r="I3629" s="27"/>
      <c r="J3629" s="27"/>
      <c r="K3629" s="27"/>
      <c r="L3629" s="27"/>
      <c r="M3629" s="42"/>
      <c r="N3629" s="42"/>
      <c r="O3629" s="42"/>
      <c r="P3629" s="42"/>
      <c r="Q3629" s="42"/>
      <c r="R3629" s="42"/>
      <c r="S3629" s="42"/>
      <c r="T3629" s="42"/>
      <c r="U3629" s="42"/>
      <c r="V3629" s="42"/>
      <c r="W3629" s="42"/>
      <c r="X3629" s="42"/>
      <c r="Y3629" s="41"/>
      <c r="Z3629" s="41"/>
      <c r="AA3629" s="43"/>
      <c r="AB3629" s="27"/>
      <c r="AC3629" s="27"/>
      <c r="AD3629" s="27"/>
      <c r="AE3629" s="44"/>
      <c r="AF3629" s="27"/>
      <c r="AG3629" s="28"/>
      <c r="AH3629" s="27"/>
      <c r="AI3629" s="27"/>
      <c r="AJ3629" s="27"/>
      <c r="AK3629" s="28"/>
      <c r="AL3629" s="29"/>
      <c r="AM3629" s="29"/>
      <c r="AN3629" s="29"/>
      <c r="AO3629" s="29"/>
      <c r="AP3629" s="29"/>
      <c r="AQ3629" s="29"/>
      <c r="AR3629" s="29"/>
      <c r="AS3629" s="29"/>
      <c r="AT3629" s="29"/>
      <c r="AU3629" s="29"/>
      <c r="AV3629" s="29"/>
      <c r="AW3629" s="29"/>
      <c r="AX3629" s="29"/>
      <c r="AY3629" s="31"/>
      <c r="AZ3629" s="30"/>
      <c r="BA3629" s="35"/>
    </row>
    <row r="3630" spans="1:53" x14ac:dyDescent="0.25">
      <c r="A3630" s="27"/>
      <c r="B3630" s="27"/>
      <c r="C3630" s="27"/>
      <c r="D3630" s="27"/>
      <c r="E3630" s="27"/>
      <c r="F3630" s="27"/>
      <c r="G3630" s="27"/>
      <c r="H3630" s="27"/>
      <c r="I3630" s="27"/>
      <c r="J3630" s="27"/>
      <c r="K3630" s="27"/>
      <c r="L3630" s="27"/>
      <c r="M3630" s="42"/>
      <c r="N3630" s="42"/>
      <c r="O3630" s="42"/>
      <c r="P3630" s="42"/>
      <c r="Q3630" s="42"/>
      <c r="R3630" s="42"/>
      <c r="S3630" s="42"/>
      <c r="T3630" s="42"/>
      <c r="U3630" s="42"/>
      <c r="V3630" s="42"/>
      <c r="W3630" s="42"/>
      <c r="X3630" s="42"/>
      <c r="Y3630" s="41"/>
      <c r="Z3630" s="41"/>
      <c r="AA3630" s="43"/>
      <c r="AB3630" s="27"/>
      <c r="AC3630" s="27"/>
      <c r="AD3630" s="27"/>
      <c r="AE3630" s="44"/>
      <c r="AF3630" s="27"/>
      <c r="AG3630" s="28"/>
      <c r="AH3630" s="27"/>
      <c r="AI3630" s="27"/>
      <c r="AJ3630" s="27"/>
      <c r="AK3630" s="28"/>
      <c r="AL3630" s="29"/>
      <c r="AM3630" s="29"/>
      <c r="AN3630" s="29"/>
      <c r="AO3630" s="29"/>
      <c r="AP3630" s="29"/>
      <c r="AQ3630" s="29"/>
      <c r="AR3630" s="29"/>
      <c r="AS3630" s="29"/>
      <c r="AT3630" s="29"/>
      <c r="AU3630" s="29"/>
      <c r="AV3630" s="29"/>
      <c r="AW3630" s="29"/>
      <c r="AX3630" s="29"/>
      <c r="AY3630" s="31"/>
      <c r="AZ3630" s="30"/>
      <c r="BA3630" s="35"/>
    </row>
    <row r="3631" spans="1:53" x14ac:dyDescent="0.25">
      <c r="A3631" s="27"/>
      <c r="B3631" s="27"/>
      <c r="C3631" s="27"/>
      <c r="D3631" s="27"/>
      <c r="E3631" s="27"/>
      <c r="F3631" s="27"/>
      <c r="G3631" s="27"/>
      <c r="H3631" s="27"/>
      <c r="I3631" s="27"/>
      <c r="J3631" s="27"/>
      <c r="K3631" s="27"/>
      <c r="L3631" s="27"/>
      <c r="M3631" s="42"/>
      <c r="N3631" s="42"/>
      <c r="O3631" s="42"/>
      <c r="P3631" s="42"/>
      <c r="Q3631" s="42"/>
      <c r="R3631" s="42"/>
      <c r="S3631" s="42"/>
      <c r="T3631" s="42"/>
      <c r="U3631" s="42"/>
      <c r="V3631" s="42"/>
      <c r="W3631" s="42"/>
      <c r="X3631" s="42"/>
      <c r="Y3631" s="41"/>
      <c r="Z3631" s="41"/>
      <c r="AA3631" s="43"/>
      <c r="AB3631" s="27"/>
      <c r="AC3631" s="27"/>
      <c r="AD3631" s="27"/>
      <c r="AE3631" s="44"/>
      <c r="AF3631" s="27"/>
      <c r="AG3631" s="28"/>
      <c r="AH3631" s="27"/>
      <c r="AI3631" s="27"/>
      <c r="AJ3631" s="27"/>
      <c r="AK3631" s="28"/>
      <c r="AL3631" s="29"/>
      <c r="AM3631" s="29"/>
      <c r="AN3631" s="29"/>
      <c r="AO3631" s="29"/>
      <c r="AP3631" s="29"/>
      <c r="AQ3631" s="29"/>
      <c r="AR3631" s="29"/>
      <c r="AS3631" s="29"/>
      <c r="AT3631" s="29"/>
      <c r="AU3631" s="29"/>
      <c r="AV3631" s="29"/>
      <c r="AW3631" s="29"/>
      <c r="AX3631" s="29"/>
      <c r="AY3631" s="31"/>
      <c r="AZ3631" s="30"/>
      <c r="BA3631" s="35"/>
    </row>
    <row r="3632" spans="1:53" x14ac:dyDescent="0.25">
      <c r="A3632" s="27"/>
      <c r="B3632" s="27"/>
      <c r="C3632" s="27"/>
      <c r="D3632" s="27"/>
      <c r="E3632" s="27"/>
      <c r="F3632" s="27"/>
      <c r="G3632" s="27"/>
      <c r="H3632" s="27"/>
      <c r="I3632" s="27"/>
      <c r="J3632" s="27"/>
      <c r="K3632" s="27"/>
      <c r="L3632" s="27"/>
      <c r="M3632" s="42"/>
      <c r="N3632" s="42"/>
      <c r="O3632" s="42"/>
      <c r="P3632" s="42"/>
      <c r="Q3632" s="42"/>
      <c r="R3632" s="42"/>
      <c r="S3632" s="42"/>
      <c r="T3632" s="42"/>
      <c r="U3632" s="42"/>
      <c r="V3632" s="42"/>
      <c r="W3632" s="42"/>
      <c r="X3632" s="42"/>
      <c r="Y3632" s="41"/>
      <c r="Z3632" s="41"/>
      <c r="AA3632" s="43"/>
      <c r="AB3632" s="27"/>
      <c r="AC3632" s="27"/>
      <c r="AD3632" s="27"/>
      <c r="AE3632" s="44"/>
      <c r="AF3632" s="27"/>
      <c r="AG3632" s="28"/>
      <c r="AH3632" s="27"/>
      <c r="AI3632" s="27"/>
      <c r="AJ3632" s="27"/>
      <c r="AK3632" s="28"/>
      <c r="AL3632" s="29"/>
      <c r="AM3632" s="29"/>
      <c r="AN3632" s="29"/>
      <c r="AO3632" s="29"/>
      <c r="AP3632" s="29"/>
      <c r="AQ3632" s="29"/>
      <c r="AR3632" s="29"/>
      <c r="AS3632" s="29"/>
      <c r="AT3632" s="29"/>
      <c r="AU3632" s="29"/>
      <c r="AV3632" s="29"/>
      <c r="AW3632" s="29"/>
      <c r="AX3632" s="29"/>
      <c r="AY3632" s="31"/>
      <c r="AZ3632" s="30"/>
      <c r="BA3632" s="35"/>
    </row>
    <row r="3633" spans="1:53" x14ac:dyDescent="0.25">
      <c r="A3633" s="27"/>
      <c r="B3633" s="27"/>
      <c r="C3633" s="27"/>
      <c r="D3633" s="27"/>
      <c r="E3633" s="27"/>
      <c r="F3633" s="27"/>
      <c r="G3633" s="27"/>
      <c r="H3633" s="27"/>
      <c r="I3633" s="27"/>
      <c r="J3633" s="27"/>
      <c r="K3633" s="27"/>
      <c r="L3633" s="27"/>
      <c r="M3633" s="42"/>
      <c r="N3633" s="42"/>
      <c r="O3633" s="42"/>
      <c r="P3633" s="42"/>
      <c r="Q3633" s="42"/>
      <c r="R3633" s="42"/>
      <c r="S3633" s="42"/>
      <c r="T3633" s="42"/>
      <c r="U3633" s="42"/>
      <c r="V3633" s="42"/>
      <c r="W3633" s="42"/>
      <c r="X3633" s="42"/>
      <c r="Y3633" s="41"/>
      <c r="Z3633" s="41"/>
      <c r="AA3633" s="43"/>
      <c r="AB3633" s="27"/>
      <c r="AC3633" s="27"/>
      <c r="AD3633" s="27"/>
      <c r="AE3633" s="44"/>
      <c r="AF3633" s="27"/>
      <c r="AG3633" s="28"/>
      <c r="AH3633" s="27"/>
      <c r="AI3633" s="27"/>
      <c r="AJ3633" s="27"/>
      <c r="AK3633" s="28"/>
      <c r="AL3633" s="29"/>
      <c r="AM3633" s="29"/>
      <c r="AN3633" s="29"/>
      <c r="AO3633" s="29"/>
      <c r="AP3633" s="29"/>
      <c r="AQ3633" s="29"/>
      <c r="AR3633" s="29"/>
      <c r="AS3633" s="29"/>
      <c r="AT3633" s="29"/>
      <c r="AU3633" s="29"/>
      <c r="AV3633" s="29"/>
      <c r="AW3633" s="29"/>
      <c r="AX3633" s="29"/>
      <c r="AY3633" s="31"/>
      <c r="AZ3633" s="30"/>
      <c r="BA3633" s="35"/>
    </row>
    <row r="3634" spans="1:53" x14ac:dyDescent="0.25">
      <c r="A3634" s="27"/>
      <c r="B3634" s="27"/>
      <c r="C3634" s="27"/>
      <c r="D3634" s="27"/>
      <c r="E3634" s="27"/>
      <c r="F3634" s="27"/>
      <c r="G3634" s="27"/>
      <c r="H3634" s="27"/>
      <c r="I3634" s="27"/>
      <c r="J3634" s="27"/>
      <c r="K3634" s="27"/>
      <c r="L3634" s="27"/>
      <c r="M3634" s="42"/>
      <c r="N3634" s="42"/>
      <c r="O3634" s="42"/>
      <c r="P3634" s="42"/>
      <c r="Q3634" s="42"/>
      <c r="R3634" s="42"/>
      <c r="S3634" s="42"/>
      <c r="T3634" s="42"/>
      <c r="U3634" s="42"/>
      <c r="V3634" s="42"/>
      <c r="W3634" s="42"/>
      <c r="X3634" s="42"/>
      <c r="Y3634" s="41"/>
      <c r="Z3634" s="41"/>
      <c r="AA3634" s="43"/>
      <c r="AB3634" s="27"/>
      <c r="AC3634" s="27"/>
      <c r="AD3634" s="27"/>
      <c r="AE3634" s="44"/>
      <c r="AF3634" s="27"/>
      <c r="AG3634" s="28"/>
      <c r="AH3634" s="27"/>
      <c r="AI3634" s="27"/>
      <c r="AJ3634" s="27"/>
      <c r="AK3634" s="28"/>
      <c r="AL3634" s="29"/>
      <c r="AM3634" s="29"/>
      <c r="AN3634" s="29"/>
      <c r="AO3634" s="29"/>
      <c r="AP3634" s="29"/>
      <c r="AQ3634" s="29"/>
      <c r="AR3634" s="29"/>
      <c r="AS3634" s="29"/>
      <c r="AT3634" s="29"/>
      <c r="AU3634" s="29"/>
      <c r="AV3634" s="29"/>
      <c r="AW3634" s="29"/>
      <c r="AX3634" s="29"/>
      <c r="AY3634" s="31"/>
      <c r="AZ3634" s="30"/>
      <c r="BA3634" s="35"/>
    </row>
    <row r="3635" spans="1:53" x14ac:dyDescent="0.25">
      <c r="A3635" s="27"/>
      <c r="B3635" s="27"/>
      <c r="C3635" s="27"/>
      <c r="D3635" s="27"/>
      <c r="E3635" s="27"/>
      <c r="F3635" s="27"/>
      <c r="G3635" s="27"/>
      <c r="H3635" s="27"/>
      <c r="I3635" s="27"/>
      <c r="J3635" s="27"/>
      <c r="K3635" s="27"/>
      <c r="L3635" s="27"/>
      <c r="M3635" s="42"/>
      <c r="N3635" s="42"/>
      <c r="O3635" s="42"/>
      <c r="P3635" s="42"/>
      <c r="Q3635" s="42"/>
      <c r="R3635" s="42"/>
      <c r="S3635" s="42"/>
      <c r="T3635" s="42"/>
      <c r="U3635" s="42"/>
      <c r="V3635" s="42"/>
      <c r="W3635" s="42"/>
      <c r="X3635" s="42"/>
      <c r="Y3635" s="41"/>
      <c r="Z3635" s="41"/>
      <c r="AA3635" s="43"/>
      <c r="AB3635" s="27"/>
      <c r="AC3635" s="27"/>
      <c r="AD3635" s="27"/>
      <c r="AE3635" s="44"/>
      <c r="AF3635" s="27"/>
      <c r="AG3635" s="28"/>
      <c r="AH3635" s="27"/>
      <c r="AI3635" s="27"/>
      <c r="AJ3635" s="27"/>
      <c r="AK3635" s="28"/>
      <c r="AL3635" s="29"/>
      <c r="AM3635" s="29"/>
      <c r="AN3635" s="29"/>
      <c r="AO3635" s="29"/>
      <c r="AP3635" s="29"/>
      <c r="AQ3635" s="29"/>
      <c r="AR3635" s="29"/>
      <c r="AS3635" s="29"/>
      <c r="AT3635" s="29"/>
      <c r="AU3635" s="29"/>
      <c r="AV3635" s="29"/>
      <c r="AW3635" s="29"/>
      <c r="AX3635" s="29"/>
      <c r="AY3635" s="31"/>
      <c r="AZ3635" s="30"/>
      <c r="BA3635" s="35"/>
    </row>
    <row r="3636" spans="1:53" x14ac:dyDescent="0.25">
      <c r="A3636" s="27"/>
      <c r="B3636" s="27"/>
      <c r="C3636" s="27"/>
      <c r="D3636" s="27"/>
      <c r="E3636" s="27"/>
      <c r="F3636" s="27"/>
      <c r="G3636" s="27"/>
      <c r="H3636" s="27"/>
      <c r="I3636" s="27"/>
      <c r="J3636" s="27"/>
      <c r="K3636" s="27"/>
      <c r="L3636" s="27"/>
      <c r="M3636" s="42"/>
      <c r="N3636" s="42"/>
      <c r="O3636" s="42"/>
      <c r="P3636" s="42"/>
      <c r="Q3636" s="42"/>
      <c r="R3636" s="42"/>
      <c r="S3636" s="42"/>
      <c r="T3636" s="42"/>
      <c r="U3636" s="42"/>
      <c r="V3636" s="42"/>
      <c r="W3636" s="42"/>
      <c r="X3636" s="42"/>
      <c r="Y3636" s="41"/>
      <c r="Z3636" s="41"/>
      <c r="AA3636" s="43"/>
      <c r="AB3636" s="27"/>
      <c r="AC3636" s="27"/>
      <c r="AD3636" s="27"/>
      <c r="AE3636" s="44"/>
      <c r="AF3636" s="27"/>
      <c r="AG3636" s="28"/>
      <c r="AH3636" s="27"/>
      <c r="AI3636" s="27"/>
      <c r="AJ3636" s="27"/>
      <c r="AK3636" s="28"/>
      <c r="AL3636" s="29"/>
      <c r="AM3636" s="29"/>
      <c r="AN3636" s="29"/>
      <c r="AO3636" s="29"/>
      <c r="AP3636" s="29"/>
      <c r="AQ3636" s="29"/>
      <c r="AR3636" s="29"/>
      <c r="AS3636" s="29"/>
      <c r="AT3636" s="29"/>
      <c r="AU3636" s="29"/>
      <c r="AV3636" s="29"/>
      <c r="AW3636" s="29"/>
      <c r="AX3636" s="29"/>
      <c r="AY3636" s="31"/>
      <c r="AZ3636" s="30"/>
      <c r="BA3636" s="35"/>
    </row>
    <row r="3637" spans="1:53" x14ac:dyDescent="0.25">
      <c r="A3637" s="27"/>
      <c r="B3637" s="27"/>
      <c r="C3637" s="27"/>
      <c r="D3637" s="27"/>
      <c r="E3637" s="27"/>
      <c r="F3637" s="27"/>
      <c r="G3637" s="27"/>
      <c r="H3637" s="27"/>
      <c r="I3637" s="27"/>
      <c r="J3637" s="27"/>
      <c r="K3637" s="27"/>
      <c r="L3637" s="27"/>
      <c r="M3637" s="42"/>
      <c r="N3637" s="42"/>
      <c r="O3637" s="42"/>
      <c r="P3637" s="42"/>
      <c r="Q3637" s="42"/>
      <c r="R3637" s="42"/>
      <c r="S3637" s="42"/>
      <c r="T3637" s="42"/>
      <c r="U3637" s="42"/>
      <c r="V3637" s="42"/>
      <c r="W3637" s="42"/>
      <c r="X3637" s="42"/>
      <c r="Y3637" s="41"/>
      <c r="Z3637" s="41"/>
      <c r="AA3637" s="43"/>
      <c r="AB3637" s="27"/>
      <c r="AC3637" s="27"/>
      <c r="AD3637" s="27"/>
      <c r="AE3637" s="44"/>
      <c r="AF3637" s="27"/>
      <c r="AG3637" s="28"/>
      <c r="AH3637" s="27"/>
      <c r="AI3637" s="27"/>
      <c r="AJ3637" s="27"/>
      <c r="AK3637" s="28"/>
      <c r="AL3637" s="29"/>
      <c r="AM3637" s="29"/>
      <c r="AN3637" s="29"/>
      <c r="AO3637" s="29"/>
      <c r="AP3637" s="29"/>
      <c r="AQ3637" s="29"/>
      <c r="AR3637" s="29"/>
      <c r="AS3637" s="29"/>
      <c r="AT3637" s="29"/>
      <c r="AU3637" s="29"/>
      <c r="AV3637" s="29"/>
      <c r="AW3637" s="29"/>
      <c r="AX3637" s="29"/>
      <c r="AY3637" s="31"/>
      <c r="AZ3637" s="30"/>
      <c r="BA3637" s="35"/>
    </row>
    <row r="3638" spans="1:53" x14ac:dyDescent="0.25">
      <c r="A3638" s="27"/>
      <c r="B3638" s="27"/>
      <c r="C3638" s="27"/>
      <c r="D3638" s="27"/>
      <c r="E3638" s="27"/>
      <c r="F3638" s="27"/>
      <c r="G3638" s="27"/>
      <c r="H3638" s="27"/>
      <c r="I3638" s="27"/>
      <c r="J3638" s="27"/>
      <c r="K3638" s="27"/>
      <c r="L3638" s="27"/>
      <c r="M3638" s="42"/>
      <c r="N3638" s="42"/>
      <c r="O3638" s="42"/>
      <c r="P3638" s="42"/>
      <c r="Q3638" s="42"/>
      <c r="R3638" s="42"/>
      <c r="S3638" s="42"/>
      <c r="T3638" s="42"/>
      <c r="U3638" s="42"/>
      <c r="V3638" s="42"/>
      <c r="W3638" s="42"/>
      <c r="X3638" s="42"/>
      <c r="Y3638" s="41"/>
      <c r="Z3638" s="41"/>
      <c r="AA3638" s="43"/>
      <c r="AB3638" s="27"/>
      <c r="AC3638" s="27"/>
      <c r="AD3638" s="27"/>
      <c r="AE3638" s="44"/>
      <c r="AF3638" s="27"/>
      <c r="AG3638" s="28"/>
      <c r="AH3638" s="27"/>
      <c r="AI3638" s="27"/>
      <c r="AJ3638" s="27"/>
      <c r="AK3638" s="28"/>
      <c r="AL3638" s="29"/>
      <c r="AM3638" s="29"/>
      <c r="AN3638" s="29"/>
      <c r="AO3638" s="29"/>
      <c r="AP3638" s="29"/>
      <c r="AQ3638" s="29"/>
      <c r="AR3638" s="29"/>
      <c r="AS3638" s="29"/>
      <c r="AT3638" s="29"/>
      <c r="AU3638" s="29"/>
      <c r="AV3638" s="29"/>
      <c r="AW3638" s="29"/>
      <c r="AX3638" s="29"/>
      <c r="AY3638" s="31"/>
      <c r="AZ3638" s="30"/>
      <c r="BA3638" s="35"/>
    </row>
    <row r="3639" spans="1:53" x14ac:dyDescent="0.25">
      <c r="A3639" s="27"/>
      <c r="B3639" s="27"/>
      <c r="C3639" s="27"/>
      <c r="D3639" s="27"/>
      <c r="E3639" s="27"/>
      <c r="F3639" s="27"/>
      <c r="G3639" s="27"/>
      <c r="H3639" s="27"/>
      <c r="I3639" s="27"/>
      <c r="J3639" s="27"/>
      <c r="K3639" s="27"/>
      <c r="L3639" s="27"/>
      <c r="M3639" s="42"/>
      <c r="N3639" s="42"/>
      <c r="O3639" s="42"/>
      <c r="P3639" s="42"/>
      <c r="Q3639" s="42"/>
      <c r="R3639" s="42"/>
      <c r="S3639" s="42"/>
      <c r="T3639" s="42"/>
      <c r="U3639" s="42"/>
      <c r="V3639" s="42"/>
      <c r="W3639" s="42"/>
      <c r="X3639" s="42"/>
      <c r="Y3639" s="41"/>
      <c r="Z3639" s="41"/>
      <c r="AA3639" s="43"/>
      <c r="AB3639" s="27"/>
      <c r="AC3639" s="27"/>
      <c r="AD3639" s="27"/>
      <c r="AE3639" s="44"/>
      <c r="AF3639" s="27"/>
      <c r="AG3639" s="28"/>
      <c r="AH3639" s="27"/>
      <c r="AI3639" s="27"/>
      <c r="AJ3639" s="27"/>
      <c r="AK3639" s="28"/>
      <c r="AL3639" s="29"/>
      <c r="AM3639" s="29"/>
      <c r="AN3639" s="29"/>
      <c r="AO3639" s="29"/>
      <c r="AP3639" s="29"/>
      <c r="AQ3639" s="29"/>
      <c r="AR3639" s="29"/>
      <c r="AS3639" s="29"/>
      <c r="AT3639" s="29"/>
      <c r="AU3639" s="29"/>
      <c r="AV3639" s="29"/>
      <c r="AW3639" s="29"/>
      <c r="AX3639" s="29"/>
      <c r="AY3639" s="31"/>
      <c r="AZ3639" s="30"/>
      <c r="BA3639" s="35"/>
    </row>
    <row r="3640" spans="1:53" x14ac:dyDescent="0.25">
      <c r="A3640" s="27"/>
      <c r="B3640" s="27"/>
      <c r="C3640" s="27"/>
      <c r="D3640" s="27"/>
      <c r="E3640" s="27"/>
      <c r="F3640" s="27"/>
      <c r="G3640" s="27"/>
      <c r="H3640" s="27"/>
      <c r="I3640" s="27"/>
      <c r="J3640" s="27"/>
      <c r="K3640" s="27"/>
      <c r="L3640" s="27"/>
      <c r="M3640" s="42"/>
      <c r="N3640" s="42"/>
      <c r="O3640" s="42"/>
      <c r="P3640" s="42"/>
      <c r="Q3640" s="42"/>
      <c r="R3640" s="42"/>
      <c r="S3640" s="42"/>
      <c r="T3640" s="42"/>
      <c r="U3640" s="42"/>
      <c r="V3640" s="42"/>
      <c r="W3640" s="42"/>
      <c r="X3640" s="42"/>
      <c r="Y3640" s="41"/>
      <c r="Z3640" s="41"/>
      <c r="AA3640" s="43"/>
      <c r="AB3640" s="27"/>
      <c r="AC3640" s="27"/>
      <c r="AD3640" s="27"/>
      <c r="AE3640" s="44"/>
      <c r="AF3640" s="27"/>
      <c r="AG3640" s="28"/>
      <c r="AH3640" s="27"/>
      <c r="AI3640" s="27"/>
      <c r="AJ3640" s="27"/>
      <c r="AK3640" s="28"/>
      <c r="AL3640" s="29"/>
      <c r="AM3640" s="29"/>
      <c r="AN3640" s="29"/>
      <c r="AO3640" s="29"/>
      <c r="AP3640" s="29"/>
      <c r="AQ3640" s="29"/>
      <c r="AR3640" s="29"/>
      <c r="AS3640" s="29"/>
      <c r="AT3640" s="29"/>
      <c r="AU3640" s="29"/>
      <c r="AV3640" s="29"/>
      <c r="AW3640" s="29"/>
      <c r="AX3640" s="29"/>
      <c r="AY3640" s="31"/>
      <c r="AZ3640" s="30"/>
      <c r="BA3640" s="35"/>
    </row>
    <row r="3641" spans="1:53" x14ac:dyDescent="0.25">
      <c r="A3641" s="27"/>
      <c r="B3641" s="27"/>
      <c r="C3641" s="27"/>
      <c r="D3641" s="27"/>
      <c r="E3641" s="27"/>
      <c r="F3641" s="27"/>
      <c r="G3641" s="27"/>
      <c r="H3641" s="27"/>
      <c r="I3641" s="27"/>
      <c r="J3641" s="27"/>
      <c r="K3641" s="27"/>
      <c r="L3641" s="27"/>
      <c r="M3641" s="42"/>
      <c r="N3641" s="42"/>
      <c r="O3641" s="42"/>
      <c r="P3641" s="42"/>
      <c r="Q3641" s="42"/>
      <c r="R3641" s="42"/>
      <c r="S3641" s="42"/>
      <c r="T3641" s="42"/>
      <c r="U3641" s="42"/>
      <c r="V3641" s="42"/>
      <c r="W3641" s="42"/>
      <c r="X3641" s="42"/>
      <c r="Y3641" s="41"/>
      <c r="Z3641" s="41"/>
      <c r="AA3641" s="43"/>
      <c r="AB3641" s="27"/>
      <c r="AC3641" s="27"/>
      <c r="AD3641" s="27"/>
      <c r="AE3641" s="44"/>
      <c r="AF3641" s="27"/>
      <c r="AG3641" s="28"/>
      <c r="AH3641" s="27"/>
      <c r="AI3641" s="27"/>
      <c r="AJ3641" s="27"/>
      <c r="AK3641" s="28"/>
      <c r="AL3641" s="29"/>
      <c r="AM3641" s="29"/>
      <c r="AN3641" s="29"/>
      <c r="AO3641" s="29"/>
      <c r="AP3641" s="29"/>
      <c r="AQ3641" s="29"/>
      <c r="AR3641" s="29"/>
      <c r="AS3641" s="29"/>
      <c r="AT3641" s="29"/>
      <c r="AU3641" s="29"/>
      <c r="AV3641" s="29"/>
      <c r="AW3641" s="29"/>
      <c r="AX3641" s="29"/>
      <c r="AY3641" s="31"/>
      <c r="AZ3641" s="30"/>
      <c r="BA3641" s="35"/>
    </row>
    <row r="3642" spans="1:53" x14ac:dyDescent="0.25">
      <c r="A3642" s="27"/>
      <c r="B3642" s="27"/>
      <c r="C3642" s="27"/>
      <c r="D3642" s="27"/>
      <c r="E3642" s="27"/>
      <c r="F3642" s="27"/>
      <c r="G3642" s="27"/>
      <c r="H3642" s="27"/>
      <c r="I3642" s="27"/>
      <c r="J3642" s="27"/>
      <c r="K3642" s="27"/>
      <c r="L3642" s="27"/>
      <c r="M3642" s="42"/>
      <c r="N3642" s="42"/>
      <c r="O3642" s="42"/>
      <c r="P3642" s="42"/>
      <c r="Q3642" s="42"/>
      <c r="R3642" s="42"/>
      <c r="S3642" s="42"/>
      <c r="T3642" s="42"/>
      <c r="U3642" s="42"/>
      <c r="V3642" s="42"/>
      <c r="W3642" s="42"/>
      <c r="X3642" s="42"/>
      <c r="Y3642" s="41"/>
      <c r="Z3642" s="41"/>
      <c r="AA3642" s="43"/>
      <c r="AB3642" s="27"/>
      <c r="AC3642" s="27"/>
      <c r="AD3642" s="27"/>
      <c r="AE3642" s="44"/>
      <c r="AF3642" s="27"/>
      <c r="AG3642" s="28"/>
      <c r="AH3642" s="27"/>
      <c r="AI3642" s="27"/>
      <c r="AJ3642" s="27"/>
      <c r="AK3642" s="28"/>
      <c r="AL3642" s="29"/>
      <c r="AM3642" s="29"/>
      <c r="AN3642" s="29"/>
      <c r="AO3642" s="29"/>
      <c r="AP3642" s="29"/>
      <c r="AQ3642" s="29"/>
      <c r="AR3642" s="29"/>
      <c r="AS3642" s="29"/>
      <c r="AT3642" s="29"/>
      <c r="AU3642" s="29"/>
      <c r="AV3642" s="29"/>
      <c r="AW3642" s="29"/>
      <c r="AX3642" s="29"/>
      <c r="AY3642" s="31"/>
      <c r="AZ3642" s="30"/>
      <c r="BA3642" s="35"/>
    </row>
    <row r="3643" spans="1:53" x14ac:dyDescent="0.25">
      <c r="A3643" s="27"/>
      <c r="B3643" s="27"/>
      <c r="C3643" s="27"/>
      <c r="D3643" s="27"/>
      <c r="E3643" s="27"/>
      <c r="F3643" s="27"/>
      <c r="G3643" s="27"/>
      <c r="H3643" s="27"/>
      <c r="I3643" s="27"/>
      <c r="J3643" s="27"/>
      <c r="K3643" s="27"/>
      <c r="L3643" s="27"/>
      <c r="M3643" s="42"/>
      <c r="N3643" s="42"/>
      <c r="O3643" s="42"/>
      <c r="P3643" s="42"/>
      <c r="Q3643" s="42"/>
      <c r="R3643" s="42"/>
      <c r="S3643" s="42"/>
      <c r="T3643" s="42"/>
      <c r="U3643" s="42"/>
      <c r="V3643" s="42"/>
      <c r="W3643" s="42"/>
      <c r="X3643" s="42"/>
      <c r="Y3643" s="41"/>
      <c r="Z3643" s="41"/>
      <c r="AA3643" s="43"/>
      <c r="AB3643" s="27"/>
      <c r="AC3643" s="27"/>
      <c r="AD3643" s="27"/>
      <c r="AE3643" s="44"/>
      <c r="AF3643" s="27"/>
      <c r="AG3643" s="28"/>
      <c r="AH3643" s="27"/>
      <c r="AI3643" s="27"/>
      <c r="AJ3643" s="27"/>
      <c r="AK3643" s="28"/>
      <c r="AL3643" s="29"/>
      <c r="AM3643" s="29"/>
      <c r="AN3643" s="29"/>
      <c r="AO3643" s="29"/>
      <c r="AP3643" s="29"/>
      <c r="AQ3643" s="29"/>
      <c r="AR3643" s="29"/>
      <c r="AS3643" s="29"/>
      <c r="AT3643" s="29"/>
      <c r="AU3643" s="29"/>
      <c r="AV3643" s="29"/>
      <c r="AW3643" s="29"/>
      <c r="AX3643" s="29"/>
      <c r="AY3643" s="31"/>
      <c r="AZ3643" s="30"/>
      <c r="BA3643" s="35"/>
    </row>
    <row r="3644" spans="1:53" x14ac:dyDescent="0.25">
      <c r="A3644" s="27"/>
      <c r="B3644" s="27"/>
      <c r="C3644" s="27"/>
      <c r="D3644" s="27"/>
      <c r="E3644" s="27"/>
      <c r="F3644" s="27"/>
      <c r="G3644" s="27"/>
      <c r="H3644" s="27"/>
      <c r="I3644" s="27"/>
      <c r="J3644" s="27"/>
      <c r="K3644" s="27"/>
      <c r="L3644" s="27"/>
      <c r="M3644" s="42"/>
      <c r="N3644" s="42"/>
      <c r="O3644" s="42"/>
      <c r="P3644" s="42"/>
      <c r="Q3644" s="42"/>
      <c r="R3644" s="42"/>
      <c r="S3644" s="42"/>
      <c r="T3644" s="42"/>
      <c r="U3644" s="42"/>
      <c r="V3644" s="42"/>
      <c r="W3644" s="42"/>
      <c r="X3644" s="42"/>
      <c r="Y3644" s="41"/>
      <c r="Z3644" s="41"/>
      <c r="AA3644" s="43"/>
      <c r="AB3644" s="27"/>
      <c r="AC3644" s="27"/>
      <c r="AD3644" s="27"/>
      <c r="AE3644" s="44"/>
      <c r="AF3644" s="27"/>
      <c r="AG3644" s="28"/>
      <c r="AH3644" s="27"/>
      <c r="AI3644" s="27"/>
      <c r="AJ3644" s="27"/>
      <c r="AK3644" s="28"/>
      <c r="AL3644" s="29"/>
      <c r="AM3644" s="29"/>
      <c r="AN3644" s="29"/>
      <c r="AO3644" s="29"/>
      <c r="AP3644" s="29"/>
      <c r="AQ3644" s="29"/>
      <c r="AR3644" s="29"/>
      <c r="AS3644" s="29"/>
      <c r="AT3644" s="29"/>
      <c r="AU3644" s="29"/>
      <c r="AV3644" s="29"/>
      <c r="AW3644" s="29"/>
      <c r="AX3644" s="29"/>
      <c r="AY3644" s="31"/>
      <c r="AZ3644" s="30"/>
      <c r="BA3644" s="35"/>
    </row>
    <row r="3645" spans="1:53" x14ac:dyDescent="0.25">
      <c r="A3645" s="27"/>
      <c r="B3645" s="27"/>
      <c r="C3645" s="27"/>
      <c r="D3645" s="27"/>
      <c r="E3645" s="27"/>
      <c r="F3645" s="27"/>
      <c r="G3645" s="27"/>
      <c r="H3645" s="27"/>
      <c r="I3645" s="27"/>
      <c r="J3645" s="27"/>
      <c r="K3645" s="27"/>
      <c r="L3645" s="27"/>
      <c r="M3645" s="42"/>
      <c r="N3645" s="42"/>
      <c r="O3645" s="42"/>
      <c r="P3645" s="42"/>
      <c r="Q3645" s="42"/>
      <c r="R3645" s="42"/>
      <c r="S3645" s="42"/>
      <c r="T3645" s="42"/>
      <c r="U3645" s="42"/>
      <c r="V3645" s="42"/>
      <c r="W3645" s="42"/>
      <c r="X3645" s="42"/>
      <c r="Y3645" s="41"/>
      <c r="Z3645" s="41"/>
      <c r="AA3645" s="43"/>
      <c r="AB3645" s="27"/>
      <c r="AC3645" s="27"/>
      <c r="AD3645" s="27"/>
      <c r="AE3645" s="44"/>
      <c r="AF3645" s="27"/>
      <c r="AG3645" s="28"/>
      <c r="AH3645" s="27"/>
      <c r="AI3645" s="27"/>
      <c r="AJ3645" s="27"/>
      <c r="AK3645" s="28"/>
      <c r="AL3645" s="29"/>
      <c r="AM3645" s="29"/>
      <c r="AN3645" s="29"/>
      <c r="AO3645" s="29"/>
      <c r="AP3645" s="29"/>
      <c r="AQ3645" s="29"/>
      <c r="AR3645" s="29"/>
      <c r="AS3645" s="29"/>
      <c r="AT3645" s="29"/>
      <c r="AU3645" s="29"/>
      <c r="AV3645" s="29"/>
      <c r="AW3645" s="29"/>
      <c r="AX3645" s="29"/>
      <c r="AY3645" s="31"/>
      <c r="AZ3645" s="30"/>
      <c r="BA3645" s="35"/>
    </row>
    <row r="3646" spans="1:53" x14ac:dyDescent="0.25">
      <c r="A3646" s="27"/>
      <c r="B3646" s="27"/>
      <c r="C3646" s="27"/>
      <c r="D3646" s="27"/>
      <c r="E3646" s="27"/>
      <c r="F3646" s="27"/>
      <c r="G3646" s="27"/>
      <c r="H3646" s="27"/>
      <c r="I3646" s="27"/>
      <c r="J3646" s="27"/>
      <c r="K3646" s="27"/>
      <c r="L3646" s="27"/>
      <c r="M3646" s="42"/>
      <c r="N3646" s="42"/>
      <c r="O3646" s="42"/>
      <c r="P3646" s="42"/>
      <c r="Q3646" s="42"/>
      <c r="R3646" s="42"/>
      <c r="S3646" s="42"/>
      <c r="T3646" s="42"/>
      <c r="U3646" s="42"/>
      <c r="V3646" s="42"/>
      <c r="W3646" s="42"/>
      <c r="X3646" s="42"/>
      <c r="Y3646" s="41"/>
      <c r="Z3646" s="41"/>
      <c r="AA3646" s="43"/>
      <c r="AB3646" s="27"/>
      <c r="AC3646" s="27"/>
      <c r="AD3646" s="27"/>
      <c r="AE3646" s="44"/>
      <c r="AF3646" s="27"/>
      <c r="AG3646" s="28"/>
      <c r="AH3646" s="27"/>
      <c r="AI3646" s="27"/>
      <c r="AJ3646" s="27"/>
      <c r="AK3646" s="28"/>
      <c r="AL3646" s="29"/>
      <c r="AM3646" s="29"/>
      <c r="AN3646" s="29"/>
      <c r="AO3646" s="29"/>
      <c r="AP3646" s="29"/>
      <c r="AQ3646" s="29"/>
      <c r="AR3646" s="29"/>
      <c r="AS3646" s="29"/>
      <c r="AT3646" s="29"/>
      <c r="AU3646" s="29"/>
      <c r="AV3646" s="29"/>
      <c r="AW3646" s="29"/>
      <c r="AX3646" s="29"/>
      <c r="AY3646" s="31"/>
      <c r="AZ3646" s="30"/>
      <c r="BA3646" s="35"/>
    </row>
    <row r="3647" spans="1:53" x14ac:dyDescent="0.25">
      <c r="A3647" s="27"/>
      <c r="B3647" s="27"/>
      <c r="C3647" s="27"/>
      <c r="D3647" s="27"/>
      <c r="E3647" s="27"/>
      <c r="F3647" s="27"/>
      <c r="G3647" s="27"/>
      <c r="H3647" s="27"/>
      <c r="I3647" s="27"/>
      <c r="J3647" s="27"/>
      <c r="K3647" s="27"/>
      <c r="L3647" s="27"/>
      <c r="M3647" s="42"/>
      <c r="N3647" s="42"/>
      <c r="O3647" s="42"/>
      <c r="P3647" s="42"/>
      <c r="Q3647" s="42"/>
      <c r="R3647" s="42"/>
      <c r="S3647" s="42"/>
      <c r="T3647" s="42"/>
      <c r="U3647" s="42"/>
      <c r="V3647" s="42"/>
      <c r="W3647" s="42"/>
      <c r="X3647" s="42"/>
      <c r="Y3647" s="41"/>
      <c r="Z3647" s="41"/>
      <c r="AA3647" s="43"/>
      <c r="AB3647" s="27"/>
      <c r="AC3647" s="27"/>
      <c r="AD3647" s="27"/>
      <c r="AE3647" s="44"/>
      <c r="AF3647" s="27"/>
      <c r="AG3647" s="28"/>
      <c r="AH3647" s="27"/>
      <c r="AI3647" s="27"/>
      <c r="AJ3647" s="27"/>
      <c r="AK3647" s="28"/>
      <c r="AL3647" s="29"/>
      <c r="AM3647" s="29"/>
      <c r="AN3647" s="29"/>
      <c r="AO3647" s="29"/>
      <c r="AP3647" s="29"/>
      <c r="AQ3647" s="29"/>
      <c r="AR3647" s="29"/>
      <c r="AS3647" s="29"/>
      <c r="AT3647" s="29"/>
      <c r="AU3647" s="29"/>
      <c r="AV3647" s="29"/>
      <c r="AW3647" s="29"/>
      <c r="AX3647" s="29"/>
      <c r="AY3647" s="31"/>
      <c r="AZ3647" s="30"/>
      <c r="BA3647" s="35"/>
    </row>
    <row r="3648" spans="1:53" x14ac:dyDescent="0.25">
      <c r="A3648" s="27"/>
      <c r="B3648" s="27"/>
      <c r="C3648" s="27"/>
      <c r="D3648" s="27"/>
      <c r="E3648" s="27"/>
      <c r="F3648" s="27"/>
      <c r="G3648" s="27"/>
      <c r="H3648" s="27"/>
      <c r="I3648" s="27"/>
      <c r="J3648" s="27"/>
      <c r="K3648" s="27"/>
      <c r="L3648" s="27"/>
      <c r="M3648" s="42"/>
      <c r="N3648" s="42"/>
      <c r="O3648" s="42"/>
      <c r="P3648" s="42"/>
      <c r="Q3648" s="42"/>
      <c r="R3648" s="42"/>
      <c r="S3648" s="42"/>
      <c r="T3648" s="42"/>
      <c r="U3648" s="42"/>
      <c r="V3648" s="42"/>
      <c r="W3648" s="42"/>
      <c r="X3648" s="42"/>
      <c r="Y3648" s="41"/>
      <c r="Z3648" s="41"/>
      <c r="AA3648" s="43"/>
      <c r="AB3648" s="27"/>
      <c r="AC3648" s="27"/>
      <c r="AD3648" s="27"/>
      <c r="AE3648" s="44"/>
      <c r="AF3648" s="27"/>
      <c r="AG3648" s="28"/>
      <c r="AH3648" s="27"/>
      <c r="AI3648" s="27"/>
      <c r="AJ3648" s="27"/>
      <c r="AK3648" s="28"/>
      <c r="AL3648" s="29"/>
      <c r="AM3648" s="29"/>
      <c r="AN3648" s="29"/>
      <c r="AO3648" s="29"/>
      <c r="AP3648" s="29"/>
      <c r="AQ3648" s="29"/>
      <c r="AR3648" s="29"/>
      <c r="AS3648" s="29"/>
      <c r="AT3648" s="29"/>
      <c r="AU3648" s="29"/>
      <c r="AV3648" s="29"/>
      <c r="AW3648" s="29"/>
      <c r="AX3648" s="29"/>
      <c r="AY3648" s="31"/>
      <c r="AZ3648" s="30"/>
      <c r="BA3648" s="35"/>
    </row>
    <row r="3649" spans="1:53" x14ac:dyDescent="0.25">
      <c r="A3649" s="27"/>
      <c r="B3649" s="27"/>
      <c r="C3649" s="27"/>
      <c r="D3649" s="27"/>
      <c r="E3649" s="27"/>
      <c r="F3649" s="27"/>
      <c r="G3649" s="27"/>
      <c r="H3649" s="27"/>
      <c r="I3649" s="27"/>
      <c r="J3649" s="27"/>
      <c r="K3649" s="27"/>
      <c r="L3649" s="27"/>
      <c r="M3649" s="42"/>
      <c r="N3649" s="42"/>
      <c r="O3649" s="42"/>
      <c r="P3649" s="42"/>
      <c r="Q3649" s="42"/>
      <c r="R3649" s="42"/>
      <c r="S3649" s="42"/>
      <c r="T3649" s="42"/>
      <c r="U3649" s="42"/>
      <c r="V3649" s="42"/>
      <c r="W3649" s="42"/>
      <c r="X3649" s="42"/>
      <c r="Y3649" s="41"/>
      <c r="Z3649" s="41"/>
      <c r="AA3649" s="43"/>
      <c r="AB3649" s="27"/>
      <c r="AC3649" s="27"/>
      <c r="AD3649" s="27"/>
      <c r="AE3649" s="44"/>
      <c r="AF3649" s="27"/>
      <c r="AG3649" s="28"/>
      <c r="AH3649" s="27"/>
      <c r="AI3649" s="27"/>
      <c r="AJ3649" s="27"/>
      <c r="AK3649" s="28"/>
      <c r="AL3649" s="29"/>
      <c r="AM3649" s="29"/>
      <c r="AN3649" s="29"/>
      <c r="AO3649" s="29"/>
      <c r="AP3649" s="29"/>
      <c r="AQ3649" s="29"/>
      <c r="AR3649" s="29"/>
      <c r="AS3649" s="29"/>
      <c r="AT3649" s="29"/>
      <c r="AU3649" s="29"/>
      <c r="AV3649" s="29"/>
      <c r="AW3649" s="29"/>
      <c r="AX3649" s="29"/>
      <c r="AY3649" s="31"/>
      <c r="AZ3649" s="30"/>
      <c r="BA3649" s="35"/>
    </row>
    <row r="3650" spans="1:53" x14ac:dyDescent="0.25">
      <c r="A3650" s="27"/>
      <c r="B3650" s="27"/>
      <c r="C3650" s="27"/>
      <c r="D3650" s="27"/>
      <c r="E3650" s="27"/>
      <c r="F3650" s="27"/>
      <c r="G3650" s="27"/>
      <c r="H3650" s="27"/>
      <c r="I3650" s="27"/>
      <c r="J3650" s="27"/>
      <c r="K3650" s="27"/>
      <c r="L3650" s="27"/>
      <c r="M3650" s="42"/>
      <c r="N3650" s="42"/>
      <c r="O3650" s="42"/>
      <c r="P3650" s="42"/>
      <c r="Q3650" s="42"/>
      <c r="R3650" s="42"/>
      <c r="S3650" s="42"/>
      <c r="T3650" s="42"/>
      <c r="U3650" s="42"/>
      <c r="V3650" s="42"/>
      <c r="W3650" s="42"/>
      <c r="X3650" s="42"/>
      <c r="Y3650" s="41"/>
      <c r="Z3650" s="41"/>
      <c r="AA3650" s="43"/>
      <c r="AB3650" s="27"/>
      <c r="AC3650" s="27"/>
      <c r="AD3650" s="27"/>
      <c r="AE3650" s="44"/>
      <c r="AF3650" s="27"/>
      <c r="AG3650" s="28"/>
      <c r="AH3650" s="27"/>
      <c r="AI3650" s="27"/>
      <c r="AJ3650" s="27"/>
      <c r="AK3650" s="28"/>
      <c r="AL3650" s="29"/>
      <c r="AM3650" s="29"/>
      <c r="AN3650" s="29"/>
      <c r="AO3650" s="29"/>
      <c r="AP3650" s="29"/>
      <c r="AQ3650" s="29"/>
      <c r="AR3650" s="29"/>
      <c r="AS3650" s="29"/>
      <c r="AT3650" s="29"/>
      <c r="AU3650" s="29"/>
      <c r="AV3650" s="29"/>
      <c r="AW3650" s="29"/>
      <c r="AX3650" s="29"/>
      <c r="AY3650" s="31"/>
      <c r="AZ3650" s="30"/>
      <c r="BA3650" s="35"/>
    </row>
    <row r="3651" spans="1:53" x14ac:dyDescent="0.25">
      <c r="A3651" s="27"/>
      <c r="B3651" s="27"/>
      <c r="C3651" s="27"/>
      <c r="D3651" s="27"/>
      <c r="E3651" s="27"/>
      <c r="F3651" s="27"/>
      <c r="G3651" s="27"/>
      <c r="H3651" s="27"/>
      <c r="I3651" s="27"/>
      <c r="J3651" s="27"/>
      <c r="K3651" s="27"/>
      <c r="L3651" s="27"/>
      <c r="M3651" s="42"/>
      <c r="N3651" s="42"/>
      <c r="O3651" s="42"/>
      <c r="P3651" s="42"/>
      <c r="Q3651" s="42"/>
      <c r="R3651" s="42"/>
      <c r="S3651" s="42"/>
      <c r="T3651" s="42"/>
      <c r="U3651" s="42"/>
      <c r="V3651" s="42"/>
      <c r="W3651" s="42"/>
      <c r="X3651" s="42"/>
      <c r="Y3651" s="41"/>
      <c r="Z3651" s="41"/>
      <c r="AA3651" s="43"/>
      <c r="AB3651" s="27"/>
      <c r="AC3651" s="27"/>
      <c r="AD3651" s="27"/>
      <c r="AE3651" s="44"/>
      <c r="AF3651" s="27"/>
      <c r="AG3651" s="28"/>
      <c r="AH3651" s="27"/>
      <c r="AI3651" s="27"/>
      <c r="AJ3651" s="27"/>
      <c r="AK3651" s="28"/>
      <c r="AL3651" s="29"/>
      <c r="AM3651" s="29"/>
      <c r="AN3651" s="29"/>
      <c r="AO3651" s="29"/>
      <c r="AP3651" s="29"/>
      <c r="AQ3651" s="29"/>
      <c r="AR3651" s="29"/>
      <c r="AS3651" s="29"/>
      <c r="AT3651" s="29"/>
      <c r="AU3651" s="29"/>
      <c r="AV3651" s="29"/>
      <c r="AW3651" s="29"/>
      <c r="AX3651" s="29"/>
      <c r="AY3651" s="31"/>
      <c r="AZ3651" s="30"/>
      <c r="BA3651" s="35"/>
    </row>
    <row r="3652" spans="1:53" x14ac:dyDescent="0.25">
      <c r="A3652" s="27"/>
      <c r="B3652" s="27"/>
      <c r="C3652" s="27"/>
      <c r="D3652" s="27"/>
      <c r="E3652" s="27"/>
      <c r="F3652" s="27"/>
      <c r="G3652" s="27"/>
      <c r="H3652" s="27"/>
      <c r="I3652" s="27"/>
      <c r="J3652" s="27"/>
      <c r="K3652" s="27"/>
      <c r="L3652" s="27"/>
      <c r="M3652" s="42"/>
      <c r="N3652" s="42"/>
      <c r="O3652" s="42"/>
      <c r="P3652" s="42"/>
      <c r="Q3652" s="42"/>
      <c r="R3652" s="42"/>
      <c r="S3652" s="42"/>
      <c r="T3652" s="42"/>
      <c r="U3652" s="42"/>
      <c r="V3652" s="42"/>
      <c r="W3652" s="42"/>
      <c r="X3652" s="42"/>
      <c r="Y3652" s="41"/>
      <c r="Z3652" s="41"/>
      <c r="AA3652" s="43"/>
      <c r="AB3652" s="27"/>
      <c r="AC3652" s="27"/>
      <c r="AD3652" s="27"/>
      <c r="AE3652" s="44"/>
      <c r="AF3652" s="27"/>
      <c r="AG3652" s="28"/>
      <c r="AH3652" s="27"/>
      <c r="AI3652" s="27"/>
      <c r="AJ3652" s="27"/>
      <c r="AK3652" s="28"/>
      <c r="AL3652" s="29"/>
      <c r="AM3652" s="29"/>
      <c r="AN3652" s="29"/>
      <c r="AO3652" s="29"/>
      <c r="AP3652" s="29"/>
      <c r="AQ3652" s="29"/>
      <c r="AR3652" s="29"/>
      <c r="AS3652" s="29"/>
      <c r="AT3652" s="29"/>
      <c r="AU3652" s="29"/>
      <c r="AV3652" s="29"/>
      <c r="AW3652" s="29"/>
      <c r="AX3652" s="29"/>
      <c r="AY3652" s="31"/>
      <c r="AZ3652" s="30"/>
      <c r="BA3652" s="35"/>
    </row>
    <row r="3653" spans="1:53" x14ac:dyDescent="0.25">
      <c r="A3653" s="27"/>
      <c r="B3653" s="27"/>
      <c r="C3653" s="27"/>
      <c r="D3653" s="27"/>
      <c r="E3653" s="27"/>
      <c r="F3653" s="27"/>
      <c r="G3653" s="27"/>
      <c r="H3653" s="27"/>
      <c r="I3653" s="27"/>
      <c r="J3653" s="27"/>
      <c r="K3653" s="27"/>
      <c r="L3653" s="27"/>
      <c r="M3653" s="42"/>
      <c r="N3653" s="42"/>
      <c r="O3653" s="42"/>
      <c r="P3653" s="42"/>
      <c r="Q3653" s="42"/>
      <c r="R3653" s="42"/>
      <c r="S3653" s="42"/>
      <c r="T3653" s="42"/>
      <c r="U3653" s="42"/>
      <c r="V3653" s="42"/>
      <c r="W3653" s="42"/>
      <c r="X3653" s="42"/>
      <c r="Y3653" s="41"/>
      <c r="Z3653" s="41"/>
      <c r="AA3653" s="43"/>
      <c r="AB3653" s="27"/>
      <c r="AC3653" s="27"/>
      <c r="AD3653" s="27"/>
      <c r="AE3653" s="44"/>
      <c r="AF3653" s="27"/>
      <c r="AG3653" s="28"/>
      <c r="AH3653" s="27"/>
      <c r="AI3653" s="27"/>
      <c r="AJ3653" s="27"/>
      <c r="AK3653" s="28"/>
      <c r="AL3653" s="29"/>
      <c r="AM3653" s="29"/>
      <c r="AN3653" s="29"/>
      <c r="AO3653" s="29"/>
      <c r="AP3653" s="29"/>
      <c r="AQ3653" s="29"/>
      <c r="AR3653" s="29"/>
      <c r="AS3653" s="29"/>
      <c r="AT3653" s="29"/>
      <c r="AU3653" s="29"/>
      <c r="AV3653" s="29"/>
      <c r="AW3653" s="29"/>
      <c r="AX3653" s="29"/>
      <c r="AY3653" s="31"/>
      <c r="AZ3653" s="30"/>
      <c r="BA3653" s="35"/>
    </row>
    <row r="3654" spans="1:53" x14ac:dyDescent="0.25">
      <c r="A3654" s="27"/>
      <c r="B3654" s="27"/>
      <c r="C3654" s="27"/>
      <c r="D3654" s="27"/>
      <c r="E3654" s="27"/>
      <c r="F3654" s="27"/>
      <c r="G3654" s="27"/>
      <c r="H3654" s="27"/>
      <c r="I3654" s="27"/>
      <c r="J3654" s="27"/>
      <c r="K3654" s="27"/>
      <c r="L3654" s="27"/>
      <c r="M3654" s="42"/>
      <c r="N3654" s="42"/>
      <c r="O3654" s="42"/>
      <c r="P3654" s="42"/>
      <c r="Q3654" s="42"/>
      <c r="R3654" s="42"/>
      <c r="S3654" s="42"/>
      <c r="T3654" s="42"/>
      <c r="U3654" s="42"/>
      <c r="V3654" s="42"/>
      <c r="W3654" s="42"/>
      <c r="X3654" s="42"/>
      <c r="Y3654" s="41"/>
      <c r="Z3654" s="41"/>
      <c r="AA3654" s="43"/>
      <c r="AB3654" s="27"/>
      <c r="AC3654" s="27"/>
      <c r="AD3654" s="27"/>
      <c r="AE3654" s="44"/>
      <c r="AF3654" s="27"/>
      <c r="AG3654" s="28"/>
      <c r="AH3654" s="27"/>
      <c r="AI3654" s="27"/>
      <c r="AJ3654" s="27"/>
      <c r="AK3654" s="28"/>
      <c r="AL3654" s="29"/>
      <c r="AM3654" s="29"/>
      <c r="AN3654" s="29"/>
      <c r="AO3654" s="29"/>
      <c r="AP3654" s="29"/>
      <c r="AQ3654" s="29"/>
      <c r="AR3654" s="29"/>
      <c r="AS3654" s="29"/>
      <c r="AT3654" s="29"/>
      <c r="AU3654" s="29"/>
      <c r="AV3654" s="29"/>
      <c r="AW3654" s="29"/>
      <c r="AX3654" s="29"/>
      <c r="AY3654" s="31"/>
      <c r="AZ3654" s="30"/>
      <c r="BA3654" s="35"/>
    </row>
    <row r="3655" spans="1:53" x14ac:dyDescent="0.25">
      <c r="A3655" s="27"/>
      <c r="B3655" s="27"/>
      <c r="C3655" s="27"/>
      <c r="D3655" s="27"/>
      <c r="E3655" s="27"/>
      <c r="F3655" s="27"/>
      <c r="G3655" s="27"/>
      <c r="H3655" s="27"/>
      <c r="I3655" s="27"/>
      <c r="J3655" s="27"/>
      <c r="K3655" s="27"/>
      <c r="L3655" s="27"/>
      <c r="M3655" s="42"/>
      <c r="N3655" s="42"/>
      <c r="O3655" s="42"/>
      <c r="P3655" s="42"/>
      <c r="Q3655" s="42"/>
      <c r="R3655" s="42"/>
      <c r="S3655" s="42"/>
      <c r="T3655" s="42"/>
      <c r="U3655" s="42"/>
      <c r="V3655" s="42"/>
      <c r="W3655" s="42"/>
      <c r="X3655" s="42"/>
      <c r="Y3655" s="41"/>
      <c r="Z3655" s="41"/>
      <c r="AA3655" s="43"/>
      <c r="AB3655" s="27"/>
      <c r="AC3655" s="27"/>
      <c r="AD3655" s="27"/>
      <c r="AE3655" s="44"/>
      <c r="AF3655" s="27"/>
      <c r="AG3655" s="28"/>
      <c r="AH3655" s="27"/>
      <c r="AI3655" s="27"/>
      <c r="AJ3655" s="27"/>
      <c r="AK3655" s="28"/>
      <c r="AL3655" s="29"/>
      <c r="AM3655" s="29"/>
      <c r="AN3655" s="29"/>
      <c r="AO3655" s="29"/>
      <c r="AP3655" s="29"/>
      <c r="AQ3655" s="29"/>
      <c r="AR3655" s="29"/>
      <c r="AS3655" s="29"/>
      <c r="AT3655" s="29"/>
      <c r="AU3655" s="29"/>
      <c r="AV3655" s="29"/>
      <c r="AW3655" s="29"/>
      <c r="AX3655" s="29"/>
      <c r="AY3655" s="31"/>
      <c r="AZ3655" s="30"/>
      <c r="BA3655" s="35"/>
    </row>
    <row r="3656" spans="1:53" x14ac:dyDescent="0.25">
      <c r="A3656" s="27"/>
      <c r="B3656" s="27"/>
      <c r="C3656" s="27"/>
      <c r="D3656" s="27"/>
      <c r="E3656" s="27"/>
      <c r="F3656" s="27"/>
      <c r="G3656" s="27"/>
      <c r="H3656" s="27"/>
      <c r="I3656" s="27"/>
      <c r="J3656" s="27"/>
      <c r="K3656" s="27"/>
      <c r="L3656" s="27"/>
      <c r="M3656" s="42"/>
      <c r="N3656" s="42"/>
      <c r="O3656" s="42"/>
      <c r="P3656" s="42"/>
      <c r="Q3656" s="42"/>
      <c r="R3656" s="42"/>
      <c r="S3656" s="42"/>
      <c r="T3656" s="42"/>
      <c r="U3656" s="42"/>
      <c r="V3656" s="42"/>
      <c r="W3656" s="42"/>
      <c r="X3656" s="42"/>
      <c r="Y3656" s="41"/>
      <c r="Z3656" s="41"/>
      <c r="AA3656" s="43"/>
      <c r="AB3656" s="27"/>
      <c r="AC3656" s="27"/>
      <c r="AD3656" s="27"/>
      <c r="AE3656" s="44"/>
      <c r="AF3656" s="27"/>
      <c r="AG3656" s="28"/>
      <c r="AH3656" s="27"/>
      <c r="AI3656" s="27"/>
      <c r="AJ3656" s="27"/>
      <c r="AK3656" s="28"/>
      <c r="AL3656" s="29"/>
      <c r="AM3656" s="29"/>
      <c r="AN3656" s="29"/>
      <c r="AO3656" s="29"/>
      <c r="AP3656" s="29"/>
      <c r="AQ3656" s="29"/>
      <c r="AR3656" s="29"/>
      <c r="AS3656" s="29"/>
      <c r="AT3656" s="29"/>
      <c r="AU3656" s="29"/>
      <c r="AV3656" s="29"/>
      <c r="AW3656" s="29"/>
      <c r="AX3656" s="29"/>
      <c r="AY3656" s="31"/>
      <c r="AZ3656" s="30"/>
      <c r="BA3656" s="35"/>
    </row>
    <row r="3657" spans="1:53" x14ac:dyDescent="0.25">
      <c r="A3657" s="27"/>
      <c r="B3657" s="27"/>
      <c r="C3657" s="27"/>
      <c r="D3657" s="27"/>
      <c r="E3657" s="27"/>
      <c r="F3657" s="27"/>
      <c r="G3657" s="27"/>
      <c r="H3657" s="27"/>
      <c r="I3657" s="27"/>
      <c r="J3657" s="27"/>
      <c r="K3657" s="27"/>
      <c r="L3657" s="27"/>
      <c r="M3657" s="42"/>
      <c r="N3657" s="42"/>
      <c r="O3657" s="42"/>
      <c r="P3657" s="42"/>
      <c r="Q3657" s="42"/>
      <c r="R3657" s="42"/>
      <c r="S3657" s="42"/>
      <c r="T3657" s="42"/>
      <c r="U3657" s="42"/>
      <c r="V3657" s="42"/>
      <c r="W3657" s="42"/>
      <c r="X3657" s="42"/>
      <c r="Y3657" s="41"/>
      <c r="Z3657" s="41"/>
      <c r="AA3657" s="43"/>
      <c r="AB3657" s="27"/>
      <c r="AC3657" s="27"/>
      <c r="AD3657" s="27"/>
      <c r="AE3657" s="44"/>
      <c r="AF3657" s="27"/>
      <c r="AG3657" s="28"/>
      <c r="AH3657" s="27"/>
      <c r="AI3657" s="27"/>
      <c r="AJ3657" s="27"/>
      <c r="AK3657" s="28"/>
      <c r="AL3657" s="29"/>
      <c r="AM3657" s="29"/>
      <c r="AN3657" s="29"/>
      <c r="AO3657" s="29"/>
      <c r="AP3657" s="29"/>
      <c r="AQ3657" s="29"/>
      <c r="AR3657" s="29"/>
      <c r="AS3657" s="29"/>
      <c r="AT3657" s="29"/>
      <c r="AU3657" s="29"/>
      <c r="AV3657" s="29"/>
      <c r="AW3657" s="29"/>
      <c r="AX3657" s="29"/>
      <c r="AY3657" s="31"/>
      <c r="AZ3657" s="30"/>
      <c r="BA3657" s="35"/>
    </row>
    <row r="3658" spans="1:53" x14ac:dyDescent="0.25">
      <c r="A3658" s="27"/>
      <c r="B3658" s="27"/>
      <c r="C3658" s="27"/>
      <c r="D3658" s="27"/>
      <c r="E3658" s="27"/>
      <c r="F3658" s="27"/>
      <c r="G3658" s="27"/>
      <c r="H3658" s="27"/>
      <c r="I3658" s="27"/>
      <c r="J3658" s="27"/>
      <c r="K3658" s="27"/>
      <c r="L3658" s="27"/>
      <c r="M3658" s="42"/>
      <c r="N3658" s="42"/>
      <c r="O3658" s="42"/>
      <c r="P3658" s="42"/>
      <c r="Q3658" s="42"/>
      <c r="R3658" s="42"/>
      <c r="S3658" s="42"/>
      <c r="T3658" s="42"/>
      <c r="U3658" s="42"/>
      <c r="V3658" s="42"/>
      <c r="W3658" s="42"/>
      <c r="X3658" s="42"/>
      <c r="Y3658" s="41"/>
      <c r="Z3658" s="41"/>
      <c r="AA3658" s="43"/>
      <c r="AB3658" s="27"/>
      <c r="AC3658" s="27"/>
      <c r="AD3658" s="27"/>
      <c r="AE3658" s="44"/>
      <c r="AF3658" s="27"/>
      <c r="AG3658" s="28"/>
      <c r="AH3658" s="27"/>
      <c r="AI3658" s="27"/>
      <c r="AJ3658" s="27"/>
      <c r="AK3658" s="28"/>
      <c r="AL3658" s="29"/>
      <c r="AM3658" s="29"/>
      <c r="AN3658" s="29"/>
      <c r="AO3658" s="29"/>
      <c r="AP3658" s="29"/>
      <c r="AQ3658" s="29"/>
      <c r="AR3658" s="29"/>
      <c r="AS3658" s="29"/>
      <c r="AT3658" s="29"/>
      <c r="AU3658" s="29"/>
      <c r="AV3658" s="29"/>
      <c r="AW3658" s="29"/>
      <c r="AX3658" s="29"/>
      <c r="AY3658" s="31"/>
      <c r="AZ3658" s="30"/>
      <c r="BA3658" s="35"/>
    </row>
    <row r="3659" spans="1:53" x14ac:dyDescent="0.25">
      <c r="A3659" s="27"/>
      <c r="B3659" s="27"/>
      <c r="C3659" s="27"/>
      <c r="D3659" s="27"/>
      <c r="E3659" s="27"/>
      <c r="F3659" s="27"/>
      <c r="G3659" s="27"/>
      <c r="H3659" s="27"/>
      <c r="I3659" s="27"/>
      <c r="J3659" s="27"/>
      <c r="K3659" s="27"/>
      <c r="L3659" s="27"/>
      <c r="M3659" s="42"/>
      <c r="N3659" s="42"/>
      <c r="O3659" s="42"/>
      <c r="P3659" s="42"/>
      <c r="Q3659" s="42"/>
      <c r="R3659" s="42"/>
      <c r="S3659" s="42"/>
      <c r="T3659" s="42"/>
      <c r="U3659" s="42"/>
      <c r="V3659" s="42"/>
      <c r="W3659" s="42"/>
      <c r="X3659" s="42"/>
      <c r="Y3659" s="41"/>
      <c r="Z3659" s="41"/>
      <c r="AA3659" s="43"/>
      <c r="AB3659" s="27"/>
      <c r="AC3659" s="27"/>
      <c r="AD3659" s="27"/>
      <c r="AE3659" s="44"/>
      <c r="AF3659" s="27"/>
      <c r="AG3659" s="28"/>
      <c r="AH3659" s="27"/>
      <c r="AI3659" s="27"/>
      <c r="AJ3659" s="27"/>
      <c r="AK3659" s="28"/>
      <c r="AL3659" s="29"/>
      <c r="AM3659" s="29"/>
      <c r="AN3659" s="29"/>
      <c r="AO3659" s="29"/>
      <c r="AP3659" s="29"/>
      <c r="AQ3659" s="29"/>
      <c r="AR3659" s="29"/>
      <c r="AS3659" s="29"/>
      <c r="AT3659" s="29"/>
      <c r="AU3659" s="29"/>
      <c r="AV3659" s="29"/>
      <c r="AW3659" s="29"/>
      <c r="AX3659" s="29"/>
      <c r="AY3659" s="31"/>
      <c r="AZ3659" s="30"/>
      <c r="BA3659" s="35"/>
    </row>
    <row r="3660" spans="1:53" x14ac:dyDescent="0.25">
      <c r="A3660" s="27"/>
      <c r="B3660" s="27"/>
      <c r="C3660" s="27"/>
      <c r="D3660" s="27"/>
      <c r="E3660" s="27"/>
      <c r="F3660" s="27"/>
      <c r="G3660" s="27"/>
      <c r="H3660" s="27"/>
      <c r="I3660" s="27"/>
      <c r="J3660" s="27"/>
      <c r="K3660" s="27"/>
      <c r="L3660" s="27"/>
      <c r="M3660" s="42"/>
      <c r="N3660" s="42"/>
      <c r="O3660" s="42"/>
      <c r="P3660" s="42"/>
      <c r="Q3660" s="42"/>
      <c r="R3660" s="42"/>
      <c r="S3660" s="42"/>
      <c r="T3660" s="42"/>
      <c r="U3660" s="42"/>
      <c r="V3660" s="42"/>
      <c r="W3660" s="42"/>
      <c r="X3660" s="42"/>
      <c r="Y3660" s="41"/>
      <c r="Z3660" s="41"/>
      <c r="AA3660" s="43"/>
      <c r="AB3660" s="27"/>
      <c r="AC3660" s="27"/>
      <c r="AD3660" s="27"/>
      <c r="AE3660" s="44"/>
      <c r="AF3660" s="27"/>
      <c r="AG3660" s="28"/>
      <c r="AH3660" s="27"/>
      <c r="AI3660" s="27"/>
      <c r="AJ3660" s="27"/>
      <c r="AK3660" s="28"/>
      <c r="AL3660" s="29"/>
      <c r="AM3660" s="29"/>
      <c r="AN3660" s="29"/>
      <c r="AO3660" s="29"/>
      <c r="AP3660" s="29"/>
      <c r="AQ3660" s="29"/>
      <c r="AR3660" s="29"/>
      <c r="AS3660" s="29"/>
      <c r="AT3660" s="29"/>
      <c r="AU3660" s="29"/>
      <c r="AV3660" s="29"/>
      <c r="AW3660" s="29"/>
      <c r="AX3660" s="29"/>
      <c r="AY3660" s="31"/>
      <c r="AZ3660" s="30"/>
      <c r="BA3660" s="35"/>
    </row>
    <row r="3661" spans="1:53" x14ac:dyDescent="0.25">
      <c r="A3661" s="27"/>
      <c r="B3661" s="27"/>
      <c r="C3661" s="27"/>
      <c r="D3661" s="27"/>
      <c r="E3661" s="27"/>
      <c r="F3661" s="27"/>
      <c r="G3661" s="27"/>
      <c r="H3661" s="27"/>
      <c r="I3661" s="27"/>
      <c r="J3661" s="27"/>
      <c r="K3661" s="27"/>
      <c r="L3661" s="27"/>
      <c r="M3661" s="42"/>
      <c r="N3661" s="42"/>
      <c r="O3661" s="42"/>
      <c r="P3661" s="42"/>
      <c r="Q3661" s="42"/>
      <c r="R3661" s="42"/>
      <c r="S3661" s="42"/>
      <c r="T3661" s="42"/>
      <c r="U3661" s="42"/>
      <c r="V3661" s="42"/>
      <c r="W3661" s="42"/>
      <c r="X3661" s="42"/>
      <c r="Y3661" s="41"/>
      <c r="Z3661" s="41"/>
      <c r="AA3661" s="43"/>
      <c r="AB3661" s="27"/>
      <c r="AC3661" s="27"/>
      <c r="AD3661" s="27"/>
      <c r="AE3661" s="44"/>
      <c r="AF3661" s="27"/>
      <c r="AG3661" s="28"/>
      <c r="AH3661" s="27"/>
      <c r="AI3661" s="27"/>
      <c r="AJ3661" s="27"/>
      <c r="AK3661" s="28"/>
      <c r="AL3661" s="29"/>
      <c r="AM3661" s="29"/>
      <c r="AN3661" s="29"/>
      <c r="AO3661" s="29"/>
      <c r="AP3661" s="29"/>
      <c r="AQ3661" s="29"/>
      <c r="AR3661" s="29"/>
      <c r="AS3661" s="29"/>
      <c r="AT3661" s="29"/>
      <c r="AU3661" s="29"/>
      <c r="AV3661" s="29"/>
      <c r="AW3661" s="29"/>
      <c r="AX3661" s="29"/>
      <c r="AY3661" s="31"/>
      <c r="AZ3661" s="30"/>
      <c r="BA3661" s="35"/>
    </row>
    <row r="3662" spans="1:53" x14ac:dyDescent="0.25">
      <c r="A3662" s="27"/>
      <c r="B3662" s="27"/>
      <c r="C3662" s="27"/>
      <c r="D3662" s="27"/>
      <c r="E3662" s="27"/>
      <c r="F3662" s="27"/>
      <c r="G3662" s="27"/>
      <c r="H3662" s="27"/>
      <c r="I3662" s="27"/>
      <c r="J3662" s="27"/>
      <c r="K3662" s="27"/>
      <c r="L3662" s="27"/>
      <c r="M3662" s="42"/>
      <c r="N3662" s="42"/>
      <c r="O3662" s="42"/>
      <c r="P3662" s="42"/>
      <c r="Q3662" s="42"/>
      <c r="R3662" s="42"/>
      <c r="S3662" s="42"/>
      <c r="T3662" s="42"/>
      <c r="U3662" s="42"/>
      <c r="V3662" s="42"/>
      <c r="W3662" s="42"/>
      <c r="X3662" s="42"/>
      <c r="Y3662" s="41"/>
      <c r="Z3662" s="41"/>
      <c r="AA3662" s="43"/>
      <c r="AB3662" s="27"/>
      <c r="AC3662" s="27"/>
      <c r="AD3662" s="27"/>
      <c r="AE3662" s="44"/>
      <c r="AF3662" s="27"/>
      <c r="AG3662" s="28"/>
      <c r="AH3662" s="27"/>
      <c r="AI3662" s="27"/>
      <c r="AJ3662" s="27"/>
      <c r="AK3662" s="28"/>
      <c r="AL3662" s="29"/>
      <c r="AM3662" s="29"/>
      <c r="AN3662" s="29"/>
      <c r="AO3662" s="29"/>
      <c r="AP3662" s="29"/>
      <c r="AQ3662" s="29"/>
      <c r="AR3662" s="29"/>
      <c r="AS3662" s="29"/>
      <c r="AT3662" s="29"/>
      <c r="AU3662" s="29"/>
      <c r="AV3662" s="29"/>
      <c r="AW3662" s="29"/>
      <c r="AX3662" s="29"/>
      <c r="AY3662" s="31"/>
      <c r="AZ3662" s="30"/>
      <c r="BA3662" s="35"/>
    </row>
    <row r="3663" spans="1:53" x14ac:dyDescent="0.25">
      <c r="A3663" s="27"/>
      <c r="B3663" s="27"/>
      <c r="C3663" s="27"/>
      <c r="D3663" s="27"/>
      <c r="E3663" s="27"/>
      <c r="F3663" s="27"/>
      <c r="G3663" s="27"/>
      <c r="H3663" s="27"/>
      <c r="I3663" s="27"/>
      <c r="J3663" s="27"/>
      <c r="K3663" s="27"/>
      <c r="L3663" s="27"/>
      <c r="M3663" s="42"/>
      <c r="N3663" s="42"/>
      <c r="O3663" s="42"/>
      <c r="P3663" s="42"/>
      <c r="Q3663" s="42"/>
      <c r="R3663" s="42"/>
      <c r="S3663" s="42"/>
      <c r="T3663" s="42"/>
      <c r="U3663" s="42"/>
      <c r="V3663" s="42"/>
      <c r="W3663" s="42"/>
      <c r="X3663" s="42"/>
      <c r="Y3663" s="41"/>
      <c r="Z3663" s="41"/>
      <c r="AA3663" s="43"/>
      <c r="AB3663" s="27"/>
      <c r="AC3663" s="27"/>
      <c r="AD3663" s="27"/>
      <c r="AE3663" s="44"/>
      <c r="AF3663" s="27"/>
      <c r="AG3663" s="28"/>
      <c r="AH3663" s="27"/>
      <c r="AI3663" s="27"/>
      <c r="AJ3663" s="27"/>
      <c r="AK3663" s="28"/>
      <c r="AL3663" s="29"/>
      <c r="AM3663" s="29"/>
      <c r="AN3663" s="29"/>
      <c r="AO3663" s="29"/>
      <c r="AP3663" s="29"/>
      <c r="AQ3663" s="29"/>
      <c r="AR3663" s="29"/>
      <c r="AS3663" s="29"/>
      <c r="AT3663" s="29"/>
      <c r="AU3663" s="29"/>
      <c r="AV3663" s="29"/>
      <c r="AW3663" s="29"/>
      <c r="AX3663" s="29"/>
      <c r="AY3663" s="31"/>
      <c r="AZ3663" s="30"/>
      <c r="BA3663" s="35"/>
    </row>
    <row r="3664" spans="1:53" x14ac:dyDescent="0.25">
      <c r="A3664" s="27"/>
      <c r="B3664" s="27"/>
      <c r="C3664" s="27"/>
      <c r="D3664" s="27"/>
      <c r="E3664" s="27"/>
      <c r="F3664" s="27"/>
      <c r="G3664" s="27"/>
      <c r="H3664" s="27"/>
      <c r="I3664" s="27"/>
      <c r="J3664" s="27"/>
      <c r="K3664" s="27"/>
      <c r="L3664" s="27"/>
      <c r="M3664" s="42"/>
      <c r="N3664" s="42"/>
      <c r="O3664" s="42"/>
      <c r="P3664" s="42"/>
      <c r="Q3664" s="42"/>
      <c r="R3664" s="42"/>
      <c r="S3664" s="42"/>
      <c r="T3664" s="42"/>
      <c r="U3664" s="42"/>
      <c r="V3664" s="42"/>
      <c r="W3664" s="42"/>
      <c r="X3664" s="42"/>
      <c r="Y3664" s="41"/>
      <c r="Z3664" s="41"/>
      <c r="AA3664" s="43"/>
      <c r="AB3664" s="27"/>
      <c r="AC3664" s="27"/>
      <c r="AD3664" s="27"/>
      <c r="AE3664" s="44"/>
      <c r="AF3664" s="27"/>
      <c r="AG3664" s="28"/>
      <c r="AH3664" s="27"/>
      <c r="AI3664" s="27"/>
      <c r="AJ3664" s="27"/>
      <c r="AK3664" s="28"/>
      <c r="AL3664" s="29"/>
      <c r="AM3664" s="29"/>
      <c r="AN3664" s="29"/>
      <c r="AO3664" s="29"/>
      <c r="AP3664" s="29"/>
      <c r="AQ3664" s="29"/>
      <c r="AR3664" s="29"/>
      <c r="AS3664" s="29"/>
      <c r="AT3664" s="29"/>
      <c r="AU3664" s="29"/>
      <c r="AV3664" s="29"/>
      <c r="AW3664" s="29"/>
      <c r="AX3664" s="29"/>
      <c r="AY3664" s="31"/>
      <c r="AZ3664" s="30"/>
      <c r="BA3664" s="35"/>
    </row>
    <row r="3665" spans="1:53" x14ac:dyDescent="0.25">
      <c r="A3665" s="27"/>
      <c r="B3665" s="27"/>
      <c r="C3665" s="27"/>
      <c r="D3665" s="27"/>
      <c r="E3665" s="27"/>
      <c r="F3665" s="27"/>
      <c r="G3665" s="27"/>
      <c r="H3665" s="27"/>
      <c r="I3665" s="27"/>
      <c r="J3665" s="27"/>
      <c r="K3665" s="27"/>
      <c r="L3665" s="27"/>
      <c r="M3665" s="42"/>
      <c r="N3665" s="42"/>
      <c r="O3665" s="42"/>
      <c r="P3665" s="42"/>
      <c r="Q3665" s="42"/>
      <c r="R3665" s="42"/>
      <c r="S3665" s="42"/>
      <c r="T3665" s="42"/>
      <c r="U3665" s="42"/>
      <c r="V3665" s="42"/>
      <c r="W3665" s="42"/>
      <c r="X3665" s="42"/>
      <c r="Y3665" s="41"/>
      <c r="Z3665" s="41"/>
      <c r="AA3665" s="43"/>
      <c r="AB3665" s="27"/>
      <c r="AC3665" s="27"/>
      <c r="AD3665" s="27"/>
      <c r="AE3665" s="44"/>
      <c r="AF3665" s="27"/>
      <c r="AG3665" s="28"/>
      <c r="AH3665" s="27"/>
      <c r="AI3665" s="27"/>
      <c r="AJ3665" s="27"/>
      <c r="AK3665" s="28"/>
      <c r="AL3665" s="29"/>
      <c r="AM3665" s="29"/>
      <c r="AN3665" s="29"/>
      <c r="AO3665" s="29"/>
      <c r="AP3665" s="29"/>
      <c r="AQ3665" s="29"/>
      <c r="AR3665" s="29"/>
      <c r="AS3665" s="29"/>
      <c r="AT3665" s="29"/>
      <c r="AU3665" s="29"/>
      <c r="AV3665" s="29"/>
      <c r="AW3665" s="29"/>
      <c r="AX3665" s="29"/>
      <c r="AY3665" s="31"/>
      <c r="AZ3665" s="30"/>
      <c r="BA3665" s="35"/>
    </row>
    <row r="3666" spans="1:53" x14ac:dyDescent="0.25">
      <c r="A3666" s="27"/>
      <c r="B3666" s="27"/>
      <c r="C3666" s="27"/>
      <c r="D3666" s="27"/>
      <c r="E3666" s="27"/>
      <c r="F3666" s="27"/>
      <c r="G3666" s="27"/>
      <c r="H3666" s="27"/>
      <c r="I3666" s="27"/>
      <c r="J3666" s="27"/>
      <c r="K3666" s="27"/>
      <c r="L3666" s="27"/>
      <c r="M3666" s="42"/>
      <c r="N3666" s="42"/>
      <c r="O3666" s="42"/>
      <c r="P3666" s="42"/>
      <c r="Q3666" s="42"/>
      <c r="R3666" s="42"/>
      <c r="S3666" s="42"/>
      <c r="T3666" s="42"/>
      <c r="U3666" s="42"/>
      <c r="V3666" s="42"/>
      <c r="W3666" s="42"/>
      <c r="X3666" s="42"/>
      <c r="Y3666" s="41"/>
      <c r="Z3666" s="41"/>
      <c r="AA3666" s="43"/>
      <c r="AB3666" s="27"/>
      <c r="AC3666" s="27"/>
      <c r="AD3666" s="27"/>
      <c r="AE3666" s="44"/>
      <c r="AF3666" s="27"/>
      <c r="AG3666" s="28"/>
      <c r="AH3666" s="27"/>
      <c r="AI3666" s="27"/>
      <c r="AJ3666" s="27"/>
      <c r="AK3666" s="28"/>
      <c r="AL3666" s="29"/>
      <c r="AM3666" s="29"/>
      <c r="AN3666" s="29"/>
      <c r="AO3666" s="29"/>
      <c r="AP3666" s="29"/>
      <c r="AQ3666" s="29"/>
      <c r="AR3666" s="29"/>
      <c r="AS3666" s="29"/>
      <c r="AT3666" s="29"/>
      <c r="AU3666" s="29"/>
      <c r="AV3666" s="29"/>
      <c r="AW3666" s="29"/>
      <c r="AX3666" s="29"/>
      <c r="AY3666" s="31"/>
      <c r="AZ3666" s="30"/>
      <c r="BA3666" s="35"/>
    </row>
    <row r="3667" spans="1:53" x14ac:dyDescent="0.25">
      <c r="A3667" s="27"/>
      <c r="B3667" s="27"/>
      <c r="C3667" s="27"/>
      <c r="D3667" s="27"/>
      <c r="E3667" s="27"/>
      <c r="F3667" s="27"/>
      <c r="G3667" s="27"/>
      <c r="H3667" s="27"/>
      <c r="I3667" s="27"/>
      <c r="J3667" s="27"/>
      <c r="K3667" s="27"/>
      <c r="L3667" s="27"/>
      <c r="M3667" s="42"/>
      <c r="N3667" s="42"/>
      <c r="O3667" s="42"/>
      <c r="P3667" s="42"/>
      <c r="Q3667" s="42"/>
      <c r="R3667" s="42"/>
      <c r="S3667" s="42"/>
      <c r="T3667" s="42"/>
      <c r="U3667" s="42"/>
      <c r="V3667" s="42"/>
      <c r="W3667" s="42"/>
      <c r="X3667" s="42"/>
      <c r="Y3667" s="41"/>
      <c r="Z3667" s="41"/>
      <c r="AA3667" s="43"/>
      <c r="AB3667" s="27"/>
      <c r="AC3667" s="27"/>
      <c r="AD3667" s="27"/>
      <c r="AE3667" s="44"/>
      <c r="AF3667" s="27"/>
      <c r="AG3667" s="28"/>
      <c r="AH3667" s="27"/>
      <c r="AI3667" s="27"/>
      <c r="AJ3667" s="27"/>
      <c r="AK3667" s="28"/>
      <c r="AL3667" s="29"/>
      <c r="AM3667" s="29"/>
      <c r="AN3667" s="29"/>
      <c r="AO3667" s="29"/>
      <c r="AP3667" s="29"/>
      <c r="AQ3667" s="29"/>
      <c r="AR3667" s="29"/>
      <c r="AS3667" s="29"/>
      <c r="AT3667" s="29"/>
      <c r="AU3667" s="29"/>
      <c r="AV3667" s="29"/>
      <c r="AW3667" s="29"/>
      <c r="AX3667" s="29"/>
      <c r="AY3667" s="31"/>
      <c r="AZ3667" s="30"/>
      <c r="BA3667" s="35"/>
    </row>
    <row r="3668" spans="1:53" x14ac:dyDescent="0.25">
      <c r="A3668" s="27"/>
      <c r="B3668" s="27"/>
      <c r="C3668" s="27"/>
      <c r="D3668" s="27"/>
      <c r="E3668" s="27"/>
      <c r="F3668" s="27"/>
      <c r="G3668" s="27"/>
      <c r="H3668" s="27"/>
      <c r="I3668" s="27"/>
      <c r="J3668" s="27"/>
      <c r="K3668" s="27"/>
      <c r="L3668" s="27"/>
      <c r="M3668" s="42"/>
      <c r="N3668" s="42"/>
      <c r="O3668" s="42"/>
      <c r="P3668" s="42"/>
      <c r="Q3668" s="42"/>
      <c r="R3668" s="42"/>
      <c r="S3668" s="42"/>
      <c r="T3668" s="42"/>
      <c r="U3668" s="42"/>
      <c r="V3668" s="42"/>
      <c r="W3668" s="42"/>
      <c r="X3668" s="42"/>
      <c r="Y3668" s="41"/>
      <c r="Z3668" s="41"/>
      <c r="AA3668" s="43"/>
      <c r="AB3668" s="27"/>
      <c r="AC3668" s="27"/>
      <c r="AD3668" s="27"/>
      <c r="AE3668" s="44"/>
      <c r="AF3668" s="27"/>
      <c r="AG3668" s="28"/>
      <c r="AH3668" s="27"/>
      <c r="AI3668" s="27"/>
      <c r="AJ3668" s="27"/>
      <c r="AK3668" s="28"/>
      <c r="AL3668" s="29"/>
      <c r="AM3668" s="29"/>
      <c r="AN3668" s="29"/>
      <c r="AO3668" s="29"/>
      <c r="AP3668" s="29"/>
      <c r="AQ3668" s="29"/>
      <c r="AR3668" s="29"/>
      <c r="AS3668" s="29"/>
      <c r="AT3668" s="29"/>
      <c r="AU3668" s="29"/>
      <c r="AV3668" s="29"/>
      <c r="AW3668" s="29"/>
      <c r="AX3668" s="29"/>
      <c r="AY3668" s="31"/>
      <c r="AZ3668" s="30"/>
      <c r="BA3668" s="35"/>
    </row>
    <row r="3669" spans="1:53" x14ac:dyDescent="0.25">
      <c r="A3669" s="27"/>
      <c r="B3669" s="27"/>
      <c r="C3669" s="27"/>
      <c r="D3669" s="27"/>
      <c r="E3669" s="27"/>
      <c r="F3669" s="27"/>
      <c r="G3669" s="27"/>
      <c r="H3669" s="27"/>
      <c r="I3669" s="27"/>
      <c r="J3669" s="27"/>
      <c r="K3669" s="27"/>
      <c r="L3669" s="27"/>
      <c r="M3669" s="42"/>
      <c r="N3669" s="42"/>
      <c r="O3669" s="42"/>
      <c r="P3669" s="42"/>
      <c r="Q3669" s="42"/>
      <c r="R3669" s="42"/>
      <c r="S3669" s="42"/>
      <c r="T3669" s="42"/>
      <c r="U3669" s="42"/>
      <c r="V3669" s="42"/>
      <c r="W3669" s="42"/>
      <c r="X3669" s="42"/>
      <c r="Y3669" s="41"/>
      <c r="Z3669" s="41"/>
      <c r="AA3669" s="43"/>
      <c r="AB3669" s="27"/>
      <c r="AC3669" s="27"/>
      <c r="AD3669" s="27"/>
      <c r="AE3669" s="44"/>
      <c r="AF3669" s="27"/>
      <c r="AG3669" s="28"/>
      <c r="AH3669" s="27"/>
      <c r="AI3669" s="27"/>
      <c r="AJ3669" s="27"/>
      <c r="AK3669" s="28"/>
      <c r="AL3669" s="29"/>
      <c r="AM3669" s="29"/>
      <c r="AN3669" s="29"/>
      <c r="AO3669" s="29"/>
      <c r="AP3669" s="29"/>
      <c r="AQ3669" s="29"/>
      <c r="AR3669" s="29"/>
      <c r="AS3669" s="29"/>
      <c r="AT3669" s="29"/>
      <c r="AU3669" s="29"/>
      <c r="AV3669" s="29"/>
      <c r="AW3669" s="29"/>
      <c r="AX3669" s="29"/>
      <c r="AY3669" s="31"/>
      <c r="AZ3669" s="30"/>
      <c r="BA3669" s="35"/>
    </row>
    <row r="3670" spans="1:53" x14ac:dyDescent="0.25">
      <c r="A3670" s="27"/>
      <c r="B3670" s="27"/>
      <c r="C3670" s="27"/>
      <c r="D3670" s="27"/>
      <c r="E3670" s="27"/>
      <c r="F3670" s="27"/>
      <c r="G3670" s="27"/>
      <c r="H3670" s="27"/>
      <c r="I3670" s="27"/>
      <c r="J3670" s="27"/>
      <c r="K3670" s="27"/>
      <c r="L3670" s="27"/>
      <c r="M3670" s="42"/>
      <c r="N3670" s="42"/>
      <c r="O3670" s="42"/>
      <c r="P3670" s="42"/>
      <c r="Q3670" s="42"/>
      <c r="R3670" s="42"/>
      <c r="S3670" s="42"/>
      <c r="T3670" s="42"/>
      <c r="U3670" s="42"/>
      <c r="V3670" s="42"/>
      <c r="W3670" s="42"/>
      <c r="X3670" s="42"/>
      <c r="Y3670" s="41"/>
      <c r="Z3670" s="41"/>
      <c r="AA3670" s="43"/>
      <c r="AB3670" s="27"/>
      <c r="AC3670" s="27"/>
      <c r="AD3670" s="27"/>
      <c r="AE3670" s="44"/>
      <c r="AF3670" s="27"/>
      <c r="AG3670" s="28"/>
      <c r="AH3670" s="27"/>
      <c r="AI3670" s="27"/>
      <c r="AJ3670" s="27"/>
      <c r="AK3670" s="28"/>
      <c r="AL3670" s="29"/>
      <c r="AM3670" s="29"/>
      <c r="AN3670" s="29"/>
      <c r="AO3670" s="29"/>
      <c r="AP3670" s="29"/>
      <c r="AQ3670" s="29"/>
      <c r="AR3670" s="29"/>
      <c r="AS3670" s="29"/>
      <c r="AT3670" s="29"/>
      <c r="AU3670" s="29"/>
      <c r="AV3670" s="29"/>
      <c r="AW3670" s="29"/>
      <c r="AX3670" s="29"/>
      <c r="AY3670" s="31"/>
      <c r="AZ3670" s="30"/>
      <c r="BA3670" s="35"/>
    </row>
    <row r="3671" spans="1:53" x14ac:dyDescent="0.25">
      <c r="A3671" s="27"/>
      <c r="B3671" s="27"/>
      <c r="C3671" s="27"/>
      <c r="D3671" s="27"/>
      <c r="E3671" s="27"/>
      <c r="F3671" s="27"/>
      <c r="G3671" s="27"/>
      <c r="H3671" s="27"/>
      <c r="I3671" s="27"/>
      <c r="J3671" s="27"/>
      <c r="K3671" s="27"/>
      <c r="L3671" s="27"/>
      <c r="M3671" s="42"/>
      <c r="N3671" s="42"/>
      <c r="O3671" s="42"/>
      <c r="P3671" s="42"/>
      <c r="Q3671" s="42"/>
      <c r="R3671" s="42"/>
      <c r="S3671" s="42"/>
      <c r="T3671" s="42"/>
      <c r="U3671" s="42"/>
      <c r="V3671" s="42"/>
      <c r="W3671" s="42"/>
      <c r="X3671" s="42"/>
      <c r="Y3671" s="41"/>
      <c r="Z3671" s="41"/>
      <c r="AA3671" s="43"/>
      <c r="AB3671" s="27"/>
      <c r="AC3671" s="27"/>
      <c r="AD3671" s="27"/>
      <c r="AE3671" s="44"/>
      <c r="AF3671" s="27"/>
      <c r="AG3671" s="28"/>
      <c r="AH3671" s="27"/>
      <c r="AI3671" s="27"/>
      <c r="AJ3671" s="27"/>
      <c r="AK3671" s="28"/>
      <c r="AL3671" s="29"/>
      <c r="AM3671" s="29"/>
      <c r="AN3671" s="29"/>
      <c r="AO3671" s="29"/>
      <c r="AP3671" s="29"/>
      <c r="AQ3671" s="29"/>
      <c r="AR3671" s="29"/>
      <c r="AS3671" s="29"/>
      <c r="AT3671" s="29"/>
      <c r="AU3671" s="29"/>
      <c r="AV3671" s="29"/>
      <c r="AW3671" s="29"/>
      <c r="AX3671" s="29"/>
      <c r="AY3671" s="31"/>
      <c r="AZ3671" s="30"/>
      <c r="BA3671" s="35"/>
    </row>
    <row r="3672" spans="1:53" x14ac:dyDescent="0.25">
      <c r="A3672" s="27"/>
      <c r="B3672" s="27"/>
      <c r="C3672" s="27"/>
      <c r="D3672" s="27"/>
      <c r="E3672" s="27"/>
      <c r="F3672" s="27"/>
      <c r="G3672" s="27"/>
      <c r="H3672" s="27"/>
      <c r="I3672" s="27"/>
      <c r="J3672" s="27"/>
      <c r="K3672" s="27"/>
      <c r="L3672" s="27"/>
      <c r="M3672" s="42"/>
      <c r="N3672" s="42"/>
      <c r="O3672" s="42"/>
      <c r="P3672" s="42"/>
      <c r="Q3672" s="42"/>
      <c r="R3672" s="42"/>
      <c r="S3672" s="42"/>
      <c r="T3672" s="42"/>
      <c r="U3672" s="42"/>
      <c r="V3672" s="42"/>
      <c r="W3672" s="42"/>
      <c r="X3672" s="42"/>
      <c r="Y3672" s="41"/>
      <c r="Z3672" s="41"/>
      <c r="AA3672" s="43"/>
      <c r="AB3672" s="27"/>
      <c r="AC3672" s="27"/>
      <c r="AD3672" s="27"/>
      <c r="AE3672" s="44"/>
      <c r="AF3672" s="27"/>
      <c r="AG3672" s="28"/>
      <c r="AH3672" s="27"/>
      <c r="AI3672" s="27"/>
      <c r="AJ3672" s="27"/>
      <c r="AK3672" s="28"/>
      <c r="AL3672" s="29"/>
      <c r="AM3672" s="29"/>
      <c r="AN3672" s="29"/>
      <c r="AO3672" s="29"/>
      <c r="AP3672" s="29"/>
      <c r="AQ3672" s="29"/>
      <c r="AR3672" s="29"/>
      <c r="AS3672" s="29"/>
      <c r="AT3672" s="29"/>
      <c r="AU3672" s="29"/>
      <c r="AV3672" s="29"/>
      <c r="AW3672" s="29"/>
      <c r="AX3672" s="29"/>
      <c r="AY3672" s="31"/>
      <c r="AZ3672" s="30"/>
      <c r="BA3672" s="35"/>
    </row>
    <row r="3673" spans="1:53" x14ac:dyDescent="0.25">
      <c r="A3673" s="27"/>
      <c r="B3673" s="27"/>
      <c r="C3673" s="27"/>
      <c r="D3673" s="27"/>
      <c r="E3673" s="27"/>
      <c r="F3673" s="27"/>
      <c r="G3673" s="27"/>
      <c r="H3673" s="27"/>
      <c r="I3673" s="27"/>
      <c r="J3673" s="27"/>
      <c r="K3673" s="27"/>
      <c r="L3673" s="27"/>
      <c r="M3673" s="42"/>
      <c r="N3673" s="42"/>
      <c r="O3673" s="42"/>
      <c r="P3673" s="42"/>
      <c r="Q3673" s="42"/>
      <c r="R3673" s="42"/>
      <c r="S3673" s="42"/>
      <c r="T3673" s="42"/>
      <c r="U3673" s="42"/>
      <c r="V3673" s="42"/>
      <c r="W3673" s="42"/>
      <c r="X3673" s="42"/>
      <c r="Y3673" s="41"/>
      <c r="Z3673" s="41"/>
      <c r="AA3673" s="43"/>
      <c r="AB3673" s="27"/>
      <c r="AC3673" s="27"/>
      <c r="AD3673" s="27"/>
      <c r="AE3673" s="44"/>
      <c r="AF3673" s="27"/>
      <c r="AG3673" s="28"/>
      <c r="AH3673" s="27"/>
      <c r="AI3673" s="27"/>
      <c r="AJ3673" s="27"/>
      <c r="AK3673" s="28"/>
      <c r="AL3673" s="29"/>
      <c r="AM3673" s="29"/>
      <c r="AN3673" s="29"/>
      <c r="AO3673" s="29"/>
      <c r="AP3673" s="29"/>
      <c r="AQ3673" s="29"/>
      <c r="AR3673" s="29"/>
      <c r="AS3673" s="29"/>
      <c r="AT3673" s="29"/>
      <c r="AU3673" s="29"/>
      <c r="AV3673" s="29"/>
      <c r="AW3673" s="29"/>
      <c r="AX3673" s="29"/>
      <c r="AY3673" s="31"/>
      <c r="AZ3673" s="30"/>
      <c r="BA3673" s="35"/>
    </row>
    <row r="3674" spans="1:53" x14ac:dyDescent="0.25">
      <c r="A3674" s="27"/>
      <c r="B3674" s="27"/>
      <c r="C3674" s="27"/>
      <c r="D3674" s="27"/>
      <c r="E3674" s="27"/>
      <c r="F3674" s="27"/>
      <c r="G3674" s="27"/>
      <c r="H3674" s="27"/>
      <c r="I3674" s="27"/>
      <c r="J3674" s="27"/>
      <c r="K3674" s="27"/>
      <c r="L3674" s="27"/>
      <c r="M3674" s="42"/>
      <c r="N3674" s="42"/>
      <c r="O3674" s="42"/>
      <c r="P3674" s="42"/>
      <c r="Q3674" s="42"/>
      <c r="R3674" s="42"/>
      <c r="S3674" s="42"/>
      <c r="T3674" s="42"/>
      <c r="U3674" s="42"/>
      <c r="V3674" s="42"/>
      <c r="W3674" s="42"/>
      <c r="X3674" s="42"/>
      <c r="Y3674" s="41"/>
      <c r="Z3674" s="41"/>
      <c r="AA3674" s="43"/>
      <c r="AB3674" s="27"/>
      <c r="AC3674" s="27"/>
      <c r="AD3674" s="27"/>
      <c r="AE3674" s="44"/>
      <c r="AF3674" s="27"/>
      <c r="AG3674" s="28"/>
      <c r="AH3674" s="27"/>
      <c r="AI3674" s="27"/>
      <c r="AJ3674" s="27"/>
      <c r="AK3674" s="28"/>
      <c r="AL3674" s="29"/>
      <c r="AM3674" s="29"/>
      <c r="AN3674" s="29"/>
      <c r="AO3674" s="29"/>
      <c r="AP3674" s="29"/>
      <c r="AQ3674" s="29"/>
      <c r="AR3674" s="29"/>
      <c r="AS3674" s="29"/>
      <c r="AT3674" s="29"/>
      <c r="AU3674" s="29"/>
      <c r="AV3674" s="29"/>
      <c r="AW3674" s="29"/>
      <c r="AX3674" s="29"/>
      <c r="AY3674" s="31"/>
      <c r="AZ3674" s="30"/>
      <c r="BA3674" s="35"/>
    </row>
    <row r="3675" spans="1:53" x14ac:dyDescent="0.25">
      <c r="A3675" s="27"/>
      <c r="B3675" s="27"/>
      <c r="C3675" s="27"/>
      <c r="D3675" s="27"/>
      <c r="E3675" s="27"/>
      <c r="F3675" s="27"/>
      <c r="G3675" s="27"/>
      <c r="H3675" s="27"/>
      <c r="I3675" s="27"/>
      <c r="J3675" s="27"/>
      <c r="K3675" s="27"/>
      <c r="L3675" s="27"/>
      <c r="M3675" s="42"/>
      <c r="N3675" s="42"/>
      <c r="O3675" s="42"/>
      <c r="P3675" s="42"/>
      <c r="Q3675" s="42"/>
      <c r="R3675" s="42"/>
      <c r="S3675" s="42"/>
      <c r="T3675" s="42"/>
      <c r="U3675" s="42"/>
      <c r="V3675" s="42"/>
      <c r="W3675" s="42"/>
      <c r="X3675" s="42"/>
      <c r="Y3675" s="41"/>
      <c r="Z3675" s="41"/>
      <c r="AA3675" s="43"/>
      <c r="AB3675" s="27"/>
      <c r="AC3675" s="27"/>
      <c r="AD3675" s="27"/>
      <c r="AE3675" s="44"/>
      <c r="AF3675" s="27"/>
      <c r="AG3675" s="28"/>
      <c r="AH3675" s="27"/>
      <c r="AI3675" s="27"/>
      <c r="AJ3675" s="27"/>
      <c r="AK3675" s="28"/>
      <c r="AL3675" s="29"/>
      <c r="AM3675" s="29"/>
      <c r="AN3675" s="29"/>
      <c r="AO3675" s="29"/>
      <c r="AP3675" s="29"/>
      <c r="AQ3675" s="29"/>
      <c r="AR3675" s="29"/>
      <c r="AS3675" s="29"/>
      <c r="AT3675" s="29"/>
      <c r="AU3675" s="29"/>
      <c r="AV3675" s="29"/>
      <c r="AW3675" s="29"/>
      <c r="AX3675" s="29"/>
      <c r="AY3675" s="31"/>
      <c r="AZ3675" s="30"/>
      <c r="BA3675" s="35"/>
    </row>
    <row r="3676" spans="1:53" x14ac:dyDescent="0.25">
      <c r="A3676" s="27"/>
      <c r="B3676" s="27"/>
      <c r="C3676" s="27"/>
      <c r="D3676" s="27"/>
      <c r="E3676" s="27"/>
      <c r="F3676" s="27"/>
      <c r="G3676" s="27"/>
      <c r="H3676" s="27"/>
      <c r="I3676" s="27"/>
      <c r="J3676" s="27"/>
      <c r="K3676" s="27"/>
      <c r="L3676" s="27"/>
      <c r="M3676" s="42"/>
      <c r="N3676" s="42"/>
      <c r="O3676" s="42"/>
      <c r="P3676" s="42"/>
      <c r="Q3676" s="42"/>
      <c r="R3676" s="42"/>
      <c r="S3676" s="42"/>
      <c r="T3676" s="42"/>
      <c r="U3676" s="42"/>
      <c r="V3676" s="42"/>
      <c r="W3676" s="42"/>
      <c r="X3676" s="42"/>
      <c r="Y3676" s="41"/>
      <c r="Z3676" s="41"/>
      <c r="AA3676" s="43"/>
      <c r="AB3676" s="27"/>
      <c r="AC3676" s="27"/>
      <c r="AD3676" s="27"/>
      <c r="AE3676" s="44"/>
      <c r="AF3676" s="27"/>
      <c r="AG3676" s="28"/>
      <c r="AH3676" s="27"/>
      <c r="AI3676" s="27"/>
      <c r="AJ3676" s="27"/>
      <c r="AK3676" s="28"/>
      <c r="AL3676" s="29"/>
      <c r="AM3676" s="29"/>
      <c r="AN3676" s="29"/>
      <c r="AO3676" s="29"/>
      <c r="AP3676" s="29"/>
      <c r="AQ3676" s="29"/>
      <c r="AR3676" s="29"/>
      <c r="AS3676" s="29"/>
      <c r="AT3676" s="29"/>
      <c r="AU3676" s="29"/>
      <c r="AV3676" s="29"/>
      <c r="AW3676" s="29"/>
      <c r="AX3676" s="29"/>
      <c r="AY3676" s="31"/>
      <c r="AZ3676" s="30"/>
      <c r="BA3676" s="35"/>
    </row>
    <row r="3677" spans="1:53" x14ac:dyDescent="0.25">
      <c r="A3677" s="27"/>
      <c r="B3677" s="27"/>
      <c r="C3677" s="27"/>
      <c r="D3677" s="27"/>
      <c r="E3677" s="27"/>
      <c r="F3677" s="27"/>
      <c r="G3677" s="27"/>
      <c r="H3677" s="27"/>
      <c r="I3677" s="27"/>
      <c r="J3677" s="27"/>
      <c r="K3677" s="27"/>
      <c r="L3677" s="27"/>
      <c r="M3677" s="42"/>
      <c r="N3677" s="42"/>
      <c r="O3677" s="42"/>
      <c r="P3677" s="42"/>
      <c r="Q3677" s="42"/>
      <c r="R3677" s="42"/>
      <c r="S3677" s="42"/>
      <c r="T3677" s="42"/>
      <c r="U3677" s="42"/>
      <c r="V3677" s="42"/>
      <c r="W3677" s="42"/>
      <c r="X3677" s="42"/>
      <c r="Y3677" s="41"/>
      <c r="Z3677" s="41"/>
      <c r="AA3677" s="43"/>
      <c r="AB3677" s="27"/>
      <c r="AC3677" s="27"/>
      <c r="AD3677" s="27"/>
      <c r="AE3677" s="44"/>
      <c r="AF3677" s="27"/>
      <c r="AG3677" s="28"/>
      <c r="AH3677" s="27"/>
      <c r="AI3677" s="27"/>
      <c r="AJ3677" s="27"/>
      <c r="AK3677" s="28"/>
      <c r="AL3677" s="29"/>
      <c r="AM3677" s="29"/>
      <c r="AN3677" s="29"/>
      <c r="AO3677" s="29"/>
      <c r="AP3677" s="29"/>
      <c r="AQ3677" s="29"/>
      <c r="AR3677" s="29"/>
      <c r="AS3677" s="29"/>
      <c r="AT3677" s="29"/>
      <c r="AU3677" s="29"/>
      <c r="AV3677" s="29"/>
      <c r="AW3677" s="29"/>
      <c r="AX3677" s="29"/>
      <c r="AY3677" s="31"/>
      <c r="AZ3677" s="30"/>
      <c r="BA3677" s="35"/>
    </row>
    <row r="3678" spans="1:53" x14ac:dyDescent="0.25">
      <c r="A3678" s="27"/>
      <c r="B3678" s="27"/>
      <c r="C3678" s="27"/>
      <c r="D3678" s="27"/>
      <c r="E3678" s="27"/>
      <c r="F3678" s="27"/>
      <c r="G3678" s="27"/>
      <c r="H3678" s="27"/>
      <c r="I3678" s="27"/>
      <c r="J3678" s="27"/>
      <c r="K3678" s="27"/>
      <c r="L3678" s="27"/>
      <c r="M3678" s="42"/>
      <c r="N3678" s="42"/>
      <c r="O3678" s="42"/>
      <c r="P3678" s="42"/>
      <c r="Q3678" s="42"/>
      <c r="R3678" s="42"/>
      <c r="S3678" s="42"/>
      <c r="T3678" s="42"/>
      <c r="U3678" s="42"/>
      <c r="V3678" s="42"/>
      <c r="W3678" s="42"/>
      <c r="X3678" s="42"/>
      <c r="Y3678" s="41"/>
      <c r="Z3678" s="41"/>
      <c r="AA3678" s="43"/>
      <c r="AB3678" s="27"/>
      <c r="AC3678" s="27"/>
      <c r="AD3678" s="27"/>
      <c r="AE3678" s="44"/>
      <c r="AF3678" s="27"/>
      <c r="AG3678" s="28"/>
      <c r="AH3678" s="27"/>
      <c r="AI3678" s="27"/>
      <c r="AJ3678" s="27"/>
      <c r="AK3678" s="28"/>
      <c r="AL3678" s="29"/>
      <c r="AM3678" s="29"/>
      <c r="AN3678" s="29"/>
      <c r="AO3678" s="29"/>
      <c r="AP3678" s="29"/>
      <c r="AQ3678" s="29"/>
      <c r="AR3678" s="29"/>
      <c r="AS3678" s="29"/>
      <c r="AT3678" s="29"/>
      <c r="AU3678" s="29"/>
      <c r="AV3678" s="29"/>
      <c r="AW3678" s="29"/>
      <c r="AX3678" s="29"/>
      <c r="AY3678" s="31"/>
      <c r="AZ3678" s="30"/>
      <c r="BA3678" s="35"/>
    </row>
    <row r="3679" spans="1:53" x14ac:dyDescent="0.25">
      <c r="A3679" s="27"/>
      <c r="B3679" s="27"/>
      <c r="C3679" s="27"/>
      <c r="D3679" s="27"/>
      <c r="E3679" s="27"/>
      <c r="F3679" s="27"/>
      <c r="G3679" s="27"/>
      <c r="H3679" s="27"/>
      <c r="I3679" s="27"/>
      <c r="J3679" s="27"/>
      <c r="K3679" s="27"/>
      <c r="L3679" s="27"/>
      <c r="M3679" s="42"/>
      <c r="N3679" s="42"/>
      <c r="O3679" s="42"/>
      <c r="P3679" s="42"/>
      <c r="Q3679" s="42"/>
      <c r="R3679" s="42"/>
      <c r="S3679" s="42"/>
      <c r="T3679" s="42"/>
      <c r="U3679" s="42"/>
      <c r="V3679" s="42"/>
      <c r="W3679" s="42"/>
      <c r="X3679" s="42"/>
      <c r="Y3679" s="41"/>
      <c r="Z3679" s="41"/>
      <c r="AA3679" s="43"/>
      <c r="AB3679" s="27"/>
      <c r="AC3679" s="27"/>
      <c r="AD3679" s="27"/>
      <c r="AE3679" s="44"/>
      <c r="AF3679" s="27"/>
      <c r="AG3679" s="28"/>
      <c r="AH3679" s="27"/>
      <c r="AI3679" s="27"/>
      <c r="AJ3679" s="27"/>
      <c r="AK3679" s="28"/>
      <c r="AL3679" s="29"/>
      <c r="AM3679" s="29"/>
      <c r="AN3679" s="29"/>
      <c r="AO3679" s="29"/>
      <c r="AP3679" s="29"/>
      <c r="AQ3679" s="29"/>
      <c r="AR3679" s="29"/>
      <c r="AS3679" s="29"/>
      <c r="AT3679" s="29"/>
      <c r="AU3679" s="29"/>
      <c r="AV3679" s="29"/>
      <c r="AW3679" s="29"/>
      <c r="AX3679" s="29"/>
      <c r="AY3679" s="31"/>
      <c r="AZ3679" s="30"/>
      <c r="BA3679" s="35"/>
    </row>
    <row r="3680" spans="1:53" x14ac:dyDescent="0.25">
      <c r="A3680" s="27"/>
      <c r="B3680" s="27"/>
      <c r="C3680" s="27"/>
      <c r="D3680" s="27"/>
      <c r="E3680" s="27"/>
      <c r="F3680" s="27"/>
      <c r="G3680" s="27"/>
      <c r="H3680" s="27"/>
      <c r="I3680" s="27"/>
      <c r="J3680" s="27"/>
      <c r="K3680" s="27"/>
      <c r="L3680" s="27"/>
      <c r="M3680" s="42"/>
      <c r="N3680" s="42"/>
      <c r="O3680" s="42"/>
      <c r="P3680" s="42"/>
      <c r="Q3680" s="42"/>
      <c r="R3680" s="42"/>
      <c r="S3680" s="42"/>
      <c r="T3680" s="42"/>
      <c r="U3680" s="42"/>
      <c r="V3680" s="42"/>
      <c r="W3680" s="42"/>
      <c r="X3680" s="42"/>
      <c r="Y3680" s="41"/>
      <c r="Z3680" s="41"/>
      <c r="AA3680" s="43"/>
      <c r="AB3680" s="27"/>
      <c r="AC3680" s="27"/>
      <c r="AD3680" s="27"/>
      <c r="AE3680" s="44"/>
      <c r="AF3680" s="27"/>
      <c r="AG3680" s="28"/>
      <c r="AH3680" s="27"/>
      <c r="AI3680" s="27"/>
      <c r="AJ3680" s="27"/>
      <c r="AK3680" s="28"/>
      <c r="AL3680" s="29"/>
      <c r="AM3680" s="29"/>
      <c r="AN3680" s="29"/>
      <c r="AO3680" s="29"/>
      <c r="AP3680" s="29"/>
      <c r="AQ3680" s="29"/>
      <c r="AR3680" s="29"/>
      <c r="AS3680" s="29"/>
      <c r="AT3680" s="29"/>
      <c r="AU3680" s="29"/>
      <c r="AV3680" s="29"/>
      <c r="AW3680" s="29"/>
      <c r="AX3680" s="29"/>
      <c r="AY3680" s="31"/>
      <c r="AZ3680" s="30"/>
      <c r="BA3680" s="35"/>
    </row>
    <row r="3681" spans="1:53" x14ac:dyDescent="0.25">
      <c r="A3681" s="27"/>
      <c r="B3681" s="27"/>
      <c r="C3681" s="27"/>
      <c r="D3681" s="27"/>
      <c r="E3681" s="27"/>
      <c r="F3681" s="27"/>
      <c r="G3681" s="27"/>
      <c r="H3681" s="27"/>
      <c r="I3681" s="27"/>
      <c r="J3681" s="27"/>
      <c r="K3681" s="27"/>
      <c r="L3681" s="27"/>
      <c r="M3681" s="42"/>
      <c r="N3681" s="42"/>
      <c r="O3681" s="42"/>
      <c r="P3681" s="42"/>
      <c r="Q3681" s="42"/>
      <c r="R3681" s="42"/>
      <c r="S3681" s="42"/>
      <c r="T3681" s="42"/>
      <c r="U3681" s="42"/>
      <c r="V3681" s="42"/>
      <c r="W3681" s="42"/>
      <c r="X3681" s="42"/>
      <c r="Y3681" s="41"/>
      <c r="Z3681" s="41"/>
      <c r="AA3681" s="43"/>
      <c r="AB3681" s="27"/>
      <c r="AC3681" s="27"/>
      <c r="AD3681" s="27"/>
      <c r="AE3681" s="44"/>
      <c r="AF3681" s="27"/>
      <c r="AG3681" s="28"/>
      <c r="AH3681" s="27"/>
      <c r="AI3681" s="27"/>
      <c r="AJ3681" s="27"/>
      <c r="AK3681" s="28"/>
      <c r="AL3681" s="29"/>
      <c r="AM3681" s="29"/>
      <c r="AN3681" s="29"/>
      <c r="AO3681" s="29"/>
      <c r="AP3681" s="29"/>
      <c r="AQ3681" s="29"/>
      <c r="AR3681" s="29"/>
      <c r="AS3681" s="29"/>
      <c r="AT3681" s="29"/>
      <c r="AU3681" s="29"/>
      <c r="AV3681" s="29"/>
      <c r="AW3681" s="29"/>
      <c r="AX3681" s="29"/>
      <c r="AY3681" s="31"/>
      <c r="AZ3681" s="30"/>
      <c r="BA3681" s="35"/>
    </row>
    <row r="3682" spans="1:53" x14ac:dyDescent="0.25">
      <c r="A3682" s="27"/>
      <c r="B3682" s="27"/>
      <c r="C3682" s="27"/>
      <c r="D3682" s="27"/>
      <c r="E3682" s="27"/>
      <c r="F3682" s="27"/>
      <c r="G3682" s="27"/>
      <c r="H3682" s="27"/>
      <c r="I3682" s="27"/>
      <c r="J3682" s="27"/>
      <c r="K3682" s="27"/>
      <c r="L3682" s="27"/>
      <c r="M3682" s="42"/>
      <c r="N3682" s="42"/>
      <c r="O3682" s="42"/>
      <c r="P3682" s="42"/>
      <c r="Q3682" s="42"/>
      <c r="R3682" s="42"/>
      <c r="S3682" s="42"/>
      <c r="T3682" s="42"/>
      <c r="U3682" s="42"/>
      <c r="V3682" s="42"/>
      <c r="W3682" s="42"/>
      <c r="X3682" s="42"/>
      <c r="Y3682" s="41"/>
      <c r="Z3682" s="41"/>
      <c r="AA3682" s="43"/>
      <c r="AB3682" s="27"/>
      <c r="AC3682" s="27"/>
      <c r="AD3682" s="27"/>
      <c r="AE3682" s="44"/>
      <c r="AF3682" s="27"/>
      <c r="AG3682" s="28"/>
      <c r="AH3682" s="27"/>
      <c r="AI3682" s="27"/>
      <c r="AJ3682" s="27"/>
      <c r="AK3682" s="28"/>
      <c r="AL3682" s="29"/>
      <c r="AM3682" s="29"/>
      <c r="AN3682" s="29"/>
      <c r="AO3682" s="29"/>
      <c r="AP3682" s="29"/>
      <c r="AQ3682" s="29"/>
      <c r="AR3682" s="29"/>
      <c r="AS3682" s="29"/>
      <c r="AT3682" s="29"/>
      <c r="AU3682" s="29"/>
      <c r="AV3682" s="29"/>
      <c r="AW3682" s="29"/>
      <c r="AX3682" s="29"/>
      <c r="AY3682" s="31"/>
      <c r="AZ3682" s="30"/>
      <c r="BA3682" s="35"/>
    </row>
    <row r="3683" spans="1:53" x14ac:dyDescent="0.25">
      <c r="A3683" s="27"/>
      <c r="B3683" s="27"/>
      <c r="C3683" s="27"/>
      <c r="D3683" s="27"/>
      <c r="E3683" s="27"/>
      <c r="F3683" s="27"/>
      <c r="G3683" s="27"/>
      <c r="H3683" s="27"/>
      <c r="I3683" s="27"/>
      <c r="J3683" s="27"/>
      <c r="K3683" s="27"/>
      <c r="L3683" s="27"/>
      <c r="M3683" s="42"/>
      <c r="N3683" s="42"/>
      <c r="O3683" s="42"/>
      <c r="P3683" s="42"/>
      <c r="Q3683" s="42"/>
      <c r="R3683" s="42"/>
      <c r="S3683" s="42"/>
      <c r="T3683" s="42"/>
      <c r="U3683" s="42"/>
      <c r="V3683" s="42"/>
      <c r="W3683" s="42"/>
      <c r="X3683" s="42"/>
      <c r="Y3683" s="41"/>
      <c r="Z3683" s="41"/>
      <c r="AA3683" s="43"/>
      <c r="AB3683" s="27"/>
      <c r="AC3683" s="27"/>
      <c r="AD3683" s="27"/>
      <c r="AE3683" s="44"/>
      <c r="AF3683" s="27"/>
      <c r="AG3683" s="28"/>
      <c r="AH3683" s="27"/>
      <c r="AI3683" s="27"/>
      <c r="AJ3683" s="27"/>
      <c r="AK3683" s="28"/>
      <c r="AL3683" s="29"/>
      <c r="AM3683" s="29"/>
      <c r="AN3683" s="29"/>
      <c r="AO3683" s="29"/>
      <c r="AP3683" s="29"/>
      <c r="AQ3683" s="29"/>
      <c r="AR3683" s="29"/>
      <c r="AS3683" s="29"/>
      <c r="AT3683" s="29"/>
      <c r="AU3683" s="29"/>
      <c r="AV3683" s="29"/>
      <c r="AW3683" s="29"/>
      <c r="AX3683" s="29"/>
      <c r="AY3683" s="31"/>
      <c r="AZ3683" s="30"/>
      <c r="BA3683" s="35"/>
    </row>
    <row r="3684" spans="1:53" x14ac:dyDescent="0.25">
      <c r="A3684" s="27"/>
      <c r="B3684" s="27"/>
      <c r="C3684" s="27"/>
      <c r="D3684" s="27"/>
      <c r="E3684" s="27"/>
      <c r="F3684" s="27"/>
      <c r="G3684" s="27"/>
      <c r="H3684" s="27"/>
      <c r="I3684" s="27"/>
      <c r="J3684" s="27"/>
      <c r="K3684" s="27"/>
      <c r="L3684" s="27"/>
      <c r="M3684" s="42"/>
      <c r="N3684" s="42"/>
      <c r="O3684" s="42"/>
      <c r="P3684" s="42"/>
      <c r="Q3684" s="42"/>
      <c r="R3684" s="42"/>
      <c r="S3684" s="42"/>
      <c r="T3684" s="42"/>
      <c r="U3684" s="42"/>
      <c r="V3684" s="42"/>
      <c r="W3684" s="42"/>
      <c r="X3684" s="42"/>
      <c r="Y3684" s="41"/>
      <c r="Z3684" s="41"/>
      <c r="AA3684" s="43"/>
      <c r="AB3684" s="27"/>
      <c r="AC3684" s="27"/>
      <c r="AD3684" s="27"/>
      <c r="AE3684" s="44"/>
      <c r="AF3684" s="27"/>
      <c r="AG3684" s="28"/>
      <c r="AH3684" s="27"/>
      <c r="AI3684" s="27"/>
      <c r="AJ3684" s="27"/>
      <c r="AK3684" s="28"/>
      <c r="AL3684" s="29"/>
      <c r="AM3684" s="29"/>
      <c r="AN3684" s="29"/>
      <c r="AO3684" s="29"/>
      <c r="AP3684" s="29"/>
      <c r="AQ3684" s="29"/>
      <c r="AR3684" s="29"/>
      <c r="AS3684" s="29"/>
      <c r="AT3684" s="29"/>
      <c r="AU3684" s="29"/>
      <c r="AV3684" s="29"/>
      <c r="AW3684" s="29"/>
      <c r="AX3684" s="29"/>
      <c r="AY3684" s="31"/>
      <c r="AZ3684" s="30"/>
      <c r="BA3684" s="35"/>
    </row>
    <row r="3685" spans="1:53" x14ac:dyDescent="0.25">
      <c r="A3685" s="27"/>
      <c r="B3685" s="27"/>
      <c r="C3685" s="27"/>
      <c r="D3685" s="27"/>
      <c r="E3685" s="27"/>
      <c r="F3685" s="27"/>
      <c r="G3685" s="27"/>
      <c r="H3685" s="27"/>
      <c r="I3685" s="27"/>
      <c r="J3685" s="27"/>
      <c r="K3685" s="27"/>
      <c r="L3685" s="27"/>
      <c r="M3685" s="42"/>
      <c r="N3685" s="42"/>
      <c r="O3685" s="42"/>
      <c r="P3685" s="42"/>
      <c r="Q3685" s="42"/>
      <c r="R3685" s="42"/>
      <c r="S3685" s="42"/>
      <c r="T3685" s="42"/>
      <c r="U3685" s="42"/>
      <c r="V3685" s="42"/>
      <c r="W3685" s="42"/>
      <c r="X3685" s="42"/>
      <c r="Y3685" s="41"/>
      <c r="Z3685" s="41"/>
      <c r="AA3685" s="43"/>
      <c r="AB3685" s="27"/>
      <c r="AC3685" s="27"/>
      <c r="AD3685" s="27"/>
      <c r="AE3685" s="44"/>
      <c r="AF3685" s="27"/>
      <c r="AG3685" s="28"/>
      <c r="AH3685" s="27"/>
      <c r="AI3685" s="27"/>
      <c r="AJ3685" s="27"/>
      <c r="AK3685" s="28"/>
      <c r="AL3685" s="29"/>
      <c r="AM3685" s="29"/>
      <c r="AN3685" s="29"/>
      <c r="AO3685" s="29"/>
      <c r="AP3685" s="29"/>
      <c r="AQ3685" s="29"/>
      <c r="AR3685" s="29"/>
      <c r="AS3685" s="29"/>
      <c r="AT3685" s="29"/>
      <c r="AU3685" s="29"/>
      <c r="AV3685" s="29"/>
      <c r="AW3685" s="29"/>
      <c r="AX3685" s="29"/>
      <c r="AY3685" s="31"/>
      <c r="AZ3685" s="30"/>
      <c r="BA3685" s="35"/>
    </row>
    <row r="3686" spans="1:53" x14ac:dyDescent="0.25">
      <c r="A3686" s="27"/>
      <c r="B3686" s="27"/>
      <c r="C3686" s="27"/>
      <c r="D3686" s="27"/>
      <c r="E3686" s="27"/>
      <c r="F3686" s="27"/>
      <c r="G3686" s="27"/>
      <c r="H3686" s="27"/>
      <c r="I3686" s="27"/>
      <c r="J3686" s="27"/>
      <c r="K3686" s="27"/>
      <c r="L3686" s="27"/>
      <c r="M3686" s="42"/>
      <c r="N3686" s="42"/>
      <c r="O3686" s="42"/>
      <c r="P3686" s="42"/>
      <c r="Q3686" s="42"/>
      <c r="R3686" s="42"/>
      <c r="S3686" s="42"/>
      <c r="T3686" s="42"/>
      <c r="U3686" s="42"/>
      <c r="V3686" s="42"/>
      <c r="W3686" s="42"/>
      <c r="X3686" s="42"/>
      <c r="Y3686" s="41"/>
      <c r="Z3686" s="41"/>
      <c r="AA3686" s="43"/>
      <c r="AB3686" s="27"/>
      <c r="AC3686" s="27"/>
      <c r="AD3686" s="27"/>
      <c r="AE3686" s="44"/>
      <c r="AF3686" s="27"/>
      <c r="AG3686" s="28"/>
      <c r="AH3686" s="27"/>
      <c r="AI3686" s="27"/>
      <c r="AJ3686" s="27"/>
      <c r="AK3686" s="28"/>
      <c r="AL3686" s="29"/>
      <c r="AM3686" s="29"/>
      <c r="AN3686" s="29"/>
      <c r="AO3686" s="29"/>
      <c r="AP3686" s="29"/>
      <c r="AQ3686" s="29"/>
      <c r="AR3686" s="29"/>
      <c r="AS3686" s="29"/>
      <c r="AT3686" s="29"/>
      <c r="AU3686" s="29"/>
      <c r="AV3686" s="29"/>
      <c r="AW3686" s="29"/>
      <c r="AX3686" s="29"/>
      <c r="AY3686" s="31"/>
      <c r="AZ3686" s="30"/>
      <c r="BA3686" s="35"/>
    </row>
    <row r="3687" spans="1:53" x14ac:dyDescent="0.25">
      <c r="A3687" s="27"/>
      <c r="B3687" s="27"/>
      <c r="C3687" s="27"/>
      <c r="D3687" s="27"/>
      <c r="E3687" s="27"/>
      <c r="F3687" s="27"/>
      <c r="G3687" s="27"/>
      <c r="H3687" s="27"/>
      <c r="I3687" s="27"/>
      <c r="J3687" s="27"/>
      <c r="K3687" s="27"/>
      <c r="L3687" s="27"/>
      <c r="M3687" s="42"/>
      <c r="N3687" s="42"/>
      <c r="O3687" s="42"/>
      <c r="P3687" s="42"/>
      <c r="Q3687" s="42"/>
      <c r="R3687" s="42"/>
      <c r="S3687" s="42"/>
      <c r="T3687" s="42"/>
      <c r="U3687" s="42"/>
      <c r="V3687" s="42"/>
      <c r="W3687" s="42"/>
      <c r="X3687" s="42"/>
      <c r="Y3687" s="41"/>
      <c r="Z3687" s="41"/>
      <c r="AA3687" s="43"/>
      <c r="AB3687" s="27"/>
      <c r="AC3687" s="27"/>
      <c r="AD3687" s="27"/>
      <c r="AE3687" s="44"/>
      <c r="AF3687" s="27"/>
      <c r="AG3687" s="28"/>
      <c r="AH3687" s="27"/>
      <c r="AI3687" s="27"/>
      <c r="AJ3687" s="27"/>
      <c r="AK3687" s="28"/>
      <c r="AL3687" s="29"/>
      <c r="AM3687" s="29"/>
      <c r="AN3687" s="29"/>
      <c r="AO3687" s="29"/>
      <c r="AP3687" s="29"/>
      <c r="AQ3687" s="29"/>
      <c r="AR3687" s="29"/>
      <c r="AS3687" s="29"/>
      <c r="AT3687" s="29"/>
      <c r="AU3687" s="29"/>
      <c r="AV3687" s="29"/>
      <c r="AW3687" s="29"/>
      <c r="AX3687" s="29"/>
      <c r="AY3687" s="31"/>
      <c r="AZ3687" s="30"/>
      <c r="BA3687" s="35"/>
    </row>
    <row r="3688" spans="1:53" x14ac:dyDescent="0.25">
      <c r="A3688" s="27"/>
      <c r="B3688" s="27"/>
      <c r="C3688" s="27"/>
      <c r="D3688" s="27"/>
      <c r="E3688" s="27"/>
      <c r="F3688" s="27"/>
      <c r="G3688" s="27"/>
      <c r="H3688" s="27"/>
      <c r="I3688" s="27"/>
      <c r="J3688" s="27"/>
      <c r="K3688" s="27"/>
      <c r="L3688" s="27"/>
      <c r="M3688" s="42"/>
      <c r="N3688" s="42"/>
      <c r="O3688" s="42"/>
      <c r="P3688" s="42"/>
      <c r="Q3688" s="42"/>
      <c r="R3688" s="42"/>
      <c r="S3688" s="42"/>
      <c r="T3688" s="42"/>
      <c r="U3688" s="42"/>
      <c r="V3688" s="42"/>
      <c r="W3688" s="42"/>
      <c r="X3688" s="42"/>
      <c r="Y3688" s="41"/>
      <c r="Z3688" s="41"/>
      <c r="AA3688" s="43"/>
      <c r="AB3688" s="27"/>
      <c r="AC3688" s="27"/>
      <c r="AD3688" s="27"/>
      <c r="AE3688" s="44"/>
      <c r="AF3688" s="27"/>
      <c r="AG3688" s="28"/>
      <c r="AH3688" s="27"/>
      <c r="AI3688" s="27"/>
      <c r="AJ3688" s="27"/>
      <c r="AK3688" s="28"/>
      <c r="AL3688" s="29"/>
      <c r="AM3688" s="29"/>
      <c r="AN3688" s="29"/>
      <c r="AO3688" s="29"/>
      <c r="AP3688" s="29"/>
      <c r="AQ3688" s="29"/>
      <c r="AR3688" s="29"/>
      <c r="AS3688" s="29"/>
      <c r="AT3688" s="29"/>
      <c r="AU3688" s="29"/>
      <c r="AV3688" s="29"/>
      <c r="AW3688" s="29"/>
      <c r="AX3688" s="29"/>
      <c r="AY3688" s="31"/>
      <c r="AZ3688" s="30"/>
      <c r="BA3688" s="35"/>
    </row>
    <row r="3689" spans="1:53" x14ac:dyDescent="0.25">
      <c r="A3689" s="27"/>
      <c r="B3689" s="27"/>
      <c r="C3689" s="27"/>
      <c r="D3689" s="27"/>
      <c r="E3689" s="27"/>
      <c r="F3689" s="27"/>
      <c r="G3689" s="27"/>
      <c r="H3689" s="27"/>
      <c r="I3689" s="27"/>
      <c r="J3689" s="27"/>
      <c r="K3689" s="27"/>
      <c r="L3689" s="27"/>
      <c r="M3689" s="42"/>
      <c r="N3689" s="42"/>
      <c r="O3689" s="42"/>
      <c r="P3689" s="42"/>
      <c r="Q3689" s="42"/>
      <c r="R3689" s="42"/>
      <c r="S3689" s="42"/>
      <c r="T3689" s="42"/>
      <c r="U3689" s="42"/>
      <c r="V3689" s="42"/>
      <c r="W3689" s="42"/>
      <c r="X3689" s="42"/>
      <c r="Y3689" s="41"/>
      <c r="Z3689" s="41"/>
      <c r="AA3689" s="43"/>
      <c r="AB3689" s="27"/>
      <c r="AC3689" s="27"/>
      <c r="AD3689" s="27"/>
      <c r="AE3689" s="44"/>
      <c r="AF3689" s="27"/>
      <c r="AG3689" s="28"/>
      <c r="AH3689" s="27"/>
      <c r="AI3689" s="27"/>
      <c r="AJ3689" s="27"/>
      <c r="AK3689" s="28"/>
      <c r="AL3689" s="29"/>
      <c r="AM3689" s="29"/>
      <c r="AN3689" s="29"/>
      <c r="AO3689" s="29"/>
      <c r="AP3689" s="29"/>
      <c r="AQ3689" s="29"/>
      <c r="AR3689" s="29"/>
      <c r="AS3689" s="29"/>
      <c r="AT3689" s="29"/>
      <c r="AU3689" s="29"/>
      <c r="AV3689" s="29"/>
      <c r="AW3689" s="29"/>
      <c r="AX3689" s="29"/>
      <c r="AY3689" s="31"/>
      <c r="AZ3689" s="30"/>
      <c r="BA3689" s="35"/>
    </row>
    <row r="3690" spans="1:53" x14ac:dyDescent="0.25">
      <c r="A3690" s="27"/>
      <c r="B3690" s="27"/>
      <c r="C3690" s="27"/>
      <c r="D3690" s="27"/>
      <c r="E3690" s="27"/>
      <c r="F3690" s="27"/>
      <c r="G3690" s="27"/>
      <c r="H3690" s="27"/>
      <c r="I3690" s="27"/>
      <c r="J3690" s="27"/>
      <c r="K3690" s="27"/>
      <c r="L3690" s="27"/>
      <c r="M3690" s="42"/>
      <c r="N3690" s="42"/>
      <c r="O3690" s="42"/>
      <c r="P3690" s="42"/>
      <c r="Q3690" s="42"/>
      <c r="R3690" s="42"/>
      <c r="S3690" s="42"/>
      <c r="T3690" s="42"/>
      <c r="U3690" s="42"/>
      <c r="V3690" s="42"/>
      <c r="W3690" s="42"/>
      <c r="X3690" s="42"/>
      <c r="Y3690" s="41"/>
      <c r="Z3690" s="41"/>
      <c r="AA3690" s="43"/>
      <c r="AB3690" s="27"/>
      <c r="AC3690" s="27"/>
      <c r="AD3690" s="27"/>
      <c r="AE3690" s="44"/>
      <c r="AF3690" s="27"/>
      <c r="AG3690" s="28"/>
      <c r="AH3690" s="27"/>
      <c r="AI3690" s="27"/>
      <c r="AJ3690" s="27"/>
      <c r="AK3690" s="28"/>
      <c r="AL3690" s="29"/>
      <c r="AM3690" s="29"/>
      <c r="AN3690" s="29"/>
      <c r="AO3690" s="29"/>
      <c r="AP3690" s="29"/>
      <c r="AQ3690" s="29"/>
      <c r="AR3690" s="29"/>
      <c r="AS3690" s="29"/>
      <c r="AT3690" s="29"/>
      <c r="AU3690" s="29"/>
      <c r="AV3690" s="29"/>
      <c r="AW3690" s="29"/>
      <c r="AX3690" s="29"/>
      <c r="AY3690" s="31"/>
      <c r="AZ3690" s="30"/>
      <c r="BA3690" s="35"/>
    </row>
    <row r="3691" spans="1:53" x14ac:dyDescent="0.25">
      <c r="A3691" s="27"/>
      <c r="B3691" s="27"/>
      <c r="C3691" s="27"/>
      <c r="D3691" s="27"/>
      <c r="E3691" s="27"/>
      <c r="F3691" s="27"/>
      <c r="G3691" s="27"/>
      <c r="H3691" s="27"/>
      <c r="I3691" s="27"/>
      <c r="J3691" s="27"/>
      <c r="K3691" s="27"/>
      <c r="L3691" s="27"/>
      <c r="M3691" s="42"/>
      <c r="N3691" s="42"/>
      <c r="O3691" s="42"/>
      <c r="P3691" s="42"/>
      <c r="Q3691" s="42"/>
      <c r="R3691" s="42"/>
      <c r="S3691" s="42"/>
      <c r="T3691" s="42"/>
      <c r="U3691" s="42"/>
      <c r="V3691" s="42"/>
      <c r="W3691" s="42"/>
      <c r="X3691" s="42"/>
      <c r="Y3691" s="41"/>
      <c r="Z3691" s="41"/>
      <c r="AA3691" s="43"/>
      <c r="AB3691" s="27"/>
      <c r="AC3691" s="27"/>
      <c r="AD3691" s="27"/>
      <c r="AE3691" s="44"/>
      <c r="AF3691" s="27"/>
      <c r="AG3691" s="28"/>
      <c r="AH3691" s="27"/>
      <c r="AI3691" s="27"/>
      <c r="AJ3691" s="27"/>
      <c r="AK3691" s="28"/>
      <c r="AL3691" s="29"/>
      <c r="AM3691" s="29"/>
      <c r="AN3691" s="29"/>
      <c r="AO3691" s="29"/>
      <c r="AP3691" s="29"/>
      <c r="AQ3691" s="29"/>
      <c r="AR3691" s="29"/>
      <c r="AS3691" s="29"/>
      <c r="AT3691" s="29"/>
      <c r="AU3691" s="29"/>
      <c r="AV3691" s="29"/>
      <c r="AW3691" s="29"/>
      <c r="AX3691" s="29"/>
      <c r="AY3691" s="31"/>
      <c r="AZ3691" s="30"/>
      <c r="BA3691" s="35"/>
    </row>
    <row r="3692" spans="1:53" x14ac:dyDescent="0.25">
      <c r="A3692" s="27"/>
      <c r="B3692" s="27"/>
      <c r="C3692" s="27"/>
      <c r="D3692" s="27"/>
      <c r="E3692" s="27"/>
      <c r="F3692" s="27"/>
      <c r="G3692" s="27"/>
      <c r="H3692" s="27"/>
      <c r="I3692" s="27"/>
      <c r="J3692" s="27"/>
      <c r="K3692" s="27"/>
      <c r="L3692" s="27"/>
      <c r="M3692" s="42"/>
      <c r="N3692" s="42"/>
      <c r="O3692" s="42"/>
      <c r="P3692" s="42"/>
      <c r="Q3692" s="42"/>
      <c r="R3692" s="42"/>
      <c r="S3692" s="42"/>
      <c r="T3692" s="42"/>
      <c r="U3692" s="42"/>
      <c r="V3692" s="42"/>
      <c r="W3692" s="42"/>
      <c r="X3692" s="42"/>
      <c r="Y3692" s="41"/>
      <c r="Z3692" s="41"/>
      <c r="AA3692" s="43"/>
      <c r="AB3692" s="27"/>
      <c r="AC3692" s="27"/>
      <c r="AD3692" s="27"/>
      <c r="AE3692" s="44"/>
      <c r="AF3692" s="27"/>
      <c r="AG3692" s="28"/>
      <c r="AH3692" s="27"/>
      <c r="AI3692" s="27"/>
      <c r="AJ3692" s="27"/>
      <c r="AK3692" s="28"/>
      <c r="AL3692" s="29"/>
      <c r="AM3692" s="29"/>
      <c r="AN3692" s="29"/>
      <c r="AO3692" s="29"/>
      <c r="AP3692" s="29"/>
      <c r="AQ3692" s="29"/>
      <c r="AR3692" s="29"/>
      <c r="AS3692" s="29"/>
      <c r="AT3692" s="29"/>
      <c r="AU3692" s="29"/>
      <c r="AV3692" s="29"/>
      <c r="AW3692" s="29"/>
      <c r="AX3692" s="29"/>
      <c r="AY3692" s="31"/>
      <c r="AZ3692" s="30"/>
      <c r="BA3692" s="35"/>
    </row>
    <row r="3693" spans="1:53" x14ac:dyDescent="0.25">
      <c r="A3693" s="27"/>
      <c r="B3693" s="27"/>
      <c r="C3693" s="27"/>
      <c r="D3693" s="27"/>
      <c r="E3693" s="27"/>
      <c r="F3693" s="27"/>
      <c r="G3693" s="27"/>
      <c r="H3693" s="27"/>
      <c r="I3693" s="27"/>
      <c r="J3693" s="27"/>
      <c r="K3693" s="27"/>
      <c r="L3693" s="27"/>
      <c r="M3693" s="42"/>
      <c r="N3693" s="42"/>
      <c r="O3693" s="42"/>
      <c r="P3693" s="42"/>
      <c r="Q3693" s="42"/>
      <c r="R3693" s="42"/>
      <c r="S3693" s="42"/>
      <c r="T3693" s="42"/>
      <c r="U3693" s="42"/>
      <c r="V3693" s="42"/>
      <c r="W3693" s="42"/>
      <c r="X3693" s="42"/>
      <c r="Y3693" s="41"/>
      <c r="Z3693" s="41"/>
      <c r="AA3693" s="43"/>
      <c r="AB3693" s="27"/>
      <c r="AC3693" s="27"/>
      <c r="AD3693" s="27"/>
      <c r="AE3693" s="44"/>
      <c r="AF3693" s="27"/>
      <c r="AG3693" s="28"/>
      <c r="AH3693" s="27"/>
      <c r="AI3693" s="27"/>
      <c r="AJ3693" s="27"/>
      <c r="AK3693" s="28"/>
      <c r="AL3693" s="29"/>
      <c r="AM3693" s="29"/>
      <c r="AN3693" s="29"/>
      <c r="AO3693" s="29"/>
      <c r="AP3693" s="29"/>
      <c r="AQ3693" s="29"/>
      <c r="AR3693" s="29"/>
      <c r="AS3693" s="29"/>
      <c r="AT3693" s="29"/>
      <c r="AU3693" s="29"/>
      <c r="AV3693" s="29"/>
      <c r="AW3693" s="29"/>
      <c r="AX3693" s="29"/>
      <c r="AY3693" s="31"/>
      <c r="AZ3693" s="30"/>
      <c r="BA3693" s="35"/>
    </row>
    <row r="3694" spans="1:53" x14ac:dyDescent="0.25">
      <c r="A3694" s="27"/>
      <c r="B3694" s="27"/>
      <c r="C3694" s="27"/>
      <c r="D3694" s="27"/>
      <c r="E3694" s="27"/>
      <c r="F3694" s="27"/>
      <c r="G3694" s="27"/>
      <c r="H3694" s="27"/>
      <c r="I3694" s="27"/>
      <c r="J3694" s="27"/>
      <c r="K3694" s="27"/>
      <c r="L3694" s="27"/>
      <c r="M3694" s="42"/>
      <c r="N3694" s="42"/>
      <c r="O3694" s="42"/>
      <c r="P3694" s="42"/>
      <c r="Q3694" s="42"/>
      <c r="R3694" s="42"/>
      <c r="S3694" s="42"/>
      <c r="T3694" s="42"/>
      <c r="U3694" s="42"/>
      <c r="V3694" s="42"/>
      <c r="W3694" s="42"/>
      <c r="X3694" s="42"/>
      <c r="Y3694" s="41"/>
      <c r="Z3694" s="41"/>
      <c r="AA3694" s="43"/>
      <c r="AB3694" s="27"/>
      <c r="AC3694" s="27"/>
      <c r="AD3694" s="27"/>
      <c r="AE3694" s="44"/>
      <c r="AF3694" s="27"/>
      <c r="AG3694" s="28"/>
      <c r="AH3694" s="27"/>
      <c r="AI3694" s="27"/>
      <c r="AJ3694" s="27"/>
      <c r="AK3694" s="28"/>
      <c r="AL3694" s="29"/>
      <c r="AM3694" s="29"/>
      <c r="AN3694" s="29"/>
      <c r="AO3694" s="29"/>
      <c r="AP3694" s="29"/>
      <c r="AQ3694" s="29"/>
      <c r="AR3694" s="29"/>
      <c r="AS3694" s="29"/>
      <c r="AT3694" s="29"/>
      <c r="AU3694" s="29"/>
      <c r="AV3694" s="29"/>
      <c r="AW3694" s="29"/>
      <c r="AX3694" s="29"/>
      <c r="AY3694" s="31"/>
      <c r="AZ3694" s="30"/>
      <c r="BA3694" s="35"/>
    </row>
    <row r="3695" spans="1:53" x14ac:dyDescent="0.25">
      <c r="A3695" s="27"/>
      <c r="B3695" s="27"/>
      <c r="C3695" s="27"/>
      <c r="D3695" s="27"/>
      <c r="E3695" s="27"/>
      <c r="F3695" s="27"/>
      <c r="G3695" s="27"/>
      <c r="H3695" s="27"/>
      <c r="I3695" s="27"/>
      <c r="J3695" s="27"/>
      <c r="K3695" s="27"/>
      <c r="L3695" s="27"/>
      <c r="M3695" s="42"/>
      <c r="N3695" s="42"/>
      <c r="O3695" s="42"/>
      <c r="P3695" s="42"/>
      <c r="Q3695" s="42"/>
      <c r="R3695" s="42"/>
      <c r="S3695" s="42"/>
      <c r="T3695" s="42"/>
      <c r="U3695" s="42"/>
      <c r="V3695" s="42"/>
      <c r="W3695" s="42"/>
      <c r="X3695" s="42"/>
      <c r="Y3695" s="41"/>
      <c r="Z3695" s="41"/>
      <c r="AA3695" s="43"/>
      <c r="AB3695" s="27"/>
      <c r="AC3695" s="27"/>
      <c r="AD3695" s="27"/>
      <c r="AE3695" s="44"/>
      <c r="AF3695" s="27"/>
      <c r="AG3695" s="28"/>
      <c r="AH3695" s="27"/>
      <c r="AI3695" s="27"/>
      <c r="AJ3695" s="27"/>
      <c r="AK3695" s="28"/>
      <c r="AL3695" s="29"/>
      <c r="AM3695" s="29"/>
      <c r="AN3695" s="29"/>
      <c r="AO3695" s="29"/>
      <c r="AP3695" s="29"/>
      <c r="AQ3695" s="29"/>
      <c r="AR3695" s="29"/>
      <c r="AS3695" s="29"/>
      <c r="AT3695" s="29"/>
      <c r="AU3695" s="29"/>
      <c r="AV3695" s="29"/>
      <c r="AW3695" s="29"/>
      <c r="AX3695" s="29"/>
      <c r="AY3695" s="31"/>
      <c r="AZ3695" s="30"/>
      <c r="BA3695" s="35"/>
    </row>
    <row r="3696" spans="1:53" x14ac:dyDescent="0.25">
      <c r="A3696" s="27"/>
      <c r="B3696" s="27"/>
      <c r="C3696" s="27"/>
      <c r="D3696" s="27"/>
      <c r="E3696" s="27"/>
      <c r="F3696" s="27"/>
      <c r="G3696" s="27"/>
      <c r="H3696" s="27"/>
      <c r="I3696" s="27"/>
      <c r="J3696" s="27"/>
      <c r="K3696" s="27"/>
      <c r="L3696" s="27"/>
      <c r="M3696" s="42"/>
      <c r="N3696" s="42"/>
      <c r="O3696" s="42"/>
      <c r="P3696" s="42"/>
      <c r="Q3696" s="42"/>
      <c r="R3696" s="42"/>
      <c r="S3696" s="42"/>
      <c r="T3696" s="42"/>
      <c r="U3696" s="42"/>
      <c r="V3696" s="42"/>
      <c r="W3696" s="42"/>
      <c r="X3696" s="42"/>
      <c r="Y3696" s="41"/>
      <c r="Z3696" s="41"/>
      <c r="AA3696" s="43"/>
      <c r="AB3696" s="27"/>
      <c r="AC3696" s="27"/>
      <c r="AD3696" s="27"/>
      <c r="AE3696" s="44"/>
      <c r="AF3696" s="27"/>
      <c r="AG3696" s="28"/>
      <c r="AH3696" s="27"/>
      <c r="AI3696" s="27"/>
      <c r="AJ3696" s="27"/>
      <c r="AK3696" s="28"/>
      <c r="AL3696" s="29"/>
      <c r="AM3696" s="29"/>
      <c r="AN3696" s="29"/>
      <c r="AO3696" s="29"/>
      <c r="AP3696" s="29"/>
      <c r="AQ3696" s="29"/>
      <c r="AR3696" s="29"/>
      <c r="AS3696" s="29"/>
      <c r="AT3696" s="29"/>
      <c r="AU3696" s="29"/>
      <c r="AV3696" s="29"/>
      <c r="AW3696" s="29"/>
      <c r="AX3696" s="29"/>
      <c r="AY3696" s="31"/>
      <c r="AZ3696" s="30"/>
      <c r="BA3696" s="35"/>
    </row>
    <row r="3697" spans="1:53" x14ac:dyDescent="0.25">
      <c r="A3697" s="27"/>
      <c r="B3697" s="27"/>
      <c r="C3697" s="27"/>
      <c r="D3697" s="27"/>
      <c r="E3697" s="27"/>
      <c r="F3697" s="27"/>
      <c r="G3697" s="27"/>
      <c r="H3697" s="27"/>
      <c r="I3697" s="27"/>
      <c r="J3697" s="27"/>
      <c r="K3697" s="27"/>
      <c r="L3697" s="27"/>
      <c r="M3697" s="42"/>
      <c r="N3697" s="42"/>
      <c r="O3697" s="42"/>
      <c r="P3697" s="42"/>
      <c r="Q3697" s="42"/>
      <c r="R3697" s="42"/>
      <c r="S3697" s="42"/>
      <c r="T3697" s="42"/>
      <c r="U3697" s="42"/>
      <c r="V3697" s="42"/>
      <c r="W3697" s="42"/>
      <c r="X3697" s="42"/>
      <c r="Y3697" s="41"/>
      <c r="Z3697" s="41"/>
      <c r="AA3697" s="43"/>
      <c r="AB3697" s="27"/>
      <c r="AC3697" s="27"/>
      <c r="AD3697" s="27"/>
      <c r="AE3697" s="44"/>
      <c r="AF3697" s="27"/>
      <c r="AG3697" s="28"/>
      <c r="AH3697" s="27"/>
      <c r="AI3697" s="27"/>
      <c r="AJ3697" s="27"/>
      <c r="AK3697" s="28"/>
      <c r="AL3697" s="29"/>
      <c r="AM3697" s="29"/>
      <c r="AN3697" s="29"/>
      <c r="AO3697" s="29"/>
      <c r="AP3697" s="29"/>
      <c r="AQ3697" s="29"/>
      <c r="AR3697" s="29"/>
      <c r="AS3697" s="29"/>
      <c r="AT3697" s="29"/>
      <c r="AU3697" s="29"/>
      <c r="AV3697" s="29"/>
      <c r="AW3697" s="29"/>
      <c r="AX3697" s="29"/>
      <c r="AY3697" s="31"/>
      <c r="AZ3697" s="30"/>
      <c r="BA3697" s="35"/>
    </row>
    <row r="3698" spans="1:53" x14ac:dyDescent="0.25">
      <c r="A3698" s="27"/>
      <c r="B3698" s="27"/>
      <c r="C3698" s="27"/>
      <c r="D3698" s="27"/>
      <c r="E3698" s="27"/>
      <c r="F3698" s="27"/>
      <c r="G3698" s="27"/>
      <c r="H3698" s="27"/>
      <c r="I3698" s="27"/>
      <c r="J3698" s="27"/>
      <c r="K3698" s="27"/>
      <c r="L3698" s="27"/>
      <c r="M3698" s="42"/>
      <c r="N3698" s="42"/>
      <c r="O3698" s="42"/>
      <c r="P3698" s="42"/>
      <c r="Q3698" s="42"/>
      <c r="R3698" s="42"/>
      <c r="S3698" s="42"/>
      <c r="T3698" s="42"/>
      <c r="U3698" s="42"/>
      <c r="V3698" s="42"/>
      <c r="W3698" s="42"/>
      <c r="X3698" s="42"/>
      <c r="Y3698" s="41"/>
      <c r="Z3698" s="41"/>
      <c r="AA3698" s="43"/>
      <c r="AB3698" s="27"/>
      <c r="AC3698" s="27"/>
      <c r="AD3698" s="27"/>
      <c r="AE3698" s="44"/>
      <c r="AF3698" s="27"/>
      <c r="AG3698" s="28"/>
      <c r="AH3698" s="27"/>
      <c r="AI3698" s="27"/>
      <c r="AJ3698" s="27"/>
      <c r="AK3698" s="28"/>
      <c r="AL3698" s="29"/>
      <c r="AM3698" s="29"/>
      <c r="AN3698" s="29"/>
      <c r="AO3698" s="29"/>
      <c r="AP3698" s="29"/>
      <c r="AQ3698" s="29"/>
      <c r="AR3698" s="29"/>
      <c r="AS3698" s="29"/>
      <c r="AT3698" s="29"/>
      <c r="AU3698" s="29"/>
      <c r="AV3698" s="29"/>
      <c r="AW3698" s="29"/>
      <c r="AX3698" s="29"/>
      <c r="AY3698" s="31"/>
      <c r="AZ3698" s="30"/>
      <c r="BA3698" s="35"/>
    </row>
    <row r="3699" spans="1:53" x14ac:dyDescent="0.25">
      <c r="A3699" s="27"/>
      <c r="B3699" s="27"/>
      <c r="C3699" s="27"/>
      <c r="D3699" s="27"/>
      <c r="E3699" s="27"/>
      <c r="F3699" s="27"/>
      <c r="G3699" s="27"/>
      <c r="H3699" s="27"/>
      <c r="I3699" s="27"/>
      <c r="J3699" s="27"/>
      <c r="K3699" s="27"/>
      <c r="L3699" s="27"/>
      <c r="M3699" s="42"/>
      <c r="N3699" s="42"/>
      <c r="O3699" s="42"/>
      <c r="P3699" s="42"/>
      <c r="Q3699" s="42"/>
      <c r="R3699" s="42"/>
      <c r="S3699" s="42"/>
      <c r="T3699" s="42"/>
      <c r="U3699" s="42"/>
      <c r="V3699" s="42"/>
      <c r="W3699" s="42"/>
      <c r="X3699" s="42"/>
      <c r="Y3699" s="41"/>
      <c r="Z3699" s="41"/>
      <c r="AA3699" s="43"/>
      <c r="AB3699" s="27"/>
      <c r="AC3699" s="27"/>
      <c r="AD3699" s="27"/>
      <c r="AE3699" s="44"/>
      <c r="AF3699" s="27"/>
      <c r="AG3699" s="28"/>
      <c r="AH3699" s="27"/>
      <c r="AI3699" s="27"/>
      <c r="AJ3699" s="27"/>
      <c r="AK3699" s="28"/>
      <c r="AL3699" s="29"/>
      <c r="AM3699" s="29"/>
      <c r="AN3699" s="29"/>
      <c r="AO3699" s="29"/>
      <c r="AP3699" s="29"/>
      <c r="AQ3699" s="29"/>
      <c r="AR3699" s="29"/>
      <c r="AS3699" s="29"/>
      <c r="AT3699" s="29"/>
      <c r="AU3699" s="29"/>
      <c r="AV3699" s="29"/>
      <c r="AW3699" s="29"/>
      <c r="AX3699" s="29"/>
      <c r="AY3699" s="31"/>
      <c r="AZ3699" s="30"/>
      <c r="BA3699" s="35"/>
    </row>
    <row r="3700" spans="1:53" x14ac:dyDescent="0.25">
      <c r="A3700" s="27"/>
      <c r="B3700" s="27"/>
      <c r="C3700" s="27"/>
      <c r="D3700" s="27"/>
      <c r="E3700" s="27"/>
      <c r="F3700" s="27"/>
      <c r="G3700" s="27"/>
      <c r="H3700" s="27"/>
      <c r="I3700" s="27"/>
      <c r="J3700" s="27"/>
      <c r="K3700" s="27"/>
      <c r="L3700" s="27"/>
      <c r="M3700" s="42"/>
      <c r="N3700" s="42"/>
      <c r="O3700" s="42"/>
      <c r="P3700" s="42"/>
      <c r="Q3700" s="42"/>
      <c r="R3700" s="42"/>
      <c r="S3700" s="42"/>
      <c r="T3700" s="42"/>
      <c r="U3700" s="42"/>
      <c r="V3700" s="42"/>
      <c r="W3700" s="42"/>
      <c r="X3700" s="42"/>
      <c r="Y3700" s="41"/>
      <c r="Z3700" s="41"/>
      <c r="AA3700" s="43"/>
      <c r="AB3700" s="27"/>
      <c r="AC3700" s="27"/>
      <c r="AD3700" s="27"/>
      <c r="AE3700" s="44"/>
      <c r="AF3700" s="27"/>
      <c r="AG3700" s="28"/>
      <c r="AH3700" s="27"/>
      <c r="AI3700" s="27"/>
      <c r="AJ3700" s="27"/>
      <c r="AK3700" s="28"/>
      <c r="AL3700" s="29"/>
      <c r="AM3700" s="29"/>
      <c r="AN3700" s="29"/>
      <c r="AO3700" s="29"/>
      <c r="AP3700" s="29"/>
      <c r="AQ3700" s="29"/>
      <c r="AR3700" s="29"/>
      <c r="AS3700" s="29"/>
      <c r="AT3700" s="29"/>
      <c r="AU3700" s="29"/>
      <c r="AV3700" s="29"/>
      <c r="AW3700" s="29"/>
      <c r="AX3700" s="29"/>
      <c r="AY3700" s="31"/>
      <c r="AZ3700" s="30"/>
      <c r="BA3700" s="35"/>
    </row>
    <row r="3701" spans="1:53" x14ac:dyDescent="0.25">
      <c r="A3701" s="27"/>
      <c r="B3701" s="27"/>
      <c r="C3701" s="27"/>
      <c r="D3701" s="27"/>
      <c r="E3701" s="27"/>
      <c r="F3701" s="27"/>
      <c r="G3701" s="27"/>
      <c r="H3701" s="27"/>
      <c r="I3701" s="27"/>
      <c r="J3701" s="27"/>
      <c r="K3701" s="27"/>
      <c r="L3701" s="27"/>
      <c r="M3701" s="42"/>
      <c r="N3701" s="42"/>
      <c r="O3701" s="42"/>
      <c r="P3701" s="42"/>
      <c r="Q3701" s="42"/>
      <c r="R3701" s="42"/>
      <c r="S3701" s="42"/>
      <c r="T3701" s="42"/>
      <c r="U3701" s="42"/>
      <c r="V3701" s="42"/>
      <c r="W3701" s="42"/>
      <c r="X3701" s="42"/>
      <c r="Y3701" s="41"/>
      <c r="Z3701" s="41"/>
      <c r="AA3701" s="43"/>
      <c r="AB3701" s="27"/>
      <c r="AC3701" s="27"/>
      <c r="AD3701" s="27"/>
      <c r="AE3701" s="44"/>
      <c r="AF3701" s="27"/>
      <c r="AG3701" s="28"/>
      <c r="AH3701" s="27"/>
      <c r="AI3701" s="27"/>
      <c r="AJ3701" s="27"/>
      <c r="AK3701" s="28"/>
      <c r="AL3701" s="29"/>
      <c r="AM3701" s="29"/>
      <c r="AN3701" s="29"/>
      <c r="AO3701" s="29"/>
      <c r="AP3701" s="29"/>
      <c r="AQ3701" s="29"/>
      <c r="AR3701" s="29"/>
      <c r="AS3701" s="29"/>
      <c r="AT3701" s="29"/>
      <c r="AU3701" s="29"/>
      <c r="AV3701" s="29"/>
      <c r="AW3701" s="29"/>
      <c r="AX3701" s="29"/>
      <c r="AY3701" s="31"/>
      <c r="AZ3701" s="30"/>
      <c r="BA3701" s="35"/>
    </row>
    <row r="3702" spans="1:53" x14ac:dyDescent="0.25">
      <c r="A3702" s="27"/>
      <c r="B3702" s="27"/>
      <c r="C3702" s="27"/>
      <c r="D3702" s="27"/>
      <c r="E3702" s="27"/>
      <c r="F3702" s="27"/>
      <c r="G3702" s="27"/>
      <c r="H3702" s="27"/>
      <c r="I3702" s="27"/>
      <c r="J3702" s="27"/>
      <c r="K3702" s="27"/>
      <c r="L3702" s="27"/>
      <c r="M3702" s="42"/>
      <c r="N3702" s="42"/>
      <c r="O3702" s="42"/>
      <c r="P3702" s="42"/>
      <c r="Q3702" s="42"/>
      <c r="R3702" s="42"/>
      <c r="S3702" s="42"/>
      <c r="T3702" s="42"/>
      <c r="U3702" s="42"/>
      <c r="V3702" s="42"/>
      <c r="W3702" s="42"/>
      <c r="X3702" s="42"/>
      <c r="Y3702" s="41"/>
      <c r="Z3702" s="41"/>
      <c r="AA3702" s="43"/>
      <c r="AB3702" s="27"/>
      <c r="AC3702" s="27"/>
      <c r="AD3702" s="27"/>
      <c r="AE3702" s="44"/>
      <c r="AF3702" s="27"/>
      <c r="AG3702" s="28"/>
      <c r="AH3702" s="27"/>
      <c r="AI3702" s="27"/>
      <c r="AJ3702" s="27"/>
      <c r="AK3702" s="28"/>
      <c r="AL3702" s="29"/>
      <c r="AM3702" s="29"/>
      <c r="AN3702" s="29"/>
      <c r="AO3702" s="29"/>
      <c r="AP3702" s="29"/>
      <c r="AQ3702" s="29"/>
      <c r="AR3702" s="29"/>
      <c r="AS3702" s="29"/>
      <c r="AT3702" s="29"/>
      <c r="AU3702" s="29"/>
      <c r="AV3702" s="29"/>
      <c r="AW3702" s="29"/>
      <c r="AX3702" s="29"/>
      <c r="AY3702" s="31"/>
      <c r="AZ3702" s="30"/>
      <c r="BA3702" s="35"/>
    </row>
    <row r="3703" spans="1:53" x14ac:dyDescent="0.25">
      <c r="A3703" s="27"/>
      <c r="B3703" s="27"/>
      <c r="C3703" s="27"/>
      <c r="D3703" s="27"/>
      <c r="E3703" s="27"/>
      <c r="F3703" s="27"/>
      <c r="G3703" s="27"/>
      <c r="H3703" s="27"/>
      <c r="I3703" s="27"/>
      <c r="J3703" s="27"/>
      <c r="K3703" s="27"/>
      <c r="L3703" s="27"/>
      <c r="M3703" s="42"/>
      <c r="N3703" s="42"/>
      <c r="O3703" s="42"/>
      <c r="P3703" s="42"/>
      <c r="Q3703" s="42"/>
      <c r="R3703" s="42"/>
      <c r="S3703" s="42"/>
      <c r="T3703" s="42"/>
      <c r="U3703" s="42"/>
      <c r="V3703" s="42"/>
      <c r="W3703" s="42"/>
      <c r="X3703" s="42"/>
      <c r="Y3703" s="41"/>
      <c r="Z3703" s="41"/>
      <c r="AA3703" s="43"/>
      <c r="AB3703" s="27"/>
      <c r="AC3703" s="27"/>
      <c r="AD3703" s="27"/>
      <c r="AE3703" s="44"/>
      <c r="AF3703" s="27"/>
      <c r="AG3703" s="28"/>
      <c r="AH3703" s="27"/>
      <c r="AI3703" s="27"/>
      <c r="AJ3703" s="27"/>
      <c r="AK3703" s="28"/>
      <c r="AL3703" s="29"/>
      <c r="AM3703" s="29"/>
      <c r="AN3703" s="29"/>
      <c r="AO3703" s="29"/>
      <c r="AP3703" s="29"/>
      <c r="AQ3703" s="29"/>
      <c r="AR3703" s="29"/>
      <c r="AS3703" s="29"/>
      <c r="AT3703" s="29"/>
      <c r="AU3703" s="29"/>
      <c r="AV3703" s="29"/>
      <c r="AW3703" s="29"/>
      <c r="AX3703" s="29"/>
      <c r="AY3703" s="31"/>
      <c r="AZ3703" s="30"/>
      <c r="BA3703" s="35"/>
    </row>
    <row r="3704" spans="1:53" x14ac:dyDescent="0.25">
      <c r="A3704" s="27"/>
      <c r="B3704" s="27"/>
      <c r="C3704" s="27"/>
      <c r="D3704" s="27"/>
      <c r="E3704" s="27"/>
      <c r="F3704" s="27"/>
      <c r="G3704" s="27"/>
      <c r="H3704" s="27"/>
      <c r="I3704" s="27"/>
      <c r="J3704" s="27"/>
      <c r="K3704" s="27"/>
      <c r="L3704" s="27"/>
      <c r="M3704" s="42"/>
      <c r="N3704" s="42"/>
      <c r="O3704" s="42"/>
      <c r="P3704" s="42"/>
      <c r="Q3704" s="42"/>
      <c r="R3704" s="42"/>
      <c r="S3704" s="42"/>
      <c r="T3704" s="42"/>
      <c r="U3704" s="42"/>
      <c r="V3704" s="42"/>
      <c r="W3704" s="42"/>
      <c r="X3704" s="42"/>
      <c r="Y3704" s="41"/>
      <c r="Z3704" s="41"/>
      <c r="AA3704" s="43"/>
      <c r="AB3704" s="27"/>
      <c r="AC3704" s="27"/>
      <c r="AD3704" s="27"/>
      <c r="AE3704" s="44"/>
      <c r="AF3704" s="27"/>
      <c r="AG3704" s="28"/>
      <c r="AH3704" s="27"/>
      <c r="AI3704" s="27"/>
      <c r="AJ3704" s="27"/>
      <c r="AK3704" s="28"/>
      <c r="AL3704" s="29"/>
      <c r="AM3704" s="29"/>
      <c r="AN3704" s="29"/>
      <c r="AO3704" s="29"/>
      <c r="AP3704" s="29"/>
      <c r="AQ3704" s="29"/>
      <c r="AR3704" s="29"/>
      <c r="AS3704" s="29"/>
      <c r="AT3704" s="29"/>
      <c r="AU3704" s="29"/>
      <c r="AV3704" s="29"/>
      <c r="AW3704" s="29"/>
      <c r="AX3704" s="29"/>
      <c r="AY3704" s="31"/>
      <c r="AZ3704" s="30"/>
      <c r="BA3704" s="35"/>
    </row>
    <row r="3705" spans="1:53" x14ac:dyDescent="0.25">
      <c r="A3705" s="27"/>
      <c r="B3705" s="27"/>
      <c r="C3705" s="27"/>
      <c r="D3705" s="27"/>
      <c r="E3705" s="27"/>
      <c r="F3705" s="27"/>
      <c r="G3705" s="27"/>
      <c r="H3705" s="27"/>
      <c r="I3705" s="27"/>
      <c r="J3705" s="27"/>
      <c r="K3705" s="27"/>
      <c r="L3705" s="27"/>
      <c r="M3705" s="42"/>
      <c r="N3705" s="42"/>
      <c r="O3705" s="42"/>
      <c r="P3705" s="42"/>
      <c r="Q3705" s="42"/>
      <c r="R3705" s="42"/>
      <c r="S3705" s="42"/>
      <c r="T3705" s="42"/>
      <c r="U3705" s="42"/>
      <c r="V3705" s="42"/>
      <c r="W3705" s="42"/>
      <c r="X3705" s="42"/>
      <c r="Y3705" s="41"/>
      <c r="Z3705" s="41"/>
      <c r="AA3705" s="43"/>
      <c r="AB3705" s="27"/>
      <c r="AC3705" s="27"/>
      <c r="AD3705" s="27"/>
      <c r="AE3705" s="44"/>
      <c r="AF3705" s="27"/>
      <c r="AG3705" s="28"/>
      <c r="AH3705" s="27"/>
      <c r="AI3705" s="27"/>
      <c r="AJ3705" s="27"/>
      <c r="AK3705" s="28"/>
      <c r="AL3705" s="29"/>
      <c r="AM3705" s="29"/>
      <c r="AN3705" s="29"/>
      <c r="AO3705" s="29"/>
      <c r="AP3705" s="29"/>
      <c r="AQ3705" s="29"/>
      <c r="AR3705" s="29"/>
      <c r="AS3705" s="29"/>
      <c r="AT3705" s="29"/>
      <c r="AU3705" s="29"/>
      <c r="AV3705" s="29"/>
      <c r="AW3705" s="29"/>
      <c r="AX3705" s="29"/>
      <c r="AY3705" s="31"/>
      <c r="AZ3705" s="30"/>
      <c r="BA3705" s="35"/>
    </row>
    <row r="3706" spans="1:53" x14ac:dyDescent="0.25">
      <c r="A3706" s="27"/>
      <c r="B3706" s="27"/>
      <c r="C3706" s="27"/>
      <c r="D3706" s="27"/>
      <c r="E3706" s="27"/>
      <c r="F3706" s="27"/>
      <c r="G3706" s="27"/>
      <c r="H3706" s="27"/>
      <c r="I3706" s="27"/>
      <c r="J3706" s="27"/>
      <c r="K3706" s="27"/>
      <c r="L3706" s="27"/>
      <c r="M3706" s="42"/>
      <c r="N3706" s="42"/>
      <c r="O3706" s="42"/>
      <c r="P3706" s="42"/>
      <c r="Q3706" s="42"/>
      <c r="R3706" s="42"/>
      <c r="S3706" s="42"/>
      <c r="T3706" s="42"/>
      <c r="U3706" s="42"/>
      <c r="V3706" s="42"/>
      <c r="W3706" s="42"/>
      <c r="X3706" s="42"/>
      <c r="Y3706" s="41"/>
      <c r="Z3706" s="41"/>
      <c r="AA3706" s="43"/>
      <c r="AB3706" s="27"/>
      <c r="AC3706" s="27"/>
      <c r="AD3706" s="27"/>
      <c r="AE3706" s="44"/>
      <c r="AF3706" s="27"/>
      <c r="AG3706" s="28"/>
      <c r="AH3706" s="27"/>
      <c r="AI3706" s="27"/>
      <c r="AJ3706" s="27"/>
      <c r="AK3706" s="28"/>
      <c r="AL3706" s="29"/>
      <c r="AM3706" s="29"/>
      <c r="AN3706" s="29"/>
      <c r="AO3706" s="29"/>
      <c r="AP3706" s="29"/>
      <c r="AQ3706" s="29"/>
      <c r="AR3706" s="29"/>
      <c r="AS3706" s="29"/>
      <c r="AT3706" s="29"/>
      <c r="AU3706" s="29"/>
      <c r="AV3706" s="29"/>
      <c r="AW3706" s="29"/>
      <c r="AX3706" s="29"/>
      <c r="AY3706" s="31"/>
      <c r="AZ3706" s="30"/>
      <c r="BA3706" s="35"/>
    </row>
    <row r="3707" spans="1:53" x14ac:dyDescent="0.25">
      <c r="A3707" s="27"/>
      <c r="B3707" s="27"/>
      <c r="C3707" s="27"/>
      <c r="D3707" s="27"/>
      <c r="E3707" s="27"/>
      <c r="F3707" s="27"/>
      <c r="G3707" s="27"/>
      <c r="H3707" s="27"/>
      <c r="I3707" s="27"/>
      <c r="J3707" s="27"/>
      <c r="K3707" s="27"/>
      <c r="L3707" s="27"/>
      <c r="M3707" s="42"/>
      <c r="N3707" s="42"/>
      <c r="O3707" s="42"/>
      <c r="P3707" s="42"/>
      <c r="Q3707" s="42"/>
      <c r="R3707" s="42"/>
      <c r="S3707" s="42"/>
      <c r="T3707" s="42"/>
      <c r="U3707" s="42"/>
      <c r="V3707" s="42"/>
      <c r="W3707" s="42"/>
      <c r="X3707" s="42"/>
      <c r="Y3707" s="41"/>
      <c r="Z3707" s="41"/>
      <c r="AA3707" s="43"/>
      <c r="AB3707" s="27"/>
      <c r="AC3707" s="27"/>
      <c r="AD3707" s="27"/>
      <c r="AE3707" s="44"/>
      <c r="AF3707" s="27"/>
      <c r="AG3707" s="28"/>
      <c r="AH3707" s="27"/>
      <c r="AI3707" s="27"/>
      <c r="AJ3707" s="27"/>
      <c r="AK3707" s="28"/>
      <c r="AL3707" s="29"/>
      <c r="AM3707" s="29"/>
      <c r="AN3707" s="29"/>
      <c r="AO3707" s="29"/>
      <c r="AP3707" s="29"/>
      <c r="AQ3707" s="29"/>
      <c r="AR3707" s="29"/>
      <c r="AS3707" s="29"/>
      <c r="AT3707" s="29"/>
      <c r="AU3707" s="29"/>
      <c r="AV3707" s="29"/>
      <c r="AW3707" s="29"/>
      <c r="AX3707" s="29"/>
      <c r="AY3707" s="31"/>
      <c r="AZ3707" s="30"/>
      <c r="BA3707" s="35"/>
    </row>
    <row r="3708" spans="1:53" x14ac:dyDescent="0.25">
      <c r="A3708" s="27"/>
      <c r="B3708" s="27"/>
      <c r="C3708" s="27"/>
      <c r="D3708" s="27"/>
      <c r="E3708" s="27"/>
      <c r="F3708" s="27"/>
      <c r="G3708" s="27"/>
      <c r="H3708" s="27"/>
      <c r="I3708" s="27"/>
      <c r="J3708" s="27"/>
      <c r="K3708" s="27"/>
      <c r="L3708" s="27"/>
      <c r="M3708" s="42"/>
      <c r="N3708" s="42"/>
      <c r="O3708" s="42"/>
      <c r="P3708" s="42"/>
      <c r="Q3708" s="42"/>
      <c r="R3708" s="42"/>
      <c r="S3708" s="42"/>
      <c r="T3708" s="42"/>
      <c r="U3708" s="42"/>
      <c r="V3708" s="42"/>
      <c r="W3708" s="42"/>
      <c r="X3708" s="42"/>
      <c r="Y3708" s="41"/>
      <c r="Z3708" s="41"/>
      <c r="AA3708" s="43"/>
      <c r="AB3708" s="27"/>
      <c r="AC3708" s="27"/>
      <c r="AD3708" s="27"/>
      <c r="AE3708" s="44"/>
      <c r="AF3708" s="27"/>
      <c r="AG3708" s="28"/>
      <c r="AH3708" s="27"/>
      <c r="AI3708" s="27"/>
      <c r="AJ3708" s="27"/>
      <c r="AK3708" s="28"/>
      <c r="AL3708" s="29"/>
      <c r="AM3708" s="29"/>
      <c r="AN3708" s="29"/>
      <c r="AO3708" s="29"/>
      <c r="AP3708" s="29"/>
      <c r="AQ3708" s="29"/>
      <c r="AR3708" s="29"/>
      <c r="AS3708" s="29"/>
      <c r="AT3708" s="29"/>
      <c r="AU3708" s="29"/>
      <c r="AV3708" s="29"/>
      <c r="AW3708" s="29"/>
      <c r="AX3708" s="29"/>
      <c r="AY3708" s="31"/>
      <c r="AZ3708" s="30"/>
      <c r="BA3708" s="35"/>
    </row>
    <row r="3709" spans="1:53" x14ac:dyDescent="0.25">
      <c r="A3709" s="27"/>
      <c r="B3709" s="27"/>
      <c r="C3709" s="27"/>
      <c r="D3709" s="27"/>
      <c r="E3709" s="27"/>
      <c r="F3709" s="27"/>
      <c r="G3709" s="27"/>
      <c r="H3709" s="27"/>
      <c r="I3709" s="27"/>
      <c r="J3709" s="27"/>
      <c r="K3709" s="27"/>
      <c r="L3709" s="27"/>
      <c r="M3709" s="42"/>
      <c r="N3709" s="42"/>
      <c r="O3709" s="42"/>
      <c r="P3709" s="42"/>
      <c r="Q3709" s="42"/>
      <c r="R3709" s="42"/>
      <c r="S3709" s="42"/>
      <c r="T3709" s="42"/>
      <c r="U3709" s="42"/>
      <c r="V3709" s="42"/>
      <c r="W3709" s="42"/>
      <c r="X3709" s="42"/>
      <c r="Y3709" s="41"/>
      <c r="Z3709" s="41"/>
      <c r="AA3709" s="43"/>
      <c r="AB3709" s="27"/>
      <c r="AC3709" s="27"/>
      <c r="AD3709" s="27"/>
      <c r="AE3709" s="44"/>
      <c r="AF3709" s="27"/>
      <c r="AG3709" s="28"/>
      <c r="AH3709" s="27"/>
      <c r="AI3709" s="27"/>
      <c r="AJ3709" s="27"/>
      <c r="AK3709" s="28"/>
      <c r="AL3709" s="29"/>
      <c r="AM3709" s="29"/>
      <c r="AN3709" s="29"/>
      <c r="AO3709" s="29"/>
      <c r="AP3709" s="29"/>
      <c r="AQ3709" s="29"/>
      <c r="AR3709" s="29"/>
      <c r="AS3709" s="29"/>
      <c r="AT3709" s="29"/>
      <c r="AU3709" s="29"/>
      <c r="AV3709" s="29"/>
      <c r="AW3709" s="29"/>
      <c r="AX3709" s="29"/>
      <c r="AY3709" s="31"/>
      <c r="AZ3709" s="30"/>
      <c r="BA3709" s="35"/>
    </row>
    <row r="3710" spans="1:53" x14ac:dyDescent="0.25">
      <c r="A3710" s="27"/>
      <c r="B3710" s="27"/>
      <c r="C3710" s="27"/>
      <c r="D3710" s="27"/>
      <c r="E3710" s="27"/>
      <c r="F3710" s="27"/>
      <c r="G3710" s="27"/>
      <c r="H3710" s="27"/>
      <c r="I3710" s="27"/>
      <c r="J3710" s="27"/>
      <c r="K3710" s="27"/>
      <c r="L3710" s="27"/>
      <c r="M3710" s="42"/>
      <c r="N3710" s="42"/>
      <c r="O3710" s="42"/>
      <c r="P3710" s="42"/>
      <c r="Q3710" s="42"/>
      <c r="R3710" s="42"/>
      <c r="S3710" s="42"/>
      <c r="T3710" s="42"/>
      <c r="U3710" s="42"/>
      <c r="V3710" s="42"/>
      <c r="W3710" s="42"/>
      <c r="X3710" s="42"/>
      <c r="Y3710" s="41"/>
      <c r="Z3710" s="41"/>
      <c r="AA3710" s="43"/>
      <c r="AB3710" s="27"/>
      <c r="AC3710" s="27"/>
      <c r="AD3710" s="27"/>
      <c r="AE3710" s="44"/>
      <c r="AF3710" s="27"/>
      <c r="AG3710" s="28"/>
      <c r="AH3710" s="27"/>
      <c r="AI3710" s="27"/>
      <c r="AJ3710" s="27"/>
      <c r="AK3710" s="28"/>
      <c r="AL3710" s="29"/>
      <c r="AM3710" s="29"/>
      <c r="AN3710" s="29"/>
      <c r="AO3710" s="29"/>
      <c r="AP3710" s="29"/>
      <c r="AQ3710" s="29"/>
      <c r="AR3710" s="29"/>
      <c r="AS3710" s="29"/>
      <c r="AT3710" s="29"/>
      <c r="AU3710" s="29"/>
      <c r="AV3710" s="29"/>
      <c r="AW3710" s="29"/>
      <c r="AX3710" s="29"/>
      <c r="AY3710" s="31"/>
      <c r="AZ3710" s="30"/>
      <c r="BA3710" s="35"/>
    </row>
    <row r="3711" spans="1:53" x14ac:dyDescent="0.25">
      <c r="A3711" s="27"/>
      <c r="B3711" s="27"/>
      <c r="C3711" s="27"/>
      <c r="D3711" s="27"/>
      <c r="E3711" s="27"/>
      <c r="F3711" s="27"/>
      <c r="G3711" s="27"/>
      <c r="H3711" s="27"/>
      <c r="I3711" s="27"/>
      <c r="J3711" s="27"/>
      <c r="K3711" s="27"/>
      <c r="L3711" s="27"/>
      <c r="M3711" s="42"/>
      <c r="N3711" s="42"/>
      <c r="O3711" s="42"/>
      <c r="P3711" s="42"/>
      <c r="Q3711" s="42"/>
      <c r="R3711" s="42"/>
      <c r="S3711" s="42"/>
      <c r="T3711" s="42"/>
      <c r="U3711" s="42"/>
      <c r="V3711" s="42"/>
      <c r="W3711" s="42"/>
      <c r="X3711" s="42"/>
      <c r="Y3711" s="41"/>
      <c r="Z3711" s="41"/>
      <c r="AA3711" s="43"/>
      <c r="AB3711" s="27"/>
      <c r="AC3711" s="27"/>
      <c r="AD3711" s="27"/>
      <c r="AE3711" s="44"/>
      <c r="AF3711" s="27"/>
      <c r="AG3711" s="28"/>
      <c r="AH3711" s="27"/>
      <c r="AI3711" s="27"/>
      <c r="AJ3711" s="27"/>
      <c r="AK3711" s="28"/>
      <c r="AL3711" s="29"/>
      <c r="AM3711" s="29"/>
      <c r="AN3711" s="29"/>
      <c r="AO3711" s="29"/>
      <c r="AP3711" s="29"/>
      <c r="AQ3711" s="29"/>
      <c r="AR3711" s="29"/>
      <c r="AS3711" s="29"/>
      <c r="AT3711" s="29"/>
      <c r="AU3711" s="29"/>
      <c r="AV3711" s="29"/>
      <c r="AW3711" s="29"/>
      <c r="AX3711" s="29"/>
      <c r="AY3711" s="31"/>
      <c r="AZ3711" s="30"/>
      <c r="BA3711" s="35"/>
    </row>
    <row r="3712" spans="1:53" x14ac:dyDescent="0.25">
      <c r="A3712" s="27"/>
      <c r="B3712" s="27"/>
      <c r="C3712" s="27"/>
      <c r="D3712" s="27"/>
      <c r="E3712" s="27"/>
      <c r="F3712" s="27"/>
      <c r="G3712" s="27"/>
      <c r="H3712" s="27"/>
      <c r="I3712" s="27"/>
      <c r="J3712" s="27"/>
      <c r="K3712" s="27"/>
      <c r="L3712" s="27"/>
      <c r="M3712" s="42"/>
      <c r="N3712" s="42"/>
      <c r="O3712" s="42"/>
      <c r="P3712" s="42"/>
      <c r="Q3712" s="42"/>
      <c r="R3712" s="42"/>
      <c r="S3712" s="42"/>
      <c r="T3712" s="42"/>
      <c r="U3712" s="42"/>
      <c r="V3712" s="42"/>
      <c r="W3712" s="42"/>
      <c r="X3712" s="42"/>
      <c r="Y3712" s="41"/>
      <c r="Z3712" s="41"/>
      <c r="AA3712" s="43"/>
      <c r="AB3712" s="27"/>
      <c r="AC3712" s="27"/>
      <c r="AD3712" s="27"/>
      <c r="AE3712" s="44"/>
      <c r="AF3712" s="27"/>
      <c r="AG3712" s="28"/>
      <c r="AH3712" s="27"/>
      <c r="AI3712" s="27"/>
      <c r="AJ3712" s="27"/>
      <c r="AK3712" s="28"/>
      <c r="AL3712" s="29"/>
      <c r="AM3712" s="29"/>
      <c r="AN3712" s="29"/>
      <c r="AO3712" s="29"/>
      <c r="AP3712" s="29"/>
      <c r="AQ3712" s="29"/>
      <c r="AR3712" s="29"/>
      <c r="AS3712" s="29"/>
      <c r="AT3712" s="29"/>
      <c r="AU3712" s="29"/>
      <c r="AV3712" s="29"/>
      <c r="AW3712" s="29"/>
      <c r="AX3712" s="29"/>
      <c r="AY3712" s="31"/>
      <c r="AZ3712" s="30"/>
      <c r="BA3712" s="35"/>
    </row>
    <row r="3713" spans="1:53" x14ac:dyDescent="0.25">
      <c r="A3713" s="27"/>
      <c r="B3713" s="27"/>
      <c r="C3713" s="27"/>
      <c r="D3713" s="27"/>
      <c r="E3713" s="27"/>
      <c r="F3713" s="27"/>
      <c r="G3713" s="27"/>
      <c r="H3713" s="27"/>
      <c r="I3713" s="27"/>
      <c r="J3713" s="27"/>
      <c r="K3713" s="27"/>
      <c r="L3713" s="27"/>
      <c r="M3713" s="42"/>
      <c r="N3713" s="42"/>
      <c r="O3713" s="42"/>
      <c r="P3713" s="42"/>
      <c r="Q3713" s="42"/>
      <c r="R3713" s="42"/>
      <c r="S3713" s="42"/>
      <c r="T3713" s="42"/>
      <c r="U3713" s="42"/>
      <c r="V3713" s="42"/>
      <c r="W3713" s="42"/>
      <c r="X3713" s="42"/>
      <c r="Y3713" s="41"/>
      <c r="Z3713" s="41"/>
      <c r="AA3713" s="43"/>
      <c r="AB3713" s="27"/>
      <c r="AC3713" s="27"/>
      <c r="AD3713" s="27"/>
      <c r="AE3713" s="44"/>
      <c r="AF3713" s="27"/>
      <c r="AG3713" s="28"/>
      <c r="AH3713" s="27"/>
      <c r="AI3713" s="27"/>
      <c r="AJ3713" s="27"/>
      <c r="AK3713" s="28"/>
      <c r="AL3713" s="29"/>
      <c r="AM3713" s="29"/>
      <c r="AN3713" s="29"/>
      <c r="AO3713" s="29"/>
      <c r="AP3713" s="29"/>
      <c r="AQ3713" s="29"/>
      <c r="AR3713" s="29"/>
      <c r="AS3713" s="29"/>
      <c r="AT3713" s="29"/>
      <c r="AU3713" s="29"/>
      <c r="AV3713" s="29"/>
      <c r="AW3713" s="29"/>
      <c r="AX3713" s="29"/>
      <c r="AY3713" s="31"/>
      <c r="AZ3713" s="30"/>
      <c r="BA3713" s="35"/>
    </row>
    <row r="3714" spans="1:53" x14ac:dyDescent="0.25">
      <c r="A3714" s="27"/>
      <c r="B3714" s="27"/>
      <c r="C3714" s="27"/>
      <c r="D3714" s="27"/>
      <c r="E3714" s="27"/>
      <c r="F3714" s="27"/>
      <c r="G3714" s="27"/>
      <c r="H3714" s="27"/>
      <c r="I3714" s="27"/>
      <c r="J3714" s="27"/>
      <c r="K3714" s="27"/>
      <c r="L3714" s="27"/>
      <c r="M3714" s="42"/>
      <c r="N3714" s="42"/>
      <c r="O3714" s="42"/>
      <c r="P3714" s="42"/>
      <c r="Q3714" s="42"/>
      <c r="R3714" s="42"/>
      <c r="S3714" s="42"/>
      <c r="T3714" s="42"/>
      <c r="U3714" s="42"/>
      <c r="V3714" s="42"/>
      <c r="W3714" s="42"/>
      <c r="X3714" s="42"/>
      <c r="Y3714" s="41"/>
      <c r="Z3714" s="41"/>
      <c r="AA3714" s="43"/>
      <c r="AB3714" s="27"/>
      <c r="AC3714" s="27"/>
      <c r="AD3714" s="27"/>
      <c r="AE3714" s="44"/>
      <c r="AF3714" s="27"/>
      <c r="AG3714" s="28"/>
      <c r="AH3714" s="27"/>
      <c r="AI3714" s="27"/>
      <c r="AJ3714" s="27"/>
      <c r="AK3714" s="28"/>
      <c r="AL3714" s="29"/>
      <c r="AM3714" s="29"/>
      <c r="AN3714" s="29"/>
      <c r="AO3714" s="29"/>
      <c r="AP3714" s="29"/>
      <c r="AQ3714" s="29"/>
      <c r="AR3714" s="29"/>
      <c r="AS3714" s="29"/>
      <c r="AT3714" s="29"/>
      <c r="AU3714" s="29"/>
      <c r="AV3714" s="29"/>
      <c r="AW3714" s="29"/>
      <c r="AX3714" s="29"/>
      <c r="AY3714" s="31"/>
      <c r="AZ3714" s="30"/>
      <c r="BA3714" s="35"/>
    </row>
    <row r="3715" spans="1:53" x14ac:dyDescent="0.25">
      <c r="A3715" s="27"/>
      <c r="B3715" s="27"/>
      <c r="C3715" s="27"/>
      <c r="D3715" s="27"/>
      <c r="E3715" s="27"/>
      <c r="F3715" s="27"/>
      <c r="G3715" s="27"/>
      <c r="H3715" s="27"/>
      <c r="I3715" s="27"/>
      <c r="J3715" s="27"/>
      <c r="K3715" s="27"/>
      <c r="L3715" s="27"/>
      <c r="M3715" s="42"/>
      <c r="N3715" s="42"/>
      <c r="O3715" s="42"/>
      <c r="P3715" s="42"/>
      <c r="Q3715" s="42"/>
      <c r="R3715" s="42"/>
      <c r="S3715" s="42"/>
      <c r="T3715" s="42"/>
      <c r="U3715" s="42"/>
      <c r="V3715" s="42"/>
      <c r="W3715" s="42"/>
      <c r="X3715" s="42"/>
      <c r="Y3715" s="41"/>
      <c r="Z3715" s="41"/>
      <c r="AA3715" s="43"/>
      <c r="AB3715" s="27"/>
      <c r="AC3715" s="27"/>
      <c r="AD3715" s="27"/>
      <c r="AE3715" s="44"/>
      <c r="AF3715" s="27"/>
      <c r="AG3715" s="28"/>
      <c r="AH3715" s="27"/>
      <c r="AI3715" s="27"/>
      <c r="AJ3715" s="27"/>
      <c r="AK3715" s="28"/>
      <c r="AL3715" s="29"/>
      <c r="AM3715" s="29"/>
      <c r="AN3715" s="29"/>
      <c r="AO3715" s="29"/>
      <c r="AP3715" s="29"/>
      <c r="AQ3715" s="29"/>
      <c r="AR3715" s="29"/>
      <c r="AS3715" s="29"/>
      <c r="AT3715" s="29"/>
      <c r="AU3715" s="29"/>
      <c r="AV3715" s="29"/>
      <c r="AW3715" s="29"/>
      <c r="AX3715" s="29"/>
      <c r="AY3715" s="31"/>
      <c r="AZ3715" s="30"/>
      <c r="BA3715" s="35"/>
    </row>
    <row r="3716" spans="1:53" x14ac:dyDescent="0.25">
      <c r="A3716" s="27"/>
      <c r="B3716" s="27"/>
      <c r="C3716" s="27"/>
      <c r="D3716" s="27"/>
      <c r="E3716" s="27"/>
      <c r="F3716" s="27"/>
      <c r="G3716" s="27"/>
      <c r="H3716" s="27"/>
      <c r="I3716" s="27"/>
      <c r="J3716" s="27"/>
      <c r="K3716" s="27"/>
      <c r="L3716" s="27"/>
      <c r="M3716" s="42"/>
      <c r="N3716" s="42"/>
      <c r="O3716" s="42"/>
      <c r="P3716" s="42"/>
      <c r="Q3716" s="42"/>
      <c r="R3716" s="42"/>
      <c r="S3716" s="42"/>
      <c r="T3716" s="42"/>
      <c r="U3716" s="42"/>
      <c r="V3716" s="42"/>
      <c r="W3716" s="42"/>
      <c r="X3716" s="42"/>
      <c r="Y3716" s="41"/>
      <c r="Z3716" s="41"/>
      <c r="AA3716" s="43"/>
      <c r="AB3716" s="27"/>
      <c r="AC3716" s="27"/>
      <c r="AD3716" s="27"/>
      <c r="AE3716" s="44"/>
      <c r="AF3716" s="27"/>
      <c r="AG3716" s="28"/>
      <c r="AH3716" s="27"/>
      <c r="AI3716" s="27"/>
      <c r="AJ3716" s="27"/>
      <c r="AK3716" s="28"/>
      <c r="AL3716" s="29"/>
      <c r="AM3716" s="29"/>
      <c r="AN3716" s="29"/>
      <c r="AO3716" s="29"/>
      <c r="AP3716" s="29"/>
      <c r="AQ3716" s="29"/>
      <c r="AR3716" s="29"/>
      <c r="AS3716" s="29"/>
      <c r="AT3716" s="29"/>
      <c r="AU3716" s="29"/>
      <c r="AV3716" s="29"/>
      <c r="AW3716" s="29"/>
      <c r="AX3716" s="29"/>
      <c r="AY3716" s="31"/>
      <c r="AZ3716" s="30"/>
      <c r="BA3716" s="35"/>
    </row>
    <row r="3717" spans="1:53" x14ac:dyDescent="0.25">
      <c r="A3717" s="27"/>
      <c r="B3717" s="27"/>
      <c r="C3717" s="27"/>
      <c r="D3717" s="27"/>
      <c r="E3717" s="27"/>
      <c r="F3717" s="27"/>
      <c r="G3717" s="27"/>
      <c r="H3717" s="27"/>
      <c r="I3717" s="27"/>
      <c r="J3717" s="27"/>
      <c r="K3717" s="27"/>
      <c r="L3717" s="27"/>
      <c r="M3717" s="42"/>
      <c r="N3717" s="42"/>
      <c r="O3717" s="42"/>
      <c r="P3717" s="42"/>
      <c r="Q3717" s="42"/>
      <c r="R3717" s="42"/>
      <c r="S3717" s="42"/>
      <c r="T3717" s="42"/>
      <c r="U3717" s="42"/>
      <c r="V3717" s="42"/>
      <c r="W3717" s="42"/>
      <c r="X3717" s="42"/>
      <c r="Y3717" s="41"/>
      <c r="Z3717" s="41"/>
      <c r="AA3717" s="43"/>
      <c r="AB3717" s="27"/>
      <c r="AC3717" s="27"/>
      <c r="AD3717" s="27"/>
      <c r="AE3717" s="44"/>
      <c r="AF3717" s="27"/>
      <c r="AG3717" s="28"/>
      <c r="AH3717" s="27"/>
      <c r="AI3717" s="27"/>
      <c r="AJ3717" s="27"/>
      <c r="AK3717" s="28"/>
      <c r="AL3717" s="29"/>
      <c r="AM3717" s="29"/>
      <c r="AN3717" s="29"/>
      <c r="AO3717" s="29"/>
      <c r="AP3717" s="29"/>
      <c r="AQ3717" s="29"/>
      <c r="AR3717" s="29"/>
      <c r="AS3717" s="29"/>
      <c r="AT3717" s="29"/>
      <c r="AU3717" s="29"/>
      <c r="AV3717" s="29"/>
      <c r="AW3717" s="29"/>
      <c r="AX3717" s="29"/>
      <c r="AY3717" s="31"/>
      <c r="AZ3717" s="30"/>
      <c r="BA3717" s="35"/>
    </row>
    <row r="3718" spans="1:53" x14ac:dyDescent="0.25">
      <c r="A3718" s="27"/>
      <c r="B3718" s="27"/>
      <c r="C3718" s="27"/>
      <c r="D3718" s="27"/>
      <c r="E3718" s="27"/>
      <c r="F3718" s="27"/>
      <c r="G3718" s="27"/>
      <c r="H3718" s="27"/>
      <c r="I3718" s="27"/>
      <c r="J3718" s="27"/>
      <c r="K3718" s="27"/>
      <c r="L3718" s="27"/>
      <c r="M3718" s="42"/>
      <c r="N3718" s="42"/>
      <c r="O3718" s="42"/>
      <c r="P3718" s="42"/>
      <c r="Q3718" s="42"/>
      <c r="R3718" s="42"/>
      <c r="S3718" s="42"/>
      <c r="T3718" s="42"/>
      <c r="U3718" s="42"/>
      <c r="V3718" s="42"/>
      <c r="W3718" s="42"/>
      <c r="X3718" s="42"/>
      <c r="Y3718" s="41"/>
      <c r="Z3718" s="41"/>
      <c r="AA3718" s="43"/>
      <c r="AB3718" s="27"/>
      <c r="AC3718" s="27"/>
      <c r="AD3718" s="27"/>
      <c r="AE3718" s="44"/>
      <c r="AF3718" s="27"/>
      <c r="AG3718" s="28"/>
      <c r="AH3718" s="27"/>
      <c r="AI3718" s="27"/>
      <c r="AJ3718" s="27"/>
      <c r="AK3718" s="28"/>
      <c r="AL3718" s="29"/>
      <c r="AM3718" s="29"/>
      <c r="AN3718" s="29"/>
      <c r="AO3718" s="29"/>
      <c r="AP3718" s="29"/>
      <c r="AQ3718" s="29"/>
      <c r="AR3718" s="29"/>
      <c r="AS3718" s="29"/>
      <c r="AT3718" s="29"/>
      <c r="AU3718" s="29"/>
      <c r="AV3718" s="29"/>
      <c r="AW3718" s="29"/>
      <c r="AX3718" s="29"/>
      <c r="AY3718" s="31"/>
      <c r="AZ3718" s="30"/>
      <c r="BA3718" s="35"/>
    </row>
    <row r="3719" spans="1:53" x14ac:dyDescent="0.25">
      <c r="A3719" s="27"/>
      <c r="B3719" s="27"/>
      <c r="C3719" s="27"/>
      <c r="D3719" s="27"/>
      <c r="E3719" s="27"/>
      <c r="F3719" s="27"/>
      <c r="G3719" s="27"/>
      <c r="H3719" s="27"/>
      <c r="I3719" s="27"/>
      <c r="J3719" s="27"/>
      <c r="K3719" s="27"/>
      <c r="L3719" s="27"/>
      <c r="M3719" s="42"/>
      <c r="N3719" s="42"/>
      <c r="O3719" s="42"/>
      <c r="P3719" s="42"/>
      <c r="Q3719" s="42"/>
      <c r="R3719" s="42"/>
      <c r="S3719" s="42"/>
      <c r="T3719" s="42"/>
      <c r="U3719" s="42"/>
      <c r="V3719" s="42"/>
      <c r="W3719" s="42"/>
      <c r="X3719" s="42"/>
      <c r="Y3719" s="41"/>
      <c r="Z3719" s="41"/>
      <c r="AA3719" s="43"/>
      <c r="AB3719" s="27"/>
      <c r="AC3719" s="27"/>
      <c r="AD3719" s="27"/>
      <c r="AE3719" s="44"/>
      <c r="AF3719" s="27"/>
      <c r="AG3719" s="28"/>
      <c r="AH3719" s="27"/>
      <c r="AI3719" s="27"/>
      <c r="AJ3719" s="27"/>
      <c r="AK3719" s="28"/>
      <c r="AL3719" s="29"/>
      <c r="AM3719" s="29"/>
      <c r="AN3719" s="29"/>
      <c r="AO3719" s="29"/>
      <c r="AP3719" s="29"/>
      <c r="AQ3719" s="29"/>
      <c r="AR3719" s="29"/>
      <c r="AS3719" s="29"/>
      <c r="AT3719" s="29"/>
      <c r="AU3719" s="29"/>
      <c r="AV3719" s="29"/>
      <c r="AW3719" s="29"/>
      <c r="AX3719" s="29"/>
      <c r="AY3719" s="31"/>
      <c r="AZ3719" s="30"/>
      <c r="BA3719" s="35"/>
    </row>
    <row r="3720" spans="1:53" x14ac:dyDescent="0.25">
      <c r="A3720" s="27"/>
      <c r="B3720" s="27"/>
      <c r="C3720" s="27"/>
      <c r="D3720" s="27"/>
      <c r="E3720" s="27"/>
      <c r="F3720" s="27"/>
      <c r="G3720" s="27"/>
      <c r="H3720" s="27"/>
      <c r="I3720" s="27"/>
      <c r="J3720" s="27"/>
      <c r="K3720" s="27"/>
      <c r="L3720" s="27"/>
      <c r="M3720" s="42"/>
      <c r="N3720" s="42"/>
      <c r="O3720" s="42"/>
      <c r="P3720" s="42"/>
      <c r="Q3720" s="42"/>
      <c r="R3720" s="42"/>
      <c r="S3720" s="42"/>
      <c r="T3720" s="42"/>
      <c r="U3720" s="42"/>
      <c r="V3720" s="42"/>
      <c r="W3720" s="42"/>
      <c r="X3720" s="42"/>
      <c r="Y3720" s="41"/>
      <c r="Z3720" s="41"/>
      <c r="AA3720" s="43"/>
      <c r="AB3720" s="27"/>
      <c r="AC3720" s="27"/>
      <c r="AD3720" s="27"/>
      <c r="AE3720" s="44"/>
      <c r="AF3720" s="27"/>
      <c r="AG3720" s="28"/>
      <c r="AH3720" s="27"/>
      <c r="AI3720" s="27"/>
      <c r="AJ3720" s="27"/>
      <c r="AK3720" s="28"/>
      <c r="AL3720" s="29"/>
      <c r="AM3720" s="29"/>
      <c r="AN3720" s="29"/>
      <c r="AO3720" s="29"/>
      <c r="AP3720" s="29"/>
      <c r="AQ3720" s="29"/>
      <c r="AR3720" s="29"/>
      <c r="AS3720" s="29"/>
      <c r="AT3720" s="29"/>
      <c r="AU3720" s="29"/>
      <c r="AV3720" s="29"/>
      <c r="AW3720" s="29"/>
      <c r="AX3720" s="29"/>
      <c r="AY3720" s="31"/>
      <c r="AZ3720" s="30"/>
      <c r="BA3720" s="35"/>
    </row>
    <row r="3721" spans="1:53" x14ac:dyDescent="0.25">
      <c r="A3721" s="27"/>
      <c r="B3721" s="27"/>
      <c r="C3721" s="27"/>
      <c r="D3721" s="27"/>
      <c r="E3721" s="27"/>
      <c r="F3721" s="27"/>
      <c r="G3721" s="27"/>
      <c r="H3721" s="27"/>
      <c r="I3721" s="27"/>
      <c r="J3721" s="27"/>
      <c r="K3721" s="27"/>
      <c r="L3721" s="27"/>
      <c r="M3721" s="42"/>
      <c r="N3721" s="42"/>
      <c r="O3721" s="42"/>
      <c r="P3721" s="42"/>
      <c r="Q3721" s="42"/>
      <c r="R3721" s="42"/>
      <c r="S3721" s="42"/>
      <c r="T3721" s="42"/>
      <c r="U3721" s="42"/>
      <c r="V3721" s="42"/>
      <c r="W3721" s="42"/>
      <c r="X3721" s="42"/>
      <c r="Y3721" s="41"/>
      <c r="Z3721" s="41"/>
      <c r="AA3721" s="43"/>
      <c r="AB3721" s="27"/>
      <c r="AC3721" s="27"/>
      <c r="AD3721" s="27"/>
      <c r="AE3721" s="44"/>
      <c r="AF3721" s="27"/>
      <c r="AG3721" s="28"/>
      <c r="AH3721" s="27"/>
      <c r="AI3721" s="27"/>
      <c r="AJ3721" s="27"/>
      <c r="AK3721" s="28"/>
      <c r="AL3721" s="29"/>
      <c r="AM3721" s="29"/>
      <c r="AN3721" s="29"/>
      <c r="AO3721" s="29"/>
      <c r="AP3721" s="29"/>
      <c r="AQ3721" s="29"/>
      <c r="AR3721" s="29"/>
      <c r="AS3721" s="29"/>
      <c r="AT3721" s="29"/>
      <c r="AU3721" s="29"/>
      <c r="AV3721" s="29"/>
      <c r="AW3721" s="29"/>
      <c r="AX3721" s="29"/>
      <c r="AY3721" s="31"/>
      <c r="AZ3721" s="30"/>
      <c r="BA3721" s="35"/>
    </row>
    <row r="3722" spans="1:53" x14ac:dyDescent="0.25">
      <c r="A3722" s="27"/>
      <c r="B3722" s="27"/>
      <c r="C3722" s="27"/>
      <c r="D3722" s="27"/>
      <c r="E3722" s="27"/>
      <c r="F3722" s="27"/>
      <c r="G3722" s="27"/>
      <c r="H3722" s="27"/>
      <c r="I3722" s="27"/>
      <c r="J3722" s="27"/>
      <c r="K3722" s="27"/>
      <c r="L3722" s="27"/>
      <c r="M3722" s="42"/>
      <c r="N3722" s="42"/>
      <c r="O3722" s="42"/>
      <c r="P3722" s="42"/>
      <c r="Q3722" s="42"/>
      <c r="R3722" s="42"/>
      <c r="S3722" s="42"/>
      <c r="T3722" s="42"/>
      <c r="U3722" s="42"/>
      <c r="V3722" s="42"/>
      <c r="W3722" s="42"/>
      <c r="X3722" s="42"/>
      <c r="Y3722" s="41"/>
      <c r="Z3722" s="41"/>
      <c r="AA3722" s="43"/>
      <c r="AB3722" s="27"/>
      <c r="AC3722" s="27"/>
      <c r="AD3722" s="27"/>
      <c r="AE3722" s="44"/>
      <c r="AF3722" s="27"/>
      <c r="AG3722" s="28"/>
      <c r="AH3722" s="27"/>
      <c r="AI3722" s="27"/>
      <c r="AJ3722" s="27"/>
      <c r="AK3722" s="28"/>
      <c r="AL3722" s="29"/>
      <c r="AM3722" s="29"/>
      <c r="AN3722" s="29"/>
      <c r="AO3722" s="29"/>
      <c r="AP3722" s="29"/>
      <c r="AQ3722" s="29"/>
      <c r="AR3722" s="29"/>
      <c r="AS3722" s="29"/>
      <c r="AT3722" s="29"/>
      <c r="AU3722" s="29"/>
      <c r="AV3722" s="29"/>
      <c r="AW3722" s="29"/>
      <c r="AX3722" s="29"/>
      <c r="AY3722" s="31"/>
      <c r="AZ3722" s="30"/>
      <c r="BA3722" s="35"/>
    </row>
    <row r="3723" spans="1:53" x14ac:dyDescent="0.25">
      <c r="A3723" s="27"/>
      <c r="B3723" s="27"/>
      <c r="C3723" s="27"/>
      <c r="D3723" s="27"/>
      <c r="E3723" s="27"/>
      <c r="F3723" s="27"/>
      <c r="G3723" s="27"/>
      <c r="H3723" s="27"/>
      <c r="I3723" s="27"/>
      <c r="J3723" s="27"/>
      <c r="K3723" s="27"/>
      <c r="L3723" s="27"/>
      <c r="M3723" s="42"/>
      <c r="N3723" s="42"/>
      <c r="O3723" s="42"/>
      <c r="P3723" s="42"/>
      <c r="Q3723" s="42"/>
      <c r="R3723" s="42"/>
      <c r="S3723" s="42"/>
      <c r="T3723" s="42"/>
      <c r="U3723" s="42"/>
      <c r="V3723" s="42"/>
      <c r="W3723" s="42"/>
      <c r="X3723" s="42"/>
      <c r="Y3723" s="41"/>
      <c r="Z3723" s="41"/>
      <c r="AA3723" s="43"/>
      <c r="AB3723" s="27"/>
      <c r="AC3723" s="27"/>
      <c r="AD3723" s="27"/>
      <c r="AE3723" s="44"/>
      <c r="AF3723" s="27"/>
      <c r="AG3723" s="28"/>
      <c r="AH3723" s="27"/>
      <c r="AI3723" s="27"/>
      <c r="AJ3723" s="27"/>
      <c r="AK3723" s="28"/>
      <c r="AL3723" s="29"/>
      <c r="AM3723" s="29"/>
      <c r="AN3723" s="29"/>
      <c r="AO3723" s="29"/>
      <c r="AP3723" s="29"/>
      <c r="AQ3723" s="29"/>
      <c r="AR3723" s="29"/>
      <c r="AS3723" s="29"/>
      <c r="AT3723" s="29"/>
      <c r="AU3723" s="29"/>
      <c r="AV3723" s="29"/>
      <c r="AW3723" s="29"/>
      <c r="AX3723" s="29"/>
      <c r="AY3723" s="31"/>
      <c r="AZ3723" s="30"/>
      <c r="BA3723" s="35"/>
    </row>
    <row r="3724" spans="1:53" x14ac:dyDescent="0.25">
      <c r="A3724" s="27"/>
      <c r="B3724" s="27"/>
      <c r="C3724" s="27"/>
      <c r="D3724" s="27"/>
      <c r="E3724" s="27"/>
      <c r="F3724" s="27"/>
      <c r="G3724" s="27"/>
      <c r="H3724" s="27"/>
      <c r="I3724" s="27"/>
      <c r="J3724" s="27"/>
      <c r="K3724" s="27"/>
      <c r="L3724" s="27"/>
      <c r="M3724" s="42"/>
      <c r="N3724" s="42"/>
      <c r="O3724" s="42"/>
      <c r="P3724" s="42"/>
      <c r="Q3724" s="42"/>
      <c r="R3724" s="42"/>
      <c r="S3724" s="42"/>
      <c r="T3724" s="42"/>
      <c r="U3724" s="42"/>
      <c r="V3724" s="42"/>
      <c r="W3724" s="42"/>
      <c r="X3724" s="42"/>
      <c r="Y3724" s="41"/>
      <c r="Z3724" s="41"/>
      <c r="AA3724" s="43"/>
      <c r="AB3724" s="27"/>
      <c r="AC3724" s="27"/>
      <c r="AD3724" s="27"/>
      <c r="AE3724" s="44"/>
      <c r="AF3724" s="27"/>
      <c r="AG3724" s="28"/>
      <c r="AH3724" s="27"/>
      <c r="AI3724" s="27"/>
      <c r="AJ3724" s="27"/>
      <c r="AK3724" s="28"/>
      <c r="AL3724" s="29"/>
      <c r="AM3724" s="29"/>
      <c r="AN3724" s="29"/>
      <c r="AO3724" s="29"/>
      <c r="AP3724" s="29"/>
      <c r="AQ3724" s="29"/>
      <c r="AR3724" s="29"/>
      <c r="AS3724" s="29"/>
      <c r="AT3724" s="29"/>
      <c r="AU3724" s="29"/>
      <c r="AV3724" s="29"/>
      <c r="AW3724" s="29"/>
      <c r="AX3724" s="29"/>
      <c r="AY3724" s="31"/>
      <c r="AZ3724" s="30"/>
      <c r="BA3724" s="35"/>
    </row>
    <row r="3725" spans="1:53" x14ac:dyDescent="0.25">
      <c r="A3725" s="27"/>
      <c r="B3725" s="27"/>
      <c r="C3725" s="27"/>
      <c r="D3725" s="27"/>
      <c r="E3725" s="27"/>
      <c r="F3725" s="27"/>
      <c r="G3725" s="27"/>
      <c r="H3725" s="27"/>
      <c r="I3725" s="27"/>
      <c r="J3725" s="27"/>
      <c r="K3725" s="27"/>
      <c r="L3725" s="27"/>
      <c r="M3725" s="42"/>
      <c r="N3725" s="42"/>
      <c r="O3725" s="42"/>
      <c r="P3725" s="42"/>
      <c r="Q3725" s="42"/>
      <c r="R3725" s="42"/>
      <c r="S3725" s="42"/>
      <c r="T3725" s="42"/>
      <c r="U3725" s="42"/>
      <c r="V3725" s="42"/>
      <c r="W3725" s="42"/>
      <c r="X3725" s="42"/>
      <c r="Y3725" s="41"/>
      <c r="Z3725" s="41"/>
      <c r="AA3725" s="43"/>
      <c r="AB3725" s="27"/>
      <c r="AC3725" s="27"/>
      <c r="AD3725" s="27"/>
      <c r="AE3725" s="44"/>
      <c r="AF3725" s="27"/>
      <c r="AG3725" s="28"/>
      <c r="AH3725" s="27"/>
      <c r="AI3725" s="27"/>
      <c r="AJ3725" s="27"/>
      <c r="AK3725" s="28"/>
      <c r="AL3725" s="29"/>
      <c r="AM3725" s="29"/>
      <c r="AN3725" s="29"/>
      <c r="AO3725" s="29"/>
      <c r="AP3725" s="29"/>
      <c r="AQ3725" s="29"/>
      <c r="AR3725" s="29"/>
      <c r="AS3725" s="29"/>
      <c r="AT3725" s="29"/>
      <c r="AU3725" s="29"/>
      <c r="AV3725" s="29"/>
      <c r="AW3725" s="29"/>
      <c r="AX3725" s="29"/>
      <c r="AY3725" s="31"/>
      <c r="AZ3725" s="30"/>
      <c r="BA3725" s="35"/>
    </row>
    <row r="3726" spans="1:53" x14ac:dyDescent="0.25">
      <c r="A3726" s="27"/>
      <c r="B3726" s="27"/>
      <c r="C3726" s="27"/>
      <c r="D3726" s="27"/>
      <c r="E3726" s="27"/>
      <c r="F3726" s="27"/>
      <c r="G3726" s="27"/>
      <c r="H3726" s="27"/>
      <c r="I3726" s="27"/>
      <c r="J3726" s="27"/>
      <c r="K3726" s="27"/>
      <c r="L3726" s="27"/>
      <c r="M3726" s="42"/>
      <c r="N3726" s="42"/>
      <c r="O3726" s="42"/>
      <c r="P3726" s="42"/>
      <c r="Q3726" s="42"/>
      <c r="R3726" s="42"/>
      <c r="S3726" s="42"/>
      <c r="T3726" s="42"/>
      <c r="U3726" s="42"/>
      <c r="V3726" s="42"/>
      <c r="W3726" s="42"/>
      <c r="X3726" s="42"/>
      <c r="Y3726" s="41"/>
      <c r="Z3726" s="41"/>
      <c r="AA3726" s="43"/>
      <c r="AB3726" s="27"/>
      <c r="AC3726" s="27"/>
      <c r="AD3726" s="27"/>
      <c r="AE3726" s="44"/>
      <c r="AF3726" s="27"/>
      <c r="AG3726" s="28"/>
      <c r="AH3726" s="27"/>
      <c r="AI3726" s="27"/>
      <c r="AJ3726" s="27"/>
      <c r="AK3726" s="28"/>
      <c r="AL3726" s="29"/>
      <c r="AM3726" s="29"/>
      <c r="AN3726" s="29"/>
      <c r="AO3726" s="29"/>
      <c r="AP3726" s="29"/>
      <c r="AQ3726" s="29"/>
      <c r="AR3726" s="29"/>
      <c r="AS3726" s="29"/>
      <c r="AT3726" s="29"/>
      <c r="AU3726" s="29"/>
      <c r="AV3726" s="29"/>
      <c r="AW3726" s="29"/>
      <c r="AX3726" s="29"/>
      <c r="AY3726" s="31"/>
      <c r="AZ3726" s="30"/>
      <c r="BA3726" s="35"/>
    </row>
    <row r="3727" spans="1:53" x14ac:dyDescent="0.25">
      <c r="A3727" s="27"/>
      <c r="B3727" s="27"/>
      <c r="C3727" s="27"/>
      <c r="D3727" s="27"/>
      <c r="E3727" s="27"/>
      <c r="F3727" s="27"/>
      <c r="G3727" s="27"/>
      <c r="H3727" s="27"/>
      <c r="I3727" s="27"/>
      <c r="J3727" s="27"/>
      <c r="K3727" s="27"/>
      <c r="L3727" s="27"/>
      <c r="M3727" s="42"/>
      <c r="N3727" s="42"/>
      <c r="O3727" s="42"/>
      <c r="P3727" s="42"/>
      <c r="Q3727" s="42"/>
      <c r="R3727" s="42"/>
      <c r="S3727" s="42"/>
      <c r="T3727" s="42"/>
      <c r="U3727" s="42"/>
      <c r="V3727" s="42"/>
      <c r="W3727" s="42"/>
      <c r="X3727" s="42"/>
      <c r="Y3727" s="41"/>
      <c r="Z3727" s="41"/>
      <c r="AA3727" s="43"/>
      <c r="AB3727" s="27"/>
      <c r="AC3727" s="27"/>
      <c r="AD3727" s="27"/>
      <c r="AE3727" s="44"/>
      <c r="AF3727" s="27"/>
      <c r="AG3727" s="28"/>
      <c r="AH3727" s="27"/>
      <c r="AI3727" s="27"/>
      <c r="AJ3727" s="27"/>
      <c r="AK3727" s="28"/>
      <c r="AL3727" s="29"/>
      <c r="AM3727" s="29"/>
      <c r="AN3727" s="29"/>
      <c r="AO3727" s="29"/>
      <c r="AP3727" s="29"/>
      <c r="AQ3727" s="29"/>
      <c r="AR3727" s="29"/>
      <c r="AS3727" s="29"/>
      <c r="AT3727" s="29"/>
      <c r="AU3727" s="29"/>
      <c r="AV3727" s="29"/>
      <c r="AW3727" s="29"/>
      <c r="AX3727" s="29"/>
      <c r="AY3727" s="31"/>
      <c r="AZ3727" s="30"/>
      <c r="BA3727" s="35"/>
    </row>
    <row r="3728" spans="1:53" x14ac:dyDescent="0.25">
      <c r="A3728" s="27"/>
      <c r="B3728" s="27"/>
      <c r="C3728" s="27"/>
      <c r="D3728" s="27"/>
      <c r="E3728" s="27"/>
      <c r="F3728" s="27"/>
      <c r="G3728" s="27"/>
      <c r="H3728" s="27"/>
      <c r="I3728" s="27"/>
      <c r="J3728" s="27"/>
      <c r="K3728" s="27"/>
      <c r="L3728" s="27"/>
      <c r="M3728" s="42"/>
      <c r="N3728" s="42"/>
      <c r="O3728" s="42"/>
      <c r="P3728" s="42"/>
      <c r="Q3728" s="42"/>
      <c r="R3728" s="42"/>
      <c r="S3728" s="42"/>
      <c r="T3728" s="42"/>
      <c r="U3728" s="42"/>
      <c r="V3728" s="42"/>
      <c r="W3728" s="42"/>
      <c r="X3728" s="42"/>
      <c r="Y3728" s="41"/>
      <c r="Z3728" s="41"/>
      <c r="AA3728" s="43"/>
      <c r="AB3728" s="27"/>
      <c r="AC3728" s="27"/>
      <c r="AD3728" s="27"/>
      <c r="AE3728" s="44"/>
      <c r="AF3728" s="27"/>
      <c r="AG3728" s="28"/>
      <c r="AH3728" s="27"/>
      <c r="AI3728" s="27"/>
      <c r="AJ3728" s="27"/>
      <c r="AK3728" s="28"/>
      <c r="AL3728" s="29"/>
      <c r="AM3728" s="29"/>
      <c r="AN3728" s="29"/>
      <c r="AO3728" s="29"/>
      <c r="AP3728" s="29"/>
      <c r="AQ3728" s="29"/>
      <c r="AR3728" s="29"/>
      <c r="AS3728" s="29"/>
      <c r="AT3728" s="29"/>
      <c r="AU3728" s="29"/>
      <c r="AV3728" s="29"/>
      <c r="AW3728" s="29"/>
      <c r="AX3728" s="29"/>
      <c r="AY3728" s="31"/>
      <c r="AZ3728" s="30"/>
      <c r="BA3728" s="35"/>
    </row>
    <row r="3729" spans="1:53" x14ac:dyDescent="0.25">
      <c r="A3729" s="27"/>
      <c r="B3729" s="27"/>
      <c r="C3729" s="27"/>
      <c r="D3729" s="27"/>
      <c r="E3729" s="27"/>
      <c r="F3729" s="27"/>
      <c r="G3729" s="27"/>
      <c r="H3729" s="27"/>
      <c r="I3729" s="27"/>
      <c r="J3729" s="27"/>
      <c r="K3729" s="27"/>
      <c r="L3729" s="27"/>
      <c r="M3729" s="42"/>
      <c r="N3729" s="42"/>
      <c r="O3729" s="42"/>
      <c r="P3729" s="42"/>
      <c r="Q3729" s="42"/>
      <c r="R3729" s="42"/>
      <c r="S3729" s="42"/>
      <c r="T3729" s="42"/>
      <c r="U3729" s="42"/>
      <c r="V3729" s="42"/>
      <c r="W3729" s="42"/>
      <c r="X3729" s="42"/>
      <c r="Y3729" s="41"/>
      <c r="Z3729" s="41"/>
      <c r="AA3729" s="43"/>
      <c r="AB3729" s="27"/>
      <c r="AC3729" s="27"/>
      <c r="AD3729" s="27"/>
      <c r="AE3729" s="44"/>
      <c r="AF3729" s="27"/>
      <c r="AG3729" s="28"/>
      <c r="AH3729" s="27"/>
      <c r="AI3729" s="27"/>
      <c r="AJ3729" s="27"/>
      <c r="AK3729" s="28"/>
      <c r="AL3729" s="29"/>
      <c r="AM3729" s="29"/>
      <c r="AN3729" s="29"/>
      <c r="AO3729" s="29"/>
      <c r="AP3729" s="29"/>
      <c r="AQ3729" s="29"/>
      <c r="AR3729" s="29"/>
      <c r="AS3729" s="29"/>
      <c r="AT3729" s="29"/>
      <c r="AU3729" s="29"/>
      <c r="AV3729" s="29"/>
      <c r="AW3729" s="29"/>
      <c r="AX3729" s="29"/>
      <c r="AY3729" s="31"/>
      <c r="AZ3729" s="30"/>
      <c r="BA3729" s="35"/>
    </row>
    <row r="3730" spans="1:53" x14ac:dyDescent="0.25">
      <c r="A3730" s="27"/>
      <c r="B3730" s="27"/>
      <c r="C3730" s="27"/>
      <c r="D3730" s="27"/>
      <c r="E3730" s="27"/>
      <c r="F3730" s="27"/>
      <c r="G3730" s="27"/>
      <c r="H3730" s="27"/>
      <c r="I3730" s="27"/>
      <c r="J3730" s="27"/>
      <c r="K3730" s="27"/>
      <c r="L3730" s="27"/>
      <c r="M3730" s="42"/>
      <c r="N3730" s="42"/>
      <c r="O3730" s="42"/>
      <c r="P3730" s="42"/>
      <c r="Q3730" s="42"/>
      <c r="R3730" s="42"/>
      <c r="S3730" s="42"/>
      <c r="T3730" s="42"/>
      <c r="U3730" s="42"/>
      <c r="V3730" s="42"/>
      <c r="W3730" s="42"/>
      <c r="X3730" s="42"/>
      <c r="Y3730" s="41"/>
      <c r="Z3730" s="41"/>
      <c r="AA3730" s="43"/>
      <c r="AB3730" s="27"/>
      <c r="AC3730" s="27"/>
      <c r="AD3730" s="27"/>
      <c r="AE3730" s="44"/>
      <c r="AF3730" s="27"/>
      <c r="AG3730" s="28"/>
      <c r="AH3730" s="27"/>
      <c r="AI3730" s="27"/>
      <c r="AJ3730" s="27"/>
      <c r="AK3730" s="28"/>
      <c r="AL3730" s="29"/>
      <c r="AM3730" s="29"/>
      <c r="AN3730" s="29"/>
      <c r="AO3730" s="29"/>
      <c r="AP3730" s="29"/>
      <c r="AQ3730" s="29"/>
      <c r="AR3730" s="29"/>
      <c r="AS3730" s="29"/>
      <c r="AT3730" s="29"/>
      <c r="AU3730" s="29"/>
      <c r="AV3730" s="29"/>
      <c r="AW3730" s="29"/>
      <c r="AX3730" s="29"/>
      <c r="AY3730" s="31"/>
      <c r="AZ3730" s="30"/>
      <c r="BA3730" s="35"/>
    </row>
    <row r="3731" spans="1:53" x14ac:dyDescent="0.25">
      <c r="A3731" s="27"/>
      <c r="B3731" s="27"/>
      <c r="C3731" s="27"/>
      <c r="D3731" s="27"/>
      <c r="E3731" s="27"/>
      <c r="F3731" s="27"/>
      <c r="G3731" s="27"/>
      <c r="H3731" s="27"/>
      <c r="I3731" s="27"/>
      <c r="J3731" s="27"/>
      <c r="K3731" s="27"/>
      <c r="L3731" s="27"/>
      <c r="M3731" s="42"/>
      <c r="N3731" s="42"/>
      <c r="O3731" s="42"/>
      <c r="P3731" s="42"/>
      <c r="Q3731" s="42"/>
      <c r="R3731" s="42"/>
      <c r="S3731" s="42"/>
      <c r="T3731" s="42"/>
      <c r="U3731" s="42"/>
      <c r="V3731" s="42"/>
      <c r="W3731" s="42"/>
      <c r="X3731" s="42"/>
      <c r="Y3731" s="41"/>
      <c r="Z3731" s="41"/>
      <c r="AA3731" s="43"/>
      <c r="AB3731" s="27"/>
      <c r="AC3731" s="27"/>
      <c r="AD3731" s="27"/>
      <c r="AE3731" s="44"/>
      <c r="AF3731" s="27"/>
      <c r="AG3731" s="28"/>
      <c r="AH3731" s="27"/>
      <c r="AI3731" s="27"/>
      <c r="AJ3731" s="27"/>
      <c r="AK3731" s="28"/>
      <c r="AL3731" s="29"/>
      <c r="AM3731" s="29"/>
      <c r="AN3731" s="29"/>
      <c r="AO3731" s="29"/>
      <c r="AP3731" s="29"/>
      <c r="AQ3731" s="29"/>
      <c r="AR3731" s="29"/>
      <c r="AS3731" s="29"/>
      <c r="AT3731" s="29"/>
      <c r="AU3731" s="29"/>
      <c r="AV3731" s="29"/>
      <c r="AW3731" s="29"/>
      <c r="AX3731" s="29"/>
      <c r="AY3731" s="31"/>
      <c r="AZ3731" s="30"/>
      <c r="BA3731" s="35"/>
    </row>
    <row r="3732" spans="1:53" x14ac:dyDescent="0.25">
      <c r="A3732" s="27"/>
      <c r="B3732" s="27"/>
      <c r="C3732" s="27"/>
      <c r="D3732" s="27"/>
      <c r="E3732" s="27"/>
      <c r="F3732" s="27"/>
      <c r="G3732" s="27"/>
      <c r="H3732" s="27"/>
      <c r="I3732" s="27"/>
      <c r="J3732" s="27"/>
      <c r="K3732" s="27"/>
      <c r="L3732" s="27"/>
      <c r="M3732" s="42"/>
      <c r="N3732" s="42"/>
      <c r="O3732" s="42"/>
      <c r="P3732" s="42"/>
      <c r="Q3732" s="42"/>
      <c r="R3732" s="42"/>
      <c r="S3732" s="42"/>
      <c r="T3732" s="42"/>
      <c r="U3732" s="42"/>
      <c r="V3732" s="42"/>
      <c r="W3732" s="42"/>
      <c r="X3732" s="42"/>
      <c r="Y3732" s="41"/>
      <c r="Z3732" s="41"/>
      <c r="AA3732" s="43"/>
      <c r="AB3732" s="27"/>
      <c r="AC3732" s="27"/>
      <c r="AD3732" s="27"/>
      <c r="AE3732" s="44"/>
      <c r="AF3732" s="27"/>
      <c r="AG3732" s="28"/>
      <c r="AH3732" s="27"/>
      <c r="AI3732" s="27"/>
      <c r="AJ3732" s="27"/>
      <c r="AK3732" s="28"/>
      <c r="AL3732" s="29"/>
      <c r="AM3732" s="29"/>
      <c r="AN3732" s="29"/>
      <c r="AO3732" s="29"/>
      <c r="AP3732" s="29"/>
      <c r="AQ3732" s="29"/>
      <c r="AR3732" s="29"/>
      <c r="AS3732" s="29"/>
      <c r="AT3732" s="29"/>
      <c r="AU3732" s="29"/>
      <c r="AV3732" s="29"/>
      <c r="AW3732" s="29"/>
      <c r="AX3732" s="29"/>
      <c r="AY3732" s="31"/>
      <c r="AZ3732" s="30"/>
      <c r="BA3732" s="35"/>
    </row>
    <row r="3733" spans="1:53" x14ac:dyDescent="0.25">
      <c r="A3733" s="27"/>
      <c r="B3733" s="27"/>
      <c r="C3733" s="27"/>
      <c r="D3733" s="27"/>
      <c r="E3733" s="27"/>
      <c r="F3733" s="27"/>
      <c r="G3733" s="27"/>
      <c r="H3733" s="27"/>
      <c r="I3733" s="27"/>
      <c r="J3733" s="27"/>
      <c r="K3733" s="27"/>
      <c r="L3733" s="27"/>
      <c r="M3733" s="42"/>
      <c r="N3733" s="42"/>
      <c r="O3733" s="42"/>
      <c r="P3733" s="42"/>
      <c r="Q3733" s="42"/>
      <c r="R3733" s="42"/>
      <c r="S3733" s="42"/>
      <c r="T3733" s="42"/>
      <c r="U3733" s="42"/>
      <c r="V3733" s="42"/>
      <c r="W3733" s="42"/>
      <c r="X3733" s="42"/>
      <c r="Y3733" s="41"/>
      <c r="Z3733" s="41"/>
      <c r="AA3733" s="43"/>
      <c r="AB3733" s="27"/>
      <c r="AC3733" s="27"/>
      <c r="AD3733" s="27"/>
      <c r="AE3733" s="44"/>
      <c r="AF3733" s="27"/>
      <c r="AG3733" s="28"/>
      <c r="AH3733" s="27"/>
      <c r="AI3733" s="27"/>
      <c r="AJ3733" s="27"/>
      <c r="AK3733" s="28"/>
      <c r="AL3733" s="29"/>
      <c r="AM3733" s="29"/>
      <c r="AN3733" s="29"/>
      <c r="AO3733" s="29"/>
      <c r="AP3733" s="29"/>
      <c r="AQ3733" s="29"/>
      <c r="AR3733" s="29"/>
      <c r="AS3733" s="29"/>
      <c r="AT3733" s="29"/>
      <c r="AU3733" s="29"/>
      <c r="AV3733" s="29"/>
      <c r="AW3733" s="29"/>
      <c r="AX3733" s="29"/>
      <c r="AY3733" s="31"/>
      <c r="AZ3733" s="30"/>
      <c r="BA3733" s="35"/>
    </row>
    <row r="3734" spans="1:53" x14ac:dyDescent="0.25">
      <c r="A3734" s="27"/>
      <c r="B3734" s="27"/>
      <c r="C3734" s="27"/>
      <c r="D3734" s="27"/>
      <c r="E3734" s="27"/>
      <c r="F3734" s="27"/>
      <c r="G3734" s="27"/>
      <c r="H3734" s="27"/>
      <c r="I3734" s="27"/>
      <c r="J3734" s="27"/>
      <c r="K3734" s="27"/>
      <c r="L3734" s="27"/>
      <c r="M3734" s="42"/>
      <c r="N3734" s="42"/>
      <c r="O3734" s="42"/>
      <c r="P3734" s="42"/>
      <c r="Q3734" s="42"/>
      <c r="R3734" s="42"/>
      <c r="S3734" s="42"/>
      <c r="T3734" s="42"/>
      <c r="U3734" s="42"/>
      <c r="V3734" s="42"/>
      <c r="W3734" s="42"/>
      <c r="X3734" s="42"/>
      <c r="Y3734" s="41"/>
      <c r="Z3734" s="41"/>
      <c r="AA3734" s="43"/>
      <c r="AB3734" s="27"/>
      <c r="AC3734" s="27"/>
      <c r="AD3734" s="27"/>
      <c r="AE3734" s="44"/>
      <c r="AF3734" s="27"/>
      <c r="AG3734" s="28"/>
      <c r="AH3734" s="27"/>
      <c r="AI3734" s="27"/>
      <c r="AJ3734" s="27"/>
      <c r="AK3734" s="28"/>
      <c r="AL3734" s="29"/>
      <c r="AM3734" s="29"/>
      <c r="AN3734" s="29"/>
      <c r="AO3734" s="29"/>
      <c r="AP3734" s="29"/>
      <c r="AQ3734" s="29"/>
      <c r="AR3734" s="29"/>
      <c r="AS3734" s="29"/>
      <c r="AT3734" s="29"/>
      <c r="AU3734" s="29"/>
      <c r="AV3734" s="29"/>
      <c r="AW3734" s="29"/>
      <c r="AX3734" s="29"/>
      <c r="AY3734" s="31"/>
      <c r="AZ3734" s="30"/>
      <c r="BA3734" s="35"/>
    </row>
    <row r="3735" spans="1:53" x14ac:dyDescent="0.25">
      <c r="A3735" s="27"/>
      <c r="B3735" s="27"/>
      <c r="C3735" s="27"/>
      <c r="D3735" s="27"/>
      <c r="E3735" s="27"/>
      <c r="F3735" s="27"/>
      <c r="G3735" s="27"/>
      <c r="H3735" s="27"/>
      <c r="I3735" s="27"/>
      <c r="J3735" s="27"/>
      <c r="K3735" s="27"/>
      <c r="L3735" s="27"/>
      <c r="M3735" s="42"/>
      <c r="N3735" s="42"/>
      <c r="O3735" s="42"/>
      <c r="P3735" s="42"/>
      <c r="Q3735" s="42"/>
      <c r="R3735" s="42"/>
      <c r="S3735" s="42"/>
      <c r="T3735" s="42"/>
      <c r="U3735" s="42"/>
      <c r="V3735" s="42"/>
      <c r="W3735" s="42"/>
      <c r="X3735" s="42"/>
      <c r="Y3735" s="41"/>
      <c r="Z3735" s="41"/>
      <c r="AA3735" s="43"/>
      <c r="AB3735" s="27"/>
      <c r="AC3735" s="27"/>
      <c r="AD3735" s="27"/>
      <c r="AE3735" s="44"/>
      <c r="AF3735" s="27"/>
      <c r="AG3735" s="28"/>
      <c r="AH3735" s="27"/>
      <c r="AI3735" s="27"/>
      <c r="AJ3735" s="27"/>
      <c r="AK3735" s="28"/>
      <c r="AL3735" s="29"/>
      <c r="AM3735" s="29"/>
      <c r="AN3735" s="29"/>
      <c r="AO3735" s="29"/>
      <c r="AP3735" s="29"/>
      <c r="AQ3735" s="29"/>
      <c r="AR3735" s="29"/>
      <c r="AS3735" s="29"/>
      <c r="AT3735" s="29"/>
      <c r="AU3735" s="29"/>
      <c r="AV3735" s="29"/>
      <c r="AW3735" s="29"/>
      <c r="AX3735" s="29"/>
      <c r="AY3735" s="31"/>
      <c r="AZ3735" s="30"/>
      <c r="BA3735" s="35"/>
    </row>
    <row r="3736" spans="1:53" x14ac:dyDescent="0.25">
      <c r="A3736" s="27"/>
      <c r="B3736" s="27"/>
      <c r="C3736" s="27"/>
      <c r="D3736" s="27"/>
      <c r="E3736" s="27"/>
      <c r="F3736" s="27"/>
      <c r="G3736" s="27"/>
      <c r="H3736" s="27"/>
      <c r="I3736" s="27"/>
      <c r="J3736" s="27"/>
      <c r="K3736" s="27"/>
      <c r="L3736" s="27"/>
      <c r="M3736" s="42"/>
      <c r="N3736" s="42"/>
      <c r="O3736" s="42"/>
      <c r="P3736" s="42"/>
      <c r="Q3736" s="42"/>
      <c r="R3736" s="42"/>
      <c r="S3736" s="42"/>
      <c r="T3736" s="42"/>
      <c r="U3736" s="42"/>
      <c r="V3736" s="42"/>
      <c r="W3736" s="42"/>
      <c r="X3736" s="42"/>
      <c r="Y3736" s="41"/>
      <c r="Z3736" s="41"/>
      <c r="AA3736" s="43"/>
      <c r="AB3736" s="27"/>
      <c r="AC3736" s="27"/>
      <c r="AD3736" s="27"/>
      <c r="AE3736" s="44"/>
      <c r="AF3736" s="27"/>
      <c r="AG3736" s="28"/>
      <c r="AH3736" s="27"/>
      <c r="AI3736" s="27"/>
      <c r="AJ3736" s="27"/>
      <c r="AK3736" s="28"/>
      <c r="AL3736" s="29"/>
      <c r="AM3736" s="29"/>
      <c r="AN3736" s="29"/>
      <c r="AO3736" s="29"/>
      <c r="AP3736" s="29"/>
      <c r="AQ3736" s="29"/>
      <c r="AR3736" s="29"/>
      <c r="AS3736" s="29"/>
      <c r="AT3736" s="29"/>
      <c r="AU3736" s="29"/>
      <c r="AV3736" s="29"/>
      <c r="AW3736" s="29"/>
      <c r="AX3736" s="29"/>
      <c r="AY3736" s="31"/>
      <c r="AZ3736" s="30"/>
      <c r="BA3736" s="35"/>
    </row>
    <row r="3737" spans="1:53" x14ac:dyDescent="0.25">
      <c r="A3737" s="27"/>
      <c r="B3737" s="27"/>
      <c r="C3737" s="27"/>
      <c r="D3737" s="27"/>
      <c r="E3737" s="27"/>
      <c r="F3737" s="27"/>
      <c r="G3737" s="27"/>
      <c r="H3737" s="27"/>
      <c r="I3737" s="27"/>
      <c r="J3737" s="27"/>
      <c r="K3737" s="27"/>
      <c r="L3737" s="27"/>
      <c r="M3737" s="42"/>
      <c r="N3737" s="42"/>
      <c r="O3737" s="42"/>
      <c r="P3737" s="42"/>
      <c r="Q3737" s="42"/>
      <c r="R3737" s="42"/>
      <c r="S3737" s="42"/>
      <c r="T3737" s="42"/>
      <c r="U3737" s="42"/>
      <c r="V3737" s="42"/>
      <c r="W3737" s="42"/>
      <c r="X3737" s="42"/>
      <c r="Y3737" s="41"/>
      <c r="Z3737" s="41"/>
      <c r="AA3737" s="43"/>
      <c r="AB3737" s="27"/>
      <c r="AC3737" s="27"/>
      <c r="AD3737" s="27"/>
      <c r="AE3737" s="44"/>
      <c r="AF3737" s="27"/>
      <c r="AG3737" s="28"/>
      <c r="AH3737" s="27"/>
      <c r="AI3737" s="27"/>
      <c r="AJ3737" s="27"/>
      <c r="AK3737" s="28"/>
      <c r="AL3737" s="29"/>
      <c r="AM3737" s="29"/>
      <c r="AN3737" s="29"/>
      <c r="AO3737" s="29"/>
      <c r="AP3737" s="29"/>
      <c r="AQ3737" s="29"/>
      <c r="AR3737" s="29"/>
      <c r="AS3737" s="29"/>
      <c r="AT3737" s="29"/>
      <c r="AU3737" s="29"/>
      <c r="AV3737" s="29"/>
      <c r="AW3737" s="29"/>
      <c r="AX3737" s="29"/>
      <c r="AY3737" s="31"/>
      <c r="AZ3737" s="30"/>
      <c r="BA3737" s="35"/>
    </row>
    <row r="3738" spans="1:53" x14ac:dyDescent="0.25">
      <c r="A3738" s="27"/>
      <c r="B3738" s="27"/>
      <c r="C3738" s="27"/>
      <c r="D3738" s="27"/>
      <c r="E3738" s="27"/>
      <c r="F3738" s="27"/>
      <c r="G3738" s="27"/>
      <c r="H3738" s="27"/>
      <c r="I3738" s="27"/>
      <c r="J3738" s="27"/>
      <c r="K3738" s="27"/>
      <c r="L3738" s="27"/>
      <c r="M3738" s="42"/>
      <c r="N3738" s="42"/>
      <c r="O3738" s="42"/>
      <c r="P3738" s="42"/>
      <c r="Q3738" s="42"/>
      <c r="R3738" s="42"/>
      <c r="S3738" s="42"/>
      <c r="T3738" s="42"/>
      <c r="U3738" s="42"/>
      <c r="V3738" s="42"/>
      <c r="W3738" s="42"/>
      <c r="X3738" s="42"/>
      <c r="Y3738" s="41"/>
      <c r="Z3738" s="41"/>
      <c r="AA3738" s="43"/>
      <c r="AB3738" s="27"/>
      <c r="AC3738" s="27"/>
      <c r="AD3738" s="27"/>
      <c r="AE3738" s="44"/>
      <c r="AF3738" s="27"/>
      <c r="AG3738" s="28"/>
      <c r="AH3738" s="27"/>
      <c r="AI3738" s="27"/>
      <c r="AJ3738" s="27"/>
      <c r="AK3738" s="28"/>
      <c r="AL3738" s="29"/>
      <c r="AM3738" s="29"/>
      <c r="AN3738" s="29"/>
      <c r="AO3738" s="29"/>
      <c r="AP3738" s="29"/>
      <c r="AQ3738" s="29"/>
      <c r="AR3738" s="29"/>
      <c r="AS3738" s="29"/>
      <c r="AT3738" s="29"/>
      <c r="AU3738" s="29"/>
      <c r="AV3738" s="29"/>
      <c r="AW3738" s="29"/>
      <c r="AX3738" s="29"/>
      <c r="AY3738" s="31"/>
      <c r="AZ3738" s="30"/>
      <c r="BA3738" s="35"/>
    </row>
    <row r="3739" spans="1:53" x14ac:dyDescent="0.25">
      <c r="A3739" s="27"/>
      <c r="B3739" s="27"/>
      <c r="C3739" s="27"/>
      <c r="D3739" s="27"/>
      <c r="E3739" s="27"/>
      <c r="F3739" s="27"/>
      <c r="G3739" s="27"/>
      <c r="H3739" s="27"/>
      <c r="I3739" s="27"/>
      <c r="J3739" s="27"/>
      <c r="K3739" s="27"/>
      <c r="L3739" s="27"/>
      <c r="M3739" s="42"/>
      <c r="N3739" s="42"/>
      <c r="O3739" s="42"/>
      <c r="P3739" s="42"/>
      <c r="Q3739" s="42"/>
      <c r="R3739" s="42"/>
      <c r="S3739" s="42"/>
      <c r="T3739" s="42"/>
      <c r="U3739" s="42"/>
      <c r="V3739" s="42"/>
      <c r="W3739" s="42"/>
      <c r="X3739" s="42"/>
      <c r="Y3739" s="41"/>
      <c r="Z3739" s="41"/>
      <c r="AA3739" s="43"/>
      <c r="AB3739" s="27"/>
      <c r="AC3739" s="27"/>
      <c r="AD3739" s="27"/>
      <c r="AE3739" s="44"/>
      <c r="AF3739" s="27"/>
      <c r="AG3739" s="28"/>
      <c r="AH3739" s="27"/>
      <c r="AI3739" s="27"/>
      <c r="AJ3739" s="27"/>
      <c r="AK3739" s="28"/>
      <c r="AL3739" s="29"/>
      <c r="AM3739" s="29"/>
      <c r="AN3739" s="29"/>
      <c r="AO3739" s="29"/>
      <c r="AP3739" s="29"/>
      <c r="AQ3739" s="29"/>
      <c r="AR3739" s="29"/>
      <c r="AS3739" s="29"/>
      <c r="AT3739" s="29"/>
      <c r="AU3739" s="29"/>
      <c r="AV3739" s="29"/>
      <c r="AW3739" s="29"/>
      <c r="AX3739" s="29"/>
      <c r="AY3739" s="31"/>
      <c r="AZ3739" s="30"/>
      <c r="BA3739" s="35"/>
    </row>
    <row r="3740" spans="1:53" x14ac:dyDescent="0.25">
      <c r="A3740" s="27"/>
      <c r="B3740" s="27"/>
      <c r="C3740" s="27"/>
      <c r="D3740" s="27"/>
      <c r="E3740" s="27"/>
      <c r="F3740" s="27"/>
      <c r="G3740" s="27"/>
      <c r="H3740" s="27"/>
      <c r="I3740" s="27"/>
      <c r="J3740" s="27"/>
      <c r="K3740" s="27"/>
      <c r="L3740" s="27"/>
      <c r="M3740" s="42"/>
      <c r="N3740" s="42"/>
      <c r="O3740" s="42"/>
      <c r="P3740" s="42"/>
      <c r="Q3740" s="42"/>
      <c r="R3740" s="42"/>
      <c r="S3740" s="42"/>
      <c r="T3740" s="42"/>
      <c r="U3740" s="42"/>
      <c r="V3740" s="42"/>
      <c r="W3740" s="42"/>
      <c r="X3740" s="42"/>
      <c r="Y3740" s="41"/>
      <c r="Z3740" s="41"/>
      <c r="AA3740" s="43"/>
      <c r="AB3740" s="27"/>
      <c r="AC3740" s="27"/>
      <c r="AD3740" s="27"/>
      <c r="AE3740" s="44"/>
      <c r="AF3740" s="27"/>
      <c r="AG3740" s="28"/>
      <c r="AH3740" s="27"/>
      <c r="AI3740" s="27"/>
      <c r="AJ3740" s="27"/>
      <c r="AK3740" s="28"/>
      <c r="AL3740" s="29"/>
      <c r="AM3740" s="29"/>
      <c r="AN3740" s="29"/>
      <c r="AO3740" s="29"/>
      <c r="AP3740" s="29"/>
      <c r="AQ3740" s="29"/>
      <c r="AR3740" s="29"/>
      <c r="AS3740" s="29"/>
      <c r="AT3740" s="29"/>
      <c r="AU3740" s="29"/>
      <c r="AV3740" s="29"/>
      <c r="AW3740" s="29"/>
      <c r="AX3740" s="29"/>
      <c r="AY3740" s="31"/>
      <c r="AZ3740" s="30"/>
      <c r="BA3740" s="35"/>
    </row>
    <row r="3741" spans="1:53" x14ac:dyDescent="0.25">
      <c r="A3741" s="27"/>
      <c r="B3741" s="27"/>
      <c r="C3741" s="27"/>
      <c r="D3741" s="27"/>
      <c r="E3741" s="27"/>
      <c r="F3741" s="27"/>
      <c r="G3741" s="27"/>
      <c r="H3741" s="27"/>
      <c r="I3741" s="27"/>
      <c r="J3741" s="27"/>
      <c r="K3741" s="27"/>
      <c r="L3741" s="27"/>
      <c r="M3741" s="42"/>
      <c r="N3741" s="42"/>
      <c r="O3741" s="42"/>
      <c r="P3741" s="42"/>
      <c r="Q3741" s="42"/>
      <c r="R3741" s="42"/>
      <c r="S3741" s="42"/>
      <c r="T3741" s="42"/>
      <c r="U3741" s="42"/>
      <c r="V3741" s="42"/>
      <c r="W3741" s="42"/>
      <c r="X3741" s="42"/>
      <c r="Y3741" s="41"/>
      <c r="Z3741" s="41"/>
      <c r="AA3741" s="43"/>
      <c r="AB3741" s="27"/>
      <c r="AC3741" s="27"/>
      <c r="AD3741" s="27"/>
      <c r="AE3741" s="44"/>
      <c r="AF3741" s="27"/>
      <c r="AG3741" s="28"/>
      <c r="AH3741" s="27"/>
      <c r="AI3741" s="27"/>
      <c r="AJ3741" s="27"/>
      <c r="AK3741" s="28"/>
      <c r="AL3741" s="29"/>
      <c r="AM3741" s="29"/>
      <c r="AN3741" s="29"/>
      <c r="AO3741" s="29"/>
      <c r="AP3741" s="29"/>
      <c r="AQ3741" s="29"/>
      <c r="AR3741" s="29"/>
      <c r="AS3741" s="29"/>
      <c r="AT3741" s="29"/>
      <c r="AU3741" s="29"/>
      <c r="AV3741" s="29"/>
      <c r="AW3741" s="29"/>
      <c r="AX3741" s="29"/>
      <c r="AY3741" s="31"/>
      <c r="AZ3741" s="30"/>
      <c r="BA3741" s="35"/>
    </row>
    <row r="3742" spans="1:53" x14ac:dyDescent="0.25">
      <c r="A3742" s="27"/>
      <c r="B3742" s="27"/>
      <c r="C3742" s="27"/>
      <c r="D3742" s="27"/>
      <c r="E3742" s="27"/>
      <c r="F3742" s="27"/>
      <c r="G3742" s="27"/>
      <c r="H3742" s="27"/>
      <c r="I3742" s="27"/>
      <c r="J3742" s="27"/>
      <c r="K3742" s="27"/>
      <c r="L3742" s="27"/>
      <c r="M3742" s="42"/>
      <c r="N3742" s="42"/>
      <c r="O3742" s="42"/>
      <c r="P3742" s="42"/>
      <c r="Q3742" s="42"/>
      <c r="R3742" s="42"/>
      <c r="S3742" s="42"/>
      <c r="T3742" s="42"/>
      <c r="U3742" s="42"/>
      <c r="V3742" s="42"/>
      <c r="W3742" s="42"/>
      <c r="X3742" s="42"/>
      <c r="Y3742" s="41"/>
      <c r="Z3742" s="41"/>
      <c r="AA3742" s="43"/>
      <c r="AB3742" s="27"/>
      <c r="AC3742" s="27"/>
      <c r="AD3742" s="27"/>
      <c r="AE3742" s="44"/>
      <c r="AF3742" s="27"/>
      <c r="AG3742" s="28"/>
      <c r="AH3742" s="27"/>
      <c r="AI3742" s="27"/>
      <c r="AJ3742" s="27"/>
      <c r="AK3742" s="28"/>
      <c r="AL3742" s="29"/>
      <c r="AM3742" s="29"/>
      <c r="AN3742" s="29"/>
      <c r="AO3742" s="29"/>
      <c r="AP3742" s="29"/>
      <c r="AQ3742" s="29"/>
      <c r="AR3742" s="29"/>
      <c r="AS3742" s="29"/>
      <c r="AT3742" s="29"/>
      <c r="AU3742" s="29"/>
      <c r="AV3742" s="29"/>
      <c r="AW3742" s="29"/>
      <c r="AX3742" s="29"/>
      <c r="AY3742" s="31"/>
      <c r="AZ3742" s="30"/>
      <c r="BA3742" s="35"/>
    </row>
    <row r="3743" spans="1:53" x14ac:dyDescent="0.25">
      <c r="A3743" s="27"/>
      <c r="B3743" s="27"/>
      <c r="C3743" s="27"/>
      <c r="D3743" s="27"/>
      <c r="E3743" s="27"/>
      <c r="F3743" s="27"/>
      <c r="G3743" s="27"/>
      <c r="H3743" s="27"/>
      <c r="I3743" s="27"/>
      <c r="J3743" s="27"/>
      <c r="K3743" s="27"/>
      <c r="L3743" s="27"/>
      <c r="M3743" s="42"/>
      <c r="N3743" s="42"/>
      <c r="O3743" s="42"/>
      <c r="P3743" s="42"/>
      <c r="Q3743" s="42"/>
      <c r="R3743" s="42"/>
      <c r="S3743" s="42"/>
      <c r="T3743" s="42"/>
      <c r="U3743" s="42"/>
      <c r="V3743" s="42"/>
      <c r="W3743" s="42"/>
      <c r="X3743" s="42"/>
      <c r="Y3743" s="41"/>
      <c r="Z3743" s="41"/>
      <c r="AA3743" s="43"/>
      <c r="AB3743" s="27"/>
      <c r="AC3743" s="27"/>
      <c r="AD3743" s="27"/>
      <c r="AE3743" s="44"/>
      <c r="AF3743" s="27"/>
      <c r="AG3743" s="28"/>
      <c r="AH3743" s="27"/>
      <c r="AI3743" s="27"/>
      <c r="AJ3743" s="27"/>
      <c r="AK3743" s="28"/>
      <c r="AL3743" s="29"/>
      <c r="AM3743" s="29"/>
      <c r="AN3743" s="29"/>
      <c r="AO3743" s="29"/>
      <c r="AP3743" s="29"/>
      <c r="AQ3743" s="29"/>
      <c r="AR3743" s="29"/>
      <c r="AS3743" s="29"/>
      <c r="AT3743" s="29"/>
      <c r="AU3743" s="29"/>
      <c r="AV3743" s="29"/>
      <c r="AW3743" s="29"/>
      <c r="AX3743" s="29"/>
      <c r="AY3743" s="31"/>
      <c r="AZ3743" s="30"/>
      <c r="BA3743" s="35"/>
    </row>
    <row r="3744" spans="1:53" x14ac:dyDescent="0.25">
      <c r="A3744" s="27"/>
      <c r="B3744" s="27"/>
      <c r="C3744" s="27"/>
      <c r="D3744" s="27"/>
      <c r="E3744" s="27"/>
      <c r="F3744" s="27"/>
      <c r="G3744" s="27"/>
      <c r="H3744" s="27"/>
      <c r="I3744" s="27"/>
      <c r="J3744" s="27"/>
      <c r="K3744" s="27"/>
      <c r="L3744" s="27"/>
      <c r="M3744" s="42"/>
      <c r="N3744" s="42"/>
      <c r="O3744" s="42"/>
      <c r="P3744" s="42"/>
      <c r="Q3744" s="42"/>
      <c r="R3744" s="42"/>
      <c r="S3744" s="42"/>
      <c r="T3744" s="42"/>
      <c r="U3744" s="42"/>
      <c r="V3744" s="42"/>
      <c r="W3744" s="42"/>
      <c r="X3744" s="42"/>
      <c r="Y3744" s="41"/>
      <c r="Z3744" s="41"/>
      <c r="AA3744" s="43"/>
      <c r="AB3744" s="27"/>
      <c r="AC3744" s="27"/>
      <c r="AD3744" s="27"/>
      <c r="AE3744" s="44"/>
      <c r="AF3744" s="27"/>
      <c r="AG3744" s="28"/>
      <c r="AH3744" s="27"/>
      <c r="AI3744" s="27"/>
      <c r="AJ3744" s="27"/>
      <c r="AK3744" s="28"/>
      <c r="AL3744" s="29"/>
      <c r="AM3744" s="29"/>
      <c r="AN3744" s="29"/>
      <c r="AO3744" s="29"/>
      <c r="AP3744" s="29"/>
      <c r="AQ3744" s="29"/>
      <c r="AR3744" s="29"/>
      <c r="AS3744" s="29"/>
      <c r="AT3744" s="29"/>
      <c r="AU3744" s="29"/>
      <c r="AV3744" s="29"/>
      <c r="AW3744" s="29"/>
      <c r="AX3744" s="29"/>
      <c r="AY3744" s="31"/>
      <c r="AZ3744" s="30"/>
      <c r="BA3744" s="35"/>
    </row>
    <row r="3745" spans="1:53" x14ac:dyDescent="0.25">
      <c r="A3745" s="27"/>
      <c r="B3745" s="27"/>
      <c r="C3745" s="27"/>
      <c r="D3745" s="27"/>
      <c r="E3745" s="27"/>
      <c r="F3745" s="27"/>
      <c r="G3745" s="27"/>
      <c r="H3745" s="27"/>
      <c r="I3745" s="27"/>
      <c r="J3745" s="27"/>
      <c r="K3745" s="27"/>
      <c r="L3745" s="27"/>
      <c r="M3745" s="42"/>
      <c r="N3745" s="42"/>
      <c r="O3745" s="42"/>
      <c r="P3745" s="42"/>
      <c r="Q3745" s="42"/>
      <c r="R3745" s="42"/>
      <c r="S3745" s="42"/>
      <c r="T3745" s="42"/>
      <c r="U3745" s="42"/>
      <c r="V3745" s="42"/>
      <c r="W3745" s="42"/>
      <c r="X3745" s="42"/>
      <c r="Y3745" s="41"/>
      <c r="Z3745" s="41"/>
      <c r="AA3745" s="43"/>
      <c r="AB3745" s="27"/>
      <c r="AC3745" s="27"/>
      <c r="AD3745" s="27"/>
      <c r="AE3745" s="44"/>
      <c r="AF3745" s="27"/>
      <c r="AG3745" s="28"/>
      <c r="AH3745" s="27"/>
      <c r="AI3745" s="27"/>
      <c r="AJ3745" s="27"/>
      <c r="AK3745" s="28"/>
      <c r="AL3745" s="29"/>
      <c r="AM3745" s="29"/>
      <c r="AN3745" s="29"/>
      <c r="AO3745" s="29"/>
      <c r="AP3745" s="29"/>
      <c r="AQ3745" s="29"/>
      <c r="AR3745" s="29"/>
      <c r="AS3745" s="29"/>
      <c r="AT3745" s="29"/>
      <c r="AU3745" s="29"/>
      <c r="AV3745" s="29"/>
      <c r="AW3745" s="29"/>
      <c r="AX3745" s="29"/>
      <c r="AY3745" s="31"/>
      <c r="AZ3745" s="30"/>
      <c r="BA3745" s="35"/>
    </row>
    <row r="3746" spans="1:53" x14ac:dyDescent="0.25">
      <c r="A3746" s="27"/>
      <c r="B3746" s="27"/>
      <c r="C3746" s="27"/>
      <c r="D3746" s="27"/>
      <c r="E3746" s="27"/>
      <c r="F3746" s="27"/>
      <c r="G3746" s="27"/>
      <c r="H3746" s="27"/>
      <c r="I3746" s="27"/>
      <c r="J3746" s="27"/>
      <c r="K3746" s="27"/>
      <c r="L3746" s="27"/>
      <c r="M3746" s="42"/>
      <c r="N3746" s="42"/>
      <c r="O3746" s="42"/>
      <c r="P3746" s="42"/>
      <c r="Q3746" s="42"/>
      <c r="R3746" s="42"/>
      <c r="S3746" s="42"/>
      <c r="T3746" s="42"/>
      <c r="U3746" s="42"/>
      <c r="V3746" s="42"/>
      <c r="W3746" s="42"/>
      <c r="X3746" s="42"/>
      <c r="Y3746" s="41"/>
      <c r="Z3746" s="41"/>
      <c r="AA3746" s="43"/>
      <c r="AB3746" s="27"/>
      <c r="AC3746" s="27"/>
      <c r="AD3746" s="27"/>
      <c r="AE3746" s="44"/>
      <c r="AF3746" s="27"/>
      <c r="AG3746" s="28"/>
      <c r="AH3746" s="27"/>
      <c r="AI3746" s="27"/>
      <c r="AJ3746" s="27"/>
      <c r="AK3746" s="28"/>
      <c r="AL3746" s="29"/>
      <c r="AM3746" s="29"/>
      <c r="AN3746" s="29"/>
      <c r="AO3746" s="29"/>
      <c r="AP3746" s="29"/>
      <c r="AQ3746" s="29"/>
      <c r="AR3746" s="29"/>
      <c r="AS3746" s="29"/>
      <c r="AT3746" s="29"/>
      <c r="AU3746" s="29"/>
      <c r="AV3746" s="29"/>
      <c r="AW3746" s="29"/>
      <c r="AX3746" s="29"/>
      <c r="AY3746" s="31"/>
      <c r="AZ3746" s="30"/>
      <c r="BA3746" s="35"/>
    </row>
    <row r="3747" spans="1:53" x14ac:dyDescent="0.25">
      <c r="A3747" s="27"/>
      <c r="B3747" s="27"/>
      <c r="C3747" s="27"/>
      <c r="D3747" s="27"/>
      <c r="E3747" s="27"/>
      <c r="F3747" s="27"/>
      <c r="G3747" s="27"/>
      <c r="H3747" s="27"/>
      <c r="I3747" s="27"/>
      <c r="J3747" s="27"/>
      <c r="K3747" s="27"/>
      <c r="L3747" s="27"/>
      <c r="M3747" s="42"/>
      <c r="N3747" s="42"/>
      <c r="O3747" s="42"/>
      <c r="P3747" s="42"/>
      <c r="Q3747" s="42"/>
      <c r="R3747" s="42"/>
      <c r="S3747" s="42"/>
      <c r="T3747" s="42"/>
      <c r="U3747" s="42"/>
      <c r="V3747" s="42"/>
      <c r="W3747" s="42"/>
      <c r="X3747" s="42"/>
      <c r="Y3747" s="41"/>
      <c r="Z3747" s="41"/>
      <c r="AA3747" s="43"/>
      <c r="AB3747" s="27"/>
      <c r="AC3747" s="27"/>
      <c r="AD3747" s="27"/>
      <c r="AE3747" s="44"/>
      <c r="AF3747" s="27"/>
      <c r="AG3747" s="28"/>
      <c r="AH3747" s="27"/>
      <c r="AI3747" s="27"/>
      <c r="AJ3747" s="27"/>
      <c r="AK3747" s="28"/>
      <c r="AL3747" s="29"/>
      <c r="AM3747" s="29"/>
      <c r="AN3747" s="29"/>
      <c r="AO3747" s="29"/>
      <c r="AP3747" s="29"/>
      <c r="AQ3747" s="29"/>
      <c r="AR3747" s="29"/>
      <c r="AS3747" s="29"/>
      <c r="AT3747" s="29"/>
      <c r="AU3747" s="29"/>
      <c r="AV3747" s="29"/>
      <c r="AW3747" s="29"/>
      <c r="AX3747" s="29"/>
      <c r="AY3747" s="31"/>
      <c r="AZ3747" s="30"/>
      <c r="BA3747" s="35"/>
    </row>
    <row r="3748" spans="1:53" x14ac:dyDescent="0.25">
      <c r="A3748" s="27"/>
      <c r="B3748" s="27"/>
      <c r="C3748" s="27"/>
      <c r="D3748" s="27"/>
      <c r="E3748" s="27"/>
      <c r="F3748" s="27"/>
      <c r="G3748" s="27"/>
      <c r="H3748" s="27"/>
      <c r="I3748" s="27"/>
      <c r="J3748" s="27"/>
      <c r="K3748" s="27"/>
      <c r="L3748" s="27"/>
      <c r="M3748" s="42"/>
      <c r="N3748" s="42"/>
      <c r="O3748" s="42"/>
      <c r="P3748" s="42"/>
      <c r="Q3748" s="42"/>
      <c r="R3748" s="42"/>
      <c r="S3748" s="42"/>
      <c r="T3748" s="42"/>
      <c r="U3748" s="42"/>
      <c r="V3748" s="42"/>
      <c r="W3748" s="42"/>
      <c r="X3748" s="42"/>
      <c r="Y3748" s="41"/>
      <c r="Z3748" s="41"/>
      <c r="AA3748" s="43"/>
      <c r="AB3748" s="27"/>
      <c r="AC3748" s="27"/>
      <c r="AD3748" s="27"/>
      <c r="AE3748" s="44"/>
      <c r="AF3748" s="27"/>
      <c r="AG3748" s="28"/>
      <c r="AH3748" s="27"/>
      <c r="AI3748" s="27"/>
      <c r="AJ3748" s="27"/>
      <c r="AK3748" s="28"/>
      <c r="AL3748" s="29"/>
      <c r="AM3748" s="29"/>
      <c r="AN3748" s="29"/>
      <c r="AO3748" s="29"/>
      <c r="AP3748" s="29"/>
      <c r="AQ3748" s="29"/>
      <c r="AR3748" s="29"/>
      <c r="AS3748" s="29"/>
      <c r="AT3748" s="29"/>
      <c r="AU3748" s="29"/>
      <c r="AV3748" s="29"/>
      <c r="AW3748" s="29"/>
      <c r="AX3748" s="29"/>
      <c r="AY3748" s="31"/>
      <c r="AZ3748" s="30"/>
      <c r="BA3748" s="35"/>
    </row>
    <row r="3749" spans="1:53" x14ac:dyDescent="0.25">
      <c r="A3749" s="27"/>
      <c r="B3749" s="27"/>
      <c r="C3749" s="27"/>
      <c r="D3749" s="27"/>
      <c r="E3749" s="27"/>
      <c r="F3749" s="27"/>
      <c r="G3749" s="27"/>
      <c r="H3749" s="27"/>
      <c r="I3749" s="27"/>
      <c r="J3749" s="27"/>
      <c r="K3749" s="27"/>
      <c r="L3749" s="27"/>
      <c r="M3749" s="42"/>
      <c r="N3749" s="42"/>
      <c r="O3749" s="42"/>
      <c r="P3749" s="42"/>
      <c r="Q3749" s="42"/>
      <c r="R3749" s="42"/>
      <c r="S3749" s="42"/>
      <c r="T3749" s="42"/>
      <c r="U3749" s="42"/>
      <c r="V3749" s="42"/>
      <c r="W3749" s="42"/>
      <c r="X3749" s="42"/>
      <c r="Y3749" s="41"/>
      <c r="Z3749" s="41"/>
      <c r="AA3749" s="43"/>
      <c r="AB3749" s="27"/>
      <c r="AC3749" s="27"/>
      <c r="AD3749" s="27"/>
      <c r="AE3749" s="44"/>
      <c r="AF3749" s="27"/>
      <c r="AG3749" s="28"/>
      <c r="AH3749" s="27"/>
      <c r="AI3749" s="27"/>
      <c r="AJ3749" s="27"/>
      <c r="AK3749" s="28"/>
      <c r="AL3749" s="29"/>
      <c r="AM3749" s="29"/>
      <c r="AN3749" s="29"/>
      <c r="AO3749" s="29"/>
      <c r="AP3749" s="29"/>
      <c r="AQ3749" s="29"/>
      <c r="AR3749" s="29"/>
      <c r="AS3749" s="29"/>
      <c r="AT3749" s="29"/>
      <c r="AU3749" s="29"/>
      <c r="AV3749" s="29"/>
      <c r="AW3749" s="29"/>
      <c r="AX3749" s="29"/>
      <c r="AY3749" s="31"/>
      <c r="AZ3749" s="30"/>
      <c r="BA3749" s="35"/>
    </row>
    <row r="3750" spans="1:53" x14ac:dyDescent="0.25">
      <c r="A3750" s="27"/>
      <c r="B3750" s="27"/>
      <c r="C3750" s="27"/>
      <c r="D3750" s="27"/>
      <c r="E3750" s="27"/>
      <c r="F3750" s="27"/>
      <c r="G3750" s="27"/>
      <c r="H3750" s="27"/>
      <c r="I3750" s="27"/>
      <c r="J3750" s="27"/>
      <c r="K3750" s="27"/>
      <c r="L3750" s="27"/>
      <c r="M3750" s="42"/>
      <c r="N3750" s="42"/>
      <c r="O3750" s="42"/>
      <c r="P3750" s="42"/>
      <c r="Q3750" s="42"/>
      <c r="R3750" s="42"/>
      <c r="S3750" s="42"/>
      <c r="T3750" s="42"/>
      <c r="U3750" s="42"/>
      <c r="V3750" s="42"/>
      <c r="W3750" s="42"/>
      <c r="X3750" s="42"/>
      <c r="Y3750" s="41"/>
      <c r="Z3750" s="41"/>
      <c r="AA3750" s="43"/>
      <c r="AB3750" s="27"/>
      <c r="AC3750" s="27"/>
      <c r="AD3750" s="27"/>
      <c r="AE3750" s="44"/>
      <c r="AF3750" s="27"/>
      <c r="AG3750" s="28"/>
      <c r="AH3750" s="27"/>
      <c r="AI3750" s="27"/>
      <c r="AJ3750" s="27"/>
      <c r="AK3750" s="28"/>
      <c r="AL3750" s="29"/>
      <c r="AM3750" s="29"/>
      <c r="AN3750" s="29"/>
      <c r="AO3750" s="29"/>
      <c r="AP3750" s="29"/>
      <c r="AQ3750" s="29"/>
      <c r="AR3750" s="29"/>
      <c r="AS3750" s="29"/>
      <c r="AT3750" s="29"/>
      <c r="AU3750" s="29"/>
      <c r="AV3750" s="29"/>
      <c r="AW3750" s="29"/>
      <c r="AX3750" s="29"/>
      <c r="AY3750" s="31"/>
      <c r="AZ3750" s="30"/>
      <c r="BA3750" s="35"/>
    </row>
    <row r="3751" spans="1:53" x14ac:dyDescent="0.25">
      <c r="A3751" s="27"/>
      <c r="B3751" s="27"/>
      <c r="C3751" s="27"/>
      <c r="D3751" s="27"/>
      <c r="E3751" s="27"/>
      <c r="F3751" s="27"/>
      <c r="G3751" s="27"/>
      <c r="H3751" s="27"/>
      <c r="I3751" s="27"/>
      <c r="J3751" s="27"/>
      <c r="K3751" s="27"/>
      <c r="L3751" s="27"/>
      <c r="M3751" s="42"/>
      <c r="N3751" s="42"/>
      <c r="O3751" s="42"/>
      <c r="P3751" s="42"/>
      <c r="Q3751" s="42"/>
      <c r="R3751" s="42"/>
      <c r="S3751" s="42"/>
      <c r="T3751" s="42"/>
      <c r="U3751" s="42"/>
      <c r="V3751" s="42"/>
      <c r="W3751" s="42"/>
      <c r="X3751" s="42"/>
      <c r="Y3751" s="41"/>
      <c r="Z3751" s="41"/>
      <c r="AA3751" s="43"/>
      <c r="AB3751" s="27"/>
      <c r="AC3751" s="27"/>
      <c r="AD3751" s="27"/>
      <c r="AE3751" s="44"/>
      <c r="AF3751" s="27"/>
      <c r="AG3751" s="28"/>
      <c r="AH3751" s="27"/>
      <c r="AI3751" s="27"/>
      <c r="AJ3751" s="27"/>
      <c r="AK3751" s="28"/>
      <c r="AL3751" s="29"/>
      <c r="AM3751" s="29"/>
      <c r="AN3751" s="29"/>
      <c r="AO3751" s="29"/>
      <c r="AP3751" s="29"/>
      <c r="AQ3751" s="29"/>
      <c r="AR3751" s="29"/>
      <c r="AS3751" s="29"/>
      <c r="AT3751" s="29"/>
      <c r="AU3751" s="29"/>
      <c r="AV3751" s="29"/>
      <c r="AW3751" s="29"/>
      <c r="AX3751" s="29"/>
      <c r="AY3751" s="31"/>
      <c r="AZ3751" s="30"/>
      <c r="BA3751" s="35"/>
    </row>
    <row r="3752" spans="1:53" x14ac:dyDescent="0.25">
      <c r="A3752" s="27"/>
      <c r="B3752" s="27"/>
      <c r="C3752" s="27"/>
      <c r="D3752" s="27"/>
      <c r="E3752" s="27"/>
      <c r="F3752" s="27"/>
      <c r="G3752" s="27"/>
      <c r="H3752" s="27"/>
      <c r="I3752" s="27"/>
      <c r="J3752" s="27"/>
      <c r="K3752" s="27"/>
      <c r="L3752" s="27"/>
      <c r="M3752" s="42"/>
      <c r="N3752" s="42"/>
      <c r="O3752" s="42"/>
      <c r="P3752" s="42"/>
      <c r="Q3752" s="42"/>
      <c r="R3752" s="42"/>
      <c r="S3752" s="42"/>
      <c r="T3752" s="42"/>
      <c r="U3752" s="42"/>
      <c r="V3752" s="42"/>
      <c r="W3752" s="42"/>
      <c r="X3752" s="42"/>
      <c r="Y3752" s="41"/>
      <c r="Z3752" s="41"/>
      <c r="AA3752" s="43"/>
      <c r="AB3752" s="27"/>
      <c r="AC3752" s="27"/>
      <c r="AD3752" s="27"/>
      <c r="AE3752" s="44"/>
      <c r="AF3752" s="27"/>
      <c r="AG3752" s="28"/>
      <c r="AH3752" s="27"/>
      <c r="AI3752" s="27"/>
      <c r="AJ3752" s="27"/>
      <c r="AK3752" s="28"/>
      <c r="AL3752" s="29"/>
      <c r="AM3752" s="29"/>
      <c r="AN3752" s="29"/>
      <c r="AO3752" s="29"/>
      <c r="AP3752" s="29"/>
      <c r="AQ3752" s="29"/>
      <c r="AR3752" s="29"/>
      <c r="AS3752" s="29"/>
      <c r="AT3752" s="29"/>
      <c r="AU3752" s="29"/>
      <c r="AV3752" s="29"/>
      <c r="AW3752" s="29"/>
      <c r="AX3752" s="29"/>
      <c r="AY3752" s="31"/>
      <c r="AZ3752" s="30"/>
      <c r="BA3752" s="35"/>
    </row>
    <row r="3753" spans="1:53" x14ac:dyDescent="0.25">
      <c r="A3753" s="27"/>
      <c r="B3753" s="27"/>
      <c r="C3753" s="27"/>
      <c r="D3753" s="27"/>
      <c r="E3753" s="27"/>
      <c r="F3753" s="27"/>
      <c r="G3753" s="27"/>
      <c r="H3753" s="27"/>
      <c r="I3753" s="27"/>
      <c r="J3753" s="27"/>
      <c r="K3753" s="27"/>
      <c r="L3753" s="27"/>
      <c r="M3753" s="42"/>
      <c r="N3753" s="42"/>
      <c r="O3753" s="42"/>
      <c r="P3753" s="42"/>
      <c r="Q3753" s="42"/>
      <c r="R3753" s="42"/>
      <c r="S3753" s="42"/>
      <c r="T3753" s="42"/>
      <c r="U3753" s="42"/>
      <c r="V3753" s="42"/>
      <c r="W3753" s="42"/>
      <c r="X3753" s="42"/>
      <c r="Y3753" s="41"/>
      <c r="Z3753" s="41"/>
      <c r="AA3753" s="43"/>
      <c r="AB3753" s="27"/>
      <c r="AC3753" s="27"/>
      <c r="AD3753" s="27"/>
      <c r="AE3753" s="44"/>
      <c r="AF3753" s="27"/>
      <c r="AG3753" s="28"/>
      <c r="AH3753" s="27"/>
      <c r="AI3753" s="27"/>
      <c r="AJ3753" s="27"/>
      <c r="AK3753" s="28"/>
      <c r="AL3753" s="29"/>
      <c r="AM3753" s="29"/>
      <c r="AN3753" s="29"/>
      <c r="AO3753" s="29"/>
      <c r="AP3753" s="29"/>
      <c r="AQ3753" s="29"/>
      <c r="AR3753" s="29"/>
      <c r="AS3753" s="29"/>
      <c r="AT3753" s="29"/>
      <c r="AU3753" s="29"/>
      <c r="AV3753" s="29"/>
      <c r="AW3753" s="29"/>
      <c r="AX3753" s="29"/>
      <c r="AY3753" s="31"/>
      <c r="AZ3753" s="30"/>
      <c r="BA3753" s="35"/>
    </row>
    <row r="3754" spans="1:53" x14ac:dyDescent="0.25">
      <c r="A3754" s="27"/>
      <c r="B3754" s="27"/>
      <c r="C3754" s="27"/>
      <c r="D3754" s="27"/>
      <c r="E3754" s="27"/>
      <c r="F3754" s="27"/>
      <c r="G3754" s="27"/>
      <c r="H3754" s="27"/>
      <c r="I3754" s="27"/>
      <c r="J3754" s="27"/>
      <c r="K3754" s="27"/>
      <c r="L3754" s="27"/>
      <c r="M3754" s="42"/>
      <c r="N3754" s="42"/>
      <c r="O3754" s="42"/>
      <c r="P3754" s="42"/>
      <c r="Q3754" s="42"/>
      <c r="R3754" s="42"/>
      <c r="S3754" s="42"/>
      <c r="T3754" s="42"/>
      <c r="U3754" s="42"/>
      <c r="V3754" s="42"/>
      <c r="W3754" s="42"/>
      <c r="X3754" s="42"/>
      <c r="Y3754" s="41"/>
      <c r="Z3754" s="41"/>
      <c r="AA3754" s="43"/>
      <c r="AB3754" s="27"/>
      <c r="AC3754" s="27"/>
      <c r="AD3754" s="27"/>
      <c r="AE3754" s="44"/>
      <c r="AF3754" s="27"/>
      <c r="AG3754" s="28"/>
      <c r="AH3754" s="27"/>
      <c r="AI3754" s="27"/>
      <c r="AJ3754" s="27"/>
      <c r="AK3754" s="28"/>
      <c r="AL3754" s="29"/>
      <c r="AM3754" s="29"/>
      <c r="AN3754" s="29"/>
      <c r="AO3754" s="29"/>
      <c r="AP3754" s="29"/>
      <c r="AQ3754" s="29"/>
      <c r="AR3754" s="29"/>
      <c r="AS3754" s="29"/>
      <c r="AT3754" s="29"/>
      <c r="AU3754" s="29"/>
      <c r="AV3754" s="29"/>
      <c r="AW3754" s="29"/>
      <c r="AX3754" s="29"/>
      <c r="AY3754" s="31"/>
      <c r="AZ3754" s="30"/>
      <c r="BA3754" s="35"/>
    </row>
    <row r="3755" spans="1:53" x14ac:dyDescent="0.25">
      <c r="A3755" s="27"/>
      <c r="B3755" s="27"/>
      <c r="C3755" s="27"/>
      <c r="D3755" s="27"/>
      <c r="E3755" s="27"/>
      <c r="F3755" s="27"/>
      <c r="G3755" s="27"/>
      <c r="H3755" s="27"/>
      <c r="I3755" s="27"/>
      <c r="J3755" s="27"/>
      <c r="K3755" s="27"/>
      <c r="L3755" s="27"/>
      <c r="M3755" s="42"/>
      <c r="N3755" s="42"/>
      <c r="O3755" s="42"/>
      <c r="P3755" s="42"/>
      <c r="Q3755" s="42"/>
      <c r="R3755" s="42"/>
      <c r="S3755" s="42"/>
      <c r="T3755" s="42"/>
      <c r="U3755" s="42"/>
      <c r="V3755" s="42"/>
      <c r="W3755" s="42"/>
      <c r="X3755" s="42"/>
      <c r="Y3755" s="41"/>
      <c r="Z3755" s="41"/>
      <c r="AA3755" s="43"/>
      <c r="AB3755" s="27"/>
      <c r="AC3755" s="27"/>
      <c r="AD3755" s="27"/>
      <c r="AE3755" s="44"/>
      <c r="AF3755" s="27"/>
      <c r="AG3755" s="28"/>
      <c r="AH3755" s="27"/>
      <c r="AI3755" s="27"/>
      <c r="AJ3755" s="27"/>
      <c r="AK3755" s="28"/>
      <c r="AL3755" s="29"/>
      <c r="AM3755" s="29"/>
      <c r="AN3755" s="29"/>
      <c r="AO3755" s="29"/>
      <c r="AP3755" s="29"/>
      <c r="AQ3755" s="29"/>
      <c r="AR3755" s="29"/>
      <c r="AS3755" s="29"/>
      <c r="AT3755" s="29"/>
      <c r="AU3755" s="29"/>
      <c r="AV3755" s="29"/>
      <c r="AW3755" s="29"/>
      <c r="AX3755" s="29"/>
      <c r="AY3755" s="31"/>
      <c r="AZ3755" s="30"/>
      <c r="BA3755" s="35"/>
    </row>
    <row r="3756" spans="1:53" x14ac:dyDescent="0.25">
      <c r="A3756" s="27"/>
      <c r="B3756" s="27"/>
      <c r="C3756" s="27"/>
      <c r="D3756" s="27"/>
      <c r="E3756" s="27"/>
      <c r="F3756" s="27"/>
      <c r="G3756" s="27"/>
      <c r="H3756" s="27"/>
      <c r="I3756" s="27"/>
      <c r="J3756" s="27"/>
      <c r="K3756" s="27"/>
      <c r="L3756" s="27"/>
      <c r="M3756" s="42"/>
      <c r="N3756" s="42"/>
      <c r="O3756" s="42"/>
      <c r="P3756" s="42"/>
      <c r="Q3756" s="42"/>
      <c r="R3756" s="42"/>
      <c r="S3756" s="42"/>
      <c r="T3756" s="42"/>
      <c r="U3756" s="42"/>
      <c r="V3756" s="42"/>
      <c r="W3756" s="42"/>
      <c r="X3756" s="42"/>
      <c r="Y3756" s="41"/>
      <c r="Z3756" s="41"/>
      <c r="AA3756" s="43"/>
      <c r="AB3756" s="27"/>
      <c r="AC3756" s="27"/>
      <c r="AD3756" s="27"/>
      <c r="AE3756" s="44"/>
      <c r="AF3756" s="27"/>
      <c r="AG3756" s="28"/>
      <c r="AH3756" s="27"/>
      <c r="AI3756" s="27"/>
      <c r="AJ3756" s="27"/>
      <c r="AK3756" s="28"/>
      <c r="AL3756" s="29"/>
      <c r="AM3756" s="29"/>
      <c r="AN3756" s="29"/>
      <c r="AO3756" s="29"/>
      <c r="AP3756" s="29"/>
      <c r="AQ3756" s="29"/>
      <c r="AR3756" s="29"/>
      <c r="AS3756" s="29"/>
      <c r="AT3756" s="29"/>
      <c r="AU3756" s="29"/>
      <c r="AV3756" s="29"/>
      <c r="AW3756" s="29"/>
      <c r="AX3756" s="29"/>
      <c r="AY3756" s="31"/>
      <c r="AZ3756" s="30"/>
      <c r="BA3756" s="35"/>
    </row>
    <row r="3757" spans="1:53" x14ac:dyDescent="0.25">
      <c r="A3757" s="27"/>
      <c r="B3757" s="27"/>
      <c r="C3757" s="27"/>
      <c r="D3757" s="27"/>
      <c r="E3757" s="27"/>
      <c r="F3757" s="27"/>
      <c r="G3757" s="27"/>
      <c r="H3757" s="27"/>
      <c r="I3757" s="27"/>
      <c r="J3757" s="27"/>
      <c r="K3757" s="27"/>
      <c r="L3757" s="27"/>
      <c r="M3757" s="42"/>
      <c r="N3757" s="42"/>
      <c r="O3757" s="42"/>
      <c r="P3757" s="42"/>
      <c r="Q3757" s="42"/>
      <c r="R3757" s="42"/>
      <c r="S3757" s="42"/>
      <c r="T3757" s="42"/>
      <c r="U3757" s="42"/>
      <c r="V3757" s="42"/>
      <c r="W3757" s="42"/>
      <c r="X3757" s="42"/>
      <c r="Y3757" s="41"/>
      <c r="Z3757" s="41"/>
      <c r="AA3757" s="43"/>
      <c r="AB3757" s="27"/>
      <c r="AC3757" s="27"/>
      <c r="AD3757" s="27"/>
      <c r="AE3757" s="44"/>
      <c r="AF3757" s="27"/>
      <c r="AG3757" s="28"/>
      <c r="AH3757" s="27"/>
      <c r="AI3757" s="27"/>
      <c r="AJ3757" s="27"/>
      <c r="AK3757" s="28"/>
      <c r="AL3757" s="29"/>
      <c r="AM3757" s="29"/>
      <c r="AN3757" s="29"/>
      <c r="AO3757" s="29"/>
      <c r="AP3757" s="29"/>
      <c r="AQ3757" s="29"/>
      <c r="AR3757" s="29"/>
      <c r="AS3757" s="29"/>
      <c r="AT3757" s="29"/>
      <c r="AU3757" s="29"/>
      <c r="AV3757" s="29"/>
      <c r="AW3757" s="29"/>
      <c r="AX3757" s="29"/>
      <c r="AY3757" s="31"/>
      <c r="AZ3757" s="30"/>
      <c r="BA3757" s="35"/>
    </row>
    <row r="3758" spans="1:53" x14ac:dyDescent="0.25">
      <c r="A3758" s="27"/>
      <c r="B3758" s="27"/>
      <c r="C3758" s="27"/>
      <c r="D3758" s="27"/>
      <c r="E3758" s="27"/>
      <c r="F3758" s="27"/>
      <c r="G3758" s="27"/>
      <c r="H3758" s="27"/>
      <c r="I3758" s="27"/>
      <c r="J3758" s="27"/>
      <c r="K3758" s="27"/>
      <c r="L3758" s="27"/>
      <c r="M3758" s="42"/>
      <c r="N3758" s="42"/>
      <c r="O3758" s="42"/>
      <c r="P3758" s="42"/>
      <c r="Q3758" s="42"/>
      <c r="R3758" s="42"/>
      <c r="S3758" s="42"/>
      <c r="T3758" s="42"/>
      <c r="U3758" s="42"/>
      <c r="V3758" s="42"/>
      <c r="W3758" s="42"/>
      <c r="X3758" s="42"/>
      <c r="Y3758" s="41"/>
      <c r="Z3758" s="41"/>
      <c r="AA3758" s="43"/>
      <c r="AB3758" s="27"/>
      <c r="AC3758" s="27"/>
      <c r="AD3758" s="27"/>
      <c r="AE3758" s="44"/>
      <c r="AF3758" s="27"/>
      <c r="AG3758" s="28"/>
      <c r="AH3758" s="27"/>
      <c r="AI3758" s="27"/>
      <c r="AJ3758" s="27"/>
      <c r="AK3758" s="28"/>
      <c r="AL3758" s="29"/>
      <c r="AM3758" s="29"/>
      <c r="AN3758" s="29"/>
      <c r="AO3758" s="29"/>
      <c r="AP3758" s="29"/>
      <c r="AQ3758" s="29"/>
      <c r="AR3758" s="29"/>
      <c r="AS3758" s="29"/>
      <c r="AT3758" s="29"/>
      <c r="AU3758" s="29"/>
      <c r="AV3758" s="29"/>
      <c r="AW3758" s="29"/>
      <c r="AX3758" s="29"/>
      <c r="AY3758" s="31"/>
      <c r="AZ3758" s="30"/>
      <c r="BA3758" s="35"/>
    </row>
    <row r="3759" spans="1:53" x14ac:dyDescent="0.25">
      <c r="A3759" s="27"/>
      <c r="B3759" s="27"/>
      <c r="C3759" s="27"/>
      <c r="D3759" s="27"/>
      <c r="E3759" s="27"/>
      <c r="F3759" s="27"/>
      <c r="G3759" s="27"/>
      <c r="H3759" s="27"/>
      <c r="I3759" s="27"/>
      <c r="J3759" s="27"/>
      <c r="K3759" s="27"/>
      <c r="L3759" s="27"/>
      <c r="M3759" s="42"/>
      <c r="N3759" s="42"/>
      <c r="O3759" s="42"/>
      <c r="P3759" s="42"/>
      <c r="Q3759" s="42"/>
      <c r="R3759" s="42"/>
      <c r="S3759" s="42"/>
      <c r="T3759" s="42"/>
      <c r="U3759" s="42"/>
      <c r="V3759" s="42"/>
      <c r="W3759" s="42"/>
      <c r="X3759" s="42"/>
      <c r="Y3759" s="41"/>
      <c r="Z3759" s="41"/>
      <c r="AA3759" s="43"/>
      <c r="AB3759" s="27"/>
      <c r="AC3759" s="27"/>
      <c r="AD3759" s="27"/>
      <c r="AE3759" s="44"/>
      <c r="AF3759" s="27"/>
      <c r="AG3759" s="28"/>
      <c r="AH3759" s="27"/>
      <c r="AI3759" s="27"/>
      <c r="AJ3759" s="27"/>
      <c r="AK3759" s="28"/>
      <c r="AL3759" s="29"/>
      <c r="AM3759" s="29"/>
      <c r="AN3759" s="29"/>
      <c r="AO3759" s="29"/>
      <c r="AP3759" s="29"/>
      <c r="AQ3759" s="29"/>
      <c r="AR3759" s="29"/>
      <c r="AS3759" s="29"/>
      <c r="AT3759" s="29"/>
      <c r="AU3759" s="29"/>
      <c r="AV3759" s="29"/>
      <c r="AW3759" s="29"/>
      <c r="AX3759" s="29"/>
      <c r="AY3759" s="31"/>
      <c r="AZ3759" s="30"/>
      <c r="BA3759" s="35"/>
    </row>
    <row r="3760" spans="1:53" x14ac:dyDescent="0.25">
      <c r="A3760" s="27"/>
      <c r="B3760" s="27"/>
      <c r="C3760" s="27"/>
      <c r="D3760" s="27"/>
      <c r="E3760" s="27"/>
      <c r="F3760" s="27"/>
      <c r="G3760" s="27"/>
      <c r="H3760" s="27"/>
      <c r="I3760" s="27"/>
      <c r="J3760" s="27"/>
      <c r="K3760" s="27"/>
      <c r="L3760" s="27"/>
      <c r="M3760" s="42"/>
      <c r="N3760" s="42"/>
      <c r="O3760" s="42"/>
      <c r="P3760" s="42"/>
      <c r="Q3760" s="42"/>
      <c r="R3760" s="42"/>
      <c r="S3760" s="42"/>
      <c r="T3760" s="42"/>
      <c r="U3760" s="42"/>
      <c r="V3760" s="42"/>
      <c r="W3760" s="42"/>
      <c r="X3760" s="42"/>
      <c r="Y3760" s="41"/>
      <c r="Z3760" s="41"/>
      <c r="AA3760" s="43"/>
      <c r="AB3760" s="27"/>
      <c r="AC3760" s="27"/>
      <c r="AD3760" s="27"/>
      <c r="AE3760" s="44"/>
      <c r="AF3760" s="27"/>
      <c r="AG3760" s="28"/>
      <c r="AH3760" s="27"/>
      <c r="AI3760" s="27"/>
      <c r="AJ3760" s="27"/>
      <c r="AK3760" s="28"/>
      <c r="AL3760" s="29"/>
      <c r="AM3760" s="29"/>
      <c r="AN3760" s="29"/>
      <c r="AO3760" s="29"/>
      <c r="AP3760" s="29"/>
      <c r="AQ3760" s="29"/>
      <c r="AR3760" s="29"/>
      <c r="AS3760" s="29"/>
      <c r="AT3760" s="29"/>
      <c r="AU3760" s="29"/>
      <c r="AV3760" s="29"/>
      <c r="AW3760" s="29"/>
      <c r="AX3760" s="29"/>
      <c r="AY3760" s="31"/>
      <c r="AZ3760" s="30"/>
      <c r="BA3760" s="35"/>
    </row>
    <row r="3761" spans="1:53" x14ac:dyDescent="0.25">
      <c r="A3761" s="27"/>
      <c r="B3761" s="27"/>
      <c r="C3761" s="27"/>
      <c r="D3761" s="27"/>
      <c r="E3761" s="27"/>
      <c r="F3761" s="27"/>
      <c r="G3761" s="27"/>
      <c r="H3761" s="27"/>
      <c r="I3761" s="27"/>
      <c r="J3761" s="27"/>
      <c r="K3761" s="27"/>
      <c r="L3761" s="27"/>
      <c r="M3761" s="42"/>
      <c r="N3761" s="42"/>
      <c r="O3761" s="42"/>
      <c r="P3761" s="42"/>
      <c r="Q3761" s="42"/>
      <c r="R3761" s="42"/>
      <c r="S3761" s="42"/>
      <c r="T3761" s="42"/>
      <c r="U3761" s="42"/>
      <c r="V3761" s="42"/>
      <c r="W3761" s="42"/>
      <c r="X3761" s="42"/>
      <c r="Y3761" s="41"/>
      <c r="Z3761" s="41"/>
      <c r="AA3761" s="43"/>
      <c r="AB3761" s="27"/>
      <c r="AC3761" s="27"/>
      <c r="AD3761" s="27"/>
      <c r="AE3761" s="44"/>
      <c r="AF3761" s="27"/>
      <c r="AG3761" s="28"/>
      <c r="AH3761" s="27"/>
      <c r="AI3761" s="27"/>
      <c r="AJ3761" s="27"/>
      <c r="AK3761" s="28"/>
      <c r="AL3761" s="29"/>
      <c r="AM3761" s="29"/>
      <c r="AN3761" s="29"/>
      <c r="AO3761" s="29"/>
      <c r="AP3761" s="29"/>
      <c r="AQ3761" s="29"/>
      <c r="AR3761" s="29"/>
      <c r="AS3761" s="29"/>
      <c r="AT3761" s="29"/>
      <c r="AU3761" s="29"/>
      <c r="AV3761" s="29"/>
      <c r="AW3761" s="29"/>
      <c r="AX3761" s="29"/>
      <c r="AY3761" s="31"/>
      <c r="AZ3761" s="30"/>
      <c r="BA3761" s="35"/>
    </row>
    <row r="3762" spans="1:53" x14ac:dyDescent="0.25">
      <c r="A3762" s="27"/>
      <c r="B3762" s="27"/>
      <c r="C3762" s="27"/>
      <c r="D3762" s="27"/>
      <c r="E3762" s="27"/>
      <c r="F3762" s="27"/>
      <c r="G3762" s="27"/>
      <c r="H3762" s="27"/>
      <c r="I3762" s="27"/>
      <c r="J3762" s="27"/>
      <c r="K3762" s="27"/>
      <c r="L3762" s="27"/>
      <c r="M3762" s="42"/>
      <c r="N3762" s="42"/>
      <c r="O3762" s="42"/>
      <c r="P3762" s="42"/>
      <c r="Q3762" s="42"/>
      <c r="R3762" s="42"/>
      <c r="S3762" s="42"/>
      <c r="T3762" s="42"/>
      <c r="U3762" s="42"/>
      <c r="V3762" s="42"/>
      <c r="W3762" s="42"/>
      <c r="X3762" s="42"/>
      <c r="Y3762" s="41"/>
      <c r="Z3762" s="41"/>
      <c r="AA3762" s="43"/>
      <c r="AB3762" s="27"/>
      <c r="AC3762" s="27"/>
      <c r="AD3762" s="27"/>
      <c r="AE3762" s="44"/>
      <c r="AF3762" s="27"/>
      <c r="AG3762" s="28"/>
      <c r="AH3762" s="27"/>
      <c r="AI3762" s="27"/>
      <c r="AJ3762" s="27"/>
      <c r="AK3762" s="28"/>
      <c r="AL3762" s="29"/>
      <c r="AM3762" s="29"/>
      <c r="AN3762" s="29"/>
      <c r="AO3762" s="29"/>
      <c r="AP3762" s="29"/>
      <c r="AQ3762" s="29"/>
      <c r="AR3762" s="29"/>
      <c r="AS3762" s="29"/>
      <c r="AT3762" s="29"/>
      <c r="AU3762" s="29"/>
      <c r="AV3762" s="29"/>
      <c r="AW3762" s="29"/>
      <c r="AX3762" s="29"/>
      <c r="AY3762" s="31"/>
      <c r="AZ3762" s="30"/>
      <c r="BA3762" s="35"/>
    </row>
    <row r="3763" spans="1:53" x14ac:dyDescent="0.25">
      <c r="A3763" s="27"/>
      <c r="B3763" s="27"/>
      <c r="C3763" s="27"/>
      <c r="D3763" s="27"/>
      <c r="E3763" s="27"/>
      <c r="F3763" s="27"/>
      <c r="G3763" s="27"/>
      <c r="H3763" s="27"/>
      <c r="I3763" s="27"/>
      <c r="J3763" s="27"/>
      <c r="K3763" s="27"/>
      <c r="L3763" s="27"/>
      <c r="M3763" s="42"/>
      <c r="N3763" s="42"/>
      <c r="O3763" s="42"/>
      <c r="P3763" s="42"/>
      <c r="Q3763" s="42"/>
      <c r="R3763" s="42"/>
      <c r="S3763" s="42"/>
      <c r="T3763" s="42"/>
      <c r="U3763" s="42"/>
      <c r="V3763" s="42"/>
      <c r="W3763" s="42"/>
      <c r="X3763" s="42"/>
      <c r="Y3763" s="41"/>
      <c r="Z3763" s="41"/>
      <c r="AA3763" s="43"/>
      <c r="AB3763" s="27"/>
      <c r="AC3763" s="27"/>
      <c r="AD3763" s="27"/>
      <c r="AE3763" s="44"/>
      <c r="AF3763" s="27"/>
      <c r="AG3763" s="28"/>
      <c r="AH3763" s="27"/>
      <c r="AI3763" s="27"/>
      <c r="AJ3763" s="27"/>
      <c r="AK3763" s="28"/>
      <c r="AL3763" s="29"/>
      <c r="AM3763" s="29"/>
      <c r="AN3763" s="29"/>
      <c r="AO3763" s="29"/>
      <c r="AP3763" s="29"/>
      <c r="AQ3763" s="29"/>
      <c r="AR3763" s="29"/>
      <c r="AS3763" s="29"/>
      <c r="AT3763" s="29"/>
      <c r="AU3763" s="29"/>
      <c r="AV3763" s="29"/>
      <c r="AW3763" s="29"/>
      <c r="AX3763" s="29"/>
      <c r="AY3763" s="31"/>
      <c r="AZ3763" s="30"/>
      <c r="BA3763" s="35"/>
    </row>
    <row r="3764" spans="1:53" x14ac:dyDescent="0.25">
      <c r="A3764" s="27"/>
      <c r="B3764" s="27"/>
      <c r="C3764" s="27"/>
      <c r="D3764" s="27"/>
      <c r="E3764" s="27"/>
      <c r="F3764" s="27"/>
      <c r="G3764" s="27"/>
      <c r="H3764" s="27"/>
      <c r="I3764" s="27"/>
      <c r="J3764" s="27"/>
      <c r="K3764" s="27"/>
      <c r="L3764" s="27"/>
      <c r="M3764" s="42"/>
      <c r="N3764" s="42"/>
      <c r="O3764" s="42"/>
      <c r="P3764" s="42"/>
      <c r="Q3764" s="42"/>
      <c r="R3764" s="42"/>
      <c r="S3764" s="42"/>
      <c r="T3764" s="42"/>
      <c r="U3764" s="42"/>
      <c r="V3764" s="42"/>
      <c r="W3764" s="42"/>
      <c r="X3764" s="42"/>
      <c r="Y3764" s="41"/>
      <c r="Z3764" s="41"/>
      <c r="AA3764" s="43"/>
      <c r="AB3764" s="27"/>
      <c r="AC3764" s="27"/>
      <c r="AD3764" s="27"/>
      <c r="AE3764" s="44"/>
      <c r="AF3764" s="27"/>
      <c r="AG3764" s="28"/>
      <c r="AH3764" s="27"/>
      <c r="AI3764" s="27"/>
      <c r="AJ3764" s="27"/>
      <c r="AK3764" s="28"/>
      <c r="AL3764" s="29"/>
      <c r="AM3764" s="29"/>
      <c r="AN3764" s="29"/>
      <c r="AO3764" s="29"/>
      <c r="AP3764" s="29"/>
      <c r="AQ3764" s="29"/>
      <c r="AR3764" s="29"/>
      <c r="AS3764" s="29"/>
      <c r="AT3764" s="29"/>
      <c r="AU3764" s="29"/>
      <c r="AV3764" s="29"/>
      <c r="AW3764" s="29"/>
      <c r="AX3764" s="29"/>
      <c r="AY3764" s="31"/>
      <c r="AZ3764" s="30"/>
      <c r="BA3764" s="35"/>
    </row>
    <row r="3765" spans="1:53" x14ac:dyDescent="0.25">
      <c r="A3765" s="27"/>
      <c r="B3765" s="27"/>
      <c r="C3765" s="27"/>
      <c r="D3765" s="27"/>
      <c r="E3765" s="27"/>
      <c r="F3765" s="27"/>
      <c r="G3765" s="27"/>
      <c r="H3765" s="27"/>
      <c r="I3765" s="27"/>
      <c r="J3765" s="27"/>
      <c r="K3765" s="27"/>
      <c r="L3765" s="27"/>
      <c r="M3765" s="42"/>
      <c r="N3765" s="42"/>
      <c r="O3765" s="42"/>
      <c r="P3765" s="42"/>
      <c r="Q3765" s="42"/>
      <c r="R3765" s="42"/>
      <c r="S3765" s="42"/>
      <c r="T3765" s="42"/>
      <c r="U3765" s="42"/>
      <c r="V3765" s="42"/>
      <c r="W3765" s="42"/>
      <c r="X3765" s="42"/>
      <c r="Y3765" s="41"/>
      <c r="Z3765" s="41"/>
      <c r="AA3765" s="43"/>
      <c r="AB3765" s="27"/>
      <c r="AC3765" s="27"/>
      <c r="AD3765" s="27"/>
      <c r="AE3765" s="44"/>
      <c r="AF3765" s="27"/>
      <c r="AG3765" s="28"/>
      <c r="AH3765" s="27"/>
      <c r="AI3765" s="27"/>
      <c r="AJ3765" s="27"/>
      <c r="AK3765" s="28"/>
      <c r="AL3765" s="29"/>
      <c r="AM3765" s="29"/>
      <c r="AN3765" s="29"/>
      <c r="AO3765" s="29"/>
      <c r="AP3765" s="29"/>
      <c r="AQ3765" s="29"/>
      <c r="AR3765" s="29"/>
      <c r="AS3765" s="29"/>
      <c r="AT3765" s="29"/>
      <c r="AU3765" s="29"/>
      <c r="AV3765" s="29"/>
      <c r="AW3765" s="29"/>
      <c r="AX3765" s="29"/>
      <c r="AY3765" s="31"/>
      <c r="AZ3765" s="30"/>
      <c r="BA3765" s="35"/>
    </row>
    <row r="3766" spans="1:53" x14ac:dyDescent="0.25">
      <c r="A3766" s="27"/>
      <c r="B3766" s="27"/>
      <c r="C3766" s="27"/>
      <c r="D3766" s="27"/>
      <c r="E3766" s="27"/>
      <c r="F3766" s="27"/>
      <c r="G3766" s="27"/>
      <c r="H3766" s="27"/>
      <c r="I3766" s="27"/>
      <c r="J3766" s="27"/>
      <c r="K3766" s="27"/>
      <c r="L3766" s="27"/>
      <c r="M3766" s="42"/>
      <c r="N3766" s="42"/>
      <c r="O3766" s="42"/>
      <c r="P3766" s="42"/>
      <c r="Q3766" s="42"/>
      <c r="R3766" s="42"/>
      <c r="S3766" s="42"/>
      <c r="T3766" s="42"/>
      <c r="U3766" s="42"/>
      <c r="V3766" s="42"/>
      <c r="W3766" s="42"/>
      <c r="X3766" s="42"/>
      <c r="Y3766" s="41"/>
      <c r="Z3766" s="41"/>
      <c r="AA3766" s="43"/>
      <c r="AB3766" s="27"/>
      <c r="AC3766" s="27"/>
      <c r="AD3766" s="27"/>
      <c r="AE3766" s="44"/>
      <c r="AF3766" s="27"/>
      <c r="AG3766" s="28"/>
      <c r="AH3766" s="27"/>
      <c r="AI3766" s="27"/>
      <c r="AJ3766" s="27"/>
      <c r="AK3766" s="28"/>
      <c r="AL3766" s="29"/>
      <c r="AM3766" s="29"/>
      <c r="AN3766" s="29"/>
      <c r="AO3766" s="29"/>
      <c r="AP3766" s="29"/>
      <c r="AQ3766" s="29"/>
      <c r="AR3766" s="29"/>
      <c r="AS3766" s="29"/>
      <c r="AT3766" s="29"/>
      <c r="AU3766" s="29"/>
      <c r="AV3766" s="29"/>
      <c r="AW3766" s="29"/>
      <c r="AX3766" s="29"/>
      <c r="AY3766" s="31"/>
      <c r="AZ3766" s="30"/>
      <c r="BA3766" s="35"/>
    </row>
    <row r="3767" spans="1:53" x14ac:dyDescent="0.25">
      <c r="A3767" s="27"/>
      <c r="B3767" s="27"/>
      <c r="C3767" s="27"/>
      <c r="D3767" s="27"/>
      <c r="E3767" s="27"/>
      <c r="F3767" s="27"/>
      <c r="G3767" s="27"/>
      <c r="H3767" s="27"/>
      <c r="I3767" s="27"/>
      <c r="J3767" s="27"/>
      <c r="K3767" s="27"/>
      <c r="L3767" s="27"/>
      <c r="M3767" s="42"/>
      <c r="N3767" s="42"/>
      <c r="O3767" s="42"/>
      <c r="P3767" s="42"/>
      <c r="Q3767" s="42"/>
      <c r="R3767" s="42"/>
      <c r="S3767" s="42"/>
      <c r="T3767" s="42"/>
      <c r="U3767" s="42"/>
      <c r="V3767" s="42"/>
      <c r="W3767" s="42"/>
      <c r="X3767" s="42"/>
      <c r="Y3767" s="41"/>
      <c r="Z3767" s="41"/>
      <c r="AA3767" s="43"/>
      <c r="AB3767" s="27"/>
      <c r="AC3767" s="27"/>
      <c r="AD3767" s="27"/>
      <c r="AE3767" s="44"/>
      <c r="AF3767" s="27"/>
      <c r="AG3767" s="28"/>
      <c r="AH3767" s="27"/>
      <c r="AI3767" s="27"/>
      <c r="AJ3767" s="27"/>
      <c r="AK3767" s="28"/>
      <c r="AL3767" s="29"/>
      <c r="AM3767" s="29"/>
      <c r="AN3767" s="29"/>
      <c r="AO3767" s="29"/>
      <c r="AP3767" s="29"/>
      <c r="AQ3767" s="29"/>
      <c r="AR3767" s="29"/>
      <c r="AS3767" s="29"/>
      <c r="AT3767" s="29"/>
      <c r="AU3767" s="29"/>
      <c r="AV3767" s="29"/>
      <c r="AW3767" s="29"/>
      <c r="AX3767" s="29"/>
      <c r="AY3767" s="31"/>
      <c r="AZ3767" s="30"/>
      <c r="BA3767" s="35"/>
    </row>
    <row r="3768" spans="1:53" x14ac:dyDescent="0.25">
      <c r="A3768" s="27"/>
      <c r="B3768" s="27"/>
      <c r="C3768" s="27"/>
      <c r="D3768" s="27"/>
      <c r="E3768" s="27"/>
      <c r="F3768" s="27"/>
      <c r="G3768" s="27"/>
      <c r="H3768" s="27"/>
      <c r="I3768" s="27"/>
      <c r="J3768" s="27"/>
      <c r="K3768" s="27"/>
      <c r="L3768" s="27"/>
      <c r="M3768" s="42"/>
      <c r="N3768" s="42"/>
      <c r="O3768" s="42"/>
      <c r="P3768" s="42"/>
      <c r="Q3768" s="42"/>
      <c r="R3768" s="42"/>
      <c r="S3768" s="42"/>
      <c r="T3768" s="42"/>
      <c r="U3768" s="42"/>
      <c r="V3768" s="42"/>
      <c r="W3768" s="42"/>
      <c r="X3768" s="42"/>
      <c r="Y3768" s="41"/>
      <c r="Z3768" s="41"/>
      <c r="AA3768" s="43"/>
      <c r="AB3768" s="27"/>
      <c r="AC3768" s="27"/>
      <c r="AD3768" s="27"/>
      <c r="AE3768" s="44"/>
      <c r="AF3768" s="27"/>
      <c r="AG3768" s="28"/>
      <c r="AH3768" s="27"/>
      <c r="AI3768" s="27"/>
      <c r="AJ3768" s="27"/>
      <c r="AK3768" s="28"/>
      <c r="AL3768" s="29"/>
      <c r="AM3768" s="29"/>
      <c r="AN3768" s="29"/>
      <c r="AO3768" s="29"/>
      <c r="AP3768" s="29"/>
      <c r="AQ3768" s="29"/>
      <c r="AR3768" s="29"/>
      <c r="AS3768" s="29"/>
      <c r="AT3768" s="29"/>
      <c r="AU3768" s="29"/>
      <c r="AV3768" s="29"/>
      <c r="AW3768" s="29"/>
      <c r="AX3768" s="29"/>
      <c r="AY3768" s="31"/>
      <c r="AZ3768" s="30"/>
      <c r="BA3768" s="35"/>
    </row>
    <row r="3769" spans="1:53" x14ac:dyDescent="0.25">
      <c r="A3769" s="27"/>
      <c r="B3769" s="27"/>
      <c r="C3769" s="27"/>
      <c r="D3769" s="27"/>
      <c r="E3769" s="27"/>
      <c r="F3769" s="27"/>
      <c r="G3769" s="27"/>
      <c r="H3769" s="27"/>
      <c r="I3769" s="27"/>
      <c r="J3769" s="27"/>
      <c r="K3769" s="27"/>
      <c r="L3769" s="27"/>
      <c r="M3769" s="42"/>
      <c r="N3769" s="42"/>
      <c r="O3769" s="42"/>
      <c r="P3769" s="42"/>
      <c r="Q3769" s="42"/>
      <c r="R3769" s="42"/>
      <c r="S3769" s="42"/>
      <c r="T3769" s="42"/>
      <c r="U3769" s="42"/>
      <c r="V3769" s="42"/>
      <c r="W3769" s="42"/>
      <c r="X3769" s="42"/>
      <c r="Y3769" s="41"/>
      <c r="Z3769" s="41"/>
      <c r="AA3769" s="43"/>
      <c r="AB3769" s="27"/>
      <c r="AC3769" s="27"/>
      <c r="AD3769" s="27"/>
      <c r="AE3769" s="44"/>
      <c r="AF3769" s="27"/>
      <c r="AG3769" s="28"/>
      <c r="AH3769" s="27"/>
      <c r="AI3769" s="27"/>
      <c r="AJ3769" s="27"/>
      <c r="AK3769" s="28"/>
      <c r="AL3769" s="29"/>
      <c r="AM3769" s="29"/>
      <c r="AN3769" s="29"/>
      <c r="AO3769" s="29"/>
      <c r="AP3769" s="29"/>
      <c r="AQ3769" s="29"/>
      <c r="AR3769" s="29"/>
      <c r="AS3769" s="29"/>
      <c r="AT3769" s="29"/>
      <c r="AU3769" s="29"/>
      <c r="AV3769" s="29"/>
      <c r="AW3769" s="29"/>
      <c r="AX3769" s="29"/>
      <c r="AY3769" s="31"/>
      <c r="AZ3769" s="30"/>
      <c r="BA3769" s="35"/>
    </row>
    <row r="3770" spans="1:53" x14ac:dyDescent="0.25">
      <c r="A3770" s="27"/>
      <c r="B3770" s="27"/>
      <c r="C3770" s="27"/>
      <c r="D3770" s="27"/>
      <c r="E3770" s="27"/>
      <c r="F3770" s="27"/>
      <c r="G3770" s="27"/>
      <c r="H3770" s="27"/>
      <c r="I3770" s="27"/>
      <c r="J3770" s="27"/>
      <c r="K3770" s="27"/>
      <c r="L3770" s="27"/>
      <c r="M3770" s="42"/>
      <c r="N3770" s="42"/>
      <c r="O3770" s="42"/>
      <c r="P3770" s="42"/>
      <c r="Q3770" s="42"/>
      <c r="R3770" s="42"/>
      <c r="S3770" s="42"/>
      <c r="T3770" s="42"/>
      <c r="U3770" s="42"/>
      <c r="V3770" s="42"/>
      <c r="W3770" s="42"/>
      <c r="X3770" s="42"/>
      <c r="Y3770" s="41"/>
      <c r="Z3770" s="41"/>
      <c r="AA3770" s="43"/>
      <c r="AB3770" s="27"/>
      <c r="AC3770" s="27"/>
      <c r="AD3770" s="27"/>
      <c r="AE3770" s="44"/>
      <c r="AF3770" s="27"/>
      <c r="AG3770" s="28"/>
      <c r="AH3770" s="27"/>
      <c r="AI3770" s="27"/>
      <c r="AJ3770" s="27"/>
      <c r="AK3770" s="28"/>
      <c r="AL3770" s="29"/>
      <c r="AM3770" s="29"/>
      <c r="AN3770" s="29"/>
      <c r="AO3770" s="29"/>
      <c r="AP3770" s="29"/>
      <c r="AQ3770" s="29"/>
      <c r="AR3770" s="29"/>
      <c r="AS3770" s="29"/>
      <c r="AT3770" s="29"/>
      <c r="AU3770" s="29"/>
      <c r="AV3770" s="29"/>
      <c r="AW3770" s="29"/>
      <c r="AX3770" s="29"/>
      <c r="AY3770" s="31"/>
      <c r="AZ3770" s="30"/>
      <c r="BA3770" s="35"/>
    </row>
    <row r="3771" spans="1:53" x14ac:dyDescent="0.25">
      <c r="A3771" s="27"/>
      <c r="B3771" s="27"/>
      <c r="C3771" s="27"/>
      <c r="D3771" s="27"/>
      <c r="E3771" s="27"/>
      <c r="F3771" s="27"/>
      <c r="G3771" s="27"/>
      <c r="H3771" s="27"/>
      <c r="I3771" s="27"/>
      <c r="J3771" s="27"/>
      <c r="K3771" s="27"/>
      <c r="L3771" s="27"/>
      <c r="M3771" s="42"/>
      <c r="N3771" s="42"/>
      <c r="O3771" s="42"/>
      <c r="P3771" s="42"/>
      <c r="Q3771" s="42"/>
      <c r="R3771" s="42"/>
      <c r="S3771" s="42"/>
      <c r="T3771" s="42"/>
      <c r="U3771" s="42"/>
      <c r="V3771" s="42"/>
      <c r="W3771" s="42"/>
      <c r="X3771" s="42"/>
      <c r="Y3771" s="41"/>
      <c r="Z3771" s="41"/>
      <c r="AA3771" s="43"/>
      <c r="AB3771" s="27"/>
      <c r="AC3771" s="27"/>
      <c r="AD3771" s="27"/>
      <c r="AE3771" s="44"/>
      <c r="AF3771" s="27"/>
      <c r="AG3771" s="28"/>
      <c r="AH3771" s="27"/>
      <c r="AI3771" s="27"/>
      <c r="AJ3771" s="27"/>
      <c r="AK3771" s="28"/>
      <c r="AL3771" s="29"/>
      <c r="AM3771" s="29"/>
      <c r="AN3771" s="29"/>
      <c r="AO3771" s="29"/>
      <c r="AP3771" s="29"/>
      <c r="AQ3771" s="29"/>
      <c r="AR3771" s="29"/>
      <c r="AS3771" s="29"/>
      <c r="AT3771" s="29"/>
      <c r="AU3771" s="29"/>
      <c r="AV3771" s="29"/>
      <c r="AW3771" s="29"/>
      <c r="AX3771" s="29"/>
      <c r="AY3771" s="31"/>
      <c r="AZ3771" s="30"/>
      <c r="BA3771" s="35"/>
    </row>
    <row r="3772" spans="1:53" x14ac:dyDescent="0.25">
      <c r="A3772" s="27"/>
      <c r="B3772" s="27"/>
      <c r="C3772" s="27"/>
      <c r="D3772" s="27"/>
      <c r="E3772" s="27"/>
      <c r="F3772" s="27"/>
      <c r="G3772" s="27"/>
      <c r="H3772" s="27"/>
      <c r="I3772" s="27"/>
      <c r="J3772" s="27"/>
      <c r="K3772" s="27"/>
      <c r="L3772" s="27"/>
      <c r="M3772" s="42"/>
      <c r="N3772" s="42"/>
      <c r="O3772" s="42"/>
      <c r="P3772" s="42"/>
      <c r="Q3772" s="42"/>
      <c r="R3772" s="42"/>
      <c r="S3772" s="42"/>
      <c r="T3772" s="42"/>
      <c r="U3772" s="42"/>
      <c r="V3772" s="42"/>
      <c r="W3772" s="42"/>
      <c r="X3772" s="42"/>
      <c r="Y3772" s="41"/>
      <c r="Z3772" s="41"/>
      <c r="AA3772" s="43"/>
      <c r="AB3772" s="27"/>
      <c r="AC3772" s="27"/>
      <c r="AD3772" s="27"/>
      <c r="AE3772" s="44"/>
      <c r="AF3772" s="27"/>
      <c r="AG3772" s="28"/>
      <c r="AH3772" s="27"/>
      <c r="AI3772" s="27"/>
      <c r="AJ3772" s="27"/>
      <c r="AK3772" s="28"/>
      <c r="AL3772" s="29"/>
      <c r="AM3772" s="29"/>
      <c r="AN3772" s="29"/>
      <c r="AO3772" s="29"/>
      <c r="AP3772" s="29"/>
      <c r="AQ3772" s="29"/>
      <c r="AR3772" s="29"/>
      <c r="AS3772" s="29"/>
      <c r="AT3772" s="29"/>
      <c r="AU3772" s="29"/>
      <c r="AV3772" s="29"/>
      <c r="AW3772" s="29"/>
      <c r="AX3772" s="29"/>
      <c r="AY3772" s="31"/>
      <c r="AZ3772" s="30"/>
      <c r="BA3772" s="35"/>
    </row>
    <row r="3773" spans="1:53" x14ac:dyDescent="0.25">
      <c r="A3773" s="27"/>
      <c r="B3773" s="27"/>
      <c r="C3773" s="27"/>
      <c r="D3773" s="27"/>
      <c r="E3773" s="27"/>
      <c r="F3773" s="27"/>
      <c r="G3773" s="27"/>
      <c r="H3773" s="27"/>
      <c r="I3773" s="27"/>
      <c r="J3773" s="27"/>
      <c r="K3773" s="27"/>
      <c r="L3773" s="27"/>
      <c r="M3773" s="42"/>
      <c r="N3773" s="42"/>
      <c r="O3773" s="42"/>
      <c r="P3773" s="42"/>
      <c r="Q3773" s="42"/>
      <c r="R3773" s="42"/>
      <c r="S3773" s="42"/>
      <c r="T3773" s="42"/>
      <c r="U3773" s="42"/>
      <c r="V3773" s="42"/>
      <c r="W3773" s="42"/>
      <c r="X3773" s="42"/>
      <c r="Y3773" s="41"/>
      <c r="Z3773" s="41"/>
      <c r="AA3773" s="43"/>
      <c r="AB3773" s="27"/>
      <c r="AC3773" s="27"/>
      <c r="AD3773" s="27"/>
      <c r="AE3773" s="44"/>
      <c r="AF3773" s="27"/>
      <c r="AG3773" s="28"/>
      <c r="AH3773" s="27"/>
      <c r="AI3773" s="27"/>
      <c r="AJ3773" s="27"/>
      <c r="AK3773" s="28"/>
      <c r="AL3773" s="29"/>
      <c r="AM3773" s="29"/>
      <c r="AN3773" s="29"/>
      <c r="AO3773" s="29"/>
      <c r="AP3773" s="29"/>
      <c r="AQ3773" s="29"/>
      <c r="AR3773" s="29"/>
      <c r="AS3773" s="29"/>
      <c r="AT3773" s="29"/>
      <c r="AU3773" s="29"/>
      <c r="AV3773" s="29"/>
      <c r="AW3773" s="29"/>
      <c r="AX3773" s="29"/>
      <c r="AY3773" s="31"/>
      <c r="AZ3773" s="30"/>
      <c r="BA3773" s="35"/>
    </row>
    <row r="3774" spans="1:53" x14ac:dyDescent="0.25">
      <c r="A3774" s="27"/>
      <c r="B3774" s="27"/>
      <c r="C3774" s="27"/>
      <c r="D3774" s="27"/>
      <c r="E3774" s="27"/>
      <c r="F3774" s="27"/>
      <c r="G3774" s="27"/>
      <c r="H3774" s="27"/>
      <c r="I3774" s="27"/>
      <c r="J3774" s="27"/>
      <c r="K3774" s="27"/>
      <c r="L3774" s="27"/>
      <c r="M3774" s="42"/>
      <c r="N3774" s="42"/>
      <c r="O3774" s="42"/>
      <c r="P3774" s="42"/>
      <c r="Q3774" s="42"/>
      <c r="R3774" s="42"/>
      <c r="S3774" s="42"/>
      <c r="T3774" s="42"/>
      <c r="U3774" s="42"/>
      <c r="V3774" s="42"/>
      <c r="W3774" s="42"/>
      <c r="X3774" s="42"/>
      <c r="Y3774" s="41"/>
      <c r="Z3774" s="41"/>
      <c r="AA3774" s="43"/>
      <c r="AB3774" s="27"/>
      <c r="AC3774" s="27"/>
      <c r="AD3774" s="27"/>
      <c r="AE3774" s="44"/>
      <c r="AF3774" s="27"/>
      <c r="AG3774" s="28"/>
      <c r="AH3774" s="27"/>
      <c r="AI3774" s="27"/>
      <c r="AJ3774" s="27"/>
      <c r="AK3774" s="28"/>
      <c r="AL3774" s="29"/>
      <c r="AM3774" s="29"/>
      <c r="AN3774" s="29"/>
      <c r="AO3774" s="29"/>
      <c r="AP3774" s="29"/>
      <c r="AQ3774" s="29"/>
      <c r="AR3774" s="29"/>
      <c r="AS3774" s="29"/>
      <c r="AT3774" s="29"/>
      <c r="AU3774" s="29"/>
      <c r="AV3774" s="29"/>
      <c r="AW3774" s="29"/>
      <c r="AX3774" s="29"/>
      <c r="AY3774" s="31"/>
      <c r="AZ3774" s="30"/>
      <c r="BA3774" s="35"/>
    </row>
    <row r="3775" spans="1:53" x14ac:dyDescent="0.25">
      <c r="A3775" s="27"/>
      <c r="B3775" s="27"/>
      <c r="C3775" s="27"/>
      <c r="D3775" s="27"/>
      <c r="E3775" s="27"/>
      <c r="F3775" s="27"/>
      <c r="G3775" s="27"/>
      <c r="H3775" s="27"/>
      <c r="I3775" s="27"/>
      <c r="J3775" s="27"/>
      <c r="K3775" s="27"/>
      <c r="L3775" s="27"/>
      <c r="M3775" s="42"/>
      <c r="N3775" s="42"/>
      <c r="O3775" s="42"/>
      <c r="P3775" s="42"/>
      <c r="Q3775" s="42"/>
      <c r="R3775" s="42"/>
      <c r="S3775" s="42"/>
      <c r="T3775" s="42"/>
      <c r="U3775" s="42"/>
      <c r="V3775" s="42"/>
      <c r="W3775" s="42"/>
      <c r="X3775" s="42"/>
      <c r="Y3775" s="41"/>
      <c r="Z3775" s="41"/>
      <c r="AA3775" s="43"/>
      <c r="AB3775" s="27"/>
      <c r="AC3775" s="27"/>
      <c r="AD3775" s="27"/>
      <c r="AE3775" s="44"/>
      <c r="AF3775" s="27"/>
      <c r="AG3775" s="28"/>
      <c r="AH3775" s="27"/>
      <c r="AI3775" s="27"/>
      <c r="AJ3775" s="27"/>
      <c r="AK3775" s="28"/>
      <c r="AL3775" s="29"/>
      <c r="AM3775" s="29"/>
      <c r="AN3775" s="29"/>
      <c r="AO3775" s="29"/>
      <c r="AP3775" s="29"/>
      <c r="AQ3775" s="29"/>
      <c r="AR3775" s="29"/>
      <c r="AS3775" s="29"/>
      <c r="AT3775" s="29"/>
      <c r="AU3775" s="29"/>
      <c r="AV3775" s="29"/>
      <c r="AW3775" s="29"/>
      <c r="AX3775" s="29"/>
      <c r="AY3775" s="31"/>
      <c r="AZ3775" s="30"/>
      <c r="BA3775" s="35"/>
    </row>
    <row r="3776" spans="1:53" x14ac:dyDescent="0.25">
      <c r="A3776" s="27"/>
      <c r="B3776" s="27"/>
      <c r="C3776" s="27"/>
      <c r="D3776" s="27"/>
      <c r="E3776" s="27"/>
      <c r="F3776" s="27"/>
      <c r="G3776" s="27"/>
      <c r="H3776" s="27"/>
      <c r="I3776" s="27"/>
      <c r="J3776" s="27"/>
      <c r="K3776" s="27"/>
      <c r="L3776" s="27"/>
      <c r="M3776" s="42"/>
      <c r="N3776" s="42"/>
      <c r="O3776" s="42"/>
      <c r="P3776" s="42"/>
      <c r="Q3776" s="42"/>
      <c r="R3776" s="42"/>
      <c r="S3776" s="42"/>
      <c r="T3776" s="42"/>
      <c r="U3776" s="42"/>
      <c r="V3776" s="42"/>
      <c r="W3776" s="42"/>
      <c r="X3776" s="42"/>
      <c r="Y3776" s="41"/>
      <c r="Z3776" s="41"/>
      <c r="AA3776" s="43"/>
      <c r="AB3776" s="27"/>
      <c r="AC3776" s="27"/>
      <c r="AD3776" s="27"/>
      <c r="AE3776" s="44"/>
      <c r="AF3776" s="27"/>
      <c r="AG3776" s="28"/>
      <c r="AH3776" s="27"/>
      <c r="AI3776" s="27"/>
      <c r="AJ3776" s="27"/>
      <c r="AK3776" s="28"/>
      <c r="AL3776" s="29"/>
      <c r="AM3776" s="29"/>
      <c r="AN3776" s="29"/>
      <c r="AO3776" s="29"/>
      <c r="AP3776" s="29"/>
      <c r="AQ3776" s="29"/>
      <c r="AR3776" s="29"/>
      <c r="AS3776" s="29"/>
      <c r="AT3776" s="29"/>
      <c r="AU3776" s="29"/>
      <c r="AV3776" s="29"/>
      <c r="AW3776" s="29"/>
      <c r="AX3776" s="29"/>
      <c r="AY3776" s="31"/>
      <c r="AZ3776" s="30"/>
      <c r="BA3776" s="35"/>
    </row>
    <row r="3777" spans="1:53" x14ac:dyDescent="0.25">
      <c r="A3777" s="27"/>
      <c r="B3777" s="27"/>
      <c r="C3777" s="27"/>
      <c r="D3777" s="27"/>
      <c r="E3777" s="27"/>
      <c r="F3777" s="27"/>
      <c r="G3777" s="27"/>
      <c r="H3777" s="27"/>
      <c r="I3777" s="27"/>
      <c r="J3777" s="27"/>
      <c r="K3777" s="27"/>
      <c r="L3777" s="27"/>
      <c r="M3777" s="42"/>
      <c r="N3777" s="42"/>
      <c r="O3777" s="42"/>
      <c r="P3777" s="42"/>
      <c r="Q3777" s="42"/>
      <c r="R3777" s="42"/>
      <c r="S3777" s="42"/>
      <c r="T3777" s="42"/>
      <c r="U3777" s="42"/>
      <c r="V3777" s="42"/>
      <c r="W3777" s="42"/>
      <c r="X3777" s="42"/>
      <c r="Y3777" s="41"/>
      <c r="Z3777" s="41"/>
      <c r="AA3777" s="43"/>
      <c r="AB3777" s="27"/>
      <c r="AC3777" s="27"/>
      <c r="AD3777" s="27"/>
      <c r="AE3777" s="44"/>
      <c r="AF3777" s="27"/>
      <c r="AG3777" s="28"/>
      <c r="AH3777" s="27"/>
      <c r="AI3777" s="27"/>
      <c r="AJ3777" s="27"/>
      <c r="AK3777" s="28"/>
      <c r="AL3777" s="29"/>
      <c r="AM3777" s="29"/>
      <c r="AN3777" s="29"/>
      <c r="AO3777" s="29"/>
      <c r="AP3777" s="29"/>
      <c r="AQ3777" s="29"/>
      <c r="AR3777" s="29"/>
      <c r="AS3777" s="29"/>
      <c r="AT3777" s="29"/>
      <c r="AU3777" s="29"/>
      <c r="AV3777" s="29"/>
      <c r="AW3777" s="29"/>
      <c r="AX3777" s="29"/>
      <c r="AY3777" s="31"/>
      <c r="AZ3777" s="30"/>
      <c r="BA3777" s="35"/>
    </row>
    <row r="3778" spans="1:53" x14ac:dyDescent="0.25">
      <c r="A3778" s="27"/>
      <c r="B3778" s="27"/>
      <c r="C3778" s="27"/>
      <c r="D3778" s="27"/>
      <c r="E3778" s="27"/>
      <c r="F3778" s="27"/>
      <c r="G3778" s="27"/>
      <c r="H3778" s="27"/>
      <c r="I3778" s="27"/>
      <c r="J3778" s="27"/>
      <c r="K3778" s="27"/>
      <c r="L3778" s="27"/>
      <c r="M3778" s="42"/>
      <c r="N3778" s="42"/>
      <c r="O3778" s="42"/>
      <c r="P3778" s="42"/>
      <c r="Q3778" s="42"/>
      <c r="R3778" s="42"/>
      <c r="S3778" s="42"/>
      <c r="T3778" s="42"/>
      <c r="U3778" s="42"/>
      <c r="V3778" s="42"/>
      <c r="W3778" s="42"/>
      <c r="X3778" s="42"/>
      <c r="Y3778" s="41"/>
      <c r="Z3778" s="41"/>
      <c r="AA3778" s="43"/>
      <c r="AB3778" s="27"/>
      <c r="AC3778" s="27"/>
      <c r="AD3778" s="27"/>
      <c r="AE3778" s="44"/>
      <c r="AF3778" s="27"/>
      <c r="AG3778" s="28"/>
      <c r="AH3778" s="27"/>
      <c r="AI3778" s="27"/>
      <c r="AJ3778" s="27"/>
      <c r="AK3778" s="28"/>
      <c r="AL3778" s="29"/>
      <c r="AM3778" s="29"/>
      <c r="AN3778" s="29"/>
      <c r="AO3778" s="29"/>
      <c r="AP3778" s="29"/>
      <c r="AQ3778" s="29"/>
      <c r="AR3778" s="29"/>
      <c r="AS3778" s="29"/>
      <c r="AT3778" s="29"/>
      <c r="AU3778" s="29"/>
      <c r="AV3778" s="29"/>
      <c r="AW3778" s="29"/>
      <c r="AX3778" s="29"/>
      <c r="AY3778" s="31"/>
      <c r="AZ3778" s="30"/>
      <c r="BA3778" s="35"/>
    </row>
    <row r="3779" spans="1:53" x14ac:dyDescent="0.25">
      <c r="A3779" s="27"/>
      <c r="B3779" s="27"/>
      <c r="C3779" s="27"/>
      <c r="D3779" s="27"/>
      <c r="E3779" s="27"/>
      <c r="F3779" s="27"/>
      <c r="G3779" s="27"/>
      <c r="H3779" s="27"/>
      <c r="I3779" s="27"/>
      <c r="J3779" s="27"/>
      <c r="K3779" s="27"/>
      <c r="L3779" s="27"/>
      <c r="M3779" s="42"/>
      <c r="N3779" s="42"/>
      <c r="O3779" s="42"/>
      <c r="P3779" s="42"/>
      <c r="Q3779" s="42"/>
      <c r="R3779" s="42"/>
      <c r="S3779" s="42"/>
      <c r="T3779" s="42"/>
      <c r="U3779" s="42"/>
      <c r="V3779" s="42"/>
      <c r="W3779" s="42"/>
      <c r="X3779" s="42"/>
      <c r="Y3779" s="41"/>
      <c r="Z3779" s="41"/>
      <c r="AA3779" s="43"/>
      <c r="AB3779" s="27"/>
      <c r="AC3779" s="27"/>
      <c r="AD3779" s="27"/>
      <c r="AE3779" s="44"/>
      <c r="AF3779" s="27"/>
      <c r="AG3779" s="28"/>
      <c r="AH3779" s="27"/>
      <c r="AI3779" s="27"/>
      <c r="AJ3779" s="27"/>
      <c r="AK3779" s="28"/>
      <c r="AL3779" s="29"/>
      <c r="AM3779" s="29"/>
      <c r="AN3779" s="29"/>
      <c r="AO3779" s="29"/>
      <c r="AP3779" s="29"/>
      <c r="AQ3779" s="29"/>
      <c r="AR3779" s="29"/>
      <c r="AS3779" s="29"/>
      <c r="AT3779" s="29"/>
      <c r="AU3779" s="29"/>
      <c r="AV3779" s="29"/>
      <c r="AW3779" s="29"/>
      <c r="AX3779" s="29"/>
      <c r="AY3779" s="31"/>
      <c r="AZ3779" s="30"/>
      <c r="BA3779" s="35"/>
    </row>
    <row r="3780" spans="1:53" x14ac:dyDescent="0.25">
      <c r="A3780" s="27"/>
      <c r="B3780" s="27"/>
      <c r="C3780" s="27"/>
      <c r="D3780" s="27"/>
      <c r="E3780" s="27"/>
      <c r="F3780" s="27"/>
      <c r="G3780" s="27"/>
      <c r="H3780" s="27"/>
      <c r="I3780" s="27"/>
      <c r="J3780" s="27"/>
      <c r="K3780" s="27"/>
      <c r="L3780" s="27"/>
      <c r="M3780" s="42"/>
      <c r="N3780" s="42"/>
      <c r="O3780" s="42"/>
      <c r="P3780" s="42"/>
      <c r="Q3780" s="42"/>
      <c r="R3780" s="42"/>
      <c r="S3780" s="42"/>
      <c r="T3780" s="42"/>
      <c r="U3780" s="42"/>
      <c r="V3780" s="42"/>
      <c r="W3780" s="42"/>
      <c r="X3780" s="42"/>
      <c r="Y3780" s="41"/>
      <c r="Z3780" s="41"/>
      <c r="AA3780" s="43"/>
      <c r="AB3780" s="27"/>
      <c r="AC3780" s="27"/>
      <c r="AD3780" s="27"/>
      <c r="AE3780" s="44"/>
      <c r="AF3780" s="27"/>
      <c r="AG3780" s="28"/>
      <c r="AH3780" s="27"/>
      <c r="AI3780" s="27"/>
      <c r="AJ3780" s="27"/>
      <c r="AK3780" s="28"/>
      <c r="AL3780" s="29"/>
      <c r="AM3780" s="29"/>
      <c r="AN3780" s="29"/>
      <c r="AO3780" s="29"/>
      <c r="AP3780" s="29"/>
      <c r="AQ3780" s="29"/>
      <c r="AR3780" s="29"/>
      <c r="AS3780" s="29"/>
      <c r="AT3780" s="29"/>
      <c r="AU3780" s="29"/>
      <c r="AV3780" s="29"/>
      <c r="AW3780" s="29"/>
      <c r="AX3780" s="29"/>
      <c r="AY3780" s="31"/>
      <c r="AZ3780" s="30"/>
      <c r="BA3780" s="35"/>
    </row>
    <row r="3781" spans="1:53" x14ac:dyDescent="0.25">
      <c r="A3781" s="27"/>
      <c r="B3781" s="27"/>
      <c r="C3781" s="27"/>
      <c r="D3781" s="27"/>
      <c r="E3781" s="27"/>
      <c r="F3781" s="27"/>
      <c r="G3781" s="27"/>
      <c r="H3781" s="27"/>
      <c r="I3781" s="27"/>
      <c r="J3781" s="27"/>
      <c r="K3781" s="27"/>
      <c r="L3781" s="27"/>
      <c r="M3781" s="42"/>
      <c r="N3781" s="42"/>
      <c r="O3781" s="42"/>
      <c r="P3781" s="42"/>
      <c r="Q3781" s="42"/>
      <c r="R3781" s="42"/>
      <c r="S3781" s="42"/>
      <c r="T3781" s="42"/>
      <c r="U3781" s="42"/>
      <c r="V3781" s="42"/>
      <c r="W3781" s="42"/>
      <c r="X3781" s="42"/>
      <c r="Y3781" s="41"/>
      <c r="Z3781" s="41"/>
      <c r="AA3781" s="43"/>
      <c r="AB3781" s="27"/>
      <c r="AC3781" s="27"/>
      <c r="AD3781" s="27"/>
      <c r="AE3781" s="44"/>
      <c r="AF3781" s="27"/>
      <c r="AG3781" s="28"/>
      <c r="AH3781" s="27"/>
      <c r="AI3781" s="27"/>
      <c r="AJ3781" s="27"/>
      <c r="AK3781" s="28"/>
      <c r="AL3781" s="29"/>
      <c r="AM3781" s="29"/>
      <c r="AN3781" s="29"/>
      <c r="AO3781" s="29"/>
      <c r="AP3781" s="29"/>
      <c r="AQ3781" s="29"/>
      <c r="AR3781" s="29"/>
      <c r="AS3781" s="29"/>
      <c r="AT3781" s="29"/>
      <c r="AU3781" s="29"/>
      <c r="AV3781" s="29"/>
      <c r="AW3781" s="29"/>
      <c r="AX3781" s="29"/>
      <c r="AY3781" s="31"/>
      <c r="AZ3781" s="30"/>
      <c r="BA3781" s="35"/>
    </row>
    <row r="3782" spans="1:53" x14ac:dyDescent="0.25">
      <c r="A3782" s="27"/>
      <c r="B3782" s="27"/>
      <c r="C3782" s="27"/>
      <c r="D3782" s="27"/>
      <c r="E3782" s="27"/>
      <c r="F3782" s="27"/>
      <c r="G3782" s="27"/>
      <c r="H3782" s="27"/>
      <c r="I3782" s="27"/>
      <c r="J3782" s="27"/>
      <c r="K3782" s="27"/>
      <c r="L3782" s="27"/>
      <c r="M3782" s="42"/>
      <c r="N3782" s="42"/>
      <c r="O3782" s="42"/>
      <c r="P3782" s="42"/>
      <c r="Q3782" s="42"/>
      <c r="R3782" s="42"/>
      <c r="S3782" s="42"/>
      <c r="T3782" s="42"/>
      <c r="U3782" s="42"/>
      <c r="V3782" s="42"/>
      <c r="W3782" s="42"/>
      <c r="X3782" s="42"/>
      <c r="Y3782" s="41"/>
      <c r="Z3782" s="41"/>
      <c r="AA3782" s="43"/>
      <c r="AB3782" s="27"/>
      <c r="AC3782" s="27"/>
      <c r="AD3782" s="27"/>
      <c r="AE3782" s="44"/>
      <c r="AF3782" s="27"/>
      <c r="AG3782" s="28"/>
      <c r="AH3782" s="27"/>
      <c r="AI3782" s="27"/>
      <c r="AJ3782" s="27"/>
      <c r="AK3782" s="28"/>
      <c r="AL3782" s="29"/>
      <c r="AM3782" s="29"/>
      <c r="AN3782" s="29"/>
      <c r="AO3782" s="29"/>
      <c r="AP3782" s="29"/>
      <c r="AQ3782" s="29"/>
      <c r="AR3782" s="29"/>
      <c r="AS3782" s="29"/>
      <c r="AT3782" s="29"/>
      <c r="AU3782" s="29"/>
      <c r="AV3782" s="29"/>
      <c r="AW3782" s="29"/>
      <c r="AX3782" s="29"/>
      <c r="AY3782" s="31"/>
      <c r="AZ3782" s="30"/>
      <c r="BA3782" s="35"/>
    </row>
    <row r="3783" spans="1:53" x14ac:dyDescent="0.25">
      <c r="A3783" s="27"/>
      <c r="B3783" s="27"/>
      <c r="C3783" s="27"/>
      <c r="D3783" s="27"/>
      <c r="E3783" s="27"/>
      <c r="F3783" s="27"/>
      <c r="G3783" s="27"/>
      <c r="H3783" s="27"/>
      <c r="I3783" s="27"/>
      <c r="J3783" s="27"/>
      <c r="K3783" s="27"/>
      <c r="L3783" s="27"/>
      <c r="M3783" s="42"/>
      <c r="N3783" s="42"/>
      <c r="O3783" s="42"/>
      <c r="P3783" s="42"/>
      <c r="Q3783" s="42"/>
      <c r="R3783" s="42"/>
      <c r="S3783" s="42"/>
      <c r="T3783" s="42"/>
      <c r="U3783" s="42"/>
      <c r="V3783" s="42"/>
      <c r="W3783" s="42"/>
      <c r="X3783" s="42"/>
      <c r="Y3783" s="41"/>
      <c r="Z3783" s="41"/>
      <c r="AA3783" s="43"/>
      <c r="AB3783" s="27"/>
      <c r="AC3783" s="27"/>
      <c r="AD3783" s="27"/>
      <c r="AE3783" s="44"/>
      <c r="AF3783" s="27"/>
      <c r="AG3783" s="28"/>
      <c r="AH3783" s="27"/>
      <c r="AI3783" s="27"/>
      <c r="AJ3783" s="27"/>
      <c r="AK3783" s="28"/>
      <c r="AL3783" s="29"/>
      <c r="AM3783" s="29"/>
      <c r="AN3783" s="29"/>
      <c r="AO3783" s="29"/>
      <c r="AP3783" s="29"/>
      <c r="AQ3783" s="29"/>
      <c r="AR3783" s="29"/>
      <c r="AS3783" s="29"/>
      <c r="AT3783" s="29"/>
      <c r="AU3783" s="29"/>
      <c r="AV3783" s="29"/>
      <c r="AW3783" s="29"/>
      <c r="AX3783" s="29"/>
      <c r="AY3783" s="31"/>
      <c r="AZ3783" s="30"/>
      <c r="BA3783" s="35"/>
    </row>
    <row r="3784" spans="1:53" x14ac:dyDescent="0.25">
      <c r="A3784" s="27"/>
      <c r="B3784" s="27"/>
      <c r="C3784" s="27"/>
      <c r="D3784" s="27"/>
      <c r="E3784" s="27"/>
      <c r="F3784" s="27"/>
      <c r="G3784" s="27"/>
      <c r="H3784" s="27"/>
      <c r="I3784" s="27"/>
      <c r="J3784" s="27"/>
      <c r="K3784" s="27"/>
      <c r="L3784" s="27"/>
      <c r="M3784" s="42"/>
      <c r="N3784" s="42"/>
      <c r="O3784" s="42"/>
      <c r="P3784" s="42"/>
      <c r="Q3784" s="42"/>
      <c r="R3784" s="42"/>
      <c r="S3784" s="42"/>
      <c r="T3784" s="42"/>
      <c r="U3784" s="42"/>
      <c r="V3784" s="42"/>
      <c r="W3784" s="42"/>
      <c r="X3784" s="42"/>
      <c r="Y3784" s="41"/>
      <c r="Z3784" s="41"/>
      <c r="AA3784" s="43"/>
      <c r="AB3784" s="27"/>
      <c r="AC3784" s="27"/>
      <c r="AD3784" s="27"/>
      <c r="AE3784" s="44"/>
      <c r="AF3784" s="27"/>
      <c r="AG3784" s="28"/>
      <c r="AH3784" s="27"/>
      <c r="AI3784" s="27"/>
      <c r="AJ3784" s="27"/>
      <c r="AK3784" s="28"/>
      <c r="AL3784" s="29"/>
      <c r="AM3784" s="29"/>
      <c r="AN3784" s="29"/>
      <c r="AO3784" s="29"/>
      <c r="AP3784" s="29"/>
      <c r="AQ3784" s="29"/>
      <c r="AR3784" s="29"/>
      <c r="AS3784" s="29"/>
      <c r="AT3784" s="29"/>
      <c r="AU3784" s="29"/>
      <c r="AV3784" s="29"/>
      <c r="AW3784" s="29"/>
      <c r="AX3784" s="29"/>
      <c r="AY3784" s="31"/>
      <c r="AZ3784" s="30"/>
      <c r="BA3784" s="35"/>
    </row>
    <row r="3785" spans="1:53" x14ac:dyDescent="0.25">
      <c r="A3785" s="27"/>
      <c r="B3785" s="27"/>
      <c r="C3785" s="27"/>
      <c r="D3785" s="27"/>
      <c r="E3785" s="27"/>
      <c r="F3785" s="27"/>
      <c r="G3785" s="27"/>
      <c r="H3785" s="27"/>
      <c r="I3785" s="27"/>
      <c r="J3785" s="27"/>
      <c r="K3785" s="27"/>
      <c r="L3785" s="27"/>
      <c r="M3785" s="42"/>
      <c r="N3785" s="42"/>
      <c r="O3785" s="42"/>
      <c r="P3785" s="42"/>
      <c r="Q3785" s="42"/>
      <c r="R3785" s="42"/>
      <c r="S3785" s="42"/>
      <c r="T3785" s="42"/>
      <c r="U3785" s="42"/>
      <c r="V3785" s="42"/>
      <c r="W3785" s="42"/>
      <c r="X3785" s="42"/>
      <c r="Y3785" s="41"/>
      <c r="Z3785" s="41"/>
      <c r="AA3785" s="43"/>
      <c r="AB3785" s="27"/>
      <c r="AC3785" s="27"/>
      <c r="AD3785" s="27"/>
      <c r="AE3785" s="44"/>
      <c r="AF3785" s="27"/>
      <c r="AG3785" s="28"/>
      <c r="AH3785" s="27"/>
      <c r="AI3785" s="27"/>
      <c r="AJ3785" s="27"/>
      <c r="AK3785" s="28"/>
      <c r="AL3785" s="29"/>
      <c r="AM3785" s="29"/>
      <c r="AN3785" s="29"/>
      <c r="AO3785" s="29"/>
      <c r="AP3785" s="29"/>
      <c r="AQ3785" s="29"/>
      <c r="AR3785" s="29"/>
      <c r="AS3785" s="29"/>
      <c r="AT3785" s="29"/>
      <c r="AU3785" s="29"/>
      <c r="AV3785" s="29"/>
      <c r="AW3785" s="29"/>
      <c r="AX3785" s="29"/>
      <c r="AY3785" s="31"/>
      <c r="AZ3785" s="30"/>
      <c r="BA3785" s="35"/>
    </row>
    <row r="3786" spans="1:53" x14ac:dyDescent="0.25">
      <c r="A3786" s="27"/>
      <c r="B3786" s="27"/>
      <c r="C3786" s="27"/>
      <c r="D3786" s="27"/>
      <c r="E3786" s="27"/>
      <c r="F3786" s="27"/>
      <c r="G3786" s="27"/>
      <c r="H3786" s="27"/>
      <c r="I3786" s="27"/>
      <c r="J3786" s="27"/>
      <c r="K3786" s="27"/>
      <c r="L3786" s="27"/>
      <c r="M3786" s="42"/>
      <c r="N3786" s="42"/>
      <c r="O3786" s="42"/>
      <c r="P3786" s="42"/>
      <c r="Q3786" s="42"/>
      <c r="R3786" s="42"/>
      <c r="S3786" s="42"/>
      <c r="T3786" s="42"/>
      <c r="U3786" s="42"/>
      <c r="V3786" s="42"/>
      <c r="W3786" s="42"/>
      <c r="X3786" s="42"/>
      <c r="Y3786" s="41"/>
      <c r="Z3786" s="41"/>
      <c r="AA3786" s="43"/>
      <c r="AB3786" s="27"/>
      <c r="AC3786" s="27"/>
      <c r="AD3786" s="27"/>
      <c r="AE3786" s="44"/>
      <c r="AF3786" s="27"/>
      <c r="AG3786" s="28"/>
      <c r="AH3786" s="27"/>
      <c r="AI3786" s="27"/>
      <c r="AJ3786" s="27"/>
      <c r="AK3786" s="28"/>
      <c r="AL3786" s="29"/>
      <c r="AM3786" s="29"/>
      <c r="AN3786" s="29"/>
      <c r="AO3786" s="29"/>
      <c r="AP3786" s="29"/>
      <c r="AQ3786" s="29"/>
      <c r="AR3786" s="29"/>
      <c r="AS3786" s="29"/>
      <c r="AT3786" s="29"/>
      <c r="AU3786" s="29"/>
      <c r="AV3786" s="29"/>
      <c r="AW3786" s="29"/>
      <c r="AX3786" s="29"/>
      <c r="AY3786" s="31"/>
      <c r="AZ3786" s="30"/>
      <c r="BA3786" s="35"/>
    </row>
    <row r="3787" spans="1:53" x14ac:dyDescent="0.25">
      <c r="A3787" s="27"/>
      <c r="B3787" s="27"/>
      <c r="C3787" s="27"/>
      <c r="D3787" s="27"/>
      <c r="E3787" s="27"/>
      <c r="F3787" s="27"/>
      <c r="G3787" s="27"/>
      <c r="H3787" s="27"/>
      <c r="I3787" s="27"/>
      <c r="J3787" s="27"/>
      <c r="K3787" s="27"/>
      <c r="L3787" s="27"/>
      <c r="M3787" s="42"/>
      <c r="N3787" s="42"/>
      <c r="O3787" s="42"/>
      <c r="P3787" s="42"/>
      <c r="Q3787" s="42"/>
      <c r="R3787" s="42"/>
      <c r="S3787" s="42"/>
      <c r="T3787" s="42"/>
      <c r="U3787" s="42"/>
      <c r="V3787" s="42"/>
      <c r="W3787" s="42"/>
      <c r="X3787" s="42"/>
      <c r="Y3787" s="41"/>
      <c r="Z3787" s="41"/>
      <c r="AA3787" s="43"/>
      <c r="AB3787" s="27"/>
      <c r="AC3787" s="27"/>
      <c r="AD3787" s="27"/>
      <c r="AE3787" s="44"/>
      <c r="AF3787" s="27"/>
      <c r="AG3787" s="28"/>
      <c r="AH3787" s="27"/>
      <c r="AI3787" s="27"/>
      <c r="AJ3787" s="27"/>
      <c r="AK3787" s="28"/>
      <c r="AL3787" s="29"/>
      <c r="AM3787" s="29"/>
      <c r="AN3787" s="29"/>
      <c r="AO3787" s="29"/>
      <c r="AP3787" s="29"/>
      <c r="AQ3787" s="29"/>
      <c r="AR3787" s="29"/>
      <c r="AS3787" s="29"/>
      <c r="AT3787" s="29"/>
      <c r="AU3787" s="29"/>
      <c r="AV3787" s="29"/>
      <c r="AW3787" s="29"/>
      <c r="AX3787" s="29"/>
      <c r="AY3787" s="31"/>
      <c r="AZ3787" s="30"/>
      <c r="BA3787" s="35"/>
    </row>
    <row r="3788" spans="1:53" x14ac:dyDescent="0.25">
      <c r="A3788" s="27"/>
      <c r="B3788" s="27"/>
      <c r="C3788" s="27"/>
      <c r="D3788" s="27"/>
      <c r="E3788" s="27"/>
      <c r="F3788" s="27"/>
      <c r="G3788" s="27"/>
      <c r="H3788" s="27"/>
      <c r="I3788" s="27"/>
      <c r="J3788" s="27"/>
      <c r="K3788" s="27"/>
      <c r="L3788" s="27"/>
      <c r="M3788" s="42"/>
      <c r="N3788" s="42"/>
      <c r="O3788" s="42"/>
      <c r="P3788" s="42"/>
      <c r="Q3788" s="42"/>
      <c r="R3788" s="42"/>
      <c r="S3788" s="42"/>
      <c r="T3788" s="42"/>
      <c r="U3788" s="42"/>
      <c r="V3788" s="42"/>
      <c r="W3788" s="42"/>
      <c r="X3788" s="42"/>
      <c r="Y3788" s="41"/>
      <c r="Z3788" s="41"/>
      <c r="AA3788" s="43"/>
      <c r="AB3788" s="27"/>
      <c r="AC3788" s="27"/>
      <c r="AD3788" s="27"/>
      <c r="AE3788" s="44"/>
      <c r="AF3788" s="27"/>
      <c r="AG3788" s="28"/>
      <c r="AH3788" s="27"/>
      <c r="AI3788" s="27"/>
      <c r="AJ3788" s="27"/>
      <c r="AK3788" s="28"/>
      <c r="AL3788" s="29"/>
      <c r="AM3788" s="29"/>
      <c r="AN3788" s="29"/>
      <c r="AO3788" s="29"/>
      <c r="AP3788" s="29"/>
      <c r="AQ3788" s="29"/>
      <c r="AR3788" s="29"/>
      <c r="AS3788" s="29"/>
      <c r="AT3788" s="29"/>
      <c r="AU3788" s="29"/>
      <c r="AV3788" s="29"/>
      <c r="AW3788" s="29"/>
      <c r="AX3788" s="29"/>
      <c r="AY3788" s="31"/>
      <c r="AZ3788" s="30"/>
      <c r="BA3788" s="35"/>
    </row>
    <row r="3789" spans="1:53" x14ac:dyDescent="0.25">
      <c r="A3789" s="27"/>
      <c r="B3789" s="27"/>
      <c r="C3789" s="27"/>
      <c r="D3789" s="27"/>
      <c r="E3789" s="27"/>
      <c r="F3789" s="27"/>
      <c r="G3789" s="27"/>
      <c r="H3789" s="27"/>
      <c r="I3789" s="27"/>
      <c r="J3789" s="27"/>
      <c r="K3789" s="27"/>
      <c r="L3789" s="27"/>
      <c r="M3789" s="42"/>
      <c r="N3789" s="42"/>
      <c r="O3789" s="42"/>
      <c r="P3789" s="42"/>
      <c r="Q3789" s="42"/>
      <c r="R3789" s="42"/>
      <c r="S3789" s="42"/>
      <c r="T3789" s="42"/>
      <c r="U3789" s="42"/>
      <c r="V3789" s="42"/>
      <c r="W3789" s="42"/>
      <c r="X3789" s="42"/>
      <c r="Y3789" s="41"/>
      <c r="Z3789" s="41"/>
      <c r="AA3789" s="43"/>
      <c r="AB3789" s="27"/>
      <c r="AC3789" s="27"/>
      <c r="AD3789" s="27"/>
      <c r="AE3789" s="44"/>
      <c r="AF3789" s="27"/>
      <c r="AG3789" s="28"/>
      <c r="AH3789" s="27"/>
      <c r="AI3789" s="27"/>
      <c r="AJ3789" s="27"/>
      <c r="AK3789" s="28"/>
      <c r="AL3789" s="29"/>
      <c r="AM3789" s="29"/>
      <c r="AN3789" s="29"/>
      <c r="AO3789" s="29"/>
      <c r="AP3789" s="29"/>
      <c r="AQ3789" s="29"/>
      <c r="AR3789" s="29"/>
      <c r="AS3789" s="29"/>
      <c r="AT3789" s="29"/>
      <c r="AU3789" s="29"/>
      <c r="AV3789" s="29"/>
      <c r="AW3789" s="29"/>
      <c r="AX3789" s="29"/>
      <c r="AY3789" s="31"/>
      <c r="AZ3789" s="30"/>
      <c r="BA3789" s="35"/>
    </row>
    <row r="3790" spans="1:53" x14ac:dyDescent="0.25">
      <c r="A3790" s="27"/>
      <c r="B3790" s="27"/>
      <c r="C3790" s="27"/>
      <c r="D3790" s="27"/>
      <c r="E3790" s="27"/>
      <c r="F3790" s="27"/>
      <c r="G3790" s="27"/>
      <c r="H3790" s="27"/>
      <c r="I3790" s="27"/>
      <c r="J3790" s="27"/>
      <c r="K3790" s="27"/>
      <c r="L3790" s="27"/>
      <c r="M3790" s="42"/>
      <c r="N3790" s="42"/>
      <c r="O3790" s="42"/>
      <c r="P3790" s="42"/>
      <c r="Q3790" s="42"/>
      <c r="R3790" s="42"/>
      <c r="S3790" s="42"/>
      <c r="T3790" s="42"/>
      <c r="U3790" s="42"/>
      <c r="V3790" s="42"/>
      <c r="W3790" s="42"/>
      <c r="X3790" s="42"/>
      <c r="Y3790" s="41"/>
      <c r="Z3790" s="41"/>
      <c r="AA3790" s="43"/>
      <c r="AB3790" s="27"/>
      <c r="AC3790" s="27"/>
      <c r="AD3790" s="27"/>
      <c r="AE3790" s="44"/>
      <c r="AF3790" s="27"/>
      <c r="AG3790" s="28"/>
      <c r="AH3790" s="27"/>
      <c r="AI3790" s="27"/>
      <c r="AJ3790" s="27"/>
      <c r="AK3790" s="28"/>
      <c r="AL3790" s="29"/>
      <c r="AM3790" s="29"/>
      <c r="AN3790" s="29"/>
      <c r="AO3790" s="29"/>
      <c r="AP3790" s="29"/>
      <c r="AQ3790" s="29"/>
      <c r="AR3790" s="29"/>
      <c r="AS3790" s="29"/>
      <c r="AT3790" s="29"/>
      <c r="AU3790" s="29"/>
      <c r="AV3790" s="29"/>
      <c r="AW3790" s="29"/>
      <c r="AX3790" s="29"/>
      <c r="AY3790" s="31"/>
      <c r="AZ3790" s="30"/>
      <c r="BA3790" s="35"/>
    </row>
    <row r="3791" spans="1:53" x14ac:dyDescent="0.25">
      <c r="A3791" s="27"/>
      <c r="B3791" s="27"/>
      <c r="C3791" s="27"/>
      <c r="D3791" s="27"/>
      <c r="E3791" s="27"/>
      <c r="F3791" s="27"/>
      <c r="G3791" s="27"/>
      <c r="H3791" s="27"/>
      <c r="I3791" s="27"/>
      <c r="J3791" s="27"/>
      <c r="K3791" s="27"/>
      <c r="L3791" s="27"/>
      <c r="M3791" s="42"/>
      <c r="N3791" s="42"/>
      <c r="O3791" s="42"/>
      <c r="P3791" s="42"/>
      <c r="Q3791" s="42"/>
      <c r="R3791" s="42"/>
      <c r="S3791" s="42"/>
      <c r="T3791" s="42"/>
      <c r="U3791" s="42"/>
      <c r="V3791" s="42"/>
      <c r="W3791" s="42"/>
      <c r="X3791" s="42"/>
      <c r="Y3791" s="41"/>
      <c r="Z3791" s="41"/>
      <c r="AA3791" s="43"/>
      <c r="AB3791" s="27"/>
      <c r="AC3791" s="27"/>
      <c r="AD3791" s="27"/>
      <c r="AE3791" s="44"/>
      <c r="AF3791" s="27"/>
      <c r="AG3791" s="28"/>
      <c r="AH3791" s="27"/>
      <c r="AI3791" s="27"/>
      <c r="AJ3791" s="27"/>
      <c r="AK3791" s="28"/>
      <c r="AL3791" s="29"/>
      <c r="AM3791" s="29"/>
      <c r="AN3791" s="29"/>
      <c r="AO3791" s="29"/>
      <c r="AP3791" s="29"/>
      <c r="AQ3791" s="29"/>
      <c r="AR3791" s="29"/>
      <c r="AS3791" s="29"/>
      <c r="AT3791" s="29"/>
      <c r="AU3791" s="29"/>
      <c r="AV3791" s="29"/>
      <c r="AW3791" s="29"/>
      <c r="AX3791" s="29"/>
      <c r="AY3791" s="31"/>
      <c r="AZ3791" s="30"/>
      <c r="BA3791" s="35"/>
    </row>
    <row r="3792" spans="1:53" x14ac:dyDescent="0.25">
      <c r="A3792" s="27"/>
      <c r="B3792" s="27"/>
      <c r="C3792" s="27"/>
      <c r="D3792" s="27"/>
      <c r="E3792" s="27"/>
      <c r="F3792" s="27"/>
      <c r="G3792" s="27"/>
      <c r="H3792" s="27"/>
      <c r="I3792" s="27"/>
      <c r="J3792" s="27"/>
      <c r="K3792" s="27"/>
      <c r="L3792" s="27"/>
      <c r="M3792" s="42"/>
      <c r="N3792" s="42"/>
      <c r="O3792" s="42"/>
      <c r="P3792" s="42"/>
      <c r="Q3792" s="42"/>
      <c r="R3792" s="42"/>
      <c r="S3792" s="42"/>
      <c r="T3792" s="42"/>
      <c r="U3792" s="42"/>
      <c r="V3792" s="42"/>
      <c r="W3792" s="42"/>
      <c r="X3792" s="42"/>
      <c r="Y3792" s="41"/>
      <c r="Z3792" s="41"/>
      <c r="AA3792" s="43"/>
      <c r="AB3792" s="27"/>
      <c r="AC3792" s="27"/>
      <c r="AD3792" s="27"/>
      <c r="AE3792" s="44"/>
      <c r="AF3792" s="27"/>
      <c r="AG3792" s="28"/>
      <c r="AH3792" s="27"/>
      <c r="AI3792" s="27"/>
      <c r="AJ3792" s="27"/>
      <c r="AK3792" s="28"/>
      <c r="AL3792" s="29"/>
      <c r="AM3792" s="29"/>
      <c r="AN3792" s="29"/>
      <c r="AO3792" s="29"/>
      <c r="AP3792" s="29"/>
      <c r="AQ3792" s="29"/>
      <c r="AR3792" s="29"/>
      <c r="AS3792" s="29"/>
      <c r="AT3792" s="29"/>
      <c r="AU3792" s="29"/>
      <c r="AV3792" s="29"/>
      <c r="AW3792" s="29"/>
      <c r="AX3792" s="29"/>
      <c r="AY3792" s="31"/>
      <c r="AZ3792" s="30"/>
      <c r="BA3792" s="35"/>
    </row>
    <row r="3793" spans="1:53" x14ac:dyDescent="0.25">
      <c r="A3793" s="27"/>
      <c r="B3793" s="27"/>
      <c r="C3793" s="27"/>
      <c r="D3793" s="27"/>
      <c r="E3793" s="27"/>
      <c r="F3793" s="27"/>
      <c r="G3793" s="27"/>
      <c r="H3793" s="27"/>
      <c r="I3793" s="27"/>
      <c r="J3793" s="27"/>
      <c r="K3793" s="27"/>
      <c r="L3793" s="27"/>
      <c r="M3793" s="42"/>
      <c r="N3793" s="42"/>
      <c r="O3793" s="42"/>
      <c r="P3793" s="42"/>
      <c r="Q3793" s="42"/>
      <c r="R3793" s="42"/>
      <c r="S3793" s="42"/>
      <c r="T3793" s="42"/>
      <c r="U3793" s="42"/>
      <c r="V3793" s="42"/>
      <c r="W3793" s="42"/>
      <c r="X3793" s="42"/>
      <c r="Y3793" s="41"/>
      <c r="Z3793" s="41"/>
      <c r="AA3793" s="43"/>
      <c r="AB3793" s="27"/>
      <c r="AC3793" s="27"/>
      <c r="AD3793" s="27"/>
      <c r="AE3793" s="44"/>
      <c r="AF3793" s="27"/>
      <c r="AG3793" s="28"/>
      <c r="AH3793" s="27"/>
      <c r="AI3793" s="27"/>
      <c r="AJ3793" s="27"/>
      <c r="AK3793" s="28"/>
      <c r="AL3793" s="29"/>
      <c r="AM3793" s="29"/>
      <c r="AN3793" s="29"/>
      <c r="AO3793" s="29"/>
      <c r="AP3793" s="29"/>
      <c r="AQ3793" s="29"/>
      <c r="AR3793" s="29"/>
      <c r="AS3793" s="29"/>
      <c r="AT3793" s="29"/>
      <c r="AU3793" s="29"/>
      <c r="AV3793" s="29"/>
      <c r="AW3793" s="29"/>
      <c r="AX3793" s="29"/>
      <c r="AY3793" s="31"/>
      <c r="AZ3793" s="30"/>
      <c r="BA3793" s="35"/>
    </row>
    <row r="3794" spans="1:53" x14ac:dyDescent="0.25">
      <c r="A3794" s="27"/>
      <c r="B3794" s="27"/>
      <c r="C3794" s="27"/>
      <c r="D3794" s="27"/>
      <c r="E3794" s="27"/>
      <c r="F3794" s="27"/>
      <c r="G3794" s="27"/>
      <c r="H3794" s="27"/>
      <c r="I3794" s="27"/>
      <c r="J3794" s="27"/>
      <c r="K3794" s="27"/>
      <c r="L3794" s="27"/>
      <c r="M3794" s="42"/>
      <c r="N3794" s="42"/>
      <c r="O3794" s="42"/>
      <c r="P3794" s="42"/>
      <c r="Q3794" s="42"/>
      <c r="R3794" s="42"/>
      <c r="S3794" s="42"/>
      <c r="T3794" s="42"/>
      <c r="U3794" s="42"/>
      <c r="V3794" s="42"/>
      <c r="W3794" s="42"/>
      <c r="X3794" s="42"/>
      <c r="Y3794" s="41"/>
      <c r="Z3794" s="41"/>
      <c r="AA3794" s="43"/>
      <c r="AB3794" s="27"/>
      <c r="AC3794" s="27"/>
      <c r="AD3794" s="27"/>
      <c r="AE3794" s="44"/>
      <c r="AF3794" s="27"/>
      <c r="AG3794" s="28"/>
      <c r="AH3794" s="27"/>
      <c r="AI3794" s="27"/>
      <c r="AJ3794" s="27"/>
      <c r="AK3794" s="28"/>
      <c r="AL3794" s="29"/>
      <c r="AM3794" s="29"/>
      <c r="AN3794" s="29"/>
      <c r="AO3794" s="29"/>
      <c r="AP3794" s="29"/>
      <c r="AQ3794" s="29"/>
      <c r="AR3794" s="29"/>
      <c r="AS3794" s="29"/>
      <c r="AT3794" s="29"/>
      <c r="AU3794" s="29"/>
      <c r="AV3794" s="29"/>
      <c r="AW3794" s="29"/>
      <c r="AX3794" s="29"/>
      <c r="AY3794" s="31"/>
      <c r="AZ3794" s="30"/>
      <c r="BA3794" s="35"/>
    </row>
    <row r="3795" spans="1:53" x14ac:dyDescent="0.25">
      <c r="A3795" s="27"/>
      <c r="B3795" s="27"/>
      <c r="C3795" s="27"/>
      <c r="D3795" s="27"/>
      <c r="E3795" s="27"/>
      <c r="F3795" s="27"/>
      <c r="G3795" s="27"/>
      <c r="H3795" s="27"/>
      <c r="I3795" s="27"/>
      <c r="J3795" s="27"/>
      <c r="K3795" s="27"/>
      <c r="L3795" s="27"/>
      <c r="M3795" s="42"/>
      <c r="N3795" s="42"/>
      <c r="O3795" s="42"/>
      <c r="P3795" s="42"/>
      <c r="Q3795" s="42"/>
      <c r="R3795" s="42"/>
      <c r="S3795" s="42"/>
      <c r="T3795" s="42"/>
      <c r="U3795" s="42"/>
      <c r="V3795" s="42"/>
      <c r="W3795" s="42"/>
      <c r="X3795" s="42"/>
      <c r="Y3795" s="41"/>
      <c r="Z3795" s="41"/>
      <c r="AA3795" s="43"/>
      <c r="AB3795" s="27"/>
      <c r="AC3795" s="27"/>
      <c r="AD3795" s="27"/>
      <c r="AE3795" s="44"/>
      <c r="AF3795" s="27"/>
      <c r="AG3795" s="28"/>
      <c r="AH3795" s="27"/>
      <c r="AI3795" s="27"/>
      <c r="AJ3795" s="27"/>
      <c r="AK3795" s="28"/>
      <c r="AL3795" s="29"/>
      <c r="AM3795" s="29"/>
      <c r="AN3795" s="29"/>
      <c r="AO3795" s="29"/>
      <c r="AP3795" s="29"/>
      <c r="AQ3795" s="29"/>
      <c r="AR3795" s="29"/>
      <c r="AS3795" s="29"/>
      <c r="AT3795" s="29"/>
      <c r="AU3795" s="29"/>
      <c r="AV3795" s="29"/>
      <c r="AW3795" s="29"/>
      <c r="AX3795" s="29"/>
      <c r="AY3795" s="31"/>
      <c r="AZ3795" s="30"/>
      <c r="BA3795" s="35"/>
    </row>
    <row r="3796" spans="1:53" x14ac:dyDescent="0.25">
      <c r="A3796" s="27"/>
      <c r="B3796" s="27"/>
      <c r="C3796" s="27"/>
      <c r="D3796" s="27"/>
      <c r="E3796" s="27"/>
      <c r="F3796" s="27"/>
      <c r="G3796" s="27"/>
      <c r="H3796" s="27"/>
      <c r="I3796" s="27"/>
      <c r="J3796" s="27"/>
      <c r="K3796" s="27"/>
      <c r="L3796" s="27"/>
      <c r="M3796" s="42"/>
      <c r="N3796" s="42"/>
      <c r="O3796" s="42"/>
      <c r="P3796" s="42"/>
      <c r="Q3796" s="42"/>
      <c r="R3796" s="42"/>
      <c r="S3796" s="42"/>
      <c r="T3796" s="42"/>
      <c r="U3796" s="42"/>
      <c r="V3796" s="42"/>
      <c r="W3796" s="42"/>
      <c r="X3796" s="42"/>
      <c r="Y3796" s="41"/>
      <c r="Z3796" s="41"/>
      <c r="AA3796" s="43"/>
      <c r="AB3796" s="27"/>
      <c r="AC3796" s="27"/>
      <c r="AD3796" s="27"/>
      <c r="AE3796" s="44"/>
      <c r="AF3796" s="27"/>
      <c r="AG3796" s="28"/>
      <c r="AH3796" s="27"/>
      <c r="AI3796" s="27"/>
      <c r="AJ3796" s="27"/>
      <c r="AK3796" s="28"/>
      <c r="AL3796" s="29"/>
      <c r="AM3796" s="29"/>
      <c r="AN3796" s="29"/>
      <c r="AO3796" s="29"/>
      <c r="AP3796" s="29"/>
      <c r="AQ3796" s="29"/>
      <c r="AR3796" s="29"/>
      <c r="AS3796" s="29"/>
      <c r="AT3796" s="29"/>
      <c r="AU3796" s="29"/>
      <c r="AV3796" s="29"/>
      <c r="AW3796" s="29"/>
      <c r="AX3796" s="29"/>
      <c r="AY3796" s="31"/>
      <c r="AZ3796" s="30"/>
      <c r="BA3796" s="35"/>
    </row>
    <row r="3797" spans="1:53" x14ac:dyDescent="0.25">
      <c r="A3797" s="27"/>
      <c r="B3797" s="27"/>
      <c r="C3797" s="27"/>
      <c r="D3797" s="27"/>
      <c r="E3797" s="27"/>
      <c r="F3797" s="27"/>
      <c r="G3797" s="27"/>
      <c r="H3797" s="27"/>
      <c r="I3797" s="27"/>
      <c r="J3797" s="27"/>
      <c r="K3797" s="27"/>
      <c r="L3797" s="27"/>
      <c r="M3797" s="42"/>
      <c r="N3797" s="42"/>
      <c r="O3797" s="42"/>
      <c r="P3797" s="42"/>
      <c r="Q3797" s="42"/>
      <c r="R3797" s="42"/>
      <c r="S3797" s="42"/>
      <c r="T3797" s="42"/>
      <c r="U3797" s="42"/>
      <c r="V3797" s="42"/>
      <c r="W3797" s="42"/>
      <c r="X3797" s="42"/>
      <c r="Y3797" s="41"/>
      <c r="Z3797" s="41"/>
      <c r="AA3797" s="43"/>
      <c r="AB3797" s="27"/>
      <c r="AC3797" s="27"/>
      <c r="AD3797" s="27"/>
      <c r="AE3797" s="44"/>
      <c r="AF3797" s="27"/>
      <c r="AG3797" s="28"/>
      <c r="AH3797" s="27"/>
      <c r="AI3797" s="27"/>
      <c r="AJ3797" s="27"/>
      <c r="AK3797" s="28"/>
      <c r="AL3797" s="29"/>
      <c r="AM3797" s="29"/>
      <c r="AN3797" s="29"/>
      <c r="AO3797" s="29"/>
      <c r="AP3797" s="29"/>
      <c r="AQ3797" s="29"/>
      <c r="AR3797" s="29"/>
      <c r="AS3797" s="29"/>
      <c r="AT3797" s="29"/>
      <c r="AU3797" s="29"/>
      <c r="AV3797" s="29"/>
      <c r="AW3797" s="29"/>
      <c r="AX3797" s="29"/>
      <c r="AY3797" s="31"/>
      <c r="AZ3797" s="30"/>
      <c r="BA3797" s="35"/>
    </row>
    <row r="3798" spans="1:53" x14ac:dyDescent="0.25">
      <c r="A3798" s="27"/>
      <c r="B3798" s="27"/>
      <c r="C3798" s="27"/>
      <c r="D3798" s="27"/>
      <c r="E3798" s="27"/>
      <c r="F3798" s="27"/>
      <c r="G3798" s="27"/>
      <c r="H3798" s="27"/>
      <c r="I3798" s="27"/>
      <c r="J3798" s="27"/>
      <c r="K3798" s="27"/>
      <c r="L3798" s="27"/>
      <c r="M3798" s="42"/>
      <c r="N3798" s="42"/>
      <c r="O3798" s="42"/>
      <c r="P3798" s="42"/>
      <c r="Q3798" s="42"/>
      <c r="R3798" s="42"/>
      <c r="S3798" s="42"/>
      <c r="T3798" s="42"/>
      <c r="U3798" s="42"/>
      <c r="V3798" s="42"/>
      <c r="W3798" s="42"/>
      <c r="X3798" s="42"/>
      <c r="Y3798" s="41"/>
      <c r="Z3798" s="41"/>
      <c r="AA3798" s="43"/>
      <c r="AB3798" s="27"/>
      <c r="AC3798" s="27"/>
      <c r="AD3798" s="27"/>
      <c r="AE3798" s="44"/>
      <c r="AF3798" s="27"/>
      <c r="AG3798" s="28"/>
      <c r="AH3798" s="27"/>
      <c r="AI3798" s="27"/>
      <c r="AJ3798" s="27"/>
      <c r="AK3798" s="28"/>
      <c r="AL3798" s="29"/>
      <c r="AM3798" s="29"/>
      <c r="AN3798" s="29"/>
      <c r="AO3798" s="29"/>
      <c r="AP3798" s="29"/>
      <c r="AQ3798" s="29"/>
      <c r="AR3798" s="29"/>
      <c r="AS3798" s="29"/>
      <c r="AT3798" s="29"/>
      <c r="AU3798" s="29"/>
      <c r="AV3798" s="29"/>
      <c r="AW3798" s="29"/>
      <c r="AX3798" s="29"/>
      <c r="AY3798" s="31"/>
      <c r="AZ3798" s="30"/>
      <c r="BA3798" s="35"/>
    </row>
    <row r="3799" spans="1:53" x14ac:dyDescent="0.25">
      <c r="A3799" s="27"/>
      <c r="B3799" s="27"/>
      <c r="C3799" s="27"/>
      <c r="D3799" s="27"/>
      <c r="E3799" s="27"/>
      <c r="F3799" s="27"/>
      <c r="G3799" s="27"/>
      <c r="H3799" s="27"/>
      <c r="I3799" s="27"/>
      <c r="J3799" s="27"/>
      <c r="K3799" s="27"/>
      <c r="L3799" s="27"/>
      <c r="M3799" s="42"/>
      <c r="N3799" s="42"/>
      <c r="O3799" s="42"/>
      <c r="P3799" s="42"/>
      <c r="Q3799" s="42"/>
      <c r="R3799" s="42"/>
      <c r="S3799" s="42"/>
      <c r="T3799" s="42"/>
      <c r="U3799" s="42"/>
      <c r="V3799" s="42"/>
      <c r="W3799" s="42"/>
      <c r="X3799" s="42"/>
      <c r="Y3799" s="41"/>
      <c r="Z3799" s="41"/>
      <c r="AA3799" s="43"/>
      <c r="AB3799" s="27"/>
      <c r="AC3799" s="27"/>
      <c r="AD3799" s="27"/>
      <c r="AE3799" s="44"/>
      <c r="AF3799" s="27"/>
      <c r="AG3799" s="28"/>
      <c r="AH3799" s="27"/>
      <c r="AI3799" s="27"/>
      <c r="AJ3799" s="27"/>
      <c r="AK3799" s="28"/>
      <c r="AL3799" s="29"/>
      <c r="AM3799" s="29"/>
      <c r="AN3799" s="29"/>
      <c r="AO3799" s="29"/>
      <c r="AP3799" s="29"/>
      <c r="AQ3799" s="29"/>
      <c r="AR3799" s="29"/>
      <c r="AS3799" s="29"/>
      <c r="AT3799" s="29"/>
      <c r="AU3799" s="29"/>
      <c r="AV3799" s="29"/>
      <c r="AW3799" s="29"/>
      <c r="AX3799" s="29"/>
      <c r="AY3799" s="31"/>
      <c r="AZ3799" s="30"/>
      <c r="BA3799" s="35"/>
    </row>
    <row r="3800" spans="1:53" x14ac:dyDescent="0.25">
      <c r="A3800" s="27"/>
      <c r="B3800" s="27"/>
      <c r="C3800" s="27"/>
      <c r="D3800" s="27"/>
      <c r="E3800" s="27"/>
      <c r="F3800" s="27"/>
      <c r="G3800" s="27"/>
      <c r="H3800" s="27"/>
      <c r="I3800" s="27"/>
      <c r="J3800" s="27"/>
      <c r="K3800" s="27"/>
      <c r="L3800" s="27"/>
      <c r="M3800" s="42"/>
      <c r="N3800" s="42"/>
      <c r="O3800" s="42"/>
      <c r="P3800" s="42"/>
      <c r="Q3800" s="42"/>
      <c r="R3800" s="42"/>
      <c r="S3800" s="42"/>
      <c r="T3800" s="42"/>
      <c r="U3800" s="42"/>
      <c r="V3800" s="42"/>
      <c r="W3800" s="42"/>
      <c r="X3800" s="42"/>
      <c r="Y3800" s="41"/>
      <c r="Z3800" s="41"/>
      <c r="AA3800" s="43"/>
      <c r="AB3800" s="27"/>
      <c r="AC3800" s="27"/>
      <c r="AD3800" s="27"/>
      <c r="AE3800" s="44"/>
      <c r="AF3800" s="27"/>
      <c r="AG3800" s="28"/>
      <c r="AH3800" s="27"/>
      <c r="AI3800" s="27"/>
      <c r="AJ3800" s="27"/>
      <c r="AK3800" s="28"/>
      <c r="AL3800" s="29"/>
      <c r="AM3800" s="29"/>
      <c r="AN3800" s="29"/>
      <c r="AO3800" s="29"/>
      <c r="AP3800" s="29"/>
      <c r="AQ3800" s="29"/>
      <c r="AR3800" s="29"/>
      <c r="AS3800" s="29"/>
      <c r="AT3800" s="29"/>
      <c r="AU3800" s="29"/>
      <c r="AV3800" s="29"/>
      <c r="AW3800" s="29"/>
      <c r="AX3800" s="29"/>
      <c r="AY3800" s="31"/>
      <c r="AZ3800" s="30"/>
      <c r="BA3800" s="35"/>
    </row>
    <row r="3801" spans="1:53" x14ac:dyDescent="0.25">
      <c r="A3801" s="27"/>
      <c r="B3801" s="27"/>
      <c r="C3801" s="27"/>
      <c r="D3801" s="27"/>
      <c r="E3801" s="27"/>
      <c r="F3801" s="27"/>
      <c r="G3801" s="27"/>
      <c r="H3801" s="27"/>
      <c r="I3801" s="27"/>
      <c r="J3801" s="27"/>
      <c r="K3801" s="27"/>
      <c r="L3801" s="27"/>
      <c r="M3801" s="42"/>
      <c r="N3801" s="42"/>
      <c r="O3801" s="42"/>
      <c r="P3801" s="42"/>
      <c r="Q3801" s="42"/>
      <c r="R3801" s="42"/>
      <c r="S3801" s="42"/>
      <c r="T3801" s="42"/>
      <c r="U3801" s="42"/>
      <c r="V3801" s="42"/>
      <c r="W3801" s="42"/>
      <c r="X3801" s="42"/>
      <c r="Y3801" s="41"/>
      <c r="Z3801" s="41"/>
      <c r="AA3801" s="43"/>
      <c r="AB3801" s="27"/>
      <c r="AC3801" s="27"/>
      <c r="AD3801" s="27"/>
      <c r="AE3801" s="44"/>
      <c r="AF3801" s="27"/>
      <c r="AG3801" s="28"/>
      <c r="AH3801" s="27"/>
      <c r="AI3801" s="27"/>
      <c r="AJ3801" s="27"/>
      <c r="AK3801" s="28"/>
      <c r="AL3801" s="29"/>
      <c r="AM3801" s="29"/>
      <c r="AN3801" s="29"/>
      <c r="AO3801" s="29"/>
      <c r="AP3801" s="29"/>
      <c r="AQ3801" s="29"/>
      <c r="AR3801" s="29"/>
      <c r="AS3801" s="29"/>
      <c r="AT3801" s="29"/>
      <c r="AU3801" s="29"/>
      <c r="AV3801" s="29"/>
      <c r="AW3801" s="29"/>
      <c r="AX3801" s="29"/>
      <c r="AY3801" s="31"/>
      <c r="AZ3801" s="30"/>
      <c r="BA3801" s="35"/>
    </row>
    <row r="3802" spans="1:53" x14ac:dyDescent="0.25">
      <c r="A3802" s="27"/>
      <c r="B3802" s="27"/>
      <c r="C3802" s="27"/>
      <c r="D3802" s="27"/>
      <c r="E3802" s="27"/>
      <c r="F3802" s="27"/>
      <c r="G3802" s="27"/>
      <c r="H3802" s="27"/>
      <c r="I3802" s="27"/>
      <c r="J3802" s="27"/>
      <c r="K3802" s="27"/>
      <c r="L3802" s="27"/>
      <c r="M3802" s="42"/>
      <c r="N3802" s="42"/>
      <c r="O3802" s="42"/>
      <c r="P3802" s="42"/>
      <c r="Q3802" s="42"/>
      <c r="R3802" s="42"/>
      <c r="S3802" s="42"/>
      <c r="T3802" s="42"/>
      <c r="U3802" s="42"/>
      <c r="V3802" s="42"/>
      <c r="W3802" s="42"/>
      <c r="X3802" s="42"/>
      <c r="Y3802" s="41"/>
      <c r="Z3802" s="41"/>
      <c r="AA3802" s="43"/>
      <c r="AB3802" s="27"/>
      <c r="AC3802" s="27"/>
      <c r="AD3802" s="27"/>
      <c r="AE3802" s="44"/>
      <c r="AF3802" s="27"/>
      <c r="AG3802" s="28"/>
      <c r="AH3802" s="27"/>
      <c r="AI3802" s="27"/>
      <c r="AJ3802" s="27"/>
      <c r="AK3802" s="28"/>
      <c r="AL3802" s="29"/>
      <c r="AM3802" s="29"/>
      <c r="AN3802" s="29"/>
      <c r="AO3802" s="29"/>
      <c r="AP3802" s="29"/>
      <c r="AQ3802" s="29"/>
      <c r="AR3802" s="29"/>
      <c r="AS3802" s="29"/>
      <c r="AT3802" s="29"/>
      <c r="AU3802" s="29"/>
      <c r="AV3802" s="29"/>
      <c r="AW3802" s="29"/>
      <c r="AX3802" s="29"/>
      <c r="AY3802" s="31"/>
      <c r="AZ3802" s="30"/>
      <c r="BA3802" s="35"/>
    </row>
    <row r="3803" spans="1:53" x14ac:dyDescent="0.25">
      <c r="A3803" s="27"/>
      <c r="B3803" s="27"/>
      <c r="C3803" s="27"/>
      <c r="D3803" s="27"/>
      <c r="E3803" s="27"/>
      <c r="F3803" s="27"/>
      <c r="G3803" s="27"/>
      <c r="H3803" s="27"/>
      <c r="I3803" s="27"/>
      <c r="J3803" s="27"/>
      <c r="K3803" s="27"/>
      <c r="L3803" s="27"/>
      <c r="M3803" s="42"/>
      <c r="N3803" s="42"/>
      <c r="O3803" s="42"/>
      <c r="P3803" s="42"/>
      <c r="Q3803" s="42"/>
      <c r="R3803" s="42"/>
      <c r="S3803" s="42"/>
      <c r="T3803" s="42"/>
      <c r="U3803" s="42"/>
      <c r="V3803" s="42"/>
      <c r="W3803" s="42"/>
      <c r="X3803" s="42"/>
      <c r="Y3803" s="41"/>
      <c r="Z3803" s="41"/>
      <c r="AA3803" s="43"/>
      <c r="AB3803" s="27"/>
      <c r="AC3803" s="27"/>
      <c r="AD3803" s="27"/>
      <c r="AE3803" s="44"/>
      <c r="AF3803" s="27"/>
      <c r="AG3803" s="28"/>
      <c r="AH3803" s="27"/>
      <c r="AI3803" s="27"/>
      <c r="AJ3803" s="27"/>
      <c r="AK3803" s="28"/>
      <c r="AL3803" s="29"/>
      <c r="AM3803" s="29"/>
      <c r="AN3803" s="29"/>
      <c r="AO3803" s="29"/>
      <c r="AP3803" s="29"/>
      <c r="AQ3803" s="29"/>
      <c r="AR3803" s="29"/>
      <c r="AS3803" s="29"/>
      <c r="AT3803" s="29"/>
      <c r="AU3803" s="29"/>
      <c r="AV3803" s="29"/>
      <c r="AW3803" s="29"/>
      <c r="AX3803" s="29"/>
      <c r="AY3803" s="31"/>
      <c r="AZ3803" s="30"/>
      <c r="BA3803" s="35"/>
    </row>
    <row r="3804" spans="1:53" x14ac:dyDescent="0.25">
      <c r="A3804" s="27"/>
      <c r="B3804" s="27"/>
      <c r="C3804" s="27"/>
      <c r="D3804" s="27"/>
      <c r="E3804" s="27"/>
      <c r="F3804" s="27"/>
      <c r="G3804" s="27"/>
      <c r="H3804" s="27"/>
      <c r="I3804" s="27"/>
      <c r="J3804" s="27"/>
      <c r="K3804" s="27"/>
      <c r="L3804" s="27"/>
      <c r="M3804" s="42"/>
      <c r="N3804" s="42"/>
      <c r="O3804" s="42"/>
      <c r="P3804" s="42"/>
      <c r="Q3804" s="42"/>
      <c r="R3804" s="42"/>
      <c r="S3804" s="42"/>
      <c r="T3804" s="42"/>
      <c r="U3804" s="42"/>
      <c r="V3804" s="42"/>
      <c r="W3804" s="42"/>
      <c r="X3804" s="42"/>
      <c r="Y3804" s="41"/>
      <c r="Z3804" s="41"/>
      <c r="AA3804" s="43"/>
      <c r="AB3804" s="27"/>
      <c r="AC3804" s="27"/>
      <c r="AD3804" s="27"/>
      <c r="AE3804" s="44"/>
      <c r="AF3804" s="27"/>
      <c r="AG3804" s="28"/>
      <c r="AH3804" s="27"/>
      <c r="AI3804" s="27"/>
      <c r="AJ3804" s="27"/>
      <c r="AK3804" s="28"/>
      <c r="AL3804" s="29"/>
      <c r="AM3804" s="29"/>
      <c r="AN3804" s="29"/>
      <c r="AO3804" s="29"/>
      <c r="AP3804" s="29"/>
      <c r="AQ3804" s="29"/>
      <c r="AR3804" s="29"/>
      <c r="AS3804" s="29"/>
      <c r="AT3804" s="29"/>
      <c r="AU3804" s="29"/>
      <c r="AV3804" s="29"/>
      <c r="AW3804" s="29"/>
      <c r="AX3804" s="29"/>
      <c r="AY3804" s="31"/>
      <c r="AZ3804" s="30"/>
      <c r="BA3804" s="35"/>
    </row>
    <row r="3805" spans="1:53" x14ac:dyDescent="0.25">
      <c r="A3805" s="27"/>
      <c r="B3805" s="27"/>
      <c r="C3805" s="27"/>
      <c r="D3805" s="27"/>
      <c r="E3805" s="27"/>
      <c r="F3805" s="27"/>
      <c r="G3805" s="27"/>
      <c r="H3805" s="27"/>
      <c r="I3805" s="27"/>
      <c r="J3805" s="27"/>
      <c r="K3805" s="27"/>
      <c r="L3805" s="27"/>
      <c r="M3805" s="42"/>
      <c r="N3805" s="42"/>
      <c r="O3805" s="42"/>
      <c r="P3805" s="42"/>
      <c r="Q3805" s="42"/>
      <c r="R3805" s="42"/>
      <c r="S3805" s="42"/>
      <c r="T3805" s="42"/>
      <c r="U3805" s="42"/>
      <c r="V3805" s="42"/>
      <c r="W3805" s="42"/>
      <c r="X3805" s="42"/>
      <c r="Y3805" s="41"/>
      <c r="Z3805" s="41"/>
      <c r="AA3805" s="43"/>
      <c r="AB3805" s="27"/>
      <c r="AC3805" s="27"/>
      <c r="AD3805" s="27"/>
      <c r="AE3805" s="44"/>
      <c r="AF3805" s="27"/>
      <c r="AG3805" s="28"/>
      <c r="AH3805" s="27"/>
      <c r="AI3805" s="27"/>
      <c r="AJ3805" s="27"/>
      <c r="AK3805" s="28"/>
      <c r="AL3805" s="29"/>
      <c r="AM3805" s="29"/>
      <c r="AN3805" s="29"/>
      <c r="AO3805" s="29"/>
      <c r="AP3805" s="29"/>
      <c r="AQ3805" s="29"/>
      <c r="AR3805" s="29"/>
      <c r="AS3805" s="29"/>
      <c r="AT3805" s="29"/>
      <c r="AU3805" s="29"/>
      <c r="AV3805" s="29"/>
      <c r="AW3805" s="29"/>
      <c r="AX3805" s="29"/>
      <c r="AY3805" s="31"/>
      <c r="AZ3805" s="30"/>
      <c r="BA3805" s="35"/>
    </row>
    <row r="3806" spans="1:53" x14ac:dyDescent="0.25">
      <c r="A3806" s="27"/>
      <c r="B3806" s="27"/>
      <c r="C3806" s="27"/>
      <c r="D3806" s="27"/>
      <c r="E3806" s="27"/>
      <c r="F3806" s="27"/>
      <c r="G3806" s="27"/>
      <c r="H3806" s="27"/>
      <c r="I3806" s="27"/>
      <c r="J3806" s="27"/>
      <c r="K3806" s="27"/>
      <c r="L3806" s="27"/>
      <c r="M3806" s="42"/>
      <c r="N3806" s="42"/>
      <c r="O3806" s="42"/>
      <c r="P3806" s="42"/>
      <c r="Q3806" s="42"/>
      <c r="R3806" s="42"/>
      <c r="S3806" s="42"/>
      <c r="T3806" s="42"/>
      <c r="U3806" s="42"/>
      <c r="V3806" s="42"/>
      <c r="W3806" s="42"/>
      <c r="X3806" s="42"/>
      <c r="Y3806" s="41"/>
      <c r="Z3806" s="41"/>
      <c r="AA3806" s="43"/>
      <c r="AB3806" s="27"/>
      <c r="AC3806" s="27"/>
      <c r="AD3806" s="27"/>
      <c r="AE3806" s="44"/>
      <c r="AF3806" s="27"/>
      <c r="AG3806" s="28"/>
      <c r="AH3806" s="27"/>
      <c r="AI3806" s="27"/>
      <c r="AJ3806" s="27"/>
      <c r="AK3806" s="28"/>
      <c r="AL3806" s="29"/>
      <c r="AM3806" s="29"/>
      <c r="AN3806" s="29"/>
      <c r="AO3806" s="29"/>
      <c r="AP3806" s="29"/>
      <c r="AQ3806" s="29"/>
      <c r="AR3806" s="29"/>
      <c r="AS3806" s="29"/>
      <c r="AT3806" s="29"/>
      <c r="AU3806" s="29"/>
      <c r="AV3806" s="29"/>
      <c r="AW3806" s="29"/>
      <c r="AX3806" s="29"/>
      <c r="AY3806" s="31"/>
      <c r="AZ3806" s="30"/>
      <c r="BA3806" s="35"/>
    </row>
    <row r="3807" spans="1:53" x14ac:dyDescent="0.25">
      <c r="A3807" s="27"/>
      <c r="B3807" s="27"/>
      <c r="C3807" s="27"/>
      <c r="D3807" s="27"/>
      <c r="E3807" s="27"/>
      <c r="F3807" s="27"/>
      <c r="G3807" s="27"/>
      <c r="H3807" s="27"/>
      <c r="I3807" s="27"/>
      <c r="J3807" s="27"/>
      <c r="K3807" s="27"/>
      <c r="L3807" s="27"/>
      <c r="M3807" s="42"/>
      <c r="N3807" s="42"/>
      <c r="O3807" s="42"/>
      <c r="P3807" s="42"/>
      <c r="Q3807" s="42"/>
      <c r="R3807" s="42"/>
      <c r="S3807" s="42"/>
      <c r="T3807" s="42"/>
      <c r="U3807" s="42"/>
      <c r="V3807" s="42"/>
      <c r="W3807" s="42"/>
      <c r="X3807" s="42"/>
      <c r="Y3807" s="41"/>
      <c r="Z3807" s="41"/>
      <c r="AA3807" s="43"/>
      <c r="AB3807" s="27"/>
      <c r="AC3807" s="27"/>
      <c r="AD3807" s="27"/>
      <c r="AE3807" s="44"/>
      <c r="AF3807" s="27"/>
      <c r="AG3807" s="28"/>
      <c r="AH3807" s="27"/>
      <c r="AI3807" s="27"/>
      <c r="AJ3807" s="27"/>
      <c r="AK3807" s="28"/>
      <c r="AL3807" s="29"/>
      <c r="AM3807" s="29"/>
      <c r="AN3807" s="29"/>
      <c r="AO3807" s="29"/>
      <c r="AP3807" s="29"/>
      <c r="AQ3807" s="29"/>
      <c r="AR3807" s="29"/>
      <c r="AS3807" s="29"/>
      <c r="AT3807" s="29"/>
      <c r="AU3807" s="29"/>
      <c r="AV3807" s="29"/>
      <c r="AW3807" s="29"/>
      <c r="AX3807" s="29"/>
      <c r="AY3807" s="31"/>
      <c r="AZ3807" s="30"/>
      <c r="BA3807" s="35"/>
    </row>
    <row r="3808" spans="1:53" x14ac:dyDescent="0.25">
      <c r="A3808" s="27"/>
      <c r="B3808" s="27"/>
      <c r="C3808" s="27"/>
      <c r="D3808" s="27"/>
      <c r="E3808" s="27"/>
      <c r="F3808" s="27"/>
      <c r="G3808" s="27"/>
      <c r="H3808" s="27"/>
      <c r="I3808" s="27"/>
      <c r="J3808" s="27"/>
      <c r="K3808" s="27"/>
      <c r="L3808" s="27"/>
      <c r="M3808" s="42"/>
      <c r="N3808" s="42"/>
      <c r="O3808" s="42"/>
      <c r="P3808" s="42"/>
      <c r="Q3808" s="42"/>
      <c r="R3808" s="42"/>
      <c r="S3808" s="42"/>
      <c r="T3808" s="42"/>
      <c r="U3808" s="42"/>
      <c r="V3808" s="42"/>
      <c r="W3808" s="42"/>
      <c r="X3808" s="42"/>
      <c r="Y3808" s="41"/>
      <c r="Z3808" s="41"/>
      <c r="AA3808" s="43"/>
      <c r="AB3808" s="27"/>
      <c r="AC3808" s="27"/>
      <c r="AD3808" s="27"/>
      <c r="AE3808" s="44"/>
      <c r="AF3808" s="27"/>
      <c r="AG3808" s="28"/>
      <c r="AH3808" s="27"/>
      <c r="AI3808" s="27"/>
      <c r="AJ3808" s="27"/>
      <c r="AK3808" s="28"/>
      <c r="AL3808" s="29"/>
      <c r="AM3808" s="29"/>
      <c r="AN3808" s="29"/>
      <c r="AO3808" s="29"/>
      <c r="AP3808" s="29"/>
      <c r="AQ3808" s="29"/>
      <c r="AR3808" s="29"/>
      <c r="AS3808" s="29"/>
      <c r="AT3808" s="29"/>
      <c r="AU3808" s="29"/>
      <c r="AV3808" s="29"/>
      <c r="AW3808" s="29"/>
      <c r="AX3808" s="29"/>
      <c r="AY3808" s="31"/>
      <c r="AZ3808" s="30"/>
      <c r="BA3808" s="35"/>
    </row>
    <row r="3809" spans="1:53" x14ac:dyDescent="0.25">
      <c r="A3809" s="27"/>
      <c r="B3809" s="27"/>
      <c r="C3809" s="27"/>
      <c r="D3809" s="27"/>
      <c r="E3809" s="27"/>
      <c r="F3809" s="27"/>
      <c r="G3809" s="27"/>
      <c r="H3809" s="27"/>
      <c r="I3809" s="27"/>
      <c r="J3809" s="27"/>
      <c r="K3809" s="27"/>
      <c r="L3809" s="27"/>
      <c r="M3809" s="42"/>
      <c r="N3809" s="42"/>
      <c r="O3809" s="42"/>
      <c r="P3809" s="42"/>
      <c r="Q3809" s="42"/>
      <c r="R3809" s="42"/>
      <c r="S3809" s="42"/>
      <c r="T3809" s="42"/>
      <c r="U3809" s="42"/>
      <c r="V3809" s="42"/>
      <c r="W3809" s="42"/>
      <c r="X3809" s="42"/>
      <c r="Y3809" s="41"/>
      <c r="Z3809" s="41"/>
      <c r="AA3809" s="43"/>
      <c r="AB3809" s="27"/>
      <c r="AC3809" s="27"/>
      <c r="AD3809" s="27"/>
      <c r="AE3809" s="44"/>
      <c r="AF3809" s="27"/>
      <c r="AG3809" s="28"/>
      <c r="AH3809" s="27"/>
      <c r="AI3809" s="27"/>
      <c r="AJ3809" s="27"/>
      <c r="AK3809" s="28"/>
      <c r="AL3809" s="29"/>
      <c r="AM3809" s="29"/>
      <c r="AN3809" s="29"/>
      <c r="AO3809" s="29"/>
      <c r="AP3809" s="29"/>
      <c r="AQ3809" s="29"/>
      <c r="AR3809" s="29"/>
      <c r="AS3809" s="29"/>
      <c r="AT3809" s="29"/>
      <c r="AU3809" s="29"/>
      <c r="AV3809" s="29"/>
      <c r="AW3809" s="29"/>
      <c r="AX3809" s="29"/>
      <c r="AY3809" s="31"/>
      <c r="AZ3809" s="30"/>
      <c r="BA3809" s="35"/>
    </row>
    <row r="3810" spans="1:53" x14ac:dyDescent="0.25">
      <c r="A3810" s="27"/>
      <c r="B3810" s="27"/>
      <c r="C3810" s="27"/>
      <c r="D3810" s="27"/>
      <c r="E3810" s="27"/>
      <c r="F3810" s="27"/>
      <c r="G3810" s="27"/>
      <c r="H3810" s="27"/>
      <c r="I3810" s="27"/>
      <c r="J3810" s="27"/>
      <c r="K3810" s="27"/>
      <c r="L3810" s="27"/>
      <c r="M3810" s="42"/>
      <c r="N3810" s="42"/>
      <c r="O3810" s="42"/>
      <c r="P3810" s="42"/>
      <c r="Q3810" s="42"/>
      <c r="R3810" s="42"/>
      <c r="S3810" s="42"/>
      <c r="T3810" s="42"/>
      <c r="U3810" s="42"/>
      <c r="V3810" s="42"/>
      <c r="W3810" s="42"/>
      <c r="X3810" s="42"/>
      <c r="Y3810" s="41"/>
      <c r="Z3810" s="41"/>
      <c r="AA3810" s="43"/>
      <c r="AB3810" s="27"/>
      <c r="AC3810" s="27"/>
      <c r="AD3810" s="27"/>
      <c r="AE3810" s="44"/>
      <c r="AF3810" s="27"/>
      <c r="AG3810" s="28"/>
      <c r="AH3810" s="27"/>
      <c r="AI3810" s="27"/>
      <c r="AJ3810" s="27"/>
      <c r="AK3810" s="28"/>
      <c r="AL3810" s="29"/>
      <c r="AM3810" s="29"/>
      <c r="AN3810" s="29"/>
      <c r="AO3810" s="29"/>
      <c r="AP3810" s="29"/>
      <c r="AQ3810" s="29"/>
      <c r="AR3810" s="29"/>
      <c r="AS3810" s="29"/>
      <c r="AT3810" s="29"/>
      <c r="AU3810" s="29"/>
      <c r="AV3810" s="29"/>
      <c r="AW3810" s="29"/>
      <c r="AX3810" s="29"/>
      <c r="AY3810" s="31"/>
      <c r="AZ3810" s="30"/>
      <c r="BA3810" s="35"/>
    </row>
    <row r="3811" spans="1:53" x14ac:dyDescent="0.25">
      <c r="A3811" s="27"/>
      <c r="B3811" s="27"/>
      <c r="C3811" s="27"/>
      <c r="D3811" s="27"/>
      <c r="E3811" s="27"/>
      <c r="F3811" s="27"/>
      <c r="G3811" s="27"/>
      <c r="H3811" s="27"/>
      <c r="I3811" s="27"/>
      <c r="J3811" s="27"/>
      <c r="K3811" s="27"/>
      <c r="L3811" s="27"/>
      <c r="M3811" s="42"/>
      <c r="N3811" s="42"/>
      <c r="O3811" s="42"/>
      <c r="P3811" s="42"/>
      <c r="Q3811" s="42"/>
      <c r="R3811" s="42"/>
      <c r="S3811" s="42"/>
      <c r="T3811" s="42"/>
      <c r="U3811" s="42"/>
      <c r="V3811" s="42"/>
      <c r="W3811" s="42"/>
      <c r="X3811" s="42"/>
      <c r="Y3811" s="41"/>
      <c r="Z3811" s="41"/>
      <c r="AA3811" s="43"/>
      <c r="AB3811" s="27"/>
      <c r="AC3811" s="27"/>
      <c r="AD3811" s="27"/>
      <c r="AE3811" s="44"/>
      <c r="AF3811" s="27"/>
      <c r="AG3811" s="28"/>
      <c r="AH3811" s="27"/>
      <c r="AI3811" s="27"/>
      <c r="AJ3811" s="27"/>
      <c r="AK3811" s="28"/>
      <c r="AL3811" s="29"/>
      <c r="AM3811" s="29"/>
      <c r="AN3811" s="29"/>
      <c r="AO3811" s="29"/>
      <c r="AP3811" s="29"/>
      <c r="AQ3811" s="29"/>
      <c r="AR3811" s="29"/>
      <c r="AS3811" s="29"/>
      <c r="AT3811" s="29"/>
      <c r="AU3811" s="29"/>
      <c r="AV3811" s="29"/>
      <c r="AW3811" s="29"/>
      <c r="AX3811" s="29"/>
      <c r="AY3811" s="31"/>
      <c r="AZ3811" s="30"/>
      <c r="BA3811" s="35"/>
    </row>
    <row r="3812" spans="1:53" x14ac:dyDescent="0.25">
      <c r="A3812" s="27"/>
      <c r="B3812" s="27"/>
      <c r="C3812" s="27"/>
      <c r="D3812" s="27"/>
      <c r="E3812" s="27"/>
      <c r="F3812" s="27"/>
      <c r="G3812" s="27"/>
      <c r="H3812" s="27"/>
      <c r="I3812" s="27"/>
      <c r="J3812" s="27"/>
      <c r="K3812" s="27"/>
      <c r="L3812" s="27"/>
      <c r="M3812" s="42"/>
      <c r="N3812" s="42"/>
      <c r="O3812" s="42"/>
      <c r="P3812" s="42"/>
      <c r="Q3812" s="42"/>
      <c r="R3812" s="42"/>
      <c r="S3812" s="42"/>
      <c r="T3812" s="42"/>
      <c r="U3812" s="42"/>
      <c r="V3812" s="42"/>
      <c r="W3812" s="42"/>
      <c r="X3812" s="42"/>
      <c r="Y3812" s="41"/>
      <c r="Z3812" s="41"/>
      <c r="AA3812" s="43"/>
      <c r="AB3812" s="27"/>
      <c r="AC3812" s="27"/>
      <c r="AD3812" s="27"/>
      <c r="AE3812" s="44"/>
      <c r="AF3812" s="27"/>
      <c r="AG3812" s="28"/>
      <c r="AH3812" s="27"/>
      <c r="AI3812" s="27"/>
      <c r="AJ3812" s="27"/>
      <c r="AK3812" s="28"/>
      <c r="AL3812" s="29"/>
      <c r="AM3812" s="29"/>
      <c r="AN3812" s="29"/>
      <c r="AO3812" s="29"/>
      <c r="AP3812" s="29"/>
      <c r="AQ3812" s="29"/>
      <c r="AR3812" s="29"/>
      <c r="AS3812" s="29"/>
      <c r="AT3812" s="29"/>
      <c r="AU3812" s="29"/>
      <c r="AV3812" s="29"/>
      <c r="AW3812" s="29"/>
      <c r="AX3812" s="29"/>
      <c r="AY3812" s="31"/>
      <c r="AZ3812" s="30"/>
      <c r="BA3812" s="35"/>
    </row>
    <row r="3813" spans="1:53" x14ac:dyDescent="0.25">
      <c r="A3813" s="27"/>
      <c r="B3813" s="27"/>
      <c r="C3813" s="27"/>
      <c r="D3813" s="27"/>
      <c r="E3813" s="27"/>
      <c r="F3813" s="27"/>
      <c r="G3813" s="27"/>
      <c r="H3813" s="27"/>
      <c r="I3813" s="27"/>
      <c r="J3813" s="27"/>
      <c r="K3813" s="27"/>
      <c r="L3813" s="27"/>
      <c r="M3813" s="42"/>
      <c r="N3813" s="42"/>
      <c r="O3813" s="42"/>
      <c r="P3813" s="42"/>
      <c r="Q3813" s="42"/>
      <c r="R3813" s="42"/>
      <c r="S3813" s="42"/>
      <c r="T3813" s="42"/>
      <c r="U3813" s="42"/>
      <c r="V3813" s="42"/>
      <c r="W3813" s="42"/>
      <c r="X3813" s="42"/>
      <c r="Y3813" s="41"/>
      <c r="Z3813" s="41"/>
      <c r="AA3813" s="43"/>
      <c r="AB3813" s="27"/>
      <c r="AC3813" s="27"/>
      <c r="AD3813" s="27"/>
      <c r="AE3813" s="44"/>
      <c r="AF3813" s="27"/>
      <c r="AG3813" s="28"/>
      <c r="AH3813" s="27"/>
      <c r="AI3813" s="27"/>
      <c r="AJ3813" s="27"/>
      <c r="AK3813" s="28"/>
      <c r="AL3813" s="29"/>
      <c r="AM3813" s="29"/>
      <c r="AN3813" s="29"/>
      <c r="AO3813" s="29"/>
      <c r="AP3813" s="29"/>
      <c r="AQ3813" s="29"/>
      <c r="AR3813" s="29"/>
      <c r="AS3813" s="29"/>
      <c r="AT3813" s="29"/>
      <c r="AU3813" s="29"/>
      <c r="AV3813" s="29"/>
      <c r="AW3813" s="29"/>
      <c r="AX3813" s="29"/>
      <c r="AY3813" s="31"/>
      <c r="AZ3813" s="30"/>
      <c r="BA3813" s="35"/>
    </row>
    <row r="3814" spans="1:53" x14ac:dyDescent="0.25">
      <c r="A3814" s="27"/>
      <c r="B3814" s="27"/>
      <c r="C3814" s="27"/>
      <c r="D3814" s="27"/>
      <c r="E3814" s="27"/>
      <c r="F3814" s="27"/>
      <c r="G3814" s="27"/>
      <c r="H3814" s="27"/>
      <c r="I3814" s="27"/>
      <c r="J3814" s="27"/>
      <c r="K3814" s="27"/>
      <c r="L3814" s="27"/>
      <c r="M3814" s="42"/>
      <c r="N3814" s="42"/>
      <c r="O3814" s="42"/>
      <c r="P3814" s="42"/>
      <c r="Q3814" s="42"/>
      <c r="R3814" s="42"/>
      <c r="S3814" s="42"/>
      <c r="T3814" s="42"/>
      <c r="U3814" s="42"/>
      <c r="V3814" s="42"/>
      <c r="W3814" s="42"/>
      <c r="X3814" s="42"/>
      <c r="Y3814" s="41"/>
      <c r="Z3814" s="41"/>
      <c r="AA3814" s="43"/>
      <c r="AB3814" s="27"/>
      <c r="AC3814" s="27"/>
      <c r="AD3814" s="27"/>
      <c r="AE3814" s="44"/>
      <c r="AF3814" s="27"/>
      <c r="AG3814" s="28"/>
      <c r="AH3814" s="27"/>
      <c r="AI3814" s="27"/>
      <c r="AJ3814" s="27"/>
      <c r="AK3814" s="28"/>
      <c r="AL3814" s="29"/>
      <c r="AM3814" s="29"/>
      <c r="AN3814" s="29"/>
      <c r="AO3814" s="29"/>
      <c r="AP3814" s="29"/>
      <c r="AQ3814" s="29"/>
      <c r="AR3814" s="29"/>
      <c r="AS3814" s="29"/>
      <c r="AT3814" s="29"/>
      <c r="AU3814" s="29"/>
      <c r="AV3814" s="29"/>
      <c r="AW3814" s="29"/>
      <c r="AX3814" s="29"/>
      <c r="AY3814" s="31"/>
      <c r="AZ3814" s="30"/>
      <c r="BA3814" s="35"/>
    </row>
    <row r="3815" spans="1:53" x14ac:dyDescent="0.25">
      <c r="A3815" s="27"/>
      <c r="B3815" s="27"/>
      <c r="C3815" s="27"/>
      <c r="D3815" s="27"/>
      <c r="E3815" s="27"/>
      <c r="F3815" s="27"/>
      <c r="G3815" s="27"/>
      <c r="H3815" s="27"/>
      <c r="I3815" s="27"/>
      <c r="J3815" s="27"/>
      <c r="K3815" s="27"/>
      <c r="L3815" s="27"/>
      <c r="M3815" s="42"/>
      <c r="N3815" s="42"/>
      <c r="O3815" s="42"/>
      <c r="P3815" s="42"/>
      <c r="Q3815" s="42"/>
      <c r="R3815" s="42"/>
      <c r="S3815" s="42"/>
      <c r="T3815" s="42"/>
      <c r="U3815" s="42"/>
      <c r="V3815" s="42"/>
      <c r="W3815" s="42"/>
      <c r="X3815" s="42"/>
      <c r="Y3815" s="41"/>
      <c r="Z3815" s="41"/>
      <c r="AA3815" s="43"/>
      <c r="AB3815" s="27"/>
      <c r="AC3815" s="27"/>
      <c r="AD3815" s="27"/>
      <c r="AE3815" s="44"/>
      <c r="AF3815" s="27"/>
      <c r="AG3815" s="28"/>
      <c r="AH3815" s="27"/>
      <c r="AI3815" s="27"/>
      <c r="AJ3815" s="27"/>
      <c r="AK3815" s="28"/>
      <c r="AL3815" s="29"/>
      <c r="AM3815" s="29"/>
      <c r="AN3815" s="29"/>
      <c r="AO3815" s="29"/>
      <c r="AP3815" s="29"/>
      <c r="AQ3815" s="29"/>
      <c r="AR3815" s="29"/>
      <c r="AS3815" s="29"/>
      <c r="AT3815" s="29"/>
      <c r="AU3815" s="29"/>
      <c r="AV3815" s="29"/>
      <c r="AW3815" s="29"/>
      <c r="AX3815" s="29"/>
      <c r="AY3815" s="31"/>
      <c r="AZ3815" s="30"/>
      <c r="BA3815" s="35"/>
    </row>
    <row r="3816" spans="1:53" x14ac:dyDescent="0.25">
      <c r="A3816" s="27"/>
      <c r="B3816" s="27"/>
      <c r="C3816" s="27"/>
      <c r="D3816" s="27"/>
      <c r="E3816" s="27"/>
      <c r="F3816" s="27"/>
      <c r="G3816" s="27"/>
      <c r="H3816" s="27"/>
      <c r="I3816" s="27"/>
      <c r="J3816" s="27"/>
      <c r="K3816" s="27"/>
      <c r="L3816" s="27"/>
      <c r="M3816" s="42"/>
      <c r="N3816" s="42"/>
      <c r="O3816" s="42"/>
      <c r="P3816" s="42"/>
      <c r="Q3816" s="42"/>
      <c r="R3816" s="42"/>
      <c r="S3816" s="42"/>
      <c r="T3816" s="42"/>
      <c r="U3816" s="42"/>
      <c r="V3816" s="42"/>
      <c r="W3816" s="42"/>
      <c r="X3816" s="42"/>
      <c r="Y3816" s="41"/>
      <c r="Z3816" s="41"/>
      <c r="AA3816" s="43"/>
      <c r="AB3816" s="27"/>
      <c r="AC3816" s="27"/>
      <c r="AD3816" s="27"/>
      <c r="AE3816" s="44"/>
      <c r="AF3816" s="27"/>
      <c r="AG3816" s="28"/>
      <c r="AH3816" s="27"/>
      <c r="AI3816" s="27"/>
      <c r="AJ3816" s="27"/>
      <c r="AK3816" s="28"/>
      <c r="AL3816" s="29"/>
      <c r="AM3816" s="29"/>
      <c r="AN3816" s="29"/>
      <c r="AO3816" s="29"/>
      <c r="AP3816" s="29"/>
      <c r="AQ3816" s="29"/>
      <c r="AR3816" s="29"/>
      <c r="AS3816" s="29"/>
      <c r="AT3816" s="29"/>
      <c r="AU3816" s="29"/>
      <c r="AV3816" s="29"/>
      <c r="AW3816" s="29"/>
      <c r="AX3816" s="29"/>
      <c r="AY3816" s="31"/>
      <c r="AZ3816" s="30"/>
      <c r="BA3816" s="35"/>
    </row>
    <row r="3817" spans="1:53" x14ac:dyDescent="0.25">
      <c r="A3817" s="27"/>
      <c r="B3817" s="27"/>
      <c r="C3817" s="27"/>
      <c r="D3817" s="27"/>
      <c r="E3817" s="27"/>
      <c r="F3817" s="27"/>
      <c r="G3817" s="27"/>
      <c r="H3817" s="27"/>
      <c r="I3817" s="27"/>
      <c r="J3817" s="27"/>
      <c r="K3817" s="27"/>
      <c r="L3817" s="27"/>
      <c r="M3817" s="42"/>
      <c r="N3817" s="42"/>
      <c r="O3817" s="42"/>
      <c r="P3817" s="42"/>
      <c r="Q3817" s="42"/>
      <c r="R3817" s="42"/>
      <c r="S3817" s="42"/>
      <c r="T3817" s="42"/>
      <c r="U3817" s="42"/>
      <c r="V3817" s="42"/>
      <c r="W3817" s="42"/>
      <c r="X3817" s="42"/>
      <c r="Y3817" s="41"/>
      <c r="Z3817" s="41"/>
      <c r="AA3817" s="43"/>
      <c r="AB3817" s="27"/>
      <c r="AC3817" s="27"/>
      <c r="AD3817" s="27"/>
      <c r="AE3817" s="44"/>
      <c r="AF3817" s="27"/>
      <c r="AG3817" s="28"/>
      <c r="AH3817" s="27"/>
      <c r="AI3817" s="27"/>
      <c r="AJ3817" s="27"/>
      <c r="AK3817" s="28"/>
      <c r="AL3817" s="29"/>
      <c r="AM3817" s="29"/>
      <c r="AN3817" s="29"/>
      <c r="AO3817" s="29"/>
      <c r="AP3817" s="29"/>
      <c r="AQ3817" s="29"/>
      <c r="AR3817" s="29"/>
      <c r="AS3817" s="29"/>
      <c r="AT3817" s="29"/>
      <c r="AU3817" s="29"/>
      <c r="AV3817" s="29"/>
      <c r="AW3817" s="29"/>
      <c r="AX3817" s="29"/>
      <c r="AY3817" s="31"/>
      <c r="AZ3817" s="30"/>
      <c r="BA3817" s="35"/>
    </row>
    <row r="3818" spans="1:53" x14ac:dyDescent="0.25">
      <c r="A3818" s="27"/>
      <c r="B3818" s="27"/>
      <c r="C3818" s="27"/>
      <c r="D3818" s="27"/>
      <c r="E3818" s="27"/>
      <c r="F3818" s="27"/>
      <c r="G3818" s="27"/>
      <c r="H3818" s="27"/>
      <c r="I3818" s="27"/>
      <c r="J3818" s="27"/>
      <c r="K3818" s="27"/>
      <c r="L3818" s="27"/>
      <c r="M3818" s="42"/>
      <c r="N3818" s="42"/>
      <c r="O3818" s="42"/>
      <c r="P3818" s="42"/>
      <c r="Q3818" s="42"/>
      <c r="R3818" s="42"/>
      <c r="S3818" s="42"/>
      <c r="T3818" s="42"/>
      <c r="U3818" s="42"/>
      <c r="V3818" s="42"/>
      <c r="W3818" s="42"/>
      <c r="X3818" s="42"/>
      <c r="Y3818" s="41"/>
      <c r="Z3818" s="41"/>
      <c r="AA3818" s="43"/>
      <c r="AB3818" s="27"/>
      <c r="AC3818" s="27"/>
      <c r="AD3818" s="27"/>
      <c r="AE3818" s="44"/>
      <c r="AF3818" s="27"/>
      <c r="AG3818" s="28"/>
      <c r="AH3818" s="27"/>
      <c r="AI3818" s="27"/>
      <c r="AJ3818" s="27"/>
      <c r="AK3818" s="28"/>
      <c r="AL3818" s="29"/>
      <c r="AM3818" s="29"/>
      <c r="AN3818" s="29"/>
      <c r="AO3818" s="29"/>
      <c r="AP3818" s="29"/>
      <c r="AQ3818" s="29"/>
      <c r="AR3818" s="29"/>
      <c r="AS3818" s="29"/>
      <c r="AT3818" s="29"/>
      <c r="AU3818" s="29"/>
      <c r="AV3818" s="29"/>
      <c r="AW3818" s="29"/>
      <c r="AX3818" s="29"/>
      <c r="AY3818" s="31"/>
      <c r="AZ3818" s="30"/>
      <c r="BA3818" s="35"/>
    </row>
    <row r="3819" spans="1:53" x14ac:dyDescent="0.25">
      <c r="A3819" s="27"/>
      <c r="B3819" s="27"/>
      <c r="C3819" s="27"/>
      <c r="D3819" s="27"/>
      <c r="E3819" s="27"/>
      <c r="F3819" s="27"/>
      <c r="G3819" s="27"/>
      <c r="H3819" s="27"/>
      <c r="I3819" s="27"/>
      <c r="J3819" s="27"/>
      <c r="K3819" s="27"/>
      <c r="L3819" s="27"/>
      <c r="M3819" s="42"/>
      <c r="N3819" s="42"/>
      <c r="O3819" s="42"/>
      <c r="P3819" s="42"/>
      <c r="Q3819" s="42"/>
      <c r="R3819" s="42"/>
      <c r="S3819" s="42"/>
      <c r="T3819" s="42"/>
      <c r="U3819" s="42"/>
      <c r="V3819" s="42"/>
      <c r="W3819" s="42"/>
      <c r="X3819" s="42"/>
      <c r="Y3819" s="41"/>
      <c r="Z3819" s="41"/>
      <c r="AA3819" s="43"/>
      <c r="AB3819" s="27"/>
      <c r="AC3819" s="27"/>
      <c r="AD3819" s="27"/>
      <c r="AE3819" s="44"/>
      <c r="AF3819" s="27"/>
      <c r="AG3819" s="28"/>
      <c r="AH3819" s="27"/>
      <c r="AI3819" s="27"/>
      <c r="AJ3819" s="27"/>
      <c r="AK3819" s="28"/>
      <c r="AL3819" s="29"/>
      <c r="AM3819" s="29"/>
      <c r="AN3819" s="29"/>
      <c r="AO3819" s="29"/>
      <c r="AP3819" s="29"/>
      <c r="AQ3819" s="29"/>
      <c r="AR3819" s="29"/>
      <c r="AS3819" s="29"/>
      <c r="AT3819" s="29"/>
      <c r="AU3819" s="29"/>
      <c r="AV3819" s="29"/>
      <c r="AW3819" s="29"/>
      <c r="AX3819" s="29"/>
      <c r="AY3819" s="31"/>
      <c r="AZ3819" s="30"/>
      <c r="BA3819" s="35"/>
    </row>
    <row r="3820" spans="1:53" x14ac:dyDescent="0.25">
      <c r="A3820" s="27"/>
      <c r="B3820" s="27"/>
      <c r="C3820" s="27"/>
      <c r="D3820" s="27"/>
      <c r="E3820" s="27"/>
      <c r="F3820" s="27"/>
      <c r="G3820" s="27"/>
      <c r="H3820" s="27"/>
      <c r="I3820" s="27"/>
      <c r="J3820" s="27"/>
      <c r="K3820" s="27"/>
      <c r="L3820" s="27"/>
      <c r="M3820" s="42"/>
      <c r="N3820" s="42"/>
      <c r="O3820" s="42"/>
      <c r="P3820" s="42"/>
      <c r="Q3820" s="42"/>
      <c r="R3820" s="42"/>
      <c r="S3820" s="42"/>
      <c r="T3820" s="42"/>
      <c r="U3820" s="42"/>
      <c r="V3820" s="42"/>
      <c r="W3820" s="42"/>
      <c r="X3820" s="42"/>
      <c r="Y3820" s="41"/>
      <c r="Z3820" s="41"/>
      <c r="AA3820" s="43"/>
      <c r="AB3820" s="27"/>
      <c r="AC3820" s="27"/>
      <c r="AD3820" s="27"/>
      <c r="AE3820" s="44"/>
      <c r="AF3820" s="27"/>
      <c r="AG3820" s="28"/>
      <c r="AH3820" s="27"/>
      <c r="AI3820" s="27"/>
      <c r="AJ3820" s="27"/>
      <c r="AK3820" s="28"/>
      <c r="AL3820" s="29"/>
      <c r="AM3820" s="29"/>
      <c r="AN3820" s="29"/>
      <c r="AO3820" s="29"/>
      <c r="AP3820" s="29"/>
      <c r="AQ3820" s="29"/>
      <c r="AR3820" s="29"/>
      <c r="AS3820" s="29"/>
      <c r="AT3820" s="29"/>
      <c r="AU3820" s="29"/>
      <c r="AV3820" s="29"/>
      <c r="AW3820" s="29"/>
      <c r="AX3820" s="29"/>
      <c r="AY3820" s="31"/>
      <c r="AZ3820" s="30"/>
      <c r="BA3820" s="35"/>
    </row>
    <row r="3821" spans="1:53" x14ac:dyDescent="0.25">
      <c r="A3821" s="27"/>
      <c r="B3821" s="27"/>
      <c r="C3821" s="27"/>
      <c r="D3821" s="27"/>
      <c r="E3821" s="27"/>
      <c r="F3821" s="27"/>
      <c r="G3821" s="27"/>
      <c r="H3821" s="27"/>
      <c r="I3821" s="27"/>
      <c r="J3821" s="27"/>
      <c r="K3821" s="27"/>
      <c r="L3821" s="27"/>
      <c r="M3821" s="42"/>
      <c r="N3821" s="42"/>
      <c r="O3821" s="42"/>
      <c r="P3821" s="42"/>
      <c r="Q3821" s="42"/>
      <c r="R3821" s="42"/>
      <c r="S3821" s="42"/>
      <c r="T3821" s="42"/>
      <c r="U3821" s="42"/>
      <c r="V3821" s="42"/>
      <c r="W3821" s="42"/>
      <c r="X3821" s="42"/>
      <c r="Y3821" s="41"/>
      <c r="Z3821" s="41"/>
      <c r="AA3821" s="43"/>
      <c r="AB3821" s="27"/>
      <c r="AC3821" s="27"/>
      <c r="AD3821" s="27"/>
      <c r="AE3821" s="44"/>
      <c r="AF3821" s="27"/>
      <c r="AG3821" s="28"/>
      <c r="AH3821" s="27"/>
      <c r="AI3821" s="27"/>
      <c r="AJ3821" s="27"/>
      <c r="AK3821" s="28"/>
      <c r="AL3821" s="29"/>
      <c r="AM3821" s="29"/>
      <c r="AN3821" s="29"/>
      <c r="AO3821" s="29"/>
      <c r="AP3821" s="29"/>
      <c r="AQ3821" s="29"/>
      <c r="AR3821" s="29"/>
      <c r="AS3821" s="29"/>
      <c r="AT3821" s="29"/>
      <c r="AU3821" s="29"/>
      <c r="AV3821" s="29"/>
      <c r="AW3821" s="29"/>
      <c r="AX3821" s="29"/>
      <c r="AY3821" s="31"/>
      <c r="AZ3821" s="30"/>
      <c r="BA3821" s="35"/>
    </row>
    <row r="3822" spans="1:53" x14ac:dyDescent="0.25">
      <c r="A3822" s="27"/>
      <c r="B3822" s="27"/>
      <c r="C3822" s="27"/>
      <c r="D3822" s="27"/>
      <c r="E3822" s="27"/>
      <c r="F3822" s="27"/>
      <c r="G3822" s="27"/>
      <c r="H3822" s="27"/>
      <c r="I3822" s="27"/>
      <c r="J3822" s="27"/>
      <c r="K3822" s="27"/>
      <c r="L3822" s="27"/>
      <c r="M3822" s="42"/>
      <c r="N3822" s="42"/>
      <c r="O3822" s="42"/>
      <c r="P3822" s="42"/>
      <c r="Q3822" s="42"/>
      <c r="R3822" s="42"/>
      <c r="S3822" s="42"/>
      <c r="T3822" s="42"/>
      <c r="U3822" s="42"/>
      <c r="V3822" s="42"/>
      <c r="W3822" s="42"/>
      <c r="X3822" s="42"/>
      <c r="Y3822" s="41"/>
      <c r="Z3822" s="41"/>
      <c r="AA3822" s="43"/>
      <c r="AB3822" s="27"/>
      <c r="AC3822" s="27"/>
      <c r="AD3822" s="27"/>
      <c r="AE3822" s="44"/>
      <c r="AF3822" s="27"/>
      <c r="AG3822" s="28"/>
      <c r="AH3822" s="27"/>
      <c r="AI3822" s="27"/>
      <c r="AJ3822" s="27"/>
      <c r="AK3822" s="28"/>
      <c r="AL3822" s="29"/>
      <c r="AM3822" s="29"/>
      <c r="AN3822" s="29"/>
      <c r="AO3822" s="29"/>
      <c r="AP3822" s="29"/>
      <c r="AQ3822" s="29"/>
      <c r="AR3822" s="29"/>
      <c r="AS3822" s="29"/>
      <c r="AT3822" s="29"/>
      <c r="AU3822" s="29"/>
      <c r="AV3822" s="29"/>
      <c r="AW3822" s="29"/>
      <c r="AX3822" s="29"/>
      <c r="AY3822" s="31"/>
      <c r="AZ3822" s="30"/>
      <c r="BA3822" s="35"/>
    </row>
    <row r="3823" spans="1:53" x14ac:dyDescent="0.25">
      <c r="A3823" s="27"/>
      <c r="B3823" s="27"/>
      <c r="C3823" s="27"/>
      <c r="D3823" s="27"/>
      <c r="E3823" s="27"/>
      <c r="F3823" s="27"/>
      <c r="G3823" s="27"/>
      <c r="H3823" s="27"/>
      <c r="I3823" s="27"/>
      <c r="J3823" s="27"/>
      <c r="K3823" s="27"/>
      <c r="L3823" s="27"/>
      <c r="M3823" s="42"/>
      <c r="N3823" s="42"/>
      <c r="O3823" s="42"/>
      <c r="P3823" s="42"/>
      <c r="Q3823" s="42"/>
      <c r="R3823" s="42"/>
      <c r="S3823" s="42"/>
      <c r="T3823" s="42"/>
      <c r="U3823" s="42"/>
      <c r="V3823" s="42"/>
      <c r="W3823" s="42"/>
      <c r="X3823" s="42"/>
      <c r="Y3823" s="41"/>
      <c r="Z3823" s="41"/>
      <c r="AA3823" s="43"/>
      <c r="AB3823" s="27"/>
      <c r="AC3823" s="27"/>
      <c r="AD3823" s="27"/>
      <c r="AE3823" s="44"/>
      <c r="AF3823" s="27"/>
      <c r="AG3823" s="28"/>
      <c r="AH3823" s="27"/>
      <c r="AI3823" s="27"/>
      <c r="AJ3823" s="27"/>
      <c r="AK3823" s="28"/>
      <c r="AL3823" s="29"/>
      <c r="AM3823" s="29"/>
      <c r="AN3823" s="29"/>
      <c r="AO3823" s="29"/>
      <c r="AP3823" s="29"/>
      <c r="AQ3823" s="29"/>
      <c r="AR3823" s="29"/>
      <c r="AS3823" s="29"/>
      <c r="AT3823" s="29"/>
      <c r="AU3823" s="29"/>
      <c r="AV3823" s="29"/>
      <c r="AW3823" s="29"/>
      <c r="AX3823" s="29"/>
      <c r="AY3823" s="31"/>
      <c r="AZ3823" s="30"/>
      <c r="BA3823" s="35"/>
    </row>
    <row r="3824" spans="1:53" x14ac:dyDescent="0.25">
      <c r="A3824" s="27"/>
      <c r="B3824" s="27"/>
      <c r="C3824" s="27"/>
      <c r="D3824" s="27"/>
      <c r="E3824" s="27"/>
      <c r="F3824" s="27"/>
      <c r="G3824" s="27"/>
      <c r="H3824" s="27"/>
      <c r="I3824" s="27"/>
      <c r="J3824" s="27"/>
      <c r="K3824" s="27"/>
      <c r="L3824" s="27"/>
      <c r="M3824" s="42"/>
      <c r="N3824" s="42"/>
      <c r="O3824" s="42"/>
      <c r="P3824" s="42"/>
      <c r="Q3824" s="42"/>
      <c r="R3824" s="42"/>
      <c r="S3824" s="42"/>
      <c r="T3824" s="42"/>
      <c r="U3824" s="42"/>
      <c r="V3824" s="42"/>
      <c r="W3824" s="42"/>
      <c r="X3824" s="42"/>
      <c r="Y3824" s="41"/>
      <c r="Z3824" s="41"/>
      <c r="AA3824" s="43"/>
      <c r="AB3824" s="27"/>
      <c r="AC3824" s="27"/>
      <c r="AD3824" s="27"/>
      <c r="AE3824" s="44"/>
      <c r="AF3824" s="27"/>
      <c r="AG3824" s="28"/>
      <c r="AH3824" s="27"/>
      <c r="AI3824" s="27"/>
      <c r="AJ3824" s="27"/>
      <c r="AK3824" s="28"/>
      <c r="AL3824" s="29"/>
      <c r="AM3824" s="29"/>
      <c r="AN3824" s="29"/>
      <c r="AO3824" s="29"/>
      <c r="AP3824" s="29"/>
      <c r="AQ3824" s="29"/>
      <c r="AR3824" s="29"/>
      <c r="AS3824" s="29"/>
      <c r="AT3824" s="29"/>
      <c r="AU3824" s="29"/>
      <c r="AV3824" s="29"/>
      <c r="AW3824" s="29"/>
      <c r="AX3824" s="29"/>
      <c r="AY3824" s="31"/>
      <c r="AZ3824" s="30"/>
      <c r="BA3824" s="35"/>
    </row>
    <row r="3825" spans="1:53" x14ac:dyDescent="0.25">
      <c r="A3825" s="27"/>
      <c r="B3825" s="27"/>
      <c r="C3825" s="27"/>
      <c r="D3825" s="27"/>
      <c r="E3825" s="27"/>
      <c r="F3825" s="27"/>
      <c r="G3825" s="27"/>
      <c r="H3825" s="27"/>
      <c r="I3825" s="27"/>
      <c r="J3825" s="27"/>
      <c r="K3825" s="27"/>
      <c r="L3825" s="27"/>
      <c r="M3825" s="42"/>
      <c r="N3825" s="42"/>
      <c r="O3825" s="42"/>
      <c r="P3825" s="42"/>
      <c r="Q3825" s="42"/>
      <c r="R3825" s="42"/>
      <c r="S3825" s="42"/>
      <c r="T3825" s="42"/>
      <c r="U3825" s="42"/>
      <c r="V3825" s="42"/>
      <c r="W3825" s="42"/>
      <c r="X3825" s="42"/>
      <c r="Y3825" s="41"/>
      <c r="Z3825" s="41"/>
      <c r="AA3825" s="43"/>
      <c r="AB3825" s="27"/>
      <c r="AC3825" s="27"/>
      <c r="AD3825" s="27"/>
      <c r="AE3825" s="44"/>
      <c r="AF3825" s="27"/>
      <c r="AG3825" s="28"/>
      <c r="AH3825" s="27"/>
      <c r="AI3825" s="27"/>
      <c r="AJ3825" s="27"/>
      <c r="AK3825" s="28"/>
      <c r="AL3825" s="29"/>
      <c r="AM3825" s="29"/>
      <c r="AN3825" s="29"/>
      <c r="AO3825" s="29"/>
      <c r="AP3825" s="29"/>
      <c r="AQ3825" s="29"/>
      <c r="AR3825" s="29"/>
      <c r="AS3825" s="29"/>
      <c r="AT3825" s="29"/>
      <c r="AU3825" s="29"/>
      <c r="AV3825" s="29"/>
      <c r="AW3825" s="29"/>
      <c r="AX3825" s="29"/>
      <c r="AY3825" s="31"/>
      <c r="AZ3825" s="30"/>
      <c r="BA3825" s="35"/>
    </row>
    <row r="3826" spans="1:53" x14ac:dyDescent="0.25">
      <c r="A3826" s="27"/>
      <c r="B3826" s="27"/>
      <c r="C3826" s="27"/>
      <c r="D3826" s="27"/>
      <c r="E3826" s="27"/>
      <c r="F3826" s="27"/>
      <c r="G3826" s="27"/>
      <c r="H3826" s="27"/>
      <c r="I3826" s="27"/>
      <c r="J3826" s="27"/>
      <c r="K3826" s="27"/>
      <c r="L3826" s="27"/>
      <c r="M3826" s="42"/>
      <c r="N3826" s="42"/>
      <c r="O3826" s="42"/>
      <c r="P3826" s="42"/>
      <c r="Q3826" s="42"/>
      <c r="R3826" s="42"/>
      <c r="S3826" s="42"/>
      <c r="T3826" s="42"/>
      <c r="U3826" s="42"/>
      <c r="V3826" s="42"/>
      <c r="W3826" s="42"/>
      <c r="X3826" s="42"/>
      <c r="Y3826" s="41"/>
      <c r="Z3826" s="41"/>
      <c r="AA3826" s="43"/>
      <c r="AB3826" s="27"/>
      <c r="AC3826" s="27"/>
      <c r="AD3826" s="27"/>
      <c r="AE3826" s="44"/>
      <c r="AF3826" s="27"/>
      <c r="AG3826" s="28"/>
      <c r="AH3826" s="27"/>
      <c r="AI3826" s="27"/>
      <c r="AJ3826" s="27"/>
      <c r="AK3826" s="28"/>
      <c r="AL3826" s="29"/>
      <c r="AM3826" s="29"/>
      <c r="AN3826" s="29"/>
      <c r="AO3826" s="29"/>
      <c r="AP3826" s="29"/>
      <c r="AQ3826" s="29"/>
      <c r="AR3826" s="29"/>
      <c r="AS3826" s="29"/>
      <c r="AT3826" s="29"/>
      <c r="AU3826" s="29"/>
      <c r="AV3826" s="29"/>
      <c r="AW3826" s="29"/>
      <c r="AX3826" s="29"/>
      <c r="AY3826" s="31"/>
      <c r="AZ3826" s="30"/>
      <c r="BA3826" s="35"/>
    </row>
    <row r="3827" spans="1:53" x14ac:dyDescent="0.25">
      <c r="A3827" s="27"/>
      <c r="B3827" s="27"/>
      <c r="C3827" s="27"/>
      <c r="D3827" s="27"/>
      <c r="E3827" s="27"/>
      <c r="F3827" s="27"/>
      <c r="G3827" s="27"/>
      <c r="H3827" s="27"/>
      <c r="I3827" s="27"/>
      <c r="J3827" s="27"/>
      <c r="K3827" s="27"/>
      <c r="L3827" s="27"/>
      <c r="M3827" s="42"/>
      <c r="N3827" s="42"/>
      <c r="O3827" s="42"/>
      <c r="P3827" s="42"/>
      <c r="Q3827" s="42"/>
      <c r="R3827" s="42"/>
      <c r="S3827" s="42"/>
      <c r="T3827" s="42"/>
      <c r="U3827" s="42"/>
      <c r="V3827" s="42"/>
      <c r="W3827" s="42"/>
      <c r="X3827" s="42"/>
      <c r="Y3827" s="41"/>
      <c r="Z3827" s="41"/>
      <c r="AA3827" s="43"/>
      <c r="AB3827" s="27"/>
      <c r="AC3827" s="27"/>
      <c r="AD3827" s="27"/>
      <c r="AE3827" s="44"/>
      <c r="AF3827" s="27"/>
      <c r="AG3827" s="28"/>
      <c r="AH3827" s="27"/>
      <c r="AI3827" s="27"/>
      <c r="AJ3827" s="27"/>
      <c r="AK3827" s="28"/>
      <c r="AL3827" s="29"/>
      <c r="AM3827" s="29"/>
      <c r="AN3827" s="29"/>
      <c r="AO3827" s="29"/>
      <c r="AP3827" s="29"/>
      <c r="AQ3827" s="29"/>
      <c r="AR3827" s="29"/>
      <c r="AS3827" s="29"/>
      <c r="AT3827" s="29"/>
      <c r="AU3827" s="29"/>
      <c r="AV3827" s="29"/>
      <c r="AW3827" s="29"/>
      <c r="AX3827" s="29"/>
      <c r="AY3827" s="31"/>
      <c r="AZ3827" s="30"/>
      <c r="BA3827" s="35"/>
    </row>
    <row r="3828" spans="1:53" x14ac:dyDescent="0.25">
      <c r="A3828" s="27"/>
      <c r="B3828" s="27"/>
      <c r="C3828" s="27"/>
      <c r="D3828" s="27"/>
      <c r="E3828" s="27"/>
      <c r="F3828" s="27"/>
      <c r="G3828" s="27"/>
      <c r="H3828" s="27"/>
      <c r="I3828" s="27"/>
      <c r="J3828" s="27"/>
      <c r="K3828" s="27"/>
      <c r="L3828" s="27"/>
      <c r="M3828" s="42"/>
      <c r="N3828" s="42"/>
      <c r="O3828" s="42"/>
      <c r="P3828" s="42"/>
      <c r="Q3828" s="42"/>
      <c r="R3828" s="42"/>
      <c r="S3828" s="42"/>
      <c r="T3828" s="42"/>
      <c r="U3828" s="42"/>
      <c r="V3828" s="42"/>
      <c r="W3828" s="42"/>
      <c r="X3828" s="42"/>
      <c r="Y3828" s="41"/>
      <c r="Z3828" s="41"/>
      <c r="AA3828" s="43"/>
      <c r="AB3828" s="27"/>
      <c r="AC3828" s="27"/>
      <c r="AD3828" s="27"/>
      <c r="AE3828" s="44"/>
      <c r="AF3828" s="27"/>
      <c r="AG3828" s="28"/>
      <c r="AH3828" s="27"/>
      <c r="AI3828" s="27"/>
      <c r="AJ3828" s="27"/>
      <c r="AK3828" s="28"/>
      <c r="AL3828" s="29"/>
      <c r="AM3828" s="29"/>
      <c r="AN3828" s="29"/>
      <c r="AO3828" s="29"/>
      <c r="AP3828" s="29"/>
      <c r="AQ3828" s="29"/>
      <c r="AR3828" s="29"/>
      <c r="AS3828" s="29"/>
      <c r="AT3828" s="29"/>
      <c r="AU3828" s="29"/>
      <c r="AV3828" s="29"/>
      <c r="AW3828" s="29"/>
      <c r="AX3828" s="29"/>
      <c r="AY3828" s="31"/>
      <c r="AZ3828" s="30"/>
      <c r="BA3828" s="35"/>
    </row>
    <row r="3829" spans="1:53" x14ac:dyDescent="0.25">
      <c r="A3829" s="27"/>
      <c r="B3829" s="27"/>
      <c r="C3829" s="27"/>
      <c r="D3829" s="27"/>
      <c r="E3829" s="27"/>
      <c r="F3829" s="27"/>
      <c r="G3829" s="27"/>
      <c r="H3829" s="27"/>
      <c r="I3829" s="27"/>
      <c r="J3829" s="27"/>
      <c r="K3829" s="27"/>
      <c r="L3829" s="27"/>
      <c r="M3829" s="42"/>
      <c r="N3829" s="42"/>
      <c r="O3829" s="42"/>
      <c r="P3829" s="42"/>
      <c r="Q3829" s="42"/>
      <c r="R3829" s="42"/>
      <c r="S3829" s="42"/>
      <c r="T3829" s="42"/>
      <c r="U3829" s="42"/>
      <c r="V3829" s="42"/>
      <c r="W3829" s="42"/>
      <c r="X3829" s="42"/>
      <c r="Y3829" s="41"/>
      <c r="Z3829" s="41"/>
      <c r="AA3829" s="43"/>
      <c r="AB3829" s="27"/>
      <c r="AC3829" s="27"/>
      <c r="AD3829" s="27"/>
      <c r="AE3829" s="44"/>
      <c r="AF3829" s="27"/>
      <c r="AG3829" s="28"/>
      <c r="AH3829" s="27"/>
      <c r="AI3829" s="27"/>
      <c r="AJ3829" s="27"/>
      <c r="AK3829" s="28"/>
      <c r="AL3829" s="29"/>
      <c r="AM3829" s="29"/>
      <c r="AN3829" s="29"/>
      <c r="AO3829" s="29"/>
      <c r="AP3829" s="29"/>
      <c r="AQ3829" s="29"/>
      <c r="AR3829" s="29"/>
      <c r="AS3829" s="29"/>
      <c r="AT3829" s="29"/>
      <c r="AU3829" s="29"/>
      <c r="AV3829" s="29"/>
      <c r="AW3829" s="29"/>
      <c r="AX3829" s="29"/>
      <c r="AY3829" s="31"/>
      <c r="AZ3829" s="30"/>
      <c r="BA3829" s="35"/>
    </row>
    <row r="3830" spans="1:53" x14ac:dyDescent="0.25">
      <c r="A3830" s="27"/>
      <c r="B3830" s="27"/>
      <c r="C3830" s="27"/>
      <c r="D3830" s="27"/>
      <c r="E3830" s="27"/>
      <c r="F3830" s="27"/>
      <c r="G3830" s="27"/>
      <c r="H3830" s="27"/>
      <c r="I3830" s="27"/>
      <c r="J3830" s="27"/>
      <c r="K3830" s="27"/>
      <c r="L3830" s="27"/>
      <c r="M3830" s="42"/>
      <c r="N3830" s="42"/>
      <c r="O3830" s="42"/>
      <c r="P3830" s="42"/>
      <c r="Q3830" s="42"/>
      <c r="R3830" s="42"/>
      <c r="S3830" s="42"/>
      <c r="T3830" s="42"/>
      <c r="U3830" s="42"/>
      <c r="V3830" s="42"/>
      <c r="W3830" s="42"/>
      <c r="X3830" s="42"/>
      <c r="Y3830" s="41"/>
      <c r="Z3830" s="41"/>
      <c r="AA3830" s="43"/>
      <c r="AB3830" s="27"/>
      <c r="AC3830" s="27"/>
      <c r="AD3830" s="27"/>
      <c r="AE3830" s="44"/>
      <c r="AF3830" s="27"/>
      <c r="AG3830" s="28"/>
      <c r="AH3830" s="27"/>
      <c r="AI3830" s="27"/>
      <c r="AJ3830" s="27"/>
      <c r="AK3830" s="28"/>
      <c r="AL3830" s="29"/>
      <c r="AM3830" s="29"/>
      <c r="AN3830" s="29"/>
      <c r="AO3830" s="29"/>
      <c r="AP3830" s="29"/>
      <c r="AQ3830" s="29"/>
      <c r="AR3830" s="29"/>
      <c r="AS3830" s="29"/>
      <c r="AT3830" s="29"/>
      <c r="AU3830" s="29"/>
      <c r="AV3830" s="29"/>
      <c r="AW3830" s="29"/>
      <c r="AX3830" s="29"/>
      <c r="AY3830" s="31"/>
      <c r="AZ3830" s="30"/>
      <c r="BA3830" s="35"/>
    </row>
    <row r="3831" spans="1:53" x14ac:dyDescent="0.25">
      <c r="A3831" s="27"/>
      <c r="B3831" s="27"/>
      <c r="C3831" s="27"/>
      <c r="D3831" s="27"/>
      <c r="E3831" s="27"/>
      <c r="F3831" s="27"/>
      <c r="G3831" s="27"/>
      <c r="H3831" s="27"/>
      <c r="I3831" s="27"/>
      <c r="J3831" s="27"/>
      <c r="K3831" s="27"/>
      <c r="L3831" s="27"/>
      <c r="M3831" s="42"/>
      <c r="N3831" s="42"/>
      <c r="O3831" s="42"/>
      <c r="P3831" s="42"/>
      <c r="Q3831" s="42"/>
      <c r="R3831" s="42"/>
      <c r="S3831" s="42"/>
      <c r="T3831" s="42"/>
      <c r="U3831" s="42"/>
      <c r="V3831" s="42"/>
      <c r="W3831" s="42"/>
      <c r="X3831" s="42"/>
      <c r="Y3831" s="41"/>
      <c r="Z3831" s="41"/>
      <c r="AA3831" s="43"/>
      <c r="AB3831" s="27"/>
      <c r="AC3831" s="27"/>
      <c r="AD3831" s="27"/>
      <c r="AE3831" s="44"/>
      <c r="AF3831" s="27"/>
      <c r="AG3831" s="28"/>
      <c r="AH3831" s="27"/>
      <c r="AI3831" s="27"/>
      <c r="AJ3831" s="27"/>
      <c r="AK3831" s="28"/>
      <c r="AL3831" s="29"/>
      <c r="AM3831" s="29"/>
      <c r="AN3831" s="29"/>
      <c r="AO3831" s="29"/>
      <c r="AP3831" s="29"/>
      <c r="AQ3831" s="29"/>
      <c r="AR3831" s="29"/>
      <c r="AS3831" s="29"/>
      <c r="AT3831" s="29"/>
      <c r="AU3831" s="29"/>
      <c r="AV3831" s="29"/>
      <c r="AW3831" s="29"/>
      <c r="AX3831" s="29"/>
      <c r="AY3831" s="31"/>
      <c r="AZ3831" s="30"/>
      <c r="BA3831" s="35"/>
    </row>
    <row r="3832" spans="1:53" x14ac:dyDescent="0.25">
      <c r="A3832" s="27"/>
      <c r="B3832" s="27"/>
      <c r="C3832" s="27"/>
      <c r="D3832" s="27"/>
      <c r="E3832" s="27"/>
      <c r="F3832" s="27"/>
      <c r="G3832" s="27"/>
      <c r="H3832" s="27"/>
      <c r="I3832" s="27"/>
      <c r="J3832" s="27"/>
      <c r="K3832" s="27"/>
      <c r="L3832" s="27"/>
      <c r="M3832" s="42"/>
      <c r="N3832" s="42"/>
      <c r="O3832" s="42"/>
      <c r="P3832" s="42"/>
      <c r="Q3832" s="42"/>
      <c r="R3832" s="42"/>
      <c r="S3832" s="42"/>
      <c r="T3832" s="42"/>
      <c r="U3832" s="42"/>
      <c r="V3832" s="42"/>
      <c r="W3832" s="42"/>
      <c r="X3832" s="42"/>
      <c r="Y3832" s="41"/>
      <c r="Z3832" s="41"/>
      <c r="AA3832" s="43"/>
      <c r="AB3832" s="27"/>
      <c r="AC3832" s="27"/>
      <c r="AD3832" s="27"/>
      <c r="AE3832" s="44"/>
      <c r="AF3832" s="27"/>
      <c r="AG3832" s="28"/>
      <c r="AH3832" s="27"/>
      <c r="AI3832" s="27"/>
      <c r="AJ3832" s="27"/>
      <c r="AK3832" s="28"/>
      <c r="AL3832" s="29"/>
      <c r="AM3832" s="29"/>
      <c r="AN3832" s="29"/>
      <c r="AO3832" s="29"/>
      <c r="AP3832" s="29"/>
      <c r="AQ3832" s="29"/>
      <c r="AR3832" s="29"/>
      <c r="AS3832" s="29"/>
      <c r="AT3832" s="29"/>
      <c r="AU3832" s="29"/>
      <c r="AV3832" s="29"/>
      <c r="AW3832" s="29"/>
      <c r="AX3832" s="29"/>
      <c r="AY3832" s="31"/>
      <c r="AZ3832" s="30"/>
      <c r="BA3832" s="35"/>
    </row>
    <row r="3833" spans="1:53" x14ac:dyDescent="0.25">
      <c r="A3833" s="27"/>
      <c r="B3833" s="27"/>
      <c r="C3833" s="27"/>
      <c r="D3833" s="27"/>
      <c r="E3833" s="27"/>
      <c r="F3833" s="27"/>
      <c r="G3833" s="27"/>
      <c r="H3833" s="27"/>
      <c r="I3833" s="27"/>
      <c r="J3833" s="27"/>
      <c r="K3833" s="27"/>
      <c r="L3833" s="27"/>
      <c r="M3833" s="42"/>
      <c r="N3833" s="42"/>
      <c r="O3833" s="42"/>
      <c r="P3833" s="42"/>
      <c r="Q3833" s="42"/>
      <c r="R3833" s="42"/>
      <c r="S3833" s="42"/>
      <c r="T3833" s="42"/>
      <c r="U3833" s="42"/>
      <c r="V3833" s="42"/>
      <c r="W3833" s="42"/>
      <c r="X3833" s="42"/>
      <c r="Y3833" s="41"/>
      <c r="Z3833" s="41"/>
      <c r="AA3833" s="43"/>
      <c r="AB3833" s="27"/>
      <c r="AC3833" s="27"/>
      <c r="AD3833" s="27"/>
      <c r="AE3833" s="44"/>
      <c r="AF3833" s="27"/>
      <c r="AG3833" s="28"/>
      <c r="AH3833" s="27"/>
      <c r="AI3833" s="27"/>
      <c r="AJ3833" s="27"/>
      <c r="AK3833" s="28"/>
      <c r="AL3833" s="29"/>
      <c r="AM3833" s="29"/>
      <c r="AN3833" s="29"/>
      <c r="AO3833" s="29"/>
      <c r="AP3833" s="29"/>
      <c r="AQ3833" s="29"/>
      <c r="AR3833" s="29"/>
      <c r="AS3833" s="29"/>
      <c r="AT3833" s="29"/>
      <c r="AU3833" s="29"/>
      <c r="AV3833" s="29"/>
      <c r="AW3833" s="29"/>
      <c r="AX3833" s="29"/>
      <c r="AY3833" s="31"/>
      <c r="AZ3833" s="30"/>
      <c r="BA3833" s="35"/>
    </row>
    <row r="3834" spans="1:53" x14ac:dyDescent="0.25">
      <c r="A3834" s="27"/>
      <c r="B3834" s="27"/>
      <c r="C3834" s="27"/>
      <c r="D3834" s="27"/>
      <c r="E3834" s="27"/>
      <c r="F3834" s="27"/>
      <c r="G3834" s="27"/>
      <c r="H3834" s="27"/>
      <c r="I3834" s="27"/>
      <c r="J3834" s="27"/>
      <c r="K3834" s="27"/>
      <c r="L3834" s="27"/>
      <c r="M3834" s="42"/>
      <c r="N3834" s="42"/>
      <c r="O3834" s="42"/>
      <c r="P3834" s="42"/>
      <c r="Q3834" s="42"/>
      <c r="R3834" s="42"/>
      <c r="S3834" s="42"/>
      <c r="T3834" s="42"/>
      <c r="U3834" s="42"/>
      <c r="V3834" s="42"/>
      <c r="W3834" s="42"/>
      <c r="X3834" s="42"/>
      <c r="Y3834" s="41"/>
      <c r="Z3834" s="41"/>
      <c r="AA3834" s="43"/>
      <c r="AB3834" s="27"/>
      <c r="AC3834" s="27"/>
      <c r="AD3834" s="27"/>
      <c r="AE3834" s="44"/>
      <c r="AF3834" s="27"/>
      <c r="AG3834" s="28"/>
      <c r="AH3834" s="27"/>
      <c r="AI3834" s="27"/>
      <c r="AJ3834" s="27"/>
      <c r="AK3834" s="28"/>
      <c r="AL3834" s="29"/>
      <c r="AM3834" s="29"/>
      <c r="AN3834" s="29"/>
      <c r="AO3834" s="29"/>
      <c r="AP3834" s="29"/>
      <c r="AQ3834" s="29"/>
      <c r="AR3834" s="29"/>
      <c r="AS3834" s="29"/>
      <c r="AT3834" s="29"/>
      <c r="AU3834" s="29"/>
      <c r="AV3834" s="29"/>
      <c r="AW3834" s="29"/>
      <c r="AX3834" s="29"/>
      <c r="AY3834" s="31"/>
      <c r="AZ3834" s="30"/>
      <c r="BA3834" s="35"/>
    </row>
    <row r="3835" spans="1:53" x14ac:dyDescent="0.25">
      <c r="A3835" s="27"/>
      <c r="B3835" s="27"/>
      <c r="C3835" s="27"/>
      <c r="D3835" s="27"/>
      <c r="E3835" s="27"/>
      <c r="F3835" s="27"/>
      <c r="G3835" s="27"/>
      <c r="H3835" s="27"/>
      <c r="I3835" s="27"/>
      <c r="J3835" s="27"/>
      <c r="K3835" s="27"/>
      <c r="L3835" s="27"/>
      <c r="M3835" s="42"/>
      <c r="N3835" s="42"/>
      <c r="O3835" s="42"/>
      <c r="P3835" s="42"/>
      <c r="Q3835" s="42"/>
      <c r="R3835" s="42"/>
      <c r="S3835" s="42"/>
      <c r="T3835" s="42"/>
      <c r="U3835" s="42"/>
      <c r="V3835" s="42"/>
      <c r="W3835" s="42"/>
      <c r="X3835" s="42"/>
      <c r="Y3835" s="41"/>
      <c r="Z3835" s="41"/>
      <c r="AA3835" s="43"/>
      <c r="AB3835" s="27"/>
      <c r="AC3835" s="27"/>
      <c r="AD3835" s="27"/>
      <c r="AE3835" s="44"/>
      <c r="AF3835" s="27"/>
      <c r="AG3835" s="28"/>
      <c r="AH3835" s="27"/>
      <c r="AI3835" s="27"/>
      <c r="AJ3835" s="27"/>
      <c r="AK3835" s="28"/>
      <c r="AL3835" s="29"/>
      <c r="AM3835" s="29"/>
      <c r="AN3835" s="29"/>
      <c r="AO3835" s="29"/>
      <c r="AP3835" s="29"/>
      <c r="AQ3835" s="29"/>
      <c r="AR3835" s="29"/>
      <c r="AS3835" s="29"/>
      <c r="AT3835" s="29"/>
      <c r="AU3835" s="29"/>
      <c r="AV3835" s="29"/>
      <c r="AW3835" s="29"/>
      <c r="AX3835" s="29"/>
      <c r="AY3835" s="31"/>
      <c r="AZ3835" s="30"/>
      <c r="BA3835" s="35"/>
    </row>
    <row r="3836" spans="1:53" x14ac:dyDescent="0.25">
      <c r="A3836" s="27"/>
      <c r="B3836" s="27"/>
      <c r="C3836" s="27"/>
      <c r="D3836" s="27"/>
      <c r="E3836" s="27"/>
      <c r="F3836" s="27"/>
      <c r="G3836" s="27"/>
      <c r="H3836" s="27"/>
      <c r="I3836" s="27"/>
      <c r="J3836" s="27"/>
      <c r="K3836" s="27"/>
      <c r="L3836" s="27"/>
      <c r="M3836" s="42"/>
      <c r="N3836" s="42"/>
      <c r="O3836" s="42"/>
      <c r="P3836" s="42"/>
      <c r="Q3836" s="42"/>
      <c r="R3836" s="42"/>
      <c r="S3836" s="42"/>
      <c r="T3836" s="42"/>
      <c r="U3836" s="42"/>
      <c r="V3836" s="42"/>
      <c r="W3836" s="42"/>
      <c r="X3836" s="42"/>
      <c r="Y3836" s="41"/>
      <c r="Z3836" s="41"/>
      <c r="AA3836" s="43"/>
      <c r="AB3836" s="27"/>
      <c r="AC3836" s="27"/>
      <c r="AD3836" s="27"/>
      <c r="AE3836" s="44"/>
      <c r="AF3836" s="27"/>
      <c r="AG3836" s="28"/>
      <c r="AH3836" s="27"/>
      <c r="AI3836" s="27"/>
      <c r="AJ3836" s="27"/>
      <c r="AK3836" s="28"/>
      <c r="AL3836" s="29"/>
      <c r="AM3836" s="29"/>
      <c r="AN3836" s="29"/>
      <c r="AO3836" s="29"/>
      <c r="AP3836" s="29"/>
      <c r="AQ3836" s="29"/>
      <c r="AR3836" s="29"/>
      <c r="AS3836" s="29"/>
      <c r="AT3836" s="29"/>
      <c r="AU3836" s="29"/>
      <c r="AV3836" s="29"/>
      <c r="AW3836" s="29"/>
      <c r="AX3836" s="29"/>
      <c r="AY3836" s="31"/>
      <c r="AZ3836" s="30"/>
      <c r="BA3836" s="35"/>
    </row>
    <row r="3837" spans="1:53" x14ac:dyDescent="0.25">
      <c r="A3837" s="27"/>
      <c r="B3837" s="27"/>
      <c r="C3837" s="27"/>
      <c r="D3837" s="27"/>
      <c r="E3837" s="27"/>
      <c r="F3837" s="27"/>
      <c r="G3837" s="27"/>
      <c r="H3837" s="27"/>
      <c r="I3837" s="27"/>
      <c r="J3837" s="27"/>
      <c r="K3837" s="27"/>
      <c r="L3837" s="27"/>
      <c r="M3837" s="42"/>
      <c r="N3837" s="42"/>
      <c r="O3837" s="42"/>
      <c r="P3837" s="42"/>
      <c r="Q3837" s="42"/>
      <c r="R3837" s="42"/>
      <c r="S3837" s="42"/>
      <c r="T3837" s="42"/>
      <c r="U3837" s="42"/>
      <c r="V3837" s="42"/>
      <c r="W3837" s="42"/>
      <c r="X3837" s="42"/>
      <c r="Y3837" s="41"/>
      <c r="Z3837" s="41"/>
      <c r="AA3837" s="43"/>
      <c r="AB3837" s="27"/>
      <c r="AC3837" s="27"/>
      <c r="AD3837" s="27"/>
      <c r="AE3837" s="44"/>
      <c r="AF3837" s="27"/>
      <c r="AG3837" s="28"/>
      <c r="AH3837" s="27"/>
      <c r="AI3837" s="27"/>
      <c r="AJ3837" s="27"/>
      <c r="AK3837" s="28"/>
      <c r="AL3837" s="29"/>
      <c r="AM3837" s="29"/>
      <c r="AN3837" s="29"/>
      <c r="AO3837" s="29"/>
      <c r="AP3837" s="29"/>
      <c r="AQ3837" s="29"/>
      <c r="AR3837" s="29"/>
      <c r="AS3837" s="29"/>
      <c r="AT3837" s="29"/>
      <c r="AU3837" s="29"/>
      <c r="AV3837" s="29"/>
      <c r="AW3837" s="29"/>
      <c r="AX3837" s="29"/>
      <c r="AY3837" s="31"/>
      <c r="AZ3837" s="30"/>
      <c r="BA3837" s="35"/>
    </row>
    <row r="3838" spans="1:53" x14ac:dyDescent="0.25">
      <c r="A3838" s="27"/>
      <c r="B3838" s="27"/>
      <c r="C3838" s="27"/>
      <c r="D3838" s="27"/>
      <c r="E3838" s="27"/>
      <c r="F3838" s="27"/>
      <c r="G3838" s="27"/>
      <c r="H3838" s="27"/>
      <c r="I3838" s="27"/>
      <c r="J3838" s="27"/>
      <c r="K3838" s="27"/>
      <c r="L3838" s="27"/>
      <c r="M3838" s="42"/>
      <c r="N3838" s="42"/>
      <c r="O3838" s="42"/>
      <c r="P3838" s="42"/>
      <c r="Q3838" s="42"/>
      <c r="R3838" s="42"/>
      <c r="S3838" s="42"/>
      <c r="T3838" s="42"/>
      <c r="U3838" s="42"/>
      <c r="V3838" s="42"/>
      <c r="W3838" s="42"/>
      <c r="X3838" s="42"/>
      <c r="Y3838" s="41"/>
      <c r="Z3838" s="41"/>
      <c r="AA3838" s="43"/>
      <c r="AB3838" s="27"/>
      <c r="AC3838" s="27"/>
      <c r="AD3838" s="27"/>
      <c r="AE3838" s="44"/>
      <c r="AF3838" s="27"/>
      <c r="AG3838" s="28"/>
      <c r="AH3838" s="27"/>
      <c r="AI3838" s="27"/>
      <c r="AJ3838" s="27"/>
      <c r="AK3838" s="28"/>
      <c r="AL3838" s="29"/>
      <c r="AM3838" s="29"/>
      <c r="AN3838" s="29"/>
      <c r="AO3838" s="29"/>
      <c r="AP3838" s="29"/>
      <c r="AQ3838" s="29"/>
      <c r="AR3838" s="29"/>
      <c r="AS3838" s="29"/>
      <c r="AT3838" s="29"/>
      <c r="AU3838" s="29"/>
      <c r="AV3838" s="29"/>
      <c r="AW3838" s="29"/>
      <c r="AX3838" s="29"/>
      <c r="AY3838" s="31"/>
      <c r="AZ3838" s="30"/>
      <c r="BA3838" s="35"/>
    </row>
    <row r="3839" spans="1:53" x14ac:dyDescent="0.25">
      <c r="A3839" s="27"/>
      <c r="B3839" s="27"/>
      <c r="C3839" s="27"/>
      <c r="D3839" s="27"/>
      <c r="E3839" s="27"/>
      <c r="F3839" s="27"/>
      <c r="G3839" s="27"/>
      <c r="H3839" s="27"/>
      <c r="I3839" s="27"/>
      <c r="J3839" s="27"/>
      <c r="K3839" s="27"/>
      <c r="L3839" s="27"/>
      <c r="M3839" s="42"/>
      <c r="N3839" s="42"/>
      <c r="O3839" s="42"/>
      <c r="P3839" s="42"/>
      <c r="Q3839" s="42"/>
      <c r="R3839" s="42"/>
      <c r="S3839" s="42"/>
      <c r="T3839" s="42"/>
      <c r="U3839" s="42"/>
      <c r="V3839" s="42"/>
      <c r="W3839" s="42"/>
      <c r="X3839" s="42"/>
      <c r="Y3839" s="41"/>
      <c r="Z3839" s="41"/>
      <c r="AA3839" s="43"/>
      <c r="AB3839" s="27"/>
      <c r="AC3839" s="27"/>
      <c r="AD3839" s="27"/>
      <c r="AE3839" s="44"/>
      <c r="AF3839" s="27"/>
      <c r="AG3839" s="28"/>
      <c r="AH3839" s="27"/>
      <c r="AI3839" s="27"/>
      <c r="AJ3839" s="27"/>
      <c r="AK3839" s="28"/>
      <c r="AL3839" s="29"/>
      <c r="AM3839" s="29"/>
      <c r="AN3839" s="29"/>
      <c r="AO3839" s="29"/>
      <c r="AP3839" s="29"/>
      <c r="AQ3839" s="29"/>
      <c r="AR3839" s="29"/>
      <c r="AS3839" s="29"/>
      <c r="AT3839" s="29"/>
      <c r="AU3839" s="29"/>
      <c r="AV3839" s="29"/>
      <c r="AW3839" s="29"/>
      <c r="AX3839" s="29"/>
      <c r="AY3839" s="31"/>
      <c r="AZ3839" s="30"/>
      <c r="BA3839" s="35"/>
    </row>
    <row r="3840" spans="1:53" x14ac:dyDescent="0.25">
      <c r="A3840" s="27"/>
      <c r="B3840" s="27"/>
      <c r="C3840" s="27"/>
      <c r="D3840" s="27"/>
      <c r="E3840" s="27"/>
      <c r="F3840" s="27"/>
      <c r="G3840" s="27"/>
      <c r="H3840" s="27"/>
      <c r="I3840" s="27"/>
      <c r="J3840" s="27"/>
      <c r="K3840" s="27"/>
      <c r="L3840" s="27"/>
      <c r="M3840" s="42"/>
      <c r="N3840" s="42"/>
      <c r="O3840" s="42"/>
      <c r="P3840" s="42"/>
      <c r="Q3840" s="42"/>
      <c r="R3840" s="42"/>
      <c r="S3840" s="42"/>
      <c r="T3840" s="42"/>
      <c r="U3840" s="42"/>
      <c r="V3840" s="42"/>
      <c r="W3840" s="42"/>
      <c r="X3840" s="42"/>
      <c r="Y3840" s="41"/>
      <c r="Z3840" s="41"/>
      <c r="AA3840" s="43"/>
      <c r="AB3840" s="27"/>
      <c r="AC3840" s="27"/>
      <c r="AD3840" s="27"/>
      <c r="AE3840" s="44"/>
      <c r="AF3840" s="27"/>
      <c r="AG3840" s="28"/>
      <c r="AH3840" s="27"/>
      <c r="AI3840" s="27"/>
      <c r="AJ3840" s="27"/>
      <c r="AK3840" s="28"/>
      <c r="AL3840" s="29"/>
      <c r="AM3840" s="29"/>
      <c r="AN3840" s="29"/>
      <c r="AO3840" s="29"/>
      <c r="AP3840" s="29"/>
      <c r="AQ3840" s="29"/>
      <c r="AR3840" s="29"/>
      <c r="AS3840" s="29"/>
      <c r="AT3840" s="29"/>
      <c r="AU3840" s="29"/>
      <c r="AV3840" s="29"/>
      <c r="AW3840" s="29"/>
      <c r="AX3840" s="29"/>
      <c r="AY3840" s="31"/>
      <c r="AZ3840" s="30"/>
      <c r="BA3840" s="35"/>
    </row>
    <row r="3841" spans="1:53" x14ac:dyDescent="0.25">
      <c r="A3841" s="27"/>
      <c r="B3841" s="27"/>
      <c r="C3841" s="27"/>
      <c r="D3841" s="27"/>
      <c r="E3841" s="27"/>
      <c r="F3841" s="27"/>
      <c r="G3841" s="27"/>
      <c r="H3841" s="27"/>
      <c r="I3841" s="27"/>
      <c r="J3841" s="27"/>
      <c r="K3841" s="27"/>
      <c r="L3841" s="27"/>
      <c r="M3841" s="42"/>
      <c r="N3841" s="42"/>
      <c r="O3841" s="42"/>
      <c r="P3841" s="42"/>
      <c r="Q3841" s="42"/>
      <c r="R3841" s="42"/>
      <c r="S3841" s="42"/>
      <c r="T3841" s="42"/>
      <c r="U3841" s="42"/>
      <c r="V3841" s="42"/>
      <c r="W3841" s="42"/>
      <c r="X3841" s="42"/>
      <c r="Y3841" s="41"/>
      <c r="Z3841" s="41"/>
      <c r="AA3841" s="43"/>
      <c r="AB3841" s="27"/>
      <c r="AC3841" s="27"/>
      <c r="AD3841" s="27"/>
      <c r="AE3841" s="44"/>
      <c r="AF3841" s="27"/>
      <c r="AG3841" s="28"/>
      <c r="AH3841" s="27"/>
      <c r="AI3841" s="27"/>
      <c r="AJ3841" s="27"/>
      <c r="AK3841" s="28"/>
      <c r="AL3841" s="29"/>
      <c r="AM3841" s="29"/>
      <c r="AN3841" s="29"/>
      <c r="AO3841" s="29"/>
      <c r="AP3841" s="29"/>
      <c r="AQ3841" s="29"/>
      <c r="AR3841" s="29"/>
      <c r="AS3841" s="29"/>
      <c r="AT3841" s="29"/>
      <c r="AU3841" s="29"/>
      <c r="AV3841" s="29"/>
      <c r="AW3841" s="29"/>
      <c r="AX3841" s="29"/>
      <c r="AY3841" s="31"/>
      <c r="AZ3841" s="30"/>
      <c r="BA3841" s="35"/>
    </row>
    <row r="3842" spans="1:53" x14ac:dyDescent="0.25">
      <c r="A3842" s="27"/>
      <c r="B3842" s="27"/>
      <c r="C3842" s="27"/>
      <c r="D3842" s="27"/>
      <c r="E3842" s="27"/>
      <c r="F3842" s="27"/>
      <c r="G3842" s="27"/>
      <c r="H3842" s="27"/>
      <c r="I3842" s="27"/>
      <c r="J3842" s="27"/>
      <c r="K3842" s="27"/>
      <c r="L3842" s="27"/>
      <c r="M3842" s="42"/>
      <c r="N3842" s="42"/>
      <c r="O3842" s="42"/>
      <c r="P3842" s="42"/>
      <c r="Q3842" s="42"/>
      <c r="R3842" s="42"/>
      <c r="S3842" s="42"/>
      <c r="T3842" s="42"/>
      <c r="U3842" s="42"/>
      <c r="V3842" s="42"/>
      <c r="W3842" s="42"/>
      <c r="X3842" s="42"/>
      <c r="Y3842" s="41"/>
      <c r="Z3842" s="41"/>
      <c r="AA3842" s="43"/>
      <c r="AB3842" s="27"/>
      <c r="AC3842" s="27"/>
      <c r="AD3842" s="27"/>
      <c r="AE3842" s="44"/>
      <c r="AF3842" s="27"/>
      <c r="AG3842" s="28"/>
      <c r="AH3842" s="27"/>
      <c r="AI3842" s="27"/>
      <c r="AJ3842" s="27"/>
      <c r="AK3842" s="28"/>
      <c r="AL3842" s="29"/>
      <c r="AM3842" s="29"/>
      <c r="AN3842" s="29"/>
      <c r="AO3842" s="29"/>
      <c r="AP3842" s="29"/>
      <c r="AQ3842" s="29"/>
      <c r="AR3842" s="29"/>
      <c r="AS3842" s="29"/>
      <c r="AT3842" s="29"/>
      <c r="AU3842" s="29"/>
      <c r="AV3842" s="29"/>
      <c r="AW3842" s="29"/>
      <c r="AX3842" s="29"/>
      <c r="AY3842" s="31"/>
      <c r="AZ3842" s="30"/>
      <c r="BA3842" s="35"/>
    </row>
    <row r="3843" spans="1:53" x14ac:dyDescent="0.25">
      <c r="A3843" s="27"/>
      <c r="B3843" s="27"/>
      <c r="C3843" s="27"/>
      <c r="D3843" s="27"/>
      <c r="E3843" s="27"/>
      <c r="F3843" s="27"/>
      <c r="G3843" s="27"/>
      <c r="H3843" s="27"/>
      <c r="I3843" s="27"/>
      <c r="J3843" s="27"/>
      <c r="K3843" s="27"/>
      <c r="L3843" s="27"/>
      <c r="M3843" s="42"/>
      <c r="N3843" s="42"/>
      <c r="O3843" s="42"/>
      <c r="P3843" s="42"/>
      <c r="Q3843" s="42"/>
      <c r="R3843" s="42"/>
      <c r="S3843" s="42"/>
      <c r="T3843" s="42"/>
      <c r="U3843" s="42"/>
      <c r="V3843" s="42"/>
      <c r="W3843" s="42"/>
      <c r="X3843" s="42"/>
      <c r="Y3843" s="41"/>
      <c r="Z3843" s="41"/>
      <c r="AA3843" s="43"/>
      <c r="AB3843" s="27"/>
      <c r="AC3843" s="27"/>
      <c r="AD3843" s="27"/>
      <c r="AE3843" s="44"/>
      <c r="AF3843" s="27"/>
      <c r="AG3843" s="28"/>
      <c r="AH3843" s="27"/>
      <c r="AI3843" s="27"/>
      <c r="AJ3843" s="27"/>
      <c r="AK3843" s="28"/>
      <c r="AL3843" s="29"/>
      <c r="AM3843" s="29"/>
      <c r="AN3843" s="29"/>
      <c r="AO3843" s="29"/>
      <c r="AP3843" s="29"/>
      <c r="AQ3843" s="29"/>
      <c r="AR3843" s="29"/>
      <c r="AS3843" s="29"/>
      <c r="AT3843" s="29"/>
      <c r="AU3843" s="29"/>
      <c r="AV3843" s="29"/>
      <c r="AW3843" s="29"/>
      <c r="AX3843" s="29"/>
      <c r="AY3843" s="31"/>
      <c r="AZ3843" s="30"/>
      <c r="BA3843" s="35"/>
    </row>
    <row r="3844" spans="1:53" x14ac:dyDescent="0.25">
      <c r="A3844" s="27"/>
      <c r="B3844" s="27"/>
      <c r="C3844" s="27"/>
      <c r="D3844" s="27"/>
      <c r="E3844" s="27"/>
      <c r="F3844" s="27"/>
      <c r="G3844" s="27"/>
      <c r="H3844" s="27"/>
      <c r="I3844" s="27"/>
      <c r="J3844" s="27"/>
      <c r="K3844" s="27"/>
      <c r="L3844" s="27"/>
      <c r="M3844" s="42"/>
      <c r="N3844" s="42"/>
      <c r="O3844" s="42"/>
      <c r="P3844" s="42"/>
      <c r="Q3844" s="42"/>
      <c r="R3844" s="42"/>
      <c r="S3844" s="42"/>
      <c r="T3844" s="42"/>
      <c r="U3844" s="42"/>
      <c r="V3844" s="42"/>
      <c r="W3844" s="42"/>
      <c r="X3844" s="42"/>
      <c r="Y3844" s="41"/>
      <c r="Z3844" s="41"/>
      <c r="AA3844" s="43"/>
      <c r="AB3844" s="27"/>
      <c r="AC3844" s="27"/>
      <c r="AD3844" s="27"/>
      <c r="AE3844" s="44"/>
      <c r="AF3844" s="27"/>
      <c r="AG3844" s="28"/>
      <c r="AH3844" s="27"/>
      <c r="AI3844" s="27"/>
      <c r="AJ3844" s="27"/>
      <c r="AK3844" s="28"/>
      <c r="AL3844" s="29"/>
      <c r="AM3844" s="29"/>
      <c r="AN3844" s="29"/>
      <c r="AO3844" s="29"/>
      <c r="AP3844" s="29"/>
      <c r="AQ3844" s="29"/>
      <c r="AR3844" s="29"/>
      <c r="AS3844" s="29"/>
      <c r="AT3844" s="29"/>
      <c r="AU3844" s="29"/>
      <c r="AV3844" s="29"/>
      <c r="AW3844" s="29"/>
      <c r="AX3844" s="29"/>
      <c r="AY3844" s="31"/>
      <c r="AZ3844" s="30"/>
      <c r="BA3844" s="35"/>
    </row>
    <row r="3845" spans="1:53" x14ac:dyDescent="0.25">
      <c r="A3845" s="27"/>
      <c r="B3845" s="27"/>
      <c r="C3845" s="27"/>
      <c r="D3845" s="27"/>
      <c r="E3845" s="27"/>
      <c r="F3845" s="27"/>
      <c r="G3845" s="27"/>
      <c r="H3845" s="27"/>
      <c r="I3845" s="27"/>
      <c r="J3845" s="27"/>
      <c r="K3845" s="27"/>
      <c r="L3845" s="27"/>
      <c r="M3845" s="42"/>
      <c r="N3845" s="42"/>
      <c r="O3845" s="42"/>
      <c r="P3845" s="42"/>
      <c r="Q3845" s="42"/>
      <c r="R3845" s="42"/>
      <c r="S3845" s="42"/>
      <c r="T3845" s="42"/>
      <c r="U3845" s="42"/>
      <c r="V3845" s="42"/>
      <c r="W3845" s="42"/>
      <c r="X3845" s="42"/>
      <c r="Y3845" s="41"/>
      <c r="Z3845" s="41"/>
      <c r="AA3845" s="43"/>
      <c r="AB3845" s="27"/>
      <c r="AC3845" s="27"/>
      <c r="AD3845" s="27"/>
      <c r="AE3845" s="44"/>
      <c r="AF3845" s="27"/>
      <c r="AG3845" s="28"/>
      <c r="AH3845" s="27"/>
      <c r="AI3845" s="27"/>
      <c r="AJ3845" s="27"/>
      <c r="AK3845" s="28"/>
      <c r="AL3845" s="29"/>
      <c r="AM3845" s="29"/>
      <c r="AN3845" s="29"/>
      <c r="AO3845" s="29"/>
      <c r="AP3845" s="29"/>
      <c r="AQ3845" s="29"/>
      <c r="AR3845" s="29"/>
      <c r="AS3845" s="29"/>
      <c r="AT3845" s="29"/>
      <c r="AU3845" s="29"/>
      <c r="AV3845" s="29"/>
      <c r="AW3845" s="29"/>
      <c r="AX3845" s="29"/>
      <c r="AY3845" s="31"/>
      <c r="AZ3845" s="30"/>
      <c r="BA3845" s="35"/>
    </row>
    <row r="3846" spans="1:53" x14ac:dyDescent="0.25">
      <c r="A3846" s="27"/>
      <c r="B3846" s="27"/>
      <c r="C3846" s="27"/>
      <c r="D3846" s="27"/>
      <c r="E3846" s="27"/>
      <c r="F3846" s="27"/>
      <c r="G3846" s="27"/>
      <c r="H3846" s="27"/>
      <c r="I3846" s="27"/>
      <c r="J3846" s="27"/>
      <c r="K3846" s="27"/>
      <c r="L3846" s="27"/>
      <c r="M3846" s="42"/>
      <c r="N3846" s="42"/>
      <c r="O3846" s="42"/>
      <c r="P3846" s="42"/>
      <c r="Q3846" s="42"/>
      <c r="R3846" s="42"/>
      <c r="S3846" s="42"/>
      <c r="T3846" s="42"/>
      <c r="U3846" s="42"/>
      <c r="V3846" s="42"/>
      <c r="W3846" s="42"/>
      <c r="X3846" s="42"/>
      <c r="Y3846" s="41"/>
      <c r="Z3846" s="41"/>
      <c r="AA3846" s="43"/>
      <c r="AB3846" s="27"/>
      <c r="AC3846" s="27"/>
      <c r="AD3846" s="27"/>
      <c r="AE3846" s="44"/>
      <c r="AF3846" s="27"/>
      <c r="AG3846" s="28"/>
      <c r="AH3846" s="27"/>
      <c r="AI3846" s="27"/>
      <c r="AJ3846" s="27"/>
      <c r="AK3846" s="28"/>
      <c r="AL3846" s="29"/>
      <c r="AM3846" s="29"/>
      <c r="AN3846" s="29"/>
      <c r="AO3846" s="29"/>
      <c r="AP3846" s="29"/>
      <c r="AQ3846" s="29"/>
      <c r="AR3846" s="29"/>
      <c r="AS3846" s="29"/>
      <c r="AT3846" s="29"/>
      <c r="AU3846" s="29"/>
      <c r="AV3846" s="29"/>
      <c r="AW3846" s="29"/>
      <c r="AX3846" s="29"/>
      <c r="AY3846" s="31"/>
      <c r="AZ3846" s="30"/>
      <c r="BA3846" s="35"/>
    </row>
    <row r="3847" spans="1:53" x14ac:dyDescent="0.25">
      <c r="A3847" s="27"/>
      <c r="B3847" s="27"/>
      <c r="C3847" s="27"/>
      <c r="D3847" s="27"/>
      <c r="E3847" s="27"/>
      <c r="F3847" s="27"/>
      <c r="G3847" s="27"/>
      <c r="H3847" s="27"/>
      <c r="I3847" s="27"/>
      <c r="J3847" s="27"/>
      <c r="K3847" s="27"/>
      <c r="L3847" s="27"/>
      <c r="M3847" s="42"/>
      <c r="N3847" s="42"/>
      <c r="O3847" s="42"/>
      <c r="P3847" s="42"/>
      <c r="Q3847" s="42"/>
      <c r="R3847" s="42"/>
      <c r="S3847" s="42"/>
      <c r="T3847" s="42"/>
      <c r="U3847" s="42"/>
      <c r="V3847" s="42"/>
      <c r="W3847" s="42"/>
      <c r="X3847" s="42"/>
      <c r="Y3847" s="41"/>
      <c r="Z3847" s="41"/>
      <c r="AA3847" s="43"/>
      <c r="AB3847" s="27"/>
      <c r="AC3847" s="27"/>
      <c r="AD3847" s="27"/>
      <c r="AE3847" s="44"/>
      <c r="AF3847" s="27"/>
      <c r="AG3847" s="28"/>
      <c r="AH3847" s="27"/>
      <c r="AI3847" s="27"/>
      <c r="AJ3847" s="27"/>
      <c r="AK3847" s="28"/>
      <c r="AL3847" s="29"/>
      <c r="AM3847" s="29"/>
      <c r="AN3847" s="29"/>
      <c r="AO3847" s="29"/>
      <c r="AP3847" s="29"/>
      <c r="AQ3847" s="29"/>
      <c r="AR3847" s="29"/>
      <c r="AS3847" s="29"/>
      <c r="AT3847" s="29"/>
      <c r="AU3847" s="29"/>
      <c r="AV3847" s="29"/>
      <c r="AW3847" s="29"/>
      <c r="AX3847" s="29"/>
      <c r="AY3847" s="31"/>
      <c r="AZ3847" s="30"/>
      <c r="BA3847" s="35"/>
    </row>
    <row r="3848" spans="1:53" x14ac:dyDescent="0.25">
      <c r="A3848" s="27"/>
      <c r="B3848" s="27"/>
      <c r="C3848" s="27"/>
      <c r="D3848" s="27"/>
      <c r="E3848" s="27"/>
      <c r="F3848" s="27"/>
      <c r="G3848" s="27"/>
      <c r="H3848" s="27"/>
      <c r="I3848" s="27"/>
      <c r="J3848" s="27"/>
      <c r="K3848" s="27"/>
      <c r="L3848" s="27"/>
      <c r="M3848" s="42"/>
      <c r="N3848" s="42"/>
      <c r="O3848" s="42"/>
      <c r="P3848" s="42"/>
      <c r="Q3848" s="42"/>
      <c r="R3848" s="42"/>
      <c r="S3848" s="42"/>
      <c r="T3848" s="42"/>
      <c r="U3848" s="42"/>
      <c r="V3848" s="42"/>
      <c r="W3848" s="42"/>
      <c r="X3848" s="42"/>
      <c r="Y3848" s="41"/>
      <c r="Z3848" s="41"/>
      <c r="AA3848" s="43"/>
      <c r="AB3848" s="27"/>
      <c r="AC3848" s="27"/>
      <c r="AD3848" s="27"/>
      <c r="AE3848" s="44"/>
      <c r="AF3848" s="27"/>
      <c r="AG3848" s="28"/>
      <c r="AH3848" s="27"/>
      <c r="AI3848" s="27"/>
      <c r="AJ3848" s="27"/>
      <c r="AK3848" s="28"/>
      <c r="AL3848" s="29"/>
      <c r="AM3848" s="29"/>
      <c r="AN3848" s="29"/>
      <c r="AO3848" s="29"/>
      <c r="AP3848" s="29"/>
      <c r="AQ3848" s="29"/>
      <c r="AR3848" s="29"/>
      <c r="AS3848" s="29"/>
      <c r="AT3848" s="29"/>
      <c r="AU3848" s="29"/>
      <c r="AV3848" s="29"/>
      <c r="AW3848" s="29"/>
      <c r="AX3848" s="29"/>
      <c r="AY3848" s="31"/>
      <c r="AZ3848" s="30"/>
      <c r="BA3848" s="35"/>
    </row>
    <row r="3849" spans="1:53" x14ac:dyDescent="0.25">
      <c r="A3849" s="27"/>
      <c r="B3849" s="27"/>
      <c r="C3849" s="27"/>
      <c r="D3849" s="27"/>
      <c r="E3849" s="27"/>
      <c r="F3849" s="27"/>
      <c r="G3849" s="27"/>
      <c r="H3849" s="27"/>
      <c r="I3849" s="27"/>
      <c r="J3849" s="27"/>
      <c r="K3849" s="27"/>
      <c r="L3849" s="27"/>
      <c r="M3849" s="42"/>
      <c r="N3849" s="42"/>
      <c r="O3849" s="42"/>
      <c r="P3849" s="42"/>
      <c r="Q3849" s="42"/>
      <c r="R3849" s="42"/>
      <c r="S3849" s="42"/>
      <c r="T3849" s="42"/>
      <c r="U3849" s="42"/>
      <c r="V3849" s="42"/>
      <c r="W3849" s="42"/>
      <c r="X3849" s="42"/>
      <c r="Y3849" s="41"/>
      <c r="Z3849" s="41"/>
      <c r="AA3849" s="43"/>
      <c r="AB3849" s="27"/>
      <c r="AC3849" s="27"/>
      <c r="AD3849" s="27"/>
      <c r="AE3849" s="44"/>
      <c r="AF3849" s="27"/>
      <c r="AG3849" s="28"/>
      <c r="AH3849" s="27"/>
      <c r="AI3849" s="27"/>
      <c r="AJ3849" s="27"/>
      <c r="AK3849" s="28"/>
      <c r="AL3849" s="29"/>
      <c r="AM3849" s="29"/>
      <c r="AN3849" s="29"/>
      <c r="AO3849" s="29"/>
      <c r="AP3849" s="29"/>
      <c r="AQ3849" s="29"/>
      <c r="AR3849" s="29"/>
      <c r="AS3849" s="29"/>
      <c r="AT3849" s="29"/>
      <c r="AU3849" s="29"/>
      <c r="AV3849" s="29"/>
      <c r="AW3849" s="29"/>
      <c r="AX3849" s="29"/>
      <c r="AY3849" s="31"/>
      <c r="AZ3849" s="30"/>
      <c r="BA3849" s="35"/>
    </row>
    <row r="3850" spans="1:53" x14ac:dyDescent="0.25">
      <c r="A3850" s="27"/>
      <c r="B3850" s="27"/>
      <c r="C3850" s="27"/>
      <c r="D3850" s="27"/>
      <c r="E3850" s="27"/>
      <c r="F3850" s="27"/>
      <c r="G3850" s="27"/>
      <c r="H3850" s="27"/>
      <c r="I3850" s="27"/>
      <c r="J3850" s="27"/>
      <c r="K3850" s="27"/>
      <c r="L3850" s="27"/>
      <c r="M3850" s="42"/>
      <c r="N3850" s="42"/>
      <c r="O3850" s="42"/>
      <c r="P3850" s="42"/>
      <c r="Q3850" s="42"/>
      <c r="R3850" s="42"/>
      <c r="S3850" s="42"/>
      <c r="T3850" s="42"/>
      <c r="U3850" s="42"/>
      <c r="V3850" s="42"/>
      <c r="W3850" s="42"/>
      <c r="X3850" s="42"/>
      <c r="Y3850" s="41"/>
      <c r="Z3850" s="41"/>
      <c r="AA3850" s="43"/>
      <c r="AB3850" s="27"/>
      <c r="AC3850" s="27"/>
      <c r="AD3850" s="27"/>
      <c r="AE3850" s="44"/>
      <c r="AF3850" s="27"/>
      <c r="AG3850" s="28"/>
      <c r="AH3850" s="27"/>
      <c r="AI3850" s="27"/>
      <c r="AJ3850" s="27"/>
      <c r="AK3850" s="28"/>
      <c r="AL3850" s="29"/>
      <c r="AM3850" s="29"/>
      <c r="AN3850" s="29"/>
      <c r="AO3850" s="29"/>
      <c r="AP3850" s="29"/>
      <c r="AQ3850" s="29"/>
      <c r="AR3850" s="29"/>
      <c r="AS3850" s="29"/>
      <c r="AT3850" s="29"/>
      <c r="AU3850" s="29"/>
      <c r="AV3850" s="29"/>
      <c r="AW3850" s="29"/>
      <c r="AX3850" s="29"/>
      <c r="AY3850" s="31"/>
      <c r="AZ3850" s="30"/>
      <c r="BA3850" s="35"/>
    </row>
    <row r="3851" spans="1:53" x14ac:dyDescent="0.25">
      <c r="A3851" s="27"/>
      <c r="B3851" s="27"/>
      <c r="C3851" s="27"/>
      <c r="D3851" s="27"/>
      <c r="E3851" s="27"/>
      <c r="F3851" s="27"/>
      <c r="G3851" s="27"/>
      <c r="H3851" s="27"/>
      <c r="I3851" s="27"/>
      <c r="J3851" s="27"/>
      <c r="K3851" s="27"/>
      <c r="L3851" s="27"/>
      <c r="M3851" s="42"/>
      <c r="N3851" s="42"/>
      <c r="O3851" s="42"/>
      <c r="P3851" s="42"/>
      <c r="Q3851" s="42"/>
      <c r="R3851" s="42"/>
      <c r="S3851" s="42"/>
      <c r="T3851" s="42"/>
      <c r="U3851" s="42"/>
      <c r="V3851" s="42"/>
      <c r="W3851" s="42"/>
      <c r="X3851" s="42"/>
      <c r="Y3851" s="41"/>
      <c r="Z3851" s="41"/>
      <c r="AA3851" s="43"/>
      <c r="AB3851" s="27"/>
      <c r="AC3851" s="27"/>
      <c r="AD3851" s="27"/>
      <c r="AE3851" s="44"/>
      <c r="AF3851" s="27"/>
      <c r="AG3851" s="28"/>
      <c r="AH3851" s="27"/>
      <c r="AI3851" s="27"/>
      <c r="AJ3851" s="27"/>
      <c r="AK3851" s="28"/>
      <c r="AL3851" s="29"/>
      <c r="AM3851" s="29"/>
      <c r="AN3851" s="29"/>
      <c r="AO3851" s="29"/>
      <c r="AP3851" s="29"/>
      <c r="AQ3851" s="29"/>
      <c r="AR3851" s="29"/>
      <c r="AS3851" s="29"/>
      <c r="AT3851" s="29"/>
      <c r="AU3851" s="29"/>
      <c r="AV3851" s="29"/>
      <c r="AW3851" s="29"/>
      <c r="AX3851" s="29"/>
      <c r="AY3851" s="31"/>
      <c r="AZ3851" s="30"/>
      <c r="BA3851" s="35"/>
    </row>
    <row r="3852" spans="1:53" x14ac:dyDescent="0.25">
      <c r="A3852" s="27"/>
      <c r="B3852" s="27"/>
      <c r="C3852" s="27"/>
      <c r="D3852" s="27"/>
      <c r="E3852" s="27"/>
      <c r="F3852" s="27"/>
      <c r="G3852" s="27"/>
      <c r="H3852" s="27"/>
      <c r="I3852" s="27"/>
      <c r="J3852" s="27"/>
      <c r="K3852" s="27"/>
      <c r="L3852" s="27"/>
      <c r="M3852" s="42"/>
      <c r="N3852" s="42"/>
      <c r="O3852" s="42"/>
      <c r="P3852" s="42"/>
      <c r="Q3852" s="42"/>
      <c r="R3852" s="42"/>
      <c r="S3852" s="42"/>
      <c r="T3852" s="42"/>
      <c r="U3852" s="42"/>
      <c r="V3852" s="42"/>
      <c r="W3852" s="42"/>
      <c r="X3852" s="42"/>
      <c r="Y3852" s="41"/>
      <c r="Z3852" s="41"/>
      <c r="AA3852" s="43"/>
      <c r="AB3852" s="27"/>
      <c r="AC3852" s="27"/>
      <c r="AD3852" s="27"/>
      <c r="AE3852" s="44"/>
      <c r="AF3852" s="27"/>
      <c r="AG3852" s="28"/>
      <c r="AH3852" s="27"/>
      <c r="AI3852" s="27"/>
      <c r="AJ3852" s="27"/>
      <c r="AK3852" s="28"/>
      <c r="AL3852" s="29"/>
      <c r="AM3852" s="29"/>
      <c r="AN3852" s="29"/>
      <c r="AO3852" s="29"/>
      <c r="AP3852" s="29"/>
      <c r="AQ3852" s="29"/>
      <c r="AR3852" s="29"/>
      <c r="AS3852" s="29"/>
      <c r="AT3852" s="29"/>
      <c r="AU3852" s="29"/>
      <c r="AV3852" s="29"/>
      <c r="AW3852" s="29"/>
      <c r="AX3852" s="29"/>
      <c r="AY3852" s="31"/>
      <c r="AZ3852" s="30"/>
      <c r="BA3852" s="35"/>
    </row>
    <row r="3853" spans="1:53" x14ac:dyDescent="0.25">
      <c r="A3853" s="27"/>
      <c r="B3853" s="27"/>
      <c r="C3853" s="27"/>
      <c r="D3853" s="27"/>
      <c r="E3853" s="27"/>
      <c r="F3853" s="27"/>
      <c r="G3853" s="27"/>
      <c r="H3853" s="27"/>
      <c r="I3853" s="27"/>
      <c r="J3853" s="27"/>
      <c r="K3853" s="27"/>
      <c r="L3853" s="27"/>
      <c r="M3853" s="42"/>
      <c r="N3853" s="42"/>
      <c r="O3853" s="42"/>
      <c r="P3853" s="42"/>
      <c r="Q3853" s="42"/>
      <c r="R3853" s="42"/>
      <c r="S3853" s="42"/>
      <c r="T3853" s="42"/>
      <c r="U3853" s="42"/>
      <c r="V3853" s="42"/>
      <c r="W3853" s="42"/>
      <c r="X3853" s="42"/>
      <c r="Y3853" s="41"/>
      <c r="Z3853" s="41"/>
      <c r="AA3853" s="43"/>
      <c r="AB3853" s="27"/>
      <c r="AC3853" s="27"/>
      <c r="AD3853" s="27"/>
      <c r="AE3853" s="44"/>
      <c r="AF3853" s="27"/>
      <c r="AG3853" s="28"/>
      <c r="AH3853" s="27"/>
      <c r="AI3853" s="27"/>
      <c r="AJ3853" s="27"/>
      <c r="AK3853" s="28"/>
      <c r="AL3853" s="29"/>
      <c r="AM3853" s="29"/>
      <c r="AN3853" s="29"/>
      <c r="AO3853" s="29"/>
      <c r="AP3853" s="29"/>
      <c r="AQ3853" s="29"/>
      <c r="AR3853" s="29"/>
      <c r="AS3853" s="29"/>
      <c r="AT3853" s="29"/>
      <c r="AU3853" s="29"/>
      <c r="AV3853" s="29"/>
      <c r="AW3853" s="29"/>
      <c r="AX3853" s="29"/>
      <c r="AY3853" s="31"/>
      <c r="AZ3853" s="30"/>
      <c r="BA3853" s="35"/>
    </row>
    <row r="3854" spans="1:53" x14ac:dyDescent="0.25">
      <c r="A3854" s="27"/>
      <c r="B3854" s="27"/>
      <c r="C3854" s="27"/>
      <c r="D3854" s="27"/>
      <c r="E3854" s="27"/>
      <c r="F3854" s="27"/>
      <c r="G3854" s="27"/>
      <c r="H3854" s="27"/>
      <c r="I3854" s="27"/>
      <c r="J3854" s="27"/>
      <c r="K3854" s="27"/>
      <c r="L3854" s="27"/>
      <c r="M3854" s="42"/>
      <c r="N3854" s="42"/>
      <c r="O3854" s="42"/>
      <c r="P3854" s="42"/>
      <c r="Q3854" s="42"/>
      <c r="R3854" s="42"/>
      <c r="S3854" s="42"/>
      <c r="T3854" s="42"/>
      <c r="U3854" s="42"/>
      <c r="V3854" s="42"/>
      <c r="W3854" s="42"/>
      <c r="X3854" s="42"/>
      <c r="Y3854" s="41"/>
      <c r="Z3854" s="41"/>
      <c r="AA3854" s="43"/>
      <c r="AB3854" s="27"/>
      <c r="AC3854" s="27"/>
      <c r="AD3854" s="27"/>
      <c r="AE3854" s="44"/>
      <c r="AF3854" s="27"/>
      <c r="AG3854" s="28"/>
      <c r="AH3854" s="27"/>
      <c r="AI3854" s="27"/>
      <c r="AJ3854" s="27"/>
      <c r="AK3854" s="28"/>
      <c r="AL3854" s="29"/>
      <c r="AM3854" s="29"/>
      <c r="AN3854" s="29"/>
      <c r="AO3854" s="29"/>
      <c r="AP3854" s="29"/>
      <c r="AQ3854" s="29"/>
      <c r="AR3854" s="29"/>
      <c r="AS3854" s="29"/>
      <c r="AT3854" s="29"/>
      <c r="AU3854" s="29"/>
      <c r="AV3854" s="29"/>
      <c r="AW3854" s="29"/>
      <c r="AX3854" s="29"/>
      <c r="AY3854" s="31"/>
      <c r="AZ3854" s="30"/>
      <c r="BA3854" s="35"/>
    </row>
    <row r="3855" spans="1:53" x14ac:dyDescent="0.25">
      <c r="A3855" s="27"/>
      <c r="B3855" s="27"/>
      <c r="C3855" s="27"/>
      <c r="D3855" s="27"/>
      <c r="E3855" s="27"/>
      <c r="F3855" s="27"/>
      <c r="G3855" s="27"/>
      <c r="H3855" s="27"/>
      <c r="I3855" s="27"/>
      <c r="J3855" s="27"/>
      <c r="K3855" s="27"/>
      <c r="L3855" s="27"/>
      <c r="M3855" s="42"/>
      <c r="N3855" s="42"/>
      <c r="O3855" s="42"/>
      <c r="P3855" s="42"/>
      <c r="Q3855" s="42"/>
      <c r="R3855" s="42"/>
      <c r="S3855" s="42"/>
      <c r="T3855" s="42"/>
      <c r="U3855" s="42"/>
      <c r="V3855" s="42"/>
      <c r="W3855" s="42"/>
      <c r="X3855" s="42"/>
      <c r="Y3855" s="41"/>
      <c r="Z3855" s="41"/>
      <c r="AA3855" s="43"/>
      <c r="AB3855" s="27"/>
      <c r="AC3855" s="27"/>
      <c r="AD3855" s="27"/>
      <c r="AE3855" s="44"/>
      <c r="AF3855" s="27"/>
      <c r="AG3855" s="28"/>
      <c r="AH3855" s="27"/>
      <c r="AI3855" s="27"/>
      <c r="AJ3855" s="27"/>
      <c r="AK3855" s="28"/>
      <c r="AL3855" s="29"/>
      <c r="AM3855" s="29"/>
      <c r="AN3855" s="29"/>
      <c r="AO3855" s="29"/>
      <c r="AP3855" s="29"/>
      <c r="AQ3855" s="29"/>
      <c r="AR3855" s="29"/>
      <c r="AS3855" s="29"/>
      <c r="AT3855" s="29"/>
      <c r="AU3855" s="29"/>
      <c r="AV3855" s="29"/>
      <c r="AW3855" s="29"/>
      <c r="AX3855" s="29"/>
      <c r="AY3855" s="31"/>
      <c r="AZ3855" s="30"/>
      <c r="BA3855" s="35"/>
    </row>
    <row r="3856" spans="1:53" x14ac:dyDescent="0.25">
      <c r="A3856" s="27"/>
      <c r="B3856" s="27"/>
      <c r="C3856" s="27"/>
      <c r="D3856" s="27"/>
      <c r="E3856" s="27"/>
      <c r="F3856" s="27"/>
      <c r="G3856" s="27"/>
      <c r="H3856" s="27"/>
      <c r="I3856" s="27"/>
      <c r="J3856" s="27"/>
      <c r="K3856" s="27"/>
      <c r="L3856" s="27"/>
      <c r="M3856" s="42"/>
      <c r="N3856" s="42"/>
      <c r="O3856" s="42"/>
      <c r="P3856" s="42"/>
      <c r="Q3856" s="42"/>
      <c r="R3856" s="42"/>
      <c r="S3856" s="42"/>
      <c r="T3856" s="42"/>
      <c r="U3856" s="42"/>
      <c r="V3856" s="42"/>
      <c r="W3856" s="42"/>
      <c r="X3856" s="42"/>
      <c r="Y3856" s="41"/>
      <c r="Z3856" s="41"/>
      <c r="AA3856" s="43"/>
      <c r="AB3856" s="27"/>
      <c r="AC3856" s="27"/>
      <c r="AD3856" s="27"/>
      <c r="AE3856" s="44"/>
      <c r="AF3856" s="27"/>
      <c r="AG3856" s="28"/>
      <c r="AH3856" s="27"/>
      <c r="AI3856" s="27"/>
      <c r="AJ3856" s="27"/>
      <c r="AK3856" s="28"/>
      <c r="AL3856" s="29"/>
      <c r="AM3856" s="29"/>
      <c r="AN3856" s="29"/>
      <c r="AO3856" s="29"/>
      <c r="AP3856" s="29"/>
      <c r="AQ3856" s="29"/>
      <c r="AR3856" s="29"/>
      <c r="AS3856" s="29"/>
      <c r="AT3856" s="29"/>
      <c r="AU3856" s="29"/>
      <c r="AV3856" s="29"/>
      <c r="AW3856" s="29"/>
      <c r="AX3856" s="29"/>
      <c r="AY3856" s="31"/>
      <c r="AZ3856" s="30"/>
      <c r="BA3856" s="35"/>
    </row>
    <row r="3857" spans="1:53" x14ac:dyDescent="0.25">
      <c r="A3857" s="27"/>
      <c r="B3857" s="27"/>
      <c r="C3857" s="27"/>
      <c r="D3857" s="27"/>
      <c r="E3857" s="27"/>
      <c r="F3857" s="27"/>
      <c r="G3857" s="27"/>
      <c r="H3857" s="27"/>
      <c r="I3857" s="27"/>
      <c r="J3857" s="27"/>
      <c r="K3857" s="27"/>
      <c r="L3857" s="27"/>
      <c r="M3857" s="42"/>
      <c r="N3857" s="42"/>
      <c r="O3857" s="42"/>
      <c r="P3857" s="42"/>
      <c r="Q3857" s="42"/>
      <c r="R3857" s="42"/>
      <c r="S3857" s="42"/>
      <c r="T3857" s="42"/>
      <c r="U3857" s="42"/>
      <c r="V3857" s="42"/>
      <c r="W3857" s="42"/>
      <c r="X3857" s="42"/>
      <c r="Y3857" s="41"/>
      <c r="Z3857" s="41"/>
      <c r="AA3857" s="43"/>
      <c r="AB3857" s="27"/>
      <c r="AC3857" s="27"/>
      <c r="AD3857" s="27"/>
      <c r="AE3857" s="44"/>
      <c r="AF3857" s="27"/>
      <c r="AG3857" s="28"/>
      <c r="AH3857" s="27"/>
      <c r="AI3857" s="27"/>
      <c r="AJ3857" s="27"/>
      <c r="AK3857" s="28"/>
      <c r="AL3857" s="29"/>
      <c r="AM3857" s="29"/>
      <c r="AN3857" s="29"/>
      <c r="AO3857" s="29"/>
      <c r="AP3857" s="29"/>
      <c r="AQ3857" s="29"/>
      <c r="AR3857" s="29"/>
      <c r="AS3857" s="29"/>
      <c r="AT3857" s="29"/>
      <c r="AU3857" s="29"/>
      <c r="AV3857" s="29"/>
      <c r="AW3857" s="29"/>
      <c r="AX3857" s="29"/>
      <c r="AY3857" s="31"/>
      <c r="AZ3857" s="30"/>
      <c r="BA3857" s="35"/>
    </row>
    <row r="3858" spans="1:53" x14ac:dyDescent="0.25">
      <c r="A3858" s="27"/>
      <c r="B3858" s="27"/>
      <c r="C3858" s="27"/>
      <c r="D3858" s="27"/>
      <c r="E3858" s="27"/>
      <c r="F3858" s="27"/>
      <c r="G3858" s="27"/>
      <c r="H3858" s="27"/>
      <c r="I3858" s="27"/>
      <c r="J3858" s="27"/>
      <c r="K3858" s="27"/>
      <c r="L3858" s="27"/>
      <c r="M3858" s="42"/>
      <c r="N3858" s="42"/>
      <c r="O3858" s="42"/>
      <c r="P3858" s="42"/>
      <c r="Q3858" s="42"/>
      <c r="R3858" s="42"/>
      <c r="S3858" s="42"/>
      <c r="T3858" s="42"/>
      <c r="U3858" s="42"/>
      <c r="V3858" s="42"/>
      <c r="W3858" s="42"/>
      <c r="X3858" s="42"/>
      <c r="Y3858" s="41"/>
      <c r="Z3858" s="41"/>
      <c r="AA3858" s="43"/>
      <c r="AB3858" s="27"/>
      <c r="AC3858" s="27"/>
      <c r="AD3858" s="27"/>
      <c r="AE3858" s="44"/>
      <c r="AF3858" s="27"/>
      <c r="AG3858" s="28"/>
      <c r="AH3858" s="27"/>
      <c r="AI3858" s="27"/>
      <c r="AJ3858" s="27"/>
      <c r="AK3858" s="28"/>
      <c r="AL3858" s="29"/>
      <c r="AM3858" s="29"/>
      <c r="AN3858" s="29"/>
      <c r="AO3858" s="29"/>
      <c r="AP3858" s="29"/>
      <c r="AQ3858" s="29"/>
      <c r="AR3858" s="29"/>
      <c r="AS3858" s="29"/>
      <c r="AT3858" s="29"/>
      <c r="AU3858" s="29"/>
      <c r="AV3858" s="29"/>
      <c r="AW3858" s="29"/>
      <c r="AX3858" s="29"/>
      <c r="AY3858" s="31"/>
      <c r="AZ3858" s="30"/>
      <c r="BA3858" s="35"/>
    </row>
    <row r="3859" spans="1:53" x14ac:dyDescent="0.25">
      <c r="A3859" s="27"/>
      <c r="B3859" s="27"/>
      <c r="C3859" s="27"/>
      <c r="D3859" s="27"/>
      <c r="E3859" s="27"/>
      <c r="F3859" s="27"/>
      <c r="G3859" s="27"/>
      <c r="H3859" s="27"/>
      <c r="I3859" s="27"/>
      <c r="J3859" s="27"/>
      <c r="K3859" s="27"/>
      <c r="L3859" s="27"/>
      <c r="M3859" s="42"/>
      <c r="N3859" s="42"/>
      <c r="O3859" s="42"/>
      <c r="P3859" s="42"/>
      <c r="Q3859" s="42"/>
      <c r="R3859" s="42"/>
      <c r="S3859" s="42"/>
      <c r="T3859" s="42"/>
      <c r="U3859" s="42"/>
      <c r="V3859" s="42"/>
      <c r="W3859" s="42"/>
      <c r="X3859" s="42"/>
      <c r="Y3859" s="41"/>
      <c r="Z3859" s="41"/>
      <c r="AA3859" s="43"/>
      <c r="AB3859" s="27"/>
      <c r="AC3859" s="27"/>
      <c r="AD3859" s="27"/>
      <c r="AE3859" s="44"/>
      <c r="AF3859" s="27"/>
      <c r="AG3859" s="28"/>
      <c r="AH3859" s="27"/>
      <c r="AI3859" s="27"/>
      <c r="AJ3859" s="27"/>
      <c r="AK3859" s="28"/>
      <c r="AL3859" s="29"/>
      <c r="AM3859" s="29"/>
      <c r="AN3859" s="29"/>
      <c r="AO3859" s="29"/>
      <c r="AP3859" s="29"/>
      <c r="AQ3859" s="29"/>
      <c r="AR3859" s="29"/>
      <c r="AS3859" s="29"/>
      <c r="AT3859" s="29"/>
      <c r="AU3859" s="29"/>
      <c r="AV3859" s="29"/>
      <c r="AW3859" s="29"/>
      <c r="AX3859" s="29"/>
      <c r="AY3859" s="31"/>
      <c r="AZ3859" s="30"/>
      <c r="BA3859" s="35"/>
    </row>
    <row r="3860" spans="1:53" x14ac:dyDescent="0.25">
      <c r="A3860" s="27"/>
      <c r="B3860" s="27"/>
      <c r="C3860" s="27"/>
      <c r="D3860" s="27"/>
      <c r="E3860" s="27"/>
      <c r="F3860" s="27"/>
      <c r="G3860" s="27"/>
      <c r="H3860" s="27"/>
      <c r="I3860" s="27"/>
      <c r="J3860" s="27"/>
      <c r="K3860" s="27"/>
      <c r="L3860" s="27"/>
      <c r="M3860" s="42"/>
      <c r="N3860" s="42"/>
      <c r="O3860" s="42"/>
      <c r="P3860" s="42"/>
      <c r="Q3860" s="42"/>
      <c r="R3860" s="42"/>
      <c r="S3860" s="42"/>
      <c r="T3860" s="42"/>
      <c r="U3860" s="42"/>
      <c r="V3860" s="42"/>
      <c r="W3860" s="42"/>
      <c r="X3860" s="42"/>
      <c r="Y3860" s="41"/>
      <c r="Z3860" s="41"/>
      <c r="AA3860" s="43"/>
      <c r="AB3860" s="27"/>
      <c r="AC3860" s="27"/>
      <c r="AD3860" s="27"/>
      <c r="AE3860" s="44"/>
      <c r="AF3860" s="27"/>
      <c r="AG3860" s="28"/>
      <c r="AH3860" s="27"/>
      <c r="AI3860" s="27"/>
      <c r="AJ3860" s="27"/>
      <c r="AK3860" s="28"/>
      <c r="AL3860" s="29"/>
      <c r="AM3860" s="29"/>
      <c r="AN3860" s="29"/>
      <c r="AO3860" s="29"/>
      <c r="AP3860" s="29"/>
      <c r="AQ3860" s="29"/>
      <c r="AR3860" s="29"/>
      <c r="AS3860" s="29"/>
      <c r="AT3860" s="29"/>
      <c r="AU3860" s="29"/>
      <c r="AV3860" s="29"/>
      <c r="AW3860" s="29"/>
      <c r="AX3860" s="29"/>
      <c r="AY3860" s="31"/>
      <c r="AZ3860" s="30"/>
      <c r="BA3860" s="35"/>
    </row>
    <row r="3861" spans="1:53" x14ac:dyDescent="0.25">
      <c r="A3861" s="27"/>
      <c r="B3861" s="27"/>
      <c r="C3861" s="27"/>
      <c r="D3861" s="27"/>
      <c r="E3861" s="27"/>
      <c r="F3861" s="27"/>
      <c r="G3861" s="27"/>
      <c r="H3861" s="27"/>
      <c r="I3861" s="27"/>
      <c r="J3861" s="27"/>
      <c r="K3861" s="27"/>
      <c r="L3861" s="27"/>
      <c r="M3861" s="42"/>
      <c r="N3861" s="42"/>
      <c r="O3861" s="42"/>
      <c r="P3861" s="42"/>
      <c r="Q3861" s="42"/>
      <c r="R3861" s="42"/>
      <c r="S3861" s="42"/>
      <c r="T3861" s="42"/>
      <c r="U3861" s="42"/>
      <c r="V3861" s="42"/>
      <c r="W3861" s="42"/>
      <c r="X3861" s="42"/>
      <c r="Y3861" s="41"/>
      <c r="Z3861" s="41"/>
      <c r="AA3861" s="43"/>
      <c r="AB3861" s="27"/>
      <c r="AC3861" s="27"/>
      <c r="AD3861" s="27"/>
      <c r="AE3861" s="44"/>
      <c r="AF3861" s="27"/>
      <c r="AG3861" s="28"/>
      <c r="AH3861" s="27"/>
      <c r="AI3861" s="27"/>
      <c r="AJ3861" s="27"/>
      <c r="AK3861" s="28"/>
      <c r="AL3861" s="29"/>
      <c r="AM3861" s="29"/>
      <c r="AN3861" s="29"/>
      <c r="AO3861" s="29"/>
      <c r="AP3861" s="29"/>
      <c r="AQ3861" s="29"/>
      <c r="AR3861" s="29"/>
      <c r="AS3861" s="29"/>
      <c r="AT3861" s="29"/>
      <c r="AU3861" s="29"/>
      <c r="AV3861" s="29"/>
      <c r="AW3861" s="29"/>
      <c r="AX3861" s="29"/>
      <c r="AY3861" s="31"/>
      <c r="AZ3861" s="30"/>
      <c r="BA3861" s="35"/>
    </row>
    <row r="3862" spans="1:53" x14ac:dyDescent="0.25">
      <c r="A3862" s="27"/>
      <c r="B3862" s="27"/>
      <c r="C3862" s="27"/>
      <c r="D3862" s="27"/>
      <c r="E3862" s="27"/>
      <c r="F3862" s="27"/>
      <c r="G3862" s="27"/>
      <c r="H3862" s="27"/>
      <c r="I3862" s="27"/>
      <c r="J3862" s="27"/>
      <c r="K3862" s="27"/>
      <c r="L3862" s="27"/>
      <c r="M3862" s="42"/>
      <c r="N3862" s="42"/>
      <c r="O3862" s="42"/>
      <c r="P3862" s="42"/>
      <c r="Q3862" s="42"/>
      <c r="R3862" s="42"/>
      <c r="S3862" s="42"/>
      <c r="T3862" s="42"/>
      <c r="U3862" s="42"/>
      <c r="V3862" s="42"/>
      <c r="W3862" s="42"/>
      <c r="X3862" s="42"/>
      <c r="Y3862" s="41"/>
      <c r="Z3862" s="41"/>
      <c r="AA3862" s="43"/>
      <c r="AB3862" s="27"/>
      <c r="AC3862" s="27"/>
      <c r="AD3862" s="27"/>
      <c r="AE3862" s="44"/>
      <c r="AF3862" s="27"/>
      <c r="AG3862" s="28"/>
      <c r="AH3862" s="27"/>
      <c r="AI3862" s="27"/>
      <c r="AJ3862" s="27"/>
      <c r="AK3862" s="28"/>
      <c r="AL3862" s="29"/>
      <c r="AM3862" s="29"/>
      <c r="AN3862" s="29"/>
      <c r="AO3862" s="29"/>
      <c r="AP3862" s="29"/>
      <c r="AQ3862" s="29"/>
      <c r="AR3862" s="29"/>
      <c r="AS3862" s="29"/>
      <c r="AT3862" s="29"/>
      <c r="AU3862" s="29"/>
      <c r="AV3862" s="29"/>
      <c r="AW3862" s="29"/>
      <c r="AX3862" s="29"/>
      <c r="AY3862" s="31"/>
      <c r="AZ3862" s="30"/>
      <c r="BA3862" s="35"/>
    </row>
    <row r="3863" spans="1:53" x14ac:dyDescent="0.25">
      <c r="A3863" s="27"/>
      <c r="B3863" s="27"/>
      <c r="C3863" s="27"/>
      <c r="D3863" s="27"/>
      <c r="E3863" s="27"/>
      <c r="F3863" s="27"/>
      <c r="G3863" s="27"/>
      <c r="H3863" s="27"/>
      <c r="I3863" s="27"/>
      <c r="J3863" s="27"/>
      <c r="K3863" s="27"/>
      <c r="L3863" s="27"/>
      <c r="M3863" s="42"/>
      <c r="N3863" s="42"/>
      <c r="O3863" s="42"/>
      <c r="P3863" s="42"/>
      <c r="Q3863" s="42"/>
      <c r="R3863" s="42"/>
      <c r="S3863" s="42"/>
      <c r="T3863" s="42"/>
      <c r="U3863" s="42"/>
      <c r="V3863" s="42"/>
      <c r="W3863" s="42"/>
      <c r="X3863" s="42"/>
      <c r="Y3863" s="41"/>
      <c r="Z3863" s="41"/>
      <c r="AA3863" s="43"/>
      <c r="AB3863" s="27"/>
      <c r="AC3863" s="27"/>
      <c r="AD3863" s="27"/>
      <c r="AE3863" s="44"/>
      <c r="AF3863" s="27"/>
      <c r="AG3863" s="28"/>
      <c r="AH3863" s="27"/>
      <c r="AI3863" s="27"/>
      <c r="AJ3863" s="27"/>
      <c r="AK3863" s="28"/>
      <c r="AL3863" s="29"/>
      <c r="AM3863" s="29"/>
      <c r="AN3863" s="29"/>
      <c r="AO3863" s="29"/>
      <c r="AP3863" s="29"/>
      <c r="AQ3863" s="29"/>
      <c r="AR3863" s="29"/>
      <c r="AS3863" s="29"/>
      <c r="AT3863" s="29"/>
      <c r="AU3863" s="29"/>
      <c r="AV3863" s="29"/>
      <c r="AW3863" s="29"/>
      <c r="AX3863" s="29"/>
      <c r="AY3863" s="31"/>
      <c r="AZ3863" s="30"/>
      <c r="BA3863" s="35"/>
    </row>
    <row r="3864" spans="1:53" x14ac:dyDescent="0.25">
      <c r="A3864" s="27"/>
      <c r="B3864" s="27"/>
      <c r="C3864" s="27"/>
      <c r="D3864" s="27"/>
      <c r="E3864" s="27"/>
      <c r="F3864" s="27"/>
      <c r="G3864" s="27"/>
      <c r="H3864" s="27"/>
      <c r="I3864" s="27"/>
      <c r="J3864" s="27"/>
      <c r="K3864" s="27"/>
      <c r="L3864" s="27"/>
      <c r="M3864" s="42"/>
      <c r="N3864" s="42"/>
      <c r="O3864" s="42"/>
      <c r="P3864" s="42"/>
      <c r="Q3864" s="42"/>
      <c r="R3864" s="42"/>
      <c r="S3864" s="42"/>
      <c r="T3864" s="42"/>
      <c r="U3864" s="42"/>
      <c r="V3864" s="42"/>
      <c r="W3864" s="42"/>
      <c r="X3864" s="42"/>
      <c r="Y3864" s="41"/>
      <c r="Z3864" s="41"/>
      <c r="AA3864" s="43"/>
      <c r="AB3864" s="27"/>
      <c r="AC3864" s="27"/>
      <c r="AD3864" s="27"/>
      <c r="AE3864" s="44"/>
      <c r="AF3864" s="27"/>
      <c r="AG3864" s="28"/>
      <c r="AH3864" s="27"/>
      <c r="AI3864" s="27"/>
      <c r="AJ3864" s="27"/>
      <c r="AK3864" s="28"/>
      <c r="AL3864" s="29"/>
      <c r="AM3864" s="29"/>
      <c r="AN3864" s="29"/>
      <c r="AO3864" s="29"/>
      <c r="AP3864" s="29"/>
      <c r="AQ3864" s="29"/>
      <c r="AR3864" s="29"/>
      <c r="AS3864" s="29"/>
      <c r="AT3864" s="29"/>
      <c r="AU3864" s="29"/>
      <c r="AV3864" s="29"/>
      <c r="AW3864" s="29"/>
      <c r="AX3864" s="29"/>
      <c r="AY3864" s="31"/>
      <c r="AZ3864" s="30"/>
      <c r="BA3864" s="35"/>
    </row>
    <row r="3865" spans="1:53" x14ac:dyDescent="0.25">
      <c r="A3865" s="27"/>
      <c r="B3865" s="27"/>
      <c r="C3865" s="27"/>
      <c r="D3865" s="27"/>
      <c r="E3865" s="27"/>
      <c r="F3865" s="27"/>
      <c r="G3865" s="27"/>
      <c r="H3865" s="27"/>
      <c r="I3865" s="27"/>
      <c r="J3865" s="27"/>
      <c r="K3865" s="27"/>
      <c r="L3865" s="27"/>
      <c r="M3865" s="42"/>
      <c r="N3865" s="42"/>
      <c r="O3865" s="42"/>
      <c r="P3865" s="42"/>
      <c r="Q3865" s="42"/>
      <c r="R3865" s="42"/>
      <c r="S3865" s="42"/>
      <c r="T3865" s="42"/>
      <c r="U3865" s="42"/>
      <c r="V3865" s="42"/>
      <c r="W3865" s="42"/>
      <c r="X3865" s="42"/>
      <c r="Y3865" s="41"/>
      <c r="Z3865" s="41"/>
      <c r="AA3865" s="43"/>
      <c r="AB3865" s="27"/>
      <c r="AC3865" s="27"/>
      <c r="AD3865" s="27"/>
      <c r="AE3865" s="44"/>
      <c r="AF3865" s="27"/>
      <c r="AG3865" s="28"/>
      <c r="AH3865" s="27"/>
      <c r="AI3865" s="27"/>
      <c r="AJ3865" s="27"/>
      <c r="AK3865" s="28"/>
      <c r="AL3865" s="29"/>
      <c r="AM3865" s="29"/>
      <c r="AN3865" s="29"/>
      <c r="AO3865" s="29"/>
      <c r="AP3865" s="29"/>
      <c r="AQ3865" s="29"/>
      <c r="AR3865" s="29"/>
      <c r="AS3865" s="29"/>
      <c r="AT3865" s="29"/>
      <c r="AU3865" s="29"/>
      <c r="AV3865" s="29"/>
      <c r="AW3865" s="29"/>
      <c r="AX3865" s="29"/>
      <c r="AY3865" s="31"/>
      <c r="AZ3865" s="30"/>
      <c r="BA3865" s="35"/>
    </row>
    <row r="3866" spans="1:53" x14ac:dyDescent="0.25">
      <c r="A3866" s="27"/>
      <c r="B3866" s="27"/>
      <c r="C3866" s="27"/>
      <c r="D3866" s="27"/>
      <c r="E3866" s="27"/>
      <c r="F3866" s="27"/>
      <c r="G3866" s="27"/>
      <c r="H3866" s="27"/>
      <c r="I3866" s="27"/>
      <c r="J3866" s="27"/>
      <c r="K3866" s="27"/>
      <c r="L3866" s="27"/>
      <c r="M3866" s="42"/>
      <c r="N3866" s="42"/>
      <c r="O3866" s="42"/>
      <c r="P3866" s="42"/>
      <c r="Q3866" s="42"/>
      <c r="R3866" s="42"/>
      <c r="S3866" s="42"/>
      <c r="T3866" s="42"/>
      <c r="U3866" s="42"/>
      <c r="V3866" s="42"/>
      <c r="W3866" s="42"/>
      <c r="X3866" s="42"/>
      <c r="Y3866" s="41"/>
      <c r="Z3866" s="41"/>
      <c r="AA3866" s="43"/>
      <c r="AB3866" s="27"/>
      <c r="AC3866" s="27"/>
      <c r="AD3866" s="27"/>
      <c r="AE3866" s="44"/>
      <c r="AF3866" s="27"/>
      <c r="AG3866" s="28"/>
      <c r="AH3866" s="27"/>
      <c r="AI3866" s="27"/>
      <c r="AJ3866" s="27"/>
      <c r="AK3866" s="28"/>
      <c r="AL3866" s="29"/>
      <c r="AM3866" s="29"/>
      <c r="AN3866" s="29"/>
      <c r="AO3866" s="29"/>
      <c r="AP3866" s="29"/>
      <c r="AQ3866" s="29"/>
      <c r="AR3866" s="29"/>
      <c r="AS3866" s="29"/>
      <c r="AT3866" s="29"/>
      <c r="AU3866" s="29"/>
      <c r="AV3866" s="29"/>
      <c r="AW3866" s="29"/>
      <c r="AX3866" s="29"/>
      <c r="AY3866" s="31"/>
      <c r="AZ3866" s="30"/>
      <c r="BA3866" s="35"/>
    </row>
    <row r="3867" spans="1:53" x14ac:dyDescent="0.25">
      <c r="A3867" s="27"/>
      <c r="B3867" s="27"/>
      <c r="C3867" s="27"/>
      <c r="D3867" s="27"/>
      <c r="E3867" s="27"/>
      <c r="F3867" s="27"/>
      <c r="G3867" s="27"/>
      <c r="H3867" s="27"/>
      <c r="I3867" s="27"/>
      <c r="J3867" s="27"/>
      <c r="K3867" s="27"/>
      <c r="L3867" s="27"/>
      <c r="M3867" s="42"/>
      <c r="N3867" s="42"/>
      <c r="O3867" s="42"/>
      <c r="P3867" s="42"/>
      <c r="Q3867" s="42"/>
      <c r="R3867" s="42"/>
      <c r="S3867" s="42"/>
      <c r="T3867" s="42"/>
      <c r="U3867" s="42"/>
      <c r="V3867" s="42"/>
      <c r="W3867" s="42"/>
      <c r="X3867" s="42"/>
      <c r="Y3867" s="41"/>
      <c r="Z3867" s="41"/>
      <c r="AA3867" s="43"/>
      <c r="AB3867" s="27"/>
      <c r="AC3867" s="27"/>
      <c r="AD3867" s="27"/>
      <c r="AE3867" s="44"/>
      <c r="AF3867" s="27"/>
      <c r="AG3867" s="28"/>
      <c r="AH3867" s="27"/>
      <c r="AI3867" s="27"/>
      <c r="AJ3867" s="27"/>
      <c r="AK3867" s="28"/>
      <c r="AL3867" s="29"/>
      <c r="AM3867" s="29"/>
      <c r="AN3867" s="29"/>
      <c r="AO3867" s="29"/>
      <c r="AP3867" s="29"/>
      <c r="AQ3867" s="29"/>
      <c r="AR3867" s="29"/>
      <c r="AS3867" s="29"/>
      <c r="AT3867" s="29"/>
      <c r="AU3867" s="29"/>
      <c r="AV3867" s="29"/>
      <c r="AW3867" s="29"/>
      <c r="AX3867" s="29"/>
      <c r="AY3867" s="31"/>
      <c r="AZ3867" s="30"/>
      <c r="BA3867" s="35"/>
    </row>
    <row r="3868" spans="1:53" x14ac:dyDescent="0.25">
      <c r="A3868" s="27"/>
      <c r="B3868" s="27"/>
      <c r="C3868" s="27"/>
      <c r="D3868" s="27"/>
      <c r="E3868" s="27"/>
      <c r="F3868" s="27"/>
      <c r="G3868" s="27"/>
      <c r="H3868" s="27"/>
      <c r="I3868" s="27"/>
      <c r="J3868" s="27"/>
      <c r="K3868" s="27"/>
      <c r="L3868" s="27"/>
      <c r="M3868" s="42"/>
      <c r="N3868" s="42"/>
      <c r="O3868" s="42"/>
      <c r="P3868" s="42"/>
      <c r="Q3868" s="42"/>
      <c r="R3868" s="42"/>
      <c r="S3868" s="42"/>
      <c r="T3868" s="42"/>
      <c r="U3868" s="42"/>
      <c r="V3868" s="42"/>
      <c r="W3868" s="42"/>
      <c r="X3868" s="42"/>
      <c r="Y3868" s="41"/>
      <c r="Z3868" s="41"/>
      <c r="AA3868" s="43"/>
      <c r="AB3868" s="27"/>
      <c r="AC3868" s="27"/>
      <c r="AD3868" s="27"/>
      <c r="AE3868" s="44"/>
      <c r="AF3868" s="27"/>
      <c r="AG3868" s="28"/>
      <c r="AH3868" s="27"/>
      <c r="AI3868" s="27"/>
      <c r="AJ3868" s="27"/>
      <c r="AK3868" s="28"/>
      <c r="AL3868" s="29"/>
      <c r="AM3868" s="29"/>
      <c r="AN3868" s="29"/>
      <c r="AO3868" s="29"/>
      <c r="AP3868" s="29"/>
      <c r="AQ3868" s="29"/>
      <c r="AR3868" s="29"/>
      <c r="AS3868" s="29"/>
      <c r="AT3868" s="29"/>
      <c r="AU3868" s="29"/>
      <c r="AV3868" s="29"/>
      <c r="AW3868" s="29"/>
      <c r="AX3868" s="29"/>
      <c r="AY3868" s="31"/>
      <c r="AZ3868" s="30"/>
      <c r="BA3868" s="35"/>
    </row>
    <row r="3869" spans="1:53" x14ac:dyDescent="0.25">
      <c r="A3869" s="27"/>
      <c r="B3869" s="27"/>
      <c r="C3869" s="27"/>
      <c r="D3869" s="27"/>
      <c r="E3869" s="27"/>
      <c r="F3869" s="27"/>
      <c r="G3869" s="27"/>
      <c r="H3869" s="27"/>
      <c r="I3869" s="27"/>
      <c r="J3869" s="27"/>
      <c r="K3869" s="27"/>
      <c r="L3869" s="27"/>
      <c r="M3869" s="42"/>
      <c r="N3869" s="42"/>
      <c r="O3869" s="42"/>
      <c r="P3869" s="42"/>
      <c r="Q3869" s="42"/>
      <c r="R3869" s="42"/>
      <c r="S3869" s="42"/>
      <c r="T3869" s="42"/>
      <c r="U3869" s="42"/>
      <c r="V3869" s="42"/>
      <c r="W3869" s="42"/>
      <c r="X3869" s="42"/>
      <c r="Y3869" s="41"/>
      <c r="Z3869" s="41"/>
      <c r="AA3869" s="43"/>
      <c r="AB3869" s="27"/>
      <c r="AC3869" s="27"/>
      <c r="AD3869" s="27"/>
      <c r="AE3869" s="44"/>
      <c r="AF3869" s="27"/>
      <c r="AG3869" s="28"/>
      <c r="AH3869" s="27"/>
      <c r="AI3869" s="27"/>
      <c r="AJ3869" s="27"/>
      <c r="AK3869" s="28"/>
      <c r="AL3869" s="29"/>
      <c r="AM3869" s="29"/>
      <c r="AN3869" s="29"/>
      <c r="AO3869" s="29"/>
      <c r="AP3869" s="29"/>
      <c r="AQ3869" s="29"/>
      <c r="AR3869" s="29"/>
      <c r="AS3869" s="29"/>
      <c r="AT3869" s="29"/>
      <c r="AU3869" s="29"/>
      <c r="AV3869" s="29"/>
      <c r="AW3869" s="29"/>
      <c r="AX3869" s="29"/>
      <c r="AY3869" s="31"/>
      <c r="AZ3869" s="30"/>
      <c r="BA3869" s="35"/>
    </row>
    <row r="3870" spans="1:53" x14ac:dyDescent="0.25">
      <c r="A3870" s="27"/>
      <c r="B3870" s="27"/>
      <c r="C3870" s="27"/>
      <c r="D3870" s="27"/>
      <c r="E3870" s="27"/>
      <c r="F3870" s="27"/>
      <c r="G3870" s="27"/>
      <c r="H3870" s="27"/>
      <c r="I3870" s="27"/>
      <c r="J3870" s="27"/>
      <c r="K3870" s="27"/>
      <c r="L3870" s="27"/>
      <c r="M3870" s="42"/>
      <c r="N3870" s="42"/>
      <c r="O3870" s="42"/>
      <c r="P3870" s="42"/>
      <c r="Q3870" s="42"/>
      <c r="R3870" s="42"/>
      <c r="S3870" s="42"/>
      <c r="T3870" s="42"/>
      <c r="U3870" s="42"/>
      <c r="V3870" s="42"/>
      <c r="W3870" s="42"/>
      <c r="X3870" s="42"/>
      <c r="Y3870" s="41"/>
      <c r="Z3870" s="41"/>
      <c r="AA3870" s="43"/>
      <c r="AB3870" s="27"/>
      <c r="AC3870" s="27"/>
      <c r="AD3870" s="27"/>
      <c r="AE3870" s="44"/>
      <c r="AF3870" s="27"/>
      <c r="AG3870" s="28"/>
      <c r="AH3870" s="27"/>
      <c r="AI3870" s="27"/>
      <c r="AJ3870" s="27"/>
      <c r="AK3870" s="28"/>
      <c r="AL3870" s="29"/>
      <c r="AM3870" s="29"/>
      <c r="AN3870" s="29"/>
      <c r="AO3870" s="29"/>
      <c r="AP3870" s="29"/>
      <c r="AQ3870" s="29"/>
      <c r="AR3870" s="29"/>
      <c r="AS3870" s="29"/>
      <c r="AT3870" s="29"/>
      <c r="AU3870" s="29"/>
      <c r="AV3870" s="29"/>
      <c r="AW3870" s="29"/>
      <c r="AX3870" s="29"/>
      <c r="AY3870" s="31"/>
      <c r="AZ3870" s="30"/>
      <c r="BA3870" s="35"/>
    </row>
    <row r="3871" spans="1:53" x14ac:dyDescent="0.25">
      <c r="A3871" s="27"/>
      <c r="B3871" s="27"/>
      <c r="C3871" s="27"/>
      <c r="D3871" s="27"/>
      <c r="E3871" s="27"/>
      <c r="F3871" s="27"/>
      <c r="G3871" s="27"/>
      <c r="H3871" s="27"/>
      <c r="I3871" s="27"/>
      <c r="J3871" s="27"/>
      <c r="K3871" s="27"/>
      <c r="L3871" s="27"/>
      <c r="M3871" s="42"/>
      <c r="N3871" s="42"/>
      <c r="O3871" s="42"/>
      <c r="P3871" s="42"/>
      <c r="Q3871" s="42"/>
      <c r="R3871" s="42"/>
      <c r="S3871" s="42"/>
      <c r="T3871" s="42"/>
      <c r="U3871" s="42"/>
      <c r="V3871" s="42"/>
      <c r="W3871" s="42"/>
      <c r="X3871" s="42"/>
      <c r="Y3871" s="41"/>
      <c r="Z3871" s="41"/>
      <c r="AA3871" s="43"/>
      <c r="AB3871" s="27"/>
      <c r="AC3871" s="27"/>
      <c r="AD3871" s="27"/>
      <c r="AE3871" s="44"/>
      <c r="AF3871" s="27"/>
      <c r="AG3871" s="28"/>
      <c r="AH3871" s="27"/>
      <c r="AI3871" s="27"/>
      <c r="AJ3871" s="27"/>
      <c r="AK3871" s="28"/>
      <c r="AL3871" s="29"/>
      <c r="AM3871" s="29"/>
      <c r="AN3871" s="29"/>
      <c r="AO3871" s="29"/>
      <c r="AP3871" s="29"/>
      <c r="AQ3871" s="29"/>
      <c r="AR3871" s="29"/>
      <c r="AS3871" s="29"/>
      <c r="AT3871" s="29"/>
      <c r="AU3871" s="29"/>
      <c r="AV3871" s="29"/>
      <c r="AW3871" s="29"/>
      <c r="AX3871" s="29"/>
      <c r="AY3871" s="31"/>
      <c r="AZ3871" s="30"/>
      <c r="BA3871" s="35"/>
    </row>
    <row r="3872" spans="1:53" x14ac:dyDescent="0.25">
      <c r="A3872" s="27"/>
      <c r="B3872" s="27"/>
      <c r="C3872" s="27"/>
      <c r="D3872" s="27"/>
      <c r="E3872" s="27"/>
      <c r="F3872" s="27"/>
      <c r="G3872" s="27"/>
      <c r="H3872" s="27"/>
      <c r="I3872" s="27"/>
      <c r="J3872" s="27"/>
      <c r="K3872" s="27"/>
      <c r="L3872" s="27"/>
      <c r="M3872" s="42"/>
      <c r="N3872" s="42"/>
      <c r="O3872" s="42"/>
      <c r="P3872" s="42"/>
      <c r="Q3872" s="42"/>
      <c r="R3872" s="42"/>
      <c r="S3872" s="42"/>
      <c r="T3872" s="42"/>
      <c r="U3872" s="42"/>
      <c r="V3872" s="42"/>
      <c r="W3872" s="42"/>
      <c r="X3872" s="42"/>
      <c r="Y3872" s="41"/>
      <c r="Z3872" s="41"/>
      <c r="AA3872" s="43"/>
      <c r="AB3872" s="27"/>
      <c r="AC3872" s="27"/>
      <c r="AD3872" s="27"/>
      <c r="AE3872" s="44"/>
      <c r="AF3872" s="27"/>
      <c r="AG3872" s="28"/>
      <c r="AH3872" s="27"/>
      <c r="AI3872" s="27"/>
      <c r="AJ3872" s="27"/>
      <c r="AK3872" s="28"/>
      <c r="AL3872" s="29"/>
      <c r="AM3872" s="29"/>
      <c r="AN3872" s="29"/>
      <c r="AO3872" s="29"/>
      <c r="AP3872" s="29"/>
      <c r="AQ3872" s="29"/>
      <c r="AR3872" s="29"/>
      <c r="AS3872" s="29"/>
      <c r="AT3872" s="29"/>
      <c r="AU3872" s="29"/>
      <c r="AV3872" s="29"/>
      <c r="AW3872" s="29"/>
      <c r="AX3872" s="29"/>
      <c r="AY3872" s="31"/>
      <c r="AZ3872" s="30"/>
      <c r="BA3872" s="35"/>
    </row>
    <row r="3873" spans="1:53" x14ac:dyDescent="0.25">
      <c r="A3873" s="27"/>
      <c r="B3873" s="27"/>
      <c r="C3873" s="27"/>
      <c r="D3873" s="27"/>
      <c r="E3873" s="27"/>
      <c r="F3873" s="27"/>
      <c r="G3873" s="27"/>
      <c r="H3873" s="27"/>
      <c r="I3873" s="27"/>
      <c r="J3873" s="27"/>
      <c r="K3873" s="27"/>
      <c r="L3873" s="27"/>
      <c r="M3873" s="42"/>
      <c r="N3873" s="42"/>
      <c r="O3873" s="42"/>
      <c r="P3873" s="42"/>
      <c r="Q3873" s="42"/>
      <c r="R3873" s="42"/>
      <c r="S3873" s="42"/>
      <c r="T3873" s="42"/>
      <c r="U3873" s="42"/>
      <c r="V3873" s="42"/>
      <c r="W3873" s="42"/>
      <c r="X3873" s="42"/>
      <c r="Y3873" s="41"/>
      <c r="Z3873" s="41"/>
      <c r="AA3873" s="43"/>
      <c r="AB3873" s="27"/>
      <c r="AC3873" s="27"/>
      <c r="AD3873" s="27"/>
      <c r="AE3873" s="44"/>
      <c r="AF3873" s="27"/>
      <c r="AG3873" s="28"/>
      <c r="AH3873" s="27"/>
      <c r="AI3873" s="27"/>
      <c r="AJ3873" s="27"/>
      <c r="AK3873" s="28"/>
      <c r="AL3873" s="29"/>
      <c r="AM3873" s="29"/>
      <c r="AN3873" s="29"/>
      <c r="AO3873" s="29"/>
      <c r="AP3873" s="29"/>
      <c r="AQ3873" s="29"/>
      <c r="AR3873" s="29"/>
      <c r="AS3873" s="29"/>
      <c r="AT3873" s="29"/>
      <c r="AU3873" s="29"/>
      <c r="AV3873" s="29"/>
      <c r="AW3873" s="29"/>
      <c r="AX3873" s="29"/>
      <c r="AY3873" s="31"/>
      <c r="AZ3873" s="30"/>
      <c r="BA3873" s="35"/>
    </row>
    <row r="3874" spans="1:53" x14ac:dyDescent="0.25">
      <c r="A3874" s="27"/>
      <c r="B3874" s="27"/>
      <c r="C3874" s="27"/>
      <c r="D3874" s="27"/>
      <c r="E3874" s="27"/>
      <c r="F3874" s="27"/>
      <c r="G3874" s="27"/>
      <c r="H3874" s="27"/>
      <c r="I3874" s="27"/>
      <c r="J3874" s="27"/>
      <c r="K3874" s="27"/>
      <c r="L3874" s="27"/>
      <c r="M3874" s="42"/>
      <c r="N3874" s="42"/>
      <c r="O3874" s="42"/>
      <c r="P3874" s="42"/>
      <c r="Q3874" s="42"/>
      <c r="R3874" s="42"/>
      <c r="S3874" s="42"/>
      <c r="T3874" s="42"/>
      <c r="U3874" s="42"/>
      <c r="V3874" s="42"/>
      <c r="W3874" s="42"/>
      <c r="X3874" s="42"/>
      <c r="Y3874" s="41"/>
      <c r="Z3874" s="41"/>
      <c r="AA3874" s="43"/>
      <c r="AB3874" s="27"/>
      <c r="AC3874" s="27"/>
      <c r="AD3874" s="27"/>
      <c r="AE3874" s="44"/>
      <c r="AF3874" s="27"/>
      <c r="AG3874" s="28"/>
      <c r="AH3874" s="27"/>
      <c r="AI3874" s="27"/>
      <c r="AJ3874" s="27"/>
      <c r="AK3874" s="28"/>
      <c r="AL3874" s="29"/>
      <c r="AM3874" s="29"/>
      <c r="AN3874" s="29"/>
      <c r="AO3874" s="29"/>
      <c r="AP3874" s="29"/>
      <c r="AQ3874" s="29"/>
      <c r="AR3874" s="29"/>
      <c r="AS3874" s="29"/>
      <c r="AT3874" s="29"/>
      <c r="AU3874" s="29"/>
      <c r="AV3874" s="29"/>
      <c r="AW3874" s="29"/>
      <c r="AX3874" s="29"/>
      <c r="AY3874" s="31"/>
      <c r="AZ3874" s="30"/>
      <c r="BA3874" s="35"/>
    </row>
    <row r="3875" spans="1:53" x14ac:dyDescent="0.25">
      <c r="A3875" s="27"/>
      <c r="B3875" s="27"/>
      <c r="C3875" s="27"/>
      <c r="D3875" s="27"/>
      <c r="E3875" s="27"/>
      <c r="F3875" s="27"/>
      <c r="G3875" s="27"/>
      <c r="H3875" s="27"/>
      <c r="I3875" s="27"/>
      <c r="J3875" s="27"/>
      <c r="K3875" s="27"/>
      <c r="L3875" s="27"/>
      <c r="M3875" s="42"/>
      <c r="N3875" s="42"/>
      <c r="O3875" s="42"/>
      <c r="P3875" s="42"/>
      <c r="Q3875" s="42"/>
      <c r="R3875" s="42"/>
      <c r="S3875" s="42"/>
      <c r="T3875" s="42"/>
      <c r="U3875" s="42"/>
      <c r="V3875" s="42"/>
      <c r="W3875" s="42"/>
      <c r="X3875" s="42"/>
      <c r="Y3875" s="41"/>
      <c r="Z3875" s="41"/>
      <c r="AA3875" s="43"/>
      <c r="AB3875" s="27"/>
      <c r="AC3875" s="27"/>
      <c r="AD3875" s="27"/>
      <c r="AE3875" s="44"/>
      <c r="AF3875" s="27"/>
      <c r="AG3875" s="28"/>
      <c r="AH3875" s="27"/>
      <c r="AI3875" s="27"/>
      <c r="AJ3875" s="27"/>
      <c r="AK3875" s="28"/>
      <c r="AL3875" s="29"/>
      <c r="AM3875" s="29"/>
      <c r="AN3875" s="29"/>
      <c r="AO3875" s="29"/>
      <c r="AP3875" s="29"/>
      <c r="AQ3875" s="29"/>
      <c r="AR3875" s="29"/>
      <c r="AS3875" s="29"/>
      <c r="AT3875" s="29"/>
      <c r="AU3875" s="29"/>
      <c r="AV3875" s="29"/>
      <c r="AW3875" s="29"/>
      <c r="AX3875" s="29"/>
      <c r="AY3875" s="31"/>
      <c r="AZ3875" s="30"/>
      <c r="BA3875" s="35"/>
    </row>
    <row r="3876" spans="1:53" x14ac:dyDescent="0.25">
      <c r="A3876" s="27"/>
      <c r="B3876" s="27"/>
      <c r="C3876" s="27"/>
      <c r="D3876" s="27"/>
      <c r="E3876" s="27"/>
      <c r="F3876" s="27"/>
      <c r="G3876" s="27"/>
      <c r="H3876" s="27"/>
      <c r="I3876" s="27"/>
      <c r="J3876" s="27"/>
      <c r="K3876" s="27"/>
      <c r="L3876" s="27"/>
      <c r="M3876" s="42"/>
      <c r="N3876" s="42"/>
      <c r="O3876" s="42"/>
      <c r="P3876" s="42"/>
      <c r="Q3876" s="42"/>
      <c r="R3876" s="42"/>
      <c r="S3876" s="42"/>
      <c r="T3876" s="42"/>
      <c r="U3876" s="42"/>
      <c r="V3876" s="42"/>
      <c r="W3876" s="42"/>
      <c r="X3876" s="42"/>
      <c r="Y3876" s="41"/>
      <c r="Z3876" s="41"/>
      <c r="AA3876" s="43"/>
      <c r="AB3876" s="27"/>
      <c r="AC3876" s="27"/>
      <c r="AD3876" s="27"/>
      <c r="AE3876" s="44"/>
      <c r="AF3876" s="27"/>
      <c r="AG3876" s="28"/>
      <c r="AH3876" s="27"/>
      <c r="AI3876" s="27"/>
      <c r="AJ3876" s="27"/>
      <c r="AK3876" s="28"/>
      <c r="AL3876" s="29"/>
      <c r="AM3876" s="29"/>
      <c r="AN3876" s="29"/>
      <c r="AO3876" s="29"/>
      <c r="AP3876" s="29"/>
      <c r="AQ3876" s="29"/>
      <c r="AR3876" s="29"/>
      <c r="AS3876" s="29"/>
      <c r="AT3876" s="29"/>
      <c r="AU3876" s="29"/>
      <c r="AV3876" s="29"/>
      <c r="AW3876" s="29"/>
      <c r="AX3876" s="29"/>
      <c r="AY3876" s="31"/>
      <c r="AZ3876" s="30"/>
      <c r="BA3876" s="35"/>
    </row>
    <row r="3877" spans="1:53" x14ac:dyDescent="0.25">
      <c r="A3877" s="27"/>
      <c r="B3877" s="27"/>
      <c r="C3877" s="27"/>
      <c r="D3877" s="27"/>
      <c r="E3877" s="27"/>
      <c r="F3877" s="27"/>
      <c r="G3877" s="27"/>
      <c r="H3877" s="27"/>
      <c r="I3877" s="27"/>
      <c r="J3877" s="27"/>
      <c r="K3877" s="27"/>
      <c r="L3877" s="27"/>
      <c r="M3877" s="42"/>
      <c r="N3877" s="42"/>
      <c r="O3877" s="42"/>
      <c r="P3877" s="42"/>
      <c r="Q3877" s="42"/>
      <c r="R3877" s="42"/>
      <c r="S3877" s="42"/>
      <c r="T3877" s="42"/>
      <c r="U3877" s="42"/>
      <c r="V3877" s="42"/>
      <c r="W3877" s="42"/>
      <c r="X3877" s="42"/>
      <c r="Y3877" s="41"/>
      <c r="Z3877" s="41"/>
      <c r="AA3877" s="43"/>
      <c r="AB3877" s="27"/>
      <c r="AC3877" s="27"/>
      <c r="AD3877" s="27"/>
      <c r="AE3877" s="44"/>
      <c r="AF3877" s="27"/>
      <c r="AG3877" s="28"/>
      <c r="AH3877" s="27"/>
      <c r="AI3877" s="27"/>
      <c r="AJ3877" s="27"/>
      <c r="AK3877" s="28"/>
      <c r="AL3877" s="29"/>
      <c r="AM3877" s="29"/>
      <c r="AN3877" s="29"/>
      <c r="AO3877" s="29"/>
      <c r="AP3877" s="29"/>
      <c r="AQ3877" s="29"/>
      <c r="AR3877" s="29"/>
      <c r="AS3877" s="29"/>
      <c r="AT3877" s="29"/>
      <c r="AU3877" s="29"/>
      <c r="AV3877" s="29"/>
      <c r="AW3877" s="29"/>
      <c r="AX3877" s="29"/>
      <c r="AY3877" s="31"/>
      <c r="AZ3877" s="30"/>
      <c r="BA3877" s="35"/>
    </row>
    <row r="3878" spans="1:53" x14ac:dyDescent="0.25">
      <c r="A3878" s="27"/>
      <c r="B3878" s="27"/>
      <c r="C3878" s="27"/>
      <c r="D3878" s="27"/>
      <c r="E3878" s="27"/>
      <c r="F3878" s="27"/>
      <c r="G3878" s="27"/>
      <c r="H3878" s="27"/>
      <c r="I3878" s="27"/>
      <c r="J3878" s="27"/>
      <c r="K3878" s="27"/>
      <c r="L3878" s="27"/>
      <c r="M3878" s="42"/>
      <c r="N3878" s="42"/>
      <c r="O3878" s="42"/>
      <c r="P3878" s="42"/>
      <c r="Q3878" s="42"/>
      <c r="R3878" s="42"/>
      <c r="S3878" s="42"/>
      <c r="T3878" s="42"/>
      <c r="U3878" s="42"/>
      <c r="V3878" s="42"/>
      <c r="W3878" s="42"/>
      <c r="X3878" s="42"/>
      <c r="Y3878" s="41"/>
      <c r="Z3878" s="41"/>
      <c r="AA3878" s="43"/>
      <c r="AB3878" s="27"/>
      <c r="AC3878" s="27"/>
      <c r="AD3878" s="27"/>
      <c r="AE3878" s="44"/>
      <c r="AF3878" s="27"/>
      <c r="AG3878" s="28"/>
      <c r="AH3878" s="27"/>
      <c r="AI3878" s="27"/>
      <c r="AJ3878" s="27"/>
      <c r="AK3878" s="28"/>
      <c r="AL3878" s="29"/>
      <c r="AM3878" s="29"/>
      <c r="AN3878" s="29"/>
      <c r="AO3878" s="29"/>
      <c r="AP3878" s="29"/>
      <c r="AQ3878" s="29"/>
      <c r="AR3878" s="29"/>
      <c r="AS3878" s="29"/>
      <c r="AT3878" s="29"/>
      <c r="AU3878" s="29"/>
      <c r="AV3878" s="29"/>
      <c r="AW3878" s="29"/>
      <c r="AX3878" s="29"/>
      <c r="AY3878" s="31"/>
      <c r="AZ3878" s="30"/>
      <c r="BA3878" s="35"/>
    </row>
    <row r="3879" spans="1:53" x14ac:dyDescent="0.25">
      <c r="A3879" s="27"/>
      <c r="B3879" s="27"/>
      <c r="C3879" s="27"/>
      <c r="D3879" s="27"/>
      <c r="E3879" s="27"/>
      <c r="F3879" s="27"/>
      <c r="G3879" s="27"/>
      <c r="H3879" s="27"/>
      <c r="I3879" s="27"/>
      <c r="J3879" s="27"/>
      <c r="K3879" s="27"/>
      <c r="L3879" s="27"/>
      <c r="M3879" s="42"/>
      <c r="N3879" s="42"/>
      <c r="O3879" s="42"/>
      <c r="P3879" s="42"/>
      <c r="Q3879" s="42"/>
      <c r="R3879" s="42"/>
      <c r="S3879" s="42"/>
      <c r="T3879" s="42"/>
      <c r="U3879" s="42"/>
      <c r="V3879" s="42"/>
      <c r="W3879" s="42"/>
      <c r="X3879" s="42"/>
      <c r="Y3879" s="41"/>
      <c r="Z3879" s="41"/>
      <c r="AA3879" s="43"/>
      <c r="AB3879" s="27"/>
      <c r="AC3879" s="27"/>
      <c r="AD3879" s="27"/>
      <c r="AE3879" s="44"/>
      <c r="AF3879" s="27"/>
      <c r="AG3879" s="28"/>
      <c r="AH3879" s="27"/>
      <c r="AI3879" s="27"/>
      <c r="AJ3879" s="27"/>
      <c r="AK3879" s="28"/>
      <c r="AL3879" s="29"/>
      <c r="AM3879" s="29"/>
      <c r="AN3879" s="29"/>
      <c r="AO3879" s="29"/>
      <c r="AP3879" s="29"/>
      <c r="AQ3879" s="29"/>
      <c r="AR3879" s="29"/>
      <c r="AS3879" s="29"/>
      <c r="AT3879" s="29"/>
      <c r="AU3879" s="29"/>
      <c r="AV3879" s="29"/>
      <c r="AW3879" s="29"/>
      <c r="AX3879" s="29"/>
      <c r="AY3879" s="31"/>
      <c r="AZ3879" s="30"/>
      <c r="BA3879" s="35"/>
    </row>
    <row r="3880" spans="1:53" x14ac:dyDescent="0.25">
      <c r="A3880" s="27"/>
      <c r="B3880" s="27"/>
      <c r="C3880" s="27"/>
      <c r="D3880" s="27"/>
      <c r="E3880" s="27"/>
      <c r="F3880" s="27"/>
      <c r="G3880" s="27"/>
      <c r="H3880" s="27"/>
      <c r="I3880" s="27"/>
      <c r="J3880" s="27"/>
      <c r="K3880" s="27"/>
      <c r="L3880" s="27"/>
      <c r="M3880" s="42"/>
      <c r="N3880" s="42"/>
      <c r="O3880" s="42"/>
      <c r="P3880" s="42"/>
      <c r="Q3880" s="42"/>
      <c r="R3880" s="42"/>
      <c r="S3880" s="42"/>
      <c r="T3880" s="42"/>
      <c r="U3880" s="42"/>
      <c r="V3880" s="42"/>
      <c r="W3880" s="42"/>
      <c r="X3880" s="42"/>
      <c r="Y3880" s="41"/>
      <c r="Z3880" s="41"/>
      <c r="AA3880" s="43"/>
      <c r="AB3880" s="27"/>
      <c r="AC3880" s="27"/>
      <c r="AD3880" s="27"/>
      <c r="AE3880" s="44"/>
      <c r="AF3880" s="27"/>
      <c r="AG3880" s="28"/>
      <c r="AH3880" s="27"/>
      <c r="AI3880" s="27"/>
      <c r="AJ3880" s="27"/>
      <c r="AK3880" s="28"/>
      <c r="AL3880" s="29"/>
      <c r="AM3880" s="29"/>
      <c r="AN3880" s="29"/>
      <c r="AO3880" s="29"/>
      <c r="AP3880" s="29"/>
      <c r="AQ3880" s="29"/>
      <c r="AR3880" s="29"/>
      <c r="AS3880" s="29"/>
      <c r="AT3880" s="29"/>
      <c r="AU3880" s="29"/>
      <c r="AV3880" s="29"/>
      <c r="AW3880" s="29"/>
      <c r="AX3880" s="29"/>
      <c r="AY3880" s="31"/>
      <c r="AZ3880" s="30"/>
      <c r="BA3880" s="35"/>
    </row>
    <row r="3881" spans="1:53" x14ac:dyDescent="0.25">
      <c r="A3881" s="27"/>
      <c r="B3881" s="27"/>
      <c r="C3881" s="27"/>
      <c r="D3881" s="27"/>
      <c r="E3881" s="27"/>
      <c r="F3881" s="27"/>
      <c r="G3881" s="27"/>
      <c r="H3881" s="27"/>
      <c r="I3881" s="27"/>
      <c r="J3881" s="27"/>
      <c r="K3881" s="27"/>
      <c r="L3881" s="27"/>
      <c r="M3881" s="42"/>
      <c r="N3881" s="42"/>
      <c r="O3881" s="42"/>
      <c r="P3881" s="42"/>
      <c r="Q3881" s="42"/>
      <c r="R3881" s="42"/>
      <c r="S3881" s="42"/>
      <c r="T3881" s="42"/>
      <c r="U3881" s="42"/>
      <c r="V3881" s="42"/>
      <c r="W3881" s="42"/>
      <c r="X3881" s="42"/>
      <c r="Y3881" s="41"/>
      <c r="Z3881" s="41"/>
      <c r="AA3881" s="43"/>
      <c r="AB3881" s="27"/>
      <c r="AC3881" s="27"/>
      <c r="AD3881" s="27"/>
      <c r="AE3881" s="44"/>
      <c r="AF3881" s="27"/>
      <c r="AG3881" s="28"/>
      <c r="AH3881" s="27"/>
      <c r="AI3881" s="27"/>
      <c r="AJ3881" s="27"/>
      <c r="AK3881" s="28"/>
      <c r="AL3881" s="29"/>
      <c r="AM3881" s="29"/>
      <c r="AN3881" s="29"/>
      <c r="AO3881" s="29"/>
      <c r="AP3881" s="29"/>
      <c r="AQ3881" s="29"/>
      <c r="AR3881" s="29"/>
      <c r="AS3881" s="29"/>
      <c r="AT3881" s="29"/>
      <c r="AU3881" s="29"/>
      <c r="AV3881" s="29"/>
      <c r="AW3881" s="29"/>
      <c r="AX3881" s="29"/>
      <c r="AY3881" s="31"/>
      <c r="AZ3881" s="30"/>
      <c r="BA3881" s="35"/>
    </row>
    <row r="3882" spans="1:53" x14ac:dyDescent="0.25">
      <c r="A3882" s="27"/>
      <c r="B3882" s="27"/>
      <c r="C3882" s="27"/>
      <c r="D3882" s="27"/>
      <c r="E3882" s="27"/>
      <c r="F3882" s="27"/>
      <c r="G3882" s="27"/>
      <c r="H3882" s="27"/>
      <c r="I3882" s="27"/>
      <c r="J3882" s="27"/>
      <c r="K3882" s="27"/>
      <c r="L3882" s="27"/>
      <c r="M3882" s="42"/>
      <c r="N3882" s="42"/>
      <c r="O3882" s="42"/>
      <c r="P3882" s="42"/>
      <c r="Q3882" s="42"/>
      <c r="R3882" s="42"/>
      <c r="S3882" s="42"/>
      <c r="T3882" s="42"/>
      <c r="U3882" s="42"/>
      <c r="V3882" s="42"/>
      <c r="W3882" s="42"/>
      <c r="X3882" s="42"/>
      <c r="Y3882" s="41"/>
      <c r="Z3882" s="41"/>
      <c r="AA3882" s="43"/>
      <c r="AB3882" s="27"/>
      <c r="AC3882" s="27"/>
      <c r="AD3882" s="27"/>
      <c r="AE3882" s="44"/>
      <c r="AF3882" s="27"/>
      <c r="AG3882" s="28"/>
      <c r="AH3882" s="27"/>
      <c r="AI3882" s="27"/>
      <c r="AJ3882" s="27"/>
      <c r="AK3882" s="28"/>
      <c r="AL3882" s="29"/>
      <c r="AM3882" s="29"/>
      <c r="AN3882" s="29"/>
      <c r="AO3882" s="29"/>
      <c r="AP3882" s="29"/>
      <c r="AQ3882" s="29"/>
      <c r="AR3882" s="29"/>
      <c r="AS3882" s="29"/>
      <c r="AT3882" s="29"/>
      <c r="AU3882" s="29"/>
      <c r="AV3882" s="29"/>
      <c r="AW3882" s="29"/>
      <c r="AX3882" s="29"/>
      <c r="AY3882" s="31"/>
      <c r="AZ3882" s="30"/>
      <c r="BA3882" s="35"/>
    </row>
    <row r="3883" spans="1:53" x14ac:dyDescent="0.25">
      <c r="A3883" s="27"/>
      <c r="B3883" s="27"/>
      <c r="C3883" s="27"/>
      <c r="D3883" s="27"/>
      <c r="E3883" s="27"/>
      <c r="F3883" s="27"/>
      <c r="G3883" s="27"/>
      <c r="H3883" s="27"/>
      <c r="I3883" s="27"/>
      <c r="J3883" s="27"/>
      <c r="K3883" s="27"/>
      <c r="L3883" s="27"/>
      <c r="M3883" s="42"/>
      <c r="N3883" s="42"/>
      <c r="O3883" s="42"/>
      <c r="P3883" s="42"/>
      <c r="Q3883" s="42"/>
      <c r="R3883" s="42"/>
      <c r="S3883" s="42"/>
      <c r="T3883" s="42"/>
      <c r="U3883" s="42"/>
      <c r="V3883" s="42"/>
      <c r="W3883" s="42"/>
      <c r="X3883" s="42"/>
      <c r="Y3883" s="41"/>
      <c r="Z3883" s="41"/>
      <c r="AA3883" s="43"/>
      <c r="AB3883" s="27"/>
      <c r="AC3883" s="27"/>
      <c r="AD3883" s="27"/>
      <c r="AE3883" s="44"/>
      <c r="AF3883" s="27"/>
      <c r="AG3883" s="28"/>
      <c r="AH3883" s="27"/>
      <c r="AI3883" s="27"/>
      <c r="AJ3883" s="27"/>
      <c r="AK3883" s="28"/>
      <c r="AL3883" s="29"/>
      <c r="AM3883" s="29"/>
      <c r="AN3883" s="29"/>
      <c r="AO3883" s="29"/>
      <c r="AP3883" s="29"/>
      <c r="AQ3883" s="29"/>
      <c r="AR3883" s="29"/>
      <c r="AS3883" s="29"/>
      <c r="AT3883" s="29"/>
      <c r="AU3883" s="29"/>
      <c r="AV3883" s="29"/>
      <c r="AW3883" s="29"/>
      <c r="AX3883" s="29"/>
      <c r="AY3883" s="31"/>
      <c r="AZ3883" s="30"/>
      <c r="BA3883" s="35"/>
    </row>
    <row r="3884" spans="1:53" x14ac:dyDescent="0.25">
      <c r="A3884" s="27"/>
      <c r="B3884" s="27"/>
      <c r="C3884" s="27"/>
      <c r="D3884" s="27"/>
      <c r="E3884" s="27"/>
      <c r="F3884" s="27"/>
      <c r="G3884" s="27"/>
      <c r="H3884" s="27"/>
      <c r="I3884" s="27"/>
      <c r="J3884" s="27"/>
      <c r="K3884" s="27"/>
      <c r="L3884" s="27"/>
      <c r="M3884" s="42"/>
      <c r="N3884" s="42"/>
      <c r="O3884" s="42"/>
      <c r="P3884" s="42"/>
      <c r="Q3884" s="42"/>
      <c r="R3884" s="42"/>
      <c r="S3884" s="42"/>
      <c r="T3884" s="42"/>
      <c r="U3884" s="42"/>
      <c r="V3884" s="42"/>
      <c r="W3884" s="42"/>
      <c r="X3884" s="42"/>
      <c r="Y3884" s="41"/>
      <c r="Z3884" s="41"/>
      <c r="AA3884" s="43"/>
      <c r="AB3884" s="27"/>
      <c r="AC3884" s="27"/>
      <c r="AD3884" s="27"/>
      <c r="AE3884" s="44"/>
      <c r="AF3884" s="27"/>
      <c r="AG3884" s="28"/>
      <c r="AH3884" s="27"/>
      <c r="AI3884" s="27"/>
      <c r="AJ3884" s="27"/>
      <c r="AK3884" s="28"/>
      <c r="AL3884" s="29"/>
      <c r="AM3884" s="29"/>
      <c r="AN3884" s="29"/>
      <c r="AO3884" s="29"/>
      <c r="AP3884" s="29"/>
      <c r="AQ3884" s="29"/>
      <c r="AR3884" s="29"/>
      <c r="AS3884" s="29"/>
      <c r="AT3884" s="29"/>
      <c r="AU3884" s="29"/>
      <c r="AV3884" s="29"/>
      <c r="AW3884" s="29"/>
      <c r="AX3884" s="29"/>
      <c r="AY3884" s="31"/>
      <c r="AZ3884" s="30"/>
      <c r="BA3884" s="35"/>
    </row>
    <row r="3885" spans="1:53" x14ac:dyDescent="0.25">
      <c r="A3885" s="27"/>
      <c r="B3885" s="27"/>
      <c r="C3885" s="27"/>
      <c r="D3885" s="27"/>
      <c r="E3885" s="27"/>
      <c r="F3885" s="27"/>
      <c r="G3885" s="27"/>
      <c r="H3885" s="27"/>
      <c r="I3885" s="27"/>
      <c r="J3885" s="27"/>
      <c r="K3885" s="27"/>
      <c r="L3885" s="27"/>
      <c r="M3885" s="42"/>
      <c r="N3885" s="42"/>
      <c r="O3885" s="42"/>
      <c r="P3885" s="42"/>
      <c r="Q3885" s="42"/>
      <c r="R3885" s="42"/>
      <c r="S3885" s="42"/>
      <c r="T3885" s="42"/>
      <c r="U3885" s="42"/>
      <c r="V3885" s="42"/>
      <c r="W3885" s="42"/>
      <c r="X3885" s="42"/>
      <c r="Y3885" s="41"/>
      <c r="Z3885" s="41"/>
      <c r="AA3885" s="43"/>
      <c r="AB3885" s="27"/>
      <c r="AC3885" s="27"/>
      <c r="AD3885" s="27"/>
      <c r="AE3885" s="44"/>
      <c r="AF3885" s="27"/>
      <c r="AG3885" s="28"/>
      <c r="AH3885" s="27"/>
      <c r="AI3885" s="27"/>
      <c r="AJ3885" s="27"/>
      <c r="AK3885" s="28"/>
      <c r="AL3885" s="29"/>
      <c r="AM3885" s="29"/>
      <c r="AN3885" s="29"/>
      <c r="AO3885" s="29"/>
      <c r="AP3885" s="29"/>
      <c r="AQ3885" s="29"/>
      <c r="AR3885" s="29"/>
      <c r="AS3885" s="29"/>
      <c r="AT3885" s="29"/>
      <c r="AU3885" s="29"/>
      <c r="AV3885" s="29"/>
      <c r="AW3885" s="29"/>
      <c r="AX3885" s="29"/>
      <c r="AY3885" s="31"/>
      <c r="AZ3885" s="30"/>
      <c r="BA3885" s="35"/>
    </row>
    <row r="3886" spans="1:53" x14ac:dyDescent="0.25">
      <c r="A3886" s="27"/>
      <c r="B3886" s="27"/>
      <c r="C3886" s="27"/>
      <c r="D3886" s="27"/>
      <c r="E3886" s="27"/>
      <c r="F3886" s="27"/>
      <c r="G3886" s="27"/>
      <c r="H3886" s="27"/>
      <c r="I3886" s="27"/>
      <c r="J3886" s="27"/>
      <c r="K3886" s="27"/>
      <c r="L3886" s="27"/>
      <c r="M3886" s="42"/>
      <c r="N3886" s="42"/>
      <c r="O3886" s="42"/>
      <c r="P3886" s="42"/>
      <c r="Q3886" s="42"/>
      <c r="R3886" s="42"/>
      <c r="S3886" s="42"/>
      <c r="T3886" s="42"/>
      <c r="U3886" s="42"/>
      <c r="V3886" s="42"/>
      <c r="W3886" s="42"/>
      <c r="X3886" s="42"/>
      <c r="Y3886" s="41"/>
      <c r="Z3886" s="41"/>
      <c r="AA3886" s="43"/>
      <c r="AB3886" s="27"/>
      <c r="AC3886" s="27"/>
      <c r="AD3886" s="27"/>
      <c r="AE3886" s="44"/>
      <c r="AF3886" s="27"/>
      <c r="AG3886" s="28"/>
      <c r="AH3886" s="27"/>
      <c r="AI3886" s="27"/>
      <c r="AJ3886" s="27"/>
      <c r="AK3886" s="28"/>
      <c r="AL3886" s="29"/>
      <c r="AM3886" s="29"/>
      <c r="AN3886" s="29"/>
      <c r="AO3886" s="29"/>
      <c r="AP3886" s="29"/>
      <c r="AQ3886" s="29"/>
      <c r="AR3886" s="29"/>
      <c r="AS3886" s="29"/>
      <c r="AT3886" s="29"/>
      <c r="AU3886" s="29"/>
      <c r="AV3886" s="29"/>
      <c r="AW3886" s="29"/>
      <c r="AX3886" s="29"/>
      <c r="AY3886" s="31"/>
      <c r="AZ3886" s="30"/>
      <c r="BA3886" s="35"/>
    </row>
    <row r="3887" spans="1:53" x14ac:dyDescent="0.25">
      <c r="A3887" s="27"/>
      <c r="B3887" s="27"/>
      <c r="C3887" s="27"/>
      <c r="D3887" s="27"/>
      <c r="E3887" s="27"/>
      <c r="F3887" s="27"/>
      <c r="G3887" s="27"/>
      <c r="H3887" s="27"/>
      <c r="I3887" s="27"/>
      <c r="J3887" s="27"/>
      <c r="K3887" s="27"/>
      <c r="L3887" s="27"/>
      <c r="M3887" s="42"/>
      <c r="N3887" s="42"/>
      <c r="O3887" s="42"/>
      <c r="P3887" s="42"/>
      <c r="Q3887" s="42"/>
      <c r="R3887" s="42"/>
      <c r="S3887" s="42"/>
      <c r="T3887" s="42"/>
      <c r="U3887" s="42"/>
      <c r="V3887" s="42"/>
      <c r="W3887" s="42"/>
      <c r="X3887" s="42"/>
      <c r="Y3887" s="41"/>
      <c r="Z3887" s="41"/>
      <c r="AA3887" s="43"/>
      <c r="AB3887" s="27"/>
      <c r="AC3887" s="27"/>
      <c r="AD3887" s="27"/>
      <c r="AE3887" s="44"/>
      <c r="AF3887" s="27"/>
      <c r="AG3887" s="28"/>
      <c r="AH3887" s="27"/>
      <c r="AI3887" s="27"/>
      <c r="AJ3887" s="27"/>
      <c r="AK3887" s="28"/>
      <c r="AL3887" s="29"/>
      <c r="AM3887" s="29"/>
      <c r="AN3887" s="29"/>
      <c r="AO3887" s="29"/>
      <c r="AP3887" s="29"/>
      <c r="AQ3887" s="29"/>
      <c r="AR3887" s="29"/>
      <c r="AS3887" s="29"/>
      <c r="AT3887" s="29"/>
      <c r="AU3887" s="29"/>
      <c r="AV3887" s="29"/>
      <c r="AW3887" s="29"/>
      <c r="AX3887" s="29"/>
      <c r="AY3887" s="31"/>
      <c r="AZ3887" s="30"/>
      <c r="BA3887" s="35"/>
    </row>
    <row r="3888" spans="1:53" x14ac:dyDescent="0.25">
      <c r="A3888" s="27"/>
      <c r="B3888" s="27"/>
      <c r="C3888" s="27"/>
      <c r="D3888" s="27"/>
      <c r="E3888" s="27"/>
      <c r="F3888" s="27"/>
      <c r="G3888" s="27"/>
      <c r="H3888" s="27"/>
      <c r="I3888" s="27"/>
      <c r="J3888" s="27"/>
      <c r="K3888" s="27"/>
      <c r="L3888" s="27"/>
      <c r="M3888" s="42"/>
      <c r="N3888" s="42"/>
      <c r="O3888" s="42"/>
      <c r="P3888" s="42"/>
      <c r="Q3888" s="42"/>
      <c r="R3888" s="42"/>
      <c r="S3888" s="42"/>
      <c r="T3888" s="42"/>
      <c r="U3888" s="42"/>
      <c r="V3888" s="42"/>
      <c r="W3888" s="42"/>
      <c r="X3888" s="42"/>
      <c r="Y3888" s="41"/>
      <c r="Z3888" s="41"/>
      <c r="AA3888" s="43"/>
      <c r="AB3888" s="27"/>
      <c r="AC3888" s="27"/>
      <c r="AD3888" s="27"/>
      <c r="AE3888" s="44"/>
      <c r="AF3888" s="27"/>
      <c r="AG3888" s="28"/>
      <c r="AH3888" s="27"/>
      <c r="AI3888" s="27"/>
      <c r="AJ3888" s="27"/>
      <c r="AK3888" s="28"/>
      <c r="AL3888" s="29"/>
      <c r="AM3888" s="29"/>
      <c r="AN3888" s="29"/>
      <c r="AO3888" s="29"/>
      <c r="AP3888" s="29"/>
      <c r="AQ3888" s="29"/>
      <c r="AR3888" s="29"/>
      <c r="AS3888" s="29"/>
      <c r="AT3888" s="29"/>
      <c r="AU3888" s="29"/>
      <c r="AV3888" s="29"/>
      <c r="AW3888" s="29"/>
      <c r="AX3888" s="29"/>
      <c r="AY3888" s="31"/>
      <c r="AZ3888" s="30"/>
      <c r="BA3888" s="35"/>
    </row>
    <row r="3889" spans="1:53" x14ac:dyDescent="0.25">
      <c r="A3889" s="27"/>
      <c r="B3889" s="27"/>
      <c r="C3889" s="27"/>
      <c r="D3889" s="27"/>
      <c r="E3889" s="27"/>
      <c r="F3889" s="27"/>
      <c r="G3889" s="27"/>
      <c r="H3889" s="27"/>
      <c r="I3889" s="27"/>
      <c r="J3889" s="27"/>
      <c r="K3889" s="27"/>
      <c r="L3889" s="27"/>
      <c r="M3889" s="42"/>
      <c r="N3889" s="42"/>
      <c r="O3889" s="42"/>
      <c r="P3889" s="42"/>
      <c r="Q3889" s="42"/>
      <c r="R3889" s="42"/>
      <c r="S3889" s="42"/>
      <c r="T3889" s="42"/>
      <c r="U3889" s="42"/>
      <c r="V3889" s="42"/>
      <c r="W3889" s="42"/>
      <c r="X3889" s="42"/>
      <c r="Y3889" s="41"/>
      <c r="Z3889" s="41"/>
      <c r="AA3889" s="43"/>
      <c r="AB3889" s="27"/>
      <c r="AC3889" s="27"/>
      <c r="AD3889" s="27"/>
      <c r="AE3889" s="44"/>
      <c r="AF3889" s="27"/>
      <c r="AG3889" s="28"/>
      <c r="AH3889" s="27"/>
      <c r="AI3889" s="27"/>
      <c r="AJ3889" s="27"/>
      <c r="AK3889" s="28"/>
      <c r="AL3889" s="29"/>
      <c r="AM3889" s="29"/>
      <c r="AN3889" s="29"/>
      <c r="AO3889" s="29"/>
      <c r="AP3889" s="29"/>
      <c r="AQ3889" s="29"/>
      <c r="AR3889" s="29"/>
      <c r="AS3889" s="29"/>
      <c r="AT3889" s="29"/>
      <c r="AU3889" s="29"/>
      <c r="AV3889" s="29"/>
      <c r="AW3889" s="29"/>
      <c r="AX3889" s="29"/>
      <c r="AY3889" s="31"/>
      <c r="AZ3889" s="30"/>
      <c r="BA3889" s="35"/>
    </row>
    <row r="3890" spans="1:53" x14ac:dyDescent="0.25">
      <c r="A3890" s="27"/>
      <c r="B3890" s="27"/>
      <c r="C3890" s="27"/>
      <c r="D3890" s="27"/>
      <c r="E3890" s="27"/>
      <c r="F3890" s="27"/>
      <c r="G3890" s="27"/>
      <c r="H3890" s="27"/>
      <c r="I3890" s="27"/>
      <c r="J3890" s="27"/>
      <c r="K3890" s="27"/>
      <c r="L3890" s="27"/>
      <c r="M3890" s="42"/>
      <c r="N3890" s="42"/>
      <c r="O3890" s="42"/>
      <c r="P3890" s="42"/>
      <c r="Q3890" s="42"/>
      <c r="R3890" s="42"/>
      <c r="S3890" s="42"/>
      <c r="T3890" s="42"/>
      <c r="U3890" s="42"/>
      <c r="V3890" s="42"/>
      <c r="W3890" s="42"/>
      <c r="X3890" s="42"/>
      <c r="Y3890" s="41"/>
      <c r="Z3890" s="41"/>
      <c r="AA3890" s="43"/>
      <c r="AB3890" s="27"/>
      <c r="AC3890" s="27"/>
      <c r="AD3890" s="27"/>
      <c r="AE3890" s="44"/>
      <c r="AF3890" s="27"/>
      <c r="AG3890" s="28"/>
      <c r="AH3890" s="27"/>
      <c r="AI3890" s="27"/>
      <c r="AJ3890" s="27"/>
      <c r="AK3890" s="28"/>
      <c r="AL3890" s="29"/>
      <c r="AM3890" s="29"/>
      <c r="AN3890" s="29"/>
      <c r="AO3890" s="29"/>
      <c r="AP3890" s="29"/>
      <c r="AQ3890" s="29"/>
      <c r="AR3890" s="29"/>
      <c r="AS3890" s="29"/>
      <c r="AT3890" s="29"/>
      <c r="AU3890" s="29"/>
      <c r="AV3890" s="29"/>
      <c r="AW3890" s="29"/>
      <c r="AX3890" s="29"/>
      <c r="AY3890" s="31"/>
      <c r="AZ3890" s="30"/>
      <c r="BA3890" s="35"/>
    </row>
    <row r="3891" spans="1:53" x14ac:dyDescent="0.25">
      <c r="A3891" s="27"/>
      <c r="B3891" s="27"/>
      <c r="C3891" s="27"/>
      <c r="D3891" s="27"/>
      <c r="E3891" s="27"/>
      <c r="F3891" s="27"/>
      <c r="G3891" s="27"/>
      <c r="H3891" s="27"/>
      <c r="I3891" s="27"/>
      <c r="J3891" s="27"/>
      <c r="K3891" s="27"/>
      <c r="L3891" s="27"/>
      <c r="M3891" s="42"/>
      <c r="N3891" s="42"/>
      <c r="O3891" s="42"/>
      <c r="P3891" s="42"/>
      <c r="Q3891" s="42"/>
      <c r="R3891" s="42"/>
      <c r="S3891" s="42"/>
      <c r="T3891" s="42"/>
      <c r="U3891" s="42"/>
      <c r="V3891" s="42"/>
      <c r="W3891" s="42"/>
      <c r="X3891" s="42"/>
      <c r="Y3891" s="41"/>
      <c r="Z3891" s="41"/>
      <c r="AA3891" s="43"/>
      <c r="AB3891" s="27"/>
      <c r="AC3891" s="27"/>
      <c r="AD3891" s="27"/>
      <c r="AE3891" s="44"/>
      <c r="AF3891" s="27"/>
      <c r="AG3891" s="28"/>
      <c r="AH3891" s="27"/>
      <c r="AI3891" s="27"/>
      <c r="AJ3891" s="27"/>
      <c r="AK3891" s="28"/>
      <c r="AL3891" s="29"/>
      <c r="AM3891" s="29"/>
      <c r="AN3891" s="29"/>
      <c r="AO3891" s="29"/>
      <c r="AP3891" s="29"/>
      <c r="AQ3891" s="29"/>
      <c r="AR3891" s="29"/>
      <c r="AS3891" s="29"/>
      <c r="AT3891" s="29"/>
      <c r="AU3891" s="29"/>
      <c r="AV3891" s="29"/>
      <c r="AW3891" s="29"/>
      <c r="AX3891" s="29"/>
      <c r="AY3891" s="31"/>
      <c r="AZ3891" s="30"/>
      <c r="BA3891" s="35"/>
    </row>
    <row r="3892" spans="1:53" x14ac:dyDescent="0.25">
      <c r="A3892" s="27"/>
      <c r="B3892" s="27"/>
      <c r="C3892" s="27"/>
      <c r="D3892" s="27"/>
      <c r="E3892" s="27"/>
      <c r="F3892" s="27"/>
      <c r="G3892" s="27"/>
      <c r="H3892" s="27"/>
      <c r="I3892" s="27"/>
      <c r="J3892" s="27"/>
      <c r="K3892" s="27"/>
      <c r="L3892" s="27"/>
      <c r="M3892" s="42"/>
      <c r="N3892" s="42"/>
      <c r="O3892" s="42"/>
      <c r="P3892" s="42"/>
      <c r="Q3892" s="42"/>
      <c r="R3892" s="42"/>
      <c r="S3892" s="42"/>
      <c r="T3892" s="42"/>
      <c r="U3892" s="42"/>
      <c r="V3892" s="42"/>
      <c r="W3892" s="42"/>
      <c r="X3892" s="42"/>
      <c r="Y3892" s="41"/>
      <c r="Z3892" s="41"/>
      <c r="AA3892" s="43"/>
      <c r="AB3892" s="27"/>
      <c r="AC3892" s="27"/>
      <c r="AD3892" s="27"/>
      <c r="AE3892" s="44"/>
      <c r="AF3892" s="27"/>
      <c r="AG3892" s="28"/>
      <c r="AH3892" s="27"/>
      <c r="AI3892" s="27"/>
      <c r="AJ3892" s="27"/>
      <c r="AK3892" s="28"/>
      <c r="AL3892" s="29"/>
      <c r="AM3892" s="29"/>
      <c r="AN3892" s="29"/>
      <c r="AO3892" s="29"/>
      <c r="AP3892" s="29"/>
      <c r="AQ3892" s="29"/>
      <c r="AR3892" s="29"/>
      <c r="AS3892" s="29"/>
      <c r="AT3892" s="29"/>
      <c r="AU3892" s="29"/>
      <c r="AV3892" s="29"/>
      <c r="AW3892" s="29"/>
      <c r="AX3892" s="29"/>
      <c r="AY3892" s="31"/>
      <c r="AZ3892" s="30"/>
      <c r="BA3892" s="35"/>
    </row>
    <row r="3893" spans="1:53" x14ac:dyDescent="0.25">
      <c r="A3893" s="27"/>
      <c r="B3893" s="27"/>
      <c r="C3893" s="27"/>
      <c r="D3893" s="27"/>
      <c r="E3893" s="27"/>
      <c r="F3893" s="27"/>
      <c r="G3893" s="27"/>
      <c r="H3893" s="27"/>
      <c r="I3893" s="27"/>
      <c r="J3893" s="27"/>
      <c r="K3893" s="27"/>
      <c r="L3893" s="27"/>
      <c r="M3893" s="42"/>
      <c r="N3893" s="42"/>
      <c r="O3893" s="42"/>
      <c r="P3893" s="42"/>
      <c r="Q3893" s="42"/>
      <c r="R3893" s="42"/>
      <c r="S3893" s="42"/>
      <c r="T3893" s="42"/>
      <c r="U3893" s="42"/>
      <c r="V3893" s="42"/>
      <c r="W3893" s="42"/>
      <c r="X3893" s="42"/>
      <c r="Y3893" s="41"/>
      <c r="Z3893" s="41"/>
      <c r="AA3893" s="43"/>
      <c r="AB3893" s="27"/>
      <c r="AC3893" s="27"/>
      <c r="AD3893" s="27"/>
      <c r="AE3893" s="44"/>
      <c r="AF3893" s="27"/>
      <c r="AG3893" s="28"/>
      <c r="AH3893" s="27"/>
      <c r="AI3893" s="27"/>
      <c r="AJ3893" s="27"/>
      <c r="AK3893" s="28"/>
      <c r="AL3893" s="29"/>
      <c r="AM3893" s="29"/>
      <c r="AN3893" s="29"/>
      <c r="AO3893" s="29"/>
      <c r="AP3893" s="29"/>
      <c r="AQ3893" s="29"/>
      <c r="AR3893" s="29"/>
      <c r="AS3893" s="29"/>
      <c r="AT3893" s="29"/>
      <c r="AU3893" s="29"/>
      <c r="AV3893" s="29"/>
      <c r="AW3893" s="29"/>
      <c r="AX3893" s="29"/>
      <c r="AY3893" s="31"/>
      <c r="AZ3893" s="30"/>
      <c r="BA3893" s="35"/>
    </row>
    <row r="3894" spans="1:53" x14ac:dyDescent="0.25">
      <c r="A3894" s="27"/>
      <c r="B3894" s="27"/>
      <c r="C3894" s="27"/>
      <c r="D3894" s="27"/>
      <c r="E3894" s="27"/>
      <c r="F3894" s="27"/>
      <c r="G3894" s="27"/>
      <c r="H3894" s="27"/>
      <c r="I3894" s="27"/>
      <c r="J3894" s="27"/>
      <c r="K3894" s="27"/>
      <c r="L3894" s="27"/>
      <c r="M3894" s="42"/>
      <c r="N3894" s="42"/>
      <c r="O3894" s="42"/>
      <c r="P3894" s="42"/>
      <c r="Q3894" s="42"/>
      <c r="R3894" s="42"/>
      <c r="S3894" s="42"/>
      <c r="T3894" s="42"/>
      <c r="U3894" s="42"/>
      <c r="V3894" s="42"/>
      <c r="W3894" s="42"/>
      <c r="X3894" s="42"/>
      <c r="Y3894" s="41"/>
      <c r="Z3894" s="41"/>
      <c r="AA3894" s="43"/>
      <c r="AB3894" s="27"/>
      <c r="AC3894" s="27"/>
      <c r="AD3894" s="27"/>
      <c r="AE3894" s="44"/>
      <c r="AF3894" s="27"/>
      <c r="AG3894" s="28"/>
      <c r="AH3894" s="27"/>
      <c r="AI3894" s="27"/>
      <c r="AJ3894" s="27"/>
      <c r="AK3894" s="28"/>
      <c r="AL3894" s="29"/>
      <c r="AM3894" s="29"/>
      <c r="AN3894" s="29"/>
      <c r="AO3894" s="29"/>
      <c r="AP3894" s="29"/>
      <c r="AQ3894" s="29"/>
      <c r="AR3894" s="29"/>
      <c r="AS3894" s="29"/>
      <c r="AT3894" s="29"/>
      <c r="AU3894" s="29"/>
      <c r="AV3894" s="29"/>
      <c r="AW3894" s="29"/>
      <c r="AX3894" s="29"/>
      <c r="AY3894" s="31"/>
      <c r="AZ3894" s="30"/>
      <c r="BA3894" s="35"/>
    </row>
    <row r="3895" spans="1:53" x14ac:dyDescent="0.25">
      <c r="A3895" s="27"/>
      <c r="B3895" s="27"/>
      <c r="C3895" s="27"/>
      <c r="D3895" s="27"/>
      <c r="E3895" s="27"/>
      <c r="F3895" s="27"/>
      <c r="G3895" s="27"/>
      <c r="H3895" s="27"/>
      <c r="I3895" s="27"/>
      <c r="J3895" s="27"/>
      <c r="K3895" s="27"/>
      <c r="L3895" s="27"/>
      <c r="M3895" s="42"/>
      <c r="N3895" s="42"/>
      <c r="O3895" s="42"/>
      <c r="P3895" s="42"/>
      <c r="Q3895" s="42"/>
      <c r="R3895" s="42"/>
      <c r="S3895" s="42"/>
      <c r="T3895" s="42"/>
      <c r="U3895" s="42"/>
      <c r="V3895" s="42"/>
      <c r="W3895" s="42"/>
      <c r="X3895" s="42"/>
      <c r="Y3895" s="41"/>
      <c r="Z3895" s="41"/>
      <c r="AA3895" s="43"/>
      <c r="AB3895" s="27"/>
      <c r="AC3895" s="27"/>
      <c r="AD3895" s="27"/>
      <c r="AE3895" s="44"/>
      <c r="AF3895" s="27"/>
      <c r="AG3895" s="28"/>
      <c r="AH3895" s="27"/>
      <c r="AI3895" s="27"/>
      <c r="AJ3895" s="27"/>
      <c r="AK3895" s="28"/>
      <c r="AL3895" s="29"/>
      <c r="AM3895" s="29"/>
      <c r="AN3895" s="29"/>
      <c r="AO3895" s="29"/>
      <c r="AP3895" s="29"/>
      <c r="AQ3895" s="29"/>
      <c r="AR3895" s="29"/>
      <c r="AS3895" s="29"/>
      <c r="AT3895" s="29"/>
      <c r="AU3895" s="29"/>
      <c r="AV3895" s="29"/>
      <c r="AW3895" s="29"/>
      <c r="AX3895" s="29"/>
      <c r="AY3895" s="31"/>
      <c r="AZ3895" s="30"/>
      <c r="BA3895" s="35"/>
    </row>
    <row r="3896" spans="1:53" x14ac:dyDescent="0.25">
      <c r="A3896" s="27"/>
      <c r="B3896" s="27"/>
      <c r="C3896" s="27"/>
      <c r="D3896" s="27"/>
      <c r="E3896" s="27"/>
      <c r="F3896" s="27"/>
      <c r="G3896" s="27"/>
      <c r="H3896" s="27"/>
      <c r="I3896" s="27"/>
      <c r="J3896" s="27"/>
      <c r="K3896" s="27"/>
      <c r="L3896" s="27"/>
      <c r="M3896" s="42"/>
      <c r="N3896" s="42"/>
      <c r="O3896" s="42"/>
      <c r="P3896" s="42"/>
      <c r="Q3896" s="42"/>
      <c r="R3896" s="42"/>
      <c r="S3896" s="42"/>
      <c r="T3896" s="42"/>
      <c r="U3896" s="42"/>
      <c r="V3896" s="42"/>
      <c r="W3896" s="42"/>
      <c r="X3896" s="42"/>
      <c r="Y3896" s="41"/>
      <c r="Z3896" s="41"/>
      <c r="AA3896" s="43"/>
      <c r="AB3896" s="27"/>
      <c r="AC3896" s="27"/>
      <c r="AD3896" s="27"/>
      <c r="AE3896" s="44"/>
      <c r="AF3896" s="27"/>
      <c r="AG3896" s="28"/>
      <c r="AH3896" s="27"/>
      <c r="AI3896" s="27"/>
      <c r="AJ3896" s="27"/>
      <c r="AK3896" s="28"/>
      <c r="AL3896" s="29"/>
      <c r="AM3896" s="29"/>
      <c r="AN3896" s="29"/>
      <c r="AO3896" s="29"/>
      <c r="AP3896" s="29"/>
      <c r="AQ3896" s="29"/>
      <c r="AR3896" s="29"/>
      <c r="AS3896" s="29"/>
      <c r="AT3896" s="29"/>
      <c r="AU3896" s="29"/>
      <c r="AV3896" s="29"/>
      <c r="AW3896" s="29"/>
      <c r="AX3896" s="29"/>
      <c r="AY3896" s="31"/>
      <c r="AZ3896" s="30"/>
      <c r="BA3896" s="35"/>
    </row>
    <row r="3897" spans="1:53" x14ac:dyDescent="0.25">
      <c r="A3897" s="27"/>
      <c r="B3897" s="27"/>
      <c r="C3897" s="27"/>
      <c r="D3897" s="27"/>
      <c r="E3897" s="27"/>
      <c r="F3897" s="27"/>
      <c r="G3897" s="27"/>
      <c r="H3897" s="27"/>
      <c r="I3897" s="27"/>
      <c r="J3897" s="27"/>
      <c r="K3897" s="27"/>
      <c r="L3897" s="27"/>
      <c r="M3897" s="42"/>
      <c r="N3897" s="42"/>
      <c r="O3897" s="42"/>
      <c r="P3897" s="42"/>
      <c r="Q3897" s="42"/>
      <c r="R3897" s="42"/>
      <c r="S3897" s="42"/>
      <c r="T3897" s="42"/>
      <c r="U3897" s="42"/>
      <c r="V3897" s="42"/>
      <c r="W3897" s="42"/>
      <c r="X3897" s="42"/>
      <c r="Y3897" s="41"/>
      <c r="Z3897" s="41"/>
      <c r="AA3897" s="43"/>
      <c r="AB3897" s="27"/>
      <c r="AC3897" s="27"/>
      <c r="AD3897" s="27"/>
      <c r="AE3897" s="44"/>
      <c r="AF3897" s="27"/>
      <c r="AG3897" s="28"/>
      <c r="AH3897" s="27"/>
      <c r="AI3897" s="27"/>
      <c r="AJ3897" s="27"/>
      <c r="AK3897" s="28"/>
      <c r="AL3897" s="29"/>
      <c r="AM3897" s="29"/>
      <c r="AN3897" s="29"/>
      <c r="AO3897" s="29"/>
      <c r="AP3897" s="29"/>
      <c r="AQ3897" s="29"/>
      <c r="AR3897" s="29"/>
      <c r="AS3897" s="29"/>
      <c r="AT3897" s="29"/>
      <c r="AU3897" s="29"/>
      <c r="AV3897" s="29"/>
      <c r="AW3897" s="29"/>
      <c r="AX3897" s="29"/>
      <c r="AY3897" s="31"/>
      <c r="AZ3897" s="30"/>
      <c r="BA3897" s="35"/>
    </row>
    <row r="3898" spans="1:53" x14ac:dyDescent="0.25">
      <c r="A3898" s="27"/>
      <c r="B3898" s="27"/>
      <c r="C3898" s="27"/>
      <c r="D3898" s="27"/>
      <c r="E3898" s="27"/>
      <c r="F3898" s="27"/>
      <c r="G3898" s="27"/>
      <c r="H3898" s="27"/>
      <c r="I3898" s="27"/>
      <c r="J3898" s="27"/>
      <c r="K3898" s="27"/>
      <c r="L3898" s="27"/>
      <c r="M3898" s="42"/>
      <c r="N3898" s="42"/>
      <c r="O3898" s="42"/>
      <c r="P3898" s="42"/>
      <c r="Q3898" s="42"/>
      <c r="R3898" s="42"/>
      <c r="S3898" s="42"/>
      <c r="T3898" s="42"/>
      <c r="U3898" s="42"/>
      <c r="V3898" s="42"/>
      <c r="W3898" s="42"/>
      <c r="X3898" s="42"/>
      <c r="Y3898" s="41"/>
      <c r="Z3898" s="41"/>
      <c r="AA3898" s="43"/>
      <c r="AB3898" s="27"/>
      <c r="AC3898" s="27"/>
      <c r="AD3898" s="27"/>
      <c r="AE3898" s="44"/>
      <c r="AF3898" s="27"/>
      <c r="AG3898" s="28"/>
      <c r="AH3898" s="27"/>
      <c r="AI3898" s="27"/>
      <c r="AJ3898" s="27"/>
      <c r="AK3898" s="28"/>
      <c r="AL3898" s="29"/>
      <c r="AM3898" s="29"/>
      <c r="AN3898" s="29"/>
      <c r="AO3898" s="29"/>
      <c r="AP3898" s="29"/>
      <c r="AQ3898" s="29"/>
      <c r="AR3898" s="29"/>
      <c r="AS3898" s="29"/>
      <c r="AT3898" s="29"/>
      <c r="AU3898" s="29"/>
      <c r="AV3898" s="29"/>
      <c r="AW3898" s="29"/>
      <c r="AX3898" s="29"/>
      <c r="AY3898" s="31"/>
      <c r="AZ3898" s="30"/>
      <c r="BA3898" s="35"/>
    </row>
    <row r="3899" spans="1:53" x14ac:dyDescent="0.25">
      <c r="A3899" s="27"/>
      <c r="B3899" s="27"/>
      <c r="C3899" s="27"/>
      <c r="D3899" s="27"/>
      <c r="E3899" s="27"/>
      <c r="F3899" s="27"/>
      <c r="G3899" s="27"/>
      <c r="H3899" s="27"/>
      <c r="I3899" s="27"/>
      <c r="J3899" s="27"/>
      <c r="K3899" s="27"/>
      <c r="L3899" s="27"/>
      <c r="M3899" s="42"/>
      <c r="N3899" s="42"/>
      <c r="O3899" s="42"/>
      <c r="P3899" s="42"/>
      <c r="Q3899" s="42"/>
      <c r="R3899" s="42"/>
      <c r="S3899" s="42"/>
      <c r="T3899" s="42"/>
      <c r="U3899" s="42"/>
      <c r="V3899" s="42"/>
      <c r="W3899" s="42"/>
      <c r="X3899" s="42"/>
      <c r="Y3899" s="41"/>
      <c r="Z3899" s="41"/>
      <c r="AA3899" s="43"/>
      <c r="AB3899" s="27"/>
      <c r="AC3899" s="27"/>
      <c r="AD3899" s="27"/>
      <c r="AE3899" s="44"/>
      <c r="AF3899" s="27"/>
      <c r="AG3899" s="28"/>
      <c r="AH3899" s="27"/>
      <c r="AI3899" s="27"/>
      <c r="AJ3899" s="27"/>
      <c r="AK3899" s="28"/>
      <c r="AL3899" s="29"/>
      <c r="AM3899" s="29"/>
      <c r="AN3899" s="29"/>
      <c r="AO3899" s="29"/>
      <c r="AP3899" s="29"/>
      <c r="AQ3899" s="29"/>
      <c r="AR3899" s="29"/>
      <c r="AS3899" s="29"/>
      <c r="AT3899" s="29"/>
      <c r="AU3899" s="29"/>
      <c r="AV3899" s="29"/>
      <c r="AW3899" s="29"/>
      <c r="AX3899" s="29"/>
      <c r="AY3899" s="31"/>
      <c r="AZ3899" s="30"/>
      <c r="BA3899" s="35"/>
    </row>
    <row r="3900" spans="1:53" x14ac:dyDescent="0.25">
      <c r="A3900" s="27"/>
      <c r="B3900" s="27"/>
      <c r="C3900" s="27"/>
      <c r="D3900" s="27"/>
      <c r="E3900" s="27"/>
      <c r="F3900" s="27"/>
      <c r="G3900" s="27"/>
      <c r="H3900" s="27"/>
      <c r="I3900" s="27"/>
      <c r="J3900" s="27"/>
      <c r="K3900" s="27"/>
      <c r="L3900" s="27"/>
      <c r="M3900" s="42"/>
      <c r="N3900" s="42"/>
      <c r="O3900" s="42"/>
      <c r="P3900" s="42"/>
      <c r="Q3900" s="42"/>
      <c r="R3900" s="42"/>
      <c r="S3900" s="42"/>
      <c r="T3900" s="42"/>
      <c r="U3900" s="42"/>
      <c r="V3900" s="42"/>
      <c r="W3900" s="42"/>
      <c r="X3900" s="42"/>
      <c r="Y3900" s="41"/>
      <c r="Z3900" s="41"/>
      <c r="AA3900" s="43"/>
      <c r="AB3900" s="27"/>
      <c r="AC3900" s="27"/>
      <c r="AD3900" s="27"/>
      <c r="AE3900" s="44"/>
      <c r="AF3900" s="27"/>
      <c r="AG3900" s="28"/>
      <c r="AH3900" s="27"/>
      <c r="AI3900" s="27"/>
      <c r="AJ3900" s="27"/>
      <c r="AK3900" s="28"/>
      <c r="AL3900" s="29"/>
      <c r="AM3900" s="29"/>
      <c r="AN3900" s="29"/>
      <c r="AO3900" s="29"/>
      <c r="AP3900" s="29"/>
      <c r="AQ3900" s="29"/>
      <c r="AR3900" s="29"/>
      <c r="AS3900" s="29"/>
      <c r="AT3900" s="29"/>
      <c r="AU3900" s="29"/>
      <c r="AV3900" s="29"/>
      <c r="AW3900" s="29"/>
      <c r="AX3900" s="29"/>
      <c r="AY3900" s="31"/>
      <c r="AZ3900" s="30"/>
      <c r="BA3900" s="35"/>
    </row>
    <row r="3901" spans="1:53" x14ac:dyDescent="0.25">
      <c r="A3901" s="27"/>
      <c r="B3901" s="27"/>
      <c r="C3901" s="27"/>
      <c r="D3901" s="27"/>
      <c r="E3901" s="27"/>
      <c r="F3901" s="27"/>
      <c r="G3901" s="27"/>
      <c r="H3901" s="27"/>
      <c r="I3901" s="27"/>
      <c r="J3901" s="27"/>
      <c r="K3901" s="27"/>
      <c r="L3901" s="27"/>
      <c r="M3901" s="42"/>
      <c r="N3901" s="42"/>
      <c r="O3901" s="42"/>
      <c r="P3901" s="42"/>
      <c r="Q3901" s="42"/>
      <c r="R3901" s="42"/>
      <c r="S3901" s="42"/>
      <c r="T3901" s="42"/>
      <c r="U3901" s="42"/>
      <c r="V3901" s="42"/>
      <c r="W3901" s="42"/>
      <c r="X3901" s="42"/>
      <c r="Y3901" s="41"/>
      <c r="Z3901" s="41"/>
      <c r="AA3901" s="43"/>
      <c r="AB3901" s="27"/>
      <c r="AC3901" s="27"/>
      <c r="AD3901" s="27"/>
      <c r="AE3901" s="44"/>
      <c r="AF3901" s="27"/>
      <c r="AG3901" s="28"/>
      <c r="AH3901" s="27"/>
      <c r="AI3901" s="27"/>
      <c r="AJ3901" s="27"/>
      <c r="AK3901" s="28"/>
      <c r="AL3901" s="29"/>
      <c r="AM3901" s="29"/>
      <c r="AN3901" s="29"/>
      <c r="AO3901" s="29"/>
      <c r="AP3901" s="29"/>
      <c r="AQ3901" s="29"/>
      <c r="AR3901" s="29"/>
      <c r="AS3901" s="29"/>
      <c r="AT3901" s="29"/>
      <c r="AU3901" s="29"/>
      <c r="AV3901" s="29"/>
      <c r="AW3901" s="29"/>
      <c r="AX3901" s="29"/>
      <c r="AY3901" s="31"/>
      <c r="AZ3901" s="30"/>
      <c r="BA3901" s="35"/>
    </row>
    <row r="3902" spans="1:53" x14ac:dyDescent="0.25">
      <c r="A3902" s="27"/>
      <c r="B3902" s="27"/>
      <c r="C3902" s="27"/>
      <c r="D3902" s="27"/>
      <c r="E3902" s="27"/>
      <c r="F3902" s="27"/>
      <c r="G3902" s="27"/>
      <c r="H3902" s="27"/>
      <c r="I3902" s="27"/>
      <c r="J3902" s="27"/>
      <c r="K3902" s="27"/>
      <c r="L3902" s="27"/>
      <c r="M3902" s="42"/>
      <c r="N3902" s="42"/>
      <c r="O3902" s="42"/>
      <c r="P3902" s="42"/>
      <c r="Q3902" s="42"/>
      <c r="R3902" s="42"/>
      <c r="S3902" s="42"/>
      <c r="T3902" s="42"/>
      <c r="U3902" s="42"/>
      <c r="V3902" s="42"/>
      <c r="W3902" s="42"/>
      <c r="X3902" s="42"/>
      <c r="Y3902" s="41"/>
      <c r="Z3902" s="41"/>
      <c r="AA3902" s="43"/>
      <c r="AB3902" s="27"/>
      <c r="AC3902" s="27"/>
      <c r="AD3902" s="27"/>
      <c r="AE3902" s="44"/>
      <c r="AF3902" s="27"/>
      <c r="AG3902" s="28"/>
      <c r="AH3902" s="27"/>
      <c r="AI3902" s="27"/>
      <c r="AJ3902" s="27"/>
      <c r="AK3902" s="28"/>
      <c r="AL3902" s="29"/>
      <c r="AM3902" s="29"/>
      <c r="AN3902" s="29"/>
      <c r="AO3902" s="29"/>
      <c r="AP3902" s="29"/>
      <c r="AQ3902" s="29"/>
      <c r="AR3902" s="29"/>
      <c r="AS3902" s="29"/>
      <c r="AT3902" s="29"/>
      <c r="AU3902" s="29"/>
      <c r="AV3902" s="29"/>
      <c r="AW3902" s="29"/>
      <c r="AX3902" s="29"/>
      <c r="AY3902" s="31"/>
      <c r="AZ3902" s="30"/>
      <c r="BA3902" s="35"/>
    </row>
    <row r="3903" spans="1:53" x14ac:dyDescent="0.25">
      <c r="A3903" s="27"/>
      <c r="B3903" s="27"/>
      <c r="C3903" s="27"/>
      <c r="D3903" s="27"/>
      <c r="E3903" s="27"/>
      <c r="F3903" s="27"/>
      <c r="G3903" s="27"/>
      <c r="H3903" s="27"/>
      <c r="I3903" s="27"/>
      <c r="J3903" s="27"/>
      <c r="K3903" s="27"/>
      <c r="L3903" s="27"/>
      <c r="M3903" s="42"/>
      <c r="N3903" s="42"/>
      <c r="O3903" s="42"/>
      <c r="P3903" s="42"/>
      <c r="Q3903" s="42"/>
      <c r="R3903" s="42"/>
      <c r="S3903" s="42"/>
      <c r="T3903" s="42"/>
      <c r="U3903" s="42"/>
      <c r="V3903" s="42"/>
      <c r="W3903" s="42"/>
      <c r="X3903" s="42"/>
      <c r="Y3903" s="41"/>
      <c r="Z3903" s="41"/>
      <c r="AA3903" s="43"/>
      <c r="AB3903" s="27"/>
      <c r="AC3903" s="27"/>
      <c r="AD3903" s="27"/>
      <c r="AE3903" s="44"/>
      <c r="AF3903" s="27"/>
      <c r="AG3903" s="28"/>
      <c r="AH3903" s="27"/>
      <c r="AI3903" s="27"/>
      <c r="AJ3903" s="27"/>
      <c r="AK3903" s="28"/>
      <c r="AL3903" s="29"/>
      <c r="AM3903" s="29"/>
      <c r="AN3903" s="29"/>
      <c r="AO3903" s="29"/>
      <c r="AP3903" s="29"/>
      <c r="AQ3903" s="29"/>
      <c r="AR3903" s="29"/>
      <c r="AS3903" s="29"/>
      <c r="AT3903" s="29"/>
      <c r="AU3903" s="29"/>
      <c r="AV3903" s="29"/>
      <c r="AW3903" s="29"/>
      <c r="AX3903" s="29"/>
      <c r="AY3903" s="31"/>
      <c r="AZ3903" s="30"/>
      <c r="BA3903" s="35"/>
    </row>
    <row r="3904" spans="1:53" x14ac:dyDescent="0.25">
      <c r="A3904" s="27"/>
      <c r="B3904" s="27"/>
      <c r="C3904" s="27"/>
      <c r="D3904" s="27"/>
      <c r="E3904" s="27"/>
      <c r="F3904" s="27"/>
      <c r="G3904" s="27"/>
      <c r="H3904" s="27"/>
      <c r="I3904" s="27"/>
      <c r="J3904" s="27"/>
      <c r="K3904" s="27"/>
      <c r="L3904" s="27"/>
      <c r="M3904" s="42"/>
      <c r="N3904" s="42"/>
      <c r="O3904" s="42"/>
      <c r="P3904" s="42"/>
      <c r="Q3904" s="42"/>
      <c r="R3904" s="42"/>
      <c r="S3904" s="42"/>
      <c r="T3904" s="42"/>
      <c r="U3904" s="42"/>
      <c r="V3904" s="42"/>
      <c r="W3904" s="42"/>
      <c r="X3904" s="42"/>
      <c r="Y3904" s="41"/>
      <c r="Z3904" s="41"/>
      <c r="AA3904" s="43"/>
      <c r="AB3904" s="27"/>
      <c r="AC3904" s="27"/>
      <c r="AD3904" s="27"/>
      <c r="AE3904" s="44"/>
      <c r="AF3904" s="27"/>
      <c r="AG3904" s="28"/>
      <c r="AH3904" s="27"/>
      <c r="AI3904" s="27"/>
      <c r="AJ3904" s="27"/>
      <c r="AK3904" s="28"/>
      <c r="AL3904" s="29"/>
      <c r="AM3904" s="29"/>
      <c r="AN3904" s="29"/>
      <c r="AO3904" s="29"/>
      <c r="AP3904" s="29"/>
      <c r="AQ3904" s="29"/>
      <c r="AR3904" s="29"/>
      <c r="AS3904" s="29"/>
      <c r="AT3904" s="29"/>
      <c r="AU3904" s="29"/>
      <c r="AV3904" s="29"/>
      <c r="AW3904" s="29"/>
      <c r="AX3904" s="29"/>
      <c r="AY3904" s="31"/>
      <c r="AZ3904" s="30"/>
      <c r="BA3904" s="35"/>
    </row>
    <row r="3905" spans="1:53" x14ac:dyDescent="0.25">
      <c r="A3905" s="27"/>
      <c r="B3905" s="27"/>
      <c r="C3905" s="27"/>
      <c r="D3905" s="27"/>
      <c r="E3905" s="27"/>
      <c r="F3905" s="27"/>
      <c r="G3905" s="27"/>
      <c r="H3905" s="27"/>
      <c r="I3905" s="27"/>
      <c r="J3905" s="27"/>
      <c r="K3905" s="27"/>
      <c r="L3905" s="27"/>
      <c r="M3905" s="42"/>
      <c r="N3905" s="42"/>
      <c r="O3905" s="42"/>
      <c r="P3905" s="42"/>
      <c r="Q3905" s="42"/>
      <c r="R3905" s="42"/>
      <c r="S3905" s="42"/>
      <c r="T3905" s="42"/>
      <c r="U3905" s="42"/>
      <c r="V3905" s="42"/>
      <c r="W3905" s="42"/>
      <c r="X3905" s="42"/>
      <c r="Y3905" s="41"/>
      <c r="Z3905" s="41"/>
      <c r="AA3905" s="43"/>
      <c r="AB3905" s="27"/>
      <c r="AC3905" s="27"/>
      <c r="AD3905" s="27"/>
      <c r="AE3905" s="44"/>
      <c r="AF3905" s="27"/>
      <c r="AG3905" s="28"/>
      <c r="AH3905" s="27"/>
      <c r="AI3905" s="27"/>
      <c r="AJ3905" s="27"/>
      <c r="AK3905" s="28"/>
      <c r="AL3905" s="29"/>
      <c r="AM3905" s="29"/>
      <c r="AN3905" s="29"/>
      <c r="AO3905" s="29"/>
      <c r="AP3905" s="29"/>
      <c r="AQ3905" s="29"/>
      <c r="AR3905" s="29"/>
      <c r="AS3905" s="29"/>
      <c r="AT3905" s="29"/>
      <c r="AU3905" s="29"/>
      <c r="AV3905" s="29"/>
      <c r="AW3905" s="29"/>
      <c r="AX3905" s="29"/>
      <c r="AY3905" s="31"/>
      <c r="AZ3905" s="30"/>
      <c r="BA3905" s="35"/>
    </row>
    <row r="3906" spans="1:53" x14ac:dyDescent="0.25">
      <c r="A3906" s="27"/>
      <c r="B3906" s="27"/>
      <c r="C3906" s="27"/>
      <c r="D3906" s="27"/>
      <c r="E3906" s="27"/>
      <c r="F3906" s="27"/>
      <c r="G3906" s="27"/>
      <c r="H3906" s="27"/>
      <c r="I3906" s="27"/>
      <c r="J3906" s="27"/>
      <c r="K3906" s="27"/>
      <c r="L3906" s="27"/>
      <c r="M3906" s="42"/>
      <c r="N3906" s="42"/>
      <c r="O3906" s="42"/>
      <c r="P3906" s="42"/>
      <c r="Q3906" s="42"/>
      <c r="R3906" s="42"/>
      <c r="S3906" s="42"/>
      <c r="T3906" s="42"/>
      <c r="U3906" s="42"/>
      <c r="V3906" s="42"/>
      <c r="W3906" s="42"/>
      <c r="X3906" s="42"/>
      <c r="Y3906" s="41"/>
      <c r="Z3906" s="41"/>
      <c r="AA3906" s="43"/>
      <c r="AB3906" s="27"/>
      <c r="AC3906" s="27"/>
      <c r="AD3906" s="27"/>
      <c r="AE3906" s="44"/>
      <c r="AF3906" s="27"/>
      <c r="AG3906" s="28"/>
      <c r="AH3906" s="27"/>
      <c r="AI3906" s="27"/>
      <c r="AJ3906" s="27"/>
      <c r="AK3906" s="28"/>
      <c r="AL3906" s="29"/>
      <c r="AM3906" s="29"/>
      <c r="AN3906" s="29"/>
      <c r="AO3906" s="29"/>
      <c r="AP3906" s="29"/>
      <c r="AQ3906" s="29"/>
      <c r="AR3906" s="29"/>
      <c r="AS3906" s="29"/>
      <c r="AT3906" s="29"/>
      <c r="AU3906" s="29"/>
      <c r="AV3906" s="29"/>
      <c r="AW3906" s="29"/>
      <c r="AX3906" s="29"/>
      <c r="AY3906" s="31"/>
      <c r="AZ3906" s="30"/>
      <c r="BA3906" s="35"/>
    </row>
    <row r="3907" spans="1:53" x14ac:dyDescent="0.25">
      <c r="A3907" s="27"/>
      <c r="B3907" s="27"/>
      <c r="C3907" s="27"/>
      <c r="D3907" s="27"/>
      <c r="E3907" s="27"/>
      <c r="F3907" s="27"/>
      <c r="G3907" s="27"/>
      <c r="H3907" s="27"/>
      <c r="I3907" s="27"/>
      <c r="J3907" s="27"/>
      <c r="K3907" s="27"/>
      <c r="L3907" s="27"/>
      <c r="M3907" s="42"/>
      <c r="N3907" s="42"/>
      <c r="O3907" s="42"/>
      <c r="P3907" s="42"/>
      <c r="Q3907" s="42"/>
      <c r="R3907" s="42"/>
      <c r="S3907" s="42"/>
      <c r="T3907" s="42"/>
      <c r="U3907" s="42"/>
      <c r="V3907" s="42"/>
      <c r="W3907" s="42"/>
      <c r="X3907" s="42"/>
      <c r="Y3907" s="41"/>
      <c r="Z3907" s="41"/>
      <c r="AA3907" s="43"/>
      <c r="AB3907" s="27"/>
      <c r="AC3907" s="27"/>
      <c r="AD3907" s="27"/>
      <c r="AE3907" s="44"/>
      <c r="AF3907" s="27"/>
      <c r="AG3907" s="28"/>
      <c r="AH3907" s="27"/>
      <c r="AI3907" s="27"/>
      <c r="AJ3907" s="27"/>
      <c r="AK3907" s="28"/>
      <c r="AL3907" s="29"/>
      <c r="AM3907" s="29"/>
      <c r="AN3907" s="29"/>
      <c r="AO3907" s="29"/>
      <c r="AP3907" s="29"/>
      <c r="AQ3907" s="29"/>
      <c r="AR3907" s="29"/>
      <c r="AS3907" s="29"/>
      <c r="AT3907" s="29"/>
      <c r="AU3907" s="29"/>
      <c r="AV3907" s="29"/>
      <c r="AW3907" s="29"/>
      <c r="AX3907" s="29"/>
      <c r="AY3907" s="31"/>
      <c r="AZ3907" s="30"/>
      <c r="BA3907" s="35"/>
    </row>
    <row r="3908" spans="1:53" x14ac:dyDescent="0.25">
      <c r="A3908" s="27"/>
      <c r="B3908" s="27"/>
      <c r="C3908" s="27"/>
      <c r="D3908" s="27"/>
      <c r="E3908" s="27"/>
      <c r="F3908" s="27"/>
      <c r="G3908" s="27"/>
      <c r="H3908" s="27"/>
      <c r="I3908" s="27"/>
      <c r="J3908" s="27"/>
      <c r="K3908" s="27"/>
      <c r="L3908" s="27"/>
      <c r="M3908" s="42"/>
      <c r="N3908" s="42"/>
      <c r="O3908" s="42"/>
      <c r="P3908" s="42"/>
      <c r="Q3908" s="42"/>
      <c r="R3908" s="42"/>
      <c r="S3908" s="42"/>
      <c r="T3908" s="42"/>
      <c r="U3908" s="42"/>
      <c r="V3908" s="42"/>
      <c r="W3908" s="42"/>
      <c r="X3908" s="42"/>
      <c r="Y3908" s="41"/>
      <c r="Z3908" s="41"/>
      <c r="AA3908" s="43"/>
      <c r="AB3908" s="27"/>
      <c r="AC3908" s="27"/>
      <c r="AD3908" s="27"/>
      <c r="AE3908" s="44"/>
      <c r="AF3908" s="27"/>
      <c r="AG3908" s="28"/>
      <c r="AH3908" s="27"/>
      <c r="AI3908" s="27"/>
      <c r="AJ3908" s="27"/>
      <c r="AK3908" s="28"/>
      <c r="AL3908" s="29"/>
      <c r="AM3908" s="29"/>
      <c r="AN3908" s="29"/>
      <c r="AO3908" s="29"/>
      <c r="AP3908" s="29"/>
      <c r="AQ3908" s="29"/>
      <c r="AR3908" s="29"/>
      <c r="AS3908" s="29"/>
      <c r="AT3908" s="29"/>
      <c r="AU3908" s="29"/>
      <c r="AV3908" s="29"/>
      <c r="AW3908" s="29"/>
      <c r="AX3908" s="29"/>
      <c r="AY3908" s="31"/>
      <c r="AZ3908" s="30"/>
      <c r="BA3908" s="35"/>
    </row>
    <row r="3909" spans="1:53" x14ac:dyDescent="0.25">
      <c r="A3909" s="27"/>
      <c r="B3909" s="27"/>
      <c r="C3909" s="27"/>
      <c r="D3909" s="27"/>
      <c r="E3909" s="27"/>
      <c r="F3909" s="27"/>
      <c r="G3909" s="27"/>
      <c r="H3909" s="27"/>
      <c r="I3909" s="27"/>
      <c r="J3909" s="27"/>
      <c r="K3909" s="27"/>
      <c r="L3909" s="27"/>
      <c r="M3909" s="42"/>
      <c r="N3909" s="42"/>
      <c r="O3909" s="42"/>
      <c r="P3909" s="42"/>
      <c r="Q3909" s="42"/>
      <c r="R3909" s="42"/>
      <c r="S3909" s="42"/>
      <c r="T3909" s="42"/>
      <c r="U3909" s="42"/>
      <c r="V3909" s="42"/>
      <c r="W3909" s="42"/>
      <c r="X3909" s="42"/>
      <c r="Y3909" s="41"/>
      <c r="Z3909" s="41"/>
      <c r="AA3909" s="43"/>
      <c r="AB3909" s="27"/>
      <c r="AC3909" s="27"/>
      <c r="AD3909" s="27"/>
      <c r="AE3909" s="44"/>
      <c r="AF3909" s="27"/>
      <c r="AG3909" s="28"/>
      <c r="AH3909" s="27"/>
      <c r="AI3909" s="27"/>
      <c r="AJ3909" s="27"/>
      <c r="AK3909" s="28"/>
      <c r="AL3909" s="29"/>
      <c r="AM3909" s="29"/>
      <c r="AN3909" s="29"/>
      <c r="AO3909" s="29"/>
      <c r="AP3909" s="29"/>
      <c r="AQ3909" s="29"/>
      <c r="AR3909" s="29"/>
      <c r="AS3909" s="29"/>
      <c r="AT3909" s="29"/>
      <c r="AU3909" s="29"/>
      <c r="AV3909" s="29"/>
      <c r="AW3909" s="29"/>
      <c r="AX3909" s="29"/>
      <c r="AY3909" s="31"/>
      <c r="AZ3909" s="30"/>
      <c r="BA3909" s="35"/>
    </row>
    <row r="3910" spans="1:53" x14ac:dyDescent="0.25">
      <c r="A3910" s="27"/>
      <c r="B3910" s="27"/>
      <c r="C3910" s="27"/>
      <c r="D3910" s="27"/>
      <c r="E3910" s="27"/>
      <c r="F3910" s="27"/>
      <c r="G3910" s="27"/>
      <c r="H3910" s="27"/>
      <c r="I3910" s="27"/>
      <c r="J3910" s="27"/>
      <c r="K3910" s="27"/>
      <c r="L3910" s="27"/>
      <c r="M3910" s="42"/>
      <c r="N3910" s="42"/>
      <c r="O3910" s="42"/>
      <c r="P3910" s="42"/>
      <c r="Q3910" s="42"/>
      <c r="R3910" s="42"/>
      <c r="S3910" s="42"/>
      <c r="T3910" s="42"/>
      <c r="U3910" s="42"/>
      <c r="V3910" s="42"/>
      <c r="W3910" s="42"/>
      <c r="X3910" s="42"/>
      <c r="Y3910" s="41"/>
      <c r="Z3910" s="41"/>
      <c r="AA3910" s="43"/>
      <c r="AB3910" s="27"/>
      <c r="AC3910" s="27"/>
      <c r="AD3910" s="27"/>
      <c r="AE3910" s="44"/>
      <c r="AF3910" s="27"/>
      <c r="AG3910" s="28"/>
      <c r="AH3910" s="27"/>
      <c r="AI3910" s="27"/>
      <c r="AJ3910" s="27"/>
      <c r="AK3910" s="28"/>
      <c r="AL3910" s="29"/>
      <c r="AM3910" s="29"/>
      <c r="AN3910" s="29"/>
      <c r="AO3910" s="29"/>
      <c r="AP3910" s="29"/>
      <c r="AQ3910" s="29"/>
      <c r="AR3910" s="29"/>
      <c r="AS3910" s="29"/>
      <c r="AT3910" s="29"/>
      <c r="AU3910" s="29"/>
      <c r="AV3910" s="29"/>
      <c r="AW3910" s="29"/>
      <c r="AX3910" s="29"/>
      <c r="AY3910" s="31"/>
      <c r="AZ3910" s="30"/>
      <c r="BA3910" s="35"/>
    </row>
    <row r="3911" spans="1:53" x14ac:dyDescent="0.25">
      <c r="A3911" s="27"/>
      <c r="B3911" s="27"/>
      <c r="C3911" s="27"/>
      <c r="D3911" s="27"/>
      <c r="E3911" s="27"/>
      <c r="F3911" s="27"/>
      <c r="G3911" s="27"/>
      <c r="H3911" s="27"/>
      <c r="I3911" s="27"/>
      <c r="J3911" s="27"/>
      <c r="K3911" s="27"/>
      <c r="L3911" s="27"/>
      <c r="M3911" s="42"/>
      <c r="N3911" s="42"/>
      <c r="O3911" s="42"/>
      <c r="P3911" s="42"/>
      <c r="Q3911" s="42"/>
      <c r="R3911" s="42"/>
      <c r="S3911" s="42"/>
      <c r="T3911" s="42"/>
      <c r="U3911" s="42"/>
      <c r="V3911" s="42"/>
      <c r="W3911" s="42"/>
      <c r="X3911" s="42"/>
      <c r="Y3911" s="41"/>
      <c r="Z3911" s="41"/>
      <c r="AA3911" s="43"/>
      <c r="AB3911" s="27"/>
      <c r="AC3911" s="27"/>
      <c r="AD3911" s="27"/>
      <c r="AE3911" s="44"/>
      <c r="AF3911" s="27"/>
      <c r="AG3911" s="28"/>
      <c r="AH3911" s="27"/>
      <c r="AI3911" s="27"/>
      <c r="AJ3911" s="27"/>
      <c r="AK3911" s="28"/>
      <c r="AL3911" s="29"/>
      <c r="AM3911" s="29"/>
      <c r="AN3911" s="29"/>
      <c r="AO3911" s="29"/>
      <c r="AP3911" s="29"/>
      <c r="AQ3911" s="29"/>
      <c r="AR3911" s="29"/>
      <c r="AS3911" s="29"/>
      <c r="AT3911" s="29"/>
      <c r="AU3911" s="29"/>
      <c r="AV3911" s="29"/>
      <c r="AW3911" s="29"/>
      <c r="AX3911" s="29"/>
      <c r="AY3911" s="31"/>
      <c r="AZ3911" s="30"/>
      <c r="BA3911" s="35"/>
    </row>
    <row r="3912" spans="1:53" x14ac:dyDescent="0.25">
      <c r="A3912" s="27"/>
      <c r="B3912" s="27"/>
      <c r="C3912" s="27"/>
      <c r="D3912" s="27"/>
      <c r="E3912" s="27"/>
      <c r="F3912" s="27"/>
      <c r="G3912" s="27"/>
      <c r="H3912" s="27"/>
      <c r="I3912" s="27"/>
      <c r="J3912" s="27"/>
      <c r="K3912" s="27"/>
      <c r="L3912" s="27"/>
      <c r="M3912" s="42"/>
      <c r="N3912" s="42"/>
      <c r="O3912" s="42"/>
      <c r="P3912" s="42"/>
      <c r="Q3912" s="42"/>
      <c r="R3912" s="42"/>
      <c r="S3912" s="42"/>
      <c r="T3912" s="42"/>
      <c r="U3912" s="42"/>
      <c r="V3912" s="42"/>
      <c r="W3912" s="42"/>
      <c r="X3912" s="42"/>
      <c r="Y3912" s="41"/>
      <c r="Z3912" s="41"/>
      <c r="AA3912" s="43"/>
      <c r="AB3912" s="27"/>
      <c r="AC3912" s="27"/>
      <c r="AD3912" s="27"/>
      <c r="AE3912" s="44"/>
      <c r="AF3912" s="27"/>
      <c r="AG3912" s="28"/>
      <c r="AH3912" s="27"/>
      <c r="AI3912" s="27"/>
      <c r="AJ3912" s="27"/>
      <c r="AK3912" s="28"/>
      <c r="AL3912" s="29"/>
      <c r="AM3912" s="29"/>
      <c r="AN3912" s="29"/>
      <c r="AO3912" s="29"/>
      <c r="AP3912" s="29"/>
      <c r="AQ3912" s="29"/>
      <c r="AR3912" s="29"/>
      <c r="AS3912" s="29"/>
      <c r="AT3912" s="29"/>
      <c r="AU3912" s="29"/>
      <c r="AV3912" s="29"/>
      <c r="AW3912" s="29"/>
      <c r="AX3912" s="29"/>
      <c r="AY3912" s="31"/>
      <c r="AZ3912" s="30"/>
      <c r="BA3912" s="35"/>
    </row>
    <row r="3913" spans="1:53" x14ac:dyDescent="0.25">
      <c r="A3913" s="27"/>
      <c r="B3913" s="27"/>
      <c r="C3913" s="27"/>
      <c r="D3913" s="27"/>
      <c r="E3913" s="27"/>
      <c r="F3913" s="27"/>
      <c r="G3913" s="27"/>
      <c r="H3913" s="27"/>
      <c r="I3913" s="27"/>
      <c r="J3913" s="27"/>
      <c r="K3913" s="27"/>
      <c r="L3913" s="27"/>
      <c r="M3913" s="42"/>
      <c r="N3913" s="42"/>
      <c r="O3913" s="42"/>
      <c r="P3913" s="42"/>
      <c r="Q3913" s="42"/>
      <c r="R3913" s="42"/>
      <c r="S3913" s="42"/>
      <c r="T3913" s="42"/>
      <c r="U3913" s="42"/>
      <c r="V3913" s="42"/>
      <c r="W3913" s="42"/>
      <c r="X3913" s="42"/>
      <c r="Y3913" s="41"/>
      <c r="Z3913" s="41"/>
      <c r="AA3913" s="43"/>
      <c r="AB3913" s="27"/>
      <c r="AC3913" s="27"/>
      <c r="AD3913" s="27"/>
      <c r="AE3913" s="44"/>
      <c r="AF3913" s="27"/>
      <c r="AG3913" s="28"/>
      <c r="AH3913" s="27"/>
      <c r="AI3913" s="27"/>
      <c r="AJ3913" s="27"/>
      <c r="AK3913" s="28"/>
      <c r="AL3913" s="29"/>
      <c r="AM3913" s="29"/>
      <c r="AN3913" s="29"/>
      <c r="AO3913" s="29"/>
      <c r="AP3913" s="29"/>
      <c r="AQ3913" s="29"/>
      <c r="AR3913" s="29"/>
      <c r="AS3913" s="29"/>
      <c r="AT3913" s="29"/>
      <c r="AU3913" s="29"/>
      <c r="AV3913" s="29"/>
      <c r="AW3913" s="29"/>
      <c r="AX3913" s="29"/>
      <c r="AY3913" s="31"/>
      <c r="AZ3913" s="30"/>
      <c r="BA3913" s="35"/>
    </row>
    <row r="3914" spans="1:53" x14ac:dyDescent="0.25">
      <c r="A3914" s="27"/>
      <c r="B3914" s="27"/>
      <c r="C3914" s="27"/>
      <c r="D3914" s="27"/>
      <c r="E3914" s="27"/>
      <c r="F3914" s="27"/>
      <c r="G3914" s="27"/>
      <c r="H3914" s="27"/>
      <c r="I3914" s="27"/>
      <c r="J3914" s="27"/>
      <c r="K3914" s="27"/>
      <c r="L3914" s="27"/>
      <c r="M3914" s="42"/>
      <c r="N3914" s="42"/>
      <c r="O3914" s="42"/>
      <c r="P3914" s="42"/>
      <c r="Q3914" s="42"/>
      <c r="R3914" s="42"/>
      <c r="S3914" s="42"/>
      <c r="T3914" s="42"/>
      <c r="U3914" s="42"/>
      <c r="V3914" s="42"/>
      <c r="W3914" s="42"/>
      <c r="X3914" s="42"/>
      <c r="Y3914" s="41"/>
      <c r="Z3914" s="41"/>
      <c r="AA3914" s="43"/>
      <c r="AB3914" s="27"/>
      <c r="AC3914" s="27"/>
      <c r="AD3914" s="27"/>
      <c r="AE3914" s="44"/>
      <c r="AF3914" s="27"/>
      <c r="AG3914" s="28"/>
      <c r="AH3914" s="27"/>
      <c r="AI3914" s="27"/>
      <c r="AJ3914" s="27"/>
      <c r="AK3914" s="28"/>
      <c r="AL3914" s="29"/>
      <c r="AM3914" s="29"/>
      <c r="AN3914" s="29"/>
      <c r="AO3914" s="29"/>
      <c r="AP3914" s="29"/>
      <c r="AQ3914" s="29"/>
      <c r="AR3914" s="29"/>
      <c r="AS3914" s="29"/>
      <c r="AT3914" s="29"/>
      <c r="AU3914" s="29"/>
      <c r="AV3914" s="29"/>
      <c r="AW3914" s="29"/>
      <c r="AX3914" s="29"/>
      <c r="AY3914" s="31"/>
      <c r="AZ3914" s="30"/>
      <c r="BA3914" s="35"/>
    </row>
    <row r="3915" spans="1:53" x14ac:dyDescent="0.25">
      <c r="A3915" s="27"/>
      <c r="B3915" s="27"/>
      <c r="C3915" s="27"/>
      <c r="D3915" s="27"/>
      <c r="E3915" s="27"/>
      <c r="F3915" s="27"/>
      <c r="G3915" s="27"/>
      <c r="H3915" s="27"/>
      <c r="I3915" s="27"/>
      <c r="J3915" s="27"/>
      <c r="K3915" s="27"/>
      <c r="L3915" s="27"/>
      <c r="M3915" s="42"/>
      <c r="N3915" s="42"/>
      <c r="O3915" s="42"/>
      <c r="P3915" s="42"/>
      <c r="Q3915" s="42"/>
      <c r="R3915" s="42"/>
      <c r="S3915" s="42"/>
      <c r="T3915" s="42"/>
      <c r="U3915" s="42"/>
      <c r="V3915" s="42"/>
      <c r="W3915" s="42"/>
      <c r="X3915" s="42"/>
      <c r="Y3915" s="41"/>
      <c r="Z3915" s="41"/>
      <c r="AA3915" s="43"/>
      <c r="AB3915" s="27"/>
      <c r="AC3915" s="27"/>
      <c r="AD3915" s="27"/>
      <c r="AE3915" s="44"/>
      <c r="AF3915" s="27"/>
      <c r="AG3915" s="28"/>
      <c r="AH3915" s="27"/>
      <c r="AI3915" s="27"/>
      <c r="AJ3915" s="27"/>
      <c r="AK3915" s="28"/>
      <c r="AL3915" s="29"/>
      <c r="AM3915" s="29"/>
      <c r="AN3915" s="29"/>
      <c r="AO3915" s="29"/>
      <c r="AP3915" s="29"/>
      <c r="AQ3915" s="29"/>
      <c r="AR3915" s="29"/>
      <c r="AS3915" s="29"/>
      <c r="AT3915" s="29"/>
      <c r="AU3915" s="29"/>
      <c r="AV3915" s="29"/>
      <c r="AW3915" s="29"/>
      <c r="AX3915" s="29"/>
      <c r="AY3915" s="31"/>
      <c r="AZ3915" s="30"/>
      <c r="BA3915" s="35"/>
    </row>
    <row r="3916" spans="1:53" x14ac:dyDescent="0.25">
      <c r="A3916" s="27"/>
      <c r="B3916" s="27"/>
      <c r="C3916" s="27"/>
      <c r="D3916" s="27"/>
      <c r="E3916" s="27"/>
      <c r="F3916" s="27"/>
      <c r="G3916" s="27"/>
      <c r="H3916" s="27"/>
      <c r="I3916" s="27"/>
      <c r="J3916" s="27"/>
      <c r="K3916" s="27"/>
      <c r="L3916" s="27"/>
      <c r="M3916" s="42"/>
      <c r="N3916" s="42"/>
      <c r="O3916" s="42"/>
      <c r="P3916" s="42"/>
      <c r="Q3916" s="42"/>
      <c r="R3916" s="42"/>
      <c r="S3916" s="42"/>
      <c r="T3916" s="42"/>
      <c r="U3916" s="42"/>
      <c r="V3916" s="42"/>
      <c r="W3916" s="42"/>
      <c r="X3916" s="42"/>
      <c r="Y3916" s="41"/>
      <c r="Z3916" s="41"/>
      <c r="AA3916" s="43"/>
      <c r="AB3916" s="27"/>
      <c r="AC3916" s="27"/>
      <c r="AD3916" s="27"/>
      <c r="AE3916" s="44"/>
      <c r="AF3916" s="27"/>
      <c r="AG3916" s="28"/>
      <c r="AH3916" s="27"/>
      <c r="AI3916" s="27"/>
      <c r="AJ3916" s="27"/>
      <c r="AK3916" s="28"/>
      <c r="AL3916" s="29"/>
      <c r="AM3916" s="29"/>
      <c r="AN3916" s="29"/>
      <c r="AO3916" s="29"/>
      <c r="AP3916" s="29"/>
      <c r="AQ3916" s="29"/>
      <c r="AR3916" s="29"/>
      <c r="AS3916" s="29"/>
      <c r="AT3916" s="29"/>
      <c r="AU3916" s="29"/>
      <c r="AV3916" s="29"/>
      <c r="AW3916" s="29"/>
      <c r="AX3916" s="29"/>
      <c r="AY3916" s="31"/>
      <c r="AZ3916" s="30"/>
      <c r="BA3916" s="35"/>
    </row>
    <row r="3917" spans="1:53" x14ac:dyDescent="0.25">
      <c r="A3917" s="27"/>
      <c r="B3917" s="27"/>
      <c r="C3917" s="27"/>
      <c r="D3917" s="27"/>
      <c r="E3917" s="27"/>
      <c r="F3917" s="27"/>
      <c r="G3917" s="27"/>
      <c r="H3917" s="27"/>
      <c r="I3917" s="27"/>
      <c r="J3917" s="27"/>
      <c r="K3917" s="27"/>
      <c r="L3917" s="27"/>
      <c r="M3917" s="42"/>
      <c r="N3917" s="42"/>
      <c r="O3917" s="42"/>
      <c r="P3917" s="42"/>
      <c r="Q3917" s="42"/>
      <c r="R3917" s="42"/>
      <c r="S3917" s="42"/>
      <c r="T3917" s="42"/>
      <c r="U3917" s="42"/>
      <c r="V3917" s="42"/>
      <c r="W3917" s="42"/>
      <c r="X3917" s="42"/>
      <c r="Y3917" s="41"/>
      <c r="Z3917" s="41"/>
      <c r="AA3917" s="43"/>
      <c r="AB3917" s="27"/>
      <c r="AC3917" s="27"/>
      <c r="AD3917" s="27"/>
      <c r="AE3917" s="44"/>
      <c r="AF3917" s="27"/>
      <c r="AG3917" s="28"/>
      <c r="AH3917" s="27"/>
      <c r="AI3917" s="27"/>
      <c r="AJ3917" s="27"/>
      <c r="AK3917" s="28"/>
      <c r="AL3917" s="29"/>
      <c r="AM3917" s="29"/>
      <c r="AN3917" s="29"/>
      <c r="AO3917" s="29"/>
      <c r="AP3917" s="29"/>
      <c r="AQ3917" s="29"/>
      <c r="AR3917" s="29"/>
      <c r="AS3917" s="29"/>
      <c r="AT3917" s="29"/>
      <c r="AU3917" s="29"/>
      <c r="AV3917" s="29"/>
      <c r="AW3917" s="29"/>
      <c r="AX3917" s="29"/>
      <c r="AY3917" s="31"/>
      <c r="AZ3917" s="30"/>
      <c r="BA3917" s="35"/>
    </row>
    <row r="3918" spans="1:53" x14ac:dyDescent="0.25">
      <c r="A3918" s="27"/>
      <c r="B3918" s="27"/>
      <c r="C3918" s="27"/>
      <c r="D3918" s="27"/>
      <c r="E3918" s="27"/>
      <c r="F3918" s="27"/>
      <c r="G3918" s="27"/>
      <c r="H3918" s="27"/>
      <c r="I3918" s="27"/>
      <c r="J3918" s="27"/>
      <c r="K3918" s="27"/>
      <c r="L3918" s="27"/>
      <c r="M3918" s="42"/>
      <c r="N3918" s="42"/>
      <c r="O3918" s="42"/>
      <c r="P3918" s="42"/>
      <c r="Q3918" s="42"/>
      <c r="R3918" s="42"/>
      <c r="S3918" s="42"/>
      <c r="T3918" s="42"/>
      <c r="U3918" s="42"/>
      <c r="V3918" s="42"/>
      <c r="W3918" s="42"/>
      <c r="X3918" s="42"/>
      <c r="Y3918" s="41"/>
      <c r="Z3918" s="41"/>
      <c r="AA3918" s="43"/>
      <c r="AB3918" s="27"/>
      <c r="AC3918" s="27"/>
      <c r="AD3918" s="27"/>
      <c r="AE3918" s="44"/>
      <c r="AF3918" s="27"/>
      <c r="AG3918" s="28"/>
      <c r="AH3918" s="27"/>
      <c r="AI3918" s="27"/>
      <c r="AJ3918" s="27"/>
      <c r="AK3918" s="28"/>
      <c r="AL3918" s="29"/>
      <c r="AM3918" s="29"/>
      <c r="AN3918" s="29"/>
      <c r="AO3918" s="29"/>
      <c r="AP3918" s="29"/>
      <c r="AQ3918" s="29"/>
      <c r="AR3918" s="29"/>
      <c r="AS3918" s="29"/>
      <c r="AT3918" s="29"/>
      <c r="AU3918" s="29"/>
      <c r="AV3918" s="29"/>
      <c r="AW3918" s="29"/>
      <c r="AX3918" s="29"/>
      <c r="AY3918" s="31"/>
      <c r="AZ3918" s="30"/>
      <c r="BA3918" s="35"/>
    </row>
    <row r="3919" spans="1:53" x14ac:dyDescent="0.25">
      <c r="A3919" s="27"/>
      <c r="B3919" s="27"/>
      <c r="C3919" s="27"/>
      <c r="D3919" s="27"/>
      <c r="E3919" s="27"/>
      <c r="F3919" s="27"/>
      <c r="G3919" s="27"/>
      <c r="H3919" s="27"/>
      <c r="I3919" s="27"/>
      <c r="J3919" s="27"/>
      <c r="K3919" s="27"/>
      <c r="L3919" s="27"/>
      <c r="M3919" s="42"/>
      <c r="N3919" s="42"/>
      <c r="O3919" s="42"/>
      <c r="P3919" s="42"/>
      <c r="Q3919" s="42"/>
      <c r="R3919" s="42"/>
      <c r="S3919" s="42"/>
      <c r="T3919" s="42"/>
      <c r="U3919" s="42"/>
      <c r="V3919" s="42"/>
      <c r="W3919" s="42"/>
      <c r="X3919" s="42"/>
      <c r="Y3919" s="41"/>
      <c r="Z3919" s="41"/>
      <c r="AA3919" s="43"/>
      <c r="AB3919" s="27"/>
      <c r="AC3919" s="27"/>
      <c r="AD3919" s="27"/>
      <c r="AE3919" s="44"/>
      <c r="AF3919" s="27"/>
      <c r="AG3919" s="28"/>
      <c r="AH3919" s="27"/>
      <c r="AI3919" s="27"/>
      <c r="AJ3919" s="27"/>
      <c r="AK3919" s="28"/>
      <c r="AL3919" s="29"/>
      <c r="AM3919" s="29"/>
      <c r="AN3919" s="29"/>
      <c r="AO3919" s="29"/>
      <c r="AP3919" s="29"/>
      <c r="AQ3919" s="29"/>
      <c r="AR3919" s="29"/>
      <c r="AS3919" s="29"/>
      <c r="AT3919" s="29"/>
      <c r="AU3919" s="29"/>
      <c r="AV3919" s="29"/>
      <c r="AW3919" s="29"/>
      <c r="AX3919" s="29"/>
      <c r="AY3919" s="31"/>
      <c r="AZ3919" s="30"/>
      <c r="BA3919" s="35"/>
    </row>
    <row r="3920" spans="1:53" x14ac:dyDescent="0.25">
      <c r="A3920" s="27"/>
      <c r="B3920" s="27"/>
      <c r="C3920" s="27"/>
      <c r="D3920" s="27"/>
      <c r="E3920" s="27"/>
      <c r="F3920" s="27"/>
      <c r="G3920" s="27"/>
      <c r="H3920" s="27"/>
      <c r="I3920" s="27"/>
      <c r="J3920" s="27"/>
      <c r="K3920" s="27"/>
      <c r="L3920" s="27"/>
      <c r="M3920" s="42"/>
      <c r="N3920" s="42"/>
      <c r="O3920" s="42"/>
      <c r="P3920" s="42"/>
      <c r="Q3920" s="42"/>
      <c r="R3920" s="42"/>
      <c r="S3920" s="42"/>
      <c r="T3920" s="42"/>
      <c r="U3920" s="42"/>
      <c r="V3920" s="42"/>
      <c r="W3920" s="42"/>
      <c r="X3920" s="42"/>
      <c r="Y3920" s="41"/>
      <c r="Z3920" s="41"/>
      <c r="AA3920" s="43"/>
      <c r="AB3920" s="27"/>
      <c r="AC3920" s="27"/>
      <c r="AD3920" s="27"/>
      <c r="AE3920" s="44"/>
      <c r="AF3920" s="27"/>
      <c r="AG3920" s="28"/>
      <c r="AH3920" s="27"/>
      <c r="AI3920" s="27"/>
      <c r="AJ3920" s="27"/>
      <c r="AK3920" s="28"/>
      <c r="AL3920" s="29"/>
      <c r="AM3920" s="29"/>
      <c r="AN3920" s="29"/>
      <c r="AO3920" s="29"/>
      <c r="AP3920" s="29"/>
      <c r="AQ3920" s="29"/>
      <c r="AR3920" s="29"/>
      <c r="AS3920" s="29"/>
      <c r="AT3920" s="29"/>
      <c r="AU3920" s="29"/>
      <c r="AV3920" s="29"/>
      <c r="AW3920" s="29"/>
      <c r="AX3920" s="29"/>
      <c r="AY3920" s="31"/>
      <c r="AZ3920" s="30"/>
      <c r="BA3920" s="35"/>
    </row>
    <row r="3921" spans="1:53" x14ac:dyDescent="0.25">
      <c r="A3921" s="27"/>
      <c r="B3921" s="27"/>
      <c r="C3921" s="27"/>
      <c r="D3921" s="27"/>
      <c r="E3921" s="27"/>
      <c r="F3921" s="27"/>
      <c r="G3921" s="27"/>
      <c r="H3921" s="27"/>
      <c r="I3921" s="27"/>
      <c r="J3921" s="27"/>
      <c r="K3921" s="27"/>
      <c r="L3921" s="27"/>
      <c r="M3921" s="42"/>
      <c r="N3921" s="42"/>
      <c r="O3921" s="42"/>
      <c r="P3921" s="42"/>
      <c r="Q3921" s="42"/>
      <c r="R3921" s="42"/>
      <c r="S3921" s="42"/>
      <c r="T3921" s="42"/>
      <c r="U3921" s="42"/>
      <c r="V3921" s="42"/>
      <c r="W3921" s="42"/>
      <c r="X3921" s="42"/>
      <c r="Y3921" s="41"/>
      <c r="Z3921" s="41"/>
      <c r="AA3921" s="43"/>
      <c r="AB3921" s="27"/>
      <c r="AC3921" s="27"/>
      <c r="AD3921" s="27"/>
      <c r="AE3921" s="44"/>
      <c r="AF3921" s="27"/>
      <c r="AG3921" s="28"/>
      <c r="AH3921" s="27"/>
      <c r="AI3921" s="27"/>
      <c r="AJ3921" s="27"/>
      <c r="AK3921" s="28"/>
      <c r="AL3921" s="29"/>
      <c r="AM3921" s="29"/>
      <c r="AN3921" s="29"/>
      <c r="AO3921" s="29"/>
      <c r="AP3921" s="29"/>
      <c r="AQ3921" s="29"/>
      <c r="AR3921" s="29"/>
      <c r="AS3921" s="29"/>
      <c r="AT3921" s="29"/>
      <c r="AU3921" s="29"/>
      <c r="AV3921" s="29"/>
      <c r="AW3921" s="29"/>
      <c r="AX3921" s="29"/>
      <c r="AY3921" s="31"/>
      <c r="AZ3921" s="30"/>
      <c r="BA3921" s="35"/>
    </row>
    <row r="3922" spans="1:53" x14ac:dyDescent="0.25">
      <c r="A3922" s="27"/>
      <c r="B3922" s="27"/>
      <c r="C3922" s="27"/>
      <c r="D3922" s="27"/>
      <c r="E3922" s="27"/>
      <c r="F3922" s="27"/>
      <c r="G3922" s="27"/>
      <c r="H3922" s="27"/>
      <c r="I3922" s="27"/>
      <c r="J3922" s="27"/>
      <c r="K3922" s="27"/>
      <c r="L3922" s="27"/>
      <c r="M3922" s="42"/>
      <c r="N3922" s="42"/>
      <c r="O3922" s="42"/>
      <c r="P3922" s="42"/>
      <c r="Q3922" s="42"/>
      <c r="R3922" s="42"/>
      <c r="S3922" s="42"/>
      <c r="T3922" s="42"/>
      <c r="U3922" s="42"/>
      <c r="V3922" s="42"/>
      <c r="W3922" s="42"/>
      <c r="X3922" s="42"/>
      <c r="Y3922" s="41"/>
      <c r="Z3922" s="41"/>
      <c r="AA3922" s="43"/>
      <c r="AB3922" s="27"/>
      <c r="AC3922" s="27"/>
      <c r="AD3922" s="27"/>
      <c r="AE3922" s="44"/>
      <c r="AF3922" s="27"/>
      <c r="AG3922" s="28"/>
      <c r="AH3922" s="27"/>
      <c r="AI3922" s="27"/>
      <c r="AJ3922" s="27"/>
      <c r="AK3922" s="28"/>
      <c r="AL3922" s="29"/>
      <c r="AM3922" s="29"/>
      <c r="AN3922" s="29"/>
      <c r="AO3922" s="29"/>
      <c r="AP3922" s="29"/>
      <c r="AQ3922" s="29"/>
      <c r="AR3922" s="29"/>
      <c r="AS3922" s="29"/>
      <c r="AT3922" s="29"/>
      <c r="AU3922" s="29"/>
      <c r="AV3922" s="29"/>
      <c r="AW3922" s="29"/>
      <c r="AX3922" s="29"/>
      <c r="AY3922" s="31"/>
      <c r="AZ3922" s="30"/>
      <c r="BA3922" s="35"/>
    </row>
    <row r="3923" spans="1:53" x14ac:dyDescent="0.25">
      <c r="A3923" s="27"/>
      <c r="B3923" s="27"/>
      <c r="C3923" s="27"/>
      <c r="D3923" s="27"/>
      <c r="E3923" s="27"/>
      <c r="F3923" s="27"/>
      <c r="G3923" s="27"/>
      <c r="H3923" s="27"/>
      <c r="I3923" s="27"/>
      <c r="J3923" s="27"/>
      <c r="K3923" s="27"/>
      <c r="L3923" s="27"/>
      <c r="M3923" s="42"/>
      <c r="N3923" s="42"/>
      <c r="O3923" s="42"/>
      <c r="P3923" s="42"/>
      <c r="Q3923" s="42"/>
      <c r="R3923" s="42"/>
      <c r="S3923" s="42"/>
      <c r="T3923" s="42"/>
      <c r="U3923" s="42"/>
      <c r="V3923" s="42"/>
      <c r="W3923" s="42"/>
      <c r="X3923" s="42"/>
      <c r="Y3923" s="41"/>
      <c r="Z3923" s="41"/>
      <c r="AA3923" s="43"/>
      <c r="AB3923" s="27"/>
      <c r="AC3923" s="27"/>
      <c r="AD3923" s="27"/>
      <c r="AE3923" s="44"/>
      <c r="AF3923" s="27"/>
      <c r="AG3923" s="28"/>
      <c r="AH3923" s="27"/>
      <c r="AI3923" s="27"/>
      <c r="AJ3923" s="27"/>
      <c r="AK3923" s="28"/>
      <c r="AL3923" s="29"/>
      <c r="AM3923" s="29"/>
      <c r="AN3923" s="29"/>
      <c r="AO3923" s="29"/>
      <c r="AP3923" s="29"/>
      <c r="AQ3923" s="29"/>
      <c r="AR3923" s="29"/>
      <c r="AS3923" s="29"/>
      <c r="AT3923" s="29"/>
      <c r="AU3923" s="29"/>
      <c r="AV3923" s="29"/>
      <c r="AW3923" s="29"/>
      <c r="AX3923" s="29"/>
      <c r="AY3923" s="31"/>
      <c r="AZ3923" s="30"/>
      <c r="BA3923" s="35"/>
    </row>
    <row r="3924" spans="1:53" x14ac:dyDescent="0.25">
      <c r="A3924" s="27"/>
      <c r="B3924" s="27"/>
      <c r="C3924" s="27"/>
      <c r="D3924" s="27"/>
      <c r="E3924" s="27"/>
      <c r="F3924" s="27"/>
      <c r="G3924" s="27"/>
      <c r="H3924" s="27"/>
      <c r="I3924" s="27"/>
      <c r="J3924" s="27"/>
      <c r="K3924" s="27"/>
      <c r="L3924" s="27"/>
      <c r="M3924" s="42"/>
      <c r="N3924" s="42"/>
      <c r="O3924" s="42"/>
      <c r="P3924" s="42"/>
      <c r="Q3924" s="42"/>
      <c r="R3924" s="42"/>
      <c r="S3924" s="42"/>
      <c r="T3924" s="42"/>
      <c r="U3924" s="42"/>
      <c r="V3924" s="42"/>
      <c r="W3924" s="42"/>
      <c r="X3924" s="42"/>
      <c r="Y3924" s="41"/>
      <c r="Z3924" s="41"/>
      <c r="AA3924" s="43"/>
      <c r="AB3924" s="27"/>
      <c r="AC3924" s="27"/>
      <c r="AD3924" s="27"/>
      <c r="AE3924" s="44"/>
      <c r="AF3924" s="27"/>
      <c r="AG3924" s="28"/>
      <c r="AH3924" s="27"/>
      <c r="AI3924" s="27"/>
      <c r="AJ3924" s="27"/>
      <c r="AK3924" s="28"/>
      <c r="AL3924" s="29"/>
      <c r="AM3924" s="29"/>
      <c r="AN3924" s="29"/>
      <c r="AO3924" s="29"/>
      <c r="AP3924" s="29"/>
      <c r="AQ3924" s="29"/>
      <c r="AR3924" s="29"/>
      <c r="AS3924" s="29"/>
      <c r="AT3924" s="29"/>
      <c r="AU3924" s="29"/>
      <c r="AV3924" s="29"/>
      <c r="AW3924" s="29"/>
      <c r="AX3924" s="29"/>
      <c r="AY3924" s="31"/>
      <c r="AZ3924" s="30"/>
      <c r="BA3924" s="35"/>
    </row>
    <row r="3925" spans="1:53" x14ac:dyDescent="0.25">
      <c r="A3925" s="27"/>
      <c r="B3925" s="27"/>
      <c r="C3925" s="27"/>
      <c r="D3925" s="27"/>
      <c r="E3925" s="27"/>
      <c r="F3925" s="27"/>
      <c r="G3925" s="27"/>
      <c r="H3925" s="27"/>
      <c r="I3925" s="27"/>
      <c r="J3925" s="27"/>
      <c r="K3925" s="27"/>
      <c r="L3925" s="27"/>
      <c r="M3925" s="42"/>
      <c r="N3925" s="42"/>
      <c r="O3925" s="42"/>
      <c r="P3925" s="42"/>
      <c r="Q3925" s="42"/>
      <c r="R3925" s="42"/>
      <c r="S3925" s="42"/>
      <c r="T3925" s="42"/>
      <c r="U3925" s="42"/>
      <c r="V3925" s="42"/>
      <c r="W3925" s="42"/>
      <c r="X3925" s="42"/>
      <c r="Y3925" s="41"/>
      <c r="Z3925" s="41"/>
      <c r="AA3925" s="43"/>
      <c r="AB3925" s="27"/>
      <c r="AC3925" s="27"/>
      <c r="AD3925" s="27"/>
      <c r="AE3925" s="44"/>
      <c r="AF3925" s="27"/>
      <c r="AG3925" s="28"/>
      <c r="AH3925" s="27"/>
      <c r="AI3925" s="27"/>
      <c r="AJ3925" s="27"/>
      <c r="AK3925" s="28"/>
      <c r="AL3925" s="29"/>
      <c r="AM3925" s="29"/>
      <c r="AN3925" s="29"/>
      <c r="AO3925" s="29"/>
      <c r="AP3925" s="29"/>
      <c r="AQ3925" s="29"/>
      <c r="AR3925" s="29"/>
      <c r="AS3925" s="29"/>
      <c r="AT3925" s="29"/>
      <c r="AU3925" s="29"/>
      <c r="AV3925" s="29"/>
      <c r="AW3925" s="29"/>
      <c r="AX3925" s="29"/>
      <c r="AY3925" s="31"/>
      <c r="AZ3925" s="30"/>
      <c r="BA3925" s="35"/>
    </row>
    <row r="3926" spans="1:53" x14ac:dyDescent="0.25">
      <c r="A3926" s="27"/>
      <c r="B3926" s="27"/>
      <c r="C3926" s="27"/>
      <c r="D3926" s="27"/>
      <c r="E3926" s="27"/>
      <c r="F3926" s="27"/>
      <c r="G3926" s="27"/>
      <c r="H3926" s="27"/>
      <c r="I3926" s="27"/>
      <c r="J3926" s="27"/>
      <c r="K3926" s="27"/>
      <c r="L3926" s="27"/>
      <c r="M3926" s="42"/>
      <c r="N3926" s="42"/>
      <c r="O3926" s="42"/>
      <c r="P3926" s="42"/>
      <c r="Q3926" s="42"/>
      <c r="R3926" s="42"/>
      <c r="S3926" s="42"/>
      <c r="T3926" s="42"/>
      <c r="U3926" s="42"/>
      <c r="V3926" s="42"/>
      <c r="W3926" s="42"/>
      <c r="X3926" s="42"/>
      <c r="Y3926" s="41"/>
      <c r="Z3926" s="41"/>
      <c r="AA3926" s="43"/>
      <c r="AB3926" s="27"/>
      <c r="AC3926" s="27"/>
      <c r="AD3926" s="27"/>
      <c r="AE3926" s="44"/>
      <c r="AF3926" s="27"/>
      <c r="AG3926" s="28"/>
      <c r="AH3926" s="27"/>
      <c r="AI3926" s="27"/>
      <c r="AJ3926" s="27"/>
      <c r="AK3926" s="28"/>
      <c r="AL3926" s="29"/>
      <c r="AM3926" s="29"/>
      <c r="AN3926" s="29"/>
      <c r="AO3926" s="29"/>
      <c r="AP3926" s="29"/>
      <c r="AQ3926" s="29"/>
      <c r="AR3926" s="29"/>
      <c r="AS3926" s="29"/>
      <c r="AT3926" s="29"/>
      <c r="AU3926" s="29"/>
      <c r="AV3926" s="29"/>
      <c r="AW3926" s="29"/>
      <c r="AX3926" s="29"/>
      <c r="AY3926" s="31"/>
      <c r="AZ3926" s="30"/>
      <c r="BA3926" s="35"/>
    </row>
    <row r="3927" spans="1:53" x14ac:dyDescent="0.25">
      <c r="A3927" s="27"/>
      <c r="B3927" s="27"/>
      <c r="C3927" s="27"/>
      <c r="D3927" s="27"/>
      <c r="E3927" s="27"/>
      <c r="F3927" s="27"/>
      <c r="G3927" s="27"/>
      <c r="H3927" s="27"/>
      <c r="I3927" s="27"/>
      <c r="J3927" s="27"/>
      <c r="K3927" s="27"/>
      <c r="L3927" s="27"/>
      <c r="M3927" s="42"/>
      <c r="N3927" s="42"/>
      <c r="O3927" s="42"/>
      <c r="P3927" s="42"/>
      <c r="Q3927" s="42"/>
      <c r="R3927" s="42"/>
      <c r="S3927" s="42"/>
      <c r="T3927" s="42"/>
      <c r="U3927" s="42"/>
      <c r="V3927" s="42"/>
      <c r="W3927" s="42"/>
      <c r="X3927" s="42"/>
      <c r="Y3927" s="41"/>
      <c r="Z3927" s="41"/>
      <c r="AA3927" s="43"/>
      <c r="AB3927" s="27"/>
      <c r="AC3927" s="27"/>
      <c r="AD3927" s="27"/>
      <c r="AE3927" s="44"/>
      <c r="AF3927" s="27"/>
      <c r="AG3927" s="28"/>
      <c r="AH3927" s="27"/>
      <c r="AI3927" s="27"/>
      <c r="AJ3927" s="27"/>
      <c r="AK3927" s="28"/>
      <c r="AL3927" s="29"/>
      <c r="AM3927" s="29"/>
      <c r="AN3927" s="29"/>
      <c r="AO3927" s="29"/>
      <c r="AP3927" s="29"/>
      <c r="AQ3927" s="29"/>
      <c r="AR3927" s="29"/>
      <c r="AS3927" s="29"/>
      <c r="AT3927" s="29"/>
      <c r="AU3927" s="29"/>
      <c r="AV3927" s="29"/>
      <c r="AW3927" s="29"/>
      <c r="AX3927" s="29"/>
      <c r="AY3927" s="31"/>
      <c r="AZ3927" s="30"/>
      <c r="BA3927" s="35"/>
    </row>
    <row r="3928" spans="1:53" x14ac:dyDescent="0.25">
      <c r="A3928" s="27"/>
      <c r="B3928" s="27"/>
      <c r="C3928" s="27"/>
      <c r="D3928" s="27"/>
      <c r="E3928" s="27"/>
      <c r="F3928" s="27"/>
      <c r="G3928" s="27"/>
      <c r="H3928" s="27"/>
      <c r="I3928" s="27"/>
      <c r="J3928" s="27"/>
      <c r="K3928" s="27"/>
      <c r="L3928" s="27"/>
      <c r="M3928" s="42"/>
      <c r="N3928" s="42"/>
      <c r="O3928" s="42"/>
      <c r="P3928" s="42"/>
      <c r="Q3928" s="42"/>
      <c r="R3928" s="42"/>
      <c r="S3928" s="42"/>
      <c r="T3928" s="42"/>
      <c r="U3928" s="42"/>
      <c r="V3928" s="42"/>
      <c r="W3928" s="42"/>
      <c r="X3928" s="42"/>
      <c r="Y3928" s="41"/>
      <c r="Z3928" s="41"/>
      <c r="AA3928" s="43"/>
      <c r="AB3928" s="27"/>
      <c r="AC3928" s="27"/>
      <c r="AD3928" s="27"/>
      <c r="AE3928" s="44"/>
      <c r="AF3928" s="27"/>
      <c r="AG3928" s="28"/>
      <c r="AH3928" s="27"/>
      <c r="AI3928" s="27"/>
      <c r="AJ3928" s="27"/>
      <c r="AK3928" s="28"/>
      <c r="AL3928" s="29"/>
      <c r="AM3928" s="29"/>
      <c r="AN3928" s="29"/>
      <c r="AO3928" s="29"/>
      <c r="AP3928" s="29"/>
      <c r="AQ3928" s="29"/>
      <c r="AR3928" s="29"/>
      <c r="AS3928" s="29"/>
      <c r="AT3928" s="29"/>
      <c r="AU3928" s="29"/>
      <c r="AV3928" s="29"/>
      <c r="AW3928" s="29"/>
      <c r="AX3928" s="29"/>
      <c r="AY3928" s="31"/>
      <c r="AZ3928" s="30"/>
      <c r="BA3928" s="35"/>
    </row>
    <row r="3929" spans="1:53" x14ac:dyDescent="0.25">
      <c r="A3929" s="27"/>
      <c r="B3929" s="27"/>
      <c r="C3929" s="27"/>
      <c r="D3929" s="27"/>
      <c r="E3929" s="27"/>
      <c r="F3929" s="27"/>
      <c r="G3929" s="27"/>
      <c r="H3929" s="27"/>
      <c r="I3929" s="27"/>
      <c r="J3929" s="27"/>
      <c r="K3929" s="27"/>
      <c r="L3929" s="27"/>
      <c r="M3929" s="42"/>
      <c r="N3929" s="42"/>
      <c r="O3929" s="42"/>
      <c r="P3929" s="42"/>
      <c r="Q3929" s="42"/>
      <c r="R3929" s="42"/>
      <c r="S3929" s="42"/>
      <c r="T3929" s="42"/>
      <c r="U3929" s="42"/>
      <c r="V3929" s="42"/>
      <c r="W3929" s="42"/>
      <c r="X3929" s="42"/>
      <c r="Y3929" s="41"/>
      <c r="Z3929" s="41"/>
      <c r="AA3929" s="43"/>
      <c r="AB3929" s="27"/>
      <c r="AC3929" s="27"/>
      <c r="AD3929" s="27"/>
      <c r="AE3929" s="44"/>
      <c r="AF3929" s="27"/>
      <c r="AG3929" s="28"/>
      <c r="AH3929" s="27"/>
      <c r="AI3929" s="27"/>
      <c r="AJ3929" s="27"/>
      <c r="AK3929" s="28"/>
      <c r="AL3929" s="29"/>
      <c r="AM3929" s="29"/>
      <c r="AN3929" s="29"/>
      <c r="AO3929" s="29"/>
      <c r="AP3929" s="29"/>
      <c r="AQ3929" s="29"/>
      <c r="AR3929" s="29"/>
      <c r="AS3929" s="29"/>
      <c r="AT3929" s="29"/>
      <c r="AU3929" s="29"/>
      <c r="AV3929" s="29"/>
      <c r="AW3929" s="29"/>
      <c r="AX3929" s="29"/>
      <c r="AY3929" s="31"/>
      <c r="AZ3929" s="30"/>
      <c r="BA3929" s="35"/>
    </row>
    <row r="3930" spans="1:53" x14ac:dyDescent="0.25">
      <c r="A3930" s="27"/>
      <c r="B3930" s="27"/>
      <c r="C3930" s="27"/>
      <c r="D3930" s="27"/>
      <c r="E3930" s="27"/>
      <c r="F3930" s="27"/>
      <c r="G3930" s="27"/>
      <c r="H3930" s="27"/>
      <c r="I3930" s="27"/>
      <c r="J3930" s="27"/>
      <c r="K3930" s="27"/>
      <c r="L3930" s="27"/>
      <c r="M3930" s="42"/>
      <c r="N3930" s="42"/>
      <c r="O3930" s="42"/>
      <c r="P3930" s="42"/>
      <c r="Q3930" s="42"/>
      <c r="R3930" s="42"/>
      <c r="S3930" s="42"/>
      <c r="T3930" s="42"/>
      <c r="U3930" s="42"/>
      <c r="V3930" s="42"/>
      <c r="W3930" s="42"/>
      <c r="X3930" s="42"/>
      <c r="Y3930" s="41"/>
      <c r="Z3930" s="41"/>
      <c r="AA3930" s="43"/>
      <c r="AB3930" s="27"/>
      <c r="AC3930" s="27"/>
      <c r="AD3930" s="27"/>
      <c r="AE3930" s="44"/>
      <c r="AF3930" s="27"/>
      <c r="AG3930" s="28"/>
      <c r="AH3930" s="27"/>
      <c r="AI3930" s="27"/>
      <c r="AJ3930" s="27"/>
      <c r="AK3930" s="28"/>
      <c r="AL3930" s="29"/>
      <c r="AM3930" s="29"/>
      <c r="AN3930" s="29"/>
      <c r="AO3930" s="29"/>
      <c r="AP3930" s="29"/>
      <c r="AQ3930" s="29"/>
      <c r="AR3930" s="29"/>
      <c r="AS3930" s="29"/>
      <c r="AT3930" s="29"/>
      <c r="AU3930" s="29"/>
      <c r="AV3930" s="29"/>
      <c r="AW3930" s="29"/>
      <c r="AX3930" s="29"/>
      <c r="AY3930" s="31"/>
      <c r="AZ3930" s="30"/>
      <c r="BA3930" s="35"/>
    </row>
    <row r="3931" spans="1:53" x14ac:dyDescent="0.25">
      <c r="A3931" s="27"/>
      <c r="B3931" s="27"/>
      <c r="C3931" s="27"/>
      <c r="D3931" s="27"/>
      <c r="E3931" s="27"/>
      <c r="F3931" s="27"/>
      <c r="G3931" s="27"/>
      <c r="H3931" s="27"/>
      <c r="I3931" s="27"/>
      <c r="J3931" s="27"/>
      <c r="K3931" s="27"/>
      <c r="L3931" s="27"/>
      <c r="M3931" s="42"/>
      <c r="N3931" s="42"/>
      <c r="O3931" s="42"/>
      <c r="P3931" s="42"/>
      <c r="Q3931" s="42"/>
      <c r="R3931" s="42"/>
      <c r="S3931" s="42"/>
      <c r="T3931" s="42"/>
      <c r="U3931" s="42"/>
      <c r="V3931" s="42"/>
      <c r="W3931" s="42"/>
      <c r="X3931" s="42"/>
      <c r="Y3931" s="41"/>
      <c r="Z3931" s="41"/>
      <c r="AA3931" s="43"/>
      <c r="AB3931" s="27"/>
      <c r="AC3931" s="27"/>
      <c r="AD3931" s="27"/>
      <c r="AE3931" s="44"/>
      <c r="AF3931" s="27"/>
      <c r="AG3931" s="28"/>
      <c r="AH3931" s="27"/>
      <c r="AI3931" s="27"/>
      <c r="AJ3931" s="27"/>
      <c r="AK3931" s="28"/>
      <c r="AL3931" s="29"/>
      <c r="AM3931" s="29"/>
      <c r="AN3931" s="29"/>
      <c r="AO3931" s="29"/>
      <c r="AP3931" s="29"/>
      <c r="AQ3931" s="29"/>
      <c r="AR3931" s="29"/>
      <c r="AS3931" s="29"/>
      <c r="AT3931" s="29"/>
      <c r="AU3931" s="29"/>
      <c r="AV3931" s="29"/>
      <c r="AW3931" s="29"/>
      <c r="AX3931" s="29"/>
      <c r="AY3931" s="31"/>
      <c r="AZ3931" s="30"/>
      <c r="BA3931" s="35"/>
    </row>
    <row r="3932" spans="1:53" x14ac:dyDescent="0.25">
      <c r="A3932" s="27"/>
      <c r="B3932" s="27"/>
      <c r="C3932" s="27"/>
      <c r="D3932" s="27"/>
      <c r="E3932" s="27"/>
      <c r="F3932" s="27"/>
      <c r="G3932" s="27"/>
      <c r="H3932" s="27"/>
      <c r="I3932" s="27"/>
      <c r="J3932" s="27"/>
      <c r="K3932" s="27"/>
      <c r="L3932" s="27"/>
      <c r="M3932" s="42"/>
      <c r="N3932" s="42"/>
      <c r="O3932" s="42"/>
      <c r="P3932" s="42"/>
      <c r="Q3932" s="42"/>
      <c r="R3932" s="42"/>
      <c r="S3932" s="42"/>
      <c r="T3932" s="42"/>
      <c r="U3932" s="42"/>
      <c r="V3932" s="42"/>
      <c r="W3932" s="42"/>
      <c r="X3932" s="42"/>
      <c r="Y3932" s="41"/>
      <c r="Z3932" s="41"/>
      <c r="AA3932" s="43"/>
      <c r="AB3932" s="27"/>
      <c r="AC3932" s="27"/>
      <c r="AD3932" s="27"/>
      <c r="AE3932" s="44"/>
      <c r="AF3932" s="27"/>
      <c r="AG3932" s="28"/>
      <c r="AH3932" s="27"/>
      <c r="AI3932" s="27"/>
      <c r="AJ3932" s="27"/>
      <c r="AK3932" s="28"/>
      <c r="AL3932" s="29"/>
      <c r="AM3932" s="29"/>
      <c r="AN3932" s="29"/>
      <c r="AO3932" s="29"/>
      <c r="AP3932" s="29"/>
      <c r="AQ3932" s="29"/>
      <c r="AR3932" s="29"/>
      <c r="AS3932" s="29"/>
      <c r="AT3932" s="29"/>
      <c r="AU3932" s="29"/>
      <c r="AV3932" s="29"/>
      <c r="AW3932" s="29"/>
      <c r="AX3932" s="29"/>
      <c r="AY3932" s="31"/>
      <c r="AZ3932" s="30"/>
      <c r="BA3932" s="35"/>
    </row>
    <row r="3933" spans="1:53" x14ac:dyDescent="0.25">
      <c r="A3933" s="27"/>
      <c r="B3933" s="27"/>
      <c r="C3933" s="27"/>
      <c r="D3933" s="27"/>
      <c r="E3933" s="27"/>
      <c r="F3933" s="27"/>
      <c r="G3933" s="27"/>
      <c r="H3933" s="27"/>
      <c r="I3933" s="27"/>
      <c r="J3933" s="27"/>
      <c r="K3933" s="27"/>
      <c r="L3933" s="27"/>
      <c r="M3933" s="42"/>
      <c r="N3933" s="42"/>
      <c r="O3933" s="42"/>
      <c r="P3933" s="42"/>
      <c r="Q3933" s="42"/>
      <c r="R3933" s="42"/>
      <c r="S3933" s="42"/>
      <c r="T3933" s="42"/>
      <c r="U3933" s="42"/>
      <c r="V3933" s="42"/>
      <c r="W3933" s="42"/>
      <c r="X3933" s="42"/>
      <c r="Y3933" s="41"/>
      <c r="Z3933" s="41"/>
      <c r="AA3933" s="43"/>
      <c r="AB3933" s="27"/>
      <c r="AC3933" s="27"/>
      <c r="AD3933" s="27"/>
      <c r="AE3933" s="44"/>
      <c r="AF3933" s="27"/>
      <c r="AG3933" s="28"/>
      <c r="AH3933" s="27"/>
      <c r="AI3933" s="27"/>
      <c r="AJ3933" s="27"/>
      <c r="AK3933" s="28"/>
      <c r="AL3933" s="29"/>
      <c r="AM3933" s="29"/>
      <c r="AN3933" s="29"/>
      <c r="AO3933" s="29"/>
      <c r="AP3933" s="29"/>
      <c r="AQ3933" s="29"/>
      <c r="AR3933" s="29"/>
      <c r="AS3933" s="29"/>
      <c r="AT3933" s="29"/>
      <c r="AU3933" s="29"/>
      <c r="AV3933" s="29"/>
      <c r="AW3933" s="29"/>
      <c r="AX3933" s="29"/>
      <c r="AY3933" s="31"/>
      <c r="AZ3933" s="30"/>
      <c r="BA3933" s="35"/>
    </row>
    <row r="3934" spans="1:53" x14ac:dyDescent="0.25">
      <c r="A3934" s="27"/>
      <c r="B3934" s="27"/>
      <c r="C3934" s="27"/>
      <c r="D3934" s="27"/>
      <c r="E3934" s="27"/>
      <c r="F3934" s="27"/>
      <c r="G3934" s="27"/>
      <c r="H3934" s="27"/>
      <c r="I3934" s="27"/>
      <c r="J3934" s="27"/>
      <c r="K3934" s="27"/>
      <c r="L3934" s="27"/>
      <c r="M3934" s="42"/>
      <c r="N3934" s="42"/>
      <c r="O3934" s="42"/>
      <c r="P3934" s="42"/>
      <c r="Q3934" s="42"/>
      <c r="R3934" s="42"/>
      <c r="S3934" s="42"/>
      <c r="T3934" s="42"/>
      <c r="U3934" s="42"/>
      <c r="V3934" s="42"/>
      <c r="W3934" s="42"/>
      <c r="X3934" s="42"/>
      <c r="Y3934" s="41"/>
      <c r="Z3934" s="41"/>
      <c r="AA3934" s="43"/>
      <c r="AB3934" s="27"/>
      <c r="AC3934" s="27"/>
      <c r="AD3934" s="27"/>
      <c r="AE3934" s="44"/>
      <c r="AF3934" s="27"/>
      <c r="AG3934" s="28"/>
      <c r="AH3934" s="27"/>
      <c r="AI3934" s="27"/>
      <c r="AJ3934" s="27"/>
      <c r="AK3934" s="28"/>
      <c r="AL3934" s="29"/>
      <c r="AM3934" s="29"/>
      <c r="AN3934" s="29"/>
      <c r="AO3934" s="29"/>
      <c r="AP3934" s="29"/>
      <c r="AQ3934" s="29"/>
      <c r="AR3934" s="29"/>
      <c r="AS3934" s="29"/>
      <c r="AT3934" s="29"/>
      <c r="AU3934" s="29"/>
      <c r="AV3934" s="29"/>
      <c r="AW3934" s="29"/>
      <c r="AX3934" s="29"/>
      <c r="AY3934" s="31"/>
      <c r="AZ3934" s="30"/>
      <c r="BA3934" s="35"/>
    </row>
    <row r="3935" spans="1:53" x14ac:dyDescent="0.25">
      <c r="A3935" s="27"/>
      <c r="B3935" s="27"/>
      <c r="C3935" s="27"/>
      <c r="D3935" s="27"/>
      <c r="E3935" s="27"/>
      <c r="F3935" s="27"/>
      <c r="G3935" s="27"/>
      <c r="H3935" s="27"/>
      <c r="I3935" s="27"/>
      <c r="J3935" s="27"/>
      <c r="K3935" s="27"/>
      <c r="L3935" s="27"/>
      <c r="M3935" s="42"/>
      <c r="N3935" s="42"/>
      <c r="O3935" s="42"/>
      <c r="P3935" s="42"/>
      <c r="Q3935" s="42"/>
      <c r="R3935" s="42"/>
      <c r="S3935" s="42"/>
      <c r="T3935" s="42"/>
      <c r="U3935" s="42"/>
      <c r="V3935" s="42"/>
      <c r="W3935" s="42"/>
      <c r="X3935" s="42"/>
      <c r="Y3935" s="41"/>
      <c r="Z3935" s="41"/>
      <c r="AA3935" s="43"/>
      <c r="AB3935" s="27"/>
      <c r="AC3935" s="27"/>
      <c r="AD3935" s="27"/>
      <c r="AE3935" s="44"/>
      <c r="AF3935" s="27"/>
      <c r="AG3935" s="28"/>
      <c r="AH3935" s="27"/>
      <c r="AI3935" s="27"/>
      <c r="AJ3935" s="27"/>
      <c r="AK3935" s="28"/>
      <c r="AL3935" s="29"/>
      <c r="AM3935" s="29"/>
      <c r="AN3935" s="29"/>
      <c r="AO3935" s="29"/>
      <c r="AP3935" s="29"/>
      <c r="AQ3935" s="29"/>
      <c r="AR3935" s="29"/>
      <c r="AS3935" s="29"/>
      <c r="AT3935" s="29"/>
      <c r="AU3935" s="29"/>
      <c r="AV3935" s="29"/>
      <c r="AW3935" s="29"/>
      <c r="AX3935" s="29"/>
      <c r="AY3935" s="31"/>
      <c r="AZ3935" s="30"/>
      <c r="BA3935" s="35"/>
    </row>
    <row r="3936" spans="1:53" x14ac:dyDescent="0.25">
      <c r="A3936" s="27"/>
      <c r="B3936" s="27"/>
      <c r="C3936" s="27"/>
      <c r="D3936" s="27"/>
      <c r="E3936" s="27"/>
      <c r="F3936" s="27"/>
      <c r="G3936" s="27"/>
      <c r="H3936" s="27"/>
      <c r="I3936" s="27"/>
      <c r="J3936" s="27"/>
      <c r="K3936" s="27"/>
      <c r="L3936" s="27"/>
      <c r="M3936" s="42"/>
      <c r="N3936" s="42"/>
      <c r="O3936" s="42"/>
      <c r="P3936" s="42"/>
      <c r="Q3936" s="42"/>
      <c r="R3936" s="42"/>
      <c r="S3936" s="42"/>
      <c r="T3936" s="42"/>
      <c r="U3936" s="42"/>
      <c r="V3936" s="42"/>
      <c r="W3936" s="42"/>
      <c r="X3936" s="42"/>
      <c r="Y3936" s="41"/>
      <c r="Z3936" s="41"/>
      <c r="AA3936" s="43"/>
      <c r="AB3936" s="27"/>
      <c r="AC3936" s="27"/>
      <c r="AD3936" s="27"/>
      <c r="AE3936" s="44"/>
      <c r="AF3936" s="27"/>
      <c r="AG3936" s="28"/>
      <c r="AH3936" s="27"/>
      <c r="AI3936" s="27"/>
      <c r="AJ3936" s="27"/>
      <c r="AK3936" s="28"/>
      <c r="AL3936" s="29"/>
      <c r="AM3936" s="29"/>
      <c r="AN3936" s="29"/>
      <c r="AO3936" s="29"/>
      <c r="AP3936" s="29"/>
      <c r="AQ3936" s="29"/>
      <c r="AR3936" s="29"/>
      <c r="AS3936" s="29"/>
      <c r="AT3936" s="29"/>
      <c r="AU3936" s="29"/>
      <c r="AV3936" s="29"/>
      <c r="AW3936" s="29"/>
      <c r="AX3936" s="29"/>
      <c r="AY3936" s="31"/>
      <c r="AZ3936" s="30"/>
      <c r="BA3936" s="35"/>
    </row>
    <row r="3937" spans="1:53" x14ac:dyDescent="0.25">
      <c r="A3937" s="27"/>
      <c r="B3937" s="27"/>
      <c r="C3937" s="27"/>
      <c r="D3937" s="27"/>
      <c r="E3937" s="27"/>
      <c r="F3937" s="27"/>
      <c r="G3937" s="27"/>
      <c r="H3937" s="27"/>
      <c r="I3937" s="27"/>
      <c r="J3937" s="27"/>
      <c r="K3937" s="27"/>
      <c r="L3937" s="27"/>
      <c r="M3937" s="42"/>
      <c r="N3937" s="42"/>
      <c r="O3937" s="42"/>
      <c r="P3937" s="42"/>
      <c r="Q3937" s="42"/>
      <c r="R3937" s="42"/>
      <c r="S3937" s="42"/>
      <c r="T3937" s="42"/>
      <c r="U3937" s="42"/>
      <c r="V3937" s="42"/>
      <c r="W3937" s="42"/>
      <c r="X3937" s="42"/>
      <c r="Y3937" s="41"/>
      <c r="Z3937" s="41"/>
      <c r="AA3937" s="43"/>
      <c r="AB3937" s="27"/>
      <c r="AC3937" s="27"/>
      <c r="AD3937" s="27"/>
      <c r="AE3937" s="44"/>
      <c r="AF3937" s="27"/>
      <c r="AG3937" s="28"/>
      <c r="AH3937" s="27"/>
      <c r="AI3937" s="27"/>
      <c r="AJ3937" s="27"/>
      <c r="AK3937" s="28"/>
      <c r="AL3937" s="29"/>
      <c r="AM3937" s="29"/>
      <c r="AN3937" s="29"/>
      <c r="AO3937" s="29"/>
      <c r="AP3937" s="29"/>
      <c r="AQ3937" s="29"/>
      <c r="AR3937" s="29"/>
      <c r="AS3937" s="29"/>
      <c r="AT3937" s="29"/>
      <c r="AU3937" s="29"/>
      <c r="AV3937" s="29"/>
      <c r="AW3937" s="29"/>
      <c r="AX3937" s="29"/>
      <c r="AY3937" s="31"/>
      <c r="AZ3937" s="30"/>
      <c r="BA3937" s="35"/>
    </row>
    <row r="3938" spans="1:53" x14ac:dyDescent="0.25">
      <c r="A3938" s="27"/>
      <c r="B3938" s="27"/>
      <c r="C3938" s="27"/>
      <c r="D3938" s="27"/>
      <c r="E3938" s="27"/>
      <c r="F3938" s="27"/>
      <c r="G3938" s="27"/>
      <c r="H3938" s="27"/>
      <c r="I3938" s="27"/>
      <c r="J3938" s="27"/>
      <c r="K3938" s="27"/>
      <c r="L3938" s="27"/>
      <c r="M3938" s="42"/>
      <c r="N3938" s="42"/>
      <c r="O3938" s="42"/>
      <c r="P3938" s="42"/>
      <c r="Q3938" s="42"/>
      <c r="R3938" s="42"/>
      <c r="S3938" s="42"/>
      <c r="T3938" s="42"/>
      <c r="U3938" s="42"/>
      <c r="V3938" s="42"/>
      <c r="W3938" s="42"/>
      <c r="X3938" s="42"/>
      <c r="Y3938" s="41"/>
      <c r="Z3938" s="41"/>
      <c r="AA3938" s="43"/>
      <c r="AB3938" s="27"/>
      <c r="AC3938" s="27"/>
      <c r="AD3938" s="27"/>
      <c r="AE3938" s="44"/>
      <c r="AF3938" s="27"/>
      <c r="AG3938" s="28"/>
      <c r="AH3938" s="27"/>
      <c r="AI3938" s="27"/>
      <c r="AJ3938" s="27"/>
      <c r="AK3938" s="28"/>
      <c r="AL3938" s="29"/>
      <c r="AM3938" s="29"/>
      <c r="AN3938" s="29"/>
      <c r="AO3938" s="29"/>
      <c r="AP3938" s="29"/>
      <c r="AQ3938" s="29"/>
      <c r="AR3938" s="29"/>
      <c r="AS3938" s="29"/>
      <c r="AT3938" s="29"/>
      <c r="AU3938" s="29"/>
      <c r="AV3938" s="29"/>
      <c r="AW3938" s="29"/>
      <c r="AX3938" s="29"/>
      <c r="AY3938" s="31"/>
      <c r="AZ3938" s="30"/>
      <c r="BA3938" s="35"/>
    </row>
    <row r="3939" spans="1:53" x14ac:dyDescent="0.25">
      <c r="A3939" s="27"/>
      <c r="B3939" s="27"/>
      <c r="C3939" s="27"/>
      <c r="D3939" s="27"/>
      <c r="E3939" s="27"/>
      <c r="F3939" s="27"/>
      <c r="G3939" s="27"/>
      <c r="H3939" s="27"/>
      <c r="I3939" s="27"/>
      <c r="J3939" s="27"/>
      <c r="K3939" s="27"/>
      <c r="L3939" s="27"/>
      <c r="M3939" s="42"/>
      <c r="N3939" s="42"/>
      <c r="O3939" s="42"/>
      <c r="P3939" s="42"/>
      <c r="Q3939" s="42"/>
      <c r="R3939" s="42"/>
      <c r="S3939" s="42"/>
      <c r="T3939" s="42"/>
      <c r="U3939" s="42"/>
      <c r="V3939" s="42"/>
      <c r="W3939" s="42"/>
      <c r="X3939" s="42"/>
      <c r="Y3939" s="41"/>
      <c r="Z3939" s="41"/>
      <c r="AA3939" s="43"/>
      <c r="AB3939" s="27"/>
      <c r="AC3939" s="27"/>
      <c r="AD3939" s="27"/>
      <c r="AE3939" s="44"/>
      <c r="AF3939" s="27"/>
      <c r="AG3939" s="28"/>
      <c r="AH3939" s="27"/>
      <c r="AI3939" s="27"/>
      <c r="AJ3939" s="27"/>
      <c r="AK3939" s="28"/>
      <c r="AL3939" s="29"/>
      <c r="AM3939" s="29"/>
      <c r="AN3939" s="29"/>
      <c r="AO3939" s="29"/>
      <c r="AP3939" s="29"/>
      <c r="AQ3939" s="29"/>
      <c r="AR3939" s="29"/>
      <c r="AS3939" s="29"/>
      <c r="AT3939" s="29"/>
      <c r="AU3939" s="29"/>
      <c r="AV3939" s="29"/>
      <c r="AW3939" s="29"/>
      <c r="AX3939" s="29"/>
      <c r="AY3939" s="31"/>
      <c r="AZ3939" s="30"/>
      <c r="BA3939" s="35"/>
    </row>
    <row r="3940" spans="1:53" x14ac:dyDescent="0.25">
      <c r="A3940" s="27"/>
      <c r="B3940" s="27"/>
      <c r="C3940" s="27"/>
      <c r="D3940" s="27"/>
      <c r="E3940" s="27"/>
      <c r="F3940" s="27"/>
      <c r="G3940" s="27"/>
      <c r="H3940" s="27"/>
      <c r="I3940" s="27"/>
      <c r="J3940" s="27"/>
      <c r="K3940" s="27"/>
      <c r="L3940" s="27"/>
      <c r="M3940" s="42"/>
      <c r="N3940" s="42"/>
      <c r="O3940" s="42"/>
      <c r="P3940" s="42"/>
      <c r="Q3940" s="42"/>
      <c r="R3940" s="42"/>
      <c r="S3940" s="42"/>
      <c r="T3940" s="42"/>
      <c r="U3940" s="42"/>
      <c r="V3940" s="42"/>
      <c r="W3940" s="42"/>
      <c r="X3940" s="42"/>
      <c r="Y3940" s="41"/>
      <c r="Z3940" s="41"/>
      <c r="AA3940" s="43"/>
      <c r="AB3940" s="27"/>
      <c r="AC3940" s="27"/>
      <c r="AD3940" s="27"/>
      <c r="AE3940" s="44"/>
      <c r="AF3940" s="27"/>
      <c r="AG3940" s="28"/>
      <c r="AH3940" s="27"/>
      <c r="AI3940" s="27"/>
      <c r="AJ3940" s="27"/>
      <c r="AK3940" s="28"/>
      <c r="AL3940" s="29"/>
      <c r="AM3940" s="29"/>
      <c r="AN3940" s="29"/>
      <c r="AO3940" s="29"/>
      <c r="AP3940" s="29"/>
      <c r="AQ3940" s="29"/>
      <c r="AR3940" s="29"/>
      <c r="AS3940" s="29"/>
      <c r="AT3940" s="29"/>
      <c r="AU3940" s="29"/>
      <c r="AV3940" s="29"/>
      <c r="AW3940" s="29"/>
      <c r="AX3940" s="29"/>
      <c r="AY3940" s="31"/>
      <c r="AZ3940" s="30"/>
      <c r="BA3940" s="35"/>
    </row>
    <row r="3941" spans="1:53" x14ac:dyDescent="0.25">
      <c r="A3941" s="27"/>
      <c r="B3941" s="27"/>
      <c r="C3941" s="27"/>
      <c r="D3941" s="27"/>
      <c r="E3941" s="27"/>
      <c r="F3941" s="27"/>
      <c r="G3941" s="27"/>
      <c r="H3941" s="27"/>
      <c r="I3941" s="27"/>
      <c r="J3941" s="27"/>
      <c r="K3941" s="27"/>
      <c r="L3941" s="27"/>
      <c r="M3941" s="42"/>
      <c r="N3941" s="42"/>
      <c r="O3941" s="42"/>
      <c r="P3941" s="42"/>
      <c r="Q3941" s="42"/>
      <c r="R3941" s="42"/>
      <c r="S3941" s="42"/>
      <c r="T3941" s="42"/>
      <c r="U3941" s="42"/>
      <c r="V3941" s="42"/>
      <c r="W3941" s="42"/>
      <c r="X3941" s="42"/>
      <c r="Y3941" s="41"/>
      <c r="Z3941" s="41"/>
      <c r="AA3941" s="43"/>
      <c r="AB3941" s="27"/>
      <c r="AC3941" s="27"/>
      <c r="AD3941" s="27"/>
      <c r="AE3941" s="44"/>
      <c r="AF3941" s="27"/>
      <c r="AG3941" s="28"/>
      <c r="AH3941" s="27"/>
      <c r="AI3941" s="27"/>
      <c r="AJ3941" s="27"/>
      <c r="AK3941" s="28"/>
      <c r="AL3941" s="29"/>
      <c r="AM3941" s="29"/>
      <c r="AN3941" s="29"/>
      <c r="AO3941" s="29"/>
      <c r="AP3941" s="29"/>
      <c r="AQ3941" s="29"/>
      <c r="AR3941" s="29"/>
      <c r="AS3941" s="29"/>
      <c r="AT3941" s="29"/>
      <c r="AU3941" s="29"/>
      <c r="AV3941" s="29"/>
      <c r="AW3941" s="29"/>
      <c r="AX3941" s="29"/>
      <c r="AY3941" s="31"/>
      <c r="AZ3941" s="30"/>
      <c r="BA3941" s="35"/>
    </row>
    <row r="3942" spans="1:53" x14ac:dyDescent="0.25">
      <c r="A3942" s="27"/>
      <c r="B3942" s="27"/>
      <c r="C3942" s="27"/>
      <c r="D3942" s="27"/>
      <c r="E3942" s="27"/>
      <c r="F3942" s="27"/>
      <c r="G3942" s="27"/>
      <c r="H3942" s="27"/>
      <c r="I3942" s="27"/>
      <c r="J3942" s="27"/>
      <c r="K3942" s="27"/>
      <c r="L3942" s="27"/>
      <c r="M3942" s="42"/>
      <c r="N3942" s="42"/>
      <c r="O3942" s="42"/>
      <c r="P3942" s="42"/>
      <c r="Q3942" s="42"/>
      <c r="R3942" s="42"/>
      <c r="S3942" s="42"/>
      <c r="T3942" s="42"/>
      <c r="U3942" s="42"/>
      <c r="V3942" s="42"/>
      <c r="W3942" s="42"/>
      <c r="X3942" s="42"/>
      <c r="Y3942" s="41"/>
      <c r="Z3942" s="41"/>
      <c r="AA3942" s="43"/>
      <c r="AB3942" s="27"/>
      <c r="AC3942" s="27"/>
      <c r="AD3942" s="27"/>
      <c r="AE3942" s="44"/>
      <c r="AF3942" s="27"/>
      <c r="AG3942" s="28"/>
      <c r="AH3942" s="27"/>
      <c r="AI3942" s="27"/>
      <c r="AJ3942" s="27"/>
      <c r="AK3942" s="28"/>
      <c r="AL3942" s="29"/>
      <c r="AM3942" s="29"/>
      <c r="AN3942" s="29"/>
      <c r="AO3942" s="29"/>
      <c r="AP3942" s="29"/>
      <c r="AQ3942" s="29"/>
      <c r="AR3942" s="29"/>
      <c r="AS3942" s="29"/>
      <c r="AT3942" s="29"/>
      <c r="AU3942" s="29"/>
      <c r="AV3942" s="29"/>
      <c r="AW3942" s="29"/>
      <c r="AX3942" s="29"/>
      <c r="AY3942" s="31"/>
      <c r="AZ3942" s="30"/>
      <c r="BA3942" s="35"/>
    </row>
    <row r="3943" spans="1:53" x14ac:dyDescent="0.25">
      <c r="A3943" s="27"/>
      <c r="B3943" s="27"/>
      <c r="C3943" s="27"/>
      <c r="D3943" s="27"/>
      <c r="E3943" s="27"/>
      <c r="F3943" s="27"/>
      <c r="G3943" s="27"/>
      <c r="H3943" s="27"/>
      <c r="I3943" s="27"/>
      <c r="J3943" s="27"/>
      <c r="K3943" s="27"/>
      <c r="L3943" s="27"/>
      <c r="M3943" s="42"/>
      <c r="N3943" s="42"/>
      <c r="O3943" s="42"/>
      <c r="P3943" s="42"/>
      <c r="Q3943" s="42"/>
      <c r="R3943" s="42"/>
      <c r="S3943" s="42"/>
      <c r="T3943" s="42"/>
      <c r="U3943" s="42"/>
      <c r="V3943" s="42"/>
      <c r="W3943" s="42"/>
      <c r="X3943" s="42"/>
      <c r="Y3943" s="41"/>
      <c r="Z3943" s="41"/>
      <c r="AA3943" s="43"/>
      <c r="AB3943" s="27"/>
      <c r="AC3943" s="27"/>
      <c r="AD3943" s="27"/>
      <c r="AE3943" s="44"/>
      <c r="AF3943" s="27"/>
      <c r="AG3943" s="28"/>
      <c r="AH3943" s="27"/>
      <c r="AI3943" s="27"/>
      <c r="AJ3943" s="27"/>
      <c r="AK3943" s="28"/>
      <c r="AL3943" s="29"/>
      <c r="AM3943" s="29"/>
      <c r="AN3943" s="29"/>
      <c r="AO3943" s="29"/>
      <c r="AP3943" s="29"/>
      <c r="AQ3943" s="29"/>
      <c r="AR3943" s="29"/>
      <c r="AS3943" s="29"/>
      <c r="AT3943" s="29"/>
      <c r="AU3943" s="29"/>
      <c r="AV3943" s="29"/>
      <c r="AW3943" s="29"/>
      <c r="AX3943" s="29"/>
      <c r="AY3943" s="31"/>
      <c r="AZ3943" s="30"/>
      <c r="BA3943" s="35"/>
    </row>
    <row r="3944" spans="1:53" x14ac:dyDescent="0.25">
      <c r="A3944" s="27"/>
      <c r="B3944" s="27"/>
      <c r="C3944" s="27"/>
      <c r="D3944" s="27"/>
      <c r="E3944" s="27"/>
      <c r="F3944" s="27"/>
      <c r="G3944" s="27"/>
      <c r="H3944" s="27"/>
      <c r="I3944" s="27"/>
      <c r="J3944" s="27"/>
      <c r="K3944" s="27"/>
      <c r="L3944" s="27"/>
      <c r="M3944" s="42"/>
      <c r="N3944" s="42"/>
      <c r="O3944" s="42"/>
      <c r="P3944" s="42"/>
      <c r="Q3944" s="42"/>
      <c r="R3944" s="42"/>
      <c r="S3944" s="42"/>
      <c r="T3944" s="42"/>
      <c r="U3944" s="42"/>
      <c r="V3944" s="42"/>
      <c r="W3944" s="42"/>
      <c r="X3944" s="42"/>
      <c r="Y3944" s="41"/>
      <c r="Z3944" s="41"/>
      <c r="AA3944" s="43"/>
      <c r="AB3944" s="27"/>
      <c r="AC3944" s="27"/>
      <c r="AD3944" s="27"/>
      <c r="AE3944" s="44"/>
      <c r="AF3944" s="27"/>
      <c r="AG3944" s="28"/>
      <c r="AH3944" s="27"/>
      <c r="AI3944" s="27"/>
      <c r="AJ3944" s="27"/>
      <c r="AK3944" s="28"/>
      <c r="AL3944" s="29"/>
      <c r="AM3944" s="29"/>
      <c r="AN3944" s="29"/>
      <c r="AO3944" s="29"/>
      <c r="AP3944" s="29"/>
      <c r="AQ3944" s="29"/>
      <c r="AR3944" s="29"/>
      <c r="AS3944" s="29"/>
      <c r="AT3944" s="29"/>
      <c r="AU3944" s="29"/>
      <c r="AV3944" s="29"/>
      <c r="AW3944" s="29"/>
      <c r="AX3944" s="29"/>
      <c r="AY3944" s="31"/>
      <c r="AZ3944" s="30"/>
      <c r="BA3944" s="35"/>
    </row>
    <row r="3945" spans="1:53" x14ac:dyDescent="0.25">
      <c r="A3945" s="27"/>
      <c r="B3945" s="27"/>
      <c r="C3945" s="27"/>
      <c r="D3945" s="27"/>
      <c r="E3945" s="27"/>
      <c r="F3945" s="27"/>
      <c r="G3945" s="27"/>
      <c r="H3945" s="27"/>
      <c r="I3945" s="27"/>
      <c r="J3945" s="27"/>
      <c r="K3945" s="27"/>
      <c r="L3945" s="27"/>
      <c r="M3945" s="42"/>
      <c r="N3945" s="42"/>
      <c r="O3945" s="42"/>
      <c r="P3945" s="42"/>
      <c r="Q3945" s="42"/>
      <c r="R3945" s="42"/>
      <c r="S3945" s="42"/>
      <c r="T3945" s="42"/>
      <c r="U3945" s="42"/>
      <c r="V3945" s="42"/>
      <c r="W3945" s="42"/>
      <c r="X3945" s="42"/>
      <c r="Y3945" s="41"/>
      <c r="Z3945" s="41"/>
      <c r="AA3945" s="43"/>
      <c r="AB3945" s="27"/>
      <c r="AC3945" s="27"/>
      <c r="AD3945" s="27"/>
      <c r="AE3945" s="44"/>
      <c r="AF3945" s="27"/>
      <c r="AG3945" s="28"/>
      <c r="AH3945" s="27"/>
      <c r="AI3945" s="27"/>
      <c r="AJ3945" s="27"/>
      <c r="AK3945" s="28"/>
      <c r="AL3945" s="29"/>
      <c r="AM3945" s="29"/>
      <c r="AN3945" s="29"/>
      <c r="AO3945" s="29"/>
      <c r="AP3945" s="29"/>
      <c r="AQ3945" s="29"/>
      <c r="AR3945" s="29"/>
      <c r="AS3945" s="29"/>
      <c r="AT3945" s="29"/>
      <c r="AU3945" s="29"/>
      <c r="AV3945" s="29"/>
      <c r="AW3945" s="29"/>
      <c r="AX3945" s="29"/>
      <c r="AY3945" s="31"/>
      <c r="AZ3945" s="30"/>
      <c r="BA3945" s="35"/>
    </row>
    <row r="3946" spans="1:53" x14ac:dyDescent="0.25">
      <c r="A3946" s="27"/>
      <c r="B3946" s="27"/>
      <c r="C3946" s="27"/>
      <c r="D3946" s="27"/>
      <c r="E3946" s="27"/>
      <c r="F3946" s="27"/>
      <c r="G3946" s="27"/>
      <c r="H3946" s="27"/>
      <c r="I3946" s="27"/>
      <c r="J3946" s="27"/>
      <c r="K3946" s="27"/>
      <c r="L3946" s="27"/>
      <c r="M3946" s="42"/>
      <c r="N3946" s="42"/>
      <c r="O3946" s="42"/>
      <c r="P3946" s="42"/>
      <c r="Q3946" s="42"/>
      <c r="R3946" s="42"/>
      <c r="S3946" s="42"/>
      <c r="T3946" s="42"/>
      <c r="U3946" s="42"/>
      <c r="V3946" s="42"/>
      <c r="W3946" s="42"/>
      <c r="X3946" s="42"/>
      <c r="Y3946" s="41"/>
      <c r="Z3946" s="41"/>
      <c r="AA3946" s="43"/>
      <c r="AB3946" s="27"/>
      <c r="AC3946" s="27"/>
      <c r="AD3946" s="27"/>
      <c r="AE3946" s="44"/>
      <c r="AF3946" s="27"/>
      <c r="AG3946" s="28"/>
      <c r="AH3946" s="27"/>
      <c r="AI3946" s="27"/>
      <c r="AJ3946" s="27"/>
      <c r="AK3946" s="28"/>
      <c r="AL3946" s="29"/>
      <c r="AM3946" s="29"/>
      <c r="AN3946" s="29"/>
      <c r="AO3946" s="29"/>
      <c r="AP3946" s="29"/>
      <c r="AQ3946" s="29"/>
      <c r="AR3946" s="29"/>
      <c r="AS3946" s="29"/>
      <c r="AT3946" s="29"/>
      <c r="AU3946" s="29"/>
      <c r="AV3946" s="29"/>
      <c r="AW3946" s="29"/>
      <c r="AX3946" s="29"/>
      <c r="AY3946" s="31"/>
      <c r="AZ3946" s="30"/>
      <c r="BA3946" s="35"/>
    </row>
    <row r="3947" spans="1:53" x14ac:dyDescent="0.25">
      <c r="A3947" s="27"/>
      <c r="B3947" s="27"/>
      <c r="C3947" s="27"/>
      <c r="D3947" s="27"/>
      <c r="E3947" s="27"/>
      <c r="F3947" s="27"/>
      <c r="G3947" s="27"/>
      <c r="H3947" s="27"/>
      <c r="I3947" s="27"/>
      <c r="J3947" s="27"/>
      <c r="K3947" s="27"/>
      <c r="L3947" s="27"/>
      <c r="M3947" s="42"/>
      <c r="N3947" s="42"/>
      <c r="O3947" s="42"/>
      <c r="P3947" s="42"/>
      <c r="Q3947" s="42"/>
      <c r="R3947" s="42"/>
      <c r="S3947" s="42"/>
      <c r="T3947" s="42"/>
      <c r="U3947" s="42"/>
      <c r="V3947" s="42"/>
      <c r="W3947" s="42"/>
      <c r="X3947" s="42"/>
      <c r="Y3947" s="41"/>
      <c r="Z3947" s="41"/>
      <c r="AA3947" s="43"/>
      <c r="AB3947" s="27"/>
      <c r="AC3947" s="27"/>
      <c r="AD3947" s="27"/>
      <c r="AE3947" s="44"/>
      <c r="AF3947" s="27"/>
      <c r="AG3947" s="28"/>
      <c r="AH3947" s="27"/>
      <c r="AI3947" s="27"/>
      <c r="AJ3947" s="27"/>
      <c r="AK3947" s="28"/>
      <c r="AL3947" s="29"/>
      <c r="AM3947" s="29"/>
      <c r="AN3947" s="29"/>
      <c r="AO3947" s="29"/>
      <c r="AP3947" s="29"/>
      <c r="AQ3947" s="29"/>
      <c r="AR3947" s="29"/>
      <c r="AS3947" s="29"/>
      <c r="AT3947" s="29"/>
      <c r="AU3947" s="29"/>
      <c r="AV3947" s="29"/>
      <c r="AW3947" s="29"/>
      <c r="AX3947" s="29"/>
      <c r="AY3947" s="31"/>
      <c r="AZ3947" s="30"/>
      <c r="BA3947" s="35"/>
    </row>
    <row r="3948" spans="1:53" x14ac:dyDescent="0.25">
      <c r="A3948" s="27"/>
      <c r="B3948" s="27"/>
      <c r="C3948" s="27"/>
      <c r="D3948" s="27"/>
      <c r="E3948" s="27"/>
      <c r="F3948" s="27"/>
      <c r="G3948" s="27"/>
      <c r="H3948" s="27"/>
      <c r="I3948" s="27"/>
      <c r="J3948" s="27"/>
      <c r="K3948" s="27"/>
      <c r="L3948" s="27"/>
      <c r="M3948" s="42"/>
      <c r="N3948" s="42"/>
      <c r="O3948" s="42"/>
      <c r="P3948" s="42"/>
      <c r="Q3948" s="42"/>
      <c r="R3948" s="42"/>
      <c r="S3948" s="42"/>
      <c r="T3948" s="42"/>
      <c r="U3948" s="42"/>
      <c r="V3948" s="42"/>
      <c r="W3948" s="42"/>
      <c r="X3948" s="42"/>
      <c r="Y3948" s="41"/>
      <c r="Z3948" s="41"/>
      <c r="AA3948" s="43"/>
      <c r="AB3948" s="27"/>
      <c r="AC3948" s="27"/>
      <c r="AD3948" s="27"/>
      <c r="AE3948" s="44"/>
      <c r="AF3948" s="27"/>
      <c r="AG3948" s="28"/>
      <c r="AH3948" s="27"/>
      <c r="AI3948" s="27"/>
      <c r="AJ3948" s="27"/>
      <c r="AK3948" s="28"/>
      <c r="AL3948" s="29"/>
      <c r="AM3948" s="29"/>
      <c r="AN3948" s="29"/>
      <c r="AO3948" s="29"/>
      <c r="AP3948" s="29"/>
      <c r="AQ3948" s="29"/>
      <c r="AR3948" s="29"/>
      <c r="AS3948" s="29"/>
      <c r="AT3948" s="29"/>
      <c r="AU3948" s="29"/>
      <c r="AV3948" s="29"/>
      <c r="AW3948" s="29"/>
      <c r="AX3948" s="29"/>
      <c r="AY3948" s="31"/>
      <c r="AZ3948" s="30"/>
      <c r="BA3948" s="35"/>
    </row>
    <row r="3949" spans="1:53" x14ac:dyDescent="0.25">
      <c r="A3949" s="27"/>
      <c r="B3949" s="27"/>
      <c r="C3949" s="27"/>
      <c r="D3949" s="27"/>
      <c r="E3949" s="27"/>
      <c r="F3949" s="27"/>
      <c r="G3949" s="27"/>
      <c r="H3949" s="27"/>
      <c r="I3949" s="27"/>
      <c r="J3949" s="27"/>
      <c r="K3949" s="27"/>
      <c r="L3949" s="27"/>
      <c r="M3949" s="42"/>
      <c r="N3949" s="42"/>
      <c r="O3949" s="42"/>
      <c r="P3949" s="42"/>
      <c r="Q3949" s="42"/>
      <c r="R3949" s="42"/>
      <c r="S3949" s="42"/>
      <c r="T3949" s="42"/>
      <c r="U3949" s="42"/>
      <c r="V3949" s="42"/>
      <c r="W3949" s="42"/>
      <c r="X3949" s="42"/>
      <c r="Y3949" s="41"/>
      <c r="Z3949" s="41"/>
      <c r="AA3949" s="43"/>
      <c r="AB3949" s="27"/>
      <c r="AC3949" s="27"/>
      <c r="AD3949" s="27"/>
      <c r="AE3949" s="44"/>
      <c r="AF3949" s="27"/>
      <c r="AG3949" s="28"/>
      <c r="AH3949" s="27"/>
      <c r="AI3949" s="27"/>
      <c r="AJ3949" s="27"/>
      <c r="AK3949" s="28"/>
      <c r="AL3949" s="29"/>
      <c r="AM3949" s="29"/>
      <c r="AN3949" s="29"/>
      <c r="AO3949" s="29"/>
      <c r="AP3949" s="29"/>
      <c r="AQ3949" s="29"/>
      <c r="AR3949" s="29"/>
      <c r="AS3949" s="29"/>
      <c r="AT3949" s="29"/>
      <c r="AU3949" s="29"/>
      <c r="AV3949" s="29"/>
      <c r="AW3949" s="29"/>
      <c r="AX3949" s="29"/>
      <c r="AY3949" s="31"/>
      <c r="AZ3949" s="30"/>
      <c r="BA3949" s="35"/>
    </row>
    <row r="3950" spans="1:53" x14ac:dyDescent="0.25">
      <c r="A3950" s="27"/>
      <c r="B3950" s="27"/>
      <c r="C3950" s="27"/>
      <c r="D3950" s="27"/>
      <c r="E3950" s="27"/>
      <c r="F3950" s="27"/>
      <c r="G3950" s="27"/>
      <c r="H3950" s="27"/>
      <c r="I3950" s="27"/>
      <c r="J3950" s="27"/>
      <c r="K3950" s="27"/>
      <c r="L3950" s="27"/>
      <c r="M3950" s="42"/>
      <c r="N3950" s="42"/>
      <c r="O3950" s="42"/>
      <c r="P3950" s="42"/>
      <c r="Q3950" s="42"/>
      <c r="R3950" s="42"/>
      <c r="S3950" s="42"/>
      <c r="T3950" s="42"/>
      <c r="U3950" s="42"/>
      <c r="V3950" s="42"/>
      <c r="W3950" s="42"/>
      <c r="X3950" s="42"/>
      <c r="Y3950" s="41"/>
      <c r="Z3950" s="41"/>
      <c r="AA3950" s="43"/>
      <c r="AB3950" s="27"/>
      <c r="AC3950" s="27"/>
      <c r="AD3950" s="27"/>
      <c r="AE3950" s="44"/>
      <c r="AF3950" s="27"/>
      <c r="AG3950" s="28"/>
      <c r="AH3950" s="27"/>
      <c r="AI3950" s="27"/>
      <c r="AJ3950" s="27"/>
      <c r="AK3950" s="28"/>
      <c r="AL3950" s="29"/>
      <c r="AM3950" s="29"/>
      <c r="AN3950" s="29"/>
      <c r="AO3950" s="29"/>
      <c r="AP3950" s="29"/>
      <c r="AQ3950" s="29"/>
      <c r="AR3950" s="29"/>
      <c r="AS3950" s="29"/>
      <c r="AT3950" s="29"/>
      <c r="AU3950" s="29"/>
      <c r="AV3950" s="29"/>
      <c r="AW3950" s="29"/>
      <c r="AX3950" s="29"/>
      <c r="AY3950" s="31"/>
      <c r="AZ3950" s="30"/>
      <c r="BA3950" s="35"/>
    </row>
    <row r="3951" spans="1:53" x14ac:dyDescent="0.25">
      <c r="A3951" s="27"/>
      <c r="B3951" s="27"/>
      <c r="C3951" s="27"/>
      <c r="D3951" s="27"/>
      <c r="E3951" s="27"/>
      <c r="F3951" s="27"/>
      <c r="G3951" s="27"/>
      <c r="H3951" s="27"/>
      <c r="I3951" s="27"/>
      <c r="J3951" s="27"/>
      <c r="K3951" s="27"/>
      <c r="L3951" s="27"/>
      <c r="M3951" s="42"/>
      <c r="N3951" s="42"/>
      <c r="O3951" s="42"/>
      <c r="P3951" s="42"/>
      <c r="Q3951" s="42"/>
      <c r="R3951" s="42"/>
      <c r="S3951" s="42"/>
      <c r="T3951" s="42"/>
      <c r="U3951" s="42"/>
      <c r="V3951" s="42"/>
      <c r="W3951" s="42"/>
      <c r="X3951" s="42"/>
      <c r="Y3951" s="41"/>
      <c r="Z3951" s="41"/>
      <c r="AA3951" s="43"/>
      <c r="AB3951" s="27"/>
      <c r="AC3951" s="27"/>
      <c r="AD3951" s="27"/>
      <c r="AE3951" s="44"/>
      <c r="AF3951" s="27"/>
      <c r="AG3951" s="28"/>
      <c r="AH3951" s="27"/>
      <c r="AI3951" s="27"/>
      <c r="AJ3951" s="27"/>
      <c r="AK3951" s="28"/>
      <c r="AL3951" s="29"/>
      <c r="AM3951" s="29"/>
      <c r="AN3951" s="29"/>
      <c r="AO3951" s="29"/>
      <c r="AP3951" s="29"/>
      <c r="AQ3951" s="29"/>
      <c r="AR3951" s="29"/>
      <c r="AS3951" s="29"/>
      <c r="AT3951" s="29"/>
      <c r="AU3951" s="29"/>
      <c r="AV3951" s="29"/>
      <c r="AW3951" s="29"/>
      <c r="AX3951" s="29"/>
      <c r="AY3951" s="31"/>
      <c r="AZ3951" s="30"/>
      <c r="BA3951" s="35"/>
    </row>
    <row r="3952" spans="1:53" x14ac:dyDescent="0.25">
      <c r="A3952" s="27"/>
      <c r="B3952" s="27"/>
      <c r="C3952" s="27"/>
      <c r="D3952" s="27"/>
      <c r="E3952" s="27"/>
      <c r="F3952" s="27"/>
      <c r="G3952" s="27"/>
      <c r="H3952" s="27"/>
      <c r="I3952" s="27"/>
      <c r="J3952" s="27"/>
      <c r="K3952" s="27"/>
      <c r="L3952" s="27"/>
      <c r="M3952" s="42"/>
      <c r="N3952" s="42"/>
      <c r="O3952" s="42"/>
      <c r="P3952" s="42"/>
      <c r="Q3952" s="42"/>
      <c r="R3952" s="42"/>
      <c r="S3952" s="42"/>
      <c r="T3952" s="42"/>
      <c r="U3952" s="42"/>
      <c r="V3952" s="42"/>
      <c r="W3952" s="42"/>
      <c r="X3952" s="42"/>
      <c r="Y3952" s="41"/>
      <c r="Z3952" s="41"/>
      <c r="AA3952" s="43"/>
      <c r="AB3952" s="27"/>
      <c r="AC3952" s="27"/>
      <c r="AD3952" s="27"/>
      <c r="AE3952" s="44"/>
      <c r="AF3952" s="27"/>
      <c r="AG3952" s="28"/>
      <c r="AH3952" s="27"/>
      <c r="AI3952" s="27"/>
      <c r="AJ3952" s="27"/>
      <c r="AK3952" s="28"/>
      <c r="AL3952" s="29"/>
      <c r="AM3952" s="29"/>
      <c r="AN3952" s="29"/>
      <c r="AO3952" s="29"/>
      <c r="AP3952" s="29"/>
      <c r="AQ3952" s="29"/>
      <c r="AR3952" s="29"/>
      <c r="AS3952" s="29"/>
      <c r="AT3952" s="29"/>
      <c r="AU3952" s="29"/>
      <c r="AV3952" s="29"/>
      <c r="AW3952" s="29"/>
      <c r="AX3952" s="29"/>
      <c r="AY3952" s="31"/>
      <c r="AZ3952" s="30"/>
      <c r="BA3952" s="35"/>
    </row>
    <row r="3953" spans="1:53" x14ac:dyDescent="0.25">
      <c r="A3953" s="27"/>
      <c r="B3953" s="27"/>
      <c r="C3953" s="27"/>
      <c r="D3953" s="27"/>
      <c r="E3953" s="27"/>
      <c r="F3953" s="27"/>
      <c r="G3953" s="27"/>
      <c r="H3953" s="27"/>
      <c r="I3953" s="27"/>
      <c r="J3953" s="27"/>
      <c r="K3953" s="27"/>
      <c r="L3953" s="27"/>
      <c r="M3953" s="42"/>
      <c r="N3953" s="42"/>
      <c r="O3953" s="42"/>
      <c r="P3953" s="42"/>
      <c r="Q3953" s="42"/>
      <c r="R3953" s="42"/>
      <c r="S3953" s="42"/>
      <c r="T3953" s="42"/>
      <c r="U3953" s="42"/>
      <c r="V3953" s="42"/>
      <c r="W3953" s="42"/>
      <c r="X3953" s="42"/>
      <c r="Y3953" s="41"/>
      <c r="Z3953" s="41"/>
      <c r="AA3953" s="43"/>
      <c r="AB3953" s="27"/>
      <c r="AC3953" s="27"/>
      <c r="AD3953" s="27"/>
      <c r="AE3953" s="44"/>
      <c r="AF3953" s="27"/>
      <c r="AG3953" s="28"/>
      <c r="AH3953" s="27"/>
      <c r="AI3953" s="27"/>
      <c r="AJ3953" s="27"/>
      <c r="AK3953" s="28"/>
      <c r="AL3953" s="29"/>
      <c r="AM3953" s="29"/>
      <c r="AN3953" s="29"/>
      <c r="AO3953" s="29"/>
      <c r="AP3953" s="29"/>
      <c r="AQ3953" s="29"/>
      <c r="AR3953" s="29"/>
      <c r="AS3953" s="29"/>
      <c r="AT3953" s="29"/>
      <c r="AU3953" s="29"/>
      <c r="AV3953" s="29"/>
      <c r="AW3953" s="29"/>
      <c r="AX3953" s="29"/>
      <c r="AY3953" s="31"/>
      <c r="AZ3953" s="30"/>
      <c r="BA3953" s="35"/>
    </row>
    <row r="3954" spans="1:53" x14ac:dyDescent="0.25">
      <c r="A3954" s="27"/>
      <c r="B3954" s="27"/>
      <c r="C3954" s="27"/>
      <c r="D3954" s="27"/>
      <c r="E3954" s="27"/>
      <c r="F3954" s="27"/>
      <c r="G3954" s="27"/>
      <c r="H3954" s="27"/>
      <c r="I3954" s="27"/>
      <c r="J3954" s="27"/>
      <c r="K3954" s="27"/>
      <c r="L3954" s="27"/>
      <c r="M3954" s="42"/>
      <c r="N3954" s="42"/>
      <c r="O3954" s="42"/>
      <c r="P3954" s="42"/>
      <c r="Q3954" s="42"/>
      <c r="R3954" s="42"/>
      <c r="S3954" s="42"/>
      <c r="T3954" s="42"/>
      <c r="U3954" s="42"/>
      <c r="V3954" s="42"/>
      <c r="W3954" s="42"/>
      <c r="X3954" s="42"/>
      <c r="Y3954" s="41"/>
      <c r="Z3954" s="41"/>
      <c r="AA3954" s="43"/>
      <c r="AB3954" s="27"/>
      <c r="AC3954" s="27"/>
      <c r="AD3954" s="27"/>
      <c r="AE3954" s="44"/>
      <c r="AF3954" s="27"/>
      <c r="AG3954" s="28"/>
      <c r="AH3954" s="27"/>
      <c r="AI3954" s="27"/>
      <c r="AJ3954" s="27"/>
      <c r="AK3954" s="28"/>
      <c r="AL3954" s="29"/>
      <c r="AM3954" s="29"/>
      <c r="AN3954" s="29"/>
      <c r="AO3954" s="29"/>
      <c r="AP3954" s="29"/>
      <c r="AQ3954" s="29"/>
      <c r="AR3954" s="29"/>
      <c r="AS3954" s="29"/>
      <c r="AT3954" s="29"/>
      <c r="AU3954" s="29"/>
      <c r="AV3954" s="29"/>
      <c r="AW3954" s="29"/>
      <c r="AX3954" s="29"/>
      <c r="AY3954" s="31"/>
      <c r="AZ3954" s="30"/>
      <c r="BA3954" s="35"/>
    </row>
    <row r="3955" spans="1:53" x14ac:dyDescent="0.25">
      <c r="A3955" s="27"/>
      <c r="B3955" s="27"/>
      <c r="C3955" s="27"/>
      <c r="D3955" s="27"/>
      <c r="E3955" s="27"/>
      <c r="F3955" s="27"/>
      <c r="G3955" s="27"/>
      <c r="H3955" s="27"/>
      <c r="I3955" s="27"/>
      <c r="J3955" s="27"/>
      <c r="K3955" s="27"/>
      <c r="L3955" s="27"/>
      <c r="M3955" s="42"/>
      <c r="N3955" s="42"/>
      <c r="O3955" s="42"/>
      <c r="P3955" s="42"/>
      <c r="Q3955" s="42"/>
      <c r="R3955" s="42"/>
      <c r="S3955" s="42"/>
      <c r="T3955" s="42"/>
      <c r="U3955" s="42"/>
      <c r="V3955" s="42"/>
      <c r="W3955" s="42"/>
      <c r="X3955" s="42"/>
      <c r="Y3955" s="41"/>
      <c r="Z3955" s="41"/>
      <c r="AA3955" s="43"/>
      <c r="AB3955" s="27"/>
      <c r="AC3955" s="27"/>
      <c r="AD3955" s="27"/>
      <c r="AE3955" s="44"/>
      <c r="AF3955" s="27"/>
      <c r="AG3955" s="28"/>
      <c r="AH3955" s="27"/>
      <c r="AI3955" s="27"/>
      <c r="AJ3955" s="27"/>
      <c r="AK3955" s="28"/>
      <c r="AL3955" s="29"/>
      <c r="AM3955" s="29"/>
      <c r="AN3955" s="29"/>
      <c r="AO3955" s="29"/>
      <c r="AP3955" s="29"/>
      <c r="AQ3955" s="29"/>
      <c r="AR3955" s="29"/>
      <c r="AS3955" s="29"/>
      <c r="AT3955" s="29"/>
      <c r="AU3955" s="29"/>
      <c r="AV3955" s="29"/>
      <c r="AW3955" s="29"/>
      <c r="AX3955" s="29"/>
      <c r="AY3955" s="31"/>
      <c r="AZ3955" s="30"/>
      <c r="BA3955" s="35"/>
    </row>
    <row r="3956" spans="1:53" x14ac:dyDescent="0.25">
      <c r="A3956" s="27"/>
      <c r="B3956" s="27"/>
      <c r="C3956" s="27"/>
      <c r="D3956" s="27"/>
      <c r="E3956" s="27"/>
      <c r="F3956" s="27"/>
      <c r="G3956" s="27"/>
      <c r="H3956" s="27"/>
      <c r="I3956" s="27"/>
      <c r="J3956" s="27"/>
      <c r="K3956" s="27"/>
      <c r="L3956" s="27"/>
      <c r="M3956" s="42"/>
      <c r="N3956" s="42"/>
      <c r="O3956" s="42"/>
      <c r="P3956" s="42"/>
      <c r="Q3956" s="42"/>
      <c r="R3956" s="42"/>
      <c r="S3956" s="42"/>
      <c r="T3956" s="42"/>
      <c r="U3956" s="42"/>
      <c r="V3956" s="42"/>
      <c r="W3956" s="42"/>
      <c r="X3956" s="42"/>
      <c r="Y3956" s="41"/>
      <c r="Z3956" s="41"/>
      <c r="AA3956" s="43"/>
      <c r="AB3956" s="27"/>
      <c r="AC3956" s="27"/>
      <c r="AD3956" s="27"/>
      <c r="AE3956" s="44"/>
      <c r="AF3956" s="27"/>
      <c r="AG3956" s="28"/>
      <c r="AH3956" s="27"/>
      <c r="AI3956" s="27"/>
      <c r="AJ3956" s="27"/>
      <c r="AK3956" s="28"/>
      <c r="AL3956" s="29"/>
      <c r="AM3956" s="29"/>
      <c r="AN3956" s="29"/>
      <c r="AO3956" s="29"/>
      <c r="AP3956" s="29"/>
      <c r="AQ3956" s="29"/>
      <c r="AR3956" s="29"/>
      <c r="AS3956" s="29"/>
      <c r="AT3956" s="29"/>
      <c r="AU3956" s="29"/>
      <c r="AV3956" s="29"/>
      <c r="AW3956" s="29"/>
      <c r="AX3956" s="29"/>
      <c r="AY3956" s="31"/>
      <c r="AZ3956" s="30"/>
      <c r="BA3956" s="35"/>
    </row>
    <row r="3957" spans="1:53" x14ac:dyDescent="0.25">
      <c r="A3957" s="27"/>
      <c r="B3957" s="27"/>
      <c r="C3957" s="27"/>
      <c r="D3957" s="27"/>
      <c r="E3957" s="27"/>
      <c r="F3957" s="27"/>
      <c r="G3957" s="27"/>
      <c r="H3957" s="27"/>
      <c r="I3957" s="27"/>
      <c r="J3957" s="27"/>
      <c r="K3957" s="27"/>
      <c r="L3957" s="27"/>
      <c r="M3957" s="42"/>
      <c r="N3957" s="42"/>
      <c r="O3957" s="42"/>
      <c r="P3957" s="42"/>
      <c r="Q3957" s="42"/>
      <c r="R3957" s="42"/>
      <c r="S3957" s="42"/>
      <c r="T3957" s="42"/>
      <c r="U3957" s="42"/>
      <c r="V3957" s="42"/>
      <c r="W3957" s="42"/>
      <c r="X3957" s="42"/>
      <c r="Y3957" s="41"/>
      <c r="Z3957" s="41"/>
      <c r="AA3957" s="43"/>
      <c r="AB3957" s="27"/>
      <c r="AC3957" s="27"/>
      <c r="AD3957" s="27"/>
      <c r="AE3957" s="44"/>
      <c r="AF3957" s="27"/>
      <c r="AG3957" s="28"/>
      <c r="AH3957" s="27"/>
      <c r="AI3957" s="27"/>
      <c r="AJ3957" s="27"/>
      <c r="AK3957" s="28"/>
      <c r="AL3957" s="29"/>
      <c r="AM3957" s="29"/>
      <c r="AN3957" s="29"/>
      <c r="AO3957" s="29"/>
      <c r="AP3957" s="29"/>
      <c r="AQ3957" s="29"/>
      <c r="AR3957" s="29"/>
      <c r="AS3957" s="29"/>
      <c r="AT3957" s="29"/>
      <c r="AU3957" s="29"/>
      <c r="AV3957" s="29"/>
      <c r="AW3957" s="29"/>
      <c r="AX3957" s="29"/>
      <c r="AY3957" s="31"/>
      <c r="AZ3957" s="30"/>
      <c r="BA3957" s="35"/>
    </row>
    <row r="3958" spans="1:53" x14ac:dyDescent="0.25">
      <c r="A3958" s="27"/>
      <c r="B3958" s="27"/>
      <c r="C3958" s="27"/>
      <c r="D3958" s="27"/>
      <c r="E3958" s="27"/>
      <c r="F3958" s="27"/>
      <c r="G3958" s="27"/>
      <c r="H3958" s="27"/>
      <c r="I3958" s="27"/>
      <c r="J3958" s="27"/>
      <c r="K3958" s="27"/>
      <c r="L3958" s="27"/>
      <c r="M3958" s="42"/>
      <c r="N3958" s="42"/>
      <c r="O3958" s="42"/>
      <c r="P3958" s="42"/>
      <c r="Q3958" s="42"/>
      <c r="R3958" s="42"/>
      <c r="S3958" s="42"/>
      <c r="T3958" s="42"/>
      <c r="U3958" s="42"/>
      <c r="V3958" s="42"/>
      <c r="W3958" s="42"/>
      <c r="X3958" s="42"/>
      <c r="Y3958" s="41"/>
      <c r="Z3958" s="41"/>
      <c r="AA3958" s="43"/>
      <c r="AB3958" s="27"/>
      <c r="AC3958" s="27"/>
      <c r="AD3958" s="27"/>
      <c r="AE3958" s="44"/>
      <c r="AF3958" s="27"/>
      <c r="AG3958" s="28"/>
      <c r="AH3958" s="27"/>
      <c r="AI3958" s="27"/>
      <c r="AJ3958" s="27"/>
      <c r="AK3958" s="28"/>
      <c r="AL3958" s="29"/>
      <c r="AM3958" s="29"/>
      <c r="AN3958" s="29"/>
      <c r="AO3958" s="29"/>
      <c r="AP3958" s="29"/>
      <c r="AQ3958" s="29"/>
      <c r="AR3958" s="29"/>
      <c r="AS3958" s="29"/>
      <c r="AT3958" s="29"/>
      <c r="AU3958" s="29"/>
      <c r="AV3958" s="29"/>
      <c r="AW3958" s="29"/>
      <c r="AX3958" s="29"/>
      <c r="AY3958" s="31"/>
      <c r="AZ3958" s="30"/>
      <c r="BA3958" s="35"/>
    </row>
    <row r="3959" spans="1:53" x14ac:dyDescent="0.25">
      <c r="A3959" s="27"/>
      <c r="B3959" s="27"/>
      <c r="C3959" s="27"/>
      <c r="D3959" s="27"/>
      <c r="E3959" s="27"/>
      <c r="F3959" s="27"/>
      <c r="G3959" s="27"/>
      <c r="H3959" s="27"/>
      <c r="I3959" s="27"/>
      <c r="J3959" s="27"/>
      <c r="K3959" s="27"/>
      <c r="L3959" s="27"/>
      <c r="M3959" s="42"/>
      <c r="N3959" s="42"/>
      <c r="O3959" s="42"/>
      <c r="P3959" s="42"/>
      <c r="Q3959" s="42"/>
      <c r="R3959" s="42"/>
      <c r="S3959" s="42"/>
      <c r="T3959" s="42"/>
      <c r="U3959" s="42"/>
      <c r="V3959" s="42"/>
      <c r="W3959" s="42"/>
      <c r="X3959" s="42"/>
      <c r="Y3959" s="41"/>
      <c r="Z3959" s="41"/>
      <c r="AA3959" s="43"/>
      <c r="AB3959" s="27"/>
      <c r="AC3959" s="27"/>
      <c r="AD3959" s="27"/>
      <c r="AE3959" s="44"/>
      <c r="AF3959" s="27"/>
      <c r="AG3959" s="28"/>
      <c r="AH3959" s="27"/>
      <c r="AI3959" s="27"/>
      <c r="AJ3959" s="27"/>
      <c r="AK3959" s="28"/>
      <c r="AL3959" s="29"/>
      <c r="AM3959" s="29"/>
      <c r="AN3959" s="29"/>
      <c r="AO3959" s="29"/>
      <c r="AP3959" s="29"/>
      <c r="AQ3959" s="29"/>
      <c r="AR3959" s="29"/>
      <c r="AS3959" s="29"/>
      <c r="AT3959" s="29"/>
      <c r="AU3959" s="29"/>
      <c r="AV3959" s="29"/>
      <c r="AW3959" s="29"/>
      <c r="AX3959" s="29"/>
      <c r="AY3959" s="31"/>
      <c r="AZ3959" s="30"/>
      <c r="BA3959" s="35"/>
    </row>
    <row r="3960" spans="1:53" x14ac:dyDescent="0.25">
      <c r="A3960" s="27"/>
      <c r="B3960" s="27"/>
      <c r="C3960" s="27"/>
      <c r="D3960" s="27"/>
      <c r="E3960" s="27"/>
      <c r="F3960" s="27"/>
      <c r="G3960" s="27"/>
      <c r="H3960" s="27"/>
      <c r="I3960" s="27"/>
      <c r="J3960" s="27"/>
      <c r="K3960" s="27"/>
      <c r="L3960" s="27"/>
      <c r="M3960" s="42"/>
      <c r="N3960" s="42"/>
      <c r="O3960" s="42"/>
      <c r="P3960" s="42"/>
      <c r="Q3960" s="42"/>
      <c r="R3960" s="42"/>
      <c r="S3960" s="42"/>
      <c r="T3960" s="42"/>
      <c r="U3960" s="42"/>
      <c r="V3960" s="42"/>
      <c r="W3960" s="42"/>
      <c r="X3960" s="42"/>
      <c r="Y3960" s="41"/>
      <c r="Z3960" s="41"/>
      <c r="AA3960" s="43"/>
      <c r="AB3960" s="27"/>
      <c r="AC3960" s="27"/>
      <c r="AD3960" s="27"/>
      <c r="AE3960" s="44"/>
      <c r="AF3960" s="27"/>
      <c r="AG3960" s="28"/>
      <c r="AH3960" s="27"/>
      <c r="AI3960" s="27"/>
      <c r="AJ3960" s="27"/>
      <c r="AK3960" s="28"/>
      <c r="AL3960" s="29"/>
      <c r="AM3960" s="29"/>
      <c r="AN3960" s="29"/>
      <c r="AO3960" s="29"/>
      <c r="AP3960" s="29"/>
      <c r="AQ3960" s="29"/>
      <c r="AR3960" s="29"/>
      <c r="AS3960" s="29"/>
      <c r="AT3960" s="29"/>
      <c r="AU3960" s="29"/>
      <c r="AV3960" s="29"/>
      <c r="AW3960" s="29"/>
      <c r="AX3960" s="29"/>
      <c r="AY3960" s="31"/>
      <c r="AZ3960" s="30"/>
      <c r="BA3960" s="35"/>
    </row>
    <row r="3961" spans="1:53" x14ac:dyDescent="0.25">
      <c r="A3961" s="27"/>
      <c r="B3961" s="27"/>
      <c r="C3961" s="27"/>
      <c r="D3961" s="27"/>
      <c r="E3961" s="27"/>
      <c r="F3961" s="27"/>
      <c r="G3961" s="27"/>
      <c r="H3961" s="27"/>
      <c r="I3961" s="27"/>
      <c r="J3961" s="27"/>
      <c r="K3961" s="27"/>
      <c r="L3961" s="27"/>
      <c r="M3961" s="42"/>
      <c r="N3961" s="42"/>
      <c r="O3961" s="42"/>
      <c r="P3961" s="42"/>
      <c r="Q3961" s="42"/>
      <c r="R3961" s="42"/>
      <c r="S3961" s="42"/>
      <c r="T3961" s="42"/>
      <c r="U3961" s="42"/>
      <c r="V3961" s="42"/>
      <c r="W3961" s="42"/>
      <c r="X3961" s="42"/>
      <c r="Y3961" s="41"/>
      <c r="Z3961" s="41"/>
      <c r="AA3961" s="43"/>
      <c r="AB3961" s="27"/>
      <c r="AC3961" s="27"/>
      <c r="AD3961" s="27"/>
      <c r="AE3961" s="44"/>
      <c r="AF3961" s="27"/>
      <c r="AG3961" s="28"/>
      <c r="AH3961" s="27"/>
      <c r="AI3961" s="27"/>
      <c r="AJ3961" s="27"/>
      <c r="AK3961" s="28"/>
      <c r="AL3961" s="29"/>
      <c r="AM3961" s="29"/>
      <c r="AN3961" s="29"/>
      <c r="AO3961" s="29"/>
      <c r="AP3961" s="29"/>
      <c r="AQ3961" s="29"/>
      <c r="AR3961" s="29"/>
      <c r="AS3961" s="29"/>
      <c r="AT3961" s="29"/>
      <c r="AU3961" s="29"/>
      <c r="AV3961" s="29"/>
      <c r="AW3961" s="29"/>
      <c r="AX3961" s="29"/>
      <c r="AY3961" s="31"/>
      <c r="AZ3961" s="30"/>
      <c r="BA3961" s="35"/>
    </row>
    <row r="3962" spans="1:53" x14ac:dyDescent="0.25">
      <c r="A3962" s="27"/>
      <c r="B3962" s="27"/>
      <c r="C3962" s="27"/>
      <c r="D3962" s="27"/>
      <c r="E3962" s="27"/>
      <c r="F3962" s="27"/>
      <c r="G3962" s="27"/>
      <c r="H3962" s="27"/>
      <c r="I3962" s="27"/>
      <c r="J3962" s="27"/>
      <c r="K3962" s="27"/>
      <c r="L3962" s="27"/>
      <c r="M3962" s="42"/>
      <c r="N3962" s="42"/>
      <c r="O3962" s="42"/>
      <c r="P3962" s="42"/>
      <c r="Q3962" s="42"/>
      <c r="R3962" s="42"/>
      <c r="S3962" s="42"/>
      <c r="T3962" s="42"/>
      <c r="U3962" s="42"/>
      <c r="V3962" s="42"/>
      <c r="W3962" s="42"/>
      <c r="X3962" s="42"/>
      <c r="Y3962" s="41"/>
      <c r="Z3962" s="41"/>
      <c r="AA3962" s="43"/>
      <c r="AB3962" s="27"/>
      <c r="AC3962" s="27"/>
      <c r="AD3962" s="27"/>
      <c r="AE3962" s="44"/>
      <c r="AF3962" s="27"/>
      <c r="AG3962" s="28"/>
      <c r="AH3962" s="27"/>
      <c r="AI3962" s="27"/>
      <c r="AJ3962" s="27"/>
      <c r="AK3962" s="28"/>
      <c r="AL3962" s="29"/>
      <c r="AM3962" s="29"/>
      <c r="AN3962" s="29"/>
      <c r="AO3962" s="29"/>
      <c r="AP3962" s="29"/>
      <c r="AQ3962" s="29"/>
      <c r="AR3962" s="29"/>
      <c r="AS3962" s="29"/>
      <c r="AT3962" s="29"/>
      <c r="AU3962" s="29"/>
      <c r="AV3962" s="29"/>
      <c r="AW3962" s="29"/>
      <c r="AX3962" s="29"/>
      <c r="AY3962" s="31"/>
      <c r="AZ3962" s="30"/>
      <c r="BA3962" s="35"/>
    </row>
    <row r="3963" spans="1:53" x14ac:dyDescent="0.25">
      <c r="A3963" s="27"/>
      <c r="B3963" s="27"/>
      <c r="C3963" s="27"/>
      <c r="D3963" s="27"/>
      <c r="E3963" s="27"/>
      <c r="F3963" s="27"/>
      <c r="G3963" s="27"/>
      <c r="H3963" s="27"/>
      <c r="I3963" s="27"/>
      <c r="J3963" s="27"/>
      <c r="K3963" s="27"/>
      <c r="L3963" s="27"/>
      <c r="M3963" s="42"/>
      <c r="N3963" s="42"/>
      <c r="O3963" s="42"/>
      <c r="P3963" s="42"/>
      <c r="Q3963" s="42"/>
      <c r="R3963" s="42"/>
      <c r="S3963" s="42"/>
      <c r="T3963" s="42"/>
      <c r="U3963" s="42"/>
      <c r="V3963" s="42"/>
      <c r="W3963" s="42"/>
      <c r="X3963" s="42"/>
      <c r="Y3963" s="41"/>
      <c r="Z3963" s="41"/>
      <c r="AA3963" s="43"/>
      <c r="AB3963" s="27"/>
      <c r="AC3963" s="27"/>
      <c r="AD3963" s="27"/>
      <c r="AE3963" s="44"/>
      <c r="AF3963" s="27"/>
      <c r="AG3963" s="28"/>
      <c r="AH3963" s="27"/>
      <c r="AI3963" s="27"/>
      <c r="AJ3963" s="27"/>
      <c r="AK3963" s="28"/>
      <c r="AL3963" s="29"/>
      <c r="AM3963" s="29"/>
      <c r="AN3963" s="29"/>
      <c r="AO3963" s="29"/>
      <c r="AP3963" s="29"/>
      <c r="AQ3963" s="29"/>
      <c r="AR3963" s="29"/>
      <c r="AS3963" s="29"/>
      <c r="AT3963" s="29"/>
      <c r="AU3963" s="29"/>
      <c r="AV3963" s="29"/>
      <c r="AW3963" s="29"/>
      <c r="AX3963" s="29"/>
      <c r="AY3963" s="31"/>
      <c r="AZ3963" s="30"/>
      <c r="BA3963" s="35"/>
    </row>
    <row r="3964" spans="1:53" x14ac:dyDescent="0.25">
      <c r="A3964" s="27"/>
      <c r="B3964" s="27"/>
      <c r="C3964" s="27"/>
      <c r="D3964" s="27"/>
      <c r="E3964" s="27"/>
      <c r="F3964" s="27"/>
      <c r="G3964" s="27"/>
      <c r="H3964" s="27"/>
      <c r="I3964" s="27"/>
      <c r="J3964" s="27"/>
      <c r="K3964" s="27"/>
      <c r="L3964" s="27"/>
      <c r="M3964" s="42"/>
      <c r="N3964" s="42"/>
      <c r="O3964" s="42"/>
      <c r="P3964" s="42"/>
      <c r="Q3964" s="42"/>
      <c r="R3964" s="42"/>
      <c r="S3964" s="42"/>
      <c r="T3964" s="42"/>
      <c r="U3964" s="42"/>
      <c r="V3964" s="42"/>
      <c r="W3964" s="42"/>
      <c r="X3964" s="42"/>
      <c r="Y3964" s="41"/>
      <c r="Z3964" s="41"/>
      <c r="AA3964" s="43"/>
      <c r="AB3964" s="27"/>
      <c r="AC3964" s="27"/>
      <c r="AD3964" s="27"/>
      <c r="AE3964" s="44"/>
      <c r="AF3964" s="27"/>
      <c r="AG3964" s="28"/>
      <c r="AH3964" s="27"/>
      <c r="AI3964" s="27"/>
      <c r="AJ3964" s="27"/>
      <c r="AK3964" s="28"/>
      <c r="AL3964" s="29"/>
      <c r="AM3964" s="29"/>
      <c r="AN3964" s="29"/>
      <c r="AO3964" s="29"/>
      <c r="AP3964" s="29"/>
      <c r="AQ3964" s="29"/>
      <c r="AR3964" s="29"/>
      <c r="AS3964" s="29"/>
      <c r="AT3964" s="29"/>
      <c r="AU3964" s="29"/>
      <c r="AV3964" s="29"/>
      <c r="AW3964" s="29"/>
      <c r="AX3964" s="29"/>
      <c r="AY3964" s="31"/>
      <c r="AZ3964" s="30"/>
      <c r="BA3964" s="35"/>
    </row>
    <row r="3965" spans="1:53" x14ac:dyDescent="0.25">
      <c r="A3965" s="27"/>
      <c r="B3965" s="27"/>
      <c r="C3965" s="27"/>
      <c r="D3965" s="27"/>
      <c r="E3965" s="27"/>
      <c r="F3965" s="27"/>
      <c r="G3965" s="27"/>
      <c r="H3965" s="27"/>
      <c r="I3965" s="27"/>
      <c r="J3965" s="27"/>
      <c r="K3965" s="27"/>
      <c r="L3965" s="27"/>
      <c r="M3965" s="42"/>
      <c r="N3965" s="42"/>
      <c r="O3965" s="42"/>
      <c r="P3965" s="42"/>
      <c r="Q3965" s="42"/>
      <c r="R3965" s="42"/>
      <c r="S3965" s="42"/>
      <c r="T3965" s="42"/>
      <c r="U3965" s="42"/>
      <c r="V3965" s="42"/>
      <c r="W3965" s="42"/>
      <c r="X3965" s="42"/>
      <c r="Y3965" s="41"/>
      <c r="Z3965" s="41"/>
      <c r="AA3965" s="43"/>
      <c r="AB3965" s="27"/>
      <c r="AC3965" s="27"/>
      <c r="AD3965" s="27"/>
      <c r="AE3965" s="44"/>
      <c r="AF3965" s="27"/>
      <c r="AG3965" s="28"/>
      <c r="AH3965" s="27"/>
      <c r="AI3965" s="27"/>
      <c r="AJ3965" s="27"/>
      <c r="AK3965" s="28"/>
      <c r="AL3965" s="29"/>
      <c r="AM3965" s="29"/>
      <c r="AN3965" s="29"/>
      <c r="AO3965" s="29"/>
      <c r="AP3965" s="29"/>
      <c r="AQ3965" s="29"/>
      <c r="AR3965" s="29"/>
      <c r="AS3965" s="29"/>
      <c r="AT3965" s="29"/>
      <c r="AU3965" s="29"/>
      <c r="AV3965" s="29"/>
      <c r="AW3965" s="29"/>
      <c r="AX3965" s="29"/>
      <c r="AY3965" s="31"/>
      <c r="AZ3965" s="30"/>
      <c r="BA3965" s="35"/>
    </row>
    <row r="3966" spans="1:53" x14ac:dyDescent="0.25">
      <c r="A3966" s="27"/>
      <c r="B3966" s="27"/>
      <c r="C3966" s="27"/>
      <c r="D3966" s="27"/>
      <c r="E3966" s="27"/>
      <c r="F3966" s="27"/>
      <c r="G3966" s="27"/>
      <c r="H3966" s="27"/>
      <c r="I3966" s="27"/>
      <c r="J3966" s="27"/>
      <c r="K3966" s="27"/>
      <c r="L3966" s="27"/>
      <c r="M3966" s="42"/>
      <c r="N3966" s="42"/>
      <c r="O3966" s="42"/>
      <c r="P3966" s="42"/>
      <c r="Q3966" s="42"/>
      <c r="R3966" s="42"/>
      <c r="S3966" s="42"/>
      <c r="T3966" s="42"/>
      <c r="U3966" s="42"/>
      <c r="V3966" s="42"/>
      <c r="W3966" s="42"/>
      <c r="X3966" s="42"/>
      <c r="Y3966" s="41"/>
      <c r="Z3966" s="41"/>
      <c r="AA3966" s="43"/>
      <c r="AB3966" s="27"/>
      <c r="AC3966" s="27"/>
      <c r="AD3966" s="27"/>
      <c r="AE3966" s="44"/>
      <c r="AF3966" s="27"/>
      <c r="AG3966" s="28"/>
      <c r="AH3966" s="27"/>
      <c r="AI3966" s="27"/>
      <c r="AJ3966" s="27"/>
      <c r="AK3966" s="28"/>
      <c r="AL3966" s="29"/>
      <c r="AM3966" s="29"/>
      <c r="AN3966" s="29"/>
      <c r="AO3966" s="29"/>
      <c r="AP3966" s="29"/>
      <c r="AQ3966" s="29"/>
      <c r="AR3966" s="29"/>
      <c r="AS3966" s="29"/>
      <c r="AT3966" s="29"/>
      <c r="AU3966" s="29"/>
      <c r="AV3966" s="29"/>
      <c r="AW3966" s="29"/>
      <c r="AX3966" s="29"/>
      <c r="AY3966" s="31"/>
      <c r="AZ3966" s="30"/>
      <c r="BA3966" s="35"/>
    </row>
    <row r="3967" spans="1:53" x14ac:dyDescent="0.25">
      <c r="A3967" s="27"/>
      <c r="B3967" s="27"/>
      <c r="C3967" s="27"/>
      <c r="D3967" s="27"/>
      <c r="E3967" s="27"/>
      <c r="F3967" s="27"/>
      <c r="G3967" s="27"/>
      <c r="H3967" s="27"/>
      <c r="I3967" s="27"/>
      <c r="J3967" s="27"/>
      <c r="K3967" s="27"/>
      <c r="L3967" s="27"/>
      <c r="M3967" s="42"/>
      <c r="N3967" s="42"/>
      <c r="O3967" s="42"/>
      <c r="P3967" s="42"/>
      <c r="Q3967" s="42"/>
      <c r="R3967" s="42"/>
      <c r="S3967" s="42"/>
      <c r="T3967" s="42"/>
      <c r="U3967" s="42"/>
      <c r="V3967" s="42"/>
      <c r="W3967" s="42"/>
      <c r="X3967" s="42"/>
      <c r="Y3967" s="41"/>
      <c r="Z3967" s="41"/>
      <c r="AA3967" s="43"/>
      <c r="AB3967" s="27"/>
      <c r="AC3967" s="27"/>
      <c r="AD3967" s="27"/>
      <c r="AE3967" s="44"/>
      <c r="AF3967" s="27"/>
      <c r="AG3967" s="28"/>
      <c r="AH3967" s="27"/>
      <c r="AI3967" s="27"/>
      <c r="AJ3967" s="27"/>
      <c r="AK3967" s="28"/>
      <c r="AL3967" s="29"/>
      <c r="AM3967" s="29"/>
      <c r="AN3967" s="29"/>
      <c r="AO3967" s="29"/>
      <c r="AP3967" s="29"/>
      <c r="AQ3967" s="29"/>
      <c r="AR3967" s="29"/>
      <c r="AS3967" s="29"/>
      <c r="AT3967" s="29"/>
      <c r="AU3967" s="29"/>
      <c r="AV3967" s="29"/>
      <c r="AW3967" s="29"/>
      <c r="AX3967" s="29"/>
      <c r="AY3967" s="31"/>
      <c r="AZ3967" s="30"/>
      <c r="BA3967" s="35"/>
    </row>
    <row r="3968" spans="1:53" x14ac:dyDescent="0.25">
      <c r="A3968" s="27"/>
      <c r="B3968" s="27"/>
      <c r="C3968" s="27"/>
      <c r="D3968" s="27"/>
      <c r="E3968" s="27"/>
      <c r="F3968" s="27"/>
      <c r="G3968" s="27"/>
      <c r="H3968" s="27"/>
      <c r="I3968" s="27"/>
      <c r="J3968" s="27"/>
      <c r="K3968" s="27"/>
      <c r="L3968" s="27"/>
      <c r="M3968" s="42"/>
      <c r="N3968" s="42"/>
      <c r="O3968" s="42"/>
      <c r="P3968" s="42"/>
      <c r="Q3968" s="42"/>
      <c r="R3968" s="42"/>
      <c r="S3968" s="42"/>
      <c r="T3968" s="42"/>
      <c r="U3968" s="42"/>
      <c r="V3968" s="42"/>
      <c r="W3968" s="42"/>
      <c r="X3968" s="42"/>
      <c r="Y3968" s="41"/>
      <c r="Z3968" s="41"/>
      <c r="AA3968" s="43"/>
      <c r="AB3968" s="27"/>
      <c r="AC3968" s="27"/>
      <c r="AD3968" s="27"/>
      <c r="AE3968" s="44"/>
      <c r="AF3968" s="27"/>
      <c r="AG3968" s="28"/>
      <c r="AH3968" s="27"/>
      <c r="AI3968" s="27"/>
      <c r="AJ3968" s="27"/>
      <c r="AK3968" s="28"/>
      <c r="AL3968" s="29"/>
      <c r="AM3968" s="29"/>
      <c r="AN3968" s="29"/>
      <c r="AO3968" s="29"/>
      <c r="AP3968" s="29"/>
      <c r="AQ3968" s="29"/>
      <c r="AR3968" s="29"/>
      <c r="AS3968" s="29"/>
      <c r="AT3968" s="29"/>
      <c r="AU3968" s="29"/>
      <c r="AV3968" s="29"/>
      <c r="AW3968" s="29"/>
      <c r="AX3968" s="29"/>
      <c r="AY3968" s="31"/>
      <c r="AZ3968" s="30"/>
      <c r="BA3968" s="35"/>
    </row>
    <row r="3969" spans="1:53" x14ac:dyDescent="0.25">
      <c r="A3969" s="27"/>
      <c r="B3969" s="27"/>
      <c r="C3969" s="27"/>
      <c r="D3969" s="27"/>
      <c r="E3969" s="27"/>
      <c r="F3969" s="27"/>
      <c r="G3969" s="27"/>
      <c r="H3969" s="27"/>
      <c r="I3969" s="27"/>
      <c r="J3969" s="27"/>
      <c r="K3969" s="27"/>
      <c r="L3969" s="27"/>
      <c r="M3969" s="42"/>
      <c r="N3969" s="42"/>
      <c r="O3969" s="42"/>
      <c r="P3969" s="42"/>
      <c r="Q3969" s="42"/>
      <c r="R3969" s="42"/>
      <c r="S3969" s="42"/>
      <c r="T3969" s="42"/>
      <c r="U3969" s="42"/>
      <c r="V3969" s="42"/>
      <c r="W3969" s="42"/>
      <c r="X3969" s="42"/>
      <c r="Y3969" s="41"/>
      <c r="Z3969" s="41"/>
      <c r="AA3969" s="43"/>
      <c r="AB3969" s="27"/>
      <c r="AC3969" s="27"/>
      <c r="AD3969" s="27"/>
      <c r="AE3969" s="44"/>
      <c r="AF3969" s="27"/>
      <c r="AG3969" s="28"/>
      <c r="AH3969" s="27"/>
      <c r="AI3969" s="27"/>
      <c r="AJ3969" s="27"/>
      <c r="AK3969" s="28"/>
      <c r="AL3969" s="29"/>
      <c r="AM3969" s="29"/>
      <c r="AN3969" s="29"/>
      <c r="AO3969" s="29"/>
      <c r="AP3969" s="29"/>
      <c r="AQ3969" s="29"/>
      <c r="AR3969" s="29"/>
      <c r="AS3969" s="29"/>
      <c r="AT3969" s="29"/>
      <c r="AU3969" s="29"/>
      <c r="AV3969" s="29"/>
      <c r="AW3969" s="29"/>
      <c r="AX3969" s="29"/>
      <c r="AY3969" s="31"/>
      <c r="AZ3969" s="30"/>
      <c r="BA3969" s="35"/>
    </row>
    <row r="3970" spans="1:53" x14ac:dyDescent="0.25">
      <c r="A3970" s="27"/>
      <c r="B3970" s="27"/>
      <c r="C3970" s="27"/>
      <c r="D3970" s="27"/>
      <c r="E3970" s="27"/>
      <c r="F3970" s="27"/>
      <c r="G3970" s="27"/>
      <c r="H3970" s="27"/>
      <c r="I3970" s="27"/>
      <c r="J3970" s="27"/>
      <c r="K3970" s="27"/>
      <c r="L3970" s="27"/>
      <c r="M3970" s="42"/>
      <c r="N3970" s="42"/>
      <c r="O3970" s="42"/>
      <c r="P3970" s="42"/>
      <c r="Q3970" s="42"/>
      <c r="R3970" s="42"/>
      <c r="S3970" s="42"/>
      <c r="T3970" s="42"/>
      <c r="U3970" s="42"/>
      <c r="V3970" s="42"/>
      <c r="W3970" s="42"/>
      <c r="X3970" s="42"/>
      <c r="Y3970" s="41"/>
      <c r="Z3970" s="41"/>
      <c r="AA3970" s="43"/>
      <c r="AB3970" s="27"/>
      <c r="AC3970" s="27"/>
      <c r="AD3970" s="27"/>
      <c r="AE3970" s="44"/>
      <c r="AF3970" s="27"/>
      <c r="AG3970" s="28"/>
      <c r="AH3970" s="27"/>
      <c r="AI3970" s="27"/>
      <c r="AJ3970" s="27"/>
      <c r="AK3970" s="28"/>
      <c r="AL3970" s="29"/>
      <c r="AM3970" s="29"/>
      <c r="AN3970" s="29"/>
      <c r="AO3970" s="29"/>
      <c r="AP3970" s="29"/>
      <c r="AQ3970" s="29"/>
      <c r="AR3970" s="29"/>
      <c r="AS3970" s="29"/>
      <c r="AT3970" s="29"/>
      <c r="AU3970" s="29"/>
      <c r="AV3970" s="29"/>
      <c r="AW3970" s="29"/>
      <c r="AX3970" s="29"/>
      <c r="AY3970" s="31"/>
      <c r="AZ3970" s="30"/>
      <c r="BA3970" s="35"/>
    </row>
    <row r="3971" spans="1:53" x14ac:dyDescent="0.25">
      <c r="A3971" s="27"/>
      <c r="B3971" s="27"/>
      <c r="C3971" s="27"/>
      <c r="D3971" s="27"/>
      <c r="E3971" s="27"/>
      <c r="F3971" s="27"/>
      <c r="G3971" s="27"/>
      <c r="H3971" s="27"/>
      <c r="I3971" s="27"/>
      <c r="J3971" s="27"/>
      <c r="K3971" s="27"/>
      <c r="L3971" s="27"/>
      <c r="M3971" s="42"/>
      <c r="N3971" s="42"/>
      <c r="O3971" s="42"/>
      <c r="P3971" s="42"/>
      <c r="Q3971" s="42"/>
      <c r="R3971" s="42"/>
      <c r="S3971" s="42"/>
      <c r="T3971" s="42"/>
      <c r="U3971" s="42"/>
      <c r="V3971" s="42"/>
      <c r="W3971" s="42"/>
      <c r="X3971" s="42"/>
      <c r="Y3971" s="41"/>
      <c r="Z3971" s="41"/>
      <c r="AA3971" s="43"/>
      <c r="AB3971" s="27"/>
      <c r="AC3971" s="27"/>
      <c r="AD3971" s="27"/>
      <c r="AE3971" s="44"/>
      <c r="AF3971" s="27"/>
      <c r="AG3971" s="28"/>
      <c r="AH3971" s="27"/>
      <c r="AI3971" s="27"/>
      <c r="AJ3971" s="27"/>
      <c r="AK3971" s="28"/>
      <c r="AL3971" s="29"/>
      <c r="AM3971" s="29"/>
      <c r="AN3971" s="29"/>
      <c r="AO3971" s="29"/>
      <c r="AP3971" s="29"/>
      <c r="AQ3971" s="29"/>
      <c r="AR3971" s="29"/>
      <c r="AS3971" s="29"/>
      <c r="AT3971" s="29"/>
      <c r="AU3971" s="29"/>
      <c r="AV3971" s="29"/>
      <c r="AW3971" s="29"/>
      <c r="AX3971" s="29"/>
      <c r="AY3971" s="31"/>
      <c r="AZ3971" s="30"/>
      <c r="BA3971" s="35"/>
    </row>
    <row r="3972" spans="1:53" x14ac:dyDescent="0.25">
      <c r="A3972" s="27"/>
      <c r="B3972" s="27"/>
      <c r="C3972" s="27"/>
      <c r="D3972" s="27"/>
      <c r="E3972" s="27"/>
      <c r="F3972" s="27"/>
      <c r="G3972" s="27"/>
      <c r="H3972" s="27"/>
      <c r="I3972" s="27"/>
      <c r="J3972" s="27"/>
      <c r="K3972" s="27"/>
      <c r="L3972" s="27"/>
      <c r="M3972" s="42"/>
      <c r="N3972" s="42"/>
      <c r="O3972" s="42"/>
      <c r="P3972" s="42"/>
      <c r="Q3972" s="42"/>
      <c r="R3972" s="42"/>
      <c r="S3972" s="42"/>
      <c r="T3972" s="42"/>
      <c r="U3972" s="42"/>
      <c r="V3972" s="42"/>
      <c r="W3972" s="42"/>
      <c r="X3972" s="42"/>
      <c r="Y3972" s="41"/>
      <c r="Z3972" s="41"/>
      <c r="AA3972" s="43"/>
      <c r="AB3972" s="27"/>
      <c r="AC3972" s="27"/>
      <c r="AD3972" s="27"/>
      <c r="AE3972" s="44"/>
      <c r="AF3972" s="27"/>
      <c r="AG3972" s="28"/>
      <c r="AH3972" s="27"/>
      <c r="AI3972" s="27"/>
      <c r="AJ3972" s="27"/>
      <c r="AK3972" s="28"/>
      <c r="AL3972" s="29"/>
      <c r="AM3972" s="29"/>
      <c r="AN3972" s="29"/>
      <c r="AO3972" s="29"/>
      <c r="AP3972" s="29"/>
      <c r="AQ3972" s="29"/>
      <c r="AR3972" s="29"/>
      <c r="AS3972" s="29"/>
      <c r="AT3972" s="29"/>
      <c r="AU3972" s="29"/>
      <c r="AV3972" s="29"/>
      <c r="AW3972" s="29"/>
      <c r="AX3972" s="29"/>
      <c r="AY3972" s="31"/>
      <c r="AZ3972" s="30"/>
      <c r="BA3972" s="35"/>
    </row>
    <row r="3973" spans="1:53" x14ac:dyDescent="0.25">
      <c r="A3973" s="27"/>
      <c r="B3973" s="27"/>
      <c r="C3973" s="27"/>
      <c r="D3973" s="27"/>
      <c r="E3973" s="27"/>
      <c r="F3973" s="27"/>
      <c r="G3973" s="27"/>
      <c r="H3973" s="27"/>
      <c r="I3973" s="27"/>
      <c r="J3973" s="27"/>
      <c r="K3973" s="27"/>
      <c r="L3973" s="27"/>
      <c r="M3973" s="42"/>
      <c r="N3973" s="42"/>
      <c r="O3973" s="42"/>
      <c r="P3973" s="42"/>
      <c r="Q3973" s="42"/>
      <c r="R3973" s="42"/>
      <c r="S3973" s="42"/>
      <c r="T3973" s="42"/>
      <c r="U3973" s="42"/>
      <c r="V3973" s="42"/>
      <c r="W3973" s="42"/>
      <c r="X3973" s="42"/>
      <c r="Y3973" s="41"/>
      <c r="Z3973" s="41"/>
      <c r="AA3973" s="43"/>
      <c r="AB3973" s="27"/>
      <c r="AC3973" s="27"/>
      <c r="AD3973" s="27"/>
      <c r="AE3973" s="44"/>
      <c r="AF3973" s="27"/>
      <c r="AG3973" s="28"/>
      <c r="AH3973" s="27"/>
      <c r="AI3973" s="27"/>
      <c r="AJ3973" s="27"/>
      <c r="AK3973" s="28"/>
      <c r="AL3973" s="29"/>
      <c r="AM3973" s="29"/>
      <c r="AN3973" s="29"/>
      <c r="AO3973" s="29"/>
      <c r="AP3973" s="29"/>
      <c r="AQ3973" s="29"/>
      <c r="AR3973" s="29"/>
      <c r="AS3973" s="29"/>
      <c r="AT3973" s="29"/>
      <c r="AU3973" s="29"/>
      <c r="AV3973" s="29"/>
      <c r="AW3973" s="29"/>
      <c r="AX3973" s="29"/>
      <c r="AY3973" s="31"/>
      <c r="AZ3973" s="30"/>
      <c r="BA3973" s="35"/>
    </row>
    <row r="3974" spans="1:53" x14ac:dyDescent="0.25">
      <c r="A3974" s="27"/>
      <c r="B3974" s="27"/>
      <c r="C3974" s="27"/>
      <c r="D3974" s="27"/>
      <c r="E3974" s="27"/>
      <c r="F3974" s="27"/>
      <c r="G3974" s="27"/>
      <c r="H3974" s="27"/>
      <c r="I3974" s="27"/>
      <c r="J3974" s="27"/>
      <c r="K3974" s="27"/>
      <c r="L3974" s="27"/>
      <c r="M3974" s="42"/>
      <c r="N3974" s="42"/>
      <c r="O3974" s="42"/>
      <c r="P3974" s="42"/>
      <c r="Q3974" s="42"/>
      <c r="R3974" s="42"/>
      <c r="S3974" s="42"/>
      <c r="T3974" s="42"/>
      <c r="U3974" s="42"/>
      <c r="V3974" s="42"/>
      <c r="W3974" s="42"/>
      <c r="X3974" s="42"/>
      <c r="Y3974" s="41"/>
      <c r="Z3974" s="41"/>
      <c r="AA3974" s="43"/>
      <c r="AB3974" s="27"/>
      <c r="AC3974" s="27"/>
      <c r="AD3974" s="27"/>
      <c r="AE3974" s="44"/>
      <c r="AF3974" s="27"/>
      <c r="AG3974" s="28"/>
      <c r="AH3974" s="27"/>
      <c r="AI3974" s="27"/>
      <c r="AJ3974" s="27"/>
      <c r="AK3974" s="28"/>
      <c r="AL3974" s="29"/>
      <c r="AM3974" s="29"/>
      <c r="AN3974" s="29"/>
      <c r="AO3974" s="29"/>
      <c r="AP3974" s="29"/>
      <c r="AQ3974" s="29"/>
      <c r="AR3974" s="29"/>
      <c r="AS3974" s="29"/>
      <c r="AT3974" s="29"/>
      <c r="AU3974" s="29"/>
      <c r="AV3974" s="29"/>
      <c r="AW3974" s="29"/>
      <c r="AX3974" s="29"/>
      <c r="AY3974" s="31"/>
      <c r="AZ3974" s="30"/>
      <c r="BA3974" s="35"/>
    </row>
    <row r="3975" spans="1:53" x14ac:dyDescent="0.25">
      <c r="A3975" s="27"/>
      <c r="B3975" s="27"/>
      <c r="C3975" s="27"/>
      <c r="D3975" s="27"/>
      <c r="E3975" s="27"/>
      <c r="F3975" s="27"/>
      <c r="G3975" s="27"/>
      <c r="H3975" s="27"/>
      <c r="I3975" s="27"/>
      <c r="J3975" s="27"/>
      <c r="K3975" s="27"/>
      <c r="L3975" s="27"/>
      <c r="M3975" s="42"/>
      <c r="N3975" s="42"/>
      <c r="O3975" s="42"/>
      <c r="P3975" s="42"/>
      <c r="Q3975" s="42"/>
      <c r="R3975" s="42"/>
      <c r="S3975" s="42"/>
      <c r="T3975" s="42"/>
      <c r="U3975" s="42"/>
      <c r="V3975" s="42"/>
      <c r="W3975" s="42"/>
      <c r="X3975" s="42"/>
      <c r="Y3975" s="41"/>
      <c r="Z3975" s="41"/>
      <c r="AA3975" s="43"/>
      <c r="AB3975" s="27"/>
      <c r="AC3975" s="27"/>
      <c r="AD3975" s="27"/>
      <c r="AE3975" s="44"/>
      <c r="AF3975" s="27"/>
      <c r="AG3975" s="28"/>
      <c r="AH3975" s="27"/>
      <c r="AI3975" s="27"/>
      <c r="AJ3975" s="27"/>
      <c r="AK3975" s="28"/>
      <c r="AL3975" s="29"/>
      <c r="AM3975" s="29"/>
      <c r="AN3975" s="29"/>
      <c r="AO3975" s="29"/>
      <c r="AP3975" s="29"/>
      <c r="AQ3975" s="29"/>
      <c r="AR3975" s="29"/>
      <c r="AS3975" s="29"/>
      <c r="AT3975" s="29"/>
      <c r="AU3975" s="29"/>
      <c r="AV3975" s="29"/>
      <c r="AW3975" s="29"/>
      <c r="AX3975" s="29"/>
      <c r="AY3975" s="31"/>
      <c r="AZ3975" s="30"/>
      <c r="BA3975" s="35"/>
    </row>
    <row r="3976" spans="1:53" x14ac:dyDescent="0.25">
      <c r="A3976" s="27"/>
      <c r="B3976" s="27"/>
      <c r="C3976" s="27"/>
      <c r="D3976" s="27"/>
      <c r="E3976" s="27"/>
      <c r="F3976" s="27"/>
      <c r="G3976" s="27"/>
      <c r="H3976" s="27"/>
      <c r="I3976" s="27"/>
      <c r="J3976" s="27"/>
      <c r="K3976" s="27"/>
      <c r="L3976" s="27"/>
      <c r="M3976" s="42"/>
      <c r="N3976" s="42"/>
      <c r="O3976" s="42"/>
      <c r="P3976" s="42"/>
      <c r="Q3976" s="42"/>
      <c r="R3976" s="42"/>
      <c r="S3976" s="42"/>
      <c r="T3976" s="42"/>
      <c r="U3976" s="42"/>
      <c r="V3976" s="42"/>
      <c r="W3976" s="42"/>
      <c r="X3976" s="42"/>
      <c r="Y3976" s="41"/>
      <c r="Z3976" s="41"/>
      <c r="AA3976" s="43"/>
      <c r="AB3976" s="27"/>
      <c r="AC3976" s="27"/>
      <c r="AD3976" s="27"/>
      <c r="AE3976" s="44"/>
      <c r="AF3976" s="27"/>
      <c r="AG3976" s="28"/>
      <c r="AH3976" s="27"/>
      <c r="AI3976" s="27"/>
      <c r="AJ3976" s="27"/>
      <c r="AK3976" s="28"/>
      <c r="AL3976" s="29"/>
      <c r="AM3976" s="29"/>
      <c r="AN3976" s="29"/>
      <c r="AO3976" s="29"/>
      <c r="AP3976" s="29"/>
      <c r="AQ3976" s="29"/>
      <c r="AR3976" s="29"/>
      <c r="AS3976" s="29"/>
      <c r="AT3976" s="29"/>
      <c r="AU3976" s="29"/>
      <c r="AV3976" s="29"/>
      <c r="AW3976" s="29"/>
      <c r="AX3976" s="29"/>
      <c r="AY3976" s="31"/>
      <c r="AZ3976" s="30"/>
      <c r="BA3976" s="35"/>
    </row>
    <row r="3977" spans="1:53" x14ac:dyDescent="0.25">
      <c r="A3977" s="27"/>
      <c r="B3977" s="27"/>
      <c r="C3977" s="27"/>
      <c r="D3977" s="27"/>
      <c r="E3977" s="27"/>
      <c r="F3977" s="27"/>
      <c r="G3977" s="27"/>
      <c r="H3977" s="27"/>
      <c r="I3977" s="27"/>
      <c r="J3977" s="27"/>
      <c r="K3977" s="27"/>
      <c r="L3977" s="27"/>
      <c r="M3977" s="42"/>
      <c r="N3977" s="42"/>
      <c r="O3977" s="42"/>
      <c r="P3977" s="42"/>
      <c r="Q3977" s="42"/>
      <c r="R3977" s="42"/>
      <c r="S3977" s="42"/>
      <c r="T3977" s="42"/>
      <c r="U3977" s="42"/>
      <c r="V3977" s="42"/>
      <c r="W3977" s="42"/>
      <c r="X3977" s="42"/>
      <c r="Y3977" s="41"/>
      <c r="Z3977" s="41"/>
      <c r="AA3977" s="43"/>
      <c r="AB3977" s="27"/>
      <c r="AC3977" s="27"/>
      <c r="AD3977" s="27"/>
      <c r="AE3977" s="44"/>
      <c r="AF3977" s="27"/>
      <c r="AG3977" s="28"/>
      <c r="AH3977" s="27"/>
      <c r="AI3977" s="27"/>
      <c r="AJ3977" s="27"/>
      <c r="AK3977" s="28"/>
      <c r="AL3977" s="29"/>
      <c r="AM3977" s="29"/>
      <c r="AN3977" s="29"/>
      <c r="AO3977" s="29"/>
      <c r="AP3977" s="29"/>
      <c r="AQ3977" s="29"/>
      <c r="AR3977" s="29"/>
      <c r="AS3977" s="29"/>
      <c r="AT3977" s="29"/>
      <c r="AU3977" s="29"/>
      <c r="AV3977" s="29"/>
      <c r="AW3977" s="29"/>
      <c r="AX3977" s="29"/>
      <c r="AY3977" s="31"/>
      <c r="AZ3977" s="30"/>
      <c r="BA3977" s="35"/>
    </row>
    <row r="3978" spans="1:53" x14ac:dyDescent="0.25">
      <c r="A3978" s="27"/>
      <c r="B3978" s="27"/>
      <c r="C3978" s="27"/>
      <c r="D3978" s="27"/>
      <c r="E3978" s="27"/>
      <c r="F3978" s="27"/>
      <c r="G3978" s="27"/>
      <c r="H3978" s="27"/>
      <c r="I3978" s="27"/>
      <c r="J3978" s="27"/>
      <c r="K3978" s="27"/>
      <c r="L3978" s="27"/>
      <c r="M3978" s="42"/>
      <c r="N3978" s="42"/>
      <c r="O3978" s="42"/>
      <c r="P3978" s="42"/>
      <c r="Q3978" s="42"/>
      <c r="R3978" s="42"/>
      <c r="S3978" s="42"/>
      <c r="T3978" s="42"/>
      <c r="U3978" s="42"/>
      <c r="V3978" s="42"/>
      <c r="W3978" s="42"/>
      <c r="X3978" s="42"/>
      <c r="Y3978" s="41"/>
      <c r="Z3978" s="41"/>
      <c r="AA3978" s="43"/>
      <c r="AB3978" s="27"/>
      <c r="AC3978" s="27"/>
      <c r="AD3978" s="27"/>
      <c r="AE3978" s="44"/>
      <c r="AF3978" s="27"/>
      <c r="AG3978" s="28"/>
      <c r="AH3978" s="27"/>
      <c r="AI3978" s="27"/>
      <c r="AJ3978" s="27"/>
      <c r="AK3978" s="28"/>
      <c r="AL3978" s="29"/>
      <c r="AM3978" s="29"/>
      <c r="AN3978" s="29"/>
      <c r="AO3978" s="29"/>
      <c r="AP3978" s="29"/>
      <c r="AQ3978" s="29"/>
      <c r="AR3978" s="29"/>
      <c r="AS3978" s="29"/>
      <c r="AT3978" s="29"/>
      <c r="AU3978" s="29"/>
      <c r="AV3978" s="29"/>
      <c r="AW3978" s="29"/>
      <c r="AX3978" s="29"/>
      <c r="AY3978" s="31"/>
      <c r="AZ3978" s="30"/>
      <c r="BA3978" s="35"/>
    </row>
    <row r="3979" spans="1:53" x14ac:dyDescent="0.25">
      <c r="A3979" s="27"/>
      <c r="B3979" s="27"/>
      <c r="C3979" s="27"/>
      <c r="D3979" s="27"/>
      <c r="E3979" s="27"/>
      <c r="F3979" s="27"/>
      <c r="G3979" s="27"/>
      <c r="H3979" s="27"/>
      <c r="I3979" s="27"/>
      <c r="J3979" s="27"/>
      <c r="K3979" s="27"/>
      <c r="L3979" s="27"/>
      <c r="M3979" s="42"/>
      <c r="N3979" s="42"/>
      <c r="O3979" s="42"/>
      <c r="P3979" s="42"/>
      <c r="Q3979" s="42"/>
      <c r="R3979" s="42"/>
      <c r="S3979" s="42"/>
      <c r="T3979" s="42"/>
      <c r="U3979" s="42"/>
      <c r="V3979" s="42"/>
      <c r="W3979" s="42"/>
      <c r="X3979" s="42"/>
      <c r="Y3979" s="41"/>
      <c r="Z3979" s="41"/>
      <c r="AA3979" s="43"/>
      <c r="AB3979" s="27"/>
      <c r="AC3979" s="27"/>
      <c r="AD3979" s="27"/>
      <c r="AE3979" s="44"/>
      <c r="AF3979" s="27"/>
      <c r="AG3979" s="28"/>
      <c r="AH3979" s="27"/>
      <c r="AI3979" s="27"/>
      <c r="AJ3979" s="27"/>
      <c r="AK3979" s="28"/>
      <c r="AL3979" s="29"/>
      <c r="AM3979" s="29"/>
      <c r="AN3979" s="29"/>
      <c r="AO3979" s="29"/>
      <c r="AP3979" s="29"/>
      <c r="AQ3979" s="29"/>
      <c r="AR3979" s="29"/>
      <c r="AS3979" s="29"/>
      <c r="AT3979" s="29"/>
      <c r="AU3979" s="29"/>
      <c r="AV3979" s="29"/>
      <c r="AW3979" s="29"/>
      <c r="AX3979" s="29"/>
      <c r="AY3979" s="31"/>
      <c r="AZ3979" s="30"/>
      <c r="BA3979" s="35"/>
    </row>
    <row r="3980" spans="1:53" x14ac:dyDescent="0.25">
      <c r="A3980" s="27"/>
      <c r="B3980" s="27"/>
      <c r="C3980" s="27"/>
      <c r="D3980" s="27"/>
      <c r="E3980" s="27"/>
      <c r="F3980" s="27"/>
      <c r="G3980" s="27"/>
      <c r="H3980" s="27"/>
      <c r="I3980" s="27"/>
      <c r="J3980" s="27"/>
      <c r="K3980" s="27"/>
      <c r="L3980" s="27"/>
      <c r="M3980" s="42"/>
      <c r="N3980" s="42"/>
      <c r="O3980" s="42"/>
      <c r="P3980" s="42"/>
      <c r="Q3980" s="42"/>
      <c r="R3980" s="42"/>
      <c r="S3980" s="42"/>
      <c r="T3980" s="42"/>
      <c r="U3980" s="42"/>
      <c r="V3980" s="42"/>
      <c r="W3980" s="42"/>
      <c r="X3980" s="42"/>
      <c r="Y3980" s="41"/>
      <c r="Z3980" s="41"/>
      <c r="AA3980" s="43"/>
      <c r="AB3980" s="27"/>
      <c r="AC3980" s="27"/>
      <c r="AD3980" s="27"/>
      <c r="AE3980" s="44"/>
      <c r="AF3980" s="27"/>
      <c r="AG3980" s="28"/>
      <c r="AH3980" s="27"/>
      <c r="AI3980" s="27"/>
      <c r="AJ3980" s="27"/>
      <c r="AK3980" s="28"/>
      <c r="AL3980" s="29"/>
      <c r="AM3980" s="29"/>
      <c r="AN3980" s="29"/>
      <c r="AO3980" s="29"/>
      <c r="AP3980" s="29"/>
      <c r="AQ3980" s="29"/>
      <c r="AR3980" s="29"/>
      <c r="AS3980" s="29"/>
      <c r="AT3980" s="29"/>
      <c r="AU3980" s="29"/>
      <c r="AV3980" s="29"/>
      <c r="AW3980" s="29"/>
      <c r="AX3980" s="29"/>
      <c r="AY3980" s="31"/>
      <c r="AZ3980" s="30"/>
      <c r="BA3980" s="35"/>
    </row>
    <row r="3981" spans="1:53" x14ac:dyDescent="0.25">
      <c r="A3981" s="27"/>
      <c r="B3981" s="27"/>
      <c r="C3981" s="27"/>
      <c r="D3981" s="27"/>
      <c r="E3981" s="27"/>
      <c r="F3981" s="27"/>
      <c r="G3981" s="27"/>
      <c r="H3981" s="27"/>
      <c r="I3981" s="27"/>
      <c r="J3981" s="27"/>
      <c r="K3981" s="27"/>
      <c r="L3981" s="27"/>
      <c r="M3981" s="42"/>
      <c r="N3981" s="42"/>
      <c r="O3981" s="42"/>
      <c r="P3981" s="42"/>
      <c r="Q3981" s="42"/>
      <c r="R3981" s="42"/>
      <c r="S3981" s="42"/>
      <c r="T3981" s="42"/>
      <c r="U3981" s="42"/>
      <c r="V3981" s="42"/>
      <c r="W3981" s="42"/>
      <c r="X3981" s="42"/>
      <c r="Y3981" s="41"/>
      <c r="Z3981" s="41"/>
      <c r="AA3981" s="43"/>
      <c r="AB3981" s="27"/>
      <c r="AC3981" s="27"/>
      <c r="AD3981" s="27"/>
      <c r="AE3981" s="44"/>
      <c r="AF3981" s="27"/>
      <c r="AG3981" s="28"/>
      <c r="AH3981" s="27"/>
      <c r="AI3981" s="27"/>
      <c r="AJ3981" s="27"/>
      <c r="AK3981" s="28"/>
      <c r="AL3981" s="29"/>
      <c r="AM3981" s="29"/>
      <c r="AN3981" s="29"/>
      <c r="AO3981" s="29"/>
      <c r="AP3981" s="29"/>
      <c r="AQ3981" s="29"/>
      <c r="AR3981" s="29"/>
      <c r="AS3981" s="29"/>
      <c r="AT3981" s="29"/>
      <c r="AU3981" s="29"/>
      <c r="AV3981" s="29"/>
      <c r="AW3981" s="29"/>
      <c r="AX3981" s="29"/>
      <c r="AY3981" s="31"/>
      <c r="AZ3981" s="30"/>
      <c r="BA3981" s="35"/>
    </row>
    <row r="3982" spans="1:53" x14ac:dyDescent="0.25">
      <c r="A3982" s="27"/>
      <c r="B3982" s="27"/>
      <c r="C3982" s="27"/>
      <c r="D3982" s="27"/>
      <c r="E3982" s="27"/>
      <c r="F3982" s="27"/>
      <c r="G3982" s="27"/>
      <c r="H3982" s="27"/>
      <c r="I3982" s="27"/>
      <c r="J3982" s="27"/>
      <c r="K3982" s="27"/>
      <c r="L3982" s="27"/>
      <c r="M3982" s="42"/>
      <c r="N3982" s="42"/>
      <c r="O3982" s="42"/>
      <c r="P3982" s="42"/>
      <c r="Q3982" s="42"/>
      <c r="R3982" s="42"/>
      <c r="S3982" s="42"/>
      <c r="T3982" s="42"/>
      <c r="U3982" s="42"/>
      <c r="V3982" s="42"/>
      <c r="W3982" s="42"/>
      <c r="X3982" s="42"/>
      <c r="Y3982" s="41"/>
      <c r="Z3982" s="41"/>
      <c r="AA3982" s="43"/>
      <c r="AB3982" s="27"/>
      <c r="AC3982" s="27"/>
      <c r="AD3982" s="27"/>
      <c r="AE3982" s="44"/>
      <c r="AF3982" s="27"/>
      <c r="AG3982" s="28"/>
      <c r="AH3982" s="27"/>
      <c r="AI3982" s="27"/>
      <c r="AJ3982" s="27"/>
      <c r="AK3982" s="28"/>
      <c r="AL3982" s="29"/>
      <c r="AM3982" s="29"/>
      <c r="AN3982" s="29"/>
      <c r="AO3982" s="29"/>
      <c r="AP3982" s="29"/>
      <c r="AQ3982" s="29"/>
      <c r="AR3982" s="29"/>
      <c r="AS3982" s="29"/>
      <c r="AT3982" s="29"/>
      <c r="AU3982" s="29"/>
      <c r="AV3982" s="29"/>
      <c r="AW3982" s="29"/>
      <c r="AX3982" s="29"/>
      <c r="AY3982" s="31"/>
      <c r="AZ3982" s="30"/>
      <c r="BA3982" s="35"/>
    </row>
    <row r="3983" spans="1:53" x14ac:dyDescent="0.25">
      <c r="A3983" s="27"/>
      <c r="B3983" s="27"/>
      <c r="C3983" s="27"/>
      <c r="D3983" s="27"/>
      <c r="E3983" s="27"/>
      <c r="F3983" s="27"/>
      <c r="G3983" s="27"/>
      <c r="H3983" s="27"/>
      <c r="I3983" s="27"/>
      <c r="J3983" s="27"/>
      <c r="K3983" s="27"/>
      <c r="L3983" s="27"/>
      <c r="M3983" s="42"/>
      <c r="N3983" s="42"/>
      <c r="O3983" s="42"/>
      <c r="P3983" s="42"/>
      <c r="Q3983" s="42"/>
      <c r="R3983" s="42"/>
      <c r="S3983" s="42"/>
      <c r="T3983" s="42"/>
      <c r="U3983" s="42"/>
      <c r="V3983" s="42"/>
      <c r="W3983" s="42"/>
      <c r="X3983" s="42"/>
      <c r="Y3983" s="41"/>
      <c r="Z3983" s="41"/>
      <c r="AA3983" s="43"/>
      <c r="AB3983" s="27"/>
      <c r="AC3983" s="27"/>
      <c r="AD3983" s="27"/>
      <c r="AE3983" s="44"/>
      <c r="AF3983" s="27"/>
      <c r="AG3983" s="28"/>
      <c r="AH3983" s="27"/>
      <c r="AI3983" s="27"/>
      <c r="AJ3983" s="27"/>
      <c r="AK3983" s="28"/>
      <c r="AL3983" s="29"/>
      <c r="AM3983" s="29"/>
      <c r="AN3983" s="29"/>
      <c r="AO3983" s="29"/>
      <c r="AP3983" s="29"/>
      <c r="AQ3983" s="29"/>
      <c r="AR3983" s="29"/>
      <c r="AS3983" s="29"/>
      <c r="AT3983" s="29"/>
      <c r="AU3983" s="29"/>
      <c r="AV3983" s="29"/>
      <c r="AW3983" s="29"/>
      <c r="AX3983" s="29"/>
      <c r="AY3983" s="31"/>
      <c r="AZ3983" s="30"/>
      <c r="BA3983" s="35"/>
    </row>
    <row r="3984" spans="1:53" x14ac:dyDescent="0.25">
      <c r="A3984" s="27"/>
      <c r="B3984" s="27"/>
      <c r="C3984" s="27"/>
      <c r="D3984" s="27"/>
      <c r="E3984" s="27"/>
      <c r="F3984" s="27"/>
      <c r="G3984" s="27"/>
      <c r="H3984" s="27"/>
      <c r="I3984" s="27"/>
      <c r="J3984" s="27"/>
      <c r="K3984" s="27"/>
      <c r="L3984" s="27"/>
      <c r="M3984" s="42"/>
      <c r="N3984" s="42"/>
      <c r="O3984" s="42"/>
      <c r="P3984" s="42"/>
      <c r="Q3984" s="42"/>
      <c r="R3984" s="42"/>
      <c r="S3984" s="42"/>
      <c r="T3984" s="42"/>
      <c r="U3984" s="42"/>
      <c r="V3984" s="42"/>
      <c r="W3984" s="42"/>
      <c r="X3984" s="42"/>
      <c r="Y3984" s="41"/>
      <c r="Z3984" s="41"/>
      <c r="AA3984" s="43"/>
      <c r="AB3984" s="27"/>
      <c r="AC3984" s="27"/>
      <c r="AD3984" s="27"/>
      <c r="AE3984" s="44"/>
      <c r="AF3984" s="27"/>
      <c r="AG3984" s="28"/>
      <c r="AH3984" s="27"/>
      <c r="AI3984" s="27"/>
      <c r="AJ3984" s="27"/>
      <c r="AK3984" s="28"/>
      <c r="AL3984" s="29"/>
      <c r="AM3984" s="29"/>
      <c r="AN3984" s="29"/>
      <c r="AO3984" s="29"/>
      <c r="AP3984" s="29"/>
      <c r="AQ3984" s="29"/>
      <c r="AR3984" s="29"/>
      <c r="AS3984" s="29"/>
      <c r="AT3984" s="29"/>
      <c r="AU3984" s="29"/>
      <c r="AV3984" s="29"/>
      <c r="AW3984" s="29"/>
      <c r="AX3984" s="29"/>
      <c r="AY3984" s="31"/>
      <c r="AZ3984" s="30"/>
      <c r="BA3984" s="35"/>
    </row>
    <row r="3985" spans="1:53" x14ac:dyDescent="0.25">
      <c r="A3985" s="27"/>
      <c r="B3985" s="27"/>
      <c r="C3985" s="27"/>
      <c r="D3985" s="27"/>
      <c r="E3985" s="27"/>
      <c r="F3985" s="27"/>
      <c r="G3985" s="27"/>
      <c r="H3985" s="27"/>
      <c r="I3985" s="27"/>
      <c r="J3985" s="27"/>
      <c r="K3985" s="27"/>
      <c r="L3985" s="27"/>
      <c r="M3985" s="42"/>
      <c r="N3985" s="42"/>
      <c r="O3985" s="42"/>
      <c r="P3985" s="42"/>
      <c r="Q3985" s="42"/>
      <c r="R3985" s="42"/>
      <c r="S3985" s="42"/>
      <c r="T3985" s="42"/>
      <c r="U3985" s="42"/>
      <c r="V3985" s="42"/>
      <c r="W3985" s="42"/>
      <c r="X3985" s="42"/>
      <c r="Y3985" s="41"/>
      <c r="Z3985" s="41"/>
      <c r="AA3985" s="43"/>
      <c r="AB3985" s="27"/>
      <c r="AC3985" s="27"/>
      <c r="AD3985" s="27"/>
      <c r="AE3985" s="44"/>
      <c r="AF3985" s="27"/>
      <c r="AG3985" s="28"/>
      <c r="AH3985" s="27"/>
      <c r="AI3985" s="27"/>
      <c r="AJ3985" s="27"/>
      <c r="AK3985" s="28"/>
      <c r="AL3985" s="29"/>
      <c r="AM3985" s="29"/>
      <c r="AN3985" s="29"/>
      <c r="AO3985" s="29"/>
      <c r="AP3985" s="29"/>
      <c r="AQ3985" s="29"/>
      <c r="AR3985" s="29"/>
      <c r="AS3985" s="29"/>
      <c r="AT3985" s="29"/>
      <c r="AU3985" s="29"/>
      <c r="AV3985" s="29"/>
      <c r="AW3985" s="29"/>
      <c r="AX3985" s="29"/>
      <c r="AY3985" s="31"/>
      <c r="AZ3985" s="30"/>
      <c r="BA3985" s="35"/>
    </row>
    <row r="3986" spans="1:53" x14ac:dyDescent="0.25">
      <c r="A3986" s="27"/>
      <c r="B3986" s="27"/>
      <c r="C3986" s="27"/>
      <c r="D3986" s="27"/>
      <c r="E3986" s="27"/>
      <c r="F3986" s="27"/>
      <c r="G3986" s="27"/>
      <c r="H3986" s="27"/>
      <c r="I3986" s="27"/>
      <c r="J3986" s="27"/>
      <c r="K3986" s="27"/>
      <c r="L3986" s="27"/>
      <c r="M3986" s="42"/>
      <c r="N3986" s="42"/>
      <c r="O3986" s="42"/>
      <c r="P3986" s="42"/>
      <c r="Q3986" s="42"/>
      <c r="R3986" s="42"/>
      <c r="S3986" s="42"/>
      <c r="T3986" s="42"/>
      <c r="U3986" s="42"/>
      <c r="V3986" s="42"/>
      <c r="W3986" s="42"/>
      <c r="X3986" s="42"/>
      <c r="Y3986" s="41"/>
      <c r="Z3986" s="41"/>
      <c r="AA3986" s="43"/>
      <c r="AB3986" s="27"/>
      <c r="AC3986" s="27"/>
      <c r="AD3986" s="27"/>
      <c r="AE3986" s="44"/>
      <c r="AF3986" s="27"/>
      <c r="AG3986" s="28"/>
      <c r="AH3986" s="27"/>
      <c r="AI3986" s="27"/>
      <c r="AJ3986" s="27"/>
      <c r="AK3986" s="28"/>
      <c r="AL3986" s="29"/>
      <c r="AM3986" s="29"/>
      <c r="AN3986" s="29"/>
      <c r="AO3986" s="29"/>
      <c r="AP3986" s="29"/>
      <c r="AQ3986" s="29"/>
      <c r="AR3986" s="29"/>
      <c r="AS3986" s="29"/>
      <c r="AT3986" s="29"/>
      <c r="AU3986" s="29"/>
      <c r="AV3986" s="29"/>
      <c r="AW3986" s="29"/>
      <c r="AX3986" s="29"/>
      <c r="AY3986" s="31"/>
      <c r="AZ3986" s="30"/>
      <c r="BA3986" s="35"/>
    </row>
    <row r="3987" spans="1:53" x14ac:dyDescent="0.25">
      <c r="A3987" s="27"/>
      <c r="B3987" s="27"/>
      <c r="C3987" s="27"/>
      <c r="D3987" s="27"/>
      <c r="E3987" s="27"/>
      <c r="F3987" s="27"/>
      <c r="G3987" s="27"/>
      <c r="H3987" s="27"/>
      <c r="I3987" s="27"/>
      <c r="J3987" s="27"/>
      <c r="K3987" s="27"/>
      <c r="L3987" s="27"/>
      <c r="M3987" s="42"/>
      <c r="N3987" s="42"/>
      <c r="O3987" s="42"/>
      <c r="P3987" s="42"/>
      <c r="Q3987" s="42"/>
      <c r="R3987" s="42"/>
      <c r="S3987" s="42"/>
      <c r="T3987" s="42"/>
      <c r="U3987" s="42"/>
      <c r="V3987" s="42"/>
      <c r="W3987" s="42"/>
      <c r="X3987" s="42"/>
      <c r="Y3987" s="41"/>
      <c r="Z3987" s="41"/>
      <c r="AA3987" s="43"/>
      <c r="AB3987" s="27"/>
      <c r="AC3987" s="27"/>
      <c r="AD3987" s="27"/>
      <c r="AE3987" s="44"/>
      <c r="AF3987" s="27"/>
      <c r="AG3987" s="28"/>
      <c r="AH3987" s="27"/>
      <c r="AI3987" s="27"/>
      <c r="AJ3987" s="27"/>
      <c r="AK3987" s="28"/>
      <c r="AL3987" s="29"/>
      <c r="AM3987" s="29"/>
      <c r="AN3987" s="29"/>
      <c r="AO3987" s="29"/>
      <c r="AP3987" s="29"/>
      <c r="AQ3987" s="29"/>
      <c r="AR3987" s="29"/>
      <c r="AS3987" s="29"/>
      <c r="AT3987" s="29"/>
      <c r="AU3987" s="29"/>
      <c r="AV3987" s="29"/>
      <c r="AW3987" s="29"/>
      <c r="AX3987" s="29"/>
      <c r="AY3987" s="31"/>
      <c r="AZ3987" s="30"/>
      <c r="BA3987" s="35"/>
    </row>
    <row r="3988" spans="1:53" x14ac:dyDescent="0.25">
      <c r="A3988" s="27"/>
      <c r="B3988" s="27"/>
      <c r="C3988" s="27"/>
      <c r="D3988" s="27"/>
      <c r="E3988" s="27"/>
      <c r="F3988" s="27"/>
      <c r="G3988" s="27"/>
      <c r="H3988" s="27"/>
      <c r="I3988" s="27"/>
      <c r="J3988" s="27"/>
      <c r="K3988" s="27"/>
      <c r="L3988" s="27"/>
      <c r="M3988" s="42"/>
      <c r="N3988" s="42"/>
      <c r="O3988" s="42"/>
      <c r="P3988" s="42"/>
      <c r="Q3988" s="42"/>
      <c r="R3988" s="42"/>
      <c r="S3988" s="42"/>
      <c r="T3988" s="42"/>
      <c r="U3988" s="42"/>
      <c r="V3988" s="42"/>
      <c r="W3988" s="42"/>
      <c r="X3988" s="42"/>
      <c r="Y3988" s="41"/>
      <c r="Z3988" s="41"/>
      <c r="AA3988" s="43"/>
      <c r="AB3988" s="27"/>
      <c r="AC3988" s="27"/>
      <c r="AD3988" s="27"/>
      <c r="AE3988" s="44"/>
      <c r="AF3988" s="27"/>
      <c r="AG3988" s="28"/>
      <c r="AH3988" s="27"/>
      <c r="AI3988" s="27"/>
      <c r="AJ3988" s="27"/>
      <c r="AK3988" s="28"/>
      <c r="AL3988" s="29"/>
      <c r="AM3988" s="29"/>
      <c r="AN3988" s="29"/>
      <c r="AO3988" s="29"/>
      <c r="AP3988" s="29"/>
      <c r="AQ3988" s="29"/>
      <c r="AR3988" s="29"/>
      <c r="AS3988" s="29"/>
      <c r="AT3988" s="29"/>
      <c r="AU3988" s="29"/>
      <c r="AV3988" s="29"/>
      <c r="AW3988" s="29"/>
      <c r="AX3988" s="29"/>
      <c r="AY3988" s="31"/>
      <c r="AZ3988" s="30"/>
      <c r="BA3988" s="35"/>
    </row>
    <row r="3989" spans="1:53" x14ac:dyDescent="0.25">
      <c r="A3989" s="27"/>
      <c r="B3989" s="27"/>
      <c r="C3989" s="27"/>
      <c r="D3989" s="27"/>
      <c r="E3989" s="27"/>
      <c r="F3989" s="27"/>
      <c r="G3989" s="27"/>
      <c r="H3989" s="27"/>
      <c r="I3989" s="27"/>
      <c r="J3989" s="27"/>
      <c r="K3989" s="27"/>
      <c r="L3989" s="27"/>
      <c r="M3989" s="42"/>
      <c r="N3989" s="42"/>
      <c r="O3989" s="42"/>
      <c r="P3989" s="42"/>
      <c r="Q3989" s="42"/>
      <c r="R3989" s="42"/>
      <c r="S3989" s="42"/>
      <c r="T3989" s="42"/>
      <c r="U3989" s="42"/>
      <c r="V3989" s="42"/>
      <c r="W3989" s="42"/>
      <c r="X3989" s="42"/>
      <c r="Y3989" s="41"/>
      <c r="Z3989" s="41"/>
      <c r="AA3989" s="43"/>
      <c r="AB3989" s="27"/>
      <c r="AC3989" s="27"/>
      <c r="AD3989" s="27"/>
      <c r="AE3989" s="44"/>
      <c r="AF3989" s="27"/>
      <c r="AG3989" s="28"/>
      <c r="AH3989" s="27"/>
      <c r="AI3989" s="27"/>
      <c r="AJ3989" s="27"/>
      <c r="AK3989" s="28"/>
      <c r="AL3989" s="29"/>
      <c r="AM3989" s="29"/>
      <c r="AN3989" s="29"/>
      <c r="AO3989" s="29"/>
      <c r="AP3989" s="29"/>
      <c r="AQ3989" s="29"/>
      <c r="AR3989" s="29"/>
      <c r="AS3989" s="29"/>
      <c r="AT3989" s="29"/>
      <c r="AU3989" s="29"/>
      <c r="AV3989" s="29"/>
      <c r="AW3989" s="29"/>
      <c r="AX3989" s="29"/>
      <c r="AY3989" s="31"/>
      <c r="AZ3989" s="30"/>
      <c r="BA3989" s="35"/>
    </row>
    <row r="3990" spans="1:53" x14ac:dyDescent="0.25">
      <c r="A3990" s="27"/>
      <c r="B3990" s="27"/>
      <c r="C3990" s="27"/>
      <c r="D3990" s="27"/>
      <c r="E3990" s="27"/>
      <c r="F3990" s="27"/>
      <c r="G3990" s="27"/>
      <c r="H3990" s="27"/>
      <c r="I3990" s="27"/>
      <c r="J3990" s="27"/>
      <c r="K3990" s="27"/>
      <c r="L3990" s="27"/>
      <c r="M3990" s="42"/>
      <c r="N3990" s="42"/>
      <c r="O3990" s="42"/>
      <c r="P3990" s="42"/>
      <c r="Q3990" s="42"/>
      <c r="R3990" s="42"/>
      <c r="S3990" s="42"/>
      <c r="T3990" s="42"/>
      <c r="U3990" s="42"/>
      <c r="V3990" s="42"/>
      <c r="W3990" s="42"/>
      <c r="X3990" s="42"/>
      <c r="Y3990" s="41"/>
      <c r="Z3990" s="41"/>
      <c r="AA3990" s="43"/>
      <c r="AB3990" s="27"/>
      <c r="AC3990" s="27"/>
      <c r="AD3990" s="27"/>
      <c r="AE3990" s="44"/>
      <c r="AF3990" s="27"/>
      <c r="AG3990" s="28"/>
      <c r="AH3990" s="27"/>
      <c r="AI3990" s="27"/>
      <c r="AJ3990" s="27"/>
      <c r="AK3990" s="28"/>
      <c r="AL3990" s="29"/>
      <c r="AM3990" s="29"/>
      <c r="AN3990" s="29"/>
      <c r="AO3990" s="29"/>
      <c r="AP3990" s="29"/>
      <c r="AQ3990" s="29"/>
      <c r="AR3990" s="29"/>
      <c r="AS3990" s="29"/>
      <c r="AT3990" s="29"/>
      <c r="AU3990" s="29"/>
      <c r="AV3990" s="29"/>
      <c r="AW3990" s="29"/>
      <c r="AX3990" s="29"/>
      <c r="AY3990" s="31"/>
      <c r="AZ3990" s="30"/>
      <c r="BA3990" s="35"/>
    </row>
    <row r="3991" spans="1:53" x14ac:dyDescent="0.25">
      <c r="A3991" s="27"/>
      <c r="B3991" s="27"/>
      <c r="C3991" s="27"/>
      <c r="D3991" s="27"/>
      <c r="E3991" s="27"/>
      <c r="F3991" s="27"/>
      <c r="G3991" s="27"/>
      <c r="H3991" s="27"/>
      <c r="I3991" s="27"/>
      <c r="J3991" s="27"/>
      <c r="K3991" s="27"/>
      <c r="L3991" s="27"/>
      <c r="M3991" s="42"/>
      <c r="N3991" s="42"/>
      <c r="O3991" s="42"/>
      <c r="P3991" s="42"/>
      <c r="Q3991" s="42"/>
      <c r="R3991" s="42"/>
      <c r="S3991" s="42"/>
      <c r="T3991" s="42"/>
      <c r="U3991" s="42"/>
      <c r="V3991" s="42"/>
      <c r="W3991" s="42"/>
      <c r="X3991" s="42"/>
      <c r="Y3991" s="41"/>
      <c r="Z3991" s="41"/>
      <c r="AA3991" s="43"/>
      <c r="AB3991" s="27"/>
      <c r="AC3991" s="27"/>
      <c r="AD3991" s="27"/>
      <c r="AE3991" s="44"/>
      <c r="AF3991" s="27"/>
      <c r="AG3991" s="28"/>
      <c r="AH3991" s="27"/>
      <c r="AI3991" s="27"/>
      <c r="AJ3991" s="27"/>
      <c r="AK3991" s="28"/>
      <c r="AL3991" s="29"/>
      <c r="AM3991" s="29"/>
      <c r="AN3991" s="29"/>
      <c r="AO3991" s="29"/>
      <c r="AP3991" s="29"/>
      <c r="AQ3991" s="29"/>
      <c r="AR3991" s="29"/>
      <c r="AS3991" s="29"/>
      <c r="AT3991" s="29"/>
      <c r="AU3991" s="29"/>
      <c r="AV3991" s="29"/>
      <c r="AW3991" s="29"/>
      <c r="AX3991" s="29"/>
      <c r="AY3991" s="31"/>
      <c r="AZ3991" s="30"/>
      <c r="BA3991" s="35"/>
    </row>
    <row r="3992" spans="1:53" x14ac:dyDescent="0.25">
      <c r="A3992" s="27"/>
      <c r="B3992" s="27"/>
      <c r="C3992" s="27"/>
      <c r="D3992" s="27"/>
      <c r="E3992" s="27"/>
      <c r="F3992" s="27"/>
      <c r="G3992" s="27"/>
      <c r="H3992" s="27"/>
      <c r="I3992" s="27"/>
      <c r="J3992" s="27"/>
      <c r="K3992" s="27"/>
      <c r="L3992" s="27"/>
      <c r="M3992" s="42"/>
      <c r="N3992" s="42"/>
      <c r="O3992" s="42"/>
      <c r="P3992" s="42"/>
      <c r="Q3992" s="42"/>
      <c r="R3992" s="42"/>
      <c r="S3992" s="42"/>
      <c r="T3992" s="42"/>
      <c r="U3992" s="42"/>
      <c r="V3992" s="42"/>
      <c r="W3992" s="42"/>
      <c r="X3992" s="42"/>
      <c r="Y3992" s="41"/>
      <c r="Z3992" s="41"/>
      <c r="AA3992" s="43"/>
      <c r="AB3992" s="27"/>
      <c r="AC3992" s="27"/>
      <c r="AD3992" s="27"/>
      <c r="AE3992" s="44"/>
      <c r="AF3992" s="27"/>
      <c r="AG3992" s="28"/>
      <c r="AH3992" s="27"/>
      <c r="AI3992" s="27"/>
      <c r="AJ3992" s="27"/>
      <c r="AK3992" s="28"/>
      <c r="AL3992" s="29"/>
      <c r="AM3992" s="29"/>
      <c r="AN3992" s="29"/>
      <c r="AO3992" s="29"/>
      <c r="AP3992" s="29"/>
      <c r="AQ3992" s="29"/>
      <c r="AR3992" s="29"/>
      <c r="AS3992" s="29"/>
      <c r="AT3992" s="29"/>
      <c r="AU3992" s="29"/>
      <c r="AV3992" s="29"/>
      <c r="AW3992" s="29"/>
      <c r="AX3992" s="29"/>
      <c r="AY3992" s="31"/>
      <c r="AZ3992" s="30"/>
      <c r="BA3992" s="35"/>
    </row>
    <row r="3993" spans="1:53" x14ac:dyDescent="0.25">
      <c r="A3993" s="27"/>
      <c r="B3993" s="27"/>
      <c r="C3993" s="27"/>
      <c r="D3993" s="27"/>
      <c r="E3993" s="27"/>
      <c r="F3993" s="27"/>
      <c r="G3993" s="27"/>
      <c r="H3993" s="27"/>
      <c r="I3993" s="27"/>
      <c r="J3993" s="27"/>
      <c r="K3993" s="27"/>
      <c r="L3993" s="27"/>
      <c r="M3993" s="42"/>
      <c r="N3993" s="42"/>
      <c r="O3993" s="42"/>
      <c r="P3993" s="42"/>
      <c r="Q3993" s="42"/>
      <c r="R3993" s="42"/>
      <c r="S3993" s="42"/>
      <c r="T3993" s="42"/>
      <c r="U3993" s="42"/>
      <c r="V3993" s="42"/>
      <c r="W3993" s="42"/>
      <c r="X3993" s="42"/>
      <c r="Y3993" s="41"/>
      <c r="Z3993" s="41"/>
      <c r="AA3993" s="43"/>
      <c r="AB3993" s="27"/>
      <c r="AC3993" s="27"/>
      <c r="AD3993" s="27"/>
      <c r="AE3993" s="44"/>
      <c r="AF3993" s="27"/>
      <c r="AG3993" s="28"/>
      <c r="AH3993" s="27"/>
      <c r="AI3993" s="27"/>
      <c r="AJ3993" s="27"/>
      <c r="AK3993" s="28"/>
      <c r="AL3993" s="29"/>
      <c r="AM3993" s="29"/>
      <c r="AN3993" s="29"/>
      <c r="AO3993" s="29"/>
      <c r="AP3993" s="29"/>
      <c r="AQ3993" s="29"/>
      <c r="AR3993" s="29"/>
      <c r="AS3993" s="29"/>
      <c r="AT3993" s="29"/>
      <c r="AU3993" s="29"/>
      <c r="AV3993" s="29"/>
      <c r="AW3993" s="29"/>
      <c r="AX3993" s="29"/>
      <c r="AY3993" s="31"/>
      <c r="AZ3993" s="30"/>
      <c r="BA3993" s="35"/>
    </row>
    <row r="3994" spans="1:53" x14ac:dyDescent="0.25">
      <c r="A3994" s="27"/>
      <c r="B3994" s="27"/>
      <c r="C3994" s="27"/>
      <c r="D3994" s="27"/>
      <c r="E3994" s="27"/>
      <c r="F3994" s="27"/>
      <c r="G3994" s="27"/>
      <c r="H3994" s="27"/>
      <c r="I3994" s="27"/>
      <c r="J3994" s="27"/>
      <c r="K3994" s="27"/>
      <c r="L3994" s="27"/>
      <c r="M3994" s="42"/>
      <c r="N3994" s="42"/>
      <c r="O3994" s="42"/>
      <c r="P3994" s="42"/>
      <c r="Q3994" s="42"/>
      <c r="R3994" s="42"/>
      <c r="S3994" s="42"/>
      <c r="T3994" s="42"/>
      <c r="U3994" s="42"/>
      <c r="V3994" s="42"/>
      <c r="W3994" s="42"/>
      <c r="X3994" s="42"/>
      <c r="Y3994" s="41"/>
      <c r="Z3994" s="41"/>
      <c r="AA3994" s="43"/>
      <c r="AB3994" s="27"/>
      <c r="AC3994" s="27"/>
      <c r="AD3994" s="27"/>
      <c r="AE3994" s="44"/>
      <c r="AF3994" s="27"/>
      <c r="AG3994" s="28"/>
      <c r="AH3994" s="27"/>
      <c r="AI3994" s="27"/>
      <c r="AJ3994" s="27"/>
      <c r="AK3994" s="28"/>
      <c r="AL3994" s="29"/>
      <c r="AM3994" s="29"/>
      <c r="AN3994" s="29"/>
      <c r="AO3994" s="29"/>
      <c r="AP3994" s="29"/>
      <c r="AQ3994" s="29"/>
      <c r="AR3994" s="29"/>
      <c r="AS3994" s="29"/>
      <c r="AT3994" s="29"/>
      <c r="AU3994" s="29"/>
      <c r="AV3994" s="29"/>
      <c r="AW3994" s="29"/>
      <c r="AX3994" s="29"/>
      <c r="AY3994" s="31"/>
      <c r="AZ3994" s="30"/>
      <c r="BA3994" s="35"/>
    </row>
    <row r="3995" spans="1:53" x14ac:dyDescent="0.25">
      <c r="A3995" s="27"/>
      <c r="B3995" s="27"/>
      <c r="C3995" s="27"/>
      <c r="D3995" s="27"/>
      <c r="E3995" s="27"/>
      <c r="F3995" s="27"/>
      <c r="G3995" s="27"/>
      <c r="H3995" s="27"/>
      <c r="I3995" s="27"/>
      <c r="J3995" s="27"/>
      <c r="K3995" s="27"/>
      <c r="L3995" s="27"/>
      <c r="M3995" s="42"/>
      <c r="N3995" s="42"/>
      <c r="O3995" s="42"/>
      <c r="P3995" s="42"/>
      <c r="Q3995" s="42"/>
      <c r="R3995" s="42"/>
      <c r="S3995" s="42"/>
      <c r="T3995" s="42"/>
      <c r="U3995" s="42"/>
      <c r="V3995" s="42"/>
      <c r="W3995" s="42"/>
      <c r="X3995" s="42"/>
      <c r="Y3995" s="41"/>
      <c r="Z3995" s="41"/>
      <c r="AA3995" s="43"/>
      <c r="AB3995" s="27"/>
      <c r="AC3995" s="27"/>
      <c r="AD3995" s="27"/>
      <c r="AE3995" s="44"/>
      <c r="AF3995" s="27"/>
      <c r="AG3995" s="28"/>
      <c r="AH3995" s="27"/>
      <c r="AI3995" s="27"/>
      <c r="AJ3995" s="27"/>
      <c r="AK3995" s="28"/>
      <c r="AL3995" s="29"/>
      <c r="AM3995" s="29"/>
      <c r="AN3995" s="29"/>
      <c r="AO3995" s="29"/>
      <c r="AP3995" s="29"/>
      <c r="AQ3995" s="29"/>
      <c r="AR3995" s="29"/>
      <c r="AS3995" s="29"/>
      <c r="AT3995" s="29"/>
      <c r="AU3995" s="29"/>
      <c r="AV3995" s="29"/>
      <c r="AW3995" s="29"/>
      <c r="AX3995" s="29"/>
      <c r="AY3995" s="31"/>
      <c r="AZ3995" s="30"/>
      <c r="BA3995" s="35"/>
    </row>
    <row r="3996" spans="1:53" x14ac:dyDescent="0.25">
      <c r="A3996" s="27"/>
      <c r="B3996" s="27"/>
      <c r="C3996" s="27"/>
      <c r="D3996" s="27"/>
      <c r="E3996" s="27"/>
      <c r="F3996" s="27"/>
      <c r="G3996" s="27"/>
      <c r="H3996" s="27"/>
      <c r="I3996" s="27"/>
      <c r="J3996" s="27"/>
      <c r="K3996" s="27"/>
      <c r="L3996" s="27"/>
      <c r="M3996" s="42"/>
      <c r="N3996" s="42"/>
      <c r="O3996" s="42"/>
      <c r="P3996" s="42"/>
      <c r="Q3996" s="42"/>
      <c r="R3996" s="42"/>
      <c r="S3996" s="42"/>
      <c r="T3996" s="42"/>
      <c r="U3996" s="42"/>
      <c r="V3996" s="42"/>
      <c r="W3996" s="42"/>
      <c r="X3996" s="42"/>
      <c r="Y3996" s="41"/>
      <c r="Z3996" s="41"/>
      <c r="AA3996" s="43"/>
      <c r="AB3996" s="27"/>
      <c r="AC3996" s="27"/>
      <c r="AD3996" s="27"/>
      <c r="AE3996" s="44"/>
      <c r="AF3996" s="27"/>
      <c r="AG3996" s="28"/>
      <c r="AH3996" s="27"/>
      <c r="AI3996" s="27"/>
      <c r="AJ3996" s="27"/>
      <c r="AK3996" s="28"/>
      <c r="AL3996" s="29"/>
      <c r="AM3996" s="29"/>
      <c r="AN3996" s="29"/>
      <c r="AO3996" s="29"/>
      <c r="AP3996" s="29"/>
      <c r="AQ3996" s="29"/>
      <c r="AR3996" s="29"/>
      <c r="AS3996" s="29"/>
      <c r="AT3996" s="29"/>
      <c r="AU3996" s="29"/>
      <c r="AV3996" s="29"/>
      <c r="AW3996" s="29"/>
      <c r="AX3996" s="29"/>
      <c r="AY3996" s="31"/>
      <c r="AZ3996" s="30"/>
      <c r="BA3996" s="35"/>
    </row>
    <row r="3997" spans="1:53" x14ac:dyDescent="0.25">
      <c r="A3997" s="27"/>
      <c r="B3997" s="27"/>
      <c r="C3997" s="27"/>
      <c r="D3997" s="27"/>
      <c r="E3997" s="27"/>
      <c r="F3997" s="27"/>
      <c r="G3997" s="27"/>
      <c r="H3997" s="27"/>
      <c r="I3997" s="27"/>
      <c r="J3997" s="27"/>
      <c r="K3997" s="27"/>
      <c r="L3997" s="27"/>
      <c r="M3997" s="42"/>
      <c r="N3997" s="42"/>
      <c r="O3997" s="42"/>
      <c r="P3997" s="42"/>
      <c r="Q3997" s="42"/>
      <c r="R3997" s="42"/>
      <c r="S3997" s="42"/>
      <c r="T3997" s="42"/>
      <c r="U3997" s="42"/>
      <c r="V3997" s="42"/>
      <c r="W3997" s="42"/>
      <c r="X3997" s="42"/>
      <c r="Y3997" s="41"/>
      <c r="Z3997" s="41"/>
      <c r="AA3997" s="43"/>
      <c r="AB3997" s="27"/>
      <c r="AC3997" s="27"/>
      <c r="AD3997" s="27"/>
      <c r="AE3997" s="44"/>
      <c r="AF3997" s="27"/>
      <c r="AG3997" s="28"/>
      <c r="AH3997" s="27"/>
      <c r="AI3997" s="27"/>
      <c r="AJ3997" s="27"/>
      <c r="AK3997" s="28"/>
      <c r="AL3997" s="29"/>
      <c r="AM3997" s="29"/>
      <c r="AN3997" s="29"/>
      <c r="AO3997" s="29"/>
      <c r="AP3997" s="29"/>
      <c r="AQ3997" s="29"/>
      <c r="AR3997" s="29"/>
      <c r="AS3997" s="29"/>
      <c r="AT3997" s="29"/>
      <c r="AU3997" s="29"/>
      <c r="AV3997" s="29"/>
      <c r="AW3997" s="29"/>
      <c r="AX3997" s="29"/>
      <c r="AY3997" s="31"/>
      <c r="AZ3997" s="30"/>
      <c r="BA3997" s="35"/>
    </row>
    <row r="3998" spans="1:53" x14ac:dyDescent="0.25">
      <c r="A3998" s="27"/>
      <c r="B3998" s="27"/>
      <c r="C3998" s="27"/>
      <c r="D3998" s="27"/>
      <c r="E3998" s="27"/>
      <c r="F3998" s="27"/>
      <c r="G3998" s="27"/>
      <c r="H3998" s="27"/>
      <c r="I3998" s="27"/>
      <c r="J3998" s="27"/>
      <c r="K3998" s="27"/>
      <c r="L3998" s="27"/>
      <c r="M3998" s="42"/>
      <c r="N3998" s="42"/>
      <c r="O3998" s="42"/>
      <c r="P3998" s="42"/>
      <c r="Q3998" s="42"/>
      <c r="R3998" s="42"/>
      <c r="S3998" s="42"/>
      <c r="T3998" s="42"/>
      <c r="U3998" s="42"/>
      <c r="V3998" s="42"/>
      <c r="W3998" s="42"/>
      <c r="X3998" s="42"/>
      <c r="Y3998" s="41"/>
      <c r="Z3998" s="41"/>
      <c r="AA3998" s="43"/>
      <c r="AB3998" s="27"/>
      <c r="AC3998" s="27"/>
      <c r="AD3998" s="27"/>
      <c r="AE3998" s="44"/>
      <c r="AF3998" s="27"/>
      <c r="AG3998" s="28"/>
      <c r="AH3998" s="27"/>
      <c r="AI3998" s="27"/>
      <c r="AJ3998" s="27"/>
      <c r="AK3998" s="28"/>
      <c r="AL3998" s="29"/>
      <c r="AM3998" s="29"/>
      <c r="AN3998" s="29"/>
      <c r="AO3998" s="29"/>
      <c r="AP3998" s="29"/>
      <c r="AQ3998" s="29"/>
      <c r="AR3998" s="29"/>
      <c r="AS3998" s="29"/>
      <c r="AT3998" s="29"/>
      <c r="AU3998" s="29"/>
      <c r="AV3998" s="29"/>
      <c r="AW3998" s="29"/>
      <c r="AX3998" s="29"/>
      <c r="AY3998" s="31"/>
      <c r="AZ3998" s="30"/>
      <c r="BA3998" s="35"/>
    </row>
    <row r="3999" spans="1:53" x14ac:dyDescent="0.25">
      <c r="A3999" s="27"/>
      <c r="B3999" s="27"/>
      <c r="C3999" s="27"/>
      <c r="D3999" s="27"/>
      <c r="E3999" s="27"/>
      <c r="F3999" s="27"/>
      <c r="G3999" s="27"/>
      <c r="H3999" s="27"/>
      <c r="I3999" s="27"/>
      <c r="J3999" s="27"/>
      <c r="K3999" s="27"/>
      <c r="L3999" s="27"/>
      <c r="M3999" s="42"/>
      <c r="N3999" s="42"/>
      <c r="O3999" s="42"/>
      <c r="P3999" s="42"/>
      <c r="Q3999" s="42"/>
      <c r="R3999" s="42"/>
      <c r="S3999" s="42"/>
      <c r="T3999" s="42"/>
      <c r="U3999" s="42"/>
      <c r="V3999" s="42"/>
      <c r="W3999" s="42"/>
      <c r="X3999" s="42"/>
      <c r="Y3999" s="41"/>
      <c r="Z3999" s="41"/>
      <c r="AA3999" s="43"/>
      <c r="AB3999" s="27"/>
      <c r="AC3999" s="27"/>
      <c r="AD3999" s="27"/>
      <c r="AE3999" s="44"/>
      <c r="AF3999" s="27"/>
      <c r="AG3999" s="28"/>
      <c r="AH3999" s="27"/>
      <c r="AI3999" s="27"/>
      <c r="AJ3999" s="27"/>
      <c r="AK3999" s="28"/>
      <c r="AL3999" s="29"/>
      <c r="AM3999" s="29"/>
      <c r="AN3999" s="29"/>
      <c r="AO3999" s="29"/>
      <c r="AP3999" s="29"/>
      <c r="AQ3999" s="29"/>
      <c r="AR3999" s="29"/>
      <c r="AS3999" s="29"/>
      <c r="AT3999" s="29"/>
      <c r="AU3999" s="29"/>
      <c r="AV3999" s="29"/>
      <c r="AW3999" s="29"/>
      <c r="AX3999" s="29"/>
      <c r="AY3999" s="31"/>
      <c r="AZ3999" s="30"/>
      <c r="BA3999" s="35"/>
    </row>
    <row r="4000" spans="1:53" x14ac:dyDescent="0.25">
      <c r="A4000" s="27"/>
      <c r="B4000" s="27"/>
      <c r="C4000" s="27"/>
      <c r="D4000" s="27"/>
      <c r="E4000" s="27"/>
      <c r="F4000" s="27"/>
      <c r="G4000" s="27"/>
      <c r="H4000" s="27"/>
      <c r="I4000" s="27"/>
      <c r="J4000" s="27"/>
      <c r="K4000" s="27"/>
      <c r="L4000" s="27"/>
      <c r="M4000" s="42"/>
      <c r="N4000" s="42"/>
      <c r="O4000" s="42"/>
      <c r="P4000" s="42"/>
      <c r="Q4000" s="42"/>
      <c r="R4000" s="42"/>
      <c r="S4000" s="42"/>
      <c r="T4000" s="42"/>
      <c r="U4000" s="42"/>
      <c r="V4000" s="42"/>
      <c r="W4000" s="42"/>
      <c r="X4000" s="42"/>
      <c r="Y4000" s="41"/>
      <c r="Z4000" s="41"/>
      <c r="AA4000" s="43"/>
      <c r="AB4000" s="27"/>
      <c r="AC4000" s="27"/>
      <c r="AD4000" s="27"/>
      <c r="AE4000" s="44"/>
      <c r="AF4000" s="27"/>
      <c r="AG4000" s="28"/>
      <c r="AH4000" s="27"/>
      <c r="AI4000" s="27"/>
      <c r="AJ4000" s="27"/>
      <c r="AK4000" s="28"/>
      <c r="AL4000" s="29"/>
      <c r="AM4000" s="29"/>
      <c r="AN4000" s="29"/>
      <c r="AO4000" s="29"/>
      <c r="AP4000" s="29"/>
      <c r="AQ4000" s="29"/>
      <c r="AR4000" s="29"/>
      <c r="AS4000" s="29"/>
      <c r="AT4000" s="29"/>
      <c r="AU4000" s="29"/>
      <c r="AV4000" s="29"/>
      <c r="AW4000" s="29"/>
      <c r="AX4000" s="29"/>
      <c r="AY4000" s="31"/>
      <c r="AZ4000" s="30"/>
      <c r="BA4000" s="35"/>
    </row>
    <row r="4001" spans="1:53" x14ac:dyDescent="0.25">
      <c r="A4001" s="27"/>
      <c r="B4001" s="27"/>
      <c r="C4001" s="27"/>
      <c r="D4001" s="27"/>
      <c r="E4001" s="27"/>
      <c r="F4001" s="27"/>
      <c r="G4001" s="27"/>
      <c r="H4001" s="27"/>
      <c r="I4001" s="27"/>
      <c r="J4001" s="27"/>
      <c r="K4001" s="27"/>
      <c r="L4001" s="27"/>
      <c r="M4001" s="42"/>
      <c r="N4001" s="42"/>
      <c r="O4001" s="42"/>
      <c r="P4001" s="42"/>
      <c r="Q4001" s="42"/>
      <c r="R4001" s="42"/>
      <c r="S4001" s="42"/>
      <c r="T4001" s="42"/>
      <c r="U4001" s="42"/>
      <c r="V4001" s="42"/>
      <c r="W4001" s="42"/>
      <c r="X4001" s="42"/>
      <c r="Y4001" s="41"/>
      <c r="Z4001" s="41"/>
      <c r="AA4001" s="43"/>
      <c r="AB4001" s="27"/>
      <c r="AC4001" s="27"/>
      <c r="AD4001" s="27"/>
      <c r="AE4001" s="44"/>
      <c r="AF4001" s="27"/>
      <c r="AG4001" s="28"/>
      <c r="AH4001" s="27"/>
      <c r="AI4001" s="27"/>
      <c r="AJ4001" s="27"/>
      <c r="AK4001" s="28"/>
      <c r="AL4001" s="29"/>
      <c r="AM4001" s="29"/>
      <c r="AN4001" s="29"/>
      <c r="AO4001" s="29"/>
      <c r="AP4001" s="29"/>
      <c r="AQ4001" s="29"/>
      <c r="AR4001" s="29"/>
      <c r="AS4001" s="29"/>
      <c r="AT4001" s="29"/>
      <c r="AU4001" s="29"/>
      <c r="AV4001" s="29"/>
      <c r="AW4001" s="29"/>
      <c r="AX4001" s="29"/>
      <c r="AY4001" s="31"/>
      <c r="AZ4001" s="30"/>
      <c r="BA4001" s="35"/>
    </row>
    <row r="4002" spans="1:53" x14ac:dyDescent="0.25">
      <c r="A4002" s="27"/>
      <c r="B4002" s="27"/>
      <c r="C4002" s="27"/>
      <c r="D4002" s="27"/>
      <c r="E4002" s="27"/>
      <c r="F4002" s="27"/>
      <c r="G4002" s="27"/>
      <c r="H4002" s="27"/>
      <c r="I4002" s="27"/>
      <c r="J4002" s="27"/>
      <c r="K4002" s="27"/>
      <c r="L4002" s="27"/>
      <c r="M4002" s="42"/>
      <c r="N4002" s="42"/>
      <c r="O4002" s="42"/>
      <c r="P4002" s="42"/>
      <c r="Q4002" s="42"/>
      <c r="R4002" s="42"/>
      <c r="S4002" s="42"/>
      <c r="T4002" s="42"/>
      <c r="U4002" s="42"/>
      <c r="V4002" s="42"/>
      <c r="W4002" s="42"/>
      <c r="X4002" s="42"/>
      <c r="Y4002" s="41"/>
      <c r="Z4002" s="41"/>
      <c r="AA4002" s="43"/>
      <c r="AB4002" s="27"/>
      <c r="AC4002" s="27"/>
      <c r="AD4002" s="27"/>
      <c r="AE4002" s="44"/>
      <c r="AF4002" s="27"/>
      <c r="AG4002" s="28"/>
      <c r="AH4002" s="27"/>
      <c r="AI4002" s="27"/>
      <c r="AJ4002" s="27"/>
      <c r="AK4002" s="28"/>
      <c r="AL4002" s="29"/>
      <c r="AM4002" s="29"/>
      <c r="AN4002" s="29"/>
      <c r="AO4002" s="29"/>
      <c r="AP4002" s="29"/>
      <c r="AQ4002" s="29"/>
      <c r="AR4002" s="29"/>
      <c r="AS4002" s="29"/>
      <c r="AT4002" s="29"/>
      <c r="AU4002" s="29"/>
      <c r="AV4002" s="29"/>
      <c r="AW4002" s="29"/>
      <c r="AX4002" s="29"/>
      <c r="AY4002" s="31"/>
      <c r="AZ4002" s="30"/>
      <c r="BA4002" s="35"/>
    </row>
    <row r="4003" spans="1:53" hidden="1" x14ac:dyDescent="0.25">
      <c r="A4003" s="27"/>
      <c r="B4003" s="27"/>
      <c r="C4003" s="27"/>
      <c r="D4003" s="27"/>
      <c r="E4003" s="27"/>
      <c r="F4003" s="27"/>
      <c r="G4003" s="27"/>
      <c r="H4003" s="27"/>
      <c r="I4003" s="27"/>
      <c r="J4003" s="27"/>
      <c r="K4003" s="27"/>
      <c r="L4003" s="27"/>
      <c r="M4003" s="42"/>
      <c r="N4003" s="42"/>
      <c r="O4003" s="42"/>
      <c r="P4003" s="42"/>
      <c r="Q4003" s="42"/>
      <c r="R4003" s="42"/>
      <c r="S4003" s="42"/>
      <c r="T4003" s="42"/>
      <c r="U4003" s="42"/>
      <c r="V4003" s="42"/>
      <c r="W4003" s="42"/>
      <c r="X4003" s="42"/>
      <c r="Y4003" s="41"/>
      <c r="Z4003" s="41"/>
      <c r="AA4003" s="43"/>
      <c r="AB4003" s="27"/>
      <c r="AC4003" s="27"/>
      <c r="AD4003" s="27"/>
      <c r="AE4003" s="44"/>
      <c r="AF4003" s="27"/>
      <c r="AG4003" s="28"/>
      <c r="AH4003" s="27"/>
      <c r="AI4003" s="27"/>
      <c r="AJ4003" s="27"/>
      <c r="AK4003" s="28"/>
      <c r="AL4003" s="29"/>
      <c r="AM4003" s="29"/>
      <c r="AN4003" s="29"/>
      <c r="AO4003" s="29"/>
      <c r="AP4003" s="29"/>
      <c r="AQ4003" s="29"/>
      <c r="AR4003" s="29"/>
      <c r="AS4003" s="29"/>
      <c r="AT4003" s="29"/>
      <c r="AU4003" s="29"/>
      <c r="AV4003" s="29"/>
      <c r="AW4003" s="29"/>
      <c r="AX4003" s="29"/>
      <c r="AY4003" s="31"/>
      <c r="AZ4003" s="30"/>
      <c r="BA4003" s="35"/>
    </row>
    <row r="4004" spans="1:53" hidden="1" x14ac:dyDescent="0.25">
      <c r="A4004" s="27"/>
      <c r="B4004" s="27"/>
      <c r="C4004" s="27"/>
      <c r="D4004" s="27"/>
      <c r="E4004" s="27"/>
      <c r="F4004" s="27"/>
      <c r="G4004" s="27"/>
      <c r="H4004" s="27"/>
      <c r="I4004" s="27"/>
      <c r="J4004" s="27"/>
      <c r="K4004" s="27"/>
      <c r="L4004" s="27"/>
      <c r="M4004" s="42"/>
      <c r="N4004" s="42"/>
      <c r="O4004" s="42"/>
      <c r="P4004" s="42"/>
      <c r="Q4004" s="42"/>
      <c r="R4004" s="42"/>
      <c r="S4004" s="42"/>
      <c r="T4004" s="42"/>
      <c r="U4004" s="42"/>
      <c r="V4004" s="42"/>
      <c r="W4004" s="42"/>
      <c r="X4004" s="42"/>
      <c r="Y4004" s="41"/>
      <c r="Z4004" s="41"/>
      <c r="AA4004" s="43"/>
      <c r="AB4004" s="27"/>
      <c r="AC4004" s="27"/>
      <c r="AD4004" s="27"/>
      <c r="AE4004" s="44"/>
      <c r="AF4004" s="27"/>
      <c r="AG4004" s="28"/>
      <c r="AH4004" s="27"/>
      <c r="AI4004" s="27"/>
      <c r="AJ4004" s="27"/>
      <c r="AK4004" s="28"/>
      <c r="AL4004" s="29"/>
      <c r="AM4004" s="29"/>
      <c r="AN4004" s="29"/>
      <c r="AO4004" s="29"/>
      <c r="AP4004" s="29"/>
      <c r="AQ4004" s="29"/>
      <c r="AR4004" s="29"/>
      <c r="AS4004" s="29"/>
      <c r="AT4004" s="29"/>
      <c r="AU4004" s="29"/>
      <c r="AV4004" s="29"/>
      <c r="AW4004" s="29"/>
      <c r="AX4004" s="29"/>
      <c r="AY4004" s="31"/>
      <c r="AZ4004" s="30"/>
      <c r="BA4004" s="35"/>
    </row>
    <row r="4005" spans="1:53" hidden="1" x14ac:dyDescent="0.25">
      <c r="A4005" s="27"/>
      <c r="B4005" s="27"/>
      <c r="C4005" s="27"/>
      <c r="D4005" s="27"/>
      <c r="E4005" s="27"/>
      <c r="F4005" s="27"/>
      <c r="G4005" s="27"/>
      <c r="H4005" s="27"/>
      <c r="I4005" s="27"/>
      <c r="J4005" s="27"/>
      <c r="K4005" s="27"/>
      <c r="L4005" s="27"/>
      <c r="M4005" s="42"/>
      <c r="N4005" s="42"/>
      <c r="O4005" s="42"/>
      <c r="P4005" s="42"/>
      <c r="Q4005" s="42"/>
      <c r="R4005" s="42"/>
      <c r="S4005" s="42"/>
      <c r="T4005" s="42"/>
      <c r="U4005" s="42"/>
      <c r="V4005" s="42"/>
      <c r="W4005" s="42"/>
      <c r="X4005" s="42"/>
      <c r="Y4005" s="41"/>
      <c r="Z4005" s="41"/>
      <c r="AA4005" s="43"/>
      <c r="AB4005" s="27"/>
      <c r="AC4005" s="27"/>
      <c r="AD4005" s="27"/>
      <c r="AE4005" s="44"/>
      <c r="AF4005" s="27"/>
      <c r="AG4005" s="28"/>
      <c r="AH4005" s="27"/>
      <c r="AI4005" s="27"/>
      <c r="AJ4005" s="27"/>
      <c r="AK4005" s="28"/>
      <c r="AL4005" s="29"/>
      <c r="AM4005" s="29"/>
      <c r="AN4005" s="29"/>
      <c r="AO4005" s="29"/>
      <c r="AP4005" s="29"/>
      <c r="AQ4005" s="29"/>
      <c r="AR4005" s="29"/>
      <c r="AS4005" s="29"/>
      <c r="AT4005" s="29"/>
      <c r="AU4005" s="29"/>
      <c r="AV4005" s="29"/>
      <c r="AW4005" s="29"/>
      <c r="AX4005" s="29"/>
      <c r="AY4005" s="31"/>
      <c r="AZ4005" s="30"/>
      <c r="BA4005" s="35"/>
    </row>
    <row r="4006" spans="1:53" hidden="1" x14ac:dyDescent="0.25">
      <c r="A4006" s="27"/>
      <c r="B4006" s="27"/>
      <c r="C4006" s="27"/>
      <c r="D4006" s="27"/>
      <c r="E4006" s="27"/>
      <c r="F4006" s="27"/>
      <c r="G4006" s="27"/>
      <c r="H4006" s="27"/>
      <c r="I4006" s="27"/>
      <c r="J4006" s="27"/>
      <c r="K4006" s="27"/>
      <c r="L4006" s="27"/>
      <c r="M4006" s="42"/>
      <c r="N4006" s="42"/>
      <c r="O4006" s="42"/>
      <c r="P4006" s="42"/>
      <c r="Q4006" s="42"/>
      <c r="R4006" s="42"/>
      <c r="S4006" s="42"/>
      <c r="T4006" s="42"/>
      <c r="U4006" s="42"/>
      <c r="V4006" s="42"/>
      <c r="W4006" s="42"/>
      <c r="X4006" s="42"/>
      <c r="Y4006" s="41"/>
      <c r="Z4006" s="41"/>
      <c r="AA4006" s="43"/>
      <c r="AB4006" s="27"/>
      <c r="AC4006" s="27"/>
      <c r="AD4006" s="27"/>
      <c r="AE4006" s="44"/>
      <c r="AF4006" s="27"/>
      <c r="AG4006" s="28"/>
      <c r="AH4006" s="27"/>
      <c r="AI4006" s="27"/>
      <c r="AJ4006" s="27"/>
      <c r="AK4006" s="28"/>
      <c r="AL4006" s="29"/>
      <c r="AM4006" s="29"/>
      <c r="AN4006" s="29"/>
      <c r="AO4006" s="29"/>
      <c r="AP4006" s="29"/>
      <c r="AQ4006" s="29"/>
      <c r="AR4006" s="29"/>
      <c r="AS4006" s="29"/>
      <c r="AT4006" s="29"/>
      <c r="AU4006" s="29"/>
      <c r="AV4006" s="29"/>
      <c r="AW4006" s="29"/>
      <c r="AX4006" s="29"/>
      <c r="AY4006" s="31"/>
      <c r="AZ4006" s="30"/>
      <c r="BA4006" s="35"/>
    </row>
    <row r="4007" spans="1:53" hidden="1" x14ac:dyDescent="0.25">
      <c r="A4007" s="27"/>
      <c r="B4007" s="27"/>
      <c r="C4007" s="27"/>
      <c r="D4007" s="27"/>
      <c r="E4007" s="27"/>
      <c r="F4007" s="27"/>
      <c r="G4007" s="27"/>
      <c r="H4007" s="27"/>
      <c r="I4007" s="27"/>
      <c r="J4007" s="27"/>
      <c r="K4007" s="27"/>
      <c r="L4007" s="27"/>
      <c r="M4007" s="42"/>
      <c r="N4007" s="42"/>
      <c r="O4007" s="42"/>
      <c r="P4007" s="42"/>
      <c r="Q4007" s="42"/>
      <c r="R4007" s="42"/>
      <c r="S4007" s="42"/>
      <c r="T4007" s="42"/>
      <c r="U4007" s="42"/>
      <c r="V4007" s="42"/>
      <c r="W4007" s="42"/>
      <c r="X4007" s="42"/>
      <c r="Y4007" s="41"/>
      <c r="Z4007" s="41"/>
      <c r="AA4007" s="43"/>
      <c r="AB4007" s="27"/>
      <c r="AC4007" s="27"/>
      <c r="AD4007" s="27"/>
      <c r="AE4007" s="44"/>
      <c r="AF4007" s="27"/>
      <c r="AG4007" s="28"/>
      <c r="AH4007" s="27"/>
      <c r="AI4007" s="27"/>
      <c r="AJ4007" s="27"/>
      <c r="AK4007" s="28"/>
      <c r="AL4007" s="29"/>
      <c r="AM4007" s="29"/>
      <c r="AN4007" s="29"/>
      <c r="AO4007" s="29"/>
      <c r="AP4007" s="29"/>
      <c r="AQ4007" s="29"/>
      <c r="AR4007" s="29"/>
      <c r="AS4007" s="29"/>
      <c r="AT4007" s="29"/>
      <c r="AU4007" s="29"/>
      <c r="AV4007" s="29"/>
      <c r="AW4007" s="29"/>
      <c r="AX4007" s="29"/>
      <c r="AY4007" s="31"/>
      <c r="AZ4007" s="30"/>
      <c r="BA4007" s="35"/>
    </row>
    <row r="4008" spans="1:53" hidden="1" x14ac:dyDescent="0.25">
      <c r="A4008" s="27"/>
      <c r="B4008" s="27"/>
      <c r="C4008" s="27"/>
      <c r="D4008" s="27"/>
      <c r="E4008" s="27"/>
      <c r="F4008" s="27"/>
      <c r="G4008" s="27"/>
      <c r="H4008" s="27"/>
      <c r="I4008" s="27"/>
      <c r="J4008" s="27"/>
      <c r="K4008" s="27"/>
      <c r="L4008" s="27"/>
      <c r="M4008" s="42"/>
      <c r="N4008" s="42"/>
      <c r="O4008" s="42"/>
      <c r="P4008" s="42"/>
      <c r="Q4008" s="42"/>
      <c r="R4008" s="42"/>
      <c r="S4008" s="42"/>
      <c r="T4008" s="42"/>
      <c r="U4008" s="42"/>
      <c r="V4008" s="42"/>
      <c r="W4008" s="42"/>
      <c r="X4008" s="42"/>
      <c r="Y4008" s="41"/>
      <c r="Z4008" s="41"/>
      <c r="AA4008" s="43"/>
      <c r="AB4008" s="27"/>
      <c r="AC4008" s="27"/>
      <c r="AD4008" s="27"/>
      <c r="AE4008" s="44"/>
      <c r="AF4008" s="27"/>
      <c r="AG4008" s="28"/>
      <c r="AH4008" s="27"/>
      <c r="AI4008" s="27"/>
      <c r="AJ4008" s="27"/>
      <c r="AK4008" s="28"/>
      <c r="AL4008" s="29"/>
      <c r="AM4008" s="29"/>
      <c r="AN4008" s="29"/>
      <c r="AO4008" s="29"/>
      <c r="AP4008" s="29"/>
      <c r="AQ4008" s="29"/>
      <c r="AR4008" s="29"/>
      <c r="AS4008" s="29"/>
      <c r="AT4008" s="29"/>
      <c r="AU4008" s="29"/>
      <c r="AV4008" s="29"/>
      <c r="AW4008" s="29"/>
      <c r="AX4008" s="29"/>
      <c r="AY4008" s="31"/>
      <c r="AZ4008" s="30"/>
      <c r="BA4008" s="35"/>
    </row>
    <row r="4009" spans="1:53" hidden="1" x14ac:dyDescent="0.25">
      <c r="A4009" s="27"/>
      <c r="B4009" s="27"/>
      <c r="C4009" s="27"/>
      <c r="D4009" s="27"/>
      <c r="E4009" s="27"/>
      <c r="F4009" s="27"/>
      <c r="G4009" s="27"/>
      <c r="H4009" s="27"/>
      <c r="I4009" s="27"/>
      <c r="J4009" s="27"/>
      <c r="K4009" s="27"/>
      <c r="L4009" s="27"/>
      <c r="M4009" s="42"/>
      <c r="N4009" s="42"/>
      <c r="O4009" s="42"/>
      <c r="P4009" s="42"/>
      <c r="Q4009" s="42"/>
      <c r="R4009" s="42"/>
      <c r="S4009" s="42"/>
      <c r="T4009" s="42"/>
      <c r="U4009" s="42"/>
      <c r="V4009" s="42"/>
      <c r="W4009" s="42"/>
      <c r="X4009" s="42"/>
      <c r="Y4009" s="41"/>
      <c r="Z4009" s="41"/>
      <c r="AA4009" s="43"/>
      <c r="AB4009" s="27"/>
      <c r="AC4009" s="27"/>
      <c r="AD4009" s="27"/>
      <c r="AE4009" s="44"/>
      <c r="AF4009" s="27"/>
      <c r="AG4009" s="28"/>
      <c r="AH4009" s="27"/>
      <c r="AI4009" s="27"/>
      <c r="AJ4009" s="27"/>
      <c r="AK4009" s="28"/>
      <c r="AL4009" s="29"/>
      <c r="AM4009" s="29"/>
      <c r="AN4009" s="29"/>
      <c r="AO4009" s="29"/>
      <c r="AP4009" s="29"/>
      <c r="AQ4009" s="29"/>
      <c r="AR4009" s="29"/>
      <c r="AS4009" s="29"/>
      <c r="AT4009" s="29"/>
      <c r="AU4009" s="29"/>
      <c r="AV4009" s="29"/>
      <c r="AW4009" s="29"/>
      <c r="AX4009" s="29"/>
      <c r="AY4009" s="31"/>
      <c r="AZ4009" s="30"/>
      <c r="BA4009" s="35"/>
    </row>
    <row r="4010" spans="1:53" hidden="1" x14ac:dyDescent="0.25">
      <c r="A4010" s="27"/>
      <c r="B4010" s="27"/>
      <c r="C4010" s="27"/>
      <c r="D4010" s="27"/>
      <c r="E4010" s="27"/>
      <c r="F4010" s="27"/>
      <c r="G4010" s="27"/>
      <c r="H4010" s="27"/>
      <c r="I4010" s="27"/>
      <c r="J4010" s="27"/>
      <c r="K4010" s="27"/>
      <c r="L4010" s="27"/>
      <c r="M4010" s="42"/>
      <c r="N4010" s="42"/>
      <c r="O4010" s="42"/>
      <c r="P4010" s="42"/>
      <c r="Q4010" s="42"/>
      <c r="R4010" s="42"/>
      <c r="S4010" s="42"/>
      <c r="T4010" s="42"/>
      <c r="U4010" s="42"/>
      <c r="V4010" s="42"/>
      <c r="W4010" s="42"/>
      <c r="X4010" s="42"/>
      <c r="Y4010" s="41"/>
      <c r="Z4010" s="41"/>
      <c r="AA4010" s="43"/>
      <c r="AB4010" s="27"/>
      <c r="AC4010" s="27"/>
      <c r="AD4010" s="27"/>
      <c r="AE4010" s="44"/>
      <c r="AF4010" s="27"/>
      <c r="AG4010" s="28"/>
      <c r="AH4010" s="27"/>
      <c r="AI4010" s="27"/>
      <c r="AJ4010" s="27"/>
      <c r="AK4010" s="28"/>
      <c r="AL4010" s="29"/>
      <c r="AM4010" s="29"/>
      <c r="AN4010" s="29"/>
      <c r="AO4010" s="29"/>
      <c r="AP4010" s="29"/>
      <c r="AQ4010" s="29"/>
      <c r="AR4010" s="29"/>
      <c r="AS4010" s="29"/>
      <c r="AT4010" s="29"/>
      <c r="AU4010" s="29"/>
      <c r="AV4010" s="29"/>
      <c r="AW4010" s="29"/>
      <c r="AX4010" s="29"/>
      <c r="AY4010" s="31"/>
      <c r="AZ4010" s="30"/>
      <c r="BA4010" s="35"/>
    </row>
    <row r="4011" spans="1:53" hidden="1" x14ac:dyDescent="0.25">
      <c r="A4011" s="27"/>
      <c r="B4011" s="27"/>
      <c r="C4011" s="27"/>
      <c r="D4011" s="27"/>
      <c r="E4011" s="27"/>
      <c r="F4011" s="27"/>
      <c r="G4011" s="27"/>
      <c r="H4011" s="27"/>
      <c r="I4011" s="27"/>
      <c r="J4011" s="27"/>
      <c r="K4011" s="27"/>
      <c r="L4011" s="27"/>
      <c r="M4011" s="42"/>
      <c r="N4011" s="42"/>
      <c r="O4011" s="42"/>
      <c r="P4011" s="42"/>
      <c r="Q4011" s="42"/>
      <c r="R4011" s="42"/>
      <c r="S4011" s="42"/>
      <c r="T4011" s="42"/>
      <c r="U4011" s="42"/>
      <c r="V4011" s="42"/>
      <c r="W4011" s="42"/>
      <c r="X4011" s="42"/>
      <c r="Y4011" s="41"/>
      <c r="Z4011" s="41"/>
      <c r="AA4011" s="43"/>
      <c r="AB4011" s="27"/>
      <c r="AC4011" s="27"/>
      <c r="AD4011" s="27"/>
      <c r="AE4011" s="44"/>
      <c r="AF4011" s="27"/>
      <c r="AG4011" s="28"/>
      <c r="AH4011" s="27"/>
      <c r="AI4011" s="27"/>
      <c r="AJ4011" s="27"/>
      <c r="AK4011" s="28"/>
      <c r="AL4011" s="29"/>
      <c r="AM4011" s="29"/>
      <c r="AN4011" s="29"/>
      <c r="AO4011" s="29"/>
      <c r="AP4011" s="29"/>
      <c r="AQ4011" s="29"/>
      <c r="AR4011" s="29"/>
      <c r="AS4011" s="29"/>
      <c r="AT4011" s="29"/>
      <c r="AU4011" s="29"/>
      <c r="AV4011" s="29"/>
      <c r="AW4011" s="29"/>
      <c r="AX4011" s="29"/>
      <c r="AY4011" s="31"/>
      <c r="AZ4011" s="30"/>
      <c r="BA4011" s="35"/>
    </row>
    <row r="4012" spans="1:53" hidden="1" x14ac:dyDescent="0.25">
      <c r="A4012" s="27"/>
      <c r="B4012" s="27"/>
      <c r="C4012" s="27"/>
      <c r="D4012" s="27"/>
      <c r="E4012" s="27"/>
      <c r="F4012" s="27"/>
      <c r="G4012" s="27"/>
      <c r="H4012" s="27"/>
      <c r="I4012" s="27"/>
      <c r="J4012" s="27"/>
      <c r="K4012" s="27"/>
      <c r="L4012" s="27"/>
      <c r="M4012" s="42"/>
      <c r="N4012" s="42"/>
      <c r="O4012" s="42"/>
      <c r="P4012" s="42"/>
      <c r="Q4012" s="42"/>
      <c r="R4012" s="42"/>
      <c r="S4012" s="42"/>
      <c r="T4012" s="42"/>
      <c r="U4012" s="42"/>
      <c r="V4012" s="42"/>
      <c r="W4012" s="42"/>
      <c r="X4012" s="42"/>
      <c r="Y4012" s="41"/>
      <c r="Z4012" s="41"/>
      <c r="AA4012" s="43"/>
      <c r="AB4012" s="27"/>
      <c r="AC4012" s="27"/>
      <c r="AD4012" s="27"/>
      <c r="AE4012" s="44"/>
      <c r="AF4012" s="27"/>
      <c r="AG4012" s="28"/>
      <c r="AH4012" s="27"/>
      <c r="AI4012" s="27"/>
      <c r="AJ4012" s="27"/>
      <c r="AK4012" s="28"/>
      <c r="AL4012" s="29"/>
      <c r="AM4012" s="29"/>
      <c r="AN4012" s="29"/>
      <c r="AO4012" s="29"/>
      <c r="AP4012" s="29"/>
      <c r="AQ4012" s="29"/>
      <c r="AR4012" s="29"/>
      <c r="AS4012" s="29"/>
      <c r="AT4012" s="29"/>
      <c r="AU4012" s="29"/>
      <c r="AV4012" s="29"/>
      <c r="AW4012" s="29"/>
      <c r="AX4012" s="29"/>
      <c r="AY4012" s="31"/>
      <c r="AZ4012" s="30"/>
      <c r="BA4012" s="35"/>
    </row>
    <row r="4013" spans="1:53" hidden="1" x14ac:dyDescent="0.25">
      <c r="A4013" s="27"/>
      <c r="B4013" s="27"/>
      <c r="C4013" s="27"/>
      <c r="D4013" s="27"/>
      <c r="E4013" s="27"/>
      <c r="F4013" s="27"/>
      <c r="G4013" s="27"/>
      <c r="H4013" s="27"/>
      <c r="I4013" s="27"/>
      <c r="J4013" s="27"/>
      <c r="K4013" s="27"/>
      <c r="L4013" s="27"/>
      <c r="M4013" s="42"/>
      <c r="N4013" s="42"/>
      <c r="O4013" s="42"/>
      <c r="P4013" s="42"/>
      <c r="Q4013" s="42"/>
      <c r="R4013" s="42"/>
      <c r="S4013" s="42"/>
      <c r="T4013" s="42"/>
      <c r="U4013" s="42"/>
      <c r="V4013" s="42"/>
      <c r="W4013" s="42"/>
      <c r="X4013" s="42"/>
      <c r="Y4013" s="41"/>
      <c r="Z4013" s="41"/>
      <c r="AA4013" s="43"/>
      <c r="AB4013" s="27"/>
      <c r="AC4013" s="27"/>
      <c r="AD4013" s="27"/>
      <c r="AE4013" s="44"/>
      <c r="AF4013" s="27"/>
      <c r="AG4013" s="28"/>
      <c r="AH4013" s="27"/>
      <c r="AI4013" s="27"/>
      <c r="AJ4013" s="27"/>
      <c r="AK4013" s="28"/>
      <c r="AL4013" s="29"/>
      <c r="AM4013" s="29"/>
      <c r="AN4013" s="29"/>
      <c r="AO4013" s="29"/>
      <c r="AP4013" s="29"/>
      <c r="AQ4013" s="29"/>
      <c r="AR4013" s="29"/>
      <c r="AS4013" s="29"/>
      <c r="AT4013" s="29"/>
      <c r="AU4013" s="29"/>
      <c r="AV4013" s="29"/>
      <c r="AW4013" s="29"/>
      <c r="AX4013" s="29"/>
      <c r="AY4013" s="31"/>
      <c r="AZ4013" s="30"/>
      <c r="BA4013" s="35"/>
    </row>
    <row r="4014" spans="1:53" hidden="1" x14ac:dyDescent="0.25">
      <c r="A4014" s="27"/>
      <c r="B4014" s="27"/>
      <c r="C4014" s="27"/>
      <c r="D4014" s="27"/>
      <c r="E4014" s="27"/>
      <c r="F4014" s="27"/>
      <c r="G4014" s="27"/>
      <c r="H4014" s="27"/>
      <c r="I4014" s="27"/>
      <c r="J4014" s="27"/>
      <c r="K4014" s="27"/>
      <c r="L4014" s="27"/>
      <c r="M4014" s="42"/>
      <c r="N4014" s="42"/>
      <c r="O4014" s="42"/>
      <c r="P4014" s="42"/>
      <c r="Q4014" s="42"/>
      <c r="R4014" s="42"/>
      <c r="S4014" s="42"/>
      <c r="T4014" s="42"/>
      <c r="U4014" s="42"/>
      <c r="V4014" s="42"/>
      <c r="W4014" s="42"/>
      <c r="X4014" s="42"/>
      <c r="Y4014" s="41"/>
      <c r="Z4014" s="41"/>
      <c r="AA4014" s="43"/>
      <c r="AB4014" s="27"/>
      <c r="AC4014" s="27"/>
      <c r="AD4014" s="27"/>
      <c r="AE4014" s="44"/>
      <c r="AF4014" s="27"/>
      <c r="AG4014" s="28"/>
      <c r="AH4014" s="27"/>
      <c r="AI4014" s="27"/>
      <c r="AJ4014" s="27"/>
      <c r="AK4014" s="28"/>
      <c r="AL4014" s="29"/>
      <c r="AM4014" s="29"/>
      <c r="AN4014" s="29"/>
      <c r="AO4014" s="29"/>
      <c r="AP4014" s="29"/>
      <c r="AQ4014" s="29"/>
      <c r="AR4014" s="29"/>
      <c r="AS4014" s="29"/>
      <c r="AT4014" s="29"/>
      <c r="AU4014" s="29"/>
      <c r="AV4014" s="29"/>
      <c r="AW4014" s="29"/>
      <c r="AX4014" s="29"/>
      <c r="AY4014" s="31"/>
      <c r="AZ4014" s="30"/>
      <c r="BA4014" s="35"/>
    </row>
    <row r="4015" spans="1:53" hidden="1" x14ac:dyDescent="0.25">
      <c r="A4015" s="27"/>
      <c r="B4015" s="27"/>
      <c r="C4015" s="27"/>
      <c r="D4015" s="27"/>
      <c r="E4015" s="27"/>
      <c r="F4015" s="27"/>
      <c r="G4015" s="27"/>
      <c r="H4015" s="27"/>
      <c r="I4015" s="27"/>
      <c r="J4015" s="27"/>
      <c r="K4015" s="27"/>
      <c r="L4015" s="27"/>
      <c r="M4015" s="42"/>
      <c r="N4015" s="42"/>
      <c r="O4015" s="42"/>
      <c r="P4015" s="42"/>
      <c r="Q4015" s="42"/>
      <c r="R4015" s="42"/>
      <c r="S4015" s="42"/>
      <c r="T4015" s="42"/>
      <c r="U4015" s="42"/>
      <c r="V4015" s="42"/>
      <c r="W4015" s="42"/>
      <c r="X4015" s="42"/>
      <c r="Y4015" s="41"/>
      <c r="Z4015" s="41"/>
      <c r="AA4015" s="43"/>
      <c r="AB4015" s="27"/>
      <c r="AC4015" s="27"/>
      <c r="AD4015" s="27"/>
      <c r="AE4015" s="44"/>
      <c r="AF4015" s="27"/>
      <c r="AG4015" s="28"/>
      <c r="AH4015" s="27"/>
      <c r="AI4015" s="27"/>
      <c r="AJ4015" s="27"/>
      <c r="AK4015" s="28"/>
      <c r="AL4015" s="29"/>
      <c r="AM4015" s="29"/>
      <c r="AN4015" s="29"/>
      <c r="AO4015" s="29"/>
      <c r="AP4015" s="29"/>
      <c r="AQ4015" s="29"/>
      <c r="AR4015" s="29"/>
      <c r="AS4015" s="29"/>
      <c r="AT4015" s="29"/>
      <c r="AU4015" s="29"/>
      <c r="AV4015" s="29"/>
      <c r="AW4015" s="29"/>
      <c r="AX4015" s="29"/>
      <c r="AY4015" s="31"/>
      <c r="AZ4015" s="30"/>
      <c r="BA4015" s="35"/>
    </row>
    <row r="4016" spans="1:53" hidden="1" x14ac:dyDescent="0.25">
      <c r="A4016" s="27"/>
      <c r="B4016" s="27"/>
      <c r="C4016" s="27"/>
      <c r="D4016" s="27"/>
      <c r="E4016" s="27"/>
      <c r="F4016" s="27"/>
      <c r="G4016" s="27"/>
      <c r="H4016" s="27"/>
      <c r="I4016" s="27"/>
      <c r="J4016" s="27"/>
      <c r="K4016" s="27"/>
      <c r="L4016" s="27"/>
      <c r="M4016" s="42"/>
      <c r="N4016" s="42"/>
      <c r="O4016" s="42"/>
      <c r="P4016" s="42"/>
      <c r="Q4016" s="42"/>
      <c r="R4016" s="42"/>
      <c r="S4016" s="42"/>
      <c r="T4016" s="42"/>
      <c r="U4016" s="42"/>
      <c r="V4016" s="42"/>
      <c r="W4016" s="42"/>
      <c r="X4016" s="42"/>
      <c r="Y4016" s="41"/>
      <c r="Z4016" s="41"/>
      <c r="AA4016" s="43"/>
      <c r="AB4016" s="27"/>
      <c r="AC4016" s="27"/>
      <c r="AD4016" s="27"/>
      <c r="AE4016" s="44"/>
      <c r="AF4016" s="27"/>
      <c r="AG4016" s="28"/>
      <c r="AH4016" s="27"/>
      <c r="AI4016" s="27"/>
      <c r="AJ4016" s="27"/>
      <c r="AK4016" s="28"/>
      <c r="AL4016" s="29"/>
      <c r="AM4016" s="29"/>
      <c r="AN4016" s="29"/>
      <c r="AO4016" s="29"/>
      <c r="AP4016" s="29"/>
      <c r="AQ4016" s="29"/>
      <c r="AR4016" s="29"/>
      <c r="AS4016" s="29"/>
      <c r="AT4016" s="29"/>
      <c r="AU4016" s="29"/>
      <c r="AV4016" s="29"/>
      <c r="AW4016" s="29"/>
      <c r="AX4016" s="29"/>
      <c r="AY4016" s="31"/>
      <c r="AZ4016" s="30"/>
      <c r="BA4016" s="35"/>
    </row>
    <row r="4017" spans="1:53" hidden="1" x14ac:dyDescent="0.25">
      <c r="A4017" s="27"/>
      <c r="B4017" s="27"/>
      <c r="C4017" s="27"/>
      <c r="D4017" s="27"/>
      <c r="E4017" s="27"/>
      <c r="F4017" s="27"/>
      <c r="G4017" s="27"/>
      <c r="H4017" s="27"/>
      <c r="I4017" s="27"/>
      <c r="J4017" s="27"/>
      <c r="K4017" s="27"/>
      <c r="L4017" s="27"/>
      <c r="M4017" s="42"/>
      <c r="N4017" s="42"/>
      <c r="O4017" s="42"/>
      <c r="P4017" s="42"/>
      <c r="Q4017" s="42"/>
      <c r="R4017" s="42"/>
      <c r="S4017" s="42"/>
      <c r="T4017" s="42"/>
      <c r="U4017" s="42"/>
      <c r="V4017" s="42"/>
      <c r="W4017" s="42"/>
      <c r="X4017" s="42"/>
      <c r="Y4017" s="41"/>
      <c r="Z4017" s="41"/>
      <c r="AA4017" s="43"/>
      <c r="AB4017" s="27"/>
      <c r="AC4017" s="27"/>
      <c r="AD4017" s="27"/>
      <c r="AE4017" s="44"/>
      <c r="AF4017" s="27"/>
      <c r="AG4017" s="28"/>
      <c r="AH4017" s="27"/>
      <c r="AI4017" s="27"/>
      <c r="AJ4017" s="27"/>
      <c r="AK4017" s="28"/>
      <c r="AL4017" s="29"/>
      <c r="AM4017" s="29"/>
      <c r="AN4017" s="29"/>
      <c r="AO4017" s="29"/>
      <c r="AP4017" s="29"/>
      <c r="AQ4017" s="29"/>
      <c r="AR4017" s="29"/>
      <c r="AS4017" s="29"/>
      <c r="AT4017" s="29"/>
      <c r="AU4017" s="29"/>
      <c r="AV4017" s="29"/>
      <c r="AW4017" s="29"/>
      <c r="AX4017" s="29"/>
      <c r="AY4017" s="31"/>
      <c r="AZ4017" s="30"/>
      <c r="BA4017" s="35"/>
    </row>
    <row r="4018" spans="1:53" hidden="1" x14ac:dyDescent="0.25">
      <c r="A4018" s="27"/>
      <c r="B4018" s="27"/>
      <c r="C4018" s="27"/>
      <c r="D4018" s="27"/>
      <c r="E4018" s="27"/>
      <c r="F4018" s="27"/>
      <c r="G4018" s="27"/>
      <c r="H4018" s="27"/>
      <c r="I4018" s="27"/>
      <c r="J4018" s="27"/>
      <c r="K4018" s="27"/>
      <c r="L4018" s="27"/>
      <c r="M4018" s="42"/>
      <c r="N4018" s="42"/>
      <c r="O4018" s="42"/>
      <c r="P4018" s="42"/>
      <c r="Q4018" s="42"/>
      <c r="R4018" s="42"/>
      <c r="S4018" s="42"/>
      <c r="T4018" s="42"/>
      <c r="U4018" s="42"/>
      <c r="V4018" s="42"/>
      <c r="W4018" s="42"/>
      <c r="X4018" s="42"/>
      <c r="Y4018" s="41"/>
      <c r="Z4018" s="41"/>
      <c r="AA4018" s="43"/>
      <c r="AB4018" s="27"/>
      <c r="AC4018" s="27"/>
      <c r="AD4018" s="27"/>
      <c r="AE4018" s="44"/>
      <c r="AF4018" s="27"/>
      <c r="AG4018" s="28"/>
      <c r="AH4018" s="27"/>
      <c r="AI4018" s="27"/>
      <c r="AJ4018" s="27"/>
      <c r="AK4018" s="28"/>
      <c r="AL4018" s="29"/>
      <c r="AM4018" s="29"/>
      <c r="AN4018" s="29"/>
      <c r="AO4018" s="29"/>
      <c r="AP4018" s="29"/>
      <c r="AQ4018" s="29"/>
      <c r="AR4018" s="29"/>
      <c r="AS4018" s="29"/>
      <c r="AT4018" s="29"/>
      <c r="AU4018" s="29"/>
      <c r="AV4018" s="29"/>
      <c r="AW4018" s="29"/>
      <c r="AX4018" s="29"/>
      <c r="AY4018" s="31"/>
      <c r="AZ4018" s="30"/>
      <c r="BA4018" s="35"/>
    </row>
    <row r="4019" spans="1:53" hidden="1" x14ac:dyDescent="0.25">
      <c r="A4019" s="27"/>
      <c r="B4019" s="27"/>
      <c r="C4019" s="27"/>
      <c r="D4019" s="27"/>
      <c r="E4019" s="27"/>
      <c r="F4019" s="27"/>
      <c r="G4019" s="27"/>
      <c r="H4019" s="27"/>
      <c r="I4019" s="27"/>
      <c r="J4019" s="27"/>
      <c r="K4019" s="27"/>
      <c r="L4019" s="27"/>
      <c r="M4019" s="42"/>
      <c r="N4019" s="42"/>
      <c r="O4019" s="42"/>
      <c r="P4019" s="42"/>
      <c r="Q4019" s="42"/>
      <c r="R4019" s="42"/>
      <c r="S4019" s="42"/>
      <c r="T4019" s="42"/>
      <c r="U4019" s="42"/>
      <c r="V4019" s="42"/>
      <c r="W4019" s="42"/>
      <c r="X4019" s="42"/>
      <c r="Y4019" s="41"/>
      <c r="Z4019" s="41"/>
      <c r="AA4019" s="43"/>
      <c r="AB4019" s="27"/>
      <c r="AC4019" s="27"/>
      <c r="AD4019" s="27"/>
      <c r="AE4019" s="44"/>
      <c r="AF4019" s="27"/>
      <c r="AG4019" s="28"/>
      <c r="AH4019" s="27"/>
      <c r="AI4019" s="27"/>
      <c r="AJ4019" s="27"/>
      <c r="AK4019" s="28"/>
      <c r="AL4019" s="29"/>
      <c r="AM4019" s="29"/>
      <c r="AN4019" s="29"/>
      <c r="AO4019" s="29"/>
      <c r="AP4019" s="29"/>
      <c r="AQ4019" s="29"/>
      <c r="AR4019" s="29"/>
      <c r="AS4019" s="29"/>
      <c r="AT4019" s="29"/>
      <c r="AU4019" s="29"/>
      <c r="AV4019" s="29"/>
      <c r="AW4019" s="29"/>
      <c r="AX4019" s="29"/>
      <c r="AY4019" s="31"/>
      <c r="AZ4019" s="30"/>
      <c r="BA4019" s="35"/>
    </row>
    <row r="4020" spans="1:53" hidden="1" x14ac:dyDescent="0.25">
      <c r="A4020" s="27"/>
      <c r="B4020" s="27"/>
      <c r="C4020" s="27"/>
      <c r="D4020" s="27"/>
      <c r="E4020" s="27"/>
      <c r="F4020" s="27"/>
      <c r="G4020" s="27"/>
      <c r="H4020" s="27"/>
      <c r="I4020" s="27"/>
      <c r="J4020" s="27"/>
      <c r="K4020" s="27"/>
      <c r="L4020" s="27"/>
      <c r="M4020" s="42"/>
      <c r="N4020" s="42"/>
      <c r="O4020" s="42"/>
      <c r="P4020" s="42"/>
      <c r="Q4020" s="42"/>
      <c r="R4020" s="42"/>
      <c r="S4020" s="42"/>
      <c r="T4020" s="42"/>
      <c r="U4020" s="42"/>
      <c r="V4020" s="42"/>
      <c r="W4020" s="42"/>
      <c r="X4020" s="42"/>
      <c r="Y4020" s="41"/>
      <c r="Z4020" s="41"/>
      <c r="AA4020" s="43"/>
      <c r="AB4020" s="27"/>
      <c r="AC4020" s="27"/>
      <c r="AD4020" s="27"/>
      <c r="AE4020" s="44"/>
      <c r="AF4020" s="27"/>
      <c r="AG4020" s="28"/>
      <c r="AH4020" s="27"/>
      <c r="AI4020" s="27"/>
      <c r="AJ4020" s="27"/>
      <c r="AK4020" s="28"/>
      <c r="AL4020" s="29"/>
      <c r="AM4020" s="29"/>
      <c r="AN4020" s="29"/>
      <c r="AO4020" s="29"/>
      <c r="AP4020" s="29"/>
      <c r="AQ4020" s="29"/>
      <c r="AR4020" s="29"/>
      <c r="AS4020" s="29"/>
      <c r="AT4020" s="29"/>
      <c r="AU4020" s="29"/>
      <c r="AV4020" s="29"/>
      <c r="AW4020" s="29"/>
      <c r="AX4020" s="29"/>
      <c r="AY4020" s="31"/>
      <c r="AZ4020" s="30"/>
      <c r="BA4020" s="35"/>
    </row>
    <row r="4021" spans="1:53" hidden="1" x14ac:dyDescent="0.25">
      <c r="A4021" s="27"/>
      <c r="B4021" s="27"/>
      <c r="C4021" s="27"/>
      <c r="D4021" s="27"/>
      <c r="E4021" s="27"/>
      <c r="F4021" s="27"/>
      <c r="G4021" s="27"/>
      <c r="H4021" s="27"/>
      <c r="I4021" s="27"/>
      <c r="J4021" s="27"/>
      <c r="K4021" s="27"/>
      <c r="L4021" s="27"/>
      <c r="M4021" s="42"/>
      <c r="N4021" s="42"/>
      <c r="O4021" s="42"/>
      <c r="P4021" s="42"/>
      <c r="Q4021" s="42"/>
      <c r="R4021" s="42"/>
      <c r="S4021" s="42"/>
      <c r="T4021" s="42"/>
      <c r="U4021" s="42"/>
      <c r="V4021" s="42"/>
      <c r="W4021" s="42"/>
      <c r="X4021" s="42"/>
      <c r="Y4021" s="41"/>
      <c r="Z4021" s="41"/>
      <c r="AA4021" s="43"/>
      <c r="AB4021" s="27"/>
      <c r="AC4021" s="27"/>
      <c r="AD4021" s="27"/>
      <c r="AE4021" s="44"/>
      <c r="AF4021" s="27"/>
      <c r="AG4021" s="28"/>
      <c r="AH4021" s="27"/>
      <c r="AI4021" s="27"/>
      <c r="AJ4021" s="27"/>
      <c r="AK4021" s="28"/>
      <c r="AL4021" s="29"/>
      <c r="AM4021" s="29"/>
      <c r="AN4021" s="29"/>
      <c r="AO4021" s="29"/>
      <c r="AP4021" s="29"/>
      <c r="AQ4021" s="29"/>
      <c r="AR4021" s="29"/>
      <c r="AS4021" s="29"/>
      <c r="AT4021" s="29"/>
      <c r="AU4021" s="29"/>
      <c r="AV4021" s="29"/>
      <c r="AW4021" s="29"/>
      <c r="AX4021" s="29"/>
      <c r="AY4021" s="31"/>
      <c r="AZ4021" s="30"/>
      <c r="BA4021" s="35"/>
    </row>
    <row r="4022" spans="1:53" hidden="1" x14ac:dyDescent="0.25">
      <c r="A4022" s="27"/>
      <c r="B4022" s="27"/>
      <c r="C4022" s="27"/>
      <c r="D4022" s="27"/>
      <c r="E4022" s="27"/>
      <c r="F4022" s="27"/>
      <c r="G4022" s="27"/>
      <c r="H4022" s="27"/>
      <c r="I4022" s="27"/>
      <c r="J4022" s="27"/>
      <c r="K4022" s="27"/>
      <c r="L4022" s="27"/>
      <c r="M4022" s="42"/>
      <c r="N4022" s="42"/>
      <c r="O4022" s="42"/>
      <c r="P4022" s="42"/>
      <c r="Q4022" s="42"/>
      <c r="R4022" s="42"/>
      <c r="S4022" s="42"/>
      <c r="T4022" s="42"/>
      <c r="U4022" s="42"/>
      <c r="V4022" s="42"/>
      <c r="W4022" s="42"/>
      <c r="X4022" s="42"/>
      <c r="Y4022" s="41"/>
      <c r="Z4022" s="41"/>
      <c r="AA4022" s="43"/>
      <c r="AB4022" s="27"/>
      <c r="AC4022" s="27"/>
      <c r="AD4022" s="27"/>
      <c r="AE4022" s="44"/>
      <c r="AF4022" s="27"/>
      <c r="AG4022" s="28"/>
      <c r="AH4022" s="27"/>
      <c r="AI4022" s="27"/>
      <c r="AJ4022" s="27"/>
      <c r="AK4022" s="28"/>
      <c r="AL4022" s="29"/>
      <c r="AM4022" s="29"/>
      <c r="AN4022" s="29"/>
      <c r="AO4022" s="29"/>
      <c r="AP4022" s="29"/>
      <c r="AQ4022" s="29"/>
      <c r="AR4022" s="29"/>
      <c r="AS4022" s="29"/>
      <c r="AT4022" s="29"/>
      <c r="AU4022" s="29"/>
      <c r="AV4022" s="29"/>
      <c r="AW4022" s="29"/>
      <c r="AX4022" s="29"/>
      <c r="AY4022" s="31"/>
      <c r="AZ4022" s="30"/>
      <c r="BA4022" s="35"/>
    </row>
    <row r="4023" spans="1:53" hidden="1" x14ac:dyDescent="0.25">
      <c r="A4023" s="27"/>
      <c r="B4023" s="27"/>
      <c r="C4023" s="27"/>
      <c r="D4023" s="27"/>
      <c r="E4023" s="27"/>
      <c r="F4023" s="27"/>
      <c r="G4023" s="27"/>
      <c r="H4023" s="27"/>
      <c r="I4023" s="27"/>
      <c r="J4023" s="27"/>
      <c r="K4023" s="27"/>
      <c r="L4023" s="27"/>
      <c r="M4023" s="42"/>
      <c r="N4023" s="42"/>
      <c r="O4023" s="42"/>
      <c r="P4023" s="42"/>
      <c r="Q4023" s="42"/>
      <c r="R4023" s="42"/>
      <c r="S4023" s="42"/>
      <c r="T4023" s="42"/>
      <c r="U4023" s="42"/>
      <c r="V4023" s="42"/>
      <c r="W4023" s="42"/>
      <c r="X4023" s="42"/>
      <c r="Y4023" s="41"/>
      <c r="Z4023" s="41"/>
      <c r="AA4023" s="43"/>
      <c r="AB4023" s="27"/>
      <c r="AC4023" s="27"/>
      <c r="AD4023" s="27"/>
      <c r="AE4023" s="44"/>
      <c r="AF4023" s="27"/>
      <c r="AG4023" s="28"/>
      <c r="AH4023" s="27"/>
      <c r="AI4023" s="27"/>
      <c r="AJ4023" s="27"/>
      <c r="AK4023" s="28"/>
      <c r="AL4023" s="29"/>
      <c r="AM4023" s="29"/>
      <c r="AN4023" s="29"/>
      <c r="AO4023" s="29"/>
      <c r="AP4023" s="29"/>
      <c r="AQ4023" s="29"/>
      <c r="AR4023" s="29"/>
      <c r="AS4023" s="29"/>
      <c r="AT4023" s="29"/>
      <c r="AU4023" s="29"/>
      <c r="AV4023" s="29"/>
      <c r="AW4023" s="29"/>
      <c r="AX4023" s="29"/>
      <c r="AY4023" s="31"/>
      <c r="AZ4023" s="30"/>
      <c r="BA4023" s="35"/>
    </row>
    <row r="4024" spans="1:53" hidden="1" x14ac:dyDescent="0.25">
      <c r="A4024" s="27"/>
      <c r="B4024" s="27"/>
      <c r="C4024" s="27"/>
      <c r="D4024" s="27"/>
      <c r="E4024" s="27"/>
      <c r="F4024" s="27"/>
      <c r="G4024" s="27"/>
      <c r="H4024" s="27"/>
      <c r="I4024" s="27"/>
      <c r="J4024" s="27"/>
      <c r="K4024" s="27"/>
      <c r="L4024" s="27"/>
      <c r="M4024" s="42"/>
      <c r="N4024" s="42"/>
      <c r="O4024" s="42"/>
      <c r="P4024" s="42"/>
      <c r="Q4024" s="42"/>
      <c r="R4024" s="42"/>
      <c r="S4024" s="42"/>
      <c r="T4024" s="42"/>
      <c r="U4024" s="42"/>
      <c r="V4024" s="42"/>
      <c r="W4024" s="42"/>
      <c r="X4024" s="42"/>
      <c r="Y4024" s="41"/>
      <c r="Z4024" s="41"/>
      <c r="AA4024" s="43"/>
      <c r="AB4024" s="27"/>
      <c r="AC4024" s="27"/>
      <c r="AD4024" s="27"/>
      <c r="AE4024" s="44"/>
      <c r="AF4024" s="27"/>
      <c r="AG4024" s="28"/>
      <c r="AH4024" s="27"/>
      <c r="AI4024" s="27"/>
      <c r="AJ4024" s="27"/>
      <c r="AK4024" s="28"/>
      <c r="AL4024" s="29"/>
      <c r="AM4024" s="29"/>
      <c r="AN4024" s="29"/>
      <c r="AO4024" s="29"/>
      <c r="AP4024" s="29"/>
      <c r="AQ4024" s="29"/>
      <c r="AR4024" s="29"/>
      <c r="AS4024" s="29"/>
      <c r="AT4024" s="29"/>
      <c r="AU4024" s="29"/>
      <c r="AV4024" s="29"/>
      <c r="AW4024" s="29"/>
      <c r="AX4024" s="29"/>
      <c r="AY4024" s="31"/>
      <c r="AZ4024" s="30"/>
      <c r="BA4024" s="35"/>
    </row>
    <row r="4025" spans="1:53" hidden="1" x14ac:dyDescent="0.25">
      <c r="A4025" s="27"/>
      <c r="B4025" s="27"/>
      <c r="C4025" s="27"/>
      <c r="D4025" s="27"/>
      <c r="E4025" s="27"/>
      <c r="F4025" s="27"/>
      <c r="G4025" s="27"/>
      <c r="H4025" s="27"/>
      <c r="I4025" s="27"/>
      <c r="J4025" s="27"/>
      <c r="K4025" s="27"/>
      <c r="L4025" s="27"/>
      <c r="M4025" s="42"/>
      <c r="N4025" s="42"/>
      <c r="O4025" s="42"/>
      <c r="P4025" s="42"/>
      <c r="Q4025" s="42"/>
      <c r="R4025" s="42"/>
      <c r="S4025" s="42"/>
      <c r="T4025" s="42"/>
      <c r="U4025" s="42"/>
      <c r="V4025" s="42"/>
      <c r="W4025" s="42"/>
      <c r="X4025" s="42"/>
      <c r="Y4025" s="41"/>
      <c r="Z4025" s="41"/>
      <c r="AA4025" s="43"/>
      <c r="AB4025" s="27"/>
      <c r="AC4025" s="27"/>
      <c r="AD4025" s="27"/>
      <c r="AE4025" s="44"/>
      <c r="AF4025" s="27"/>
      <c r="AG4025" s="28"/>
      <c r="AH4025" s="27"/>
      <c r="AI4025" s="27"/>
      <c r="AJ4025" s="27"/>
      <c r="AK4025" s="28"/>
      <c r="AL4025" s="29"/>
      <c r="AM4025" s="29"/>
      <c r="AN4025" s="29"/>
      <c r="AO4025" s="29"/>
      <c r="AP4025" s="29"/>
      <c r="AQ4025" s="29"/>
      <c r="AR4025" s="29"/>
      <c r="AS4025" s="29"/>
      <c r="AT4025" s="29"/>
      <c r="AU4025" s="29"/>
      <c r="AV4025" s="29"/>
      <c r="AW4025" s="29"/>
      <c r="AX4025" s="29"/>
      <c r="AY4025" s="31"/>
      <c r="AZ4025" s="30"/>
      <c r="BA4025" s="35"/>
    </row>
    <row r="4026" spans="1:53" hidden="1" x14ac:dyDescent="0.25">
      <c r="A4026" s="27"/>
      <c r="B4026" s="27"/>
      <c r="C4026" s="27"/>
      <c r="D4026" s="27"/>
      <c r="E4026" s="27"/>
      <c r="F4026" s="27"/>
      <c r="G4026" s="27"/>
      <c r="H4026" s="27"/>
      <c r="I4026" s="27"/>
      <c r="J4026" s="27"/>
      <c r="K4026" s="27"/>
      <c r="L4026" s="27"/>
      <c r="M4026" s="42"/>
      <c r="N4026" s="42"/>
      <c r="O4026" s="42"/>
      <c r="P4026" s="42"/>
      <c r="Q4026" s="42"/>
      <c r="R4026" s="42"/>
      <c r="S4026" s="42"/>
      <c r="T4026" s="42"/>
      <c r="U4026" s="42"/>
      <c r="V4026" s="42"/>
      <c r="W4026" s="42"/>
      <c r="X4026" s="42"/>
      <c r="Y4026" s="41"/>
      <c r="Z4026" s="41"/>
      <c r="AA4026" s="43"/>
      <c r="AB4026" s="27"/>
      <c r="AC4026" s="27"/>
      <c r="AD4026" s="27"/>
      <c r="AE4026" s="44"/>
      <c r="AF4026" s="27"/>
      <c r="AG4026" s="28"/>
      <c r="AH4026" s="27"/>
      <c r="AI4026" s="27"/>
      <c r="AJ4026" s="27"/>
      <c r="AK4026" s="28"/>
      <c r="AL4026" s="29"/>
      <c r="AM4026" s="29"/>
      <c r="AN4026" s="29"/>
      <c r="AO4026" s="29"/>
      <c r="AP4026" s="29"/>
      <c r="AQ4026" s="29"/>
      <c r="AR4026" s="29"/>
      <c r="AS4026" s="29"/>
      <c r="AT4026" s="29"/>
      <c r="AU4026" s="29"/>
      <c r="AV4026" s="29"/>
      <c r="AW4026" s="29"/>
      <c r="AX4026" s="29"/>
      <c r="AY4026" s="31"/>
      <c r="AZ4026" s="30"/>
      <c r="BA4026" s="35"/>
    </row>
    <row r="4027" spans="1:53" hidden="1" x14ac:dyDescent="0.25">
      <c r="A4027" s="27"/>
      <c r="B4027" s="27"/>
      <c r="C4027" s="27"/>
      <c r="D4027" s="27"/>
      <c r="E4027" s="27"/>
      <c r="F4027" s="27"/>
      <c r="G4027" s="27"/>
      <c r="H4027" s="27"/>
      <c r="I4027" s="27"/>
      <c r="J4027" s="27"/>
      <c r="K4027" s="27"/>
      <c r="L4027" s="27"/>
      <c r="M4027" s="42"/>
      <c r="N4027" s="42"/>
      <c r="O4027" s="42"/>
      <c r="P4027" s="42"/>
      <c r="Q4027" s="42"/>
      <c r="R4027" s="42"/>
      <c r="S4027" s="42"/>
      <c r="T4027" s="42"/>
      <c r="U4027" s="42"/>
      <c r="V4027" s="42"/>
      <c r="W4027" s="42"/>
      <c r="X4027" s="42"/>
      <c r="Y4027" s="41"/>
      <c r="Z4027" s="41"/>
      <c r="AA4027" s="43"/>
      <c r="AB4027" s="27"/>
      <c r="AC4027" s="27"/>
      <c r="AD4027" s="27"/>
      <c r="AE4027" s="44"/>
      <c r="AF4027" s="27"/>
      <c r="AG4027" s="28"/>
      <c r="AH4027" s="27"/>
      <c r="AI4027" s="27"/>
      <c r="AJ4027" s="27"/>
      <c r="AK4027" s="28"/>
      <c r="AL4027" s="29"/>
      <c r="AM4027" s="29"/>
      <c r="AN4027" s="29"/>
      <c r="AO4027" s="29"/>
      <c r="AP4027" s="29"/>
      <c r="AQ4027" s="29"/>
      <c r="AR4027" s="29"/>
      <c r="AS4027" s="29"/>
      <c r="AT4027" s="29"/>
      <c r="AU4027" s="29"/>
      <c r="AV4027" s="29"/>
      <c r="AW4027" s="29"/>
      <c r="AX4027" s="29"/>
      <c r="AY4027" s="31"/>
      <c r="AZ4027" s="30"/>
      <c r="BA4027" s="35"/>
    </row>
    <row r="4028" spans="1:53" hidden="1" x14ac:dyDescent="0.25">
      <c r="A4028" s="27"/>
      <c r="B4028" s="27"/>
      <c r="C4028" s="27"/>
      <c r="D4028" s="27"/>
      <c r="E4028" s="27"/>
      <c r="F4028" s="27"/>
      <c r="G4028" s="27"/>
      <c r="H4028" s="27"/>
      <c r="I4028" s="27"/>
      <c r="J4028" s="27"/>
      <c r="K4028" s="27"/>
      <c r="L4028" s="27"/>
      <c r="M4028" s="42"/>
      <c r="N4028" s="42"/>
      <c r="O4028" s="42"/>
      <c r="P4028" s="42"/>
      <c r="Q4028" s="42"/>
      <c r="R4028" s="42"/>
      <c r="S4028" s="42"/>
      <c r="T4028" s="42"/>
      <c r="U4028" s="42"/>
      <c r="V4028" s="42"/>
      <c r="W4028" s="42"/>
      <c r="X4028" s="42"/>
      <c r="Y4028" s="41"/>
      <c r="Z4028" s="41"/>
      <c r="AA4028" s="43"/>
      <c r="AB4028" s="27"/>
      <c r="AC4028" s="27"/>
      <c r="AD4028" s="27"/>
      <c r="AE4028" s="44"/>
      <c r="AF4028" s="27"/>
      <c r="AG4028" s="28"/>
      <c r="AH4028" s="27"/>
      <c r="AI4028" s="27"/>
      <c r="AJ4028" s="27"/>
      <c r="AK4028" s="28"/>
      <c r="AL4028" s="29"/>
      <c r="AM4028" s="29"/>
      <c r="AN4028" s="29"/>
      <c r="AO4028" s="29"/>
      <c r="AP4028" s="29"/>
      <c r="AQ4028" s="29"/>
      <c r="AR4028" s="29"/>
      <c r="AS4028" s="29"/>
      <c r="AT4028" s="29"/>
      <c r="AU4028" s="29"/>
      <c r="AV4028" s="29"/>
      <c r="AW4028" s="29"/>
      <c r="AX4028" s="29"/>
      <c r="AY4028" s="31"/>
      <c r="AZ4028" s="30"/>
      <c r="BA4028" s="35"/>
    </row>
    <row r="4029" spans="1:53" hidden="1" x14ac:dyDescent="0.25">
      <c r="A4029" s="27"/>
      <c r="B4029" s="27"/>
      <c r="C4029" s="27"/>
      <c r="D4029" s="27"/>
      <c r="E4029" s="27"/>
      <c r="F4029" s="27"/>
      <c r="G4029" s="27"/>
      <c r="H4029" s="27"/>
      <c r="I4029" s="27"/>
      <c r="J4029" s="27"/>
      <c r="K4029" s="27"/>
      <c r="L4029" s="27"/>
      <c r="M4029" s="42"/>
      <c r="N4029" s="42"/>
      <c r="O4029" s="42"/>
      <c r="P4029" s="42"/>
      <c r="Q4029" s="42"/>
      <c r="R4029" s="42"/>
      <c r="S4029" s="42"/>
      <c r="T4029" s="42"/>
      <c r="U4029" s="42"/>
      <c r="V4029" s="42"/>
      <c r="W4029" s="42"/>
      <c r="X4029" s="42"/>
      <c r="Y4029" s="41"/>
      <c r="Z4029" s="41"/>
      <c r="AA4029" s="43"/>
      <c r="AB4029" s="27"/>
      <c r="AC4029" s="27"/>
      <c r="AD4029" s="27"/>
      <c r="AE4029" s="44"/>
      <c r="AF4029" s="27"/>
      <c r="AG4029" s="28"/>
      <c r="AH4029" s="27"/>
      <c r="AI4029" s="27"/>
      <c r="AJ4029" s="27"/>
      <c r="AK4029" s="28"/>
      <c r="AL4029" s="29"/>
      <c r="AM4029" s="29"/>
      <c r="AN4029" s="29"/>
      <c r="AO4029" s="29"/>
      <c r="AP4029" s="29"/>
      <c r="AQ4029" s="29"/>
      <c r="AR4029" s="29"/>
      <c r="AS4029" s="29"/>
      <c r="AT4029" s="29"/>
      <c r="AU4029" s="29"/>
      <c r="AV4029" s="29"/>
      <c r="AW4029" s="29"/>
      <c r="AX4029" s="29"/>
      <c r="AY4029" s="31"/>
      <c r="AZ4029" s="30"/>
      <c r="BA4029" s="35"/>
    </row>
    <row r="4030" spans="1:53" hidden="1" x14ac:dyDescent="0.25">
      <c r="A4030" s="27"/>
      <c r="B4030" s="27"/>
      <c r="C4030" s="27"/>
      <c r="D4030" s="27"/>
      <c r="E4030" s="27"/>
      <c r="F4030" s="27"/>
      <c r="G4030" s="27"/>
      <c r="H4030" s="27"/>
      <c r="I4030" s="27"/>
      <c r="J4030" s="27"/>
      <c r="K4030" s="27"/>
      <c r="L4030" s="27"/>
      <c r="M4030" s="42"/>
      <c r="N4030" s="42"/>
      <c r="O4030" s="42"/>
      <c r="P4030" s="42"/>
      <c r="Q4030" s="42"/>
      <c r="R4030" s="42"/>
      <c r="S4030" s="42"/>
      <c r="T4030" s="42"/>
      <c r="U4030" s="42"/>
      <c r="V4030" s="42"/>
      <c r="W4030" s="42"/>
      <c r="X4030" s="42"/>
      <c r="Y4030" s="41"/>
      <c r="Z4030" s="41"/>
      <c r="AA4030" s="43"/>
      <c r="AB4030" s="27"/>
      <c r="AC4030" s="27"/>
      <c r="AD4030" s="27"/>
      <c r="AE4030" s="44"/>
      <c r="AF4030" s="27"/>
      <c r="AG4030" s="28"/>
      <c r="AH4030" s="27"/>
      <c r="AI4030" s="27"/>
      <c r="AJ4030" s="27"/>
      <c r="AK4030" s="28"/>
      <c r="AL4030" s="29"/>
      <c r="AM4030" s="29"/>
      <c r="AN4030" s="29"/>
      <c r="AO4030" s="29"/>
      <c r="AP4030" s="29"/>
      <c r="AQ4030" s="29"/>
      <c r="AR4030" s="29"/>
      <c r="AS4030" s="29"/>
      <c r="AT4030" s="29"/>
      <c r="AU4030" s="29"/>
      <c r="AV4030" s="29"/>
      <c r="AW4030" s="29"/>
      <c r="AX4030" s="29"/>
      <c r="AY4030" s="31"/>
      <c r="AZ4030" s="30"/>
      <c r="BA4030" s="35"/>
    </row>
    <row r="4031" spans="1:53" hidden="1" x14ac:dyDescent="0.25">
      <c r="A4031" s="27"/>
      <c r="B4031" s="27"/>
      <c r="C4031" s="27"/>
      <c r="D4031" s="27"/>
      <c r="E4031" s="27"/>
      <c r="F4031" s="27"/>
      <c r="G4031" s="27"/>
      <c r="H4031" s="27"/>
      <c r="I4031" s="27"/>
      <c r="J4031" s="27"/>
      <c r="K4031" s="27"/>
      <c r="L4031" s="27"/>
      <c r="M4031" s="42"/>
      <c r="N4031" s="42"/>
      <c r="O4031" s="42"/>
      <c r="P4031" s="42"/>
      <c r="Q4031" s="42"/>
      <c r="R4031" s="42"/>
      <c r="S4031" s="42"/>
      <c r="T4031" s="42"/>
      <c r="U4031" s="42"/>
      <c r="V4031" s="42"/>
      <c r="W4031" s="42"/>
      <c r="X4031" s="42"/>
      <c r="Y4031" s="41"/>
      <c r="Z4031" s="41"/>
      <c r="AA4031" s="43"/>
      <c r="AB4031" s="27"/>
      <c r="AC4031" s="27"/>
      <c r="AD4031" s="27"/>
      <c r="AE4031" s="44"/>
      <c r="AF4031" s="27"/>
      <c r="AG4031" s="28"/>
      <c r="AH4031" s="27"/>
      <c r="AI4031" s="27"/>
      <c r="AJ4031" s="27"/>
      <c r="AK4031" s="28"/>
      <c r="AL4031" s="29"/>
      <c r="AM4031" s="29"/>
      <c r="AN4031" s="29"/>
      <c r="AO4031" s="29"/>
      <c r="AP4031" s="29"/>
      <c r="AQ4031" s="29"/>
      <c r="AR4031" s="29"/>
      <c r="AS4031" s="29"/>
      <c r="AT4031" s="29"/>
      <c r="AU4031" s="29"/>
      <c r="AV4031" s="29"/>
      <c r="AW4031" s="29"/>
      <c r="AX4031" s="29"/>
      <c r="AY4031" s="31"/>
      <c r="AZ4031" s="30"/>
      <c r="BA4031" s="35"/>
    </row>
    <row r="4032" spans="1:53" hidden="1" x14ac:dyDescent="0.25">
      <c r="A4032" s="27"/>
      <c r="B4032" s="27"/>
      <c r="C4032" s="27"/>
      <c r="D4032" s="27"/>
      <c r="E4032" s="27"/>
      <c r="F4032" s="27"/>
      <c r="G4032" s="27"/>
      <c r="H4032" s="27"/>
      <c r="I4032" s="27"/>
      <c r="J4032" s="27"/>
      <c r="K4032" s="27"/>
      <c r="L4032" s="27"/>
      <c r="M4032" s="42"/>
      <c r="N4032" s="42"/>
      <c r="O4032" s="42"/>
      <c r="P4032" s="42"/>
      <c r="Q4032" s="42"/>
      <c r="R4032" s="42"/>
      <c r="S4032" s="42"/>
      <c r="T4032" s="42"/>
      <c r="U4032" s="42"/>
      <c r="V4032" s="42"/>
      <c r="W4032" s="42"/>
      <c r="X4032" s="42"/>
      <c r="Y4032" s="41"/>
      <c r="Z4032" s="41"/>
      <c r="AA4032" s="43"/>
      <c r="AB4032" s="27"/>
      <c r="AC4032" s="27"/>
      <c r="AD4032" s="27"/>
      <c r="AE4032" s="44"/>
      <c r="AF4032" s="27"/>
      <c r="AG4032" s="28"/>
      <c r="AH4032" s="27"/>
      <c r="AI4032" s="27"/>
      <c r="AJ4032" s="27"/>
      <c r="AK4032" s="28"/>
      <c r="AL4032" s="29"/>
      <c r="AM4032" s="29"/>
      <c r="AN4032" s="29"/>
      <c r="AO4032" s="29"/>
      <c r="AP4032" s="29"/>
      <c r="AQ4032" s="29"/>
      <c r="AR4032" s="29"/>
      <c r="AS4032" s="29"/>
      <c r="AT4032" s="29"/>
      <c r="AU4032" s="29"/>
      <c r="AV4032" s="29"/>
      <c r="AW4032" s="29"/>
      <c r="AX4032" s="29"/>
      <c r="AY4032" s="31"/>
      <c r="AZ4032" s="30"/>
      <c r="BA4032" s="35"/>
    </row>
    <row r="4033" spans="1:53" hidden="1" x14ac:dyDescent="0.25">
      <c r="A4033" s="27"/>
      <c r="B4033" s="27"/>
      <c r="C4033" s="27"/>
      <c r="D4033" s="27"/>
      <c r="E4033" s="27"/>
      <c r="F4033" s="27"/>
      <c r="G4033" s="27"/>
      <c r="H4033" s="27"/>
      <c r="I4033" s="27"/>
      <c r="J4033" s="27"/>
      <c r="K4033" s="27"/>
      <c r="L4033" s="27"/>
      <c r="M4033" s="42"/>
      <c r="N4033" s="42"/>
      <c r="O4033" s="42"/>
      <c r="P4033" s="42"/>
      <c r="Q4033" s="42"/>
      <c r="R4033" s="42"/>
      <c r="S4033" s="42"/>
      <c r="T4033" s="42"/>
      <c r="U4033" s="42"/>
      <c r="V4033" s="42"/>
      <c r="W4033" s="42"/>
      <c r="X4033" s="42"/>
      <c r="Y4033" s="41"/>
      <c r="Z4033" s="41"/>
      <c r="AA4033" s="43"/>
      <c r="AB4033" s="27"/>
      <c r="AC4033" s="27"/>
      <c r="AD4033" s="27"/>
      <c r="AE4033" s="44"/>
      <c r="AF4033" s="27"/>
      <c r="AG4033" s="28"/>
      <c r="AH4033" s="27"/>
      <c r="AI4033" s="27"/>
      <c r="AJ4033" s="27"/>
      <c r="AK4033" s="28"/>
      <c r="AL4033" s="29"/>
      <c r="AM4033" s="29"/>
      <c r="AN4033" s="29"/>
      <c r="AO4033" s="29"/>
      <c r="AP4033" s="29"/>
      <c r="AQ4033" s="29"/>
      <c r="AR4033" s="29"/>
      <c r="AS4033" s="29"/>
      <c r="AT4033" s="29"/>
      <c r="AU4033" s="29"/>
      <c r="AV4033" s="29"/>
      <c r="AW4033" s="29"/>
      <c r="AX4033" s="29"/>
      <c r="AY4033" s="31"/>
      <c r="AZ4033" s="30"/>
      <c r="BA4033" s="35"/>
    </row>
    <row r="4034" spans="1:53" hidden="1" x14ac:dyDescent="0.25">
      <c r="A4034" s="27"/>
      <c r="B4034" s="27"/>
      <c r="C4034" s="27"/>
      <c r="D4034" s="27"/>
      <c r="E4034" s="27"/>
      <c r="F4034" s="27"/>
      <c r="G4034" s="27"/>
      <c r="H4034" s="27"/>
      <c r="I4034" s="27"/>
      <c r="J4034" s="27"/>
      <c r="K4034" s="27"/>
      <c r="L4034" s="27"/>
      <c r="M4034" s="42"/>
      <c r="N4034" s="42"/>
      <c r="O4034" s="42"/>
      <c r="P4034" s="42"/>
      <c r="Q4034" s="42"/>
      <c r="R4034" s="42"/>
      <c r="S4034" s="42"/>
      <c r="T4034" s="42"/>
      <c r="U4034" s="42"/>
      <c r="V4034" s="42"/>
      <c r="W4034" s="42"/>
      <c r="X4034" s="42"/>
      <c r="Y4034" s="41"/>
      <c r="Z4034" s="41"/>
      <c r="AA4034" s="43"/>
      <c r="AB4034" s="27"/>
      <c r="AC4034" s="27"/>
      <c r="AD4034" s="27"/>
      <c r="AE4034" s="44"/>
      <c r="AF4034" s="27"/>
      <c r="AG4034" s="28"/>
      <c r="AH4034" s="27"/>
      <c r="AI4034" s="27"/>
      <c r="AJ4034" s="27"/>
      <c r="AK4034" s="28"/>
      <c r="AL4034" s="29"/>
      <c r="AM4034" s="29"/>
      <c r="AN4034" s="29"/>
      <c r="AO4034" s="29"/>
      <c r="AP4034" s="29"/>
      <c r="AQ4034" s="29"/>
      <c r="AR4034" s="29"/>
      <c r="AS4034" s="29"/>
      <c r="AT4034" s="29"/>
      <c r="AU4034" s="29"/>
      <c r="AV4034" s="29"/>
      <c r="AW4034" s="29"/>
      <c r="AX4034" s="29"/>
      <c r="AY4034" s="31"/>
      <c r="AZ4034" s="30"/>
      <c r="BA4034" s="35"/>
    </row>
    <row r="4035" spans="1:53" hidden="1" x14ac:dyDescent="0.25">
      <c r="A4035" s="27"/>
      <c r="B4035" s="27"/>
      <c r="C4035" s="27"/>
      <c r="D4035" s="27"/>
      <c r="E4035" s="27"/>
      <c r="F4035" s="27"/>
      <c r="G4035" s="27"/>
      <c r="H4035" s="27"/>
      <c r="I4035" s="27"/>
      <c r="J4035" s="27"/>
      <c r="K4035" s="27"/>
      <c r="L4035" s="27"/>
      <c r="M4035" s="42"/>
      <c r="N4035" s="42"/>
      <c r="O4035" s="42"/>
      <c r="P4035" s="42"/>
      <c r="Q4035" s="42"/>
      <c r="R4035" s="42"/>
      <c r="S4035" s="42"/>
      <c r="T4035" s="42"/>
      <c r="U4035" s="42"/>
      <c r="V4035" s="42"/>
      <c r="W4035" s="42"/>
      <c r="X4035" s="42"/>
      <c r="Y4035" s="41"/>
      <c r="Z4035" s="41"/>
      <c r="AA4035" s="43"/>
      <c r="AB4035" s="27"/>
      <c r="AC4035" s="27"/>
      <c r="AD4035" s="27"/>
      <c r="AE4035" s="44"/>
      <c r="AF4035" s="27"/>
      <c r="AG4035" s="28"/>
      <c r="AH4035" s="27"/>
      <c r="AI4035" s="27"/>
      <c r="AJ4035" s="27"/>
      <c r="AK4035" s="28"/>
      <c r="AL4035" s="29"/>
      <c r="AM4035" s="29"/>
      <c r="AN4035" s="29"/>
      <c r="AO4035" s="29"/>
      <c r="AP4035" s="29"/>
      <c r="AQ4035" s="29"/>
      <c r="AR4035" s="29"/>
      <c r="AS4035" s="29"/>
      <c r="AT4035" s="29"/>
      <c r="AU4035" s="29"/>
      <c r="AV4035" s="29"/>
      <c r="AW4035" s="29"/>
      <c r="AX4035" s="29"/>
      <c r="AY4035" s="31"/>
      <c r="AZ4035" s="30"/>
      <c r="BA4035" s="35"/>
    </row>
    <row r="4036" spans="1:53" hidden="1" x14ac:dyDescent="0.25">
      <c r="A4036" s="27"/>
      <c r="B4036" s="27"/>
      <c r="C4036" s="27"/>
      <c r="D4036" s="27"/>
      <c r="E4036" s="27"/>
      <c r="F4036" s="27"/>
      <c r="G4036" s="27"/>
      <c r="H4036" s="27"/>
      <c r="I4036" s="27"/>
      <c r="J4036" s="27"/>
      <c r="K4036" s="27"/>
      <c r="L4036" s="27"/>
      <c r="M4036" s="42"/>
      <c r="N4036" s="42"/>
      <c r="O4036" s="42"/>
      <c r="P4036" s="42"/>
      <c r="Q4036" s="42"/>
      <c r="R4036" s="42"/>
      <c r="S4036" s="42"/>
      <c r="T4036" s="42"/>
      <c r="U4036" s="42"/>
      <c r="V4036" s="42"/>
      <c r="W4036" s="42"/>
      <c r="X4036" s="42"/>
      <c r="Y4036" s="41"/>
      <c r="Z4036" s="41"/>
      <c r="AA4036" s="43"/>
      <c r="AB4036" s="27"/>
      <c r="AC4036" s="27"/>
      <c r="AD4036" s="27"/>
      <c r="AE4036" s="44"/>
      <c r="AF4036" s="27"/>
      <c r="AG4036" s="28"/>
      <c r="AH4036" s="27"/>
      <c r="AI4036" s="27"/>
      <c r="AJ4036" s="27"/>
      <c r="AK4036" s="28"/>
      <c r="AL4036" s="29"/>
      <c r="AM4036" s="29"/>
      <c r="AN4036" s="29"/>
      <c r="AO4036" s="29"/>
      <c r="AP4036" s="29"/>
      <c r="AQ4036" s="29"/>
      <c r="AR4036" s="29"/>
      <c r="AS4036" s="29"/>
      <c r="AT4036" s="29"/>
      <c r="AU4036" s="29"/>
      <c r="AV4036" s="29"/>
      <c r="AW4036" s="29"/>
      <c r="AX4036" s="29"/>
      <c r="AY4036" s="31"/>
      <c r="AZ4036" s="30"/>
      <c r="BA4036" s="35"/>
    </row>
    <row r="4037" spans="1:53" hidden="1" x14ac:dyDescent="0.25">
      <c r="A4037" s="27"/>
      <c r="B4037" s="27"/>
      <c r="C4037" s="27"/>
      <c r="D4037" s="27"/>
      <c r="E4037" s="27"/>
      <c r="F4037" s="27"/>
      <c r="G4037" s="27"/>
      <c r="H4037" s="27"/>
      <c r="I4037" s="27"/>
      <c r="J4037" s="27"/>
      <c r="K4037" s="27"/>
      <c r="L4037" s="27"/>
      <c r="M4037" s="42"/>
      <c r="N4037" s="42"/>
      <c r="O4037" s="42"/>
      <c r="P4037" s="42"/>
      <c r="Q4037" s="42"/>
      <c r="R4037" s="42"/>
      <c r="S4037" s="42"/>
      <c r="T4037" s="42"/>
      <c r="U4037" s="42"/>
      <c r="V4037" s="42"/>
      <c r="W4037" s="42"/>
      <c r="X4037" s="42"/>
      <c r="Y4037" s="41"/>
      <c r="Z4037" s="41"/>
      <c r="AA4037" s="43"/>
      <c r="AB4037" s="27"/>
      <c r="AC4037" s="27"/>
      <c r="AD4037" s="27"/>
      <c r="AE4037" s="44"/>
      <c r="AF4037" s="27"/>
      <c r="AG4037" s="28"/>
      <c r="AH4037" s="27"/>
      <c r="AI4037" s="27"/>
      <c r="AJ4037" s="27"/>
      <c r="AK4037" s="28"/>
      <c r="AL4037" s="29"/>
      <c r="AM4037" s="29"/>
      <c r="AN4037" s="29"/>
      <c r="AO4037" s="29"/>
      <c r="AP4037" s="29"/>
      <c r="AQ4037" s="29"/>
      <c r="AR4037" s="29"/>
      <c r="AS4037" s="29"/>
      <c r="AT4037" s="29"/>
      <c r="AU4037" s="29"/>
      <c r="AV4037" s="29"/>
      <c r="AW4037" s="29"/>
      <c r="AX4037" s="29"/>
      <c r="AY4037" s="31"/>
      <c r="AZ4037" s="30"/>
      <c r="BA4037" s="35"/>
    </row>
    <row r="4038" spans="1:53" hidden="1" x14ac:dyDescent="0.25">
      <c r="A4038" s="27"/>
      <c r="B4038" s="27"/>
      <c r="C4038" s="27"/>
      <c r="D4038" s="27"/>
      <c r="E4038" s="27"/>
      <c r="F4038" s="27"/>
      <c r="G4038" s="27"/>
      <c r="H4038" s="27"/>
      <c r="I4038" s="27"/>
      <c r="J4038" s="27"/>
      <c r="K4038" s="27"/>
      <c r="L4038" s="27"/>
      <c r="M4038" s="42"/>
      <c r="N4038" s="42"/>
      <c r="O4038" s="42"/>
      <c r="P4038" s="42"/>
      <c r="Q4038" s="42"/>
      <c r="R4038" s="42"/>
      <c r="S4038" s="42"/>
      <c r="T4038" s="42"/>
      <c r="U4038" s="42"/>
      <c r="V4038" s="42"/>
      <c r="W4038" s="42"/>
      <c r="X4038" s="42"/>
      <c r="Y4038" s="41"/>
      <c r="Z4038" s="41"/>
      <c r="AA4038" s="43"/>
      <c r="AB4038" s="27"/>
      <c r="AC4038" s="27"/>
      <c r="AD4038" s="27"/>
      <c r="AE4038" s="44"/>
      <c r="AF4038" s="27"/>
      <c r="AG4038" s="28"/>
      <c r="AH4038" s="27"/>
      <c r="AI4038" s="27"/>
      <c r="AJ4038" s="27"/>
      <c r="AK4038" s="28"/>
      <c r="AL4038" s="29"/>
      <c r="AM4038" s="29"/>
      <c r="AN4038" s="29"/>
      <c r="AO4038" s="29"/>
      <c r="AP4038" s="29"/>
      <c r="AQ4038" s="29"/>
      <c r="AR4038" s="29"/>
      <c r="AS4038" s="29"/>
      <c r="AT4038" s="29"/>
      <c r="AU4038" s="29"/>
      <c r="AV4038" s="29"/>
      <c r="AW4038" s="29"/>
      <c r="AX4038" s="29"/>
      <c r="AY4038" s="31"/>
      <c r="AZ4038" s="30"/>
      <c r="BA4038" s="35"/>
    </row>
    <row r="4039" spans="1:53" hidden="1" x14ac:dyDescent="0.25">
      <c r="A4039" s="27"/>
      <c r="B4039" s="27"/>
      <c r="C4039" s="27"/>
      <c r="D4039" s="27"/>
      <c r="E4039" s="27"/>
      <c r="F4039" s="27"/>
      <c r="G4039" s="27"/>
      <c r="H4039" s="27"/>
      <c r="I4039" s="27"/>
      <c r="J4039" s="27"/>
      <c r="K4039" s="27"/>
      <c r="L4039" s="27"/>
      <c r="M4039" s="42"/>
      <c r="N4039" s="42"/>
      <c r="O4039" s="42"/>
      <c r="P4039" s="42"/>
      <c r="Q4039" s="42"/>
      <c r="R4039" s="42"/>
      <c r="S4039" s="42"/>
      <c r="T4039" s="42"/>
      <c r="U4039" s="42"/>
      <c r="V4039" s="42"/>
      <c r="W4039" s="42"/>
      <c r="X4039" s="42"/>
      <c r="Y4039" s="41"/>
      <c r="Z4039" s="41"/>
      <c r="AA4039" s="43"/>
      <c r="AB4039" s="27"/>
      <c r="AC4039" s="27"/>
      <c r="AD4039" s="27"/>
      <c r="AE4039" s="44"/>
      <c r="AF4039" s="27"/>
      <c r="AG4039" s="28"/>
      <c r="AH4039" s="27"/>
      <c r="AI4039" s="27"/>
      <c r="AJ4039" s="27"/>
      <c r="AK4039" s="28"/>
      <c r="AL4039" s="29"/>
      <c r="AM4039" s="29"/>
      <c r="AN4039" s="29"/>
      <c r="AO4039" s="29"/>
      <c r="AP4039" s="29"/>
      <c r="AQ4039" s="29"/>
      <c r="AR4039" s="29"/>
      <c r="AS4039" s="29"/>
      <c r="AT4039" s="29"/>
      <c r="AU4039" s="29"/>
      <c r="AV4039" s="29"/>
      <c r="AW4039" s="29"/>
      <c r="AX4039" s="29"/>
      <c r="AY4039" s="31"/>
      <c r="AZ4039" s="30"/>
      <c r="BA4039" s="35"/>
    </row>
    <row r="4040" spans="1:53" hidden="1" x14ac:dyDescent="0.25">
      <c r="A4040" s="27"/>
      <c r="B4040" s="27"/>
      <c r="C4040" s="27"/>
      <c r="D4040" s="27"/>
      <c r="E4040" s="27"/>
      <c r="F4040" s="27"/>
      <c r="G4040" s="27"/>
      <c r="H4040" s="27"/>
      <c r="I4040" s="27"/>
      <c r="J4040" s="27"/>
      <c r="K4040" s="27"/>
      <c r="L4040" s="27"/>
      <c r="M4040" s="42"/>
      <c r="N4040" s="42"/>
      <c r="O4040" s="42"/>
      <c r="P4040" s="42"/>
      <c r="Q4040" s="42"/>
      <c r="R4040" s="42"/>
      <c r="S4040" s="42"/>
      <c r="T4040" s="42"/>
      <c r="U4040" s="42"/>
      <c r="V4040" s="42"/>
      <c r="W4040" s="42"/>
      <c r="X4040" s="42"/>
      <c r="Y4040" s="41"/>
      <c r="Z4040" s="41"/>
      <c r="AA4040" s="43"/>
      <c r="AB4040" s="27"/>
      <c r="AC4040" s="27"/>
      <c r="AD4040" s="27"/>
      <c r="AE4040" s="44"/>
      <c r="AF4040" s="27"/>
      <c r="AG4040" s="28"/>
      <c r="AH4040" s="27"/>
      <c r="AI4040" s="27"/>
      <c r="AJ4040" s="27"/>
      <c r="AK4040" s="28"/>
      <c r="AL4040" s="29"/>
      <c r="AM4040" s="29"/>
      <c r="AN4040" s="29"/>
      <c r="AO4040" s="29"/>
      <c r="AP4040" s="29"/>
      <c r="AQ4040" s="29"/>
      <c r="AR4040" s="29"/>
      <c r="AS4040" s="29"/>
      <c r="AT4040" s="29"/>
      <c r="AU4040" s="29"/>
      <c r="AV4040" s="29"/>
      <c r="AW4040" s="29"/>
      <c r="AX4040" s="29"/>
      <c r="AY4040" s="31"/>
      <c r="AZ4040" s="30"/>
      <c r="BA4040" s="35"/>
    </row>
    <row r="4041" spans="1:53" hidden="1" x14ac:dyDescent="0.25">
      <c r="A4041" s="27"/>
      <c r="B4041" s="27"/>
      <c r="C4041" s="27"/>
      <c r="D4041" s="27"/>
      <c r="E4041" s="27"/>
      <c r="F4041" s="27"/>
      <c r="G4041" s="27"/>
      <c r="H4041" s="27"/>
      <c r="I4041" s="27"/>
      <c r="J4041" s="27"/>
      <c r="K4041" s="27"/>
      <c r="L4041" s="27"/>
      <c r="M4041" s="42"/>
      <c r="N4041" s="42"/>
      <c r="O4041" s="42"/>
      <c r="P4041" s="42"/>
      <c r="Q4041" s="42"/>
      <c r="R4041" s="42"/>
      <c r="S4041" s="42"/>
      <c r="T4041" s="42"/>
      <c r="U4041" s="42"/>
      <c r="V4041" s="42"/>
      <c r="W4041" s="42"/>
      <c r="X4041" s="42"/>
      <c r="Y4041" s="41"/>
      <c r="Z4041" s="41"/>
      <c r="AA4041" s="43"/>
      <c r="AB4041" s="27"/>
      <c r="AC4041" s="27"/>
      <c r="AD4041" s="27"/>
      <c r="AE4041" s="44"/>
      <c r="AF4041" s="27"/>
      <c r="AG4041" s="28"/>
      <c r="AH4041" s="27"/>
      <c r="AI4041" s="27"/>
      <c r="AJ4041" s="27"/>
      <c r="AK4041" s="28"/>
      <c r="AL4041" s="29"/>
      <c r="AM4041" s="29"/>
      <c r="AN4041" s="29"/>
      <c r="AO4041" s="29"/>
      <c r="AP4041" s="29"/>
      <c r="AQ4041" s="29"/>
      <c r="AR4041" s="29"/>
      <c r="AS4041" s="29"/>
      <c r="AT4041" s="29"/>
      <c r="AU4041" s="29"/>
      <c r="AV4041" s="29"/>
      <c r="AW4041" s="29"/>
      <c r="AX4041" s="29"/>
      <c r="AY4041" s="31"/>
      <c r="AZ4041" s="30"/>
      <c r="BA4041" s="35"/>
    </row>
    <row r="4042" spans="1:53" hidden="1" x14ac:dyDescent="0.25">
      <c r="A4042" s="27"/>
      <c r="B4042" s="27"/>
      <c r="C4042" s="27"/>
      <c r="D4042" s="27"/>
      <c r="E4042" s="27"/>
      <c r="F4042" s="27"/>
      <c r="G4042" s="27"/>
      <c r="H4042" s="27"/>
      <c r="I4042" s="27"/>
      <c r="J4042" s="27"/>
      <c r="K4042" s="27"/>
      <c r="L4042" s="27"/>
      <c r="M4042" s="42"/>
      <c r="N4042" s="42"/>
      <c r="O4042" s="42"/>
      <c r="P4042" s="42"/>
      <c r="Q4042" s="42"/>
      <c r="R4042" s="42"/>
      <c r="S4042" s="42"/>
      <c r="T4042" s="42"/>
      <c r="U4042" s="42"/>
      <c r="V4042" s="42"/>
      <c r="W4042" s="42"/>
      <c r="X4042" s="42"/>
      <c r="Y4042" s="41"/>
      <c r="Z4042" s="41"/>
      <c r="AA4042" s="43"/>
      <c r="AB4042" s="27"/>
      <c r="AC4042" s="27"/>
      <c r="AD4042" s="27"/>
      <c r="AE4042" s="44"/>
      <c r="AF4042" s="27"/>
      <c r="AG4042" s="28"/>
      <c r="AH4042" s="27"/>
      <c r="AI4042" s="27"/>
      <c r="AJ4042" s="27"/>
      <c r="AK4042" s="28"/>
      <c r="AL4042" s="29"/>
      <c r="AM4042" s="29"/>
      <c r="AN4042" s="29"/>
      <c r="AO4042" s="29"/>
      <c r="AP4042" s="29"/>
      <c r="AQ4042" s="29"/>
      <c r="AR4042" s="29"/>
      <c r="AS4042" s="29"/>
      <c r="AT4042" s="29"/>
      <c r="AU4042" s="29"/>
      <c r="AV4042" s="29"/>
      <c r="AW4042" s="29"/>
      <c r="AX4042" s="29"/>
      <c r="AY4042" s="31"/>
      <c r="AZ4042" s="30"/>
      <c r="BA4042" s="35"/>
    </row>
    <row r="4043" spans="1:53" hidden="1" x14ac:dyDescent="0.25">
      <c r="A4043" s="27"/>
      <c r="B4043" s="27"/>
      <c r="C4043" s="27"/>
      <c r="D4043" s="27"/>
      <c r="E4043" s="27"/>
      <c r="F4043" s="27"/>
      <c r="G4043" s="27"/>
      <c r="H4043" s="27"/>
      <c r="I4043" s="27"/>
      <c r="J4043" s="27"/>
      <c r="K4043" s="27"/>
      <c r="L4043" s="27"/>
      <c r="M4043" s="42"/>
      <c r="N4043" s="42"/>
      <c r="O4043" s="42"/>
      <c r="P4043" s="42"/>
      <c r="Q4043" s="42"/>
      <c r="R4043" s="42"/>
      <c r="S4043" s="42"/>
      <c r="T4043" s="42"/>
      <c r="U4043" s="42"/>
      <c r="V4043" s="42"/>
      <c r="W4043" s="42"/>
      <c r="X4043" s="42"/>
      <c r="Y4043" s="41"/>
      <c r="Z4043" s="41"/>
      <c r="AA4043" s="43"/>
      <c r="AB4043" s="27"/>
      <c r="AC4043" s="27"/>
      <c r="AD4043" s="27"/>
      <c r="AE4043" s="44"/>
      <c r="AF4043" s="27"/>
      <c r="AG4043" s="28"/>
      <c r="AH4043" s="27"/>
      <c r="AI4043" s="27"/>
      <c r="AJ4043" s="27"/>
      <c r="AK4043" s="28"/>
      <c r="AL4043" s="29"/>
      <c r="AM4043" s="29"/>
      <c r="AN4043" s="29"/>
      <c r="AO4043" s="29"/>
      <c r="AP4043" s="29"/>
      <c r="AQ4043" s="29"/>
      <c r="AR4043" s="29"/>
      <c r="AS4043" s="29"/>
      <c r="AT4043" s="29"/>
      <c r="AU4043" s="29"/>
      <c r="AV4043" s="29"/>
      <c r="AW4043" s="29"/>
      <c r="AX4043" s="29"/>
      <c r="AY4043" s="31"/>
      <c r="AZ4043" s="30"/>
      <c r="BA4043" s="35"/>
    </row>
    <row r="4044" spans="1:53" hidden="1" x14ac:dyDescent="0.25">
      <c r="A4044" s="27"/>
      <c r="B4044" s="27"/>
      <c r="C4044" s="27"/>
      <c r="D4044" s="27"/>
      <c r="E4044" s="27"/>
      <c r="F4044" s="27"/>
      <c r="G4044" s="27"/>
      <c r="H4044" s="27"/>
      <c r="I4044" s="27"/>
      <c r="J4044" s="27"/>
      <c r="K4044" s="27"/>
      <c r="L4044" s="27"/>
      <c r="M4044" s="42"/>
      <c r="N4044" s="42"/>
      <c r="O4044" s="42"/>
      <c r="P4044" s="42"/>
      <c r="Q4044" s="42"/>
      <c r="R4044" s="42"/>
      <c r="S4044" s="42"/>
      <c r="T4044" s="42"/>
      <c r="U4044" s="42"/>
      <c r="V4044" s="42"/>
      <c r="W4044" s="42"/>
      <c r="X4044" s="42"/>
      <c r="Y4044" s="41"/>
      <c r="Z4044" s="41"/>
      <c r="AA4044" s="43"/>
      <c r="AB4044" s="27"/>
      <c r="AC4044" s="27"/>
      <c r="AD4044" s="27"/>
      <c r="AE4044" s="44"/>
      <c r="AF4044" s="27"/>
      <c r="AG4044" s="28"/>
      <c r="AH4044" s="27"/>
      <c r="AI4044" s="27"/>
      <c r="AJ4044" s="27"/>
      <c r="AK4044" s="28"/>
      <c r="AL4044" s="29"/>
      <c r="AM4044" s="29"/>
      <c r="AN4044" s="29"/>
      <c r="AO4044" s="29"/>
      <c r="AP4044" s="29"/>
      <c r="AQ4044" s="29"/>
      <c r="AR4044" s="29"/>
      <c r="AS4044" s="29"/>
      <c r="AT4044" s="29"/>
      <c r="AU4044" s="29"/>
      <c r="AV4044" s="29"/>
      <c r="AW4044" s="29"/>
      <c r="AX4044" s="29"/>
      <c r="AY4044" s="31"/>
      <c r="AZ4044" s="30"/>
      <c r="BA4044" s="35"/>
    </row>
    <row r="4045" spans="1:53" hidden="1" x14ac:dyDescent="0.25">
      <c r="A4045" s="27"/>
      <c r="B4045" s="27"/>
      <c r="C4045" s="27"/>
      <c r="D4045" s="27"/>
      <c r="E4045" s="27"/>
      <c r="F4045" s="27"/>
      <c r="G4045" s="27"/>
      <c r="H4045" s="27"/>
      <c r="I4045" s="27"/>
      <c r="J4045" s="27"/>
      <c r="K4045" s="27"/>
      <c r="L4045" s="27"/>
      <c r="M4045" s="42"/>
      <c r="N4045" s="42"/>
      <c r="O4045" s="42"/>
      <c r="P4045" s="42"/>
      <c r="Q4045" s="42"/>
      <c r="R4045" s="42"/>
      <c r="S4045" s="42"/>
      <c r="T4045" s="42"/>
      <c r="U4045" s="42"/>
      <c r="V4045" s="42"/>
      <c r="W4045" s="42"/>
      <c r="X4045" s="42"/>
      <c r="Y4045" s="41"/>
      <c r="Z4045" s="41"/>
      <c r="AA4045" s="43"/>
      <c r="AB4045" s="27"/>
      <c r="AC4045" s="27"/>
      <c r="AD4045" s="27"/>
      <c r="AE4045" s="44"/>
      <c r="AF4045" s="27"/>
      <c r="AG4045" s="28"/>
      <c r="AH4045" s="27"/>
      <c r="AI4045" s="27"/>
      <c r="AJ4045" s="27"/>
      <c r="AK4045" s="28"/>
      <c r="AL4045" s="29"/>
      <c r="AM4045" s="29"/>
      <c r="AN4045" s="29"/>
      <c r="AO4045" s="29"/>
      <c r="AP4045" s="29"/>
      <c r="AQ4045" s="29"/>
      <c r="AR4045" s="29"/>
      <c r="AS4045" s="29"/>
      <c r="AT4045" s="29"/>
      <c r="AU4045" s="29"/>
      <c r="AV4045" s="29"/>
      <c r="AW4045" s="29"/>
      <c r="AX4045" s="29"/>
      <c r="AY4045" s="31"/>
      <c r="AZ4045" s="30"/>
      <c r="BA4045" s="35"/>
    </row>
    <row r="4046" spans="1:53" hidden="1" x14ac:dyDescent="0.25">
      <c r="A4046" s="27"/>
      <c r="B4046" s="27"/>
      <c r="C4046" s="27"/>
      <c r="D4046" s="27"/>
      <c r="E4046" s="27"/>
      <c r="F4046" s="27"/>
      <c r="G4046" s="27"/>
      <c r="H4046" s="27"/>
      <c r="I4046" s="27"/>
      <c r="J4046" s="27"/>
      <c r="K4046" s="27"/>
      <c r="L4046" s="27"/>
      <c r="M4046" s="42"/>
      <c r="N4046" s="42"/>
      <c r="O4046" s="42"/>
      <c r="P4046" s="42"/>
      <c r="Q4046" s="42"/>
      <c r="R4046" s="42"/>
      <c r="S4046" s="42"/>
      <c r="T4046" s="42"/>
      <c r="U4046" s="42"/>
      <c r="V4046" s="42"/>
      <c r="W4046" s="42"/>
      <c r="X4046" s="42"/>
      <c r="Y4046" s="41"/>
      <c r="Z4046" s="41"/>
      <c r="AA4046" s="43"/>
      <c r="AB4046" s="27"/>
      <c r="AC4046" s="27"/>
      <c r="AD4046" s="27"/>
      <c r="AE4046" s="44"/>
      <c r="AF4046" s="27"/>
      <c r="AG4046" s="28"/>
      <c r="AH4046" s="27"/>
      <c r="AI4046" s="27"/>
      <c r="AJ4046" s="27"/>
      <c r="AK4046" s="28"/>
      <c r="AL4046" s="29"/>
      <c r="AM4046" s="29"/>
      <c r="AN4046" s="29"/>
      <c r="AO4046" s="29"/>
      <c r="AP4046" s="29"/>
      <c r="AQ4046" s="29"/>
      <c r="AR4046" s="29"/>
      <c r="AS4046" s="29"/>
      <c r="AT4046" s="29"/>
      <c r="AU4046" s="29"/>
      <c r="AV4046" s="29"/>
      <c r="AW4046" s="29"/>
      <c r="AX4046" s="29"/>
      <c r="AY4046" s="31"/>
      <c r="AZ4046" s="30"/>
      <c r="BA4046" s="35"/>
    </row>
    <row r="4047" spans="1:53" hidden="1" x14ac:dyDescent="0.25">
      <c r="A4047" s="27"/>
      <c r="B4047" s="27"/>
      <c r="C4047" s="27"/>
      <c r="D4047" s="27"/>
      <c r="E4047" s="27"/>
      <c r="F4047" s="27"/>
      <c r="G4047" s="27"/>
      <c r="H4047" s="27"/>
      <c r="I4047" s="27"/>
      <c r="J4047" s="27"/>
      <c r="K4047" s="27"/>
      <c r="L4047" s="27"/>
      <c r="M4047" s="42"/>
      <c r="N4047" s="42"/>
      <c r="O4047" s="42"/>
      <c r="P4047" s="42"/>
      <c r="Q4047" s="42"/>
      <c r="R4047" s="42"/>
      <c r="S4047" s="42"/>
      <c r="T4047" s="42"/>
      <c r="U4047" s="42"/>
      <c r="V4047" s="42"/>
      <c r="W4047" s="42"/>
      <c r="X4047" s="42"/>
      <c r="Y4047" s="41"/>
      <c r="Z4047" s="41"/>
      <c r="AA4047" s="43"/>
      <c r="AB4047" s="27"/>
      <c r="AC4047" s="27"/>
      <c r="AD4047" s="27"/>
      <c r="AE4047" s="44"/>
      <c r="AF4047" s="27"/>
      <c r="AG4047" s="28"/>
      <c r="AH4047" s="27"/>
      <c r="AI4047" s="27"/>
      <c r="AJ4047" s="27"/>
      <c r="AK4047" s="28"/>
      <c r="AL4047" s="29"/>
      <c r="AM4047" s="29"/>
      <c r="AN4047" s="29"/>
      <c r="AO4047" s="29"/>
      <c r="AP4047" s="29"/>
      <c r="AQ4047" s="29"/>
      <c r="AR4047" s="29"/>
      <c r="AS4047" s="29"/>
      <c r="AT4047" s="29"/>
      <c r="AU4047" s="29"/>
      <c r="AV4047" s="29"/>
      <c r="AW4047" s="29"/>
      <c r="AX4047" s="29"/>
      <c r="AY4047" s="31"/>
      <c r="AZ4047" s="30"/>
      <c r="BA4047" s="35"/>
    </row>
    <row r="4048" spans="1:53" hidden="1" x14ac:dyDescent="0.25">
      <c r="A4048" s="27"/>
      <c r="B4048" s="27"/>
      <c r="C4048" s="27"/>
      <c r="D4048" s="27"/>
      <c r="E4048" s="27"/>
      <c r="F4048" s="27"/>
      <c r="G4048" s="27"/>
      <c r="H4048" s="27"/>
      <c r="I4048" s="27"/>
      <c r="J4048" s="27"/>
      <c r="K4048" s="27"/>
      <c r="L4048" s="27"/>
      <c r="M4048" s="42"/>
      <c r="N4048" s="42"/>
      <c r="O4048" s="42"/>
      <c r="P4048" s="42"/>
      <c r="Q4048" s="42"/>
      <c r="R4048" s="42"/>
      <c r="S4048" s="42"/>
      <c r="T4048" s="42"/>
      <c r="U4048" s="42"/>
      <c r="V4048" s="42"/>
      <c r="W4048" s="42"/>
      <c r="X4048" s="42"/>
      <c r="Y4048" s="41"/>
      <c r="Z4048" s="41"/>
      <c r="AA4048" s="43"/>
      <c r="AB4048" s="27"/>
      <c r="AC4048" s="27"/>
      <c r="AD4048" s="27"/>
      <c r="AE4048" s="44"/>
      <c r="AF4048" s="27"/>
      <c r="AG4048" s="28"/>
      <c r="AH4048" s="27"/>
      <c r="AI4048" s="27"/>
      <c r="AJ4048" s="27"/>
      <c r="AK4048" s="28"/>
      <c r="AL4048" s="29"/>
      <c r="AM4048" s="29"/>
      <c r="AN4048" s="29"/>
      <c r="AO4048" s="29"/>
      <c r="AP4048" s="29"/>
      <c r="AQ4048" s="29"/>
      <c r="AR4048" s="29"/>
      <c r="AS4048" s="29"/>
      <c r="AT4048" s="29"/>
      <c r="AU4048" s="29"/>
      <c r="AV4048" s="29"/>
      <c r="AW4048" s="29"/>
      <c r="AX4048" s="29"/>
      <c r="AY4048" s="31"/>
      <c r="AZ4048" s="30"/>
      <c r="BA4048" s="35"/>
    </row>
    <row r="4049" spans="1:53" hidden="1" x14ac:dyDescent="0.25">
      <c r="A4049" s="27"/>
      <c r="B4049" s="27"/>
      <c r="C4049" s="27"/>
      <c r="D4049" s="27"/>
      <c r="E4049" s="27"/>
      <c r="F4049" s="27"/>
      <c r="G4049" s="27"/>
      <c r="H4049" s="27"/>
      <c r="I4049" s="27"/>
      <c r="J4049" s="27"/>
      <c r="K4049" s="27"/>
      <c r="L4049" s="27"/>
      <c r="M4049" s="42"/>
      <c r="N4049" s="42"/>
      <c r="O4049" s="42"/>
      <c r="P4049" s="42"/>
      <c r="Q4049" s="42"/>
      <c r="R4049" s="42"/>
      <c r="S4049" s="42"/>
      <c r="T4049" s="42"/>
      <c r="U4049" s="42"/>
      <c r="V4049" s="42"/>
      <c r="W4049" s="42"/>
      <c r="X4049" s="42"/>
      <c r="Y4049" s="41"/>
      <c r="Z4049" s="41"/>
      <c r="AA4049" s="43"/>
      <c r="AB4049" s="27"/>
      <c r="AC4049" s="27"/>
      <c r="AD4049" s="27"/>
      <c r="AE4049" s="44"/>
      <c r="AF4049" s="27"/>
      <c r="AG4049" s="28"/>
      <c r="AH4049" s="27"/>
      <c r="AI4049" s="27"/>
      <c r="AJ4049" s="27"/>
      <c r="AK4049" s="28"/>
      <c r="AL4049" s="29"/>
      <c r="AM4049" s="29"/>
      <c r="AN4049" s="29"/>
      <c r="AO4049" s="29"/>
      <c r="AP4049" s="29"/>
      <c r="AQ4049" s="29"/>
      <c r="AR4049" s="29"/>
      <c r="AS4049" s="29"/>
      <c r="AT4049" s="29"/>
      <c r="AU4049" s="29"/>
      <c r="AV4049" s="29"/>
      <c r="AW4049" s="29"/>
      <c r="AX4049" s="29"/>
      <c r="AY4049" s="31"/>
      <c r="AZ4049" s="30"/>
      <c r="BA4049" s="35"/>
    </row>
    <row r="4050" spans="1:53" hidden="1" x14ac:dyDescent="0.25">
      <c r="A4050" s="27"/>
      <c r="B4050" s="27"/>
      <c r="C4050" s="27"/>
      <c r="D4050" s="27"/>
      <c r="E4050" s="27"/>
      <c r="F4050" s="27"/>
      <c r="G4050" s="27"/>
      <c r="H4050" s="27"/>
      <c r="I4050" s="27"/>
      <c r="J4050" s="27"/>
      <c r="K4050" s="27"/>
      <c r="L4050" s="27"/>
      <c r="M4050" s="42"/>
      <c r="N4050" s="42"/>
      <c r="O4050" s="42"/>
      <c r="P4050" s="42"/>
      <c r="Q4050" s="42"/>
      <c r="R4050" s="42"/>
      <c r="S4050" s="42"/>
      <c r="T4050" s="42"/>
      <c r="U4050" s="42"/>
      <c r="V4050" s="42"/>
      <c r="W4050" s="42"/>
      <c r="X4050" s="42"/>
      <c r="Y4050" s="41"/>
      <c r="Z4050" s="41"/>
      <c r="AA4050" s="43"/>
      <c r="AB4050" s="27"/>
      <c r="AC4050" s="27"/>
      <c r="AD4050" s="27"/>
      <c r="AE4050" s="44"/>
      <c r="AF4050" s="27"/>
      <c r="AG4050" s="28"/>
      <c r="AH4050" s="27"/>
      <c r="AI4050" s="27"/>
      <c r="AJ4050" s="27"/>
      <c r="AK4050" s="28"/>
      <c r="AL4050" s="29"/>
      <c r="AM4050" s="29"/>
      <c r="AN4050" s="29"/>
      <c r="AO4050" s="29"/>
      <c r="AP4050" s="29"/>
      <c r="AQ4050" s="29"/>
      <c r="AR4050" s="29"/>
      <c r="AS4050" s="29"/>
      <c r="AT4050" s="29"/>
      <c r="AU4050" s="29"/>
      <c r="AV4050" s="29"/>
      <c r="AW4050" s="29"/>
      <c r="AX4050" s="29"/>
      <c r="AY4050" s="31"/>
      <c r="AZ4050" s="30"/>
      <c r="BA4050" s="35"/>
    </row>
    <row r="4051" spans="1:53" hidden="1" x14ac:dyDescent="0.25">
      <c r="A4051" s="27"/>
      <c r="B4051" s="27"/>
      <c r="C4051" s="27"/>
      <c r="D4051" s="27"/>
      <c r="E4051" s="27"/>
      <c r="F4051" s="27"/>
      <c r="G4051" s="27"/>
      <c r="H4051" s="27"/>
      <c r="I4051" s="27"/>
      <c r="J4051" s="27"/>
      <c r="K4051" s="27"/>
      <c r="L4051" s="27"/>
      <c r="M4051" s="42"/>
      <c r="N4051" s="42"/>
      <c r="O4051" s="42"/>
      <c r="P4051" s="42"/>
      <c r="Q4051" s="42"/>
      <c r="R4051" s="42"/>
      <c r="S4051" s="42"/>
      <c r="T4051" s="42"/>
      <c r="U4051" s="42"/>
      <c r="V4051" s="42"/>
      <c r="W4051" s="42"/>
      <c r="X4051" s="42"/>
      <c r="Y4051" s="41"/>
      <c r="Z4051" s="41"/>
      <c r="AA4051" s="43"/>
      <c r="AB4051" s="27"/>
      <c r="AC4051" s="27"/>
      <c r="AD4051" s="27"/>
      <c r="AE4051" s="44"/>
      <c r="AF4051" s="27"/>
      <c r="AG4051" s="28"/>
      <c r="AH4051" s="27"/>
      <c r="AI4051" s="27"/>
      <c r="AJ4051" s="27"/>
      <c r="AK4051" s="28"/>
      <c r="AL4051" s="29"/>
      <c r="AM4051" s="29"/>
      <c r="AN4051" s="29"/>
      <c r="AO4051" s="29"/>
      <c r="AP4051" s="29"/>
      <c r="AQ4051" s="29"/>
      <c r="AR4051" s="29"/>
      <c r="AS4051" s="29"/>
      <c r="AT4051" s="29"/>
      <c r="AU4051" s="29"/>
      <c r="AV4051" s="29"/>
      <c r="AW4051" s="29"/>
      <c r="AX4051" s="29"/>
      <c r="AY4051" s="31"/>
      <c r="AZ4051" s="30"/>
      <c r="BA4051" s="35"/>
    </row>
    <row r="4052" spans="1:53" hidden="1" x14ac:dyDescent="0.25">
      <c r="A4052" s="27"/>
      <c r="B4052" s="27"/>
      <c r="C4052" s="27"/>
      <c r="D4052" s="27"/>
      <c r="E4052" s="27"/>
      <c r="F4052" s="27"/>
      <c r="G4052" s="27"/>
      <c r="H4052" s="27"/>
      <c r="I4052" s="27"/>
      <c r="J4052" s="27"/>
      <c r="K4052" s="27"/>
      <c r="L4052" s="27"/>
      <c r="M4052" s="42"/>
      <c r="N4052" s="42"/>
      <c r="O4052" s="42"/>
      <c r="P4052" s="42"/>
      <c r="Q4052" s="42"/>
      <c r="R4052" s="42"/>
      <c r="S4052" s="42"/>
      <c r="T4052" s="42"/>
      <c r="U4052" s="42"/>
      <c r="V4052" s="42"/>
      <c r="W4052" s="42"/>
      <c r="X4052" s="42"/>
      <c r="Y4052" s="41"/>
      <c r="Z4052" s="41"/>
      <c r="AA4052" s="43"/>
      <c r="AB4052" s="27"/>
      <c r="AC4052" s="27"/>
      <c r="AD4052" s="27"/>
      <c r="AE4052" s="44"/>
      <c r="AF4052" s="27"/>
      <c r="AG4052" s="28"/>
      <c r="AH4052" s="27"/>
      <c r="AI4052" s="27"/>
      <c r="AJ4052" s="27"/>
      <c r="AK4052" s="28"/>
      <c r="AL4052" s="29"/>
      <c r="AM4052" s="29"/>
      <c r="AN4052" s="29"/>
      <c r="AO4052" s="29"/>
      <c r="AP4052" s="29"/>
      <c r="AQ4052" s="29"/>
      <c r="AR4052" s="29"/>
      <c r="AS4052" s="29"/>
      <c r="AT4052" s="29"/>
      <c r="AU4052" s="29"/>
      <c r="AV4052" s="29"/>
      <c r="AW4052" s="29"/>
      <c r="AX4052" s="29"/>
      <c r="AY4052" s="31"/>
      <c r="AZ4052" s="30"/>
      <c r="BA4052" s="35"/>
    </row>
    <row r="4053" spans="1:53" hidden="1" x14ac:dyDescent="0.25">
      <c r="A4053" s="27"/>
      <c r="B4053" s="27"/>
      <c r="C4053" s="27"/>
      <c r="D4053" s="27"/>
      <c r="E4053" s="27"/>
      <c r="F4053" s="27"/>
      <c r="G4053" s="27"/>
      <c r="H4053" s="27"/>
      <c r="I4053" s="27"/>
      <c r="J4053" s="27"/>
      <c r="K4053" s="27"/>
      <c r="L4053" s="27"/>
      <c r="M4053" s="42"/>
      <c r="N4053" s="42"/>
      <c r="O4053" s="42"/>
      <c r="P4053" s="42"/>
      <c r="Q4053" s="42"/>
      <c r="R4053" s="42"/>
      <c r="S4053" s="42"/>
      <c r="T4053" s="42"/>
      <c r="U4053" s="42"/>
      <c r="V4053" s="42"/>
      <c r="W4053" s="42"/>
      <c r="X4053" s="42"/>
      <c r="Y4053" s="41"/>
      <c r="Z4053" s="41"/>
      <c r="AA4053" s="43"/>
      <c r="AB4053" s="27"/>
      <c r="AC4053" s="27"/>
      <c r="AD4053" s="27"/>
      <c r="AE4053" s="44"/>
      <c r="AF4053" s="27"/>
      <c r="AG4053" s="28"/>
      <c r="AH4053" s="27"/>
      <c r="AI4053" s="27"/>
      <c r="AJ4053" s="27"/>
      <c r="AK4053" s="28"/>
      <c r="AL4053" s="29"/>
      <c r="AM4053" s="29"/>
      <c r="AN4053" s="29"/>
      <c r="AO4053" s="29"/>
      <c r="AP4053" s="29"/>
      <c r="AQ4053" s="29"/>
      <c r="AR4053" s="29"/>
      <c r="AS4053" s="29"/>
      <c r="AT4053" s="29"/>
      <c r="AU4053" s="29"/>
      <c r="AV4053" s="29"/>
      <c r="AW4053" s="29"/>
      <c r="AX4053" s="29"/>
      <c r="AY4053" s="31"/>
      <c r="AZ4053" s="30"/>
      <c r="BA4053" s="35"/>
    </row>
    <row r="4054" spans="1:53" hidden="1" x14ac:dyDescent="0.25">
      <c r="A4054" s="27"/>
      <c r="B4054" s="27"/>
      <c r="C4054" s="27"/>
      <c r="D4054" s="27"/>
      <c r="E4054" s="27"/>
      <c r="F4054" s="27"/>
      <c r="G4054" s="27"/>
      <c r="H4054" s="27"/>
      <c r="I4054" s="27"/>
      <c r="J4054" s="27"/>
      <c r="K4054" s="27"/>
      <c r="L4054" s="27"/>
      <c r="M4054" s="42"/>
      <c r="N4054" s="42"/>
      <c r="O4054" s="42"/>
      <c r="P4054" s="42"/>
      <c r="Q4054" s="42"/>
      <c r="R4054" s="42"/>
      <c r="S4054" s="42"/>
      <c r="T4054" s="42"/>
      <c r="U4054" s="42"/>
      <c r="V4054" s="42"/>
      <c r="W4054" s="42"/>
      <c r="X4054" s="42"/>
      <c r="Y4054" s="41"/>
      <c r="Z4054" s="41"/>
      <c r="AA4054" s="43"/>
      <c r="AB4054" s="27"/>
      <c r="AC4054" s="27"/>
      <c r="AD4054" s="27"/>
      <c r="AE4054" s="44"/>
      <c r="AF4054" s="27"/>
      <c r="AG4054" s="28"/>
      <c r="AH4054" s="27"/>
      <c r="AI4054" s="27"/>
      <c r="AJ4054" s="27"/>
      <c r="AK4054" s="28"/>
      <c r="AL4054" s="29"/>
      <c r="AM4054" s="29"/>
      <c r="AN4054" s="29"/>
      <c r="AO4054" s="29"/>
      <c r="AP4054" s="29"/>
      <c r="AQ4054" s="29"/>
      <c r="AR4054" s="29"/>
      <c r="AS4054" s="29"/>
      <c r="AT4054" s="29"/>
      <c r="AU4054" s="29"/>
      <c r="AV4054" s="29"/>
      <c r="AW4054" s="29"/>
      <c r="AX4054" s="29"/>
      <c r="AY4054" s="31"/>
      <c r="AZ4054" s="30"/>
      <c r="BA4054" s="35"/>
    </row>
    <row r="4055" spans="1:53" hidden="1" x14ac:dyDescent="0.25">
      <c r="A4055" s="27"/>
      <c r="B4055" s="27"/>
      <c r="C4055" s="27"/>
      <c r="D4055" s="27"/>
      <c r="E4055" s="27"/>
      <c r="F4055" s="27"/>
      <c r="G4055" s="27"/>
      <c r="H4055" s="27"/>
      <c r="I4055" s="27"/>
      <c r="J4055" s="27"/>
      <c r="K4055" s="27"/>
      <c r="L4055" s="27"/>
      <c r="M4055" s="42"/>
      <c r="N4055" s="42"/>
      <c r="O4055" s="42"/>
      <c r="P4055" s="42"/>
      <c r="Q4055" s="42"/>
      <c r="R4055" s="42"/>
      <c r="S4055" s="42"/>
      <c r="T4055" s="42"/>
      <c r="U4055" s="42"/>
      <c r="V4055" s="42"/>
      <c r="W4055" s="42"/>
      <c r="X4055" s="42"/>
      <c r="Y4055" s="41"/>
      <c r="Z4055" s="41"/>
      <c r="AA4055" s="43"/>
      <c r="AB4055" s="27"/>
      <c r="AC4055" s="27"/>
      <c r="AD4055" s="27"/>
      <c r="AE4055" s="44"/>
      <c r="AF4055" s="27"/>
      <c r="AG4055" s="28"/>
      <c r="AH4055" s="27"/>
      <c r="AI4055" s="27"/>
      <c r="AJ4055" s="27"/>
      <c r="AK4055" s="28"/>
      <c r="AL4055" s="29"/>
      <c r="AM4055" s="29"/>
      <c r="AN4055" s="29"/>
      <c r="AO4055" s="29"/>
      <c r="AP4055" s="29"/>
      <c r="AQ4055" s="29"/>
      <c r="AR4055" s="29"/>
      <c r="AS4055" s="29"/>
      <c r="AT4055" s="29"/>
      <c r="AU4055" s="29"/>
      <c r="AV4055" s="29"/>
      <c r="AW4055" s="29"/>
      <c r="AX4055" s="29"/>
      <c r="AY4055" s="31"/>
      <c r="AZ4055" s="30"/>
      <c r="BA4055" s="35"/>
    </row>
    <row r="4056" spans="1:53" hidden="1" x14ac:dyDescent="0.25">
      <c r="A4056" s="27"/>
      <c r="B4056" s="27"/>
      <c r="C4056" s="27"/>
      <c r="D4056" s="27"/>
      <c r="E4056" s="27"/>
      <c r="F4056" s="27"/>
      <c r="G4056" s="27"/>
      <c r="H4056" s="27"/>
      <c r="I4056" s="27"/>
      <c r="J4056" s="27"/>
      <c r="K4056" s="27"/>
      <c r="L4056" s="27"/>
      <c r="M4056" s="42"/>
      <c r="N4056" s="42"/>
      <c r="O4056" s="42"/>
      <c r="P4056" s="42"/>
      <c r="Q4056" s="42"/>
      <c r="R4056" s="42"/>
      <c r="S4056" s="42"/>
      <c r="T4056" s="42"/>
      <c r="U4056" s="42"/>
      <c r="V4056" s="42"/>
      <c r="W4056" s="42"/>
      <c r="X4056" s="42"/>
      <c r="Y4056" s="41"/>
      <c r="Z4056" s="41"/>
      <c r="AA4056" s="43"/>
      <c r="AB4056" s="27"/>
      <c r="AC4056" s="27"/>
      <c r="AD4056" s="27"/>
      <c r="AE4056" s="44"/>
      <c r="AF4056" s="27"/>
      <c r="AG4056" s="28"/>
      <c r="AH4056" s="27"/>
      <c r="AI4056" s="27"/>
      <c r="AJ4056" s="27"/>
      <c r="AK4056" s="28"/>
      <c r="AL4056" s="29"/>
      <c r="AM4056" s="29"/>
      <c r="AN4056" s="29"/>
      <c r="AO4056" s="29"/>
      <c r="AP4056" s="29"/>
      <c r="AQ4056" s="29"/>
      <c r="AR4056" s="29"/>
      <c r="AS4056" s="29"/>
      <c r="AT4056" s="29"/>
      <c r="AU4056" s="29"/>
      <c r="AV4056" s="29"/>
      <c r="AW4056" s="29"/>
      <c r="AX4056" s="29"/>
      <c r="AY4056" s="31"/>
      <c r="AZ4056" s="30"/>
      <c r="BA4056" s="35"/>
    </row>
    <row r="4057" spans="1:53" hidden="1" x14ac:dyDescent="0.25">
      <c r="A4057" s="27"/>
      <c r="B4057" s="27"/>
      <c r="C4057" s="27"/>
      <c r="D4057" s="27"/>
      <c r="E4057" s="27"/>
      <c r="F4057" s="27"/>
      <c r="G4057" s="27"/>
      <c r="H4057" s="27"/>
      <c r="I4057" s="27"/>
      <c r="J4057" s="27"/>
      <c r="K4057" s="27"/>
      <c r="L4057" s="27"/>
      <c r="M4057" s="42"/>
      <c r="N4057" s="42"/>
      <c r="O4057" s="42"/>
      <c r="P4057" s="42"/>
      <c r="Q4057" s="42"/>
      <c r="R4057" s="42"/>
      <c r="S4057" s="42"/>
      <c r="T4057" s="42"/>
      <c r="U4057" s="42"/>
      <c r="V4057" s="42"/>
      <c r="W4057" s="42"/>
      <c r="X4057" s="42"/>
      <c r="Y4057" s="41"/>
      <c r="Z4057" s="41"/>
      <c r="AA4057" s="43"/>
      <c r="AB4057" s="27"/>
      <c r="AC4057" s="27"/>
      <c r="AD4057" s="27"/>
      <c r="AE4057" s="44"/>
      <c r="AF4057" s="27"/>
      <c r="AG4057" s="28"/>
      <c r="AH4057" s="27"/>
      <c r="AI4057" s="27"/>
      <c r="AJ4057" s="27"/>
      <c r="AK4057" s="28"/>
      <c r="AL4057" s="29"/>
      <c r="AM4057" s="29"/>
      <c r="AN4057" s="29"/>
      <c r="AO4057" s="29"/>
      <c r="AP4057" s="29"/>
      <c r="AQ4057" s="29"/>
      <c r="AR4057" s="29"/>
      <c r="AS4057" s="29"/>
      <c r="AT4057" s="29"/>
      <c r="AU4057" s="29"/>
      <c r="AV4057" s="29"/>
      <c r="AW4057" s="29"/>
      <c r="AX4057" s="29"/>
      <c r="AY4057" s="31"/>
      <c r="AZ4057" s="30"/>
      <c r="BA4057" s="35"/>
    </row>
    <row r="4058" spans="1:53" hidden="1" x14ac:dyDescent="0.25">
      <c r="A4058" s="27"/>
      <c r="B4058" s="27"/>
      <c r="C4058" s="27"/>
      <c r="D4058" s="27"/>
      <c r="E4058" s="27"/>
      <c r="F4058" s="27"/>
      <c r="G4058" s="27"/>
      <c r="H4058" s="27"/>
      <c r="I4058" s="27"/>
      <c r="J4058" s="27"/>
      <c r="K4058" s="27"/>
      <c r="L4058" s="27"/>
      <c r="M4058" s="42"/>
      <c r="N4058" s="42"/>
      <c r="O4058" s="42"/>
      <c r="P4058" s="42"/>
      <c r="Q4058" s="42"/>
      <c r="R4058" s="42"/>
      <c r="S4058" s="42"/>
      <c r="T4058" s="42"/>
      <c r="U4058" s="42"/>
      <c r="V4058" s="42"/>
      <c r="W4058" s="42"/>
      <c r="X4058" s="42"/>
      <c r="Y4058" s="41"/>
      <c r="Z4058" s="41"/>
      <c r="AA4058" s="43"/>
      <c r="AB4058" s="27"/>
      <c r="AC4058" s="27"/>
      <c r="AD4058" s="27"/>
      <c r="AE4058" s="44"/>
      <c r="AF4058" s="27"/>
      <c r="AG4058" s="28"/>
      <c r="AH4058" s="27"/>
      <c r="AI4058" s="27"/>
      <c r="AJ4058" s="27"/>
      <c r="AK4058" s="28"/>
      <c r="AL4058" s="29"/>
      <c r="AM4058" s="29"/>
      <c r="AN4058" s="29"/>
      <c r="AO4058" s="29"/>
      <c r="AP4058" s="29"/>
      <c r="AQ4058" s="29"/>
      <c r="AR4058" s="29"/>
      <c r="AS4058" s="29"/>
      <c r="AT4058" s="29"/>
      <c r="AU4058" s="29"/>
      <c r="AV4058" s="29"/>
      <c r="AW4058" s="29"/>
      <c r="AX4058" s="29"/>
      <c r="AY4058" s="31"/>
      <c r="AZ4058" s="30"/>
      <c r="BA4058" s="35"/>
    </row>
    <row r="4059" spans="1:53" hidden="1" x14ac:dyDescent="0.25">
      <c r="A4059" s="27"/>
      <c r="B4059" s="27"/>
      <c r="C4059" s="27"/>
      <c r="D4059" s="27"/>
      <c r="E4059" s="27"/>
      <c r="F4059" s="27"/>
      <c r="G4059" s="27"/>
      <c r="H4059" s="27"/>
      <c r="I4059" s="27"/>
      <c r="J4059" s="27"/>
      <c r="K4059" s="27"/>
      <c r="L4059" s="27"/>
      <c r="M4059" s="42"/>
      <c r="N4059" s="42"/>
      <c r="O4059" s="42"/>
      <c r="P4059" s="42"/>
      <c r="Q4059" s="42"/>
      <c r="R4059" s="42"/>
      <c r="S4059" s="42"/>
      <c r="T4059" s="42"/>
      <c r="U4059" s="42"/>
      <c r="V4059" s="42"/>
      <c r="W4059" s="42"/>
      <c r="X4059" s="42"/>
      <c r="Y4059" s="41"/>
      <c r="Z4059" s="41"/>
      <c r="AA4059" s="43"/>
      <c r="AB4059" s="27"/>
      <c r="AC4059" s="27"/>
      <c r="AD4059" s="27"/>
      <c r="AE4059" s="44"/>
      <c r="AF4059" s="27"/>
      <c r="AG4059" s="28"/>
      <c r="AH4059" s="27"/>
      <c r="AI4059" s="27"/>
      <c r="AJ4059" s="27"/>
      <c r="AK4059" s="28"/>
      <c r="AL4059" s="29"/>
      <c r="AM4059" s="29"/>
      <c r="AN4059" s="29"/>
      <c r="AO4059" s="29"/>
      <c r="AP4059" s="29"/>
      <c r="AQ4059" s="29"/>
      <c r="AR4059" s="29"/>
      <c r="AS4059" s="29"/>
      <c r="AT4059" s="29"/>
      <c r="AU4059" s="29"/>
      <c r="AV4059" s="29"/>
      <c r="AW4059" s="29"/>
      <c r="AX4059" s="29"/>
      <c r="AY4059" s="31"/>
      <c r="AZ4059" s="30"/>
      <c r="BA4059" s="35"/>
    </row>
    <row r="4060" spans="1:53" hidden="1" x14ac:dyDescent="0.25">
      <c r="A4060" s="27"/>
      <c r="B4060" s="27"/>
      <c r="C4060" s="27"/>
      <c r="D4060" s="27"/>
      <c r="E4060" s="27"/>
      <c r="F4060" s="27"/>
      <c r="G4060" s="27"/>
      <c r="H4060" s="27"/>
      <c r="I4060" s="27"/>
      <c r="J4060" s="27"/>
      <c r="K4060" s="27"/>
      <c r="L4060" s="27"/>
      <c r="M4060" s="42"/>
      <c r="N4060" s="42"/>
      <c r="O4060" s="42"/>
      <c r="P4060" s="42"/>
      <c r="Q4060" s="42"/>
      <c r="R4060" s="42"/>
      <c r="S4060" s="42"/>
      <c r="T4060" s="42"/>
      <c r="U4060" s="42"/>
      <c r="V4060" s="42"/>
      <c r="W4060" s="42"/>
      <c r="X4060" s="42"/>
      <c r="Y4060" s="41"/>
      <c r="Z4060" s="41"/>
      <c r="AA4060" s="43"/>
      <c r="AB4060" s="27"/>
      <c r="AC4060" s="27"/>
      <c r="AD4060" s="27"/>
      <c r="AE4060" s="44"/>
      <c r="AF4060" s="27"/>
      <c r="AG4060" s="28"/>
      <c r="AH4060" s="27"/>
      <c r="AI4060" s="27"/>
      <c r="AJ4060" s="27"/>
      <c r="AK4060" s="28"/>
      <c r="AL4060" s="29"/>
      <c r="AM4060" s="29"/>
      <c r="AN4060" s="29"/>
      <c r="AO4060" s="29"/>
      <c r="AP4060" s="29"/>
      <c r="AQ4060" s="29"/>
      <c r="AR4060" s="29"/>
      <c r="AS4060" s="29"/>
      <c r="AT4060" s="29"/>
      <c r="AU4060" s="29"/>
      <c r="AV4060" s="29"/>
      <c r="AW4060" s="29"/>
      <c r="AX4060" s="29"/>
      <c r="AY4060" s="31"/>
      <c r="AZ4060" s="30"/>
      <c r="BA4060" s="35"/>
    </row>
    <row r="4061" spans="1:53" hidden="1" x14ac:dyDescent="0.25">
      <c r="A4061" s="27"/>
      <c r="B4061" s="27"/>
      <c r="C4061" s="27"/>
      <c r="D4061" s="27"/>
      <c r="E4061" s="27"/>
      <c r="F4061" s="27"/>
      <c r="G4061" s="27"/>
      <c r="H4061" s="27"/>
      <c r="I4061" s="27"/>
      <c r="J4061" s="27"/>
      <c r="K4061" s="27"/>
      <c r="L4061" s="27"/>
      <c r="M4061" s="42"/>
      <c r="N4061" s="42"/>
      <c r="O4061" s="42"/>
      <c r="P4061" s="42"/>
      <c r="Q4061" s="42"/>
      <c r="R4061" s="42"/>
      <c r="S4061" s="42"/>
      <c r="T4061" s="42"/>
      <c r="U4061" s="42"/>
      <c r="V4061" s="42"/>
      <c r="W4061" s="42"/>
      <c r="X4061" s="42"/>
      <c r="Y4061" s="41"/>
      <c r="Z4061" s="41"/>
      <c r="AA4061" s="43"/>
      <c r="AB4061" s="27"/>
      <c r="AC4061" s="27"/>
      <c r="AD4061" s="27"/>
      <c r="AE4061" s="44"/>
      <c r="AF4061" s="27"/>
      <c r="AG4061" s="28"/>
      <c r="AH4061" s="27"/>
      <c r="AI4061" s="27"/>
      <c r="AJ4061" s="27"/>
      <c r="AK4061" s="28"/>
      <c r="AL4061" s="29"/>
      <c r="AM4061" s="29"/>
      <c r="AN4061" s="29"/>
      <c r="AO4061" s="29"/>
      <c r="AP4061" s="29"/>
      <c r="AQ4061" s="29"/>
      <c r="AR4061" s="29"/>
      <c r="AS4061" s="29"/>
      <c r="AT4061" s="29"/>
      <c r="AU4061" s="29"/>
      <c r="AV4061" s="29"/>
      <c r="AW4061" s="29"/>
      <c r="AX4061" s="29"/>
      <c r="AY4061" s="31"/>
      <c r="AZ4061" s="30"/>
      <c r="BA4061" s="35"/>
    </row>
    <row r="4062" spans="1:53" hidden="1" x14ac:dyDescent="0.25">
      <c r="A4062" s="27"/>
      <c r="B4062" s="27"/>
      <c r="C4062" s="27"/>
      <c r="D4062" s="27"/>
      <c r="E4062" s="27"/>
      <c r="F4062" s="27"/>
      <c r="G4062" s="27"/>
      <c r="H4062" s="27"/>
      <c r="I4062" s="27"/>
      <c r="J4062" s="27"/>
      <c r="K4062" s="27"/>
      <c r="L4062" s="27"/>
      <c r="M4062" s="42"/>
      <c r="N4062" s="42"/>
      <c r="O4062" s="42"/>
      <c r="P4062" s="42"/>
      <c r="Q4062" s="42"/>
      <c r="R4062" s="42"/>
      <c r="S4062" s="42"/>
      <c r="T4062" s="42"/>
      <c r="U4062" s="42"/>
      <c r="V4062" s="42"/>
      <c r="W4062" s="42"/>
      <c r="X4062" s="42"/>
      <c r="Y4062" s="41"/>
      <c r="Z4062" s="41"/>
      <c r="AA4062" s="43"/>
      <c r="AB4062" s="27"/>
      <c r="AC4062" s="27"/>
      <c r="AD4062" s="27"/>
      <c r="AE4062" s="44"/>
      <c r="AF4062" s="27"/>
      <c r="AG4062" s="28"/>
      <c r="AH4062" s="27"/>
      <c r="AI4062" s="27"/>
      <c r="AJ4062" s="27"/>
      <c r="AK4062" s="28"/>
      <c r="AL4062" s="29"/>
      <c r="AM4062" s="29"/>
      <c r="AN4062" s="29"/>
      <c r="AO4062" s="29"/>
      <c r="AP4062" s="29"/>
      <c r="AQ4062" s="29"/>
      <c r="AR4062" s="29"/>
      <c r="AS4062" s="29"/>
      <c r="AT4062" s="29"/>
      <c r="AU4062" s="29"/>
      <c r="AV4062" s="29"/>
      <c r="AW4062" s="29"/>
      <c r="AX4062" s="29"/>
      <c r="AY4062" s="31"/>
      <c r="AZ4062" s="30"/>
      <c r="BA4062" s="35"/>
    </row>
    <row r="4063" spans="1:53" hidden="1" x14ac:dyDescent="0.25">
      <c r="A4063" s="27"/>
      <c r="B4063" s="27"/>
      <c r="C4063" s="27"/>
      <c r="D4063" s="27"/>
      <c r="E4063" s="27"/>
      <c r="F4063" s="27"/>
      <c r="G4063" s="27"/>
      <c r="H4063" s="27"/>
      <c r="I4063" s="27"/>
      <c r="J4063" s="27"/>
      <c r="K4063" s="27"/>
      <c r="L4063" s="27"/>
      <c r="M4063" s="42"/>
      <c r="N4063" s="42"/>
      <c r="O4063" s="42"/>
      <c r="P4063" s="42"/>
      <c r="Q4063" s="42"/>
      <c r="R4063" s="42"/>
      <c r="S4063" s="42"/>
      <c r="T4063" s="42"/>
      <c r="U4063" s="42"/>
      <c r="V4063" s="42"/>
      <c r="W4063" s="42"/>
      <c r="X4063" s="42"/>
      <c r="Y4063" s="41"/>
      <c r="Z4063" s="41"/>
      <c r="AA4063" s="43"/>
      <c r="AB4063" s="27"/>
      <c r="AC4063" s="27"/>
      <c r="AD4063" s="27"/>
      <c r="AE4063" s="44"/>
      <c r="AF4063" s="27"/>
      <c r="AG4063" s="28"/>
      <c r="AH4063" s="27"/>
      <c r="AI4063" s="27"/>
      <c r="AJ4063" s="27"/>
      <c r="AK4063" s="28"/>
      <c r="AL4063" s="29"/>
      <c r="AM4063" s="29"/>
      <c r="AN4063" s="29"/>
      <c r="AO4063" s="29"/>
      <c r="AP4063" s="29"/>
      <c r="AQ4063" s="29"/>
      <c r="AR4063" s="29"/>
      <c r="AS4063" s="29"/>
      <c r="AT4063" s="29"/>
      <c r="AU4063" s="29"/>
      <c r="AV4063" s="29"/>
      <c r="AW4063" s="29"/>
      <c r="AX4063" s="29"/>
      <c r="AY4063" s="31"/>
      <c r="AZ4063" s="30"/>
      <c r="BA4063" s="35"/>
    </row>
    <row r="4064" spans="1:53" hidden="1" x14ac:dyDescent="0.25">
      <c r="A4064" s="27"/>
      <c r="B4064" s="27"/>
      <c r="C4064" s="27"/>
      <c r="D4064" s="27"/>
      <c r="E4064" s="27"/>
      <c r="F4064" s="27"/>
      <c r="G4064" s="27"/>
      <c r="H4064" s="27"/>
      <c r="I4064" s="27"/>
      <c r="J4064" s="27"/>
      <c r="K4064" s="27"/>
      <c r="L4064" s="27"/>
      <c r="M4064" s="42"/>
      <c r="N4064" s="42"/>
      <c r="O4064" s="42"/>
      <c r="P4064" s="42"/>
      <c r="Q4064" s="42"/>
      <c r="R4064" s="42"/>
      <c r="S4064" s="42"/>
      <c r="T4064" s="42"/>
      <c r="U4064" s="42"/>
      <c r="V4064" s="42"/>
      <c r="W4064" s="42"/>
      <c r="X4064" s="42"/>
      <c r="Y4064" s="41"/>
      <c r="Z4064" s="41"/>
      <c r="AA4064" s="43"/>
      <c r="AB4064" s="27"/>
      <c r="AC4064" s="27"/>
      <c r="AD4064" s="27"/>
      <c r="AE4064" s="44"/>
      <c r="AF4064" s="27"/>
      <c r="AG4064" s="28"/>
      <c r="AH4064" s="27"/>
      <c r="AI4064" s="27"/>
      <c r="AJ4064" s="27"/>
      <c r="AK4064" s="28"/>
      <c r="AL4064" s="29"/>
      <c r="AM4064" s="29"/>
      <c r="AN4064" s="29"/>
      <c r="AO4064" s="29"/>
      <c r="AP4064" s="29"/>
      <c r="AQ4064" s="29"/>
      <c r="AR4064" s="29"/>
      <c r="AS4064" s="29"/>
      <c r="AT4064" s="29"/>
      <c r="AU4064" s="29"/>
      <c r="AV4064" s="29"/>
      <c r="AW4064" s="29"/>
      <c r="AX4064" s="29"/>
      <c r="AY4064" s="31"/>
      <c r="AZ4064" s="30"/>
      <c r="BA4064" s="35"/>
    </row>
    <row r="4065" spans="1:53" hidden="1" x14ac:dyDescent="0.25">
      <c r="A4065" s="27"/>
      <c r="B4065" s="27"/>
      <c r="C4065" s="27"/>
      <c r="D4065" s="27"/>
      <c r="E4065" s="27"/>
      <c r="F4065" s="27"/>
      <c r="G4065" s="27"/>
      <c r="H4065" s="27"/>
      <c r="I4065" s="27"/>
      <c r="J4065" s="27"/>
      <c r="K4065" s="27"/>
      <c r="L4065" s="27"/>
      <c r="M4065" s="42"/>
      <c r="N4065" s="42"/>
      <c r="O4065" s="42"/>
      <c r="P4065" s="42"/>
      <c r="Q4065" s="42"/>
      <c r="R4065" s="42"/>
      <c r="S4065" s="42"/>
      <c r="T4065" s="42"/>
      <c r="U4065" s="42"/>
      <c r="V4065" s="42"/>
      <c r="W4065" s="42"/>
      <c r="X4065" s="42"/>
      <c r="Y4065" s="41"/>
      <c r="Z4065" s="41"/>
      <c r="AA4065" s="43"/>
      <c r="AB4065" s="27"/>
      <c r="AC4065" s="27"/>
      <c r="AD4065" s="27"/>
      <c r="AE4065" s="44"/>
      <c r="AF4065" s="27"/>
      <c r="AG4065" s="28"/>
      <c r="AH4065" s="27"/>
      <c r="AI4065" s="27"/>
      <c r="AJ4065" s="27"/>
      <c r="AK4065" s="28"/>
      <c r="AL4065" s="29"/>
      <c r="AM4065" s="29"/>
      <c r="AN4065" s="29"/>
      <c r="AO4065" s="29"/>
      <c r="AP4065" s="29"/>
      <c r="AQ4065" s="29"/>
      <c r="AR4065" s="29"/>
      <c r="AS4065" s="29"/>
      <c r="AT4065" s="29"/>
      <c r="AU4065" s="29"/>
      <c r="AV4065" s="29"/>
      <c r="AW4065" s="29"/>
      <c r="AX4065" s="29"/>
      <c r="AY4065" s="31"/>
      <c r="AZ4065" s="30"/>
      <c r="BA4065" s="35"/>
    </row>
    <row r="4066" spans="1:53" hidden="1" x14ac:dyDescent="0.25">
      <c r="A4066" s="27"/>
      <c r="B4066" s="27"/>
      <c r="C4066" s="27"/>
      <c r="D4066" s="27"/>
      <c r="E4066" s="27"/>
      <c r="F4066" s="27"/>
      <c r="G4066" s="27"/>
      <c r="H4066" s="27"/>
      <c r="I4066" s="27"/>
      <c r="J4066" s="27"/>
      <c r="K4066" s="27"/>
      <c r="L4066" s="27"/>
      <c r="M4066" s="42"/>
      <c r="N4066" s="42"/>
      <c r="O4066" s="42"/>
      <c r="P4066" s="42"/>
      <c r="Q4066" s="42"/>
      <c r="R4066" s="42"/>
      <c r="S4066" s="42"/>
      <c r="T4066" s="42"/>
      <c r="U4066" s="42"/>
      <c r="V4066" s="42"/>
      <c r="W4066" s="42"/>
      <c r="X4066" s="42"/>
      <c r="Y4066" s="41"/>
      <c r="Z4066" s="41"/>
      <c r="AA4066" s="43"/>
      <c r="AB4066" s="27"/>
      <c r="AC4066" s="27"/>
      <c r="AD4066" s="27"/>
      <c r="AE4066" s="44"/>
      <c r="AF4066" s="27"/>
      <c r="AG4066" s="28"/>
      <c r="AH4066" s="27"/>
      <c r="AI4066" s="27"/>
      <c r="AJ4066" s="27"/>
      <c r="AK4066" s="28"/>
      <c r="AL4066" s="29"/>
      <c r="AM4066" s="29"/>
      <c r="AN4066" s="29"/>
      <c r="AO4066" s="29"/>
      <c r="AP4066" s="29"/>
      <c r="AQ4066" s="29"/>
      <c r="AR4066" s="29"/>
      <c r="AS4066" s="29"/>
      <c r="AT4066" s="29"/>
      <c r="AU4066" s="29"/>
      <c r="AV4066" s="29"/>
      <c r="AW4066" s="29"/>
      <c r="AX4066" s="29"/>
      <c r="AY4066" s="31"/>
      <c r="AZ4066" s="30"/>
      <c r="BA4066" s="35"/>
    </row>
    <row r="4067" spans="1:53" hidden="1" x14ac:dyDescent="0.25">
      <c r="A4067" s="27"/>
      <c r="B4067" s="27"/>
      <c r="C4067" s="27"/>
      <c r="D4067" s="27"/>
      <c r="E4067" s="27"/>
      <c r="F4067" s="27"/>
      <c r="G4067" s="27"/>
      <c r="H4067" s="27"/>
      <c r="I4067" s="27"/>
      <c r="J4067" s="27"/>
      <c r="K4067" s="27"/>
      <c r="L4067" s="27"/>
      <c r="M4067" s="42"/>
      <c r="N4067" s="42"/>
      <c r="O4067" s="42"/>
      <c r="P4067" s="42"/>
      <c r="Q4067" s="42"/>
      <c r="R4067" s="42"/>
      <c r="S4067" s="42"/>
      <c r="T4067" s="42"/>
      <c r="U4067" s="42"/>
      <c r="V4067" s="42"/>
      <c r="W4067" s="42"/>
      <c r="X4067" s="42"/>
      <c r="Y4067" s="41"/>
      <c r="Z4067" s="41"/>
      <c r="AA4067" s="43"/>
      <c r="AB4067" s="27"/>
      <c r="AC4067" s="27"/>
      <c r="AD4067" s="27"/>
      <c r="AE4067" s="44"/>
      <c r="AF4067" s="27"/>
      <c r="AG4067" s="28"/>
      <c r="AH4067" s="27"/>
      <c r="AI4067" s="27"/>
      <c r="AJ4067" s="27"/>
      <c r="AK4067" s="28"/>
      <c r="AL4067" s="29"/>
      <c r="AM4067" s="29"/>
      <c r="AN4067" s="29"/>
      <c r="AO4067" s="29"/>
      <c r="AP4067" s="29"/>
      <c r="AQ4067" s="29"/>
      <c r="AR4067" s="29"/>
      <c r="AS4067" s="29"/>
      <c r="AT4067" s="29"/>
      <c r="AU4067" s="29"/>
      <c r="AV4067" s="29"/>
      <c r="AW4067" s="29"/>
      <c r="AX4067" s="29"/>
      <c r="AY4067" s="31"/>
      <c r="AZ4067" s="30"/>
      <c r="BA4067" s="35"/>
    </row>
    <row r="4068" spans="1:53" hidden="1" x14ac:dyDescent="0.25">
      <c r="A4068" s="27"/>
      <c r="B4068" s="27"/>
      <c r="C4068" s="27"/>
      <c r="D4068" s="27"/>
      <c r="E4068" s="27"/>
      <c r="F4068" s="27"/>
      <c r="G4068" s="27"/>
      <c r="H4068" s="27"/>
      <c r="I4068" s="27"/>
      <c r="J4068" s="27"/>
      <c r="K4068" s="27"/>
      <c r="L4068" s="27"/>
      <c r="M4068" s="42"/>
      <c r="N4068" s="42"/>
      <c r="O4068" s="42"/>
      <c r="P4068" s="42"/>
      <c r="Q4068" s="42"/>
      <c r="R4068" s="42"/>
      <c r="S4068" s="42"/>
      <c r="T4068" s="42"/>
      <c r="U4068" s="42"/>
      <c r="V4068" s="42"/>
      <c r="W4068" s="42"/>
      <c r="X4068" s="42"/>
      <c r="Y4068" s="41"/>
      <c r="Z4068" s="41"/>
      <c r="AA4068" s="43"/>
      <c r="AB4068" s="27"/>
      <c r="AC4068" s="27"/>
      <c r="AD4068" s="27"/>
      <c r="AE4068" s="44"/>
      <c r="AF4068" s="27"/>
      <c r="AG4068" s="28"/>
      <c r="AH4068" s="27"/>
      <c r="AI4068" s="27"/>
      <c r="AJ4068" s="27"/>
      <c r="AK4068" s="28"/>
      <c r="AL4068" s="29"/>
      <c r="AM4068" s="29"/>
      <c r="AN4068" s="29"/>
      <c r="AO4068" s="29"/>
      <c r="AP4068" s="29"/>
      <c r="AQ4068" s="29"/>
      <c r="AR4068" s="29"/>
      <c r="AS4068" s="29"/>
      <c r="AT4068" s="29"/>
      <c r="AU4068" s="29"/>
      <c r="AV4068" s="29"/>
      <c r="AW4068" s="29"/>
      <c r="AX4068" s="29"/>
      <c r="AY4068" s="31"/>
      <c r="AZ4068" s="30"/>
      <c r="BA4068" s="35"/>
    </row>
    <row r="4069" spans="1:53" hidden="1" x14ac:dyDescent="0.25">
      <c r="A4069" s="27"/>
      <c r="B4069" s="27"/>
      <c r="C4069" s="27"/>
      <c r="D4069" s="27"/>
      <c r="E4069" s="27"/>
      <c r="F4069" s="27"/>
      <c r="G4069" s="27"/>
      <c r="H4069" s="27"/>
      <c r="I4069" s="27"/>
      <c r="J4069" s="27"/>
      <c r="K4069" s="27"/>
      <c r="L4069" s="27"/>
      <c r="M4069" s="42"/>
      <c r="N4069" s="42"/>
      <c r="O4069" s="42"/>
      <c r="P4069" s="42"/>
      <c r="Q4069" s="42"/>
      <c r="R4069" s="42"/>
      <c r="S4069" s="42"/>
      <c r="T4069" s="42"/>
      <c r="U4069" s="42"/>
      <c r="V4069" s="42"/>
      <c r="W4069" s="42"/>
      <c r="X4069" s="42"/>
      <c r="Y4069" s="41"/>
      <c r="Z4069" s="41"/>
      <c r="AA4069" s="43"/>
      <c r="AB4069" s="27"/>
      <c r="AC4069" s="27"/>
      <c r="AD4069" s="27"/>
      <c r="AE4069" s="44"/>
      <c r="AF4069" s="27"/>
      <c r="AG4069" s="28"/>
      <c r="AH4069" s="27"/>
      <c r="AI4069" s="27"/>
      <c r="AJ4069" s="27"/>
      <c r="AK4069" s="28"/>
      <c r="AL4069" s="29"/>
      <c r="AM4069" s="29"/>
      <c r="AN4069" s="29"/>
      <c r="AO4069" s="29"/>
      <c r="AP4069" s="29"/>
      <c r="AQ4069" s="29"/>
      <c r="AR4069" s="29"/>
      <c r="AS4069" s="29"/>
      <c r="AT4069" s="29"/>
      <c r="AU4069" s="29"/>
      <c r="AV4069" s="29"/>
      <c r="AW4069" s="29"/>
      <c r="AX4069" s="29"/>
      <c r="AY4069" s="31"/>
      <c r="AZ4069" s="30"/>
      <c r="BA4069" s="35"/>
    </row>
    <row r="4070" spans="1:53" hidden="1" x14ac:dyDescent="0.25">
      <c r="A4070" s="27"/>
      <c r="B4070" s="27"/>
      <c r="C4070" s="27"/>
      <c r="D4070" s="27"/>
      <c r="E4070" s="27"/>
      <c r="F4070" s="27"/>
      <c r="G4070" s="27"/>
      <c r="H4070" s="27"/>
      <c r="I4070" s="27"/>
      <c r="J4070" s="27"/>
      <c r="K4070" s="27"/>
      <c r="L4070" s="27"/>
      <c r="M4070" s="42"/>
      <c r="N4070" s="42"/>
      <c r="O4070" s="42"/>
      <c r="P4070" s="42"/>
      <c r="Q4070" s="42"/>
      <c r="R4070" s="42"/>
      <c r="S4070" s="42"/>
      <c r="T4070" s="42"/>
      <c r="U4070" s="42"/>
      <c r="V4070" s="42"/>
      <c r="W4070" s="42"/>
      <c r="X4070" s="42"/>
      <c r="Y4070" s="41"/>
      <c r="Z4070" s="41"/>
      <c r="AA4070" s="43"/>
      <c r="AB4070" s="27"/>
      <c r="AC4070" s="27"/>
      <c r="AD4070" s="27"/>
      <c r="AE4070" s="44"/>
      <c r="AF4070" s="27"/>
      <c r="AG4070" s="28"/>
      <c r="AH4070" s="27"/>
      <c r="AI4070" s="27"/>
      <c r="AJ4070" s="27"/>
      <c r="AK4070" s="28"/>
      <c r="AL4070" s="29"/>
      <c r="AM4070" s="29"/>
      <c r="AN4070" s="29"/>
      <c r="AO4070" s="29"/>
      <c r="AP4070" s="29"/>
      <c r="AQ4070" s="29"/>
      <c r="AR4070" s="29"/>
      <c r="AS4070" s="29"/>
      <c r="AT4070" s="29"/>
      <c r="AU4070" s="29"/>
      <c r="AV4070" s="29"/>
      <c r="AW4070" s="29"/>
      <c r="AX4070" s="29"/>
      <c r="AY4070" s="31"/>
      <c r="AZ4070" s="30"/>
      <c r="BA4070" s="35"/>
    </row>
    <row r="4071" spans="1:53" hidden="1" x14ac:dyDescent="0.25">
      <c r="A4071" s="27"/>
      <c r="B4071" s="27"/>
      <c r="C4071" s="27"/>
      <c r="D4071" s="27"/>
      <c r="E4071" s="27"/>
      <c r="F4071" s="27"/>
      <c r="G4071" s="27"/>
      <c r="H4071" s="27"/>
      <c r="I4071" s="27"/>
      <c r="J4071" s="27"/>
      <c r="K4071" s="27"/>
      <c r="L4071" s="27"/>
      <c r="M4071" s="42"/>
      <c r="N4071" s="42"/>
      <c r="O4071" s="42"/>
      <c r="P4071" s="42"/>
      <c r="Q4071" s="42"/>
      <c r="R4071" s="42"/>
      <c r="S4071" s="42"/>
      <c r="T4071" s="42"/>
      <c r="U4071" s="42"/>
      <c r="V4071" s="42"/>
      <c r="W4071" s="42"/>
      <c r="X4071" s="42"/>
      <c r="Y4071" s="41"/>
      <c r="Z4071" s="41"/>
      <c r="AA4071" s="43"/>
      <c r="AB4071" s="27"/>
      <c r="AC4071" s="27"/>
      <c r="AD4071" s="27"/>
      <c r="AE4071" s="44"/>
      <c r="AF4071" s="27"/>
      <c r="AG4071" s="28"/>
      <c r="AH4071" s="27"/>
      <c r="AI4071" s="27"/>
      <c r="AJ4071" s="27"/>
      <c r="AK4071" s="28"/>
      <c r="AL4071" s="29"/>
      <c r="AM4071" s="29"/>
      <c r="AN4071" s="29"/>
      <c r="AO4071" s="29"/>
      <c r="AP4071" s="29"/>
      <c r="AQ4071" s="29"/>
      <c r="AR4071" s="29"/>
      <c r="AS4071" s="29"/>
      <c r="AT4071" s="29"/>
      <c r="AU4071" s="29"/>
      <c r="AV4071" s="29"/>
      <c r="AW4071" s="29"/>
      <c r="AX4071" s="29"/>
      <c r="AY4071" s="31"/>
      <c r="AZ4071" s="30"/>
      <c r="BA4071" s="35"/>
    </row>
    <row r="4072" spans="1:53" hidden="1" x14ac:dyDescent="0.25">
      <c r="A4072" s="27"/>
      <c r="B4072" s="27"/>
      <c r="C4072" s="27"/>
      <c r="D4072" s="27"/>
      <c r="E4072" s="27"/>
      <c r="F4072" s="27"/>
      <c r="G4072" s="27"/>
      <c r="H4072" s="27"/>
      <c r="I4072" s="27"/>
      <c r="J4072" s="27"/>
      <c r="K4072" s="27"/>
      <c r="L4072" s="27"/>
      <c r="M4072" s="42"/>
      <c r="N4072" s="42"/>
      <c r="O4072" s="42"/>
      <c r="P4072" s="42"/>
      <c r="Q4072" s="42"/>
      <c r="R4072" s="42"/>
      <c r="S4072" s="42"/>
      <c r="T4072" s="42"/>
      <c r="U4072" s="42"/>
      <c r="V4072" s="42"/>
      <c r="W4072" s="42"/>
      <c r="X4072" s="42"/>
      <c r="Y4072" s="41"/>
      <c r="Z4072" s="41"/>
      <c r="AA4072" s="43"/>
      <c r="AB4072" s="27"/>
      <c r="AC4072" s="27"/>
      <c r="AD4072" s="27"/>
      <c r="AE4072" s="44"/>
      <c r="AF4072" s="27"/>
      <c r="AG4072" s="28"/>
      <c r="AH4072" s="27"/>
      <c r="AI4072" s="27"/>
      <c r="AJ4072" s="27"/>
      <c r="AK4072" s="28"/>
      <c r="AL4072" s="29"/>
      <c r="AM4072" s="29"/>
      <c r="AN4072" s="29"/>
      <c r="AO4072" s="29"/>
      <c r="AP4072" s="29"/>
      <c r="AQ4072" s="29"/>
      <c r="AR4072" s="29"/>
      <c r="AS4072" s="29"/>
      <c r="AT4072" s="29"/>
      <c r="AU4072" s="29"/>
      <c r="AV4072" s="29"/>
      <c r="AW4072" s="29"/>
      <c r="AX4072" s="29"/>
      <c r="AY4072" s="31"/>
      <c r="AZ4072" s="30"/>
      <c r="BA4072" s="35"/>
    </row>
    <row r="4073" spans="1:53" hidden="1" x14ac:dyDescent="0.25">
      <c r="A4073" s="27"/>
      <c r="B4073" s="27"/>
      <c r="C4073" s="27"/>
      <c r="D4073" s="27"/>
      <c r="E4073" s="27"/>
      <c r="F4073" s="27"/>
      <c r="G4073" s="27"/>
      <c r="H4073" s="27"/>
      <c r="I4073" s="27"/>
      <c r="J4073" s="27"/>
      <c r="K4073" s="27"/>
      <c r="L4073" s="27"/>
      <c r="M4073" s="42"/>
      <c r="N4073" s="42"/>
      <c r="O4073" s="42"/>
      <c r="P4073" s="42"/>
      <c r="Q4073" s="42"/>
      <c r="R4073" s="42"/>
      <c r="S4073" s="42"/>
      <c r="T4073" s="42"/>
      <c r="U4073" s="42"/>
      <c r="V4073" s="42"/>
      <c r="W4073" s="42"/>
      <c r="X4073" s="42"/>
      <c r="Y4073" s="41"/>
      <c r="Z4073" s="41"/>
      <c r="AA4073" s="43"/>
      <c r="AB4073" s="27"/>
      <c r="AC4073" s="27"/>
      <c r="AD4073" s="27"/>
      <c r="AE4073" s="44"/>
      <c r="AF4073" s="27"/>
      <c r="AG4073" s="28"/>
      <c r="AH4073" s="27"/>
      <c r="AI4073" s="27"/>
      <c r="AJ4073" s="27"/>
      <c r="AK4073" s="28"/>
      <c r="AL4073" s="29"/>
      <c r="AM4073" s="29"/>
      <c r="AN4073" s="29"/>
      <c r="AO4073" s="29"/>
      <c r="AP4073" s="29"/>
      <c r="AQ4073" s="29"/>
      <c r="AR4073" s="29"/>
      <c r="AS4073" s="29"/>
      <c r="AT4073" s="29"/>
      <c r="AU4073" s="29"/>
      <c r="AV4073" s="29"/>
      <c r="AW4073" s="29"/>
      <c r="AX4073" s="29"/>
      <c r="AY4073" s="31"/>
      <c r="AZ4073" s="30"/>
      <c r="BA4073" s="35"/>
    </row>
    <row r="4074" spans="1:53" hidden="1" x14ac:dyDescent="0.25">
      <c r="A4074" s="27"/>
      <c r="B4074" s="27"/>
      <c r="C4074" s="27"/>
      <c r="D4074" s="27"/>
      <c r="E4074" s="27"/>
      <c r="F4074" s="27"/>
      <c r="G4074" s="27"/>
      <c r="H4074" s="27"/>
      <c r="I4074" s="27"/>
      <c r="J4074" s="27"/>
      <c r="K4074" s="27"/>
      <c r="L4074" s="27"/>
      <c r="M4074" s="42"/>
      <c r="N4074" s="42"/>
      <c r="O4074" s="42"/>
      <c r="P4074" s="42"/>
      <c r="Q4074" s="42"/>
      <c r="R4074" s="42"/>
      <c r="S4074" s="42"/>
      <c r="T4074" s="42"/>
      <c r="U4074" s="42"/>
      <c r="V4074" s="42"/>
      <c r="W4074" s="42"/>
      <c r="X4074" s="42"/>
      <c r="Y4074" s="41"/>
      <c r="Z4074" s="41"/>
      <c r="AA4074" s="43"/>
      <c r="AB4074" s="27"/>
      <c r="AC4074" s="27"/>
      <c r="AD4074" s="27"/>
      <c r="AE4074" s="44"/>
      <c r="AF4074" s="27"/>
      <c r="AG4074" s="28"/>
      <c r="AH4074" s="27"/>
      <c r="AI4074" s="27"/>
      <c r="AJ4074" s="27"/>
      <c r="AK4074" s="28"/>
      <c r="AL4074" s="29"/>
      <c r="AM4074" s="29"/>
      <c r="AN4074" s="29"/>
      <c r="AO4074" s="29"/>
      <c r="AP4074" s="29"/>
      <c r="AQ4074" s="29"/>
      <c r="AR4074" s="29"/>
      <c r="AS4074" s="29"/>
      <c r="AT4074" s="29"/>
      <c r="AU4074" s="29"/>
      <c r="AV4074" s="29"/>
      <c r="AW4074" s="29"/>
      <c r="AX4074" s="29"/>
      <c r="AY4074" s="31"/>
      <c r="AZ4074" s="30"/>
      <c r="BA4074" s="35"/>
    </row>
    <row r="4075" spans="1:53" hidden="1" x14ac:dyDescent="0.25">
      <c r="A4075" s="27"/>
      <c r="B4075" s="27"/>
      <c r="C4075" s="27"/>
      <c r="D4075" s="27"/>
      <c r="E4075" s="27"/>
      <c r="F4075" s="27"/>
      <c r="G4075" s="27"/>
      <c r="H4075" s="27"/>
      <c r="I4075" s="27"/>
      <c r="J4075" s="27"/>
      <c r="K4075" s="27"/>
      <c r="L4075" s="27"/>
      <c r="M4075" s="42"/>
      <c r="N4075" s="42"/>
      <c r="O4075" s="42"/>
      <c r="P4075" s="42"/>
      <c r="Q4075" s="42"/>
      <c r="R4075" s="42"/>
      <c r="S4075" s="42"/>
      <c r="T4075" s="42"/>
      <c r="U4075" s="42"/>
      <c r="V4075" s="42"/>
      <c r="W4075" s="42"/>
      <c r="X4075" s="42"/>
      <c r="Y4075" s="41"/>
      <c r="Z4075" s="41"/>
      <c r="AA4075" s="43"/>
      <c r="AB4075" s="27"/>
      <c r="AC4075" s="27"/>
      <c r="AD4075" s="27"/>
      <c r="AE4075" s="44"/>
      <c r="AF4075" s="27"/>
      <c r="AG4075" s="28"/>
      <c r="AH4075" s="27"/>
      <c r="AI4075" s="27"/>
      <c r="AJ4075" s="27"/>
      <c r="AK4075" s="28"/>
      <c r="AL4075" s="29"/>
      <c r="AM4075" s="29"/>
      <c r="AN4075" s="29"/>
      <c r="AO4075" s="29"/>
      <c r="AP4075" s="29"/>
      <c r="AQ4075" s="29"/>
      <c r="AR4075" s="29"/>
      <c r="AS4075" s="29"/>
      <c r="AT4075" s="29"/>
      <c r="AU4075" s="29"/>
      <c r="AV4075" s="29"/>
      <c r="AW4075" s="29"/>
      <c r="AX4075" s="29"/>
      <c r="AY4075" s="31"/>
      <c r="AZ4075" s="30"/>
      <c r="BA4075" s="35"/>
    </row>
    <row r="4076" spans="1:53" hidden="1" x14ac:dyDescent="0.25">
      <c r="A4076" s="27"/>
      <c r="B4076" s="27"/>
      <c r="C4076" s="27"/>
      <c r="D4076" s="27"/>
      <c r="E4076" s="27"/>
      <c r="F4076" s="27"/>
      <c r="G4076" s="27"/>
      <c r="H4076" s="27"/>
      <c r="I4076" s="27"/>
      <c r="J4076" s="27"/>
      <c r="K4076" s="27"/>
      <c r="L4076" s="27"/>
      <c r="M4076" s="42"/>
      <c r="N4076" s="42"/>
      <c r="O4076" s="42"/>
      <c r="P4076" s="42"/>
      <c r="Q4076" s="42"/>
      <c r="R4076" s="42"/>
      <c r="S4076" s="42"/>
      <c r="T4076" s="42"/>
      <c r="U4076" s="42"/>
      <c r="V4076" s="42"/>
      <c r="W4076" s="42"/>
      <c r="X4076" s="42"/>
      <c r="Y4076" s="41"/>
      <c r="Z4076" s="41"/>
      <c r="AA4076" s="43"/>
      <c r="AB4076" s="27"/>
      <c r="AC4076" s="27"/>
      <c r="AD4076" s="27"/>
      <c r="AE4076" s="44"/>
      <c r="AF4076" s="27"/>
      <c r="AG4076" s="28"/>
      <c r="AH4076" s="27"/>
      <c r="AI4076" s="27"/>
      <c r="AJ4076" s="27"/>
      <c r="AK4076" s="28"/>
      <c r="AL4076" s="29"/>
      <c r="AM4076" s="29"/>
      <c r="AN4076" s="29"/>
      <c r="AO4076" s="29"/>
      <c r="AP4076" s="29"/>
      <c r="AQ4076" s="29"/>
      <c r="AR4076" s="29"/>
      <c r="AS4076" s="29"/>
      <c r="AT4076" s="29"/>
      <c r="AU4076" s="29"/>
      <c r="AV4076" s="29"/>
      <c r="AW4076" s="29"/>
      <c r="AX4076" s="29"/>
      <c r="AY4076" s="31"/>
      <c r="AZ4076" s="30"/>
      <c r="BA4076" s="35"/>
    </row>
    <row r="4077" spans="1:53" hidden="1" x14ac:dyDescent="0.25">
      <c r="A4077" s="27"/>
      <c r="B4077" s="27"/>
      <c r="C4077" s="27"/>
      <c r="D4077" s="27"/>
      <c r="E4077" s="27"/>
      <c r="F4077" s="27"/>
      <c r="G4077" s="27"/>
      <c r="H4077" s="27"/>
      <c r="I4077" s="27"/>
      <c r="J4077" s="27"/>
      <c r="K4077" s="27"/>
      <c r="L4077" s="27"/>
      <c r="M4077" s="42"/>
      <c r="N4077" s="42"/>
      <c r="O4077" s="42"/>
      <c r="P4077" s="42"/>
      <c r="Q4077" s="42"/>
      <c r="R4077" s="42"/>
      <c r="S4077" s="42"/>
      <c r="T4077" s="42"/>
      <c r="U4077" s="42"/>
      <c r="V4077" s="42"/>
      <c r="W4077" s="42"/>
      <c r="X4077" s="42"/>
      <c r="Y4077" s="41"/>
      <c r="Z4077" s="41"/>
      <c r="AA4077" s="43"/>
      <c r="AB4077" s="27"/>
      <c r="AC4077" s="27"/>
      <c r="AD4077" s="27"/>
      <c r="AE4077" s="44"/>
      <c r="AF4077" s="27"/>
      <c r="AG4077" s="28"/>
      <c r="AH4077" s="27"/>
      <c r="AI4077" s="27"/>
      <c r="AJ4077" s="27"/>
      <c r="AK4077" s="28"/>
      <c r="AL4077" s="29"/>
      <c r="AM4077" s="29"/>
      <c r="AN4077" s="29"/>
      <c r="AO4077" s="29"/>
      <c r="AP4077" s="29"/>
      <c r="AQ4077" s="29"/>
      <c r="AR4077" s="29"/>
      <c r="AS4077" s="29"/>
      <c r="AT4077" s="29"/>
      <c r="AU4077" s="29"/>
      <c r="AV4077" s="29"/>
      <c r="AW4077" s="29"/>
      <c r="AX4077" s="29"/>
      <c r="AY4077" s="31"/>
      <c r="AZ4077" s="30"/>
      <c r="BA4077" s="35"/>
    </row>
    <row r="4078" spans="1:53" hidden="1" x14ac:dyDescent="0.25">
      <c r="A4078" s="27"/>
      <c r="B4078" s="27"/>
      <c r="C4078" s="27"/>
      <c r="D4078" s="27"/>
      <c r="E4078" s="27"/>
      <c r="F4078" s="27"/>
      <c r="G4078" s="27"/>
      <c r="H4078" s="27"/>
      <c r="I4078" s="27"/>
      <c r="J4078" s="27"/>
      <c r="K4078" s="27"/>
      <c r="L4078" s="27"/>
      <c r="M4078" s="42"/>
      <c r="N4078" s="42"/>
      <c r="O4078" s="42"/>
      <c r="P4078" s="42"/>
      <c r="Q4078" s="42"/>
      <c r="R4078" s="42"/>
      <c r="S4078" s="42"/>
      <c r="T4078" s="42"/>
      <c r="U4078" s="42"/>
      <c r="V4078" s="42"/>
      <c r="W4078" s="42"/>
      <c r="X4078" s="42"/>
      <c r="Y4078" s="41"/>
      <c r="Z4078" s="41"/>
      <c r="AA4078" s="43"/>
      <c r="AB4078" s="27"/>
      <c r="AC4078" s="27"/>
      <c r="AD4078" s="27"/>
      <c r="AE4078" s="44"/>
      <c r="AF4078" s="27"/>
      <c r="AG4078" s="28"/>
      <c r="AH4078" s="27"/>
      <c r="AI4078" s="27"/>
      <c r="AJ4078" s="27"/>
      <c r="AK4078" s="28"/>
      <c r="AL4078" s="29"/>
      <c r="AM4078" s="29"/>
      <c r="AN4078" s="29"/>
      <c r="AO4078" s="29"/>
      <c r="AP4078" s="29"/>
      <c r="AQ4078" s="29"/>
      <c r="AR4078" s="29"/>
      <c r="AS4078" s="29"/>
      <c r="AT4078" s="29"/>
      <c r="AU4078" s="29"/>
      <c r="AV4078" s="29"/>
      <c r="AW4078" s="29"/>
      <c r="AX4078" s="29"/>
      <c r="AY4078" s="31"/>
      <c r="AZ4078" s="30"/>
      <c r="BA4078" s="35"/>
    </row>
    <row r="4079" spans="1:53" hidden="1" x14ac:dyDescent="0.25">
      <c r="A4079" s="27"/>
      <c r="B4079" s="27"/>
      <c r="C4079" s="27"/>
      <c r="D4079" s="27"/>
      <c r="E4079" s="27"/>
      <c r="F4079" s="27"/>
      <c r="G4079" s="27"/>
      <c r="H4079" s="27"/>
      <c r="I4079" s="27"/>
      <c r="J4079" s="27"/>
      <c r="K4079" s="27"/>
      <c r="L4079" s="27"/>
      <c r="M4079" s="42"/>
      <c r="N4079" s="42"/>
      <c r="O4079" s="42"/>
      <c r="P4079" s="42"/>
      <c r="Q4079" s="42"/>
      <c r="R4079" s="42"/>
      <c r="S4079" s="42"/>
      <c r="T4079" s="42"/>
      <c r="U4079" s="42"/>
      <c r="V4079" s="42"/>
      <c r="W4079" s="42"/>
      <c r="X4079" s="42"/>
      <c r="Y4079" s="41"/>
      <c r="Z4079" s="41"/>
      <c r="AA4079" s="43"/>
      <c r="AB4079" s="27"/>
      <c r="AC4079" s="27"/>
      <c r="AD4079" s="27"/>
      <c r="AE4079" s="44"/>
      <c r="AF4079" s="27"/>
      <c r="AG4079" s="28"/>
      <c r="AH4079" s="27"/>
      <c r="AI4079" s="27"/>
      <c r="AJ4079" s="27"/>
      <c r="AK4079" s="28"/>
      <c r="AL4079" s="29"/>
      <c r="AM4079" s="29"/>
      <c r="AN4079" s="29"/>
      <c r="AO4079" s="29"/>
      <c r="AP4079" s="29"/>
      <c r="AQ4079" s="29"/>
      <c r="AR4079" s="29"/>
      <c r="AS4079" s="29"/>
      <c r="AT4079" s="29"/>
      <c r="AU4079" s="29"/>
      <c r="AV4079" s="29"/>
      <c r="AW4079" s="29"/>
      <c r="AX4079" s="29"/>
      <c r="AY4079" s="31"/>
      <c r="AZ4079" s="30"/>
      <c r="BA4079" s="35"/>
    </row>
    <row r="4080" spans="1:53" hidden="1" x14ac:dyDescent="0.25">
      <c r="A4080" s="27"/>
      <c r="B4080" s="27"/>
      <c r="C4080" s="27"/>
      <c r="D4080" s="27"/>
      <c r="E4080" s="27"/>
      <c r="F4080" s="27"/>
      <c r="G4080" s="27"/>
      <c r="H4080" s="27"/>
      <c r="I4080" s="27"/>
      <c r="J4080" s="27"/>
      <c r="K4080" s="27"/>
      <c r="L4080" s="27"/>
      <c r="M4080" s="42"/>
      <c r="N4080" s="42"/>
      <c r="O4080" s="42"/>
      <c r="P4080" s="42"/>
      <c r="Q4080" s="42"/>
      <c r="R4080" s="42"/>
      <c r="S4080" s="42"/>
      <c r="T4080" s="42"/>
      <c r="U4080" s="42"/>
      <c r="V4080" s="42"/>
      <c r="W4080" s="42"/>
      <c r="X4080" s="42"/>
      <c r="Y4080" s="41"/>
      <c r="Z4080" s="41"/>
      <c r="AA4080" s="43"/>
      <c r="AB4080" s="27"/>
      <c r="AC4080" s="27"/>
      <c r="AD4080" s="27"/>
      <c r="AE4080" s="44"/>
      <c r="AF4080" s="27"/>
      <c r="AG4080" s="28"/>
      <c r="AH4080" s="27"/>
      <c r="AI4080" s="27"/>
      <c r="AJ4080" s="27"/>
      <c r="AK4080" s="28"/>
      <c r="AL4080" s="29"/>
      <c r="AM4080" s="29"/>
      <c r="AN4080" s="29"/>
      <c r="AO4080" s="29"/>
      <c r="AP4080" s="29"/>
      <c r="AQ4080" s="29"/>
      <c r="AR4080" s="29"/>
      <c r="AS4080" s="29"/>
      <c r="AT4080" s="29"/>
      <c r="AU4080" s="29"/>
      <c r="AV4080" s="29"/>
      <c r="AW4080" s="29"/>
      <c r="AX4080" s="29"/>
      <c r="AY4080" s="31"/>
      <c r="AZ4080" s="30"/>
      <c r="BA4080" s="35"/>
    </row>
    <row r="4081" spans="1:53" hidden="1" x14ac:dyDescent="0.25">
      <c r="A4081" s="27"/>
      <c r="B4081" s="27"/>
      <c r="C4081" s="27"/>
      <c r="D4081" s="27"/>
      <c r="E4081" s="27"/>
      <c r="F4081" s="27"/>
      <c r="G4081" s="27"/>
      <c r="H4081" s="27"/>
      <c r="I4081" s="27"/>
      <c r="J4081" s="27"/>
      <c r="K4081" s="27"/>
      <c r="L4081" s="27"/>
      <c r="M4081" s="42"/>
      <c r="N4081" s="42"/>
      <c r="O4081" s="42"/>
      <c r="P4081" s="42"/>
      <c r="Q4081" s="42"/>
      <c r="R4081" s="42"/>
      <c r="S4081" s="42"/>
      <c r="T4081" s="42"/>
      <c r="U4081" s="42"/>
      <c r="V4081" s="42"/>
      <c r="W4081" s="42"/>
      <c r="X4081" s="42"/>
      <c r="Y4081" s="41"/>
      <c r="Z4081" s="41"/>
      <c r="AA4081" s="43"/>
      <c r="AB4081" s="27"/>
      <c r="AC4081" s="27"/>
      <c r="AD4081" s="27"/>
      <c r="AE4081" s="44"/>
      <c r="AF4081" s="27"/>
      <c r="AG4081" s="28"/>
      <c r="AH4081" s="27"/>
      <c r="AI4081" s="27"/>
      <c r="AJ4081" s="27"/>
      <c r="AK4081" s="28"/>
      <c r="AL4081" s="29"/>
      <c r="AM4081" s="29"/>
      <c r="AN4081" s="29"/>
      <c r="AO4081" s="29"/>
      <c r="AP4081" s="29"/>
      <c r="AQ4081" s="29"/>
      <c r="AR4081" s="29"/>
      <c r="AS4081" s="29"/>
      <c r="AT4081" s="29"/>
      <c r="AU4081" s="29"/>
      <c r="AV4081" s="29"/>
      <c r="AW4081" s="29"/>
      <c r="AX4081" s="29"/>
      <c r="AY4081" s="31"/>
      <c r="AZ4081" s="30"/>
      <c r="BA4081" s="35"/>
    </row>
    <row r="4082" spans="1:53" hidden="1" x14ac:dyDescent="0.25">
      <c r="A4082" s="27"/>
      <c r="B4082" s="27"/>
      <c r="C4082" s="27"/>
      <c r="D4082" s="27"/>
      <c r="E4082" s="27"/>
      <c r="F4082" s="27"/>
      <c r="G4082" s="27"/>
      <c r="H4082" s="27"/>
      <c r="I4082" s="27"/>
      <c r="J4082" s="27"/>
      <c r="K4082" s="27"/>
      <c r="L4082" s="27"/>
      <c r="M4082" s="42"/>
      <c r="N4082" s="42"/>
      <c r="O4082" s="42"/>
      <c r="P4082" s="42"/>
      <c r="Q4082" s="42"/>
      <c r="R4082" s="42"/>
      <c r="S4082" s="42"/>
      <c r="T4082" s="42"/>
      <c r="U4082" s="42"/>
      <c r="V4082" s="42"/>
      <c r="W4082" s="42"/>
      <c r="X4082" s="42"/>
      <c r="Y4082" s="41"/>
      <c r="Z4082" s="41"/>
      <c r="AA4082" s="43"/>
      <c r="AB4082" s="27"/>
      <c r="AC4082" s="27"/>
      <c r="AD4082" s="27"/>
      <c r="AE4082" s="44"/>
      <c r="AF4082" s="27"/>
      <c r="AG4082" s="28"/>
      <c r="AH4082" s="27"/>
      <c r="AI4082" s="27"/>
      <c r="AJ4082" s="27"/>
      <c r="AK4082" s="28"/>
      <c r="AL4082" s="29"/>
      <c r="AM4082" s="29"/>
      <c r="AN4082" s="29"/>
      <c r="AO4082" s="29"/>
      <c r="AP4082" s="29"/>
      <c r="AQ4082" s="29"/>
      <c r="AR4082" s="29"/>
      <c r="AS4082" s="29"/>
      <c r="AT4082" s="29"/>
      <c r="AU4082" s="29"/>
      <c r="AV4082" s="29"/>
      <c r="AW4082" s="29"/>
      <c r="AX4082" s="29"/>
      <c r="AY4082" s="31"/>
      <c r="AZ4082" s="30"/>
      <c r="BA4082" s="35"/>
    </row>
    <row r="4083" spans="1:53" hidden="1" x14ac:dyDescent="0.25">
      <c r="A4083" s="27"/>
      <c r="B4083" s="27"/>
      <c r="C4083" s="27"/>
      <c r="D4083" s="27"/>
      <c r="E4083" s="27"/>
      <c r="F4083" s="27"/>
      <c r="G4083" s="27"/>
      <c r="H4083" s="27"/>
      <c r="I4083" s="27"/>
      <c r="J4083" s="27"/>
      <c r="K4083" s="27"/>
      <c r="L4083" s="27"/>
      <c r="M4083" s="42"/>
      <c r="N4083" s="42"/>
      <c r="O4083" s="42"/>
      <c r="P4083" s="42"/>
      <c r="Q4083" s="42"/>
      <c r="R4083" s="42"/>
      <c r="S4083" s="42"/>
      <c r="T4083" s="42"/>
      <c r="U4083" s="42"/>
      <c r="V4083" s="42"/>
      <c r="W4083" s="42"/>
      <c r="X4083" s="42"/>
      <c r="Y4083" s="41"/>
      <c r="Z4083" s="41"/>
      <c r="AA4083" s="43"/>
      <c r="AB4083" s="27"/>
      <c r="AC4083" s="27"/>
      <c r="AD4083" s="27"/>
      <c r="AE4083" s="44"/>
      <c r="AF4083" s="27"/>
      <c r="AG4083" s="28"/>
      <c r="AH4083" s="27"/>
      <c r="AI4083" s="27"/>
      <c r="AJ4083" s="27"/>
      <c r="AK4083" s="28"/>
      <c r="AL4083" s="29"/>
      <c r="AM4083" s="29"/>
      <c r="AN4083" s="29"/>
      <c r="AO4083" s="29"/>
      <c r="AP4083" s="29"/>
      <c r="AQ4083" s="29"/>
      <c r="AR4083" s="29"/>
      <c r="AS4083" s="29"/>
      <c r="AT4083" s="29"/>
      <c r="AU4083" s="29"/>
      <c r="AV4083" s="29"/>
      <c r="AW4083" s="29"/>
      <c r="AX4083" s="29"/>
      <c r="AY4083" s="31"/>
      <c r="AZ4083" s="30"/>
      <c r="BA4083" s="35"/>
    </row>
    <row r="4084" spans="1:53" hidden="1" x14ac:dyDescent="0.25">
      <c r="A4084" s="27"/>
      <c r="B4084" s="27"/>
      <c r="C4084" s="27"/>
      <c r="D4084" s="27"/>
      <c r="E4084" s="27"/>
      <c r="F4084" s="27"/>
      <c r="G4084" s="27"/>
      <c r="H4084" s="27"/>
      <c r="I4084" s="27"/>
      <c r="J4084" s="27"/>
      <c r="K4084" s="27"/>
      <c r="L4084" s="27"/>
      <c r="M4084" s="42"/>
      <c r="N4084" s="42"/>
      <c r="O4084" s="42"/>
      <c r="P4084" s="42"/>
      <c r="Q4084" s="42"/>
      <c r="R4084" s="42"/>
      <c r="S4084" s="42"/>
      <c r="T4084" s="42"/>
      <c r="U4084" s="42"/>
      <c r="V4084" s="42"/>
      <c r="W4084" s="42"/>
      <c r="X4084" s="42"/>
      <c r="Y4084" s="41"/>
      <c r="Z4084" s="41"/>
      <c r="AA4084" s="43"/>
      <c r="AB4084" s="27"/>
      <c r="AC4084" s="27"/>
      <c r="AD4084" s="27"/>
      <c r="AE4084" s="44"/>
      <c r="AF4084" s="27"/>
      <c r="AG4084" s="28"/>
      <c r="AH4084" s="27"/>
      <c r="AI4084" s="27"/>
      <c r="AJ4084" s="27"/>
      <c r="AK4084" s="28"/>
      <c r="AL4084" s="29"/>
      <c r="AM4084" s="29"/>
      <c r="AN4084" s="29"/>
      <c r="AO4084" s="29"/>
      <c r="AP4084" s="29"/>
      <c r="AQ4084" s="29"/>
      <c r="AR4084" s="29"/>
      <c r="AS4084" s="29"/>
      <c r="AT4084" s="29"/>
      <c r="AU4084" s="29"/>
      <c r="AV4084" s="29"/>
      <c r="AW4084" s="29"/>
      <c r="AX4084" s="29"/>
      <c r="AY4084" s="31"/>
      <c r="AZ4084" s="30"/>
      <c r="BA4084" s="35"/>
    </row>
    <row r="4085" spans="1:53" hidden="1" x14ac:dyDescent="0.25">
      <c r="A4085" s="27"/>
      <c r="B4085" s="27"/>
      <c r="C4085" s="27"/>
      <c r="D4085" s="27"/>
      <c r="E4085" s="27"/>
      <c r="F4085" s="27"/>
      <c r="G4085" s="27"/>
      <c r="H4085" s="27"/>
      <c r="I4085" s="27"/>
      <c r="J4085" s="27"/>
      <c r="K4085" s="27"/>
      <c r="L4085" s="27"/>
      <c r="M4085" s="42"/>
      <c r="N4085" s="42"/>
      <c r="O4085" s="42"/>
      <c r="P4085" s="42"/>
      <c r="Q4085" s="42"/>
      <c r="R4085" s="42"/>
      <c r="S4085" s="42"/>
      <c r="T4085" s="42"/>
      <c r="U4085" s="42"/>
      <c r="V4085" s="42"/>
      <c r="W4085" s="42"/>
      <c r="X4085" s="42"/>
      <c r="Y4085" s="41"/>
      <c r="Z4085" s="41"/>
      <c r="AA4085" s="43"/>
      <c r="AB4085" s="27"/>
      <c r="AC4085" s="27"/>
      <c r="AD4085" s="27"/>
      <c r="AE4085" s="44"/>
      <c r="AF4085" s="27"/>
      <c r="AG4085" s="28"/>
      <c r="AH4085" s="27"/>
      <c r="AI4085" s="27"/>
      <c r="AJ4085" s="27"/>
      <c r="AK4085" s="28"/>
      <c r="AL4085" s="29"/>
      <c r="AM4085" s="29"/>
      <c r="AN4085" s="29"/>
      <c r="AO4085" s="29"/>
      <c r="AP4085" s="29"/>
      <c r="AQ4085" s="29"/>
      <c r="AR4085" s="29"/>
      <c r="AS4085" s="29"/>
      <c r="AT4085" s="29"/>
      <c r="AU4085" s="29"/>
      <c r="AV4085" s="29"/>
      <c r="AW4085" s="29"/>
      <c r="AX4085" s="29"/>
      <c r="AY4085" s="31"/>
      <c r="AZ4085" s="30"/>
      <c r="BA4085" s="35"/>
    </row>
    <row r="4086" spans="1:53" hidden="1" x14ac:dyDescent="0.25">
      <c r="A4086" s="27"/>
      <c r="B4086" s="27"/>
      <c r="C4086" s="27"/>
      <c r="D4086" s="27"/>
      <c r="E4086" s="27"/>
      <c r="F4086" s="27"/>
      <c r="G4086" s="27"/>
      <c r="H4086" s="27"/>
      <c r="I4086" s="27"/>
      <c r="J4086" s="27"/>
      <c r="K4086" s="27"/>
      <c r="L4086" s="27"/>
      <c r="M4086" s="42"/>
      <c r="N4086" s="42"/>
      <c r="O4086" s="42"/>
      <c r="P4086" s="42"/>
      <c r="Q4086" s="42"/>
      <c r="R4086" s="42"/>
      <c r="S4086" s="42"/>
      <c r="T4086" s="42"/>
      <c r="U4086" s="42"/>
      <c r="V4086" s="42"/>
      <c r="W4086" s="42"/>
      <c r="X4086" s="42"/>
      <c r="Y4086" s="41"/>
      <c r="Z4086" s="41"/>
      <c r="AA4086" s="43"/>
      <c r="AB4086" s="27"/>
      <c r="AC4086" s="27"/>
      <c r="AD4086" s="27"/>
      <c r="AE4086" s="44"/>
      <c r="AF4086" s="27"/>
      <c r="AG4086" s="28"/>
      <c r="AH4086" s="27"/>
      <c r="AI4086" s="27"/>
      <c r="AJ4086" s="27"/>
      <c r="AK4086" s="28"/>
      <c r="AL4086" s="29"/>
      <c r="AM4086" s="29"/>
      <c r="AN4086" s="29"/>
      <c r="AO4086" s="29"/>
      <c r="AP4086" s="29"/>
      <c r="AQ4086" s="29"/>
      <c r="AR4086" s="29"/>
      <c r="AS4086" s="29"/>
      <c r="AT4086" s="29"/>
      <c r="AU4086" s="29"/>
      <c r="AV4086" s="29"/>
      <c r="AW4086" s="29"/>
      <c r="AX4086" s="29"/>
      <c r="AY4086" s="31"/>
      <c r="AZ4086" s="30"/>
      <c r="BA4086" s="35"/>
    </row>
    <row r="4087" spans="1:53" hidden="1" x14ac:dyDescent="0.25">
      <c r="A4087" s="27"/>
      <c r="B4087" s="27"/>
      <c r="C4087" s="27"/>
      <c r="D4087" s="27"/>
      <c r="E4087" s="27"/>
      <c r="F4087" s="27"/>
      <c r="G4087" s="27"/>
      <c r="H4087" s="27"/>
      <c r="I4087" s="27"/>
      <c r="J4087" s="27"/>
      <c r="K4087" s="27"/>
      <c r="L4087" s="27"/>
      <c r="M4087" s="42"/>
      <c r="N4087" s="42"/>
      <c r="O4087" s="42"/>
      <c r="P4087" s="42"/>
      <c r="Q4087" s="42"/>
      <c r="R4087" s="42"/>
      <c r="S4087" s="42"/>
      <c r="T4087" s="42"/>
      <c r="U4087" s="42"/>
      <c r="V4087" s="42"/>
      <c r="W4087" s="42"/>
      <c r="X4087" s="42"/>
      <c r="Y4087" s="41"/>
      <c r="Z4087" s="41"/>
      <c r="AA4087" s="43"/>
      <c r="AB4087" s="27"/>
      <c r="AC4087" s="27"/>
      <c r="AD4087" s="27"/>
      <c r="AE4087" s="44"/>
      <c r="AF4087" s="27"/>
      <c r="AG4087" s="28"/>
      <c r="AH4087" s="27"/>
      <c r="AI4087" s="27"/>
      <c r="AJ4087" s="27"/>
      <c r="AK4087" s="28"/>
      <c r="AL4087" s="29"/>
      <c r="AM4087" s="29"/>
      <c r="AN4087" s="29"/>
      <c r="AO4087" s="29"/>
      <c r="AP4087" s="29"/>
      <c r="AQ4087" s="29"/>
      <c r="AR4087" s="29"/>
      <c r="AS4087" s="29"/>
      <c r="AT4087" s="29"/>
      <c r="AU4087" s="29"/>
      <c r="AV4087" s="29"/>
      <c r="AW4087" s="29"/>
      <c r="AX4087" s="29"/>
      <c r="AY4087" s="31"/>
      <c r="AZ4087" s="30"/>
      <c r="BA4087" s="35"/>
    </row>
    <row r="4088" spans="1:53" hidden="1" x14ac:dyDescent="0.25">
      <c r="A4088" s="27"/>
      <c r="B4088" s="27"/>
      <c r="C4088" s="27"/>
      <c r="D4088" s="27"/>
      <c r="E4088" s="27"/>
      <c r="F4088" s="27"/>
      <c r="G4088" s="27"/>
      <c r="H4088" s="27"/>
      <c r="I4088" s="27"/>
      <c r="J4088" s="27"/>
      <c r="K4088" s="27"/>
      <c r="L4088" s="27"/>
      <c r="M4088" s="42"/>
      <c r="N4088" s="42"/>
      <c r="O4088" s="42"/>
      <c r="P4088" s="42"/>
      <c r="Q4088" s="42"/>
      <c r="R4088" s="42"/>
      <c r="S4088" s="42"/>
      <c r="T4088" s="42"/>
      <c r="U4088" s="42"/>
      <c r="V4088" s="42"/>
      <c r="W4088" s="42"/>
      <c r="X4088" s="42"/>
      <c r="Y4088" s="41"/>
      <c r="Z4088" s="41"/>
      <c r="AA4088" s="43"/>
      <c r="AB4088" s="27"/>
      <c r="AC4088" s="27"/>
      <c r="AD4088" s="27"/>
      <c r="AE4088" s="44"/>
      <c r="AF4088" s="27"/>
      <c r="AG4088" s="28"/>
      <c r="AH4088" s="27"/>
      <c r="AI4088" s="27"/>
      <c r="AJ4088" s="27"/>
      <c r="AK4088" s="28"/>
      <c r="AL4088" s="29"/>
      <c r="AM4088" s="29"/>
      <c r="AN4088" s="29"/>
      <c r="AO4088" s="29"/>
      <c r="AP4088" s="29"/>
      <c r="AQ4088" s="29"/>
      <c r="AR4088" s="29"/>
      <c r="AS4088" s="29"/>
      <c r="AT4088" s="29"/>
      <c r="AU4088" s="29"/>
      <c r="AV4088" s="29"/>
      <c r="AW4088" s="29"/>
      <c r="AX4088" s="29"/>
      <c r="AY4088" s="31"/>
      <c r="AZ4088" s="30"/>
      <c r="BA4088" s="35"/>
    </row>
    <row r="4089" spans="1:53" hidden="1" x14ac:dyDescent="0.25">
      <c r="A4089" s="27"/>
      <c r="B4089" s="27"/>
      <c r="C4089" s="27"/>
      <c r="D4089" s="27"/>
      <c r="E4089" s="27"/>
      <c r="F4089" s="27"/>
      <c r="G4089" s="27"/>
      <c r="H4089" s="27"/>
      <c r="I4089" s="27"/>
      <c r="J4089" s="27"/>
      <c r="K4089" s="27"/>
      <c r="L4089" s="27"/>
      <c r="M4089" s="42"/>
      <c r="N4089" s="42"/>
      <c r="O4089" s="42"/>
      <c r="P4089" s="42"/>
      <c r="Q4089" s="42"/>
      <c r="R4089" s="42"/>
      <c r="S4089" s="42"/>
      <c r="T4089" s="42"/>
      <c r="U4089" s="42"/>
      <c r="V4089" s="42"/>
      <c r="W4089" s="42"/>
      <c r="X4089" s="42"/>
      <c r="Y4089" s="41"/>
      <c r="Z4089" s="41"/>
      <c r="AA4089" s="43"/>
      <c r="AB4089" s="27"/>
      <c r="AC4089" s="27"/>
      <c r="AD4089" s="27"/>
      <c r="AE4089" s="44"/>
      <c r="AF4089" s="27"/>
      <c r="AG4089" s="28"/>
      <c r="AH4089" s="27"/>
      <c r="AI4089" s="27"/>
      <c r="AJ4089" s="27"/>
      <c r="AK4089" s="28"/>
      <c r="AL4089" s="29"/>
      <c r="AM4089" s="29"/>
      <c r="AN4089" s="29"/>
      <c r="AO4089" s="29"/>
      <c r="AP4089" s="29"/>
      <c r="AQ4089" s="29"/>
      <c r="AR4089" s="29"/>
      <c r="AS4089" s="29"/>
      <c r="AT4089" s="29"/>
      <c r="AU4089" s="29"/>
      <c r="AV4089" s="29"/>
      <c r="AW4089" s="29"/>
      <c r="AX4089" s="29"/>
      <c r="AY4089" s="31"/>
      <c r="AZ4089" s="30"/>
      <c r="BA4089" s="35"/>
    </row>
    <row r="4090" spans="1:53" hidden="1" x14ac:dyDescent="0.25">
      <c r="A4090" s="27"/>
      <c r="B4090" s="27"/>
      <c r="C4090" s="27"/>
      <c r="D4090" s="27"/>
      <c r="E4090" s="27"/>
      <c r="F4090" s="27"/>
      <c r="G4090" s="27"/>
      <c r="H4090" s="27"/>
      <c r="I4090" s="27"/>
      <c r="J4090" s="27"/>
      <c r="K4090" s="27"/>
      <c r="L4090" s="27"/>
      <c r="M4090" s="42"/>
      <c r="N4090" s="42"/>
      <c r="O4090" s="42"/>
      <c r="P4090" s="42"/>
      <c r="Q4090" s="42"/>
      <c r="R4090" s="42"/>
      <c r="S4090" s="42"/>
      <c r="T4090" s="42"/>
      <c r="U4090" s="42"/>
      <c r="V4090" s="42"/>
      <c r="W4090" s="42"/>
      <c r="X4090" s="42"/>
      <c r="Y4090" s="41"/>
      <c r="Z4090" s="41"/>
      <c r="AA4090" s="43"/>
      <c r="AB4090" s="27"/>
      <c r="AC4090" s="27"/>
      <c r="AD4090" s="27"/>
      <c r="AE4090" s="44"/>
      <c r="AF4090" s="27"/>
      <c r="AG4090" s="28"/>
      <c r="AH4090" s="27"/>
      <c r="AI4090" s="27"/>
      <c r="AJ4090" s="27"/>
      <c r="AK4090" s="28"/>
      <c r="AL4090" s="29"/>
      <c r="AM4090" s="29"/>
      <c r="AN4090" s="29"/>
      <c r="AO4090" s="29"/>
      <c r="AP4090" s="29"/>
      <c r="AQ4090" s="29"/>
      <c r="AR4090" s="29"/>
      <c r="AS4090" s="29"/>
      <c r="AT4090" s="29"/>
      <c r="AU4090" s="29"/>
      <c r="AV4090" s="29"/>
      <c r="AW4090" s="29"/>
      <c r="AX4090" s="29"/>
      <c r="AY4090" s="31"/>
      <c r="AZ4090" s="30"/>
      <c r="BA4090" s="35"/>
    </row>
    <row r="4091" spans="1:53" hidden="1" x14ac:dyDescent="0.25">
      <c r="A4091" s="27"/>
      <c r="B4091" s="27"/>
      <c r="C4091" s="27"/>
      <c r="D4091" s="27"/>
      <c r="E4091" s="27"/>
      <c r="F4091" s="27"/>
      <c r="G4091" s="27"/>
      <c r="H4091" s="27"/>
      <c r="I4091" s="27"/>
      <c r="J4091" s="27"/>
      <c r="K4091" s="27"/>
      <c r="L4091" s="27"/>
      <c r="M4091" s="42"/>
      <c r="N4091" s="42"/>
      <c r="O4091" s="42"/>
      <c r="P4091" s="42"/>
      <c r="Q4091" s="42"/>
      <c r="R4091" s="42"/>
      <c r="S4091" s="42"/>
      <c r="T4091" s="42"/>
      <c r="U4091" s="42"/>
      <c r="V4091" s="42"/>
      <c r="W4091" s="42"/>
      <c r="X4091" s="42"/>
      <c r="Y4091" s="41"/>
      <c r="Z4091" s="41"/>
      <c r="AA4091" s="43"/>
      <c r="AB4091" s="27"/>
      <c r="AC4091" s="27"/>
      <c r="AD4091" s="27"/>
      <c r="AE4091" s="44"/>
      <c r="AF4091" s="27"/>
      <c r="AG4091" s="28"/>
      <c r="AH4091" s="27"/>
      <c r="AI4091" s="27"/>
      <c r="AJ4091" s="27"/>
      <c r="AK4091" s="28"/>
      <c r="AL4091" s="29"/>
      <c r="AM4091" s="29"/>
      <c r="AN4091" s="29"/>
      <c r="AO4091" s="29"/>
      <c r="AP4091" s="29"/>
      <c r="AQ4091" s="29"/>
      <c r="AR4091" s="29"/>
      <c r="AS4091" s="29"/>
      <c r="AT4091" s="29"/>
      <c r="AU4091" s="29"/>
      <c r="AV4091" s="29"/>
      <c r="AW4091" s="29"/>
      <c r="AX4091" s="29"/>
      <c r="AY4091" s="31"/>
      <c r="AZ4091" s="30"/>
      <c r="BA4091" s="35"/>
    </row>
    <row r="4092" spans="1:53" hidden="1" x14ac:dyDescent="0.25">
      <c r="A4092" s="27"/>
      <c r="B4092" s="27"/>
      <c r="C4092" s="27"/>
      <c r="D4092" s="27"/>
      <c r="E4092" s="27"/>
      <c r="F4092" s="27"/>
      <c r="G4092" s="27"/>
      <c r="H4092" s="27"/>
      <c r="I4092" s="27"/>
      <c r="J4092" s="27"/>
      <c r="K4092" s="27"/>
      <c r="L4092" s="27"/>
      <c r="M4092" s="42"/>
      <c r="N4092" s="42"/>
      <c r="O4092" s="42"/>
      <c r="P4092" s="42"/>
      <c r="Q4092" s="42"/>
      <c r="R4092" s="42"/>
      <c r="S4092" s="42"/>
      <c r="T4092" s="42"/>
      <c r="U4092" s="42"/>
      <c r="V4092" s="42"/>
      <c r="W4092" s="42"/>
      <c r="X4092" s="42"/>
      <c r="Y4092" s="41"/>
      <c r="Z4092" s="41"/>
      <c r="AA4092" s="43"/>
      <c r="AB4092" s="27"/>
      <c r="AC4092" s="27"/>
      <c r="AD4092" s="27"/>
      <c r="AE4092" s="44"/>
      <c r="AF4092" s="27"/>
      <c r="AG4092" s="28"/>
      <c r="AH4092" s="27"/>
      <c r="AI4092" s="27"/>
      <c r="AJ4092" s="27"/>
      <c r="AK4092" s="28"/>
      <c r="AL4092" s="29"/>
      <c r="AM4092" s="29"/>
      <c r="AN4092" s="29"/>
      <c r="AO4092" s="29"/>
      <c r="AP4092" s="29"/>
      <c r="AQ4092" s="29"/>
      <c r="AR4092" s="29"/>
      <c r="AS4092" s="29"/>
      <c r="AT4092" s="29"/>
      <c r="AU4092" s="29"/>
      <c r="AV4092" s="29"/>
      <c r="AW4092" s="29"/>
      <c r="AX4092" s="29"/>
      <c r="AY4092" s="31"/>
      <c r="AZ4092" s="30"/>
      <c r="BA4092" s="35"/>
    </row>
    <row r="4093" spans="1:53" hidden="1" x14ac:dyDescent="0.25">
      <c r="A4093" s="27"/>
      <c r="B4093" s="27"/>
      <c r="C4093" s="27"/>
      <c r="D4093" s="27"/>
      <c r="E4093" s="27"/>
      <c r="F4093" s="27"/>
      <c r="G4093" s="27"/>
      <c r="H4093" s="27"/>
      <c r="I4093" s="27"/>
      <c r="J4093" s="27"/>
      <c r="K4093" s="27"/>
      <c r="L4093" s="27"/>
      <c r="M4093" s="42"/>
      <c r="N4093" s="42"/>
      <c r="O4093" s="42"/>
      <c r="P4093" s="42"/>
      <c r="Q4093" s="42"/>
      <c r="R4093" s="42"/>
      <c r="S4093" s="42"/>
      <c r="T4093" s="42"/>
      <c r="U4093" s="42"/>
      <c r="V4093" s="42"/>
      <c r="W4093" s="42"/>
      <c r="X4093" s="42"/>
      <c r="Y4093" s="41"/>
      <c r="Z4093" s="41"/>
      <c r="AA4093" s="43"/>
      <c r="AB4093" s="27"/>
      <c r="AC4093" s="27"/>
      <c r="AD4093" s="27"/>
      <c r="AE4093" s="44"/>
      <c r="AF4093" s="27"/>
      <c r="AG4093" s="28"/>
      <c r="AH4093" s="27"/>
      <c r="AI4093" s="27"/>
      <c r="AJ4093" s="27"/>
      <c r="AK4093" s="28"/>
      <c r="AL4093" s="29"/>
      <c r="AM4093" s="29"/>
      <c r="AN4093" s="29"/>
      <c r="AO4093" s="29"/>
      <c r="AP4093" s="29"/>
      <c r="AQ4093" s="29"/>
      <c r="AR4093" s="29"/>
      <c r="AS4093" s="29"/>
      <c r="AT4093" s="29"/>
      <c r="AU4093" s="29"/>
      <c r="AV4093" s="29"/>
      <c r="AW4093" s="29"/>
      <c r="AX4093" s="29"/>
      <c r="AY4093" s="31"/>
      <c r="AZ4093" s="30"/>
      <c r="BA4093" s="35"/>
    </row>
    <row r="4094" spans="1:53" hidden="1" x14ac:dyDescent="0.25">
      <c r="A4094" s="27"/>
      <c r="B4094" s="27"/>
      <c r="C4094" s="27"/>
      <c r="D4094" s="27"/>
      <c r="E4094" s="27"/>
      <c r="F4094" s="27"/>
      <c r="G4094" s="27"/>
      <c r="H4094" s="27"/>
      <c r="I4094" s="27"/>
      <c r="J4094" s="27"/>
      <c r="K4094" s="27"/>
      <c r="L4094" s="27"/>
      <c r="M4094" s="42"/>
      <c r="N4094" s="42"/>
      <c r="O4094" s="42"/>
      <c r="P4094" s="42"/>
      <c r="Q4094" s="42"/>
      <c r="R4094" s="42"/>
      <c r="S4094" s="42"/>
      <c r="T4094" s="42"/>
      <c r="U4094" s="42"/>
      <c r="V4094" s="42"/>
      <c r="W4094" s="42"/>
      <c r="X4094" s="42"/>
      <c r="Y4094" s="41"/>
      <c r="Z4094" s="41"/>
      <c r="AA4094" s="43"/>
      <c r="AB4094" s="27"/>
      <c r="AC4094" s="27"/>
      <c r="AD4094" s="27"/>
      <c r="AE4094" s="44"/>
      <c r="AF4094" s="27"/>
      <c r="AG4094" s="28"/>
      <c r="AH4094" s="27"/>
      <c r="AI4094" s="27"/>
      <c r="AJ4094" s="27"/>
      <c r="AK4094" s="28"/>
      <c r="AL4094" s="29"/>
      <c r="AM4094" s="29"/>
      <c r="AN4094" s="29"/>
      <c r="AO4094" s="29"/>
      <c r="AP4094" s="29"/>
      <c r="AQ4094" s="29"/>
      <c r="AR4094" s="29"/>
      <c r="AS4094" s="29"/>
      <c r="AT4094" s="29"/>
      <c r="AU4094" s="29"/>
      <c r="AV4094" s="29"/>
      <c r="AW4094" s="29"/>
      <c r="AX4094" s="29"/>
      <c r="AY4094" s="31"/>
      <c r="AZ4094" s="30"/>
      <c r="BA4094" s="35"/>
    </row>
    <row r="4095" spans="1:53" hidden="1" x14ac:dyDescent="0.25">
      <c r="A4095" s="27"/>
      <c r="B4095" s="27"/>
      <c r="C4095" s="27"/>
      <c r="D4095" s="27"/>
      <c r="E4095" s="27"/>
      <c r="F4095" s="27"/>
      <c r="G4095" s="27"/>
      <c r="H4095" s="27"/>
      <c r="I4095" s="27"/>
      <c r="J4095" s="27"/>
      <c r="K4095" s="27"/>
      <c r="L4095" s="27"/>
      <c r="M4095" s="42"/>
      <c r="N4095" s="42"/>
      <c r="O4095" s="42"/>
      <c r="P4095" s="42"/>
      <c r="Q4095" s="42"/>
      <c r="R4095" s="42"/>
      <c r="S4095" s="42"/>
      <c r="T4095" s="42"/>
      <c r="U4095" s="42"/>
      <c r="V4095" s="42"/>
      <c r="W4095" s="42"/>
      <c r="X4095" s="42"/>
      <c r="Y4095" s="41"/>
      <c r="Z4095" s="41"/>
      <c r="AA4095" s="43"/>
      <c r="AB4095" s="27"/>
      <c r="AC4095" s="27"/>
      <c r="AD4095" s="27"/>
      <c r="AE4095" s="44"/>
      <c r="AF4095" s="27"/>
      <c r="AG4095" s="28"/>
      <c r="AH4095" s="27"/>
      <c r="AI4095" s="27"/>
      <c r="AJ4095" s="27"/>
      <c r="AK4095" s="28"/>
      <c r="AL4095" s="29"/>
      <c r="AM4095" s="29"/>
      <c r="AN4095" s="29"/>
      <c r="AO4095" s="29"/>
      <c r="AP4095" s="29"/>
      <c r="AQ4095" s="29"/>
      <c r="AR4095" s="29"/>
      <c r="AS4095" s="29"/>
      <c r="AT4095" s="29"/>
      <c r="AU4095" s="29"/>
      <c r="AV4095" s="29"/>
      <c r="AW4095" s="29"/>
      <c r="AX4095" s="29"/>
      <c r="AY4095" s="31"/>
      <c r="AZ4095" s="30"/>
      <c r="BA4095" s="35"/>
    </row>
    <row r="4096" spans="1:53" hidden="1" x14ac:dyDescent="0.25">
      <c r="A4096" s="27"/>
      <c r="B4096" s="27"/>
      <c r="C4096" s="27"/>
      <c r="D4096" s="27"/>
      <c r="E4096" s="27"/>
      <c r="F4096" s="27"/>
      <c r="G4096" s="27"/>
      <c r="H4096" s="27"/>
      <c r="I4096" s="27"/>
      <c r="J4096" s="27"/>
      <c r="K4096" s="27"/>
      <c r="L4096" s="27"/>
      <c r="M4096" s="42"/>
      <c r="N4096" s="42"/>
      <c r="O4096" s="42"/>
      <c r="P4096" s="42"/>
      <c r="Q4096" s="42"/>
      <c r="R4096" s="42"/>
      <c r="S4096" s="42"/>
      <c r="T4096" s="42"/>
      <c r="U4096" s="42"/>
      <c r="V4096" s="42"/>
      <c r="W4096" s="42"/>
      <c r="X4096" s="42"/>
      <c r="Y4096" s="41"/>
      <c r="Z4096" s="41"/>
      <c r="AA4096" s="43"/>
      <c r="AB4096" s="27"/>
      <c r="AC4096" s="27"/>
      <c r="AD4096" s="27"/>
      <c r="AE4096" s="44"/>
      <c r="AF4096" s="27"/>
      <c r="AG4096" s="28"/>
      <c r="AH4096" s="27"/>
      <c r="AI4096" s="27"/>
      <c r="AJ4096" s="27"/>
      <c r="AK4096" s="28"/>
      <c r="AL4096" s="29"/>
      <c r="AM4096" s="29"/>
      <c r="AN4096" s="29"/>
      <c r="AO4096" s="29"/>
      <c r="AP4096" s="29"/>
      <c r="AQ4096" s="29"/>
      <c r="AR4096" s="29"/>
      <c r="AS4096" s="29"/>
      <c r="AT4096" s="29"/>
      <c r="AU4096" s="29"/>
      <c r="AV4096" s="29"/>
      <c r="AW4096" s="29"/>
      <c r="AX4096" s="29"/>
      <c r="AY4096" s="31"/>
      <c r="AZ4096" s="30"/>
      <c r="BA4096" s="35"/>
    </row>
    <row r="4097" spans="1:53" hidden="1" x14ac:dyDescent="0.25">
      <c r="A4097" s="27"/>
      <c r="B4097" s="27"/>
      <c r="C4097" s="27"/>
      <c r="D4097" s="27"/>
      <c r="E4097" s="27"/>
      <c r="F4097" s="27"/>
      <c r="G4097" s="27"/>
      <c r="H4097" s="27"/>
      <c r="I4097" s="27"/>
      <c r="J4097" s="27"/>
      <c r="K4097" s="27"/>
      <c r="L4097" s="27"/>
      <c r="M4097" s="42"/>
      <c r="N4097" s="42"/>
      <c r="O4097" s="42"/>
      <c r="P4097" s="42"/>
      <c r="Q4097" s="42"/>
      <c r="R4097" s="42"/>
      <c r="S4097" s="42"/>
      <c r="T4097" s="42"/>
      <c r="U4097" s="42"/>
      <c r="V4097" s="42"/>
      <c r="W4097" s="42"/>
      <c r="X4097" s="42"/>
      <c r="Y4097" s="41"/>
      <c r="Z4097" s="41"/>
      <c r="AA4097" s="43"/>
      <c r="AB4097" s="27"/>
      <c r="AC4097" s="27"/>
      <c r="AD4097" s="27"/>
      <c r="AE4097" s="44"/>
      <c r="AF4097" s="27"/>
      <c r="AG4097" s="28"/>
      <c r="AH4097" s="27"/>
      <c r="AI4097" s="27"/>
      <c r="AJ4097" s="27"/>
      <c r="AK4097" s="28"/>
      <c r="AL4097" s="29"/>
      <c r="AM4097" s="29"/>
      <c r="AN4097" s="29"/>
      <c r="AO4097" s="29"/>
      <c r="AP4097" s="29"/>
      <c r="AQ4097" s="29"/>
      <c r="AR4097" s="29"/>
      <c r="AS4097" s="29"/>
      <c r="AT4097" s="29"/>
      <c r="AU4097" s="29"/>
      <c r="AV4097" s="29"/>
      <c r="AW4097" s="29"/>
      <c r="AX4097" s="29"/>
      <c r="AY4097" s="31"/>
      <c r="AZ4097" s="30"/>
      <c r="BA4097" s="35"/>
    </row>
    <row r="4098" spans="1:53" hidden="1" x14ac:dyDescent="0.25">
      <c r="A4098" s="27"/>
      <c r="B4098" s="27"/>
      <c r="C4098" s="27"/>
      <c r="D4098" s="27"/>
      <c r="E4098" s="27"/>
      <c r="F4098" s="27"/>
      <c r="G4098" s="27"/>
      <c r="H4098" s="27"/>
      <c r="I4098" s="27"/>
      <c r="J4098" s="27"/>
      <c r="K4098" s="27"/>
      <c r="L4098" s="27"/>
      <c r="M4098" s="42"/>
      <c r="N4098" s="42"/>
      <c r="O4098" s="42"/>
      <c r="P4098" s="42"/>
      <c r="Q4098" s="42"/>
      <c r="R4098" s="42"/>
      <c r="S4098" s="42"/>
      <c r="T4098" s="42"/>
      <c r="U4098" s="42"/>
      <c r="V4098" s="42"/>
      <c r="W4098" s="42"/>
      <c r="X4098" s="42"/>
      <c r="Y4098" s="41"/>
      <c r="Z4098" s="41"/>
      <c r="AA4098" s="43"/>
      <c r="AB4098" s="27"/>
      <c r="AC4098" s="27"/>
      <c r="AD4098" s="27"/>
      <c r="AE4098" s="44"/>
      <c r="AF4098" s="27"/>
      <c r="AG4098" s="28"/>
      <c r="AH4098" s="27"/>
      <c r="AI4098" s="27"/>
      <c r="AJ4098" s="27"/>
      <c r="AK4098" s="28"/>
      <c r="AL4098" s="29"/>
      <c r="AM4098" s="29"/>
      <c r="AN4098" s="29"/>
      <c r="AO4098" s="29"/>
      <c r="AP4098" s="29"/>
      <c r="AQ4098" s="29"/>
      <c r="AR4098" s="29"/>
      <c r="AS4098" s="29"/>
      <c r="AT4098" s="29"/>
      <c r="AU4098" s="29"/>
      <c r="AV4098" s="29"/>
      <c r="AW4098" s="29"/>
      <c r="AX4098" s="29"/>
      <c r="AY4098" s="31"/>
      <c r="AZ4098" s="30"/>
      <c r="BA4098" s="35"/>
    </row>
    <row r="4099" spans="1:53" hidden="1" x14ac:dyDescent="0.25">
      <c r="A4099" s="27"/>
      <c r="B4099" s="27"/>
      <c r="C4099" s="27"/>
      <c r="D4099" s="27"/>
      <c r="E4099" s="27"/>
      <c r="F4099" s="27"/>
      <c r="G4099" s="27"/>
      <c r="H4099" s="27"/>
      <c r="I4099" s="27"/>
      <c r="J4099" s="27"/>
      <c r="K4099" s="27"/>
      <c r="L4099" s="27"/>
      <c r="M4099" s="42"/>
      <c r="N4099" s="42"/>
      <c r="O4099" s="42"/>
      <c r="P4099" s="42"/>
      <c r="Q4099" s="42"/>
      <c r="R4099" s="42"/>
      <c r="S4099" s="42"/>
      <c r="T4099" s="42"/>
      <c r="U4099" s="42"/>
      <c r="V4099" s="42"/>
      <c r="W4099" s="42"/>
      <c r="X4099" s="42"/>
      <c r="Y4099" s="41"/>
      <c r="Z4099" s="41"/>
      <c r="AA4099" s="43"/>
      <c r="AB4099" s="27"/>
      <c r="AC4099" s="27"/>
      <c r="AD4099" s="27"/>
      <c r="AE4099" s="44"/>
      <c r="AF4099" s="27"/>
      <c r="AG4099" s="28"/>
      <c r="AH4099" s="27"/>
      <c r="AI4099" s="27"/>
      <c r="AJ4099" s="27"/>
      <c r="AK4099" s="28"/>
      <c r="AL4099" s="29"/>
      <c r="AM4099" s="29"/>
      <c r="AN4099" s="29"/>
      <c r="AO4099" s="29"/>
      <c r="AP4099" s="29"/>
      <c r="AQ4099" s="29"/>
      <c r="AR4099" s="29"/>
      <c r="AS4099" s="29"/>
      <c r="AT4099" s="29"/>
      <c r="AU4099" s="29"/>
      <c r="AV4099" s="29"/>
      <c r="AW4099" s="29"/>
      <c r="AX4099" s="29"/>
      <c r="AY4099" s="31"/>
      <c r="AZ4099" s="30"/>
      <c r="BA4099" s="35"/>
    </row>
    <row r="4100" spans="1:53" hidden="1" x14ac:dyDescent="0.25">
      <c r="A4100" s="27"/>
      <c r="B4100" s="27"/>
      <c r="C4100" s="27"/>
      <c r="D4100" s="27"/>
      <c r="E4100" s="27"/>
      <c r="F4100" s="27"/>
      <c r="G4100" s="27"/>
      <c r="H4100" s="27"/>
      <c r="I4100" s="27"/>
      <c r="J4100" s="27"/>
      <c r="K4100" s="27"/>
      <c r="L4100" s="27"/>
      <c r="M4100" s="42"/>
      <c r="N4100" s="42"/>
      <c r="O4100" s="42"/>
      <c r="P4100" s="42"/>
      <c r="Q4100" s="42"/>
      <c r="R4100" s="42"/>
      <c r="S4100" s="42"/>
      <c r="T4100" s="42"/>
      <c r="U4100" s="42"/>
      <c r="V4100" s="42"/>
      <c r="W4100" s="42"/>
      <c r="X4100" s="42"/>
      <c r="Y4100" s="41"/>
      <c r="Z4100" s="41"/>
      <c r="AA4100" s="43"/>
      <c r="AB4100" s="27"/>
      <c r="AC4100" s="27"/>
      <c r="AD4100" s="27"/>
      <c r="AE4100" s="44"/>
      <c r="AF4100" s="27"/>
      <c r="AG4100" s="28"/>
      <c r="AH4100" s="27"/>
      <c r="AI4100" s="27"/>
      <c r="AJ4100" s="27"/>
      <c r="AK4100" s="28"/>
      <c r="AL4100" s="29"/>
      <c r="AM4100" s="29"/>
      <c r="AN4100" s="29"/>
      <c r="AO4100" s="29"/>
      <c r="AP4100" s="29"/>
      <c r="AQ4100" s="29"/>
      <c r="AR4100" s="29"/>
      <c r="AS4100" s="29"/>
      <c r="AT4100" s="29"/>
      <c r="AU4100" s="29"/>
      <c r="AV4100" s="29"/>
      <c r="AW4100" s="29"/>
      <c r="AX4100" s="29"/>
      <c r="AY4100" s="31"/>
      <c r="AZ4100" s="30"/>
      <c r="BA4100" s="35"/>
    </row>
    <row r="4101" spans="1:53" hidden="1" x14ac:dyDescent="0.25">
      <c r="A4101" s="27"/>
      <c r="B4101" s="27"/>
      <c r="C4101" s="27"/>
      <c r="D4101" s="27"/>
      <c r="E4101" s="27"/>
      <c r="F4101" s="27"/>
      <c r="G4101" s="27"/>
      <c r="H4101" s="27"/>
      <c r="I4101" s="27"/>
      <c r="J4101" s="27"/>
      <c r="K4101" s="27"/>
      <c r="L4101" s="27"/>
      <c r="M4101" s="42"/>
      <c r="N4101" s="42"/>
      <c r="O4101" s="42"/>
      <c r="P4101" s="42"/>
      <c r="Q4101" s="42"/>
      <c r="R4101" s="42"/>
      <c r="S4101" s="42"/>
      <c r="T4101" s="42"/>
      <c r="U4101" s="42"/>
      <c r="V4101" s="42"/>
      <c r="W4101" s="42"/>
      <c r="X4101" s="42"/>
      <c r="Y4101" s="41"/>
      <c r="Z4101" s="41"/>
      <c r="AA4101" s="43"/>
      <c r="AB4101" s="27"/>
      <c r="AC4101" s="27"/>
      <c r="AD4101" s="27"/>
      <c r="AE4101" s="44"/>
      <c r="AF4101" s="27"/>
      <c r="AG4101" s="28"/>
      <c r="AH4101" s="27"/>
      <c r="AI4101" s="27"/>
      <c r="AJ4101" s="27"/>
      <c r="AK4101" s="28"/>
      <c r="AL4101" s="29"/>
      <c r="AM4101" s="29"/>
      <c r="AN4101" s="29"/>
      <c r="AO4101" s="29"/>
      <c r="AP4101" s="29"/>
      <c r="AQ4101" s="29"/>
      <c r="AR4101" s="29"/>
      <c r="AS4101" s="29"/>
      <c r="AT4101" s="29"/>
      <c r="AU4101" s="29"/>
      <c r="AV4101" s="29"/>
      <c r="AW4101" s="29"/>
      <c r="AX4101" s="29"/>
      <c r="AY4101" s="31"/>
      <c r="AZ4101" s="30"/>
      <c r="BA4101" s="35"/>
    </row>
    <row r="4102" spans="1:53" hidden="1" x14ac:dyDescent="0.25">
      <c r="A4102" s="27"/>
      <c r="B4102" s="27"/>
      <c r="C4102" s="27"/>
      <c r="D4102" s="27"/>
      <c r="E4102" s="27"/>
      <c r="F4102" s="27"/>
      <c r="G4102" s="27"/>
      <c r="H4102" s="27"/>
      <c r="I4102" s="27"/>
      <c r="J4102" s="27"/>
      <c r="K4102" s="27"/>
      <c r="L4102" s="27"/>
      <c r="M4102" s="42"/>
      <c r="N4102" s="42"/>
      <c r="O4102" s="42"/>
      <c r="P4102" s="42"/>
      <c r="Q4102" s="42"/>
      <c r="R4102" s="42"/>
      <c r="S4102" s="42"/>
      <c r="T4102" s="42"/>
      <c r="U4102" s="42"/>
      <c r="V4102" s="42"/>
      <c r="W4102" s="42"/>
      <c r="X4102" s="42"/>
      <c r="Y4102" s="41"/>
      <c r="Z4102" s="41"/>
      <c r="AA4102" s="43"/>
      <c r="AB4102" s="27"/>
      <c r="AC4102" s="27"/>
      <c r="AD4102" s="27"/>
      <c r="AE4102" s="44"/>
      <c r="AF4102" s="27"/>
      <c r="AG4102" s="28"/>
      <c r="AH4102" s="27"/>
      <c r="AI4102" s="27"/>
      <c r="AJ4102" s="27"/>
      <c r="AK4102" s="28"/>
      <c r="AL4102" s="29"/>
      <c r="AM4102" s="29"/>
      <c r="AN4102" s="29"/>
      <c r="AO4102" s="29"/>
      <c r="AP4102" s="29"/>
      <c r="AQ4102" s="29"/>
      <c r="AR4102" s="29"/>
      <c r="AS4102" s="29"/>
      <c r="AT4102" s="29"/>
      <c r="AU4102" s="29"/>
      <c r="AV4102" s="29"/>
      <c r="AW4102" s="29"/>
      <c r="AX4102" s="29"/>
      <c r="AY4102" s="31"/>
      <c r="AZ4102" s="30"/>
      <c r="BA4102" s="35"/>
    </row>
    <row r="4103" spans="1:53" hidden="1" x14ac:dyDescent="0.25">
      <c r="A4103" s="27"/>
      <c r="B4103" s="27"/>
      <c r="C4103" s="27"/>
      <c r="D4103" s="27"/>
      <c r="E4103" s="27"/>
      <c r="F4103" s="27"/>
      <c r="G4103" s="27"/>
      <c r="H4103" s="27"/>
      <c r="I4103" s="27"/>
      <c r="J4103" s="27"/>
      <c r="K4103" s="27"/>
      <c r="L4103" s="27"/>
      <c r="M4103" s="42"/>
      <c r="N4103" s="42"/>
      <c r="O4103" s="42"/>
      <c r="P4103" s="42"/>
      <c r="Q4103" s="42"/>
      <c r="R4103" s="42"/>
      <c r="S4103" s="42"/>
      <c r="T4103" s="42"/>
      <c r="U4103" s="42"/>
      <c r="V4103" s="42"/>
      <c r="W4103" s="42"/>
      <c r="X4103" s="42"/>
      <c r="Y4103" s="41"/>
      <c r="Z4103" s="41"/>
      <c r="AA4103" s="43"/>
      <c r="AB4103" s="27"/>
      <c r="AC4103" s="27"/>
      <c r="AD4103" s="27"/>
      <c r="AE4103" s="44"/>
      <c r="AF4103" s="27"/>
      <c r="AG4103" s="28"/>
      <c r="AH4103" s="27"/>
      <c r="AI4103" s="27"/>
      <c r="AJ4103" s="27"/>
      <c r="AK4103" s="28"/>
      <c r="AL4103" s="29"/>
      <c r="AM4103" s="29"/>
      <c r="AN4103" s="29"/>
      <c r="AO4103" s="29"/>
      <c r="AP4103" s="29"/>
      <c r="AQ4103" s="29"/>
      <c r="AR4103" s="29"/>
      <c r="AS4103" s="29"/>
      <c r="AT4103" s="29"/>
      <c r="AU4103" s="29"/>
      <c r="AV4103" s="29"/>
      <c r="AW4103" s="29"/>
      <c r="AX4103" s="29"/>
      <c r="AY4103" s="31"/>
      <c r="AZ4103" s="30"/>
      <c r="BA4103" s="35"/>
    </row>
    <row r="4104" spans="1:53" hidden="1" x14ac:dyDescent="0.25">
      <c r="A4104" s="27"/>
      <c r="B4104" s="27"/>
      <c r="C4104" s="27"/>
      <c r="D4104" s="27"/>
      <c r="E4104" s="27"/>
      <c r="F4104" s="27"/>
      <c r="G4104" s="27"/>
      <c r="H4104" s="27"/>
      <c r="I4104" s="27"/>
      <c r="J4104" s="27"/>
      <c r="K4104" s="27"/>
      <c r="L4104" s="27"/>
      <c r="M4104" s="42"/>
      <c r="N4104" s="42"/>
      <c r="O4104" s="42"/>
      <c r="P4104" s="42"/>
      <c r="Q4104" s="42"/>
      <c r="R4104" s="42"/>
      <c r="S4104" s="42"/>
      <c r="T4104" s="42"/>
      <c r="U4104" s="42"/>
      <c r="V4104" s="42"/>
      <c r="W4104" s="42"/>
      <c r="X4104" s="42"/>
      <c r="Y4104" s="41"/>
      <c r="Z4104" s="41"/>
      <c r="AA4104" s="43"/>
      <c r="AB4104" s="27"/>
      <c r="AC4104" s="27"/>
      <c r="AD4104" s="27"/>
      <c r="AE4104" s="44"/>
      <c r="AF4104" s="27"/>
      <c r="AG4104" s="28"/>
      <c r="AH4104" s="27"/>
      <c r="AI4104" s="27"/>
      <c r="AJ4104" s="27"/>
      <c r="AK4104" s="28"/>
      <c r="AL4104" s="29"/>
      <c r="AM4104" s="29"/>
      <c r="AN4104" s="29"/>
      <c r="AO4104" s="29"/>
      <c r="AP4104" s="29"/>
      <c r="AQ4104" s="29"/>
      <c r="AR4104" s="29"/>
      <c r="AS4104" s="29"/>
      <c r="AT4104" s="29"/>
      <c r="AU4104" s="29"/>
      <c r="AV4104" s="29"/>
      <c r="AW4104" s="29"/>
      <c r="AX4104" s="29"/>
      <c r="AY4104" s="31"/>
      <c r="AZ4104" s="30"/>
      <c r="BA4104" s="35"/>
    </row>
    <row r="4105" spans="1:53" hidden="1" x14ac:dyDescent="0.25">
      <c r="A4105" s="27"/>
      <c r="B4105" s="27"/>
      <c r="C4105" s="27"/>
      <c r="D4105" s="27"/>
      <c r="E4105" s="27"/>
      <c r="F4105" s="27"/>
      <c r="G4105" s="27"/>
      <c r="H4105" s="27"/>
      <c r="I4105" s="27"/>
      <c r="J4105" s="27"/>
      <c r="K4105" s="27"/>
      <c r="L4105" s="27"/>
      <c r="M4105" s="42"/>
      <c r="N4105" s="42"/>
      <c r="O4105" s="42"/>
      <c r="P4105" s="42"/>
      <c r="Q4105" s="42"/>
      <c r="R4105" s="42"/>
      <c r="S4105" s="42"/>
      <c r="T4105" s="42"/>
      <c r="U4105" s="42"/>
      <c r="V4105" s="42"/>
      <c r="W4105" s="42"/>
      <c r="X4105" s="42"/>
      <c r="Y4105" s="41"/>
      <c r="Z4105" s="41"/>
      <c r="AA4105" s="43"/>
      <c r="AB4105" s="27"/>
      <c r="AC4105" s="27"/>
      <c r="AD4105" s="27"/>
      <c r="AE4105" s="44"/>
      <c r="AF4105" s="27"/>
      <c r="AG4105" s="28"/>
      <c r="AH4105" s="27"/>
      <c r="AI4105" s="27"/>
      <c r="AJ4105" s="27"/>
      <c r="AK4105" s="28"/>
      <c r="AL4105" s="29"/>
      <c r="AM4105" s="29"/>
      <c r="AN4105" s="29"/>
      <c r="AO4105" s="29"/>
      <c r="AP4105" s="29"/>
      <c r="AQ4105" s="29"/>
      <c r="AR4105" s="29"/>
      <c r="AS4105" s="29"/>
      <c r="AT4105" s="29"/>
      <c r="AU4105" s="29"/>
      <c r="AV4105" s="29"/>
      <c r="AW4105" s="29"/>
      <c r="AX4105" s="29"/>
      <c r="AY4105" s="31"/>
      <c r="AZ4105" s="30"/>
      <c r="BA4105" s="35"/>
    </row>
    <row r="4106" spans="1:53" hidden="1" x14ac:dyDescent="0.25">
      <c r="A4106" s="27"/>
      <c r="B4106" s="27"/>
      <c r="C4106" s="27"/>
      <c r="D4106" s="27"/>
      <c r="E4106" s="27"/>
      <c r="F4106" s="27"/>
      <c r="G4106" s="27"/>
      <c r="H4106" s="27"/>
      <c r="I4106" s="27"/>
      <c r="J4106" s="27"/>
      <c r="K4106" s="27"/>
      <c r="L4106" s="27"/>
      <c r="M4106" s="42"/>
      <c r="N4106" s="42"/>
      <c r="O4106" s="42"/>
      <c r="P4106" s="42"/>
      <c r="Q4106" s="42"/>
      <c r="R4106" s="42"/>
      <c r="S4106" s="42"/>
      <c r="T4106" s="42"/>
      <c r="U4106" s="42"/>
      <c r="V4106" s="42"/>
      <c r="W4106" s="42"/>
      <c r="X4106" s="42"/>
      <c r="Y4106" s="41"/>
      <c r="Z4106" s="41"/>
      <c r="AA4106" s="43"/>
      <c r="AB4106" s="27"/>
      <c r="AC4106" s="27"/>
      <c r="AD4106" s="27"/>
      <c r="AE4106" s="44"/>
      <c r="AF4106" s="27"/>
      <c r="AG4106" s="28"/>
      <c r="AH4106" s="27"/>
      <c r="AI4106" s="27"/>
      <c r="AJ4106" s="27"/>
      <c r="AK4106" s="28"/>
      <c r="AL4106" s="29"/>
      <c r="AM4106" s="29"/>
      <c r="AN4106" s="29"/>
      <c r="AO4106" s="29"/>
      <c r="AP4106" s="29"/>
      <c r="AQ4106" s="29"/>
      <c r="AR4106" s="29"/>
      <c r="AS4106" s="29"/>
      <c r="AT4106" s="29"/>
      <c r="AU4106" s="29"/>
      <c r="AV4106" s="29"/>
      <c r="AW4106" s="29"/>
      <c r="AX4106" s="29"/>
      <c r="AY4106" s="31"/>
      <c r="AZ4106" s="30"/>
      <c r="BA4106" s="35"/>
    </row>
    <row r="4107" spans="1:53" hidden="1" x14ac:dyDescent="0.25">
      <c r="A4107" s="27"/>
      <c r="B4107" s="27"/>
      <c r="C4107" s="27"/>
      <c r="D4107" s="27"/>
      <c r="E4107" s="27"/>
      <c r="F4107" s="27"/>
      <c r="G4107" s="27"/>
      <c r="H4107" s="27"/>
      <c r="I4107" s="27"/>
      <c r="J4107" s="27"/>
      <c r="K4107" s="27"/>
      <c r="L4107" s="27"/>
      <c r="M4107" s="42"/>
      <c r="N4107" s="42"/>
      <c r="O4107" s="42"/>
      <c r="P4107" s="42"/>
      <c r="Q4107" s="42"/>
      <c r="R4107" s="42"/>
      <c r="S4107" s="42"/>
      <c r="T4107" s="42"/>
      <c r="U4107" s="42"/>
      <c r="V4107" s="42"/>
      <c r="W4107" s="42"/>
      <c r="X4107" s="42"/>
      <c r="Y4107" s="41"/>
      <c r="Z4107" s="41"/>
      <c r="AA4107" s="43"/>
      <c r="AB4107" s="27"/>
      <c r="AC4107" s="27"/>
      <c r="AD4107" s="27"/>
      <c r="AE4107" s="44"/>
      <c r="AF4107" s="27"/>
      <c r="AG4107" s="28"/>
      <c r="AH4107" s="27"/>
      <c r="AI4107" s="27"/>
      <c r="AJ4107" s="27"/>
      <c r="AK4107" s="28"/>
      <c r="AL4107" s="29"/>
      <c r="AM4107" s="29"/>
      <c r="AN4107" s="29"/>
      <c r="AO4107" s="29"/>
      <c r="AP4107" s="29"/>
      <c r="AQ4107" s="29"/>
      <c r="AR4107" s="29"/>
      <c r="AS4107" s="29"/>
      <c r="AT4107" s="29"/>
      <c r="AU4107" s="29"/>
      <c r="AV4107" s="29"/>
      <c r="AW4107" s="29"/>
      <c r="AX4107" s="29"/>
      <c r="AY4107" s="31"/>
      <c r="AZ4107" s="30"/>
      <c r="BA4107" s="35"/>
    </row>
    <row r="4108" spans="1:53" hidden="1" x14ac:dyDescent="0.25">
      <c r="A4108" s="27"/>
      <c r="B4108" s="27"/>
      <c r="C4108" s="27"/>
      <c r="D4108" s="27"/>
      <c r="E4108" s="27"/>
      <c r="F4108" s="27"/>
      <c r="G4108" s="27"/>
      <c r="H4108" s="27"/>
      <c r="I4108" s="27"/>
      <c r="J4108" s="27"/>
      <c r="K4108" s="27"/>
      <c r="L4108" s="27"/>
      <c r="M4108" s="42"/>
      <c r="N4108" s="42"/>
      <c r="O4108" s="42"/>
      <c r="P4108" s="42"/>
      <c r="Q4108" s="42"/>
      <c r="R4108" s="42"/>
      <c r="S4108" s="42"/>
      <c r="T4108" s="42"/>
      <c r="U4108" s="42"/>
      <c r="V4108" s="42"/>
      <c r="W4108" s="42"/>
      <c r="X4108" s="42"/>
      <c r="Y4108" s="41"/>
      <c r="Z4108" s="41"/>
      <c r="AA4108" s="43"/>
      <c r="AB4108" s="27"/>
      <c r="AC4108" s="27"/>
      <c r="AD4108" s="27"/>
      <c r="AE4108" s="44"/>
      <c r="AF4108" s="27"/>
      <c r="AG4108" s="28"/>
      <c r="AH4108" s="27"/>
      <c r="AI4108" s="27"/>
      <c r="AJ4108" s="27"/>
      <c r="AK4108" s="28"/>
      <c r="AL4108" s="29"/>
      <c r="AM4108" s="29"/>
      <c r="AN4108" s="29"/>
      <c r="AO4108" s="29"/>
      <c r="AP4108" s="29"/>
      <c r="AQ4108" s="29"/>
      <c r="AR4108" s="29"/>
      <c r="AS4108" s="29"/>
      <c r="AT4108" s="29"/>
      <c r="AU4108" s="29"/>
      <c r="AV4108" s="29"/>
      <c r="AW4108" s="29"/>
      <c r="AX4108" s="29"/>
      <c r="AY4108" s="31"/>
      <c r="AZ4108" s="30"/>
      <c r="BA4108" s="35"/>
    </row>
    <row r="4109" spans="1:53" hidden="1" x14ac:dyDescent="0.25">
      <c r="A4109" s="27"/>
      <c r="B4109" s="27"/>
      <c r="C4109" s="27"/>
      <c r="D4109" s="27"/>
      <c r="E4109" s="27"/>
      <c r="F4109" s="27"/>
      <c r="G4109" s="27"/>
      <c r="H4109" s="27"/>
      <c r="I4109" s="27"/>
      <c r="J4109" s="27"/>
      <c r="K4109" s="27"/>
      <c r="L4109" s="27"/>
      <c r="M4109" s="42"/>
      <c r="N4109" s="42"/>
      <c r="O4109" s="42"/>
      <c r="P4109" s="42"/>
      <c r="Q4109" s="42"/>
      <c r="R4109" s="42"/>
      <c r="S4109" s="42"/>
      <c r="T4109" s="42"/>
      <c r="U4109" s="42"/>
      <c r="V4109" s="42"/>
      <c r="W4109" s="42"/>
      <c r="X4109" s="42"/>
      <c r="Y4109" s="41"/>
      <c r="Z4109" s="41"/>
      <c r="AA4109" s="43"/>
      <c r="AB4109" s="27"/>
      <c r="AC4109" s="27"/>
      <c r="AD4109" s="27"/>
      <c r="AE4109" s="44"/>
      <c r="AF4109" s="27"/>
      <c r="AG4109" s="28"/>
      <c r="AH4109" s="27"/>
      <c r="AI4109" s="27"/>
      <c r="AJ4109" s="27"/>
      <c r="AK4109" s="28"/>
      <c r="AL4109" s="29"/>
      <c r="AM4109" s="29"/>
      <c r="AN4109" s="29"/>
      <c r="AO4109" s="29"/>
      <c r="AP4109" s="29"/>
      <c r="AQ4109" s="29"/>
      <c r="AR4109" s="29"/>
      <c r="AS4109" s="29"/>
      <c r="AT4109" s="29"/>
      <c r="AU4109" s="29"/>
      <c r="AV4109" s="29"/>
      <c r="AW4109" s="29"/>
      <c r="AX4109" s="29"/>
      <c r="AY4109" s="31"/>
      <c r="AZ4109" s="30"/>
      <c r="BA4109" s="35"/>
    </row>
    <row r="4110" spans="1:53" hidden="1" x14ac:dyDescent="0.25">
      <c r="A4110" s="27"/>
      <c r="B4110" s="27"/>
      <c r="C4110" s="27"/>
      <c r="D4110" s="27"/>
      <c r="E4110" s="27"/>
      <c r="F4110" s="27"/>
      <c r="G4110" s="27"/>
      <c r="H4110" s="27"/>
      <c r="I4110" s="27"/>
      <c r="J4110" s="27"/>
      <c r="K4110" s="27"/>
      <c r="L4110" s="27"/>
      <c r="M4110" s="42"/>
      <c r="N4110" s="42"/>
      <c r="O4110" s="42"/>
      <c r="P4110" s="42"/>
      <c r="Q4110" s="42"/>
      <c r="R4110" s="42"/>
      <c r="S4110" s="42"/>
      <c r="T4110" s="42"/>
      <c r="U4110" s="42"/>
      <c r="V4110" s="42"/>
      <c r="W4110" s="42"/>
      <c r="X4110" s="42"/>
      <c r="Y4110" s="41"/>
      <c r="Z4110" s="41"/>
      <c r="AA4110" s="43"/>
      <c r="AB4110" s="27"/>
      <c r="AC4110" s="27"/>
      <c r="AD4110" s="27"/>
      <c r="AE4110" s="44"/>
      <c r="AF4110" s="27"/>
      <c r="AG4110" s="28"/>
      <c r="AH4110" s="27"/>
      <c r="AI4110" s="27"/>
      <c r="AJ4110" s="27"/>
      <c r="AK4110" s="28"/>
      <c r="AL4110" s="29"/>
      <c r="AM4110" s="29"/>
      <c r="AN4110" s="29"/>
      <c r="AO4110" s="29"/>
      <c r="AP4110" s="29"/>
      <c r="AQ4110" s="29"/>
      <c r="AR4110" s="29"/>
      <c r="AS4110" s="29"/>
      <c r="AT4110" s="29"/>
      <c r="AU4110" s="29"/>
      <c r="AV4110" s="29"/>
      <c r="AW4110" s="29"/>
      <c r="AX4110" s="29"/>
      <c r="AY4110" s="31"/>
      <c r="AZ4110" s="30"/>
      <c r="BA4110" s="35"/>
    </row>
    <row r="4111" spans="1:53" hidden="1" x14ac:dyDescent="0.25">
      <c r="A4111" s="27"/>
      <c r="B4111" s="27"/>
      <c r="C4111" s="27"/>
      <c r="D4111" s="27"/>
      <c r="E4111" s="27"/>
      <c r="F4111" s="27"/>
      <c r="G4111" s="27"/>
      <c r="H4111" s="27"/>
      <c r="I4111" s="27"/>
      <c r="J4111" s="27"/>
      <c r="K4111" s="27"/>
      <c r="L4111" s="27"/>
      <c r="M4111" s="42"/>
      <c r="N4111" s="42"/>
      <c r="O4111" s="42"/>
      <c r="P4111" s="42"/>
      <c r="Q4111" s="42"/>
      <c r="R4111" s="42"/>
      <c r="S4111" s="42"/>
      <c r="T4111" s="42"/>
      <c r="U4111" s="42"/>
      <c r="V4111" s="42"/>
      <c r="W4111" s="42"/>
      <c r="X4111" s="42"/>
      <c r="Y4111" s="41"/>
      <c r="Z4111" s="41"/>
      <c r="AA4111" s="43"/>
      <c r="AB4111" s="27"/>
      <c r="AC4111" s="27"/>
      <c r="AD4111" s="27"/>
      <c r="AE4111" s="44"/>
      <c r="AF4111" s="27"/>
      <c r="AG4111" s="28"/>
      <c r="AH4111" s="27"/>
      <c r="AI4111" s="27"/>
      <c r="AJ4111" s="27"/>
      <c r="AK4111" s="28"/>
      <c r="AL4111" s="29"/>
      <c r="AM4111" s="29"/>
      <c r="AN4111" s="29"/>
      <c r="AO4111" s="29"/>
      <c r="AP4111" s="29"/>
      <c r="AQ4111" s="29"/>
      <c r="AR4111" s="29"/>
      <c r="AS4111" s="29"/>
      <c r="AT4111" s="29"/>
      <c r="AU4111" s="29"/>
      <c r="AV4111" s="29"/>
      <c r="AW4111" s="29"/>
      <c r="AX4111" s="29"/>
      <c r="AY4111" s="31"/>
      <c r="AZ4111" s="30"/>
      <c r="BA4111" s="35"/>
    </row>
    <row r="4112" spans="1:53" hidden="1" x14ac:dyDescent="0.25">
      <c r="A4112" s="27"/>
      <c r="B4112" s="27"/>
      <c r="C4112" s="27"/>
      <c r="D4112" s="27"/>
      <c r="E4112" s="27"/>
      <c r="F4112" s="27"/>
      <c r="G4112" s="27"/>
      <c r="H4112" s="27"/>
      <c r="I4112" s="27"/>
      <c r="J4112" s="27"/>
      <c r="K4112" s="27"/>
      <c r="L4112" s="27"/>
      <c r="M4112" s="42"/>
      <c r="N4112" s="42"/>
      <c r="O4112" s="42"/>
      <c r="P4112" s="42"/>
      <c r="Q4112" s="42"/>
      <c r="R4112" s="42"/>
      <c r="S4112" s="42"/>
      <c r="T4112" s="42"/>
      <c r="U4112" s="42"/>
      <c r="V4112" s="42"/>
      <c r="W4112" s="42"/>
      <c r="X4112" s="42"/>
      <c r="Y4112" s="41"/>
      <c r="Z4112" s="41"/>
      <c r="AA4112" s="43"/>
      <c r="AB4112" s="27"/>
      <c r="AC4112" s="27"/>
      <c r="AD4112" s="27"/>
      <c r="AE4112" s="44"/>
      <c r="AF4112" s="27"/>
      <c r="AG4112" s="28"/>
      <c r="AH4112" s="27"/>
      <c r="AI4112" s="27"/>
      <c r="AJ4112" s="27"/>
      <c r="AK4112" s="28"/>
      <c r="AL4112" s="29"/>
      <c r="AM4112" s="29"/>
      <c r="AN4112" s="29"/>
      <c r="AO4112" s="29"/>
      <c r="AP4112" s="29"/>
      <c r="AQ4112" s="29"/>
      <c r="AR4112" s="29"/>
      <c r="AS4112" s="29"/>
      <c r="AT4112" s="29"/>
      <c r="AU4112" s="29"/>
      <c r="AV4112" s="29"/>
      <c r="AW4112" s="29"/>
      <c r="AX4112" s="29"/>
      <c r="AY4112" s="31"/>
      <c r="AZ4112" s="30"/>
      <c r="BA4112" s="35"/>
    </row>
    <row r="4113" spans="1:53" hidden="1" x14ac:dyDescent="0.25">
      <c r="A4113" s="27"/>
      <c r="B4113" s="27"/>
      <c r="C4113" s="27"/>
      <c r="D4113" s="27"/>
      <c r="E4113" s="27"/>
      <c r="F4113" s="27"/>
      <c r="G4113" s="27"/>
      <c r="H4113" s="27"/>
      <c r="I4113" s="27"/>
      <c r="J4113" s="27"/>
      <c r="K4113" s="27"/>
      <c r="L4113" s="27"/>
      <c r="M4113" s="42"/>
      <c r="N4113" s="42"/>
      <c r="O4113" s="42"/>
      <c r="P4113" s="42"/>
      <c r="Q4113" s="42"/>
      <c r="R4113" s="42"/>
      <c r="S4113" s="42"/>
      <c r="T4113" s="42"/>
      <c r="U4113" s="42"/>
      <c r="V4113" s="42"/>
      <c r="W4113" s="42"/>
      <c r="X4113" s="42"/>
      <c r="Y4113" s="41"/>
      <c r="Z4113" s="41"/>
      <c r="AA4113" s="43"/>
      <c r="AB4113" s="27"/>
      <c r="AC4113" s="27"/>
      <c r="AD4113" s="27"/>
      <c r="AE4113" s="44"/>
      <c r="AF4113" s="27"/>
      <c r="AG4113" s="28"/>
      <c r="AH4113" s="27"/>
      <c r="AI4113" s="27"/>
      <c r="AJ4113" s="27"/>
      <c r="AK4113" s="28"/>
      <c r="AL4113" s="29"/>
      <c r="AM4113" s="29"/>
      <c r="AN4113" s="29"/>
      <c r="AO4113" s="29"/>
      <c r="AP4113" s="29"/>
      <c r="AQ4113" s="29"/>
      <c r="AR4113" s="29"/>
      <c r="AS4113" s="29"/>
      <c r="AT4113" s="29"/>
      <c r="AU4113" s="29"/>
      <c r="AV4113" s="29"/>
      <c r="AW4113" s="29"/>
      <c r="AX4113" s="29"/>
      <c r="AY4113" s="31"/>
      <c r="AZ4113" s="30"/>
      <c r="BA4113" s="35"/>
    </row>
    <row r="4114" spans="1:53" hidden="1" x14ac:dyDescent="0.25">
      <c r="A4114" s="27"/>
      <c r="B4114" s="27"/>
      <c r="C4114" s="27"/>
      <c r="D4114" s="27"/>
      <c r="E4114" s="27"/>
      <c r="F4114" s="27"/>
      <c r="G4114" s="27"/>
      <c r="H4114" s="27"/>
      <c r="I4114" s="27"/>
      <c r="J4114" s="27"/>
      <c r="K4114" s="27"/>
      <c r="L4114" s="27"/>
      <c r="M4114" s="42"/>
      <c r="N4114" s="42"/>
      <c r="O4114" s="42"/>
      <c r="P4114" s="42"/>
      <c r="Q4114" s="42"/>
      <c r="R4114" s="42"/>
      <c r="S4114" s="42"/>
      <c r="T4114" s="42"/>
      <c r="U4114" s="42"/>
      <c r="V4114" s="42"/>
      <c r="W4114" s="42"/>
      <c r="X4114" s="42"/>
      <c r="Y4114" s="41"/>
      <c r="Z4114" s="41"/>
      <c r="AA4114" s="43"/>
      <c r="AB4114" s="27"/>
      <c r="AC4114" s="27"/>
      <c r="AD4114" s="27"/>
      <c r="AE4114" s="44"/>
      <c r="AF4114" s="27"/>
      <c r="AG4114" s="28"/>
      <c r="AH4114" s="27"/>
      <c r="AI4114" s="27"/>
      <c r="AJ4114" s="27"/>
      <c r="AK4114" s="28"/>
      <c r="AL4114" s="29"/>
      <c r="AM4114" s="29"/>
      <c r="AN4114" s="29"/>
      <c r="AO4114" s="29"/>
      <c r="AP4114" s="29"/>
      <c r="AQ4114" s="29"/>
      <c r="AR4114" s="29"/>
      <c r="AS4114" s="29"/>
      <c r="AT4114" s="29"/>
      <c r="AU4114" s="29"/>
      <c r="AV4114" s="29"/>
      <c r="AW4114" s="29"/>
      <c r="AX4114" s="29"/>
      <c r="AY4114" s="31"/>
      <c r="AZ4114" s="30"/>
      <c r="BA4114" s="35"/>
    </row>
    <row r="4115" spans="1:53" hidden="1" x14ac:dyDescent="0.25">
      <c r="A4115" s="27"/>
      <c r="B4115" s="27"/>
      <c r="C4115" s="27"/>
      <c r="D4115" s="27"/>
      <c r="E4115" s="27"/>
      <c r="F4115" s="27"/>
      <c r="G4115" s="27"/>
      <c r="H4115" s="27"/>
      <c r="I4115" s="27"/>
      <c r="J4115" s="27"/>
      <c r="K4115" s="27"/>
      <c r="L4115" s="27"/>
      <c r="M4115" s="42"/>
      <c r="N4115" s="42"/>
      <c r="O4115" s="42"/>
      <c r="P4115" s="42"/>
      <c r="Q4115" s="42"/>
      <c r="R4115" s="42"/>
      <c r="S4115" s="42"/>
      <c r="T4115" s="42"/>
      <c r="U4115" s="42"/>
      <c r="V4115" s="42"/>
      <c r="W4115" s="42"/>
      <c r="X4115" s="42"/>
      <c r="Y4115" s="41"/>
      <c r="Z4115" s="41"/>
      <c r="AA4115" s="43"/>
      <c r="AB4115" s="27"/>
      <c r="AC4115" s="27"/>
      <c r="AD4115" s="27"/>
      <c r="AE4115" s="44"/>
      <c r="AF4115" s="27"/>
      <c r="AG4115" s="28"/>
      <c r="AH4115" s="27"/>
      <c r="AI4115" s="27"/>
      <c r="AJ4115" s="27"/>
      <c r="AK4115" s="28"/>
      <c r="AL4115" s="29"/>
      <c r="AM4115" s="29"/>
      <c r="AN4115" s="29"/>
      <c r="AO4115" s="29"/>
      <c r="AP4115" s="29"/>
      <c r="AQ4115" s="29"/>
      <c r="AR4115" s="29"/>
      <c r="AS4115" s="29"/>
      <c r="AT4115" s="29"/>
      <c r="AU4115" s="29"/>
      <c r="AV4115" s="29"/>
      <c r="AW4115" s="29"/>
      <c r="AX4115" s="29"/>
      <c r="AY4115" s="31"/>
      <c r="AZ4115" s="30"/>
      <c r="BA4115" s="35"/>
    </row>
    <row r="4116" spans="1:53" hidden="1" x14ac:dyDescent="0.25">
      <c r="A4116" s="27"/>
      <c r="B4116" s="27"/>
      <c r="C4116" s="27"/>
      <c r="D4116" s="27"/>
      <c r="E4116" s="27"/>
      <c r="F4116" s="27"/>
      <c r="G4116" s="27"/>
      <c r="H4116" s="27"/>
      <c r="I4116" s="27"/>
      <c r="J4116" s="27"/>
      <c r="K4116" s="27"/>
      <c r="L4116" s="27"/>
      <c r="M4116" s="42"/>
      <c r="N4116" s="42"/>
      <c r="O4116" s="42"/>
      <c r="P4116" s="42"/>
      <c r="Q4116" s="42"/>
      <c r="R4116" s="42"/>
      <c r="S4116" s="42"/>
      <c r="T4116" s="42"/>
      <c r="U4116" s="42"/>
      <c r="V4116" s="42"/>
      <c r="W4116" s="42"/>
      <c r="X4116" s="42"/>
      <c r="Y4116" s="41"/>
      <c r="Z4116" s="41"/>
      <c r="AA4116" s="43"/>
      <c r="AB4116" s="27"/>
      <c r="AC4116" s="27"/>
      <c r="AD4116" s="27"/>
      <c r="AE4116" s="44"/>
      <c r="AF4116" s="27"/>
      <c r="AG4116" s="28"/>
      <c r="AH4116" s="27"/>
      <c r="AI4116" s="27"/>
      <c r="AJ4116" s="27"/>
      <c r="AK4116" s="28"/>
      <c r="AL4116" s="29"/>
      <c r="AM4116" s="29"/>
      <c r="AN4116" s="29"/>
      <c r="AO4116" s="29"/>
      <c r="AP4116" s="29"/>
      <c r="AQ4116" s="29"/>
      <c r="AR4116" s="29"/>
      <c r="AS4116" s="29"/>
      <c r="AT4116" s="29"/>
      <c r="AU4116" s="29"/>
      <c r="AV4116" s="29"/>
      <c r="AW4116" s="29"/>
      <c r="AX4116" s="29"/>
      <c r="AY4116" s="31"/>
      <c r="AZ4116" s="30"/>
      <c r="BA4116" s="35"/>
    </row>
    <row r="4117" spans="1:53" hidden="1" x14ac:dyDescent="0.25">
      <c r="A4117" s="27"/>
      <c r="B4117" s="27"/>
      <c r="C4117" s="27"/>
      <c r="D4117" s="27"/>
      <c r="E4117" s="27"/>
      <c r="F4117" s="27"/>
      <c r="G4117" s="27"/>
      <c r="H4117" s="27"/>
      <c r="I4117" s="27"/>
      <c r="J4117" s="27"/>
      <c r="K4117" s="27"/>
      <c r="L4117" s="27"/>
      <c r="M4117" s="42"/>
      <c r="N4117" s="42"/>
      <c r="O4117" s="42"/>
      <c r="P4117" s="42"/>
      <c r="Q4117" s="42"/>
      <c r="R4117" s="42"/>
      <c r="S4117" s="42"/>
      <c r="T4117" s="42"/>
      <c r="U4117" s="42"/>
      <c r="V4117" s="42"/>
      <c r="W4117" s="42"/>
      <c r="X4117" s="42"/>
      <c r="Y4117" s="41"/>
      <c r="Z4117" s="41"/>
      <c r="AA4117" s="43"/>
      <c r="AB4117" s="27"/>
      <c r="AC4117" s="27"/>
      <c r="AD4117" s="27"/>
      <c r="AE4117" s="44"/>
      <c r="AF4117" s="27"/>
      <c r="AG4117" s="28"/>
      <c r="AH4117" s="27"/>
      <c r="AI4117" s="27"/>
      <c r="AJ4117" s="27"/>
      <c r="AK4117" s="28"/>
      <c r="AL4117" s="29"/>
      <c r="AM4117" s="29"/>
      <c r="AN4117" s="29"/>
      <c r="AO4117" s="29"/>
      <c r="AP4117" s="29"/>
      <c r="AQ4117" s="29"/>
      <c r="AR4117" s="29"/>
      <c r="AS4117" s="29"/>
      <c r="AT4117" s="29"/>
      <c r="AU4117" s="29"/>
      <c r="AV4117" s="29"/>
      <c r="AW4117" s="29"/>
      <c r="AX4117" s="29"/>
      <c r="AY4117" s="31"/>
      <c r="AZ4117" s="30"/>
      <c r="BA4117" s="35"/>
    </row>
    <row r="4118" spans="1:53" hidden="1" x14ac:dyDescent="0.25">
      <c r="A4118" s="27"/>
      <c r="B4118" s="27"/>
      <c r="C4118" s="27"/>
      <c r="D4118" s="27"/>
      <c r="E4118" s="27"/>
      <c r="F4118" s="27"/>
      <c r="G4118" s="27"/>
      <c r="H4118" s="27"/>
      <c r="I4118" s="27"/>
      <c r="J4118" s="27"/>
      <c r="K4118" s="27"/>
      <c r="L4118" s="27"/>
      <c r="M4118" s="42"/>
      <c r="N4118" s="42"/>
      <c r="O4118" s="42"/>
      <c r="P4118" s="42"/>
      <c r="Q4118" s="42"/>
      <c r="R4118" s="42"/>
      <c r="S4118" s="42"/>
      <c r="T4118" s="42"/>
      <c r="U4118" s="42"/>
      <c r="V4118" s="42"/>
      <c r="W4118" s="42"/>
      <c r="X4118" s="42"/>
      <c r="Y4118" s="41"/>
      <c r="Z4118" s="41"/>
      <c r="AA4118" s="43"/>
      <c r="AB4118" s="27"/>
      <c r="AC4118" s="27"/>
      <c r="AD4118" s="27"/>
      <c r="AE4118" s="44"/>
      <c r="AF4118" s="27"/>
      <c r="AG4118" s="28"/>
      <c r="AH4118" s="27"/>
      <c r="AI4118" s="27"/>
      <c r="AJ4118" s="27"/>
      <c r="AK4118" s="28"/>
      <c r="AL4118" s="29"/>
      <c r="AM4118" s="29"/>
      <c r="AN4118" s="29"/>
      <c r="AO4118" s="29"/>
      <c r="AP4118" s="29"/>
      <c r="AQ4118" s="29"/>
      <c r="AR4118" s="29"/>
      <c r="AS4118" s="29"/>
      <c r="AT4118" s="29"/>
      <c r="AU4118" s="29"/>
      <c r="AV4118" s="29"/>
      <c r="AW4118" s="29"/>
      <c r="AX4118" s="29"/>
      <c r="AY4118" s="31"/>
      <c r="AZ4118" s="30"/>
      <c r="BA4118" s="35"/>
    </row>
    <row r="4119" spans="1:53" hidden="1" x14ac:dyDescent="0.25">
      <c r="A4119" s="27"/>
      <c r="B4119" s="27"/>
      <c r="C4119" s="27"/>
      <c r="D4119" s="27"/>
      <c r="E4119" s="27"/>
      <c r="F4119" s="27"/>
      <c r="G4119" s="27"/>
      <c r="H4119" s="27"/>
      <c r="I4119" s="27"/>
      <c r="J4119" s="27"/>
      <c r="K4119" s="27"/>
      <c r="L4119" s="27"/>
      <c r="M4119" s="42"/>
      <c r="N4119" s="42"/>
      <c r="O4119" s="42"/>
      <c r="P4119" s="42"/>
      <c r="Q4119" s="42"/>
      <c r="R4119" s="42"/>
      <c r="S4119" s="42"/>
      <c r="T4119" s="42"/>
      <c r="U4119" s="42"/>
      <c r="V4119" s="42"/>
      <c r="W4119" s="42"/>
      <c r="X4119" s="42"/>
      <c r="Y4119" s="41"/>
      <c r="Z4119" s="41"/>
      <c r="AA4119" s="43"/>
      <c r="AB4119" s="27"/>
      <c r="AC4119" s="27"/>
      <c r="AD4119" s="27"/>
      <c r="AE4119" s="44"/>
      <c r="AF4119" s="27"/>
      <c r="AG4119" s="28"/>
      <c r="AH4119" s="27"/>
      <c r="AI4119" s="27"/>
      <c r="AJ4119" s="27"/>
      <c r="AK4119" s="28"/>
      <c r="AL4119" s="29"/>
      <c r="AM4119" s="29"/>
      <c r="AN4119" s="29"/>
      <c r="AO4119" s="29"/>
      <c r="AP4119" s="29"/>
      <c r="AQ4119" s="29"/>
      <c r="AR4119" s="29"/>
      <c r="AS4119" s="29"/>
      <c r="AT4119" s="29"/>
      <c r="AU4119" s="29"/>
      <c r="AV4119" s="29"/>
      <c r="AW4119" s="29"/>
      <c r="AX4119" s="29"/>
      <c r="AY4119" s="31"/>
      <c r="AZ4119" s="30"/>
      <c r="BA4119" s="35"/>
    </row>
    <row r="4120" spans="1:53" hidden="1" x14ac:dyDescent="0.25">
      <c r="A4120" s="27"/>
      <c r="B4120" s="27"/>
      <c r="C4120" s="27"/>
      <c r="D4120" s="27"/>
      <c r="E4120" s="27"/>
      <c r="F4120" s="27"/>
      <c r="G4120" s="27"/>
      <c r="H4120" s="27"/>
      <c r="I4120" s="27"/>
      <c r="J4120" s="27"/>
      <c r="K4120" s="27"/>
      <c r="L4120" s="27"/>
      <c r="M4120" s="42"/>
      <c r="N4120" s="42"/>
      <c r="O4120" s="42"/>
      <c r="P4120" s="42"/>
      <c r="Q4120" s="42"/>
      <c r="R4120" s="42"/>
      <c r="S4120" s="42"/>
      <c r="T4120" s="42"/>
      <c r="U4120" s="42"/>
      <c r="V4120" s="42"/>
      <c r="W4120" s="42"/>
      <c r="X4120" s="42"/>
      <c r="Y4120" s="41"/>
      <c r="Z4120" s="41"/>
      <c r="AA4120" s="43"/>
      <c r="AB4120" s="27"/>
      <c r="AC4120" s="27"/>
      <c r="AD4120" s="27"/>
      <c r="AE4120" s="44"/>
      <c r="AF4120" s="27"/>
      <c r="AG4120" s="28"/>
      <c r="AH4120" s="27"/>
      <c r="AI4120" s="27"/>
      <c r="AJ4120" s="27"/>
      <c r="AK4120" s="28"/>
      <c r="AL4120" s="29"/>
      <c r="AM4120" s="29"/>
      <c r="AN4120" s="29"/>
      <c r="AO4120" s="29"/>
      <c r="AP4120" s="29"/>
      <c r="AQ4120" s="29"/>
      <c r="AR4120" s="29"/>
      <c r="AS4120" s="29"/>
      <c r="AT4120" s="29"/>
      <c r="AU4120" s="29"/>
      <c r="AV4120" s="29"/>
      <c r="AW4120" s="29"/>
      <c r="AX4120" s="29"/>
      <c r="AY4120" s="31"/>
      <c r="AZ4120" s="30"/>
      <c r="BA4120" s="35"/>
    </row>
    <row r="4121" spans="1:53" hidden="1" x14ac:dyDescent="0.25">
      <c r="A4121" s="27"/>
      <c r="B4121" s="27"/>
      <c r="C4121" s="27"/>
      <c r="D4121" s="27"/>
      <c r="E4121" s="27"/>
      <c r="F4121" s="27"/>
      <c r="G4121" s="27"/>
      <c r="H4121" s="27"/>
      <c r="I4121" s="27"/>
      <c r="J4121" s="27"/>
      <c r="K4121" s="27"/>
      <c r="L4121" s="27"/>
      <c r="M4121" s="42"/>
      <c r="N4121" s="42"/>
      <c r="O4121" s="42"/>
      <c r="P4121" s="42"/>
      <c r="Q4121" s="42"/>
      <c r="R4121" s="42"/>
      <c r="S4121" s="42"/>
      <c r="T4121" s="42"/>
      <c r="U4121" s="42"/>
      <c r="V4121" s="42"/>
      <c r="W4121" s="42"/>
      <c r="X4121" s="42"/>
      <c r="Y4121" s="41"/>
      <c r="Z4121" s="41"/>
      <c r="AA4121" s="43"/>
      <c r="AB4121" s="27"/>
      <c r="AC4121" s="27"/>
      <c r="AD4121" s="27"/>
      <c r="AE4121" s="44"/>
      <c r="AF4121" s="27"/>
      <c r="AG4121" s="28"/>
      <c r="AH4121" s="27"/>
      <c r="AI4121" s="27"/>
      <c r="AJ4121" s="27"/>
      <c r="AK4121" s="28"/>
      <c r="AL4121" s="29"/>
      <c r="AM4121" s="29"/>
      <c r="AN4121" s="29"/>
      <c r="AO4121" s="29"/>
      <c r="AP4121" s="29"/>
      <c r="AQ4121" s="29"/>
      <c r="AR4121" s="29"/>
      <c r="AS4121" s="29"/>
      <c r="AT4121" s="29"/>
      <c r="AU4121" s="29"/>
      <c r="AV4121" s="29"/>
      <c r="AW4121" s="29"/>
      <c r="AX4121" s="29"/>
      <c r="AY4121" s="31"/>
      <c r="AZ4121" s="30"/>
      <c r="BA4121" s="35"/>
    </row>
    <row r="4122" spans="1:53" hidden="1" x14ac:dyDescent="0.25">
      <c r="A4122" s="27"/>
      <c r="B4122" s="27"/>
      <c r="C4122" s="27"/>
      <c r="D4122" s="27"/>
      <c r="E4122" s="27"/>
      <c r="F4122" s="27"/>
      <c r="G4122" s="27"/>
      <c r="H4122" s="27"/>
      <c r="I4122" s="27"/>
      <c r="J4122" s="27"/>
      <c r="K4122" s="27"/>
      <c r="L4122" s="27"/>
      <c r="M4122" s="42"/>
      <c r="N4122" s="42"/>
      <c r="O4122" s="42"/>
      <c r="P4122" s="42"/>
      <c r="Q4122" s="42"/>
      <c r="R4122" s="42"/>
      <c r="S4122" s="42"/>
      <c r="T4122" s="42"/>
      <c r="U4122" s="42"/>
      <c r="V4122" s="42"/>
      <c r="W4122" s="42"/>
      <c r="X4122" s="42"/>
      <c r="Y4122" s="41"/>
      <c r="Z4122" s="41"/>
      <c r="AA4122" s="43"/>
      <c r="AB4122" s="27"/>
      <c r="AC4122" s="27"/>
      <c r="AD4122" s="27"/>
      <c r="AE4122" s="44"/>
      <c r="AF4122" s="27"/>
      <c r="AG4122" s="28"/>
      <c r="AH4122" s="27"/>
      <c r="AI4122" s="27"/>
      <c r="AJ4122" s="27"/>
      <c r="AK4122" s="28"/>
      <c r="AL4122" s="29"/>
      <c r="AM4122" s="29"/>
      <c r="AN4122" s="29"/>
      <c r="AO4122" s="29"/>
      <c r="AP4122" s="29"/>
      <c r="AQ4122" s="29"/>
      <c r="AR4122" s="29"/>
      <c r="AS4122" s="29"/>
      <c r="AT4122" s="29"/>
      <c r="AU4122" s="29"/>
      <c r="AV4122" s="29"/>
      <c r="AW4122" s="29"/>
      <c r="AX4122" s="29"/>
      <c r="AY4122" s="31"/>
      <c r="AZ4122" s="30"/>
      <c r="BA4122" s="35"/>
    </row>
    <row r="4123" spans="1:53" hidden="1" x14ac:dyDescent="0.25">
      <c r="A4123" s="27"/>
      <c r="B4123" s="27"/>
      <c r="C4123" s="27"/>
      <c r="D4123" s="27"/>
      <c r="E4123" s="27"/>
      <c r="F4123" s="27"/>
      <c r="G4123" s="27"/>
      <c r="H4123" s="27"/>
      <c r="I4123" s="27"/>
      <c r="J4123" s="27"/>
      <c r="K4123" s="27"/>
      <c r="L4123" s="27"/>
      <c r="M4123" s="42"/>
      <c r="N4123" s="42"/>
      <c r="O4123" s="42"/>
      <c r="P4123" s="42"/>
      <c r="Q4123" s="42"/>
      <c r="R4123" s="42"/>
      <c r="S4123" s="42"/>
      <c r="T4123" s="42"/>
      <c r="U4123" s="42"/>
      <c r="V4123" s="42"/>
      <c r="W4123" s="42"/>
      <c r="X4123" s="42"/>
      <c r="Y4123" s="41"/>
      <c r="Z4123" s="41"/>
      <c r="AA4123" s="43"/>
      <c r="AB4123" s="27"/>
      <c r="AC4123" s="27"/>
      <c r="AD4123" s="27"/>
      <c r="AE4123" s="44"/>
      <c r="AF4123" s="27"/>
      <c r="AG4123" s="28"/>
      <c r="AH4123" s="27"/>
      <c r="AI4123" s="27"/>
      <c r="AJ4123" s="27"/>
      <c r="AK4123" s="28"/>
      <c r="AL4123" s="29"/>
      <c r="AM4123" s="29"/>
      <c r="AN4123" s="29"/>
      <c r="AO4123" s="29"/>
      <c r="AP4123" s="29"/>
      <c r="AQ4123" s="29"/>
      <c r="AR4123" s="29"/>
      <c r="AS4123" s="29"/>
      <c r="AT4123" s="29"/>
      <c r="AU4123" s="29"/>
      <c r="AV4123" s="29"/>
      <c r="AW4123" s="29"/>
      <c r="AX4123" s="29"/>
      <c r="AY4123" s="31"/>
      <c r="AZ4123" s="30"/>
      <c r="BA4123" s="35"/>
    </row>
    <row r="4124" spans="1:53" hidden="1" x14ac:dyDescent="0.25">
      <c r="A4124" s="27"/>
      <c r="B4124" s="27"/>
      <c r="C4124" s="27"/>
      <c r="D4124" s="27"/>
      <c r="E4124" s="27"/>
      <c r="F4124" s="27"/>
      <c r="G4124" s="27"/>
      <c r="H4124" s="27"/>
      <c r="I4124" s="27"/>
      <c r="J4124" s="27"/>
      <c r="K4124" s="27"/>
      <c r="L4124" s="27"/>
      <c r="M4124" s="42"/>
      <c r="N4124" s="42"/>
      <c r="O4124" s="42"/>
      <c r="P4124" s="42"/>
      <c r="Q4124" s="42"/>
      <c r="R4124" s="42"/>
      <c r="S4124" s="42"/>
      <c r="T4124" s="42"/>
      <c r="U4124" s="42"/>
      <c r="V4124" s="42"/>
      <c r="W4124" s="42"/>
      <c r="X4124" s="42"/>
      <c r="Y4124" s="41"/>
      <c r="Z4124" s="41"/>
      <c r="AA4124" s="43"/>
      <c r="AB4124" s="27"/>
      <c r="AC4124" s="27"/>
      <c r="AD4124" s="27"/>
      <c r="AE4124" s="44"/>
      <c r="AF4124" s="27"/>
      <c r="AG4124" s="28"/>
      <c r="AH4124" s="27"/>
      <c r="AI4124" s="27"/>
      <c r="AJ4124" s="27"/>
      <c r="AK4124" s="28"/>
      <c r="AL4124" s="29"/>
      <c r="AM4124" s="29"/>
      <c r="AN4124" s="29"/>
      <c r="AO4124" s="29"/>
      <c r="AP4124" s="29"/>
      <c r="AQ4124" s="29"/>
      <c r="AR4124" s="29"/>
      <c r="AS4124" s="29"/>
      <c r="AT4124" s="29"/>
      <c r="AU4124" s="29"/>
      <c r="AV4124" s="29"/>
      <c r="AW4124" s="29"/>
      <c r="AX4124" s="29"/>
      <c r="AY4124" s="31"/>
      <c r="AZ4124" s="30"/>
      <c r="BA4124" s="35"/>
    </row>
    <row r="4125" spans="1:53" hidden="1" x14ac:dyDescent="0.25">
      <c r="A4125" s="27"/>
      <c r="B4125" s="27"/>
      <c r="C4125" s="27"/>
      <c r="D4125" s="27"/>
      <c r="E4125" s="27"/>
      <c r="F4125" s="27"/>
      <c r="G4125" s="27"/>
      <c r="H4125" s="27"/>
      <c r="I4125" s="27"/>
      <c r="J4125" s="27"/>
      <c r="K4125" s="27"/>
      <c r="L4125" s="27"/>
      <c r="M4125" s="42"/>
      <c r="N4125" s="42"/>
      <c r="O4125" s="42"/>
      <c r="P4125" s="42"/>
      <c r="Q4125" s="42"/>
      <c r="R4125" s="42"/>
      <c r="S4125" s="42"/>
      <c r="T4125" s="42"/>
      <c r="U4125" s="42"/>
      <c r="V4125" s="42"/>
      <c r="W4125" s="42"/>
      <c r="X4125" s="42"/>
      <c r="Y4125" s="41"/>
      <c r="Z4125" s="41"/>
      <c r="AA4125" s="43"/>
      <c r="AB4125" s="27"/>
      <c r="AC4125" s="27"/>
      <c r="AD4125" s="27"/>
      <c r="AE4125" s="44"/>
      <c r="AF4125" s="27"/>
      <c r="AG4125" s="28"/>
      <c r="AH4125" s="27"/>
      <c r="AI4125" s="27"/>
      <c r="AJ4125" s="27"/>
      <c r="AK4125" s="28"/>
      <c r="AL4125" s="29"/>
      <c r="AM4125" s="29"/>
      <c r="AN4125" s="29"/>
      <c r="AO4125" s="29"/>
      <c r="AP4125" s="29"/>
      <c r="AQ4125" s="29"/>
      <c r="AR4125" s="29"/>
      <c r="AS4125" s="29"/>
      <c r="AT4125" s="29"/>
      <c r="AU4125" s="29"/>
      <c r="AV4125" s="29"/>
      <c r="AW4125" s="29"/>
      <c r="AX4125" s="29"/>
      <c r="AY4125" s="31"/>
      <c r="AZ4125" s="30"/>
      <c r="BA4125" s="35"/>
    </row>
    <row r="4126" spans="1:53" hidden="1" x14ac:dyDescent="0.25">
      <c r="A4126" s="27"/>
      <c r="B4126" s="27"/>
      <c r="C4126" s="27"/>
      <c r="D4126" s="27"/>
      <c r="E4126" s="27"/>
      <c r="F4126" s="27"/>
      <c r="G4126" s="27"/>
      <c r="H4126" s="27"/>
      <c r="I4126" s="27"/>
      <c r="J4126" s="27"/>
      <c r="K4126" s="27"/>
      <c r="L4126" s="27"/>
      <c r="M4126" s="42"/>
      <c r="N4126" s="42"/>
      <c r="O4126" s="42"/>
      <c r="P4126" s="42"/>
      <c r="Q4126" s="42"/>
      <c r="R4126" s="42"/>
      <c r="S4126" s="42"/>
      <c r="T4126" s="42"/>
      <c r="U4126" s="42"/>
      <c r="V4126" s="42"/>
      <c r="W4126" s="42"/>
      <c r="X4126" s="42"/>
      <c r="Y4126" s="41"/>
      <c r="Z4126" s="41"/>
      <c r="AA4126" s="43"/>
      <c r="AB4126" s="27"/>
      <c r="AC4126" s="27"/>
      <c r="AD4126" s="27"/>
      <c r="AE4126" s="44"/>
      <c r="AF4126" s="27"/>
      <c r="AG4126" s="28"/>
      <c r="AH4126" s="27"/>
      <c r="AI4126" s="27"/>
      <c r="AJ4126" s="27"/>
      <c r="AK4126" s="28"/>
      <c r="AL4126" s="29"/>
      <c r="AM4126" s="29"/>
      <c r="AN4126" s="29"/>
      <c r="AO4126" s="29"/>
      <c r="AP4126" s="29"/>
      <c r="AQ4126" s="29"/>
      <c r="AR4126" s="29"/>
      <c r="AS4126" s="29"/>
      <c r="AT4126" s="29"/>
      <c r="AU4126" s="29"/>
      <c r="AV4126" s="29"/>
      <c r="AW4126" s="29"/>
      <c r="AX4126" s="29"/>
      <c r="AY4126" s="31"/>
      <c r="AZ4126" s="30"/>
      <c r="BA4126" s="35"/>
    </row>
    <row r="4127" spans="1:53" hidden="1" x14ac:dyDescent="0.25">
      <c r="A4127" s="27"/>
      <c r="B4127" s="27"/>
      <c r="C4127" s="27"/>
      <c r="D4127" s="27"/>
      <c r="E4127" s="27"/>
      <c r="F4127" s="27"/>
      <c r="G4127" s="27"/>
      <c r="H4127" s="27"/>
      <c r="I4127" s="27"/>
      <c r="J4127" s="27"/>
      <c r="K4127" s="27"/>
      <c r="L4127" s="27"/>
      <c r="M4127" s="42"/>
      <c r="N4127" s="42"/>
      <c r="O4127" s="42"/>
      <c r="P4127" s="42"/>
      <c r="Q4127" s="42"/>
      <c r="R4127" s="42"/>
      <c r="S4127" s="42"/>
      <c r="T4127" s="42"/>
      <c r="U4127" s="42"/>
      <c r="V4127" s="42"/>
      <c r="W4127" s="42"/>
      <c r="X4127" s="42"/>
      <c r="Y4127" s="41"/>
      <c r="Z4127" s="41"/>
      <c r="AA4127" s="43"/>
      <c r="AB4127" s="27"/>
      <c r="AC4127" s="27"/>
      <c r="AD4127" s="27"/>
      <c r="AE4127" s="44"/>
      <c r="AF4127" s="27"/>
      <c r="AG4127" s="28"/>
      <c r="AH4127" s="27"/>
      <c r="AI4127" s="27"/>
      <c r="AJ4127" s="27"/>
      <c r="AK4127" s="28"/>
      <c r="AL4127" s="29"/>
      <c r="AM4127" s="29"/>
      <c r="AN4127" s="29"/>
      <c r="AO4127" s="29"/>
      <c r="AP4127" s="29"/>
      <c r="AQ4127" s="29"/>
      <c r="AR4127" s="29"/>
      <c r="AS4127" s="29"/>
      <c r="AT4127" s="29"/>
      <c r="AU4127" s="29"/>
      <c r="AV4127" s="29"/>
      <c r="AW4127" s="29"/>
      <c r="AX4127" s="29"/>
      <c r="AY4127" s="31"/>
      <c r="AZ4127" s="30"/>
      <c r="BA4127" s="35"/>
    </row>
    <row r="4128" spans="1:53" hidden="1" x14ac:dyDescent="0.25">
      <c r="A4128" s="27"/>
      <c r="B4128" s="27"/>
      <c r="C4128" s="27"/>
      <c r="D4128" s="27"/>
      <c r="E4128" s="27"/>
      <c r="F4128" s="27"/>
      <c r="G4128" s="27"/>
      <c r="H4128" s="27"/>
      <c r="I4128" s="27"/>
      <c r="J4128" s="27"/>
      <c r="K4128" s="27"/>
      <c r="L4128" s="27"/>
      <c r="M4128" s="42"/>
      <c r="N4128" s="42"/>
      <c r="O4128" s="42"/>
      <c r="P4128" s="42"/>
      <c r="Q4128" s="42"/>
      <c r="R4128" s="42"/>
      <c r="S4128" s="42"/>
      <c r="T4128" s="42"/>
      <c r="U4128" s="42"/>
      <c r="V4128" s="42"/>
      <c r="W4128" s="42"/>
      <c r="X4128" s="42"/>
      <c r="Y4128" s="41"/>
      <c r="Z4128" s="41"/>
      <c r="AA4128" s="43"/>
      <c r="AB4128" s="27"/>
      <c r="AC4128" s="27"/>
      <c r="AD4128" s="27"/>
      <c r="AE4128" s="44"/>
      <c r="AF4128" s="27"/>
      <c r="AG4128" s="28"/>
      <c r="AH4128" s="27"/>
      <c r="AI4128" s="27"/>
      <c r="AJ4128" s="27"/>
      <c r="AK4128" s="28"/>
      <c r="AL4128" s="29"/>
      <c r="AM4128" s="29"/>
      <c r="AN4128" s="29"/>
      <c r="AO4128" s="29"/>
      <c r="AP4128" s="29"/>
      <c r="AQ4128" s="29"/>
      <c r="AR4128" s="29"/>
      <c r="AS4128" s="29"/>
      <c r="AT4128" s="29"/>
      <c r="AU4128" s="29"/>
      <c r="AV4128" s="29"/>
      <c r="AW4128" s="29"/>
      <c r="AX4128" s="29"/>
      <c r="AY4128" s="31"/>
      <c r="AZ4128" s="30"/>
      <c r="BA4128" s="35"/>
    </row>
    <row r="4129" spans="1:53" hidden="1" x14ac:dyDescent="0.25">
      <c r="A4129" s="27"/>
      <c r="B4129" s="27"/>
      <c r="C4129" s="27"/>
      <c r="D4129" s="27"/>
      <c r="E4129" s="27"/>
      <c r="F4129" s="27"/>
      <c r="G4129" s="27"/>
      <c r="H4129" s="27"/>
      <c r="I4129" s="27"/>
      <c r="J4129" s="27"/>
      <c r="K4129" s="27"/>
      <c r="L4129" s="27"/>
      <c r="M4129" s="42"/>
      <c r="N4129" s="42"/>
      <c r="O4129" s="42"/>
      <c r="P4129" s="42"/>
      <c r="Q4129" s="42"/>
      <c r="R4129" s="42"/>
      <c r="S4129" s="42"/>
      <c r="T4129" s="42"/>
      <c r="U4129" s="42"/>
      <c r="V4129" s="42"/>
      <c r="W4129" s="42"/>
      <c r="X4129" s="42"/>
      <c r="Y4129" s="41"/>
      <c r="Z4129" s="41"/>
      <c r="AA4129" s="43"/>
      <c r="AB4129" s="27"/>
      <c r="AC4129" s="27"/>
      <c r="AD4129" s="27"/>
      <c r="AE4129" s="44"/>
      <c r="AF4129" s="27"/>
      <c r="AG4129" s="28"/>
      <c r="AH4129" s="27"/>
      <c r="AI4129" s="27"/>
      <c r="AJ4129" s="27"/>
      <c r="AK4129" s="28"/>
      <c r="AL4129" s="29"/>
      <c r="AM4129" s="29"/>
      <c r="AN4129" s="29"/>
      <c r="AO4129" s="29"/>
      <c r="AP4129" s="29"/>
      <c r="AQ4129" s="29"/>
      <c r="AR4129" s="29"/>
      <c r="AS4129" s="29"/>
      <c r="AT4129" s="29"/>
      <c r="AU4129" s="29"/>
      <c r="AV4129" s="29"/>
      <c r="AW4129" s="29"/>
      <c r="AX4129" s="29"/>
      <c r="AY4129" s="31"/>
      <c r="AZ4129" s="30"/>
      <c r="BA4129" s="35"/>
    </row>
    <row r="4130" spans="1:53" hidden="1" x14ac:dyDescent="0.25">
      <c r="A4130" s="27"/>
      <c r="B4130" s="27"/>
      <c r="C4130" s="27"/>
      <c r="D4130" s="27"/>
      <c r="E4130" s="27"/>
      <c r="F4130" s="27"/>
      <c r="G4130" s="27"/>
      <c r="H4130" s="27"/>
      <c r="I4130" s="27"/>
      <c r="J4130" s="27"/>
      <c r="K4130" s="27"/>
      <c r="L4130" s="27"/>
      <c r="M4130" s="42"/>
      <c r="N4130" s="42"/>
      <c r="O4130" s="42"/>
      <c r="P4130" s="42"/>
      <c r="Q4130" s="42"/>
      <c r="R4130" s="42"/>
      <c r="S4130" s="42"/>
      <c r="T4130" s="42"/>
      <c r="U4130" s="42"/>
      <c r="V4130" s="42"/>
      <c r="W4130" s="42"/>
      <c r="X4130" s="42"/>
      <c r="Y4130" s="41"/>
      <c r="Z4130" s="41"/>
      <c r="AA4130" s="43"/>
      <c r="AB4130" s="27"/>
      <c r="AC4130" s="27"/>
      <c r="AD4130" s="27"/>
      <c r="AE4130" s="44"/>
      <c r="AF4130" s="27"/>
      <c r="AG4130" s="28"/>
      <c r="AH4130" s="27"/>
      <c r="AI4130" s="27"/>
      <c r="AJ4130" s="27"/>
      <c r="AK4130" s="28"/>
      <c r="AL4130" s="29"/>
      <c r="AM4130" s="29"/>
      <c r="AN4130" s="29"/>
      <c r="AO4130" s="29"/>
      <c r="AP4130" s="29"/>
      <c r="AQ4130" s="29"/>
      <c r="AR4130" s="29"/>
      <c r="AS4130" s="29"/>
      <c r="AT4130" s="29"/>
      <c r="AU4130" s="29"/>
      <c r="AV4130" s="29"/>
      <c r="AW4130" s="29"/>
      <c r="AX4130" s="29"/>
      <c r="AY4130" s="31"/>
      <c r="AZ4130" s="30"/>
      <c r="BA4130" s="35"/>
    </row>
    <row r="4131" spans="1:53" hidden="1" x14ac:dyDescent="0.25">
      <c r="A4131" s="27"/>
      <c r="B4131" s="27"/>
      <c r="C4131" s="27"/>
      <c r="D4131" s="27"/>
      <c r="E4131" s="27"/>
      <c r="F4131" s="27"/>
      <c r="G4131" s="27"/>
      <c r="H4131" s="27"/>
      <c r="I4131" s="27"/>
      <c r="J4131" s="27"/>
      <c r="K4131" s="27"/>
      <c r="L4131" s="27"/>
      <c r="M4131" s="42"/>
      <c r="N4131" s="42"/>
      <c r="O4131" s="42"/>
      <c r="P4131" s="42"/>
      <c r="Q4131" s="42"/>
      <c r="R4131" s="42"/>
      <c r="S4131" s="42"/>
      <c r="T4131" s="42"/>
      <c r="U4131" s="42"/>
      <c r="V4131" s="42"/>
      <c r="W4131" s="42"/>
      <c r="X4131" s="42"/>
      <c r="Y4131" s="41"/>
      <c r="Z4131" s="41"/>
      <c r="AA4131" s="43"/>
      <c r="AB4131" s="27"/>
      <c r="AC4131" s="27"/>
      <c r="AD4131" s="27"/>
      <c r="AE4131" s="44"/>
      <c r="AF4131" s="27"/>
      <c r="AG4131" s="28"/>
      <c r="AH4131" s="27"/>
      <c r="AI4131" s="27"/>
      <c r="AJ4131" s="27"/>
      <c r="AK4131" s="28"/>
      <c r="AL4131" s="29"/>
      <c r="AM4131" s="29"/>
      <c r="AN4131" s="29"/>
      <c r="AO4131" s="29"/>
      <c r="AP4131" s="29"/>
      <c r="AQ4131" s="29"/>
      <c r="AR4131" s="29"/>
      <c r="AS4131" s="29"/>
      <c r="AT4131" s="29"/>
      <c r="AU4131" s="29"/>
      <c r="AV4131" s="29"/>
      <c r="AW4131" s="29"/>
      <c r="AX4131" s="29"/>
      <c r="AY4131" s="31"/>
      <c r="AZ4131" s="30"/>
      <c r="BA4131" s="35"/>
    </row>
    <row r="4132" spans="1:53" hidden="1" x14ac:dyDescent="0.25">
      <c r="A4132" s="27"/>
      <c r="B4132" s="27"/>
      <c r="C4132" s="27"/>
      <c r="D4132" s="27"/>
      <c r="E4132" s="27"/>
      <c r="F4132" s="27"/>
      <c r="G4132" s="27"/>
      <c r="H4132" s="27"/>
      <c r="I4132" s="27"/>
      <c r="J4132" s="27"/>
      <c r="K4132" s="27"/>
      <c r="L4132" s="27"/>
      <c r="M4132" s="42"/>
      <c r="N4132" s="42"/>
      <c r="O4132" s="42"/>
      <c r="P4132" s="42"/>
      <c r="Q4132" s="42"/>
      <c r="R4132" s="42"/>
      <c r="S4132" s="42"/>
      <c r="T4132" s="42"/>
      <c r="U4132" s="42"/>
      <c r="V4132" s="42"/>
      <c r="W4132" s="42"/>
      <c r="X4132" s="42"/>
      <c r="Y4132" s="41"/>
      <c r="Z4132" s="41"/>
      <c r="AA4132" s="43"/>
      <c r="AB4132" s="27"/>
      <c r="AC4132" s="27"/>
      <c r="AD4132" s="27"/>
      <c r="AE4132" s="44"/>
      <c r="AF4132" s="27"/>
      <c r="AG4132" s="28"/>
      <c r="AH4132" s="27"/>
      <c r="AI4132" s="27"/>
      <c r="AJ4132" s="27"/>
      <c r="AK4132" s="28"/>
      <c r="AL4132" s="29"/>
      <c r="AM4132" s="29"/>
      <c r="AN4132" s="29"/>
      <c r="AO4132" s="29"/>
      <c r="AP4132" s="29"/>
      <c r="AQ4132" s="29"/>
      <c r="AR4132" s="29"/>
      <c r="AS4132" s="29"/>
      <c r="AT4132" s="29"/>
      <c r="AU4132" s="29"/>
      <c r="AV4132" s="29"/>
      <c r="AW4132" s="29"/>
      <c r="AX4132" s="29"/>
      <c r="AY4132" s="31"/>
      <c r="AZ4132" s="30"/>
      <c r="BA4132" s="35"/>
    </row>
    <row r="4133" spans="1:53" hidden="1" x14ac:dyDescent="0.25">
      <c r="A4133" s="27"/>
      <c r="B4133" s="27"/>
      <c r="C4133" s="27"/>
      <c r="D4133" s="27"/>
      <c r="E4133" s="27"/>
      <c r="F4133" s="27"/>
      <c r="G4133" s="27"/>
      <c r="H4133" s="27"/>
      <c r="I4133" s="27"/>
      <c r="J4133" s="27"/>
      <c r="K4133" s="27"/>
      <c r="L4133" s="27"/>
      <c r="M4133" s="42"/>
      <c r="N4133" s="42"/>
      <c r="O4133" s="42"/>
      <c r="P4133" s="42"/>
      <c r="Q4133" s="42"/>
      <c r="R4133" s="42"/>
      <c r="S4133" s="42"/>
      <c r="T4133" s="42"/>
      <c r="U4133" s="42"/>
      <c r="V4133" s="42"/>
      <c r="W4133" s="42"/>
      <c r="X4133" s="42"/>
      <c r="Y4133" s="41"/>
      <c r="Z4133" s="41"/>
      <c r="AA4133" s="43"/>
      <c r="AB4133" s="27"/>
      <c r="AC4133" s="27"/>
      <c r="AD4133" s="27"/>
      <c r="AE4133" s="44"/>
      <c r="AF4133" s="27"/>
      <c r="AG4133" s="28"/>
      <c r="AH4133" s="27"/>
      <c r="AI4133" s="27"/>
      <c r="AJ4133" s="27"/>
      <c r="AK4133" s="28"/>
      <c r="AL4133" s="29"/>
      <c r="AM4133" s="29"/>
      <c r="AN4133" s="29"/>
      <c r="AO4133" s="29"/>
      <c r="AP4133" s="29"/>
      <c r="AQ4133" s="29"/>
      <c r="AR4133" s="29"/>
      <c r="AS4133" s="29"/>
      <c r="AT4133" s="29"/>
      <c r="AU4133" s="29"/>
      <c r="AV4133" s="29"/>
      <c r="AW4133" s="29"/>
      <c r="AX4133" s="29"/>
      <c r="AY4133" s="31"/>
      <c r="AZ4133" s="30"/>
      <c r="BA4133" s="35"/>
    </row>
    <row r="4134" spans="1:53" hidden="1" x14ac:dyDescent="0.25">
      <c r="A4134" s="27"/>
      <c r="B4134" s="27"/>
      <c r="C4134" s="27"/>
      <c r="D4134" s="27"/>
      <c r="E4134" s="27"/>
      <c r="F4134" s="27"/>
      <c r="G4134" s="27"/>
      <c r="H4134" s="27"/>
      <c r="I4134" s="27"/>
      <c r="J4134" s="27"/>
      <c r="K4134" s="27"/>
      <c r="L4134" s="27"/>
      <c r="M4134" s="42"/>
      <c r="N4134" s="42"/>
      <c r="O4134" s="42"/>
      <c r="P4134" s="42"/>
      <c r="Q4134" s="42"/>
      <c r="R4134" s="42"/>
      <c r="S4134" s="42"/>
      <c r="T4134" s="42"/>
      <c r="U4134" s="42"/>
      <c r="V4134" s="42"/>
      <c r="W4134" s="42"/>
      <c r="X4134" s="42"/>
      <c r="Y4134" s="41"/>
      <c r="Z4134" s="41"/>
      <c r="AA4134" s="43"/>
      <c r="AB4134" s="27"/>
      <c r="AC4134" s="27"/>
      <c r="AD4134" s="27"/>
      <c r="AE4134" s="44"/>
      <c r="AF4134" s="27"/>
      <c r="AG4134" s="28"/>
      <c r="AH4134" s="27"/>
      <c r="AI4134" s="27"/>
      <c r="AJ4134" s="27"/>
      <c r="AK4134" s="28"/>
      <c r="AL4134" s="29"/>
      <c r="AM4134" s="29"/>
      <c r="AN4134" s="29"/>
      <c r="AO4134" s="29"/>
      <c r="AP4134" s="29"/>
      <c r="AQ4134" s="29"/>
      <c r="AR4134" s="29"/>
      <c r="AS4134" s="29"/>
      <c r="AT4134" s="29"/>
      <c r="AU4134" s="29"/>
      <c r="AV4134" s="29"/>
      <c r="AW4134" s="29"/>
      <c r="AX4134" s="29"/>
      <c r="AY4134" s="31"/>
      <c r="AZ4134" s="30"/>
      <c r="BA4134" s="35"/>
    </row>
    <row r="4135" spans="1:53" hidden="1" x14ac:dyDescent="0.25">
      <c r="A4135" s="27"/>
      <c r="B4135" s="27"/>
      <c r="C4135" s="27"/>
      <c r="D4135" s="27"/>
      <c r="E4135" s="27"/>
      <c r="F4135" s="27"/>
      <c r="G4135" s="27"/>
      <c r="H4135" s="27"/>
      <c r="I4135" s="27"/>
      <c r="J4135" s="27"/>
      <c r="K4135" s="27"/>
      <c r="L4135" s="27"/>
      <c r="M4135" s="42"/>
      <c r="N4135" s="42"/>
      <c r="O4135" s="42"/>
      <c r="P4135" s="42"/>
      <c r="Q4135" s="42"/>
      <c r="R4135" s="42"/>
      <c r="S4135" s="42"/>
      <c r="T4135" s="42"/>
      <c r="U4135" s="42"/>
      <c r="V4135" s="42"/>
      <c r="W4135" s="42"/>
      <c r="X4135" s="42"/>
      <c r="Y4135" s="41"/>
      <c r="Z4135" s="41"/>
      <c r="AA4135" s="43"/>
      <c r="AB4135" s="27"/>
      <c r="AC4135" s="27"/>
      <c r="AD4135" s="27"/>
      <c r="AE4135" s="44"/>
      <c r="AF4135" s="27"/>
      <c r="AG4135" s="28"/>
      <c r="AH4135" s="27"/>
      <c r="AI4135" s="27"/>
      <c r="AJ4135" s="27"/>
      <c r="AK4135" s="28"/>
      <c r="AL4135" s="29"/>
      <c r="AM4135" s="29"/>
      <c r="AN4135" s="29"/>
      <c r="AO4135" s="29"/>
      <c r="AP4135" s="29"/>
      <c r="AQ4135" s="29"/>
      <c r="AR4135" s="29"/>
      <c r="AS4135" s="29"/>
      <c r="AT4135" s="29"/>
      <c r="AU4135" s="29"/>
      <c r="AV4135" s="29"/>
      <c r="AW4135" s="29"/>
      <c r="AX4135" s="29"/>
      <c r="AY4135" s="31"/>
      <c r="AZ4135" s="30"/>
      <c r="BA4135" s="35"/>
    </row>
    <row r="4136" spans="1:53" hidden="1" x14ac:dyDescent="0.25">
      <c r="A4136" s="27"/>
      <c r="B4136" s="27"/>
      <c r="C4136" s="27"/>
      <c r="D4136" s="27"/>
      <c r="E4136" s="27"/>
      <c r="F4136" s="27"/>
      <c r="G4136" s="27"/>
      <c r="H4136" s="27"/>
      <c r="I4136" s="27"/>
      <c r="J4136" s="27"/>
      <c r="K4136" s="27"/>
      <c r="L4136" s="27"/>
      <c r="M4136" s="42"/>
      <c r="N4136" s="42"/>
      <c r="O4136" s="42"/>
      <c r="P4136" s="42"/>
      <c r="Q4136" s="42"/>
      <c r="R4136" s="42"/>
      <c r="S4136" s="42"/>
      <c r="T4136" s="42"/>
      <c r="U4136" s="42"/>
      <c r="V4136" s="42"/>
      <c r="W4136" s="42"/>
      <c r="X4136" s="42"/>
      <c r="Y4136" s="41"/>
      <c r="Z4136" s="41"/>
      <c r="AA4136" s="43"/>
      <c r="AB4136" s="27"/>
      <c r="AC4136" s="27"/>
      <c r="AD4136" s="27"/>
      <c r="AE4136" s="44"/>
      <c r="AF4136" s="27"/>
      <c r="AG4136" s="28"/>
      <c r="AH4136" s="27"/>
      <c r="AI4136" s="27"/>
      <c r="AJ4136" s="27"/>
      <c r="AK4136" s="28"/>
      <c r="AL4136" s="29"/>
      <c r="AM4136" s="29"/>
      <c r="AN4136" s="29"/>
      <c r="AO4136" s="29"/>
      <c r="AP4136" s="29"/>
      <c r="AQ4136" s="29"/>
      <c r="AR4136" s="29"/>
      <c r="AS4136" s="29"/>
      <c r="AT4136" s="29"/>
      <c r="AU4136" s="29"/>
      <c r="AV4136" s="29"/>
      <c r="AW4136" s="29"/>
      <c r="AX4136" s="29"/>
      <c r="AY4136" s="31"/>
      <c r="AZ4136" s="30"/>
      <c r="BA4136" s="35"/>
    </row>
    <row r="4137" spans="1:53" hidden="1" x14ac:dyDescent="0.25">
      <c r="A4137" s="27"/>
      <c r="B4137" s="27"/>
      <c r="C4137" s="27"/>
      <c r="D4137" s="27"/>
      <c r="E4137" s="27"/>
      <c r="F4137" s="27"/>
      <c r="G4137" s="27"/>
      <c r="H4137" s="27"/>
      <c r="I4137" s="27"/>
      <c r="J4137" s="27"/>
      <c r="K4137" s="27"/>
      <c r="L4137" s="27"/>
      <c r="M4137" s="42"/>
      <c r="N4137" s="42"/>
      <c r="O4137" s="42"/>
      <c r="P4137" s="42"/>
      <c r="Q4137" s="42"/>
      <c r="R4137" s="42"/>
      <c r="S4137" s="42"/>
      <c r="T4137" s="42"/>
      <c r="U4137" s="42"/>
      <c r="V4137" s="42"/>
      <c r="W4137" s="42"/>
      <c r="X4137" s="42"/>
      <c r="Y4137" s="41"/>
      <c r="Z4137" s="41"/>
      <c r="AA4137" s="43"/>
      <c r="AB4137" s="27"/>
      <c r="AC4137" s="27"/>
      <c r="AD4137" s="27"/>
      <c r="AE4137" s="44"/>
      <c r="AF4137" s="27"/>
      <c r="AG4137" s="28"/>
      <c r="AH4137" s="27"/>
      <c r="AI4137" s="27"/>
      <c r="AJ4137" s="27"/>
      <c r="AK4137" s="28"/>
      <c r="AL4137" s="29"/>
      <c r="AM4137" s="29"/>
      <c r="AN4137" s="29"/>
      <c r="AO4137" s="29"/>
      <c r="AP4137" s="29"/>
      <c r="AQ4137" s="29"/>
      <c r="AR4137" s="29"/>
      <c r="AS4137" s="29"/>
      <c r="AT4137" s="29"/>
      <c r="AU4137" s="29"/>
      <c r="AV4137" s="29"/>
      <c r="AW4137" s="29"/>
      <c r="AX4137" s="29"/>
      <c r="AY4137" s="31"/>
      <c r="AZ4137" s="30"/>
      <c r="BA4137" s="35"/>
    </row>
    <row r="4138" spans="1:53" hidden="1" x14ac:dyDescent="0.25">
      <c r="A4138" s="27"/>
      <c r="B4138" s="27"/>
      <c r="C4138" s="27"/>
      <c r="D4138" s="27"/>
      <c r="E4138" s="27"/>
      <c r="F4138" s="27"/>
      <c r="G4138" s="27"/>
      <c r="H4138" s="27"/>
      <c r="I4138" s="27"/>
      <c r="J4138" s="27"/>
      <c r="K4138" s="27"/>
      <c r="L4138" s="27"/>
      <c r="M4138" s="42"/>
      <c r="N4138" s="42"/>
      <c r="O4138" s="42"/>
      <c r="P4138" s="42"/>
      <c r="Q4138" s="42"/>
      <c r="R4138" s="42"/>
      <c r="S4138" s="42"/>
      <c r="T4138" s="42"/>
      <c r="U4138" s="42"/>
      <c r="V4138" s="42"/>
      <c r="W4138" s="42"/>
      <c r="X4138" s="42"/>
      <c r="Y4138" s="41"/>
      <c r="Z4138" s="41"/>
      <c r="AA4138" s="43"/>
      <c r="AB4138" s="27"/>
      <c r="AC4138" s="27"/>
      <c r="AD4138" s="27"/>
      <c r="AE4138" s="44"/>
      <c r="AF4138" s="27"/>
      <c r="AG4138" s="28"/>
      <c r="AH4138" s="27"/>
      <c r="AI4138" s="27"/>
      <c r="AJ4138" s="27"/>
      <c r="AK4138" s="28"/>
      <c r="AL4138" s="29"/>
      <c r="AM4138" s="29"/>
      <c r="AN4138" s="29"/>
      <c r="AO4138" s="29"/>
      <c r="AP4138" s="29"/>
      <c r="AQ4138" s="29"/>
      <c r="AR4138" s="29"/>
      <c r="AS4138" s="29"/>
      <c r="AT4138" s="29"/>
      <c r="AU4138" s="29"/>
      <c r="AV4138" s="29"/>
      <c r="AW4138" s="29"/>
      <c r="AX4138" s="29"/>
      <c r="AY4138" s="31"/>
      <c r="AZ4138" s="30"/>
      <c r="BA4138" s="35"/>
    </row>
    <row r="4139" spans="1:53" hidden="1" x14ac:dyDescent="0.25">
      <c r="A4139" s="27"/>
      <c r="B4139" s="27"/>
      <c r="C4139" s="27"/>
      <c r="D4139" s="27"/>
      <c r="E4139" s="27"/>
      <c r="F4139" s="27"/>
      <c r="G4139" s="27"/>
      <c r="H4139" s="27"/>
      <c r="I4139" s="27"/>
      <c r="J4139" s="27"/>
      <c r="K4139" s="27"/>
      <c r="L4139" s="27"/>
      <c r="M4139" s="42"/>
      <c r="N4139" s="42"/>
      <c r="O4139" s="42"/>
      <c r="P4139" s="42"/>
      <c r="Q4139" s="42"/>
      <c r="R4139" s="42"/>
      <c r="S4139" s="42"/>
      <c r="T4139" s="42"/>
      <c r="U4139" s="42"/>
      <c r="V4139" s="42"/>
      <c r="W4139" s="42"/>
      <c r="X4139" s="42"/>
      <c r="Y4139" s="41"/>
      <c r="Z4139" s="41"/>
      <c r="AA4139" s="43"/>
      <c r="AB4139" s="27"/>
      <c r="AC4139" s="27"/>
      <c r="AD4139" s="27"/>
      <c r="AE4139" s="44"/>
      <c r="AF4139" s="27"/>
      <c r="AG4139" s="28"/>
      <c r="AH4139" s="27"/>
      <c r="AI4139" s="27"/>
      <c r="AJ4139" s="27"/>
      <c r="AK4139" s="28"/>
      <c r="AL4139" s="29"/>
      <c r="AM4139" s="29"/>
      <c r="AN4139" s="29"/>
      <c r="AO4139" s="29"/>
      <c r="AP4139" s="29"/>
      <c r="AQ4139" s="29"/>
      <c r="AR4139" s="29"/>
      <c r="AS4139" s="29"/>
      <c r="AT4139" s="29"/>
      <c r="AU4139" s="29"/>
      <c r="AV4139" s="29"/>
      <c r="AW4139" s="29"/>
      <c r="AX4139" s="29"/>
      <c r="AY4139" s="31"/>
      <c r="AZ4139" s="30"/>
      <c r="BA4139" s="35"/>
    </row>
    <row r="4140" spans="1:53" hidden="1" x14ac:dyDescent="0.25">
      <c r="A4140" s="27"/>
      <c r="B4140" s="27"/>
      <c r="C4140" s="27"/>
      <c r="D4140" s="27"/>
      <c r="E4140" s="27"/>
      <c r="F4140" s="27"/>
      <c r="G4140" s="27"/>
      <c r="H4140" s="27"/>
      <c r="I4140" s="27"/>
      <c r="J4140" s="27"/>
      <c r="K4140" s="27"/>
      <c r="L4140" s="27"/>
      <c r="M4140" s="42"/>
      <c r="N4140" s="42"/>
      <c r="O4140" s="42"/>
      <c r="P4140" s="42"/>
      <c r="Q4140" s="42"/>
      <c r="R4140" s="42"/>
      <c r="S4140" s="42"/>
      <c r="T4140" s="42"/>
      <c r="U4140" s="42"/>
      <c r="V4140" s="42"/>
      <c r="W4140" s="42"/>
      <c r="X4140" s="42"/>
      <c r="Y4140" s="41"/>
      <c r="Z4140" s="41"/>
      <c r="AA4140" s="43"/>
      <c r="AB4140" s="27"/>
      <c r="AC4140" s="27"/>
      <c r="AD4140" s="27"/>
      <c r="AE4140" s="44"/>
      <c r="AF4140" s="27"/>
      <c r="AG4140" s="28"/>
      <c r="AH4140" s="27"/>
      <c r="AI4140" s="27"/>
      <c r="AJ4140" s="27"/>
      <c r="AK4140" s="28"/>
      <c r="AL4140" s="29"/>
      <c r="AM4140" s="29"/>
      <c r="AN4140" s="29"/>
      <c r="AO4140" s="29"/>
      <c r="AP4140" s="29"/>
      <c r="AQ4140" s="29"/>
      <c r="AR4140" s="29"/>
      <c r="AS4140" s="29"/>
      <c r="AT4140" s="29"/>
      <c r="AU4140" s="29"/>
      <c r="AV4140" s="29"/>
      <c r="AW4140" s="29"/>
      <c r="AX4140" s="29"/>
      <c r="AY4140" s="31"/>
      <c r="AZ4140" s="30"/>
      <c r="BA4140" s="35"/>
    </row>
    <row r="4141" spans="1:53" hidden="1" x14ac:dyDescent="0.25">
      <c r="A4141" s="27"/>
      <c r="B4141" s="27"/>
      <c r="C4141" s="27"/>
      <c r="D4141" s="27"/>
      <c r="E4141" s="27"/>
      <c r="F4141" s="27"/>
      <c r="G4141" s="27"/>
      <c r="H4141" s="27"/>
      <c r="I4141" s="27"/>
      <c r="J4141" s="27"/>
      <c r="K4141" s="27"/>
      <c r="L4141" s="27"/>
      <c r="M4141" s="42"/>
      <c r="N4141" s="42"/>
      <c r="O4141" s="42"/>
      <c r="P4141" s="42"/>
      <c r="Q4141" s="42"/>
      <c r="R4141" s="42"/>
      <c r="S4141" s="42"/>
      <c r="T4141" s="42"/>
      <c r="U4141" s="42"/>
      <c r="V4141" s="42"/>
      <c r="W4141" s="42"/>
      <c r="X4141" s="42"/>
      <c r="Y4141" s="41"/>
      <c r="Z4141" s="41"/>
      <c r="AA4141" s="43"/>
      <c r="AB4141" s="27"/>
      <c r="AC4141" s="27"/>
      <c r="AD4141" s="27"/>
      <c r="AE4141" s="44"/>
      <c r="AF4141" s="27"/>
      <c r="AG4141" s="28"/>
      <c r="AH4141" s="27"/>
      <c r="AI4141" s="27"/>
      <c r="AJ4141" s="27"/>
      <c r="AK4141" s="28"/>
      <c r="AL4141" s="29"/>
      <c r="AM4141" s="29"/>
      <c r="AN4141" s="29"/>
      <c r="AO4141" s="29"/>
      <c r="AP4141" s="29"/>
      <c r="AQ4141" s="29"/>
      <c r="AR4141" s="29"/>
      <c r="AS4141" s="29"/>
      <c r="AT4141" s="29"/>
      <c r="AU4141" s="29"/>
      <c r="AV4141" s="29"/>
      <c r="AW4141" s="29"/>
      <c r="AX4141" s="29"/>
      <c r="AY4141" s="31"/>
      <c r="AZ4141" s="30"/>
      <c r="BA4141" s="35"/>
    </row>
    <row r="4142" spans="1:53" hidden="1" x14ac:dyDescent="0.25">
      <c r="A4142" s="27"/>
      <c r="B4142" s="27"/>
      <c r="C4142" s="27"/>
      <c r="D4142" s="27"/>
      <c r="E4142" s="27"/>
      <c r="F4142" s="27"/>
      <c r="G4142" s="27"/>
      <c r="H4142" s="27"/>
      <c r="I4142" s="27"/>
      <c r="J4142" s="27"/>
      <c r="K4142" s="27"/>
      <c r="L4142" s="27"/>
      <c r="M4142" s="42"/>
      <c r="N4142" s="42"/>
      <c r="O4142" s="42"/>
      <c r="P4142" s="42"/>
      <c r="Q4142" s="42"/>
      <c r="R4142" s="42"/>
      <c r="S4142" s="42"/>
      <c r="T4142" s="42"/>
      <c r="U4142" s="42"/>
      <c r="V4142" s="42"/>
      <c r="W4142" s="42"/>
      <c r="X4142" s="42"/>
      <c r="Y4142" s="41"/>
      <c r="Z4142" s="41"/>
      <c r="AA4142" s="43"/>
      <c r="AB4142" s="27"/>
      <c r="AC4142" s="27"/>
      <c r="AD4142" s="27"/>
      <c r="AE4142" s="44"/>
      <c r="AF4142" s="27"/>
      <c r="AG4142" s="28"/>
      <c r="AH4142" s="27"/>
      <c r="AI4142" s="27"/>
      <c r="AJ4142" s="27"/>
      <c r="AK4142" s="28"/>
      <c r="AL4142" s="29"/>
      <c r="AM4142" s="29"/>
      <c r="AN4142" s="29"/>
      <c r="AO4142" s="29"/>
      <c r="AP4142" s="29"/>
      <c r="AQ4142" s="29"/>
      <c r="AR4142" s="29"/>
      <c r="AS4142" s="29"/>
      <c r="AT4142" s="29"/>
      <c r="AU4142" s="29"/>
      <c r="AV4142" s="29"/>
      <c r="AW4142" s="29"/>
      <c r="AX4142" s="29"/>
      <c r="AY4142" s="31"/>
      <c r="AZ4142" s="30"/>
      <c r="BA4142" s="35"/>
    </row>
    <row r="4143" spans="1:53" hidden="1" x14ac:dyDescent="0.25">
      <c r="A4143" s="27"/>
      <c r="B4143" s="27"/>
      <c r="C4143" s="27"/>
      <c r="D4143" s="27"/>
      <c r="E4143" s="27"/>
      <c r="F4143" s="27"/>
      <c r="G4143" s="27"/>
      <c r="H4143" s="27"/>
      <c r="I4143" s="27"/>
      <c r="J4143" s="27"/>
      <c r="K4143" s="27"/>
      <c r="L4143" s="27"/>
      <c r="M4143" s="42"/>
      <c r="N4143" s="42"/>
      <c r="O4143" s="42"/>
      <c r="P4143" s="42"/>
      <c r="Q4143" s="42"/>
      <c r="R4143" s="42"/>
      <c r="S4143" s="42"/>
      <c r="T4143" s="42"/>
      <c r="U4143" s="42"/>
      <c r="V4143" s="42"/>
      <c r="W4143" s="42"/>
      <c r="X4143" s="42"/>
      <c r="Y4143" s="41"/>
      <c r="Z4143" s="41"/>
      <c r="AA4143" s="43"/>
      <c r="AB4143" s="27"/>
      <c r="AC4143" s="27"/>
      <c r="AD4143" s="27"/>
      <c r="AE4143" s="44"/>
      <c r="AF4143" s="27"/>
      <c r="AG4143" s="28"/>
      <c r="AH4143" s="27"/>
      <c r="AI4143" s="27"/>
      <c r="AJ4143" s="27"/>
      <c r="AK4143" s="28"/>
      <c r="AL4143" s="29"/>
      <c r="AM4143" s="29"/>
      <c r="AN4143" s="29"/>
      <c r="AO4143" s="29"/>
      <c r="AP4143" s="29"/>
      <c r="AQ4143" s="29"/>
      <c r="AR4143" s="29"/>
      <c r="AS4143" s="29"/>
      <c r="AT4143" s="29"/>
      <c r="AU4143" s="29"/>
      <c r="AV4143" s="29"/>
      <c r="AW4143" s="29"/>
      <c r="AX4143" s="29"/>
      <c r="AY4143" s="31"/>
      <c r="AZ4143" s="30"/>
      <c r="BA4143" s="35"/>
    </row>
    <row r="4144" spans="1:53" hidden="1" x14ac:dyDescent="0.25">
      <c r="A4144" s="27"/>
      <c r="B4144" s="27"/>
      <c r="C4144" s="27"/>
      <c r="D4144" s="27"/>
      <c r="E4144" s="27"/>
      <c r="F4144" s="27"/>
      <c r="G4144" s="27"/>
      <c r="H4144" s="27"/>
      <c r="I4144" s="27"/>
      <c r="J4144" s="27"/>
      <c r="K4144" s="27"/>
      <c r="L4144" s="27"/>
      <c r="M4144" s="42"/>
      <c r="N4144" s="42"/>
      <c r="O4144" s="42"/>
      <c r="P4144" s="42"/>
      <c r="Q4144" s="42"/>
      <c r="R4144" s="42"/>
      <c r="S4144" s="42"/>
      <c r="T4144" s="42"/>
      <c r="U4144" s="42"/>
      <c r="V4144" s="42"/>
      <c r="W4144" s="42"/>
      <c r="X4144" s="42"/>
      <c r="Y4144" s="41"/>
      <c r="Z4144" s="41"/>
      <c r="AA4144" s="43"/>
      <c r="AB4144" s="27"/>
      <c r="AC4144" s="27"/>
      <c r="AD4144" s="27"/>
      <c r="AE4144" s="44"/>
      <c r="AF4144" s="27"/>
      <c r="AG4144" s="28"/>
      <c r="AH4144" s="27"/>
      <c r="AI4144" s="27"/>
      <c r="AJ4144" s="27"/>
      <c r="AK4144" s="28"/>
      <c r="AL4144" s="29"/>
      <c r="AM4144" s="29"/>
      <c r="AN4144" s="29"/>
      <c r="AO4144" s="29"/>
      <c r="AP4144" s="29"/>
      <c r="AQ4144" s="29"/>
      <c r="AR4144" s="29"/>
      <c r="AS4144" s="29"/>
      <c r="AT4144" s="29"/>
      <c r="AU4144" s="29"/>
      <c r="AV4144" s="29"/>
      <c r="AW4144" s="29"/>
      <c r="AX4144" s="29"/>
      <c r="AY4144" s="31"/>
      <c r="AZ4144" s="30"/>
      <c r="BA4144" s="35"/>
    </row>
    <row r="4145" spans="1:53" hidden="1" x14ac:dyDescent="0.25">
      <c r="A4145" s="27"/>
      <c r="B4145" s="27"/>
      <c r="C4145" s="27"/>
      <c r="D4145" s="27"/>
      <c r="E4145" s="27"/>
      <c r="F4145" s="27"/>
      <c r="G4145" s="27"/>
      <c r="H4145" s="27"/>
      <c r="I4145" s="27"/>
      <c r="J4145" s="27"/>
      <c r="K4145" s="27"/>
      <c r="L4145" s="27"/>
      <c r="M4145" s="42"/>
      <c r="N4145" s="42"/>
      <c r="O4145" s="42"/>
      <c r="P4145" s="42"/>
      <c r="Q4145" s="42"/>
      <c r="R4145" s="42"/>
      <c r="S4145" s="42"/>
      <c r="T4145" s="42"/>
      <c r="U4145" s="42"/>
      <c r="V4145" s="42"/>
      <c r="W4145" s="42"/>
      <c r="X4145" s="42"/>
      <c r="Y4145" s="41"/>
      <c r="Z4145" s="41"/>
      <c r="AA4145" s="43"/>
      <c r="AB4145" s="27"/>
      <c r="AC4145" s="27"/>
      <c r="AD4145" s="27"/>
      <c r="AE4145" s="44"/>
      <c r="AF4145" s="27"/>
      <c r="AG4145" s="28"/>
      <c r="AH4145" s="27"/>
      <c r="AI4145" s="27"/>
      <c r="AJ4145" s="27"/>
      <c r="AK4145" s="28"/>
      <c r="AL4145" s="29"/>
      <c r="AM4145" s="29"/>
      <c r="AN4145" s="29"/>
      <c r="AO4145" s="29"/>
      <c r="AP4145" s="29"/>
      <c r="AQ4145" s="29"/>
      <c r="AR4145" s="29"/>
      <c r="AS4145" s="29"/>
      <c r="AT4145" s="29"/>
      <c r="AU4145" s="29"/>
      <c r="AV4145" s="29"/>
      <c r="AW4145" s="29"/>
      <c r="AX4145" s="29"/>
      <c r="AY4145" s="31"/>
      <c r="AZ4145" s="30"/>
      <c r="BA4145" s="35"/>
    </row>
    <row r="4146" spans="1:53" hidden="1" x14ac:dyDescent="0.25">
      <c r="A4146" s="27"/>
      <c r="B4146" s="27"/>
      <c r="C4146" s="27"/>
      <c r="D4146" s="27"/>
      <c r="E4146" s="27"/>
      <c r="F4146" s="27"/>
      <c r="G4146" s="27"/>
      <c r="H4146" s="27"/>
      <c r="I4146" s="27"/>
      <c r="J4146" s="27"/>
      <c r="K4146" s="27"/>
      <c r="L4146" s="27"/>
      <c r="M4146" s="42"/>
      <c r="N4146" s="42"/>
      <c r="O4146" s="42"/>
      <c r="P4146" s="42"/>
      <c r="Q4146" s="42"/>
      <c r="R4146" s="42"/>
      <c r="S4146" s="42"/>
      <c r="T4146" s="42"/>
      <c r="U4146" s="42"/>
      <c r="V4146" s="42"/>
      <c r="W4146" s="42"/>
      <c r="X4146" s="42"/>
      <c r="Y4146" s="41"/>
      <c r="Z4146" s="41"/>
      <c r="AA4146" s="43"/>
      <c r="AB4146" s="27"/>
      <c r="AC4146" s="27"/>
      <c r="AD4146" s="27"/>
      <c r="AE4146" s="44"/>
      <c r="AF4146" s="27"/>
      <c r="AG4146" s="28"/>
      <c r="AH4146" s="27"/>
      <c r="AI4146" s="27"/>
      <c r="AJ4146" s="27"/>
      <c r="AK4146" s="28"/>
      <c r="AL4146" s="29"/>
      <c r="AM4146" s="29"/>
      <c r="AN4146" s="29"/>
      <c r="AO4146" s="29"/>
      <c r="AP4146" s="29"/>
      <c r="AQ4146" s="29"/>
      <c r="AR4146" s="29"/>
      <c r="AS4146" s="29"/>
      <c r="AT4146" s="29"/>
      <c r="AU4146" s="29"/>
      <c r="AV4146" s="29"/>
      <c r="AW4146" s="29"/>
      <c r="AX4146" s="29"/>
      <c r="AY4146" s="31"/>
      <c r="AZ4146" s="30"/>
      <c r="BA4146" s="35"/>
    </row>
    <row r="4147" spans="1:53" hidden="1" x14ac:dyDescent="0.25">
      <c r="A4147" s="27"/>
      <c r="B4147" s="27"/>
      <c r="C4147" s="27"/>
      <c r="D4147" s="27"/>
      <c r="E4147" s="27"/>
      <c r="F4147" s="27"/>
      <c r="G4147" s="27"/>
      <c r="H4147" s="27"/>
      <c r="I4147" s="27"/>
      <c r="J4147" s="27"/>
      <c r="K4147" s="27"/>
      <c r="L4147" s="27"/>
      <c r="M4147" s="42"/>
      <c r="N4147" s="42"/>
      <c r="O4147" s="42"/>
      <c r="P4147" s="42"/>
      <c r="Q4147" s="42"/>
      <c r="R4147" s="42"/>
      <c r="S4147" s="42"/>
      <c r="T4147" s="42"/>
      <c r="U4147" s="42"/>
      <c r="V4147" s="42"/>
      <c r="W4147" s="42"/>
      <c r="X4147" s="42"/>
      <c r="Y4147" s="41"/>
      <c r="Z4147" s="41"/>
      <c r="AA4147" s="43"/>
      <c r="AB4147" s="27"/>
      <c r="AC4147" s="27"/>
      <c r="AD4147" s="27"/>
      <c r="AE4147" s="44"/>
      <c r="AF4147" s="27"/>
      <c r="AG4147" s="28"/>
      <c r="AH4147" s="27"/>
      <c r="AI4147" s="27"/>
      <c r="AJ4147" s="27"/>
      <c r="AK4147" s="28"/>
      <c r="AL4147" s="29"/>
      <c r="AM4147" s="29"/>
      <c r="AN4147" s="29"/>
      <c r="AO4147" s="29"/>
      <c r="AP4147" s="29"/>
      <c r="AQ4147" s="29"/>
      <c r="AR4147" s="29"/>
      <c r="AS4147" s="29"/>
      <c r="AT4147" s="29"/>
      <c r="AU4147" s="29"/>
      <c r="AV4147" s="29"/>
      <c r="AW4147" s="29"/>
      <c r="AX4147" s="29"/>
      <c r="AY4147" s="31"/>
      <c r="AZ4147" s="30"/>
      <c r="BA4147" s="35"/>
    </row>
    <row r="4148" spans="1:53" hidden="1" x14ac:dyDescent="0.25">
      <c r="A4148" s="27"/>
      <c r="B4148" s="27"/>
      <c r="C4148" s="27"/>
      <c r="D4148" s="27"/>
      <c r="E4148" s="27"/>
      <c r="F4148" s="27"/>
      <c r="G4148" s="27"/>
      <c r="H4148" s="27"/>
      <c r="I4148" s="27"/>
      <c r="J4148" s="27"/>
      <c r="K4148" s="27"/>
      <c r="L4148" s="27"/>
      <c r="M4148" s="42"/>
      <c r="N4148" s="42"/>
      <c r="O4148" s="42"/>
      <c r="P4148" s="42"/>
      <c r="Q4148" s="42"/>
      <c r="R4148" s="42"/>
      <c r="S4148" s="42"/>
      <c r="T4148" s="42"/>
      <c r="U4148" s="42"/>
      <c r="V4148" s="42"/>
      <c r="W4148" s="42"/>
      <c r="X4148" s="42"/>
      <c r="Y4148" s="41"/>
      <c r="Z4148" s="41"/>
      <c r="AA4148" s="43"/>
      <c r="AB4148" s="27"/>
      <c r="AC4148" s="27"/>
      <c r="AD4148" s="27"/>
      <c r="AE4148" s="44"/>
      <c r="AF4148" s="27"/>
      <c r="AG4148" s="28"/>
      <c r="AH4148" s="27"/>
      <c r="AI4148" s="27"/>
      <c r="AJ4148" s="27"/>
      <c r="AK4148" s="28"/>
      <c r="AL4148" s="29"/>
      <c r="AM4148" s="29"/>
      <c r="AN4148" s="29"/>
      <c r="AO4148" s="29"/>
      <c r="AP4148" s="29"/>
      <c r="AQ4148" s="29"/>
      <c r="AR4148" s="29"/>
      <c r="AS4148" s="29"/>
      <c r="AT4148" s="29"/>
      <c r="AU4148" s="29"/>
      <c r="AV4148" s="29"/>
      <c r="AW4148" s="29"/>
      <c r="AX4148" s="29"/>
      <c r="AY4148" s="31"/>
      <c r="AZ4148" s="30"/>
      <c r="BA4148" s="35"/>
    </row>
    <row r="4149" spans="1:53" hidden="1" x14ac:dyDescent="0.25">
      <c r="A4149" s="27"/>
      <c r="B4149" s="27"/>
      <c r="C4149" s="27"/>
      <c r="D4149" s="27"/>
      <c r="E4149" s="27"/>
      <c r="F4149" s="27"/>
      <c r="G4149" s="27"/>
      <c r="H4149" s="27"/>
      <c r="I4149" s="27"/>
      <c r="J4149" s="27"/>
      <c r="K4149" s="27"/>
      <c r="L4149" s="27"/>
      <c r="M4149" s="42"/>
      <c r="N4149" s="42"/>
      <c r="O4149" s="42"/>
      <c r="P4149" s="42"/>
      <c r="Q4149" s="42"/>
      <c r="R4149" s="42"/>
      <c r="S4149" s="42"/>
      <c r="T4149" s="42"/>
      <c r="U4149" s="42"/>
      <c r="V4149" s="42"/>
      <c r="W4149" s="42"/>
      <c r="X4149" s="42"/>
      <c r="Y4149" s="41"/>
      <c r="Z4149" s="41"/>
      <c r="AA4149" s="43"/>
      <c r="AB4149" s="27"/>
      <c r="AC4149" s="27"/>
      <c r="AD4149" s="27"/>
      <c r="AE4149" s="44"/>
      <c r="AF4149" s="27"/>
      <c r="AG4149" s="28"/>
      <c r="AH4149" s="27"/>
      <c r="AI4149" s="27"/>
      <c r="AJ4149" s="27"/>
      <c r="AK4149" s="28"/>
      <c r="AL4149" s="29"/>
      <c r="AM4149" s="29"/>
      <c r="AN4149" s="29"/>
      <c r="AO4149" s="29"/>
      <c r="AP4149" s="29"/>
      <c r="AQ4149" s="29"/>
      <c r="AR4149" s="29"/>
      <c r="AS4149" s="29"/>
      <c r="AT4149" s="29"/>
      <c r="AU4149" s="29"/>
      <c r="AV4149" s="29"/>
      <c r="AW4149" s="29"/>
      <c r="AX4149" s="29"/>
      <c r="AY4149" s="31"/>
      <c r="AZ4149" s="30"/>
      <c r="BA4149" s="35"/>
    </row>
    <row r="4150" spans="1:53" hidden="1" x14ac:dyDescent="0.25">
      <c r="A4150" s="27"/>
      <c r="B4150" s="27"/>
      <c r="C4150" s="27"/>
      <c r="D4150" s="27"/>
      <c r="E4150" s="27"/>
      <c r="F4150" s="27"/>
      <c r="G4150" s="27"/>
      <c r="H4150" s="27"/>
      <c r="I4150" s="27"/>
      <c r="J4150" s="27"/>
      <c r="K4150" s="27"/>
      <c r="L4150" s="27"/>
      <c r="M4150" s="42"/>
      <c r="N4150" s="42"/>
      <c r="O4150" s="42"/>
      <c r="P4150" s="42"/>
      <c r="Q4150" s="42"/>
      <c r="R4150" s="42"/>
      <c r="S4150" s="42"/>
      <c r="T4150" s="42"/>
      <c r="U4150" s="42"/>
      <c r="V4150" s="42"/>
      <c r="W4150" s="42"/>
      <c r="X4150" s="42"/>
      <c r="Y4150" s="41"/>
      <c r="Z4150" s="41"/>
      <c r="AA4150" s="43"/>
      <c r="AB4150" s="27"/>
      <c r="AC4150" s="27"/>
      <c r="AD4150" s="27"/>
      <c r="AE4150" s="44"/>
      <c r="AF4150" s="27"/>
      <c r="AG4150" s="28"/>
      <c r="AH4150" s="27"/>
      <c r="AI4150" s="27"/>
      <c r="AJ4150" s="27"/>
      <c r="AK4150" s="28"/>
      <c r="AL4150" s="29"/>
      <c r="AM4150" s="29"/>
      <c r="AN4150" s="29"/>
      <c r="AO4150" s="29"/>
      <c r="AP4150" s="29"/>
      <c r="AQ4150" s="29"/>
      <c r="AR4150" s="29"/>
      <c r="AS4150" s="29"/>
      <c r="AT4150" s="29"/>
      <c r="AU4150" s="29"/>
      <c r="AV4150" s="29"/>
      <c r="AW4150" s="29"/>
      <c r="AX4150" s="29"/>
      <c r="AY4150" s="31"/>
      <c r="AZ4150" s="30"/>
      <c r="BA4150" s="35"/>
    </row>
    <row r="4151" spans="1:53" hidden="1" x14ac:dyDescent="0.25">
      <c r="A4151" s="27"/>
      <c r="B4151" s="27"/>
      <c r="C4151" s="27"/>
      <c r="D4151" s="27"/>
      <c r="E4151" s="27"/>
      <c r="F4151" s="27"/>
      <c r="G4151" s="27"/>
      <c r="H4151" s="27"/>
      <c r="I4151" s="27"/>
      <c r="J4151" s="27"/>
      <c r="K4151" s="27"/>
      <c r="L4151" s="27"/>
      <c r="M4151" s="42"/>
      <c r="N4151" s="42"/>
      <c r="O4151" s="42"/>
      <c r="P4151" s="42"/>
      <c r="Q4151" s="42"/>
      <c r="R4151" s="42"/>
      <c r="S4151" s="42"/>
      <c r="T4151" s="42"/>
      <c r="U4151" s="42"/>
      <c r="V4151" s="42"/>
      <c r="W4151" s="42"/>
      <c r="X4151" s="42"/>
      <c r="Y4151" s="41"/>
      <c r="Z4151" s="41"/>
      <c r="AA4151" s="43"/>
      <c r="AB4151" s="27"/>
      <c r="AC4151" s="27"/>
      <c r="AD4151" s="27"/>
      <c r="AE4151" s="44"/>
      <c r="AF4151" s="27"/>
      <c r="AG4151" s="28"/>
      <c r="AH4151" s="27"/>
      <c r="AI4151" s="27"/>
      <c r="AJ4151" s="27"/>
      <c r="AK4151" s="28"/>
      <c r="AL4151" s="29"/>
      <c r="AM4151" s="29"/>
      <c r="AN4151" s="29"/>
      <c r="AO4151" s="29"/>
      <c r="AP4151" s="29"/>
      <c r="AQ4151" s="29"/>
      <c r="AR4151" s="29"/>
      <c r="AS4151" s="29"/>
      <c r="AT4151" s="29"/>
      <c r="AU4151" s="29"/>
      <c r="AV4151" s="29"/>
      <c r="AW4151" s="29"/>
      <c r="AX4151" s="29"/>
      <c r="AY4151" s="31"/>
      <c r="AZ4151" s="30"/>
      <c r="BA4151" s="35"/>
    </row>
    <row r="4152" spans="1:53" hidden="1" x14ac:dyDescent="0.25">
      <c r="A4152" s="27"/>
      <c r="B4152" s="27"/>
      <c r="C4152" s="27"/>
      <c r="D4152" s="27"/>
      <c r="E4152" s="27"/>
      <c r="F4152" s="27"/>
      <c r="G4152" s="27"/>
      <c r="H4152" s="27"/>
      <c r="I4152" s="27"/>
      <c r="J4152" s="27"/>
      <c r="K4152" s="27"/>
      <c r="L4152" s="27"/>
      <c r="M4152" s="42"/>
      <c r="N4152" s="42"/>
      <c r="O4152" s="42"/>
      <c r="P4152" s="42"/>
      <c r="Q4152" s="42"/>
      <c r="R4152" s="42"/>
      <c r="S4152" s="42"/>
      <c r="T4152" s="42"/>
      <c r="U4152" s="42"/>
      <c r="V4152" s="42"/>
      <c r="W4152" s="42"/>
      <c r="X4152" s="42"/>
      <c r="Y4152" s="41"/>
      <c r="Z4152" s="41"/>
      <c r="AA4152" s="43"/>
      <c r="AB4152" s="27"/>
      <c r="AC4152" s="27"/>
      <c r="AD4152" s="27"/>
      <c r="AE4152" s="44"/>
      <c r="AF4152" s="27"/>
      <c r="AG4152" s="28"/>
      <c r="AH4152" s="27"/>
      <c r="AI4152" s="27"/>
      <c r="AJ4152" s="27"/>
      <c r="AK4152" s="28"/>
      <c r="AL4152" s="29"/>
      <c r="AM4152" s="29"/>
      <c r="AN4152" s="29"/>
      <c r="AO4152" s="29"/>
      <c r="AP4152" s="29"/>
      <c r="AQ4152" s="29"/>
      <c r="AR4152" s="29"/>
      <c r="AS4152" s="29"/>
      <c r="AT4152" s="29"/>
      <c r="AU4152" s="29"/>
      <c r="AV4152" s="29"/>
      <c r="AW4152" s="29"/>
      <c r="AX4152" s="29"/>
      <c r="AY4152" s="31"/>
      <c r="AZ4152" s="30"/>
      <c r="BA4152" s="35"/>
    </row>
    <row r="4153" spans="1:53" hidden="1" x14ac:dyDescent="0.25">
      <c r="A4153" s="27"/>
      <c r="B4153" s="27"/>
      <c r="C4153" s="27"/>
      <c r="D4153" s="27"/>
      <c r="E4153" s="27"/>
      <c r="F4153" s="27"/>
      <c r="G4153" s="27"/>
      <c r="H4153" s="27"/>
      <c r="I4153" s="27"/>
      <c r="J4153" s="27"/>
      <c r="K4153" s="27"/>
      <c r="L4153" s="27"/>
      <c r="M4153" s="42"/>
      <c r="N4153" s="42"/>
      <c r="O4153" s="42"/>
      <c r="P4153" s="42"/>
      <c r="Q4153" s="42"/>
      <c r="R4153" s="42"/>
      <c r="S4153" s="42"/>
      <c r="T4153" s="42"/>
      <c r="U4153" s="42"/>
      <c r="V4153" s="42"/>
      <c r="W4153" s="42"/>
      <c r="X4153" s="42"/>
      <c r="Y4153" s="41"/>
      <c r="Z4153" s="41"/>
      <c r="AA4153" s="43"/>
      <c r="AB4153" s="27"/>
      <c r="AC4153" s="27"/>
      <c r="AD4153" s="27"/>
      <c r="AE4153" s="44"/>
      <c r="AF4153" s="27"/>
      <c r="AG4153" s="28"/>
      <c r="AH4153" s="27"/>
      <c r="AI4153" s="27"/>
      <c r="AJ4153" s="27"/>
      <c r="AK4153" s="28"/>
      <c r="AL4153" s="29"/>
      <c r="AM4153" s="29"/>
      <c r="AN4153" s="29"/>
      <c r="AO4153" s="29"/>
      <c r="AP4153" s="29"/>
      <c r="AQ4153" s="29"/>
      <c r="AR4153" s="29"/>
      <c r="AS4153" s="29"/>
      <c r="AT4153" s="29"/>
      <c r="AU4153" s="29"/>
      <c r="AV4153" s="29"/>
      <c r="AW4153" s="29"/>
      <c r="AX4153" s="29"/>
      <c r="AY4153" s="31"/>
      <c r="AZ4153" s="30"/>
      <c r="BA4153" s="35"/>
    </row>
    <row r="4154" spans="1:53" hidden="1" x14ac:dyDescent="0.25">
      <c r="A4154" s="27"/>
      <c r="B4154" s="27"/>
      <c r="C4154" s="27"/>
      <c r="D4154" s="27"/>
      <c r="E4154" s="27"/>
      <c r="F4154" s="27"/>
      <c r="G4154" s="27"/>
      <c r="H4154" s="27"/>
      <c r="I4154" s="27"/>
      <c r="J4154" s="27"/>
      <c r="K4154" s="27"/>
      <c r="L4154" s="27"/>
      <c r="M4154" s="42"/>
      <c r="N4154" s="42"/>
      <c r="O4154" s="42"/>
      <c r="P4154" s="42"/>
      <c r="Q4154" s="42"/>
      <c r="R4154" s="42"/>
      <c r="S4154" s="42"/>
      <c r="T4154" s="42"/>
      <c r="U4154" s="42"/>
      <c r="V4154" s="42"/>
      <c r="W4154" s="42"/>
      <c r="X4154" s="42"/>
      <c r="Y4154" s="41"/>
      <c r="Z4154" s="41"/>
      <c r="AA4154" s="43"/>
      <c r="AB4154" s="27"/>
      <c r="AC4154" s="27"/>
      <c r="AD4154" s="27"/>
      <c r="AE4154" s="44"/>
      <c r="AF4154" s="27"/>
      <c r="AG4154" s="28"/>
      <c r="AH4154" s="27"/>
      <c r="AI4154" s="27"/>
      <c r="AJ4154" s="27"/>
      <c r="AK4154" s="28"/>
      <c r="AL4154" s="29"/>
      <c r="AM4154" s="29"/>
      <c r="AN4154" s="29"/>
      <c r="AO4154" s="29"/>
      <c r="AP4154" s="29"/>
      <c r="AQ4154" s="29"/>
      <c r="AR4154" s="29"/>
      <c r="AS4154" s="29"/>
      <c r="AT4154" s="29"/>
      <c r="AU4154" s="29"/>
      <c r="AV4154" s="29"/>
      <c r="AW4154" s="29"/>
      <c r="AX4154" s="29"/>
      <c r="AY4154" s="31"/>
      <c r="AZ4154" s="30"/>
      <c r="BA4154" s="35"/>
    </row>
    <row r="4155" spans="1:53" hidden="1" x14ac:dyDescent="0.25">
      <c r="A4155" s="27"/>
      <c r="B4155" s="27"/>
      <c r="C4155" s="27"/>
      <c r="D4155" s="27"/>
      <c r="E4155" s="27"/>
      <c r="F4155" s="27"/>
      <c r="G4155" s="27"/>
      <c r="H4155" s="27"/>
      <c r="I4155" s="27"/>
      <c r="J4155" s="27"/>
      <c r="K4155" s="27"/>
      <c r="L4155" s="27"/>
      <c r="M4155" s="42"/>
      <c r="N4155" s="42"/>
      <c r="O4155" s="42"/>
      <c r="P4155" s="42"/>
      <c r="Q4155" s="42"/>
      <c r="R4155" s="42"/>
      <c r="S4155" s="42"/>
      <c r="T4155" s="42"/>
      <c r="U4155" s="42"/>
      <c r="V4155" s="42"/>
      <c r="W4155" s="42"/>
      <c r="X4155" s="42"/>
      <c r="Y4155" s="41"/>
      <c r="Z4155" s="41"/>
      <c r="AA4155" s="43"/>
      <c r="AB4155" s="27"/>
      <c r="AC4155" s="27"/>
      <c r="AD4155" s="27"/>
      <c r="AE4155" s="44"/>
      <c r="AF4155" s="27"/>
      <c r="AG4155" s="28"/>
      <c r="AH4155" s="27"/>
      <c r="AI4155" s="27"/>
      <c r="AJ4155" s="27"/>
      <c r="AK4155" s="28"/>
      <c r="AL4155" s="29"/>
      <c r="AM4155" s="29"/>
      <c r="AN4155" s="29"/>
      <c r="AO4155" s="29"/>
      <c r="AP4155" s="29"/>
      <c r="AQ4155" s="29"/>
      <c r="AR4155" s="29"/>
      <c r="AS4155" s="29"/>
      <c r="AT4155" s="29"/>
      <c r="AU4155" s="29"/>
      <c r="AV4155" s="29"/>
      <c r="AW4155" s="29"/>
      <c r="AX4155" s="29"/>
      <c r="AY4155" s="31"/>
      <c r="AZ4155" s="30"/>
      <c r="BA4155" s="35"/>
    </row>
    <row r="4156" spans="1:53" hidden="1" x14ac:dyDescent="0.25">
      <c r="A4156" s="27"/>
      <c r="B4156" s="27"/>
      <c r="C4156" s="27"/>
      <c r="D4156" s="27"/>
      <c r="E4156" s="27"/>
      <c r="F4156" s="27"/>
      <c r="G4156" s="27"/>
      <c r="H4156" s="27"/>
      <c r="I4156" s="27"/>
      <c r="J4156" s="27"/>
      <c r="K4156" s="27"/>
      <c r="L4156" s="27"/>
      <c r="M4156" s="42"/>
      <c r="N4156" s="42"/>
      <c r="O4156" s="42"/>
      <c r="P4156" s="42"/>
      <c r="Q4156" s="42"/>
      <c r="R4156" s="42"/>
      <c r="S4156" s="42"/>
      <c r="T4156" s="42"/>
      <c r="U4156" s="42"/>
      <c r="V4156" s="42"/>
      <c r="W4156" s="42"/>
      <c r="X4156" s="42"/>
      <c r="Y4156" s="41"/>
      <c r="Z4156" s="41"/>
      <c r="AA4156" s="43"/>
      <c r="AB4156" s="27"/>
      <c r="AC4156" s="27"/>
      <c r="AD4156" s="27"/>
      <c r="AE4156" s="44"/>
      <c r="AF4156" s="27"/>
      <c r="AG4156" s="28"/>
      <c r="AH4156" s="27"/>
      <c r="AI4156" s="27"/>
      <c r="AJ4156" s="27"/>
      <c r="AK4156" s="28"/>
      <c r="AL4156" s="29"/>
      <c r="AM4156" s="29"/>
      <c r="AN4156" s="29"/>
      <c r="AO4156" s="29"/>
      <c r="AP4156" s="29"/>
      <c r="AQ4156" s="29"/>
      <c r="AR4156" s="29"/>
      <c r="AS4156" s="29"/>
      <c r="AT4156" s="29"/>
      <c r="AU4156" s="29"/>
      <c r="AV4156" s="29"/>
      <c r="AW4156" s="29"/>
      <c r="AX4156" s="29"/>
      <c r="AY4156" s="31"/>
      <c r="AZ4156" s="30"/>
      <c r="BA4156" s="35"/>
    </row>
    <row r="4157" spans="1:53" hidden="1" x14ac:dyDescent="0.25">
      <c r="A4157" s="27"/>
      <c r="B4157" s="27"/>
      <c r="C4157" s="27"/>
      <c r="D4157" s="27"/>
      <c r="E4157" s="27"/>
      <c r="F4157" s="27"/>
      <c r="G4157" s="27"/>
      <c r="H4157" s="27"/>
      <c r="I4157" s="27"/>
      <c r="J4157" s="27"/>
      <c r="K4157" s="27"/>
      <c r="L4157" s="27"/>
      <c r="M4157" s="42"/>
      <c r="N4157" s="42"/>
      <c r="O4157" s="42"/>
      <c r="P4157" s="42"/>
      <c r="Q4157" s="42"/>
      <c r="R4157" s="42"/>
      <c r="S4157" s="42"/>
      <c r="T4157" s="42"/>
      <c r="U4157" s="42"/>
      <c r="V4157" s="42"/>
      <c r="W4157" s="42"/>
      <c r="X4157" s="42"/>
      <c r="Y4157" s="41"/>
      <c r="Z4157" s="41"/>
      <c r="AA4157" s="43"/>
      <c r="AB4157" s="27"/>
      <c r="AC4157" s="27"/>
      <c r="AD4157" s="27"/>
      <c r="AE4157" s="44"/>
      <c r="AF4157" s="27"/>
      <c r="AG4157" s="28"/>
      <c r="AH4157" s="27"/>
      <c r="AI4157" s="27"/>
      <c r="AJ4157" s="27"/>
      <c r="AK4157" s="28"/>
      <c r="AL4157" s="29"/>
      <c r="AM4157" s="29"/>
      <c r="AN4157" s="29"/>
      <c r="AO4157" s="29"/>
      <c r="AP4157" s="29"/>
      <c r="AQ4157" s="29"/>
      <c r="AR4157" s="29"/>
      <c r="AS4157" s="29"/>
      <c r="AT4157" s="29"/>
      <c r="AU4157" s="29"/>
      <c r="AV4157" s="29"/>
      <c r="AW4157" s="29"/>
      <c r="AX4157" s="29"/>
      <c r="AY4157" s="31"/>
      <c r="AZ4157" s="30"/>
      <c r="BA4157" s="35"/>
    </row>
    <row r="4158" spans="1:53" hidden="1" x14ac:dyDescent="0.25">
      <c r="A4158" s="27"/>
      <c r="B4158" s="27"/>
      <c r="C4158" s="27"/>
      <c r="D4158" s="27"/>
      <c r="E4158" s="27"/>
      <c r="F4158" s="27"/>
      <c r="G4158" s="27"/>
      <c r="H4158" s="27"/>
      <c r="I4158" s="27"/>
      <c r="J4158" s="27"/>
      <c r="K4158" s="27"/>
      <c r="L4158" s="27"/>
      <c r="M4158" s="42"/>
      <c r="N4158" s="42"/>
      <c r="O4158" s="42"/>
      <c r="P4158" s="42"/>
      <c r="Q4158" s="42"/>
      <c r="R4158" s="42"/>
      <c r="S4158" s="42"/>
      <c r="T4158" s="42"/>
      <c r="U4158" s="42"/>
      <c r="V4158" s="42"/>
      <c r="W4158" s="42"/>
      <c r="X4158" s="42"/>
      <c r="Y4158" s="41"/>
      <c r="Z4158" s="41"/>
      <c r="AA4158" s="43"/>
      <c r="AB4158" s="27"/>
      <c r="AC4158" s="27"/>
      <c r="AD4158" s="27"/>
      <c r="AE4158" s="44"/>
      <c r="AF4158" s="27"/>
      <c r="AG4158" s="28"/>
      <c r="AH4158" s="27"/>
      <c r="AI4158" s="27"/>
      <c r="AJ4158" s="27"/>
      <c r="AK4158" s="28"/>
      <c r="AL4158" s="29"/>
      <c r="AM4158" s="29"/>
      <c r="AN4158" s="29"/>
      <c r="AO4158" s="29"/>
      <c r="AP4158" s="29"/>
      <c r="AQ4158" s="29"/>
      <c r="AR4158" s="29"/>
      <c r="AS4158" s="29"/>
      <c r="AT4158" s="29"/>
      <c r="AU4158" s="29"/>
      <c r="AV4158" s="29"/>
      <c r="AW4158" s="29"/>
      <c r="AX4158" s="29"/>
      <c r="AY4158" s="31"/>
      <c r="AZ4158" s="30"/>
      <c r="BA4158" s="35"/>
    </row>
    <row r="4159" spans="1:53" hidden="1" x14ac:dyDescent="0.25">
      <c r="A4159" s="27"/>
      <c r="B4159" s="27"/>
      <c r="C4159" s="27"/>
      <c r="D4159" s="27"/>
      <c r="E4159" s="27"/>
      <c r="F4159" s="27"/>
      <c r="G4159" s="27"/>
      <c r="H4159" s="27"/>
      <c r="I4159" s="27"/>
      <c r="J4159" s="27"/>
      <c r="K4159" s="27"/>
      <c r="L4159" s="27"/>
      <c r="M4159" s="42"/>
      <c r="N4159" s="42"/>
      <c r="O4159" s="42"/>
      <c r="P4159" s="42"/>
      <c r="Q4159" s="42"/>
      <c r="R4159" s="42"/>
      <c r="S4159" s="42"/>
      <c r="T4159" s="42"/>
      <c r="U4159" s="42"/>
      <c r="V4159" s="42"/>
      <c r="W4159" s="42"/>
      <c r="X4159" s="42"/>
      <c r="Y4159" s="41"/>
      <c r="Z4159" s="41"/>
      <c r="AA4159" s="43"/>
      <c r="AB4159" s="27"/>
      <c r="AC4159" s="27"/>
      <c r="AD4159" s="27"/>
      <c r="AE4159" s="44"/>
      <c r="AF4159" s="27"/>
      <c r="AG4159" s="28"/>
      <c r="AH4159" s="27"/>
      <c r="AI4159" s="27"/>
      <c r="AJ4159" s="27"/>
      <c r="AK4159" s="28"/>
      <c r="AL4159" s="29"/>
      <c r="AM4159" s="29"/>
      <c r="AN4159" s="29"/>
      <c r="AO4159" s="29"/>
      <c r="AP4159" s="29"/>
      <c r="AQ4159" s="29"/>
      <c r="AR4159" s="29"/>
      <c r="AS4159" s="29"/>
      <c r="AT4159" s="29"/>
      <c r="AU4159" s="29"/>
      <c r="AV4159" s="29"/>
      <c r="AW4159" s="29"/>
      <c r="AX4159" s="29"/>
      <c r="AY4159" s="31"/>
      <c r="AZ4159" s="30"/>
      <c r="BA4159" s="35"/>
    </row>
    <row r="4160" spans="1:53" hidden="1" x14ac:dyDescent="0.25">
      <c r="A4160" s="27"/>
      <c r="B4160" s="27"/>
      <c r="C4160" s="27"/>
      <c r="D4160" s="27"/>
      <c r="E4160" s="27"/>
      <c r="F4160" s="27"/>
      <c r="G4160" s="27"/>
      <c r="H4160" s="27"/>
      <c r="I4160" s="27"/>
      <c r="J4160" s="27"/>
      <c r="K4160" s="27"/>
      <c r="L4160" s="27"/>
      <c r="M4160" s="42"/>
      <c r="N4160" s="42"/>
      <c r="O4160" s="42"/>
      <c r="P4160" s="42"/>
      <c r="Q4160" s="42"/>
      <c r="R4160" s="42"/>
      <c r="S4160" s="42"/>
      <c r="T4160" s="42"/>
      <c r="U4160" s="42"/>
      <c r="V4160" s="42"/>
      <c r="W4160" s="42"/>
      <c r="X4160" s="42"/>
      <c r="Y4160" s="41"/>
      <c r="Z4160" s="41"/>
      <c r="AA4160" s="43"/>
      <c r="AB4160" s="27"/>
      <c r="AC4160" s="27"/>
      <c r="AD4160" s="27"/>
      <c r="AE4160" s="44"/>
      <c r="AF4160" s="27"/>
      <c r="AG4160" s="28"/>
      <c r="AH4160" s="27"/>
      <c r="AI4160" s="27"/>
      <c r="AJ4160" s="27"/>
      <c r="AK4160" s="28"/>
      <c r="AL4160" s="29"/>
      <c r="AM4160" s="29"/>
      <c r="AN4160" s="29"/>
      <c r="AO4160" s="29"/>
      <c r="AP4160" s="29"/>
      <c r="AQ4160" s="29"/>
      <c r="AR4160" s="29"/>
      <c r="AS4160" s="29"/>
      <c r="AT4160" s="29"/>
      <c r="AU4160" s="29"/>
      <c r="AV4160" s="29"/>
      <c r="AW4160" s="29"/>
      <c r="AX4160" s="29"/>
      <c r="AY4160" s="31"/>
      <c r="AZ4160" s="30"/>
      <c r="BA4160" s="35"/>
    </row>
    <row r="4161" spans="1:53" hidden="1" x14ac:dyDescent="0.25">
      <c r="A4161" s="27"/>
      <c r="B4161" s="27"/>
      <c r="C4161" s="27"/>
      <c r="D4161" s="27"/>
      <c r="E4161" s="27"/>
      <c r="F4161" s="27"/>
      <c r="G4161" s="27"/>
      <c r="H4161" s="27"/>
      <c r="I4161" s="27"/>
      <c r="J4161" s="27"/>
      <c r="K4161" s="27"/>
      <c r="L4161" s="27"/>
      <c r="M4161" s="42"/>
      <c r="N4161" s="42"/>
      <c r="O4161" s="42"/>
      <c r="P4161" s="42"/>
      <c r="Q4161" s="42"/>
      <c r="R4161" s="42"/>
      <c r="S4161" s="42"/>
      <c r="T4161" s="42"/>
      <c r="U4161" s="42"/>
      <c r="V4161" s="42"/>
      <c r="W4161" s="42"/>
      <c r="X4161" s="42"/>
      <c r="Y4161" s="41"/>
      <c r="Z4161" s="41"/>
      <c r="AA4161" s="43"/>
      <c r="AB4161" s="27"/>
      <c r="AC4161" s="27"/>
      <c r="AD4161" s="27"/>
      <c r="AE4161" s="44"/>
      <c r="AF4161" s="27"/>
      <c r="AG4161" s="28"/>
      <c r="AH4161" s="27"/>
      <c r="AI4161" s="27"/>
      <c r="AJ4161" s="27"/>
      <c r="AK4161" s="28"/>
      <c r="AL4161" s="29"/>
      <c r="AM4161" s="29"/>
      <c r="AN4161" s="29"/>
      <c r="AO4161" s="29"/>
      <c r="AP4161" s="29"/>
      <c r="AQ4161" s="29"/>
      <c r="AR4161" s="29"/>
      <c r="AS4161" s="29"/>
      <c r="AT4161" s="29"/>
      <c r="AU4161" s="29"/>
      <c r="AV4161" s="29"/>
      <c r="AW4161" s="29"/>
      <c r="AX4161" s="29"/>
      <c r="AY4161" s="31"/>
      <c r="AZ4161" s="30"/>
      <c r="BA4161" s="35"/>
    </row>
    <row r="4162" spans="1:53" hidden="1" x14ac:dyDescent="0.25">
      <c r="A4162" s="27"/>
      <c r="B4162" s="27"/>
      <c r="C4162" s="27"/>
      <c r="D4162" s="27"/>
      <c r="E4162" s="27"/>
      <c r="F4162" s="27"/>
      <c r="G4162" s="27"/>
      <c r="H4162" s="27"/>
      <c r="I4162" s="27"/>
      <c r="J4162" s="27"/>
      <c r="K4162" s="27"/>
      <c r="L4162" s="27"/>
      <c r="M4162" s="42"/>
      <c r="N4162" s="42"/>
      <c r="O4162" s="42"/>
      <c r="P4162" s="42"/>
      <c r="Q4162" s="42"/>
      <c r="R4162" s="42"/>
      <c r="S4162" s="42"/>
      <c r="T4162" s="42"/>
      <c r="U4162" s="42"/>
      <c r="V4162" s="42"/>
      <c r="W4162" s="42"/>
      <c r="X4162" s="42"/>
      <c r="Y4162" s="41"/>
      <c r="Z4162" s="41"/>
      <c r="AA4162" s="43"/>
      <c r="AB4162" s="27"/>
      <c r="AC4162" s="27"/>
      <c r="AD4162" s="27"/>
      <c r="AE4162" s="44"/>
      <c r="AF4162" s="27"/>
      <c r="AG4162" s="28"/>
      <c r="AH4162" s="27"/>
      <c r="AI4162" s="27"/>
      <c r="AJ4162" s="27"/>
      <c r="AK4162" s="28"/>
      <c r="AL4162" s="29"/>
      <c r="AM4162" s="29"/>
      <c r="AN4162" s="29"/>
      <c r="AO4162" s="29"/>
      <c r="AP4162" s="29"/>
      <c r="AQ4162" s="29"/>
      <c r="AR4162" s="29"/>
      <c r="AS4162" s="29"/>
      <c r="AT4162" s="29"/>
      <c r="AU4162" s="29"/>
      <c r="AV4162" s="29"/>
      <c r="AW4162" s="29"/>
      <c r="AX4162" s="29"/>
      <c r="AY4162" s="31"/>
      <c r="AZ4162" s="30"/>
      <c r="BA4162" s="35"/>
    </row>
    <row r="4163" spans="1:53" hidden="1" x14ac:dyDescent="0.25">
      <c r="A4163" s="27"/>
      <c r="B4163" s="27"/>
      <c r="C4163" s="27"/>
      <c r="D4163" s="27"/>
      <c r="E4163" s="27"/>
      <c r="F4163" s="27"/>
      <c r="G4163" s="27"/>
      <c r="H4163" s="27"/>
      <c r="I4163" s="27"/>
      <c r="J4163" s="27"/>
      <c r="K4163" s="27"/>
      <c r="L4163" s="27"/>
      <c r="M4163" s="42"/>
      <c r="N4163" s="42"/>
      <c r="O4163" s="42"/>
      <c r="P4163" s="42"/>
      <c r="Q4163" s="42"/>
      <c r="R4163" s="42"/>
      <c r="S4163" s="42"/>
      <c r="T4163" s="42"/>
      <c r="U4163" s="42"/>
      <c r="V4163" s="42"/>
      <c r="W4163" s="42"/>
      <c r="X4163" s="42"/>
      <c r="Y4163" s="41"/>
      <c r="Z4163" s="41"/>
      <c r="AA4163" s="43"/>
      <c r="AB4163" s="27"/>
      <c r="AC4163" s="27"/>
      <c r="AD4163" s="27"/>
      <c r="AE4163" s="44"/>
      <c r="AF4163" s="27"/>
      <c r="AG4163" s="28"/>
      <c r="AH4163" s="27"/>
      <c r="AI4163" s="27"/>
      <c r="AJ4163" s="27"/>
      <c r="AK4163" s="28"/>
      <c r="AL4163" s="29"/>
      <c r="AM4163" s="29"/>
      <c r="AN4163" s="29"/>
      <c r="AO4163" s="29"/>
      <c r="AP4163" s="29"/>
      <c r="AQ4163" s="29"/>
      <c r="AR4163" s="29"/>
      <c r="AS4163" s="29"/>
      <c r="AT4163" s="29"/>
      <c r="AU4163" s="29"/>
      <c r="AV4163" s="29"/>
      <c r="AW4163" s="29"/>
      <c r="AX4163" s="29"/>
      <c r="AY4163" s="31"/>
      <c r="AZ4163" s="30"/>
      <c r="BA4163" s="35"/>
    </row>
    <row r="4164" spans="1:53" hidden="1" x14ac:dyDescent="0.25">
      <c r="A4164" s="27"/>
      <c r="B4164" s="27"/>
      <c r="C4164" s="27"/>
      <c r="D4164" s="27"/>
      <c r="E4164" s="27"/>
      <c r="F4164" s="27"/>
      <c r="G4164" s="27"/>
      <c r="H4164" s="27"/>
      <c r="I4164" s="27"/>
      <c r="J4164" s="27"/>
      <c r="K4164" s="27"/>
      <c r="L4164" s="27"/>
      <c r="M4164" s="42"/>
      <c r="N4164" s="42"/>
      <c r="O4164" s="42"/>
      <c r="P4164" s="42"/>
      <c r="Q4164" s="42"/>
      <c r="R4164" s="42"/>
      <c r="S4164" s="42"/>
      <c r="T4164" s="42"/>
      <c r="U4164" s="42"/>
      <c r="V4164" s="42"/>
      <c r="W4164" s="42"/>
      <c r="X4164" s="42"/>
      <c r="Y4164" s="41"/>
      <c r="Z4164" s="41"/>
      <c r="AA4164" s="43"/>
      <c r="AB4164" s="27"/>
      <c r="AC4164" s="27"/>
      <c r="AD4164" s="27"/>
      <c r="AE4164" s="44"/>
      <c r="AF4164" s="27"/>
      <c r="AG4164" s="28"/>
      <c r="AH4164" s="27"/>
      <c r="AI4164" s="27"/>
      <c r="AJ4164" s="27"/>
      <c r="AK4164" s="28"/>
      <c r="AL4164" s="29"/>
      <c r="AM4164" s="29"/>
      <c r="AN4164" s="29"/>
      <c r="AO4164" s="29"/>
      <c r="AP4164" s="29"/>
      <c r="AQ4164" s="29"/>
      <c r="AR4164" s="29"/>
      <c r="AS4164" s="29"/>
      <c r="AT4164" s="29"/>
      <c r="AU4164" s="29"/>
      <c r="AV4164" s="29"/>
      <c r="AW4164" s="29"/>
      <c r="AX4164" s="29"/>
      <c r="AY4164" s="31"/>
      <c r="AZ4164" s="30"/>
      <c r="BA4164" s="35"/>
    </row>
    <row r="4165" spans="1:53" hidden="1" x14ac:dyDescent="0.25">
      <c r="A4165" s="27"/>
      <c r="B4165" s="27"/>
      <c r="C4165" s="27"/>
      <c r="D4165" s="27"/>
      <c r="E4165" s="27"/>
      <c r="F4165" s="27"/>
      <c r="G4165" s="27"/>
      <c r="H4165" s="27"/>
      <c r="I4165" s="27"/>
      <c r="J4165" s="27"/>
      <c r="K4165" s="27"/>
      <c r="L4165" s="27"/>
      <c r="M4165" s="42"/>
      <c r="N4165" s="42"/>
      <c r="O4165" s="42"/>
      <c r="P4165" s="42"/>
      <c r="Q4165" s="42"/>
      <c r="R4165" s="42"/>
      <c r="S4165" s="42"/>
      <c r="T4165" s="42"/>
      <c r="U4165" s="42"/>
      <c r="V4165" s="42"/>
      <c r="W4165" s="42"/>
      <c r="X4165" s="42"/>
      <c r="Y4165" s="41"/>
      <c r="Z4165" s="41"/>
      <c r="AA4165" s="43"/>
      <c r="AB4165" s="27"/>
      <c r="AC4165" s="27"/>
      <c r="AD4165" s="27"/>
      <c r="AE4165" s="44"/>
      <c r="AF4165" s="27"/>
      <c r="AG4165" s="28"/>
      <c r="AH4165" s="27"/>
      <c r="AI4165" s="27"/>
      <c r="AJ4165" s="27"/>
      <c r="AK4165" s="28"/>
      <c r="AL4165" s="29"/>
      <c r="AM4165" s="29"/>
      <c r="AN4165" s="29"/>
      <c r="AO4165" s="29"/>
      <c r="AP4165" s="29"/>
      <c r="AQ4165" s="29"/>
      <c r="AR4165" s="29"/>
      <c r="AS4165" s="29"/>
      <c r="AT4165" s="29"/>
      <c r="AU4165" s="29"/>
      <c r="AV4165" s="29"/>
      <c r="AW4165" s="29"/>
      <c r="AX4165" s="29"/>
      <c r="AY4165" s="31"/>
      <c r="AZ4165" s="30"/>
      <c r="BA4165" s="35"/>
    </row>
    <row r="4166" spans="1:53" hidden="1" x14ac:dyDescent="0.25">
      <c r="A4166" s="27"/>
      <c r="B4166" s="27"/>
      <c r="C4166" s="27"/>
      <c r="D4166" s="27"/>
      <c r="E4166" s="27"/>
      <c r="F4166" s="27"/>
      <c r="G4166" s="27"/>
      <c r="H4166" s="27"/>
      <c r="I4166" s="27"/>
      <c r="J4166" s="27"/>
      <c r="K4166" s="27"/>
      <c r="L4166" s="27"/>
      <c r="M4166" s="42"/>
      <c r="N4166" s="42"/>
      <c r="O4166" s="42"/>
      <c r="P4166" s="42"/>
      <c r="Q4166" s="42"/>
      <c r="R4166" s="42"/>
      <c r="S4166" s="42"/>
      <c r="T4166" s="42"/>
      <c r="U4166" s="42"/>
      <c r="V4166" s="42"/>
      <c r="W4166" s="42"/>
      <c r="X4166" s="42"/>
      <c r="Y4166" s="41"/>
      <c r="Z4166" s="41"/>
      <c r="AA4166" s="43"/>
      <c r="AB4166" s="27"/>
      <c r="AC4166" s="27"/>
      <c r="AD4166" s="27"/>
      <c r="AE4166" s="44"/>
      <c r="AF4166" s="27"/>
      <c r="AG4166" s="28"/>
      <c r="AH4166" s="27"/>
      <c r="AI4166" s="27"/>
      <c r="AJ4166" s="27"/>
      <c r="AK4166" s="28"/>
      <c r="AL4166" s="29"/>
      <c r="AM4166" s="29"/>
      <c r="AN4166" s="29"/>
      <c r="AO4166" s="29"/>
      <c r="AP4166" s="29"/>
      <c r="AQ4166" s="29"/>
      <c r="AR4166" s="29"/>
      <c r="AS4166" s="29"/>
      <c r="AT4166" s="29"/>
      <c r="AU4166" s="29"/>
      <c r="AV4166" s="29"/>
      <c r="AW4166" s="29"/>
      <c r="AX4166" s="29"/>
      <c r="AY4166" s="31"/>
      <c r="AZ4166" s="30"/>
      <c r="BA4166" s="35"/>
    </row>
    <row r="4167" spans="1:53" hidden="1" x14ac:dyDescent="0.25">
      <c r="A4167" s="27"/>
      <c r="B4167" s="27"/>
      <c r="C4167" s="27"/>
      <c r="D4167" s="27"/>
      <c r="E4167" s="27"/>
      <c r="F4167" s="27"/>
      <c r="G4167" s="27"/>
      <c r="H4167" s="27"/>
      <c r="I4167" s="27"/>
      <c r="J4167" s="27"/>
      <c r="K4167" s="27"/>
      <c r="L4167" s="27"/>
      <c r="M4167" s="42"/>
      <c r="N4167" s="42"/>
      <c r="O4167" s="42"/>
      <c r="P4167" s="42"/>
      <c r="Q4167" s="42"/>
      <c r="R4167" s="42"/>
      <c r="S4167" s="42"/>
      <c r="T4167" s="42"/>
      <c r="U4167" s="42"/>
      <c r="V4167" s="42"/>
      <c r="W4167" s="42"/>
      <c r="X4167" s="42"/>
      <c r="Y4167" s="41"/>
      <c r="Z4167" s="41"/>
      <c r="AA4167" s="43"/>
      <c r="AB4167" s="27"/>
      <c r="AC4167" s="27"/>
      <c r="AD4167" s="27"/>
      <c r="AE4167" s="44"/>
      <c r="AF4167" s="27"/>
      <c r="AG4167" s="28"/>
      <c r="AH4167" s="27"/>
      <c r="AI4167" s="27"/>
      <c r="AJ4167" s="27"/>
      <c r="AK4167" s="28"/>
      <c r="AL4167" s="29"/>
      <c r="AM4167" s="29"/>
      <c r="AN4167" s="29"/>
      <c r="AO4167" s="29"/>
      <c r="AP4167" s="29"/>
      <c r="AQ4167" s="29"/>
      <c r="AR4167" s="29"/>
      <c r="AS4167" s="29"/>
      <c r="AT4167" s="29"/>
      <c r="AU4167" s="29"/>
      <c r="AV4167" s="29"/>
      <c r="AW4167" s="29"/>
      <c r="AX4167" s="29"/>
      <c r="AY4167" s="31"/>
      <c r="AZ4167" s="30"/>
      <c r="BA4167" s="35"/>
    </row>
    <row r="4168" spans="1:53" hidden="1" x14ac:dyDescent="0.25">
      <c r="A4168" s="27"/>
      <c r="B4168" s="27"/>
      <c r="C4168" s="27"/>
      <c r="D4168" s="27"/>
      <c r="E4168" s="27"/>
      <c r="F4168" s="27"/>
      <c r="G4168" s="27"/>
      <c r="H4168" s="27"/>
      <c r="I4168" s="27"/>
      <c r="J4168" s="27"/>
      <c r="K4168" s="27"/>
      <c r="L4168" s="27"/>
      <c r="M4168" s="42"/>
      <c r="N4168" s="42"/>
      <c r="O4168" s="42"/>
      <c r="P4168" s="42"/>
      <c r="Q4168" s="42"/>
      <c r="R4168" s="42"/>
      <c r="S4168" s="42"/>
      <c r="T4168" s="42"/>
      <c r="U4168" s="42"/>
      <c r="V4168" s="42"/>
      <c r="W4168" s="42"/>
      <c r="X4168" s="42"/>
      <c r="Y4168" s="41"/>
      <c r="Z4168" s="41"/>
      <c r="AA4168" s="43"/>
      <c r="AB4168" s="27"/>
      <c r="AC4168" s="27"/>
      <c r="AD4168" s="27"/>
      <c r="AE4168" s="44"/>
      <c r="AF4168" s="27"/>
      <c r="AG4168" s="28"/>
      <c r="AH4168" s="27"/>
      <c r="AI4168" s="27"/>
      <c r="AJ4168" s="27"/>
      <c r="AK4168" s="28"/>
      <c r="AL4168" s="29"/>
      <c r="AM4168" s="29"/>
      <c r="AN4168" s="29"/>
      <c r="AO4168" s="29"/>
      <c r="AP4168" s="29"/>
      <c r="AQ4168" s="29"/>
      <c r="AR4168" s="29"/>
      <c r="AS4168" s="29"/>
      <c r="AT4168" s="29"/>
      <c r="AU4168" s="29"/>
      <c r="AV4168" s="29"/>
      <c r="AW4168" s="29"/>
      <c r="AX4168" s="29"/>
      <c r="AY4168" s="31"/>
      <c r="AZ4168" s="30"/>
      <c r="BA4168" s="35"/>
    </row>
    <row r="4169" spans="1:53" hidden="1" x14ac:dyDescent="0.25">
      <c r="A4169" s="27"/>
      <c r="B4169" s="27"/>
      <c r="C4169" s="27"/>
      <c r="D4169" s="27"/>
      <c r="E4169" s="27"/>
      <c r="F4169" s="27"/>
      <c r="G4169" s="27"/>
      <c r="H4169" s="27"/>
      <c r="I4169" s="27"/>
      <c r="J4169" s="27"/>
      <c r="K4169" s="27"/>
      <c r="L4169" s="27"/>
      <c r="M4169" s="42"/>
      <c r="N4169" s="42"/>
      <c r="O4169" s="42"/>
      <c r="P4169" s="42"/>
      <c r="Q4169" s="42"/>
      <c r="R4169" s="42"/>
      <c r="S4169" s="42"/>
      <c r="T4169" s="42"/>
      <c r="U4169" s="42"/>
      <c r="V4169" s="42"/>
      <c r="W4169" s="42"/>
      <c r="X4169" s="42"/>
      <c r="Y4169" s="41"/>
      <c r="Z4169" s="41"/>
      <c r="AA4169" s="43"/>
      <c r="AB4169" s="27"/>
      <c r="AC4169" s="27"/>
      <c r="AD4169" s="27"/>
      <c r="AE4169" s="44"/>
      <c r="AF4169" s="27"/>
      <c r="AG4169" s="28"/>
      <c r="AH4169" s="27"/>
      <c r="AI4169" s="27"/>
      <c r="AJ4169" s="27"/>
      <c r="AK4169" s="28"/>
      <c r="AL4169" s="29"/>
      <c r="AM4169" s="29"/>
      <c r="AN4169" s="29"/>
      <c r="AO4169" s="29"/>
      <c r="AP4169" s="29"/>
      <c r="AQ4169" s="29"/>
      <c r="AR4169" s="29"/>
      <c r="AS4169" s="29"/>
      <c r="AT4169" s="29"/>
      <c r="AU4169" s="29"/>
      <c r="AV4169" s="29"/>
      <c r="AW4169" s="29"/>
      <c r="AX4169" s="29"/>
      <c r="AY4169" s="31"/>
      <c r="AZ4169" s="30"/>
      <c r="BA4169" s="35"/>
    </row>
    <row r="4170" spans="1:53" hidden="1" x14ac:dyDescent="0.25">
      <c r="A4170" s="27"/>
      <c r="B4170" s="27"/>
      <c r="C4170" s="27"/>
      <c r="D4170" s="27"/>
      <c r="E4170" s="27"/>
      <c r="F4170" s="27"/>
      <c r="G4170" s="27"/>
      <c r="H4170" s="27"/>
      <c r="I4170" s="27"/>
      <c r="J4170" s="27"/>
      <c r="K4170" s="27"/>
      <c r="L4170" s="27"/>
      <c r="M4170" s="42"/>
      <c r="N4170" s="42"/>
      <c r="O4170" s="42"/>
      <c r="P4170" s="42"/>
      <c r="Q4170" s="42"/>
      <c r="R4170" s="42"/>
      <c r="S4170" s="42"/>
      <c r="T4170" s="42"/>
      <c r="U4170" s="42"/>
      <c r="V4170" s="42"/>
      <c r="W4170" s="42"/>
      <c r="X4170" s="42"/>
      <c r="Y4170" s="41"/>
      <c r="Z4170" s="41"/>
      <c r="AA4170" s="43"/>
      <c r="AB4170" s="27"/>
      <c r="AC4170" s="27"/>
      <c r="AD4170" s="27"/>
      <c r="AE4170" s="44"/>
      <c r="AF4170" s="27"/>
      <c r="AG4170" s="28"/>
      <c r="AH4170" s="27"/>
      <c r="AI4170" s="27"/>
      <c r="AJ4170" s="27"/>
      <c r="AK4170" s="28"/>
      <c r="AL4170" s="29"/>
      <c r="AM4170" s="29"/>
      <c r="AN4170" s="29"/>
      <c r="AO4170" s="29"/>
      <c r="AP4170" s="29"/>
      <c r="AQ4170" s="29"/>
      <c r="AR4170" s="29"/>
      <c r="AS4170" s="29"/>
      <c r="AT4170" s="29"/>
      <c r="AU4170" s="29"/>
      <c r="AV4170" s="29"/>
      <c r="AW4170" s="29"/>
      <c r="AX4170" s="29"/>
      <c r="AY4170" s="31"/>
      <c r="AZ4170" s="30"/>
      <c r="BA4170" s="35"/>
    </row>
    <row r="4171" spans="1:53" hidden="1" x14ac:dyDescent="0.25">
      <c r="A4171" s="27"/>
      <c r="B4171" s="27"/>
      <c r="C4171" s="27"/>
      <c r="D4171" s="27"/>
      <c r="E4171" s="27"/>
      <c r="F4171" s="27"/>
      <c r="G4171" s="27"/>
      <c r="H4171" s="27"/>
      <c r="I4171" s="27"/>
      <c r="J4171" s="27"/>
      <c r="K4171" s="27"/>
      <c r="L4171" s="27"/>
      <c r="M4171" s="42"/>
      <c r="N4171" s="42"/>
      <c r="O4171" s="42"/>
      <c r="P4171" s="42"/>
      <c r="Q4171" s="42"/>
      <c r="R4171" s="42"/>
      <c r="S4171" s="42"/>
      <c r="T4171" s="42"/>
      <c r="U4171" s="42"/>
      <c r="V4171" s="42"/>
      <c r="W4171" s="42"/>
      <c r="X4171" s="42"/>
      <c r="Y4171" s="41"/>
      <c r="Z4171" s="41"/>
      <c r="AA4171" s="43"/>
      <c r="AB4171" s="27"/>
      <c r="AC4171" s="27"/>
      <c r="AD4171" s="27"/>
      <c r="AE4171" s="44"/>
      <c r="AF4171" s="27"/>
      <c r="AG4171" s="28"/>
      <c r="AH4171" s="27"/>
      <c r="AI4171" s="27"/>
      <c r="AJ4171" s="27"/>
      <c r="AK4171" s="28"/>
      <c r="AL4171" s="29"/>
      <c r="AM4171" s="29"/>
      <c r="AN4171" s="29"/>
      <c r="AO4171" s="29"/>
      <c r="AP4171" s="29"/>
      <c r="AQ4171" s="29"/>
      <c r="AR4171" s="29"/>
      <c r="AS4171" s="29"/>
      <c r="AT4171" s="29"/>
      <c r="AU4171" s="29"/>
      <c r="AV4171" s="29"/>
      <c r="AW4171" s="29"/>
      <c r="AX4171" s="29"/>
      <c r="AY4171" s="31"/>
      <c r="AZ4171" s="30"/>
      <c r="BA4171" s="35"/>
    </row>
    <row r="4172" spans="1:53" hidden="1" x14ac:dyDescent="0.25">
      <c r="A4172" s="27"/>
      <c r="B4172" s="27"/>
      <c r="C4172" s="27"/>
      <c r="D4172" s="27"/>
      <c r="E4172" s="27"/>
      <c r="F4172" s="27"/>
      <c r="G4172" s="27"/>
      <c r="H4172" s="27"/>
      <c r="I4172" s="27"/>
      <c r="J4172" s="27"/>
      <c r="K4172" s="27"/>
      <c r="L4172" s="27"/>
      <c r="M4172" s="42"/>
      <c r="N4172" s="42"/>
      <c r="O4172" s="42"/>
      <c r="P4172" s="42"/>
      <c r="Q4172" s="42"/>
      <c r="R4172" s="42"/>
      <c r="S4172" s="42"/>
      <c r="T4172" s="42"/>
      <c r="U4172" s="42"/>
      <c r="V4172" s="42"/>
      <c r="W4172" s="42"/>
      <c r="X4172" s="42"/>
      <c r="Y4172" s="41"/>
      <c r="Z4172" s="41"/>
      <c r="AA4172" s="43"/>
      <c r="AB4172" s="27"/>
      <c r="AC4172" s="27"/>
      <c r="AD4172" s="27"/>
      <c r="AE4172" s="44"/>
      <c r="AF4172" s="27"/>
      <c r="AG4172" s="28"/>
      <c r="AH4172" s="27"/>
      <c r="AI4172" s="27"/>
      <c r="AJ4172" s="27"/>
      <c r="AK4172" s="28"/>
      <c r="AL4172" s="29"/>
      <c r="AM4172" s="29"/>
      <c r="AN4172" s="29"/>
      <c r="AO4172" s="29"/>
      <c r="AP4172" s="29"/>
      <c r="AQ4172" s="29"/>
      <c r="AR4172" s="29"/>
      <c r="AS4172" s="29"/>
      <c r="AT4172" s="29"/>
      <c r="AU4172" s="29"/>
      <c r="AV4172" s="29"/>
      <c r="AW4172" s="29"/>
      <c r="AX4172" s="29"/>
      <c r="AY4172" s="31"/>
      <c r="AZ4172" s="30"/>
      <c r="BA4172" s="35"/>
    </row>
    <row r="4173" spans="1:53" hidden="1" x14ac:dyDescent="0.25">
      <c r="A4173" s="27"/>
      <c r="B4173" s="27"/>
      <c r="C4173" s="27"/>
      <c r="D4173" s="27"/>
      <c r="E4173" s="27"/>
      <c r="F4173" s="27"/>
      <c r="G4173" s="27"/>
      <c r="H4173" s="27"/>
      <c r="I4173" s="27"/>
      <c r="J4173" s="27"/>
      <c r="K4173" s="27"/>
      <c r="L4173" s="27"/>
      <c r="M4173" s="42"/>
      <c r="N4173" s="42"/>
      <c r="O4173" s="42"/>
      <c r="P4173" s="42"/>
      <c r="Q4173" s="42"/>
      <c r="R4173" s="42"/>
      <c r="S4173" s="42"/>
      <c r="T4173" s="42"/>
      <c r="U4173" s="42"/>
      <c r="V4173" s="42"/>
      <c r="W4173" s="42"/>
      <c r="X4173" s="42"/>
      <c r="Y4173" s="41"/>
      <c r="Z4173" s="41"/>
      <c r="AA4173" s="43"/>
      <c r="AB4173" s="27"/>
      <c r="AC4173" s="27"/>
      <c r="AD4173" s="27"/>
      <c r="AE4173" s="44"/>
      <c r="AF4173" s="27"/>
      <c r="AG4173" s="28"/>
      <c r="AH4173" s="27"/>
      <c r="AI4173" s="27"/>
      <c r="AJ4173" s="27"/>
      <c r="AK4173" s="28"/>
      <c r="AL4173" s="29"/>
      <c r="AM4173" s="29"/>
      <c r="AN4173" s="29"/>
      <c r="AO4173" s="29"/>
      <c r="AP4173" s="29"/>
      <c r="AQ4173" s="29"/>
      <c r="AR4173" s="29"/>
      <c r="AS4173" s="29"/>
      <c r="AT4173" s="29"/>
      <c r="AU4173" s="29"/>
      <c r="AV4173" s="29"/>
      <c r="AW4173" s="29"/>
      <c r="AX4173" s="29"/>
      <c r="AY4173" s="31"/>
      <c r="AZ4173" s="30"/>
      <c r="BA4173" s="35"/>
    </row>
    <row r="4174" spans="1:53" hidden="1" x14ac:dyDescent="0.25">
      <c r="A4174" s="27"/>
      <c r="B4174" s="27"/>
      <c r="C4174" s="27"/>
      <c r="D4174" s="27"/>
      <c r="E4174" s="27"/>
      <c r="F4174" s="27"/>
      <c r="G4174" s="27"/>
      <c r="H4174" s="27"/>
      <c r="I4174" s="27"/>
      <c r="J4174" s="27"/>
      <c r="K4174" s="27"/>
      <c r="L4174" s="27"/>
      <c r="M4174" s="42"/>
      <c r="N4174" s="42"/>
      <c r="O4174" s="42"/>
      <c r="P4174" s="42"/>
      <c r="Q4174" s="42"/>
      <c r="R4174" s="42"/>
      <c r="S4174" s="42"/>
      <c r="T4174" s="42"/>
      <c r="U4174" s="42"/>
      <c r="V4174" s="42"/>
      <c r="W4174" s="42"/>
      <c r="X4174" s="42"/>
      <c r="Y4174" s="41"/>
      <c r="Z4174" s="41"/>
      <c r="AA4174" s="43"/>
      <c r="AB4174" s="27"/>
      <c r="AC4174" s="27"/>
      <c r="AD4174" s="27"/>
      <c r="AE4174" s="44"/>
      <c r="AF4174" s="27"/>
      <c r="AG4174" s="28"/>
      <c r="AH4174" s="27"/>
      <c r="AI4174" s="27"/>
      <c r="AJ4174" s="27"/>
      <c r="AK4174" s="28"/>
      <c r="AL4174" s="29"/>
      <c r="AM4174" s="29"/>
      <c r="AN4174" s="29"/>
      <c r="AO4174" s="29"/>
      <c r="AP4174" s="29"/>
      <c r="AQ4174" s="29"/>
      <c r="AR4174" s="29"/>
      <c r="AS4174" s="29"/>
      <c r="AT4174" s="29"/>
      <c r="AU4174" s="29"/>
      <c r="AV4174" s="29"/>
      <c r="AW4174" s="29"/>
      <c r="AX4174" s="29"/>
      <c r="AY4174" s="31"/>
      <c r="AZ4174" s="30"/>
      <c r="BA4174" s="35"/>
    </row>
    <row r="4175" spans="1:53" hidden="1" x14ac:dyDescent="0.25">
      <c r="A4175" s="27"/>
      <c r="B4175" s="27"/>
      <c r="C4175" s="27"/>
      <c r="D4175" s="27"/>
      <c r="E4175" s="27"/>
      <c r="F4175" s="27"/>
      <c r="G4175" s="27"/>
      <c r="H4175" s="27"/>
      <c r="I4175" s="27"/>
      <c r="J4175" s="27"/>
      <c r="K4175" s="27"/>
      <c r="L4175" s="27"/>
      <c r="M4175" s="42"/>
      <c r="N4175" s="42"/>
      <c r="O4175" s="42"/>
      <c r="P4175" s="42"/>
      <c r="Q4175" s="42"/>
      <c r="R4175" s="42"/>
      <c r="S4175" s="42"/>
      <c r="T4175" s="42"/>
      <c r="U4175" s="42"/>
      <c r="V4175" s="42"/>
      <c r="W4175" s="42"/>
      <c r="X4175" s="42"/>
      <c r="Y4175" s="41"/>
      <c r="Z4175" s="41"/>
      <c r="AA4175" s="43"/>
      <c r="AB4175" s="27"/>
      <c r="AC4175" s="27"/>
      <c r="AD4175" s="27"/>
      <c r="AE4175" s="44"/>
      <c r="AF4175" s="27"/>
      <c r="AG4175" s="28"/>
      <c r="AH4175" s="27"/>
      <c r="AI4175" s="27"/>
      <c r="AJ4175" s="27"/>
      <c r="AK4175" s="28"/>
      <c r="AL4175" s="29"/>
      <c r="AM4175" s="29"/>
      <c r="AN4175" s="29"/>
      <c r="AO4175" s="29"/>
      <c r="AP4175" s="29"/>
      <c r="AQ4175" s="29"/>
      <c r="AR4175" s="29"/>
      <c r="AS4175" s="29"/>
      <c r="AT4175" s="29"/>
      <c r="AU4175" s="29"/>
      <c r="AV4175" s="29"/>
      <c r="AW4175" s="29"/>
      <c r="AX4175" s="29"/>
      <c r="AY4175" s="31"/>
      <c r="AZ4175" s="30"/>
      <c r="BA4175" s="35"/>
    </row>
    <row r="4176" spans="1:53" hidden="1" x14ac:dyDescent="0.25">
      <c r="A4176" s="27"/>
      <c r="B4176" s="27"/>
      <c r="C4176" s="27"/>
      <c r="D4176" s="27"/>
      <c r="E4176" s="27"/>
      <c r="F4176" s="27"/>
      <c r="G4176" s="27"/>
      <c r="H4176" s="27"/>
      <c r="I4176" s="27"/>
      <c r="J4176" s="27"/>
      <c r="K4176" s="27"/>
      <c r="L4176" s="27"/>
      <c r="M4176" s="42"/>
      <c r="N4176" s="42"/>
      <c r="O4176" s="42"/>
      <c r="P4176" s="42"/>
      <c r="Q4176" s="42"/>
      <c r="R4176" s="42"/>
      <c r="S4176" s="42"/>
      <c r="T4176" s="42"/>
      <c r="U4176" s="42"/>
      <c r="V4176" s="42"/>
      <c r="W4176" s="42"/>
      <c r="X4176" s="42"/>
      <c r="Y4176" s="41"/>
      <c r="Z4176" s="41"/>
      <c r="AA4176" s="43"/>
      <c r="AB4176" s="27"/>
      <c r="AC4176" s="27"/>
      <c r="AD4176" s="27"/>
      <c r="AE4176" s="44"/>
      <c r="AF4176" s="27"/>
      <c r="AG4176" s="28"/>
      <c r="AH4176" s="27"/>
      <c r="AI4176" s="27"/>
      <c r="AJ4176" s="27"/>
      <c r="AK4176" s="28"/>
      <c r="AL4176" s="29"/>
      <c r="AM4176" s="29"/>
      <c r="AN4176" s="29"/>
      <c r="AO4176" s="29"/>
      <c r="AP4176" s="29"/>
      <c r="AQ4176" s="29"/>
      <c r="AR4176" s="29"/>
      <c r="AS4176" s="29"/>
      <c r="AT4176" s="29"/>
      <c r="AU4176" s="29"/>
      <c r="AV4176" s="29"/>
      <c r="AW4176" s="29"/>
      <c r="AX4176" s="29"/>
      <c r="AY4176" s="31"/>
      <c r="AZ4176" s="30"/>
      <c r="BA4176" s="35"/>
    </row>
    <row r="4177" spans="1:53" hidden="1" x14ac:dyDescent="0.25">
      <c r="A4177" s="27"/>
      <c r="B4177" s="27"/>
      <c r="C4177" s="27"/>
      <c r="D4177" s="27"/>
      <c r="E4177" s="27"/>
      <c r="F4177" s="27"/>
      <c r="G4177" s="27"/>
      <c r="H4177" s="27"/>
      <c r="I4177" s="27"/>
      <c r="J4177" s="27"/>
      <c r="K4177" s="27"/>
      <c r="L4177" s="27"/>
      <c r="M4177" s="42"/>
      <c r="N4177" s="42"/>
      <c r="O4177" s="42"/>
      <c r="P4177" s="42"/>
      <c r="Q4177" s="42"/>
      <c r="R4177" s="42"/>
      <c r="S4177" s="42"/>
      <c r="T4177" s="42"/>
      <c r="U4177" s="42"/>
      <c r="V4177" s="42"/>
      <c r="W4177" s="42"/>
      <c r="X4177" s="42"/>
      <c r="Y4177" s="41"/>
      <c r="Z4177" s="41"/>
      <c r="AA4177" s="43"/>
      <c r="AB4177" s="27"/>
      <c r="AC4177" s="27"/>
      <c r="AD4177" s="27"/>
      <c r="AE4177" s="44"/>
      <c r="AF4177" s="27"/>
      <c r="AG4177" s="28"/>
      <c r="AH4177" s="27"/>
      <c r="AI4177" s="27"/>
      <c r="AJ4177" s="27"/>
      <c r="AK4177" s="28"/>
      <c r="AL4177" s="29"/>
      <c r="AM4177" s="29"/>
      <c r="AN4177" s="29"/>
      <c r="AO4177" s="29"/>
      <c r="AP4177" s="29"/>
      <c r="AQ4177" s="29"/>
      <c r="AR4177" s="29"/>
      <c r="AS4177" s="29"/>
      <c r="AT4177" s="29"/>
      <c r="AU4177" s="29"/>
      <c r="AV4177" s="29"/>
      <c r="AW4177" s="29"/>
      <c r="AX4177" s="29"/>
      <c r="AY4177" s="31"/>
      <c r="AZ4177" s="30"/>
      <c r="BA4177" s="35"/>
    </row>
    <row r="4178" spans="1:53" hidden="1" x14ac:dyDescent="0.25">
      <c r="A4178" s="27"/>
      <c r="B4178" s="27"/>
      <c r="C4178" s="27"/>
      <c r="D4178" s="27"/>
      <c r="E4178" s="27"/>
      <c r="F4178" s="27"/>
      <c r="G4178" s="27"/>
      <c r="H4178" s="27"/>
      <c r="I4178" s="27"/>
      <c r="J4178" s="27"/>
      <c r="K4178" s="27"/>
      <c r="L4178" s="27"/>
      <c r="M4178" s="42"/>
      <c r="N4178" s="42"/>
      <c r="O4178" s="42"/>
      <c r="P4178" s="42"/>
      <c r="Q4178" s="42"/>
      <c r="R4178" s="42"/>
      <c r="S4178" s="42"/>
      <c r="T4178" s="42"/>
      <c r="U4178" s="42"/>
      <c r="V4178" s="42"/>
      <c r="W4178" s="42"/>
      <c r="X4178" s="42"/>
      <c r="Y4178" s="41"/>
      <c r="Z4178" s="41"/>
      <c r="AA4178" s="43"/>
      <c r="AB4178" s="27"/>
      <c r="AC4178" s="27"/>
      <c r="AD4178" s="27"/>
      <c r="AE4178" s="44"/>
      <c r="AF4178" s="27"/>
      <c r="AG4178" s="28"/>
      <c r="AH4178" s="27"/>
      <c r="AI4178" s="27"/>
      <c r="AJ4178" s="27"/>
      <c r="AK4178" s="28"/>
      <c r="AL4178" s="29"/>
      <c r="AM4178" s="29"/>
      <c r="AN4178" s="29"/>
      <c r="AO4178" s="29"/>
      <c r="AP4178" s="29"/>
      <c r="AQ4178" s="29"/>
      <c r="AR4178" s="29"/>
      <c r="AS4178" s="29"/>
      <c r="AT4178" s="29"/>
      <c r="AU4178" s="29"/>
      <c r="AV4178" s="29"/>
      <c r="AW4178" s="29"/>
      <c r="AX4178" s="29"/>
      <c r="AY4178" s="31"/>
      <c r="AZ4178" s="30"/>
      <c r="BA4178" s="35"/>
    </row>
    <row r="4179" spans="1:53" hidden="1" x14ac:dyDescent="0.25">
      <c r="A4179" s="27"/>
      <c r="B4179" s="27"/>
      <c r="C4179" s="27"/>
      <c r="D4179" s="27"/>
      <c r="E4179" s="27"/>
      <c r="F4179" s="27"/>
      <c r="G4179" s="27"/>
      <c r="H4179" s="27"/>
      <c r="I4179" s="27"/>
      <c r="J4179" s="27"/>
      <c r="K4179" s="27"/>
      <c r="L4179" s="27"/>
      <c r="M4179" s="42"/>
      <c r="N4179" s="42"/>
      <c r="O4179" s="42"/>
      <c r="P4179" s="42"/>
      <c r="Q4179" s="42"/>
      <c r="R4179" s="42"/>
      <c r="S4179" s="42"/>
      <c r="T4179" s="42"/>
      <c r="U4179" s="42"/>
      <c r="V4179" s="42"/>
      <c r="W4179" s="42"/>
      <c r="X4179" s="42"/>
      <c r="Y4179" s="41"/>
      <c r="Z4179" s="41"/>
      <c r="AA4179" s="43"/>
      <c r="AB4179" s="27"/>
      <c r="AC4179" s="27"/>
      <c r="AD4179" s="27"/>
      <c r="AE4179" s="44"/>
      <c r="AF4179" s="27"/>
      <c r="AG4179" s="28"/>
      <c r="AH4179" s="27"/>
      <c r="AI4179" s="27"/>
      <c r="AJ4179" s="27"/>
      <c r="AK4179" s="28"/>
      <c r="AL4179" s="29"/>
      <c r="AM4179" s="29"/>
      <c r="AN4179" s="29"/>
      <c r="AO4179" s="29"/>
      <c r="AP4179" s="29"/>
      <c r="AQ4179" s="29"/>
      <c r="AR4179" s="29"/>
      <c r="AS4179" s="29"/>
      <c r="AT4179" s="29"/>
      <c r="AU4179" s="29"/>
      <c r="AV4179" s="29"/>
      <c r="AW4179" s="29"/>
      <c r="AX4179" s="29"/>
      <c r="AY4179" s="31"/>
      <c r="AZ4179" s="30"/>
      <c r="BA4179" s="35"/>
    </row>
    <row r="4180" spans="1:53" hidden="1" x14ac:dyDescent="0.25">
      <c r="A4180" s="27"/>
      <c r="B4180" s="27"/>
      <c r="C4180" s="27"/>
      <c r="D4180" s="27"/>
      <c r="E4180" s="27"/>
      <c r="F4180" s="27"/>
      <c r="G4180" s="27"/>
      <c r="H4180" s="27"/>
      <c r="I4180" s="27"/>
      <c r="J4180" s="27"/>
      <c r="K4180" s="27"/>
      <c r="L4180" s="27"/>
      <c r="M4180" s="42"/>
      <c r="N4180" s="42"/>
      <c r="O4180" s="42"/>
      <c r="P4180" s="42"/>
      <c r="Q4180" s="42"/>
      <c r="R4180" s="42"/>
      <c r="S4180" s="42"/>
      <c r="T4180" s="42"/>
      <c r="U4180" s="42"/>
      <c r="V4180" s="42"/>
      <c r="W4180" s="42"/>
      <c r="X4180" s="42"/>
      <c r="Y4180" s="41"/>
      <c r="Z4180" s="41"/>
      <c r="AA4180" s="43"/>
      <c r="AB4180" s="27"/>
      <c r="AC4180" s="27"/>
      <c r="AD4180" s="27"/>
      <c r="AE4180" s="44"/>
      <c r="AF4180" s="27"/>
      <c r="AG4180" s="28"/>
      <c r="AH4180" s="27"/>
      <c r="AI4180" s="27"/>
      <c r="AJ4180" s="27"/>
      <c r="AK4180" s="28"/>
      <c r="AL4180" s="29"/>
      <c r="AM4180" s="29"/>
      <c r="AN4180" s="29"/>
      <c r="AO4180" s="29"/>
      <c r="AP4180" s="29"/>
      <c r="AQ4180" s="29"/>
      <c r="AR4180" s="29"/>
      <c r="AS4180" s="29"/>
      <c r="AT4180" s="29"/>
      <c r="AU4180" s="29"/>
      <c r="AV4180" s="29"/>
      <c r="AW4180" s="29"/>
      <c r="AX4180" s="29"/>
      <c r="AY4180" s="31"/>
      <c r="AZ4180" s="30"/>
      <c r="BA4180" s="35"/>
    </row>
    <row r="4181" spans="1:53" hidden="1" x14ac:dyDescent="0.25">
      <c r="A4181" s="27"/>
      <c r="B4181" s="27"/>
      <c r="C4181" s="27"/>
      <c r="D4181" s="27"/>
      <c r="E4181" s="27"/>
      <c r="F4181" s="27"/>
      <c r="G4181" s="27"/>
      <c r="H4181" s="27"/>
      <c r="I4181" s="27"/>
      <c r="J4181" s="27"/>
      <c r="K4181" s="27"/>
      <c r="L4181" s="27"/>
      <c r="M4181" s="42"/>
      <c r="N4181" s="42"/>
      <c r="O4181" s="42"/>
      <c r="P4181" s="42"/>
      <c r="Q4181" s="42"/>
      <c r="R4181" s="42"/>
      <c r="S4181" s="42"/>
      <c r="T4181" s="42"/>
      <c r="U4181" s="42"/>
      <c r="V4181" s="42"/>
      <c r="W4181" s="42"/>
      <c r="X4181" s="42"/>
      <c r="Y4181" s="41"/>
      <c r="Z4181" s="41"/>
      <c r="AA4181" s="43"/>
      <c r="AB4181" s="27"/>
      <c r="AC4181" s="27"/>
      <c r="AD4181" s="27"/>
      <c r="AE4181" s="44"/>
      <c r="AF4181" s="27"/>
      <c r="AG4181" s="28"/>
      <c r="AH4181" s="27"/>
      <c r="AI4181" s="27"/>
      <c r="AJ4181" s="27"/>
      <c r="AK4181" s="28"/>
      <c r="AL4181" s="29"/>
      <c r="AM4181" s="29"/>
      <c r="AN4181" s="29"/>
      <c r="AO4181" s="29"/>
      <c r="AP4181" s="29"/>
      <c r="AQ4181" s="29"/>
      <c r="AR4181" s="29"/>
      <c r="AS4181" s="29"/>
      <c r="AT4181" s="29"/>
      <c r="AU4181" s="29"/>
      <c r="AV4181" s="29"/>
      <c r="AW4181" s="29"/>
      <c r="AX4181" s="29"/>
      <c r="AY4181" s="31"/>
      <c r="AZ4181" s="30"/>
      <c r="BA4181" s="35"/>
    </row>
    <row r="4182" spans="1:53" hidden="1" x14ac:dyDescent="0.25">
      <c r="A4182" s="27"/>
      <c r="B4182" s="27"/>
      <c r="C4182" s="27"/>
      <c r="D4182" s="27"/>
      <c r="E4182" s="27"/>
      <c r="F4182" s="27"/>
      <c r="G4182" s="27"/>
      <c r="H4182" s="27"/>
      <c r="I4182" s="27"/>
      <c r="J4182" s="27"/>
      <c r="K4182" s="27"/>
      <c r="L4182" s="27"/>
      <c r="M4182" s="42"/>
      <c r="N4182" s="42"/>
      <c r="O4182" s="42"/>
      <c r="P4182" s="42"/>
      <c r="Q4182" s="42"/>
      <c r="R4182" s="42"/>
      <c r="S4182" s="42"/>
      <c r="T4182" s="42"/>
      <c r="U4182" s="42"/>
      <c r="V4182" s="42"/>
      <c r="W4182" s="42"/>
      <c r="X4182" s="42"/>
      <c r="Y4182" s="41"/>
      <c r="Z4182" s="41"/>
      <c r="AA4182" s="43"/>
      <c r="AB4182" s="27"/>
      <c r="AC4182" s="27"/>
      <c r="AD4182" s="27"/>
      <c r="AE4182" s="44"/>
      <c r="AF4182" s="27"/>
      <c r="AG4182" s="28"/>
      <c r="AH4182" s="27"/>
      <c r="AI4182" s="27"/>
      <c r="AJ4182" s="27"/>
      <c r="AK4182" s="28"/>
      <c r="AL4182" s="29"/>
      <c r="AM4182" s="29"/>
      <c r="AN4182" s="29"/>
      <c r="AO4182" s="29"/>
      <c r="AP4182" s="29"/>
      <c r="AQ4182" s="29"/>
      <c r="AR4182" s="29"/>
      <c r="AS4182" s="29"/>
      <c r="AT4182" s="29"/>
      <c r="AU4182" s="29"/>
      <c r="AV4182" s="29"/>
      <c r="AW4182" s="29"/>
      <c r="AX4182" s="29"/>
      <c r="AY4182" s="31"/>
      <c r="AZ4182" s="30"/>
      <c r="BA4182" s="35"/>
    </row>
    <row r="4183" spans="1:53" hidden="1" x14ac:dyDescent="0.25">
      <c r="A4183" s="27"/>
      <c r="B4183" s="27"/>
      <c r="C4183" s="27"/>
      <c r="D4183" s="27"/>
      <c r="E4183" s="27"/>
      <c r="F4183" s="27"/>
      <c r="G4183" s="27"/>
      <c r="H4183" s="27"/>
      <c r="I4183" s="27"/>
      <c r="J4183" s="27"/>
      <c r="K4183" s="27"/>
      <c r="L4183" s="27"/>
      <c r="M4183" s="42"/>
      <c r="N4183" s="42"/>
      <c r="O4183" s="42"/>
      <c r="P4183" s="42"/>
      <c r="Q4183" s="42"/>
      <c r="R4183" s="42"/>
      <c r="S4183" s="42"/>
      <c r="T4183" s="42"/>
      <c r="U4183" s="42"/>
      <c r="V4183" s="42"/>
      <c r="W4183" s="42"/>
      <c r="X4183" s="42"/>
      <c r="Y4183" s="41"/>
      <c r="Z4183" s="41"/>
      <c r="AA4183" s="43"/>
      <c r="AB4183" s="27"/>
      <c r="AC4183" s="27"/>
      <c r="AD4183" s="27"/>
      <c r="AE4183" s="44"/>
      <c r="AF4183" s="27"/>
      <c r="AG4183" s="28"/>
      <c r="AH4183" s="27"/>
      <c r="AI4183" s="27"/>
      <c r="AJ4183" s="27"/>
      <c r="AK4183" s="28"/>
      <c r="AL4183" s="29"/>
      <c r="AM4183" s="29"/>
      <c r="AN4183" s="29"/>
      <c r="AO4183" s="29"/>
      <c r="AP4183" s="29"/>
      <c r="AQ4183" s="29"/>
      <c r="AR4183" s="29"/>
      <c r="AS4183" s="29"/>
      <c r="AT4183" s="29"/>
      <c r="AU4183" s="29"/>
      <c r="AV4183" s="29"/>
      <c r="AW4183" s="29"/>
      <c r="AX4183" s="29"/>
      <c r="AY4183" s="31"/>
      <c r="AZ4183" s="30"/>
      <c r="BA4183" s="35"/>
    </row>
    <row r="4184" spans="1:53" hidden="1" x14ac:dyDescent="0.25">
      <c r="A4184" s="27"/>
      <c r="B4184" s="27"/>
      <c r="C4184" s="27"/>
      <c r="D4184" s="27"/>
      <c r="E4184" s="27"/>
      <c r="F4184" s="27"/>
      <c r="G4184" s="27"/>
      <c r="H4184" s="27"/>
      <c r="I4184" s="27"/>
      <c r="J4184" s="27"/>
      <c r="K4184" s="27"/>
      <c r="L4184" s="27"/>
      <c r="M4184" s="42"/>
      <c r="N4184" s="42"/>
      <c r="O4184" s="42"/>
      <c r="P4184" s="42"/>
      <c r="Q4184" s="42"/>
      <c r="R4184" s="42"/>
      <c r="S4184" s="42"/>
      <c r="T4184" s="42"/>
      <c r="U4184" s="42"/>
      <c r="V4184" s="42"/>
      <c r="W4184" s="42"/>
      <c r="X4184" s="42"/>
      <c r="Y4184" s="41"/>
      <c r="Z4184" s="41"/>
      <c r="AA4184" s="43"/>
      <c r="AB4184" s="27"/>
      <c r="AC4184" s="27"/>
      <c r="AD4184" s="27"/>
      <c r="AE4184" s="44"/>
      <c r="AF4184" s="27"/>
      <c r="AG4184" s="28"/>
      <c r="AH4184" s="27"/>
      <c r="AI4184" s="27"/>
      <c r="AJ4184" s="27"/>
      <c r="AK4184" s="28"/>
      <c r="AL4184" s="29"/>
      <c r="AM4184" s="29"/>
      <c r="AN4184" s="29"/>
      <c r="AO4184" s="29"/>
      <c r="AP4184" s="29"/>
      <c r="AQ4184" s="29"/>
      <c r="AR4184" s="29"/>
      <c r="AS4184" s="29"/>
      <c r="AT4184" s="29"/>
      <c r="AU4184" s="29"/>
      <c r="AV4184" s="29"/>
      <c r="AW4184" s="29"/>
      <c r="AX4184" s="29"/>
      <c r="AY4184" s="31"/>
      <c r="AZ4184" s="30"/>
      <c r="BA4184" s="35"/>
    </row>
    <row r="4185" spans="1:53" hidden="1" x14ac:dyDescent="0.25">
      <c r="A4185" s="27"/>
      <c r="B4185" s="27"/>
      <c r="C4185" s="27"/>
      <c r="D4185" s="27"/>
      <c r="E4185" s="27"/>
      <c r="F4185" s="27"/>
      <c r="G4185" s="27"/>
      <c r="H4185" s="27"/>
      <c r="I4185" s="27"/>
      <c r="J4185" s="27"/>
      <c r="K4185" s="27"/>
      <c r="L4185" s="27"/>
      <c r="M4185" s="42"/>
      <c r="N4185" s="42"/>
      <c r="O4185" s="42"/>
      <c r="P4185" s="42"/>
      <c r="Q4185" s="42"/>
      <c r="R4185" s="42"/>
      <c r="S4185" s="42"/>
      <c r="T4185" s="42"/>
      <c r="U4185" s="42"/>
      <c r="V4185" s="42"/>
      <c r="W4185" s="42"/>
      <c r="X4185" s="42"/>
      <c r="Y4185" s="41"/>
      <c r="Z4185" s="41"/>
      <c r="AA4185" s="43"/>
      <c r="AB4185" s="27"/>
      <c r="AC4185" s="27"/>
      <c r="AD4185" s="27"/>
      <c r="AE4185" s="44"/>
      <c r="AF4185" s="27"/>
      <c r="AG4185" s="28"/>
      <c r="AH4185" s="27"/>
      <c r="AI4185" s="27"/>
      <c r="AJ4185" s="27"/>
      <c r="AK4185" s="28"/>
      <c r="AL4185" s="29"/>
      <c r="AM4185" s="29"/>
      <c r="AN4185" s="29"/>
      <c r="AO4185" s="29"/>
      <c r="AP4185" s="29"/>
      <c r="AQ4185" s="29"/>
      <c r="AR4185" s="29"/>
      <c r="AS4185" s="29"/>
      <c r="AT4185" s="29"/>
      <c r="AU4185" s="29"/>
      <c r="AV4185" s="29"/>
      <c r="AW4185" s="29"/>
      <c r="AX4185" s="29"/>
      <c r="AY4185" s="31"/>
      <c r="AZ4185" s="30"/>
      <c r="BA4185" s="35"/>
    </row>
    <row r="4186" spans="1:53" hidden="1" x14ac:dyDescent="0.25">
      <c r="A4186" s="27"/>
      <c r="B4186" s="27"/>
      <c r="C4186" s="27"/>
      <c r="D4186" s="27"/>
      <c r="E4186" s="27"/>
      <c r="F4186" s="27"/>
      <c r="G4186" s="27"/>
      <c r="H4186" s="27"/>
      <c r="I4186" s="27"/>
      <c r="J4186" s="27"/>
      <c r="K4186" s="27"/>
      <c r="L4186" s="27"/>
      <c r="M4186" s="42"/>
      <c r="N4186" s="42"/>
      <c r="O4186" s="42"/>
      <c r="P4186" s="42"/>
      <c r="Q4186" s="42"/>
      <c r="R4186" s="42"/>
      <c r="S4186" s="42"/>
      <c r="T4186" s="42"/>
      <c r="U4186" s="42"/>
      <c r="V4186" s="42"/>
      <c r="W4186" s="42"/>
      <c r="X4186" s="42"/>
      <c r="Y4186" s="41"/>
      <c r="Z4186" s="41"/>
      <c r="AA4186" s="43"/>
      <c r="AB4186" s="27"/>
      <c r="AC4186" s="27"/>
      <c r="AD4186" s="27"/>
      <c r="AE4186" s="44"/>
      <c r="AF4186" s="27"/>
      <c r="AG4186" s="28"/>
      <c r="AH4186" s="27"/>
      <c r="AI4186" s="27"/>
      <c r="AJ4186" s="27"/>
      <c r="AK4186" s="28"/>
      <c r="AL4186" s="29"/>
      <c r="AM4186" s="29"/>
      <c r="AN4186" s="29"/>
      <c r="AO4186" s="29"/>
      <c r="AP4186" s="29"/>
      <c r="AQ4186" s="29"/>
      <c r="AR4186" s="29"/>
      <c r="AS4186" s="29"/>
      <c r="AT4186" s="29"/>
      <c r="AU4186" s="29"/>
      <c r="AV4186" s="29"/>
      <c r="AW4186" s="29"/>
      <c r="AX4186" s="29"/>
      <c r="AY4186" s="31"/>
      <c r="AZ4186" s="30"/>
      <c r="BA4186" s="35"/>
    </row>
    <row r="4187" spans="1:53" hidden="1" x14ac:dyDescent="0.25">
      <c r="A4187" s="27"/>
      <c r="B4187" s="27"/>
      <c r="C4187" s="27"/>
      <c r="D4187" s="27"/>
      <c r="E4187" s="27"/>
      <c r="F4187" s="27"/>
      <c r="G4187" s="27"/>
      <c r="H4187" s="27"/>
      <c r="I4187" s="27"/>
      <c r="J4187" s="27"/>
      <c r="K4187" s="27"/>
      <c r="L4187" s="27"/>
      <c r="M4187" s="42"/>
      <c r="N4187" s="42"/>
      <c r="O4187" s="42"/>
      <c r="P4187" s="42"/>
      <c r="Q4187" s="42"/>
      <c r="R4187" s="42"/>
      <c r="S4187" s="42"/>
      <c r="T4187" s="42"/>
      <c r="U4187" s="42"/>
      <c r="V4187" s="42"/>
      <c r="W4187" s="42"/>
      <c r="X4187" s="42"/>
      <c r="Y4187" s="41"/>
      <c r="Z4187" s="41"/>
      <c r="AA4187" s="43"/>
      <c r="AB4187" s="27"/>
      <c r="AC4187" s="27"/>
      <c r="AD4187" s="27"/>
      <c r="AE4187" s="44"/>
      <c r="AF4187" s="27"/>
      <c r="AG4187" s="28"/>
      <c r="AH4187" s="27"/>
      <c r="AI4187" s="27"/>
      <c r="AJ4187" s="27"/>
      <c r="AK4187" s="28"/>
      <c r="AL4187" s="29"/>
      <c r="AM4187" s="29"/>
      <c r="AN4187" s="29"/>
      <c r="AO4187" s="29"/>
      <c r="AP4187" s="29"/>
      <c r="AQ4187" s="29"/>
      <c r="AR4187" s="29"/>
      <c r="AS4187" s="29"/>
      <c r="AT4187" s="29"/>
      <c r="AU4187" s="29"/>
      <c r="AV4187" s="29"/>
      <c r="AW4187" s="29"/>
      <c r="AX4187" s="29"/>
      <c r="AY4187" s="31"/>
      <c r="AZ4187" s="30"/>
      <c r="BA4187" s="35"/>
    </row>
    <row r="4188" spans="1:53" hidden="1" x14ac:dyDescent="0.25">
      <c r="A4188" s="27"/>
      <c r="B4188" s="27"/>
      <c r="C4188" s="27"/>
      <c r="D4188" s="27"/>
      <c r="E4188" s="27"/>
      <c r="F4188" s="27"/>
      <c r="G4188" s="27"/>
      <c r="H4188" s="27"/>
      <c r="I4188" s="27"/>
      <c r="J4188" s="27"/>
      <c r="K4188" s="27"/>
      <c r="L4188" s="27"/>
      <c r="M4188" s="42"/>
      <c r="N4188" s="42"/>
      <c r="O4188" s="42"/>
      <c r="P4188" s="42"/>
      <c r="Q4188" s="42"/>
      <c r="R4188" s="42"/>
      <c r="S4188" s="42"/>
      <c r="T4188" s="42"/>
      <c r="U4188" s="42"/>
      <c r="V4188" s="42"/>
      <c r="W4188" s="42"/>
      <c r="X4188" s="42"/>
      <c r="Y4188" s="41"/>
      <c r="Z4188" s="41"/>
      <c r="AA4188" s="43"/>
      <c r="AB4188" s="27"/>
      <c r="AC4188" s="27"/>
      <c r="AD4188" s="27"/>
      <c r="AE4188" s="44"/>
      <c r="AF4188" s="27"/>
      <c r="AG4188" s="28"/>
      <c r="AH4188" s="27"/>
      <c r="AI4188" s="27"/>
      <c r="AJ4188" s="27"/>
      <c r="AK4188" s="28"/>
      <c r="AL4188" s="29"/>
      <c r="AM4188" s="29"/>
      <c r="AN4188" s="29"/>
      <c r="AO4188" s="29"/>
      <c r="AP4188" s="29"/>
      <c r="AQ4188" s="29"/>
      <c r="AR4188" s="29"/>
      <c r="AS4188" s="29"/>
      <c r="AT4188" s="29"/>
      <c r="AU4188" s="29"/>
      <c r="AV4188" s="29"/>
      <c r="AW4188" s="29"/>
      <c r="AX4188" s="29"/>
      <c r="AY4188" s="31"/>
      <c r="AZ4188" s="30"/>
      <c r="BA4188" s="35"/>
    </row>
    <row r="4189" spans="1:53" hidden="1" x14ac:dyDescent="0.25">
      <c r="A4189" s="27"/>
      <c r="B4189" s="27"/>
      <c r="C4189" s="27"/>
      <c r="D4189" s="27"/>
      <c r="E4189" s="27"/>
      <c r="F4189" s="27"/>
      <c r="G4189" s="27"/>
      <c r="H4189" s="27"/>
      <c r="I4189" s="27"/>
      <c r="J4189" s="27"/>
      <c r="K4189" s="27"/>
      <c r="L4189" s="27"/>
      <c r="M4189" s="42"/>
      <c r="N4189" s="42"/>
      <c r="O4189" s="42"/>
      <c r="P4189" s="42"/>
      <c r="Q4189" s="42"/>
      <c r="R4189" s="42"/>
      <c r="S4189" s="42"/>
      <c r="T4189" s="42"/>
      <c r="U4189" s="42"/>
      <c r="V4189" s="42"/>
      <c r="W4189" s="42"/>
      <c r="X4189" s="42"/>
      <c r="Y4189" s="41"/>
      <c r="Z4189" s="41"/>
      <c r="AA4189" s="43"/>
      <c r="AB4189" s="27"/>
      <c r="AC4189" s="27"/>
      <c r="AD4189" s="27"/>
      <c r="AE4189" s="44"/>
      <c r="AF4189" s="27"/>
      <c r="AG4189" s="28"/>
      <c r="AH4189" s="27"/>
      <c r="AI4189" s="27"/>
      <c r="AJ4189" s="27"/>
      <c r="AK4189" s="28"/>
      <c r="AL4189" s="29"/>
      <c r="AM4189" s="29"/>
      <c r="AN4189" s="29"/>
      <c r="AO4189" s="29"/>
      <c r="AP4189" s="29"/>
      <c r="AQ4189" s="29"/>
      <c r="AR4189" s="29"/>
      <c r="AS4189" s="29"/>
      <c r="AT4189" s="29"/>
      <c r="AU4189" s="29"/>
      <c r="AV4189" s="29"/>
      <c r="AW4189" s="29"/>
      <c r="AX4189" s="29"/>
      <c r="AY4189" s="31"/>
      <c r="AZ4189" s="30"/>
      <c r="BA4189" s="35"/>
    </row>
    <row r="4190" spans="1:53" hidden="1" x14ac:dyDescent="0.25">
      <c r="A4190" s="27"/>
      <c r="B4190" s="27"/>
      <c r="C4190" s="27"/>
      <c r="D4190" s="27"/>
      <c r="E4190" s="27"/>
      <c r="F4190" s="27"/>
      <c r="G4190" s="27"/>
      <c r="H4190" s="27"/>
      <c r="I4190" s="27"/>
      <c r="J4190" s="27"/>
      <c r="K4190" s="27"/>
      <c r="L4190" s="27"/>
      <c r="M4190" s="42"/>
      <c r="N4190" s="42"/>
      <c r="O4190" s="42"/>
      <c r="P4190" s="42"/>
      <c r="Q4190" s="42"/>
      <c r="R4190" s="42"/>
      <c r="S4190" s="42"/>
      <c r="T4190" s="42"/>
      <c r="U4190" s="42"/>
      <c r="V4190" s="42"/>
      <c r="W4190" s="42"/>
      <c r="X4190" s="42"/>
      <c r="Y4190" s="41"/>
      <c r="Z4190" s="41"/>
      <c r="AA4190" s="43"/>
      <c r="AB4190" s="27"/>
      <c r="AC4190" s="27"/>
      <c r="AD4190" s="27"/>
      <c r="AE4190" s="44"/>
      <c r="AF4190" s="27"/>
      <c r="AG4190" s="28"/>
      <c r="AH4190" s="27"/>
      <c r="AI4190" s="27"/>
      <c r="AJ4190" s="27"/>
      <c r="AK4190" s="28"/>
      <c r="AL4190" s="29"/>
      <c r="AM4190" s="29"/>
      <c r="AN4190" s="29"/>
      <c r="AO4190" s="29"/>
      <c r="AP4190" s="29"/>
      <c r="AQ4190" s="29"/>
      <c r="AR4190" s="29"/>
      <c r="AS4190" s="29"/>
      <c r="AT4190" s="29"/>
      <c r="AU4190" s="29"/>
      <c r="AV4190" s="29"/>
      <c r="AW4190" s="29"/>
      <c r="AX4190" s="29"/>
      <c r="AY4190" s="31"/>
      <c r="AZ4190" s="30"/>
      <c r="BA4190" s="35"/>
    </row>
    <row r="4191" spans="1:53" hidden="1" x14ac:dyDescent="0.25">
      <c r="A4191" s="27"/>
      <c r="B4191" s="27"/>
      <c r="C4191" s="27"/>
      <c r="D4191" s="27"/>
      <c r="E4191" s="27"/>
      <c r="F4191" s="27"/>
      <c r="G4191" s="27"/>
      <c r="H4191" s="27"/>
      <c r="I4191" s="27"/>
      <c r="J4191" s="27"/>
      <c r="K4191" s="27"/>
      <c r="L4191" s="27"/>
      <c r="M4191" s="42"/>
      <c r="N4191" s="42"/>
      <c r="O4191" s="42"/>
      <c r="P4191" s="42"/>
      <c r="Q4191" s="42"/>
      <c r="R4191" s="42"/>
      <c r="S4191" s="42"/>
      <c r="T4191" s="42"/>
      <c r="U4191" s="42"/>
      <c r="V4191" s="42"/>
      <c r="W4191" s="42"/>
      <c r="X4191" s="42"/>
      <c r="Y4191" s="41"/>
      <c r="Z4191" s="41"/>
      <c r="AA4191" s="43"/>
      <c r="AB4191" s="27"/>
      <c r="AC4191" s="27"/>
      <c r="AD4191" s="27"/>
      <c r="AE4191" s="44"/>
      <c r="AF4191" s="27"/>
      <c r="AG4191" s="28"/>
      <c r="AH4191" s="27"/>
      <c r="AI4191" s="27"/>
      <c r="AJ4191" s="27"/>
      <c r="AK4191" s="28"/>
      <c r="AL4191" s="29"/>
      <c r="AM4191" s="29"/>
      <c r="AN4191" s="29"/>
      <c r="AO4191" s="29"/>
      <c r="AP4191" s="29"/>
      <c r="AQ4191" s="29"/>
      <c r="AR4191" s="29"/>
      <c r="AS4191" s="29"/>
      <c r="AT4191" s="29"/>
      <c r="AU4191" s="29"/>
      <c r="AV4191" s="29"/>
      <c r="AW4191" s="29"/>
      <c r="AX4191" s="29"/>
      <c r="AY4191" s="31"/>
      <c r="AZ4191" s="30"/>
      <c r="BA4191" s="35"/>
    </row>
    <row r="4192" spans="1:53" hidden="1" x14ac:dyDescent="0.25">
      <c r="A4192" s="27"/>
      <c r="B4192" s="27"/>
      <c r="C4192" s="27"/>
      <c r="D4192" s="27"/>
      <c r="E4192" s="27"/>
      <c r="F4192" s="27"/>
      <c r="G4192" s="27"/>
      <c r="H4192" s="27"/>
      <c r="I4192" s="27"/>
      <c r="J4192" s="27"/>
      <c r="K4192" s="27"/>
      <c r="L4192" s="27"/>
      <c r="M4192" s="42"/>
      <c r="N4192" s="42"/>
      <c r="O4192" s="42"/>
      <c r="P4192" s="42"/>
      <c r="Q4192" s="42"/>
      <c r="R4192" s="42"/>
      <c r="S4192" s="42"/>
      <c r="T4192" s="42"/>
      <c r="U4192" s="42"/>
      <c r="V4192" s="42"/>
      <c r="W4192" s="42"/>
      <c r="X4192" s="42"/>
      <c r="Y4192" s="41"/>
      <c r="Z4192" s="41"/>
      <c r="AA4192" s="43"/>
      <c r="AB4192" s="27"/>
      <c r="AC4192" s="27"/>
      <c r="AD4192" s="27"/>
      <c r="AE4192" s="44"/>
      <c r="AF4192" s="27"/>
      <c r="AG4192" s="28"/>
      <c r="AH4192" s="27"/>
      <c r="AI4192" s="27"/>
      <c r="AJ4192" s="27"/>
      <c r="AK4192" s="28"/>
      <c r="AL4192" s="29"/>
      <c r="AM4192" s="29"/>
      <c r="AN4192" s="29"/>
      <c r="AO4192" s="29"/>
      <c r="AP4192" s="29"/>
      <c r="AQ4192" s="29"/>
      <c r="AR4192" s="29"/>
      <c r="AS4192" s="29"/>
      <c r="AT4192" s="29"/>
      <c r="AU4192" s="29"/>
      <c r="AV4192" s="29"/>
      <c r="AW4192" s="29"/>
      <c r="AX4192" s="29"/>
      <c r="AY4192" s="31"/>
      <c r="AZ4192" s="30"/>
      <c r="BA4192" s="35"/>
    </row>
    <row r="4193" spans="1:53" hidden="1" x14ac:dyDescent="0.25">
      <c r="A4193" s="27"/>
      <c r="B4193" s="27"/>
      <c r="C4193" s="27"/>
      <c r="D4193" s="27"/>
      <c r="E4193" s="27"/>
      <c r="F4193" s="27"/>
      <c r="G4193" s="27"/>
      <c r="H4193" s="27"/>
      <c r="I4193" s="27"/>
      <c r="J4193" s="27"/>
      <c r="K4193" s="27"/>
      <c r="L4193" s="27"/>
      <c r="M4193" s="42"/>
      <c r="N4193" s="42"/>
      <c r="O4193" s="42"/>
      <c r="P4193" s="42"/>
      <c r="Q4193" s="42"/>
      <c r="R4193" s="42"/>
      <c r="S4193" s="42"/>
      <c r="T4193" s="42"/>
      <c r="U4193" s="42"/>
      <c r="V4193" s="42"/>
      <c r="W4193" s="42"/>
      <c r="X4193" s="42"/>
      <c r="Y4193" s="41"/>
      <c r="Z4193" s="41"/>
      <c r="AA4193" s="43"/>
      <c r="AB4193" s="27"/>
      <c r="AC4193" s="27"/>
      <c r="AD4193" s="27"/>
      <c r="AE4193" s="44"/>
      <c r="AF4193" s="27"/>
      <c r="AG4193" s="28"/>
      <c r="AH4193" s="27"/>
      <c r="AI4193" s="27"/>
      <c r="AJ4193" s="27"/>
      <c r="AK4193" s="28"/>
      <c r="AL4193" s="29"/>
      <c r="AM4193" s="29"/>
      <c r="AN4193" s="29"/>
      <c r="AO4193" s="29"/>
      <c r="AP4193" s="29"/>
      <c r="AQ4193" s="29"/>
      <c r="AR4193" s="29"/>
      <c r="AS4193" s="29"/>
      <c r="AT4193" s="29"/>
      <c r="AU4193" s="29"/>
      <c r="AV4193" s="29"/>
      <c r="AW4193" s="29"/>
      <c r="AX4193" s="29"/>
      <c r="AY4193" s="31"/>
      <c r="AZ4193" s="30"/>
      <c r="BA4193" s="35"/>
    </row>
    <row r="4194" spans="1:53" hidden="1" x14ac:dyDescent="0.25">
      <c r="A4194" s="27"/>
      <c r="B4194" s="27"/>
      <c r="C4194" s="27"/>
      <c r="D4194" s="27"/>
      <c r="E4194" s="27"/>
      <c r="F4194" s="27"/>
      <c r="G4194" s="27"/>
      <c r="H4194" s="27"/>
      <c r="I4194" s="27"/>
      <c r="J4194" s="27"/>
      <c r="K4194" s="27"/>
      <c r="L4194" s="27"/>
      <c r="M4194" s="42"/>
      <c r="N4194" s="42"/>
      <c r="O4194" s="42"/>
      <c r="P4194" s="42"/>
      <c r="Q4194" s="42"/>
      <c r="R4194" s="42"/>
      <c r="S4194" s="42"/>
      <c r="T4194" s="42"/>
      <c r="U4194" s="42"/>
      <c r="V4194" s="42"/>
      <c r="W4194" s="42"/>
      <c r="X4194" s="42"/>
      <c r="Y4194" s="41"/>
      <c r="Z4194" s="41"/>
      <c r="AA4194" s="43"/>
      <c r="AB4194" s="27"/>
      <c r="AC4194" s="27"/>
      <c r="AD4194" s="27"/>
      <c r="AE4194" s="44"/>
      <c r="AF4194" s="27"/>
      <c r="AG4194" s="28"/>
      <c r="AH4194" s="27"/>
      <c r="AI4194" s="27"/>
      <c r="AJ4194" s="27"/>
      <c r="AK4194" s="28"/>
      <c r="AL4194" s="29"/>
      <c r="AM4194" s="29"/>
      <c r="AN4194" s="29"/>
      <c r="AO4194" s="29"/>
      <c r="AP4194" s="29"/>
      <c r="AQ4194" s="29"/>
      <c r="AR4194" s="29"/>
      <c r="AS4194" s="29"/>
      <c r="AT4194" s="29"/>
      <c r="AU4194" s="29"/>
      <c r="AV4194" s="29"/>
      <c r="AW4194" s="29"/>
      <c r="AX4194" s="29"/>
      <c r="AY4194" s="31"/>
      <c r="AZ4194" s="30"/>
      <c r="BA4194" s="35"/>
    </row>
    <row r="4195" spans="1:53" hidden="1" x14ac:dyDescent="0.25">
      <c r="A4195" s="27"/>
      <c r="B4195" s="27"/>
      <c r="C4195" s="27"/>
      <c r="D4195" s="27"/>
      <c r="E4195" s="27"/>
      <c r="F4195" s="27"/>
      <c r="G4195" s="27"/>
      <c r="H4195" s="27"/>
      <c r="I4195" s="27"/>
      <c r="J4195" s="27"/>
      <c r="K4195" s="27"/>
      <c r="L4195" s="27"/>
      <c r="M4195" s="42"/>
      <c r="N4195" s="42"/>
      <c r="O4195" s="42"/>
      <c r="P4195" s="42"/>
      <c r="Q4195" s="42"/>
      <c r="R4195" s="42"/>
      <c r="S4195" s="42"/>
      <c r="T4195" s="42"/>
      <c r="U4195" s="42"/>
      <c r="V4195" s="42"/>
      <c r="W4195" s="42"/>
      <c r="X4195" s="42"/>
      <c r="Y4195" s="41"/>
      <c r="Z4195" s="41"/>
      <c r="AA4195" s="43"/>
      <c r="AB4195" s="27"/>
      <c r="AC4195" s="27"/>
      <c r="AD4195" s="27"/>
      <c r="AE4195" s="44"/>
      <c r="AF4195" s="27"/>
      <c r="AG4195" s="28"/>
      <c r="AH4195" s="27"/>
      <c r="AI4195" s="27"/>
      <c r="AJ4195" s="27"/>
      <c r="AK4195" s="28"/>
      <c r="AL4195" s="29"/>
      <c r="AM4195" s="29"/>
      <c r="AN4195" s="29"/>
      <c r="AO4195" s="29"/>
      <c r="AP4195" s="29"/>
      <c r="AQ4195" s="29"/>
      <c r="AR4195" s="29"/>
      <c r="AS4195" s="29"/>
      <c r="AT4195" s="29"/>
      <c r="AU4195" s="29"/>
      <c r="AV4195" s="29"/>
      <c r="AW4195" s="29"/>
      <c r="AX4195" s="29"/>
      <c r="AY4195" s="31"/>
      <c r="AZ4195" s="30"/>
      <c r="BA4195" s="35"/>
    </row>
    <row r="4196" spans="1:53" hidden="1" x14ac:dyDescent="0.25">
      <c r="A4196" s="27"/>
      <c r="B4196" s="27"/>
      <c r="C4196" s="27"/>
      <c r="D4196" s="27"/>
      <c r="E4196" s="27"/>
      <c r="F4196" s="27"/>
      <c r="G4196" s="27"/>
      <c r="H4196" s="27"/>
      <c r="I4196" s="27"/>
      <c r="J4196" s="27"/>
      <c r="K4196" s="27"/>
      <c r="L4196" s="27"/>
      <c r="M4196" s="42"/>
      <c r="N4196" s="42"/>
      <c r="O4196" s="42"/>
      <c r="P4196" s="42"/>
      <c r="Q4196" s="42"/>
      <c r="R4196" s="42"/>
      <c r="S4196" s="42"/>
      <c r="T4196" s="42"/>
      <c r="U4196" s="42"/>
      <c r="V4196" s="42"/>
      <c r="W4196" s="42"/>
      <c r="X4196" s="42"/>
      <c r="Y4196" s="41"/>
      <c r="Z4196" s="41"/>
      <c r="AA4196" s="43"/>
      <c r="AB4196" s="27"/>
      <c r="AC4196" s="27"/>
      <c r="AD4196" s="27"/>
      <c r="AE4196" s="44"/>
      <c r="AF4196" s="27"/>
      <c r="AG4196" s="28"/>
      <c r="AH4196" s="27"/>
      <c r="AI4196" s="27"/>
      <c r="AJ4196" s="27"/>
      <c r="AK4196" s="28"/>
      <c r="AL4196" s="29"/>
      <c r="AM4196" s="29"/>
      <c r="AN4196" s="29"/>
      <c r="AO4196" s="29"/>
      <c r="AP4196" s="29"/>
      <c r="AQ4196" s="29"/>
      <c r="AR4196" s="29"/>
      <c r="AS4196" s="29"/>
      <c r="AT4196" s="29"/>
      <c r="AU4196" s="29"/>
      <c r="AV4196" s="29"/>
      <c r="AW4196" s="29"/>
      <c r="AX4196" s="29"/>
      <c r="AY4196" s="31"/>
      <c r="AZ4196" s="30"/>
      <c r="BA4196" s="35"/>
    </row>
    <row r="4197" spans="1:53" hidden="1" x14ac:dyDescent="0.25">
      <c r="A4197" s="27"/>
      <c r="B4197" s="27"/>
      <c r="C4197" s="27"/>
      <c r="D4197" s="27"/>
      <c r="E4197" s="27"/>
      <c r="F4197" s="27"/>
      <c r="G4197" s="27"/>
      <c r="H4197" s="27"/>
      <c r="I4197" s="27"/>
      <c r="J4197" s="27"/>
      <c r="K4197" s="27"/>
      <c r="L4197" s="27"/>
      <c r="M4197" s="42"/>
      <c r="N4197" s="42"/>
      <c r="O4197" s="42"/>
      <c r="P4197" s="42"/>
      <c r="Q4197" s="42"/>
      <c r="R4197" s="42"/>
      <c r="S4197" s="42"/>
      <c r="T4197" s="42"/>
      <c r="U4197" s="42"/>
      <c r="V4197" s="42"/>
      <c r="W4197" s="42"/>
      <c r="X4197" s="42"/>
      <c r="Y4197" s="41"/>
      <c r="Z4197" s="41"/>
      <c r="AA4197" s="43"/>
      <c r="AB4197" s="27"/>
      <c r="AC4197" s="27"/>
      <c r="AD4197" s="27"/>
      <c r="AE4197" s="44"/>
      <c r="AF4197" s="27"/>
      <c r="AG4197" s="28"/>
      <c r="AH4197" s="27"/>
      <c r="AI4197" s="27"/>
      <c r="AJ4197" s="27"/>
      <c r="AK4197" s="28"/>
      <c r="AL4197" s="29"/>
      <c r="AM4197" s="29"/>
      <c r="AN4197" s="29"/>
      <c r="AO4197" s="29"/>
      <c r="AP4197" s="29"/>
      <c r="AQ4197" s="29"/>
      <c r="AR4197" s="29"/>
      <c r="AS4197" s="29"/>
      <c r="AT4197" s="29"/>
      <c r="AU4197" s="29"/>
      <c r="AV4197" s="29"/>
      <c r="AW4197" s="29"/>
      <c r="AX4197" s="29"/>
      <c r="AY4197" s="31"/>
      <c r="AZ4197" s="30"/>
      <c r="BA4197" s="35"/>
    </row>
    <row r="4198" spans="1:53" hidden="1" x14ac:dyDescent="0.25">
      <c r="A4198" s="27"/>
      <c r="B4198" s="27"/>
      <c r="C4198" s="27"/>
      <c r="D4198" s="27"/>
      <c r="E4198" s="27"/>
      <c r="F4198" s="27"/>
      <c r="G4198" s="27"/>
      <c r="H4198" s="27"/>
      <c r="I4198" s="27"/>
      <c r="J4198" s="27"/>
      <c r="K4198" s="27"/>
      <c r="L4198" s="27"/>
      <c r="M4198" s="42"/>
      <c r="N4198" s="42"/>
      <c r="O4198" s="42"/>
      <c r="P4198" s="42"/>
      <c r="Q4198" s="42"/>
      <c r="R4198" s="42"/>
      <c r="S4198" s="42"/>
      <c r="T4198" s="42"/>
      <c r="U4198" s="42"/>
      <c r="V4198" s="42"/>
      <c r="W4198" s="42"/>
      <c r="X4198" s="42"/>
      <c r="Y4198" s="41"/>
      <c r="Z4198" s="41"/>
      <c r="AA4198" s="43"/>
      <c r="AB4198" s="27"/>
      <c r="AC4198" s="27"/>
      <c r="AD4198" s="27"/>
      <c r="AE4198" s="44"/>
      <c r="AF4198" s="27"/>
      <c r="AG4198" s="28"/>
      <c r="AH4198" s="27"/>
      <c r="AI4198" s="27"/>
      <c r="AJ4198" s="27"/>
      <c r="AK4198" s="28"/>
      <c r="AL4198" s="29"/>
      <c r="AM4198" s="29"/>
      <c r="AN4198" s="29"/>
      <c r="AO4198" s="29"/>
      <c r="AP4198" s="29"/>
      <c r="AQ4198" s="29"/>
      <c r="AR4198" s="29"/>
      <c r="AS4198" s="29"/>
      <c r="AT4198" s="29"/>
      <c r="AU4198" s="29"/>
      <c r="AV4198" s="29"/>
      <c r="AW4198" s="29"/>
      <c r="AX4198" s="29"/>
      <c r="AY4198" s="31"/>
      <c r="AZ4198" s="30"/>
      <c r="BA4198" s="35"/>
    </row>
    <row r="4199" spans="1:53" hidden="1" x14ac:dyDescent="0.25">
      <c r="A4199" s="27"/>
      <c r="B4199" s="27"/>
      <c r="C4199" s="27"/>
      <c r="D4199" s="27"/>
      <c r="E4199" s="27"/>
      <c r="F4199" s="27"/>
      <c r="G4199" s="27"/>
      <c r="H4199" s="27"/>
      <c r="I4199" s="27"/>
      <c r="J4199" s="27"/>
      <c r="K4199" s="27"/>
      <c r="L4199" s="27"/>
      <c r="M4199" s="42"/>
      <c r="N4199" s="42"/>
      <c r="O4199" s="42"/>
      <c r="P4199" s="42"/>
      <c r="Q4199" s="42"/>
      <c r="R4199" s="42"/>
      <c r="S4199" s="42"/>
      <c r="T4199" s="42"/>
      <c r="U4199" s="42"/>
      <c r="V4199" s="42"/>
      <c r="W4199" s="42"/>
      <c r="X4199" s="42"/>
      <c r="Y4199" s="41"/>
      <c r="Z4199" s="41"/>
      <c r="AA4199" s="43"/>
      <c r="AB4199" s="27"/>
      <c r="AC4199" s="27"/>
      <c r="AD4199" s="27"/>
      <c r="AE4199" s="44"/>
      <c r="AF4199" s="27"/>
      <c r="AG4199" s="28"/>
      <c r="AH4199" s="27"/>
      <c r="AI4199" s="27"/>
      <c r="AJ4199" s="27"/>
      <c r="AK4199" s="28"/>
      <c r="AL4199" s="29"/>
      <c r="AM4199" s="29"/>
      <c r="AN4199" s="29"/>
      <c r="AO4199" s="29"/>
      <c r="AP4199" s="29"/>
      <c r="AQ4199" s="29"/>
      <c r="AR4199" s="29"/>
      <c r="AS4199" s="29"/>
      <c r="AT4199" s="29"/>
      <c r="AU4199" s="29"/>
      <c r="AV4199" s="29"/>
      <c r="AW4199" s="29"/>
      <c r="AX4199" s="29"/>
      <c r="AY4199" s="31"/>
      <c r="AZ4199" s="30"/>
      <c r="BA4199" s="35"/>
    </row>
    <row r="4200" spans="1:53" hidden="1" x14ac:dyDescent="0.25">
      <c r="A4200" s="27"/>
      <c r="B4200" s="27"/>
      <c r="C4200" s="27"/>
      <c r="D4200" s="27"/>
      <c r="E4200" s="27"/>
      <c r="F4200" s="27"/>
      <c r="G4200" s="27"/>
      <c r="H4200" s="27"/>
      <c r="I4200" s="27"/>
      <c r="J4200" s="27"/>
      <c r="K4200" s="27"/>
      <c r="L4200" s="27"/>
      <c r="M4200" s="42"/>
      <c r="N4200" s="42"/>
      <c r="O4200" s="42"/>
      <c r="P4200" s="42"/>
      <c r="Q4200" s="42"/>
      <c r="R4200" s="42"/>
      <c r="S4200" s="42"/>
      <c r="T4200" s="42"/>
      <c r="U4200" s="42"/>
      <c r="V4200" s="42"/>
      <c r="W4200" s="42"/>
      <c r="X4200" s="42"/>
      <c r="Y4200" s="41"/>
      <c r="Z4200" s="41"/>
      <c r="AA4200" s="43"/>
      <c r="AB4200" s="27"/>
      <c r="AC4200" s="27"/>
      <c r="AD4200" s="27"/>
      <c r="AE4200" s="44"/>
      <c r="AF4200" s="27"/>
      <c r="AG4200" s="28"/>
      <c r="AH4200" s="27"/>
      <c r="AI4200" s="27"/>
      <c r="AJ4200" s="27"/>
      <c r="AK4200" s="28"/>
      <c r="AL4200" s="29"/>
      <c r="AM4200" s="29"/>
      <c r="AN4200" s="29"/>
      <c r="AO4200" s="29"/>
      <c r="AP4200" s="29"/>
      <c r="AQ4200" s="29"/>
      <c r="AR4200" s="29"/>
      <c r="AS4200" s="29"/>
      <c r="AT4200" s="29"/>
      <c r="AU4200" s="29"/>
      <c r="AV4200" s="29"/>
      <c r="AW4200" s="29"/>
      <c r="AX4200" s="29"/>
      <c r="AY4200" s="31"/>
      <c r="AZ4200" s="30"/>
      <c r="BA4200" s="35"/>
    </row>
    <row r="4201" spans="1:53" hidden="1" x14ac:dyDescent="0.25">
      <c r="A4201" s="27"/>
      <c r="B4201" s="27"/>
      <c r="C4201" s="27"/>
      <c r="D4201" s="27"/>
      <c r="E4201" s="27"/>
      <c r="F4201" s="27"/>
      <c r="G4201" s="27"/>
      <c r="H4201" s="27"/>
      <c r="I4201" s="27"/>
      <c r="J4201" s="27"/>
      <c r="K4201" s="27"/>
      <c r="L4201" s="27"/>
      <c r="M4201" s="42"/>
      <c r="N4201" s="42"/>
      <c r="O4201" s="42"/>
      <c r="P4201" s="42"/>
      <c r="Q4201" s="42"/>
      <c r="R4201" s="42"/>
      <c r="S4201" s="42"/>
      <c r="T4201" s="42"/>
      <c r="U4201" s="42"/>
      <c r="V4201" s="42"/>
      <c r="W4201" s="42"/>
      <c r="X4201" s="42"/>
      <c r="Y4201" s="41"/>
      <c r="Z4201" s="41"/>
      <c r="AA4201" s="43"/>
      <c r="AB4201" s="27"/>
      <c r="AC4201" s="27"/>
      <c r="AD4201" s="27"/>
      <c r="AE4201" s="44"/>
      <c r="AF4201" s="27"/>
      <c r="AG4201" s="28"/>
      <c r="AH4201" s="27"/>
      <c r="AI4201" s="27"/>
      <c r="AJ4201" s="27"/>
      <c r="AK4201" s="28"/>
      <c r="AL4201" s="29"/>
      <c r="AM4201" s="29"/>
      <c r="AN4201" s="29"/>
      <c r="AO4201" s="29"/>
      <c r="AP4201" s="29"/>
      <c r="AQ4201" s="29"/>
      <c r="AR4201" s="29"/>
      <c r="AS4201" s="29"/>
      <c r="AT4201" s="29"/>
      <c r="AU4201" s="29"/>
      <c r="AV4201" s="29"/>
      <c r="AW4201" s="29"/>
      <c r="AX4201" s="29"/>
      <c r="AY4201" s="31"/>
      <c r="AZ4201" s="30"/>
      <c r="BA4201" s="35"/>
    </row>
    <row r="4202" spans="1:53" hidden="1" x14ac:dyDescent="0.25">
      <c r="A4202" s="27"/>
      <c r="B4202" s="27"/>
      <c r="C4202" s="27"/>
      <c r="D4202" s="27"/>
      <c r="E4202" s="27"/>
      <c r="F4202" s="27"/>
      <c r="G4202" s="27"/>
      <c r="H4202" s="27"/>
      <c r="I4202" s="27"/>
      <c r="J4202" s="27"/>
      <c r="K4202" s="27"/>
      <c r="L4202" s="27"/>
      <c r="M4202" s="42"/>
      <c r="N4202" s="42"/>
      <c r="O4202" s="42"/>
      <c r="P4202" s="42"/>
      <c r="Q4202" s="42"/>
      <c r="R4202" s="42"/>
      <c r="S4202" s="42"/>
      <c r="T4202" s="42"/>
      <c r="U4202" s="42"/>
      <c r="V4202" s="42"/>
      <c r="W4202" s="42"/>
      <c r="X4202" s="42"/>
      <c r="Y4202" s="41"/>
      <c r="Z4202" s="41"/>
      <c r="AA4202" s="43"/>
      <c r="AB4202" s="27"/>
      <c r="AC4202" s="27"/>
      <c r="AD4202" s="27"/>
      <c r="AE4202" s="44"/>
      <c r="AF4202" s="27"/>
      <c r="AG4202" s="28"/>
      <c r="AH4202" s="27"/>
      <c r="AI4202" s="27"/>
      <c r="AJ4202" s="27"/>
      <c r="AK4202" s="28"/>
      <c r="AL4202" s="29"/>
      <c r="AM4202" s="29"/>
      <c r="AN4202" s="29"/>
      <c r="AO4202" s="29"/>
      <c r="AP4202" s="29"/>
      <c r="AQ4202" s="29"/>
      <c r="AR4202" s="29"/>
      <c r="AS4202" s="29"/>
      <c r="AT4202" s="29"/>
      <c r="AU4202" s="29"/>
      <c r="AV4202" s="29"/>
      <c r="AW4202" s="29"/>
      <c r="AX4202" s="29"/>
      <c r="AY4202" s="31"/>
      <c r="AZ4202" s="30"/>
      <c r="BA4202" s="35"/>
    </row>
    <row r="4203" spans="1:53" hidden="1" x14ac:dyDescent="0.25">
      <c r="A4203" s="27"/>
      <c r="B4203" s="27"/>
      <c r="C4203" s="27"/>
      <c r="D4203" s="27"/>
      <c r="E4203" s="27"/>
      <c r="F4203" s="27"/>
      <c r="G4203" s="27"/>
      <c r="H4203" s="27"/>
      <c r="I4203" s="27"/>
      <c r="J4203" s="27"/>
      <c r="K4203" s="27"/>
      <c r="L4203" s="27"/>
      <c r="M4203" s="42"/>
      <c r="N4203" s="42"/>
      <c r="O4203" s="42"/>
      <c r="P4203" s="42"/>
      <c r="Q4203" s="42"/>
      <c r="R4203" s="42"/>
      <c r="S4203" s="42"/>
      <c r="T4203" s="42"/>
      <c r="U4203" s="42"/>
      <c r="V4203" s="42"/>
      <c r="W4203" s="42"/>
      <c r="X4203" s="42"/>
      <c r="Y4203" s="41"/>
      <c r="Z4203" s="41"/>
      <c r="AA4203" s="43"/>
      <c r="AB4203" s="27"/>
      <c r="AC4203" s="27"/>
      <c r="AD4203" s="27"/>
      <c r="AE4203" s="44"/>
      <c r="AF4203" s="27"/>
      <c r="AG4203" s="28"/>
      <c r="AH4203" s="27"/>
      <c r="AI4203" s="27"/>
      <c r="AJ4203" s="27"/>
      <c r="AK4203" s="28"/>
      <c r="AL4203" s="29"/>
      <c r="AM4203" s="29"/>
      <c r="AN4203" s="29"/>
      <c r="AO4203" s="29"/>
      <c r="AP4203" s="29"/>
      <c r="AQ4203" s="29"/>
      <c r="AR4203" s="29"/>
      <c r="AS4203" s="29"/>
      <c r="AT4203" s="29"/>
      <c r="AU4203" s="29"/>
      <c r="AV4203" s="29"/>
      <c r="AW4203" s="29"/>
      <c r="AX4203" s="29"/>
      <c r="AY4203" s="31"/>
      <c r="AZ4203" s="30"/>
      <c r="BA4203" s="35"/>
    </row>
    <row r="4204" spans="1:53" hidden="1" x14ac:dyDescent="0.25">
      <c r="A4204" s="27"/>
      <c r="B4204" s="27"/>
      <c r="C4204" s="27"/>
      <c r="D4204" s="27"/>
      <c r="E4204" s="27"/>
      <c r="F4204" s="27"/>
      <c r="G4204" s="27"/>
      <c r="H4204" s="27"/>
      <c r="I4204" s="27"/>
      <c r="J4204" s="27"/>
      <c r="K4204" s="27"/>
      <c r="L4204" s="27"/>
      <c r="M4204" s="42"/>
      <c r="N4204" s="42"/>
      <c r="O4204" s="42"/>
      <c r="P4204" s="42"/>
      <c r="Q4204" s="42"/>
      <c r="R4204" s="42"/>
      <c r="S4204" s="42"/>
      <c r="T4204" s="42"/>
      <c r="U4204" s="42"/>
      <c r="V4204" s="42"/>
      <c r="W4204" s="42"/>
      <c r="X4204" s="42"/>
      <c r="Y4204" s="41"/>
      <c r="Z4204" s="41"/>
      <c r="AA4204" s="43"/>
      <c r="AB4204" s="27"/>
      <c r="AC4204" s="27"/>
      <c r="AD4204" s="27"/>
      <c r="AE4204" s="44"/>
      <c r="AF4204" s="27"/>
      <c r="AG4204" s="28"/>
      <c r="AH4204" s="27"/>
      <c r="AI4204" s="27"/>
      <c r="AJ4204" s="27"/>
      <c r="AK4204" s="28"/>
      <c r="AL4204" s="29"/>
      <c r="AM4204" s="29"/>
      <c r="AN4204" s="29"/>
      <c r="AO4204" s="29"/>
      <c r="AP4204" s="29"/>
      <c r="AQ4204" s="29"/>
      <c r="AR4204" s="29"/>
      <c r="AS4204" s="29"/>
      <c r="AT4204" s="29"/>
      <c r="AU4204" s="29"/>
      <c r="AV4204" s="29"/>
      <c r="AW4204" s="29"/>
      <c r="AX4204" s="29"/>
      <c r="AY4204" s="31"/>
      <c r="AZ4204" s="30"/>
      <c r="BA4204" s="35"/>
    </row>
    <row r="4205" spans="1:53" hidden="1" x14ac:dyDescent="0.25">
      <c r="A4205" s="27"/>
      <c r="B4205" s="27"/>
      <c r="C4205" s="27"/>
      <c r="D4205" s="27"/>
      <c r="E4205" s="27"/>
      <c r="F4205" s="27"/>
      <c r="G4205" s="27"/>
      <c r="H4205" s="27"/>
      <c r="I4205" s="27"/>
      <c r="J4205" s="27"/>
      <c r="K4205" s="27"/>
      <c r="L4205" s="27"/>
      <c r="M4205" s="42"/>
      <c r="N4205" s="42"/>
      <c r="O4205" s="42"/>
      <c r="P4205" s="42"/>
      <c r="Q4205" s="42"/>
      <c r="R4205" s="42"/>
      <c r="S4205" s="42"/>
      <c r="T4205" s="42"/>
      <c r="U4205" s="42"/>
      <c r="V4205" s="42"/>
      <c r="W4205" s="42"/>
      <c r="X4205" s="42"/>
      <c r="Y4205" s="41"/>
      <c r="Z4205" s="41"/>
      <c r="AA4205" s="43"/>
      <c r="AB4205" s="27"/>
      <c r="AC4205" s="27"/>
      <c r="AD4205" s="27"/>
      <c r="AE4205" s="44"/>
      <c r="AF4205" s="27"/>
      <c r="AG4205" s="28"/>
      <c r="AH4205" s="27"/>
      <c r="AI4205" s="27"/>
      <c r="AJ4205" s="27"/>
      <c r="AK4205" s="28"/>
      <c r="AL4205" s="29"/>
      <c r="AM4205" s="29"/>
      <c r="AN4205" s="29"/>
      <c r="AO4205" s="29"/>
      <c r="AP4205" s="29"/>
      <c r="AQ4205" s="29"/>
      <c r="AR4205" s="29"/>
      <c r="AS4205" s="29"/>
      <c r="AT4205" s="29"/>
      <c r="AU4205" s="29"/>
      <c r="AV4205" s="29"/>
      <c r="AW4205" s="29"/>
      <c r="AX4205" s="29"/>
      <c r="AY4205" s="31"/>
      <c r="AZ4205" s="30"/>
      <c r="BA4205" s="35"/>
    </row>
    <row r="4206" spans="1:53" hidden="1" x14ac:dyDescent="0.25">
      <c r="A4206" s="27"/>
      <c r="B4206" s="27"/>
      <c r="C4206" s="27"/>
      <c r="D4206" s="27"/>
      <c r="E4206" s="27"/>
      <c r="F4206" s="27"/>
      <c r="G4206" s="27"/>
      <c r="H4206" s="27"/>
      <c r="I4206" s="27"/>
      <c r="J4206" s="27"/>
      <c r="K4206" s="27"/>
      <c r="L4206" s="27"/>
      <c r="M4206" s="42"/>
      <c r="N4206" s="42"/>
      <c r="O4206" s="42"/>
      <c r="P4206" s="42"/>
      <c r="Q4206" s="42"/>
      <c r="R4206" s="42"/>
      <c r="S4206" s="42"/>
      <c r="T4206" s="42"/>
      <c r="U4206" s="42"/>
      <c r="V4206" s="42"/>
      <c r="W4206" s="42"/>
      <c r="X4206" s="42"/>
      <c r="Y4206" s="41"/>
      <c r="Z4206" s="41"/>
      <c r="AA4206" s="43"/>
      <c r="AB4206" s="27"/>
      <c r="AC4206" s="27"/>
      <c r="AD4206" s="27"/>
      <c r="AE4206" s="44"/>
      <c r="AF4206" s="27"/>
      <c r="AG4206" s="28"/>
      <c r="AH4206" s="27"/>
      <c r="AI4206" s="27"/>
      <c r="AJ4206" s="27"/>
      <c r="AK4206" s="28"/>
      <c r="AL4206" s="29"/>
      <c r="AM4206" s="29"/>
      <c r="AN4206" s="29"/>
      <c r="AO4206" s="29"/>
      <c r="AP4206" s="29"/>
      <c r="AQ4206" s="29"/>
      <c r="AR4206" s="29"/>
      <c r="AS4206" s="29"/>
      <c r="AT4206" s="29"/>
      <c r="AU4206" s="29"/>
      <c r="AV4206" s="29"/>
      <c r="AW4206" s="29"/>
      <c r="AX4206" s="29"/>
      <c r="AY4206" s="31"/>
      <c r="AZ4206" s="30"/>
      <c r="BA4206" s="35"/>
    </row>
    <row r="4207" spans="1:53" hidden="1" x14ac:dyDescent="0.25">
      <c r="A4207" s="27"/>
      <c r="B4207" s="27"/>
      <c r="C4207" s="27"/>
      <c r="D4207" s="27"/>
      <c r="E4207" s="27"/>
      <c r="F4207" s="27"/>
      <c r="G4207" s="27"/>
      <c r="H4207" s="27"/>
      <c r="I4207" s="27"/>
      <c r="J4207" s="27"/>
      <c r="K4207" s="27"/>
      <c r="L4207" s="27"/>
      <c r="M4207" s="42"/>
      <c r="N4207" s="42"/>
      <c r="O4207" s="42"/>
      <c r="P4207" s="42"/>
      <c r="Q4207" s="42"/>
      <c r="R4207" s="42"/>
      <c r="S4207" s="42"/>
      <c r="T4207" s="42"/>
      <c r="U4207" s="42"/>
      <c r="V4207" s="42"/>
      <c r="W4207" s="42"/>
      <c r="X4207" s="42"/>
      <c r="Y4207" s="41"/>
      <c r="Z4207" s="41"/>
      <c r="AA4207" s="43"/>
      <c r="AB4207" s="27"/>
      <c r="AC4207" s="27"/>
      <c r="AD4207" s="27"/>
      <c r="AE4207" s="44"/>
      <c r="AF4207" s="27"/>
      <c r="AG4207" s="28"/>
      <c r="AH4207" s="27"/>
      <c r="AI4207" s="27"/>
      <c r="AJ4207" s="27"/>
      <c r="AK4207" s="28"/>
      <c r="AL4207" s="29"/>
      <c r="AM4207" s="29"/>
      <c r="AN4207" s="29"/>
      <c r="AO4207" s="29"/>
      <c r="AP4207" s="29"/>
      <c r="AQ4207" s="29"/>
      <c r="AR4207" s="29"/>
      <c r="AS4207" s="29"/>
      <c r="AT4207" s="29"/>
      <c r="AU4207" s="29"/>
      <c r="AV4207" s="29"/>
      <c r="AW4207" s="29"/>
      <c r="AX4207" s="29"/>
      <c r="AY4207" s="31"/>
      <c r="AZ4207" s="30"/>
      <c r="BA4207" s="35"/>
    </row>
    <row r="4208" spans="1:53" hidden="1" x14ac:dyDescent="0.25">
      <c r="A4208" s="27"/>
      <c r="B4208" s="27"/>
      <c r="C4208" s="27"/>
      <c r="D4208" s="27"/>
      <c r="E4208" s="27"/>
      <c r="F4208" s="27"/>
      <c r="G4208" s="27"/>
      <c r="H4208" s="27"/>
      <c r="I4208" s="27"/>
      <c r="J4208" s="27"/>
      <c r="K4208" s="27"/>
      <c r="L4208" s="27"/>
      <c r="M4208" s="42"/>
      <c r="N4208" s="42"/>
      <c r="O4208" s="42"/>
      <c r="P4208" s="42"/>
      <c r="Q4208" s="42"/>
      <c r="R4208" s="42"/>
      <c r="S4208" s="42"/>
      <c r="T4208" s="42"/>
      <c r="U4208" s="42"/>
      <c r="V4208" s="42"/>
      <c r="W4208" s="42"/>
      <c r="X4208" s="42"/>
      <c r="Y4208" s="41"/>
      <c r="Z4208" s="41"/>
      <c r="AA4208" s="43"/>
      <c r="AB4208" s="27"/>
      <c r="AC4208" s="27"/>
      <c r="AD4208" s="27"/>
      <c r="AE4208" s="44"/>
      <c r="AF4208" s="27"/>
      <c r="AG4208" s="28"/>
      <c r="AH4208" s="27"/>
      <c r="AI4208" s="27"/>
      <c r="AJ4208" s="27"/>
      <c r="AK4208" s="28"/>
      <c r="AL4208" s="29"/>
      <c r="AM4208" s="29"/>
      <c r="AN4208" s="29"/>
      <c r="AO4208" s="29"/>
      <c r="AP4208" s="29"/>
      <c r="AQ4208" s="29"/>
      <c r="AR4208" s="29"/>
      <c r="AS4208" s="29"/>
      <c r="AT4208" s="29"/>
      <c r="AU4208" s="29"/>
      <c r="AV4208" s="29"/>
      <c r="AW4208" s="29"/>
      <c r="AX4208" s="29"/>
      <c r="AY4208" s="31"/>
      <c r="AZ4208" s="30"/>
      <c r="BA4208" s="35"/>
    </row>
    <row r="4209" spans="1:53" hidden="1" x14ac:dyDescent="0.25">
      <c r="A4209" s="27"/>
      <c r="B4209" s="27"/>
      <c r="C4209" s="27"/>
      <c r="D4209" s="27"/>
      <c r="E4209" s="27"/>
      <c r="F4209" s="27"/>
      <c r="G4209" s="27"/>
      <c r="H4209" s="27"/>
      <c r="I4209" s="27"/>
      <c r="J4209" s="27"/>
      <c r="K4209" s="27"/>
      <c r="L4209" s="27"/>
      <c r="M4209" s="42"/>
      <c r="N4209" s="42"/>
      <c r="O4209" s="42"/>
      <c r="P4209" s="42"/>
      <c r="Q4209" s="42"/>
      <c r="R4209" s="42"/>
      <c r="S4209" s="42"/>
      <c r="T4209" s="42"/>
      <c r="U4209" s="42"/>
      <c r="V4209" s="42"/>
      <c r="W4209" s="42"/>
      <c r="X4209" s="42"/>
      <c r="Y4209" s="41"/>
      <c r="Z4209" s="41"/>
      <c r="AA4209" s="43"/>
      <c r="AB4209" s="27"/>
      <c r="AC4209" s="27"/>
      <c r="AD4209" s="27"/>
      <c r="AE4209" s="44"/>
      <c r="AF4209" s="27"/>
      <c r="AG4209" s="28"/>
      <c r="AH4209" s="27"/>
      <c r="AI4209" s="27"/>
      <c r="AJ4209" s="27"/>
      <c r="AK4209" s="28"/>
      <c r="AL4209" s="29"/>
      <c r="AM4209" s="29"/>
      <c r="AN4209" s="29"/>
      <c r="AO4209" s="29"/>
      <c r="AP4209" s="29"/>
      <c r="AQ4209" s="29"/>
      <c r="AR4209" s="29"/>
      <c r="AS4209" s="29"/>
      <c r="AT4209" s="29"/>
      <c r="AU4209" s="29"/>
      <c r="AV4209" s="29"/>
      <c r="AW4209" s="29"/>
      <c r="AX4209" s="29"/>
      <c r="AY4209" s="31"/>
      <c r="AZ4209" s="30"/>
      <c r="BA4209" s="35"/>
    </row>
    <row r="4210" spans="1:53" hidden="1" x14ac:dyDescent="0.25">
      <c r="A4210" s="27"/>
      <c r="B4210" s="27"/>
      <c r="C4210" s="27"/>
      <c r="D4210" s="27"/>
      <c r="E4210" s="27"/>
      <c r="F4210" s="27"/>
      <c r="G4210" s="27"/>
      <c r="H4210" s="27"/>
      <c r="I4210" s="27"/>
      <c r="J4210" s="27"/>
      <c r="K4210" s="27"/>
      <c r="L4210" s="27"/>
      <c r="M4210" s="42"/>
      <c r="N4210" s="42"/>
      <c r="O4210" s="42"/>
      <c r="P4210" s="42"/>
      <c r="Q4210" s="42"/>
      <c r="R4210" s="42"/>
      <c r="S4210" s="42"/>
      <c r="T4210" s="42"/>
      <c r="U4210" s="42"/>
      <c r="V4210" s="42"/>
      <c r="W4210" s="42"/>
      <c r="X4210" s="42"/>
      <c r="Y4210" s="41"/>
      <c r="Z4210" s="41"/>
      <c r="AA4210" s="43"/>
      <c r="AB4210" s="27"/>
      <c r="AC4210" s="27"/>
      <c r="AD4210" s="27"/>
      <c r="AE4210" s="44"/>
      <c r="AF4210" s="27"/>
      <c r="AG4210" s="28"/>
      <c r="AH4210" s="27"/>
      <c r="AI4210" s="27"/>
      <c r="AJ4210" s="27"/>
      <c r="AK4210" s="28"/>
      <c r="AL4210" s="29"/>
      <c r="AM4210" s="29"/>
      <c r="AN4210" s="29"/>
      <c r="AO4210" s="29"/>
      <c r="AP4210" s="29"/>
      <c r="AQ4210" s="29"/>
      <c r="AR4210" s="29"/>
      <c r="AS4210" s="29"/>
      <c r="AT4210" s="29"/>
      <c r="AU4210" s="29"/>
      <c r="AV4210" s="29"/>
      <c r="AW4210" s="29"/>
      <c r="AX4210" s="29"/>
      <c r="AY4210" s="31"/>
      <c r="AZ4210" s="30"/>
      <c r="BA4210" s="35"/>
    </row>
    <row r="4211" spans="1:53" hidden="1" x14ac:dyDescent="0.25">
      <c r="A4211" s="27"/>
      <c r="B4211" s="27"/>
      <c r="C4211" s="27"/>
      <c r="D4211" s="27"/>
      <c r="E4211" s="27"/>
      <c r="F4211" s="27"/>
      <c r="G4211" s="27"/>
      <c r="H4211" s="27"/>
      <c r="I4211" s="27"/>
      <c r="J4211" s="27"/>
      <c r="K4211" s="27"/>
      <c r="L4211" s="27"/>
      <c r="M4211" s="42"/>
      <c r="N4211" s="42"/>
      <c r="O4211" s="42"/>
      <c r="P4211" s="42"/>
      <c r="Q4211" s="42"/>
      <c r="R4211" s="42"/>
      <c r="S4211" s="42"/>
      <c r="T4211" s="42"/>
      <c r="U4211" s="42"/>
      <c r="V4211" s="42"/>
      <c r="W4211" s="42"/>
      <c r="X4211" s="42"/>
      <c r="Y4211" s="41"/>
      <c r="Z4211" s="41"/>
      <c r="AA4211" s="43"/>
      <c r="AB4211" s="27"/>
      <c r="AC4211" s="27"/>
      <c r="AD4211" s="27"/>
      <c r="AE4211" s="44"/>
      <c r="AF4211" s="27"/>
      <c r="AG4211" s="28"/>
      <c r="AH4211" s="27"/>
      <c r="AI4211" s="27"/>
      <c r="AJ4211" s="27"/>
      <c r="AK4211" s="28"/>
      <c r="AL4211" s="29"/>
      <c r="AM4211" s="29"/>
      <c r="AN4211" s="29"/>
      <c r="AO4211" s="29"/>
      <c r="AP4211" s="29"/>
      <c r="AQ4211" s="29"/>
      <c r="AR4211" s="29"/>
      <c r="AS4211" s="29"/>
      <c r="AT4211" s="29"/>
      <c r="AU4211" s="29"/>
      <c r="AV4211" s="29"/>
      <c r="AW4211" s="29"/>
      <c r="AX4211" s="29"/>
      <c r="AY4211" s="31"/>
      <c r="AZ4211" s="30"/>
      <c r="BA4211" s="35"/>
    </row>
    <row r="4212" spans="1:53" hidden="1" x14ac:dyDescent="0.25">
      <c r="A4212" s="27"/>
      <c r="B4212" s="27"/>
      <c r="C4212" s="27"/>
      <c r="D4212" s="27"/>
      <c r="E4212" s="27"/>
      <c r="F4212" s="27"/>
      <c r="G4212" s="27"/>
      <c r="H4212" s="27"/>
      <c r="I4212" s="27"/>
      <c r="J4212" s="27"/>
      <c r="K4212" s="27"/>
      <c r="L4212" s="27"/>
      <c r="M4212" s="42"/>
      <c r="N4212" s="42"/>
      <c r="O4212" s="42"/>
      <c r="P4212" s="42"/>
      <c r="Q4212" s="42"/>
      <c r="R4212" s="42"/>
      <c r="S4212" s="42"/>
      <c r="T4212" s="42"/>
      <c r="U4212" s="42"/>
      <c r="V4212" s="42"/>
      <c r="W4212" s="42"/>
      <c r="X4212" s="42"/>
      <c r="Y4212" s="41"/>
      <c r="Z4212" s="41"/>
      <c r="AA4212" s="43"/>
      <c r="AB4212" s="27"/>
      <c r="AC4212" s="27"/>
      <c r="AD4212" s="27"/>
      <c r="AE4212" s="44"/>
      <c r="AF4212" s="27"/>
      <c r="AG4212" s="28"/>
      <c r="AH4212" s="27"/>
      <c r="AI4212" s="27"/>
      <c r="AJ4212" s="27"/>
      <c r="AK4212" s="28"/>
      <c r="AL4212" s="29"/>
      <c r="AM4212" s="29"/>
      <c r="AN4212" s="29"/>
      <c r="AO4212" s="29"/>
      <c r="AP4212" s="29"/>
      <c r="AQ4212" s="29"/>
      <c r="AR4212" s="29"/>
      <c r="AS4212" s="29"/>
      <c r="AT4212" s="29"/>
      <c r="AU4212" s="29"/>
      <c r="AV4212" s="29"/>
      <c r="AW4212" s="29"/>
      <c r="AX4212" s="29"/>
      <c r="AY4212" s="31"/>
      <c r="AZ4212" s="30"/>
      <c r="BA4212" s="35"/>
    </row>
    <row r="4213" spans="1:53" hidden="1" x14ac:dyDescent="0.25">
      <c r="A4213" s="27"/>
      <c r="B4213" s="27"/>
      <c r="C4213" s="27"/>
      <c r="D4213" s="27"/>
      <c r="E4213" s="27"/>
      <c r="F4213" s="27"/>
      <c r="G4213" s="27"/>
      <c r="H4213" s="27"/>
      <c r="I4213" s="27"/>
      <c r="J4213" s="27"/>
      <c r="K4213" s="27"/>
      <c r="L4213" s="27"/>
      <c r="M4213" s="42"/>
      <c r="N4213" s="42"/>
      <c r="O4213" s="42"/>
      <c r="P4213" s="42"/>
      <c r="Q4213" s="42"/>
      <c r="R4213" s="42"/>
      <c r="S4213" s="42"/>
      <c r="T4213" s="42"/>
      <c r="U4213" s="42"/>
      <c r="V4213" s="42"/>
      <c r="W4213" s="42"/>
      <c r="X4213" s="42"/>
      <c r="Y4213" s="41"/>
      <c r="Z4213" s="41"/>
      <c r="AA4213" s="43"/>
      <c r="AB4213" s="27"/>
      <c r="AC4213" s="27"/>
      <c r="AD4213" s="27"/>
      <c r="AE4213" s="44"/>
      <c r="AF4213" s="27"/>
      <c r="AG4213" s="28"/>
      <c r="AH4213" s="27"/>
      <c r="AI4213" s="27"/>
      <c r="AJ4213" s="27"/>
      <c r="AK4213" s="28"/>
      <c r="AL4213" s="29"/>
      <c r="AM4213" s="29"/>
      <c r="AN4213" s="29"/>
      <c r="AO4213" s="29"/>
      <c r="AP4213" s="29"/>
      <c r="AQ4213" s="29"/>
      <c r="AR4213" s="29"/>
      <c r="AS4213" s="29"/>
      <c r="AT4213" s="29"/>
      <c r="AU4213" s="29"/>
      <c r="AV4213" s="29"/>
      <c r="AW4213" s="29"/>
      <c r="AX4213" s="29"/>
      <c r="AY4213" s="31"/>
      <c r="AZ4213" s="30"/>
      <c r="BA4213" s="35"/>
    </row>
    <row r="4214" spans="1:53" hidden="1" x14ac:dyDescent="0.25">
      <c r="A4214" s="27"/>
      <c r="B4214" s="27"/>
      <c r="C4214" s="27"/>
      <c r="D4214" s="27"/>
      <c r="E4214" s="27"/>
      <c r="F4214" s="27"/>
      <c r="G4214" s="27"/>
      <c r="H4214" s="27"/>
      <c r="I4214" s="27"/>
      <c r="J4214" s="27"/>
      <c r="K4214" s="27"/>
      <c r="L4214" s="27"/>
      <c r="M4214" s="42"/>
      <c r="N4214" s="42"/>
      <c r="O4214" s="42"/>
      <c r="P4214" s="42"/>
      <c r="Q4214" s="42"/>
      <c r="R4214" s="42"/>
      <c r="S4214" s="42"/>
      <c r="T4214" s="42"/>
      <c r="U4214" s="42"/>
      <c r="V4214" s="42"/>
      <c r="W4214" s="42"/>
      <c r="X4214" s="42"/>
      <c r="Y4214" s="41"/>
      <c r="Z4214" s="41"/>
      <c r="AA4214" s="43"/>
      <c r="AB4214" s="27"/>
      <c r="AC4214" s="27"/>
      <c r="AD4214" s="27"/>
      <c r="AE4214" s="44"/>
      <c r="AF4214" s="27"/>
      <c r="AG4214" s="28"/>
      <c r="AH4214" s="27"/>
      <c r="AI4214" s="27"/>
      <c r="AJ4214" s="27"/>
      <c r="AK4214" s="28"/>
      <c r="AL4214" s="29"/>
      <c r="AM4214" s="29"/>
      <c r="AN4214" s="29"/>
      <c r="AO4214" s="29"/>
      <c r="AP4214" s="29"/>
      <c r="AQ4214" s="29"/>
      <c r="AR4214" s="29"/>
      <c r="AS4214" s="29"/>
      <c r="AT4214" s="29"/>
      <c r="AU4214" s="29"/>
      <c r="AV4214" s="29"/>
      <c r="AW4214" s="29"/>
      <c r="AX4214" s="29"/>
      <c r="AY4214" s="31"/>
      <c r="AZ4214" s="30"/>
      <c r="BA4214" s="35"/>
    </row>
    <row r="4215" spans="1:53" hidden="1" x14ac:dyDescent="0.25">
      <c r="A4215" s="27"/>
      <c r="B4215" s="27"/>
      <c r="C4215" s="27"/>
      <c r="D4215" s="27"/>
      <c r="E4215" s="27"/>
      <c r="F4215" s="27"/>
      <c r="G4215" s="27"/>
      <c r="H4215" s="27"/>
      <c r="I4215" s="27"/>
      <c r="J4215" s="27"/>
      <c r="K4215" s="27"/>
      <c r="L4215" s="27"/>
      <c r="M4215" s="42"/>
      <c r="N4215" s="42"/>
      <c r="O4215" s="42"/>
      <c r="P4215" s="42"/>
      <c r="Q4215" s="42"/>
      <c r="R4215" s="42"/>
      <c r="S4215" s="42"/>
      <c r="T4215" s="42"/>
      <c r="U4215" s="42"/>
      <c r="V4215" s="42"/>
      <c r="W4215" s="42"/>
      <c r="X4215" s="42"/>
      <c r="Y4215" s="41"/>
      <c r="Z4215" s="41"/>
      <c r="AA4215" s="43"/>
      <c r="AB4215" s="27"/>
      <c r="AC4215" s="27"/>
      <c r="AD4215" s="27"/>
      <c r="AE4215" s="44"/>
      <c r="AF4215" s="27"/>
      <c r="AG4215" s="28"/>
      <c r="AH4215" s="27"/>
      <c r="AI4215" s="27"/>
      <c r="AJ4215" s="27"/>
      <c r="AK4215" s="28"/>
      <c r="AL4215" s="29"/>
      <c r="AM4215" s="29"/>
      <c r="AN4215" s="29"/>
      <c r="AO4215" s="29"/>
      <c r="AP4215" s="29"/>
      <c r="AQ4215" s="29"/>
      <c r="AR4215" s="29"/>
      <c r="AS4215" s="29"/>
      <c r="AT4215" s="29"/>
      <c r="AU4215" s="29"/>
      <c r="AV4215" s="29"/>
      <c r="AW4215" s="29"/>
      <c r="AX4215" s="29"/>
      <c r="AY4215" s="31"/>
      <c r="AZ4215" s="30"/>
      <c r="BA4215" s="35"/>
    </row>
    <row r="4216" spans="1:53" hidden="1" x14ac:dyDescent="0.25">
      <c r="A4216" s="27"/>
      <c r="B4216" s="27"/>
      <c r="C4216" s="27"/>
      <c r="D4216" s="27"/>
      <c r="E4216" s="27"/>
      <c r="F4216" s="27"/>
      <c r="G4216" s="27"/>
      <c r="H4216" s="27"/>
      <c r="I4216" s="27"/>
      <c r="J4216" s="27"/>
      <c r="K4216" s="27"/>
      <c r="L4216" s="27"/>
      <c r="M4216" s="42"/>
      <c r="N4216" s="42"/>
      <c r="O4216" s="42"/>
      <c r="P4216" s="42"/>
      <c r="Q4216" s="42"/>
      <c r="R4216" s="42"/>
      <c r="S4216" s="42"/>
      <c r="T4216" s="42"/>
      <c r="U4216" s="42"/>
      <c r="V4216" s="42"/>
      <c r="W4216" s="42"/>
      <c r="X4216" s="42"/>
      <c r="Y4216" s="41"/>
      <c r="Z4216" s="41"/>
      <c r="AA4216" s="43"/>
      <c r="AB4216" s="27"/>
      <c r="AC4216" s="27"/>
      <c r="AD4216" s="27"/>
      <c r="AE4216" s="44"/>
      <c r="AF4216" s="27"/>
      <c r="AG4216" s="28"/>
      <c r="AH4216" s="27"/>
      <c r="AI4216" s="27"/>
      <c r="AJ4216" s="27"/>
      <c r="AK4216" s="28"/>
      <c r="AL4216" s="29"/>
      <c r="AM4216" s="29"/>
      <c r="AN4216" s="29"/>
      <c r="AO4216" s="29"/>
      <c r="AP4216" s="29"/>
      <c r="AQ4216" s="29"/>
      <c r="AR4216" s="29"/>
      <c r="AS4216" s="29"/>
      <c r="AT4216" s="29"/>
      <c r="AU4216" s="29"/>
      <c r="AV4216" s="29"/>
      <c r="AW4216" s="29"/>
      <c r="AX4216" s="29"/>
      <c r="AY4216" s="31"/>
      <c r="AZ4216" s="30"/>
      <c r="BA4216" s="35"/>
    </row>
    <row r="4217" spans="1:53" hidden="1" x14ac:dyDescent="0.25">
      <c r="A4217" s="27"/>
      <c r="B4217" s="27"/>
      <c r="C4217" s="27"/>
      <c r="D4217" s="27"/>
      <c r="E4217" s="27"/>
      <c r="F4217" s="27"/>
      <c r="G4217" s="27"/>
      <c r="H4217" s="27"/>
      <c r="I4217" s="27"/>
      <c r="J4217" s="27"/>
      <c r="K4217" s="27"/>
      <c r="L4217" s="27"/>
      <c r="M4217" s="42"/>
      <c r="N4217" s="42"/>
      <c r="O4217" s="42"/>
      <c r="P4217" s="42"/>
      <c r="Q4217" s="42"/>
      <c r="R4217" s="42"/>
      <c r="S4217" s="42"/>
      <c r="T4217" s="42"/>
      <c r="U4217" s="42"/>
      <c r="V4217" s="42"/>
      <c r="W4217" s="42"/>
      <c r="X4217" s="42"/>
      <c r="Y4217" s="41"/>
      <c r="Z4217" s="41"/>
      <c r="AA4217" s="43"/>
      <c r="AB4217" s="27"/>
      <c r="AC4217" s="27"/>
      <c r="AD4217" s="27"/>
      <c r="AE4217" s="44"/>
      <c r="AF4217" s="27"/>
      <c r="AG4217" s="28"/>
      <c r="AH4217" s="27"/>
      <c r="AI4217" s="27"/>
      <c r="AJ4217" s="27"/>
      <c r="AK4217" s="28"/>
      <c r="AL4217" s="29"/>
      <c r="AM4217" s="29"/>
      <c r="AN4217" s="29"/>
      <c r="AO4217" s="29"/>
      <c r="AP4217" s="29"/>
      <c r="AQ4217" s="29"/>
      <c r="AR4217" s="29"/>
      <c r="AS4217" s="29"/>
      <c r="AT4217" s="29"/>
      <c r="AU4217" s="29"/>
      <c r="AV4217" s="29"/>
      <c r="AW4217" s="29"/>
      <c r="AX4217" s="29"/>
      <c r="AY4217" s="31"/>
      <c r="AZ4217" s="30"/>
      <c r="BA4217" s="35"/>
    </row>
    <row r="4218" spans="1:53" hidden="1" x14ac:dyDescent="0.25">
      <c r="A4218" s="27"/>
      <c r="B4218" s="27"/>
      <c r="C4218" s="27"/>
      <c r="D4218" s="27"/>
      <c r="E4218" s="27"/>
      <c r="F4218" s="27"/>
      <c r="G4218" s="27"/>
      <c r="H4218" s="27"/>
      <c r="I4218" s="27"/>
      <c r="J4218" s="27"/>
      <c r="K4218" s="27"/>
      <c r="L4218" s="27"/>
      <c r="M4218" s="42"/>
      <c r="N4218" s="42"/>
      <c r="O4218" s="42"/>
      <c r="P4218" s="42"/>
      <c r="Q4218" s="42"/>
      <c r="R4218" s="42"/>
      <c r="S4218" s="42"/>
      <c r="T4218" s="42"/>
      <c r="U4218" s="42"/>
      <c r="V4218" s="42"/>
      <c r="W4218" s="42"/>
      <c r="X4218" s="42"/>
      <c r="Y4218" s="41"/>
      <c r="Z4218" s="41"/>
      <c r="AA4218" s="43"/>
      <c r="AB4218" s="27"/>
      <c r="AC4218" s="27"/>
      <c r="AD4218" s="27"/>
      <c r="AE4218" s="44"/>
      <c r="AF4218" s="27"/>
      <c r="AG4218" s="28"/>
      <c r="AH4218" s="27"/>
      <c r="AI4218" s="27"/>
      <c r="AJ4218" s="27"/>
      <c r="AK4218" s="28"/>
      <c r="AL4218" s="29"/>
      <c r="AM4218" s="29"/>
      <c r="AN4218" s="29"/>
      <c r="AO4218" s="29"/>
      <c r="AP4218" s="29"/>
      <c r="AQ4218" s="29"/>
      <c r="AR4218" s="29"/>
      <c r="AS4218" s="29"/>
      <c r="AT4218" s="29"/>
      <c r="AU4218" s="29"/>
      <c r="AV4218" s="29"/>
      <c r="AW4218" s="29"/>
      <c r="AX4218" s="29"/>
      <c r="AY4218" s="31"/>
      <c r="AZ4218" s="30"/>
      <c r="BA4218" s="35"/>
    </row>
    <row r="4219" spans="1:53" hidden="1" x14ac:dyDescent="0.25">
      <c r="A4219" s="27"/>
      <c r="B4219" s="27"/>
      <c r="C4219" s="27"/>
      <c r="D4219" s="27"/>
      <c r="E4219" s="27"/>
      <c r="F4219" s="27"/>
      <c r="G4219" s="27"/>
      <c r="H4219" s="27"/>
      <c r="I4219" s="27"/>
      <c r="J4219" s="27"/>
      <c r="K4219" s="27"/>
      <c r="L4219" s="27"/>
      <c r="M4219" s="42"/>
      <c r="N4219" s="42"/>
      <c r="O4219" s="42"/>
      <c r="P4219" s="42"/>
      <c r="Q4219" s="42"/>
      <c r="R4219" s="42"/>
      <c r="S4219" s="42"/>
      <c r="T4219" s="42"/>
      <c r="U4219" s="42"/>
      <c r="V4219" s="42"/>
      <c r="W4219" s="42"/>
      <c r="X4219" s="42"/>
      <c r="Y4219" s="41"/>
      <c r="Z4219" s="41"/>
      <c r="AA4219" s="43"/>
      <c r="AB4219" s="27"/>
      <c r="AC4219" s="27"/>
      <c r="AD4219" s="27"/>
      <c r="AE4219" s="44"/>
      <c r="AF4219" s="27"/>
      <c r="AG4219" s="28"/>
      <c r="AH4219" s="27"/>
      <c r="AI4219" s="27"/>
      <c r="AJ4219" s="27"/>
      <c r="AK4219" s="28"/>
      <c r="AL4219" s="29"/>
      <c r="AM4219" s="29"/>
      <c r="AN4219" s="29"/>
      <c r="AO4219" s="29"/>
      <c r="AP4219" s="29"/>
      <c r="AQ4219" s="29"/>
      <c r="AR4219" s="29"/>
      <c r="AS4219" s="29"/>
      <c r="AT4219" s="29"/>
      <c r="AU4219" s="29"/>
      <c r="AV4219" s="29"/>
      <c r="AW4219" s="29"/>
      <c r="AX4219" s="29"/>
      <c r="AY4219" s="31"/>
      <c r="AZ4219" s="30"/>
      <c r="BA4219" s="35"/>
    </row>
    <row r="4220" spans="1:53" hidden="1" x14ac:dyDescent="0.25">
      <c r="A4220" s="27"/>
      <c r="B4220" s="27"/>
      <c r="C4220" s="27"/>
      <c r="D4220" s="27"/>
      <c r="E4220" s="27"/>
      <c r="F4220" s="27"/>
      <c r="G4220" s="27"/>
      <c r="H4220" s="27"/>
      <c r="I4220" s="27"/>
      <c r="J4220" s="27"/>
      <c r="K4220" s="27"/>
      <c r="L4220" s="27"/>
      <c r="M4220" s="42"/>
      <c r="N4220" s="42"/>
      <c r="O4220" s="42"/>
      <c r="P4220" s="42"/>
      <c r="Q4220" s="42"/>
      <c r="R4220" s="42"/>
      <c r="S4220" s="42"/>
      <c r="T4220" s="42"/>
      <c r="U4220" s="42"/>
      <c r="V4220" s="42"/>
      <c r="W4220" s="42"/>
      <c r="X4220" s="42"/>
      <c r="Y4220" s="41"/>
      <c r="Z4220" s="41"/>
      <c r="AA4220" s="43"/>
      <c r="AB4220" s="27"/>
      <c r="AC4220" s="27"/>
      <c r="AD4220" s="27"/>
      <c r="AE4220" s="44"/>
      <c r="AF4220" s="27"/>
      <c r="AG4220" s="28"/>
      <c r="AH4220" s="27"/>
      <c r="AI4220" s="27"/>
      <c r="AJ4220" s="27"/>
      <c r="AK4220" s="28"/>
      <c r="AL4220" s="29"/>
      <c r="AM4220" s="29"/>
      <c r="AN4220" s="29"/>
      <c r="AO4220" s="29"/>
      <c r="AP4220" s="29"/>
      <c r="AQ4220" s="29"/>
      <c r="AR4220" s="29"/>
      <c r="AS4220" s="29"/>
      <c r="AT4220" s="29"/>
      <c r="AU4220" s="29"/>
      <c r="AV4220" s="29"/>
      <c r="AW4220" s="29"/>
      <c r="AX4220" s="29"/>
      <c r="AY4220" s="31"/>
      <c r="AZ4220" s="30"/>
      <c r="BA4220" s="35"/>
    </row>
    <row r="4221" spans="1:53" hidden="1" x14ac:dyDescent="0.25">
      <c r="A4221" s="27"/>
      <c r="B4221" s="27"/>
      <c r="C4221" s="27"/>
      <c r="D4221" s="27"/>
      <c r="E4221" s="27"/>
      <c r="F4221" s="27"/>
      <c r="G4221" s="27"/>
      <c r="H4221" s="27"/>
      <c r="I4221" s="27"/>
      <c r="J4221" s="27"/>
      <c r="K4221" s="27"/>
      <c r="L4221" s="27"/>
      <c r="M4221" s="42"/>
      <c r="N4221" s="42"/>
      <c r="O4221" s="42"/>
      <c r="P4221" s="42"/>
      <c r="Q4221" s="42"/>
      <c r="R4221" s="42"/>
      <c r="S4221" s="42"/>
      <c r="T4221" s="42"/>
      <c r="U4221" s="42"/>
      <c r="V4221" s="42"/>
      <c r="W4221" s="42"/>
      <c r="X4221" s="42"/>
      <c r="Y4221" s="41"/>
      <c r="Z4221" s="41"/>
      <c r="AA4221" s="43"/>
      <c r="AB4221" s="27"/>
      <c r="AC4221" s="27"/>
      <c r="AD4221" s="27"/>
      <c r="AE4221" s="44"/>
      <c r="AF4221" s="27"/>
      <c r="AG4221" s="28"/>
      <c r="AH4221" s="27"/>
      <c r="AI4221" s="27"/>
      <c r="AJ4221" s="27"/>
      <c r="AK4221" s="28"/>
      <c r="AL4221" s="29"/>
      <c r="AM4221" s="29"/>
      <c r="AN4221" s="29"/>
      <c r="AO4221" s="29"/>
      <c r="AP4221" s="29"/>
      <c r="AQ4221" s="29"/>
      <c r="AR4221" s="29"/>
      <c r="AS4221" s="29"/>
      <c r="AT4221" s="29"/>
      <c r="AU4221" s="29"/>
      <c r="AV4221" s="29"/>
      <c r="AW4221" s="29"/>
      <c r="AX4221" s="29"/>
      <c r="AY4221" s="31"/>
      <c r="AZ4221" s="30"/>
      <c r="BA4221" s="35"/>
    </row>
    <row r="4222" spans="1:53" hidden="1" x14ac:dyDescent="0.25">
      <c r="A4222" s="27"/>
      <c r="B4222" s="27"/>
      <c r="C4222" s="27"/>
      <c r="D4222" s="27"/>
      <c r="E4222" s="27"/>
      <c r="F4222" s="27"/>
      <c r="G4222" s="27"/>
      <c r="H4222" s="27"/>
      <c r="I4222" s="27"/>
      <c r="J4222" s="27"/>
      <c r="K4222" s="27"/>
      <c r="L4222" s="27"/>
      <c r="M4222" s="42"/>
      <c r="N4222" s="42"/>
      <c r="O4222" s="42"/>
      <c r="P4222" s="42"/>
      <c r="Q4222" s="42"/>
      <c r="R4222" s="42"/>
      <c r="S4222" s="42"/>
      <c r="T4222" s="42"/>
      <c r="U4222" s="42"/>
      <c r="V4222" s="42"/>
      <c r="W4222" s="42"/>
      <c r="X4222" s="42"/>
      <c r="Y4222" s="41"/>
      <c r="Z4222" s="41"/>
      <c r="AA4222" s="43"/>
      <c r="AB4222" s="27"/>
      <c r="AC4222" s="27"/>
      <c r="AD4222" s="27"/>
      <c r="AE4222" s="44"/>
      <c r="AF4222" s="27"/>
      <c r="AG4222" s="28"/>
      <c r="AH4222" s="27"/>
      <c r="AI4222" s="27"/>
      <c r="AJ4222" s="27"/>
      <c r="AK4222" s="28"/>
      <c r="AL4222" s="29"/>
      <c r="AM4222" s="29"/>
      <c r="AN4222" s="29"/>
      <c r="AO4222" s="29"/>
      <c r="AP4222" s="29"/>
      <c r="AQ4222" s="29"/>
      <c r="AR4222" s="29"/>
      <c r="AS4222" s="29"/>
      <c r="AT4222" s="29"/>
      <c r="AU4222" s="29"/>
      <c r="AV4222" s="29"/>
      <c r="AW4222" s="29"/>
      <c r="AX4222" s="29"/>
      <c r="AY4222" s="31"/>
      <c r="AZ4222" s="30"/>
      <c r="BA4222" s="35"/>
    </row>
    <row r="4223" spans="1:53" hidden="1" x14ac:dyDescent="0.25">
      <c r="A4223" s="27"/>
      <c r="B4223" s="27"/>
      <c r="C4223" s="27"/>
      <c r="D4223" s="27"/>
      <c r="E4223" s="27"/>
      <c r="F4223" s="27"/>
      <c r="G4223" s="27"/>
      <c r="H4223" s="27"/>
      <c r="I4223" s="27"/>
      <c r="J4223" s="27"/>
      <c r="K4223" s="27"/>
      <c r="L4223" s="27"/>
      <c r="M4223" s="42"/>
      <c r="N4223" s="42"/>
      <c r="O4223" s="42"/>
      <c r="P4223" s="42"/>
      <c r="Q4223" s="42"/>
      <c r="R4223" s="42"/>
      <c r="S4223" s="42"/>
      <c r="T4223" s="42"/>
      <c r="U4223" s="42"/>
      <c r="V4223" s="42"/>
      <c r="W4223" s="42"/>
      <c r="X4223" s="42"/>
      <c r="Y4223" s="41"/>
      <c r="Z4223" s="41"/>
      <c r="AA4223" s="43"/>
      <c r="AB4223" s="27"/>
      <c r="AC4223" s="27"/>
      <c r="AD4223" s="27"/>
      <c r="AE4223" s="44"/>
      <c r="AF4223" s="27"/>
      <c r="AG4223" s="28"/>
      <c r="AH4223" s="27"/>
      <c r="AI4223" s="27"/>
      <c r="AJ4223" s="27"/>
      <c r="AK4223" s="28"/>
      <c r="AL4223" s="29"/>
      <c r="AM4223" s="29"/>
      <c r="AN4223" s="29"/>
      <c r="AO4223" s="29"/>
      <c r="AP4223" s="29"/>
      <c r="AQ4223" s="29"/>
      <c r="AR4223" s="29"/>
      <c r="AS4223" s="29"/>
      <c r="AT4223" s="29"/>
      <c r="AU4223" s="29"/>
      <c r="AV4223" s="29"/>
      <c r="AW4223" s="29"/>
      <c r="AX4223" s="29"/>
      <c r="AY4223" s="31"/>
      <c r="AZ4223" s="30"/>
      <c r="BA4223" s="35"/>
    </row>
    <row r="4224" spans="1:53" hidden="1" x14ac:dyDescent="0.25">
      <c r="A4224" s="27"/>
      <c r="B4224" s="27"/>
      <c r="C4224" s="27"/>
      <c r="D4224" s="27"/>
      <c r="E4224" s="27"/>
      <c r="F4224" s="27"/>
      <c r="G4224" s="27"/>
      <c r="H4224" s="27"/>
      <c r="I4224" s="27"/>
      <c r="J4224" s="27"/>
      <c r="K4224" s="27"/>
      <c r="L4224" s="27"/>
      <c r="M4224" s="42"/>
      <c r="N4224" s="42"/>
      <c r="O4224" s="42"/>
      <c r="P4224" s="42"/>
      <c r="Q4224" s="42"/>
      <c r="R4224" s="42"/>
      <c r="S4224" s="42"/>
      <c r="T4224" s="42"/>
      <c r="U4224" s="42"/>
      <c r="V4224" s="42"/>
      <c r="W4224" s="42"/>
      <c r="X4224" s="42"/>
      <c r="Y4224" s="41"/>
      <c r="Z4224" s="41"/>
      <c r="AA4224" s="43"/>
      <c r="AB4224" s="27"/>
      <c r="AC4224" s="27"/>
      <c r="AD4224" s="27"/>
      <c r="AE4224" s="44"/>
      <c r="AF4224" s="27"/>
      <c r="AG4224" s="28"/>
      <c r="AH4224" s="27"/>
      <c r="AI4224" s="27"/>
      <c r="AJ4224" s="27"/>
      <c r="AK4224" s="28"/>
      <c r="AL4224" s="29"/>
      <c r="AM4224" s="29"/>
      <c r="AN4224" s="29"/>
      <c r="AO4224" s="29"/>
      <c r="AP4224" s="29"/>
      <c r="AQ4224" s="29"/>
      <c r="AR4224" s="29"/>
      <c r="AS4224" s="29"/>
      <c r="AT4224" s="29"/>
      <c r="AU4224" s="29"/>
      <c r="AV4224" s="29"/>
      <c r="AW4224" s="29"/>
      <c r="AX4224" s="29"/>
      <c r="AY4224" s="31"/>
      <c r="AZ4224" s="30"/>
      <c r="BA4224" s="35"/>
    </row>
    <row r="4225" spans="1:53" hidden="1" x14ac:dyDescent="0.25">
      <c r="A4225" s="27"/>
      <c r="B4225" s="27"/>
      <c r="C4225" s="27"/>
      <c r="D4225" s="27"/>
      <c r="E4225" s="27"/>
      <c r="F4225" s="27"/>
      <c r="G4225" s="27"/>
      <c r="H4225" s="27"/>
      <c r="I4225" s="27"/>
      <c r="J4225" s="27"/>
      <c r="K4225" s="27"/>
      <c r="L4225" s="27"/>
      <c r="M4225" s="42"/>
      <c r="N4225" s="42"/>
      <c r="O4225" s="42"/>
      <c r="P4225" s="42"/>
      <c r="Q4225" s="42"/>
      <c r="R4225" s="42"/>
      <c r="S4225" s="42"/>
      <c r="T4225" s="42"/>
      <c r="U4225" s="42"/>
      <c r="V4225" s="42"/>
      <c r="W4225" s="42"/>
      <c r="X4225" s="42"/>
      <c r="Y4225" s="41"/>
      <c r="Z4225" s="41"/>
      <c r="AA4225" s="43"/>
      <c r="AB4225" s="27"/>
      <c r="AC4225" s="27"/>
      <c r="AD4225" s="27"/>
      <c r="AE4225" s="44"/>
      <c r="AF4225" s="27"/>
      <c r="AG4225" s="28"/>
      <c r="AH4225" s="27"/>
      <c r="AI4225" s="27"/>
      <c r="AJ4225" s="27"/>
      <c r="AK4225" s="28"/>
      <c r="AL4225" s="29"/>
      <c r="AM4225" s="29"/>
      <c r="AN4225" s="29"/>
      <c r="AO4225" s="29"/>
      <c r="AP4225" s="29"/>
      <c r="AQ4225" s="29"/>
      <c r="AR4225" s="29"/>
      <c r="AS4225" s="29"/>
      <c r="AT4225" s="29"/>
      <c r="AU4225" s="29"/>
      <c r="AV4225" s="29"/>
      <c r="AW4225" s="29"/>
      <c r="AX4225" s="29"/>
      <c r="AY4225" s="31"/>
      <c r="AZ4225" s="30"/>
      <c r="BA4225" s="35"/>
    </row>
    <row r="4226" spans="1:53" hidden="1" x14ac:dyDescent="0.25">
      <c r="A4226" s="27"/>
      <c r="B4226" s="27"/>
      <c r="C4226" s="27"/>
      <c r="D4226" s="27"/>
      <c r="E4226" s="27"/>
      <c r="F4226" s="27"/>
      <c r="G4226" s="27"/>
      <c r="H4226" s="27"/>
      <c r="I4226" s="27"/>
      <c r="J4226" s="27"/>
      <c r="K4226" s="27"/>
      <c r="L4226" s="27"/>
      <c r="M4226" s="42"/>
      <c r="N4226" s="42"/>
      <c r="O4226" s="42"/>
      <c r="P4226" s="42"/>
      <c r="Q4226" s="42"/>
      <c r="R4226" s="42"/>
      <c r="S4226" s="42"/>
      <c r="T4226" s="42"/>
      <c r="U4226" s="42"/>
      <c r="V4226" s="42"/>
      <c r="W4226" s="42"/>
      <c r="X4226" s="42"/>
      <c r="Y4226" s="41"/>
      <c r="Z4226" s="41"/>
      <c r="AA4226" s="43"/>
      <c r="AB4226" s="27"/>
      <c r="AC4226" s="27"/>
      <c r="AD4226" s="27"/>
      <c r="AE4226" s="44"/>
      <c r="AF4226" s="27"/>
      <c r="AG4226" s="28"/>
      <c r="AH4226" s="27"/>
      <c r="AI4226" s="27"/>
      <c r="AJ4226" s="27"/>
      <c r="AK4226" s="28"/>
      <c r="AL4226" s="29"/>
      <c r="AM4226" s="29"/>
      <c r="AN4226" s="29"/>
      <c r="AO4226" s="29"/>
      <c r="AP4226" s="29"/>
      <c r="AQ4226" s="29"/>
      <c r="AR4226" s="29"/>
      <c r="AS4226" s="29"/>
      <c r="AT4226" s="29"/>
      <c r="AU4226" s="29"/>
      <c r="AV4226" s="29"/>
      <c r="AW4226" s="29"/>
      <c r="AX4226" s="29"/>
      <c r="AY4226" s="31"/>
      <c r="AZ4226" s="30"/>
      <c r="BA4226" s="35"/>
    </row>
    <row r="4227" spans="1:53" hidden="1" x14ac:dyDescent="0.25">
      <c r="A4227" s="27"/>
      <c r="B4227" s="27"/>
      <c r="C4227" s="27"/>
      <c r="D4227" s="27"/>
      <c r="E4227" s="27"/>
      <c r="F4227" s="27"/>
      <c r="G4227" s="27"/>
      <c r="H4227" s="27"/>
      <c r="I4227" s="27"/>
      <c r="J4227" s="27"/>
      <c r="K4227" s="27"/>
      <c r="L4227" s="27"/>
      <c r="M4227" s="42"/>
      <c r="N4227" s="42"/>
      <c r="O4227" s="42"/>
      <c r="P4227" s="42"/>
      <c r="Q4227" s="42"/>
      <c r="R4227" s="42"/>
      <c r="S4227" s="42"/>
      <c r="T4227" s="42"/>
      <c r="U4227" s="42"/>
      <c r="V4227" s="42"/>
      <c r="W4227" s="42"/>
      <c r="X4227" s="42"/>
      <c r="Y4227" s="41"/>
      <c r="Z4227" s="41"/>
      <c r="AA4227" s="43"/>
      <c r="AB4227" s="27"/>
      <c r="AC4227" s="27"/>
      <c r="AD4227" s="27"/>
      <c r="AE4227" s="44"/>
      <c r="AF4227" s="27"/>
      <c r="AG4227" s="28"/>
      <c r="AH4227" s="27"/>
      <c r="AI4227" s="27"/>
      <c r="AJ4227" s="27"/>
      <c r="AK4227" s="28"/>
      <c r="AL4227" s="29"/>
      <c r="AM4227" s="29"/>
      <c r="AN4227" s="29"/>
      <c r="AO4227" s="29"/>
      <c r="AP4227" s="29"/>
      <c r="AQ4227" s="29"/>
      <c r="AR4227" s="29"/>
      <c r="AS4227" s="29"/>
      <c r="AT4227" s="29"/>
      <c r="AU4227" s="29"/>
      <c r="AV4227" s="29"/>
      <c r="AW4227" s="29"/>
      <c r="AX4227" s="29"/>
      <c r="AY4227" s="31"/>
      <c r="AZ4227" s="30"/>
      <c r="BA4227" s="35"/>
    </row>
    <row r="4228" spans="1:53" hidden="1" x14ac:dyDescent="0.25">
      <c r="A4228" s="27"/>
      <c r="B4228" s="27"/>
      <c r="C4228" s="27"/>
      <c r="D4228" s="27"/>
      <c r="E4228" s="27"/>
      <c r="F4228" s="27"/>
      <c r="G4228" s="27"/>
      <c r="H4228" s="27"/>
      <c r="I4228" s="27"/>
      <c r="J4228" s="27"/>
      <c r="K4228" s="27"/>
      <c r="L4228" s="27"/>
      <c r="M4228" s="42"/>
      <c r="N4228" s="42"/>
      <c r="O4228" s="42"/>
      <c r="P4228" s="42"/>
      <c r="Q4228" s="42"/>
      <c r="R4228" s="42"/>
      <c r="S4228" s="42"/>
      <c r="T4228" s="42"/>
      <c r="U4228" s="42"/>
      <c r="V4228" s="42"/>
      <c r="W4228" s="42"/>
      <c r="X4228" s="42"/>
      <c r="Y4228" s="41"/>
      <c r="Z4228" s="41"/>
      <c r="AA4228" s="43"/>
      <c r="AB4228" s="27"/>
      <c r="AC4228" s="27"/>
      <c r="AD4228" s="27"/>
      <c r="AE4228" s="44"/>
      <c r="AF4228" s="27"/>
      <c r="AG4228" s="28"/>
      <c r="AH4228" s="27"/>
      <c r="AI4228" s="27"/>
      <c r="AJ4228" s="27"/>
      <c r="AK4228" s="28"/>
      <c r="AL4228" s="29"/>
      <c r="AM4228" s="29"/>
      <c r="AN4228" s="29"/>
      <c r="AO4228" s="29"/>
      <c r="AP4228" s="29"/>
      <c r="AQ4228" s="29"/>
      <c r="AR4228" s="29"/>
      <c r="AS4228" s="29"/>
      <c r="AT4228" s="29"/>
      <c r="AU4228" s="29"/>
      <c r="AV4228" s="29"/>
      <c r="AW4228" s="29"/>
      <c r="AX4228" s="29"/>
      <c r="AY4228" s="31"/>
      <c r="AZ4228" s="30"/>
      <c r="BA4228" s="35"/>
    </row>
    <row r="4229" spans="1:53" hidden="1" x14ac:dyDescent="0.25">
      <c r="A4229" s="27"/>
      <c r="B4229" s="27"/>
      <c r="C4229" s="27"/>
      <c r="D4229" s="27"/>
      <c r="E4229" s="27"/>
      <c r="F4229" s="27"/>
      <c r="G4229" s="27"/>
      <c r="H4229" s="27"/>
      <c r="I4229" s="27"/>
      <c r="J4229" s="27"/>
      <c r="K4229" s="27"/>
      <c r="L4229" s="27"/>
      <c r="M4229" s="42"/>
      <c r="N4229" s="42"/>
      <c r="O4229" s="42"/>
      <c r="P4229" s="42"/>
      <c r="Q4229" s="42"/>
      <c r="R4229" s="42"/>
      <c r="S4229" s="42"/>
      <c r="T4229" s="42"/>
      <c r="U4229" s="42"/>
      <c r="V4229" s="42"/>
      <c r="W4229" s="42"/>
      <c r="X4229" s="42"/>
      <c r="Y4229" s="41"/>
      <c r="Z4229" s="41"/>
      <c r="AA4229" s="43"/>
      <c r="AB4229" s="27"/>
      <c r="AC4229" s="27"/>
      <c r="AD4229" s="27"/>
      <c r="AE4229" s="44"/>
      <c r="AF4229" s="27"/>
      <c r="AG4229" s="28"/>
      <c r="AH4229" s="27"/>
      <c r="AI4229" s="27"/>
      <c r="AJ4229" s="27"/>
      <c r="AK4229" s="28"/>
      <c r="AL4229" s="29"/>
      <c r="AM4229" s="29"/>
      <c r="AN4229" s="29"/>
      <c r="AO4229" s="29"/>
      <c r="AP4229" s="29"/>
      <c r="AQ4229" s="29"/>
      <c r="AR4229" s="29"/>
      <c r="AS4229" s="29"/>
      <c r="AT4229" s="29"/>
      <c r="AU4229" s="29"/>
      <c r="AV4229" s="29"/>
      <c r="AW4229" s="29"/>
      <c r="AX4229" s="29"/>
      <c r="AY4229" s="31"/>
      <c r="AZ4229" s="30"/>
      <c r="BA4229" s="35"/>
    </row>
    <row r="4230" spans="1:53" hidden="1" x14ac:dyDescent="0.25">
      <c r="A4230" s="27"/>
      <c r="B4230" s="27"/>
      <c r="C4230" s="27"/>
      <c r="D4230" s="27"/>
      <c r="E4230" s="27"/>
      <c r="F4230" s="27"/>
      <c r="G4230" s="27"/>
      <c r="H4230" s="27"/>
      <c r="I4230" s="27"/>
      <c r="J4230" s="27"/>
      <c r="K4230" s="27"/>
      <c r="L4230" s="27"/>
      <c r="M4230" s="42"/>
      <c r="N4230" s="42"/>
      <c r="O4230" s="42"/>
      <c r="P4230" s="42"/>
      <c r="Q4230" s="42"/>
      <c r="R4230" s="42"/>
      <c r="S4230" s="42"/>
      <c r="T4230" s="42"/>
      <c r="U4230" s="42"/>
      <c r="V4230" s="42"/>
      <c r="W4230" s="42"/>
      <c r="X4230" s="42"/>
      <c r="Y4230" s="41"/>
      <c r="Z4230" s="41"/>
      <c r="AA4230" s="43"/>
      <c r="AB4230" s="27"/>
      <c r="AC4230" s="27"/>
      <c r="AD4230" s="27"/>
      <c r="AE4230" s="44"/>
      <c r="AF4230" s="27"/>
      <c r="AG4230" s="28"/>
      <c r="AH4230" s="27"/>
      <c r="AI4230" s="27"/>
      <c r="AJ4230" s="27"/>
      <c r="AK4230" s="28"/>
      <c r="AL4230" s="29"/>
      <c r="AM4230" s="29"/>
      <c r="AN4230" s="29"/>
      <c r="AO4230" s="29"/>
      <c r="AP4230" s="29"/>
      <c r="AQ4230" s="29"/>
      <c r="AR4230" s="29"/>
      <c r="AS4230" s="29"/>
      <c r="AT4230" s="29"/>
      <c r="AU4230" s="29"/>
      <c r="AV4230" s="29"/>
      <c r="AW4230" s="29"/>
      <c r="AX4230" s="29"/>
      <c r="AY4230" s="31"/>
      <c r="AZ4230" s="30"/>
      <c r="BA4230" s="35"/>
    </row>
    <row r="4231" spans="1:53" hidden="1" x14ac:dyDescent="0.25">
      <c r="A4231" s="27"/>
      <c r="B4231" s="27"/>
      <c r="C4231" s="27"/>
      <c r="D4231" s="27"/>
      <c r="E4231" s="27"/>
      <c r="F4231" s="27"/>
      <c r="G4231" s="27"/>
      <c r="H4231" s="27"/>
      <c r="I4231" s="27"/>
      <c r="J4231" s="27"/>
      <c r="K4231" s="27"/>
      <c r="L4231" s="27"/>
      <c r="M4231" s="42"/>
      <c r="N4231" s="42"/>
      <c r="O4231" s="42"/>
      <c r="P4231" s="42"/>
      <c r="Q4231" s="42"/>
      <c r="R4231" s="42"/>
      <c r="S4231" s="42"/>
      <c r="T4231" s="42"/>
      <c r="U4231" s="42"/>
      <c r="V4231" s="42"/>
      <c r="W4231" s="42"/>
      <c r="X4231" s="42"/>
      <c r="Y4231" s="41"/>
      <c r="Z4231" s="41"/>
      <c r="AA4231" s="43"/>
      <c r="AB4231" s="27"/>
      <c r="AC4231" s="27"/>
      <c r="AD4231" s="27"/>
      <c r="AE4231" s="44"/>
      <c r="AF4231" s="27"/>
      <c r="AG4231" s="28"/>
      <c r="AH4231" s="27"/>
      <c r="AI4231" s="27"/>
      <c r="AJ4231" s="27"/>
      <c r="AK4231" s="28"/>
      <c r="AL4231" s="29"/>
      <c r="AM4231" s="29"/>
      <c r="AN4231" s="29"/>
      <c r="AO4231" s="29"/>
      <c r="AP4231" s="29"/>
      <c r="AQ4231" s="29"/>
      <c r="AR4231" s="29"/>
      <c r="AS4231" s="29"/>
      <c r="AT4231" s="29"/>
      <c r="AU4231" s="29"/>
      <c r="AV4231" s="29"/>
      <c r="AW4231" s="29"/>
      <c r="AX4231" s="29"/>
      <c r="AY4231" s="31"/>
      <c r="AZ4231" s="30"/>
      <c r="BA4231" s="35"/>
    </row>
    <row r="4232" spans="1:53" hidden="1" x14ac:dyDescent="0.25">
      <c r="A4232" s="27"/>
      <c r="B4232" s="27"/>
      <c r="C4232" s="27"/>
      <c r="D4232" s="27"/>
      <c r="E4232" s="27"/>
      <c r="F4232" s="27"/>
      <c r="G4232" s="27"/>
      <c r="H4232" s="27"/>
      <c r="I4232" s="27"/>
      <c r="J4232" s="27"/>
      <c r="K4232" s="27"/>
      <c r="L4232" s="27"/>
      <c r="M4232" s="42"/>
      <c r="N4232" s="42"/>
      <c r="O4232" s="42"/>
      <c r="P4232" s="42"/>
      <c r="Q4232" s="42"/>
      <c r="R4232" s="42"/>
      <c r="S4232" s="42"/>
      <c r="T4232" s="42"/>
      <c r="U4232" s="42"/>
      <c r="V4232" s="42"/>
      <c r="W4232" s="42"/>
      <c r="X4232" s="42"/>
      <c r="Y4232" s="41"/>
      <c r="Z4232" s="41"/>
      <c r="AA4232" s="43"/>
      <c r="AB4232" s="27"/>
      <c r="AC4232" s="27"/>
      <c r="AD4232" s="27"/>
      <c r="AE4232" s="44"/>
      <c r="AF4232" s="27"/>
      <c r="AG4232" s="28"/>
      <c r="AH4232" s="27"/>
      <c r="AI4232" s="27"/>
      <c r="AJ4232" s="27"/>
      <c r="AK4232" s="28"/>
      <c r="AL4232" s="29"/>
      <c r="AM4232" s="29"/>
      <c r="AN4232" s="29"/>
      <c r="AO4232" s="29"/>
      <c r="AP4232" s="29"/>
      <c r="AQ4232" s="29"/>
      <c r="AR4232" s="29"/>
      <c r="AS4232" s="29"/>
      <c r="AT4232" s="29"/>
      <c r="AU4232" s="29"/>
      <c r="AV4232" s="29"/>
      <c r="AW4232" s="29"/>
      <c r="AX4232" s="29"/>
      <c r="AY4232" s="31"/>
      <c r="AZ4232" s="30"/>
      <c r="BA4232" s="35"/>
    </row>
    <row r="4233" spans="1:53" hidden="1" x14ac:dyDescent="0.25">
      <c r="A4233" s="27"/>
      <c r="B4233" s="27"/>
      <c r="C4233" s="27"/>
      <c r="D4233" s="27"/>
      <c r="E4233" s="27"/>
      <c r="F4233" s="27"/>
      <c r="G4233" s="27"/>
      <c r="H4233" s="27"/>
      <c r="I4233" s="27"/>
      <c r="J4233" s="27"/>
      <c r="K4233" s="27"/>
      <c r="L4233" s="27"/>
      <c r="M4233" s="42"/>
      <c r="N4233" s="42"/>
      <c r="O4233" s="42"/>
      <c r="P4233" s="42"/>
      <c r="Q4233" s="42"/>
      <c r="R4233" s="42"/>
      <c r="S4233" s="42"/>
      <c r="T4233" s="42"/>
      <c r="U4233" s="42"/>
      <c r="V4233" s="42"/>
      <c r="W4233" s="42"/>
      <c r="X4233" s="42"/>
      <c r="Y4233" s="41"/>
      <c r="Z4233" s="41"/>
      <c r="AA4233" s="43"/>
      <c r="AB4233" s="27"/>
      <c r="AC4233" s="27"/>
      <c r="AD4233" s="27"/>
      <c r="AE4233" s="44"/>
      <c r="AF4233" s="27"/>
      <c r="AG4233" s="28"/>
      <c r="AH4233" s="27"/>
      <c r="AI4233" s="27"/>
      <c r="AJ4233" s="27"/>
      <c r="AK4233" s="28"/>
      <c r="AL4233" s="29"/>
      <c r="AM4233" s="29"/>
      <c r="AN4233" s="29"/>
      <c r="AO4233" s="29"/>
      <c r="AP4233" s="29"/>
      <c r="AQ4233" s="29"/>
      <c r="AR4233" s="29"/>
      <c r="AS4233" s="29"/>
      <c r="AT4233" s="29"/>
      <c r="AU4233" s="29"/>
      <c r="AV4233" s="29"/>
      <c r="AW4233" s="29"/>
      <c r="AX4233" s="29"/>
      <c r="AY4233" s="31"/>
      <c r="AZ4233" s="30"/>
      <c r="BA4233" s="35"/>
    </row>
    <row r="4234" spans="1:53" hidden="1" x14ac:dyDescent="0.25">
      <c r="A4234" s="27"/>
      <c r="B4234" s="27"/>
      <c r="C4234" s="27"/>
      <c r="D4234" s="27"/>
      <c r="E4234" s="27"/>
      <c r="F4234" s="27"/>
      <c r="G4234" s="27"/>
      <c r="H4234" s="27"/>
      <c r="I4234" s="27"/>
      <c r="J4234" s="27"/>
      <c r="K4234" s="27"/>
      <c r="L4234" s="27"/>
      <c r="M4234" s="42"/>
      <c r="N4234" s="42"/>
      <c r="O4234" s="42"/>
      <c r="P4234" s="42"/>
      <c r="Q4234" s="42"/>
      <c r="R4234" s="42"/>
      <c r="S4234" s="42"/>
      <c r="T4234" s="42"/>
      <c r="U4234" s="42"/>
      <c r="V4234" s="42"/>
      <c r="W4234" s="42"/>
      <c r="X4234" s="42"/>
      <c r="Y4234" s="41"/>
      <c r="Z4234" s="41"/>
      <c r="AA4234" s="43"/>
      <c r="AB4234" s="27"/>
      <c r="AC4234" s="27"/>
      <c r="AD4234" s="27"/>
      <c r="AE4234" s="44"/>
      <c r="AF4234" s="27"/>
      <c r="AG4234" s="28"/>
      <c r="AH4234" s="27"/>
      <c r="AI4234" s="27"/>
      <c r="AJ4234" s="27"/>
      <c r="AK4234" s="28"/>
      <c r="AL4234" s="29"/>
      <c r="AM4234" s="29"/>
      <c r="AN4234" s="29"/>
      <c r="AO4234" s="29"/>
      <c r="AP4234" s="29"/>
      <c r="AQ4234" s="29"/>
      <c r="AR4234" s="29"/>
      <c r="AS4234" s="29"/>
      <c r="AT4234" s="29"/>
      <c r="AU4234" s="29"/>
      <c r="AV4234" s="29"/>
      <c r="AW4234" s="29"/>
      <c r="AX4234" s="29"/>
      <c r="AY4234" s="31"/>
      <c r="AZ4234" s="30"/>
      <c r="BA4234" s="35"/>
    </row>
    <row r="4235" spans="1:53" hidden="1" x14ac:dyDescent="0.25">
      <c r="A4235" s="27"/>
      <c r="B4235" s="27"/>
      <c r="C4235" s="27"/>
      <c r="D4235" s="27"/>
      <c r="E4235" s="27"/>
      <c r="F4235" s="27"/>
      <c r="G4235" s="27"/>
      <c r="H4235" s="27"/>
      <c r="I4235" s="27"/>
      <c r="J4235" s="27"/>
      <c r="K4235" s="27"/>
      <c r="L4235" s="27"/>
      <c r="M4235" s="42"/>
      <c r="N4235" s="42"/>
      <c r="O4235" s="42"/>
      <c r="P4235" s="42"/>
      <c r="Q4235" s="42"/>
      <c r="R4235" s="42"/>
      <c r="S4235" s="42"/>
      <c r="T4235" s="42"/>
      <c r="U4235" s="42"/>
      <c r="V4235" s="42"/>
      <c r="W4235" s="42"/>
      <c r="X4235" s="42"/>
      <c r="Y4235" s="41"/>
      <c r="Z4235" s="41"/>
      <c r="AA4235" s="43"/>
      <c r="AB4235" s="27"/>
      <c r="AC4235" s="27"/>
      <c r="AD4235" s="27"/>
      <c r="AE4235" s="44"/>
      <c r="AF4235" s="27"/>
      <c r="AG4235" s="28"/>
      <c r="AH4235" s="27"/>
      <c r="AI4235" s="27"/>
      <c r="AJ4235" s="27"/>
      <c r="AK4235" s="28"/>
      <c r="AL4235" s="29"/>
      <c r="AM4235" s="29"/>
      <c r="AN4235" s="29"/>
      <c r="AO4235" s="29"/>
      <c r="AP4235" s="29"/>
      <c r="AQ4235" s="29"/>
      <c r="AR4235" s="29"/>
      <c r="AS4235" s="29"/>
      <c r="AT4235" s="29"/>
      <c r="AU4235" s="29"/>
      <c r="AV4235" s="29"/>
      <c r="AW4235" s="29"/>
      <c r="AX4235" s="29"/>
      <c r="AY4235" s="31"/>
      <c r="AZ4235" s="30"/>
      <c r="BA4235" s="35"/>
    </row>
    <row r="4236" spans="1:53" hidden="1" x14ac:dyDescent="0.25">
      <c r="A4236" s="27"/>
      <c r="B4236" s="27"/>
      <c r="C4236" s="27"/>
      <c r="D4236" s="27"/>
      <c r="E4236" s="27"/>
      <c r="F4236" s="27"/>
      <c r="G4236" s="27"/>
      <c r="H4236" s="27"/>
      <c r="I4236" s="27"/>
      <c r="J4236" s="27"/>
      <c r="K4236" s="27"/>
      <c r="L4236" s="27"/>
      <c r="M4236" s="42"/>
      <c r="N4236" s="42"/>
      <c r="O4236" s="42"/>
      <c r="P4236" s="42"/>
      <c r="Q4236" s="42"/>
      <c r="R4236" s="42"/>
      <c r="S4236" s="42"/>
      <c r="T4236" s="42"/>
      <c r="U4236" s="42"/>
      <c r="V4236" s="42"/>
      <c r="W4236" s="42"/>
      <c r="X4236" s="42"/>
      <c r="Y4236" s="41"/>
      <c r="Z4236" s="41"/>
      <c r="AA4236" s="43"/>
      <c r="AB4236" s="27"/>
      <c r="AC4236" s="27"/>
      <c r="AD4236" s="27"/>
      <c r="AE4236" s="44"/>
      <c r="AF4236" s="27"/>
      <c r="AG4236" s="28"/>
      <c r="AH4236" s="27"/>
      <c r="AI4236" s="27"/>
      <c r="AJ4236" s="27"/>
      <c r="AK4236" s="28"/>
      <c r="AL4236" s="29"/>
      <c r="AM4236" s="29"/>
      <c r="AN4236" s="29"/>
      <c r="AO4236" s="29"/>
      <c r="AP4236" s="29"/>
      <c r="AQ4236" s="29"/>
      <c r="AR4236" s="29"/>
      <c r="AS4236" s="29"/>
      <c r="AT4236" s="29"/>
      <c r="AU4236" s="29"/>
      <c r="AV4236" s="29"/>
      <c r="AW4236" s="29"/>
      <c r="AX4236" s="29"/>
      <c r="AY4236" s="31"/>
      <c r="AZ4236" s="30"/>
      <c r="BA4236" s="35"/>
    </row>
    <row r="4237" spans="1:53" hidden="1" x14ac:dyDescent="0.25">
      <c r="A4237" s="27"/>
      <c r="B4237" s="27"/>
      <c r="C4237" s="27"/>
      <c r="D4237" s="27"/>
      <c r="E4237" s="27"/>
      <c r="F4237" s="27"/>
      <c r="G4237" s="27"/>
      <c r="H4237" s="27"/>
      <c r="I4237" s="27"/>
      <c r="J4237" s="27"/>
      <c r="K4237" s="27"/>
      <c r="L4237" s="27"/>
      <c r="M4237" s="42"/>
      <c r="N4237" s="42"/>
      <c r="O4237" s="42"/>
      <c r="P4237" s="42"/>
      <c r="Q4237" s="42"/>
      <c r="R4237" s="42"/>
      <c r="S4237" s="42"/>
      <c r="T4237" s="42"/>
      <c r="U4237" s="42"/>
      <c r="V4237" s="42"/>
      <c r="W4237" s="42"/>
      <c r="X4237" s="42"/>
      <c r="Y4237" s="41"/>
      <c r="Z4237" s="41"/>
      <c r="AA4237" s="43"/>
      <c r="AB4237" s="27"/>
      <c r="AC4237" s="27"/>
      <c r="AD4237" s="27"/>
      <c r="AE4237" s="44"/>
      <c r="AF4237" s="27"/>
      <c r="AG4237" s="28"/>
      <c r="AH4237" s="27"/>
      <c r="AI4237" s="27"/>
      <c r="AJ4237" s="27"/>
      <c r="AK4237" s="28"/>
      <c r="AL4237" s="29"/>
      <c r="AM4237" s="29"/>
      <c r="AN4237" s="29"/>
      <c r="AO4237" s="29"/>
      <c r="AP4237" s="29"/>
      <c r="AQ4237" s="29"/>
      <c r="AR4237" s="29"/>
      <c r="AS4237" s="29"/>
      <c r="AT4237" s="29"/>
      <c r="AU4237" s="29"/>
      <c r="AV4237" s="29"/>
      <c r="AW4237" s="29"/>
      <c r="AX4237" s="29"/>
      <c r="AY4237" s="31"/>
      <c r="AZ4237" s="30"/>
      <c r="BA4237" s="35"/>
    </row>
    <row r="4238" spans="1:53" hidden="1" x14ac:dyDescent="0.25">
      <c r="A4238" s="27"/>
      <c r="B4238" s="27"/>
      <c r="C4238" s="27"/>
      <c r="D4238" s="27"/>
      <c r="E4238" s="27"/>
      <c r="F4238" s="27"/>
      <c r="G4238" s="27"/>
      <c r="H4238" s="27"/>
      <c r="I4238" s="27"/>
      <c r="J4238" s="27"/>
      <c r="K4238" s="27"/>
      <c r="L4238" s="27"/>
      <c r="M4238" s="42"/>
      <c r="N4238" s="42"/>
      <c r="O4238" s="42"/>
      <c r="P4238" s="42"/>
      <c r="Q4238" s="42"/>
      <c r="R4238" s="42"/>
      <c r="S4238" s="42"/>
      <c r="T4238" s="42"/>
      <c r="U4238" s="42"/>
      <c r="V4238" s="42"/>
      <c r="W4238" s="42"/>
      <c r="X4238" s="42"/>
      <c r="Y4238" s="41"/>
      <c r="Z4238" s="41"/>
      <c r="AA4238" s="43"/>
      <c r="AB4238" s="27"/>
      <c r="AC4238" s="27"/>
      <c r="AD4238" s="27"/>
      <c r="AE4238" s="44"/>
      <c r="AF4238" s="27"/>
      <c r="AG4238" s="28"/>
      <c r="AH4238" s="27"/>
      <c r="AI4238" s="27"/>
      <c r="AJ4238" s="27"/>
      <c r="AK4238" s="28"/>
      <c r="AL4238" s="29"/>
      <c r="AM4238" s="29"/>
      <c r="AN4238" s="29"/>
      <c r="AO4238" s="29"/>
      <c r="AP4238" s="29"/>
      <c r="AQ4238" s="29"/>
      <c r="AR4238" s="29"/>
      <c r="AS4238" s="29"/>
      <c r="AT4238" s="29"/>
      <c r="AU4238" s="29"/>
      <c r="AV4238" s="29"/>
      <c r="AW4238" s="29"/>
      <c r="AX4238" s="29"/>
      <c r="AY4238" s="31"/>
      <c r="AZ4238" s="30"/>
      <c r="BA4238" s="35"/>
    </row>
    <row r="4239" spans="1:53" hidden="1" x14ac:dyDescent="0.25">
      <c r="A4239" s="27"/>
      <c r="B4239" s="27"/>
      <c r="C4239" s="27"/>
      <c r="D4239" s="27"/>
      <c r="E4239" s="27"/>
      <c r="F4239" s="27"/>
      <c r="G4239" s="27"/>
      <c r="H4239" s="27"/>
      <c r="I4239" s="27"/>
      <c r="J4239" s="27"/>
      <c r="K4239" s="27"/>
      <c r="L4239" s="27"/>
      <c r="M4239" s="42"/>
      <c r="N4239" s="42"/>
      <c r="O4239" s="42"/>
      <c r="P4239" s="42"/>
      <c r="Q4239" s="42"/>
      <c r="R4239" s="42"/>
      <c r="S4239" s="42"/>
      <c r="T4239" s="42"/>
      <c r="U4239" s="42"/>
      <c r="V4239" s="42"/>
      <c r="W4239" s="42"/>
      <c r="X4239" s="42"/>
      <c r="Y4239" s="41"/>
      <c r="Z4239" s="41"/>
      <c r="AA4239" s="43"/>
      <c r="AB4239" s="27"/>
      <c r="AC4239" s="27"/>
      <c r="AD4239" s="27"/>
      <c r="AE4239" s="44"/>
      <c r="AF4239" s="27"/>
      <c r="AG4239" s="28"/>
      <c r="AH4239" s="27"/>
      <c r="AI4239" s="27"/>
      <c r="AJ4239" s="27"/>
      <c r="AK4239" s="28"/>
      <c r="AL4239" s="29"/>
      <c r="AM4239" s="29"/>
      <c r="AN4239" s="29"/>
      <c r="AO4239" s="29"/>
      <c r="AP4239" s="29"/>
      <c r="AQ4239" s="29"/>
      <c r="AR4239" s="29"/>
      <c r="AS4239" s="29"/>
      <c r="AT4239" s="29"/>
      <c r="AU4239" s="29"/>
      <c r="AV4239" s="29"/>
      <c r="AW4239" s="29"/>
      <c r="AX4239" s="29"/>
      <c r="AY4239" s="31"/>
      <c r="AZ4239" s="30"/>
      <c r="BA4239" s="35"/>
    </row>
    <row r="4240" spans="1:53" hidden="1" x14ac:dyDescent="0.25">
      <c r="A4240" s="27"/>
      <c r="B4240" s="27"/>
      <c r="C4240" s="27"/>
      <c r="D4240" s="27"/>
      <c r="E4240" s="27"/>
      <c r="F4240" s="27"/>
      <c r="G4240" s="27"/>
      <c r="H4240" s="27"/>
      <c r="I4240" s="27"/>
      <c r="J4240" s="27"/>
      <c r="K4240" s="27"/>
      <c r="L4240" s="27"/>
      <c r="M4240" s="42"/>
      <c r="N4240" s="42"/>
      <c r="O4240" s="42"/>
      <c r="P4240" s="42"/>
      <c r="Q4240" s="42"/>
      <c r="R4240" s="42"/>
      <c r="S4240" s="42"/>
      <c r="T4240" s="42"/>
      <c r="U4240" s="42"/>
      <c r="V4240" s="42"/>
      <c r="W4240" s="42"/>
      <c r="X4240" s="42"/>
      <c r="Y4240" s="41"/>
      <c r="Z4240" s="41"/>
      <c r="AA4240" s="43"/>
      <c r="AB4240" s="27"/>
      <c r="AC4240" s="27"/>
      <c r="AD4240" s="27"/>
      <c r="AE4240" s="44"/>
      <c r="AF4240" s="27"/>
      <c r="AG4240" s="28"/>
      <c r="AH4240" s="27"/>
      <c r="AI4240" s="27"/>
      <c r="AJ4240" s="27"/>
      <c r="AK4240" s="28"/>
      <c r="AL4240" s="29"/>
      <c r="AM4240" s="29"/>
      <c r="AN4240" s="29"/>
      <c r="AO4240" s="29"/>
      <c r="AP4240" s="29"/>
      <c r="AQ4240" s="29"/>
      <c r="AR4240" s="29"/>
      <c r="AS4240" s="29"/>
      <c r="AT4240" s="29"/>
      <c r="AU4240" s="29"/>
      <c r="AV4240" s="29"/>
      <c r="AW4240" s="29"/>
      <c r="AX4240" s="29"/>
      <c r="AY4240" s="31"/>
      <c r="AZ4240" s="30"/>
      <c r="BA4240" s="35"/>
    </row>
    <row r="4241" spans="1:53" hidden="1" x14ac:dyDescent="0.25">
      <c r="A4241" s="27"/>
      <c r="B4241" s="27"/>
      <c r="C4241" s="27"/>
      <c r="D4241" s="27"/>
      <c r="E4241" s="27"/>
      <c r="F4241" s="27"/>
      <c r="G4241" s="27"/>
      <c r="H4241" s="27"/>
      <c r="I4241" s="27"/>
      <c r="J4241" s="27"/>
      <c r="K4241" s="27"/>
      <c r="L4241" s="27"/>
      <c r="M4241" s="42"/>
      <c r="N4241" s="42"/>
      <c r="O4241" s="42"/>
      <c r="P4241" s="42"/>
      <c r="Q4241" s="42"/>
      <c r="R4241" s="42"/>
      <c r="S4241" s="42"/>
      <c r="T4241" s="42"/>
      <c r="U4241" s="42"/>
      <c r="V4241" s="42"/>
      <c r="W4241" s="42"/>
      <c r="X4241" s="42"/>
      <c r="Y4241" s="41"/>
      <c r="Z4241" s="41"/>
      <c r="AA4241" s="43"/>
      <c r="AB4241" s="27"/>
      <c r="AC4241" s="27"/>
      <c r="AD4241" s="27"/>
      <c r="AE4241" s="44"/>
      <c r="AF4241" s="27"/>
      <c r="AG4241" s="28"/>
      <c r="AH4241" s="27"/>
      <c r="AI4241" s="27"/>
      <c r="AJ4241" s="27"/>
      <c r="AK4241" s="28"/>
      <c r="AL4241" s="29"/>
      <c r="AM4241" s="29"/>
      <c r="AN4241" s="29"/>
      <c r="AO4241" s="29"/>
      <c r="AP4241" s="29"/>
      <c r="AQ4241" s="29"/>
      <c r="AR4241" s="29"/>
      <c r="AS4241" s="29"/>
      <c r="AT4241" s="29"/>
      <c r="AU4241" s="29"/>
      <c r="AV4241" s="29"/>
      <c r="AW4241" s="29"/>
      <c r="AX4241" s="29"/>
      <c r="AY4241" s="31"/>
      <c r="AZ4241" s="30"/>
      <c r="BA4241" s="35"/>
    </row>
    <row r="4242" spans="1:53" hidden="1" x14ac:dyDescent="0.25">
      <c r="A4242" s="27"/>
      <c r="B4242" s="27"/>
      <c r="C4242" s="27"/>
      <c r="D4242" s="27"/>
      <c r="E4242" s="27"/>
      <c r="F4242" s="27"/>
      <c r="G4242" s="27"/>
      <c r="H4242" s="27"/>
      <c r="I4242" s="27"/>
      <c r="J4242" s="27"/>
      <c r="K4242" s="27"/>
      <c r="L4242" s="27"/>
      <c r="M4242" s="42"/>
      <c r="N4242" s="42"/>
      <c r="O4242" s="42"/>
      <c r="P4242" s="42"/>
      <c r="Q4242" s="42"/>
      <c r="R4242" s="42"/>
      <c r="S4242" s="42"/>
      <c r="T4242" s="42"/>
      <c r="U4242" s="42"/>
      <c r="V4242" s="42"/>
      <c r="W4242" s="42"/>
      <c r="X4242" s="42"/>
      <c r="Y4242" s="41"/>
      <c r="Z4242" s="41"/>
      <c r="AA4242" s="43"/>
      <c r="AB4242" s="27"/>
      <c r="AC4242" s="27"/>
      <c r="AD4242" s="27"/>
      <c r="AE4242" s="44"/>
      <c r="AF4242" s="27"/>
      <c r="AG4242" s="28"/>
      <c r="AH4242" s="27"/>
      <c r="AI4242" s="27"/>
      <c r="AJ4242" s="27"/>
      <c r="AK4242" s="28"/>
      <c r="AL4242" s="29"/>
      <c r="AM4242" s="29"/>
      <c r="AN4242" s="29"/>
      <c r="AO4242" s="29"/>
      <c r="AP4242" s="29"/>
      <c r="AQ4242" s="29"/>
      <c r="AR4242" s="29"/>
      <c r="AS4242" s="29"/>
      <c r="AT4242" s="29"/>
      <c r="AU4242" s="29"/>
      <c r="AV4242" s="29"/>
      <c r="AW4242" s="29"/>
      <c r="AX4242" s="29"/>
      <c r="AY4242" s="31"/>
      <c r="AZ4242" s="30"/>
      <c r="BA4242" s="35"/>
    </row>
    <row r="4243" spans="1:53" hidden="1" x14ac:dyDescent="0.25">
      <c r="A4243" s="27"/>
      <c r="B4243" s="27"/>
      <c r="C4243" s="27"/>
      <c r="D4243" s="27"/>
      <c r="E4243" s="27"/>
      <c r="F4243" s="27"/>
      <c r="G4243" s="27"/>
      <c r="H4243" s="27"/>
      <c r="I4243" s="27"/>
      <c r="J4243" s="27"/>
      <c r="K4243" s="27"/>
      <c r="L4243" s="27"/>
      <c r="M4243" s="42"/>
      <c r="N4243" s="42"/>
      <c r="O4243" s="42"/>
      <c r="P4243" s="42"/>
      <c r="Q4243" s="42"/>
      <c r="R4243" s="42"/>
      <c r="S4243" s="42"/>
      <c r="T4243" s="42"/>
      <c r="U4243" s="42"/>
      <c r="V4243" s="42"/>
      <c r="W4243" s="42"/>
      <c r="X4243" s="42"/>
      <c r="Y4243" s="41"/>
      <c r="Z4243" s="41"/>
      <c r="AA4243" s="43"/>
      <c r="AB4243" s="27"/>
      <c r="AC4243" s="27"/>
      <c r="AD4243" s="27"/>
      <c r="AE4243" s="44"/>
      <c r="AF4243" s="27"/>
      <c r="AG4243" s="28"/>
      <c r="AH4243" s="27"/>
      <c r="AI4243" s="27"/>
      <c r="AJ4243" s="27"/>
      <c r="AK4243" s="28"/>
      <c r="AL4243" s="29"/>
      <c r="AM4243" s="29"/>
      <c r="AN4243" s="29"/>
      <c r="AO4243" s="29"/>
      <c r="AP4243" s="29"/>
      <c r="AQ4243" s="29"/>
      <c r="AR4243" s="29"/>
      <c r="AS4243" s="29"/>
      <c r="AT4243" s="29"/>
      <c r="AU4243" s="29"/>
      <c r="AV4243" s="29"/>
      <c r="AW4243" s="29"/>
      <c r="AX4243" s="29"/>
      <c r="AY4243" s="31"/>
      <c r="AZ4243" s="30"/>
      <c r="BA4243" s="35"/>
    </row>
    <row r="4244" spans="1:53" hidden="1" x14ac:dyDescent="0.25">
      <c r="A4244" s="27"/>
      <c r="B4244" s="27"/>
      <c r="C4244" s="27"/>
      <c r="D4244" s="27"/>
      <c r="E4244" s="27"/>
      <c r="F4244" s="27"/>
      <c r="G4244" s="27"/>
      <c r="H4244" s="27"/>
      <c r="I4244" s="27"/>
      <c r="J4244" s="27"/>
      <c r="K4244" s="27"/>
      <c r="L4244" s="27"/>
      <c r="M4244" s="42"/>
      <c r="N4244" s="42"/>
      <c r="O4244" s="42"/>
      <c r="P4244" s="42"/>
      <c r="Q4244" s="42"/>
      <c r="R4244" s="42"/>
      <c r="S4244" s="42"/>
      <c r="T4244" s="42"/>
      <c r="U4244" s="42"/>
      <c r="V4244" s="42"/>
      <c r="W4244" s="42"/>
      <c r="X4244" s="42"/>
      <c r="Y4244" s="41"/>
      <c r="Z4244" s="41"/>
      <c r="AA4244" s="43"/>
      <c r="AB4244" s="27"/>
      <c r="AC4244" s="27"/>
      <c r="AD4244" s="27"/>
      <c r="AE4244" s="44"/>
      <c r="AF4244" s="27"/>
      <c r="AG4244" s="28"/>
      <c r="AH4244" s="27"/>
      <c r="AI4244" s="27"/>
      <c r="AJ4244" s="27"/>
      <c r="AK4244" s="28"/>
      <c r="AL4244" s="29"/>
      <c r="AM4244" s="29"/>
      <c r="AN4244" s="29"/>
      <c r="AO4244" s="29"/>
      <c r="AP4244" s="29"/>
      <c r="AQ4244" s="29"/>
      <c r="AR4244" s="29"/>
      <c r="AS4244" s="29"/>
      <c r="AT4244" s="29"/>
      <c r="AU4244" s="29"/>
      <c r="AV4244" s="29"/>
      <c r="AW4244" s="29"/>
      <c r="AX4244" s="29"/>
      <c r="AY4244" s="31"/>
      <c r="AZ4244" s="30"/>
      <c r="BA4244" s="35"/>
    </row>
    <row r="4245" spans="1:53" hidden="1" x14ac:dyDescent="0.25">
      <c r="A4245" s="27"/>
      <c r="B4245" s="27"/>
      <c r="C4245" s="27"/>
      <c r="D4245" s="27"/>
      <c r="E4245" s="27"/>
      <c r="F4245" s="27"/>
      <c r="G4245" s="27"/>
      <c r="H4245" s="27"/>
      <c r="I4245" s="27"/>
      <c r="J4245" s="27"/>
      <c r="K4245" s="27"/>
      <c r="L4245" s="27"/>
      <c r="M4245" s="42"/>
      <c r="N4245" s="42"/>
      <c r="O4245" s="42"/>
      <c r="P4245" s="42"/>
      <c r="Q4245" s="42"/>
      <c r="R4245" s="42"/>
      <c r="S4245" s="42"/>
      <c r="T4245" s="42"/>
      <c r="U4245" s="42"/>
      <c r="V4245" s="42"/>
      <c r="W4245" s="42"/>
      <c r="X4245" s="42"/>
      <c r="Y4245" s="41"/>
      <c r="Z4245" s="41"/>
      <c r="AA4245" s="43"/>
      <c r="AB4245" s="27"/>
      <c r="AC4245" s="27"/>
      <c r="AD4245" s="27"/>
      <c r="AE4245" s="44"/>
      <c r="AF4245" s="27"/>
      <c r="AG4245" s="28"/>
      <c r="AH4245" s="27"/>
      <c r="AI4245" s="27"/>
      <c r="AJ4245" s="27"/>
      <c r="AK4245" s="28"/>
      <c r="AL4245" s="29"/>
      <c r="AM4245" s="29"/>
      <c r="AN4245" s="29"/>
      <c r="AO4245" s="29"/>
      <c r="AP4245" s="29"/>
      <c r="AQ4245" s="29"/>
      <c r="AR4245" s="29"/>
      <c r="AS4245" s="29"/>
      <c r="AT4245" s="29"/>
      <c r="AU4245" s="29"/>
      <c r="AV4245" s="29"/>
      <c r="AW4245" s="29"/>
      <c r="AX4245" s="29"/>
      <c r="AY4245" s="31"/>
      <c r="AZ4245" s="30"/>
      <c r="BA4245" s="35"/>
    </row>
    <row r="4246" spans="1:53" hidden="1" x14ac:dyDescent="0.25">
      <c r="A4246" s="27"/>
      <c r="B4246" s="27"/>
      <c r="C4246" s="27"/>
      <c r="D4246" s="27"/>
      <c r="E4246" s="27"/>
      <c r="F4246" s="27"/>
      <c r="G4246" s="27"/>
      <c r="H4246" s="27"/>
      <c r="I4246" s="27"/>
      <c r="J4246" s="27"/>
      <c r="K4246" s="27"/>
      <c r="L4246" s="27"/>
      <c r="M4246" s="42"/>
      <c r="N4246" s="42"/>
      <c r="O4246" s="42"/>
      <c r="P4246" s="42"/>
      <c r="Q4246" s="42"/>
      <c r="R4246" s="42"/>
      <c r="S4246" s="42"/>
      <c r="T4246" s="42"/>
      <c r="U4246" s="42"/>
      <c r="V4246" s="42"/>
      <c r="W4246" s="42"/>
      <c r="X4246" s="42"/>
      <c r="Y4246" s="41"/>
      <c r="Z4246" s="41"/>
      <c r="AA4246" s="43"/>
      <c r="AB4246" s="27"/>
      <c r="AC4246" s="27"/>
      <c r="AD4246" s="27"/>
      <c r="AE4246" s="44"/>
      <c r="AF4246" s="27"/>
      <c r="AG4246" s="28"/>
      <c r="AH4246" s="27"/>
      <c r="AI4246" s="27"/>
      <c r="AJ4246" s="27"/>
      <c r="AK4246" s="28"/>
      <c r="AL4246" s="29"/>
      <c r="AM4246" s="29"/>
      <c r="AN4246" s="29"/>
      <c r="AO4246" s="29"/>
      <c r="AP4246" s="29"/>
      <c r="AQ4246" s="29"/>
      <c r="AR4246" s="29"/>
      <c r="AS4246" s="29"/>
      <c r="AT4246" s="29"/>
      <c r="AU4246" s="29"/>
      <c r="AV4246" s="29"/>
      <c r="AW4246" s="29"/>
      <c r="AX4246" s="29"/>
      <c r="AY4246" s="31"/>
      <c r="AZ4246" s="30"/>
      <c r="BA4246" s="35"/>
    </row>
    <row r="4247" spans="1:53" hidden="1" x14ac:dyDescent="0.25">
      <c r="A4247" s="27"/>
      <c r="B4247" s="27"/>
      <c r="C4247" s="27"/>
      <c r="D4247" s="27"/>
      <c r="E4247" s="27"/>
      <c r="F4247" s="27"/>
      <c r="G4247" s="27"/>
      <c r="H4247" s="27"/>
      <c r="I4247" s="27"/>
      <c r="J4247" s="27"/>
      <c r="K4247" s="27"/>
      <c r="L4247" s="27"/>
      <c r="M4247" s="42"/>
      <c r="N4247" s="42"/>
      <c r="O4247" s="42"/>
      <c r="P4247" s="42"/>
      <c r="Q4247" s="42"/>
      <c r="R4247" s="42"/>
      <c r="S4247" s="42"/>
      <c r="T4247" s="42"/>
      <c r="U4247" s="42"/>
      <c r="V4247" s="42"/>
      <c r="W4247" s="42"/>
      <c r="X4247" s="42"/>
      <c r="Y4247" s="41"/>
      <c r="Z4247" s="41"/>
      <c r="AA4247" s="43"/>
      <c r="AB4247" s="27"/>
      <c r="AC4247" s="27"/>
      <c r="AD4247" s="27"/>
      <c r="AE4247" s="44"/>
      <c r="AF4247" s="27"/>
      <c r="AG4247" s="28"/>
      <c r="AH4247" s="27"/>
      <c r="AI4247" s="27"/>
      <c r="AJ4247" s="27"/>
      <c r="AK4247" s="28"/>
      <c r="AL4247" s="29"/>
      <c r="AM4247" s="29"/>
      <c r="AN4247" s="29"/>
      <c r="AO4247" s="29"/>
      <c r="AP4247" s="29"/>
      <c r="AQ4247" s="29"/>
      <c r="AR4247" s="29"/>
      <c r="AS4247" s="29"/>
      <c r="AT4247" s="29"/>
      <c r="AU4247" s="29"/>
      <c r="AV4247" s="29"/>
      <c r="AW4247" s="29"/>
      <c r="AX4247" s="29"/>
      <c r="AY4247" s="31"/>
      <c r="AZ4247" s="30"/>
      <c r="BA4247" s="35"/>
    </row>
    <row r="4248" spans="1:53" hidden="1" x14ac:dyDescent="0.25">
      <c r="A4248" s="27"/>
      <c r="B4248" s="27"/>
      <c r="C4248" s="27"/>
      <c r="D4248" s="27"/>
      <c r="E4248" s="27"/>
      <c r="F4248" s="27"/>
      <c r="G4248" s="27"/>
      <c r="H4248" s="27"/>
      <c r="I4248" s="27"/>
      <c r="J4248" s="27"/>
      <c r="K4248" s="27"/>
      <c r="L4248" s="27"/>
      <c r="M4248" s="42"/>
      <c r="N4248" s="42"/>
      <c r="O4248" s="42"/>
      <c r="P4248" s="42"/>
      <c r="Q4248" s="42"/>
      <c r="R4248" s="42"/>
      <c r="S4248" s="42"/>
      <c r="T4248" s="42"/>
      <c r="U4248" s="42"/>
      <c r="V4248" s="42"/>
      <c r="W4248" s="42"/>
      <c r="X4248" s="42"/>
      <c r="Y4248" s="41"/>
      <c r="Z4248" s="41"/>
      <c r="AA4248" s="43"/>
      <c r="AB4248" s="27"/>
      <c r="AC4248" s="27"/>
      <c r="AD4248" s="27"/>
      <c r="AE4248" s="44"/>
      <c r="AF4248" s="27"/>
      <c r="AG4248" s="28"/>
      <c r="AH4248" s="27"/>
      <c r="AI4248" s="27"/>
      <c r="AJ4248" s="27"/>
      <c r="AK4248" s="28"/>
      <c r="AL4248" s="29"/>
      <c r="AM4248" s="29"/>
      <c r="AN4248" s="29"/>
      <c r="AO4248" s="29"/>
      <c r="AP4248" s="29"/>
      <c r="AQ4248" s="29"/>
      <c r="AR4248" s="29"/>
      <c r="AS4248" s="29"/>
      <c r="AT4248" s="29"/>
      <c r="AU4248" s="29"/>
      <c r="AV4248" s="29"/>
      <c r="AW4248" s="29"/>
      <c r="AX4248" s="29"/>
      <c r="AY4248" s="31"/>
      <c r="AZ4248" s="30"/>
      <c r="BA4248" s="35"/>
    </row>
    <row r="4249" spans="1:53" hidden="1" x14ac:dyDescent="0.25">
      <c r="A4249" s="27"/>
      <c r="B4249" s="27"/>
      <c r="C4249" s="27"/>
      <c r="D4249" s="27"/>
      <c r="E4249" s="27"/>
      <c r="F4249" s="27"/>
      <c r="G4249" s="27"/>
      <c r="H4249" s="27"/>
      <c r="I4249" s="27"/>
      <c r="J4249" s="27"/>
      <c r="K4249" s="27"/>
      <c r="L4249" s="27"/>
      <c r="M4249" s="42"/>
      <c r="N4249" s="42"/>
      <c r="O4249" s="42"/>
      <c r="P4249" s="42"/>
      <c r="Q4249" s="42"/>
      <c r="R4249" s="42"/>
      <c r="S4249" s="42"/>
      <c r="T4249" s="42"/>
      <c r="U4249" s="42"/>
      <c r="V4249" s="42"/>
      <c r="W4249" s="42"/>
      <c r="X4249" s="42"/>
      <c r="Y4249" s="41"/>
      <c r="Z4249" s="41"/>
      <c r="AA4249" s="43"/>
      <c r="AB4249" s="27"/>
      <c r="AC4249" s="27"/>
      <c r="AD4249" s="27"/>
      <c r="AE4249" s="44"/>
      <c r="AF4249" s="27"/>
      <c r="AG4249" s="28"/>
      <c r="AH4249" s="27"/>
      <c r="AI4249" s="27"/>
      <c r="AJ4249" s="27"/>
      <c r="AK4249" s="28"/>
      <c r="AL4249" s="29"/>
      <c r="AM4249" s="29"/>
      <c r="AN4249" s="29"/>
      <c r="AO4249" s="29"/>
      <c r="AP4249" s="29"/>
      <c r="AQ4249" s="29"/>
      <c r="AR4249" s="29"/>
      <c r="AS4249" s="29"/>
      <c r="AT4249" s="29"/>
      <c r="AU4249" s="29"/>
      <c r="AV4249" s="29"/>
      <c r="AW4249" s="29"/>
      <c r="AX4249" s="29"/>
      <c r="AY4249" s="31"/>
      <c r="AZ4249" s="30"/>
      <c r="BA4249" s="35"/>
    </row>
    <row r="4250" spans="1:53" hidden="1" x14ac:dyDescent="0.25">
      <c r="A4250" s="27"/>
      <c r="B4250" s="27"/>
      <c r="C4250" s="27"/>
      <c r="D4250" s="27"/>
      <c r="E4250" s="27"/>
      <c r="F4250" s="27"/>
      <c r="G4250" s="27"/>
      <c r="H4250" s="27"/>
      <c r="I4250" s="27"/>
      <c r="J4250" s="27"/>
      <c r="K4250" s="27"/>
      <c r="L4250" s="27"/>
      <c r="M4250" s="42"/>
      <c r="N4250" s="42"/>
      <c r="O4250" s="42"/>
      <c r="P4250" s="42"/>
      <c r="Q4250" s="42"/>
      <c r="R4250" s="42"/>
      <c r="S4250" s="42"/>
      <c r="T4250" s="42"/>
      <c r="U4250" s="42"/>
      <c r="V4250" s="42"/>
      <c r="W4250" s="42"/>
      <c r="X4250" s="42"/>
      <c r="Y4250" s="41"/>
      <c r="Z4250" s="41"/>
      <c r="AA4250" s="43"/>
      <c r="AB4250" s="27"/>
      <c r="AC4250" s="27"/>
      <c r="AD4250" s="27"/>
      <c r="AE4250" s="44"/>
      <c r="AF4250" s="27"/>
      <c r="AG4250" s="28"/>
      <c r="AH4250" s="27"/>
      <c r="AI4250" s="27"/>
      <c r="AJ4250" s="27"/>
      <c r="AK4250" s="28"/>
      <c r="AL4250" s="29"/>
      <c r="AM4250" s="29"/>
      <c r="AN4250" s="29"/>
      <c r="AO4250" s="29"/>
      <c r="AP4250" s="29"/>
      <c r="AQ4250" s="29"/>
      <c r="AR4250" s="29"/>
      <c r="AS4250" s="29"/>
      <c r="AT4250" s="29"/>
      <c r="AU4250" s="29"/>
      <c r="AV4250" s="29"/>
      <c r="AW4250" s="29"/>
      <c r="AX4250" s="29"/>
      <c r="AY4250" s="31"/>
      <c r="AZ4250" s="30"/>
      <c r="BA4250" s="35"/>
    </row>
    <row r="4251" spans="1:53" hidden="1" x14ac:dyDescent="0.25">
      <c r="A4251" s="27"/>
      <c r="B4251" s="27"/>
      <c r="C4251" s="27"/>
      <c r="D4251" s="27"/>
      <c r="E4251" s="27"/>
      <c r="F4251" s="27"/>
      <c r="G4251" s="27"/>
      <c r="H4251" s="27"/>
      <c r="I4251" s="27"/>
      <c r="J4251" s="27"/>
      <c r="K4251" s="27"/>
      <c r="L4251" s="27"/>
      <c r="M4251" s="42"/>
      <c r="N4251" s="42"/>
      <c r="O4251" s="42"/>
      <c r="P4251" s="42"/>
      <c r="Q4251" s="42"/>
      <c r="R4251" s="42"/>
      <c r="S4251" s="42"/>
      <c r="T4251" s="42"/>
      <c r="U4251" s="42"/>
      <c r="V4251" s="42"/>
      <c r="W4251" s="42"/>
      <c r="X4251" s="42"/>
      <c r="Y4251" s="41"/>
      <c r="Z4251" s="41"/>
      <c r="AA4251" s="43"/>
      <c r="AB4251" s="27"/>
      <c r="AC4251" s="27"/>
      <c r="AD4251" s="27"/>
      <c r="AE4251" s="44"/>
      <c r="AF4251" s="27"/>
      <c r="AG4251" s="28"/>
      <c r="AH4251" s="27"/>
      <c r="AI4251" s="27"/>
      <c r="AJ4251" s="27"/>
      <c r="AK4251" s="28"/>
      <c r="AL4251" s="29"/>
      <c r="AM4251" s="29"/>
      <c r="AN4251" s="29"/>
      <c r="AO4251" s="29"/>
      <c r="AP4251" s="29"/>
      <c r="AQ4251" s="29"/>
      <c r="AR4251" s="29"/>
      <c r="AS4251" s="29"/>
      <c r="AT4251" s="29"/>
      <c r="AU4251" s="29"/>
      <c r="AV4251" s="29"/>
      <c r="AW4251" s="29"/>
      <c r="AX4251" s="29"/>
      <c r="AY4251" s="31"/>
      <c r="AZ4251" s="30"/>
      <c r="BA4251" s="35"/>
    </row>
    <row r="4252" spans="1:53" hidden="1" x14ac:dyDescent="0.25">
      <c r="A4252" s="27"/>
      <c r="B4252" s="27"/>
      <c r="C4252" s="27"/>
      <c r="D4252" s="27"/>
      <c r="E4252" s="27"/>
      <c r="F4252" s="27"/>
      <c r="G4252" s="27"/>
      <c r="H4252" s="27"/>
      <c r="I4252" s="27"/>
      <c r="J4252" s="27"/>
      <c r="K4252" s="27"/>
      <c r="L4252" s="27"/>
      <c r="M4252" s="42"/>
      <c r="N4252" s="42"/>
      <c r="O4252" s="42"/>
      <c r="P4252" s="42"/>
      <c r="Q4252" s="42"/>
      <c r="R4252" s="42"/>
      <c r="S4252" s="42"/>
      <c r="T4252" s="42"/>
      <c r="U4252" s="42"/>
      <c r="V4252" s="42"/>
      <c r="W4252" s="42"/>
      <c r="X4252" s="42"/>
      <c r="Y4252" s="41"/>
      <c r="Z4252" s="41"/>
      <c r="AA4252" s="43"/>
      <c r="AB4252" s="27"/>
      <c r="AC4252" s="27"/>
      <c r="AD4252" s="27"/>
      <c r="AE4252" s="44"/>
      <c r="AF4252" s="27"/>
      <c r="AG4252" s="28"/>
      <c r="AH4252" s="27"/>
      <c r="AI4252" s="27"/>
      <c r="AJ4252" s="27"/>
      <c r="AK4252" s="28"/>
      <c r="AL4252" s="29"/>
      <c r="AM4252" s="29"/>
      <c r="AN4252" s="29"/>
      <c r="AO4252" s="29"/>
      <c r="AP4252" s="29"/>
      <c r="AQ4252" s="29"/>
      <c r="AR4252" s="29"/>
      <c r="AS4252" s="29"/>
      <c r="AT4252" s="29"/>
      <c r="AU4252" s="29"/>
      <c r="AV4252" s="29"/>
      <c r="AW4252" s="29"/>
      <c r="AX4252" s="29"/>
      <c r="AY4252" s="31"/>
      <c r="AZ4252" s="30"/>
      <c r="BA4252" s="35"/>
    </row>
    <row r="4253" spans="1:53" hidden="1" x14ac:dyDescent="0.25">
      <c r="A4253" s="27"/>
      <c r="B4253" s="27"/>
      <c r="C4253" s="27"/>
      <c r="D4253" s="27"/>
      <c r="E4253" s="27"/>
      <c r="F4253" s="27"/>
      <c r="G4253" s="27"/>
      <c r="H4253" s="27"/>
      <c r="I4253" s="27"/>
      <c r="J4253" s="27"/>
      <c r="K4253" s="27"/>
      <c r="L4253" s="27"/>
      <c r="M4253" s="42"/>
      <c r="N4253" s="42"/>
      <c r="O4253" s="42"/>
      <c r="P4253" s="42"/>
      <c r="Q4253" s="42"/>
      <c r="R4253" s="42"/>
      <c r="S4253" s="42"/>
      <c r="T4253" s="42"/>
      <c r="U4253" s="42"/>
      <c r="V4253" s="42"/>
      <c r="W4253" s="42"/>
      <c r="X4253" s="42"/>
      <c r="Y4253" s="41"/>
      <c r="Z4253" s="41"/>
      <c r="AA4253" s="43"/>
      <c r="AB4253" s="27"/>
      <c r="AC4253" s="27"/>
      <c r="AD4253" s="27"/>
      <c r="AE4253" s="44"/>
      <c r="AF4253" s="27"/>
      <c r="AG4253" s="28"/>
      <c r="AH4253" s="27"/>
      <c r="AI4253" s="27"/>
      <c r="AJ4253" s="27"/>
      <c r="AK4253" s="28"/>
      <c r="AL4253" s="29"/>
      <c r="AM4253" s="29"/>
      <c r="AN4253" s="29"/>
      <c r="AO4253" s="29"/>
      <c r="AP4253" s="29"/>
      <c r="AQ4253" s="29"/>
      <c r="AR4253" s="29"/>
      <c r="AS4253" s="29"/>
      <c r="AT4253" s="29"/>
      <c r="AU4253" s="29"/>
      <c r="AV4253" s="29"/>
      <c r="AW4253" s="29"/>
      <c r="AX4253" s="29"/>
      <c r="AY4253" s="31"/>
      <c r="AZ4253" s="30"/>
      <c r="BA4253" s="35"/>
    </row>
    <row r="4254" spans="1:53" hidden="1" x14ac:dyDescent="0.25">
      <c r="A4254" s="27"/>
      <c r="B4254" s="27"/>
      <c r="C4254" s="27"/>
      <c r="D4254" s="27"/>
      <c r="E4254" s="27"/>
      <c r="F4254" s="27"/>
      <c r="G4254" s="27"/>
      <c r="H4254" s="27"/>
      <c r="I4254" s="27"/>
      <c r="J4254" s="27"/>
      <c r="K4254" s="27"/>
      <c r="L4254" s="27"/>
      <c r="M4254" s="42"/>
      <c r="N4254" s="42"/>
      <c r="O4254" s="42"/>
      <c r="P4254" s="42"/>
      <c r="Q4254" s="42"/>
      <c r="R4254" s="42"/>
      <c r="S4254" s="42"/>
      <c r="T4254" s="42"/>
      <c r="U4254" s="42"/>
      <c r="V4254" s="42"/>
      <c r="W4254" s="42"/>
      <c r="X4254" s="42"/>
      <c r="Y4254" s="41"/>
      <c r="Z4254" s="41"/>
      <c r="AA4254" s="43"/>
      <c r="AB4254" s="27"/>
      <c r="AC4254" s="27"/>
      <c r="AD4254" s="27"/>
      <c r="AE4254" s="44"/>
      <c r="AF4254" s="27"/>
      <c r="AG4254" s="28"/>
      <c r="AH4254" s="27"/>
      <c r="AI4254" s="27"/>
      <c r="AJ4254" s="27"/>
      <c r="AK4254" s="28"/>
      <c r="AL4254" s="29"/>
      <c r="AM4254" s="29"/>
      <c r="AN4254" s="29"/>
      <c r="AO4254" s="29"/>
      <c r="AP4254" s="29"/>
      <c r="AQ4254" s="29"/>
      <c r="AR4254" s="29"/>
      <c r="AS4254" s="29"/>
      <c r="AT4254" s="29"/>
      <c r="AU4254" s="29"/>
      <c r="AV4254" s="29"/>
      <c r="AW4254" s="29"/>
      <c r="AX4254" s="29"/>
      <c r="AY4254" s="31"/>
      <c r="AZ4254" s="30"/>
      <c r="BA4254" s="35"/>
    </row>
    <row r="4255" spans="1:53" hidden="1" x14ac:dyDescent="0.25">
      <c r="A4255" s="27"/>
      <c r="B4255" s="27"/>
      <c r="C4255" s="27"/>
      <c r="D4255" s="27"/>
      <c r="E4255" s="27"/>
      <c r="F4255" s="27"/>
      <c r="G4255" s="27"/>
      <c r="H4255" s="27"/>
      <c r="I4255" s="27"/>
      <c r="J4255" s="27"/>
      <c r="K4255" s="27"/>
      <c r="L4255" s="27"/>
      <c r="M4255" s="42"/>
      <c r="N4255" s="42"/>
      <c r="O4255" s="42"/>
      <c r="P4255" s="42"/>
      <c r="Q4255" s="42"/>
      <c r="R4255" s="42"/>
      <c r="S4255" s="42"/>
      <c r="T4255" s="42"/>
      <c r="U4255" s="42"/>
      <c r="V4255" s="42"/>
      <c r="W4255" s="42"/>
      <c r="X4255" s="42"/>
      <c r="Y4255" s="41"/>
      <c r="Z4255" s="41"/>
      <c r="AA4255" s="43"/>
      <c r="AB4255" s="27"/>
      <c r="AC4255" s="27"/>
      <c r="AD4255" s="27"/>
      <c r="AE4255" s="44"/>
      <c r="AF4255" s="27"/>
      <c r="AG4255" s="28"/>
      <c r="AH4255" s="27"/>
      <c r="AI4255" s="27"/>
      <c r="AJ4255" s="27"/>
      <c r="AK4255" s="28"/>
      <c r="AL4255" s="29"/>
      <c r="AM4255" s="29"/>
      <c r="AN4255" s="29"/>
      <c r="AO4255" s="29"/>
      <c r="AP4255" s="29"/>
      <c r="AQ4255" s="29"/>
      <c r="AR4255" s="29"/>
      <c r="AS4255" s="29"/>
      <c r="AT4255" s="29"/>
      <c r="AU4255" s="29"/>
      <c r="AV4255" s="29"/>
      <c r="AW4255" s="29"/>
      <c r="AX4255" s="29"/>
      <c r="AY4255" s="31"/>
      <c r="AZ4255" s="30"/>
      <c r="BA4255" s="35"/>
    </row>
    <row r="4256" spans="1:53" hidden="1" x14ac:dyDescent="0.25">
      <c r="A4256" s="27"/>
      <c r="B4256" s="27"/>
      <c r="C4256" s="27"/>
      <c r="D4256" s="27"/>
      <c r="E4256" s="27"/>
      <c r="F4256" s="27"/>
      <c r="G4256" s="27"/>
      <c r="H4256" s="27"/>
      <c r="I4256" s="27"/>
      <c r="J4256" s="27"/>
      <c r="K4256" s="27"/>
      <c r="L4256" s="27"/>
      <c r="M4256" s="42"/>
      <c r="N4256" s="42"/>
      <c r="O4256" s="42"/>
      <c r="P4256" s="42"/>
      <c r="Q4256" s="42"/>
      <c r="R4256" s="42"/>
      <c r="S4256" s="42"/>
      <c r="T4256" s="42"/>
      <c r="U4256" s="42"/>
      <c r="V4256" s="42"/>
      <c r="W4256" s="42"/>
      <c r="X4256" s="42"/>
      <c r="Y4256" s="41"/>
      <c r="Z4256" s="41"/>
      <c r="AA4256" s="43"/>
      <c r="AB4256" s="27"/>
      <c r="AC4256" s="27"/>
      <c r="AD4256" s="27"/>
      <c r="AE4256" s="44"/>
      <c r="AF4256" s="27"/>
      <c r="AG4256" s="28"/>
      <c r="AH4256" s="27"/>
      <c r="AI4256" s="27"/>
      <c r="AJ4256" s="27"/>
      <c r="AK4256" s="28"/>
      <c r="AL4256" s="29"/>
      <c r="AM4256" s="29"/>
      <c r="AN4256" s="29"/>
      <c r="AO4256" s="29"/>
      <c r="AP4256" s="29"/>
      <c r="AQ4256" s="29"/>
      <c r="AR4256" s="29"/>
      <c r="AS4256" s="29"/>
      <c r="AT4256" s="29"/>
      <c r="AU4256" s="29"/>
      <c r="AV4256" s="29"/>
      <c r="AW4256" s="29"/>
      <c r="AX4256" s="29"/>
      <c r="AY4256" s="31"/>
      <c r="AZ4256" s="30"/>
      <c r="BA4256" s="35"/>
    </row>
    <row r="4257" spans="1:53" hidden="1" x14ac:dyDescent="0.25">
      <c r="A4257" s="27"/>
      <c r="B4257" s="27"/>
      <c r="C4257" s="27"/>
      <c r="D4257" s="27"/>
      <c r="E4257" s="27"/>
      <c r="F4257" s="27"/>
      <c r="G4257" s="27"/>
      <c r="H4257" s="27"/>
      <c r="I4257" s="27"/>
      <c r="J4257" s="27"/>
      <c r="K4257" s="27"/>
      <c r="L4257" s="27"/>
      <c r="M4257" s="42"/>
      <c r="N4257" s="42"/>
      <c r="O4257" s="42"/>
      <c r="P4257" s="42"/>
      <c r="Q4257" s="42"/>
      <c r="R4257" s="42"/>
      <c r="S4257" s="42"/>
      <c r="T4257" s="42"/>
      <c r="U4257" s="42"/>
      <c r="V4257" s="42"/>
      <c r="W4257" s="42"/>
      <c r="X4257" s="42"/>
      <c r="Y4257" s="41"/>
      <c r="Z4257" s="41"/>
      <c r="AA4257" s="43"/>
      <c r="AB4257" s="27"/>
      <c r="AC4257" s="27"/>
      <c r="AD4257" s="27"/>
      <c r="AE4257" s="44"/>
      <c r="AF4257" s="27"/>
      <c r="AG4257" s="28"/>
      <c r="AH4257" s="27"/>
      <c r="AI4257" s="27"/>
      <c r="AJ4257" s="27"/>
      <c r="AK4257" s="28"/>
      <c r="AL4257" s="29"/>
      <c r="AM4257" s="29"/>
      <c r="AN4257" s="29"/>
      <c r="AO4257" s="29"/>
      <c r="AP4257" s="29"/>
      <c r="AQ4257" s="29"/>
      <c r="AR4257" s="29"/>
      <c r="AS4257" s="29"/>
      <c r="AT4257" s="29"/>
      <c r="AU4257" s="29"/>
      <c r="AV4257" s="29"/>
      <c r="AW4257" s="29"/>
      <c r="AX4257" s="29"/>
      <c r="AY4257" s="31"/>
      <c r="AZ4257" s="30"/>
      <c r="BA4257" s="35"/>
    </row>
    <row r="4258" spans="1:53" hidden="1" x14ac:dyDescent="0.25">
      <c r="A4258" s="27"/>
      <c r="B4258" s="27"/>
      <c r="C4258" s="27"/>
      <c r="D4258" s="27"/>
      <c r="E4258" s="27"/>
      <c r="F4258" s="27"/>
      <c r="G4258" s="27"/>
      <c r="H4258" s="27"/>
      <c r="I4258" s="27"/>
      <c r="J4258" s="27"/>
      <c r="K4258" s="27"/>
      <c r="L4258" s="27"/>
      <c r="M4258" s="42"/>
      <c r="N4258" s="42"/>
      <c r="O4258" s="42"/>
      <c r="P4258" s="42"/>
      <c r="Q4258" s="42"/>
      <c r="R4258" s="42"/>
      <c r="S4258" s="42"/>
      <c r="T4258" s="42"/>
      <c r="U4258" s="42"/>
      <c r="V4258" s="42"/>
      <c r="W4258" s="42"/>
      <c r="X4258" s="42"/>
      <c r="Y4258" s="41"/>
      <c r="Z4258" s="41"/>
      <c r="AA4258" s="43"/>
      <c r="AB4258" s="27"/>
      <c r="AC4258" s="27"/>
      <c r="AD4258" s="27"/>
      <c r="AE4258" s="44"/>
      <c r="AF4258" s="27"/>
      <c r="AG4258" s="28"/>
      <c r="AH4258" s="27"/>
      <c r="AI4258" s="27"/>
      <c r="AJ4258" s="27"/>
      <c r="AK4258" s="28"/>
      <c r="AL4258" s="29"/>
      <c r="AM4258" s="29"/>
      <c r="AN4258" s="29"/>
      <c r="AO4258" s="29"/>
      <c r="AP4258" s="29"/>
      <c r="AQ4258" s="29"/>
      <c r="AR4258" s="29"/>
      <c r="AS4258" s="29"/>
      <c r="AT4258" s="29"/>
      <c r="AU4258" s="29"/>
      <c r="AV4258" s="29"/>
      <c r="AW4258" s="29"/>
      <c r="AX4258" s="29"/>
      <c r="AY4258" s="31"/>
      <c r="AZ4258" s="30"/>
      <c r="BA4258" s="35"/>
    </row>
    <row r="4259" spans="1:53" hidden="1" x14ac:dyDescent="0.25">
      <c r="A4259" s="27"/>
      <c r="B4259" s="27"/>
      <c r="C4259" s="27"/>
      <c r="D4259" s="27"/>
      <c r="E4259" s="27"/>
      <c r="F4259" s="27"/>
      <c r="G4259" s="27"/>
      <c r="H4259" s="27"/>
      <c r="I4259" s="27"/>
      <c r="J4259" s="27"/>
      <c r="K4259" s="27"/>
      <c r="L4259" s="27"/>
      <c r="M4259" s="42"/>
      <c r="N4259" s="42"/>
      <c r="O4259" s="42"/>
      <c r="P4259" s="42"/>
      <c r="Q4259" s="42"/>
      <c r="R4259" s="42"/>
      <c r="S4259" s="42"/>
      <c r="T4259" s="42"/>
      <c r="U4259" s="42"/>
      <c r="V4259" s="42"/>
      <c r="W4259" s="42"/>
      <c r="X4259" s="42"/>
      <c r="Y4259" s="41"/>
      <c r="Z4259" s="41"/>
      <c r="AA4259" s="43"/>
      <c r="AB4259" s="27"/>
      <c r="AC4259" s="27"/>
      <c r="AD4259" s="27"/>
      <c r="AE4259" s="44"/>
      <c r="AF4259" s="27"/>
      <c r="AG4259" s="28"/>
      <c r="AH4259" s="27"/>
      <c r="AI4259" s="27"/>
      <c r="AJ4259" s="27"/>
      <c r="AK4259" s="28"/>
      <c r="AL4259" s="29"/>
      <c r="AM4259" s="29"/>
      <c r="AN4259" s="29"/>
      <c r="AO4259" s="29"/>
      <c r="AP4259" s="29"/>
      <c r="AQ4259" s="29"/>
      <c r="AR4259" s="29"/>
      <c r="AS4259" s="29"/>
      <c r="AT4259" s="29"/>
      <c r="AU4259" s="29"/>
      <c r="AV4259" s="29"/>
      <c r="AW4259" s="29"/>
      <c r="AX4259" s="29"/>
      <c r="AY4259" s="31"/>
      <c r="AZ4259" s="30"/>
      <c r="BA4259" s="35"/>
    </row>
    <row r="4260" spans="1:53" hidden="1" x14ac:dyDescent="0.25">
      <c r="A4260" s="27"/>
      <c r="B4260" s="27"/>
      <c r="C4260" s="27"/>
      <c r="D4260" s="27"/>
      <c r="E4260" s="27"/>
      <c r="F4260" s="27"/>
      <c r="G4260" s="27"/>
      <c r="H4260" s="27"/>
      <c r="I4260" s="27"/>
      <c r="J4260" s="27"/>
      <c r="K4260" s="27"/>
      <c r="L4260" s="27"/>
      <c r="M4260" s="42"/>
      <c r="N4260" s="42"/>
      <c r="O4260" s="42"/>
      <c r="P4260" s="42"/>
      <c r="Q4260" s="42"/>
      <c r="R4260" s="42"/>
      <c r="S4260" s="42"/>
      <c r="T4260" s="42"/>
      <c r="U4260" s="42"/>
      <c r="V4260" s="42"/>
      <c r="W4260" s="42"/>
      <c r="X4260" s="42"/>
      <c r="Y4260" s="41"/>
      <c r="Z4260" s="41"/>
      <c r="AA4260" s="43"/>
      <c r="AB4260" s="27"/>
      <c r="AC4260" s="27"/>
      <c r="AD4260" s="27"/>
      <c r="AE4260" s="44"/>
      <c r="AF4260" s="27"/>
      <c r="AG4260" s="28"/>
      <c r="AH4260" s="27"/>
      <c r="AI4260" s="27"/>
      <c r="AJ4260" s="27"/>
      <c r="AK4260" s="28"/>
      <c r="AL4260" s="29"/>
      <c r="AM4260" s="29"/>
      <c r="AN4260" s="29"/>
      <c r="AO4260" s="29"/>
      <c r="AP4260" s="29"/>
      <c r="AQ4260" s="29"/>
      <c r="AR4260" s="29"/>
      <c r="AS4260" s="29"/>
      <c r="AT4260" s="29"/>
      <c r="AU4260" s="29"/>
      <c r="AV4260" s="29"/>
      <c r="AW4260" s="29"/>
      <c r="AX4260" s="29"/>
      <c r="AY4260" s="31"/>
      <c r="AZ4260" s="30"/>
      <c r="BA4260" s="35"/>
    </row>
    <row r="4261" spans="1:53" hidden="1" x14ac:dyDescent="0.25">
      <c r="A4261" s="27"/>
      <c r="B4261" s="27"/>
      <c r="C4261" s="27"/>
      <c r="D4261" s="27"/>
      <c r="E4261" s="27"/>
      <c r="F4261" s="27"/>
      <c r="G4261" s="27"/>
      <c r="H4261" s="27"/>
      <c r="I4261" s="27"/>
      <c r="J4261" s="27"/>
      <c r="K4261" s="27"/>
      <c r="L4261" s="27"/>
      <c r="M4261" s="42"/>
      <c r="N4261" s="42"/>
      <c r="O4261" s="42"/>
      <c r="P4261" s="42"/>
      <c r="Q4261" s="42"/>
      <c r="R4261" s="42"/>
      <c r="S4261" s="42"/>
      <c r="T4261" s="42"/>
      <c r="U4261" s="42"/>
      <c r="V4261" s="42"/>
      <c r="W4261" s="42"/>
      <c r="X4261" s="42"/>
      <c r="Y4261" s="41"/>
      <c r="Z4261" s="41"/>
      <c r="AA4261" s="43"/>
      <c r="AB4261" s="27"/>
      <c r="AC4261" s="27"/>
      <c r="AD4261" s="27"/>
      <c r="AE4261" s="44"/>
      <c r="AF4261" s="27"/>
      <c r="AG4261" s="28"/>
      <c r="AH4261" s="27"/>
      <c r="AI4261" s="27"/>
      <c r="AJ4261" s="27"/>
      <c r="AK4261" s="28"/>
      <c r="AL4261" s="29"/>
      <c r="AM4261" s="29"/>
      <c r="AN4261" s="29"/>
      <c r="AO4261" s="29"/>
      <c r="AP4261" s="29"/>
      <c r="AQ4261" s="29"/>
      <c r="AR4261" s="29"/>
      <c r="AS4261" s="29"/>
      <c r="AT4261" s="29"/>
      <c r="AU4261" s="29"/>
      <c r="AV4261" s="29"/>
      <c r="AW4261" s="29"/>
      <c r="AX4261" s="29"/>
      <c r="AY4261" s="31"/>
      <c r="AZ4261" s="30"/>
      <c r="BA4261" s="35"/>
    </row>
    <row r="4262" spans="1:53" hidden="1" x14ac:dyDescent="0.25">
      <c r="A4262" s="27"/>
      <c r="B4262" s="27"/>
      <c r="C4262" s="27"/>
      <c r="D4262" s="27"/>
      <c r="E4262" s="27"/>
      <c r="F4262" s="27"/>
      <c r="G4262" s="27"/>
      <c r="H4262" s="27"/>
      <c r="I4262" s="27"/>
      <c r="J4262" s="27"/>
      <c r="K4262" s="27"/>
      <c r="L4262" s="27"/>
      <c r="M4262" s="42"/>
      <c r="N4262" s="42"/>
      <c r="O4262" s="42"/>
      <c r="P4262" s="42"/>
      <c r="Q4262" s="42"/>
      <c r="R4262" s="42"/>
      <c r="S4262" s="42"/>
      <c r="T4262" s="42"/>
      <c r="U4262" s="42"/>
      <c r="V4262" s="42"/>
      <c r="W4262" s="42"/>
      <c r="X4262" s="42"/>
      <c r="Y4262" s="41"/>
      <c r="Z4262" s="41"/>
      <c r="AA4262" s="43"/>
      <c r="AB4262" s="27"/>
      <c r="AC4262" s="27"/>
      <c r="AD4262" s="27"/>
      <c r="AE4262" s="44"/>
      <c r="AF4262" s="27"/>
      <c r="AG4262" s="28"/>
      <c r="AH4262" s="27"/>
      <c r="AI4262" s="27"/>
      <c r="AJ4262" s="27"/>
      <c r="AK4262" s="28"/>
      <c r="AL4262" s="29"/>
      <c r="AM4262" s="29"/>
      <c r="AN4262" s="29"/>
      <c r="AO4262" s="29"/>
      <c r="AP4262" s="29"/>
      <c r="AQ4262" s="29"/>
      <c r="AR4262" s="29"/>
      <c r="AS4262" s="29"/>
      <c r="AT4262" s="29"/>
      <c r="AU4262" s="29"/>
      <c r="AV4262" s="29"/>
      <c r="AW4262" s="29"/>
      <c r="AX4262" s="29"/>
      <c r="AY4262" s="31"/>
      <c r="AZ4262" s="30"/>
      <c r="BA4262" s="35"/>
    </row>
    <row r="4263" spans="1:53" hidden="1" x14ac:dyDescent="0.25">
      <c r="A4263" s="27"/>
      <c r="B4263" s="27"/>
      <c r="C4263" s="27"/>
      <c r="D4263" s="27"/>
      <c r="E4263" s="27"/>
      <c r="F4263" s="27"/>
      <c r="G4263" s="27"/>
      <c r="H4263" s="27"/>
      <c r="I4263" s="27"/>
      <c r="J4263" s="27"/>
      <c r="K4263" s="27"/>
      <c r="L4263" s="27"/>
      <c r="M4263" s="42"/>
      <c r="N4263" s="42"/>
      <c r="O4263" s="42"/>
      <c r="P4263" s="42"/>
      <c r="Q4263" s="42"/>
      <c r="R4263" s="42"/>
      <c r="S4263" s="42"/>
      <c r="T4263" s="42"/>
      <c r="U4263" s="42"/>
      <c r="V4263" s="42"/>
      <c r="W4263" s="42"/>
      <c r="X4263" s="42"/>
      <c r="Y4263" s="41"/>
      <c r="Z4263" s="41"/>
      <c r="AA4263" s="43"/>
      <c r="AB4263" s="27"/>
      <c r="AC4263" s="27"/>
      <c r="AD4263" s="27"/>
      <c r="AE4263" s="44"/>
      <c r="AF4263" s="27"/>
      <c r="AG4263" s="28"/>
      <c r="AH4263" s="27"/>
      <c r="AI4263" s="27"/>
      <c r="AJ4263" s="27"/>
      <c r="AK4263" s="28"/>
      <c r="AL4263" s="29"/>
      <c r="AM4263" s="29"/>
      <c r="AN4263" s="29"/>
      <c r="AO4263" s="29"/>
      <c r="AP4263" s="29"/>
      <c r="AQ4263" s="29"/>
      <c r="AR4263" s="29"/>
      <c r="AS4263" s="29"/>
      <c r="AT4263" s="29"/>
      <c r="AU4263" s="29"/>
      <c r="AV4263" s="29"/>
      <c r="AW4263" s="29"/>
      <c r="AX4263" s="29"/>
      <c r="AY4263" s="31"/>
      <c r="AZ4263" s="30"/>
      <c r="BA4263" s="35"/>
    </row>
    <row r="4264" spans="1:53" hidden="1" x14ac:dyDescent="0.25">
      <c r="A4264" s="27"/>
      <c r="B4264" s="27"/>
      <c r="C4264" s="27"/>
      <c r="D4264" s="27"/>
      <c r="E4264" s="27"/>
      <c r="F4264" s="27"/>
      <c r="G4264" s="27"/>
      <c r="H4264" s="27"/>
      <c r="I4264" s="27"/>
      <c r="J4264" s="27"/>
      <c r="K4264" s="27"/>
      <c r="L4264" s="27"/>
      <c r="M4264" s="42"/>
      <c r="N4264" s="42"/>
      <c r="O4264" s="42"/>
      <c r="P4264" s="42"/>
      <c r="Q4264" s="42"/>
      <c r="R4264" s="42"/>
      <c r="S4264" s="42"/>
      <c r="T4264" s="42"/>
      <c r="U4264" s="42"/>
      <c r="V4264" s="42"/>
      <c r="W4264" s="42"/>
      <c r="X4264" s="42"/>
      <c r="Y4264" s="41"/>
      <c r="Z4264" s="41"/>
      <c r="AA4264" s="43"/>
      <c r="AB4264" s="27"/>
      <c r="AC4264" s="27"/>
      <c r="AD4264" s="27"/>
      <c r="AE4264" s="44"/>
      <c r="AF4264" s="27"/>
      <c r="AG4264" s="28"/>
      <c r="AH4264" s="27"/>
      <c r="AI4264" s="27"/>
      <c r="AJ4264" s="27"/>
      <c r="AK4264" s="28"/>
      <c r="AL4264" s="29"/>
      <c r="AM4264" s="29"/>
      <c r="AN4264" s="29"/>
      <c r="AO4264" s="29"/>
      <c r="AP4264" s="29"/>
      <c r="AQ4264" s="29"/>
      <c r="AR4264" s="29"/>
      <c r="AS4264" s="29"/>
      <c r="AT4264" s="29"/>
      <c r="AU4264" s="29"/>
      <c r="AV4264" s="29"/>
      <c r="AW4264" s="29"/>
      <c r="AX4264" s="29"/>
      <c r="AY4264" s="31"/>
      <c r="AZ4264" s="30"/>
      <c r="BA4264" s="35"/>
    </row>
    <row r="4265" spans="1:53" hidden="1" x14ac:dyDescent="0.25">
      <c r="A4265" s="27"/>
      <c r="B4265" s="27"/>
      <c r="C4265" s="27"/>
      <c r="D4265" s="27"/>
      <c r="E4265" s="27"/>
      <c r="F4265" s="27"/>
      <c r="G4265" s="27"/>
      <c r="H4265" s="27"/>
      <c r="I4265" s="27"/>
      <c r="J4265" s="27"/>
      <c r="K4265" s="27"/>
      <c r="L4265" s="27"/>
      <c r="M4265" s="42"/>
      <c r="N4265" s="42"/>
      <c r="O4265" s="42"/>
      <c r="P4265" s="42"/>
      <c r="Q4265" s="42"/>
      <c r="R4265" s="42"/>
      <c r="S4265" s="42"/>
      <c r="T4265" s="42"/>
      <c r="U4265" s="42"/>
      <c r="V4265" s="42"/>
      <c r="W4265" s="42"/>
      <c r="X4265" s="42"/>
      <c r="Y4265" s="41"/>
      <c r="Z4265" s="41"/>
      <c r="AA4265" s="43"/>
      <c r="AB4265" s="27"/>
      <c r="AC4265" s="27"/>
      <c r="AD4265" s="27"/>
      <c r="AE4265" s="44"/>
      <c r="AF4265" s="27"/>
      <c r="AG4265" s="28"/>
      <c r="AH4265" s="27"/>
      <c r="AI4265" s="27"/>
      <c r="AJ4265" s="27"/>
      <c r="AK4265" s="28"/>
      <c r="AL4265" s="29"/>
      <c r="AM4265" s="29"/>
      <c r="AN4265" s="29"/>
      <c r="AO4265" s="29"/>
      <c r="AP4265" s="29"/>
      <c r="AQ4265" s="29"/>
      <c r="AR4265" s="29"/>
      <c r="AS4265" s="29"/>
      <c r="AT4265" s="29"/>
      <c r="AU4265" s="29"/>
      <c r="AV4265" s="29"/>
      <c r="AW4265" s="29"/>
      <c r="AX4265" s="29"/>
      <c r="AY4265" s="31"/>
      <c r="AZ4265" s="30"/>
      <c r="BA4265" s="35"/>
    </row>
    <row r="4266" spans="1:53" hidden="1" x14ac:dyDescent="0.25">
      <c r="A4266" s="27"/>
      <c r="B4266" s="27"/>
      <c r="C4266" s="27"/>
      <c r="D4266" s="27"/>
      <c r="E4266" s="27"/>
      <c r="F4266" s="27"/>
      <c r="G4266" s="27"/>
      <c r="H4266" s="27"/>
      <c r="I4266" s="27"/>
      <c r="J4266" s="27"/>
      <c r="K4266" s="27"/>
      <c r="L4266" s="27"/>
      <c r="M4266" s="42"/>
      <c r="N4266" s="42"/>
      <c r="O4266" s="42"/>
      <c r="P4266" s="42"/>
      <c r="Q4266" s="42"/>
      <c r="R4266" s="42"/>
      <c r="S4266" s="42"/>
      <c r="T4266" s="42"/>
      <c r="U4266" s="42"/>
      <c r="V4266" s="42"/>
      <c r="W4266" s="42"/>
      <c r="X4266" s="42"/>
      <c r="Y4266" s="41"/>
      <c r="Z4266" s="41"/>
      <c r="AA4266" s="43"/>
      <c r="AB4266" s="27"/>
      <c r="AC4266" s="27"/>
      <c r="AD4266" s="27"/>
      <c r="AE4266" s="44"/>
      <c r="AF4266" s="27"/>
      <c r="AG4266" s="28"/>
      <c r="AH4266" s="27"/>
      <c r="AI4266" s="27"/>
      <c r="AJ4266" s="27"/>
      <c r="AK4266" s="28"/>
      <c r="AL4266" s="29"/>
      <c r="AM4266" s="29"/>
      <c r="AN4266" s="29"/>
      <c r="AO4266" s="29"/>
      <c r="AP4266" s="29"/>
      <c r="AQ4266" s="29"/>
      <c r="AR4266" s="29"/>
      <c r="AS4266" s="29"/>
      <c r="AT4266" s="29"/>
      <c r="AU4266" s="29"/>
      <c r="AV4266" s="29"/>
      <c r="AW4266" s="29"/>
      <c r="AX4266" s="29"/>
      <c r="AY4266" s="31"/>
      <c r="AZ4266" s="30"/>
      <c r="BA4266" s="35"/>
    </row>
    <row r="4267" spans="1:53" hidden="1" x14ac:dyDescent="0.25">
      <c r="A4267" s="27"/>
      <c r="B4267" s="27"/>
      <c r="C4267" s="27"/>
      <c r="D4267" s="27"/>
      <c r="E4267" s="27"/>
      <c r="F4267" s="27"/>
      <c r="G4267" s="27"/>
      <c r="H4267" s="27"/>
      <c r="I4267" s="27"/>
      <c r="J4267" s="27"/>
      <c r="K4267" s="27"/>
      <c r="L4267" s="27"/>
      <c r="M4267" s="42"/>
      <c r="N4267" s="42"/>
      <c r="O4267" s="42"/>
      <c r="P4267" s="42"/>
      <c r="Q4267" s="42"/>
      <c r="R4267" s="42"/>
      <c r="S4267" s="42"/>
      <c r="T4267" s="42"/>
      <c r="U4267" s="42"/>
      <c r="V4267" s="42"/>
      <c r="W4267" s="42"/>
      <c r="X4267" s="42"/>
      <c r="Y4267" s="41"/>
      <c r="Z4267" s="41"/>
      <c r="AA4267" s="43"/>
      <c r="AB4267" s="27"/>
      <c r="AC4267" s="27"/>
      <c r="AD4267" s="27"/>
      <c r="AE4267" s="44"/>
      <c r="AF4267" s="27"/>
      <c r="AG4267" s="28"/>
      <c r="AH4267" s="27"/>
      <c r="AI4267" s="27"/>
      <c r="AJ4267" s="27"/>
      <c r="AK4267" s="28"/>
      <c r="AL4267" s="29"/>
      <c r="AM4267" s="29"/>
      <c r="AN4267" s="29"/>
      <c r="AO4267" s="29"/>
      <c r="AP4267" s="29"/>
      <c r="AQ4267" s="29"/>
      <c r="AR4267" s="29"/>
      <c r="AS4267" s="29"/>
      <c r="AT4267" s="29"/>
      <c r="AU4267" s="29"/>
      <c r="AV4267" s="29"/>
      <c r="AW4267" s="29"/>
      <c r="AX4267" s="29"/>
      <c r="AY4267" s="31"/>
      <c r="AZ4267" s="30"/>
      <c r="BA4267" s="35"/>
    </row>
    <row r="4268" spans="1:53" hidden="1" x14ac:dyDescent="0.25">
      <c r="A4268" s="27"/>
      <c r="B4268" s="27"/>
      <c r="C4268" s="27"/>
      <c r="D4268" s="27"/>
      <c r="E4268" s="27"/>
      <c r="F4268" s="27"/>
      <c r="G4268" s="27"/>
      <c r="H4268" s="27"/>
      <c r="I4268" s="27"/>
      <c r="J4268" s="27"/>
      <c r="K4268" s="27"/>
      <c r="L4268" s="27"/>
      <c r="M4268" s="42"/>
      <c r="N4268" s="42"/>
      <c r="O4268" s="42"/>
      <c r="P4268" s="42"/>
      <c r="Q4268" s="42"/>
      <c r="R4268" s="42"/>
      <c r="S4268" s="42"/>
      <c r="T4268" s="42"/>
      <c r="U4268" s="42"/>
      <c r="V4268" s="42"/>
      <c r="W4268" s="42"/>
      <c r="X4268" s="42"/>
      <c r="Y4268" s="41"/>
      <c r="Z4268" s="41"/>
      <c r="AA4268" s="43"/>
      <c r="AB4268" s="27"/>
      <c r="AC4268" s="27"/>
      <c r="AD4268" s="27"/>
      <c r="AE4268" s="44"/>
      <c r="AF4268" s="27"/>
      <c r="AG4268" s="28"/>
      <c r="AH4268" s="27"/>
      <c r="AI4268" s="27"/>
      <c r="AJ4268" s="27"/>
      <c r="AK4268" s="28"/>
      <c r="AL4268" s="29"/>
      <c r="AM4268" s="29"/>
      <c r="AN4268" s="29"/>
      <c r="AO4268" s="29"/>
      <c r="AP4268" s="29"/>
      <c r="AQ4268" s="29"/>
      <c r="AR4268" s="29"/>
      <c r="AS4268" s="29"/>
      <c r="AT4268" s="29"/>
      <c r="AU4268" s="29"/>
      <c r="AV4268" s="29"/>
      <c r="AW4268" s="29"/>
      <c r="AX4268" s="29"/>
      <c r="AY4268" s="31"/>
      <c r="AZ4268" s="30"/>
      <c r="BA4268" s="35"/>
    </row>
    <row r="4269" spans="1:53" hidden="1" x14ac:dyDescent="0.25">
      <c r="A4269" s="27"/>
      <c r="B4269" s="27"/>
      <c r="C4269" s="27"/>
      <c r="D4269" s="27"/>
      <c r="E4269" s="27"/>
      <c r="F4269" s="27"/>
      <c r="G4269" s="27"/>
      <c r="H4269" s="27"/>
      <c r="I4269" s="27"/>
      <c r="J4269" s="27"/>
      <c r="K4269" s="27"/>
      <c r="L4269" s="27"/>
      <c r="M4269" s="42"/>
      <c r="N4269" s="42"/>
      <c r="O4269" s="42"/>
      <c r="P4269" s="42"/>
      <c r="Q4269" s="42"/>
      <c r="R4269" s="42"/>
      <c r="S4269" s="42"/>
      <c r="T4269" s="42"/>
      <c r="U4269" s="42"/>
      <c r="V4269" s="42"/>
      <c r="W4269" s="42"/>
      <c r="X4269" s="42"/>
      <c r="Y4269" s="41"/>
      <c r="Z4269" s="41"/>
      <c r="AA4269" s="43"/>
      <c r="AB4269" s="27"/>
      <c r="AC4269" s="27"/>
      <c r="AD4269" s="27"/>
      <c r="AE4269" s="44"/>
      <c r="AF4269" s="27"/>
      <c r="AG4269" s="28"/>
      <c r="AH4269" s="27"/>
      <c r="AI4269" s="27"/>
      <c r="AJ4269" s="27"/>
      <c r="AK4269" s="28"/>
      <c r="AL4269" s="29"/>
      <c r="AM4269" s="29"/>
      <c r="AN4269" s="29"/>
      <c r="AO4269" s="29"/>
      <c r="AP4269" s="29"/>
      <c r="AQ4269" s="29"/>
      <c r="AR4269" s="29"/>
      <c r="AS4269" s="29"/>
      <c r="AT4269" s="29"/>
      <c r="AU4269" s="29"/>
      <c r="AV4269" s="29"/>
      <c r="AW4269" s="29"/>
      <c r="AX4269" s="29"/>
      <c r="AY4269" s="31"/>
      <c r="AZ4269" s="30"/>
      <c r="BA4269" s="35"/>
    </row>
    <row r="4270" spans="1:53" hidden="1" x14ac:dyDescent="0.25">
      <c r="A4270" s="27"/>
      <c r="B4270" s="27"/>
      <c r="C4270" s="27"/>
      <c r="D4270" s="27"/>
      <c r="E4270" s="27"/>
      <c r="F4270" s="27"/>
      <c r="G4270" s="27"/>
      <c r="H4270" s="27"/>
      <c r="I4270" s="27"/>
      <c r="J4270" s="27"/>
      <c r="K4270" s="27"/>
      <c r="L4270" s="27"/>
      <c r="M4270" s="42"/>
      <c r="N4270" s="42"/>
      <c r="O4270" s="42"/>
      <c r="P4270" s="42"/>
      <c r="Q4270" s="42"/>
      <c r="R4270" s="42"/>
      <c r="S4270" s="42"/>
      <c r="T4270" s="42"/>
      <c r="U4270" s="42"/>
      <c r="V4270" s="42"/>
      <c r="W4270" s="42"/>
      <c r="X4270" s="42"/>
      <c r="Y4270" s="41"/>
      <c r="Z4270" s="41"/>
      <c r="AA4270" s="43"/>
      <c r="AB4270" s="27"/>
      <c r="AC4270" s="27"/>
      <c r="AD4270" s="27"/>
      <c r="AE4270" s="44"/>
      <c r="AF4270" s="27"/>
      <c r="AG4270" s="28"/>
      <c r="AH4270" s="27"/>
      <c r="AI4270" s="27"/>
      <c r="AJ4270" s="27"/>
      <c r="AK4270" s="28"/>
      <c r="AL4270" s="29"/>
      <c r="AM4270" s="29"/>
      <c r="AN4270" s="29"/>
      <c r="AO4270" s="29"/>
      <c r="AP4270" s="29"/>
      <c r="AQ4270" s="29"/>
      <c r="AR4270" s="29"/>
      <c r="AS4270" s="29"/>
      <c r="AT4270" s="29"/>
      <c r="AU4270" s="29"/>
      <c r="AV4270" s="29"/>
      <c r="AW4270" s="29"/>
      <c r="AX4270" s="29"/>
      <c r="AY4270" s="31"/>
      <c r="AZ4270" s="30"/>
      <c r="BA4270" s="35"/>
    </row>
    <row r="4271" spans="1:53" hidden="1" x14ac:dyDescent="0.25">
      <c r="A4271" s="27"/>
      <c r="B4271" s="27"/>
      <c r="C4271" s="27"/>
      <c r="D4271" s="27"/>
      <c r="E4271" s="27"/>
      <c r="F4271" s="27"/>
      <c r="G4271" s="27"/>
      <c r="H4271" s="27"/>
      <c r="I4271" s="27"/>
      <c r="J4271" s="27"/>
      <c r="K4271" s="27"/>
      <c r="L4271" s="27"/>
      <c r="M4271" s="42"/>
      <c r="N4271" s="42"/>
      <c r="O4271" s="42"/>
      <c r="P4271" s="42"/>
      <c r="Q4271" s="42"/>
      <c r="R4271" s="42"/>
      <c r="S4271" s="42"/>
      <c r="T4271" s="42"/>
      <c r="U4271" s="42"/>
      <c r="V4271" s="42"/>
      <c r="W4271" s="42"/>
      <c r="X4271" s="42"/>
      <c r="Y4271" s="41"/>
      <c r="Z4271" s="41"/>
      <c r="AA4271" s="43"/>
      <c r="AB4271" s="27"/>
      <c r="AC4271" s="27"/>
      <c r="AD4271" s="27"/>
      <c r="AE4271" s="44"/>
      <c r="AF4271" s="27"/>
      <c r="AG4271" s="28"/>
      <c r="AH4271" s="27"/>
      <c r="AI4271" s="27"/>
      <c r="AJ4271" s="27"/>
      <c r="AK4271" s="28"/>
      <c r="AL4271" s="29"/>
      <c r="AM4271" s="29"/>
      <c r="AN4271" s="29"/>
      <c r="AO4271" s="29"/>
      <c r="AP4271" s="29"/>
      <c r="AQ4271" s="29"/>
      <c r="AR4271" s="29"/>
      <c r="AS4271" s="29"/>
      <c r="AT4271" s="29"/>
      <c r="AU4271" s="29"/>
      <c r="AV4271" s="29"/>
      <c r="AW4271" s="29"/>
      <c r="AX4271" s="29"/>
      <c r="AY4271" s="31"/>
      <c r="AZ4271" s="30"/>
      <c r="BA4271" s="35"/>
    </row>
    <row r="4272" spans="1:53" hidden="1" x14ac:dyDescent="0.25">
      <c r="A4272" s="27"/>
      <c r="B4272" s="27"/>
      <c r="C4272" s="27"/>
      <c r="D4272" s="27"/>
      <c r="E4272" s="27"/>
      <c r="F4272" s="27"/>
      <c r="G4272" s="27"/>
      <c r="H4272" s="27"/>
      <c r="I4272" s="27"/>
      <c r="J4272" s="27"/>
      <c r="K4272" s="27"/>
      <c r="L4272" s="27"/>
      <c r="M4272" s="42"/>
      <c r="N4272" s="42"/>
      <c r="O4272" s="42"/>
      <c r="P4272" s="42"/>
      <c r="Q4272" s="42"/>
      <c r="R4272" s="42"/>
      <c r="S4272" s="42"/>
      <c r="T4272" s="42"/>
      <c r="U4272" s="42"/>
      <c r="V4272" s="42"/>
      <c r="W4272" s="42"/>
      <c r="X4272" s="42"/>
      <c r="Y4272" s="41"/>
      <c r="Z4272" s="41"/>
      <c r="AA4272" s="43"/>
      <c r="AB4272" s="27"/>
      <c r="AC4272" s="27"/>
      <c r="AD4272" s="27"/>
      <c r="AE4272" s="44"/>
      <c r="AF4272" s="27"/>
      <c r="AG4272" s="28"/>
      <c r="AH4272" s="27"/>
      <c r="AI4272" s="27"/>
      <c r="AJ4272" s="27"/>
      <c r="AK4272" s="28"/>
      <c r="AL4272" s="29"/>
      <c r="AM4272" s="29"/>
      <c r="AN4272" s="29"/>
      <c r="AO4272" s="29"/>
      <c r="AP4272" s="29"/>
      <c r="AQ4272" s="29"/>
      <c r="AR4272" s="29"/>
      <c r="AS4272" s="29"/>
      <c r="AT4272" s="29"/>
      <c r="AU4272" s="29"/>
      <c r="AV4272" s="29"/>
      <c r="AW4272" s="29"/>
      <c r="AX4272" s="29"/>
      <c r="AY4272" s="31"/>
      <c r="AZ4272" s="30"/>
      <c r="BA4272" s="35"/>
    </row>
    <row r="4273" spans="1:53" hidden="1" x14ac:dyDescent="0.25">
      <c r="A4273" s="27"/>
      <c r="B4273" s="27"/>
      <c r="C4273" s="27"/>
      <c r="D4273" s="27"/>
      <c r="E4273" s="27"/>
      <c r="F4273" s="27"/>
      <c r="G4273" s="27"/>
      <c r="H4273" s="27"/>
      <c r="I4273" s="27"/>
      <c r="J4273" s="27"/>
      <c r="K4273" s="27"/>
      <c r="L4273" s="27"/>
      <c r="M4273" s="42"/>
      <c r="N4273" s="42"/>
      <c r="O4273" s="42"/>
      <c r="P4273" s="42"/>
      <c r="Q4273" s="42"/>
      <c r="R4273" s="42"/>
      <c r="S4273" s="42"/>
      <c r="T4273" s="42"/>
      <c r="U4273" s="42"/>
      <c r="V4273" s="42"/>
      <c r="W4273" s="42"/>
      <c r="X4273" s="42"/>
      <c r="Y4273" s="41"/>
      <c r="Z4273" s="41"/>
      <c r="AA4273" s="43"/>
      <c r="AB4273" s="27"/>
      <c r="AC4273" s="27"/>
      <c r="AD4273" s="27"/>
      <c r="AE4273" s="44"/>
      <c r="AF4273" s="27"/>
      <c r="AG4273" s="28"/>
      <c r="AH4273" s="27"/>
      <c r="AI4273" s="27"/>
      <c r="AJ4273" s="27"/>
      <c r="AK4273" s="28"/>
      <c r="AL4273" s="29"/>
      <c r="AM4273" s="29"/>
      <c r="AN4273" s="29"/>
      <c r="AO4273" s="29"/>
      <c r="AP4273" s="29"/>
      <c r="AQ4273" s="29"/>
      <c r="AR4273" s="29"/>
      <c r="AS4273" s="29"/>
      <c r="AT4273" s="29"/>
      <c r="AU4273" s="29"/>
      <c r="AV4273" s="29"/>
      <c r="AW4273" s="29"/>
      <c r="AX4273" s="29"/>
      <c r="AY4273" s="31"/>
      <c r="AZ4273" s="30"/>
      <c r="BA4273" s="35"/>
    </row>
    <row r="4274" spans="1:53" hidden="1" x14ac:dyDescent="0.25">
      <c r="A4274" s="27"/>
      <c r="B4274" s="27"/>
      <c r="C4274" s="27"/>
      <c r="D4274" s="27"/>
      <c r="E4274" s="27"/>
      <c r="F4274" s="27"/>
      <c r="G4274" s="27"/>
      <c r="H4274" s="27"/>
      <c r="I4274" s="27"/>
      <c r="J4274" s="27"/>
      <c r="K4274" s="27"/>
      <c r="L4274" s="27"/>
      <c r="M4274" s="42"/>
      <c r="N4274" s="42"/>
      <c r="O4274" s="42"/>
      <c r="P4274" s="42"/>
      <c r="Q4274" s="42"/>
      <c r="R4274" s="42"/>
      <c r="S4274" s="42"/>
      <c r="T4274" s="42"/>
      <c r="U4274" s="42"/>
      <c r="V4274" s="42"/>
      <c r="W4274" s="42"/>
      <c r="X4274" s="42"/>
      <c r="Y4274" s="41"/>
      <c r="Z4274" s="41"/>
      <c r="AA4274" s="43"/>
      <c r="AB4274" s="27"/>
      <c r="AC4274" s="27"/>
      <c r="AD4274" s="27"/>
      <c r="AE4274" s="44"/>
      <c r="AF4274" s="27"/>
      <c r="AG4274" s="28"/>
      <c r="AH4274" s="27"/>
      <c r="AI4274" s="27"/>
      <c r="AJ4274" s="27"/>
      <c r="AK4274" s="28"/>
      <c r="AL4274" s="29"/>
      <c r="AM4274" s="29"/>
      <c r="AN4274" s="29"/>
      <c r="AO4274" s="29"/>
      <c r="AP4274" s="29"/>
      <c r="AQ4274" s="29"/>
      <c r="AR4274" s="29"/>
      <c r="AS4274" s="29"/>
      <c r="AT4274" s="29"/>
      <c r="AU4274" s="29"/>
      <c r="AV4274" s="29"/>
      <c r="AW4274" s="29"/>
      <c r="AX4274" s="29"/>
      <c r="AY4274" s="31"/>
      <c r="AZ4274" s="30"/>
      <c r="BA4274" s="35"/>
    </row>
    <row r="4275" spans="1:53" hidden="1" x14ac:dyDescent="0.25">
      <c r="A4275" s="27"/>
      <c r="B4275" s="27"/>
      <c r="C4275" s="27"/>
      <c r="D4275" s="27"/>
      <c r="E4275" s="27"/>
      <c r="F4275" s="27"/>
      <c r="G4275" s="27"/>
      <c r="H4275" s="27"/>
      <c r="I4275" s="27"/>
      <c r="J4275" s="27"/>
      <c r="K4275" s="27"/>
      <c r="L4275" s="27"/>
      <c r="M4275" s="42"/>
      <c r="N4275" s="42"/>
      <c r="O4275" s="42"/>
      <c r="P4275" s="42"/>
      <c r="Q4275" s="42"/>
      <c r="R4275" s="42"/>
      <c r="S4275" s="42"/>
      <c r="T4275" s="42"/>
      <c r="U4275" s="42"/>
      <c r="V4275" s="42"/>
      <c r="W4275" s="42"/>
      <c r="X4275" s="42"/>
      <c r="Y4275" s="41"/>
      <c r="Z4275" s="41"/>
      <c r="AA4275" s="43"/>
      <c r="AB4275" s="27"/>
      <c r="AC4275" s="27"/>
      <c r="AD4275" s="27"/>
      <c r="AE4275" s="44"/>
      <c r="AF4275" s="27"/>
      <c r="AG4275" s="28"/>
      <c r="AH4275" s="27"/>
      <c r="AI4275" s="27"/>
      <c r="AJ4275" s="27"/>
      <c r="AK4275" s="28"/>
      <c r="AL4275" s="29"/>
      <c r="AM4275" s="29"/>
      <c r="AN4275" s="29"/>
      <c r="AO4275" s="29"/>
      <c r="AP4275" s="29"/>
      <c r="AQ4275" s="29"/>
      <c r="AR4275" s="29"/>
      <c r="AS4275" s="29"/>
      <c r="AT4275" s="29"/>
      <c r="AU4275" s="29"/>
      <c r="AV4275" s="29"/>
      <c r="AW4275" s="29"/>
      <c r="AX4275" s="29"/>
      <c r="AY4275" s="31"/>
      <c r="AZ4275" s="30"/>
      <c r="BA4275" s="35"/>
    </row>
    <row r="4276" spans="1:53" hidden="1" x14ac:dyDescent="0.25">
      <c r="A4276" s="27"/>
      <c r="B4276" s="27"/>
      <c r="C4276" s="27"/>
      <c r="D4276" s="27"/>
      <c r="E4276" s="27"/>
      <c r="F4276" s="27"/>
      <c r="G4276" s="27"/>
      <c r="H4276" s="27"/>
      <c r="I4276" s="27"/>
      <c r="J4276" s="27"/>
      <c r="K4276" s="27"/>
      <c r="L4276" s="27"/>
      <c r="M4276" s="42"/>
      <c r="N4276" s="42"/>
      <c r="O4276" s="42"/>
      <c r="P4276" s="42"/>
      <c r="Q4276" s="42"/>
      <c r="R4276" s="42"/>
      <c r="S4276" s="42"/>
      <c r="T4276" s="42"/>
      <c r="U4276" s="42"/>
      <c r="V4276" s="42"/>
      <c r="W4276" s="42"/>
      <c r="X4276" s="42"/>
      <c r="Y4276" s="41"/>
      <c r="Z4276" s="41"/>
      <c r="AA4276" s="43"/>
      <c r="AB4276" s="27"/>
      <c r="AC4276" s="27"/>
      <c r="AD4276" s="27"/>
      <c r="AE4276" s="44"/>
      <c r="AF4276" s="27"/>
      <c r="AG4276" s="28"/>
      <c r="AH4276" s="27"/>
      <c r="AI4276" s="27"/>
      <c r="AJ4276" s="27"/>
      <c r="AK4276" s="28"/>
      <c r="AL4276" s="29"/>
      <c r="AM4276" s="29"/>
      <c r="AN4276" s="29"/>
      <c r="AO4276" s="29"/>
      <c r="AP4276" s="29"/>
      <c r="AQ4276" s="29"/>
      <c r="AR4276" s="29"/>
      <c r="AS4276" s="29"/>
      <c r="AT4276" s="29"/>
      <c r="AU4276" s="29"/>
      <c r="AV4276" s="29"/>
      <c r="AW4276" s="29"/>
      <c r="AX4276" s="29"/>
      <c r="AY4276" s="31"/>
      <c r="AZ4276" s="30"/>
      <c r="BA4276" s="35"/>
    </row>
    <row r="4277" spans="1:53" hidden="1" x14ac:dyDescent="0.25">
      <c r="A4277" s="27"/>
      <c r="B4277" s="27"/>
      <c r="C4277" s="27"/>
      <c r="D4277" s="27"/>
      <c r="E4277" s="27"/>
      <c r="F4277" s="27"/>
      <c r="G4277" s="27"/>
      <c r="H4277" s="27"/>
      <c r="I4277" s="27"/>
      <c r="J4277" s="27"/>
      <c r="K4277" s="27"/>
      <c r="L4277" s="27"/>
      <c r="M4277" s="42"/>
      <c r="N4277" s="42"/>
      <c r="O4277" s="42"/>
      <c r="P4277" s="42"/>
      <c r="Q4277" s="42"/>
      <c r="R4277" s="42"/>
      <c r="S4277" s="42"/>
      <c r="T4277" s="42"/>
      <c r="U4277" s="42"/>
      <c r="V4277" s="42"/>
      <c r="W4277" s="42"/>
      <c r="X4277" s="42"/>
      <c r="Y4277" s="41"/>
      <c r="Z4277" s="41"/>
      <c r="AA4277" s="43"/>
      <c r="AB4277" s="27"/>
      <c r="AC4277" s="27"/>
      <c r="AD4277" s="27"/>
      <c r="AE4277" s="44"/>
      <c r="AF4277" s="27"/>
      <c r="AG4277" s="28"/>
      <c r="AH4277" s="27"/>
      <c r="AI4277" s="27"/>
      <c r="AJ4277" s="27"/>
      <c r="AK4277" s="28"/>
      <c r="AL4277" s="29"/>
      <c r="AM4277" s="29"/>
      <c r="AN4277" s="29"/>
      <c r="AO4277" s="29"/>
      <c r="AP4277" s="29"/>
      <c r="AQ4277" s="29"/>
      <c r="AR4277" s="29"/>
      <c r="AS4277" s="29"/>
      <c r="AT4277" s="29"/>
      <c r="AU4277" s="29"/>
      <c r="AV4277" s="29"/>
      <c r="AW4277" s="29"/>
      <c r="AX4277" s="29"/>
      <c r="AY4277" s="31"/>
      <c r="AZ4277" s="30"/>
      <c r="BA4277" s="35"/>
    </row>
    <row r="4278" spans="1:53" hidden="1" x14ac:dyDescent="0.25">
      <c r="A4278" s="27"/>
      <c r="B4278" s="27"/>
      <c r="C4278" s="27"/>
      <c r="D4278" s="27"/>
      <c r="E4278" s="27"/>
      <c r="F4278" s="27"/>
      <c r="G4278" s="27"/>
      <c r="H4278" s="27"/>
      <c r="I4278" s="27"/>
      <c r="J4278" s="27"/>
      <c r="K4278" s="27"/>
      <c r="L4278" s="27"/>
      <c r="M4278" s="42"/>
      <c r="N4278" s="42"/>
      <c r="O4278" s="42"/>
      <c r="P4278" s="42"/>
      <c r="Q4278" s="42"/>
      <c r="R4278" s="42"/>
      <c r="S4278" s="42"/>
      <c r="T4278" s="42"/>
      <c r="U4278" s="42"/>
      <c r="V4278" s="42"/>
      <c r="W4278" s="42"/>
      <c r="X4278" s="42"/>
      <c r="Y4278" s="41"/>
      <c r="Z4278" s="41"/>
      <c r="AA4278" s="43"/>
      <c r="AB4278" s="27"/>
      <c r="AC4278" s="27"/>
      <c r="AD4278" s="27"/>
      <c r="AE4278" s="44"/>
      <c r="AF4278" s="27"/>
      <c r="AG4278" s="28"/>
      <c r="AH4278" s="27"/>
      <c r="AI4278" s="27"/>
      <c r="AJ4278" s="27"/>
      <c r="AK4278" s="28"/>
      <c r="AL4278" s="29"/>
      <c r="AM4278" s="29"/>
      <c r="AN4278" s="29"/>
      <c r="AO4278" s="29"/>
      <c r="AP4278" s="29"/>
      <c r="AQ4278" s="29"/>
      <c r="AR4278" s="29"/>
      <c r="AS4278" s="29"/>
      <c r="AT4278" s="29"/>
      <c r="AU4278" s="29"/>
      <c r="AV4278" s="29"/>
      <c r="AW4278" s="29"/>
      <c r="AX4278" s="29"/>
      <c r="AY4278" s="31"/>
      <c r="AZ4278" s="30"/>
      <c r="BA4278" s="35"/>
    </row>
    <row r="4279" spans="1:53" hidden="1" x14ac:dyDescent="0.25">
      <c r="A4279" s="27"/>
      <c r="B4279" s="27"/>
      <c r="C4279" s="27"/>
      <c r="D4279" s="27"/>
      <c r="E4279" s="27"/>
      <c r="F4279" s="27"/>
      <c r="G4279" s="27"/>
      <c r="H4279" s="27"/>
      <c r="I4279" s="27"/>
      <c r="J4279" s="27"/>
      <c r="K4279" s="27"/>
      <c r="L4279" s="27"/>
      <c r="M4279" s="42"/>
      <c r="N4279" s="42"/>
      <c r="O4279" s="42"/>
      <c r="P4279" s="42"/>
      <c r="Q4279" s="42"/>
      <c r="R4279" s="42"/>
      <c r="S4279" s="42"/>
      <c r="T4279" s="42"/>
      <c r="U4279" s="42"/>
      <c r="V4279" s="42"/>
      <c r="W4279" s="42"/>
      <c r="X4279" s="42"/>
      <c r="Y4279" s="41"/>
      <c r="Z4279" s="41"/>
      <c r="AA4279" s="43"/>
      <c r="AB4279" s="27"/>
      <c r="AC4279" s="27"/>
      <c r="AD4279" s="27"/>
      <c r="AE4279" s="44"/>
      <c r="AF4279" s="27"/>
      <c r="AG4279" s="28"/>
      <c r="AH4279" s="27"/>
      <c r="AI4279" s="27"/>
      <c r="AJ4279" s="27"/>
      <c r="AK4279" s="28"/>
      <c r="AL4279" s="29"/>
      <c r="AM4279" s="29"/>
      <c r="AN4279" s="29"/>
      <c r="AO4279" s="29"/>
      <c r="AP4279" s="29"/>
      <c r="AQ4279" s="29"/>
      <c r="AR4279" s="29"/>
      <c r="AS4279" s="29"/>
      <c r="AT4279" s="29"/>
      <c r="AU4279" s="29"/>
      <c r="AV4279" s="29"/>
      <c r="AW4279" s="29"/>
      <c r="AX4279" s="29"/>
      <c r="AY4279" s="31"/>
      <c r="AZ4279" s="30"/>
      <c r="BA4279" s="35"/>
    </row>
    <row r="4280" spans="1:53" hidden="1" x14ac:dyDescent="0.25">
      <c r="A4280" s="27"/>
      <c r="B4280" s="27"/>
      <c r="C4280" s="27"/>
      <c r="D4280" s="27"/>
      <c r="E4280" s="27"/>
      <c r="F4280" s="27"/>
      <c r="G4280" s="27"/>
      <c r="H4280" s="27"/>
      <c r="I4280" s="27"/>
      <c r="J4280" s="27"/>
      <c r="K4280" s="27"/>
      <c r="L4280" s="27"/>
      <c r="M4280" s="42"/>
      <c r="N4280" s="42"/>
      <c r="O4280" s="42"/>
      <c r="P4280" s="42"/>
      <c r="Q4280" s="42"/>
      <c r="R4280" s="42"/>
      <c r="S4280" s="42"/>
      <c r="T4280" s="42"/>
      <c r="U4280" s="42"/>
      <c r="V4280" s="42"/>
      <c r="W4280" s="42"/>
      <c r="X4280" s="42"/>
      <c r="Y4280" s="41"/>
      <c r="Z4280" s="41"/>
      <c r="AA4280" s="43"/>
      <c r="AB4280" s="27"/>
      <c r="AC4280" s="27"/>
      <c r="AD4280" s="27"/>
      <c r="AE4280" s="44"/>
      <c r="AF4280" s="27"/>
      <c r="AG4280" s="28"/>
      <c r="AH4280" s="27"/>
      <c r="AI4280" s="27"/>
      <c r="AJ4280" s="27"/>
      <c r="AK4280" s="28"/>
      <c r="AL4280" s="29"/>
      <c r="AM4280" s="29"/>
      <c r="AN4280" s="29"/>
      <c r="AO4280" s="29"/>
      <c r="AP4280" s="29"/>
      <c r="AQ4280" s="29"/>
      <c r="AR4280" s="29"/>
      <c r="AS4280" s="29"/>
      <c r="AT4280" s="29"/>
      <c r="AU4280" s="29"/>
      <c r="AV4280" s="29"/>
      <c r="AW4280" s="29"/>
      <c r="AX4280" s="29"/>
      <c r="AY4280" s="31"/>
      <c r="AZ4280" s="30"/>
      <c r="BA4280" s="35"/>
    </row>
    <row r="4281" spans="1:53" hidden="1" x14ac:dyDescent="0.25">
      <c r="A4281" s="27"/>
      <c r="B4281" s="27"/>
      <c r="C4281" s="27"/>
      <c r="D4281" s="27"/>
      <c r="E4281" s="27"/>
      <c r="F4281" s="27"/>
      <c r="G4281" s="27"/>
      <c r="H4281" s="27"/>
      <c r="I4281" s="27"/>
      <c r="J4281" s="27"/>
      <c r="K4281" s="27"/>
      <c r="L4281" s="27"/>
      <c r="M4281" s="42"/>
      <c r="N4281" s="42"/>
      <c r="O4281" s="42"/>
      <c r="P4281" s="42"/>
      <c r="Q4281" s="42"/>
      <c r="R4281" s="42"/>
      <c r="S4281" s="42"/>
      <c r="T4281" s="42"/>
      <c r="U4281" s="42"/>
      <c r="V4281" s="42"/>
      <c r="W4281" s="42"/>
      <c r="X4281" s="42"/>
      <c r="Y4281" s="41"/>
      <c r="Z4281" s="41"/>
      <c r="AA4281" s="43"/>
      <c r="AB4281" s="27"/>
      <c r="AC4281" s="27"/>
      <c r="AD4281" s="27"/>
      <c r="AE4281" s="44"/>
      <c r="AF4281" s="27"/>
      <c r="AG4281" s="28"/>
      <c r="AH4281" s="27"/>
      <c r="AI4281" s="27"/>
      <c r="AJ4281" s="27"/>
      <c r="AK4281" s="28"/>
      <c r="AL4281" s="29"/>
      <c r="AM4281" s="29"/>
      <c r="AN4281" s="29"/>
      <c r="AO4281" s="29"/>
      <c r="AP4281" s="29"/>
      <c r="AQ4281" s="29"/>
      <c r="AR4281" s="29"/>
      <c r="AS4281" s="29"/>
      <c r="AT4281" s="29"/>
      <c r="AU4281" s="29"/>
      <c r="AV4281" s="29"/>
      <c r="AW4281" s="29"/>
      <c r="AX4281" s="29"/>
      <c r="AY4281" s="31"/>
      <c r="AZ4281" s="30"/>
      <c r="BA4281" s="35"/>
    </row>
    <row r="4282" spans="1:53" hidden="1" x14ac:dyDescent="0.25">
      <c r="A4282" s="27"/>
      <c r="B4282" s="27"/>
      <c r="C4282" s="27"/>
      <c r="D4282" s="27"/>
      <c r="E4282" s="27"/>
      <c r="F4282" s="27"/>
      <c r="G4282" s="27"/>
      <c r="H4282" s="27"/>
      <c r="I4282" s="27"/>
      <c r="J4282" s="27"/>
      <c r="K4282" s="27"/>
      <c r="L4282" s="27"/>
      <c r="M4282" s="42"/>
      <c r="N4282" s="42"/>
      <c r="O4282" s="42"/>
      <c r="P4282" s="42"/>
      <c r="Q4282" s="42"/>
      <c r="R4282" s="42"/>
      <c r="S4282" s="42"/>
      <c r="T4282" s="42"/>
      <c r="U4282" s="42"/>
      <c r="V4282" s="42"/>
      <c r="W4282" s="42"/>
      <c r="X4282" s="42"/>
      <c r="Y4282" s="41"/>
      <c r="Z4282" s="41"/>
      <c r="AA4282" s="43"/>
      <c r="AB4282" s="27"/>
      <c r="AC4282" s="27"/>
      <c r="AD4282" s="27"/>
      <c r="AE4282" s="44"/>
      <c r="AF4282" s="27"/>
      <c r="AG4282" s="28"/>
      <c r="AH4282" s="27"/>
      <c r="AI4282" s="27"/>
      <c r="AJ4282" s="27"/>
      <c r="AK4282" s="28"/>
      <c r="AL4282" s="29"/>
      <c r="AM4282" s="29"/>
      <c r="AN4282" s="29"/>
      <c r="AO4282" s="29"/>
      <c r="AP4282" s="29"/>
      <c r="AQ4282" s="29"/>
      <c r="AR4282" s="29"/>
      <c r="AS4282" s="29"/>
      <c r="AT4282" s="29"/>
      <c r="AU4282" s="29"/>
      <c r="AV4282" s="29"/>
      <c r="AW4282" s="29"/>
      <c r="AX4282" s="29"/>
      <c r="AY4282" s="31"/>
      <c r="AZ4282" s="30"/>
      <c r="BA4282" s="35"/>
    </row>
    <row r="4283" spans="1:53" hidden="1" x14ac:dyDescent="0.25">
      <c r="A4283" s="27"/>
      <c r="B4283" s="27"/>
      <c r="C4283" s="27"/>
      <c r="D4283" s="27"/>
      <c r="E4283" s="27"/>
      <c r="F4283" s="27"/>
      <c r="G4283" s="27"/>
      <c r="H4283" s="27"/>
      <c r="I4283" s="27"/>
      <c r="J4283" s="27"/>
      <c r="K4283" s="27"/>
      <c r="L4283" s="27"/>
      <c r="M4283" s="42"/>
      <c r="N4283" s="42"/>
      <c r="O4283" s="42"/>
      <c r="P4283" s="42"/>
      <c r="Q4283" s="42"/>
      <c r="R4283" s="42"/>
      <c r="S4283" s="42"/>
      <c r="T4283" s="42"/>
      <c r="U4283" s="42"/>
      <c r="V4283" s="42"/>
      <c r="W4283" s="42"/>
      <c r="X4283" s="42"/>
      <c r="Y4283" s="41"/>
      <c r="Z4283" s="41"/>
      <c r="AA4283" s="43"/>
      <c r="AB4283" s="27"/>
      <c r="AC4283" s="27"/>
      <c r="AD4283" s="27"/>
      <c r="AE4283" s="44"/>
      <c r="AF4283" s="27"/>
      <c r="AG4283" s="28"/>
      <c r="AH4283" s="27"/>
      <c r="AI4283" s="27"/>
      <c r="AJ4283" s="27"/>
      <c r="AK4283" s="28"/>
      <c r="AL4283" s="29"/>
      <c r="AM4283" s="29"/>
      <c r="AN4283" s="29"/>
      <c r="AO4283" s="29"/>
      <c r="AP4283" s="29"/>
      <c r="AQ4283" s="29"/>
      <c r="AR4283" s="29"/>
      <c r="AS4283" s="29"/>
      <c r="AT4283" s="29"/>
      <c r="AU4283" s="29"/>
      <c r="AV4283" s="29"/>
      <c r="AW4283" s="29"/>
      <c r="AX4283" s="29"/>
      <c r="AY4283" s="31"/>
      <c r="AZ4283" s="30"/>
      <c r="BA4283" s="35"/>
    </row>
    <row r="4284" spans="1:53" hidden="1" x14ac:dyDescent="0.25">
      <c r="A4284" s="27"/>
      <c r="B4284" s="27"/>
      <c r="C4284" s="27"/>
      <c r="D4284" s="27"/>
      <c r="E4284" s="27"/>
      <c r="F4284" s="27"/>
      <c r="G4284" s="27"/>
      <c r="H4284" s="27"/>
      <c r="I4284" s="27"/>
      <c r="J4284" s="27"/>
      <c r="K4284" s="27"/>
      <c r="L4284" s="27"/>
      <c r="M4284" s="42"/>
      <c r="N4284" s="42"/>
      <c r="O4284" s="42"/>
      <c r="P4284" s="42"/>
      <c r="Q4284" s="42"/>
      <c r="R4284" s="42"/>
      <c r="S4284" s="42"/>
      <c r="T4284" s="42"/>
      <c r="U4284" s="42"/>
      <c r="V4284" s="42"/>
      <c r="W4284" s="42"/>
      <c r="X4284" s="42"/>
      <c r="Y4284" s="41"/>
      <c r="Z4284" s="41"/>
      <c r="AA4284" s="43"/>
      <c r="AB4284" s="27"/>
      <c r="AC4284" s="27"/>
      <c r="AD4284" s="27"/>
      <c r="AE4284" s="44"/>
      <c r="AF4284" s="27"/>
      <c r="AG4284" s="28"/>
      <c r="AH4284" s="27"/>
      <c r="AI4284" s="27"/>
      <c r="AJ4284" s="27"/>
      <c r="AK4284" s="28"/>
      <c r="AL4284" s="29"/>
      <c r="AM4284" s="29"/>
      <c r="AN4284" s="29"/>
      <c r="AO4284" s="29"/>
      <c r="AP4284" s="29"/>
      <c r="AQ4284" s="29"/>
      <c r="AR4284" s="29"/>
      <c r="AS4284" s="29"/>
      <c r="AT4284" s="29"/>
      <c r="AU4284" s="29"/>
      <c r="AV4284" s="29"/>
      <c r="AW4284" s="29"/>
      <c r="AX4284" s="29"/>
      <c r="AY4284" s="31"/>
      <c r="AZ4284" s="30"/>
      <c r="BA4284" s="35"/>
    </row>
    <row r="4285" spans="1:53" hidden="1" x14ac:dyDescent="0.25">
      <c r="A4285" s="27"/>
      <c r="B4285" s="27"/>
      <c r="C4285" s="27"/>
      <c r="D4285" s="27"/>
      <c r="E4285" s="27"/>
      <c r="F4285" s="27"/>
      <c r="G4285" s="27"/>
      <c r="H4285" s="27"/>
      <c r="I4285" s="27"/>
      <c r="J4285" s="27"/>
      <c r="K4285" s="27"/>
      <c r="L4285" s="27"/>
      <c r="M4285" s="42"/>
      <c r="N4285" s="42"/>
      <c r="O4285" s="42"/>
      <c r="P4285" s="42"/>
      <c r="Q4285" s="42"/>
      <c r="R4285" s="42"/>
      <c r="S4285" s="42"/>
      <c r="T4285" s="42"/>
      <c r="U4285" s="42"/>
      <c r="V4285" s="42"/>
      <c r="W4285" s="42"/>
      <c r="X4285" s="42"/>
      <c r="Y4285" s="41"/>
      <c r="Z4285" s="41"/>
      <c r="AA4285" s="43"/>
      <c r="AB4285" s="27"/>
      <c r="AC4285" s="27"/>
      <c r="AD4285" s="27"/>
      <c r="AE4285" s="44"/>
      <c r="AF4285" s="27"/>
      <c r="AG4285" s="28"/>
      <c r="AH4285" s="27"/>
      <c r="AI4285" s="27"/>
      <c r="AJ4285" s="27"/>
      <c r="AK4285" s="28"/>
      <c r="AL4285" s="29"/>
      <c r="AM4285" s="29"/>
      <c r="AN4285" s="29"/>
      <c r="AO4285" s="29"/>
      <c r="AP4285" s="29"/>
      <c r="AQ4285" s="29"/>
      <c r="AR4285" s="29"/>
      <c r="AS4285" s="29"/>
      <c r="AT4285" s="29"/>
      <c r="AU4285" s="29"/>
      <c r="AV4285" s="29"/>
      <c r="AW4285" s="29"/>
      <c r="AX4285" s="29"/>
      <c r="AY4285" s="31"/>
      <c r="AZ4285" s="30"/>
      <c r="BA4285" s="35"/>
    </row>
    <row r="4286" spans="1:53" hidden="1" x14ac:dyDescent="0.25">
      <c r="A4286" s="27"/>
      <c r="B4286" s="27"/>
      <c r="C4286" s="27"/>
      <c r="D4286" s="27"/>
      <c r="E4286" s="27"/>
      <c r="F4286" s="27"/>
      <c r="G4286" s="27"/>
      <c r="H4286" s="27"/>
      <c r="I4286" s="27"/>
      <c r="J4286" s="27"/>
      <c r="K4286" s="27"/>
      <c r="L4286" s="27"/>
      <c r="M4286" s="42"/>
      <c r="N4286" s="42"/>
      <c r="O4286" s="42"/>
      <c r="P4286" s="42"/>
      <c r="Q4286" s="42"/>
      <c r="R4286" s="42"/>
      <c r="S4286" s="42"/>
      <c r="T4286" s="42"/>
      <c r="U4286" s="42"/>
      <c r="V4286" s="42"/>
      <c r="W4286" s="42"/>
      <c r="X4286" s="42"/>
      <c r="Y4286" s="41"/>
      <c r="Z4286" s="41"/>
      <c r="AA4286" s="43"/>
      <c r="AB4286" s="27"/>
      <c r="AC4286" s="27"/>
      <c r="AD4286" s="27"/>
      <c r="AE4286" s="44"/>
      <c r="AF4286" s="27"/>
      <c r="AG4286" s="28"/>
      <c r="AH4286" s="27"/>
      <c r="AI4286" s="27"/>
      <c r="AJ4286" s="27"/>
      <c r="AK4286" s="28"/>
      <c r="AL4286" s="29"/>
      <c r="AM4286" s="29"/>
      <c r="AN4286" s="29"/>
      <c r="AO4286" s="29"/>
      <c r="AP4286" s="29"/>
      <c r="AQ4286" s="29"/>
      <c r="AR4286" s="29"/>
      <c r="AS4286" s="29"/>
      <c r="AT4286" s="29"/>
      <c r="AU4286" s="29"/>
      <c r="AV4286" s="29"/>
      <c r="AW4286" s="29"/>
      <c r="AX4286" s="29"/>
      <c r="AY4286" s="31"/>
      <c r="AZ4286" s="30"/>
      <c r="BA4286" s="35"/>
    </row>
    <row r="4287" spans="1:53" hidden="1" x14ac:dyDescent="0.25">
      <c r="A4287" s="27"/>
      <c r="B4287" s="27"/>
      <c r="C4287" s="27"/>
      <c r="D4287" s="27"/>
      <c r="E4287" s="27"/>
      <c r="F4287" s="27"/>
      <c r="G4287" s="27"/>
      <c r="H4287" s="27"/>
      <c r="I4287" s="27"/>
      <c r="J4287" s="27"/>
      <c r="K4287" s="27"/>
      <c r="L4287" s="27"/>
      <c r="M4287" s="42"/>
      <c r="N4287" s="42"/>
      <c r="O4287" s="42"/>
      <c r="P4287" s="42"/>
      <c r="Q4287" s="42"/>
      <c r="R4287" s="42"/>
      <c r="S4287" s="42"/>
      <c r="T4287" s="42"/>
      <c r="U4287" s="42"/>
      <c r="V4287" s="42"/>
      <c r="W4287" s="42"/>
      <c r="X4287" s="42"/>
      <c r="Y4287" s="41"/>
      <c r="Z4287" s="41"/>
      <c r="AA4287" s="43"/>
      <c r="AB4287" s="27"/>
      <c r="AC4287" s="27"/>
      <c r="AD4287" s="27"/>
      <c r="AE4287" s="44"/>
      <c r="AF4287" s="27"/>
      <c r="AG4287" s="28"/>
      <c r="AH4287" s="27"/>
      <c r="AI4287" s="27"/>
      <c r="AJ4287" s="27"/>
      <c r="AK4287" s="28"/>
      <c r="AL4287" s="29"/>
      <c r="AM4287" s="29"/>
      <c r="AN4287" s="29"/>
      <c r="AO4287" s="29"/>
      <c r="AP4287" s="29"/>
      <c r="AQ4287" s="29"/>
      <c r="AR4287" s="29"/>
      <c r="AS4287" s="29"/>
      <c r="AT4287" s="29"/>
      <c r="AU4287" s="29"/>
      <c r="AV4287" s="29"/>
      <c r="AW4287" s="29"/>
      <c r="AX4287" s="29"/>
      <c r="AY4287" s="31"/>
      <c r="AZ4287" s="30"/>
      <c r="BA4287" s="35"/>
    </row>
    <row r="4288" spans="1:53" hidden="1" x14ac:dyDescent="0.25">
      <c r="A4288" s="27"/>
      <c r="B4288" s="27"/>
      <c r="C4288" s="27"/>
      <c r="D4288" s="27"/>
      <c r="E4288" s="27"/>
      <c r="F4288" s="27"/>
      <c r="G4288" s="27"/>
      <c r="H4288" s="27"/>
      <c r="I4288" s="27"/>
      <c r="J4288" s="27"/>
      <c r="K4288" s="27"/>
      <c r="L4288" s="27"/>
      <c r="M4288" s="42"/>
      <c r="N4288" s="42"/>
      <c r="O4288" s="42"/>
      <c r="P4288" s="42"/>
      <c r="Q4288" s="42"/>
      <c r="R4288" s="42"/>
      <c r="S4288" s="42"/>
      <c r="T4288" s="42"/>
      <c r="U4288" s="42"/>
      <c r="V4288" s="42"/>
      <c r="W4288" s="42"/>
      <c r="X4288" s="42"/>
      <c r="Y4288" s="41"/>
      <c r="Z4288" s="41"/>
      <c r="AA4288" s="43"/>
      <c r="AB4288" s="27"/>
      <c r="AC4288" s="27"/>
      <c r="AD4288" s="27"/>
      <c r="AE4288" s="44"/>
      <c r="AF4288" s="27"/>
      <c r="AG4288" s="28"/>
      <c r="AH4288" s="27"/>
      <c r="AI4288" s="27"/>
      <c r="AJ4288" s="27"/>
      <c r="AK4288" s="28"/>
      <c r="AL4288" s="29"/>
      <c r="AM4288" s="29"/>
      <c r="AN4288" s="29"/>
      <c r="AO4288" s="29"/>
      <c r="AP4288" s="29"/>
      <c r="AQ4288" s="29"/>
      <c r="AR4288" s="29"/>
      <c r="AS4288" s="29"/>
      <c r="AT4288" s="29"/>
      <c r="AU4288" s="29"/>
      <c r="AV4288" s="29"/>
      <c r="AW4288" s="29"/>
      <c r="AX4288" s="29"/>
      <c r="AY4288" s="31"/>
      <c r="AZ4288" s="30"/>
      <c r="BA4288" s="35"/>
    </row>
    <row r="4289" spans="1:53" hidden="1" x14ac:dyDescent="0.25">
      <c r="A4289" s="27"/>
      <c r="B4289" s="27"/>
      <c r="C4289" s="27"/>
      <c r="D4289" s="27"/>
      <c r="E4289" s="27"/>
      <c r="F4289" s="27"/>
      <c r="G4289" s="27"/>
      <c r="H4289" s="27"/>
      <c r="I4289" s="27"/>
      <c r="J4289" s="27"/>
      <c r="K4289" s="27"/>
      <c r="L4289" s="27"/>
      <c r="M4289" s="42"/>
      <c r="N4289" s="42"/>
      <c r="O4289" s="42"/>
      <c r="P4289" s="42"/>
      <c r="Q4289" s="42"/>
      <c r="R4289" s="42"/>
      <c r="S4289" s="42"/>
      <c r="T4289" s="42"/>
      <c r="U4289" s="42"/>
      <c r="V4289" s="42"/>
      <c r="W4289" s="42"/>
      <c r="X4289" s="42"/>
      <c r="Y4289" s="41"/>
      <c r="Z4289" s="41"/>
      <c r="AA4289" s="43"/>
      <c r="AB4289" s="27"/>
      <c r="AC4289" s="27"/>
      <c r="AD4289" s="27"/>
      <c r="AE4289" s="44"/>
      <c r="AF4289" s="27"/>
      <c r="AG4289" s="28"/>
      <c r="AH4289" s="27"/>
      <c r="AI4289" s="27"/>
      <c r="AJ4289" s="27"/>
      <c r="AK4289" s="28"/>
      <c r="AL4289" s="29"/>
      <c r="AM4289" s="29"/>
      <c r="AN4289" s="29"/>
      <c r="AO4289" s="29"/>
      <c r="AP4289" s="29"/>
      <c r="AQ4289" s="29"/>
      <c r="AR4289" s="29"/>
      <c r="AS4289" s="29"/>
      <c r="AT4289" s="29"/>
      <c r="AU4289" s="29"/>
      <c r="AV4289" s="29"/>
      <c r="AW4289" s="29"/>
      <c r="AX4289" s="29"/>
      <c r="AY4289" s="31"/>
      <c r="AZ4289" s="30"/>
      <c r="BA4289" s="35"/>
    </row>
    <row r="4290" spans="1:53" hidden="1" x14ac:dyDescent="0.25">
      <c r="A4290" s="27"/>
      <c r="B4290" s="27"/>
      <c r="C4290" s="27"/>
      <c r="D4290" s="27"/>
      <c r="E4290" s="27"/>
      <c r="F4290" s="27"/>
      <c r="G4290" s="27"/>
      <c r="H4290" s="27"/>
      <c r="I4290" s="27"/>
      <c r="J4290" s="27"/>
      <c r="K4290" s="27"/>
      <c r="L4290" s="27"/>
      <c r="M4290" s="42"/>
      <c r="N4290" s="42"/>
      <c r="O4290" s="42"/>
      <c r="P4290" s="42"/>
      <c r="Q4290" s="42"/>
      <c r="R4290" s="42"/>
      <c r="S4290" s="42"/>
      <c r="T4290" s="42"/>
      <c r="U4290" s="42"/>
      <c r="V4290" s="42"/>
      <c r="W4290" s="42"/>
      <c r="X4290" s="42"/>
      <c r="Y4290" s="41"/>
      <c r="Z4290" s="41"/>
      <c r="AA4290" s="43"/>
      <c r="AB4290" s="27"/>
      <c r="AC4290" s="27"/>
      <c r="AD4290" s="27"/>
      <c r="AE4290" s="44"/>
      <c r="AF4290" s="27"/>
      <c r="AG4290" s="28"/>
      <c r="AH4290" s="27"/>
      <c r="AI4290" s="27"/>
      <c r="AJ4290" s="27"/>
      <c r="AK4290" s="28"/>
      <c r="AL4290" s="29"/>
      <c r="AM4290" s="29"/>
      <c r="AN4290" s="29"/>
      <c r="AO4290" s="29"/>
      <c r="AP4290" s="29"/>
      <c r="AQ4290" s="29"/>
      <c r="AR4290" s="29"/>
      <c r="AS4290" s="29"/>
      <c r="AT4290" s="29"/>
      <c r="AU4290" s="29"/>
      <c r="AV4290" s="29"/>
      <c r="AW4290" s="29"/>
      <c r="AX4290" s="29"/>
      <c r="AY4290" s="31"/>
      <c r="AZ4290" s="30"/>
      <c r="BA4290" s="35"/>
    </row>
    <row r="4291" spans="1:53" hidden="1" x14ac:dyDescent="0.25">
      <c r="A4291" s="27"/>
      <c r="B4291" s="27"/>
      <c r="C4291" s="27"/>
      <c r="D4291" s="27"/>
      <c r="E4291" s="27"/>
      <c r="F4291" s="27"/>
      <c r="G4291" s="27"/>
      <c r="H4291" s="27"/>
      <c r="I4291" s="27"/>
      <c r="J4291" s="27"/>
      <c r="K4291" s="27"/>
      <c r="L4291" s="27"/>
      <c r="M4291" s="42"/>
      <c r="N4291" s="42"/>
      <c r="O4291" s="42"/>
      <c r="P4291" s="42"/>
      <c r="Q4291" s="42"/>
      <c r="R4291" s="42"/>
      <c r="S4291" s="42"/>
      <c r="T4291" s="42"/>
      <c r="U4291" s="42"/>
      <c r="V4291" s="42"/>
      <c r="W4291" s="42"/>
      <c r="X4291" s="42"/>
      <c r="Y4291" s="41"/>
      <c r="Z4291" s="41"/>
      <c r="AA4291" s="43"/>
      <c r="AB4291" s="27"/>
      <c r="AC4291" s="27"/>
      <c r="AD4291" s="27"/>
      <c r="AE4291" s="44"/>
      <c r="AF4291" s="27"/>
      <c r="AG4291" s="28"/>
      <c r="AH4291" s="27"/>
      <c r="AI4291" s="27"/>
      <c r="AJ4291" s="27"/>
      <c r="AK4291" s="28"/>
      <c r="AL4291" s="29"/>
      <c r="AM4291" s="29"/>
      <c r="AN4291" s="29"/>
      <c r="AO4291" s="29"/>
      <c r="AP4291" s="29"/>
      <c r="AQ4291" s="29"/>
      <c r="AR4291" s="29"/>
      <c r="AS4291" s="29"/>
      <c r="AT4291" s="29"/>
      <c r="AU4291" s="29"/>
      <c r="AV4291" s="29"/>
      <c r="AW4291" s="29"/>
      <c r="AX4291" s="29"/>
      <c r="AY4291" s="31"/>
      <c r="AZ4291" s="30"/>
      <c r="BA4291" s="35"/>
    </row>
    <row r="4292" spans="1:53" hidden="1" x14ac:dyDescent="0.25">
      <c r="A4292" s="27"/>
      <c r="B4292" s="27"/>
      <c r="C4292" s="27"/>
      <c r="D4292" s="27"/>
      <c r="E4292" s="27"/>
      <c r="F4292" s="27"/>
      <c r="G4292" s="27"/>
      <c r="H4292" s="27"/>
      <c r="I4292" s="27"/>
      <c r="J4292" s="27"/>
      <c r="K4292" s="27"/>
      <c r="L4292" s="27"/>
      <c r="M4292" s="42"/>
      <c r="N4292" s="42"/>
      <c r="O4292" s="42"/>
      <c r="P4292" s="42"/>
      <c r="Q4292" s="42"/>
      <c r="R4292" s="42"/>
      <c r="S4292" s="42"/>
      <c r="T4292" s="42"/>
      <c r="U4292" s="42"/>
      <c r="V4292" s="42"/>
      <c r="W4292" s="42"/>
      <c r="X4292" s="42"/>
      <c r="Y4292" s="41"/>
      <c r="Z4292" s="41"/>
      <c r="AA4292" s="43"/>
      <c r="AB4292" s="27"/>
      <c r="AC4292" s="27"/>
      <c r="AD4292" s="27"/>
      <c r="AE4292" s="44"/>
      <c r="AF4292" s="27"/>
      <c r="AG4292" s="28"/>
      <c r="AH4292" s="27"/>
      <c r="AI4292" s="27"/>
      <c r="AJ4292" s="27"/>
      <c r="AK4292" s="28"/>
      <c r="AL4292" s="29"/>
      <c r="AM4292" s="29"/>
      <c r="AN4292" s="29"/>
      <c r="AO4292" s="29"/>
      <c r="AP4292" s="29"/>
      <c r="AQ4292" s="29"/>
      <c r="AR4292" s="29"/>
      <c r="AS4292" s="29"/>
      <c r="AT4292" s="29"/>
      <c r="AU4292" s="29"/>
      <c r="AV4292" s="29"/>
      <c r="AW4292" s="29"/>
      <c r="AX4292" s="29"/>
      <c r="AY4292" s="31"/>
      <c r="AZ4292" s="30"/>
      <c r="BA4292" s="35"/>
    </row>
    <row r="4293" spans="1:53" hidden="1" x14ac:dyDescent="0.25">
      <c r="A4293" s="27"/>
      <c r="B4293" s="27"/>
      <c r="C4293" s="27"/>
      <c r="D4293" s="27"/>
      <c r="E4293" s="27"/>
      <c r="F4293" s="27"/>
      <c r="G4293" s="27"/>
      <c r="H4293" s="27"/>
      <c r="I4293" s="27"/>
      <c r="J4293" s="27"/>
      <c r="K4293" s="27"/>
      <c r="L4293" s="27"/>
      <c r="M4293" s="42"/>
      <c r="N4293" s="42"/>
      <c r="O4293" s="42"/>
      <c r="P4293" s="42"/>
      <c r="Q4293" s="42"/>
      <c r="R4293" s="42"/>
      <c r="S4293" s="42"/>
      <c r="T4293" s="42"/>
      <c r="U4293" s="42"/>
      <c r="V4293" s="42"/>
      <c r="W4293" s="42"/>
      <c r="X4293" s="42"/>
      <c r="Y4293" s="41"/>
      <c r="Z4293" s="41"/>
      <c r="AA4293" s="43"/>
      <c r="AB4293" s="27"/>
      <c r="AC4293" s="27"/>
      <c r="AD4293" s="27"/>
      <c r="AE4293" s="44"/>
      <c r="AF4293" s="27"/>
      <c r="AG4293" s="28"/>
      <c r="AH4293" s="27"/>
      <c r="AI4293" s="27"/>
      <c r="AJ4293" s="27"/>
      <c r="AK4293" s="28"/>
      <c r="AL4293" s="29"/>
      <c r="AM4293" s="29"/>
      <c r="AN4293" s="29"/>
      <c r="AO4293" s="29"/>
      <c r="AP4293" s="29"/>
      <c r="AQ4293" s="29"/>
      <c r="AR4293" s="29"/>
      <c r="AS4293" s="29"/>
      <c r="AT4293" s="29"/>
      <c r="AU4293" s="29"/>
      <c r="AV4293" s="29"/>
      <c r="AW4293" s="29"/>
      <c r="AX4293" s="29"/>
      <c r="AY4293" s="31"/>
      <c r="AZ4293" s="30"/>
      <c r="BA4293" s="35"/>
    </row>
    <row r="4294" spans="1:53" hidden="1" x14ac:dyDescent="0.25">
      <c r="A4294" s="27"/>
      <c r="B4294" s="27"/>
      <c r="C4294" s="27"/>
      <c r="D4294" s="27"/>
      <c r="E4294" s="27"/>
      <c r="F4294" s="27"/>
      <c r="G4294" s="27"/>
      <c r="H4294" s="27"/>
      <c r="I4294" s="27"/>
      <c r="J4294" s="27"/>
      <c r="K4294" s="27"/>
      <c r="L4294" s="27"/>
      <c r="M4294" s="42"/>
      <c r="N4294" s="42"/>
      <c r="O4294" s="42"/>
      <c r="P4294" s="42"/>
      <c r="Q4294" s="42"/>
      <c r="R4294" s="42"/>
      <c r="S4294" s="42"/>
      <c r="T4294" s="42"/>
      <c r="U4294" s="42"/>
      <c r="V4294" s="42"/>
      <c r="W4294" s="42"/>
      <c r="X4294" s="42"/>
      <c r="Y4294" s="41"/>
      <c r="Z4294" s="41"/>
      <c r="AA4294" s="43"/>
      <c r="AB4294" s="27"/>
      <c r="AC4294" s="27"/>
      <c r="AD4294" s="27"/>
      <c r="AE4294" s="44"/>
      <c r="AF4294" s="27"/>
      <c r="AG4294" s="28"/>
      <c r="AH4294" s="27"/>
      <c r="AI4294" s="27"/>
      <c r="AJ4294" s="27"/>
      <c r="AK4294" s="28"/>
      <c r="AL4294" s="29"/>
      <c r="AM4294" s="29"/>
      <c r="AN4294" s="29"/>
      <c r="AO4294" s="29"/>
      <c r="AP4294" s="29"/>
      <c r="AQ4294" s="29"/>
      <c r="AR4294" s="29"/>
      <c r="AS4294" s="29"/>
      <c r="AT4294" s="29"/>
      <c r="AU4294" s="29"/>
      <c r="AV4294" s="29"/>
      <c r="AW4294" s="29"/>
      <c r="AX4294" s="29"/>
      <c r="AY4294" s="31"/>
      <c r="AZ4294" s="30"/>
      <c r="BA4294" s="35"/>
    </row>
    <row r="4295" spans="1:53" hidden="1" x14ac:dyDescent="0.25">
      <c r="A4295" s="27"/>
      <c r="B4295" s="27"/>
      <c r="C4295" s="27"/>
      <c r="D4295" s="27"/>
      <c r="E4295" s="27"/>
      <c r="F4295" s="27"/>
      <c r="G4295" s="27"/>
      <c r="H4295" s="27"/>
      <c r="I4295" s="27"/>
      <c r="J4295" s="27"/>
      <c r="K4295" s="27"/>
      <c r="L4295" s="27"/>
      <c r="M4295" s="42"/>
      <c r="N4295" s="42"/>
      <c r="O4295" s="42"/>
      <c r="P4295" s="42"/>
      <c r="Q4295" s="42"/>
      <c r="R4295" s="42"/>
      <c r="S4295" s="42"/>
      <c r="T4295" s="42"/>
      <c r="U4295" s="42"/>
      <c r="V4295" s="42"/>
      <c r="W4295" s="42"/>
      <c r="X4295" s="42"/>
      <c r="Y4295" s="41"/>
      <c r="Z4295" s="41"/>
      <c r="AA4295" s="43"/>
      <c r="AB4295" s="27"/>
      <c r="AC4295" s="27"/>
      <c r="AD4295" s="27"/>
      <c r="AE4295" s="44"/>
      <c r="AF4295" s="27"/>
      <c r="AG4295" s="28"/>
      <c r="AH4295" s="27"/>
      <c r="AI4295" s="27"/>
      <c r="AJ4295" s="27"/>
      <c r="AK4295" s="28"/>
      <c r="AL4295" s="29"/>
      <c r="AM4295" s="29"/>
      <c r="AN4295" s="29"/>
      <c r="AO4295" s="29"/>
      <c r="AP4295" s="29"/>
      <c r="AQ4295" s="29"/>
      <c r="AR4295" s="29"/>
      <c r="AS4295" s="29"/>
      <c r="AT4295" s="29"/>
      <c r="AU4295" s="29"/>
      <c r="AV4295" s="29"/>
      <c r="AW4295" s="29"/>
      <c r="AX4295" s="29"/>
      <c r="AY4295" s="31"/>
      <c r="AZ4295" s="30"/>
      <c r="BA4295" s="35"/>
    </row>
    <row r="4296" spans="1:53" hidden="1" x14ac:dyDescent="0.25">
      <c r="A4296" s="27"/>
      <c r="B4296" s="27"/>
      <c r="C4296" s="27"/>
      <c r="D4296" s="27"/>
      <c r="E4296" s="27"/>
      <c r="F4296" s="27"/>
      <c r="G4296" s="27"/>
      <c r="H4296" s="27"/>
      <c r="I4296" s="27"/>
      <c r="J4296" s="27"/>
      <c r="K4296" s="27"/>
      <c r="L4296" s="27"/>
      <c r="M4296" s="42"/>
      <c r="N4296" s="42"/>
      <c r="O4296" s="42"/>
      <c r="P4296" s="42"/>
      <c r="Q4296" s="42"/>
      <c r="R4296" s="42"/>
      <c r="S4296" s="42"/>
      <c r="T4296" s="42"/>
      <c r="U4296" s="42"/>
      <c r="V4296" s="42"/>
      <c r="W4296" s="42"/>
      <c r="X4296" s="42"/>
      <c r="Y4296" s="41"/>
      <c r="Z4296" s="41"/>
      <c r="AA4296" s="43"/>
      <c r="AB4296" s="27"/>
      <c r="AC4296" s="27"/>
      <c r="AD4296" s="27"/>
      <c r="AE4296" s="44"/>
      <c r="AF4296" s="27"/>
      <c r="AG4296" s="28"/>
      <c r="AH4296" s="27"/>
      <c r="AI4296" s="27"/>
      <c r="AJ4296" s="27"/>
      <c r="AK4296" s="28"/>
      <c r="AL4296" s="29"/>
      <c r="AM4296" s="29"/>
      <c r="AN4296" s="29"/>
      <c r="AO4296" s="29"/>
      <c r="AP4296" s="29"/>
      <c r="AQ4296" s="29"/>
      <c r="AR4296" s="29"/>
      <c r="AS4296" s="29"/>
      <c r="AT4296" s="29"/>
      <c r="AU4296" s="29"/>
      <c r="AV4296" s="29"/>
      <c r="AW4296" s="29"/>
      <c r="AX4296" s="29"/>
      <c r="AY4296" s="31"/>
      <c r="AZ4296" s="30"/>
      <c r="BA4296" s="35"/>
    </row>
    <row r="4297" spans="1:53" hidden="1" x14ac:dyDescent="0.25">
      <c r="A4297" s="27"/>
      <c r="B4297" s="27"/>
      <c r="C4297" s="27"/>
      <c r="D4297" s="27"/>
      <c r="E4297" s="27"/>
      <c r="F4297" s="27"/>
      <c r="G4297" s="27"/>
      <c r="H4297" s="27"/>
      <c r="I4297" s="27"/>
      <c r="J4297" s="27"/>
      <c r="K4297" s="27"/>
      <c r="L4297" s="27"/>
      <c r="M4297" s="42"/>
      <c r="N4297" s="42"/>
      <c r="O4297" s="42"/>
      <c r="P4297" s="42"/>
      <c r="Q4297" s="42"/>
      <c r="R4297" s="42"/>
      <c r="S4297" s="42"/>
      <c r="T4297" s="42"/>
      <c r="U4297" s="42"/>
      <c r="V4297" s="42"/>
      <c r="W4297" s="42"/>
      <c r="X4297" s="42"/>
      <c r="Y4297" s="41"/>
      <c r="Z4297" s="41"/>
      <c r="AA4297" s="43"/>
      <c r="AB4297" s="27"/>
      <c r="AC4297" s="27"/>
      <c r="AD4297" s="27"/>
      <c r="AE4297" s="44"/>
      <c r="AF4297" s="27"/>
      <c r="AG4297" s="28"/>
      <c r="AH4297" s="27"/>
      <c r="AI4297" s="27"/>
      <c r="AJ4297" s="27"/>
      <c r="AK4297" s="28"/>
      <c r="AL4297" s="29"/>
      <c r="AM4297" s="29"/>
      <c r="AN4297" s="29"/>
      <c r="AO4297" s="29"/>
      <c r="AP4297" s="29"/>
      <c r="AQ4297" s="29"/>
      <c r="AR4297" s="29"/>
      <c r="AS4297" s="29"/>
      <c r="AT4297" s="29"/>
      <c r="AU4297" s="29"/>
      <c r="AV4297" s="29"/>
      <c r="AW4297" s="29"/>
      <c r="AX4297" s="29"/>
      <c r="AY4297" s="31"/>
      <c r="AZ4297" s="30"/>
      <c r="BA4297" s="35"/>
    </row>
    <row r="4298" spans="1:53" hidden="1" x14ac:dyDescent="0.25">
      <c r="A4298" s="27"/>
      <c r="B4298" s="27"/>
      <c r="C4298" s="27"/>
      <c r="D4298" s="27"/>
      <c r="E4298" s="27"/>
      <c r="F4298" s="27"/>
      <c r="G4298" s="27"/>
      <c r="H4298" s="27"/>
      <c r="I4298" s="27"/>
      <c r="J4298" s="27"/>
      <c r="K4298" s="27"/>
      <c r="L4298" s="27"/>
      <c r="M4298" s="42"/>
      <c r="N4298" s="42"/>
      <c r="O4298" s="42"/>
      <c r="P4298" s="42"/>
      <c r="Q4298" s="42"/>
      <c r="R4298" s="42"/>
      <c r="S4298" s="42"/>
      <c r="T4298" s="42"/>
      <c r="U4298" s="42"/>
      <c r="V4298" s="42"/>
      <c r="W4298" s="42"/>
      <c r="X4298" s="42"/>
      <c r="Y4298" s="41"/>
      <c r="Z4298" s="41"/>
      <c r="AA4298" s="43"/>
      <c r="AB4298" s="27"/>
      <c r="AC4298" s="27"/>
      <c r="AD4298" s="27"/>
      <c r="AE4298" s="44"/>
      <c r="AF4298" s="27"/>
      <c r="AG4298" s="28"/>
      <c r="AH4298" s="27"/>
      <c r="AI4298" s="27"/>
      <c r="AJ4298" s="27"/>
      <c r="AK4298" s="28"/>
      <c r="AL4298" s="29"/>
      <c r="AM4298" s="29"/>
      <c r="AN4298" s="29"/>
      <c r="AO4298" s="29"/>
      <c r="AP4298" s="29"/>
      <c r="AQ4298" s="29"/>
      <c r="AR4298" s="29"/>
      <c r="AS4298" s="29"/>
      <c r="AT4298" s="29"/>
      <c r="AU4298" s="29"/>
      <c r="AV4298" s="29"/>
      <c r="AW4298" s="29"/>
      <c r="AX4298" s="29"/>
      <c r="AY4298" s="31"/>
      <c r="AZ4298" s="30"/>
      <c r="BA4298" s="35"/>
    </row>
    <row r="4299" spans="1:53" hidden="1" x14ac:dyDescent="0.25">
      <c r="A4299" s="27"/>
      <c r="B4299" s="27"/>
      <c r="C4299" s="27"/>
      <c r="D4299" s="27"/>
      <c r="E4299" s="27"/>
      <c r="F4299" s="27"/>
      <c r="G4299" s="27"/>
      <c r="H4299" s="27"/>
      <c r="I4299" s="27"/>
      <c r="J4299" s="27"/>
      <c r="K4299" s="27"/>
      <c r="L4299" s="27"/>
      <c r="M4299" s="42"/>
      <c r="N4299" s="42"/>
      <c r="O4299" s="42"/>
      <c r="P4299" s="42"/>
      <c r="Q4299" s="42"/>
      <c r="R4299" s="42"/>
      <c r="S4299" s="42"/>
      <c r="T4299" s="42"/>
      <c r="U4299" s="42"/>
      <c r="V4299" s="42"/>
      <c r="W4299" s="42"/>
      <c r="X4299" s="42"/>
      <c r="Y4299" s="41"/>
      <c r="Z4299" s="41"/>
      <c r="AA4299" s="43"/>
      <c r="AB4299" s="27"/>
      <c r="AC4299" s="27"/>
      <c r="AD4299" s="27"/>
      <c r="AE4299" s="44"/>
      <c r="AF4299" s="27"/>
      <c r="AG4299" s="28"/>
      <c r="AH4299" s="27"/>
      <c r="AI4299" s="27"/>
      <c r="AJ4299" s="27"/>
      <c r="AK4299" s="28"/>
      <c r="AL4299" s="29"/>
      <c r="AM4299" s="29"/>
      <c r="AN4299" s="29"/>
      <c r="AO4299" s="29"/>
      <c r="AP4299" s="29"/>
      <c r="AQ4299" s="29"/>
      <c r="AR4299" s="29"/>
      <c r="AS4299" s="29"/>
      <c r="AT4299" s="29"/>
      <c r="AU4299" s="29"/>
      <c r="AV4299" s="29"/>
      <c r="AW4299" s="29"/>
      <c r="AX4299" s="29"/>
      <c r="AY4299" s="31"/>
      <c r="AZ4299" s="30"/>
      <c r="BA4299" s="35"/>
    </row>
    <row r="4300" spans="1:53" hidden="1" x14ac:dyDescent="0.25">
      <c r="A4300" s="27"/>
      <c r="B4300" s="27"/>
      <c r="C4300" s="27"/>
      <c r="D4300" s="27"/>
      <c r="E4300" s="27"/>
      <c r="F4300" s="27"/>
      <c r="G4300" s="27"/>
      <c r="H4300" s="27"/>
      <c r="I4300" s="27"/>
      <c r="J4300" s="27"/>
      <c r="K4300" s="27"/>
      <c r="L4300" s="27"/>
      <c r="M4300" s="42"/>
      <c r="N4300" s="42"/>
      <c r="O4300" s="42"/>
      <c r="P4300" s="42"/>
      <c r="Q4300" s="42"/>
      <c r="R4300" s="42"/>
      <c r="S4300" s="42"/>
      <c r="T4300" s="42"/>
      <c r="U4300" s="42"/>
      <c r="V4300" s="42"/>
      <c r="W4300" s="42"/>
      <c r="X4300" s="42"/>
      <c r="Y4300" s="41"/>
      <c r="Z4300" s="41"/>
      <c r="AA4300" s="43"/>
      <c r="AB4300" s="27"/>
      <c r="AC4300" s="27"/>
      <c r="AD4300" s="27"/>
      <c r="AE4300" s="44"/>
      <c r="AF4300" s="27"/>
      <c r="AG4300" s="28"/>
      <c r="AH4300" s="27"/>
      <c r="AI4300" s="27"/>
      <c r="AJ4300" s="27"/>
      <c r="AK4300" s="28"/>
      <c r="AL4300" s="29"/>
      <c r="AM4300" s="29"/>
      <c r="AN4300" s="29"/>
      <c r="AO4300" s="29"/>
      <c r="AP4300" s="29"/>
      <c r="AQ4300" s="29"/>
      <c r="AR4300" s="29"/>
      <c r="AS4300" s="29"/>
      <c r="AT4300" s="29"/>
      <c r="AU4300" s="29"/>
      <c r="AV4300" s="29"/>
      <c r="AW4300" s="29"/>
      <c r="AX4300" s="29"/>
      <c r="AY4300" s="31"/>
      <c r="AZ4300" s="30"/>
      <c r="BA4300" s="35"/>
    </row>
    <row r="4301" spans="1:53" hidden="1" x14ac:dyDescent="0.25">
      <c r="A4301" s="27"/>
      <c r="B4301" s="27"/>
      <c r="C4301" s="27"/>
      <c r="D4301" s="27"/>
      <c r="E4301" s="27"/>
      <c r="F4301" s="27"/>
      <c r="G4301" s="27"/>
      <c r="H4301" s="27"/>
      <c r="I4301" s="27"/>
      <c r="J4301" s="27"/>
      <c r="K4301" s="27"/>
      <c r="L4301" s="27"/>
      <c r="M4301" s="42"/>
      <c r="N4301" s="42"/>
      <c r="O4301" s="42"/>
      <c r="P4301" s="42"/>
      <c r="Q4301" s="42"/>
      <c r="R4301" s="42"/>
      <c r="S4301" s="42"/>
      <c r="T4301" s="42"/>
      <c r="U4301" s="42"/>
      <c r="V4301" s="42"/>
      <c r="W4301" s="42"/>
      <c r="X4301" s="42"/>
      <c r="Y4301" s="41"/>
      <c r="Z4301" s="41"/>
      <c r="AA4301" s="43"/>
      <c r="AB4301" s="27"/>
      <c r="AC4301" s="27"/>
      <c r="AD4301" s="27"/>
      <c r="AE4301" s="44"/>
      <c r="AF4301" s="27"/>
      <c r="AG4301" s="28"/>
      <c r="AH4301" s="27"/>
      <c r="AI4301" s="27"/>
      <c r="AJ4301" s="27"/>
      <c r="AK4301" s="28"/>
      <c r="AL4301" s="29"/>
      <c r="AM4301" s="29"/>
      <c r="AN4301" s="29"/>
      <c r="AO4301" s="29"/>
      <c r="AP4301" s="29"/>
      <c r="AQ4301" s="29"/>
      <c r="AR4301" s="29"/>
      <c r="AS4301" s="29"/>
      <c r="AT4301" s="29"/>
      <c r="AU4301" s="29"/>
      <c r="AV4301" s="29"/>
      <c r="AW4301" s="29"/>
      <c r="AX4301" s="29"/>
      <c r="AY4301" s="31"/>
      <c r="AZ4301" s="30"/>
      <c r="BA4301" s="35"/>
    </row>
    <row r="4302" spans="1:53" hidden="1" x14ac:dyDescent="0.25">
      <c r="A4302" s="27"/>
      <c r="B4302" s="27"/>
      <c r="C4302" s="27"/>
      <c r="D4302" s="27"/>
      <c r="E4302" s="27"/>
      <c r="F4302" s="27"/>
      <c r="G4302" s="27"/>
      <c r="H4302" s="27"/>
      <c r="I4302" s="27"/>
      <c r="J4302" s="27"/>
      <c r="K4302" s="27"/>
      <c r="L4302" s="27"/>
      <c r="M4302" s="42"/>
      <c r="N4302" s="42"/>
      <c r="O4302" s="42"/>
      <c r="P4302" s="42"/>
      <c r="Q4302" s="42"/>
      <c r="R4302" s="42"/>
      <c r="S4302" s="42"/>
      <c r="T4302" s="42"/>
      <c r="U4302" s="42"/>
      <c r="V4302" s="42"/>
      <c r="W4302" s="42"/>
      <c r="X4302" s="42"/>
      <c r="Y4302" s="41"/>
      <c r="Z4302" s="41"/>
      <c r="AA4302" s="43"/>
      <c r="AB4302" s="27"/>
      <c r="AC4302" s="27"/>
      <c r="AD4302" s="27"/>
      <c r="AE4302" s="44"/>
      <c r="AF4302" s="27"/>
      <c r="AG4302" s="28"/>
      <c r="AH4302" s="27"/>
      <c r="AI4302" s="27"/>
      <c r="AJ4302" s="27"/>
      <c r="AK4302" s="28"/>
      <c r="AL4302" s="29"/>
      <c r="AM4302" s="29"/>
      <c r="AN4302" s="29"/>
      <c r="AO4302" s="29"/>
      <c r="AP4302" s="29"/>
      <c r="AQ4302" s="29"/>
      <c r="AR4302" s="29"/>
      <c r="AS4302" s="29"/>
      <c r="AT4302" s="29"/>
      <c r="AU4302" s="29"/>
      <c r="AV4302" s="29"/>
      <c r="AW4302" s="29"/>
      <c r="AX4302" s="29"/>
      <c r="AY4302" s="31"/>
      <c r="AZ4302" s="30"/>
      <c r="BA4302" s="35"/>
    </row>
    <row r="4303" spans="1:53" hidden="1" x14ac:dyDescent="0.25">
      <c r="A4303" s="27"/>
      <c r="B4303" s="27"/>
      <c r="C4303" s="27"/>
      <c r="D4303" s="27"/>
      <c r="E4303" s="27"/>
      <c r="F4303" s="27"/>
      <c r="G4303" s="27"/>
      <c r="H4303" s="27"/>
      <c r="I4303" s="27"/>
      <c r="J4303" s="27"/>
      <c r="K4303" s="27"/>
      <c r="L4303" s="27"/>
      <c r="M4303" s="42"/>
      <c r="N4303" s="42"/>
      <c r="O4303" s="42"/>
      <c r="P4303" s="42"/>
      <c r="Q4303" s="42"/>
      <c r="R4303" s="42"/>
      <c r="S4303" s="42"/>
      <c r="T4303" s="42"/>
      <c r="U4303" s="42"/>
      <c r="V4303" s="42"/>
      <c r="W4303" s="42"/>
      <c r="X4303" s="42"/>
      <c r="Y4303" s="41"/>
      <c r="Z4303" s="41"/>
      <c r="AA4303" s="43"/>
      <c r="AB4303" s="27"/>
      <c r="AC4303" s="27"/>
      <c r="AD4303" s="27"/>
      <c r="AE4303" s="44"/>
      <c r="AF4303" s="27"/>
      <c r="AG4303" s="28"/>
      <c r="AH4303" s="27"/>
      <c r="AI4303" s="27"/>
      <c r="AJ4303" s="27"/>
      <c r="AK4303" s="28"/>
      <c r="AL4303" s="29"/>
      <c r="AM4303" s="29"/>
      <c r="AN4303" s="29"/>
      <c r="AO4303" s="29"/>
      <c r="AP4303" s="29"/>
      <c r="AQ4303" s="29"/>
      <c r="AR4303" s="29"/>
      <c r="AS4303" s="29"/>
      <c r="AT4303" s="29"/>
      <c r="AU4303" s="29"/>
      <c r="AV4303" s="29"/>
      <c r="AW4303" s="29"/>
      <c r="AX4303" s="29"/>
      <c r="AY4303" s="31"/>
      <c r="AZ4303" s="30"/>
      <c r="BA4303" s="35"/>
    </row>
    <row r="4304" spans="1:53" hidden="1" x14ac:dyDescent="0.25">
      <c r="A4304" s="27"/>
      <c r="B4304" s="27"/>
      <c r="C4304" s="27"/>
      <c r="D4304" s="27"/>
      <c r="E4304" s="27"/>
      <c r="F4304" s="27"/>
      <c r="G4304" s="27"/>
      <c r="H4304" s="27"/>
      <c r="I4304" s="27"/>
      <c r="J4304" s="27"/>
      <c r="K4304" s="27"/>
      <c r="L4304" s="27"/>
      <c r="M4304" s="42"/>
      <c r="N4304" s="42"/>
      <c r="O4304" s="42"/>
      <c r="P4304" s="42"/>
      <c r="Q4304" s="42"/>
      <c r="R4304" s="42"/>
      <c r="S4304" s="42"/>
      <c r="T4304" s="42"/>
      <c r="U4304" s="42"/>
      <c r="V4304" s="42"/>
      <c r="W4304" s="42"/>
      <c r="X4304" s="42"/>
      <c r="Y4304" s="41"/>
      <c r="Z4304" s="41"/>
      <c r="AA4304" s="43"/>
      <c r="AB4304" s="27"/>
      <c r="AC4304" s="27"/>
      <c r="AD4304" s="27"/>
      <c r="AE4304" s="44"/>
      <c r="AF4304" s="27"/>
      <c r="AG4304" s="28"/>
      <c r="AH4304" s="27"/>
      <c r="AI4304" s="27"/>
      <c r="AJ4304" s="27"/>
      <c r="AK4304" s="28"/>
      <c r="AL4304" s="29"/>
      <c r="AM4304" s="29"/>
      <c r="AN4304" s="29"/>
      <c r="AO4304" s="29"/>
      <c r="AP4304" s="29"/>
      <c r="AQ4304" s="29"/>
      <c r="AR4304" s="29"/>
      <c r="AS4304" s="29"/>
      <c r="AT4304" s="29"/>
      <c r="AU4304" s="29"/>
      <c r="AV4304" s="29"/>
      <c r="AW4304" s="29"/>
      <c r="AX4304" s="29"/>
      <c r="AY4304" s="31"/>
      <c r="AZ4304" s="30"/>
      <c r="BA4304" s="35"/>
    </row>
    <row r="4305" spans="1:53" hidden="1" x14ac:dyDescent="0.25">
      <c r="A4305" s="27"/>
      <c r="B4305" s="27"/>
      <c r="C4305" s="27"/>
      <c r="D4305" s="27"/>
      <c r="E4305" s="27"/>
      <c r="F4305" s="27"/>
      <c r="G4305" s="27"/>
      <c r="H4305" s="27"/>
      <c r="I4305" s="27"/>
      <c r="J4305" s="27"/>
      <c r="K4305" s="27"/>
      <c r="L4305" s="27"/>
      <c r="M4305" s="42"/>
      <c r="N4305" s="42"/>
      <c r="O4305" s="42"/>
      <c r="P4305" s="42"/>
      <c r="Q4305" s="42"/>
      <c r="R4305" s="42"/>
      <c r="S4305" s="42"/>
      <c r="T4305" s="42"/>
      <c r="U4305" s="42"/>
      <c r="V4305" s="42"/>
      <c r="W4305" s="42"/>
      <c r="X4305" s="42"/>
      <c r="Y4305" s="41"/>
      <c r="Z4305" s="41"/>
      <c r="AA4305" s="43"/>
      <c r="AB4305" s="27"/>
      <c r="AC4305" s="27"/>
      <c r="AD4305" s="27"/>
      <c r="AE4305" s="44"/>
      <c r="AF4305" s="27"/>
      <c r="AG4305" s="28"/>
      <c r="AH4305" s="27"/>
      <c r="AI4305" s="27"/>
      <c r="AJ4305" s="27"/>
      <c r="AK4305" s="28"/>
      <c r="AL4305" s="29"/>
      <c r="AM4305" s="29"/>
      <c r="AN4305" s="29"/>
      <c r="AO4305" s="29"/>
      <c r="AP4305" s="29"/>
      <c r="AQ4305" s="29"/>
      <c r="AR4305" s="29"/>
      <c r="AS4305" s="29"/>
      <c r="AT4305" s="29"/>
      <c r="AU4305" s="29"/>
      <c r="AV4305" s="29"/>
      <c r="AW4305" s="29"/>
      <c r="AX4305" s="29"/>
      <c r="AY4305" s="31"/>
      <c r="AZ4305" s="30"/>
      <c r="BA4305" s="35"/>
    </row>
    <row r="4306" spans="1:53" hidden="1" x14ac:dyDescent="0.25">
      <c r="A4306" s="27"/>
      <c r="B4306" s="27"/>
      <c r="C4306" s="27"/>
      <c r="D4306" s="27"/>
      <c r="E4306" s="27"/>
      <c r="F4306" s="27"/>
      <c r="G4306" s="27"/>
      <c r="H4306" s="27"/>
      <c r="I4306" s="27"/>
      <c r="J4306" s="27"/>
      <c r="K4306" s="27"/>
      <c r="L4306" s="27"/>
      <c r="M4306" s="42"/>
      <c r="N4306" s="42"/>
      <c r="O4306" s="42"/>
      <c r="P4306" s="42"/>
      <c r="Q4306" s="42"/>
      <c r="R4306" s="42"/>
      <c r="S4306" s="42"/>
      <c r="T4306" s="42"/>
      <c r="U4306" s="42"/>
      <c r="V4306" s="42"/>
      <c r="W4306" s="42"/>
      <c r="X4306" s="42"/>
      <c r="Y4306" s="41"/>
      <c r="Z4306" s="41"/>
      <c r="AA4306" s="43"/>
      <c r="AB4306" s="27"/>
      <c r="AC4306" s="27"/>
      <c r="AD4306" s="27"/>
      <c r="AE4306" s="44"/>
      <c r="AF4306" s="27"/>
      <c r="AG4306" s="28"/>
      <c r="AH4306" s="27"/>
      <c r="AI4306" s="27"/>
      <c r="AJ4306" s="27"/>
      <c r="AK4306" s="28"/>
      <c r="AL4306" s="29"/>
      <c r="AM4306" s="29"/>
      <c r="AN4306" s="29"/>
      <c r="AO4306" s="29"/>
      <c r="AP4306" s="29"/>
      <c r="AQ4306" s="29"/>
      <c r="AR4306" s="29"/>
      <c r="AS4306" s="29"/>
      <c r="AT4306" s="29"/>
      <c r="AU4306" s="29"/>
      <c r="AV4306" s="29"/>
      <c r="AW4306" s="29"/>
      <c r="AX4306" s="29"/>
      <c r="AY4306" s="31"/>
      <c r="AZ4306" s="30"/>
      <c r="BA4306" s="35"/>
    </row>
    <row r="4307" spans="1:53" hidden="1" x14ac:dyDescent="0.25">
      <c r="A4307" s="27"/>
      <c r="B4307" s="27"/>
      <c r="C4307" s="27"/>
      <c r="D4307" s="27"/>
      <c r="E4307" s="27"/>
      <c r="F4307" s="27"/>
      <c r="G4307" s="27"/>
      <c r="H4307" s="27"/>
      <c r="I4307" s="27"/>
      <c r="J4307" s="27"/>
      <c r="K4307" s="27"/>
      <c r="L4307" s="27"/>
      <c r="M4307" s="42"/>
      <c r="N4307" s="42"/>
      <c r="O4307" s="42"/>
      <c r="P4307" s="42"/>
      <c r="Q4307" s="42"/>
      <c r="R4307" s="42"/>
      <c r="S4307" s="42"/>
      <c r="T4307" s="42"/>
      <c r="U4307" s="42"/>
      <c r="V4307" s="42"/>
      <c r="W4307" s="42"/>
      <c r="X4307" s="42"/>
      <c r="Y4307" s="41"/>
      <c r="Z4307" s="41"/>
      <c r="AA4307" s="43"/>
      <c r="AB4307" s="27"/>
      <c r="AC4307" s="27"/>
      <c r="AD4307" s="27"/>
      <c r="AE4307" s="44"/>
      <c r="AF4307" s="27"/>
      <c r="AG4307" s="28"/>
      <c r="AH4307" s="27"/>
      <c r="AI4307" s="27"/>
      <c r="AJ4307" s="27"/>
      <c r="AK4307" s="28"/>
      <c r="AL4307" s="29"/>
      <c r="AM4307" s="29"/>
      <c r="AN4307" s="29"/>
      <c r="AO4307" s="29"/>
      <c r="AP4307" s="29"/>
      <c r="AQ4307" s="29"/>
      <c r="AR4307" s="29"/>
      <c r="AS4307" s="29"/>
      <c r="AT4307" s="29"/>
      <c r="AU4307" s="29"/>
      <c r="AV4307" s="29"/>
      <c r="AW4307" s="29"/>
      <c r="AX4307" s="29"/>
      <c r="AY4307" s="31"/>
      <c r="AZ4307" s="30"/>
      <c r="BA4307" s="35"/>
    </row>
    <row r="4308" spans="1:53" hidden="1" x14ac:dyDescent="0.25">
      <c r="A4308" s="27"/>
      <c r="B4308" s="27"/>
      <c r="C4308" s="27"/>
      <c r="D4308" s="27"/>
      <c r="E4308" s="27"/>
      <c r="F4308" s="27"/>
      <c r="G4308" s="27"/>
      <c r="H4308" s="27"/>
      <c r="I4308" s="27"/>
      <c r="J4308" s="27"/>
      <c r="K4308" s="27"/>
      <c r="L4308" s="27"/>
      <c r="M4308" s="42"/>
      <c r="N4308" s="42"/>
      <c r="O4308" s="42"/>
      <c r="P4308" s="42"/>
      <c r="Q4308" s="42"/>
      <c r="R4308" s="42"/>
      <c r="S4308" s="42"/>
      <c r="T4308" s="42"/>
      <c r="U4308" s="42"/>
      <c r="V4308" s="42"/>
      <c r="W4308" s="42"/>
      <c r="X4308" s="42"/>
      <c r="Y4308" s="41"/>
      <c r="Z4308" s="41"/>
      <c r="AA4308" s="43"/>
      <c r="AB4308" s="27"/>
      <c r="AC4308" s="27"/>
      <c r="AD4308" s="27"/>
      <c r="AE4308" s="44"/>
      <c r="AF4308" s="27"/>
      <c r="AG4308" s="28"/>
      <c r="AH4308" s="27"/>
      <c r="AI4308" s="27"/>
      <c r="AJ4308" s="27"/>
      <c r="AK4308" s="28"/>
      <c r="AL4308" s="29"/>
      <c r="AM4308" s="29"/>
      <c r="AN4308" s="29"/>
      <c r="AO4308" s="29"/>
      <c r="AP4308" s="29"/>
      <c r="AQ4308" s="29"/>
      <c r="AR4308" s="29"/>
      <c r="AS4308" s="29"/>
      <c r="AT4308" s="29"/>
      <c r="AU4308" s="29"/>
      <c r="AV4308" s="29"/>
      <c r="AW4308" s="29"/>
      <c r="AX4308" s="29"/>
      <c r="AY4308" s="31"/>
      <c r="AZ4308" s="30"/>
      <c r="BA4308" s="35"/>
    </row>
    <row r="4309" spans="1:53" hidden="1" x14ac:dyDescent="0.25">
      <c r="A4309" s="27"/>
      <c r="B4309" s="27"/>
      <c r="C4309" s="27"/>
      <c r="D4309" s="27"/>
      <c r="E4309" s="27"/>
      <c r="F4309" s="27"/>
      <c r="G4309" s="27"/>
      <c r="H4309" s="27"/>
      <c r="I4309" s="27"/>
      <c r="J4309" s="27"/>
      <c r="K4309" s="27"/>
      <c r="L4309" s="27"/>
      <c r="M4309" s="42"/>
      <c r="N4309" s="42"/>
      <c r="O4309" s="42"/>
      <c r="P4309" s="42"/>
      <c r="Q4309" s="42"/>
      <c r="R4309" s="42"/>
      <c r="S4309" s="42"/>
      <c r="T4309" s="42"/>
      <c r="U4309" s="42"/>
      <c r="V4309" s="42"/>
      <c r="W4309" s="42"/>
      <c r="X4309" s="42"/>
      <c r="Y4309" s="41"/>
      <c r="Z4309" s="41"/>
      <c r="AA4309" s="43"/>
      <c r="AB4309" s="27"/>
      <c r="AC4309" s="27"/>
      <c r="AD4309" s="27"/>
      <c r="AE4309" s="44"/>
      <c r="AF4309" s="27"/>
      <c r="AG4309" s="28"/>
      <c r="AH4309" s="27"/>
      <c r="AI4309" s="27"/>
      <c r="AJ4309" s="27"/>
      <c r="AK4309" s="28"/>
      <c r="AL4309" s="29"/>
      <c r="AM4309" s="29"/>
      <c r="AN4309" s="29"/>
      <c r="AO4309" s="29"/>
      <c r="AP4309" s="29"/>
      <c r="AQ4309" s="29"/>
      <c r="AR4309" s="29"/>
      <c r="AS4309" s="29"/>
      <c r="AT4309" s="29"/>
      <c r="AU4309" s="29"/>
      <c r="AV4309" s="29"/>
      <c r="AW4309" s="29"/>
      <c r="AX4309" s="29"/>
      <c r="AY4309" s="31"/>
      <c r="AZ4309" s="30"/>
      <c r="BA4309" s="35"/>
    </row>
    <row r="4310" spans="1:53" hidden="1" x14ac:dyDescent="0.25">
      <c r="A4310" s="27"/>
      <c r="B4310" s="27"/>
      <c r="C4310" s="27"/>
      <c r="D4310" s="27"/>
      <c r="E4310" s="27"/>
      <c r="F4310" s="27"/>
      <c r="G4310" s="27"/>
      <c r="H4310" s="27"/>
      <c r="I4310" s="27"/>
      <c r="J4310" s="27"/>
      <c r="K4310" s="27"/>
      <c r="L4310" s="27"/>
      <c r="M4310" s="42"/>
      <c r="N4310" s="42"/>
      <c r="O4310" s="42"/>
      <c r="P4310" s="42"/>
      <c r="Q4310" s="42"/>
      <c r="R4310" s="42"/>
      <c r="S4310" s="42"/>
      <c r="T4310" s="42"/>
      <c r="U4310" s="42"/>
      <c r="V4310" s="42"/>
      <c r="W4310" s="42"/>
      <c r="X4310" s="42"/>
      <c r="Y4310" s="41"/>
      <c r="Z4310" s="41"/>
      <c r="AA4310" s="43"/>
      <c r="AB4310" s="27"/>
      <c r="AC4310" s="27"/>
      <c r="AD4310" s="27"/>
      <c r="AE4310" s="44"/>
      <c r="AF4310" s="27"/>
      <c r="AG4310" s="28"/>
      <c r="AH4310" s="27"/>
      <c r="AI4310" s="27"/>
      <c r="AJ4310" s="27"/>
      <c r="AK4310" s="28"/>
      <c r="AL4310" s="29"/>
      <c r="AM4310" s="29"/>
      <c r="AN4310" s="29"/>
      <c r="AO4310" s="29"/>
      <c r="AP4310" s="29"/>
      <c r="AQ4310" s="29"/>
      <c r="AR4310" s="29"/>
      <c r="AS4310" s="29"/>
      <c r="AT4310" s="29"/>
      <c r="AU4310" s="29"/>
      <c r="AV4310" s="29"/>
      <c r="AW4310" s="29"/>
      <c r="AX4310" s="29"/>
      <c r="AY4310" s="31"/>
      <c r="AZ4310" s="30"/>
      <c r="BA4310" s="35"/>
    </row>
    <row r="4311" spans="1:53" hidden="1" x14ac:dyDescent="0.25">
      <c r="A4311" s="27"/>
      <c r="B4311" s="27"/>
      <c r="C4311" s="27"/>
      <c r="D4311" s="27"/>
      <c r="E4311" s="27"/>
      <c r="F4311" s="27"/>
      <c r="G4311" s="27"/>
      <c r="H4311" s="27"/>
      <c r="I4311" s="27"/>
      <c r="J4311" s="27"/>
      <c r="K4311" s="27"/>
      <c r="L4311" s="27"/>
      <c r="M4311" s="42"/>
      <c r="N4311" s="42"/>
      <c r="O4311" s="42"/>
      <c r="P4311" s="42"/>
      <c r="Q4311" s="42"/>
      <c r="R4311" s="42"/>
      <c r="S4311" s="42"/>
      <c r="T4311" s="42"/>
      <c r="U4311" s="42"/>
      <c r="V4311" s="42"/>
      <c r="W4311" s="42"/>
      <c r="X4311" s="42"/>
      <c r="Y4311" s="41"/>
      <c r="Z4311" s="41"/>
      <c r="AA4311" s="43"/>
      <c r="AB4311" s="27"/>
      <c r="AC4311" s="27"/>
      <c r="AD4311" s="27"/>
      <c r="AE4311" s="44"/>
      <c r="AF4311" s="27"/>
      <c r="AG4311" s="28"/>
      <c r="AH4311" s="27"/>
      <c r="AI4311" s="27"/>
      <c r="AJ4311" s="27"/>
      <c r="AK4311" s="28"/>
      <c r="AL4311" s="29"/>
      <c r="AM4311" s="29"/>
      <c r="AN4311" s="29"/>
      <c r="AO4311" s="29"/>
      <c r="AP4311" s="29"/>
      <c r="AQ4311" s="29"/>
      <c r="AR4311" s="29"/>
      <c r="AS4311" s="29"/>
      <c r="AT4311" s="29"/>
      <c r="AU4311" s="29"/>
      <c r="AV4311" s="29"/>
      <c r="AW4311" s="29"/>
      <c r="AX4311" s="29"/>
      <c r="AY4311" s="31"/>
      <c r="AZ4311" s="30"/>
      <c r="BA4311" s="35"/>
    </row>
    <row r="4312" spans="1:53" hidden="1" x14ac:dyDescent="0.25">
      <c r="A4312" s="27"/>
      <c r="B4312" s="27"/>
      <c r="C4312" s="27"/>
      <c r="D4312" s="27"/>
      <c r="E4312" s="27"/>
      <c r="F4312" s="27"/>
      <c r="G4312" s="27"/>
      <c r="H4312" s="27"/>
      <c r="I4312" s="27"/>
      <c r="J4312" s="27"/>
      <c r="K4312" s="27"/>
      <c r="L4312" s="27"/>
      <c r="M4312" s="42"/>
      <c r="N4312" s="42"/>
      <c r="O4312" s="42"/>
      <c r="P4312" s="42"/>
      <c r="Q4312" s="42"/>
      <c r="R4312" s="42"/>
      <c r="S4312" s="42"/>
      <c r="T4312" s="42"/>
      <c r="U4312" s="42"/>
      <c r="V4312" s="42"/>
      <c r="W4312" s="42"/>
      <c r="X4312" s="42"/>
      <c r="Y4312" s="41"/>
      <c r="Z4312" s="41"/>
      <c r="AA4312" s="43"/>
      <c r="AB4312" s="27"/>
      <c r="AC4312" s="27"/>
      <c r="AD4312" s="27"/>
      <c r="AE4312" s="44"/>
      <c r="AF4312" s="27"/>
      <c r="AG4312" s="28"/>
      <c r="AH4312" s="27"/>
      <c r="AI4312" s="27"/>
      <c r="AJ4312" s="27"/>
      <c r="AK4312" s="28"/>
      <c r="AL4312" s="29"/>
      <c r="AM4312" s="29"/>
      <c r="AN4312" s="29"/>
      <c r="AO4312" s="29"/>
      <c r="AP4312" s="29"/>
      <c r="AQ4312" s="29"/>
      <c r="AR4312" s="29"/>
      <c r="AS4312" s="29"/>
      <c r="AT4312" s="29"/>
      <c r="AU4312" s="29"/>
      <c r="AV4312" s="29"/>
      <c r="AW4312" s="29"/>
      <c r="AX4312" s="29"/>
      <c r="AY4312" s="31"/>
      <c r="AZ4312" s="30"/>
      <c r="BA4312" s="35"/>
    </row>
    <row r="4313" spans="1:53" hidden="1" x14ac:dyDescent="0.25">
      <c r="A4313" s="27"/>
      <c r="B4313" s="27"/>
      <c r="C4313" s="27"/>
      <c r="D4313" s="27"/>
      <c r="E4313" s="27"/>
      <c r="F4313" s="27"/>
      <c r="G4313" s="27"/>
      <c r="H4313" s="27"/>
      <c r="I4313" s="27"/>
      <c r="J4313" s="27"/>
      <c r="K4313" s="27"/>
      <c r="L4313" s="27"/>
      <c r="M4313" s="42"/>
      <c r="N4313" s="42"/>
      <c r="O4313" s="42"/>
      <c r="P4313" s="42"/>
      <c r="Q4313" s="42"/>
      <c r="R4313" s="42"/>
      <c r="S4313" s="42"/>
      <c r="T4313" s="42"/>
      <c r="U4313" s="42"/>
      <c r="V4313" s="42"/>
      <c r="W4313" s="42"/>
      <c r="X4313" s="42"/>
      <c r="Y4313" s="41"/>
      <c r="Z4313" s="41"/>
      <c r="AA4313" s="43"/>
      <c r="AB4313" s="27"/>
      <c r="AC4313" s="27"/>
      <c r="AD4313" s="27"/>
      <c r="AE4313" s="44"/>
      <c r="AF4313" s="27"/>
      <c r="AG4313" s="28"/>
      <c r="AH4313" s="27"/>
      <c r="AI4313" s="27"/>
      <c r="AJ4313" s="27"/>
      <c r="AK4313" s="28"/>
      <c r="AL4313" s="29"/>
      <c r="AM4313" s="29"/>
      <c r="AN4313" s="29"/>
      <c r="AO4313" s="29"/>
      <c r="AP4313" s="29"/>
      <c r="AQ4313" s="29"/>
      <c r="AR4313" s="29"/>
      <c r="AS4313" s="29"/>
      <c r="AT4313" s="29"/>
      <c r="AU4313" s="29"/>
      <c r="AV4313" s="29"/>
      <c r="AW4313" s="29"/>
      <c r="AX4313" s="29"/>
      <c r="AY4313" s="31"/>
      <c r="AZ4313" s="30"/>
      <c r="BA4313" s="35"/>
    </row>
    <row r="4314" spans="1:53" hidden="1" x14ac:dyDescent="0.25">
      <c r="A4314" s="27"/>
      <c r="B4314" s="27"/>
      <c r="C4314" s="27"/>
      <c r="D4314" s="27"/>
      <c r="E4314" s="27"/>
      <c r="F4314" s="27"/>
      <c r="G4314" s="27"/>
      <c r="H4314" s="27"/>
      <c r="I4314" s="27"/>
      <c r="J4314" s="27"/>
      <c r="K4314" s="27"/>
      <c r="L4314" s="27"/>
      <c r="M4314" s="42"/>
      <c r="N4314" s="42"/>
      <c r="O4314" s="42"/>
      <c r="P4314" s="42"/>
      <c r="Q4314" s="42"/>
      <c r="R4314" s="42"/>
      <c r="S4314" s="42"/>
      <c r="T4314" s="42"/>
      <c r="U4314" s="42"/>
      <c r="V4314" s="42"/>
      <c r="W4314" s="42"/>
      <c r="X4314" s="42"/>
      <c r="Y4314" s="41"/>
      <c r="Z4314" s="41"/>
      <c r="AA4314" s="43"/>
      <c r="AB4314" s="27"/>
      <c r="AC4314" s="27"/>
      <c r="AD4314" s="27"/>
      <c r="AE4314" s="44"/>
      <c r="AF4314" s="27"/>
      <c r="AG4314" s="28"/>
      <c r="AH4314" s="27"/>
      <c r="AI4314" s="27"/>
      <c r="AJ4314" s="27"/>
      <c r="AK4314" s="28"/>
      <c r="AL4314" s="29"/>
      <c r="AM4314" s="29"/>
      <c r="AN4314" s="29"/>
      <c r="AO4314" s="29"/>
      <c r="AP4314" s="29"/>
      <c r="AQ4314" s="29"/>
      <c r="AR4314" s="29"/>
      <c r="AS4314" s="29"/>
      <c r="AT4314" s="29"/>
      <c r="AU4314" s="29"/>
      <c r="AV4314" s="29"/>
      <c r="AW4314" s="29"/>
      <c r="AX4314" s="29"/>
      <c r="AY4314" s="31"/>
      <c r="AZ4314" s="30"/>
      <c r="BA4314" s="35"/>
    </row>
    <row r="4315" spans="1:53" hidden="1" x14ac:dyDescent="0.25">
      <c r="A4315" s="27"/>
      <c r="B4315" s="27"/>
      <c r="C4315" s="27"/>
      <c r="D4315" s="27"/>
      <c r="E4315" s="27"/>
      <c r="F4315" s="27"/>
      <c r="G4315" s="27"/>
      <c r="H4315" s="27"/>
      <c r="I4315" s="27"/>
      <c r="J4315" s="27"/>
      <c r="K4315" s="27"/>
      <c r="L4315" s="27"/>
      <c r="M4315" s="42"/>
      <c r="N4315" s="42"/>
      <c r="O4315" s="42"/>
      <c r="P4315" s="42"/>
      <c r="Q4315" s="42"/>
      <c r="R4315" s="42"/>
      <c r="S4315" s="42"/>
      <c r="T4315" s="42"/>
      <c r="U4315" s="42"/>
      <c r="V4315" s="42"/>
      <c r="W4315" s="42"/>
      <c r="X4315" s="42"/>
      <c r="Y4315" s="41"/>
      <c r="Z4315" s="41"/>
      <c r="AA4315" s="43"/>
      <c r="AB4315" s="27"/>
      <c r="AC4315" s="27"/>
      <c r="AD4315" s="27"/>
      <c r="AE4315" s="44"/>
      <c r="AF4315" s="27"/>
      <c r="AG4315" s="28"/>
      <c r="AH4315" s="27"/>
      <c r="AI4315" s="27"/>
      <c r="AJ4315" s="27"/>
      <c r="AK4315" s="28"/>
      <c r="AL4315" s="29"/>
      <c r="AM4315" s="29"/>
      <c r="AN4315" s="29"/>
      <c r="AO4315" s="29"/>
      <c r="AP4315" s="29"/>
      <c r="AQ4315" s="29"/>
      <c r="AR4315" s="29"/>
      <c r="AS4315" s="29"/>
      <c r="AT4315" s="29"/>
      <c r="AU4315" s="29"/>
      <c r="AV4315" s="29"/>
      <c r="AW4315" s="29"/>
      <c r="AX4315" s="29"/>
      <c r="AY4315" s="31"/>
      <c r="AZ4315" s="30"/>
      <c r="BA4315" s="35"/>
    </row>
    <row r="4316" spans="1:53" hidden="1" x14ac:dyDescent="0.25">
      <c r="A4316" s="27"/>
      <c r="B4316" s="27"/>
      <c r="C4316" s="27"/>
      <c r="D4316" s="27"/>
      <c r="E4316" s="27"/>
      <c r="F4316" s="27"/>
      <c r="G4316" s="27"/>
      <c r="H4316" s="27"/>
      <c r="I4316" s="27"/>
      <c r="J4316" s="27"/>
      <c r="K4316" s="27"/>
      <c r="L4316" s="27"/>
      <c r="M4316" s="42"/>
      <c r="N4316" s="42"/>
      <c r="O4316" s="42"/>
      <c r="P4316" s="42"/>
      <c r="Q4316" s="42"/>
      <c r="R4316" s="42"/>
      <c r="S4316" s="42"/>
      <c r="T4316" s="42"/>
      <c r="U4316" s="42"/>
      <c r="V4316" s="42"/>
      <c r="W4316" s="42"/>
      <c r="X4316" s="42"/>
      <c r="Y4316" s="41"/>
      <c r="Z4316" s="41"/>
      <c r="AA4316" s="43"/>
      <c r="AB4316" s="27"/>
      <c r="AC4316" s="27"/>
      <c r="AD4316" s="27"/>
      <c r="AE4316" s="44"/>
      <c r="AF4316" s="27"/>
      <c r="AG4316" s="28"/>
      <c r="AH4316" s="27"/>
      <c r="AI4316" s="27"/>
      <c r="AJ4316" s="27"/>
      <c r="AK4316" s="28"/>
      <c r="AL4316" s="29"/>
      <c r="AM4316" s="29"/>
      <c r="AN4316" s="29"/>
      <c r="AO4316" s="29"/>
      <c r="AP4316" s="29"/>
      <c r="AQ4316" s="29"/>
      <c r="AR4316" s="29"/>
      <c r="AS4316" s="29"/>
      <c r="AT4316" s="29"/>
      <c r="AU4316" s="29"/>
      <c r="AV4316" s="29"/>
      <c r="AW4316" s="29"/>
      <c r="AX4316" s="29"/>
      <c r="AY4316" s="31"/>
      <c r="AZ4316" s="30"/>
      <c r="BA4316" s="35"/>
    </row>
    <row r="4317" spans="1:53" hidden="1" x14ac:dyDescent="0.25">
      <c r="A4317" s="27"/>
      <c r="B4317" s="27"/>
      <c r="C4317" s="27"/>
      <c r="D4317" s="27"/>
      <c r="E4317" s="27"/>
      <c r="F4317" s="27"/>
      <c r="G4317" s="27"/>
      <c r="H4317" s="27"/>
      <c r="I4317" s="27"/>
      <c r="J4317" s="27"/>
      <c r="K4317" s="27"/>
      <c r="L4317" s="27"/>
      <c r="M4317" s="42"/>
      <c r="N4317" s="42"/>
      <c r="O4317" s="42"/>
      <c r="P4317" s="42"/>
      <c r="Q4317" s="42"/>
      <c r="R4317" s="42"/>
      <c r="S4317" s="42"/>
      <c r="T4317" s="42"/>
      <c r="U4317" s="42"/>
      <c r="V4317" s="42"/>
      <c r="W4317" s="42"/>
      <c r="X4317" s="42"/>
      <c r="Y4317" s="41"/>
      <c r="Z4317" s="41"/>
      <c r="AA4317" s="43"/>
      <c r="AB4317" s="27"/>
      <c r="AC4317" s="27"/>
      <c r="AD4317" s="27"/>
      <c r="AE4317" s="44"/>
      <c r="AF4317" s="27"/>
      <c r="AG4317" s="28"/>
      <c r="AH4317" s="27"/>
      <c r="AI4317" s="27"/>
      <c r="AJ4317" s="27"/>
      <c r="AK4317" s="28"/>
      <c r="AL4317" s="29"/>
      <c r="AM4317" s="29"/>
      <c r="AN4317" s="29"/>
      <c r="AO4317" s="29"/>
      <c r="AP4317" s="29"/>
      <c r="AQ4317" s="29"/>
      <c r="AR4317" s="29"/>
      <c r="AS4317" s="29"/>
      <c r="AT4317" s="29"/>
      <c r="AU4317" s="29"/>
      <c r="AV4317" s="29"/>
      <c r="AW4317" s="29"/>
      <c r="AX4317" s="29"/>
      <c r="AY4317" s="31"/>
      <c r="AZ4317" s="30"/>
      <c r="BA4317" s="35"/>
    </row>
    <row r="4318" spans="1:53" hidden="1" x14ac:dyDescent="0.25">
      <c r="A4318" s="27"/>
      <c r="B4318" s="27"/>
      <c r="C4318" s="27"/>
      <c r="D4318" s="27"/>
      <c r="E4318" s="27"/>
      <c r="F4318" s="27"/>
      <c r="G4318" s="27"/>
      <c r="H4318" s="27"/>
      <c r="I4318" s="27"/>
      <c r="J4318" s="27"/>
      <c r="K4318" s="27"/>
      <c r="L4318" s="27"/>
      <c r="M4318" s="42"/>
      <c r="N4318" s="42"/>
      <c r="O4318" s="42"/>
      <c r="P4318" s="42"/>
      <c r="Q4318" s="42"/>
      <c r="R4318" s="42"/>
      <c r="S4318" s="42"/>
      <c r="T4318" s="42"/>
      <c r="U4318" s="42"/>
      <c r="V4318" s="42"/>
      <c r="W4318" s="42"/>
      <c r="X4318" s="42"/>
      <c r="Y4318" s="41"/>
      <c r="Z4318" s="41"/>
      <c r="AA4318" s="43"/>
      <c r="AB4318" s="27"/>
      <c r="AC4318" s="27"/>
      <c r="AD4318" s="27"/>
      <c r="AE4318" s="44"/>
      <c r="AF4318" s="27"/>
      <c r="AG4318" s="28"/>
      <c r="AH4318" s="27"/>
      <c r="AI4318" s="27"/>
      <c r="AJ4318" s="27"/>
      <c r="AK4318" s="28"/>
      <c r="AL4318" s="29"/>
      <c r="AM4318" s="29"/>
      <c r="AN4318" s="29"/>
      <c r="AO4318" s="29"/>
      <c r="AP4318" s="29"/>
      <c r="AQ4318" s="29"/>
      <c r="AR4318" s="29"/>
      <c r="AS4318" s="29"/>
      <c r="AT4318" s="29"/>
      <c r="AU4318" s="29"/>
      <c r="AV4318" s="29"/>
      <c r="AW4318" s="29"/>
      <c r="AX4318" s="29"/>
      <c r="AY4318" s="31"/>
      <c r="AZ4318" s="30"/>
      <c r="BA4318" s="35"/>
    </row>
    <row r="4319" spans="1:53" hidden="1" x14ac:dyDescent="0.25">
      <c r="A4319" s="27"/>
      <c r="B4319" s="27"/>
      <c r="C4319" s="27"/>
      <c r="D4319" s="27"/>
      <c r="E4319" s="27"/>
      <c r="F4319" s="27"/>
      <c r="G4319" s="27"/>
      <c r="H4319" s="27"/>
      <c r="I4319" s="27"/>
      <c r="J4319" s="27"/>
      <c r="K4319" s="27"/>
      <c r="L4319" s="27"/>
      <c r="M4319" s="42"/>
      <c r="N4319" s="42"/>
      <c r="O4319" s="42"/>
      <c r="P4319" s="42"/>
      <c r="Q4319" s="42"/>
      <c r="R4319" s="42"/>
      <c r="S4319" s="42"/>
      <c r="T4319" s="42"/>
      <c r="U4319" s="42"/>
      <c r="V4319" s="42"/>
      <c r="W4319" s="42"/>
      <c r="X4319" s="42"/>
      <c r="Y4319" s="41"/>
      <c r="Z4319" s="41"/>
      <c r="AA4319" s="43"/>
      <c r="AB4319" s="27"/>
      <c r="AC4319" s="27"/>
      <c r="AD4319" s="27"/>
      <c r="AE4319" s="44"/>
      <c r="AF4319" s="27"/>
      <c r="AG4319" s="28"/>
      <c r="AH4319" s="27"/>
      <c r="AI4319" s="27"/>
      <c r="AJ4319" s="27"/>
      <c r="AK4319" s="28"/>
      <c r="AL4319" s="29"/>
      <c r="AM4319" s="29"/>
      <c r="AN4319" s="29"/>
      <c r="AO4319" s="29"/>
      <c r="AP4319" s="29"/>
      <c r="AQ4319" s="29"/>
      <c r="AR4319" s="29"/>
      <c r="AS4319" s="29"/>
      <c r="AT4319" s="29"/>
      <c r="AU4319" s="29"/>
      <c r="AV4319" s="29"/>
      <c r="AW4319" s="29"/>
      <c r="AX4319" s="29"/>
      <c r="AY4319" s="31"/>
      <c r="AZ4319" s="30"/>
      <c r="BA4319" s="35"/>
    </row>
    <row r="4320" spans="1:53" hidden="1" x14ac:dyDescent="0.25">
      <c r="A4320" s="27"/>
      <c r="B4320" s="27"/>
      <c r="C4320" s="27"/>
      <c r="D4320" s="27"/>
      <c r="E4320" s="27"/>
      <c r="F4320" s="27"/>
      <c r="G4320" s="27"/>
      <c r="H4320" s="27"/>
      <c r="I4320" s="27"/>
      <c r="J4320" s="27"/>
      <c r="K4320" s="27"/>
      <c r="L4320" s="27"/>
      <c r="M4320" s="42"/>
      <c r="N4320" s="42"/>
      <c r="O4320" s="42"/>
      <c r="P4320" s="42"/>
      <c r="Q4320" s="42"/>
      <c r="R4320" s="42"/>
      <c r="S4320" s="42"/>
      <c r="T4320" s="42"/>
      <c r="U4320" s="42"/>
      <c r="V4320" s="42"/>
      <c r="W4320" s="42"/>
      <c r="X4320" s="42"/>
      <c r="Y4320" s="41"/>
      <c r="Z4320" s="41"/>
      <c r="AA4320" s="43"/>
      <c r="AB4320" s="27"/>
      <c r="AC4320" s="27"/>
      <c r="AD4320" s="27"/>
      <c r="AE4320" s="44"/>
      <c r="AF4320" s="27"/>
      <c r="AG4320" s="28"/>
      <c r="AH4320" s="27"/>
      <c r="AI4320" s="27"/>
      <c r="AJ4320" s="27"/>
      <c r="AK4320" s="28"/>
      <c r="AL4320" s="29"/>
      <c r="AM4320" s="29"/>
      <c r="AN4320" s="29"/>
      <c r="AO4320" s="29"/>
      <c r="AP4320" s="29"/>
      <c r="AQ4320" s="29"/>
      <c r="AR4320" s="29"/>
      <c r="AS4320" s="29"/>
      <c r="AT4320" s="29"/>
      <c r="AU4320" s="29"/>
      <c r="AV4320" s="29"/>
      <c r="AW4320" s="29"/>
      <c r="AX4320" s="29"/>
      <c r="AY4320" s="31"/>
      <c r="AZ4320" s="30"/>
      <c r="BA4320" s="35"/>
    </row>
    <row r="4321" spans="1:53" hidden="1" x14ac:dyDescent="0.25">
      <c r="A4321" s="27"/>
      <c r="B4321" s="27"/>
      <c r="C4321" s="27"/>
      <c r="D4321" s="27"/>
      <c r="E4321" s="27"/>
      <c r="F4321" s="27"/>
      <c r="G4321" s="27"/>
      <c r="H4321" s="27"/>
      <c r="I4321" s="27"/>
      <c r="J4321" s="27"/>
      <c r="K4321" s="27"/>
      <c r="L4321" s="27"/>
      <c r="M4321" s="42"/>
      <c r="N4321" s="42"/>
      <c r="O4321" s="42"/>
      <c r="P4321" s="42"/>
      <c r="Q4321" s="42"/>
      <c r="R4321" s="42"/>
      <c r="S4321" s="42"/>
      <c r="T4321" s="42"/>
      <c r="U4321" s="42"/>
      <c r="V4321" s="42"/>
      <c r="W4321" s="42"/>
      <c r="X4321" s="42"/>
      <c r="Y4321" s="41"/>
      <c r="Z4321" s="41"/>
      <c r="AA4321" s="43"/>
      <c r="AB4321" s="27"/>
      <c r="AC4321" s="27"/>
      <c r="AD4321" s="27"/>
      <c r="AE4321" s="44"/>
      <c r="AF4321" s="27"/>
      <c r="AG4321" s="28"/>
      <c r="AH4321" s="27"/>
      <c r="AI4321" s="27"/>
      <c r="AJ4321" s="27"/>
      <c r="AK4321" s="28"/>
      <c r="AL4321" s="29"/>
      <c r="AM4321" s="29"/>
      <c r="AN4321" s="29"/>
      <c r="AO4321" s="29"/>
      <c r="AP4321" s="29"/>
      <c r="AQ4321" s="29"/>
      <c r="AR4321" s="29"/>
      <c r="AS4321" s="29"/>
      <c r="AT4321" s="29"/>
      <c r="AU4321" s="29"/>
      <c r="AV4321" s="29"/>
      <c r="AW4321" s="29"/>
      <c r="AX4321" s="29"/>
      <c r="AY4321" s="31"/>
      <c r="AZ4321" s="30"/>
      <c r="BA4321" s="35"/>
    </row>
    <row r="4322" spans="1:53" hidden="1" x14ac:dyDescent="0.25">
      <c r="A4322" s="27"/>
      <c r="B4322" s="27"/>
      <c r="C4322" s="27"/>
      <c r="D4322" s="27"/>
      <c r="E4322" s="27"/>
      <c r="F4322" s="27"/>
      <c r="G4322" s="27"/>
      <c r="H4322" s="27"/>
      <c r="I4322" s="27"/>
      <c r="J4322" s="27"/>
      <c r="K4322" s="27"/>
      <c r="L4322" s="27"/>
      <c r="M4322" s="42"/>
      <c r="N4322" s="42"/>
      <c r="O4322" s="42"/>
      <c r="P4322" s="42"/>
      <c r="Q4322" s="42"/>
      <c r="R4322" s="42"/>
      <c r="S4322" s="42"/>
      <c r="T4322" s="42"/>
      <c r="U4322" s="42"/>
      <c r="V4322" s="42"/>
      <c r="W4322" s="42"/>
      <c r="X4322" s="42"/>
      <c r="Y4322" s="41"/>
      <c r="Z4322" s="41"/>
      <c r="AA4322" s="43"/>
      <c r="AB4322" s="27"/>
      <c r="AC4322" s="27"/>
      <c r="AD4322" s="27"/>
      <c r="AE4322" s="44"/>
      <c r="AF4322" s="27"/>
      <c r="AG4322" s="28"/>
      <c r="AH4322" s="27"/>
      <c r="AI4322" s="27"/>
      <c r="AJ4322" s="27"/>
      <c r="AK4322" s="28"/>
      <c r="AL4322" s="29"/>
      <c r="AM4322" s="29"/>
      <c r="AN4322" s="29"/>
      <c r="AO4322" s="29"/>
      <c r="AP4322" s="29"/>
      <c r="AQ4322" s="29"/>
      <c r="AR4322" s="29"/>
      <c r="AS4322" s="29"/>
      <c r="AT4322" s="29"/>
      <c r="AU4322" s="29"/>
      <c r="AV4322" s="29"/>
      <c r="AW4322" s="29"/>
      <c r="AX4322" s="29"/>
      <c r="AY4322" s="31"/>
      <c r="AZ4322" s="30"/>
      <c r="BA4322" s="35"/>
    </row>
    <row r="4323" spans="1:53" hidden="1" x14ac:dyDescent="0.25">
      <c r="A4323" s="27"/>
      <c r="B4323" s="27"/>
      <c r="C4323" s="27"/>
      <c r="D4323" s="27"/>
      <c r="E4323" s="27"/>
      <c r="F4323" s="27"/>
      <c r="G4323" s="27"/>
      <c r="H4323" s="27"/>
      <c r="I4323" s="27"/>
      <c r="J4323" s="27"/>
      <c r="K4323" s="27"/>
      <c r="L4323" s="27"/>
      <c r="M4323" s="42"/>
      <c r="N4323" s="42"/>
      <c r="O4323" s="42"/>
      <c r="P4323" s="42"/>
      <c r="Q4323" s="42"/>
      <c r="R4323" s="42"/>
      <c r="S4323" s="42"/>
      <c r="T4323" s="42"/>
      <c r="U4323" s="42"/>
      <c r="V4323" s="42"/>
      <c r="W4323" s="42"/>
      <c r="X4323" s="42"/>
      <c r="Y4323" s="41"/>
      <c r="Z4323" s="41"/>
      <c r="AA4323" s="43"/>
      <c r="AB4323" s="27"/>
      <c r="AC4323" s="27"/>
      <c r="AD4323" s="27"/>
      <c r="AE4323" s="44"/>
      <c r="AF4323" s="27"/>
      <c r="AG4323" s="28"/>
      <c r="AH4323" s="27"/>
      <c r="AI4323" s="27"/>
      <c r="AJ4323" s="27"/>
      <c r="AK4323" s="28"/>
      <c r="AL4323" s="29"/>
      <c r="AM4323" s="29"/>
      <c r="AN4323" s="29"/>
      <c r="AO4323" s="29"/>
      <c r="AP4323" s="29"/>
      <c r="AQ4323" s="29"/>
      <c r="AR4323" s="29"/>
      <c r="AS4323" s="29"/>
      <c r="AT4323" s="29"/>
      <c r="AU4323" s="29"/>
      <c r="AV4323" s="29"/>
      <c r="AW4323" s="29"/>
      <c r="AX4323" s="29"/>
      <c r="AY4323" s="31"/>
      <c r="AZ4323" s="30"/>
      <c r="BA4323" s="35"/>
    </row>
    <row r="4324" spans="1:53" hidden="1" x14ac:dyDescent="0.25">
      <c r="A4324" s="27"/>
      <c r="B4324" s="27"/>
      <c r="C4324" s="27"/>
      <c r="D4324" s="27"/>
      <c r="E4324" s="27"/>
      <c r="F4324" s="27"/>
      <c r="G4324" s="27"/>
      <c r="H4324" s="27"/>
      <c r="I4324" s="27"/>
      <c r="J4324" s="27"/>
      <c r="K4324" s="27"/>
      <c r="L4324" s="27"/>
      <c r="M4324" s="42"/>
      <c r="N4324" s="42"/>
      <c r="O4324" s="42"/>
      <c r="P4324" s="42"/>
      <c r="Q4324" s="42"/>
      <c r="R4324" s="42"/>
      <c r="S4324" s="42"/>
      <c r="T4324" s="42"/>
      <c r="U4324" s="42"/>
      <c r="V4324" s="42"/>
      <c r="W4324" s="42"/>
      <c r="X4324" s="42"/>
      <c r="Y4324" s="41"/>
      <c r="Z4324" s="41"/>
      <c r="AA4324" s="43"/>
      <c r="AB4324" s="27"/>
      <c r="AC4324" s="27"/>
      <c r="AD4324" s="27"/>
      <c r="AE4324" s="44"/>
      <c r="AF4324" s="27"/>
      <c r="AG4324" s="28"/>
      <c r="AH4324" s="27"/>
      <c r="AI4324" s="27"/>
      <c r="AJ4324" s="27"/>
      <c r="AK4324" s="28"/>
      <c r="AL4324" s="29"/>
      <c r="AM4324" s="29"/>
      <c r="AN4324" s="29"/>
      <c r="AO4324" s="29"/>
      <c r="AP4324" s="29"/>
      <c r="AQ4324" s="29"/>
      <c r="AR4324" s="29"/>
      <c r="AS4324" s="29"/>
      <c r="AT4324" s="29"/>
      <c r="AU4324" s="29"/>
      <c r="AV4324" s="29"/>
      <c r="AW4324" s="29"/>
      <c r="AX4324" s="29"/>
      <c r="AY4324" s="31"/>
      <c r="AZ4324" s="30"/>
      <c r="BA4324" s="35"/>
    </row>
    <row r="4325" spans="1:53" hidden="1" x14ac:dyDescent="0.25">
      <c r="A4325" s="27"/>
      <c r="B4325" s="27"/>
      <c r="C4325" s="27"/>
      <c r="D4325" s="27"/>
      <c r="E4325" s="27"/>
      <c r="F4325" s="27"/>
      <c r="G4325" s="27"/>
      <c r="H4325" s="27"/>
      <c r="I4325" s="27"/>
      <c r="J4325" s="27"/>
      <c r="K4325" s="27"/>
      <c r="L4325" s="27"/>
      <c r="M4325" s="42"/>
      <c r="N4325" s="42"/>
      <c r="O4325" s="42"/>
      <c r="P4325" s="42"/>
      <c r="Q4325" s="42"/>
      <c r="R4325" s="42"/>
      <c r="S4325" s="42"/>
      <c r="T4325" s="42"/>
      <c r="U4325" s="42"/>
      <c r="V4325" s="42"/>
      <c r="W4325" s="42"/>
      <c r="X4325" s="42"/>
      <c r="Y4325" s="41"/>
      <c r="Z4325" s="41"/>
      <c r="AA4325" s="43"/>
      <c r="AB4325" s="27"/>
      <c r="AC4325" s="27"/>
      <c r="AD4325" s="27"/>
      <c r="AE4325" s="44"/>
      <c r="AF4325" s="27"/>
      <c r="AG4325" s="28"/>
      <c r="AH4325" s="27"/>
      <c r="AI4325" s="27"/>
      <c r="AJ4325" s="27"/>
      <c r="AK4325" s="28"/>
      <c r="AL4325" s="29"/>
      <c r="AM4325" s="29"/>
      <c r="AN4325" s="29"/>
      <c r="AO4325" s="29"/>
      <c r="AP4325" s="29"/>
      <c r="AQ4325" s="29"/>
      <c r="AR4325" s="29"/>
      <c r="AS4325" s="29"/>
      <c r="AT4325" s="29"/>
      <c r="AU4325" s="29"/>
      <c r="AV4325" s="29"/>
      <c r="AW4325" s="29"/>
      <c r="AX4325" s="29"/>
      <c r="AY4325" s="31"/>
      <c r="AZ4325" s="30"/>
      <c r="BA4325" s="35"/>
    </row>
    <row r="4326" spans="1:53" hidden="1" x14ac:dyDescent="0.25">
      <c r="A4326" s="27"/>
      <c r="B4326" s="27"/>
      <c r="C4326" s="27"/>
      <c r="D4326" s="27"/>
      <c r="E4326" s="27"/>
      <c r="F4326" s="27"/>
      <c r="G4326" s="27"/>
      <c r="H4326" s="27"/>
      <c r="I4326" s="27"/>
      <c r="J4326" s="27"/>
      <c r="K4326" s="27"/>
      <c r="L4326" s="27"/>
      <c r="M4326" s="42"/>
      <c r="N4326" s="42"/>
      <c r="O4326" s="42"/>
      <c r="P4326" s="42"/>
      <c r="Q4326" s="42"/>
      <c r="R4326" s="42"/>
      <c r="S4326" s="42"/>
      <c r="T4326" s="42"/>
      <c r="U4326" s="42"/>
      <c r="V4326" s="42"/>
      <c r="W4326" s="42"/>
      <c r="X4326" s="42"/>
      <c r="Y4326" s="41"/>
      <c r="Z4326" s="41"/>
      <c r="AA4326" s="43"/>
      <c r="AB4326" s="27"/>
      <c r="AC4326" s="27"/>
      <c r="AD4326" s="27"/>
      <c r="AE4326" s="44"/>
      <c r="AF4326" s="27"/>
      <c r="AG4326" s="28"/>
      <c r="AH4326" s="27"/>
      <c r="AI4326" s="27"/>
      <c r="AJ4326" s="27"/>
      <c r="AK4326" s="28"/>
      <c r="AL4326" s="29"/>
      <c r="AM4326" s="29"/>
      <c r="AN4326" s="29"/>
      <c r="AO4326" s="29"/>
      <c r="AP4326" s="29"/>
      <c r="AQ4326" s="29"/>
      <c r="AR4326" s="29"/>
      <c r="AS4326" s="29"/>
      <c r="AT4326" s="29"/>
      <c r="AU4326" s="29"/>
      <c r="AV4326" s="29"/>
      <c r="AW4326" s="29"/>
      <c r="AX4326" s="29"/>
      <c r="AY4326" s="31"/>
      <c r="AZ4326" s="30"/>
      <c r="BA4326" s="35"/>
    </row>
    <row r="4327" spans="1:53" hidden="1" x14ac:dyDescent="0.25">
      <c r="A4327" s="27"/>
      <c r="B4327" s="27"/>
      <c r="C4327" s="27"/>
      <c r="D4327" s="27"/>
      <c r="E4327" s="27"/>
      <c r="F4327" s="27"/>
      <c r="G4327" s="27"/>
      <c r="H4327" s="27"/>
      <c r="I4327" s="27"/>
      <c r="J4327" s="27"/>
      <c r="K4327" s="27"/>
      <c r="L4327" s="27"/>
      <c r="M4327" s="42"/>
      <c r="N4327" s="42"/>
      <c r="O4327" s="42"/>
      <c r="P4327" s="42"/>
      <c r="Q4327" s="42"/>
      <c r="R4327" s="42"/>
      <c r="S4327" s="42"/>
      <c r="T4327" s="42"/>
      <c r="U4327" s="42"/>
      <c r="V4327" s="42"/>
      <c r="W4327" s="42"/>
      <c r="X4327" s="42"/>
      <c r="Y4327" s="41"/>
      <c r="Z4327" s="41"/>
      <c r="AA4327" s="43"/>
      <c r="AB4327" s="27"/>
      <c r="AC4327" s="27"/>
      <c r="AD4327" s="27"/>
      <c r="AE4327" s="44"/>
      <c r="AF4327" s="27"/>
      <c r="AG4327" s="28"/>
      <c r="AH4327" s="27"/>
      <c r="AI4327" s="27"/>
      <c r="AJ4327" s="27"/>
      <c r="AK4327" s="28"/>
      <c r="AL4327" s="29"/>
      <c r="AM4327" s="29"/>
      <c r="AN4327" s="29"/>
      <c r="AO4327" s="29"/>
      <c r="AP4327" s="29"/>
      <c r="AQ4327" s="29"/>
      <c r="AR4327" s="29"/>
      <c r="AS4327" s="29"/>
      <c r="AT4327" s="29"/>
      <c r="AU4327" s="29"/>
      <c r="AV4327" s="29"/>
      <c r="AW4327" s="29"/>
      <c r="AX4327" s="29"/>
      <c r="AY4327" s="31"/>
      <c r="AZ4327" s="30"/>
      <c r="BA4327" s="35"/>
    </row>
    <row r="4328" spans="1:53" hidden="1" x14ac:dyDescent="0.25">
      <c r="A4328" s="27"/>
      <c r="B4328" s="27"/>
      <c r="C4328" s="27"/>
      <c r="D4328" s="27"/>
      <c r="E4328" s="27"/>
      <c r="F4328" s="27"/>
      <c r="G4328" s="27"/>
      <c r="H4328" s="27"/>
      <c r="I4328" s="27"/>
      <c r="J4328" s="27"/>
      <c r="K4328" s="27"/>
      <c r="L4328" s="27"/>
      <c r="M4328" s="42"/>
      <c r="N4328" s="42"/>
      <c r="O4328" s="42"/>
      <c r="P4328" s="42"/>
      <c r="Q4328" s="42"/>
      <c r="R4328" s="42"/>
      <c r="S4328" s="42"/>
      <c r="T4328" s="42"/>
      <c r="U4328" s="42"/>
      <c r="V4328" s="42"/>
      <c r="W4328" s="42"/>
      <c r="X4328" s="42"/>
      <c r="Y4328" s="41"/>
      <c r="Z4328" s="41"/>
      <c r="AA4328" s="43"/>
      <c r="AB4328" s="27"/>
      <c r="AC4328" s="27"/>
      <c r="AD4328" s="27"/>
      <c r="AE4328" s="44"/>
      <c r="AF4328" s="27"/>
      <c r="AG4328" s="28"/>
      <c r="AH4328" s="27"/>
      <c r="AI4328" s="27"/>
      <c r="AJ4328" s="27"/>
      <c r="AK4328" s="28"/>
      <c r="AL4328" s="29"/>
      <c r="AM4328" s="29"/>
      <c r="AN4328" s="29"/>
      <c r="AO4328" s="29"/>
      <c r="AP4328" s="29"/>
      <c r="AQ4328" s="29"/>
      <c r="AR4328" s="29"/>
      <c r="AS4328" s="29"/>
      <c r="AT4328" s="29"/>
      <c r="AU4328" s="29"/>
      <c r="AV4328" s="29"/>
      <c r="AW4328" s="29"/>
      <c r="AX4328" s="29"/>
      <c r="AY4328" s="31"/>
      <c r="AZ4328" s="30"/>
      <c r="BA4328" s="35"/>
    </row>
    <row r="4329" spans="1:53" hidden="1" x14ac:dyDescent="0.25">
      <c r="A4329" s="27"/>
      <c r="B4329" s="27"/>
      <c r="C4329" s="27"/>
      <c r="D4329" s="27"/>
      <c r="E4329" s="27"/>
      <c r="F4329" s="27"/>
      <c r="G4329" s="27"/>
      <c r="H4329" s="27"/>
      <c r="I4329" s="27"/>
      <c r="J4329" s="27"/>
      <c r="K4329" s="27"/>
      <c r="L4329" s="27"/>
      <c r="M4329" s="42"/>
      <c r="N4329" s="42"/>
      <c r="O4329" s="42"/>
      <c r="P4329" s="42"/>
      <c r="Q4329" s="42"/>
      <c r="R4329" s="42"/>
      <c r="S4329" s="42"/>
      <c r="T4329" s="42"/>
      <c r="U4329" s="42"/>
      <c r="V4329" s="42"/>
      <c r="W4329" s="42"/>
      <c r="X4329" s="42"/>
      <c r="Y4329" s="41"/>
      <c r="Z4329" s="41"/>
      <c r="AA4329" s="43"/>
      <c r="AB4329" s="27"/>
      <c r="AC4329" s="27"/>
      <c r="AD4329" s="27"/>
      <c r="AE4329" s="44"/>
      <c r="AF4329" s="27"/>
      <c r="AG4329" s="28"/>
      <c r="AH4329" s="27"/>
      <c r="AI4329" s="27"/>
      <c r="AJ4329" s="27"/>
      <c r="AK4329" s="28"/>
      <c r="AL4329" s="29"/>
      <c r="AM4329" s="29"/>
      <c r="AN4329" s="29"/>
      <c r="AO4329" s="29"/>
      <c r="AP4329" s="29"/>
      <c r="AQ4329" s="29"/>
      <c r="AR4329" s="29"/>
      <c r="AS4329" s="29"/>
      <c r="AT4329" s="29"/>
      <c r="AU4329" s="29"/>
      <c r="AV4329" s="29"/>
      <c r="AW4329" s="29"/>
      <c r="AX4329" s="29"/>
      <c r="AY4329" s="31"/>
      <c r="AZ4329" s="30"/>
      <c r="BA4329" s="35"/>
    </row>
    <row r="4330" spans="1:53" hidden="1" x14ac:dyDescent="0.25">
      <c r="A4330" s="27"/>
      <c r="B4330" s="27"/>
      <c r="C4330" s="27"/>
      <c r="D4330" s="27"/>
      <c r="E4330" s="27"/>
      <c r="F4330" s="27"/>
      <c r="G4330" s="27"/>
      <c r="H4330" s="27"/>
      <c r="I4330" s="27"/>
      <c r="J4330" s="27"/>
      <c r="K4330" s="27"/>
      <c r="L4330" s="27"/>
      <c r="M4330" s="42"/>
      <c r="N4330" s="42"/>
      <c r="O4330" s="42"/>
      <c r="P4330" s="42"/>
      <c r="Q4330" s="42"/>
      <c r="R4330" s="42"/>
      <c r="S4330" s="42"/>
      <c r="T4330" s="42"/>
      <c r="U4330" s="42"/>
      <c r="V4330" s="42"/>
      <c r="W4330" s="42"/>
      <c r="X4330" s="42"/>
      <c r="Y4330" s="41"/>
      <c r="Z4330" s="41"/>
      <c r="AA4330" s="43"/>
      <c r="AB4330" s="27"/>
      <c r="AC4330" s="27"/>
      <c r="AD4330" s="27"/>
      <c r="AE4330" s="44"/>
      <c r="AF4330" s="27"/>
      <c r="AG4330" s="28"/>
      <c r="AH4330" s="27"/>
      <c r="AI4330" s="27"/>
      <c r="AJ4330" s="27"/>
      <c r="AK4330" s="28"/>
      <c r="AL4330" s="29"/>
      <c r="AM4330" s="29"/>
      <c r="AN4330" s="29"/>
      <c r="AO4330" s="29"/>
      <c r="AP4330" s="29"/>
      <c r="AQ4330" s="29"/>
      <c r="AR4330" s="29"/>
      <c r="AS4330" s="29"/>
      <c r="AT4330" s="29"/>
      <c r="AU4330" s="29"/>
      <c r="AV4330" s="29"/>
      <c r="AW4330" s="29"/>
      <c r="AX4330" s="29"/>
      <c r="AY4330" s="31"/>
      <c r="AZ4330" s="30"/>
      <c r="BA4330" s="35"/>
    </row>
    <row r="4331" spans="1:53" hidden="1" x14ac:dyDescent="0.25">
      <c r="A4331" s="27"/>
      <c r="B4331" s="27"/>
      <c r="C4331" s="27"/>
      <c r="D4331" s="27"/>
      <c r="E4331" s="27"/>
      <c r="F4331" s="27"/>
      <c r="G4331" s="27"/>
      <c r="H4331" s="27"/>
      <c r="I4331" s="27"/>
      <c r="J4331" s="27"/>
      <c r="K4331" s="27"/>
      <c r="L4331" s="27"/>
      <c r="M4331" s="42"/>
      <c r="N4331" s="42"/>
      <c r="O4331" s="42"/>
      <c r="P4331" s="42"/>
      <c r="Q4331" s="42"/>
      <c r="R4331" s="42"/>
      <c r="S4331" s="42"/>
      <c r="T4331" s="42"/>
      <c r="U4331" s="42"/>
      <c r="V4331" s="42"/>
      <c r="W4331" s="42"/>
      <c r="X4331" s="42"/>
      <c r="Y4331" s="41"/>
      <c r="Z4331" s="41"/>
      <c r="AA4331" s="43"/>
      <c r="AB4331" s="27"/>
      <c r="AC4331" s="27"/>
      <c r="AD4331" s="27"/>
      <c r="AE4331" s="44"/>
      <c r="AF4331" s="27"/>
      <c r="AG4331" s="28"/>
      <c r="AH4331" s="27"/>
      <c r="AI4331" s="27"/>
      <c r="AJ4331" s="27"/>
      <c r="AK4331" s="28"/>
      <c r="AL4331" s="29"/>
      <c r="AM4331" s="29"/>
      <c r="AN4331" s="29"/>
      <c r="AO4331" s="29"/>
      <c r="AP4331" s="29"/>
      <c r="AQ4331" s="29"/>
      <c r="AR4331" s="29"/>
      <c r="AS4331" s="29"/>
      <c r="AT4331" s="29"/>
      <c r="AU4331" s="29"/>
      <c r="AV4331" s="29"/>
      <c r="AW4331" s="29"/>
      <c r="AX4331" s="29"/>
      <c r="AY4331" s="31"/>
      <c r="AZ4331" s="30"/>
      <c r="BA4331" s="35"/>
    </row>
    <row r="4332" spans="1:53" hidden="1" x14ac:dyDescent="0.25">
      <c r="A4332" s="27"/>
      <c r="B4332" s="27"/>
      <c r="C4332" s="27"/>
      <c r="D4332" s="27"/>
      <c r="E4332" s="27"/>
      <c r="F4332" s="27"/>
      <c r="G4332" s="27"/>
      <c r="H4332" s="27"/>
      <c r="I4332" s="27"/>
      <c r="J4332" s="27"/>
      <c r="K4332" s="27"/>
      <c r="L4332" s="27"/>
      <c r="M4332" s="42"/>
      <c r="N4332" s="42"/>
      <c r="O4332" s="42"/>
      <c r="P4332" s="42"/>
      <c r="Q4332" s="42"/>
      <c r="R4332" s="42"/>
      <c r="S4332" s="42"/>
      <c r="T4332" s="42"/>
      <c r="U4332" s="42"/>
      <c r="V4332" s="42"/>
      <c r="W4332" s="42"/>
      <c r="X4332" s="42"/>
      <c r="Y4332" s="41"/>
      <c r="Z4332" s="41"/>
      <c r="AA4332" s="43"/>
      <c r="AB4332" s="27"/>
      <c r="AC4332" s="27"/>
      <c r="AD4332" s="27"/>
      <c r="AE4332" s="44"/>
      <c r="AF4332" s="27"/>
      <c r="AG4332" s="28"/>
      <c r="AH4332" s="27"/>
      <c r="AI4332" s="27"/>
      <c r="AJ4332" s="27"/>
      <c r="AK4332" s="28"/>
      <c r="AL4332" s="29"/>
      <c r="AM4332" s="29"/>
      <c r="AN4332" s="29"/>
      <c r="AO4332" s="29"/>
      <c r="AP4332" s="29"/>
      <c r="AQ4332" s="29"/>
      <c r="AR4332" s="29"/>
      <c r="AS4332" s="29"/>
      <c r="AT4332" s="29"/>
      <c r="AU4332" s="29"/>
      <c r="AV4332" s="29"/>
      <c r="AW4332" s="29"/>
      <c r="AX4332" s="29"/>
      <c r="AY4332" s="31"/>
      <c r="AZ4332" s="30"/>
      <c r="BA4332" s="35"/>
    </row>
    <row r="4333" spans="1:53" hidden="1" x14ac:dyDescent="0.25">
      <c r="A4333" s="27"/>
      <c r="B4333" s="27"/>
      <c r="C4333" s="27"/>
      <c r="D4333" s="27"/>
      <c r="E4333" s="27"/>
      <c r="F4333" s="27"/>
      <c r="G4333" s="27"/>
      <c r="H4333" s="27"/>
      <c r="I4333" s="27"/>
      <c r="J4333" s="27"/>
      <c r="K4333" s="27"/>
      <c r="L4333" s="27"/>
      <c r="M4333" s="42"/>
      <c r="N4333" s="42"/>
      <c r="O4333" s="42"/>
      <c r="P4333" s="42"/>
      <c r="Q4333" s="42"/>
      <c r="R4333" s="42"/>
      <c r="S4333" s="42"/>
      <c r="T4333" s="42"/>
      <c r="U4333" s="42"/>
      <c r="V4333" s="42"/>
      <c r="W4333" s="42"/>
      <c r="X4333" s="42"/>
      <c r="Y4333" s="41"/>
      <c r="Z4333" s="41"/>
      <c r="AA4333" s="43"/>
      <c r="AB4333" s="27"/>
      <c r="AC4333" s="27"/>
      <c r="AD4333" s="27"/>
      <c r="AE4333" s="44"/>
      <c r="AF4333" s="27"/>
      <c r="AG4333" s="28"/>
      <c r="AH4333" s="27"/>
      <c r="AI4333" s="27"/>
      <c r="AJ4333" s="27"/>
      <c r="AK4333" s="28"/>
      <c r="AL4333" s="29"/>
      <c r="AM4333" s="29"/>
      <c r="AN4333" s="29"/>
      <c r="AO4333" s="29"/>
      <c r="AP4333" s="29"/>
      <c r="AQ4333" s="29"/>
      <c r="AR4333" s="29"/>
      <c r="AS4333" s="29"/>
      <c r="AT4333" s="29"/>
      <c r="AU4333" s="29"/>
      <c r="AV4333" s="29"/>
      <c r="AW4333" s="29"/>
      <c r="AX4333" s="29"/>
      <c r="AY4333" s="31"/>
      <c r="AZ4333" s="30"/>
      <c r="BA4333" s="35"/>
    </row>
    <row r="4334" spans="1:53" hidden="1" x14ac:dyDescent="0.25">
      <c r="A4334" s="27"/>
      <c r="B4334" s="27"/>
      <c r="C4334" s="27"/>
      <c r="D4334" s="27"/>
      <c r="E4334" s="27"/>
      <c r="F4334" s="27"/>
      <c r="G4334" s="27"/>
      <c r="H4334" s="27"/>
      <c r="I4334" s="27"/>
      <c r="J4334" s="27"/>
      <c r="K4334" s="27"/>
      <c r="L4334" s="27"/>
      <c r="M4334" s="42"/>
      <c r="N4334" s="42"/>
      <c r="O4334" s="42"/>
      <c r="P4334" s="42"/>
      <c r="Q4334" s="42"/>
      <c r="R4334" s="42"/>
      <c r="S4334" s="42"/>
      <c r="T4334" s="42"/>
      <c r="U4334" s="42"/>
      <c r="V4334" s="42"/>
      <c r="W4334" s="42"/>
      <c r="X4334" s="42"/>
      <c r="Y4334" s="41"/>
      <c r="Z4334" s="41"/>
      <c r="AA4334" s="43"/>
      <c r="AB4334" s="27"/>
      <c r="AC4334" s="27"/>
      <c r="AD4334" s="27"/>
      <c r="AE4334" s="44"/>
      <c r="AF4334" s="27"/>
      <c r="AG4334" s="28"/>
      <c r="AH4334" s="27"/>
      <c r="AI4334" s="27"/>
      <c r="AJ4334" s="27"/>
      <c r="AK4334" s="28"/>
      <c r="AL4334" s="29"/>
      <c r="AM4334" s="29"/>
      <c r="AN4334" s="29"/>
      <c r="AO4334" s="29"/>
      <c r="AP4334" s="29"/>
      <c r="AQ4334" s="29"/>
      <c r="AR4334" s="29"/>
      <c r="AS4334" s="29"/>
      <c r="AT4334" s="29"/>
      <c r="AU4334" s="29"/>
      <c r="AV4334" s="29"/>
      <c r="AW4334" s="29"/>
      <c r="AX4334" s="29"/>
      <c r="AY4334" s="31"/>
      <c r="AZ4334" s="30"/>
      <c r="BA4334" s="35"/>
    </row>
    <row r="4335" spans="1:53" hidden="1" x14ac:dyDescent="0.25">
      <c r="A4335" s="27"/>
      <c r="B4335" s="27"/>
      <c r="C4335" s="27"/>
      <c r="D4335" s="27"/>
      <c r="E4335" s="27"/>
      <c r="F4335" s="27"/>
      <c r="G4335" s="27"/>
      <c r="H4335" s="27"/>
      <c r="I4335" s="27"/>
      <c r="J4335" s="27"/>
      <c r="K4335" s="27"/>
      <c r="L4335" s="27"/>
      <c r="M4335" s="42"/>
      <c r="N4335" s="42"/>
      <c r="O4335" s="42"/>
      <c r="P4335" s="42"/>
      <c r="Q4335" s="42"/>
      <c r="R4335" s="42"/>
      <c r="S4335" s="42"/>
      <c r="T4335" s="42"/>
      <c r="U4335" s="42"/>
      <c r="V4335" s="42"/>
      <c r="W4335" s="42"/>
      <c r="X4335" s="42"/>
      <c r="Y4335" s="41"/>
      <c r="Z4335" s="41"/>
      <c r="AA4335" s="43"/>
      <c r="AB4335" s="27"/>
      <c r="AC4335" s="27"/>
      <c r="AD4335" s="27"/>
      <c r="AE4335" s="44"/>
      <c r="AF4335" s="27"/>
      <c r="AG4335" s="28"/>
      <c r="AH4335" s="27"/>
      <c r="AI4335" s="27"/>
      <c r="AJ4335" s="27"/>
      <c r="AK4335" s="28"/>
      <c r="AL4335" s="29"/>
      <c r="AM4335" s="29"/>
      <c r="AN4335" s="29"/>
      <c r="AO4335" s="29"/>
      <c r="AP4335" s="29"/>
      <c r="AQ4335" s="29"/>
      <c r="AR4335" s="29"/>
      <c r="AS4335" s="29"/>
      <c r="AT4335" s="29"/>
      <c r="AU4335" s="29"/>
      <c r="AV4335" s="29"/>
      <c r="AW4335" s="29"/>
      <c r="AX4335" s="29"/>
      <c r="AY4335" s="31"/>
      <c r="AZ4335" s="30"/>
      <c r="BA4335" s="35"/>
    </row>
    <row r="4336" spans="1:53" hidden="1" x14ac:dyDescent="0.25">
      <c r="A4336" s="27"/>
      <c r="B4336" s="27"/>
      <c r="C4336" s="27"/>
      <c r="D4336" s="27"/>
      <c r="E4336" s="27"/>
      <c r="F4336" s="27"/>
      <c r="G4336" s="27"/>
      <c r="H4336" s="27"/>
      <c r="I4336" s="27"/>
      <c r="J4336" s="27"/>
      <c r="K4336" s="27"/>
      <c r="L4336" s="27"/>
      <c r="M4336" s="42"/>
      <c r="N4336" s="42"/>
      <c r="O4336" s="42"/>
      <c r="P4336" s="42"/>
      <c r="Q4336" s="42"/>
      <c r="R4336" s="42"/>
      <c r="S4336" s="42"/>
      <c r="T4336" s="42"/>
      <c r="U4336" s="42"/>
      <c r="V4336" s="42"/>
      <c r="W4336" s="42"/>
      <c r="X4336" s="42"/>
      <c r="Y4336" s="41"/>
      <c r="Z4336" s="41"/>
      <c r="AA4336" s="43"/>
      <c r="AB4336" s="27"/>
      <c r="AC4336" s="27"/>
      <c r="AD4336" s="27"/>
      <c r="AE4336" s="44"/>
      <c r="AF4336" s="27"/>
      <c r="AG4336" s="28"/>
      <c r="AH4336" s="27"/>
      <c r="AI4336" s="27"/>
      <c r="AJ4336" s="27"/>
      <c r="AK4336" s="28"/>
      <c r="AL4336" s="29"/>
      <c r="AM4336" s="29"/>
      <c r="AN4336" s="29"/>
      <c r="AO4336" s="29"/>
      <c r="AP4336" s="29"/>
      <c r="AQ4336" s="29"/>
      <c r="AR4336" s="29"/>
      <c r="AS4336" s="29"/>
      <c r="AT4336" s="29"/>
      <c r="AU4336" s="29"/>
      <c r="AV4336" s="29"/>
      <c r="AW4336" s="29"/>
      <c r="AX4336" s="29"/>
      <c r="AY4336" s="31"/>
      <c r="AZ4336" s="30"/>
      <c r="BA4336" s="35"/>
    </row>
    <row r="4337" spans="1:53" hidden="1" x14ac:dyDescent="0.25">
      <c r="A4337" s="27"/>
      <c r="B4337" s="27"/>
      <c r="C4337" s="27"/>
      <c r="D4337" s="27"/>
      <c r="E4337" s="27"/>
      <c r="F4337" s="27"/>
      <c r="G4337" s="27"/>
      <c r="H4337" s="27"/>
      <c r="I4337" s="27"/>
      <c r="J4337" s="27"/>
      <c r="K4337" s="27"/>
      <c r="L4337" s="27"/>
      <c r="M4337" s="42"/>
      <c r="N4337" s="42"/>
      <c r="O4337" s="42"/>
      <c r="P4337" s="42"/>
      <c r="Q4337" s="42"/>
      <c r="R4337" s="42"/>
      <c r="S4337" s="42"/>
      <c r="T4337" s="42"/>
      <c r="U4337" s="42"/>
      <c r="V4337" s="42"/>
      <c r="W4337" s="42"/>
      <c r="X4337" s="42"/>
      <c r="Y4337" s="41"/>
      <c r="Z4337" s="41"/>
      <c r="AA4337" s="43"/>
      <c r="AB4337" s="27"/>
      <c r="AC4337" s="27"/>
      <c r="AD4337" s="27"/>
      <c r="AE4337" s="44"/>
      <c r="AF4337" s="27"/>
      <c r="AG4337" s="28"/>
      <c r="AH4337" s="27"/>
      <c r="AI4337" s="27"/>
      <c r="AJ4337" s="27"/>
      <c r="AK4337" s="28"/>
      <c r="AL4337" s="29"/>
      <c r="AM4337" s="29"/>
      <c r="AN4337" s="29"/>
      <c r="AO4337" s="29"/>
      <c r="AP4337" s="29"/>
      <c r="AQ4337" s="29"/>
      <c r="AR4337" s="29"/>
      <c r="AS4337" s="29"/>
      <c r="AT4337" s="29"/>
      <c r="AU4337" s="29"/>
      <c r="AV4337" s="29"/>
      <c r="AW4337" s="29"/>
      <c r="AX4337" s="29"/>
      <c r="AY4337" s="31"/>
      <c r="AZ4337" s="30"/>
      <c r="BA4337" s="35"/>
    </row>
    <row r="4338" spans="1:53" hidden="1" x14ac:dyDescent="0.25">
      <c r="A4338" s="27"/>
      <c r="B4338" s="27"/>
      <c r="C4338" s="27"/>
      <c r="D4338" s="27"/>
      <c r="E4338" s="27"/>
      <c r="F4338" s="27"/>
      <c r="G4338" s="27"/>
      <c r="H4338" s="27"/>
      <c r="I4338" s="27"/>
      <c r="J4338" s="27"/>
      <c r="K4338" s="27"/>
      <c r="L4338" s="27"/>
      <c r="M4338" s="42"/>
      <c r="N4338" s="42"/>
      <c r="O4338" s="42"/>
      <c r="P4338" s="42"/>
      <c r="Q4338" s="42"/>
      <c r="R4338" s="42"/>
      <c r="S4338" s="42"/>
      <c r="T4338" s="42"/>
      <c r="U4338" s="42"/>
      <c r="V4338" s="42"/>
      <c r="W4338" s="42"/>
      <c r="X4338" s="42"/>
      <c r="Y4338" s="41"/>
      <c r="Z4338" s="41"/>
      <c r="AA4338" s="43"/>
      <c r="AB4338" s="27"/>
      <c r="AC4338" s="27"/>
      <c r="AD4338" s="27"/>
      <c r="AE4338" s="44"/>
      <c r="AF4338" s="27"/>
      <c r="AG4338" s="28"/>
      <c r="AH4338" s="27"/>
      <c r="AI4338" s="27"/>
      <c r="AJ4338" s="27"/>
      <c r="AK4338" s="28"/>
      <c r="AL4338" s="29"/>
      <c r="AM4338" s="29"/>
      <c r="AN4338" s="29"/>
      <c r="AO4338" s="29"/>
      <c r="AP4338" s="29"/>
      <c r="AQ4338" s="29"/>
      <c r="AR4338" s="29"/>
      <c r="AS4338" s="29"/>
      <c r="AT4338" s="29"/>
      <c r="AU4338" s="29"/>
      <c r="AV4338" s="29"/>
      <c r="AW4338" s="29"/>
      <c r="AX4338" s="29"/>
      <c r="AY4338" s="31"/>
      <c r="AZ4338" s="30"/>
      <c r="BA4338" s="35"/>
    </row>
    <row r="4339" spans="1:53" hidden="1" x14ac:dyDescent="0.25">
      <c r="A4339" s="27"/>
      <c r="B4339" s="27"/>
      <c r="C4339" s="27"/>
      <c r="D4339" s="27"/>
      <c r="E4339" s="27"/>
      <c r="F4339" s="27"/>
      <c r="G4339" s="27"/>
      <c r="H4339" s="27"/>
      <c r="I4339" s="27"/>
      <c r="J4339" s="27"/>
      <c r="K4339" s="27"/>
      <c r="L4339" s="27"/>
      <c r="M4339" s="42"/>
      <c r="N4339" s="42"/>
      <c r="O4339" s="42"/>
      <c r="P4339" s="42"/>
      <c r="Q4339" s="42"/>
      <c r="R4339" s="42"/>
      <c r="S4339" s="42"/>
      <c r="T4339" s="42"/>
      <c r="U4339" s="42"/>
      <c r="V4339" s="42"/>
      <c r="W4339" s="42"/>
      <c r="X4339" s="42"/>
      <c r="Y4339" s="41"/>
      <c r="Z4339" s="41"/>
      <c r="AA4339" s="43"/>
      <c r="AB4339" s="27"/>
      <c r="AC4339" s="27"/>
      <c r="AD4339" s="27"/>
      <c r="AE4339" s="44"/>
      <c r="AF4339" s="27"/>
      <c r="AG4339" s="28"/>
      <c r="AH4339" s="27"/>
      <c r="AI4339" s="27"/>
      <c r="AJ4339" s="27"/>
      <c r="AK4339" s="28"/>
      <c r="AL4339" s="29"/>
      <c r="AM4339" s="29"/>
      <c r="AN4339" s="29"/>
      <c r="AO4339" s="29"/>
      <c r="AP4339" s="29"/>
      <c r="AQ4339" s="29"/>
      <c r="AR4339" s="29"/>
      <c r="AS4339" s="29"/>
      <c r="AT4339" s="29"/>
      <c r="AU4339" s="29"/>
      <c r="AV4339" s="29"/>
      <c r="AW4339" s="29"/>
      <c r="AX4339" s="29"/>
      <c r="AY4339" s="31"/>
      <c r="AZ4339" s="30"/>
      <c r="BA4339" s="35"/>
    </row>
    <row r="4340" spans="1:53" hidden="1" x14ac:dyDescent="0.25">
      <c r="A4340" s="27"/>
      <c r="B4340" s="27"/>
      <c r="C4340" s="27"/>
      <c r="D4340" s="27"/>
      <c r="E4340" s="27"/>
      <c r="F4340" s="27"/>
      <c r="G4340" s="27"/>
      <c r="H4340" s="27"/>
      <c r="I4340" s="27"/>
      <c r="J4340" s="27"/>
      <c r="K4340" s="27"/>
      <c r="L4340" s="27"/>
      <c r="M4340" s="42"/>
      <c r="N4340" s="42"/>
      <c r="O4340" s="42"/>
      <c r="P4340" s="42"/>
      <c r="Q4340" s="42"/>
      <c r="R4340" s="42"/>
      <c r="S4340" s="42"/>
      <c r="T4340" s="42"/>
      <c r="U4340" s="42"/>
      <c r="V4340" s="42"/>
      <c r="W4340" s="42"/>
      <c r="X4340" s="42"/>
      <c r="Y4340" s="41"/>
      <c r="Z4340" s="41"/>
      <c r="AA4340" s="43"/>
      <c r="AB4340" s="27"/>
      <c r="AC4340" s="27"/>
      <c r="AD4340" s="27"/>
      <c r="AE4340" s="44"/>
      <c r="AF4340" s="27"/>
      <c r="AG4340" s="28"/>
      <c r="AH4340" s="27"/>
      <c r="AI4340" s="27"/>
      <c r="AJ4340" s="27"/>
      <c r="AK4340" s="28"/>
      <c r="AL4340" s="29"/>
      <c r="AM4340" s="29"/>
      <c r="AN4340" s="29"/>
      <c r="AO4340" s="29"/>
      <c r="AP4340" s="29"/>
      <c r="AQ4340" s="29"/>
      <c r="AR4340" s="29"/>
      <c r="AS4340" s="29"/>
      <c r="AT4340" s="29"/>
      <c r="AU4340" s="29"/>
      <c r="AV4340" s="29"/>
      <c r="AW4340" s="29"/>
      <c r="AX4340" s="29"/>
      <c r="AY4340" s="31"/>
      <c r="AZ4340" s="30"/>
      <c r="BA4340" s="35"/>
    </row>
    <row r="4341" spans="1:53" hidden="1" x14ac:dyDescent="0.25">
      <c r="A4341" s="27"/>
      <c r="B4341" s="27"/>
      <c r="C4341" s="27"/>
      <c r="D4341" s="27"/>
      <c r="E4341" s="27"/>
      <c r="F4341" s="27"/>
      <c r="G4341" s="27"/>
      <c r="H4341" s="27"/>
      <c r="I4341" s="27"/>
      <c r="J4341" s="27"/>
      <c r="K4341" s="27"/>
      <c r="L4341" s="27"/>
      <c r="M4341" s="42"/>
      <c r="N4341" s="42"/>
      <c r="O4341" s="42"/>
      <c r="P4341" s="42"/>
      <c r="Q4341" s="42"/>
      <c r="R4341" s="42"/>
      <c r="S4341" s="42"/>
      <c r="T4341" s="42"/>
      <c r="U4341" s="42"/>
      <c r="V4341" s="42"/>
      <c r="W4341" s="42"/>
      <c r="X4341" s="42"/>
      <c r="Y4341" s="41"/>
      <c r="Z4341" s="41"/>
      <c r="AA4341" s="43"/>
      <c r="AB4341" s="27"/>
      <c r="AC4341" s="27"/>
      <c r="AD4341" s="27"/>
      <c r="AE4341" s="44"/>
      <c r="AF4341" s="27"/>
      <c r="AG4341" s="28"/>
      <c r="AH4341" s="27"/>
      <c r="AI4341" s="27"/>
      <c r="AJ4341" s="27"/>
      <c r="AK4341" s="28"/>
      <c r="AL4341" s="29"/>
      <c r="AM4341" s="29"/>
      <c r="AN4341" s="29"/>
      <c r="AO4341" s="29"/>
      <c r="AP4341" s="29"/>
      <c r="AQ4341" s="29"/>
      <c r="AR4341" s="29"/>
      <c r="AS4341" s="29"/>
      <c r="AT4341" s="29"/>
      <c r="AU4341" s="29"/>
      <c r="AV4341" s="29"/>
      <c r="AW4341" s="29"/>
      <c r="AX4341" s="29"/>
      <c r="AY4341" s="31"/>
      <c r="AZ4341" s="30"/>
      <c r="BA4341" s="35"/>
    </row>
    <row r="4342" spans="1:53" hidden="1" x14ac:dyDescent="0.25">
      <c r="A4342" s="27"/>
      <c r="B4342" s="27"/>
      <c r="C4342" s="27"/>
      <c r="D4342" s="27"/>
      <c r="E4342" s="27"/>
      <c r="F4342" s="27"/>
      <c r="G4342" s="27"/>
      <c r="H4342" s="27"/>
      <c r="I4342" s="27"/>
      <c r="J4342" s="27"/>
      <c r="K4342" s="27"/>
      <c r="L4342" s="27"/>
      <c r="M4342" s="42"/>
      <c r="N4342" s="42"/>
      <c r="O4342" s="42"/>
      <c r="P4342" s="42"/>
      <c r="Q4342" s="42"/>
      <c r="R4342" s="42"/>
      <c r="S4342" s="42"/>
      <c r="T4342" s="42"/>
      <c r="U4342" s="42"/>
      <c r="V4342" s="42"/>
      <c r="W4342" s="42"/>
      <c r="X4342" s="42"/>
      <c r="Y4342" s="41"/>
      <c r="Z4342" s="41"/>
      <c r="AA4342" s="43"/>
      <c r="AB4342" s="27"/>
      <c r="AC4342" s="27"/>
      <c r="AD4342" s="27"/>
      <c r="AE4342" s="44"/>
      <c r="AF4342" s="27"/>
      <c r="AG4342" s="28"/>
      <c r="AH4342" s="27"/>
      <c r="AI4342" s="27"/>
      <c r="AJ4342" s="27"/>
      <c r="AK4342" s="28"/>
      <c r="AL4342" s="29"/>
      <c r="AM4342" s="29"/>
      <c r="AN4342" s="29"/>
      <c r="AO4342" s="29"/>
      <c r="AP4342" s="29"/>
      <c r="AQ4342" s="29"/>
      <c r="AR4342" s="29"/>
      <c r="AS4342" s="29"/>
      <c r="AT4342" s="29"/>
      <c r="AU4342" s="29"/>
      <c r="AV4342" s="29"/>
      <c r="AW4342" s="29"/>
      <c r="AX4342" s="29"/>
      <c r="AY4342" s="31"/>
      <c r="AZ4342" s="30"/>
      <c r="BA4342" s="35"/>
    </row>
    <row r="4343" spans="1:53" hidden="1" x14ac:dyDescent="0.25">
      <c r="A4343" s="27"/>
      <c r="B4343" s="27"/>
      <c r="C4343" s="27"/>
      <c r="D4343" s="27"/>
      <c r="E4343" s="27"/>
      <c r="F4343" s="27"/>
      <c r="G4343" s="27"/>
      <c r="H4343" s="27"/>
      <c r="I4343" s="27"/>
      <c r="J4343" s="27"/>
      <c r="K4343" s="27"/>
      <c r="L4343" s="27"/>
      <c r="M4343" s="42"/>
      <c r="N4343" s="42"/>
      <c r="O4343" s="42"/>
      <c r="P4343" s="42"/>
      <c r="Q4343" s="42"/>
      <c r="R4343" s="42"/>
      <c r="S4343" s="42"/>
      <c r="T4343" s="42"/>
      <c r="U4343" s="42"/>
      <c r="V4343" s="42"/>
      <c r="W4343" s="42"/>
      <c r="X4343" s="42"/>
      <c r="Y4343" s="41"/>
      <c r="Z4343" s="41"/>
      <c r="AA4343" s="43"/>
      <c r="AB4343" s="27"/>
      <c r="AC4343" s="27"/>
      <c r="AD4343" s="27"/>
      <c r="AE4343" s="44"/>
      <c r="AF4343" s="27"/>
      <c r="AG4343" s="28"/>
      <c r="AH4343" s="27"/>
      <c r="AI4343" s="27"/>
      <c r="AJ4343" s="27"/>
      <c r="AK4343" s="28"/>
      <c r="AL4343" s="29"/>
      <c r="AM4343" s="29"/>
      <c r="AN4343" s="29"/>
      <c r="AO4343" s="29"/>
      <c r="AP4343" s="29"/>
      <c r="AQ4343" s="29"/>
      <c r="AR4343" s="29"/>
      <c r="AS4343" s="29"/>
      <c r="AT4343" s="29"/>
      <c r="AU4343" s="29"/>
      <c r="AV4343" s="29"/>
      <c r="AW4343" s="29"/>
      <c r="AX4343" s="29"/>
      <c r="AY4343" s="31"/>
      <c r="AZ4343" s="30"/>
      <c r="BA4343" s="35"/>
    </row>
    <row r="4344" spans="1:53" hidden="1" x14ac:dyDescent="0.25">
      <c r="A4344" s="27"/>
      <c r="B4344" s="27"/>
      <c r="C4344" s="27"/>
      <c r="D4344" s="27"/>
      <c r="E4344" s="27"/>
      <c r="F4344" s="27"/>
      <c r="G4344" s="27"/>
      <c r="H4344" s="27"/>
      <c r="I4344" s="27"/>
      <c r="J4344" s="27"/>
      <c r="K4344" s="27"/>
      <c r="L4344" s="27"/>
      <c r="M4344" s="42"/>
      <c r="N4344" s="42"/>
      <c r="O4344" s="42"/>
      <c r="P4344" s="42"/>
      <c r="Q4344" s="42"/>
      <c r="R4344" s="42"/>
      <c r="S4344" s="42"/>
      <c r="T4344" s="42"/>
      <c r="U4344" s="42"/>
      <c r="V4344" s="42"/>
      <c r="W4344" s="42"/>
      <c r="X4344" s="42"/>
      <c r="Y4344" s="41"/>
      <c r="Z4344" s="41"/>
      <c r="AA4344" s="43"/>
      <c r="AB4344" s="27"/>
      <c r="AC4344" s="27"/>
      <c r="AD4344" s="27"/>
      <c r="AE4344" s="44"/>
      <c r="AF4344" s="27"/>
      <c r="AG4344" s="28"/>
      <c r="AH4344" s="27"/>
      <c r="AI4344" s="27"/>
      <c r="AJ4344" s="27"/>
      <c r="AK4344" s="28"/>
      <c r="AL4344" s="29"/>
      <c r="AM4344" s="29"/>
      <c r="AN4344" s="29"/>
      <c r="AO4344" s="29"/>
      <c r="AP4344" s="29"/>
      <c r="AQ4344" s="29"/>
      <c r="AR4344" s="29"/>
      <c r="AS4344" s="29"/>
      <c r="AT4344" s="29"/>
      <c r="AU4344" s="29"/>
      <c r="AV4344" s="29"/>
      <c r="AW4344" s="29"/>
      <c r="AX4344" s="29"/>
      <c r="AY4344" s="31"/>
      <c r="AZ4344" s="30"/>
      <c r="BA4344" s="35"/>
    </row>
    <row r="4345" spans="1:53" hidden="1" x14ac:dyDescent="0.25">
      <c r="A4345" s="27"/>
      <c r="B4345" s="27"/>
      <c r="C4345" s="27"/>
      <c r="D4345" s="27"/>
      <c r="E4345" s="27"/>
      <c r="F4345" s="27"/>
      <c r="G4345" s="27"/>
      <c r="H4345" s="27"/>
      <c r="I4345" s="27"/>
      <c r="J4345" s="27"/>
      <c r="K4345" s="27"/>
      <c r="L4345" s="27"/>
      <c r="M4345" s="42"/>
      <c r="N4345" s="42"/>
      <c r="O4345" s="42"/>
      <c r="P4345" s="42"/>
      <c r="Q4345" s="42"/>
      <c r="R4345" s="42"/>
      <c r="S4345" s="42"/>
      <c r="T4345" s="42"/>
      <c r="U4345" s="42"/>
      <c r="V4345" s="42"/>
      <c r="W4345" s="42"/>
      <c r="X4345" s="42"/>
      <c r="Y4345" s="41"/>
      <c r="Z4345" s="41"/>
      <c r="AA4345" s="43"/>
      <c r="AB4345" s="27"/>
      <c r="AC4345" s="27"/>
      <c r="AD4345" s="27"/>
      <c r="AE4345" s="44"/>
      <c r="AF4345" s="27"/>
      <c r="AG4345" s="28"/>
      <c r="AH4345" s="27"/>
      <c r="AI4345" s="27"/>
      <c r="AJ4345" s="27"/>
      <c r="AK4345" s="28"/>
      <c r="AL4345" s="29"/>
      <c r="AM4345" s="29"/>
      <c r="AN4345" s="29"/>
      <c r="AO4345" s="29"/>
      <c r="AP4345" s="29"/>
      <c r="AQ4345" s="29"/>
      <c r="AR4345" s="29"/>
      <c r="AS4345" s="29"/>
      <c r="AT4345" s="29"/>
      <c r="AU4345" s="29"/>
      <c r="AV4345" s="29"/>
      <c r="AW4345" s="29"/>
      <c r="AX4345" s="29"/>
      <c r="AY4345" s="31"/>
      <c r="AZ4345" s="30"/>
      <c r="BA4345" s="35"/>
    </row>
    <row r="4346" spans="1:53" hidden="1" x14ac:dyDescent="0.25">
      <c r="A4346" s="27"/>
      <c r="B4346" s="27"/>
      <c r="C4346" s="27"/>
      <c r="D4346" s="27"/>
      <c r="E4346" s="27"/>
      <c r="F4346" s="27"/>
      <c r="G4346" s="27"/>
      <c r="H4346" s="27"/>
      <c r="I4346" s="27"/>
      <c r="J4346" s="27"/>
      <c r="K4346" s="27"/>
      <c r="L4346" s="27"/>
      <c r="M4346" s="42"/>
      <c r="N4346" s="42"/>
      <c r="O4346" s="42"/>
      <c r="P4346" s="42"/>
      <c r="Q4346" s="42"/>
      <c r="R4346" s="42"/>
      <c r="S4346" s="42"/>
      <c r="T4346" s="42"/>
      <c r="U4346" s="42"/>
      <c r="V4346" s="42"/>
      <c r="W4346" s="42"/>
      <c r="X4346" s="42"/>
      <c r="Y4346" s="41"/>
      <c r="Z4346" s="41"/>
      <c r="AA4346" s="43"/>
      <c r="AB4346" s="27"/>
      <c r="AC4346" s="27"/>
      <c r="AD4346" s="27"/>
      <c r="AE4346" s="44"/>
      <c r="AF4346" s="27"/>
      <c r="AG4346" s="28"/>
      <c r="AH4346" s="27"/>
      <c r="AI4346" s="27"/>
      <c r="AJ4346" s="27"/>
      <c r="AK4346" s="28"/>
      <c r="AL4346" s="29"/>
      <c r="AM4346" s="29"/>
      <c r="AN4346" s="29"/>
      <c r="AO4346" s="29"/>
      <c r="AP4346" s="29"/>
      <c r="AQ4346" s="29"/>
      <c r="AR4346" s="29"/>
      <c r="AS4346" s="29"/>
      <c r="AT4346" s="29"/>
      <c r="AU4346" s="29"/>
      <c r="AV4346" s="29"/>
      <c r="AW4346" s="29"/>
      <c r="AX4346" s="29"/>
      <c r="AY4346" s="31"/>
      <c r="AZ4346" s="30"/>
      <c r="BA4346" s="35"/>
    </row>
    <row r="4347" spans="1:53" hidden="1" x14ac:dyDescent="0.25">
      <c r="A4347" s="27"/>
      <c r="B4347" s="27"/>
      <c r="C4347" s="27"/>
      <c r="D4347" s="27"/>
      <c r="E4347" s="27"/>
      <c r="F4347" s="27"/>
      <c r="G4347" s="27"/>
      <c r="H4347" s="27"/>
      <c r="I4347" s="27"/>
      <c r="J4347" s="27"/>
      <c r="K4347" s="27"/>
      <c r="L4347" s="27"/>
      <c r="M4347" s="42"/>
      <c r="N4347" s="42"/>
      <c r="O4347" s="42"/>
      <c r="P4347" s="42"/>
      <c r="Q4347" s="42"/>
      <c r="R4347" s="42"/>
      <c r="S4347" s="42"/>
      <c r="T4347" s="42"/>
      <c r="U4347" s="42"/>
      <c r="V4347" s="42"/>
      <c r="W4347" s="42"/>
      <c r="X4347" s="42"/>
      <c r="Y4347" s="41"/>
      <c r="Z4347" s="41"/>
      <c r="AA4347" s="43"/>
      <c r="AB4347" s="27"/>
      <c r="AC4347" s="27"/>
      <c r="AD4347" s="27"/>
      <c r="AE4347" s="44"/>
      <c r="AF4347" s="27"/>
      <c r="AG4347" s="28"/>
      <c r="AH4347" s="27"/>
      <c r="AI4347" s="27"/>
      <c r="AJ4347" s="27"/>
      <c r="AK4347" s="28"/>
      <c r="AL4347" s="29"/>
      <c r="AM4347" s="29"/>
      <c r="AN4347" s="29"/>
      <c r="AO4347" s="29"/>
      <c r="AP4347" s="29"/>
      <c r="AQ4347" s="29"/>
      <c r="AR4347" s="29"/>
      <c r="AS4347" s="29"/>
      <c r="AT4347" s="29"/>
      <c r="AU4347" s="29"/>
      <c r="AV4347" s="29"/>
      <c r="AW4347" s="29"/>
      <c r="AX4347" s="29"/>
      <c r="AY4347" s="31"/>
      <c r="AZ4347" s="30"/>
      <c r="BA4347" s="35"/>
    </row>
    <row r="4348" spans="1:53" hidden="1" x14ac:dyDescent="0.25">
      <c r="A4348" s="27"/>
      <c r="B4348" s="27"/>
      <c r="C4348" s="27"/>
      <c r="D4348" s="27"/>
      <c r="E4348" s="27"/>
      <c r="F4348" s="27"/>
      <c r="G4348" s="27"/>
      <c r="H4348" s="27"/>
      <c r="I4348" s="27"/>
      <c r="J4348" s="27"/>
      <c r="K4348" s="27"/>
      <c r="L4348" s="27"/>
      <c r="M4348" s="42"/>
      <c r="N4348" s="42"/>
      <c r="O4348" s="42"/>
      <c r="P4348" s="42"/>
      <c r="Q4348" s="42"/>
      <c r="R4348" s="42"/>
      <c r="S4348" s="42"/>
      <c r="T4348" s="42"/>
      <c r="U4348" s="42"/>
      <c r="V4348" s="42"/>
      <c r="W4348" s="42"/>
      <c r="X4348" s="42"/>
      <c r="Y4348" s="41"/>
      <c r="Z4348" s="41"/>
      <c r="AA4348" s="43"/>
      <c r="AB4348" s="27"/>
      <c r="AC4348" s="27"/>
      <c r="AD4348" s="27"/>
      <c r="AE4348" s="44"/>
      <c r="AF4348" s="27"/>
      <c r="AG4348" s="28"/>
      <c r="AH4348" s="27"/>
      <c r="AI4348" s="27"/>
      <c r="AJ4348" s="27"/>
      <c r="AK4348" s="28"/>
      <c r="AL4348" s="29"/>
      <c r="AM4348" s="29"/>
      <c r="AN4348" s="29"/>
      <c r="AO4348" s="29"/>
      <c r="AP4348" s="29"/>
      <c r="AQ4348" s="29"/>
      <c r="AR4348" s="29"/>
      <c r="AS4348" s="29"/>
      <c r="AT4348" s="29"/>
      <c r="AU4348" s="29"/>
      <c r="AV4348" s="29"/>
      <c r="AW4348" s="29"/>
      <c r="AX4348" s="29"/>
      <c r="AY4348" s="31"/>
      <c r="AZ4348" s="30"/>
      <c r="BA4348" s="35"/>
    </row>
    <row r="4349" spans="1:53" hidden="1" x14ac:dyDescent="0.25">
      <c r="A4349" s="27"/>
      <c r="B4349" s="27"/>
      <c r="C4349" s="27"/>
      <c r="D4349" s="27"/>
      <c r="E4349" s="27"/>
      <c r="F4349" s="27"/>
      <c r="G4349" s="27"/>
      <c r="H4349" s="27"/>
      <c r="I4349" s="27"/>
      <c r="J4349" s="27"/>
      <c r="K4349" s="27"/>
      <c r="L4349" s="27"/>
      <c r="M4349" s="42"/>
      <c r="N4349" s="42"/>
      <c r="O4349" s="42"/>
      <c r="P4349" s="42"/>
      <c r="Q4349" s="42"/>
      <c r="R4349" s="42"/>
      <c r="S4349" s="42"/>
      <c r="T4349" s="42"/>
      <c r="U4349" s="42"/>
      <c r="V4349" s="42"/>
      <c r="W4349" s="42"/>
      <c r="X4349" s="42"/>
      <c r="Y4349" s="41"/>
      <c r="Z4349" s="41"/>
      <c r="AA4349" s="43"/>
      <c r="AB4349" s="27"/>
      <c r="AC4349" s="27"/>
      <c r="AD4349" s="27"/>
      <c r="AE4349" s="44"/>
      <c r="AF4349" s="27"/>
      <c r="AG4349" s="28"/>
      <c r="AH4349" s="27"/>
      <c r="AI4349" s="27"/>
      <c r="AJ4349" s="27"/>
      <c r="AK4349" s="28"/>
      <c r="AL4349" s="29"/>
      <c r="AM4349" s="29"/>
      <c r="AN4349" s="29"/>
      <c r="AO4349" s="29"/>
      <c r="AP4349" s="29"/>
      <c r="AQ4349" s="29"/>
      <c r="AR4349" s="29"/>
      <c r="AS4349" s="29"/>
      <c r="AT4349" s="29"/>
      <c r="AU4349" s="29"/>
      <c r="AV4349" s="29"/>
      <c r="AW4349" s="29"/>
      <c r="AX4349" s="29"/>
      <c r="AY4349" s="31"/>
      <c r="AZ4349" s="30"/>
      <c r="BA4349" s="35"/>
    </row>
    <row r="4350" spans="1:53" hidden="1" x14ac:dyDescent="0.25">
      <c r="A4350" s="27"/>
      <c r="B4350" s="27"/>
      <c r="C4350" s="27"/>
      <c r="D4350" s="27"/>
      <c r="E4350" s="27"/>
      <c r="F4350" s="27"/>
      <c r="G4350" s="27"/>
      <c r="H4350" s="27"/>
      <c r="I4350" s="27"/>
      <c r="J4350" s="27"/>
      <c r="K4350" s="27"/>
      <c r="L4350" s="27"/>
      <c r="M4350" s="42"/>
      <c r="N4350" s="42"/>
      <c r="O4350" s="42"/>
      <c r="P4350" s="42"/>
      <c r="Q4350" s="42"/>
      <c r="R4350" s="42"/>
      <c r="S4350" s="42"/>
      <c r="T4350" s="42"/>
      <c r="U4350" s="42"/>
      <c r="V4350" s="42"/>
      <c r="W4350" s="42"/>
      <c r="X4350" s="42"/>
      <c r="Y4350" s="41"/>
      <c r="Z4350" s="41"/>
      <c r="AA4350" s="43"/>
      <c r="AB4350" s="27"/>
      <c r="AC4350" s="27"/>
      <c r="AD4350" s="27"/>
      <c r="AE4350" s="44"/>
      <c r="AF4350" s="27"/>
      <c r="AG4350" s="28"/>
      <c r="AH4350" s="27"/>
      <c r="AI4350" s="27"/>
      <c r="AJ4350" s="27"/>
      <c r="AK4350" s="28"/>
      <c r="AL4350" s="29"/>
      <c r="AM4350" s="29"/>
      <c r="AN4350" s="29"/>
      <c r="AO4350" s="29"/>
      <c r="AP4350" s="29"/>
      <c r="AQ4350" s="29"/>
      <c r="AR4350" s="29"/>
      <c r="AS4350" s="29"/>
      <c r="AT4350" s="29"/>
      <c r="AU4350" s="29"/>
      <c r="AV4350" s="29"/>
      <c r="AW4350" s="29"/>
      <c r="AX4350" s="29"/>
      <c r="AY4350" s="31"/>
      <c r="AZ4350" s="30"/>
      <c r="BA4350" s="35"/>
    </row>
    <row r="4351" spans="1:53" hidden="1" x14ac:dyDescent="0.25">
      <c r="A4351" s="27"/>
      <c r="B4351" s="27"/>
      <c r="C4351" s="27"/>
      <c r="D4351" s="27"/>
      <c r="E4351" s="27"/>
      <c r="F4351" s="27"/>
      <c r="G4351" s="27"/>
      <c r="H4351" s="27"/>
      <c r="I4351" s="27"/>
      <c r="J4351" s="27"/>
      <c r="K4351" s="27"/>
      <c r="L4351" s="27"/>
      <c r="M4351" s="42"/>
      <c r="N4351" s="42"/>
      <c r="O4351" s="42"/>
      <c r="P4351" s="42"/>
      <c r="Q4351" s="42"/>
      <c r="R4351" s="42"/>
      <c r="S4351" s="42"/>
      <c r="T4351" s="42"/>
      <c r="U4351" s="42"/>
      <c r="V4351" s="42"/>
      <c r="W4351" s="42"/>
      <c r="X4351" s="42"/>
      <c r="Y4351" s="41"/>
      <c r="Z4351" s="41"/>
      <c r="AA4351" s="43"/>
      <c r="AB4351" s="27"/>
      <c r="AC4351" s="27"/>
      <c r="AD4351" s="27"/>
      <c r="AE4351" s="44"/>
      <c r="AF4351" s="27"/>
      <c r="AG4351" s="28"/>
      <c r="AH4351" s="27"/>
      <c r="AI4351" s="27"/>
      <c r="AJ4351" s="27"/>
      <c r="AK4351" s="28"/>
      <c r="AL4351" s="29"/>
      <c r="AM4351" s="29"/>
      <c r="AN4351" s="29"/>
      <c r="AO4351" s="29"/>
      <c r="AP4351" s="29"/>
      <c r="AQ4351" s="29"/>
      <c r="AR4351" s="29"/>
      <c r="AS4351" s="29"/>
      <c r="AT4351" s="29"/>
      <c r="AU4351" s="29"/>
      <c r="AV4351" s="29"/>
      <c r="AW4351" s="29"/>
      <c r="AX4351" s="29"/>
      <c r="AY4351" s="31"/>
      <c r="AZ4351" s="30"/>
      <c r="BA4351" s="35"/>
    </row>
    <row r="4352" spans="1:53" hidden="1" x14ac:dyDescent="0.25">
      <c r="A4352" s="27"/>
      <c r="B4352" s="27"/>
      <c r="C4352" s="27"/>
      <c r="D4352" s="27"/>
      <c r="E4352" s="27"/>
      <c r="F4352" s="27"/>
      <c r="G4352" s="27"/>
      <c r="H4352" s="27"/>
      <c r="I4352" s="27"/>
      <c r="J4352" s="27"/>
      <c r="K4352" s="27"/>
      <c r="L4352" s="27"/>
      <c r="M4352" s="42"/>
      <c r="N4352" s="42"/>
      <c r="O4352" s="42"/>
      <c r="P4352" s="42"/>
      <c r="Q4352" s="42"/>
      <c r="R4352" s="42"/>
      <c r="S4352" s="42"/>
      <c r="T4352" s="42"/>
      <c r="U4352" s="42"/>
      <c r="V4352" s="42"/>
      <c r="W4352" s="42"/>
      <c r="X4352" s="42"/>
      <c r="Y4352" s="41"/>
      <c r="Z4352" s="41"/>
      <c r="AA4352" s="43"/>
      <c r="AB4352" s="27"/>
      <c r="AC4352" s="27"/>
      <c r="AD4352" s="27"/>
      <c r="AE4352" s="44"/>
      <c r="AF4352" s="27"/>
      <c r="AG4352" s="28"/>
      <c r="AH4352" s="27"/>
      <c r="AI4352" s="27"/>
      <c r="AJ4352" s="27"/>
      <c r="AK4352" s="28"/>
      <c r="AL4352" s="29"/>
      <c r="AM4352" s="29"/>
      <c r="AN4352" s="29"/>
      <c r="AO4352" s="29"/>
      <c r="AP4352" s="29"/>
      <c r="AQ4352" s="29"/>
      <c r="AR4352" s="29"/>
      <c r="AS4352" s="29"/>
      <c r="AT4352" s="29"/>
      <c r="AU4352" s="29"/>
      <c r="AV4352" s="29"/>
      <c r="AW4352" s="29"/>
      <c r="AX4352" s="29"/>
      <c r="AY4352" s="31"/>
      <c r="AZ4352" s="30"/>
      <c r="BA4352" s="35"/>
    </row>
    <row r="4353" spans="1:53" hidden="1" x14ac:dyDescent="0.25">
      <c r="A4353" s="27"/>
      <c r="B4353" s="27"/>
      <c r="C4353" s="27"/>
      <c r="D4353" s="27"/>
      <c r="E4353" s="27"/>
      <c r="F4353" s="27"/>
      <c r="G4353" s="27"/>
      <c r="H4353" s="27"/>
      <c r="I4353" s="27"/>
      <c r="J4353" s="27"/>
      <c r="K4353" s="27"/>
      <c r="L4353" s="27"/>
      <c r="M4353" s="42"/>
      <c r="N4353" s="42"/>
      <c r="O4353" s="42"/>
      <c r="P4353" s="42"/>
      <c r="Q4353" s="42"/>
      <c r="R4353" s="42"/>
      <c r="S4353" s="42"/>
      <c r="T4353" s="42"/>
      <c r="U4353" s="42"/>
      <c r="V4353" s="42"/>
      <c r="W4353" s="42"/>
      <c r="X4353" s="42"/>
      <c r="Y4353" s="41"/>
      <c r="Z4353" s="41"/>
      <c r="AA4353" s="43"/>
      <c r="AB4353" s="27"/>
      <c r="AC4353" s="27"/>
      <c r="AD4353" s="27"/>
      <c r="AE4353" s="44"/>
      <c r="AF4353" s="27"/>
      <c r="AG4353" s="28"/>
      <c r="AH4353" s="27"/>
      <c r="AI4353" s="27"/>
      <c r="AJ4353" s="27"/>
      <c r="AK4353" s="28"/>
      <c r="AL4353" s="29"/>
      <c r="AM4353" s="29"/>
      <c r="AN4353" s="29"/>
      <c r="AO4353" s="29"/>
      <c r="AP4353" s="29"/>
      <c r="AQ4353" s="29"/>
      <c r="AR4353" s="29"/>
      <c r="AS4353" s="29"/>
      <c r="AT4353" s="29"/>
      <c r="AU4353" s="29"/>
      <c r="AV4353" s="29"/>
      <c r="AW4353" s="29"/>
      <c r="AX4353" s="29"/>
      <c r="AY4353" s="31"/>
      <c r="AZ4353" s="30"/>
      <c r="BA4353" s="35"/>
    </row>
    <row r="4354" spans="1:53" hidden="1" x14ac:dyDescent="0.25">
      <c r="A4354" s="27"/>
      <c r="B4354" s="27"/>
      <c r="C4354" s="27"/>
      <c r="D4354" s="27"/>
      <c r="E4354" s="27"/>
      <c r="F4354" s="27"/>
      <c r="G4354" s="27"/>
      <c r="H4354" s="27"/>
      <c r="I4354" s="27"/>
      <c r="J4354" s="27"/>
      <c r="K4354" s="27"/>
      <c r="L4354" s="27"/>
      <c r="M4354" s="42"/>
      <c r="N4354" s="42"/>
      <c r="O4354" s="42"/>
      <c r="P4354" s="42"/>
      <c r="Q4354" s="42"/>
      <c r="R4354" s="42"/>
      <c r="S4354" s="42"/>
      <c r="T4354" s="42"/>
      <c r="U4354" s="42"/>
      <c r="V4354" s="42"/>
      <c r="W4354" s="42"/>
      <c r="X4354" s="42"/>
      <c r="Y4354" s="41"/>
      <c r="Z4354" s="41"/>
      <c r="AA4354" s="43"/>
      <c r="AB4354" s="27"/>
      <c r="AC4354" s="27"/>
      <c r="AD4354" s="27"/>
      <c r="AE4354" s="44"/>
      <c r="AF4354" s="27"/>
      <c r="AG4354" s="28"/>
      <c r="AH4354" s="27"/>
      <c r="AI4354" s="27"/>
      <c r="AJ4354" s="27"/>
      <c r="AK4354" s="28"/>
      <c r="AL4354" s="29"/>
      <c r="AM4354" s="29"/>
      <c r="AN4354" s="29"/>
      <c r="AO4354" s="29"/>
      <c r="AP4354" s="29"/>
      <c r="AQ4354" s="29"/>
      <c r="AR4354" s="29"/>
      <c r="AS4354" s="29"/>
      <c r="AT4354" s="29"/>
      <c r="AU4354" s="29"/>
      <c r="AV4354" s="29"/>
      <c r="AW4354" s="29"/>
      <c r="AX4354" s="29"/>
      <c r="AY4354" s="31"/>
      <c r="AZ4354" s="30"/>
      <c r="BA4354" s="35"/>
    </row>
    <row r="4355" spans="1:53" hidden="1" x14ac:dyDescent="0.25">
      <c r="A4355" s="27"/>
      <c r="B4355" s="27"/>
      <c r="C4355" s="27"/>
      <c r="D4355" s="27"/>
      <c r="E4355" s="27"/>
      <c r="F4355" s="27"/>
      <c r="G4355" s="27"/>
      <c r="H4355" s="27"/>
      <c r="I4355" s="27"/>
      <c r="J4355" s="27"/>
      <c r="K4355" s="27"/>
      <c r="L4355" s="27"/>
      <c r="M4355" s="42"/>
      <c r="N4355" s="42"/>
      <c r="O4355" s="42"/>
      <c r="P4355" s="42"/>
      <c r="Q4355" s="42"/>
      <c r="R4355" s="42"/>
      <c r="S4355" s="42"/>
      <c r="T4355" s="42"/>
      <c r="U4355" s="42"/>
      <c r="V4355" s="42"/>
      <c r="W4355" s="42"/>
      <c r="X4355" s="42"/>
      <c r="Y4355" s="41"/>
      <c r="Z4355" s="41"/>
      <c r="AA4355" s="43"/>
      <c r="AB4355" s="27"/>
      <c r="AC4355" s="27"/>
      <c r="AD4355" s="27"/>
      <c r="AE4355" s="44"/>
      <c r="AF4355" s="27"/>
      <c r="AG4355" s="28"/>
      <c r="AH4355" s="27"/>
      <c r="AI4355" s="27"/>
      <c r="AJ4355" s="27"/>
      <c r="AK4355" s="28"/>
      <c r="AL4355" s="29"/>
      <c r="AM4355" s="29"/>
      <c r="AN4355" s="29"/>
      <c r="AO4355" s="29"/>
      <c r="AP4355" s="29"/>
      <c r="AQ4355" s="29"/>
      <c r="AR4355" s="29"/>
      <c r="AS4355" s="29"/>
      <c r="AT4355" s="29"/>
      <c r="AU4355" s="29"/>
      <c r="AV4355" s="29"/>
      <c r="AW4355" s="29"/>
      <c r="AX4355" s="29"/>
      <c r="AY4355" s="31"/>
      <c r="AZ4355" s="30"/>
      <c r="BA4355" s="35"/>
    </row>
    <row r="4356" spans="1:53" hidden="1" x14ac:dyDescent="0.25">
      <c r="A4356" s="27"/>
      <c r="B4356" s="27"/>
      <c r="C4356" s="27"/>
      <c r="D4356" s="27"/>
      <c r="E4356" s="27"/>
      <c r="F4356" s="27"/>
      <c r="G4356" s="27"/>
      <c r="H4356" s="27"/>
      <c r="I4356" s="27"/>
      <c r="J4356" s="27"/>
      <c r="K4356" s="27"/>
      <c r="L4356" s="27"/>
      <c r="M4356" s="42"/>
      <c r="N4356" s="42"/>
      <c r="O4356" s="42"/>
      <c r="P4356" s="42"/>
      <c r="Q4356" s="42"/>
      <c r="R4356" s="42"/>
      <c r="S4356" s="42"/>
      <c r="T4356" s="42"/>
      <c r="U4356" s="42"/>
      <c r="V4356" s="42"/>
      <c r="W4356" s="42"/>
      <c r="X4356" s="42"/>
      <c r="Y4356" s="41"/>
      <c r="Z4356" s="41"/>
      <c r="AA4356" s="43"/>
      <c r="AB4356" s="27"/>
      <c r="AC4356" s="27"/>
      <c r="AD4356" s="27"/>
      <c r="AE4356" s="44"/>
      <c r="AF4356" s="27"/>
      <c r="AG4356" s="28"/>
      <c r="AH4356" s="27"/>
      <c r="AI4356" s="27"/>
      <c r="AJ4356" s="27"/>
      <c r="AK4356" s="28"/>
      <c r="AL4356" s="29"/>
      <c r="AM4356" s="29"/>
      <c r="AN4356" s="29"/>
      <c r="AO4356" s="29"/>
      <c r="AP4356" s="29"/>
      <c r="AQ4356" s="29"/>
      <c r="AR4356" s="29"/>
      <c r="AS4356" s="29"/>
      <c r="AT4356" s="29"/>
      <c r="AU4356" s="29"/>
      <c r="AV4356" s="29"/>
      <c r="AW4356" s="29"/>
      <c r="AX4356" s="29"/>
      <c r="AY4356" s="31"/>
      <c r="AZ4356" s="30"/>
      <c r="BA4356" s="35"/>
    </row>
    <row r="4357" spans="1:53" hidden="1" x14ac:dyDescent="0.25">
      <c r="A4357" s="27"/>
      <c r="B4357" s="27"/>
      <c r="C4357" s="27"/>
      <c r="D4357" s="27"/>
      <c r="E4357" s="27"/>
      <c r="F4357" s="27"/>
      <c r="G4357" s="27"/>
      <c r="H4357" s="27"/>
      <c r="I4357" s="27"/>
      <c r="J4357" s="27"/>
      <c r="K4357" s="27"/>
      <c r="L4357" s="27"/>
      <c r="M4357" s="42"/>
      <c r="N4357" s="42"/>
      <c r="O4357" s="42"/>
      <c r="P4357" s="42"/>
      <c r="Q4357" s="42"/>
      <c r="R4357" s="42"/>
      <c r="S4357" s="42"/>
      <c r="T4357" s="42"/>
      <c r="U4357" s="42"/>
      <c r="V4357" s="42"/>
      <c r="W4357" s="42"/>
      <c r="X4357" s="42"/>
      <c r="Y4357" s="41"/>
      <c r="Z4357" s="41"/>
      <c r="AA4357" s="43"/>
      <c r="AB4357" s="27"/>
      <c r="AC4357" s="27"/>
      <c r="AD4357" s="27"/>
      <c r="AE4357" s="44"/>
      <c r="AF4357" s="27"/>
      <c r="AG4357" s="28"/>
      <c r="AH4357" s="27"/>
      <c r="AI4357" s="27"/>
      <c r="AJ4357" s="27"/>
      <c r="AK4357" s="28"/>
      <c r="AL4357" s="29"/>
      <c r="AM4357" s="29"/>
      <c r="AN4357" s="29"/>
      <c r="AO4357" s="29"/>
      <c r="AP4357" s="29"/>
      <c r="AQ4357" s="29"/>
      <c r="AR4357" s="29"/>
      <c r="AS4357" s="29"/>
      <c r="AT4357" s="29"/>
      <c r="AU4357" s="29"/>
      <c r="AV4357" s="29"/>
      <c r="AW4357" s="29"/>
      <c r="AX4357" s="29"/>
      <c r="AY4357" s="31"/>
      <c r="AZ4357" s="30"/>
      <c r="BA4357" s="35"/>
    </row>
    <row r="4358" spans="1:53" hidden="1" x14ac:dyDescent="0.25">
      <c r="A4358" s="27"/>
      <c r="B4358" s="27"/>
      <c r="C4358" s="27"/>
      <c r="D4358" s="27"/>
      <c r="E4358" s="27"/>
      <c r="F4358" s="27"/>
      <c r="G4358" s="27"/>
      <c r="H4358" s="27"/>
      <c r="I4358" s="27"/>
      <c r="J4358" s="27"/>
      <c r="K4358" s="27"/>
      <c r="L4358" s="27"/>
      <c r="M4358" s="42"/>
      <c r="N4358" s="42"/>
      <c r="O4358" s="42"/>
      <c r="P4358" s="42"/>
      <c r="Q4358" s="42"/>
      <c r="R4358" s="42"/>
      <c r="S4358" s="42"/>
      <c r="T4358" s="42"/>
      <c r="U4358" s="42"/>
      <c r="V4358" s="42"/>
      <c r="W4358" s="42"/>
      <c r="X4358" s="42"/>
      <c r="Y4358" s="41"/>
      <c r="Z4358" s="41"/>
      <c r="AA4358" s="43"/>
      <c r="AB4358" s="27"/>
      <c r="AC4358" s="27"/>
      <c r="AD4358" s="27"/>
      <c r="AE4358" s="44"/>
      <c r="AF4358" s="27"/>
      <c r="AG4358" s="28"/>
      <c r="AH4358" s="27"/>
      <c r="AI4358" s="27"/>
      <c r="AJ4358" s="27"/>
      <c r="AK4358" s="28"/>
      <c r="AL4358" s="29"/>
      <c r="AM4358" s="29"/>
      <c r="AN4358" s="29"/>
      <c r="AO4358" s="29"/>
      <c r="AP4358" s="29"/>
      <c r="AQ4358" s="29"/>
      <c r="AR4358" s="29"/>
      <c r="AS4358" s="29"/>
      <c r="AT4358" s="29"/>
      <c r="AU4358" s="29"/>
      <c r="AV4358" s="29"/>
      <c r="AW4358" s="29"/>
      <c r="AX4358" s="29"/>
      <c r="AY4358" s="31"/>
      <c r="AZ4358" s="30"/>
      <c r="BA4358" s="35"/>
    </row>
    <row r="4359" spans="1:53" hidden="1" x14ac:dyDescent="0.25">
      <c r="A4359" s="27"/>
      <c r="B4359" s="27"/>
      <c r="C4359" s="27"/>
      <c r="D4359" s="27"/>
      <c r="E4359" s="27"/>
      <c r="F4359" s="27"/>
      <c r="G4359" s="27"/>
      <c r="H4359" s="27"/>
      <c r="I4359" s="27"/>
      <c r="J4359" s="27"/>
      <c r="K4359" s="27"/>
      <c r="L4359" s="27"/>
      <c r="M4359" s="42"/>
      <c r="N4359" s="42"/>
      <c r="O4359" s="42"/>
      <c r="P4359" s="42"/>
      <c r="Q4359" s="42"/>
      <c r="R4359" s="42"/>
      <c r="S4359" s="42"/>
      <c r="T4359" s="42"/>
      <c r="U4359" s="42"/>
      <c r="V4359" s="42"/>
      <c r="W4359" s="42"/>
      <c r="X4359" s="42"/>
      <c r="Y4359" s="41"/>
      <c r="Z4359" s="41"/>
      <c r="AA4359" s="43"/>
      <c r="AB4359" s="27"/>
      <c r="AC4359" s="27"/>
      <c r="AD4359" s="27"/>
      <c r="AE4359" s="44"/>
      <c r="AF4359" s="27"/>
      <c r="AG4359" s="28"/>
      <c r="AH4359" s="27"/>
      <c r="AI4359" s="27"/>
      <c r="AJ4359" s="27"/>
      <c r="AK4359" s="28"/>
      <c r="AL4359" s="29"/>
      <c r="AM4359" s="29"/>
      <c r="AN4359" s="29"/>
      <c r="AO4359" s="29"/>
      <c r="AP4359" s="29"/>
      <c r="AQ4359" s="29"/>
      <c r="AR4359" s="29"/>
      <c r="AS4359" s="29"/>
      <c r="AT4359" s="29"/>
      <c r="AU4359" s="29"/>
      <c r="AV4359" s="29"/>
      <c r="AW4359" s="29"/>
      <c r="AX4359" s="29"/>
      <c r="AY4359" s="31"/>
      <c r="AZ4359" s="30"/>
      <c r="BA4359" s="35"/>
    </row>
    <row r="4360" spans="1:53" hidden="1" x14ac:dyDescent="0.25">
      <c r="A4360" s="27"/>
      <c r="B4360" s="27"/>
      <c r="C4360" s="27"/>
      <c r="D4360" s="27"/>
      <c r="E4360" s="27"/>
      <c r="F4360" s="27"/>
      <c r="G4360" s="27"/>
      <c r="H4360" s="27"/>
      <c r="I4360" s="27"/>
      <c r="J4360" s="27"/>
      <c r="K4360" s="27"/>
      <c r="L4360" s="27"/>
      <c r="M4360" s="42"/>
      <c r="N4360" s="42"/>
      <c r="O4360" s="42"/>
      <c r="P4360" s="42"/>
      <c r="Q4360" s="42"/>
      <c r="R4360" s="42"/>
      <c r="S4360" s="42"/>
      <c r="T4360" s="42"/>
      <c r="U4360" s="42"/>
      <c r="V4360" s="42"/>
      <c r="W4360" s="42"/>
      <c r="X4360" s="42"/>
      <c r="Y4360" s="41"/>
      <c r="Z4360" s="41"/>
      <c r="AA4360" s="43"/>
      <c r="AB4360" s="27"/>
      <c r="AC4360" s="27"/>
      <c r="AD4360" s="27"/>
      <c r="AE4360" s="44"/>
      <c r="AF4360" s="27"/>
      <c r="AG4360" s="28"/>
      <c r="AH4360" s="27"/>
      <c r="AI4360" s="27"/>
      <c r="AJ4360" s="27"/>
      <c r="AK4360" s="28"/>
      <c r="AL4360" s="29"/>
      <c r="AM4360" s="29"/>
      <c r="AN4360" s="29"/>
      <c r="AO4360" s="29"/>
      <c r="AP4360" s="29"/>
      <c r="AQ4360" s="29"/>
      <c r="AR4360" s="29"/>
      <c r="AS4360" s="29"/>
      <c r="AT4360" s="29"/>
      <c r="AU4360" s="29"/>
      <c r="AV4360" s="29"/>
      <c r="AW4360" s="29"/>
      <c r="AX4360" s="29"/>
      <c r="AY4360" s="31"/>
      <c r="AZ4360" s="30"/>
      <c r="BA4360" s="35"/>
    </row>
    <row r="4361" spans="1:53" hidden="1" x14ac:dyDescent="0.25">
      <c r="A4361" s="27"/>
      <c r="B4361" s="27"/>
      <c r="C4361" s="27"/>
      <c r="D4361" s="27"/>
      <c r="E4361" s="27"/>
      <c r="F4361" s="27"/>
      <c r="G4361" s="27"/>
      <c r="H4361" s="27"/>
      <c r="I4361" s="27"/>
      <c r="J4361" s="27"/>
      <c r="K4361" s="27"/>
      <c r="L4361" s="27"/>
      <c r="M4361" s="42"/>
      <c r="N4361" s="42"/>
      <c r="O4361" s="42"/>
      <c r="P4361" s="42"/>
      <c r="Q4361" s="42"/>
      <c r="R4361" s="42"/>
      <c r="S4361" s="42"/>
      <c r="T4361" s="42"/>
      <c r="U4361" s="42"/>
      <c r="V4361" s="42"/>
      <c r="W4361" s="42"/>
      <c r="X4361" s="42"/>
      <c r="Y4361" s="41"/>
      <c r="Z4361" s="41"/>
      <c r="AA4361" s="43"/>
      <c r="AB4361" s="27"/>
      <c r="AC4361" s="27"/>
      <c r="AD4361" s="27"/>
      <c r="AE4361" s="44"/>
      <c r="AF4361" s="27"/>
      <c r="AG4361" s="28"/>
      <c r="AH4361" s="27"/>
      <c r="AI4361" s="27"/>
      <c r="AJ4361" s="27"/>
      <c r="AK4361" s="28"/>
      <c r="AL4361" s="29"/>
      <c r="AM4361" s="29"/>
      <c r="AN4361" s="29"/>
      <c r="AO4361" s="29"/>
      <c r="AP4361" s="29"/>
      <c r="AQ4361" s="29"/>
      <c r="AR4361" s="29"/>
      <c r="AS4361" s="29"/>
      <c r="AT4361" s="29"/>
      <c r="AU4361" s="29"/>
      <c r="AV4361" s="29"/>
      <c r="AW4361" s="29"/>
      <c r="AX4361" s="29"/>
      <c r="AY4361" s="31"/>
      <c r="AZ4361" s="30"/>
      <c r="BA4361" s="35"/>
    </row>
    <row r="4362" spans="1:53" hidden="1" x14ac:dyDescent="0.25">
      <c r="A4362" s="27"/>
      <c r="B4362" s="27"/>
      <c r="C4362" s="27"/>
      <c r="D4362" s="27"/>
      <c r="E4362" s="27"/>
      <c r="F4362" s="27"/>
      <c r="G4362" s="27"/>
      <c r="H4362" s="27"/>
      <c r="I4362" s="27"/>
      <c r="J4362" s="27"/>
      <c r="K4362" s="27"/>
      <c r="L4362" s="27"/>
      <c r="M4362" s="42"/>
      <c r="N4362" s="42"/>
      <c r="O4362" s="42"/>
      <c r="P4362" s="42"/>
      <c r="Q4362" s="42"/>
      <c r="R4362" s="42"/>
      <c r="S4362" s="42"/>
      <c r="T4362" s="42"/>
      <c r="U4362" s="42"/>
      <c r="V4362" s="42"/>
      <c r="W4362" s="42"/>
      <c r="X4362" s="42"/>
      <c r="Y4362" s="41"/>
      <c r="Z4362" s="41"/>
      <c r="AA4362" s="43"/>
      <c r="AB4362" s="27"/>
      <c r="AC4362" s="27"/>
      <c r="AD4362" s="27"/>
      <c r="AE4362" s="44"/>
      <c r="AF4362" s="27"/>
      <c r="AG4362" s="28"/>
      <c r="AH4362" s="27"/>
      <c r="AI4362" s="27"/>
      <c r="AJ4362" s="27"/>
      <c r="AK4362" s="28"/>
      <c r="AL4362" s="29"/>
      <c r="AM4362" s="29"/>
      <c r="AN4362" s="29"/>
      <c r="AO4362" s="29"/>
      <c r="AP4362" s="29"/>
      <c r="AQ4362" s="29"/>
      <c r="AR4362" s="29"/>
      <c r="AS4362" s="29"/>
      <c r="AT4362" s="29"/>
      <c r="AU4362" s="29"/>
      <c r="AV4362" s="29"/>
      <c r="AW4362" s="29"/>
      <c r="AX4362" s="29"/>
      <c r="AY4362" s="31"/>
      <c r="AZ4362" s="30"/>
      <c r="BA4362" s="35"/>
    </row>
    <row r="4363" spans="1:53" hidden="1" x14ac:dyDescent="0.25">
      <c r="A4363" s="27"/>
      <c r="B4363" s="27"/>
      <c r="C4363" s="27"/>
      <c r="D4363" s="27"/>
      <c r="E4363" s="27"/>
      <c r="F4363" s="27"/>
      <c r="G4363" s="27"/>
      <c r="H4363" s="27"/>
      <c r="I4363" s="27"/>
      <c r="J4363" s="27"/>
      <c r="K4363" s="27"/>
      <c r="L4363" s="27"/>
      <c r="M4363" s="42"/>
      <c r="N4363" s="42"/>
      <c r="O4363" s="42"/>
      <c r="P4363" s="42"/>
      <c r="Q4363" s="42"/>
      <c r="R4363" s="42"/>
      <c r="S4363" s="42"/>
      <c r="T4363" s="42"/>
      <c r="U4363" s="42"/>
      <c r="V4363" s="42"/>
      <c r="W4363" s="42"/>
      <c r="X4363" s="42"/>
      <c r="Y4363" s="41"/>
      <c r="Z4363" s="41"/>
      <c r="AA4363" s="43"/>
      <c r="AB4363" s="27"/>
      <c r="AC4363" s="27"/>
      <c r="AD4363" s="27"/>
      <c r="AE4363" s="44"/>
      <c r="AF4363" s="27"/>
      <c r="AG4363" s="28"/>
      <c r="AH4363" s="27"/>
      <c r="AI4363" s="27"/>
      <c r="AJ4363" s="27"/>
      <c r="AK4363" s="28"/>
      <c r="AL4363" s="29"/>
      <c r="AM4363" s="29"/>
      <c r="AN4363" s="29"/>
      <c r="AO4363" s="29"/>
      <c r="AP4363" s="29"/>
      <c r="AQ4363" s="29"/>
      <c r="AR4363" s="29"/>
      <c r="AS4363" s="29"/>
      <c r="AT4363" s="29"/>
      <c r="AU4363" s="29"/>
      <c r="AV4363" s="29"/>
      <c r="AW4363" s="29"/>
      <c r="AX4363" s="29"/>
      <c r="AY4363" s="31"/>
      <c r="AZ4363" s="30"/>
      <c r="BA4363" s="35"/>
    </row>
    <row r="4364" spans="1:53" hidden="1" x14ac:dyDescent="0.25">
      <c r="A4364" s="27"/>
      <c r="B4364" s="27"/>
      <c r="C4364" s="27"/>
      <c r="D4364" s="27"/>
      <c r="E4364" s="27"/>
      <c r="F4364" s="27"/>
      <c r="G4364" s="27"/>
      <c r="H4364" s="27"/>
      <c r="I4364" s="27"/>
      <c r="J4364" s="27"/>
      <c r="K4364" s="27"/>
      <c r="L4364" s="27"/>
      <c r="M4364" s="42"/>
      <c r="N4364" s="42"/>
      <c r="O4364" s="42"/>
      <c r="P4364" s="42"/>
      <c r="Q4364" s="42"/>
      <c r="R4364" s="42"/>
      <c r="S4364" s="42"/>
      <c r="T4364" s="42"/>
      <c r="U4364" s="42"/>
      <c r="V4364" s="42"/>
      <c r="W4364" s="42"/>
      <c r="X4364" s="42"/>
      <c r="Y4364" s="41"/>
      <c r="Z4364" s="41"/>
      <c r="AA4364" s="43"/>
      <c r="AB4364" s="27"/>
      <c r="AC4364" s="27"/>
      <c r="AD4364" s="27"/>
      <c r="AE4364" s="44"/>
      <c r="AF4364" s="27"/>
      <c r="AG4364" s="28"/>
      <c r="AH4364" s="27"/>
      <c r="AI4364" s="27"/>
      <c r="AJ4364" s="27"/>
      <c r="AK4364" s="28"/>
      <c r="AL4364" s="29"/>
      <c r="AM4364" s="29"/>
      <c r="AN4364" s="29"/>
      <c r="AO4364" s="29"/>
      <c r="AP4364" s="29"/>
      <c r="AQ4364" s="29"/>
      <c r="AR4364" s="29"/>
      <c r="AS4364" s="29"/>
      <c r="AT4364" s="29"/>
      <c r="AU4364" s="29"/>
      <c r="AV4364" s="29"/>
      <c r="AW4364" s="29"/>
      <c r="AX4364" s="29"/>
      <c r="AY4364" s="31"/>
      <c r="AZ4364" s="30"/>
      <c r="BA4364" s="35"/>
    </row>
    <row r="4365" spans="1:53" hidden="1" x14ac:dyDescent="0.25">
      <c r="A4365" s="27"/>
      <c r="B4365" s="27"/>
      <c r="C4365" s="27"/>
      <c r="D4365" s="27"/>
      <c r="E4365" s="27"/>
      <c r="F4365" s="27"/>
      <c r="G4365" s="27"/>
      <c r="H4365" s="27"/>
      <c r="I4365" s="27"/>
      <c r="J4365" s="27"/>
      <c r="K4365" s="27"/>
      <c r="L4365" s="27"/>
      <c r="M4365" s="42"/>
      <c r="N4365" s="42"/>
      <c r="O4365" s="42"/>
      <c r="P4365" s="42"/>
      <c r="Q4365" s="42"/>
      <c r="R4365" s="42"/>
      <c r="S4365" s="42"/>
      <c r="T4365" s="42"/>
      <c r="U4365" s="42"/>
      <c r="V4365" s="42"/>
      <c r="W4365" s="42"/>
      <c r="X4365" s="42"/>
      <c r="Y4365" s="41"/>
      <c r="Z4365" s="41"/>
      <c r="AA4365" s="43"/>
      <c r="AB4365" s="27"/>
      <c r="AC4365" s="27"/>
      <c r="AD4365" s="27"/>
      <c r="AE4365" s="44"/>
      <c r="AF4365" s="27"/>
      <c r="AG4365" s="28"/>
      <c r="AH4365" s="27"/>
      <c r="AI4365" s="27"/>
      <c r="AJ4365" s="27"/>
      <c r="AK4365" s="28"/>
      <c r="AL4365" s="29"/>
      <c r="AM4365" s="29"/>
      <c r="AN4365" s="29"/>
      <c r="AO4365" s="29"/>
      <c r="AP4365" s="29"/>
      <c r="AQ4365" s="29"/>
      <c r="AR4365" s="29"/>
      <c r="AS4365" s="29"/>
      <c r="AT4365" s="29"/>
      <c r="AU4365" s="29"/>
      <c r="AV4365" s="29"/>
      <c r="AW4365" s="29"/>
      <c r="AX4365" s="29"/>
      <c r="AY4365" s="31"/>
      <c r="AZ4365" s="30"/>
      <c r="BA4365" s="35"/>
    </row>
    <row r="4366" spans="1:53" hidden="1" x14ac:dyDescent="0.25">
      <c r="A4366" s="27"/>
      <c r="B4366" s="27"/>
      <c r="C4366" s="27"/>
      <c r="D4366" s="27"/>
      <c r="E4366" s="27"/>
      <c r="F4366" s="27"/>
      <c r="G4366" s="27"/>
      <c r="H4366" s="27"/>
      <c r="I4366" s="27"/>
      <c r="J4366" s="27"/>
      <c r="K4366" s="27"/>
      <c r="L4366" s="27"/>
      <c r="M4366" s="42"/>
      <c r="N4366" s="42"/>
      <c r="O4366" s="42"/>
      <c r="P4366" s="42"/>
      <c r="Q4366" s="42"/>
      <c r="R4366" s="42"/>
      <c r="S4366" s="42"/>
      <c r="T4366" s="42"/>
      <c r="U4366" s="42"/>
      <c r="V4366" s="42"/>
      <c r="W4366" s="42"/>
      <c r="X4366" s="42"/>
      <c r="Y4366" s="41"/>
      <c r="Z4366" s="41"/>
      <c r="AA4366" s="43"/>
      <c r="AB4366" s="27"/>
      <c r="AC4366" s="27"/>
      <c r="AD4366" s="27"/>
      <c r="AE4366" s="44"/>
      <c r="AF4366" s="27"/>
      <c r="AG4366" s="28"/>
      <c r="AH4366" s="27"/>
      <c r="AI4366" s="27"/>
      <c r="AJ4366" s="27"/>
      <c r="AK4366" s="28"/>
      <c r="AL4366" s="29"/>
      <c r="AM4366" s="29"/>
      <c r="AN4366" s="29"/>
      <c r="AO4366" s="29"/>
      <c r="AP4366" s="29"/>
      <c r="AQ4366" s="29"/>
      <c r="AR4366" s="29"/>
      <c r="AS4366" s="29"/>
      <c r="AT4366" s="29"/>
      <c r="AU4366" s="29"/>
      <c r="AV4366" s="29"/>
      <c r="AW4366" s="29"/>
      <c r="AX4366" s="29"/>
      <c r="AY4366" s="31"/>
      <c r="AZ4366" s="30"/>
      <c r="BA4366" s="35"/>
    </row>
    <row r="4367" spans="1:53" hidden="1" x14ac:dyDescent="0.25">
      <c r="A4367" s="27"/>
      <c r="B4367" s="27"/>
      <c r="C4367" s="27"/>
      <c r="D4367" s="27"/>
      <c r="E4367" s="27"/>
      <c r="F4367" s="27"/>
      <c r="G4367" s="27"/>
      <c r="H4367" s="27"/>
      <c r="I4367" s="27"/>
      <c r="J4367" s="27"/>
      <c r="K4367" s="27"/>
      <c r="L4367" s="27"/>
      <c r="M4367" s="42"/>
      <c r="N4367" s="42"/>
      <c r="O4367" s="42"/>
      <c r="P4367" s="42"/>
      <c r="Q4367" s="42"/>
      <c r="R4367" s="42"/>
      <c r="S4367" s="42"/>
      <c r="T4367" s="42"/>
      <c r="U4367" s="42"/>
      <c r="V4367" s="42"/>
      <c r="W4367" s="42"/>
      <c r="X4367" s="42"/>
      <c r="Y4367" s="41"/>
      <c r="Z4367" s="41"/>
      <c r="AA4367" s="43"/>
      <c r="AB4367" s="27"/>
      <c r="AC4367" s="27"/>
      <c r="AD4367" s="27"/>
      <c r="AE4367" s="44"/>
      <c r="AF4367" s="27"/>
      <c r="AG4367" s="28"/>
      <c r="AH4367" s="27"/>
      <c r="AI4367" s="27"/>
      <c r="AJ4367" s="27"/>
      <c r="AK4367" s="28"/>
      <c r="AL4367" s="29"/>
      <c r="AM4367" s="29"/>
      <c r="AN4367" s="29"/>
      <c r="AO4367" s="29"/>
      <c r="AP4367" s="29"/>
      <c r="AQ4367" s="29"/>
      <c r="AR4367" s="29"/>
      <c r="AS4367" s="29"/>
      <c r="AT4367" s="29"/>
      <c r="AU4367" s="29"/>
      <c r="AV4367" s="29"/>
      <c r="AW4367" s="29"/>
      <c r="AX4367" s="29"/>
      <c r="AY4367" s="31"/>
      <c r="AZ4367" s="30"/>
      <c r="BA4367" s="35"/>
    </row>
    <row r="4368" spans="1:53" hidden="1" x14ac:dyDescent="0.25">
      <c r="A4368" s="27"/>
      <c r="B4368" s="27"/>
      <c r="C4368" s="27"/>
      <c r="D4368" s="27"/>
      <c r="E4368" s="27"/>
      <c r="F4368" s="27"/>
      <c r="G4368" s="27"/>
      <c r="H4368" s="27"/>
      <c r="I4368" s="27"/>
      <c r="J4368" s="27"/>
      <c r="K4368" s="27"/>
      <c r="L4368" s="27"/>
      <c r="M4368" s="42"/>
      <c r="N4368" s="42"/>
      <c r="O4368" s="42"/>
      <c r="P4368" s="42"/>
      <c r="Q4368" s="42"/>
      <c r="R4368" s="42"/>
      <c r="S4368" s="42"/>
      <c r="T4368" s="42"/>
      <c r="U4368" s="42"/>
      <c r="V4368" s="42"/>
      <c r="W4368" s="42"/>
      <c r="X4368" s="42"/>
      <c r="Y4368" s="41"/>
      <c r="Z4368" s="41"/>
      <c r="AA4368" s="43"/>
      <c r="AB4368" s="27"/>
      <c r="AC4368" s="27"/>
      <c r="AD4368" s="27"/>
      <c r="AE4368" s="44"/>
      <c r="AF4368" s="27"/>
      <c r="AG4368" s="28"/>
      <c r="AH4368" s="27"/>
      <c r="AI4368" s="27"/>
      <c r="AJ4368" s="27"/>
      <c r="AK4368" s="28"/>
      <c r="AL4368" s="29"/>
      <c r="AM4368" s="29"/>
      <c r="AN4368" s="29"/>
      <c r="AO4368" s="29"/>
      <c r="AP4368" s="29"/>
      <c r="AQ4368" s="29"/>
      <c r="AR4368" s="29"/>
      <c r="AS4368" s="29"/>
      <c r="AT4368" s="29"/>
      <c r="AU4368" s="29"/>
      <c r="AV4368" s="29"/>
      <c r="AW4368" s="29"/>
      <c r="AX4368" s="29"/>
      <c r="AY4368" s="31"/>
      <c r="AZ4368" s="30"/>
      <c r="BA4368" s="35"/>
    </row>
    <row r="4369" spans="1:53" hidden="1" x14ac:dyDescent="0.25">
      <c r="A4369" s="27"/>
      <c r="B4369" s="27"/>
      <c r="C4369" s="27"/>
      <c r="D4369" s="27"/>
      <c r="E4369" s="27"/>
      <c r="F4369" s="27"/>
      <c r="G4369" s="27"/>
      <c r="H4369" s="27"/>
      <c r="I4369" s="27"/>
      <c r="J4369" s="27"/>
      <c r="K4369" s="27"/>
      <c r="L4369" s="27"/>
      <c r="M4369" s="42"/>
      <c r="N4369" s="42"/>
      <c r="O4369" s="42"/>
      <c r="P4369" s="42"/>
      <c r="Q4369" s="42"/>
      <c r="R4369" s="42"/>
      <c r="S4369" s="42"/>
      <c r="T4369" s="42"/>
      <c r="U4369" s="42"/>
      <c r="V4369" s="42"/>
      <c r="W4369" s="42"/>
      <c r="X4369" s="42"/>
      <c r="Y4369" s="41"/>
      <c r="Z4369" s="41"/>
      <c r="AA4369" s="43"/>
      <c r="AB4369" s="27"/>
      <c r="AC4369" s="27"/>
      <c r="AD4369" s="27"/>
      <c r="AE4369" s="44"/>
      <c r="AF4369" s="27"/>
      <c r="AG4369" s="28"/>
      <c r="AH4369" s="27"/>
      <c r="AI4369" s="27"/>
      <c r="AJ4369" s="27"/>
      <c r="AK4369" s="28"/>
      <c r="AL4369" s="29"/>
      <c r="AM4369" s="29"/>
      <c r="AN4369" s="29"/>
      <c r="AO4369" s="29"/>
      <c r="AP4369" s="29"/>
      <c r="AQ4369" s="29"/>
      <c r="AR4369" s="29"/>
      <c r="AS4369" s="29"/>
      <c r="AT4369" s="29"/>
      <c r="AU4369" s="29"/>
      <c r="AV4369" s="29"/>
      <c r="AW4369" s="29"/>
      <c r="AX4369" s="29"/>
      <c r="AY4369" s="31"/>
      <c r="AZ4369" s="30"/>
      <c r="BA4369" s="35"/>
    </row>
    <row r="4370" spans="1:53" hidden="1" x14ac:dyDescent="0.25">
      <c r="A4370" s="27"/>
      <c r="B4370" s="27"/>
      <c r="C4370" s="27"/>
      <c r="D4370" s="27"/>
      <c r="E4370" s="27"/>
      <c r="F4370" s="27"/>
      <c r="G4370" s="27"/>
      <c r="H4370" s="27"/>
      <c r="I4370" s="27"/>
      <c r="J4370" s="27"/>
      <c r="K4370" s="27"/>
      <c r="L4370" s="27"/>
      <c r="M4370" s="42"/>
      <c r="N4370" s="42"/>
      <c r="O4370" s="42"/>
      <c r="P4370" s="42"/>
      <c r="Q4370" s="42"/>
      <c r="R4370" s="42"/>
      <c r="S4370" s="42"/>
      <c r="T4370" s="42"/>
      <c r="U4370" s="42"/>
      <c r="V4370" s="42"/>
      <c r="W4370" s="42"/>
      <c r="X4370" s="42"/>
      <c r="Y4370" s="41"/>
      <c r="Z4370" s="41"/>
      <c r="AA4370" s="43"/>
      <c r="AB4370" s="27"/>
      <c r="AC4370" s="27"/>
      <c r="AD4370" s="27"/>
      <c r="AE4370" s="44"/>
      <c r="AF4370" s="27"/>
      <c r="AG4370" s="28"/>
      <c r="AH4370" s="27"/>
      <c r="AI4370" s="27"/>
      <c r="AJ4370" s="27"/>
      <c r="AK4370" s="28"/>
      <c r="AL4370" s="29"/>
      <c r="AM4370" s="29"/>
      <c r="AN4370" s="29"/>
      <c r="AO4370" s="29"/>
      <c r="AP4370" s="29"/>
      <c r="AQ4370" s="29"/>
      <c r="AR4370" s="29"/>
      <c r="AS4370" s="29"/>
      <c r="AT4370" s="29"/>
      <c r="AU4370" s="29"/>
      <c r="AV4370" s="29"/>
      <c r="AW4370" s="29"/>
      <c r="AX4370" s="29"/>
      <c r="AY4370" s="31"/>
      <c r="AZ4370" s="30"/>
      <c r="BA4370" s="35"/>
    </row>
    <row r="4371" spans="1:53" hidden="1" x14ac:dyDescent="0.25">
      <c r="A4371" s="27"/>
      <c r="B4371" s="27"/>
      <c r="C4371" s="27"/>
      <c r="D4371" s="27"/>
      <c r="E4371" s="27"/>
      <c r="F4371" s="27"/>
      <c r="G4371" s="27"/>
      <c r="H4371" s="27"/>
      <c r="I4371" s="27"/>
      <c r="J4371" s="27"/>
      <c r="K4371" s="27"/>
      <c r="L4371" s="27"/>
      <c r="M4371" s="42"/>
      <c r="N4371" s="42"/>
      <c r="O4371" s="42"/>
      <c r="P4371" s="42"/>
      <c r="Q4371" s="42"/>
      <c r="R4371" s="42"/>
      <c r="S4371" s="42"/>
      <c r="T4371" s="42"/>
      <c r="U4371" s="42"/>
      <c r="V4371" s="42"/>
      <c r="W4371" s="42"/>
      <c r="X4371" s="42"/>
      <c r="Y4371" s="41"/>
      <c r="Z4371" s="41"/>
      <c r="AA4371" s="43"/>
      <c r="AB4371" s="27"/>
      <c r="AC4371" s="27"/>
      <c r="AD4371" s="27"/>
      <c r="AE4371" s="44"/>
      <c r="AF4371" s="27"/>
      <c r="AG4371" s="28"/>
      <c r="AH4371" s="27"/>
      <c r="AI4371" s="27"/>
      <c r="AJ4371" s="27"/>
      <c r="AK4371" s="28"/>
      <c r="AL4371" s="29"/>
      <c r="AM4371" s="29"/>
      <c r="AN4371" s="29"/>
      <c r="AO4371" s="29"/>
      <c r="AP4371" s="29"/>
      <c r="AQ4371" s="29"/>
      <c r="AR4371" s="29"/>
      <c r="AS4371" s="29"/>
      <c r="AT4371" s="29"/>
      <c r="AU4371" s="29"/>
      <c r="AV4371" s="29"/>
      <c r="AW4371" s="29"/>
      <c r="AX4371" s="29"/>
      <c r="AY4371" s="31"/>
      <c r="AZ4371" s="30"/>
      <c r="BA4371" s="35"/>
    </row>
    <row r="4372" spans="1:53" hidden="1" x14ac:dyDescent="0.25">
      <c r="A4372" s="27"/>
      <c r="B4372" s="27"/>
      <c r="C4372" s="27"/>
      <c r="D4372" s="27"/>
      <c r="E4372" s="27"/>
      <c r="F4372" s="27"/>
      <c r="G4372" s="27"/>
      <c r="H4372" s="27"/>
      <c r="I4372" s="27"/>
      <c r="J4372" s="27"/>
      <c r="K4372" s="27"/>
      <c r="L4372" s="27"/>
      <c r="M4372" s="42"/>
      <c r="N4372" s="42"/>
      <c r="O4372" s="42"/>
      <c r="P4372" s="42"/>
      <c r="Q4372" s="42"/>
      <c r="R4372" s="42"/>
      <c r="S4372" s="42"/>
      <c r="T4372" s="42"/>
      <c r="U4372" s="42"/>
      <c r="V4372" s="42"/>
      <c r="W4372" s="42"/>
      <c r="X4372" s="42"/>
      <c r="Y4372" s="41"/>
      <c r="Z4372" s="41"/>
      <c r="AA4372" s="43"/>
      <c r="AB4372" s="27"/>
      <c r="AC4372" s="27"/>
      <c r="AD4372" s="27"/>
      <c r="AE4372" s="44"/>
      <c r="AF4372" s="27"/>
      <c r="AG4372" s="28"/>
      <c r="AH4372" s="27"/>
      <c r="AI4372" s="27"/>
      <c r="AJ4372" s="27"/>
      <c r="AK4372" s="28"/>
      <c r="AL4372" s="29"/>
      <c r="AM4372" s="29"/>
      <c r="AN4372" s="29"/>
      <c r="AO4372" s="29"/>
      <c r="AP4372" s="29"/>
      <c r="AQ4372" s="29"/>
      <c r="AR4372" s="29"/>
      <c r="AS4372" s="29"/>
      <c r="AT4372" s="29"/>
      <c r="AU4372" s="29"/>
      <c r="AV4372" s="29"/>
      <c r="AW4372" s="29"/>
      <c r="AX4372" s="29"/>
      <c r="AY4372" s="31"/>
      <c r="AZ4372" s="30"/>
      <c r="BA4372" s="35"/>
    </row>
    <row r="4373" spans="1:53" hidden="1" x14ac:dyDescent="0.25">
      <c r="A4373" s="27"/>
      <c r="B4373" s="27"/>
      <c r="C4373" s="27"/>
      <c r="D4373" s="27"/>
      <c r="E4373" s="27"/>
      <c r="F4373" s="27"/>
      <c r="G4373" s="27"/>
      <c r="H4373" s="27"/>
      <c r="I4373" s="27"/>
      <c r="J4373" s="27"/>
      <c r="K4373" s="27"/>
      <c r="L4373" s="27"/>
      <c r="M4373" s="42"/>
      <c r="N4373" s="42"/>
      <c r="O4373" s="42"/>
      <c r="P4373" s="42"/>
      <c r="Q4373" s="42"/>
      <c r="R4373" s="42"/>
      <c r="S4373" s="42"/>
      <c r="T4373" s="42"/>
      <c r="U4373" s="42"/>
      <c r="V4373" s="42"/>
      <c r="W4373" s="42"/>
      <c r="X4373" s="42"/>
      <c r="Y4373" s="41"/>
      <c r="Z4373" s="41"/>
      <c r="AA4373" s="43"/>
      <c r="AB4373" s="27"/>
      <c r="AC4373" s="27"/>
      <c r="AD4373" s="27"/>
      <c r="AE4373" s="44"/>
      <c r="AF4373" s="27"/>
      <c r="AG4373" s="28"/>
      <c r="AH4373" s="27"/>
      <c r="AI4373" s="27"/>
      <c r="AJ4373" s="27"/>
      <c r="AK4373" s="28"/>
      <c r="AL4373" s="29"/>
      <c r="AM4373" s="29"/>
      <c r="AN4373" s="29"/>
      <c r="AO4373" s="29"/>
      <c r="AP4373" s="29"/>
      <c r="AQ4373" s="29"/>
      <c r="AR4373" s="29"/>
      <c r="AS4373" s="29"/>
      <c r="AT4373" s="29"/>
      <c r="AU4373" s="29"/>
      <c r="AV4373" s="29"/>
      <c r="AW4373" s="29"/>
      <c r="AX4373" s="29"/>
      <c r="AY4373" s="31"/>
      <c r="AZ4373" s="30"/>
      <c r="BA4373" s="35"/>
    </row>
    <row r="4374" spans="1:53" hidden="1" x14ac:dyDescent="0.25">
      <c r="A4374" s="27"/>
      <c r="B4374" s="27"/>
      <c r="C4374" s="27"/>
      <c r="D4374" s="27"/>
      <c r="E4374" s="27"/>
      <c r="F4374" s="27"/>
      <c r="G4374" s="27"/>
      <c r="H4374" s="27"/>
      <c r="I4374" s="27"/>
      <c r="J4374" s="27"/>
      <c r="K4374" s="27"/>
      <c r="L4374" s="27"/>
      <c r="M4374" s="42"/>
      <c r="N4374" s="42"/>
      <c r="O4374" s="42"/>
      <c r="P4374" s="42"/>
      <c r="Q4374" s="42"/>
      <c r="R4374" s="42"/>
      <c r="S4374" s="42"/>
      <c r="T4374" s="42"/>
      <c r="U4374" s="42"/>
      <c r="V4374" s="42"/>
      <c r="W4374" s="42"/>
      <c r="X4374" s="42"/>
      <c r="Y4374" s="41"/>
      <c r="Z4374" s="41"/>
      <c r="AA4374" s="43"/>
      <c r="AB4374" s="27"/>
      <c r="AC4374" s="27"/>
      <c r="AD4374" s="27"/>
      <c r="AE4374" s="44"/>
      <c r="AF4374" s="27"/>
      <c r="AG4374" s="28"/>
      <c r="AH4374" s="27"/>
      <c r="AI4374" s="27"/>
      <c r="AJ4374" s="27"/>
      <c r="AK4374" s="28"/>
      <c r="AL4374" s="29"/>
      <c r="AM4374" s="29"/>
      <c r="AN4374" s="29"/>
      <c r="AO4374" s="29"/>
      <c r="AP4374" s="29"/>
      <c r="AQ4374" s="29"/>
      <c r="AR4374" s="29"/>
      <c r="AS4374" s="29"/>
      <c r="AT4374" s="29"/>
      <c r="AU4374" s="29"/>
      <c r="AV4374" s="29"/>
      <c r="AW4374" s="29"/>
      <c r="AX4374" s="29"/>
      <c r="AY4374" s="31"/>
      <c r="AZ4374" s="30"/>
      <c r="BA4374" s="35"/>
    </row>
    <row r="4375" spans="1:53" hidden="1" x14ac:dyDescent="0.25">
      <c r="A4375" s="27"/>
      <c r="B4375" s="27"/>
      <c r="C4375" s="27"/>
      <c r="D4375" s="27"/>
      <c r="E4375" s="27"/>
      <c r="F4375" s="27"/>
      <c r="G4375" s="27"/>
      <c r="H4375" s="27"/>
      <c r="I4375" s="27"/>
      <c r="J4375" s="27"/>
      <c r="K4375" s="27"/>
      <c r="L4375" s="27"/>
      <c r="M4375" s="42"/>
      <c r="N4375" s="42"/>
      <c r="O4375" s="42"/>
      <c r="P4375" s="42"/>
      <c r="Q4375" s="42"/>
      <c r="R4375" s="42"/>
      <c r="S4375" s="42"/>
      <c r="T4375" s="42"/>
      <c r="U4375" s="42"/>
      <c r="V4375" s="42"/>
      <c r="W4375" s="42"/>
      <c r="X4375" s="42"/>
      <c r="Y4375" s="41"/>
      <c r="Z4375" s="41"/>
      <c r="AA4375" s="43"/>
      <c r="AB4375" s="27"/>
      <c r="AC4375" s="27"/>
      <c r="AD4375" s="27"/>
      <c r="AE4375" s="44"/>
      <c r="AF4375" s="27"/>
      <c r="AG4375" s="28"/>
      <c r="AH4375" s="27"/>
      <c r="AI4375" s="27"/>
      <c r="AJ4375" s="27"/>
      <c r="AK4375" s="28"/>
      <c r="AL4375" s="29"/>
      <c r="AM4375" s="29"/>
      <c r="AN4375" s="29"/>
      <c r="AO4375" s="29"/>
      <c r="AP4375" s="29"/>
      <c r="AQ4375" s="29"/>
      <c r="AR4375" s="29"/>
      <c r="AS4375" s="29"/>
      <c r="AT4375" s="29"/>
      <c r="AU4375" s="29"/>
      <c r="AV4375" s="29"/>
      <c r="AW4375" s="29"/>
      <c r="AX4375" s="29"/>
      <c r="AY4375" s="31"/>
      <c r="AZ4375" s="30"/>
      <c r="BA4375" s="35"/>
    </row>
    <row r="4376" spans="1:53" hidden="1" x14ac:dyDescent="0.25">
      <c r="A4376" s="27"/>
      <c r="B4376" s="27"/>
      <c r="C4376" s="27"/>
      <c r="D4376" s="27"/>
      <c r="E4376" s="27"/>
      <c r="F4376" s="27"/>
      <c r="G4376" s="27"/>
      <c r="H4376" s="27"/>
      <c r="I4376" s="27"/>
      <c r="J4376" s="27"/>
      <c r="K4376" s="27"/>
      <c r="L4376" s="27"/>
      <c r="M4376" s="42"/>
      <c r="N4376" s="42"/>
      <c r="O4376" s="42"/>
      <c r="P4376" s="42"/>
      <c r="Q4376" s="42"/>
      <c r="R4376" s="42"/>
      <c r="S4376" s="42"/>
      <c r="T4376" s="42"/>
      <c r="U4376" s="42"/>
      <c r="V4376" s="42"/>
      <c r="W4376" s="42"/>
      <c r="X4376" s="42"/>
      <c r="Y4376" s="41"/>
      <c r="Z4376" s="41"/>
      <c r="AA4376" s="43"/>
      <c r="AB4376" s="27"/>
      <c r="AC4376" s="27"/>
      <c r="AD4376" s="27"/>
      <c r="AE4376" s="44"/>
      <c r="AF4376" s="27"/>
      <c r="AG4376" s="28"/>
      <c r="AH4376" s="27"/>
      <c r="AI4376" s="27"/>
      <c r="AJ4376" s="27"/>
      <c r="AK4376" s="28"/>
      <c r="AL4376" s="29"/>
      <c r="AM4376" s="29"/>
      <c r="AN4376" s="29"/>
      <c r="AO4376" s="29"/>
      <c r="AP4376" s="29"/>
      <c r="AQ4376" s="29"/>
      <c r="AR4376" s="29"/>
      <c r="AS4376" s="29"/>
      <c r="AT4376" s="29"/>
      <c r="AU4376" s="29"/>
      <c r="AV4376" s="29"/>
      <c r="AW4376" s="29"/>
      <c r="AX4376" s="29"/>
      <c r="AY4376" s="31"/>
      <c r="AZ4376" s="30"/>
      <c r="BA4376" s="35"/>
    </row>
    <row r="4377" spans="1:53" hidden="1" x14ac:dyDescent="0.25">
      <c r="A4377" s="27"/>
      <c r="B4377" s="27"/>
      <c r="C4377" s="27"/>
      <c r="D4377" s="27"/>
      <c r="E4377" s="27"/>
      <c r="F4377" s="27"/>
      <c r="G4377" s="27"/>
      <c r="H4377" s="27"/>
      <c r="I4377" s="27"/>
      <c r="J4377" s="27"/>
      <c r="K4377" s="27"/>
      <c r="L4377" s="27"/>
      <c r="M4377" s="42"/>
      <c r="N4377" s="42"/>
      <c r="O4377" s="42"/>
      <c r="P4377" s="42"/>
      <c r="Q4377" s="42"/>
      <c r="R4377" s="42"/>
      <c r="S4377" s="42"/>
      <c r="T4377" s="42"/>
      <c r="U4377" s="42"/>
      <c r="V4377" s="42"/>
      <c r="W4377" s="42"/>
      <c r="X4377" s="42"/>
      <c r="Y4377" s="41"/>
      <c r="Z4377" s="41"/>
      <c r="AA4377" s="43"/>
      <c r="AB4377" s="27"/>
      <c r="AC4377" s="27"/>
      <c r="AD4377" s="27"/>
      <c r="AE4377" s="44"/>
      <c r="AF4377" s="27"/>
      <c r="AG4377" s="28"/>
      <c r="AH4377" s="27"/>
      <c r="AI4377" s="27"/>
      <c r="AJ4377" s="27"/>
      <c r="AK4377" s="28"/>
      <c r="AL4377" s="29"/>
      <c r="AM4377" s="29"/>
      <c r="AN4377" s="29"/>
      <c r="AO4377" s="29"/>
      <c r="AP4377" s="29"/>
      <c r="AQ4377" s="29"/>
      <c r="AR4377" s="29"/>
      <c r="AS4377" s="29"/>
      <c r="AT4377" s="29"/>
      <c r="AU4377" s="29"/>
      <c r="AV4377" s="29"/>
      <c r="AW4377" s="29"/>
      <c r="AX4377" s="29"/>
      <c r="AY4377" s="31"/>
      <c r="AZ4377" s="30"/>
      <c r="BA4377" s="35"/>
    </row>
    <row r="4378" spans="1:53" hidden="1" x14ac:dyDescent="0.25">
      <c r="A4378" s="27"/>
      <c r="B4378" s="27"/>
      <c r="C4378" s="27"/>
      <c r="D4378" s="27"/>
      <c r="E4378" s="27"/>
      <c r="F4378" s="27"/>
      <c r="G4378" s="27"/>
      <c r="H4378" s="27"/>
      <c r="I4378" s="27"/>
      <c r="J4378" s="27"/>
      <c r="K4378" s="27"/>
      <c r="L4378" s="27"/>
      <c r="M4378" s="42"/>
      <c r="N4378" s="42"/>
      <c r="O4378" s="42"/>
      <c r="P4378" s="42"/>
      <c r="Q4378" s="42"/>
      <c r="R4378" s="42"/>
      <c r="S4378" s="42"/>
      <c r="T4378" s="42"/>
      <c r="U4378" s="42"/>
      <c r="V4378" s="42"/>
      <c r="W4378" s="42"/>
      <c r="X4378" s="42"/>
      <c r="Y4378" s="41"/>
      <c r="Z4378" s="41"/>
      <c r="AA4378" s="43"/>
      <c r="AB4378" s="27"/>
      <c r="AC4378" s="27"/>
      <c r="AD4378" s="27"/>
      <c r="AE4378" s="44"/>
      <c r="AF4378" s="27"/>
      <c r="AG4378" s="28"/>
      <c r="AH4378" s="27"/>
      <c r="AI4378" s="27"/>
      <c r="AJ4378" s="27"/>
      <c r="AK4378" s="28"/>
      <c r="AL4378" s="29"/>
      <c r="AM4378" s="29"/>
      <c r="AN4378" s="29"/>
      <c r="AO4378" s="29"/>
      <c r="AP4378" s="29"/>
      <c r="AQ4378" s="29"/>
      <c r="AR4378" s="29"/>
      <c r="AS4378" s="29"/>
      <c r="AT4378" s="29"/>
      <c r="AU4378" s="29"/>
      <c r="AV4378" s="29"/>
      <c r="AW4378" s="29"/>
      <c r="AX4378" s="29"/>
      <c r="AY4378" s="31"/>
      <c r="AZ4378" s="30"/>
      <c r="BA4378" s="35"/>
    </row>
    <row r="4379" spans="1:53" hidden="1" x14ac:dyDescent="0.25">
      <c r="A4379" s="27"/>
      <c r="B4379" s="27"/>
      <c r="C4379" s="27"/>
      <c r="D4379" s="27"/>
      <c r="E4379" s="27"/>
      <c r="F4379" s="27"/>
      <c r="G4379" s="27"/>
      <c r="H4379" s="27"/>
      <c r="I4379" s="27"/>
      <c r="J4379" s="27"/>
      <c r="K4379" s="27"/>
      <c r="L4379" s="27"/>
      <c r="M4379" s="42"/>
      <c r="N4379" s="42"/>
      <c r="O4379" s="42"/>
      <c r="P4379" s="42"/>
      <c r="Q4379" s="42"/>
      <c r="R4379" s="42"/>
      <c r="S4379" s="42"/>
      <c r="T4379" s="42"/>
      <c r="U4379" s="42"/>
      <c r="V4379" s="42"/>
      <c r="W4379" s="42"/>
      <c r="X4379" s="42"/>
      <c r="Y4379" s="41"/>
      <c r="Z4379" s="41"/>
      <c r="AA4379" s="43"/>
      <c r="AB4379" s="27"/>
      <c r="AC4379" s="27"/>
      <c r="AD4379" s="27"/>
      <c r="AE4379" s="44"/>
      <c r="AF4379" s="27"/>
      <c r="AG4379" s="28"/>
      <c r="AH4379" s="27"/>
      <c r="AI4379" s="27"/>
      <c r="AJ4379" s="27"/>
      <c r="AK4379" s="28"/>
      <c r="AL4379" s="29"/>
      <c r="AM4379" s="29"/>
      <c r="AN4379" s="29"/>
      <c r="AO4379" s="29"/>
      <c r="AP4379" s="29"/>
      <c r="AQ4379" s="29"/>
      <c r="AR4379" s="29"/>
      <c r="AS4379" s="29"/>
      <c r="AT4379" s="29"/>
      <c r="AU4379" s="29"/>
      <c r="AV4379" s="29"/>
      <c r="AW4379" s="29"/>
      <c r="AX4379" s="29"/>
      <c r="AY4379" s="31"/>
      <c r="AZ4379" s="30"/>
      <c r="BA4379" s="35"/>
    </row>
    <row r="4380" spans="1:53" hidden="1" x14ac:dyDescent="0.25">
      <c r="A4380" s="27"/>
      <c r="B4380" s="27"/>
      <c r="C4380" s="27"/>
      <c r="D4380" s="27"/>
      <c r="E4380" s="27"/>
      <c r="F4380" s="27"/>
      <c r="G4380" s="27"/>
      <c r="H4380" s="27"/>
      <c r="I4380" s="27"/>
      <c r="J4380" s="27"/>
      <c r="K4380" s="27"/>
      <c r="L4380" s="27"/>
      <c r="M4380" s="42"/>
      <c r="N4380" s="42"/>
      <c r="O4380" s="42"/>
      <c r="P4380" s="42"/>
      <c r="Q4380" s="42"/>
      <c r="R4380" s="42"/>
      <c r="S4380" s="42"/>
      <c r="T4380" s="42"/>
      <c r="U4380" s="42"/>
      <c r="V4380" s="42"/>
      <c r="W4380" s="42"/>
      <c r="X4380" s="42"/>
      <c r="Y4380" s="41"/>
      <c r="Z4380" s="41"/>
      <c r="AA4380" s="43"/>
      <c r="AB4380" s="27"/>
      <c r="AC4380" s="27"/>
      <c r="AD4380" s="27"/>
      <c r="AE4380" s="44"/>
      <c r="AF4380" s="27"/>
      <c r="AG4380" s="28"/>
      <c r="AH4380" s="27"/>
      <c r="AI4380" s="27"/>
      <c r="AJ4380" s="27"/>
      <c r="AK4380" s="28"/>
      <c r="AL4380" s="29"/>
      <c r="AM4380" s="29"/>
      <c r="AN4380" s="29"/>
      <c r="AO4380" s="29"/>
      <c r="AP4380" s="29"/>
      <c r="AQ4380" s="29"/>
      <c r="AR4380" s="29"/>
      <c r="AS4380" s="29"/>
      <c r="AT4380" s="29"/>
      <c r="AU4380" s="29"/>
      <c r="AV4380" s="29"/>
      <c r="AW4380" s="29"/>
      <c r="AX4380" s="29"/>
      <c r="AY4380" s="31"/>
      <c r="AZ4380" s="30"/>
      <c r="BA4380" s="35"/>
    </row>
    <row r="4381" spans="1:53" hidden="1" x14ac:dyDescent="0.25">
      <c r="A4381" s="27"/>
      <c r="B4381" s="27"/>
      <c r="C4381" s="27"/>
      <c r="D4381" s="27"/>
      <c r="E4381" s="27"/>
      <c r="F4381" s="27"/>
      <c r="G4381" s="27"/>
      <c r="H4381" s="27"/>
      <c r="I4381" s="27"/>
      <c r="J4381" s="27"/>
      <c r="K4381" s="27"/>
      <c r="L4381" s="27"/>
      <c r="M4381" s="42"/>
      <c r="N4381" s="42"/>
      <c r="O4381" s="42"/>
      <c r="P4381" s="42"/>
      <c r="Q4381" s="42"/>
      <c r="R4381" s="42"/>
      <c r="S4381" s="42"/>
      <c r="T4381" s="42"/>
      <c r="U4381" s="42"/>
      <c r="V4381" s="42"/>
      <c r="W4381" s="42"/>
      <c r="X4381" s="42"/>
      <c r="Y4381" s="41"/>
      <c r="Z4381" s="41"/>
      <c r="AA4381" s="43"/>
      <c r="AB4381" s="27"/>
      <c r="AC4381" s="27"/>
      <c r="AD4381" s="27"/>
      <c r="AE4381" s="44"/>
      <c r="AF4381" s="27"/>
      <c r="AG4381" s="28"/>
      <c r="AH4381" s="27"/>
      <c r="AI4381" s="27"/>
      <c r="AJ4381" s="27"/>
      <c r="AK4381" s="28"/>
      <c r="AL4381" s="29"/>
      <c r="AM4381" s="29"/>
      <c r="AN4381" s="29"/>
      <c r="AO4381" s="29"/>
      <c r="AP4381" s="29"/>
      <c r="AQ4381" s="29"/>
      <c r="AR4381" s="29"/>
      <c r="AS4381" s="29"/>
      <c r="AT4381" s="29"/>
      <c r="AU4381" s="29"/>
      <c r="AV4381" s="29"/>
      <c r="AW4381" s="29"/>
      <c r="AX4381" s="29"/>
      <c r="AY4381" s="31"/>
      <c r="AZ4381" s="30"/>
      <c r="BA4381" s="35"/>
    </row>
    <row r="4382" spans="1:53" hidden="1" x14ac:dyDescent="0.25">
      <c r="A4382" s="27"/>
      <c r="B4382" s="27"/>
      <c r="C4382" s="27"/>
      <c r="D4382" s="27"/>
      <c r="E4382" s="27"/>
      <c r="F4382" s="27"/>
      <c r="G4382" s="27"/>
      <c r="H4382" s="27"/>
      <c r="I4382" s="27"/>
      <c r="J4382" s="27"/>
      <c r="K4382" s="27"/>
      <c r="L4382" s="27"/>
      <c r="M4382" s="42"/>
      <c r="N4382" s="42"/>
      <c r="O4382" s="42"/>
      <c r="P4382" s="42"/>
      <c r="Q4382" s="42"/>
      <c r="R4382" s="42"/>
      <c r="S4382" s="42"/>
      <c r="T4382" s="42"/>
      <c r="U4382" s="42"/>
      <c r="V4382" s="42"/>
      <c r="W4382" s="42"/>
      <c r="X4382" s="42"/>
      <c r="Y4382" s="41"/>
      <c r="Z4382" s="41"/>
      <c r="AA4382" s="43"/>
      <c r="AB4382" s="27"/>
      <c r="AC4382" s="27"/>
      <c r="AD4382" s="27"/>
      <c r="AE4382" s="44"/>
      <c r="AF4382" s="27"/>
      <c r="AG4382" s="28"/>
      <c r="AH4382" s="27"/>
      <c r="AI4382" s="27"/>
      <c r="AJ4382" s="27"/>
      <c r="AK4382" s="28"/>
      <c r="AL4382" s="29"/>
      <c r="AM4382" s="29"/>
      <c r="AN4382" s="29"/>
      <c r="AO4382" s="29"/>
      <c r="AP4382" s="29"/>
      <c r="AQ4382" s="29"/>
      <c r="AR4382" s="29"/>
      <c r="AS4382" s="29"/>
      <c r="AT4382" s="29"/>
      <c r="AU4382" s="29"/>
      <c r="AV4382" s="29"/>
      <c r="AW4382" s="29"/>
      <c r="AX4382" s="29"/>
      <c r="AY4382" s="31"/>
      <c r="AZ4382" s="30"/>
      <c r="BA4382" s="35"/>
    </row>
    <row r="4383" spans="1:53" hidden="1" x14ac:dyDescent="0.25">
      <c r="A4383" s="27"/>
      <c r="B4383" s="27"/>
      <c r="C4383" s="27"/>
      <c r="D4383" s="27"/>
      <c r="E4383" s="27"/>
      <c r="F4383" s="27"/>
      <c r="G4383" s="27"/>
      <c r="H4383" s="27"/>
      <c r="I4383" s="27"/>
      <c r="J4383" s="27"/>
      <c r="K4383" s="27"/>
      <c r="L4383" s="27"/>
      <c r="M4383" s="42"/>
      <c r="N4383" s="42"/>
      <c r="O4383" s="42"/>
      <c r="P4383" s="42"/>
      <c r="Q4383" s="42"/>
      <c r="R4383" s="42"/>
      <c r="S4383" s="42"/>
      <c r="T4383" s="42"/>
      <c r="U4383" s="42"/>
      <c r="V4383" s="42"/>
      <c r="W4383" s="42"/>
      <c r="X4383" s="42"/>
      <c r="Y4383" s="41"/>
      <c r="Z4383" s="41"/>
      <c r="AA4383" s="43"/>
      <c r="AB4383" s="27"/>
      <c r="AC4383" s="27"/>
      <c r="AD4383" s="27"/>
      <c r="AE4383" s="44"/>
      <c r="AF4383" s="27"/>
      <c r="AG4383" s="28"/>
      <c r="AH4383" s="27"/>
      <c r="AI4383" s="27"/>
      <c r="AJ4383" s="27"/>
      <c r="AK4383" s="28"/>
      <c r="AL4383" s="29"/>
      <c r="AM4383" s="29"/>
      <c r="AN4383" s="29"/>
      <c r="AO4383" s="29"/>
      <c r="AP4383" s="29"/>
      <c r="AQ4383" s="29"/>
      <c r="AR4383" s="29"/>
      <c r="AS4383" s="29"/>
      <c r="AT4383" s="29"/>
      <c r="AU4383" s="29"/>
      <c r="AV4383" s="29"/>
      <c r="AW4383" s="29"/>
      <c r="AX4383" s="29"/>
      <c r="AY4383" s="31"/>
      <c r="AZ4383" s="30"/>
      <c r="BA4383" s="35"/>
    </row>
    <row r="4384" spans="1:53" hidden="1" x14ac:dyDescent="0.25">
      <c r="A4384" s="27"/>
      <c r="B4384" s="27"/>
      <c r="C4384" s="27"/>
      <c r="D4384" s="27"/>
      <c r="E4384" s="27"/>
      <c r="F4384" s="27"/>
      <c r="G4384" s="27"/>
      <c r="H4384" s="27"/>
      <c r="I4384" s="27"/>
      <c r="J4384" s="27"/>
      <c r="K4384" s="27"/>
      <c r="L4384" s="27"/>
      <c r="M4384" s="42"/>
      <c r="N4384" s="42"/>
      <c r="O4384" s="42"/>
      <c r="P4384" s="42"/>
      <c r="Q4384" s="42"/>
      <c r="R4384" s="42"/>
      <c r="S4384" s="42"/>
      <c r="T4384" s="42"/>
      <c r="U4384" s="42"/>
      <c r="V4384" s="42"/>
      <c r="W4384" s="42"/>
      <c r="X4384" s="42"/>
      <c r="Y4384" s="41"/>
      <c r="Z4384" s="41"/>
      <c r="AA4384" s="43"/>
      <c r="AB4384" s="27"/>
      <c r="AC4384" s="27"/>
      <c r="AD4384" s="27"/>
      <c r="AE4384" s="44"/>
      <c r="AF4384" s="27"/>
      <c r="AG4384" s="28"/>
      <c r="AH4384" s="27"/>
      <c r="AI4384" s="27"/>
      <c r="AJ4384" s="27"/>
      <c r="AK4384" s="28"/>
      <c r="AL4384" s="29"/>
      <c r="AM4384" s="29"/>
      <c r="AN4384" s="29"/>
      <c r="AO4384" s="29"/>
      <c r="AP4384" s="29"/>
      <c r="AQ4384" s="29"/>
      <c r="AR4384" s="29"/>
      <c r="AS4384" s="29"/>
      <c r="AT4384" s="29"/>
      <c r="AU4384" s="29"/>
      <c r="AV4384" s="29"/>
      <c r="AW4384" s="29"/>
      <c r="AX4384" s="29"/>
      <c r="AY4384" s="31"/>
      <c r="AZ4384" s="30"/>
      <c r="BA4384" s="35"/>
    </row>
    <row r="4385" spans="1:53" hidden="1" x14ac:dyDescent="0.25">
      <c r="A4385" s="27"/>
      <c r="B4385" s="27"/>
      <c r="C4385" s="27"/>
      <c r="D4385" s="27"/>
      <c r="E4385" s="27"/>
      <c r="F4385" s="27"/>
      <c r="G4385" s="27"/>
      <c r="H4385" s="27"/>
      <c r="I4385" s="27"/>
      <c r="J4385" s="27"/>
      <c r="K4385" s="27"/>
      <c r="L4385" s="27"/>
      <c r="M4385" s="42"/>
      <c r="N4385" s="42"/>
      <c r="O4385" s="42"/>
      <c r="P4385" s="42"/>
      <c r="Q4385" s="42"/>
      <c r="R4385" s="42"/>
      <c r="S4385" s="42"/>
      <c r="T4385" s="42"/>
      <c r="U4385" s="42"/>
      <c r="V4385" s="42"/>
      <c r="W4385" s="42"/>
      <c r="X4385" s="42"/>
      <c r="Y4385" s="41"/>
      <c r="Z4385" s="41"/>
      <c r="AA4385" s="43"/>
      <c r="AB4385" s="27"/>
      <c r="AC4385" s="27"/>
      <c r="AD4385" s="27"/>
      <c r="AE4385" s="44"/>
      <c r="AF4385" s="27"/>
      <c r="AG4385" s="28"/>
      <c r="AH4385" s="27"/>
      <c r="AI4385" s="27"/>
      <c r="AJ4385" s="27"/>
      <c r="AK4385" s="28"/>
      <c r="AL4385" s="29"/>
      <c r="AM4385" s="29"/>
      <c r="AN4385" s="29"/>
      <c r="AO4385" s="29"/>
      <c r="AP4385" s="29"/>
      <c r="AQ4385" s="29"/>
      <c r="AR4385" s="29"/>
      <c r="AS4385" s="29"/>
      <c r="AT4385" s="29"/>
      <c r="AU4385" s="29"/>
      <c r="AV4385" s="29"/>
      <c r="AW4385" s="29"/>
      <c r="AX4385" s="29"/>
      <c r="AY4385" s="31"/>
      <c r="AZ4385" s="30"/>
      <c r="BA4385" s="35"/>
    </row>
    <row r="4386" spans="1:53" hidden="1" x14ac:dyDescent="0.25">
      <c r="A4386" s="27"/>
      <c r="B4386" s="27"/>
      <c r="C4386" s="27"/>
      <c r="D4386" s="27"/>
      <c r="E4386" s="27"/>
      <c r="F4386" s="27"/>
      <c r="G4386" s="27"/>
      <c r="H4386" s="27"/>
      <c r="I4386" s="27"/>
      <c r="J4386" s="27"/>
      <c r="K4386" s="27"/>
      <c r="L4386" s="27"/>
      <c r="M4386" s="42"/>
      <c r="N4386" s="42"/>
      <c r="O4386" s="42"/>
      <c r="P4386" s="42"/>
      <c r="Q4386" s="42"/>
      <c r="R4386" s="42"/>
      <c r="S4386" s="42"/>
      <c r="T4386" s="42"/>
      <c r="U4386" s="42"/>
      <c r="V4386" s="42"/>
      <c r="W4386" s="42"/>
      <c r="X4386" s="42"/>
      <c r="Y4386" s="41"/>
      <c r="Z4386" s="41"/>
      <c r="AA4386" s="43"/>
      <c r="AB4386" s="27"/>
      <c r="AC4386" s="27"/>
      <c r="AD4386" s="27"/>
      <c r="AE4386" s="44"/>
      <c r="AF4386" s="27"/>
      <c r="AG4386" s="28"/>
      <c r="AH4386" s="27"/>
      <c r="AI4386" s="27"/>
      <c r="AJ4386" s="27"/>
      <c r="AK4386" s="28"/>
      <c r="AL4386" s="29"/>
      <c r="AM4386" s="29"/>
      <c r="AN4386" s="29"/>
      <c r="AO4386" s="29"/>
      <c r="AP4386" s="29"/>
      <c r="AQ4386" s="29"/>
      <c r="AR4386" s="29"/>
      <c r="AS4386" s="29"/>
      <c r="AT4386" s="29"/>
      <c r="AU4386" s="29"/>
      <c r="AV4386" s="29"/>
      <c r="AW4386" s="29"/>
      <c r="AX4386" s="29"/>
      <c r="AY4386" s="31"/>
      <c r="AZ4386" s="30"/>
      <c r="BA4386" s="35"/>
    </row>
    <row r="4387" spans="1:53" hidden="1" x14ac:dyDescent="0.25">
      <c r="A4387" s="27"/>
      <c r="B4387" s="27"/>
      <c r="C4387" s="27"/>
      <c r="D4387" s="27"/>
      <c r="E4387" s="27"/>
      <c r="F4387" s="27"/>
      <c r="G4387" s="27"/>
      <c r="H4387" s="27"/>
      <c r="I4387" s="27"/>
      <c r="J4387" s="27"/>
      <c r="K4387" s="27"/>
      <c r="L4387" s="27"/>
      <c r="M4387" s="42"/>
      <c r="N4387" s="42"/>
      <c r="O4387" s="42"/>
      <c r="P4387" s="42"/>
      <c r="Q4387" s="42"/>
      <c r="R4387" s="42"/>
      <c r="S4387" s="42"/>
      <c r="T4387" s="42"/>
      <c r="U4387" s="42"/>
      <c r="V4387" s="42"/>
      <c r="W4387" s="42"/>
      <c r="X4387" s="42"/>
      <c r="Y4387" s="41"/>
      <c r="Z4387" s="41"/>
      <c r="AA4387" s="43"/>
      <c r="AB4387" s="27"/>
      <c r="AC4387" s="27"/>
      <c r="AD4387" s="27"/>
      <c r="AE4387" s="44"/>
      <c r="AF4387" s="27"/>
      <c r="AG4387" s="28"/>
      <c r="AH4387" s="27"/>
      <c r="AI4387" s="27"/>
      <c r="AJ4387" s="27"/>
      <c r="AK4387" s="28"/>
      <c r="AL4387" s="29"/>
      <c r="AM4387" s="29"/>
      <c r="AN4387" s="29"/>
      <c r="AO4387" s="29"/>
      <c r="AP4387" s="29"/>
      <c r="AQ4387" s="29"/>
      <c r="AR4387" s="29"/>
      <c r="AS4387" s="29"/>
      <c r="AT4387" s="29"/>
      <c r="AU4387" s="29"/>
      <c r="AV4387" s="29"/>
      <c r="AW4387" s="29"/>
      <c r="AX4387" s="29"/>
      <c r="AY4387" s="31"/>
      <c r="AZ4387" s="30"/>
      <c r="BA4387" s="35"/>
    </row>
    <row r="4388" spans="1:53" hidden="1" x14ac:dyDescent="0.25">
      <c r="A4388" s="27"/>
      <c r="B4388" s="27"/>
      <c r="C4388" s="27"/>
      <c r="D4388" s="27"/>
      <c r="E4388" s="27"/>
      <c r="F4388" s="27"/>
      <c r="G4388" s="27"/>
      <c r="H4388" s="27"/>
      <c r="I4388" s="27"/>
      <c r="J4388" s="27"/>
      <c r="K4388" s="27"/>
      <c r="L4388" s="27"/>
      <c r="M4388" s="42"/>
      <c r="N4388" s="42"/>
      <c r="O4388" s="42"/>
      <c r="P4388" s="42"/>
      <c r="Q4388" s="42"/>
      <c r="R4388" s="42"/>
      <c r="S4388" s="42"/>
      <c r="T4388" s="42"/>
      <c r="U4388" s="42"/>
      <c r="V4388" s="42"/>
      <c r="W4388" s="42"/>
      <c r="X4388" s="42"/>
      <c r="Y4388" s="41"/>
      <c r="Z4388" s="41"/>
      <c r="AA4388" s="43"/>
      <c r="AB4388" s="27"/>
      <c r="AC4388" s="27"/>
      <c r="AD4388" s="27"/>
      <c r="AE4388" s="44"/>
      <c r="AF4388" s="27"/>
      <c r="AG4388" s="28"/>
      <c r="AH4388" s="27"/>
      <c r="AI4388" s="27"/>
      <c r="AJ4388" s="27"/>
      <c r="AK4388" s="28"/>
      <c r="AL4388" s="29"/>
      <c r="AM4388" s="29"/>
      <c r="AN4388" s="29"/>
      <c r="AO4388" s="29"/>
      <c r="AP4388" s="29"/>
      <c r="AQ4388" s="29"/>
      <c r="AR4388" s="29"/>
      <c r="AS4388" s="29"/>
      <c r="AT4388" s="29"/>
      <c r="AU4388" s="29"/>
      <c r="AV4388" s="29"/>
      <c r="AW4388" s="29"/>
      <c r="AX4388" s="29"/>
      <c r="AY4388" s="31"/>
      <c r="AZ4388" s="30"/>
      <c r="BA4388" s="35"/>
    </row>
    <row r="4389" spans="1:53" hidden="1" x14ac:dyDescent="0.25">
      <c r="A4389" s="27"/>
      <c r="B4389" s="27"/>
      <c r="C4389" s="27"/>
      <c r="D4389" s="27"/>
      <c r="E4389" s="27"/>
      <c r="F4389" s="27"/>
      <c r="G4389" s="27"/>
      <c r="H4389" s="27"/>
      <c r="I4389" s="27"/>
      <c r="J4389" s="27"/>
      <c r="K4389" s="27"/>
      <c r="L4389" s="27"/>
      <c r="M4389" s="42"/>
      <c r="N4389" s="42"/>
      <c r="O4389" s="42"/>
      <c r="P4389" s="42"/>
      <c r="Q4389" s="42"/>
      <c r="R4389" s="42"/>
      <c r="S4389" s="42"/>
      <c r="T4389" s="42"/>
      <c r="U4389" s="42"/>
      <c r="V4389" s="42"/>
      <c r="W4389" s="42"/>
      <c r="X4389" s="42"/>
      <c r="Y4389" s="41"/>
      <c r="Z4389" s="41"/>
      <c r="AA4389" s="43"/>
      <c r="AB4389" s="27"/>
      <c r="AC4389" s="27"/>
      <c r="AD4389" s="27"/>
      <c r="AE4389" s="44"/>
      <c r="AF4389" s="27"/>
      <c r="AG4389" s="28"/>
      <c r="AH4389" s="27"/>
      <c r="AI4389" s="27"/>
      <c r="AJ4389" s="27"/>
      <c r="AK4389" s="28"/>
      <c r="AL4389" s="29"/>
      <c r="AM4389" s="29"/>
      <c r="AN4389" s="29"/>
      <c r="AO4389" s="29"/>
      <c r="AP4389" s="29"/>
      <c r="AQ4389" s="29"/>
      <c r="AR4389" s="29"/>
      <c r="AS4389" s="29"/>
      <c r="AT4389" s="29"/>
      <c r="AU4389" s="29"/>
      <c r="AV4389" s="29"/>
      <c r="AW4389" s="29"/>
      <c r="AX4389" s="29"/>
      <c r="AY4389" s="31"/>
      <c r="AZ4389" s="30"/>
      <c r="BA4389" s="35"/>
    </row>
    <row r="4390" spans="1:53" hidden="1" x14ac:dyDescent="0.25">
      <c r="A4390" s="27"/>
      <c r="B4390" s="27"/>
      <c r="C4390" s="27"/>
      <c r="D4390" s="27"/>
      <c r="E4390" s="27"/>
      <c r="F4390" s="27"/>
      <c r="G4390" s="27"/>
      <c r="H4390" s="27"/>
      <c r="I4390" s="27"/>
      <c r="J4390" s="27"/>
      <c r="K4390" s="27"/>
      <c r="L4390" s="27"/>
      <c r="M4390" s="42"/>
      <c r="N4390" s="42"/>
      <c r="O4390" s="42"/>
      <c r="P4390" s="42"/>
      <c r="Q4390" s="42"/>
      <c r="R4390" s="42"/>
      <c r="S4390" s="42"/>
      <c r="T4390" s="42"/>
      <c r="U4390" s="42"/>
      <c r="V4390" s="42"/>
      <c r="W4390" s="42"/>
      <c r="X4390" s="42"/>
      <c r="Y4390" s="41"/>
      <c r="Z4390" s="41"/>
      <c r="AA4390" s="43"/>
      <c r="AB4390" s="27"/>
      <c r="AC4390" s="27"/>
      <c r="AD4390" s="27"/>
      <c r="AE4390" s="44"/>
      <c r="AF4390" s="27"/>
      <c r="AG4390" s="28"/>
      <c r="AH4390" s="27"/>
      <c r="AI4390" s="27"/>
      <c r="AJ4390" s="27"/>
      <c r="AK4390" s="28"/>
      <c r="AL4390" s="29"/>
      <c r="AM4390" s="29"/>
      <c r="AN4390" s="29"/>
      <c r="AO4390" s="29"/>
      <c r="AP4390" s="29"/>
      <c r="AQ4390" s="29"/>
      <c r="AR4390" s="29"/>
      <c r="AS4390" s="29"/>
      <c r="AT4390" s="29"/>
      <c r="AU4390" s="29"/>
      <c r="AV4390" s="29"/>
      <c r="AW4390" s="29"/>
      <c r="AX4390" s="29"/>
      <c r="AY4390" s="31"/>
      <c r="AZ4390" s="30"/>
      <c r="BA4390" s="35"/>
    </row>
    <row r="4391" spans="1:53" hidden="1" x14ac:dyDescent="0.25">
      <c r="A4391" s="27"/>
      <c r="B4391" s="27"/>
      <c r="C4391" s="27"/>
      <c r="D4391" s="27"/>
      <c r="E4391" s="27"/>
      <c r="F4391" s="27"/>
      <c r="G4391" s="27"/>
      <c r="H4391" s="27"/>
      <c r="I4391" s="27"/>
      <c r="J4391" s="27"/>
      <c r="K4391" s="27"/>
      <c r="L4391" s="27"/>
      <c r="M4391" s="42"/>
      <c r="N4391" s="42"/>
      <c r="O4391" s="42"/>
      <c r="P4391" s="42"/>
      <c r="Q4391" s="42"/>
      <c r="R4391" s="42"/>
      <c r="S4391" s="42"/>
      <c r="T4391" s="42"/>
      <c r="U4391" s="42"/>
      <c r="V4391" s="42"/>
      <c r="W4391" s="42"/>
      <c r="X4391" s="42"/>
      <c r="Y4391" s="41"/>
      <c r="Z4391" s="41"/>
      <c r="AA4391" s="43"/>
      <c r="AB4391" s="27"/>
      <c r="AC4391" s="27"/>
      <c r="AD4391" s="27"/>
      <c r="AE4391" s="44"/>
      <c r="AF4391" s="27"/>
      <c r="AG4391" s="28"/>
      <c r="AH4391" s="27"/>
      <c r="AI4391" s="27"/>
      <c r="AJ4391" s="27"/>
      <c r="AK4391" s="28"/>
      <c r="AL4391" s="29"/>
      <c r="AM4391" s="29"/>
      <c r="AN4391" s="29"/>
      <c r="AO4391" s="29"/>
      <c r="AP4391" s="29"/>
      <c r="AQ4391" s="29"/>
      <c r="AR4391" s="29"/>
      <c r="AS4391" s="29"/>
      <c r="AT4391" s="29"/>
      <c r="AU4391" s="29"/>
      <c r="AV4391" s="29"/>
      <c r="AW4391" s="29"/>
      <c r="AX4391" s="29"/>
      <c r="AY4391" s="31"/>
      <c r="AZ4391" s="30"/>
      <c r="BA4391" s="35"/>
    </row>
    <row r="4392" spans="1:53" hidden="1" x14ac:dyDescent="0.25">
      <c r="A4392" s="27"/>
      <c r="B4392" s="27"/>
      <c r="C4392" s="27"/>
      <c r="D4392" s="27"/>
      <c r="E4392" s="27"/>
      <c r="F4392" s="27"/>
      <c r="G4392" s="27"/>
      <c r="H4392" s="27"/>
      <c r="I4392" s="27"/>
      <c r="J4392" s="27"/>
      <c r="K4392" s="27"/>
      <c r="L4392" s="27"/>
      <c r="M4392" s="42"/>
      <c r="N4392" s="42"/>
      <c r="O4392" s="42"/>
      <c r="P4392" s="42"/>
      <c r="Q4392" s="42"/>
      <c r="R4392" s="42"/>
      <c r="S4392" s="42"/>
      <c r="T4392" s="42"/>
      <c r="U4392" s="42"/>
      <c r="V4392" s="42"/>
      <c r="W4392" s="42"/>
      <c r="X4392" s="42"/>
      <c r="Y4392" s="41"/>
      <c r="Z4392" s="41"/>
      <c r="AA4392" s="43"/>
      <c r="AB4392" s="27"/>
      <c r="AC4392" s="27"/>
      <c r="AD4392" s="27"/>
      <c r="AE4392" s="44"/>
      <c r="AF4392" s="27"/>
      <c r="AG4392" s="28"/>
      <c r="AH4392" s="27"/>
      <c r="AI4392" s="27"/>
      <c r="AJ4392" s="27"/>
      <c r="AK4392" s="28"/>
      <c r="AL4392" s="29"/>
      <c r="AM4392" s="29"/>
      <c r="AN4392" s="29"/>
      <c r="AO4392" s="29"/>
      <c r="AP4392" s="29"/>
      <c r="AQ4392" s="29"/>
      <c r="AR4392" s="29"/>
      <c r="AS4392" s="29"/>
      <c r="AT4392" s="29"/>
      <c r="AU4392" s="29"/>
      <c r="AV4392" s="29"/>
      <c r="AW4392" s="29"/>
      <c r="AX4392" s="29"/>
      <c r="AY4392" s="31"/>
      <c r="AZ4392" s="30"/>
      <c r="BA4392" s="35"/>
    </row>
    <row r="4393" spans="1:53" hidden="1" x14ac:dyDescent="0.25">
      <c r="A4393" s="27"/>
      <c r="B4393" s="27"/>
      <c r="C4393" s="27"/>
      <c r="D4393" s="27"/>
      <c r="E4393" s="27"/>
      <c r="F4393" s="27"/>
      <c r="G4393" s="27"/>
      <c r="H4393" s="27"/>
      <c r="I4393" s="27"/>
      <c r="J4393" s="27"/>
      <c r="K4393" s="27"/>
      <c r="L4393" s="27"/>
      <c r="M4393" s="42"/>
      <c r="N4393" s="42"/>
      <c r="O4393" s="42"/>
      <c r="P4393" s="42"/>
      <c r="Q4393" s="42"/>
      <c r="R4393" s="42"/>
      <c r="S4393" s="42"/>
      <c r="T4393" s="42"/>
      <c r="U4393" s="42"/>
      <c r="V4393" s="42"/>
      <c r="W4393" s="42"/>
      <c r="X4393" s="42"/>
      <c r="Y4393" s="41"/>
      <c r="Z4393" s="41"/>
      <c r="AA4393" s="43"/>
      <c r="AB4393" s="27"/>
      <c r="AC4393" s="27"/>
      <c r="AD4393" s="27"/>
      <c r="AE4393" s="44"/>
      <c r="AF4393" s="27"/>
      <c r="AG4393" s="28"/>
      <c r="AH4393" s="27"/>
      <c r="AI4393" s="27"/>
      <c r="AJ4393" s="27"/>
      <c r="AK4393" s="28"/>
      <c r="AL4393" s="29"/>
      <c r="AM4393" s="29"/>
      <c r="AN4393" s="29"/>
      <c r="AO4393" s="29"/>
      <c r="AP4393" s="29"/>
      <c r="AQ4393" s="29"/>
      <c r="AR4393" s="29"/>
      <c r="AS4393" s="29"/>
      <c r="AT4393" s="29"/>
      <c r="AU4393" s="29"/>
      <c r="AV4393" s="29"/>
      <c r="AW4393" s="29"/>
      <c r="AX4393" s="29"/>
      <c r="AY4393" s="31"/>
      <c r="AZ4393" s="30"/>
      <c r="BA4393" s="35"/>
    </row>
    <row r="4394" spans="1:53" hidden="1" x14ac:dyDescent="0.25">
      <c r="A4394" s="27"/>
      <c r="B4394" s="27"/>
      <c r="C4394" s="27"/>
      <c r="D4394" s="27"/>
      <c r="E4394" s="27"/>
      <c r="F4394" s="27"/>
      <c r="G4394" s="27"/>
      <c r="H4394" s="27"/>
      <c r="I4394" s="27"/>
      <c r="J4394" s="27"/>
      <c r="K4394" s="27"/>
      <c r="L4394" s="27"/>
      <c r="M4394" s="42"/>
      <c r="N4394" s="42"/>
      <c r="O4394" s="42"/>
      <c r="P4394" s="42"/>
      <c r="Q4394" s="42"/>
      <c r="R4394" s="42"/>
      <c r="S4394" s="42"/>
      <c r="T4394" s="42"/>
      <c r="U4394" s="42"/>
      <c r="V4394" s="42"/>
      <c r="W4394" s="42"/>
      <c r="X4394" s="42"/>
      <c r="Y4394" s="41"/>
      <c r="Z4394" s="41"/>
      <c r="AA4394" s="43"/>
      <c r="AB4394" s="27"/>
      <c r="AC4394" s="27"/>
      <c r="AD4394" s="27"/>
      <c r="AE4394" s="44"/>
      <c r="AF4394" s="27"/>
      <c r="AG4394" s="28"/>
      <c r="AH4394" s="27"/>
      <c r="AI4394" s="27"/>
      <c r="AJ4394" s="27"/>
      <c r="AK4394" s="28"/>
      <c r="AL4394" s="29"/>
      <c r="AM4394" s="29"/>
      <c r="AN4394" s="29"/>
      <c r="AO4394" s="29"/>
      <c r="AP4394" s="29"/>
      <c r="AQ4394" s="29"/>
      <c r="AR4394" s="29"/>
      <c r="AS4394" s="29"/>
      <c r="AT4394" s="29"/>
      <c r="AU4394" s="29"/>
      <c r="AV4394" s="29"/>
      <c r="AW4394" s="29"/>
      <c r="AX4394" s="29"/>
      <c r="AY4394" s="31"/>
      <c r="AZ4394" s="30"/>
      <c r="BA4394" s="35"/>
    </row>
    <row r="4395" spans="1:53" hidden="1" x14ac:dyDescent="0.25">
      <c r="A4395" s="27"/>
      <c r="B4395" s="27"/>
      <c r="C4395" s="27"/>
      <c r="D4395" s="27"/>
      <c r="E4395" s="27"/>
      <c r="F4395" s="27"/>
      <c r="G4395" s="27"/>
      <c r="H4395" s="27"/>
      <c r="I4395" s="27"/>
      <c r="J4395" s="27"/>
      <c r="K4395" s="27"/>
      <c r="L4395" s="27"/>
      <c r="M4395" s="42"/>
      <c r="N4395" s="42"/>
      <c r="O4395" s="42"/>
      <c r="P4395" s="42"/>
      <c r="Q4395" s="42"/>
      <c r="R4395" s="42"/>
      <c r="S4395" s="42"/>
      <c r="T4395" s="42"/>
      <c r="U4395" s="42"/>
      <c r="V4395" s="42"/>
      <c r="W4395" s="42"/>
      <c r="X4395" s="42"/>
      <c r="Y4395" s="41"/>
      <c r="Z4395" s="41"/>
      <c r="AA4395" s="43"/>
      <c r="AB4395" s="27"/>
      <c r="AC4395" s="27"/>
      <c r="AD4395" s="27"/>
      <c r="AE4395" s="44"/>
      <c r="AF4395" s="27"/>
      <c r="AG4395" s="28"/>
      <c r="AH4395" s="27"/>
      <c r="AI4395" s="27"/>
      <c r="AJ4395" s="27"/>
      <c r="AK4395" s="28"/>
      <c r="AL4395" s="29"/>
      <c r="AM4395" s="29"/>
      <c r="AN4395" s="29"/>
      <c r="AO4395" s="29"/>
      <c r="AP4395" s="29"/>
      <c r="AQ4395" s="29"/>
      <c r="AR4395" s="29"/>
      <c r="AS4395" s="29"/>
      <c r="AT4395" s="29"/>
      <c r="AU4395" s="29"/>
      <c r="AV4395" s="29"/>
      <c r="AW4395" s="29"/>
      <c r="AX4395" s="29"/>
      <c r="AY4395" s="31"/>
      <c r="AZ4395" s="30"/>
      <c r="BA4395" s="35"/>
    </row>
    <row r="4396" spans="1:53" hidden="1" x14ac:dyDescent="0.25">
      <c r="A4396" s="27"/>
      <c r="B4396" s="27"/>
      <c r="C4396" s="27"/>
      <c r="D4396" s="27"/>
      <c r="E4396" s="27"/>
      <c r="F4396" s="27"/>
      <c r="G4396" s="27"/>
      <c r="H4396" s="27"/>
      <c r="I4396" s="27"/>
      <c r="J4396" s="27"/>
      <c r="K4396" s="27"/>
      <c r="L4396" s="27"/>
      <c r="M4396" s="42"/>
      <c r="N4396" s="42"/>
      <c r="O4396" s="42"/>
      <c r="P4396" s="42"/>
      <c r="Q4396" s="42"/>
      <c r="R4396" s="42"/>
      <c r="S4396" s="42"/>
      <c r="T4396" s="42"/>
      <c r="U4396" s="42"/>
      <c r="V4396" s="42"/>
      <c r="W4396" s="42"/>
      <c r="X4396" s="42"/>
      <c r="Y4396" s="41"/>
      <c r="Z4396" s="41"/>
      <c r="AA4396" s="43"/>
      <c r="AB4396" s="27"/>
      <c r="AC4396" s="27"/>
      <c r="AD4396" s="27"/>
      <c r="AE4396" s="44"/>
      <c r="AF4396" s="27"/>
      <c r="AG4396" s="28"/>
      <c r="AH4396" s="27"/>
      <c r="AI4396" s="27"/>
      <c r="AJ4396" s="27"/>
      <c r="AK4396" s="28"/>
      <c r="AL4396" s="29"/>
      <c r="AM4396" s="29"/>
      <c r="AN4396" s="29"/>
      <c r="AO4396" s="29"/>
      <c r="AP4396" s="29"/>
      <c r="AQ4396" s="29"/>
      <c r="AR4396" s="29"/>
      <c r="AS4396" s="29"/>
      <c r="AT4396" s="29"/>
      <c r="AU4396" s="29"/>
      <c r="AV4396" s="29"/>
      <c r="AW4396" s="29"/>
      <c r="AX4396" s="29"/>
      <c r="AY4396" s="31"/>
      <c r="AZ4396" s="30"/>
      <c r="BA4396" s="35"/>
    </row>
    <row r="4397" spans="1:53" hidden="1" x14ac:dyDescent="0.25">
      <c r="A4397" s="27"/>
      <c r="B4397" s="27"/>
      <c r="C4397" s="27"/>
      <c r="D4397" s="27"/>
      <c r="E4397" s="27"/>
      <c r="F4397" s="27"/>
      <c r="G4397" s="27"/>
      <c r="H4397" s="27"/>
      <c r="I4397" s="27"/>
      <c r="J4397" s="27"/>
      <c r="K4397" s="27"/>
      <c r="L4397" s="27"/>
      <c r="M4397" s="42"/>
      <c r="N4397" s="42"/>
      <c r="O4397" s="42"/>
      <c r="P4397" s="42"/>
      <c r="Q4397" s="42"/>
      <c r="R4397" s="42"/>
      <c r="S4397" s="42"/>
      <c r="T4397" s="42"/>
      <c r="U4397" s="42"/>
      <c r="V4397" s="42"/>
      <c r="W4397" s="42"/>
      <c r="X4397" s="42"/>
      <c r="Y4397" s="41"/>
      <c r="Z4397" s="41"/>
      <c r="AA4397" s="43"/>
      <c r="AB4397" s="27"/>
      <c r="AC4397" s="27"/>
      <c r="AD4397" s="27"/>
      <c r="AE4397" s="44"/>
      <c r="AF4397" s="27"/>
      <c r="AG4397" s="28"/>
      <c r="AH4397" s="27"/>
      <c r="AI4397" s="27"/>
      <c r="AJ4397" s="27"/>
      <c r="AK4397" s="28"/>
      <c r="AL4397" s="29"/>
      <c r="AM4397" s="29"/>
      <c r="AN4397" s="29"/>
      <c r="AO4397" s="29"/>
      <c r="AP4397" s="29"/>
      <c r="AQ4397" s="29"/>
      <c r="AR4397" s="29"/>
      <c r="AS4397" s="29"/>
      <c r="AT4397" s="29"/>
      <c r="AU4397" s="29"/>
      <c r="AV4397" s="29"/>
      <c r="AW4397" s="29"/>
      <c r="AX4397" s="29"/>
      <c r="AY4397" s="31"/>
      <c r="AZ4397" s="30"/>
      <c r="BA4397" s="35"/>
    </row>
    <row r="4398" spans="1:53" hidden="1" x14ac:dyDescent="0.25">
      <c r="A4398" s="27"/>
      <c r="B4398" s="27"/>
      <c r="C4398" s="27"/>
      <c r="D4398" s="27"/>
      <c r="E4398" s="27"/>
      <c r="F4398" s="27"/>
      <c r="G4398" s="27"/>
      <c r="H4398" s="27"/>
      <c r="I4398" s="27"/>
      <c r="J4398" s="27"/>
      <c r="K4398" s="27"/>
      <c r="L4398" s="27"/>
      <c r="M4398" s="42"/>
      <c r="N4398" s="42"/>
      <c r="O4398" s="42"/>
      <c r="P4398" s="42"/>
      <c r="Q4398" s="42"/>
      <c r="R4398" s="42"/>
      <c r="S4398" s="42"/>
      <c r="T4398" s="42"/>
      <c r="U4398" s="42"/>
      <c r="V4398" s="42"/>
      <c r="W4398" s="42"/>
      <c r="X4398" s="42"/>
      <c r="Y4398" s="41"/>
      <c r="Z4398" s="41"/>
      <c r="AA4398" s="43"/>
      <c r="AB4398" s="27"/>
      <c r="AC4398" s="27"/>
      <c r="AD4398" s="27"/>
      <c r="AE4398" s="44"/>
      <c r="AF4398" s="27"/>
      <c r="AG4398" s="28"/>
      <c r="AH4398" s="27"/>
      <c r="AI4398" s="27"/>
      <c r="AJ4398" s="27"/>
      <c r="AK4398" s="28"/>
      <c r="AL4398" s="29"/>
      <c r="AM4398" s="29"/>
      <c r="AN4398" s="29"/>
      <c r="AO4398" s="29"/>
      <c r="AP4398" s="29"/>
      <c r="AQ4398" s="29"/>
      <c r="AR4398" s="29"/>
      <c r="AS4398" s="29"/>
      <c r="AT4398" s="29"/>
      <c r="AU4398" s="29"/>
      <c r="AV4398" s="29"/>
      <c r="AW4398" s="29"/>
      <c r="AX4398" s="29"/>
      <c r="AY4398" s="31"/>
      <c r="AZ4398" s="30"/>
      <c r="BA4398" s="35"/>
    </row>
    <row r="4399" spans="1:53" hidden="1" x14ac:dyDescent="0.25">
      <c r="A4399" s="27"/>
      <c r="B4399" s="27"/>
      <c r="C4399" s="27"/>
      <c r="D4399" s="27"/>
      <c r="E4399" s="27"/>
      <c r="F4399" s="27"/>
      <c r="G4399" s="27"/>
      <c r="H4399" s="27"/>
      <c r="I4399" s="27"/>
      <c r="J4399" s="27"/>
      <c r="K4399" s="27"/>
      <c r="L4399" s="27"/>
      <c r="M4399" s="42"/>
      <c r="N4399" s="42"/>
      <c r="O4399" s="42"/>
      <c r="P4399" s="42"/>
      <c r="Q4399" s="42"/>
      <c r="R4399" s="42"/>
      <c r="S4399" s="42"/>
      <c r="T4399" s="42"/>
      <c r="U4399" s="42"/>
      <c r="V4399" s="42"/>
      <c r="W4399" s="42"/>
      <c r="X4399" s="42"/>
      <c r="Y4399" s="41"/>
      <c r="Z4399" s="41"/>
      <c r="AA4399" s="43"/>
      <c r="AB4399" s="27"/>
      <c r="AC4399" s="27"/>
      <c r="AD4399" s="27"/>
      <c r="AE4399" s="44"/>
      <c r="AF4399" s="27"/>
      <c r="AG4399" s="28"/>
      <c r="AH4399" s="27"/>
      <c r="AI4399" s="27"/>
      <c r="AJ4399" s="27"/>
      <c r="AK4399" s="28"/>
      <c r="AL4399" s="29"/>
      <c r="AM4399" s="29"/>
      <c r="AN4399" s="29"/>
      <c r="AO4399" s="29"/>
      <c r="AP4399" s="29"/>
      <c r="AQ4399" s="29"/>
      <c r="AR4399" s="29"/>
      <c r="AS4399" s="29"/>
      <c r="AT4399" s="29"/>
      <c r="AU4399" s="29"/>
      <c r="AV4399" s="29"/>
      <c r="AW4399" s="29"/>
      <c r="AX4399" s="29"/>
      <c r="AY4399" s="31"/>
      <c r="AZ4399" s="30"/>
      <c r="BA4399" s="35"/>
    </row>
    <row r="4400" spans="1:53" hidden="1" x14ac:dyDescent="0.25">
      <c r="A4400" s="27"/>
      <c r="B4400" s="27"/>
      <c r="C4400" s="27"/>
      <c r="D4400" s="27"/>
      <c r="E4400" s="27"/>
      <c r="F4400" s="27"/>
      <c r="G4400" s="27"/>
      <c r="H4400" s="27"/>
      <c r="I4400" s="27"/>
      <c r="J4400" s="27"/>
      <c r="K4400" s="27"/>
      <c r="L4400" s="27"/>
      <c r="M4400" s="42"/>
      <c r="N4400" s="42"/>
      <c r="O4400" s="42"/>
      <c r="P4400" s="42"/>
      <c r="Q4400" s="42"/>
      <c r="R4400" s="42"/>
      <c r="S4400" s="42"/>
      <c r="T4400" s="42"/>
      <c r="U4400" s="42"/>
      <c r="V4400" s="42"/>
      <c r="W4400" s="42"/>
      <c r="X4400" s="42"/>
      <c r="Y4400" s="41"/>
      <c r="Z4400" s="41"/>
      <c r="AA4400" s="43"/>
      <c r="AB4400" s="27"/>
      <c r="AC4400" s="27"/>
      <c r="AD4400" s="27"/>
      <c r="AE4400" s="44"/>
      <c r="AF4400" s="27"/>
      <c r="AG4400" s="28"/>
      <c r="AH4400" s="27"/>
      <c r="AI4400" s="27"/>
      <c r="AJ4400" s="27"/>
      <c r="AK4400" s="28"/>
      <c r="AL4400" s="29"/>
      <c r="AM4400" s="29"/>
      <c r="AN4400" s="29"/>
      <c r="AO4400" s="29"/>
      <c r="AP4400" s="29"/>
      <c r="AQ4400" s="29"/>
      <c r="AR4400" s="29"/>
      <c r="AS4400" s="29"/>
      <c r="AT4400" s="29"/>
      <c r="AU4400" s="29"/>
      <c r="AV4400" s="29"/>
      <c r="AW4400" s="29"/>
      <c r="AX4400" s="29"/>
      <c r="AY4400" s="31"/>
      <c r="AZ4400" s="30"/>
      <c r="BA4400" s="35"/>
    </row>
    <row r="4401" spans="1:53" hidden="1" x14ac:dyDescent="0.25">
      <c r="A4401" s="27"/>
      <c r="B4401" s="27"/>
      <c r="C4401" s="27"/>
      <c r="D4401" s="27"/>
      <c r="E4401" s="27"/>
      <c r="F4401" s="27"/>
      <c r="G4401" s="27"/>
      <c r="H4401" s="27"/>
      <c r="I4401" s="27"/>
      <c r="J4401" s="27"/>
      <c r="K4401" s="27"/>
      <c r="L4401" s="27"/>
      <c r="M4401" s="42"/>
      <c r="N4401" s="42"/>
      <c r="O4401" s="42"/>
      <c r="P4401" s="42"/>
      <c r="Q4401" s="42"/>
      <c r="R4401" s="42"/>
      <c r="S4401" s="42"/>
      <c r="T4401" s="42"/>
      <c r="U4401" s="42"/>
      <c r="V4401" s="42"/>
      <c r="W4401" s="42"/>
      <c r="X4401" s="42"/>
      <c r="Y4401" s="41"/>
      <c r="Z4401" s="41"/>
      <c r="AA4401" s="43"/>
      <c r="AB4401" s="27"/>
      <c r="AC4401" s="27"/>
      <c r="AD4401" s="27"/>
      <c r="AE4401" s="44"/>
      <c r="AF4401" s="27"/>
      <c r="AG4401" s="28"/>
      <c r="AH4401" s="27"/>
      <c r="AI4401" s="27"/>
      <c r="AJ4401" s="27"/>
      <c r="AK4401" s="28"/>
      <c r="AL4401" s="29"/>
      <c r="AM4401" s="29"/>
      <c r="AN4401" s="29"/>
      <c r="AO4401" s="29"/>
      <c r="AP4401" s="29"/>
      <c r="AQ4401" s="29"/>
      <c r="AR4401" s="29"/>
      <c r="AS4401" s="29"/>
      <c r="AT4401" s="29"/>
      <c r="AU4401" s="29"/>
      <c r="AV4401" s="29"/>
      <c r="AW4401" s="29"/>
      <c r="AX4401" s="29"/>
      <c r="AY4401" s="31"/>
      <c r="AZ4401" s="30"/>
      <c r="BA4401" s="35"/>
    </row>
    <row r="4402" spans="1:53" hidden="1" x14ac:dyDescent="0.25">
      <c r="A4402" s="27"/>
      <c r="B4402" s="27"/>
      <c r="C4402" s="27"/>
      <c r="D4402" s="27"/>
      <c r="E4402" s="27"/>
      <c r="F4402" s="27"/>
      <c r="G4402" s="27"/>
      <c r="H4402" s="27"/>
      <c r="I4402" s="27"/>
      <c r="J4402" s="27"/>
      <c r="K4402" s="27"/>
      <c r="L4402" s="27"/>
      <c r="M4402" s="42"/>
      <c r="N4402" s="42"/>
      <c r="O4402" s="42"/>
      <c r="P4402" s="42"/>
      <c r="Q4402" s="42"/>
      <c r="R4402" s="42"/>
      <c r="S4402" s="42"/>
      <c r="T4402" s="42"/>
      <c r="U4402" s="42"/>
      <c r="V4402" s="42"/>
      <c r="W4402" s="42"/>
      <c r="X4402" s="42"/>
      <c r="Y4402" s="41"/>
      <c r="Z4402" s="41"/>
      <c r="AA4402" s="43"/>
      <c r="AB4402" s="27"/>
      <c r="AC4402" s="27"/>
      <c r="AD4402" s="27"/>
      <c r="AE4402" s="44"/>
      <c r="AF4402" s="27"/>
      <c r="AG4402" s="28"/>
      <c r="AH4402" s="27"/>
      <c r="AI4402" s="27"/>
      <c r="AJ4402" s="27"/>
      <c r="AK4402" s="28"/>
      <c r="AL4402" s="29"/>
      <c r="AM4402" s="29"/>
      <c r="AN4402" s="29"/>
      <c r="AO4402" s="29"/>
      <c r="AP4402" s="29"/>
      <c r="AQ4402" s="29"/>
      <c r="AR4402" s="29"/>
      <c r="AS4402" s="29"/>
      <c r="AT4402" s="29"/>
      <c r="AU4402" s="29"/>
      <c r="AV4402" s="29"/>
      <c r="AW4402" s="29"/>
      <c r="AX4402" s="29"/>
      <c r="AY4402" s="31"/>
      <c r="AZ4402" s="30"/>
      <c r="BA4402" s="35"/>
    </row>
    <row r="4403" spans="1:53" hidden="1" x14ac:dyDescent="0.25">
      <c r="A4403" s="27"/>
      <c r="B4403" s="27"/>
      <c r="C4403" s="27"/>
      <c r="D4403" s="27"/>
      <c r="E4403" s="27"/>
      <c r="F4403" s="27"/>
      <c r="G4403" s="27"/>
      <c r="H4403" s="27"/>
      <c r="I4403" s="27"/>
      <c r="J4403" s="27"/>
      <c r="K4403" s="27"/>
      <c r="L4403" s="27"/>
      <c r="M4403" s="42"/>
      <c r="N4403" s="42"/>
      <c r="O4403" s="42"/>
      <c r="P4403" s="42"/>
      <c r="Q4403" s="42"/>
      <c r="R4403" s="42"/>
      <c r="S4403" s="42"/>
      <c r="T4403" s="42"/>
      <c r="U4403" s="42"/>
      <c r="V4403" s="42"/>
      <c r="W4403" s="42"/>
      <c r="X4403" s="42"/>
      <c r="Y4403" s="41"/>
      <c r="Z4403" s="41"/>
      <c r="AA4403" s="43"/>
      <c r="AB4403" s="27"/>
      <c r="AC4403" s="27"/>
      <c r="AD4403" s="27"/>
      <c r="AE4403" s="44"/>
      <c r="AF4403" s="27"/>
      <c r="AG4403" s="28"/>
      <c r="AH4403" s="27"/>
      <c r="AI4403" s="27"/>
      <c r="AJ4403" s="27"/>
      <c r="AK4403" s="28"/>
      <c r="AL4403" s="29"/>
      <c r="AM4403" s="29"/>
      <c r="AN4403" s="29"/>
      <c r="AO4403" s="29"/>
      <c r="AP4403" s="29"/>
      <c r="AQ4403" s="29"/>
      <c r="AR4403" s="29"/>
      <c r="AS4403" s="29"/>
      <c r="AT4403" s="29"/>
      <c r="AU4403" s="29"/>
      <c r="AV4403" s="29"/>
      <c r="AW4403" s="29"/>
      <c r="AX4403" s="29"/>
      <c r="AY4403" s="31"/>
      <c r="AZ4403" s="30"/>
      <c r="BA4403" s="35"/>
    </row>
    <row r="4404" spans="1:53" hidden="1" x14ac:dyDescent="0.25">
      <c r="A4404" s="27"/>
      <c r="B4404" s="27"/>
      <c r="C4404" s="27"/>
      <c r="D4404" s="27"/>
      <c r="E4404" s="27"/>
      <c r="F4404" s="27"/>
      <c r="G4404" s="27"/>
      <c r="H4404" s="27"/>
      <c r="I4404" s="27"/>
      <c r="J4404" s="27"/>
      <c r="K4404" s="27"/>
      <c r="L4404" s="27"/>
      <c r="M4404" s="42"/>
      <c r="N4404" s="42"/>
      <c r="O4404" s="42"/>
      <c r="P4404" s="42"/>
      <c r="Q4404" s="42"/>
      <c r="R4404" s="42"/>
      <c r="S4404" s="42"/>
      <c r="T4404" s="42"/>
      <c r="U4404" s="42"/>
      <c r="V4404" s="42"/>
      <c r="W4404" s="42"/>
      <c r="X4404" s="42"/>
      <c r="Y4404" s="41"/>
      <c r="Z4404" s="41"/>
      <c r="AA4404" s="43"/>
      <c r="AB4404" s="27"/>
      <c r="AC4404" s="27"/>
      <c r="AD4404" s="27"/>
      <c r="AE4404" s="44"/>
      <c r="AF4404" s="27"/>
      <c r="AG4404" s="28"/>
      <c r="AH4404" s="27"/>
      <c r="AI4404" s="27"/>
      <c r="AJ4404" s="27"/>
      <c r="AK4404" s="28"/>
      <c r="AL4404" s="29"/>
      <c r="AM4404" s="29"/>
      <c r="AN4404" s="29"/>
      <c r="AO4404" s="29"/>
      <c r="AP4404" s="29"/>
      <c r="AQ4404" s="29"/>
      <c r="AR4404" s="29"/>
      <c r="AS4404" s="29"/>
      <c r="AT4404" s="29"/>
      <c r="AU4404" s="29"/>
      <c r="AV4404" s="29"/>
      <c r="AW4404" s="29"/>
      <c r="AX4404" s="29"/>
      <c r="AY4404" s="31"/>
      <c r="AZ4404" s="30"/>
      <c r="BA4404" s="35"/>
    </row>
    <row r="4405" spans="1:53" hidden="1" x14ac:dyDescent="0.25">
      <c r="A4405" s="27"/>
      <c r="B4405" s="27"/>
      <c r="C4405" s="27"/>
      <c r="D4405" s="27"/>
      <c r="E4405" s="27"/>
      <c r="F4405" s="27"/>
      <c r="G4405" s="27"/>
      <c r="H4405" s="27"/>
      <c r="I4405" s="27"/>
      <c r="J4405" s="27"/>
      <c r="K4405" s="27"/>
      <c r="L4405" s="27"/>
      <c r="M4405" s="42"/>
      <c r="N4405" s="42"/>
      <c r="O4405" s="42"/>
      <c r="P4405" s="42"/>
      <c r="Q4405" s="42"/>
      <c r="R4405" s="42"/>
      <c r="S4405" s="42"/>
      <c r="T4405" s="42"/>
      <c r="U4405" s="42"/>
      <c r="V4405" s="42"/>
      <c r="W4405" s="42"/>
      <c r="X4405" s="42"/>
      <c r="Y4405" s="41"/>
      <c r="Z4405" s="41"/>
      <c r="AA4405" s="43"/>
      <c r="AB4405" s="27"/>
      <c r="AC4405" s="27"/>
      <c r="AD4405" s="27"/>
      <c r="AE4405" s="44"/>
      <c r="AF4405" s="27"/>
      <c r="AG4405" s="28"/>
      <c r="AH4405" s="27"/>
      <c r="AI4405" s="27"/>
      <c r="AJ4405" s="27"/>
      <c r="AK4405" s="28"/>
      <c r="AL4405" s="29"/>
      <c r="AM4405" s="29"/>
      <c r="AN4405" s="29"/>
      <c r="AO4405" s="29"/>
      <c r="AP4405" s="29"/>
      <c r="AQ4405" s="29"/>
      <c r="AR4405" s="29"/>
      <c r="AS4405" s="29"/>
      <c r="AT4405" s="29"/>
      <c r="AU4405" s="29"/>
      <c r="AV4405" s="29"/>
      <c r="AW4405" s="29"/>
      <c r="AX4405" s="29"/>
      <c r="AY4405" s="31"/>
      <c r="AZ4405" s="30"/>
      <c r="BA4405" s="35"/>
    </row>
    <row r="4406" spans="1:53" hidden="1" x14ac:dyDescent="0.25">
      <c r="A4406" s="27"/>
      <c r="B4406" s="27"/>
      <c r="C4406" s="27"/>
      <c r="D4406" s="27"/>
      <c r="E4406" s="27"/>
      <c r="F4406" s="27"/>
      <c r="G4406" s="27"/>
      <c r="H4406" s="27"/>
      <c r="I4406" s="27"/>
      <c r="J4406" s="27"/>
      <c r="K4406" s="27"/>
      <c r="L4406" s="27"/>
      <c r="M4406" s="42"/>
      <c r="N4406" s="42"/>
      <c r="O4406" s="42"/>
      <c r="P4406" s="42"/>
      <c r="Q4406" s="42"/>
      <c r="R4406" s="42"/>
      <c r="S4406" s="42"/>
      <c r="T4406" s="42"/>
      <c r="U4406" s="42"/>
      <c r="V4406" s="42"/>
      <c r="W4406" s="42"/>
      <c r="X4406" s="42"/>
      <c r="Y4406" s="41"/>
      <c r="Z4406" s="41"/>
      <c r="AA4406" s="43"/>
      <c r="AB4406" s="27"/>
      <c r="AC4406" s="27"/>
      <c r="AD4406" s="27"/>
      <c r="AE4406" s="44"/>
      <c r="AF4406" s="27"/>
      <c r="AG4406" s="28"/>
      <c r="AH4406" s="27"/>
      <c r="AI4406" s="27"/>
      <c r="AJ4406" s="27"/>
      <c r="AK4406" s="28"/>
      <c r="AL4406" s="29"/>
      <c r="AM4406" s="29"/>
      <c r="AN4406" s="29"/>
      <c r="AO4406" s="29"/>
      <c r="AP4406" s="29"/>
      <c r="AQ4406" s="29"/>
      <c r="AR4406" s="29"/>
      <c r="AS4406" s="29"/>
      <c r="AT4406" s="29"/>
      <c r="AU4406" s="29"/>
      <c r="AV4406" s="29"/>
      <c r="AW4406" s="29"/>
      <c r="AX4406" s="29"/>
      <c r="AY4406" s="31"/>
      <c r="AZ4406" s="30"/>
      <c r="BA4406" s="35"/>
    </row>
    <row r="4407" spans="1:53" hidden="1" x14ac:dyDescent="0.25">
      <c r="A4407" s="27"/>
      <c r="B4407" s="27"/>
      <c r="C4407" s="27"/>
      <c r="D4407" s="27"/>
      <c r="E4407" s="27"/>
      <c r="F4407" s="27"/>
      <c r="G4407" s="27"/>
      <c r="H4407" s="27"/>
      <c r="I4407" s="27"/>
      <c r="J4407" s="27"/>
      <c r="K4407" s="27"/>
      <c r="L4407" s="27"/>
      <c r="M4407" s="42"/>
      <c r="N4407" s="42"/>
      <c r="O4407" s="42"/>
      <c r="P4407" s="42"/>
      <c r="Q4407" s="42"/>
      <c r="R4407" s="42"/>
      <c r="S4407" s="42"/>
      <c r="T4407" s="42"/>
      <c r="U4407" s="42"/>
      <c r="V4407" s="42"/>
      <c r="W4407" s="42"/>
      <c r="X4407" s="42"/>
      <c r="Y4407" s="41"/>
      <c r="Z4407" s="41"/>
      <c r="AA4407" s="43"/>
      <c r="AB4407" s="27"/>
      <c r="AC4407" s="27"/>
      <c r="AD4407" s="27"/>
      <c r="AE4407" s="44"/>
      <c r="AF4407" s="27"/>
      <c r="AG4407" s="28"/>
      <c r="AH4407" s="27"/>
      <c r="AI4407" s="27"/>
      <c r="AJ4407" s="27"/>
      <c r="AK4407" s="28"/>
      <c r="AL4407" s="29"/>
      <c r="AM4407" s="29"/>
      <c r="AN4407" s="29"/>
      <c r="AO4407" s="29"/>
      <c r="AP4407" s="29"/>
      <c r="AQ4407" s="29"/>
      <c r="AR4407" s="29"/>
      <c r="AS4407" s="29"/>
      <c r="AT4407" s="29"/>
      <c r="AU4407" s="29"/>
      <c r="AV4407" s="29"/>
      <c r="AW4407" s="29"/>
      <c r="AX4407" s="29"/>
      <c r="AY4407" s="31"/>
      <c r="AZ4407" s="30"/>
      <c r="BA4407" s="35"/>
    </row>
    <row r="4408" spans="1:53" hidden="1" x14ac:dyDescent="0.25">
      <c r="A4408" s="27"/>
      <c r="B4408" s="27"/>
      <c r="C4408" s="27"/>
      <c r="D4408" s="27"/>
      <c r="E4408" s="27"/>
      <c r="F4408" s="27"/>
      <c r="G4408" s="27"/>
      <c r="H4408" s="27"/>
      <c r="I4408" s="27"/>
      <c r="J4408" s="27"/>
      <c r="K4408" s="27"/>
      <c r="L4408" s="27"/>
      <c r="M4408" s="42"/>
      <c r="N4408" s="42"/>
      <c r="O4408" s="42"/>
      <c r="P4408" s="42"/>
      <c r="Q4408" s="42"/>
      <c r="R4408" s="42"/>
      <c r="S4408" s="42"/>
      <c r="T4408" s="42"/>
      <c r="U4408" s="42"/>
      <c r="V4408" s="42"/>
      <c r="W4408" s="42"/>
      <c r="X4408" s="42"/>
      <c r="Y4408" s="41"/>
      <c r="Z4408" s="41"/>
      <c r="AA4408" s="43"/>
      <c r="AB4408" s="27"/>
      <c r="AC4408" s="27"/>
      <c r="AD4408" s="27"/>
      <c r="AE4408" s="44"/>
      <c r="AF4408" s="27"/>
      <c r="AG4408" s="28"/>
      <c r="AH4408" s="27"/>
      <c r="AI4408" s="27"/>
      <c r="AJ4408" s="27"/>
      <c r="AK4408" s="28"/>
      <c r="AL4408" s="29"/>
      <c r="AM4408" s="29"/>
      <c r="AN4408" s="29"/>
      <c r="AO4408" s="29"/>
      <c r="AP4408" s="29"/>
      <c r="AQ4408" s="29"/>
      <c r="AR4408" s="29"/>
      <c r="AS4408" s="29"/>
      <c r="AT4408" s="29"/>
      <c r="AU4408" s="29"/>
      <c r="AV4408" s="29"/>
      <c r="AW4408" s="29"/>
      <c r="AX4408" s="29"/>
      <c r="AY4408" s="31"/>
      <c r="AZ4408" s="30"/>
      <c r="BA4408" s="35"/>
    </row>
    <row r="4409" spans="1:53" hidden="1" x14ac:dyDescent="0.25">
      <c r="A4409" s="27"/>
      <c r="B4409" s="27"/>
      <c r="C4409" s="27"/>
      <c r="D4409" s="27"/>
      <c r="E4409" s="27"/>
      <c r="F4409" s="27"/>
      <c r="G4409" s="27"/>
      <c r="H4409" s="27"/>
      <c r="I4409" s="27"/>
      <c r="J4409" s="27"/>
      <c r="K4409" s="27"/>
      <c r="L4409" s="27"/>
      <c r="M4409" s="42"/>
      <c r="N4409" s="42"/>
      <c r="O4409" s="42"/>
      <c r="P4409" s="42"/>
      <c r="Q4409" s="42"/>
      <c r="R4409" s="42"/>
      <c r="S4409" s="42"/>
      <c r="T4409" s="42"/>
      <c r="U4409" s="42"/>
      <c r="V4409" s="42"/>
      <c r="W4409" s="42"/>
      <c r="X4409" s="42"/>
      <c r="Y4409" s="41"/>
      <c r="Z4409" s="41"/>
      <c r="AA4409" s="43"/>
      <c r="AB4409" s="27"/>
      <c r="AC4409" s="27"/>
      <c r="AD4409" s="27"/>
      <c r="AE4409" s="44"/>
      <c r="AF4409" s="27"/>
      <c r="AG4409" s="28"/>
      <c r="AH4409" s="27"/>
      <c r="AI4409" s="27"/>
      <c r="AJ4409" s="27"/>
      <c r="AK4409" s="28"/>
      <c r="AL4409" s="29"/>
      <c r="AM4409" s="29"/>
      <c r="AN4409" s="29"/>
      <c r="AO4409" s="29"/>
      <c r="AP4409" s="29"/>
      <c r="AQ4409" s="29"/>
      <c r="AR4409" s="29"/>
      <c r="AS4409" s="29"/>
      <c r="AT4409" s="29"/>
      <c r="AU4409" s="29"/>
      <c r="AV4409" s="29"/>
      <c r="AW4409" s="29"/>
      <c r="AX4409" s="29"/>
      <c r="AY4409" s="31"/>
      <c r="AZ4409" s="30"/>
      <c r="BA4409" s="35"/>
    </row>
    <row r="4410" spans="1:53" hidden="1" x14ac:dyDescent="0.25">
      <c r="A4410" s="27"/>
      <c r="B4410" s="27"/>
      <c r="C4410" s="27"/>
      <c r="D4410" s="27"/>
      <c r="E4410" s="27"/>
      <c r="F4410" s="27"/>
      <c r="G4410" s="27"/>
      <c r="H4410" s="27"/>
      <c r="I4410" s="27"/>
      <c r="J4410" s="27"/>
      <c r="K4410" s="27"/>
      <c r="L4410" s="27"/>
      <c r="M4410" s="42"/>
      <c r="N4410" s="42"/>
      <c r="O4410" s="42"/>
      <c r="P4410" s="42"/>
      <c r="Q4410" s="42"/>
      <c r="R4410" s="42"/>
      <c r="S4410" s="42"/>
      <c r="T4410" s="42"/>
      <c r="U4410" s="42"/>
      <c r="V4410" s="42"/>
      <c r="W4410" s="42"/>
      <c r="X4410" s="42"/>
      <c r="Y4410" s="41"/>
      <c r="Z4410" s="41"/>
      <c r="AA4410" s="43"/>
      <c r="AB4410" s="27"/>
      <c r="AC4410" s="27"/>
      <c r="AD4410" s="27"/>
      <c r="AE4410" s="44"/>
      <c r="AF4410" s="27"/>
      <c r="AG4410" s="28"/>
      <c r="AH4410" s="27"/>
      <c r="AI4410" s="27"/>
      <c r="AJ4410" s="27"/>
      <c r="AK4410" s="28"/>
      <c r="AL4410" s="29"/>
      <c r="AM4410" s="29"/>
      <c r="AN4410" s="29"/>
      <c r="AO4410" s="29"/>
      <c r="AP4410" s="29"/>
      <c r="AQ4410" s="29"/>
      <c r="AR4410" s="29"/>
      <c r="AS4410" s="29"/>
      <c r="AT4410" s="29"/>
      <c r="AU4410" s="29"/>
      <c r="AV4410" s="29"/>
      <c r="AW4410" s="29"/>
      <c r="AX4410" s="29"/>
      <c r="AY4410" s="31"/>
      <c r="AZ4410" s="30"/>
      <c r="BA4410" s="35"/>
    </row>
    <row r="4411" spans="1:53" hidden="1" x14ac:dyDescent="0.25">
      <c r="A4411" s="27"/>
      <c r="B4411" s="27"/>
      <c r="C4411" s="27"/>
      <c r="D4411" s="27"/>
      <c r="E4411" s="27"/>
      <c r="F4411" s="27"/>
      <c r="G4411" s="27"/>
      <c r="H4411" s="27"/>
      <c r="I4411" s="27"/>
      <c r="J4411" s="27"/>
      <c r="K4411" s="27"/>
      <c r="L4411" s="27"/>
      <c r="M4411" s="42"/>
      <c r="N4411" s="42"/>
      <c r="O4411" s="42"/>
      <c r="P4411" s="42"/>
      <c r="Q4411" s="42"/>
      <c r="R4411" s="42"/>
      <c r="S4411" s="42"/>
      <c r="T4411" s="42"/>
      <c r="U4411" s="42"/>
      <c r="V4411" s="42"/>
      <c r="W4411" s="42"/>
      <c r="X4411" s="42"/>
      <c r="Y4411" s="41"/>
      <c r="Z4411" s="41"/>
      <c r="AA4411" s="43"/>
      <c r="AB4411" s="27"/>
      <c r="AC4411" s="27"/>
      <c r="AD4411" s="27"/>
      <c r="AE4411" s="44"/>
      <c r="AF4411" s="27"/>
      <c r="AG4411" s="28"/>
      <c r="AH4411" s="27"/>
      <c r="AI4411" s="27"/>
      <c r="AJ4411" s="27"/>
      <c r="AK4411" s="28"/>
      <c r="AL4411" s="29"/>
      <c r="AM4411" s="29"/>
      <c r="AN4411" s="29"/>
      <c r="AO4411" s="29"/>
      <c r="AP4411" s="29"/>
      <c r="AQ4411" s="29"/>
      <c r="AR4411" s="29"/>
      <c r="AS4411" s="29"/>
      <c r="AT4411" s="29"/>
      <c r="AU4411" s="29"/>
      <c r="AV4411" s="29"/>
      <c r="AW4411" s="29"/>
      <c r="AX4411" s="29"/>
      <c r="AY4411" s="31"/>
      <c r="AZ4411" s="30"/>
      <c r="BA4411" s="35"/>
    </row>
    <row r="4412" spans="1:53" hidden="1" x14ac:dyDescent="0.25">
      <c r="A4412" s="27"/>
      <c r="B4412" s="27"/>
      <c r="C4412" s="27"/>
      <c r="D4412" s="27"/>
      <c r="E4412" s="27"/>
      <c r="F4412" s="27"/>
      <c r="G4412" s="27"/>
      <c r="H4412" s="27"/>
      <c r="I4412" s="27"/>
      <c r="J4412" s="27"/>
      <c r="K4412" s="27"/>
      <c r="L4412" s="27"/>
      <c r="M4412" s="42"/>
      <c r="N4412" s="42"/>
      <c r="O4412" s="42"/>
      <c r="P4412" s="42"/>
      <c r="Q4412" s="42"/>
      <c r="R4412" s="42"/>
      <c r="S4412" s="42"/>
      <c r="T4412" s="42"/>
      <c r="U4412" s="42"/>
      <c r="V4412" s="42"/>
      <c r="W4412" s="42"/>
      <c r="X4412" s="42"/>
      <c r="Y4412" s="41"/>
      <c r="Z4412" s="41"/>
      <c r="AA4412" s="43"/>
      <c r="AB4412" s="27"/>
      <c r="AC4412" s="27"/>
      <c r="AD4412" s="27"/>
      <c r="AE4412" s="44"/>
      <c r="AF4412" s="27"/>
      <c r="AG4412" s="28"/>
      <c r="AH4412" s="27"/>
      <c r="AI4412" s="27"/>
      <c r="AJ4412" s="27"/>
      <c r="AK4412" s="28"/>
      <c r="AL4412" s="29"/>
      <c r="AM4412" s="29"/>
      <c r="AN4412" s="29"/>
      <c r="AO4412" s="29"/>
      <c r="AP4412" s="29"/>
      <c r="AQ4412" s="29"/>
      <c r="AR4412" s="29"/>
      <c r="AS4412" s="29"/>
      <c r="AT4412" s="29"/>
      <c r="AU4412" s="29"/>
      <c r="AV4412" s="29"/>
      <c r="AW4412" s="29"/>
      <c r="AX4412" s="29"/>
      <c r="AY4412" s="31"/>
      <c r="AZ4412" s="30"/>
      <c r="BA4412" s="35"/>
    </row>
    <row r="4413" spans="1:53" hidden="1" x14ac:dyDescent="0.25">
      <c r="A4413" s="27"/>
      <c r="B4413" s="27"/>
      <c r="C4413" s="27"/>
      <c r="D4413" s="27"/>
      <c r="E4413" s="27"/>
      <c r="F4413" s="27"/>
      <c r="G4413" s="27"/>
      <c r="H4413" s="27"/>
      <c r="I4413" s="27"/>
      <c r="J4413" s="27"/>
      <c r="K4413" s="27"/>
      <c r="L4413" s="27"/>
      <c r="M4413" s="42"/>
      <c r="N4413" s="42"/>
      <c r="O4413" s="42"/>
      <c r="P4413" s="42"/>
      <c r="Q4413" s="42"/>
      <c r="R4413" s="42"/>
      <c r="S4413" s="42"/>
      <c r="T4413" s="42"/>
      <c r="U4413" s="42"/>
      <c r="V4413" s="42"/>
      <c r="W4413" s="42"/>
      <c r="X4413" s="42"/>
      <c r="Y4413" s="41"/>
      <c r="Z4413" s="41"/>
      <c r="AA4413" s="43"/>
      <c r="AB4413" s="27"/>
      <c r="AC4413" s="27"/>
      <c r="AD4413" s="27"/>
      <c r="AE4413" s="44"/>
      <c r="AF4413" s="27"/>
      <c r="AG4413" s="28"/>
      <c r="AH4413" s="27"/>
      <c r="AI4413" s="27"/>
      <c r="AJ4413" s="27"/>
      <c r="AK4413" s="28"/>
      <c r="AL4413" s="29"/>
      <c r="AM4413" s="29"/>
      <c r="AN4413" s="29"/>
      <c r="AO4413" s="29"/>
      <c r="AP4413" s="29"/>
      <c r="AQ4413" s="29"/>
      <c r="AR4413" s="29"/>
      <c r="AS4413" s="29"/>
      <c r="AT4413" s="29"/>
      <c r="AU4413" s="29"/>
      <c r="AV4413" s="29"/>
      <c r="AW4413" s="29"/>
      <c r="AX4413" s="29"/>
      <c r="AY4413" s="31"/>
      <c r="AZ4413" s="30"/>
      <c r="BA4413" s="35"/>
    </row>
    <row r="4414" spans="1:53" hidden="1" x14ac:dyDescent="0.25">
      <c r="A4414" s="27"/>
      <c r="B4414" s="27"/>
      <c r="C4414" s="27"/>
      <c r="D4414" s="27"/>
      <c r="E4414" s="27"/>
      <c r="F4414" s="27"/>
      <c r="G4414" s="27"/>
      <c r="H4414" s="27"/>
      <c r="I4414" s="27"/>
      <c r="J4414" s="27"/>
      <c r="K4414" s="27"/>
      <c r="L4414" s="27"/>
      <c r="M4414" s="42"/>
      <c r="N4414" s="42"/>
      <c r="O4414" s="42"/>
      <c r="P4414" s="42"/>
      <c r="Q4414" s="42"/>
      <c r="R4414" s="42"/>
      <c r="S4414" s="42"/>
      <c r="T4414" s="42"/>
      <c r="U4414" s="42"/>
      <c r="V4414" s="42"/>
      <c r="W4414" s="42"/>
      <c r="X4414" s="42"/>
      <c r="Y4414" s="41"/>
      <c r="Z4414" s="41"/>
      <c r="AA4414" s="43"/>
      <c r="AB4414" s="27"/>
      <c r="AC4414" s="27"/>
      <c r="AD4414" s="27"/>
      <c r="AE4414" s="44"/>
      <c r="AF4414" s="27"/>
      <c r="AG4414" s="28"/>
      <c r="AH4414" s="27"/>
      <c r="AI4414" s="27"/>
      <c r="AJ4414" s="27"/>
      <c r="AK4414" s="28"/>
      <c r="AL4414" s="29"/>
      <c r="AM4414" s="29"/>
      <c r="AN4414" s="29"/>
      <c r="AO4414" s="29"/>
      <c r="AP4414" s="29"/>
      <c r="AQ4414" s="29"/>
      <c r="AR4414" s="29"/>
      <c r="AS4414" s="29"/>
      <c r="AT4414" s="29"/>
      <c r="AU4414" s="29"/>
      <c r="AV4414" s="29"/>
      <c r="AW4414" s="29"/>
      <c r="AX4414" s="29"/>
      <c r="AY4414" s="31"/>
      <c r="AZ4414" s="30"/>
      <c r="BA4414" s="35"/>
    </row>
    <row r="4415" spans="1:53" hidden="1" x14ac:dyDescent="0.25">
      <c r="A4415" s="27"/>
      <c r="B4415" s="27"/>
      <c r="C4415" s="27"/>
      <c r="D4415" s="27"/>
      <c r="E4415" s="27"/>
      <c r="F4415" s="27"/>
      <c r="G4415" s="27"/>
      <c r="H4415" s="27"/>
      <c r="I4415" s="27"/>
      <c r="J4415" s="27"/>
      <c r="K4415" s="27"/>
      <c r="L4415" s="27"/>
      <c r="M4415" s="42"/>
      <c r="N4415" s="42"/>
      <c r="O4415" s="42"/>
      <c r="P4415" s="42"/>
      <c r="Q4415" s="42"/>
      <c r="R4415" s="42"/>
      <c r="S4415" s="42"/>
      <c r="T4415" s="42"/>
      <c r="U4415" s="42"/>
      <c r="V4415" s="42"/>
      <c r="W4415" s="42"/>
      <c r="X4415" s="42"/>
      <c r="Y4415" s="41"/>
      <c r="Z4415" s="41"/>
      <c r="AA4415" s="43"/>
      <c r="AB4415" s="27"/>
      <c r="AC4415" s="27"/>
      <c r="AD4415" s="27"/>
      <c r="AE4415" s="44"/>
      <c r="AF4415" s="27"/>
      <c r="AG4415" s="28"/>
      <c r="AH4415" s="27"/>
      <c r="AI4415" s="27"/>
      <c r="AJ4415" s="27"/>
      <c r="AK4415" s="28"/>
      <c r="AL4415" s="29"/>
      <c r="AM4415" s="29"/>
      <c r="AN4415" s="29"/>
      <c r="AO4415" s="29"/>
      <c r="AP4415" s="29"/>
      <c r="AQ4415" s="29"/>
      <c r="AR4415" s="29"/>
      <c r="AS4415" s="29"/>
      <c r="AT4415" s="29"/>
      <c r="AU4415" s="29"/>
      <c r="AV4415" s="29"/>
      <c r="AW4415" s="29"/>
      <c r="AX4415" s="29"/>
      <c r="AY4415" s="31"/>
      <c r="AZ4415" s="30"/>
      <c r="BA4415" s="35"/>
    </row>
    <row r="4416" spans="1:53" hidden="1" x14ac:dyDescent="0.25">
      <c r="A4416" s="27"/>
      <c r="B4416" s="27"/>
      <c r="C4416" s="27"/>
      <c r="D4416" s="27"/>
      <c r="E4416" s="27"/>
      <c r="F4416" s="27"/>
      <c r="G4416" s="27"/>
      <c r="H4416" s="27"/>
      <c r="I4416" s="27"/>
      <c r="J4416" s="27"/>
      <c r="K4416" s="27"/>
      <c r="L4416" s="27"/>
      <c r="M4416" s="42"/>
      <c r="N4416" s="42"/>
      <c r="O4416" s="42"/>
      <c r="P4416" s="42"/>
      <c r="Q4416" s="42"/>
      <c r="R4416" s="42"/>
      <c r="S4416" s="42"/>
      <c r="T4416" s="42"/>
      <c r="U4416" s="42"/>
      <c r="V4416" s="42"/>
      <c r="W4416" s="42"/>
      <c r="X4416" s="42"/>
      <c r="Y4416" s="41"/>
      <c r="Z4416" s="41"/>
      <c r="AA4416" s="43"/>
      <c r="AB4416" s="27"/>
      <c r="AC4416" s="27"/>
      <c r="AD4416" s="27"/>
      <c r="AE4416" s="44"/>
      <c r="AF4416" s="27"/>
      <c r="AG4416" s="28"/>
      <c r="AH4416" s="27"/>
      <c r="AI4416" s="27"/>
      <c r="AJ4416" s="27"/>
      <c r="AK4416" s="28"/>
      <c r="AL4416" s="29"/>
      <c r="AM4416" s="29"/>
      <c r="AN4416" s="29"/>
      <c r="AO4416" s="29"/>
      <c r="AP4416" s="29"/>
      <c r="AQ4416" s="29"/>
      <c r="AR4416" s="29"/>
      <c r="AS4416" s="29"/>
      <c r="AT4416" s="29"/>
      <c r="AU4416" s="29"/>
      <c r="AV4416" s="29"/>
      <c r="AW4416" s="29"/>
      <c r="AX4416" s="29"/>
      <c r="AY4416" s="31"/>
      <c r="AZ4416" s="30"/>
      <c r="BA4416" s="35"/>
    </row>
    <row r="4417" spans="1:53" hidden="1" x14ac:dyDescent="0.25">
      <c r="A4417" s="27"/>
      <c r="B4417" s="27"/>
      <c r="C4417" s="27"/>
      <c r="D4417" s="27"/>
      <c r="E4417" s="27"/>
      <c r="F4417" s="27"/>
      <c r="G4417" s="27"/>
      <c r="H4417" s="27"/>
      <c r="I4417" s="27"/>
      <c r="J4417" s="27"/>
      <c r="K4417" s="27"/>
      <c r="L4417" s="27"/>
      <c r="M4417" s="42"/>
      <c r="N4417" s="42"/>
      <c r="O4417" s="42"/>
      <c r="P4417" s="42"/>
      <c r="Q4417" s="42"/>
      <c r="R4417" s="42"/>
      <c r="S4417" s="42"/>
      <c r="T4417" s="42"/>
      <c r="U4417" s="42"/>
      <c r="V4417" s="42"/>
      <c r="W4417" s="42"/>
      <c r="X4417" s="42"/>
      <c r="Y4417" s="41"/>
      <c r="Z4417" s="41"/>
      <c r="AA4417" s="43"/>
      <c r="AB4417" s="27"/>
      <c r="AC4417" s="27"/>
      <c r="AD4417" s="27"/>
      <c r="AE4417" s="44"/>
      <c r="AF4417" s="27"/>
      <c r="AG4417" s="28"/>
      <c r="AH4417" s="27"/>
      <c r="AI4417" s="27"/>
      <c r="AJ4417" s="27"/>
      <c r="AK4417" s="28"/>
      <c r="AL4417" s="29"/>
      <c r="AM4417" s="29"/>
      <c r="AN4417" s="29"/>
      <c r="AO4417" s="29"/>
      <c r="AP4417" s="29"/>
      <c r="AQ4417" s="29"/>
      <c r="AR4417" s="29"/>
      <c r="AS4417" s="29"/>
      <c r="AT4417" s="29"/>
      <c r="AU4417" s="29"/>
      <c r="AV4417" s="29"/>
      <c r="AW4417" s="29"/>
      <c r="AX4417" s="29"/>
      <c r="AY4417" s="31"/>
      <c r="AZ4417" s="30"/>
      <c r="BA4417" s="35"/>
    </row>
    <row r="4418" spans="1:53" hidden="1" x14ac:dyDescent="0.25">
      <c r="A4418" s="27"/>
      <c r="B4418" s="27"/>
      <c r="C4418" s="27"/>
      <c r="D4418" s="27"/>
      <c r="E4418" s="27"/>
      <c r="F4418" s="27"/>
      <c r="G4418" s="27"/>
      <c r="H4418" s="27"/>
      <c r="I4418" s="27"/>
      <c r="J4418" s="27"/>
      <c r="K4418" s="27"/>
      <c r="L4418" s="27"/>
      <c r="M4418" s="42"/>
      <c r="N4418" s="42"/>
      <c r="O4418" s="42"/>
      <c r="P4418" s="42"/>
      <c r="Q4418" s="42"/>
      <c r="R4418" s="42"/>
      <c r="S4418" s="42"/>
      <c r="T4418" s="42"/>
      <c r="U4418" s="42"/>
      <c r="V4418" s="42"/>
      <c r="W4418" s="42"/>
      <c r="X4418" s="42"/>
      <c r="Y4418" s="41"/>
      <c r="Z4418" s="41"/>
      <c r="AA4418" s="43"/>
      <c r="AB4418" s="27"/>
      <c r="AC4418" s="27"/>
      <c r="AD4418" s="27"/>
      <c r="AE4418" s="44"/>
      <c r="AF4418" s="27"/>
      <c r="AG4418" s="28"/>
      <c r="AH4418" s="27"/>
      <c r="AI4418" s="27"/>
      <c r="AJ4418" s="27"/>
      <c r="AK4418" s="28"/>
      <c r="AL4418" s="29"/>
      <c r="AM4418" s="29"/>
      <c r="AN4418" s="29"/>
      <c r="AO4418" s="29"/>
      <c r="AP4418" s="29"/>
      <c r="AQ4418" s="29"/>
      <c r="AR4418" s="29"/>
      <c r="AS4418" s="29"/>
      <c r="AT4418" s="29"/>
      <c r="AU4418" s="29"/>
      <c r="AV4418" s="29"/>
      <c r="AW4418" s="29"/>
      <c r="AX4418" s="29"/>
      <c r="AY4418" s="31"/>
      <c r="AZ4418" s="30"/>
      <c r="BA4418" s="35"/>
    </row>
    <row r="4419" spans="1:53" hidden="1" x14ac:dyDescent="0.25">
      <c r="A4419" s="27"/>
      <c r="B4419" s="27"/>
      <c r="C4419" s="27"/>
      <c r="D4419" s="27"/>
      <c r="E4419" s="27"/>
      <c r="F4419" s="27"/>
      <c r="G4419" s="27"/>
      <c r="H4419" s="27"/>
      <c r="I4419" s="27"/>
      <c r="J4419" s="27"/>
      <c r="K4419" s="27"/>
      <c r="L4419" s="27"/>
      <c r="M4419" s="42"/>
      <c r="N4419" s="42"/>
      <c r="O4419" s="42"/>
      <c r="P4419" s="42"/>
      <c r="Q4419" s="42"/>
      <c r="R4419" s="42"/>
      <c r="S4419" s="42"/>
      <c r="T4419" s="42"/>
      <c r="U4419" s="42"/>
      <c r="V4419" s="42"/>
      <c r="W4419" s="42"/>
      <c r="X4419" s="42"/>
      <c r="Y4419" s="41"/>
      <c r="Z4419" s="41"/>
      <c r="AA4419" s="43"/>
      <c r="AB4419" s="27"/>
      <c r="AC4419" s="27"/>
      <c r="AD4419" s="27"/>
      <c r="AE4419" s="44"/>
      <c r="AF4419" s="27"/>
      <c r="AG4419" s="28"/>
      <c r="AH4419" s="27"/>
      <c r="AI4419" s="27"/>
      <c r="AJ4419" s="27"/>
      <c r="AK4419" s="28"/>
      <c r="AL4419" s="29"/>
      <c r="AM4419" s="29"/>
      <c r="AN4419" s="29"/>
      <c r="AO4419" s="29"/>
      <c r="AP4419" s="29"/>
      <c r="AQ4419" s="29"/>
      <c r="AR4419" s="29"/>
      <c r="AS4419" s="29"/>
      <c r="AT4419" s="29"/>
      <c r="AU4419" s="29"/>
      <c r="AV4419" s="29"/>
      <c r="AW4419" s="29"/>
      <c r="AX4419" s="29"/>
      <c r="AY4419" s="31"/>
      <c r="AZ4419" s="30"/>
      <c r="BA4419" s="35"/>
    </row>
    <row r="4420" spans="1:53" hidden="1" x14ac:dyDescent="0.25">
      <c r="A4420" s="27"/>
      <c r="B4420" s="27"/>
      <c r="C4420" s="27"/>
      <c r="D4420" s="27"/>
      <c r="E4420" s="27"/>
      <c r="F4420" s="27"/>
      <c r="G4420" s="27"/>
      <c r="H4420" s="27"/>
      <c r="I4420" s="27"/>
      <c r="J4420" s="27"/>
      <c r="K4420" s="27"/>
      <c r="L4420" s="27"/>
      <c r="M4420" s="42"/>
      <c r="N4420" s="42"/>
      <c r="O4420" s="42"/>
      <c r="P4420" s="42"/>
      <c r="Q4420" s="42"/>
      <c r="R4420" s="42"/>
      <c r="S4420" s="42"/>
      <c r="T4420" s="42"/>
      <c r="U4420" s="42"/>
      <c r="V4420" s="42"/>
      <c r="W4420" s="42"/>
      <c r="X4420" s="42"/>
      <c r="Y4420" s="41"/>
      <c r="Z4420" s="41"/>
      <c r="AA4420" s="43"/>
      <c r="AB4420" s="27"/>
      <c r="AC4420" s="27"/>
      <c r="AD4420" s="27"/>
      <c r="AE4420" s="44"/>
      <c r="AF4420" s="27"/>
      <c r="AG4420" s="28"/>
      <c r="AH4420" s="27"/>
      <c r="AI4420" s="27"/>
      <c r="AJ4420" s="27"/>
      <c r="AK4420" s="28"/>
      <c r="AL4420" s="29"/>
      <c r="AM4420" s="29"/>
      <c r="AN4420" s="29"/>
      <c r="AO4420" s="29"/>
      <c r="AP4420" s="29"/>
      <c r="AQ4420" s="29"/>
      <c r="AR4420" s="29"/>
      <c r="AS4420" s="29"/>
      <c r="AT4420" s="29"/>
      <c r="AU4420" s="29"/>
      <c r="AV4420" s="29"/>
      <c r="AW4420" s="29"/>
      <c r="AX4420" s="29"/>
      <c r="AY4420" s="31"/>
      <c r="AZ4420" s="30"/>
      <c r="BA4420" s="35"/>
    </row>
    <row r="4421" spans="1:53" hidden="1" x14ac:dyDescent="0.25">
      <c r="A4421" s="27"/>
      <c r="B4421" s="27"/>
      <c r="C4421" s="27"/>
      <c r="D4421" s="27"/>
      <c r="E4421" s="27"/>
      <c r="F4421" s="27"/>
      <c r="G4421" s="27"/>
      <c r="H4421" s="27"/>
      <c r="I4421" s="27"/>
      <c r="J4421" s="27"/>
      <c r="K4421" s="27"/>
      <c r="L4421" s="27"/>
      <c r="M4421" s="42"/>
      <c r="N4421" s="42"/>
      <c r="O4421" s="42"/>
      <c r="P4421" s="42"/>
      <c r="Q4421" s="42"/>
      <c r="R4421" s="42"/>
      <c r="S4421" s="42"/>
      <c r="T4421" s="42"/>
      <c r="U4421" s="42"/>
      <c r="V4421" s="42"/>
      <c r="W4421" s="42"/>
      <c r="X4421" s="42"/>
      <c r="Y4421" s="41"/>
      <c r="Z4421" s="41"/>
      <c r="AA4421" s="43"/>
      <c r="AB4421" s="27"/>
      <c r="AC4421" s="27"/>
      <c r="AD4421" s="27"/>
      <c r="AE4421" s="44"/>
      <c r="AF4421" s="27"/>
      <c r="AG4421" s="28"/>
      <c r="AH4421" s="27"/>
      <c r="AI4421" s="27"/>
      <c r="AJ4421" s="27"/>
      <c r="AK4421" s="28"/>
      <c r="AL4421" s="29"/>
      <c r="AM4421" s="29"/>
      <c r="AN4421" s="29"/>
      <c r="AO4421" s="29"/>
      <c r="AP4421" s="29"/>
      <c r="AQ4421" s="29"/>
      <c r="AR4421" s="29"/>
      <c r="AS4421" s="29"/>
      <c r="AT4421" s="29"/>
      <c r="AU4421" s="29"/>
      <c r="AV4421" s="29"/>
      <c r="AW4421" s="29"/>
      <c r="AX4421" s="29"/>
      <c r="AY4421" s="31"/>
      <c r="AZ4421" s="30"/>
      <c r="BA4421" s="35"/>
    </row>
    <row r="4422" spans="1:53" hidden="1" x14ac:dyDescent="0.25">
      <c r="A4422" s="27"/>
      <c r="B4422" s="27"/>
      <c r="C4422" s="27"/>
      <c r="D4422" s="27"/>
      <c r="E4422" s="27"/>
      <c r="F4422" s="27"/>
      <c r="G4422" s="27"/>
      <c r="H4422" s="27"/>
      <c r="I4422" s="27"/>
      <c r="J4422" s="27"/>
      <c r="K4422" s="27"/>
      <c r="L4422" s="27"/>
      <c r="M4422" s="42"/>
      <c r="N4422" s="42"/>
      <c r="O4422" s="42"/>
      <c r="P4422" s="42"/>
      <c r="Q4422" s="42"/>
      <c r="R4422" s="42"/>
      <c r="S4422" s="42"/>
      <c r="T4422" s="42"/>
      <c r="U4422" s="42"/>
      <c r="V4422" s="42"/>
      <c r="W4422" s="42"/>
      <c r="X4422" s="42"/>
      <c r="Y4422" s="41"/>
      <c r="Z4422" s="41"/>
      <c r="AA4422" s="43"/>
      <c r="AB4422" s="27"/>
      <c r="AC4422" s="27"/>
      <c r="AD4422" s="27"/>
      <c r="AE4422" s="44"/>
      <c r="AF4422" s="27"/>
      <c r="AG4422" s="28"/>
      <c r="AH4422" s="27"/>
      <c r="AI4422" s="27"/>
      <c r="AJ4422" s="27"/>
      <c r="AK4422" s="28"/>
      <c r="AL4422" s="29"/>
      <c r="AM4422" s="29"/>
      <c r="AN4422" s="29"/>
      <c r="AO4422" s="29"/>
      <c r="AP4422" s="29"/>
      <c r="AQ4422" s="29"/>
      <c r="AR4422" s="29"/>
      <c r="AS4422" s="29"/>
      <c r="AT4422" s="29"/>
      <c r="AU4422" s="29"/>
      <c r="AV4422" s="29"/>
      <c r="AW4422" s="29"/>
      <c r="AX4422" s="29"/>
      <c r="AY4422" s="31"/>
      <c r="AZ4422" s="30"/>
      <c r="BA4422" s="35"/>
    </row>
    <row r="4423" spans="1:53" hidden="1" x14ac:dyDescent="0.25">
      <c r="A4423" s="27"/>
      <c r="B4423" s="27"/>
      <c r="C4423" s="27"/>
      <c r="D4423" s="27"/>
      <c r="E4423" s="27"/>
      <c r="F4423" s="27"/>
      <c r="G4423" s="27"/>
      <c r="H4423" s="27"/>
      <c r="I4423" s="27"/>
      <c r="J4423" s="27"/>
      <c r="K4423" s="27"/>
      <c r="L4423" s="27"/>
      <c r="M4423" s="42"/>
      <c r="N4423" s="42"/>
      <c r="O4423" s="42"/>
      <c r="P4423" s="42"/>
      <c r="Q4423" s="42"/>
      <c r="R4423" s="42"/>
      <c r="S4423" s="42"/>
      <c r="T4423" s="42"/>
      <c r="U4423" s="42"/>
      <c r="V4423" s="42"/>
      <c r="W4423" s="42"/>
      <c r="X4423" s="42"/>
      <c r="Y4423" s="41"/>
      <c r="Z4423" s="41"/>
      <c r="AA4423" s="43"/>
      <c r="AB4423" s="27"/>
      <c r="AC4423" s="27"/>
      <c r="AD4423" s="27"/>
      <c r="AE4423" s="44"/>
      <c r="AF4423" s="27"/>
      <c r="AG4423" s="28"/>
      <c r="AH4423" s="27"/>
      <c r="AI4423" s="27"/>
      <c r="AJ4423" s="27"/>
      <c r="AK4423" s="28"/>
      <c r="AL4423" s="29"/>
      <c r="AM4423" s="29"/>
      <c r="AN4423" s="29"/>
      <c r="AO4423" s="29"/>
      <c r="AP4423" s="29"/>
      <c r="AQ4423" s="29"/>
      <c r="AR4423" s="29"/>
      <c r="AS4423" s="29"/>
      <c r="AT4423" s="29"/>
      <c r="AU4423" s="29"/>
      <c r="AV4423" s="29"/>
      <c r="AW4423" s="29"/>
      <c r="AX4423" s="29"/>
      <c r="AY4423" s="31"/>
      <c r="AZ4423" s="30"/>
      <c r="BA4423" s="35"/>
    </row>
    <row r="4424" spans="1:53" hidden="1" x14ac:dyDescent="0.25">
      <c r="A4424" s="27"/>
      <c r="B4424" s="27"/>
      <c r="C4424" s="27"/>
      <c r="D4424" s="27"/>
      <c r="E4424" s="27"/>
      <c r="F4424" s="27"/>
      <c r="G4424" s="27"/>
      <c r="H4424" s="27"/>
      <c r="I4424" s="27"/>
      <c r="J4424" s="27"/>
      <c r="K4424" s="27"/>
      <c r="L4424" s="27"/>
      <c r="M4424" s="42"/>
      <c r="N4424" s="42"/>
      <c r="O4424" s="42"/>
      <c r="P4424" s="42"/>
      <c r="Q4424" s="42"/>
      <c r="R4424" s="42"/>
      <c r="S4424" s="42"/>
      <c r="T4424" s="42"/>
      <c r="U4424" s="42"/>
      <c r="V4424" s="42"/>
      <c r="W4424" s="42"/>
      <c r="X4424" s="42"/>
      <c r="Y4424" s="41"/>
      <c r="Z4424" s="41"/>
      <c r="AA4424" s="43"/>
      <c r="AB4424" s="27"/>
      <c r="AC4424" s="27"/>
      <c r="AD4424" s="27"/>
      <c r="AE4424" s="44"/>
      <c r="AF4424" s="27"/>
      <c r="AG4424" s="28"/>
      <c r="AH4424" s="27"/>
      <c r="AI4424" s="27"/>
      <c r="AJ4424" s="27"/>
      <c r="AK4424" s="28"/>
      <c r="AL4424" s="29"/>
      <c r="AM4424" s="29"/>
      <c r="AN4424" s="29"/>
      <c r="AO4424" s="29"/>
      <c r="AP4424" s="29"/>
      <c r="AQ4424" s="29"/>
      <c r="AR4424" s="29"/>
      <c r="AS4424" s="29"/>
      <c r="AT4424" s="29"/>
      <c r="AU4424" s="29"/>
      <c r="AV4424" s="29"/>
      <c r="AW4424" s="29"/>
      <c r="AX4424" s="29"/>
      <c r="AY4424" s="31"/>
      <c r="AZ4424" s="30"/>
      <c r="BA4424" s="35"/>
    </row>
    <row r="4425" spans="1:53" hidden="1" x14ac:dyDescent="0.25">
      <c r="A4425" s="27"/>
      <c r="B4425" s="27"/>
      <c r="C4425" s="27"/>
      <c r="D4425" s="27"/>
      <c r="E4425" s="27"/>
      <c r="F4425" s="27"/>
      <c r="G4425" s="27"/>
      <c r="H4425" s="27"/>
      <c r="I4425" s="27"/>
      <c r="J4425" s="27"/>
      <c r="K4425" s="27"/>
      <c r="L4425" s="27"/>
      <c r="M4425" s="42"/>
      <c r="N4425" s="42"/>
      <c r="O4425" s="42"/>
      <c r="P4425" s="42"/>
      <c r="Q4425" s="42"/>
      <c r="R4425" s="42"/>
      <c r="S4425" s="42"/>
      <c r="T4425" s="42"/>
      <c r="U4425" s="42"/>
      <c r="V4425" s="42"/>
      <c r="W4425" s="42"/>
      <c r="X4425" s="42"/>
      <c r="Y4425" s="41"/>
      <c r="Z4425" s="41"/>
      <c r="AA4425" s="43"/>
      <c r="AB4425" s="27"/>
      <c r="AC4425" s="27"/>
      <c r="AD4425" s="27"/>
      <c r="AE4425" s="44"/>
      <c r="AF4425" s="27"/>
      <c r="AG4425" s="28"/>
      <c r="AH4425" s="27"/>
      <c r="AI4425" s="27"/>
      <c r="AJ4425" s="27"/>
      <c r="AK4425" s="28"/>
      <c r="AL4425" s="29"/>
      <c r="AM4425" s="29"/>
      <c r="AN4425" s="29"/>
      <c r="AO4425" s="29"/>
      <c r="AP4425" s="29"/>
      <c r="AQ4425" s="29"/>
      <c r="AR4425" s="29"/>
      <c r="AS4425" s="29"/>
      <c r="AT4425" s="29"/>
      <c r="AU4425" s="29"/>
      <c r="AV4425" s="29"/>
      <c r="AW4425" s="29"/>
      <c r="AX4425" s="29"/>
      <c r="AY4425" s="31"/>
      <c r="AZ4425" s="30"/>
      <c r="BA4425" s="35"/>
    </row>
    <row r="4426" spans="1:53" hidden="1" x14ac:dyDescent="0.25">
      <c r="A4426" s="27"/>
      <c r="B4426" s="27"/>
      <c r="C4426" s="27"/>
      <c r="D4426" s="27"/>
      <c r="E4426" s="27"/>
      <c r="F4426" s="27"/>
      <c r="G4426" s="27"/>
      <c r="H4426" s="27"/>
      <c r="I4426" s="27"/>
      <c r="J4426" s="27"/>
      <c r="K4426" s="27"/>
      <c r="L4426" s="27"/>
      <c r="M4426" s="42"/>
      <c r="N4426" s="42"/>
      <c r="O4426" s="42"/>
      <c r="P4426" s="42"/>
      <c r="Q4426" s="42"/>
      <c r="R4426" s="42"/>
      <c r="S4426" s="42"/>
      <c r="T4426" s="42"/>
      <c r="U4426" s="42"/>
      <c r="V4426" s="42"/>
      <c r="W4426" s="42"/>
      <c r="X4426" s="42"/>
      <c r="Y4426" s="41"/>
      <c r="Z4426" s="41"/>
      <c r="AA4426" s="43"/>
      <c r="AB4426" s="27"/>
      <c r="AC4426" s="27"/>
      <c r="AD4426" s="27"/>
      <c r="AE4426" s="44"/>
      <c r="AF4426" s="27"/>
      <c r="AG4426" s="28"/>
      <c r="AH4426" s="27"/>
      <c r="AI4426" s="27"/>
      <c r="AJ4426" s="27"/>
      <c r="AK4426" s="28"/>
      <c r="AL4426" s="29"/>
      <c r="AM4426" s="29"/>
      <c r="AN4426" s="29"/>
      <c r="AO4426" s="29"/>
      <c r="AP4426" s="29"/>
      <c r="AQ4426" s="29"/>
      <c r="AR4426" s="29"/>
      <c r="AS4426" s="29"/>
      <c r="AT4426" s="29"/>
      <c r="AU4426" s="29"/>
      <c r="AV4426" s="29"/>
      <c r="AW4426" s="29"/>
      <c r="AX4426" s="29"/>
      <c r="AY4426" s="31"/>
      <c r="AZ4426" s="30"/>
      <c r="BA4426" s="35"/>
    </row>
    <row r="4427" spans="1:53" hidden="1" x14ac:dyDescent="0.25">
      <c r="A4427" s="27"/>
      <c r="B4427" s="27"/>
      <c r="C4427" s="27"/>
      <c r="D4427" s="27"/>
      <c r="E4427" s="27"/>
      <c r="F4427" s="27"/>
      <c r="G4427" s="27"/>
      <c r="H4427" s="27"/>
      <c r="I4427" s="27"/>
      <c r="J4427" s="27"/>
      <c r="K4427" s="27"/>
      <c r="L4427" s="27"/>
      <c r="M4427" s="42"/>
      <c r="N4427" s="42"/>
      <c r="O4427" s="42"/>
      <c r="P4427" s="42"/>
      <c r="Q4427" s="42"/>
      <c r="R4427" s="42"/>
      <c r="S4427" s="42"/>
      <c r="T4427" s="42"/>
      <c r="U4427" s="42"/>
      <c r="V4427" s="42"/>
      <c r="W4427" s="42"/>
      <c r="X4427" s="42"/>
      <c r="Y4427" s="41"/>
      <c r="Z4427" s="41"/>
      <c r="AA4427" s="43"/>
      <c r="AB4427" s="27"/>
      <c r="AC4427" s="27"/>
      <c r="AD4427" s="27"/>
      <c r="AE4427" s="44"/>
      <c r="AF4427" s="27"/>
      <c r="AG4427" s="28"/>
      <c r="AH4427" s="27"/>
      <c r="AI4427" s="27"/>
      <c r="AJ4427" s="27"/>
      <c r="AK4427" s="28"/>
      <c r="AL4427" s="29"/>
      <c r="AM4427" s="29"/>
      <c r="AN4427" s="29"/>
      <c r="AO4427" s="29"/>
      <c r="AP4427" s="29"/>
      <c r="AQ4427" s="29"/>
      <c r="AR4427" s="29"/>
      <c r="AS4427" s="29"/>
      <c r="AT4427" s="29"/>
      <c r="AU4427" s="29"/>
      <c r="AV4427" s="29"/>
      <c r="AW4427" s="29"/>
      <c r="AX4427" s="29"/>
      <c r="AY4427" s="31"/>
      <c r="AZ4427" s="30"/>
      <c r="BA4427" s="35"/>
    </row>
    <row r="4428" spans="1:53" hidden="1" x14ac:dyDescent="0.25">
      <c r="A4428" s="27"/>
      <c r="B4428" s="27"/>
      <c r="C4428" s="27"/>
      <c r="D4428" s="27"/>
      <c r="E4428" s="27"/>
      <c r="F4428" s="27"/>
      <c r="G4428" s="27"/>
      <c r="H4428" s="27"/>
      <c r="I4428" s="27"/>
      <c r="J4428" s="27"/>
      <c r="K4428" s="27"/>
      <c r="L4428" s="27"/>
      <c r="M4428" s="42"/>
      <c r="N4428" s="42"/>
      <c r="O4428" s="42"/>
      <c r="P4428" s="42"/>
      <c r="Q4428" s="42"/>
      <c r="R4428" s="42"/>
      <c r="S4428" s="42"/>
      <c r="T4428" s="42"/>
      <c r="U4428" s="42"/>
      <c r="V4428" s="42"/>
      <c r="W4428" s="42"/>
      <c r="X4428" s="42"/>
      <c r="Y4428" s="41"/>
      <c r="Z4428" s="41"/>
      <c r="AA4428" s="43"/>
      <c r="AB4428" s="27"/>
      <c r="AC4428" s="27"/>
      <c r="AD4428" s="27"/>
      <c r="AE4428" s="44"/>
      <c r="AF4428" s="27"/>
      <c r="AG4428" s="28"/>
      <c r="AH4428" s="27"/>
      <c r="AI4428" s="27"/>
      <c r="AJ4428" s="27"/>
      <c r="AK4428" s="28"/>
      <c r="AL4428" s="29"/>
      <c r="AM4428" s="29"/>
      <c r="AN4428" s="29"/>
      <c r="AO4428" s="29"/>
      <c r="AP4428" s="29"/>
      <c r="AQ4428" s="29"/>
      <c r="AR4428" s="29"/>
      <c r="AS4428" s="29"/>
      <c r="AT4428" s="29"/>
      <c r="AU4428" s="29"/>
      <c r="AV4428" s="29"/>
      <c r="AW4428" s="29"/>
      <c r="AX4428" s="29"/>
      <c r="AY4428" s="31"/>
      <c r="AZ4428" s="30"/>
      <c r="BA4428" s="35"/>
    </row>
    <row r="4429" spans="1:53" hidden="1" x14ac:dyDescent="0.25">
      <c r="A4429" s="27"/>
      <c r="B4429" s="27"/>
      <c r="C4429" s="27"/>
      <c r="D4429" s="27"/>
      <c r="E4429" s="27"/>
      <c r="F4429" s="27"/>
      <c r="G4429" s="27"/>
      <c r="H4429" s="27"/>
      <c r="I4429" s="27"/>
      <c r="J4429" s="27"/>
      <c r="K4429" s="27"/>
      <c r="L4429" s="27"/>
      <c r="M4429" s="42"/>
      <c r="N4429" s="42"/>
      <c r="O4429" s="42"/>
      <c r="P4429" s="42"/>
      <c r="Q4429" s="42"/>
      <c r="R4429" s="42"/>
      <c r="S4429" s="42"/>
      <c r="T4429" s="42"/>
      <c r="U4429" s="42"/>
      <c r="V4429" s="42"/>
      <c r="W4429" s="42"/>
      <c r="X4429" s="42"/>
      <c r="Y4429" s="41"/>
      <c r="Z4429" s="41"/>
      <c r="AA4429" s="43"/>
      <c r="AB4429" s="27"/>
      <c r="AC4429" s="27"/>
      <c r="AD4429" s="27"/>
      <c r="AE4429" s="44"/>
      <c r="AF4429" s="27"/>
      <c r="AG4429" s="28"/>
      <c r="AH4429" s="27"/>
      <c r="AI4429" s="27"/>
      <c r="AJ4429" s="27"/>
      <c r="AK4429" s="28"/>
      <c r="AL4429" s="29"/>
      <c r="AM4429" s="29"/>
      <c r="AN4429" s="29"/>
      <c r="AO4429" s="29"/>
      <c r="AP4429" s="29"/>
      <c r="AQ4429" s="29"/>
      <c r="AR4429" s="29"/>
      <c r="AS4429" s="29"/>
      <c r="AT4429" s="29"/>
      <c r="AU4429" s="29"/>
      <c r="AV4429" s="29"/>
      <c r="AW4429" s="29"/>
      <c r="AX4429" s="29"/>
      <c r="AY4429" s="31"/>
      <c r="AZ4429" s="30"/>
      <c r="BA4429" s="35"/>
    </row>
    <row r="4430" spans="1:53" hidden="1" x14ac:dyDescent="0.25">
      <c r="A4430" s="27"/>
      <c r="B4430" s="27"/>
      <c r="C4430" s="27"/>
      <c r="D4430" s="27"/>
      <c r="E4430" s="27"/>
      <c r="F4430" s="27"/>
      <c r="G4430" s="27"/>
      <c r="H4430" s="27"/>
      <c r="I4430" s="27"/>
      <c r="J4430" s="27"/>
      <c r="K4430" s="27"/>
      <c r="L4430" s="27"/>
      <c r="M4430" s="42"/>
      <c r="N4430" s="42"/>
      <c r="O4430" s="42"/>
      <c r="P4430" s="42"/>
      <c r="Q4430" s="42"/>
      <c r="R4430" s="42"/>
      <c r="S4430" s="42"/>
      <c r="T4430" s="42"/>
      <c r="U4430" s="42"/>
      <c r="V4430" s="42"/>
      <c r="W4430" s="42"/>
      <c r="X4430" s="42"/>
      <c r="Y4430" s="41"/>
      <c r="Z4430" s="41"/>
      <c r="AA4430" s="43"/>
      <c r="AB4430" s="27"/>
      <c r="AC4430" s="27"/>
      <c r="AD4430" s="27"/>
      <c r="AE4430" s="44"/>
      <c r="AF4430" s="27"/>
      <c r="AG4430" s="28"/>
      <c r="AH4430" s="27"/>
      <c r="AI4430" s="27"/>
      <c r="AJ4430" s="27"/>
      <c r="AK4430" s="28"/>
      <c r="AL4430" s="29"/>
      <c r="AM4430" s="29"/>
      <c r="AN4430" s="29"/>
      <c r="AO4430" s="29"/>
      <c r="AP4430" s="29"/>
      <c r="AQ4430" s="29"/>
      <c r="AR4430" s="29"/>
      <c r="AS4430" s="29"/>
      <c r="AT4430" s="29"/>
      <c r="AU4430" s="29"/>
      <c r="AV4430" s="29"/>
      <c r="AW4430" s="29"/>
      <c r="AX4430" s="29"/>
      <c r="AY4430" s="31"/>
      <c r="AZ4430" s="30"/>
      <c r="BA4430" s="35"/>
    </row>
    <row r="4431" spans="1:53" hidden="1" x14ac:dyDescent="0.25">
      <c r="A4431" s="27"/>
      <c r="B4431" s="27"/>
      <c r="C4431" s="27"/>
      <c r="D4431" s="27"/>
      <c r="E4431" s="27"/>
      <c r="F4431" s="27"/>
      <c r="G4431" s="27"/>
      <c r="H4431" s="27"/>
      <c r="I4431" s="27"/>
      <c r="J4431" s="27"/>
      <c r="K4431" s="27"/>
      <c r="L4431" s="27"/>
      <c r="M4431" s="42"/>
      <c r="N4431" s="42"/>
      <c r="O4431" s="42"/>
      <c r="P4431" s="42"/>
      <c r="Q4431" s="42"/>
      <c r="R4431" s="42"/>
      <c r="S4431" s="42"/>
      <c r="T4431" s="42"/>
      <c r="U4431" s="42"/>
      <c r="V4431" s="42"/>
      <c r="W4431" s="42"/>
      <c r="X4431" s="42"/>
      <c r="Y4431" s="41"/>
      <c r="Z4431" s="41"/>
      <c r="AA4431" s="43"/>
      <c r="AB4431" s="27"/>
      <c r="AC4431" s="27"/>
      <c r="AD4431" s="27"/>
      <c r="AE4431" s="44"/>
      <c r="AF4431" s="27"/>
      <c r="AG4431" s="28"/>
      <c r="AH4431" s="27"/>
      <c r="AI4431" s="27"/>
      <c r="AJ4431" s="27"/>
      <c r="AK4431" s="28"/>
      <c r="AL4431" s="29"/>
      <c r="AM4431" s="29"/>
      <c r="AN4431" s="29"/>
      <c r="AO4431" s="29"/>
      <c r="AP4431" s="29"/>
      <c r="AQ4431" s="29"/>
      <c r="AR4431" s="29"/>
      <c r="AS4431" s="29"/>
      <c r="AT4431" s="29"/>
      <c r="AU4431" s="29"/>
      <c r="AV4431" s="29"/>
      <c r="AW4431" s="29"/>
      <c r="AX4431" s="29"/>
      <c r="AY4431" s="31"/>
      <c r="AZ4431" s="30"/>
      <c r="BA4431" s="35"/>
    </row>
    <row r="4432" spans="1:53" hidden="1" x14ac:dyDescent="0.25">
      <c r="A4432" s="27"/>
      <c r="B4432" s="27"/>
      <c r="C4432" s="27"/>
      <c r="D4432" s="27"/>
      <c r="E4432" s="27"/>
      <c r="F4432" s="27"/>
      <c r="G4432" s="27"/>
      <c r="H4432" s="27"/>
      <c r="I4432" s="27"/>
      <c r="J4432" s="27"/>
      <c r="K4432" s="27"/>
      <c r="L4432" s="27"/>
      <c r="M4432" s="42"/>
      <c r="N4432" s="42"/>
      <c r="O4432" s="42"/>
      <c r="P4432" s="42"/>
      <c r="Q4432" s="42"/>
      <c r="R4432" s="42"/>
      <c r="S4432" s="42"/>
      <c r="T4432" s="42"/>
      <c r="U4432" s="42"/>
      <c r="V4432" s="42"/>
      <c r="W4432" s="42"/>
      <c r="X4432" s="42"/>
      <c r="Y4432" s="41"/>
      <c r="Z4432" s="41"/>
      <c r="AA4432" s="43"/>
      <c r="AB4432" s="27"/>
      <c r="AC4432" s="27"/>
      <c r="AD4432" s="27"/>
      <c r="AE4432" s="44"/>
      <c r="AF4432" s="27"/>
      <c r="AG4432" s="28"/>
      <c r="AH4432" s="27"/>
      <c r="AI4432" s="27"/>
      <c r="AJ4432" s="27"/>
      <c r="AK4432" s="28"/>
      <c r="AL4432" s="29"/>
      <c r="AM4432" s="29"/>
      <c r="AN4432" s="29"/>
      <c r="AO4432" s="29"/>
      <c r="AP4432" s="29"/>
      <c r="AQ4432" s="29"/>
      <c r="AR4432" s="29"/>
      <c r="AS4432" s="29"/>
      <c r="AT4432" s="29"/>
      <c r="AU4432" s="29"/>
      <c r="AV4432" s="29"/>
      <c r="AW4432" s="29"/>
      <c r="AX4432" s="29"/>
      <c r="AY4432" s="31"/>
      <c r="AZ4432" s="30"/>
      <c r="BA4432" s="35"/>
    </row>
    <row r="4433" spans="1:53" hidden="1" x14ac:dyDescent="0.25">
      <c r="A4433" s="27"/>
      <c r="B4433" s="27"/>
      <c r="C4433" s="27"/>
      <c r="D4433" s="27"/>
      <c r="E4433" s="27"/>
      <c r="F4433" s="27"/>
      <c r="G4433" s="27"/>
      <c r="H4433" s="27"/>
      <c r="I4433" s="27"/>
      <c r="J4433" s="27"/>
      <c r="K4433" s="27"/>
      <c r="L4433" s="27"/>
      <c r="M4433" s="42"/>
      <c r="N4433" s="42"/>
      <c r="O4433" s="42"/>
      <c r="P4433" s="42"/>
      <c r="Q4433" s="42"/>
      <c r="R4433" s="42"/>
      <c r="S4433" s="42"/>
      <c r="T4433" s="42"/>
      <c r="U4433" s="42"/>
      <c r="V4433" s="42"/>
      <c r="W4433" s="42"/>
      <c r="X4433" s="42"/>
      <c r="Y4433" s="41"/>
      <c r="Z4433" s="41"/>
      <c r="AA4433" s="43"/>
      <c r="AB4433" s="27"/>
      <c r="AC4433" s="27"/>
      <c r="AD4433" s="27"/>
      <c r="AE4433" s="44"/>
      <c r="AF4433" s="27"/>
      <c r="AG4433" s="28"/>
      <c r="AH4433" s="27"/>
      <c r="AI4433" s="27"/>
      <c r="AJ4433" s="27"/>
      <c r="AK4433" s="28"/>
      <c r="AL4433" s="29"/>
      <c r="AM4433" s="29"/>
      <c r="AN4433" s="29"/>
      <c r="AO4433" s="29"/>
      <c r="AP4433" s="29"/>
      <c r="AQ4433" s="29"/>
      <c r="AR4433" s="29"/>
      <c r="AS4433" s="29"/>
      <c r="AT4433" s="29"/>
      <c r="AU4433" s="29"/>
      <c r="AV4433" s="29"/>
      <c r="AW4433" s="29"/>
      <c r="AX4433" s="29"/>
      <c r="AY4433" s="31"/>
      <c r="AZ4433" s="30"/>
      <c r="BA4433" s="35"/>
    </row>
    <row r="4434" spans="1:53" hidden="1" x14ac:dyDescent="0.25">
      <c r="A4434" s="27"/>
      <c r="B4434" s="27"/>
      <c r="C4434" s="27"/>
      <c r="D4434" s="27"/>
      <c r="E4434" s="27"/>
      <c r="F4434" s="27"/>
      <c r="G4434" s="27"/>
      <c r="H4434" s="27"/>
      <c r="I4434" s="27"/>
      <c r="J4434" s="27"/>
      <c r="K4434" s="27"/>
      <c r="L4434" s="27"/>
      <c r="M4434" s="42"/>
      <c r="N4434" s="42"/>
      <c r="O4434" s="42"/>
      <c r="P4434" s="42"/>
      <c r="Q4434" s="42"/>
      <c r="R4434" s="42"/>
      <c r="S4434" s="42"/>
      <c r="T4434" s="42"/>
      <c r="U4434" s="42"/>
      <c r="V4434" s="42"/>
      <c r="W4434" s="42"/>
      <c r="X4434" s="42"/>
      <c r="Y4434" s="41"/>
      <c r="Z4434" s="41"/>
      <c r="AA4434" s="43"/>
      <c r="AB4434" s="27"/>
      <c r="AC4434" s="27"/>
      <c r="AD4434" s="27"/>
      <c r="AE4434" s="44"/>
      <c r="AF4434" s="27"/>
      <c r="AG4434" s="28"/>
      <c r="AH4434" s="27"/>
      <c r="AI4434" s="27"/>
      <c r="AJ4434" s="27"/>
      <c r="AK4434" s="28"/>
      <c r="AL4434" s="29"/>
      <c r="AM4434" s="29"/>
      <c r="AN4434" s="29"/>
      <c r="AO4434" s="29"/>
      <c r="AP4434" s="29"/>
      <c r="AQ4434" s="29"/>
      <c r="AR4434" s="29"/>
      <c r="AS4434" s="29"/>
      <c r="AT4434" s="29"/>
      <c r="AU4434" s="29"/>
      <c r="AV4434" s="29"/>
      <c r="AW4434" s="29"/>
      <c r="AX4434" s="29"/>
      <c r="AY4434" s="31"/>
      <c r="AZ4434" s="30"/>
      <c r="BA4434" s="35"/>
    </row>
    <row r="4435" spans="1:53" hidden="1" x14ac:dyDescent="0.25">
      <c r="A4435" s="27"/>
      <c r="B4435" s="27"/>
      <c r="C4435" s="27"/>
      <c r="D4435" s="27"/>
      <c r="E4435" s="27"/>
      <c r="F4435" s="27"/>
      <c r="G4435" s="27"/>
      <c r="H4435" s="27"/>
      <c r="I4435" s="27"/>
      <c r="J4435" s="27"/>
      <c r="K4435" s="27"/>
      <c r="L4435" s="27"/>
      <c r="M4435" s="42"/>
      <c r="N4435" s="42"/>
      <c r="O4435" s="42"/>
      <c r="P4435" s="42"/>
      <c r="Q4435" s="42"/>
      <c r="R4435" s="42"/>
      <c r="S4435" s="42"/>
      <c r="T4435" s="42"/>
      <c r="U4435" s="42"/>
      <c r="V4435" s="42"/>
      <c r="W4435" s="42"/>
      <c r="X4435" s="42"/>
      <c r="Y4435" s="41"/>
      <c r="Z4435" s="41"/>
      <c r="AA4435" s="43"/>
      <c r="AB4435" s="27"/>
      <c r="AC4435" s="27"/>
      <c r="AD4435" s="27"/>
      <c r="AE4435" s="44"/>
      <c r="AF4435" s="27"/>
      <c r="AG4435" s="28"/>
      <c r="AH4435" s="27"/>
      <c r="AI4435" s="27"/>
      <c r="AJ4435" s="27"/>
      <c r="AK4435" s="28"/>
      <c r="AL4435" s="29"/>
      <c r="AM4435" s="29"/>
      <c r="AN4435" s="29"/>
      <c r="AO4435" s="29"/>
      <c r="AP4435" s="29"/>
      <c r="AQ4435" s="29"/>
      <c r="AR4435" s="29"/>
      <c r="AS4435" s="29"/>
      <c r="AT4435" s="29"/>
      <c r="AU4435" s="29"/>
      <c r="AV4435" s="29"/>
      <c r="AW4435" s="29"/>
      <c r="AX4435" s="29"/>
      <c r="AY4435" s="31"/>
      <c r="AZ4435" s="30"/>
      <c r="BA4435" s="35"/>
    </row>
    <row r="4436" spans="1:53" hidden="1" x14ac:dyDescent="0.25">
      <c r="A4436" s="27"/>
      <c r="B4436" s="27"/>
      <c r="C4436" s="27"/>
      <c r="D4436" s="27"/>
      <c r="E4436" s="27"/>
      <c r="F4436" s="27"/>
      <c r="G4436" s="27"/>
      <c r="H4436" s="27"/>
      <c r="I4436" s="27"/>
      <c r="J4436" s="27"/>
      <c r="K4436" s="27"/>
      <c r="L4436" s="27"/>
      <c r="M4436" s="42"/>
      <c r="N4436" s="42"/>
      <c r="O4436" s="42"/>
      <c r="P4436" s="42"/>
      <c r="Q4436" s="42"/>
      <c r="R4436" s="42"/>
      <c r="S4436" s="42"/>
      <c r="T4436" s="42"/>
      <c r="U4436" s="42"/>
      <c r="V4436" s="42"/>
      <c r="W4436" s="42"/>
      <c r="X4436" s="42"/>
      <c r="Y4436" s="41"/>
      <c r="Z4436" s="41"/>
      <c r="AA4436" s="43"/>
      <c r="AB4436" s="27"/>
      <c r="AC4436" s="27"/>
      <c r="AD4436" s="27"/>
      <c r="AE4436" s="44"/>
      <c r="AF4436" s="27"/>
      <c r="AG4436" s="28"/>
      <c r="AH4436" s="27"/>
      <c r="AI4436" s="27"/>
      <c r="AJ4436" s="27"/>
      <c r="AK4436" s="28"/>
      <c r="AL4436" s="29"/>
      <c r="AM4436" s="29"/>
      <c r="AN4436" s="29"/>
      <c r="AO4436" s="29"/>
      <c r="AP4436" s="29"/>
      <c r="AQ4436" s="29"/>
      <c r="AR4436" s="29"/>
      <c r="AS4436" s="29"/>
      <c r="AT4436" s="29"/>
      <c r="AU4436" s="29"/>
      <c r="AV4436" s="29"/>
      <c r="AW4436" s="29"/>
      <c r="AX4436" s="29"/>
      <c r="AY4436" s="31"/>
      <c r="AZ4436" s="30"/>
      <c r="BA4436" s="35"/>
    </row>
    <row r="4437" spans="1:53" hidden="1" x14ac:dyDescent="0.25">
      <c r="A4437" s="27"/>
      <c r="B4437" s="27"/>
      <c r="C4437" s="27"/>
      <c r="D4437" s="27"/>
      <c r="E4437" s="27"/>
      <c r="F4437" s="27"/>
      <c r="G4437" s="27"/>
      <c r="H4437" s="27"/>
      <c r="I4437" s="27"/>
      <c r="J4437" s="27"/>
      <c r="K4437" s="27"/>
      <c r="L4437" s="27"/>
      <c r="M4437" s="42"/>
      <c r="N4437" s="42"/>
      <c r="O4437" s="42"/>
      <c r="P4437" s="42"/>
      <c r="Q4437" s="42"/>
      <c r="R4437" s="42"/>
      <c r="S4437" s="42"/>
      <c r="T4437" s="42"/>
      <c r="U4437" s="42"/>
      <c r="V4437" s="42"/>
      <c r="W4437" s="42"/>
      <c r="X4437" s="42"/>
      <c r="Y4437" s="41"/>
      <c r="Z4437" s="41"/>
      <c r="AA4437" s="43"/>
      <c r="AB4437" s="27"/>
      <c r="AC4437" s="27"/>
      <c r="AD4437" s="27"/>
      <c r="AE4437" s="44"/>
      <c r="AF4437" s="27"/>
      <c r="AG4437" s="28"/>
      <c r="AH4437" s="27"/>
      <c r="AI4437" s="27"/>
      <c r="AJ4437" s="27"/>
      <c r="AK4437" s="28"/>
      <c r="AL4437" s="29"/>
      <c r="AM4437" s="29"/>
      <c r="AN4437" s="29"/>
      <c r="AO4437" s="29"/>
      <c r="AP4437" s="29"/>
      <c r="AQ4437" s="29"/>
      <c r="AR4437" s="29"/>
      <c r="AS4437" s="29"/>
      <c r="AT4437" s="29"/>
      <c r="AU4437" s="29"/>
      <c r="AV4437" s="29"/>
      <c r="AW4437" s="29"/>
      <c r="AX4437" s="29"/>
      <c r="AY4437" s="31"/>
      <c r="AZ4437" s="30"/>
      <c r="BA4437" s="35"/>
    </row>
    <row r="4438" spans="1:53" hidden="1" x14ac:dyDescent="0.25">
      <c r="A4438" s="27"/>
      <c r="B4438" s="27"/>
      <c r="C4438" s="27"/>
      <c r="D4438" s="27"/>
      <c r="E4438" s="27"/>
      <c r="F4438" s="27"/>
      <c r="G4438" s="27"/>
      <c r="H4438" s="27"/>
      <c r="I4438" s="27"/>
      <c r="J4438" s="27"/>
      <c r="K4438" s="27"/>
      <c r="L4438" s="27"/>
      <c r="M4438" s="42"/>
      <c r="N4438" s="42"/>
      <c r="O4438" s="42"/>
      <c r="P4438" s="42"/>
      <c r="Q4438" s="42"/>
      <c r="R4438" s="42"/>
      <c r="S4438" s="42"/>
      <c r="T4438" s="42"/>
      <c r="U4438" s="42"/>
      <c r="V4438" s="42"/>
      <c r="W4438" s="42"/>
      <c r="X4438" s="42"/>
      <c r="Y4438" s="41"/>
      <c r="Z4438" s="41"/>
      <c r="AA4438" s="43"/>
      <c r="AB4438" s="27"/>
      <c r="AC4438" s="27"/>
      <c r="AD4438" s="27"/>
      <c r="AE4438" s="44"/>
      <c r="AF4438" s="27"/>
      <c r="AG4438" s="28"/>
      <c r="AH4438" s="27"/>
      <c r="AI4438" s="27"/>
      <c r="AJ4438" s="27"/>
      <c r="AK4438" s="28"/>
      <c r="AL4438" s="29"/>
      <c r="AM4438" s="29"/>
      <c r="AN4438" s="29"/>
      <c r="AO4438" s="29"/>
      <c r="AP4438" s="29"/>
      <c r="AQ4438" s="29"/>
      <c r="AR4438" s="29"/>
      <c r="AS4438" s="29"/>
      <c r="AT4438" s="29"/>
      <c r="AU4438" s="29"/>
      <c r="AV4438" s="29"/>
      <c r="AW4438" s="29"/>
      <c r="AX4438" s="29"/>
      <c r="AY4438" s="31"/>
      <c r="AZ4438" s="30"/>
      <c r="BA4438" s="35"/>
    </row>
    <row r="4439" spans="1:53" hidden="1" x14ac:dyDescent="0.25">
      <c r="A4439" s="27"/>
      <c r="B4439" s="27"/>
      <c r="C4439" s="27"/>
      <c r="D4439" s="27"/>
      <c r="E4439" s="27"/>
      <c r="F4439" s="27"/>
      <c r="G4439" s="27"/>
      <c r="H4439" s="27"/>
      <c r="I4439" s="27"/>
      <c r="J4439" s="27"/>
      <c r="K4439" s="27"/>
      <c r="L4439" s="27"/>
      <c r="M4439" s="42"/>
      <c r="N4439" s="42"/>
      <c r="O4439" s="42"/>
      <c r="P4439" s="42"/>
      <c r="Q4439" s="42"/>
      <c r="R4439" s="42"/>
      <c r="S4439" s="42"/>
      <c r="T4439" s="42"/>
      <c r="U4439" s="42"/>
      <c r="V4439" s="42"/>
      <c r="W4439" s="42"/>
      <c r="X4439" s="42"/>
      <c r="Y4439" s="41"/>
      <c r="Z4439" s="41"/>
      <c r="AA4439" s="43"/>
      <c r="AB4439" s="27"/>
      <c r="AC4439" s="27"/>
      <c r="AD4439" s="27"/>
      <c r="AE4439" s="44"/>
      <c r="AF4439" s="27"/>
      <c r="AG4439" s="28"/>
      <c r="AH4439" s="27"/>
      <c r="AI4439" s="27"/>
      <c r="AJ4439" s="27"/>
      <c r="AK4439" s="28"/>
      <c r="AL4439" s="29"/>
      <c r="AM4439" s="29"/>
      <c r="AN4439" s="29"/>
      <c r="AO4439" s="29"/>
      <c r="AP4439" s="29"/>
      <c r="AQ4439" s="29"/>
      <c r="AR4439" s="29"/>
      <c r="AS4439" s="29"/>
      <c r="AT4439" s="29"/>
      <c r="AU4439" s="29"/>
      <c r="AV4439" s="29"/>
      <c r="AW4439" s="29"/>
      <c r="AX4439" s="29"/>
      <c r="AY4439" s="31"/>
      <c r="AZ4439" s="30"/>
      <c r="BA4439" s="35"/>
    </row>
    <row r="4440" spans="1:53" hidden="1" x14ac:dyDescent="0.25">
      <c r="A4440" s="27"/>
      <c r="B4440" s="27"/>
      <c r="C4440" s="27"/>
      <c r="D4440" s="27"/>
      <c r="E4440" s="27"/>
      <c r="F4440" s="27"/>
      <c r="G4440" s="27"/>
      <c r="H4440" s="27"/>
      <c r="I4440" s="27"/>
      <c r="J4440" s="27"/>
      <c r="K4440" s="27"/>
      <c r="L4440" s="27"/>
      <c r="M4440" s="42"/>
      <c r="N4440" s="42"/>
      <c r="O4440" s="42"/>
      <c r="P4440" s="42"/>
      <c r="Q4440" s="42"/>
      <c r="R4440" s="42"/>
      <c r="S4440" s="42"/>
      <c r="T4440" s="42"/>
      <c r="U4440" s="42"/>
      <c r="V4440" s="42"/>
      <c r="W4440" s="42"/>
      <c r="X4440" s="42"/>
      <c r="Y4440" s="41"/>
      <c r="Z4440" s="41"/>
      <c r="AA4440" s="43"/>
      <c r="AB4440" s="27"/>
      <c r="AC4440" s="27"/>
      <c r="AD4440" s="27"/>
      <c r="AE4440" s="44"/>
      <c r="AF4440" s="27"/>
      <c r="AG4440" s="28"/>
      <c r="AH4440" s="27"/>
      <c r="AI4440" s="27"/>
      <c r="AJ4440" s="27"/>
      <c r="AK4440" s="28"/>
      <c r="AL4440" s="29"/>
      <c r="AM4440" s="29"/>
      <c r="AN4440" s="29"/>
      <c r="AO4440" s="29"/>
      <c r="AP4440" s="29"/>
      <c r="AQ4440" s="29"/>
      <c r="AR4440" s="29"/>
      <c r="AS4440" s="29"/>
      <c r="AT4440" s="29"/>
      <c r="AU4440" s="29"/>
      <c r="AV4440" s="29"/>
      <c r="AW4440" s="29"/>
      <c r="AX4440" s="29"/>
      <c r="AY4440" s="31"/>
      <c r="AZ4440" s="30"/>
      <c r="BA4440" s="35"/>
    </row>
    <row r="4441" spans="1:53" hidden="1" x14ac:dyDescent="0.25">
      <c r="A4441" s="27"/>
      <c r="B4441" s="27"/>
      <c r="C4441" s="27"/>
      <c r="D4441" s="27"/>
      <c r="E4441" s="27"/>
      <c r="F4441" s="27"/>
      <c r="G4441" s="27"/>
      <c r="H4441" s="27"/>
      <c r="I4441" s="27"/>
      <c r="J4441" s="27"/>
      <c r="K4441" s="27"/>
      <c r="L4441" s="27"/>
      <c r="M4441" s="42"/>
      <c r="N4441" s="42"/>
      <c r="O4441" s="42"/>
      <c r="P4441" s="42"/>
      <c r="Q4441" s="42"/>
      <c r="R4441" s="42"/>
      <c r="S4441" s="42"/>
      <c r="T4441" s="42"/>
      <c r="U4441" s="42"/>
      <c r="V4441" s="42"/>
      <c r="W4441" s="42"/>
      <c r="X4441" s="42"/>
      <c r="Y4441" s="41"/>
      <c r="Z4441" s="41"/>
      <c r="AA4441" s="43"/>
      <c r="AB4441" s="27"/>
      <c r="AC4441" s="27"/>
      <c r="AD4441" s="27"/>
      <c r="AE4441" s="44"/>
      <c r="AF4441" s="27"/>
      <c r="AG4441" s="28"/>
      <c r="AH4441" s="27"/>
      <c r="AI4441" s="27"/>
      <c r="AJ4441" s="27"/>
      <c r="AK4441" s="28"/>
      <c r="AL4441" s="29"/>
      <c r="AM4441" s="29"/>
      <c r="AN4441" s="29"/>
      <c r="AO4441" s="29"/>
      <c r="AP4441" s="29"/>
      <c r="AQ4441" s="29"/>
      <c r="AR4441" s="29"/>
      <c r="AS4441" s="29"/>
      <c r="AT4441" s="29"/>
      <c r="AU4441" s="29"/>
      <c r="AV4441" s="29"/>
      <c r="AW4441" s="29"/>
      <c r="AX4441" s="29"/>
      <c r="AY4441" s="31"/>
      <c r="AZ4441" s="30"/>
      <c r="BA4441" s="35"/>
    </row>
    <row r="4442" spans="1:53" hidden="1" x14ac:dyDescent="0.25">
      <c r="A4442" s="27"/>
      <c r="B4442" s="27"/>
      <c r="C4442" s="27"/>
      <c r="D4442" s="27"/>
      <c r="E4442" s="27"/>
      <c r="F4442" s="27"/>
      <c r="G4442" s="27"/>
      <c r="H4442" s="27"/>
      <c r="I4442" s="27"/>
      <c r="J4442" s="27"/>
      <c r="K4442" s="27"/>
      <c r="L4442" s="27"/>
      <c r="M4442" s="42"/>
      <c r="N4442" s="42"/>
      <c r="O4442" s="42"/>
      <c r="P4442" s="42"/>
      <c r="Q4442" s="42"/>
      <c r="R4442" s="42"/>
      <c r="S4442" s="42"/>
      <c r="T4442" s="42"/>
      <c r="U4442" s="42"/>
      <c r="V4442" s="42"/>
      <c r="W4442" s="42"/>
      <c r="X4442" s="42"/>
      <c r="Y4442" s="41"/>
      <c r="Z4442" s="41"/>
      <c r="AA4442" s="43"/>
      <c r="AB4442" s="27"/>
      <c r="AC4442" s="27"/>
      <c r="AD4442" s="27"/>
      <c r="AE4442" s="44"/>
      <c r="AF4442" s="27"/>
      <c r="AG4442" s="28"/>
      <c r="AH4442" s="27"/>
      <c r="AI4442" s="27"/>
      <c r="AJ4442" s="27"/>
      <c r="AK4442" s="28"/>
      <c r="AL4442" s="29"/>
      <c r="AM4442" s="29"/>
      <c r="AN4442" s="29"/>
      <c r="AO4442" s="29"/>
      <c r="AP4442" s="29"/>
      <c r="AQ4442" s="29"/>
      <c r="AR4442" s="29"/>
      <c r="AS4442" s="29"/>
      <c r="AT4442" s="29"/>
      <c r="AU4442" s="29"/>
      <c r="AV4442" s="29"/>
      <c r="AW4442" s="29"/>
      <c r="AX4442" s="29"/>
      <c r="AY4442" s="31"/>
      <c r="AZ4442" s="30"/>
      <c r="BA4442" s="35"/>
    </row>
    <row r="4443" spans="1:53" hidden="1" x14ac:dyDescent="0.25">
      <c r="A4443" s="27"/>
      <c r="B4443" s="27"/>
      <c r="C4443" s="27"/>
      <c r="D4443" s="27"/>
      <c r="E4443" s="27"/>
      <c r="F4443" s="27"/>
      <c r="G4443" s="27"/>
      <c r="H4443" s="27"/>
      <c r="I4443" s="27"/>
      <c r="J4443" s="27"/>
      <c r="K4443" s="27"/>
      <c r="L4443" s="27"/>
      <c r="M4443" s="42"/>
      <c r="N4443" s="42"/>
      <c r="O4443" s="42"/>
      <c r="P4443" s="42"/>
      <c r="Q4443" s="42"/>
      <c r="R4443" s="42"/>
      <c r="S4443" s="42"/>
      <c r="T4443" s="42"/>
      <c r="U4443" s="42"/>
      <c r="V4443" s="42"/>
      <c r="W4443" s="42"/>
      <c r="X4443" s="42"/>
      <c r="Y4443" s="41"/>
      <c r="Z4443" s="41"/>
      <c r="AA4443" s="43"/>
      <c r="AB4443" s="27"/>
      <c r="AC4443" s="27"/>
      <c r="AD4443" s="27"/>
      <c r="AE4443" s="44"/>
      <c r="AF4443" s="27"/>
      <c r="AG4443" s="28"/>
      <c r="AH4443" s="27"/>
      <c r="AI4443" s="27"/>
      <c r="AJ4443" s="27"/>
      <c r="AK4443" s="28"/>
      <c r="AL4443" s="29"/>
      <c r="AM4443" s="29"/>
      <c r="AN4443" s="29"/>
      <c r="AO4443" s="29"/>
      <c r="AP4443" s="29"/>
      <c r="AQ4443" s="29"/>
      <c r="AR4443" s="29"/>
      <c r="AS4443" s="29"/>
      <c r="AT4443" s="29"/>
      <c r="AU4443" s="29"/>
      <c r="AV4443" s="29"/>
      <c r="AW4443" s="29"/>
      <c r="AX4443" s="29"/>
      <c r="AY4443" s="31"/>
      <c r="AZ4443" s="30"/>
      <c r="BA4443" s="35"/>
    </row>
    <row r="4444" spans="1:53" hidden="1" x14ac:dyDescent="0.25">
      <c r="A4444" s="27"/>
      <c r="B4444" s="27"/>
      <c r="C4444" s="27"/>
      <c r="D4444" s="27"/>
      <c r="E4444" s="27"/>
      <c r="F4444" s="27"/>
      <c r="G4444" s="27"/>
      <c r="H4444" s="27"/>
      <c r="I4444" s="27"/>
      <c r="J4444" s="27"/>
      <c r="K4444" s="27"/>
      <c r="L4444" s="27"/>
      <c r="M4444" s="42"/>
      <c r="N4444" s="42"/>
      <c r="O4444" s="42"/>
      <c r="P4444" s="42"/>
      <c r="Q4444" s="42"/>
      <c r="R4444" s="42"/>
      <c r="S4444" s="42"/>
      <c r="T4444" s="42"/>
      <c r="U4444" s="42"/>
      <c r="V4444" s="42"/>
      <c r="W4444" s="42"/>
      <c r="X4444" s="42"/>
      <c r="Y4444" s="41"/>
      <c r="Z4444" s="41"/>
      <c r="AA4444" s="43"/>
      <c r="AB4444" s="27"/>
      <c r="AC4444" s="27"/>
      <c r="AD4444" s="27"/>
      <c r="AE4444" s="44"/>
      <c r="AF4444" s="27"/>
      <c r="AG4444" s="28"/>
      <c r="AH4444" s="27"/>
      <c r="AI4444" s="27"/>
      <c r="AJ4444" s="27"/>
      <c r="AK4444" s="28"/>
      <c r="AL4444" s="29"/>
      <c r="AM4444" s="29"/>
      <c r="AN4444" s="29"/>
      <c r="AO4444" s="29"/>
      <c r="AP4444" s="29"/>
      <c r="AQ4444" s="29"/>
      <c r="AR4444" s="29"/>
      <c r="AS4444" s="29"/>
      <c r="AT4444" s="29"/>
      <c r="AU4444" s="29"/>
      <c r="AV4444" s="29"/>
      <c r="AW4444" s="29"/>
      <c r="AX4444" s="29"/>
      <c r="AY4444" s="31"/>
      <c r="AZ4444" s="30"/>
      <c r="BA4444" s="35"/>
    </row>
    <row r="4445" spans="1:53" hidden="1" x14ac:dyDescent="0.25">
      <c r="A4445" s="27"/>
      <c r="B4445" s="27"/>
      <c r="C4445" s="27"/>
      <c r="D4445" s="27"/>
      <c r="E4445" s="27"/>
      <c r="F4445" s="27"/>
      <c r="G4445" s="27"/>
      <c r="H4445" s="27"/>
      <c r="I4445" s="27"/>
      <c r="J4445" s="27"/>
      <c r="K4445" s="27"/>
      <c r="L4445" s="27"/>
      <c r="M4445" s="42"/>
      <c r="N4445" s="42"/>
      <c r="O4445" s="42"/>
      <c r="P4445" s="42"/>
      <c r="Q4445" s="42"/>
      <c r="R4445" s="42"/>
      <c r="S4445" s="42"/>
      <c r="T4445" s="42"/>
      <c r="U4445" s="42"/>
      <c r="V4445" s="42"/>
      <c r="W4445" s="42"/>
      <c r="X4445" s="42"/>
      <c r="Y4445" s="41"/>
      <c r="Z4445" s="41"/>
      <c r="AA4445" s="43"/>
      <c r="AB4445" s="27"/>
      <c r="AC4445" s="27"/>
      <c r="AD4445" s="27"/>
      <c r="AE4445" s="44"/>
      <c r="AF4445" s="27"/>
      <c r="AG4445" s="28"/>
      <c r="AH4445" s="27"/>
      <c r="AI4445" s="27"/>
      <c r="AJ4445" s="27"/>
      <c r="AK4445" s="28"/>
      <c r="AL4445" s="29"/>
      <c r="AM4445" s="29"/>
      <c r="AN4445" s="29"/>
      <c r="AO4445" s="29"/>
      <c r="AP4445" s="29"/>
      <c r="AQ4445" s="29"/>
      <c r="AR4445" s="29"/>
      <c r="AS4445" s="29"/>
      <c r="AT4445" s="29"/>
      <c r="AU4445" s="29"/>
      <c r="AV4445" s="29"/>
      <c r="AW4445" s="29"/>
      <c r="AX4445" s="29"/>
      <c r="AY4445" s="31"/>
      <c r="AZ4445" s="30"/>
      <c r="BA4445" s="35"/>
    </row>
    <row r="4446" spans="1:53" hidden="1" x14ac:dyDescent="0.25">
      <c r="A4446" s="27"/>
      <c r="B4446" s="27"/>
      <c r="C4446" s="27"/>
      <c r="D4446" s="27"/>
      <c r="E4446" s="27"/>
      <c r="F4446" s="27"/>
      <c r="G4446" s="27"/>
      <c r="H4446" s="27"/>
      <c r="I4446" s="27"/>
      <c r="J4446" s="27"/>
      <c r="K4446" s="27"/>
      <c r="L4446" s="27"/>
      <c r="M4446" s="42"/>
      <c r="N4446" s="42"/>
      <c r="O4446" s="42"/>
      <c r="P4446" s="42"/>
      <c r="Q4446" s="42"/>
      <c r="R4446" s="42"/>
      <c r="S4446" s="42"/>
      <c r="T4446" s="42"/>
      <c r="U4446" s="42"/>
      <c r="V4446" s="42"/>
      <c r="W4446" s="42"/>
      <c r="X4446" s="42"/>
      <c r="Y4446" s="41"/>
      <c r="Z4446" s="41"/>
      <c r="AA4446" s="43"/>
      <c r="AB4446" s="27"/>
      <c r="AC4446" s="27"/>
      <c r="AD4446" s="27"/>
      <c r="AE4446" s="44"/>
      <c r="AF4446" s="27"/>
      <c r="AG4446" s="28"/>
      <c r="AH4446" s="27"/>
      <c r="AI4446" s="27"/>
      <c r="AJ4446" s="27"/>
      <c r="AK4446" s="28"/>
      <c r="AL4446" s="29"/>
      <c r="AM4446" s="29"/>
      <c r="AN4446" s="29"/>
      <c r="AO4446" s="29"/>
      <c r="AP4446" s="29"/>
      <c r="AQ4446" s="29"/>
      <c r="AR4446" s="29"/>
      <c r="AS4446" s="29"/>
      <c r="AT4446" s="29"/>
      <c r="AU4446" s="29"/>
      <c r="AV4446" s="29"/>
      <c r="AW4446" s="29"/>
      <c r="AX4446" s="29"/>
      <c r="AY4446" s="31"/>
      <c r="AZ4446" s="30"/>
      <c r="BA4446" s="35"/>
    </row>
    <row r="4447" spans="1:53" hidden="1" x14ac:dyDescent="0.25">
      <c r="A4447" s="27"/>
      <c r="B4447" s="27"/>
      <c r="C4447" s="27"/>
      <c r="D4447" s="27"/>
      <c r="E4447" s="27"/>
      <c r="F4447" s="27"/>
      <c r="G4447" s="27"/>
      <c r="H4447" s="27"/>
      <c r="I4447" s="27"/>
      <c r="J4447" s="27"/>
      <c r="K4447" s="27"/>
      <c r="L4447" s="27"/>
      <c r="M4447" s="42"/>
      <c r="N4447" s="42"/>
      <c r="O4447" s="42"/>
      <c r="P4447" s="42"/>
      <c r="Q4447" s="42"/>
      <c r="R4447" s="42"/>
      <c r="S4447" s="42"/>
      <c r="T4447" s="42"/>
      <c r="U4447" s="42"/>
      <c r="V4447" s="42"/>
      <c r="W4447" s="42"/>
      <c r="X4447" s="42"/>
      <c r="Y4447" s="41"/>
      <c r="Z4447" s="41"/>
      <c r="AA4447" s="43"/>
      <c r="AB4447" s="27"/>
      <c r="AC4447" s="27"/>
      <c r="AD4447" s="27"/>
      <c r="AE4447" s="44"/>
      <c r="AF4447" s="27"/>
      <c r="AG4447" s="28"/>
      <c r="AH4447" s="27"/>
      <c r="AI4447" s="27"/>
      <c r="AJ4447" s="27"/>
      <c r="AK4447" s="28"/>
      <c r="AL4447" s="29"/>
      <c r="AM4447" s="29"/>
      <c r="AN4447" s="29"/>
      <c r="AO4447" s="29"/>
      <c r="AP4447" s="29"/>
      <c r="AQ4447" s="29"/>
      <c r="AR4447" s="29"/>
      <c r="AS4447" s="29"/>
      <c r="AT4447" s="29"/>
      <c r="AU4447" s="29"/>
      <c r="AV4447" s="29"/>
      <c r="AW4447" s="29"/>
      <c r="AX4447" s="29"/>
      <c r="AY4447" s="31"/>
      <c r="AZ4447" s="30"/>
      <c r="BA4447" s="35"/>
    </row>
    <row r="4448" spans="1:53" hidden="1" x14ac:dyDescent="0.25">
      <c r="A4448" s="27"/>
      <c r="B4448" s="27"/>
      <c r="C4448" s="27"/>
      <c r="D4448" s="27"/>
      <c r="E4448" s="27"/>
      <c r="F4448" s="27"/>
      <c r="G4448" s="27"/>
      <c r="H4448" s="27"/>
      <c r="I4448" s="27"/>
      <c r="J4448" s="27"/>
      <c r="K4448" s="27"/>
      <c r="L4448" s="27"/>
      <c r="M4448" s="42"/>
      <c r="N4448" s="42"/>
      <c r="O4448" s="42"/>
      <c r="P4448" s="42"/>
      <c r="Q4448" s="42"/>
      <c r="R4448" s="42"/>
      <c r="S4448" s="42"/>
      <c r="T4448" s="42"/>
      <c r="U4448" s="42"/>
      <c r="V4448" s="42"/>
      <c r="W4448" s="42"/>
      <c r="X4448" s="42"/>
      <c r="Y4448" s="41"/>
      <c r="Z4448" s="41"/>
      <c r="AA4448" s="43"/>
      <c r="AB4448" s="27"/>
      <c r="AC4448" s="27"/>
      <c r="AD4448" s="27"/>
      <c r="AE4448" s="44"/>
      <c r="AF4448" s="27"/>
      <c r="AG4448" s="28"/>
      <c r="AH4448" s="27"/>
      <c r="AI4448" s="27"/>
      <c r="AJ4448" s="27"/>
      <c r="AK4448" s="28"/>
      <c r="AL4448" s="29"/>
      <c r="AM4448" s="29"/>
      <c r="AN4448" s="29"/>
      <c r="AO4448" s="29"/>
      <c r="AP4448" s="29"/>
      <c r="AQ4448" s="29"/>
      <c r="AR4448" s="29"/>
      <c r="AS4448" s="29"/>
      <c r="AT4448" s="29"/>
      <c r="AU4448" s="29"/>
      <c r="AV4448" s="29"/>
      <c r="AW4448" s="29"/>
      <c r="AX4448" s="29"/>
      <c r="AY4448" s="31"/>
      <c r="AZ4448" s="30"/>
      <c r="BA4448" s="35"/>
    </row>
    <row r="4449" spans="1:53" hidden="1" x14ac:dyDescent="0.25">
      <c r="A4449" s="27"/>
      <c r="B4449" s="27"/>
      <c r="C4449" s="27"/>
      <c r="D4449" s="27"/>
      <c r="E4449" s="27"/>
      <c r="F4449" s="27"/>
      <c r="G4449" s="27"/>
      <c r="H4449" s="27"/>
      <c r="I4449" s="27"/>
      <c r="J4449" s="27"/>
      <c r="K4449" s="27"/>
      <c r="L4449" s="27"/>
      <c r="M4449" s="42"/>
      <c r="N4449" s="42"/>
      <c r="O4449" s="42"/>
      <c r="P4449" s="42"/>
      <c r="Q4449" s="42"/>
      <c r="R4449" s="42"/>
      <c r="S4449" s="42"/>
      <c r="T4449" s="42"/>
      <c r="U4449" s="42"/>
      <c r="V4449" s="42"/>
      <c r="W4449" s="42"/>
      <c r="X4449" s="42"/>
      <c r="Y4449" s="41"/>
      <c r="Z4449" s="41"/>
      <c r="AA4449" s="43"/>
      <c r="AB4449" s="27"/>
      <c r="AC4449" s="27"/>
      <c r="AD4449" s="27"/>
      <c r="AE4449" s="44"/>
      <c r="AF4449" s="27"/>
      <c r="AG4449" s="28"/>
      <c r="AH4449" s="27"/>
      <c r="AI4449" s="27"/>
      <c r="AJ4449" s="27"/>
      <c r="AK4449" s="28"/>
      <c r="AL4449" s="29"/>
      <c r="AM4449" s="29"/>
      <c r="AN4449" s="29"/>
      <c r="AO4449" s="29"/>
      <c r="AP4449" s="29"/>
      <c r="AQ4449" s="29"/>
      <c r="AR4449" s="29"/>
      <c r="AS4449" s="29"/>
      <c r="AT4449" s="29"/>
      <c r="AU4449" s="29"/>
      <c r="AV4449" s="29"/>
      <c r="AW4449" s="29"/>
      <c r="AX4449" s="29"/>
      <c r="AY4449" s="31"/>
      <c r="AZ4449" s="30"/>
      <c r="BA4449" s="35"/>
    </row>
    <row r="4450" spans="1:53" hidden="1" x14ac:dyDescent="0.25">
      <c r="A4450" s="27"/>
      <c r="B4450" s="27"/>
      <c r="C4450" s="27"/>
      <c r="D4450" s="27"/>
      <c r="E4450" s="27"/>
      <c r="F4450" s="27"/>
      <c r="G4450" s="27"/>
      <c r="H4450" s="27"/>
      <c r="I4450" s="27"/>
      <c r="J4450" s="27"/>
      <c r="K4450" s="27"/>
      <c r="L4450" s="27"/>
      <c r="M4450" s="42"/>
      <c r="N4450" s="42"/>
      <c r="O4450" s="42"/>
      <c r="P4450" s="42"/>
      <c r="Q4450" s="42"/>
      <c r="R4450" s="42"/>
      <c r="S4450" s="42"/>
      <c r="T4450" s="42"/>
      <c r="U4450" s="42"/>
      <c r="V4450" s="42"/>
      <c r="W4450" s="42"/>
      <c r="X4450" s="42"/>
      <c r="Y4450" s="41"/>
      <c r="Z4450" s="41"/>
      <c r="AA4450" s="43"/>
      <c r="AB4450" s="27"/>
      <c r="AC4450" s="27"/>
      <c r="AD4450" s="27"/>
      <c r="AE4450" s="44"/>
      <c r="AF4450" s="27"/>
      <c r="AG4450" s="28"/>
      <c r="AH4450" s="27"/>
      <c r="AI4450" s="27"/>
      <c r="AJ4450" s="27"/>
      <c r="AK4450" s="28"/>
      <c r="AL4450" s="29"/>
      <c r="AM4450" s="29"/>
      <c r="AN4450" s="29"/>
      <c r="AO4450" s="29"/>
      <c r="AP4450" s="29"/>
      <c r="AQ4450" s="29"/>
      <c r="AR4450" s="29"/>
      <c r="AS4450" s="29"/>
      <c r="AT4450" s="29"/>
      <c r="AU4450" s="29"/>
      <c r="AV4450" s="29"/>
      <c r="AW4450" s="29"/>
      <c r="AX4450" s="29"/>
      <c r="AY4450" s="31"/>
      <c r="AZ4450" s="30"/>
      <c r="BA4450" s="35"/>
    </row>
    <row r="4451" spans="1:53" hidden="1" x14ac:dyDescent="0.25">
      <c r="A4451" s="27"/>
      <c r="B4451" s="27"/>
      <c r="C4451" s="27"/>
      <c r="D4451" s="27"/>
      <c r="E4451" s="27"/>
      <c r="F4451" s="27"/>
      <c r="G4451" s="27"/>
      <c r="H4451" s="27"/>
      <c r="I4451" s="27"/>
      <c r="J4451" s="27"/>
      <c r="K4451" s="27"/>
      <c r="L4451" s="27"/>
      <c r="M4451" s="42"/>
      <c r="N4451" s="42"/>
      <c r="O4451" s="42"/>
      <c r="P4451" s="42"/>
      <c r="Q4451" s="42"/>
      <c r="R4451" s="42"/>
      <c r="S4451" s="42"/>
      <c r="T4451" s="42"/>
      <c r="U4451" s="42"/>
      <c r="V4451" s="42"/>
      <c r="W4451" s="42"/>
      <c r="X4451" s="42"/>
      <c r="Y4451" s="41"/>
      <c r="Z4451" s="41"/>
      <c r="AA4451" s="43"/>
      <c r="AB4451" s="27"/>
      <c r="AC4451" s="27"/>
      <c r="AD4451" s="27"/>
      <c r="AE4451" s="44"/>
      <c r="AF4451" s="27"/>
      <c r="AG4451" s="28"/>
      <c r="AH4451" s="27"/>
      <c r="AI4451" s="27"/>
      <c r="AJ4451" s="27"/>
      <c r="AK4451" s="28"/>
      <c r="AL4451" s="29"/>
      <c r="AM4451" s="29"/>
      <c r="AN4451" s="29"/>
      <c r="AO4451" s="29"/>
      <c r="AP4451" s="29"/>
      <c r="AQ4451" s="29"/>
      <c r="AR4451" s="29"/>
      <c r="AS4451" s="29"/>
      <c r="AT4451" s="29"/>
      <c r="AU4451" s="29"/>
      <c r="AV4451" s="29"/>
      <c r="AW4451" s="29"/>
      <c r="AX4451" s="29"/>
      <c r="AY4451" s="31"/>
      <c r="AZ4451" s="30"/>
      <c r="BA4451" s="35"/>
    </row>
    <row r="4452" spans="1:53" hidden="1" x14ac:dyDescent="0.25">
      <c r="A4452" s="27"/>
      <c r="B4452" s="27"/>
      <c r="C4452" s="27"/>
      <c r="D4452" s="27"/>
      <c r="E4452" s="27"/>
      <c r="F4452" s="27"/>
      <c r="G4452" s="27"/>
      <c r="H4452" s="27"/>
      <c r="I4452" s="27"/>
      <c r="J4452" s="27"/>
      <c r="K4452" s="27"/>
      <c r="L4452" s="27"/>
      <c r="M4452" s="42"/>
      <c r="N4452" s="42"/>
      <c r="O4452" s="42"/>
      <c r="P4452" s="42"/>
      <c r="Q4452" s="42"/>
      <c r="R4452" s="42"/>
      <c r="S4452" s="42"/>
      <c r="T4452" s="42"/>
      <c r="U4452" s="42"/>
      <c r="V4452" s="42"/>
      <c r="W4452" s="42"/>
      <c r="X4452" s="42"/>
      <c r="Y4452" s="41"/>
      <c r="Z4452" s="41"/>
      <c r="AA4452" s="43"/>
      <c r="AB4452" s="27"/>
      <c r="AC4452" s="27"/>
      <c r="AD4452" s="27"/>
      <c r="AE4452" s="44"/>
      <c r="AF4452" s="27"/>
      <c r="AG4452" s="28"/>
      <c r="AH4452" s="27"/>
      <c r="AI4452" s="27"/>
      <c r="AJ4452" s="27"/>
      <c r="AK4452" s="28"/>
      <c r="AL4452" s="29"/>
      <c r="AM4452" s="29"/>
      <c r="AN4452" s="29"/>
      <c r="AO4452" s="29"/>
      <c r="AP4452" s="29"/>
      <c r="AQ4452" s="29"/>
      <c r="AR4452" s="29"/>
      <c r="AS4452" s="29"/>
      <c r="AT4452" s="29"/>
      <c r="AU4452" s="29"/>
      <c r="AV4452" s="29"/>
      <c r="AW4452" s="29"/>
      <c r="AX4452" s="29"/>
      <c r="AY4452" s="31"/>
      <c r="AZ4452" s="30"/>
      <c r="BA4452" s="35"/>
    </row>
    <row r="4453" spans="1:53" hidden="1" x14ac:dyDescent="0.25">
      <c r="A4453" s="27"/>
      <c r="B4453" s="27"/>
      <c r="C4453" s="27"/>
      <c r="D4453" s="27"/>
      <c r="E4453" s="27"/>
      <c r="F4453" s="27"/>
      <c r="G4453" s="27"/>
      <c r="H4453" s="27"/>
      <c r="I4453" s="27"/>
      <c r="J4453" s="27"/>
      <c r="K4453" s="27"/>
      <c r="L4453" s="27"/>
      <c r="M4453" s="42"/>
      <c r="N4453" s="42"/>
      <c r="O4453" s="42"/>
      <c r="P4453" s="42"/>
      <c r="Q4453" s="42"/>
      <c r="R4453" s="42"/>
      <c r="S4453" s="42"/>
      <c r="T4453" s="42"/>
      <c r="U4453" s="42"/>
      <c r="V4453" s="42"/>
      <c r="W4453" s="42"/>
      <c r="X4453" s="42"/>
      <c r="Y4453" s="41"/>
      <c r="Z4453" s="41"/>
      <c r="AA4453" s="43"/>
      <c r="AB4453" s="27"/>
      <c r="AC4453" s="27"/>
      <c r="AD4453" s="27"/>
      <c r="AE4453" s="44"/>
      <c r="AF4453" s="27"/>
      <c r="AG4453" s="28"/>
      <c r="AH4453" s="27"/>
      <c r="AI4453" s="27"/>
      <c r="AJ4453" s="27"/>
      <c r="AK4453" s="28"/>
      <c r="AL4453" s="29"/>
      <c r="AM4453" s="29"/>
      <c r="AN4453" s="29"/>
      <c r="AO4453" s="29"/>
      <c r="AP4453" s="29"/>
      <c r="AQ4453" s="29"/>
      <c r="AR4453" s="29"/>
      <c r="AS4453" s="29"/>
      <c r="AT4453" s="29"/>
      <c r="AU4453" s="29"/>
      <c r="AV4453" s="29"/>
      <c r="AW4453" s="29"/>
      <c r="AX4453" s="29"/>
      <c r="AY4453" s="31"/>
      <c r="AZ4453" s="30"/>
      <c r="BA4453" s="35"/>
    </row>
    <row r="4454" spans="1:53" hidden="1" x14ac:dyDescent="0.25">
      <c r="A4454" s="27"/>
      <c r="B4454" s="27"/>
      <c r="C4454" s="27"/>
      <c r="D4454" s="27"/>
      <c r="E4454" s="27"/>
      <c r="F4454" s="27"/>
      <c r="G4454" s="27"/>
      <c r="H4454" s="27"/>
      <c r="I4454" s="27"/>
      <c r="J4454" s="27"/>
      <c r="K4454" s="27"/>
      <c r="L4454" s="27"/>
      <c r="M4454" s="42"/>
      <c r="N4454" s="42"/>
      <c r="O4454" s="42"/>
      <c r="P4454" s="42"/>
      <c r="Q4454" s="42"/>
      <c r="R4454" s="42"/>
      <c r="S4454" s="42"/>
      <c r="T4454" s="42"/>
      <c r="U4454" s="42"/>
      <c r="V4454" s="42"/>
      <c r="W4454" s="42"/>
      <c r="X4454" s="42"/>
      <c r="Y4454" s="41"/>
      <c r="Z4454" s="41"/>
      <c r="AA4454" s="43"/>
      <c r="AB4454" s="27"/>
      <c r="AC4454" s="27"/>
      <c r="AD4454" s="27"/>
      <c r="AE4454" s="44"/>
      <c r="AF4454" s="27"/>
      <c r="AG4454" s="28"/>
      <c r="AH4454" s="27"/>
      <c r="AI4454" s="27"/>
      <c r="AJ4454" s="27"/>
      <c r="AK4454" s="28"/>
      <c r="AL4454" s="29"/>
      <c r="AM4454" s="29"/>
      <c r="AN4454" s="29"/>
      <c r="AO4454" s="29"/>
      <c r="AP4454" s="29"/>
      <c r="AQ4454" s="29"/>
      <c r="AR4454" s="29"/>
      <c r="AS4454" s="29"/>
      <c r="AT4454" s="29"/>
      <c r="AU4454" s="29"/>
      <c r="AV4454" s="29"/>
      <c r="AW4454" s="29"/>
      <c r="AX4454" s="29"/>
      <c r="AY4454" s="31"/>
      <c r="AZ4454" s="30"/>
      <c r="BA4454" s="35"/>
    </row>
    <row r="4455" spans="1:53" hidden="1" x14ac:dyDescent="0.25">
      <c r="A4455" s="27"/>
      <c r="B4455" s="27"/>
      <c r="C4455" s="27"/>
      <c r="D4455" s="27"/>
      <c r="E4455" s="27"/>
      <c r="F4455" s="27"/>
      <c r="G4455" s="27"/>
      <c r="H4455" s="27"/>
      <c r="I4455" s="27"/>
      <c r="J4455" s="27"/>
      <c r="K4455" s="27"/>
      <c r="L4455" s="27"/>
      <c r="M4455" s="42"/>
      <c r="N4455" s="42"/>
      <c r="O4455" s="42"/>
      <c r="P4455" s="42"/>
      <c r="Q4455" s="42"/>
      <c r="R4455" s="42"/>
      <c r="S4455" s="42"/>
      <c r="T4455" s="42"/>
      <c r="U4455" s="42"/>
      <c r="V4455" s="42"/>
      <c r="W4455" s="42"/>
      <c r="X4455" s="42"/>
      <c r="Y4455" s="41"/>
      <c r="Z4455" s="41"/>
      <c r="AA4455" s="43"/>
      <c r="AB4455" s="27"/>
      <c r="AC4455" s="27"/>
      <c r="AD4455" s="27"/>
      <c r="AE4455" s="44"/>
      <c r="AF4455" s="27"/>
      <c r="AG4455" s="28"/>
      <c r="AH4455" s="27"/>
      <c r="AI4455" s="27"/>
      <c r="AJ4455" s="27"/>
      <c r="AK4455" s="28"/>
      <c r="AL4455" s="29"/>
      <c r="AM4455" s="29"/>
      <c r="AN4455" s="29"/>
      <c r="AO4455" s="29"/>
      <c r="AP4455" s="29"/>
      <c r="AQ4455" s="29"/>
      <c r="AR4455" s="29"/>
      <c r="AS4455" s="29"/>
      <c r="AT4455" s="29"/>
      <c r="AU4455" s="29"/>
      <c r="AV4455" s="29"/>
      <c r="AW4455" s="29"/>
      <c r="AX4455" s="29"/>
      <c r="AY4455" s="31"/>
      <c r="AZ4455" s="30"/>
      <c r="BA4455" s="35"/>
    </row>
    <row r="4456" spans="1:53" hidden="1" x14ac:dyDescent="0.25">
      <c r="A4456" s="27"/>
      <c r="B4456" s="27"/>
      <c r="C4456" s="27"/>
      <c r="D4456" s="27"/>
      <c r="E4456" s="27"/>
      <c r="F4456" s="27"/>
      <c r="G4456" s="27"/>
      <c r="H4456" s="27"/>
      <c r="I4456" s="27"/>
      <c r="J4456" s="27"/>
      <c r="K4456" s="27"/>
      <c r="L4456" s="27"/>
      <c r="M4456" s="42"/>
      <c r="N4456" s="42"/>
      <c r="O4456" s="42"/>
      <c r="P4456" s="42"/>
      <c r="Q4456" s="42"/>
      <c r="R4456" s="42"/>
      <c r="S4456" s="42"/>
      <c r="T4456" s="42"/>
      <c r="U4456" s="42"/>
      <c r="V4456" s="42"/>
      <c r="W4456" s="42"/>
      <c r="X4456" s="42"/>
      <c r="Y4456" s="41"/>
      <c r="Z4456" s="41"/>
      <c r="AA4456" s="43"/>
      <c r="AB4456" s="27"/>
      <c r="AC4456" s="27"/>
      <c r="AD4456" s="27"/>
      <c r="AE4456" s="44"/>
      <c r="AF4456" s="27"/>
      <c r="AG4456" s="28"/>
      <c r="AH4456" s="27"/>
      <c r="AI4456" s="27"/>
      <c r="AJ4456" s="27"/>
      <c r="AK4456" s="28"/>
      <c r="AL4456" s="29"/>
      <c r="AM4456" s="29"/>
      <c r="AN4456" s="29"/>
      <c r="AO4456" s="29"/>
      <c r="AP4456" s="29"/>
      <c r="AQ4456" s="29"/>
      <c r="AR4456" s="29"/>
      <c r="AS4456" s="29"/>
      <c r="AT4456" s="29"/>
      <c r="AU4456" s="29"/>
      <c r="AV4456" s="29"/>
      <c r="AW4456" s="29"/>
      <c r="AX4456" s="29"/>
      <c r="AY4456" s="31"/>
      <c r="AZ4456" s="30"/>
      <c r="BA4456" s="35"/>
    </row>
    <row r="4457" spans="1:53" hidden="1" x14ac:dyDescent="0.25">
      <c r="A4457" s="27"/>
      <c r="B4457" s="27"/>
      <c r="C4457" s="27"/>
      <c r="D4457" s="27"/>
      <c r="E4457" s="27"/>
      <c r="F4457" s="27"/>
      <c r="G4457" s="27"/>
      <c r="H4457" s="27"/>
      <c r="I4457" s="27"/>
      <c r="J4457" s="27"/>
      <c r="K4457" s="27"/>
      <c r="L4457" s="27"/>
      <c r="M4457" s="42"/>
      <c r="N4457" s="42"/>
      <c r="O4457" s="42"/>
      <c r="P4457" s="42"/>
      <c r="Q4457" s="42"/>
      <c r="R4457" s="42"/>
      <c r="S4457" s="42"/>
      <c r="T4457" s="42"/>
      <c r="U4457" s="42"/>
      <c r="V4457" s="42"/>
      <c r="W4457" s="42"/>
      <c r="X4457" s="42"/>
      <c r="Y4457" s="41"/>
      <c r="Z4457" s="41"/>
      <c r="AA4457" s="43"/>
      <c r="AB4457" s="27"/>
      <c r="AC4457" s="27"/>
      <c r="AD4457" s="27"/>
      <c r="AE4457" s="44"/>
      <c r="AF4457" s="27"/>
      <c r="AG4457" s="28"/>
      <c r="AH4457" s="27"/>
      <c r="AI4457" s="27"/>
      <c r="AJ4457" s="27"/>
      <c r="AK4457" s="28"/>
      <c r="AL4457" s="29"/>
      <c r="AM4457" s="29"/>
      <c r="AN4457" s="29"/>
      <c r="AO4457" s="29"/>
      <c r="AP4457" s="29"/>
      <c r="AQ4457" s="29"/>
      <c r="AR4457" s="29"/>
      <c r="AS4457" s="29"/>
      <c r="AT4457" s="29"/>
      <c r="AU4457" s="29"/>
      <c r="AV4457" s="29"/>
      <c r="AW4457" s="29"/>
      <c r="AX4457" s="29"/>
      <c r="AY4457" s="31"/>
      <c r="AZ4457" s="30"/>
      <c r="BA4457" s="35"/>
    </row>
    <row r="4458" spans="1:53" hidden="1" x14ac:dyDescent="0.25">
      <c r="A4458" s="27"/>
      <c r="B4458" s="27"/>
      <c r="C4458" s="27"/>
      <c r="D4458" s="27"/>
      <c r="E4458" s="27"/>
      <c r="F4458" s="27"/>
      <c r="G4458" s="27"/>
      <c r="H4458" s="27"/>
      <c r="I4458" s="27"/>
      <c r="J4458" s="27"/>
      <c r="K4458" s="27"/>
      <c r="L4458" s="27"/>
      <c r="M4458" s="42"/>
      <c r="N4458" s="42"/>
      <c r="O4458" s="42"/>
      <c r="P4458" s="42"/>
      <c r="Q4458" s="42"/>
      <c r="R4458" s="42"/>
      <c r="S4458" s="42"/>
      <c r="T4458" s="42"/>
      <c r="U4458" s="42"/>
      <c r="V4458" s="42"/>
      <c r="W4458" s="42"/>
      <c r="X4458" s="42"/>
      <c r="Y4458" s="41"/>
      <c r="Z4458" s="41"/>
      <c r="AA4458" s="43"/>
      <c r="AB4458" s="27"/>
      <c r="AC4458" s="27"/>
      <c r="AD4458" s="27"/>
      <c r="AE4458" s="44"/>
      <c r="AF4458" s="27"/>
      <c r="AG4458" s="28"/>
      <c r="AH4458" s="27"/>
      <c r="AI4458" s="27"/>
      <c r="AJ4458" s="27"/>
      <c r="AK4458" s="28"/>
      <c r="AL4458" s="29"/>
      <c r="AM4458" s="29"/>
      <c r="AN4458" s="29"/>
      <c r="AO4458" s="29"/>
      <c r="AP4458" s="29"/>
      <c r="AQ4458" s="29"/>
      <c r="AR4458" s="29"/>
      <c r="AS4458" s="29"/>
      <c r="AT4458" s="29"/>
      <c r="AU4458" s="29"/>
      <c r="AV4458" s="29"/>
      <c r="AW4458" s="29"/>
      <c r="AX4458" s="29"/>
      <c r="AY4458" s="31"/>
      <c r="AZ4458" s="30"/>
      <c r="BA4458" s="35"/>
    </row>
    <row r="4459" spans="1:53" hidden="1" x14ac:dyDescent="0.25">
      <c r="A4459" s="27"/>
      <c r="B4459" s="27"/>
      <c r="C4459" s="27"/>
      <c r="D4459" s="27"/>
      <c r="E4459" s="27"/>
      <c r="F4459" s="27"/>
      <c r="G4459" s="27"/>
      <c r="H4459" s="27"/>
      <c r="I4459" s="27"/>
      <c r="J4459" s="27"/>
      <c r="K4459" s="27"/>
      <c r="L4459" s="27"/>
      <c r="M4459" s="42"/>
      <c r="N4459" s="42"/>
      <c r="O4459" s="42"/>
      <c r="P4459" s="42"/>
      <c r="Q4459" s="42"/>
      <c r="R4459" s="42"/>
      <c r="S4459" s="42"/>
      <c r="T4459" s="42"/>
      <c r="U4459" s="42"/>
      <c r="V4459" s="42"/>
      <c r="W4459" s="42"/>
      <c r="X4459" s="42"/>
      <c r="Y4459" s="41"/>
      <c r="Z4459" s="41"/>
      <c r="AA4459" s="43"/>
      <c r="AB4459" s="27"/>
      <c r="AC4459" s="27"/>
      <c r="AD4459" s="27"/>
      <c r="AE4459" s="44"/>
      <c r="AF4459" s="27"/>
      <c r="AG4459" s="28"/>
      <c r="AH4459" s="27"/>
      <c r="AI4459" s="27"/>
      <c r="AJ4459" s="27"/>
      <c r="AK4459" s="28"/>
      <c r="AL4459" s="29"/>
      <c r="AM4459" s="29"/>
      <c r="AN4459" s="29"/>
      <c r="AO4459" s="29"/>
      <c r="AP4459" s="29"/>
      <c r="AQ4459" s="29"/>
      <c r="AR4459" s="29"/>
      <c r="AS4459" s="29"/>
      <c r="AT4459" s="29"/>
      <c r="AU4459" s="29"/>
      <c r="AV4459" s="29"/>
      <c r="AW4459" s="29"/>
      <c r="AX4459" s="29"/>
      <c r="AY4459" s="31"/>
      <c r="AZ4459" s="30"/>
      <c r="BA4459" s="35"/>
    </row>
    <row r="4460" spans="1:53" hidden="1" x14ac:dyDescent="0.25">
      <c r="A4460" s="27"/>
      <c r="B4460" s="27"/>
      <c r="C4460" s="27"/>
      <c r="D4460" s="27"/>
      <c r="E4460" s="27"/>
      <c r="F4460" s="27"/>
      <c r="G4460" s="27"/>
      <c r="H4460" s="27"/>
      <c r="I4460" s="27"/>
      <c r="J4460" s="27"/>
      <c r="K4460" s="27"/>
      <c r="L4460" s="27"/>
      <c r="M4460" s="42"/>
      <c r="N4460" s="42"/>
      <c r="O4460" s="42"/>
      <c r="P4460" s="42"/>
      <c r="Q4460" s="42"/>
      <c r="R4460" s="42"/>
      <c r="S4460" s="42"/>
      <c r="T4460" s="42"/>
      <c r="U4460" s="42"/>
      <c r="V4460" s="42"/>
      <c r="W4460" s="42"/>
      <c r="X4460" s="42"/>
      <c r="Y4460" s="41"/>
      <c r="Z4460" s="41"/>
      <c r="AA4460" s="43"/>
      <c r="AB4460" s="27"/>
      <c r="AC4460" s="27"/>
      <c r="AD4460" s="27"/>
      <c r="AE4460" s="44"/>
      <c r="AF4460" s="27"/>
      <c r="AG4460" s="28"/>
      <c r="AH4460" s="27"/>
      <c r="AI4460" s="27"/>
      <c r="AJ4460" s="27"/>
      <c r="AK4460" s="28"/>
      <c r="AL4460" s="29"/>
      <c r="AM4460" s="29"/>
      <c r="AN4460" s="29"/>
      <c r="AO4460" s="29"/>
      <c r="AP4460" s="29"/>
      <c r="AQ4460" s="29"/>
      <c r="AR4460" s="29"/>
      <c r="AS4460" s="29"/>
      <c r="AT4460" s="29"/>
      <c r="AU4460" s="29"/>
      <c r="AV4460" s="29"/>
      <c r="AW4460" s="29"/>
      <c r="AX4460" s="29"/>
      <c r="AY4460" s="31"/>
      <c r="AZ4460" s="30"/>
      <c r="BA4460" s="35"/>
    </row>
    <row r="4461" spans="1:53" hidden="1" x14ac:dyDescent="0.25">
      <c r="A4461" s="27"/>
      <c r="B4461" s="27"/>
      <c r="C4461" s="27"/>
      <c r="D4461" s="27"/>
      <c r="E4461" s="27"/>
      <c r="F4461" s="27"/>
      <c r="G4461" s="27"/>
      <c r="H4461" s="27"/>
      <c r="I4461" s="27"/>
      <c r="J4461" s="27"/>
      <c r="K4461" s="27"/>
      <c r="L4461" s="27"/>
      <c r="M4461" s="42"/>
      <c r="N4461" s="42"/>
      <c r="O4461" s="42"/>
      <c r="P4461" s="42"/>
      <c r="Q4461" s="42"/>
      <c r="R4461" s="42"/>
      <c r="S4461" s="42"/>
      <c r="T4461" s="42"/>
      <c r="U4461" s="42"/>
      <c r="V4461" s="42"/>
      <c r="W4461" s="42"/>
      <c r="X4461" s="42"/>
      <c r="Y4461" s="41"/>
      <c r="Z4461" s="41"/>
      <c r="AA4461" s="43"/>
      <c r="AB4461" s="27"/>
      <c r="AC4461" s="27"/>
      <c r="AD4461" s="27"/>
      <c r="AE4461" s="44"/>
      <c r="AF4461" s="27"/>
      <c r="AG4461" s="28"/>
      <c r="AH4461" s="27"/>
      <c r="AI4461" s="27"/>
      <c r="AJ4461" s="27"/>
      <c r="AK4461" s="28"/>
      <c r="AL4461" s="29"/>
      <c r="AM4461" s="29"/>
      <c r="AN4461" s="29"/>
      <c r="AO4461" s="29"/>
      <c r="AP4461" s="29"/>
      <c r="AQ4461" s="29"/>
      <c r="AR4461" s="29"/>
      <c r="AS4461" s="29"/>
      <c r="AT4461" s="29"/>
      <c r="AU4461" s="29"/>
      <c r="AV4461" s="29"/>
      <c r="AW4461" s="29"/>
      <c r="AX4461" s="29"/>
      <c r="AY4461" s="31"/>
      <c r="AZ4461" s="30"/>
      <c r="BA4461" s="35"/>
    </row>
    <row r="4462" spans="1:53" hidden="1" x14ac:dyDescent="0.25">
      <c r="A4462" s="27"/>
      <c r="B4462" s="27"/>
      <c r="C4462" s="27"/>
      <c r="D4462" s="27"/>
      <c r="E4462" s="27"/>
      <c r="F4462" s="27"/>
      <c r="G4462" s="27"/>
      <c r="H4462" s="27"/>
      <c r="I4462" s="27"/>
      <c r="J4462" s="27"/>
      <c r="K4462" s="27"/>
      <c r="L4462" s="27"/>
      <c r="M4462" s="42"/>
      <c r="N4462" s="42"/>
      <c r="O4462" s="42"/>
      <c r="P4462" s="42"/>
      <c r="Q4462" s="42"/>
      <c r="R4462" s="42"/>
      <c r="S4462" s="42"/>
      <c r="T4462" s="42"/>
      <c r="U4462" s="42"/>
      <c r="V4462" s="42"/>
      <c r="W4462" s="42"/>
      <c r="X4462" s="42"/>
      <c r="Y4462" s="41"/>
      <c r="Z4462" s="41"/>
      <c r="AA4462" s="43"/>
      <c r="AB4462" s="27"/>
      <c r="AC4462" s="27"/>
      <c r="AD4462" s="27"/>
      <c r="AE4462" s="44"/>
      <c r="AF4462" s="27"/>
      <c r="AG4462" s="28"/>
      <c r="AH4462" s="27"/>
      <c r="AI4462" s="27"/>
      <c r="AJ4462" s="27"/>
      <c r="AK4462" s="28"/>
      <c r="AL4462" s="29"/>
      <c r="AM4462" s="29"/>
      <c r="AN4462" s="29"/>
      <c r="AO4462" s="29"/>
      <c r="AP4462" s="29"/>
      <c r="AQ4462" s="29"/>
      <c r="AR4462" s="29"/>
      <c r="AS4462" s="29"/>
      <c r="AT4462" s="29"/>
      <c r="AU4462" s="29"/>
      <c r="AV4462" s="29"/>
      <c r="AW4462" s="29"/>
      <c r="AX4462" s="29"/>
      <c r="AY4462" s="31"/>
      <c r="AZ4462" s="30"/>
      <c r="BA4462" s="35"/>
    </row>
    <row r="4463" spans="1:53" hidden="1" x14ac:dyDescent="0.25">
      <c r="A4463" s="27"/>
      <c r="B4463" s="27"/>
      <c r="C4463" s="27"/>
      <c r="D4463" s="27"/>
      <c r="E4463" s="27"/>
      <c r="F4463" s="27"/>
      <c r="G4463" s="27"/>
      <c r="H4463" s="27"/>
      <c r="I4463" s="27"/>
      <c r="J4463" s="27"/>
      <c r="K4463" s="27"/>
      <c r="L4463" s="27"/>
      <c r="M4463" s="42"/>
      <c r="N4463" s="42"/>
      <c r="O4463" s="42"/>
      <c r="P4463" s="42"/>
      <c r="Q4463" s="42"/>
      <c r="R4463" s="42"/>
      <c r="S4463" s="42"/>
      <c r="T4463" s="42"/>
      <c r="U4463" s="42"/>
      <c r="V4463" s="42"/>
      <c r="W4463" s="42"/>
      <c r="X4463" s="42"/>
      <c r="Y4463" s="41"/>
      <c r="Z4463" s="41"/>
      <c r="AA4463" s="43"/>
      <c r="AB4463" s="27"/>
      <c r="AC4463" s="27"/>
      <c r="AD4463" s="27"/>
      <c r="AE4463" s="44"/>
      <c r="AF4463" s="27"/>
      <c r="AG4463" s="28"/>
      <c r="AH4463" s="27"/>
      <c r="AI4463" s="27"/>
      <c r="AJ4463" s="27"/>
      <c r="AK4463" s="28"/>
      <c r="AL4463" s="29"/>
      <c r="AM4463" s="29"/>
      <c r="AN4463" s="29"/>
      <c r="AO4463" s="29"/>
      <c r="AP4463" s="29"/>
      <c r="AQ4463" s="29"/>
      <c r="AR4463" s="29"/>
      <c r="AS4463" s="29"/>
      <c r="AT4463" s="29"/>
      <c r="AU4463" s="29"/>
      <c r="AV4463" s="29"/>
      <c r="AW4463" s="29"/>
      <c r="AX4463" s="29"/>
      <c r="AY4463" s="31"/>
      <c r="AZ4463" s="30"/>
      <c r="BA4463" s="35"/>
    </row>
    <row r="4464" spans="1:53" hidden="1" x14ac:dyDescent="0.25">
      <c r="A4464" s="27"/>
      <c r="B4464" s="27"/>
      <c r="C4464" s="27"/>
      <c r="D4464" s="27"/>
      <c r="E4464" s="27"/>
      <c r="F4464" s="27"/>
      <c r="G4464" s="27"/>
      <c r="H4464" s="27"/>
      <c r="I4464" s="27"/>
      <c r="J4464" s="27"/>
      <c r="K4464" s="27"/>
      <c r="L4464" s="27"/>
      <c r="M4464" s="42"/>
      <c r="N4464" s="42"/>
      <c r="O4464" s="42"/>
      <c r="P4464" s="42"/>
      <c r="Q4464" s="42"/>
      <c r="R4464" s="42"/>
      <c r="S4464" s="42"/>
      <c r="T4464" s="42"/>
      <c r="U4464" s="42"/>
      <c r="V4464" s="42"/>
      <c r="W4464" s="42"/>
      <c r="X4464" s="42"/>
      <c r="Y4464" s="41"/>
      <c r="Z4464" s="41"/>
      <c r="AA4464" s="43"/>
      <c r="AB4464" s="27"/>
      <c r="AC4464" s="27"/>
      <c r="AD4464" s="27"/>
      <c r="AE4464" s="44"/>
      <c r="AF4464" s="27"/>
      <c r="AG4464" s="28"/>
      <c r="AH4464" s="27"/>
      <c r="AI4464" s="27"/>
      <c r="AJ4464" s="27"/>
      <c r="AK4464" s="28"/>
      <c r="AL4464" s="29"/>
      <c r="AM4464" s="29"/>
      <c r="AN4464" s="29"/>
      <c r="AO4464" s="29"/>
      <c r="AP4464" s="29"/>
      <c r="AQ4464" s="29"/>
      <c r="AR4464" s="29"/>
      <c r="AS4464" s="29"/>
      <c r="AT4464" s="29"/>
      <c r="AU4464" s="29"/>
      <c r="AV4464" s="29"/>
      <c r="AW4464" s="29"/>
      <c r="AX4464" s="29"/>
      <c r="AY4464" s="31"/>
      <c r="AZ4464" s="30"/>
      <c r="BA4464" s="35"/>
    </row>
    <row r="4465" spans="1:53" hidden="1" x14ac:dyDescent="0.25">
      <c r="A4465" s="27"/>
      <c r="B4465" s="27"/>
      <c r="C4465" s="27"/>
      <c r="D4465" s="27"/>
      <c r="E4465" s="27"/>
      <c r="F4465" s="27"/>
      <c r="G4465" s="27"/>
      <c r="H4465" s="27"/>
      <c r="I4465" s="27"/>
      <c r="J4465" s="27"/>
      <c r="K4465" s="27"/>
      <c r="L4465" s="27"/>
      <c r="M4465" s="42"/>
      <c r="N4465" s="42"/>
      <c r="O4465" s="42"/>
      <c r="P4465" s="42"/>
      <c r="Q4465" s="42"/>
      <c r="R4465" s="42"/>
      <c r="S4465" s="42"/>
      <c r="T4465" s="42"/>
      <c r="U4465" s="42"/>
      <c r="V4465" s="42"/>
      <c r="W4465" s="42"/>
      <c r="X4465" s="42"/>
      <c r="Y4465" s="41"/>
      <c r="Z4465" s="41"/>
      <c r="AA4465" s="43"/>
      <c r="AB4465" s="27"/>
      <c r="AC4465" s="27"/>
      <c r="AD4465" s="27"/>
      <c r="AE4465" s="44"/>
      <c r="AF4465" s="27"/>
      <c r="AG4465" s="28"/>
      <c r="AH4465" s="27"/>
      <c r="AI4465" s="27"/>
      <c r="AJ4465" s="27"/>
      <c r="AK4465" s="28"/>
      <c r="AL4465" s="29"/>
      <c r="AM4465" s="29"/>
      <c r="AN4465" s="29"/>
      <c r="AO4465" s="29"/>
      <c r="AP4465" s="29"/>
      <c r="AQ4465" s="29"/>
      <c r="AR4465" s="29"/>
      <c r="AS4465" s="29"/>
      <c r="AT4465" s="29"/>
      <c r="AU4465" s="29"/>
      <c r="AV4465" s="29"/>
      <c r="AW4465" s="29"/>
      <c r="AX4465" s="29"/>
      <c r="AY4465" s="31"/>
      <c r="AZ4465" s="30"/>
      <c r="BA4465" s="35"/>
    </row>
    <row r="4466" spans="1:53" hidden="1" x14ac:dyDescent="0.25">
      <c r="A4466" s="27"/>
      <c r="B4466" s="27"/>
      <c r="C4466" s="27"/>
      <c r="D4466" s="27"/>
      <c r="E4466" s="27"/>
      <c r="F4466" s="27"/>
      <c r="G4466" s="27"/>
      <c r="H4466" s="27"/>
      <c r="I4466" s="27"/>
      <c r="J4466" s="27"/>
      <c r="K4466" s="27"/>
      <c r="L4466" s="27"/>
      <c r="M4466" s="42"/>
      <c r="N4466" s="42"/>
      <c r="O4466" s="42"/>
      <c r="P4466" s="42"/>
      <c r="Q4466" s="42"/>
      <c r="R4466" s="42"/>
      <c r="S4466" s="42"/>
      <c r="T4466" s="42"/>
      <c r="U4466" s="42"/>
      <c r="V4466" s="42"/>
      <c r="W4466" s="42"/>
      <c r="X4466" s="42"/>
      <c r="Y4466" s="41"/>
      <c r="Z4466" s="41"/>
      <c r="AA4466" s="43"/>
      <c r="AB4466" s="27"/>
      <c r="AC4466" s="27"/>
      <c r="AD4466" s="27"/>
      <c r="AE4466" s="44"/>
      <c r="AF4466" s="27"/>
      <c r="AG4466" s="28"/>
      <c r="AH4466" s="27"/>
      <c r="AI4466" s="27"/>
      <c r="AJ4466" s="27"/>
      <c r="AK4466" s="28"/>
      <c r="AL4466" s="29"/>
      <c r="AM4466" s="29"/>
      <c r="AN4466" s="29"/>
      <c r="AO4466" s="29"/>
      <c r="AP4466" s="29"/>
      <c r="AQ4466" s="29"/>
      <c r="AR4466" s="29"/>
      <c r="AS4466" s="29"/>
      <c r="AT4466" s="29"/>
      <c r="AU4466" s="29"/>
      <c r="AV4466" s="29"/>
      <c r="AW4466" s="29"/>
      <c r="AX4466" s="29"/>
      <c r="AY4466" s="31"/>
      <c r="AZ4466" s="30"/>
      <c r="BA4466" s="35"/>
    </row>
    <row r="4467" spans="1:53" hidden="1" x14ac:dyDescent="0.25">
      <c r="A4467" s="27"/>
      <c r="B4467" s="27"/>
      <c r="C4467" s="27"/>
      <c r="D4467" s="27"/>
      <c r="E4467" s="27"/>
      <c r="F4467" s="27"/>
      <c r="G4467" s="27"/>
      <c r="H4467" s="27"/>
      <c r="I4467" s="27"/>
      <c r="J4467" s="27"/>
      <c r="K4467" s="27"/>
      <c r="L4467" s="27"/>
      <c r="M4467" s="42"/>
      <c r="N4467" s="42"/>
      <c r="O4467" s="42"/>
      <c r="P4467" s="42"/>
      <c r="Q4467" s="42"/>
      <c r="R4467" s="42"/>
      <c r="S4467" s="42"/>
      <c r="T4467" s="42"/>
      <c r="U4467" s="42"/>
      <c r="V4467" s="42"/>
      <c r="W4467" s="42"/>
      <c r="X4467" s="42"/>
      <c r="Y4467" s="41"/>
      <c r="Z4467" s="41"/>
      <c r="AA4467" s="43"/>
      <c r="AB4467" s="27"/>
      <c r="AC4467" s="27"/>
      <c r="AD4467" s="27"/>
      <c r="AE4467" s="44"/>
      <c r="AF4467" s="27"/>
      <c r="AG4467" s="28"/>
      <c r="AH4467" s="27"/>
      <c r="AI4467" s="27"/>
      <c r="AJ4467" s="27"/>
      <c r="AK4467" s="28"/>
      <c r="AL4467" s="29"/>
      <c r="AM4467" s="29"/>
      <c r="AN4467" s="29"/>
      <c r="AO4467" s="29"/>
      <c r="AP4467" s="29"/>
      <c r="AQ4467" s="29"/>
      <c r="AR4467" s="29"/>
      <c r="AS4467" s="29"/>
      <c r="AT4467" s="29"/>
      <c r="AU4467" s="29"/>
      <c r="AV4467" s="29"/>
      <c r="AW4467" s="29"/>
      <c r="AX4467" s="29"/>
      <c r="AY4467" s="31"/>
      <c r="AZ4467" s="30"/>
      <c r="BA4467" s="35"/>
    </row>
    <row r="4468" spans="1:53" hidden="1" x14ac:dyDescent="0.25">
      <c r="A4468" s="27"/>
      <c r="B4468" s="27"/>
      <c r="C4468" s="27"/>
      <c r="D4468" s="27"/>
      <c r="E4468" s="27"/>
      <c r="F4468" s="27"/>
      <c r="G4468" s="27"/>
      <c r="H4468" s="27"/>
      <c r="I4468" s="27"/>
      <c r="J4468" s="27"/>
      <c r="K4468" s="27"/>
      <c r="L4468" s="27"/>
      <c r="M4468" s="42"/>
      <c r="N4468" s="42"/>
      <c r="O4468" s="42"/>
      <c r="P4468" s="42"/>
      <c r="Q4468" s="42"/>
      <c r="R4468" s="42"/>
      <c r="S4468" s="42"/>
      <c r="T4468" s="42"/>
      <c r="U4468" s="42"/>
      <c r="V4468" s="42"/>
      <c r="W4468" s="42"/>
      <c r="X4468" s="42"/>
      <c r="Y4468" s="41"/>
      <c r="Z4468" s="41"/>
      <c r="AA4468" s="43"/>
      <c r="AB4468" s="27"/>
      <c r="AC4468" s="27"/>
      <c r="AD4468" s="27"/>
      <c r="AE4468" s="44"/>
      <c r="AF4468" s="27"/>
      <c r="AG4468" s="28"/>
      <c r="AH4468" s="27"/>
      <c r="AI4468" s="27"/>
      <c r="AJ4468" s="27"/>
      <c r="AK4468" s="28"/>
      <c r="AL4468" s="29"/>
      <c r="AM4468" s="29"/>
      <c r="AN4468" s="29"/>
      <c r="AO4468" s="29"/>
      <c r="AP4468" s="29"/>
      <c r="AQ4468" s="29"/>
      <c r="AR4468" s="29"/>
      <c r="AS4468" s="29"/>
      <c r="AT4468" s="29"/>
      <c r="AU4468" s="29"/>
      <c r="AV4468" s="29"/>
      <c r="AW4468" s="29"/>
      <c r="AX4468" s="29"/>
      <c r="AY4468" s="31"/>
      <c r="AZ4468" s="30"/>
      <c r="BA4468" s="35"/>
    </row>
    <row r="4469" spans="1:53" hidden="1" x14ac:dyDescent="0.25">
      <c r="A4469" s="27"/>
      <c r="B4469" s="27"/>
      <c r="C4469" s="27"/>
      <c r="D4469" s="27"/>
      <c r="E4469" s="27"/>
      <c r="F4469" s="27"/>
      <c r="G4469" s="27"/>
      <c r="H4469" s="27"/>
      <c r="I4469" s="27"/>
      <c r="J4469" s="27"/>
      <c r="K4469" s="27"/>
      <c r="L4469" s="27"/>
      <c r="M4469" s="42"/>
      <c r="N4469" s="42"/>
      <c r="O4469" s="42"/>
      <c r="P4469" s="42"/>
      <c r="Q4469" s="42"/>
      <c r="R4469" s="42"/>
      <c r="S4469" s="42"/>
      <c r="T4469" s="42"/>
      <c r="U4469" s="42"/>
      <c r="V4469" s="42"/>
      <c r="W4469" s="42"/>
      <c r="X4469" s="42"/>
      <c r="Y4469" s="41"/>
      <c r="Z4469" s="41"/>
      <c r="AA4469" s="43"/>
      <c r="AB4469" s="27"/>
      <c r="AC4469" s="27"/>
      <c r="AD4469" s="27"/>
      <c r="AE4469" s="44"/>
      <c r="AF4469" s="27"/>
      <c r="AG4469" s="28"/>
      <c r="AH4469" s="27"/>
      <c r="AI4469" s="27"/>
      <c r="AJ4469" s="27"/>
      <c r="AK4469" s="28"/>
      <c r="AL4469" s="29"/>
      <c r="AM4469" s="29"/>
      <c r="AN4469" s="29"/>
      <c r="AO4469" s="29"/>
      <c r="AP4469" s="29"/>
      <c r="AQ4469" s="29"/>
      <c r="AR4469" s="29"/>
      <c r="AS4469" s="29"/>
      <c r="AT4469" s="29"/>
      <c r="AU4469" s="29"/>
      <c r="AV4469" s="29"/>
      <c r="AW4469" s="29"/>
      <c r="AX4469" s="29"/>
      <c r="AY4469" s="31"/>
      <c r="AZ4469" s="30"/>
      <c r="BA4469" s="35"/>
    </row>
    <row r="4470" spans="1:53" hidden="1" x14ac:dyDescent="0.25">
      <c r="A4470" s="27"/>
      <c r="B4470" s="27"/>
      <c r="C4470" s="27"/>
      <c r="D4470" s="27"/>
      <c r="E4470" s="27"/>
      <c r="F4470" s="27"/>
      <c r="G4470" s="27"/>
      <c r="H4470" s="27"/>
      <c r="I4470" s="27"/>
      <c r="J4470" s="27"/>
      <c r="K4470" s="27"/>
      <c r="L4470" s="27"/>
      <c r="M4470" s="42"/>
      <c r="N4470" s="42"/>
      <c r="O4470" s="42"/>
      <c r="P4470" s="42"/>
      <c r="Q4470" s="42"/>
      <c r="R4470" s="42"/>
      <c r="S4470" s="42"/>
      <c r="T4470" s="42"/>
      <c r="U4470" s="42"/>
      <c r="V4470" s="42"/>
      <c r="W4470" s="42"/>
      <c r="X4470" s="42"/>
      <c r="Y4470" s="41"/>
      <c r="Z4470" s="41"/>
      <c r="AA4470" s="43"/>
      <c r="AB4470" s="27"/>
      <c r="AC4470" s="27"/>
      <c r="AD4470" s="27"/>
      <c r="AE4470" s="44"/>
      <c r="AF4470" s="27"/>
      <c r="AG4470" s="28"/>
      <c r="AH4470" s="27"/>
      <c r="AI4470" s="27"/>
      <c r="AJ4470" s="27"/>
      <c r="AK4470" s="28"/>
      <c r="AL4470" s="29"/>
      <c r="AM4470" s="29"/>
      <c r="AN4470" s="29"/>
      <c r="AO4470" s="29"/>
      <c r="AP4470" s="29"/>
      <c r="AQ4470" s="29"/>
      <c r="AR4470" s="29"/>
      <c r="AS4470" s="29"/>
      <c r="AT4470" s="29"/>
      <c r="AU4470" s="29"/>
      <c r="AV4470" s="29"/>
      <c r="AW4470" s="29"/>
      <c r="AX4470" s="29"/>
      <c r="AY4470" s="31"/>
      <c r="AZ4470" s="30"/>
      <c r="BA4470" s="35"/>
    </row>
    <row r="4471" spans="1:53" hidden="1" x14ac:dyDescent="0.25">
      <c r="A4471" s="27"/>
      <c r="B4471" s="27"/>
      <c r="C4471" s="27"/>
      <c r="D4471" s="27"/>
      <c r="E4471" s="27"/>
      <c r="F4471" s="27"/>
      <c r="G4471" s="27"/>
      <c r="H4471" s="27"/>
      <c r="I4471" s="27"/>
      <c r="J4471" s="27"/>
      <c r="K4471" s="27"/>
      <c r="L4471" s="27"/>
      <c r="M4471" s="42"/>
      <c r="N4471" s="42"/>
      <c r="O4471" s="42"/>
      <c r="P4471" s="42"/>
      <c r="Q4471" s="42"/>
      <c r="R4471" s="42"/>
      <c r="S4471" s="42"/>
      <c r="T4471" s="42"/>
      <c r="U4471" s="42"/>
      <c r="V4471" s="42"/>
      <c r="W4471" s="42"/>
      <c r="X4471" s="42"/>
      <c r="Y4471" s="41"/>
      <c r="Z4471" s="41"/>
      <c r="AA4471" s="43"/>
      <c r="AB4471" s="27"/>
      <c r="AC4471" s="27"/>
      <c r="AD4471" s="27"/>
      <c r="AE4471" s="44"/>
      <c r="AF4471" s="27"/>
      <c r="AG4471" s="28"/>
      <c r="AH4471" s="27"/>
      <c r="AI4471" s="27"/>
      <c r="AJ4471" s="27"/>
      <c r="AK4471" s="28"/>
      <c r="AL4471" s="29"/>
      <c r="AM4471" s="29"/>
      <c r="AN4471" s="29"/>
      <c r="AO4471" s="29"/>
      <c r="AP4471" s="29"/>
      <c r="AQ4471" s="29"/>
      <c r="AR4471" s="29"/>
      <c r="AS4471" s="29"/>
      <c r="AT4471" s="29"/>
      <c r="AU4471" s="29"/>
      <c r="AV4471" s="29"/>
      <c r="AW4471" s="29"/>
      <c r="AX4471" s="29"/>
      <c r="AY4471" s="31"/>
      <c r="AZ4471" s="30"/>
      <c r="BA4471" s="35"/>
    </row>
    <row r="4472" spans="1:53" hidden="1" x14ac:dyDescent="0.25">
      <c r="A4472" s="27"/>
      <c r="B4472" s="27"/>
      <c r="C4472" s="27"/>
      <c r="D4472" s="27"/>
      <c r="E4472" s="27"/>
      <c r="F4472" s="27"/>
      <c r="G4472" s="27"/>
      <c r="H4472" s="27"/>
      <c r="I4472" s="27"/>
      <c r="J4472" s="27"/>
      <c r="K4472" s="27"/>
      <c r="L4472" s="27"/>
      <c r="M4472" s="42"/>
      <c r="N4472" s="42"/>
      <c r="O4472" s="42"/>
      <c r="P4472" s="42"/>
      <c r="Q4472" s="42"/>
      <c r="R4472" s="42"/>
      <c r="S4472" s="42"/>
      <c r="T4472" s="42"/>
      <c r="U4472" s="42"/>
      <c r="V4472" s="42"/>
      <c r="W4472" s="42"/>
      <c r="X4472" s="42"/>
      <c r="Y4472" s="41"/>
      <c r="Z4472" s="41"/>
      <c r="AA4472" s="43"/>
      <c r="AB4472" s="27"/>
      <c r="AC4472" s="27"/>
      <c r="AD4472" s="27"/>
      <c r="AE4472" s="44"/>
      <c r="AF4472" s="27"/>
      <c r="AG4472" s="28"/>
      <c r="AH4472" s="27"/>
      <c r="AI4472" s="27"/>
      <c r="AJ4472" s="27"/>
      <c r="AK4472" s="28"/>
      <c r="AL4472" s="29"/>
      <c r="AM4472" s="29"/>
      <c r="AN4472" s="29"/>
      <c r="AO4472" s="29"/>
      <c r="AP4472" s="29"/>
      <c r="AQ4472" s="29"/>
      <c r="AR4472" s="29"/>
      <c r="AS4472" s="29"/>
      <c r="AT4472" s="29"/>
      <c r="AU4472" s="29"/>
      <c r="AV4472" s="29"/>
      <c r="AW4472" s="29"/>
      <c r="AX4472" s="29"/>
      <c r="AY4472" s="31"/>
      <c r="AZ4472" s="30"/>
      <c r="BA4472" s="35"/>
    </row>
    <row r="4473" spans="1:53" hidden="1" x14ac:dyDescent="0.25">
      <c r="A4473" s="27"/>
      <c r="B4473" s="27"/>
      <c r="C4473" s="27"/>
      <c r="D4473" s="27"/>
      <c r="E4473" s="27"/>
      <c r="F4473" s="27"/>
      <c r="G4473" s="27"/>
      <c r="H4473" s="27"/>
      <c r="I4473" s="27"/>
      <c r="J4473" s="27"/>
      <c r="K4473" s="27"/>
      <c r="L4473" s="27"/>
      <c r="M4473" s="42"/>
      <c r="N4473" s="42"/>
      <c r="O4473" s="42"/>
      <c r="P4473" s="42"/>
      <c r="Q4473" s="42"/>
      <c r="R4473" s="42"/>
      <c r="S4473" s="42"/>
      <c r="T4473" s="42"/>
      <c r="U4473" s="42"/>
      <c r="V4473" s="42"/>
      <c r="W4473" s="42"/>
      <c r="X4473" s="42"/>
      <c r="Y4473" s="41"/>
      <c r="Z4473" s="41"/>
      <c r="AA4473" s="43"/>
      <c r="AB4473" s="27"/>
      <c r="AC4473" s="27"/>
      <c r="AD4473" s="27"/>
      <c r="AE4473" s="44"/>
      <c r="AF4473" s="27"/>
      <c r="AG4473" s="28"/>
      <c r="AH4473" s="27"/>
      <c r="AI4473" s="27"/>
      <c r="AJ4473" s="27"/>
      <c r="AK4473" s="28"/>
      <c r="AL4473" s="29"/>
      <c r="AM4473" s="29"/>
      <c r="AN4473" s="29"/>
      <c r="AO4473" s="29"/>
      <c r="AP4473" s="29"/>
      <c r="AQ4473" s="29"/>
      <c r="AR4473" s="29"/>
      <c r="AS4473" s="29"/>
      <c r="AT4473" s="29"/>
      <c r="AU4473" s="29"/>
      <c r="AV4473" s="29"/>
      <c r="AW4473" s="29"/>
      <c r="AX4473" s="29"/>
      <c r="AY4473" s="31"/>
      <c r="AZ4473" s="30"/>
      <c r="BA4473" s="35"/>
    </row>
    <row r="4474" spans="1:53" hidden="1" x14ac:dyDescent="0.25">
      <c r="A4474" s="27"/>
      <c r="B4474" s="27"/>
      <c r="C4474" s="27"/>
      <c r="D4474" s="27"/>
      <c r="E4474" s="27"/>
      <c r="F4474" s="27"/>
      <c r="G4474" s="27"/>
      <c r="H4474" s="27"/>
      <c r="I4474" s="27"/>
      <c r="J4474" s="27"/>
      <c r="K4474" s="27"/>
      <c r="L4474" s="27"/>
      <c r="M4474" s="42"/>
      <c r="N4474" s="42"/>
      <c r="O4474" s="42"/>
      <c r="P4474" s="42"/>
      <c r="Q4474" s="42"/>
      <c r="R4474" s="42"/>
      <c r="S4474" s="42"/>
      <c r="T4474" s="42"/>
      <c r="U4474" s="42"/>
      <c r="V4474" s="42"/>
      <c r="W4474" s="42"/>
      <c r="X4474" s="42"/>
      <c r="Y4474" s="41"/>
      <c r="Z4474" s="41"/>
      <c r="AA4474" s="43"/>
      <c r="AB4474" s="27"/>
      <c r="AC4474" s="27"/>
      <c r="AD4474" s="27"/>
      <c r="AE4474" s="44"/>
      <c r="AF4474" s="27"/>
      <c r="AG4474" s="28"/>
      <c r="AH4474" s="27"/>
      <c r="AI4474" s="27"/>
      <c r="AJ4474" s="27"/>
      <c r="AK4474" s="28"/>
      <c r="AL4474" s="29"/>
      <c r="AM4474" s="29"/>
      <c r="AN4474" s="29"/>
      <c r="AO4474" s="29"/>
      <c r="AP4474" s="29"/>
      <c r="AQ4474" s="29"/>
      <c r="AR4474" s="29"/>
      <c r="AS4474" s="29"/>
      <c r="AT4474" s="29"/>
      <c r="AU4474" s="29"/>
      <c r="AV4474" s="29"/>
      <c r="AW4474" s="29"/>
      <c r="AX4474" s="29"/>
      <c r="AY4474" s="31"/>
      <c r="AZ4474" s="30"/>
      <c r="BA4474" s="35"/>
    </row>
    <row r="4475" spans="1:53" hidden="1" x14ac:dyDescent="0.25">
      <c r="A4475" s="27"/>
      <c r="B4475" s="27"/>
      <c r="C4475" s="27"/>
      <c r="D4475" s="27"/>
      <c r="E4475" s="27"/>
      <c r="F4475" s="27"/>
      <c r="G4475" s="27"/>
      <c r="H4475" s="27"/>
      <c r="I4475" s="27"/>
      <c r="J4475" s="27"/>
      <c r="K4475" s="27"/>
      <c r="L4475" s="27"/>
      <c r="M4475" s="42"/>
      <c r="N4475" s="42"/>
      <c r="O4475" s="42"/>
      <c r="P4475" s="42"/>
      <c r="Q4475" s="42"/>
      <c r="R4475" s="42"/>
      <c r="S4475" s="42"/>
      <c r="T4475" s="42"/>
      <c r="U4475" s="42"/>
      <c r="V4475" s="42"/>
      <c r="W4475" s="42"/>
      <c r="X4475" s="42"/>
      <c r="Y4475" s="41"/>
      <c r="Z4475" s="41"/>
      <c r="AA4475" s="43"/>
      <c r="AB4475" s="27"/>
      <c r="AC4475" s="27"/>
      <c r="AD4475" s="27"/>
      <c r="AE4475" s="44"/>
      <c r="AF4475" s="27"/>
      <c r="AG4475" s="28"/>
      <c r="AH4475" s="27"/>
      <c r="AI4475" s="27"/>
      <c r="AJ4475" s="27"/>
      <c r="AK4475" s="28"/>
      <c r="AL4475" s="29"/>
      <c r="AM4475" s="29"/>
      <c r="AN4475" s="29"/>
      <c r="AO4475" s="29"/>
      <c r="AP4475" s="29"/>
      <c r="AQ4475" s="29"/>
      <c r="AR4475" s="29"/>
      <c r="AS4475" s="29"/>
      <c r="AT4475" s="29"/>
      <c r="AU4475" s="29"/>
      <c r="AV4475" s="29"/>
      <c r="AW4475" s="29"/>
      <c r="AX4475" s="29"/>
      <c r="AY4475" s="31"/>
      <c r="AZ4475" s="30"/>
      <c r="BA4475" s="35"/>
    </row>
    <row r="4476" spans="1:53" hidden="1" x14ac:dyDescent="0.25">
      <c r="A4476" s="27"/>
      <c r="B4476" s="27"/>
      <c r="C4476" s="27"/>
      <c r="D4476" s="27"/>
      <c r="E4476" s="27"/>
      <c r="F4476" s="27"/>
      <c r="G4476" s="27"/>
      <c r="H4476" s="27"/>
      <c r="I4476" s="27"/>
      <c r="J4476" s="27"/>
      <c r="K4476" s="27"/>
      <c r="L4476" s="27"/>
      <c r="M4476" s="42"/>
      <c r="N4476" s="42"/>
      <c r="O4476" s="42"/>
      <c r="P4476" s="42"/>
      <c r="Q4476" s="42"/>
      <c r="R4476" s="42"/>
      <c r="S4476" s="42"/>
      <c r="T4476" s="42"/>
      <c r="U4476" s="42"/>
      <c r="V4476" s="42"/>
      <c r="W4476" s="42"/>
      <c r="X4476" s="42"/>
      <c r="Y4476" s="41"/>
      <c r="Z4476" s="41"/>
      <c r="AA4476" s="43"/>
      <c r="AB4476" s="27"/>
      <c r="AC4476" s="27"/>
      <c r="AD4476" s="27"/>
      <c r="AE4476" s="44"/>
      <c r="AF4476" s="27"/>
      <c r="AG4476" s="28"/>
      <c r="AH4476" s="27"/>
      <c r="AI4476" s="27"/>
      <c r="AJ4476" s="27"/>
      <c r="AK4476" s="28"/>
      <c r="AL4476" s="29"/>
      <c r="AM4476" s="29"/>
      <c r="AN4476" s="29"/>
      <c r="AO4476" s="29"/>
      <c r="AP4476" s="29"/>
      <c r="AQ4476" s="29"/>
      <c r="AR4476" s="29"/>
      <c r="AS4476" s="29"/>
      <c r="AT4476" s="29"/>
      <c r="AU4476" s="29"/>
      <c r="AV4476" s="29"/>
      <c r="AW4476" s="29"/>
      <c r="AX4476" s="29"/>
      <c r="AY4476" s="31"/>
      <c r="AZ4476" s="30"/>
      <c r="BA4476" s="35"/>
    </row>
    <row r="4477" spans="1:53" hidden="1" x14ac:dyDescent="0.25">
      <c r="A4477" s="27"/>
      <c r="B4477" s="27"/>
      <c r="C4477" s="27"/>
      <c r="D4477" s="27"/>
      <c r="E4477" s="27"/>
      <c r="F4477" s="27"/>
      <c r="G4477" s="27"/>
      <c r="H4477" s="27"/>
      <c r="I4477" s="27"/>
      <c r="J4477" s="27"/>
      <c r="K4477" s="27"/>
      <c r="L4477" s="27"/>
      <c r="M4477" s="42"/>
      <c r="N4477" s="42"/>
      <c r="O4477" s="42"/>
      <c r="P4477" s="42"/>
      <c r="Q4477" s="42"/>
      <c r="R4477" s="42"/>
      <c r="S4477" s="42"/>
      <c r="T4477" s="42"/>
      <c r="U4477" s="42"/>
      <c r="V4477" s="42"/>
      <c r="W4477" s="42"/>
      <c r="X4477" s="42"/>
      <c r="Y4477" s="41"/>
      <c r="Z4477" s="41"/>
      <c r="AA4477" s="43"/>
      <c r="AB4477" s="27"/>
      <c r="AC4477" s="27"/>
      <c r="AD4477" s="27"/>
      <c r="AE4477" s="44"/>
      <c r="AF4477" s="27"/>
      <c r="AG4477" s="28"/>
      <c r="AH4477" s="27"/>
      <c r="AI4477" s="27"/>
      <c r="AJ4477" s="27"/>
      <c r="AK4477" s="28"/>
      <c r="AL4477" s="29"/>
      <c r="AM4477" s="29"/>
      <c r="AN4477" s="29"/>
      <c r="AO4477" s="29"/>
      <c r="AP4477" s="29"/>
      <c r="AQ4477" s="29"/>
      <c r="AR4477" s="29"/>
      <c r="AS4477" s="29"/>
      <c r="AT4477" s="29"/>
      <c r="AU4477" s="29"/>
      <c r="AV4477" s="29"/>
      <c r="AW4477" s="29"/>
      <c r="AX4477" s="29"/>
      <c r="AY4477" s="31"/>
      <c r="AZ4477" s="30"/>
      <c r="BA4477" s="35"/>
    </row>
    <row r="4478" spans="1:53" hidden="1" x14ac:dyDescent="0.25">
      <c r="A4478" s="27"/>
      <c r="B4478" s="27"/>
      <c r="C4478" s="27"/>
      <c r="D4478" s="27"/>
      <c r="E4478" s="27"/>
      <c r="F4478" s="27"/>
      <c r="G4478" s="27"/>
      <c r="H4478" s="27"/>
      <c r="I4478" s="27"/>
      <c r="J4478" s="27"/>
      <c r="K4478" s="27"/>
      <c r="L4478" s="27"/>
      <c r="M4478" s="42"/>
      <c r="N4478" s="42"/>
      <c r="O4478" s="42"/>
      <c r="P4478" s="42"/>
      <c r="Q4478" s="42"/>
      <c r="R4478" s="42"/>
      <c r="S4478" s="42"/>
      <c r="T4478" s="42"/>
      <c r="U4478" s="42"/>
      <c r="V4478" s="42"/>
      <c r="W4478" s="42"/>
      <c r="X4478" s="42"/>
      <c r="Y4478" s="41"/>
      <c r="Z4478" s="41"/>
      <c r="AA4478" s="43"/>
      <c r="AB4478" s="27"/>
      <c r="AC4478" s="27"/>
      <c r="AD4478" s="27"/>
      <c r="AE4478" s="44"/>
      <c r="AF4478" s="27"/>
      <c r="AG4478" s="28"/>
      <c r="AH4478" s="27"/>
      <c r="AI4478" s="27"/>
      <c r="AJ4478" s="27"/>
      <c r="AK4478" s="28"/>
      <c r="AL4478" s="29"/>
      <c r="AM4478" s="29"/>
      <c r="AN4478" s="29"/>
      <c r="AO4478" s="29"/>
      <c r="AP4478" s="29"/>
      <c r="AQ4478" s="29"/>
      <c r="AR4478" s="29"/>
      <c r="AS4478" s="29"/>
      <c r="AT4478" s="29"/>
      <c r="AU4478" s="29"/>
      <c r="AV4478" s="29"/>
      <c r="AW4478" s="29"/>
      <c r="AX4478" s="29"/>
      <c r="AY4478" s="31"/>
      <c r="AZ4478" s="30"/>
      <c r="BA4478" s="35"/>
    </row>
    <row r="4479" spans="1:53" hidden="1" x14ac:dyDescent="0.25">
      <c r="A4479" s="27"/>
      <c r="B4479" s="27"/>
      <c r="C4479" s="27"/>
      <c r="D4479" s="27"/>
      <c r="E4479" s="27"/>
      <c r="F4479" s="27"/>
      <c r="G4479" s="27"/>
      <c r="H4479" s="27"/>
      <c r="I4479" s="27"/>
      <c r="J4479" s="27"/>
      <c r="K4479" s="27"/>
      <c r="L4479" s="27"/>
      <c r="M4479" s="42"/>
      <c r="N4479" s="42"/>
      <c r="O4479" s="42"/>
      <c r="P4479" s="42"/>
      <c r="Q4479" s="42"/>
      <c r="R4479" s="42"/>
      <c r="S4479" s="42"/>
      <c r="T4479" s="42"/>
      <c r="U4479" s="42"/>
      <c r="V4479" s="42"/>
      <c r="W4479" s="42"/>
      <c r="X4479" s="42"/>
      <c r="Y4479" s="41"/>
      <c r="Z4479" s="41"/>
      <c r="AA4479" s="43"/>
      <c r="AB4479" s="27"/>
      <c r="AC4479" s="27"/>
      <c r="AD4479" s="27"/>
      <c r="AE4479" s="44"/>
      <c r="AF4479" s="27"/>
      <c r="AG4479" s="28"/>
      <c r="AH4479" s="27"/>
      <c r="AI4479" s="27"/>
      <c r="AJ4479" s="27"/>
      <c r="AK4479" s="28"/>
      <c r="AL4479" s="29"/>
      <c r="AM4479" s="29"/>
      <c r="AN4479" s="29"/>
      <c r="AO4479" s="29"/>
      <c r="AP4479" s="29"/>
      <c r="AQ4479" s="29"/>
      <c r="AR4479" s="29"/>
      <c r="AS4479" s="29"/>
      <c r="AT4479" s="29"/>
      <c r="AU4479" s="29"/>
      <c r="AV4479" s="29"/>
      <c r="AW4479" s="29"/>
      <c r="AX4479" s="29"/>
      <c r="AY4479" s="31"/>
      <c r="AZ4479" s="30"/>
      <c r="BA4479" s="35"/>
    </row>
    <row r="4480" spans="1:53" hidden="1" x14ac:dyDescent="0.25">
      <c r="A4480" s="27"/>
      <c r="B4480" s="27"/>
      <c r="C4480" s="27"/>
      <c r="D4480" s="27"/>
      <c r="E4480" s="27"/>
      <c r="F4480" s="27"/>
      <c r="G4480" s="27"/>
      <c r="H4480" s="27"/>
      <c r="I4480" s="27"/>
      <c r="J4480" s="27"/>
      <c r="K4480" s="27"/>
      <c r="L4480" s="27"/>
      <c r="M4480" s="42"/>
      <c r="N4480" s="42"/>
      <c r="O4480" s="42"/>
      <c r="P4480" s="42"/>
      <c r="Q4480" s="42"/>
      <c r="R4480" s="42"/>
      <c r="S4480" s="42"/>
      <c r="T4480" s="42"/>
      <c r="U4480" s="42"/>
      <c r="V4480" s="42"/>
      <c r="W4480" s="42"/>
      <c r="X4480" s="42"/>
      <c r="Y4480" s="41"/>
      <c r="Z4480" s="41"/>
      <c r="AA4480" s="43"/>
      <c r="AB4480" s="27"/>
      <c r="AC4480" s="27"/>
      <c r="AD4480" s="27"/>
      <c r="AE4480" s="44"/>
      <c r="AF4480" s="27"/>
      <c r="AG4480" s="28"/>
      <c r="AH4480" s="27"/>
      <c r="AI4480" s="27"/>
      <c r="AJ4480" s="27"/>
      <c r="AK4480" s="28"/>
      <c r="AL4480" s="29"/>
      <c r="AM4480" s="29"/>
      <c r="AN4480" s="29"/>
      <c r="AO4480" s="29"/>
      <c r="AP4480" s="29"/>
      <c r="AQ4480" s="29"/>
      <c r="AR4480" s="29"/>
      <c r="AS4480" s="29"/>
      <c r="AT4480" s="29"/>
      <c r="AU4480" s="29"/>
      <c r="AV4480" s="29"/>
      <c r="AW4480" s="29"/>
      <c r="AX4480" s="29"/>
      <c r="AY4480" s="31"/>
      <c r="AZ4480" s="30"/>
      <c r="BA4480" s="35"/>
    </row>
    <row r="4481" spans="1:53" hidden="1" x14ac:dyDescent="0.25">
      <c r="A4481" s="27"/>
      <c r="B4481" s="27"/>
      <c r="C4481" s="27"/>
      <c r="D4481" s="27"/>
      <c r="E4481" s="27"/>
      <c r="F4481" s="27"/>
      <c r="G4481" s="27"/>
      <c r="H4481" s="27"/>
      <c r="I4481" s="27"/>
      <c r="J4481" s="27"/>
      <c r="K4481" s="27"/>
      <c r="L4481" s="27"/>
      <c r="M4481" s="42"/>
      <c r="N4481" s="42"/>
      <c r="O4481" s="42"/>
      <c r="P4481" s="42"/>
      <c r="Q4481" s="42"/>
      <c r="R4481" s="42"/>
      <c r="S4481" s="42"/>
      <c r="T4481" s="42"/>
      <c r="U4481" s="42"/>
      <c r="V4481" s="42"/>
      <c r="W4481" s="42"/>
      <c r="X4481" s="42"/>
      <c r="Y4481" s="41"/>
      <c r="Z4481" s="41"/>
      <c r="AA4481" s="43"/>
      <c r="AB4481" s="27"/>
      <c r="AC4481" s="27"/>
      <c r="AD4481" s="27"/>
      <c r="AE4481" s="44"/>
      <c r="AF4481" s="27"/>
      <c r="AG4481" s="28"/>
      <c r="AH4481" s="27"/>
      <c r="AI4481" s="27"/>
      <c r="AJ4481" s="27"/>
      <c r="AK4481" s="28"/>
      <c r="AL4481" s="29"/>
      <c r="AM4481" s="29"/>
      <c r="AN4481" s="29"/>
      <c r="AO4481" s="29"/>
      <c r="AP4481" s="29"/>
      <c r="AQ4481" s="29"/>
      <c r="AR4481" s="29"/>
      <c r="AS4481" s="29"/>
      <c r="AT4481" s="29"/>
      <c r="AU4481" s="29"/>
      <c r="AV4481" s="29"/>
      <c r="AW4481" s="29"/>
      <c r="AX4481" s="29"/>
      <c r="AY4481" s="31"/>
      <c r="AZ4481" s="30"/>
      <c r="BA4481" s="35"/>
    </row>
    <row r="4482" spans="1:53" hidden="1" x14ac:dyDescent="0.25">
      <c r="A4482" s="27"/>
      <c r="B4482" s="27"/>
      <c r="C4482" s="27"/>
      <c r="D4482" s="27"/>
      <c r="E4482" s="27"/>
      <c r="F4482" s="27"/>
      <c r="G4482" s="27"/>
      <c r="H4482" s="27"/>
      <c r="I4482" s="27"/>
      <c r="J4482" s="27"/>
      <c r="K4482" s="27"/>
      <c r="L4482" s="27"/>
      <c r="M4482" s="42"/>
      <c r="N4482" s="42"/>
      <c r="O4482" s="42"/>
      <c r="P4482" s="42"/>
      <c r="Q4482" s="42"/>
      <c r="R4482" s="42"/>
      <c r="S4482" s="42"/>
      <c r="T4482" s="42"/>
      <c r="U4482" s="42"/>
      <c r="V4482" s="42"/>
      <c r="W4482" s="42"/>
      <c r="X4482" s="42"/>
      <c r="Y4482" s="41"/>
      <c r="Z4482" s="41"/>
      <c r="AA4482" s="43"/>
      <c r="AB4482" s="27"/>
      <c r="AC4482" s="27"/>
      <c r="AD4482" s="27"/>
      <c r="AE4482" s="44"/>
      <c r="AF4482" s="27"/>
      <c r="AG4482" s="28"/>
      <c r="AH4482" s="27"/>
      <c r="AI4482" s="27"/>
      <c r="AJ4482" s="27"/>
      <c r="AK4482" s="28"/>
      <c r="AL4482" s="29"/>
      <c r="AM4482" s="29"/>
      <c r="AN4482" s="29"/>
      <c r="AO4482" s="29"/>
      <c r="AP4482" s="29"/>
      <c r="AQ4482" s="29"/>
      <c r="AR4482" s="29"/>
      <c r="AS4482" s="29"/>
      <c r="AT4482" s="29"/>
      <c r="AU4482" s="29"/>
      <c r="AV4482" s="29"/>
      <c r="AW4482" s="29"/>
      <c r="AX4482" s="29"/>
      <c r="AY4482" s="31"/>
      <c r="AZ4482" s="30"/>
      <c r="BA4482" s="35"/>
    </row>
    <row r="4483" spans="1:53" hidden="1" x14ac:dyDescent="0.25">
      <c r="A4483" s="27"/>
      <c r="B4483" s="27"/>
      <c r="C4483" s="27"/>
      <c r="D4483" s="27"/>
      <c r="E4483" s="27"/>
      <c r="F4483" s="27"/>
      <c r="G4483" s="27"/>
      <c r="H4483" s="27"/>
      <c r="I4483" s="27"/>
      <c r="J4483" s="27"/>
      <c r="K4483" s="27"/>
      <c r="L4483" s="27"/>
      <c r="M4483" s="42"/>
      <c r="N4483" s="42"/>
      <c r="O4483" s="42"/>
      <c r="P4483" s="42"/>
      <c r="Q4483" s="42"/>
      <c r="R4483" s="42"/>
      <c r="S4483" s="42"/>
      <c r="T4483" s="42"/>
      <c r="U4483" s="42"/>
      <c r="V4483" s="42"/>
      <c r="W4483" s="42"/>
      <c r="X4483" s="42"/>
      <c r="Y4483" s="41"/>
      <c r="Z4483" s="41"/>
      <c r="AA4483" s="43"/>
      <c r="AB4483" s="27"/>
      <c r="AC4483" s="27"/>
      <c r="AD4483" s="27"/>
      <c r="AE4483" s="44"/>
      <c r="AF4483" s="27"/>
      <c r="AG4483" s="28"/>
      <c r="AH4483" s="27"/>
      <c r="AI4483" s="27"/>
      <c r="AJ4483" s="27"/>
      <c r="AK4483" s="28"/>
      <c r="AL4483" s="29"/>
      <c r="AM4483" s="29"/>
      <c r="AN4483" s="29"/>
      <c r="AO4483" s="29"/>
      <c r="AP4483" s="29"/>
      <c r="AQ4483" s="29"/>
      <c r="AR4483" s="29"/>
      <c r="AS4483" s="29"/>
      <c r="AT4483" s="29"/>
      <c r="AU4483" s="29"/>
      <c r="AV4483" s="29"/>
      <c r="AW4483" s="29"/>
      <c r="AX4483" s="29"/>
      <c r="AY4483" s="31"/>
      <c r="AZ4483" s="30"/>
      <c r="BA4483" s="35"/>
    </row>
    <row r="4484" spans="1:53" hidden="1" x14ac:dyDescent="0.25">
      <c r="A4484" s="27"/>
      <c r="B4484" s="27"/>
      <c r="C4484" s="27"/>
      <c r="D4484" s="27"/>
      <c r="E4484" s="27"/>
      <c r="F4484" s="27"/>
      <c r="G4484" s="27"/>
      <c r="H4484" s="27"/>
      <c r="I4484" s="27"/>
      <c r="J4484" s="27"/>
      <c r="K4484" s="27"/>
      <c r="L4484" s="27"/>
      <c r="M4484" s="42"/>
      <c r="N4484" s="42"/>
      <c r="O4484" s="42"/>
      <c r="P4484" s="42"/>
      <c r="Q4484" s="42"/>
      <c r="R4484" s="42"/>
      <c r="S4484" s="42"/>
      <c r="T4484" s="42"/>
      <c r="U4484" s="42"/>
      <c r="V4484" s="42"/>
      <c r="W4484" s="42"/>
      <c r="X4484" s="42"/>
      <c r="Y4484" s="41"/>
      <c r="Z4484" s="41"/>
      <c r="AA4484" s="43"/>
      <c r="AB4484" s="27"/>
      <c r="AC4484" s="27"/>
      <c r="AD4484" s="27"/>
      <c r="AE4484" s="44"/>
      <c r="AF4484" s="27"/>
      <c r="AG4484" s="28"/>
      <c r="AH4484" s="27"/>
      <c r="AI4484" s="27"/>
      <c r="AJ4484" s="27"/>
      <c r="AK4484" s="28"/>
      <c r="AL4484" s="29"/>
      <c r="AM4484" s="29"/>
      <c r="AN4484" s="29"/>
      <c r="AO4484" s="29"/>
      <c r="AP4484" s="29"/>
      <c r="AQ4484" s="29"/>
      <c r="AR4484" s="29"/>
      <c r="AS4484" s="29"/>
      <c r="AT4484" s="29"/>
      <c r="AU4484" s="29"/>
      <c r="AV4484" s="29"/>
      <c r="AW4484" s="29"/>
      <c r="AX4484" s="29"/>
      <c r="AY4484" s="31"/>
      <c r="AZ4484" s="30"/>
      <c r="BA4484" s="35"/>
    </row>
    <row r="4485" spans="1:53" hidden="1" x14ac:dyDescent="0.25">
      <c r="A4485" s="27"/>
      <c r="B4485" s="27"/>
      <c r="C4485" s="27"/>
      <c r="D4485" s="27"/>
      <c r="E4485" s="27"/>
      <c r="F4485" s="27"/>
      <c r="G4485" s="27"/>
      <c r="H4485" s="27"/>
      <c r="I4485" s="27"/>
      <c r="J4485" s="27"/>
      <c r="K4485" s="27"/>
      <c r="L4485" s="27"/>
      <c r="M4485" s="42"/>
      <c r="N4485" s="42"/>
      <c r="O4485" s="42"/>
      <c r="P4485" s="42"/>
      <c r="Q4485" s="42"/>
      <c r="R4485" s="42"/>
      <c r="S4485" s="42"/>
      <c r="T4485" s="42"/>
      <c r="U4485" s="42"/>
      <c r="V4485" s="42"/>
      <c r="W4485" s="42"/>
      <c r="X4485" s="42"/>
      <c r="Y4485" s="41"/>
      <c r="Z4485" s="41"/>
      <c r="AA4485" s="43"/>
      <c r="AB4485" s="27"/>
      <c r="AC4485" s="27"/>
      <c r="AD4485" s="27"/>
      <c r="AE4485" s="44"/>
      <c r="AF4485" s="27"/>
      <c r="AG4485" s="28"/>
      <c r="AH4485" s="27"/>
      <c r="AI4485" s="27"/>
      <c r="AJ4485" s="27"/>
      <c r="AK4485" s="28"/>
      <c r="AL4485" s="29"/>
      <c r="AM4485" s="29"/>
      <c r="AN4485" s="29"/>
      <c r="AO4485" s="29"/>
      <c r="AP4485" s="29"/>
      <c r="AQ4485" s="29"/>
      <c r="AR4485" s="29"/>
      <c r="AS4485" s="29"/>
      <c r="AT4485" s="29"/>
      <c r="AU4485" s="29"/>
      <c r="AV4485" s="29"/>
      <c r="AW4485" s="29"/>
      <c r="AX4485" s="29"/>
      <c r="AY4485" s="31"/>
      <c r="AZ4485" s="30"/>
      <c r="BA4485" s="35"/>
    </row>
    <row r="4486" spans="1:53" hidden="1" x14ac:dyDescent="0.25">
      <c r="A4486" s="27"/>
      <c r="B4486" s="27"/>
      <c r="C4486" s="27"/>
      <c r="D4486" s="27"/>
      <c r="E4486" s="27"/>
      <c r="F4486" s="27"/>
      <c r="G4486" s="27"/>
      <c r="H4486" s="27"/>
      <c r="I4486" s="27"/>
      <c r="J4486" s="27"/>
      <c r="K4486" s="27"/>
      <c r="L4486" s="27"/>
      <c r="M4486" s="42"/>
      <c r="N4486" s="42"/>
      <c r="O4486" s="42"/>
      <c r="P4486" s="42"/>
      <c r="Q4486" s="42"/>
      <c r="R4486" s="42"/>
      <c r="S4486" s="42"/>
      <c r="T4486" s="42"/>
      <c r="U4486" s="42"/>
      <c r="V4486" s="42"/>
      <c r="W4486" s="42"/>
      <c r="X4486" s="42"/>
      <c r="Y4486" s="41"/>
      <c r="Z4486" s="41"/>
      <c r="AA4486" s="43"/>
      <c r="AB4486" s="27"/>
      <c r="AC4486" s="27"/>
      <c r="AD4486" s="27"/>
      <c r="AE4486" s="44"/>
      <c r="AF4486" s="27"/>
      <c r="AG4486" s="28"/>
      <c r="AH4486" s="27"/>
      <c r="AI4486" s="27"/>
      <c r="AJ4486" s="27"/>
      <c r="AK4486" s="28"/>
      <c r="AL4486" s="29"/>
      <c r="AM4486" s="29"/>
      <c r="AN4486" s="29"/>
      <c r="AO4486" s="29"/>
      <c r="AP4486" s="29"/>
      <c r="AQ4486" s="29"/>
      <c r="AR4486" s="29"/>
      <c r="AS4486" s="29"/>
      <c r="AT4486" s="29"/>
      <c r="AU4486" s="29"/>
      <c r="AV4486" s="29"/>
      <c r="AW4486" s="29"/>
      <c r="AX4486" s="29"/>
      <c r="AY4486" s="31"/>
      <c r="AZ4486" s="30"/>
      <c r="BA4486" s="35"/>
    </row>
    <row r="4487" spans="1:53" hidden="1" x14ac:dyDescent="0.25">
      <c r="A4487" s="27"/>
      <c r="B4487" s="27"/>
      <c r="C4487" s="27"/>
      <c r="D4487" s="27"/>
      <c r="E4487" s="27"/>
      <c r="F4487" s="27"/>
      <c r="G4487" s="27"/>
      <c r="H4487" s="27"/>
      <c r="I4487" s="27"/>
      <c r="J4487" s="27"/>
      <c r="K4487" s="27"/>
      <c r="L4487" s="27"/>
      <c r="M4487" s="42"/>
      <c r="N4487" s="42"/>
      <c r="O4487" s="42"/>
      <c r="P4487" s="42"/>
      <c r="Q4487" s="42"/>
      <c r="R4487" s="42"/>
      <c r="S4487" s="42"/>
      <c r="T4487" s="42"/>
      <c r="U4487" s="42"/>
      <c r="V4487" s="42"/>
      <c r="W4487" s="42"/>
      <c r="X4487" s="42"/>
      <c r="Y4487" s="41"/>
      <c r="Z4487" s="41"/>
      <c r="AA4487" s="43"/>
      <c r="AB4487" s="27"/>
      <c r="AC4487" s="27"/>
      <c r="AD4487" s="27"/>
      <c r="AE4487" s="44"/>
      <c r="AF4487" s="27"/>
      <c r="AG4487" s="28"/>
      <c r="AH4487" s="27"/>
      <c r="AI4487" s="27"/>
      <c r="AJ4487" s="27"/>
      <c r="AK4487" s="28"/>
      <c r="AL4487" s="29"/>
      <c r="AM4487" s="29"/>
      <c r="AN4487" s="29"/>
      <c r="AO4487" s="29"/>
      <c r="AP4487" s="29"/>
      <c r="AQ4487" s="29"/>
      <c r="AR4487" s="29"/>
      <c r="AS4487" s="29"/>
      <c r="AT4487" s="29"/>
      <c r="AU4487" s="29"/>
      <c r="AV4487" s="29"/>
      <c r="AW4487" s="29"/>
      <c r="AX4487" s="29"/>
      <c r="AY4487" s="31"/>
      <c r="AZ4487" s="30"/>
      <c r="BA4487" s="35"/>
    </row>
    <row r="4488" spans="1:53" hidden="1" x14ac:dyDescent="0.25">
      <c r="A4488" s="27"/>
      <c r="B4488" s="27"/>
      <c r="C4488" s="27"/>
      <c r="D4488" s="27"/>
      <c r="E4488" s="27"/>
      <c r="F4488" s="27"/>
      <c r="G4488" s="27"/>
      <c r="H4488" s="27"/>
      <c r="I4488" s="27"/>
      <c r="J4488" s="27"/>
      <c r="K4488" s="27"/>
      <c r="L4488" s="27"/>
      <c r="M4488" s="42"/>
      <c r="N4488" s="42"/>
      <c r="O4488" s="42"/>
      <c r="P4488" s="42"/>
      <c r="Q4488" s="42"/>
      <c r="R4488" s="42"/>
      <c r="S4488" s="42"/>
      <c r="T4488" s="42"/>
      <c r="U4488" s="42"/>
      <c r="V4488" s="42"/>
      <c r="W4488" s="42"/>
      <c r="X4488" s="42"/>
      <c r="Y4488" s="41"/>
      <c r="Z4488" s="41"/>
      <c r="AA4488" s="43"/>
      <c r="AB4488" s="27"/>
      <c r="AC4488" s="27"/>
      <c r="AD4488" s="27"/>
      <c r="AE4488" s="44"/>
      <c r="AF4488" s="27"/>
      <c r="AG4488" s="28"/>
      <c r="AH4488" s="27"/>
      <c r="AI4488" s="27"/>
      <c r="AJ4488" s="27"/>
      <c r="AK4488" s="28"/>
      <c r="AL4488" s="29"/>
      <c r="AM4488" s="29"/>
      <c r="AN4488" s="29"/>
      <c r="AO4488" s="29"/>
      <c r="AP4488" s="29"/>
      <c r="AQ4488" s="29"/>
      <c r="AR4488" s="29"/>
      <c r="AS4488" s="29"/>
      <c r="AT4488" s="29"/>
      <c r="AU4488" s="29"/>
      <c r="AV4488" s="29"/>
      <c r="AW4488" s="29"/>
      <c r="AX4488" s="29"/>
      <c r="AY4488" s="31"/>
      <c r="AZ4488" s="30"/>
      <c r="BA4488" s="35"/>
    </row>
    <row r="4489" spans="1:53" hidden="1" x14ac:dyDescent="0.25">
      <c r="A4489" s="27"/>
      <c r="B4489" s="27"/>
      <c r="C4489" s="27"/>
      <c r="D4489" s="27"/>
      <c r="E4489" s="27"/>
      <c r="F4489" s="27"/>
      <c r="G4489" s="27"/>
      <c r="H4489" s="27"/>
      <c r="I4489" s="27"/>
      <c r="J4489" s="27"/>
      <c r="K4489" s="27"/>
      <c r="L4489" s="27"/>
      <c r="M4489" s="42"/>
      <c r="N4489" s="42"/>
      <c r="O4489" s="42"/>
      <c r="P4489" s="42"/>
      <c r="Q4489" s="42"/>
      <c r="R4489" s="42"/>
      <c r="S4489" s="42"/>
      <c r="T4489" s="42"/>
      <c r="U4489" s="42"/>
      <c r="V4489" s="42"/>
      <c r="W4489" s="42"/>
      <c r="X4489" s="42"/>
      <c r="Y4489" s="41"/>
      <c r="Z4489" s="41"/>
      <c r="AA4489" s="43"/>
      <c r="AB4489" s="27"/>
      <c r="AC4489" s="27"/>
      <c r="AD4489" s="27"/>
      <c r="AE4489" s="44"/>
      <c r="AF4489" s="27"/>
      <c r="AG4489" s="28"/>
      <c r="AH4489" s="27"/>
      <c r="AI4489" s="27"/>
      <c r="AJ4489" s="27"/>
      <c r="AK4489" s="28"/>
      <c r="AL4489" s="29"/>
      <c r="AM4489" s="29"/>
      <c r="AN4489" s="29"/>
      <c r="AO4489" s="29"/>
      <c r="AP4489" s="29"/>
      <c r="AQ4489" s="29"/>
      <c r="AR4489" s="29"/>
      <c r="AS4489" s="29"/>
      <c r="AT4489" s="29"/>
      <c r="AU4489" s="29"/>
      <c r="AV4489" s="29"/>
      <c r="AW4489" s="29"/>
      <c r="AX4489" s="29"/>
      <c r="AY4489" s="31"/>
      <c r="AZ4489" s="30"/>
      <c r="BA4489" s="35"/>
    </row>
    <row r="4490" spans="1:53" hidden="1" x14ac:dyDescent="0.25">
      <c r="A4490" s="27"/>
      <c r="B4490" s="27"/>
      <c r="C4490" s="27"/>
      <c r="D4490" s="27"/>
      <c r="E4490" s="27"/>
      <c r="F4490" s="27"/>
      <c r="G4490" s="27"/>
      <c r="H4490" s="27"/>
      <c r="I4490" s="27"/>
      <c r="J4490" s="27"/>
      <c r="K4490" s="27"/>
      <c r="L4490" s="27"/>
      <c r="M4490" s="42"/>
      <c r="N4490" s="42"/>
      <c r="O4490" s="42"/>
      <c r="P4490" s="42"/>
      <c r="Q4490" s="42"/>
      <c r="R4490" s="42"/>
      <c r="S4490" s="42"/>
      <c r="T4490" s="42"/>
      <c r="U4490" s="42"/>
      <c r="V4490" s="42"/>
      <c r="W4490" s="42"/>
      <c r="X4490" s="42"/>
      <c r="Y4490" s="41"/>
      <c r="Z4490" s="41"/>
      <c r="AA4490" s="43"/>
      <c r="AB4490" s="27"/>
      <c r="AC4490" s="27"/>
      <c r="AD4490" s="27"/>
      <c r="AE4490" s="44"/>
      <c r="AF4490" s="27"/>
      <c r="AG4490" s="28"/>
      <c r="AH4490" s="27"/>
      <c r="AI4490" s="27"/>
      <c r="AJ4490" s="27"/>
      <c r="AK4490" s="28"/>
      <c r="AL4490" s="29"/>
      <c r="AM4490" s="29"/>
      <c r="AN4490" s="29"/>
      <c r="AO4490" s="29"/>
      <c r="AP4490" s="29"/>
      <c r="AQ4490" s="29"/>
      <c r="AR4490" s="29"/>
      <c r="AS4490" s="29"/>
      <c r="AT4490" s="29"/>
      <c r="AU4490" s="29"/>
      <c r="AV4490" s="29"/>
      <c r="AW4490" s="29"/>
      <c r="AX4490" s="29"/>
      <c r="AY4490" s="31"/>
      <c r="AZ4490" s="30"/>
      <c r="BA4490" s="35"/>
    </row>
    <row r="4491" spans="1:53" hidden="1" x14ac:dyDescent="0.25">
      <c r="A4491" s="27"/>
      <c r="B4491" s="27"/>
      <c r="C4491" s="27"/>
      <c r="D4491" s="27"/>
      <c r="E4491" s="27"/>
      <c r="F4491" s="27"/>
      <c r="G4491" s="27"/>
      <c r="H4491" s="27"/>
      <c r="I4491" s="27"/>
      <c r="J4491" s="27"/>
      <c r="K4491" s="27"/>
      <c r="L4491" s="27"/>
      <c r="M4491" s="42"/>
      <c r="N4491" s="42"/>
      <c r="O4491" s="42"/>
      <c r="P4491" s="42"/>
      <c r="Q4491" s="42"/>
      <c r="R4491" s="42"/>
      <c r="S4491" s="42"/>
      <c r="T4491" s="42"/>
      <c r="U4491" s="42"/>
      <c r="V4491" s="42"/>
      <c r="W4491" s="42"/>
      <c r="X4491" s="42"/>
      <c r="Y4491" s="41"/>
      <c r="Z4491" s="41"/>
      <c r="AA4491" s="43"/>
      <c r="AB4491" s="27"/>
      <c r="AC4491" s="27"/>
      <c r="AD4491" s="27"/>
      <c r="AE4491" s="44"/>
      <c r="AF4491" s="27"/>
      <c r="AG4491" s="28"/>
      <c r="AH4491" s="27"/>
      <c r="AI4491" s="27"/>
      <c r="AJ4491" s="27"/>
      <c r="AK4491" s="28"/>
      <c r="AL4491" s="29"/>
      <c r="AM4491" s="29"/>
      <c r="AN4491" s="29"/>
      <c r="AO4491" s="29"/>
      <c r="AP4491" s="29"/>
      <c r="AQ4491" s="29"/>
      <c r="AR4491" s="29"/>
      <c r="AS4491" s="29"/>
      <c r="AT4491" s="29"/>
      <c r="AU4491" s="29"/>
      <c r="AV4491" s="29"/>
      <c r="AW4491" s="29"/>
      <c r="AX4491" s="29"/>
      <c r="AY4491" s="31"/>
      <c r="AZ4491" s="30"/>
      <c r="BA4491" s="35"/>
    </row>
    <row r="4492" spans="1:53" hidden="1" x14ac:dyDescent="0.25">
      <c r="A4492" s="27"/>
      <c r="B4492" s="27"/>
      <c r="C4492" s="27"/>
      <c r="D4492" s="27"/>
      <c r="E4492" s="27"/>
      <c r="F4492" s="27"/>
      <c r="G4492" s="27"/>
      <c r="H4492" s="27"/>
      <c r="I4492" s="27"/>
      <c r="J4492" s="27"/>
      <c r="K4492" s="27"/>
      <c r="L4492" s="27"/>
      <c r="M4492" s="42"/>
      <c r="N4492" s="42"/>
      <c r="O4492" s="42"/>
      <c r="P4492" s="42"/>
      <c r="Q4492" s="42"/>
      <c r="R4492" s="42"/>
      <c r="S4492" s="42"/>
      <c r="T4492" s="42"/>
      <c r="U4492" s="42"/>
      <c r="V4492" s="42"/>
      <c r="W4492" s="42"/>
      <c r="X4492" s="42"/>
      <c r="Y4492" s="41"/>
      <c r="Z4492" s="41"/>
      <c r="AA4492" s="43"/>
      <c r="AB4492" s="27"/>
      <c r="AC4492" s="27"/>
      <c r="AD4492" s="27"/>
      <c r="AE4492" s="44"/>
      <c r="AF4492" s="27"/>
      <c r="AG4492" s="28"/>
      <c r="AH4492" s="27"/>
      <c r="AI4492" s="27"/>
      <c r="AJ4492" s="27"/>
      <c r="AK4492" s="28"/>
      <c r="AL4492" s="29"/>
      <c r="AM4492" s="29"/>
      <c r="AN4492" s="29"/>
      <c r="AO4492" s="29"/>
      <c r="AP4492" s="29"/>
      <c r="AQ4492" s="29"/>
      <c r="AR4492" s="29"/>
      <c r="AS4492" s="29"/>
      <c r="AT4492" s="29"/>
      <c r="AU4492" s="29"/>
      <c r="AV4492" s="29"/>
      <c r="AW4492" s="29"/>
      <c r="AX4492" s="29"/>
      <c r="AY4492" s="31"/>
      <c r="AZ4492" s="30"/>
      <c r="BA4492" s="35"/>
    </row>
    <row r="4493" spans="1:53" hidden="1" x14ac:dyDescent="0.25">
      <c r="A4493" s="27"/>
      <c r="B4493" s="27"/>
      <c r="C4493" s="27"/>
      <c r="D4493" s="27"/>
      <c r="E4493" s="27"/>
      <c r="F4493" s="27"/>
      <c r="G4493" s="27"/>
      <c r="H4493" s="27"/>
      <c r="I4493" s="27"/>
      <c r="J4493" s="27"/>
      <c r="K4493" s="27"/>
      <c r="L4493" s="27"/>
      <c r="M4493" s="42"/>
      <c r="N4493" s="42"/>
      <c r="O4493" s="42"/>
      <c r="P4493" s="42"/>
      <c r="Q4493" s="42"/>
      <c r="R4493" s="42"/>
      <c r="S4493" s="42"/>
      <c r="T4493" s="42"/>
      <c r="U4493" s="42"/>
      <c r="V4493" s="42"/>
      <c r="W4493" s="42"/>
      <c r="X4493" s="42"/>
      <c r="Y4493" s="41"/>
      <c r="Z4493" s="41"/>
      <c r="AA4493" s="43"/>
      <c r="AB4493" s="27"/>
      <c r="AC4493" s="27"/>
      <c r="AD4493" s="27"/>
      <c r="AE4493" s="44"/>
      <c r="AF4493" s="27"/>
      <c r="AG4493" s="28"/>
      <c r="AH4493" s="27"/>
      <c r="AI4493" s="27"/>
      <c r="AJ4493" s="27"/>
      <c r="AK4493" s="28"/>
      <c r="AL4493" s="29"/>
      <c r="AM4493" s="29"/>
      <c r="AN4493" s="29"/>
      <c r="AO4493" s="29"/>
      <c r="AP4493" s="29"/>
      <c r="AQ4493" s="29"/>
      <c r="AR4493" s="29"/>
      <c r="AS4493" s="29"/>
      <c r="AT4493" s="29"/>
      <c r="AU4493" s="29"/>
      <c r="AV4493" s="29"/>
      <c r="AW4493" s="29"/>
      <c r="AX4493" s="29"/>
      <c r="AY4493" s="31"/>
      <c r="AZ4493" s="30"/>
      <c r="BA4493" s="35"/>
    </row>
    <row r="4494" spans="1:53" hidden="1" x14ac:dyDescent="0.25">
      <c r="A4494" s="27"/>
      <c r="B4494" s="27"/>
      <c r="C4494" s="27"/>
      <c r="D4494" s="27"/>
      <c r="E4494" s="27"/>
      <c r="F4494" s="27"/>
      <c r="G4494" s="27"/>
      <c r="H4494" s="27"/>
      <c r="I4494" s="27"/>
      <c r="J4494" s="27"/>
      <c r="K4494" s="27"/>
      <c r="L4494" s="27"/>
      <c r="M4494" s="42"/>
      <c r="N4494" s="42"/>
      <c r="O4494" s="42"/>
      <c r="P4494" s="42"/>
      <c r="Q4494" s="42"/>
      <c r="R4494" s="42"/>
      <c r="S4494" s="42"/>
      <c r="T4494" s="42"/>
      <c r="U4494" s="42"/>
      <c r="V4494" s="42"/>
      <c r="W4494" s="42"/>
      <c r="X4494" s="42"/>
      <c r="Y4494" s="41"/>
      <c r="Z4494" s="41"/>
      <c r="AA4494" s="43"/>
      <c r="AB4494" s="27"/>
      <c r="AC4494" s="27"/>
      <c r="AD4494" s="27"/>
      <c r="AE4494" s="44"/>
      <c r="AF4494" s="27"/>
      <c r="AG4494" s="28"/>
      <c r="AH4494" s="27"/>
      <c r="AI4494" s="27"/>
      <c r="AJ4494" s="27"/>
      <c r="AK4494" s="28"/>
      <c r="AL4494" s="29"/>
      <c r="AM4494" s="29"/>
      <c r="AN4494" s="29"/>
      <c r="AO4494" s="29"/>
      <c r="AP4494" s="29"/>
      <c r="AQ4494" s="29"/>
      <c r="AR4494" s="29"/>
      <c r="AS4494" s="29"/>
      <c r="AT4494" s="29"/>
      <c r="AU4494" s="29"/>
      <c r="AV4494" s="29"/>
      <c r="AW4494" s="29"/>
      <c r="AX4494" s="29"/>
      <c r="AY4494" s="31"/>
      <c r="AZ4494" s="30"/>
      <c r="BA4494" s="35"/>
    </row>
    <row r="4495" spans="1:53" hidden="1" x14ac:dyDescent="0.25">
      <c r="A4495" s="27"/>
      <c r="B4495" s="27"/>
      <c r="C4495" s="27"/>
      <c r="D4495" s="27"/>
      <c r="E4495" s="27"/>
      <c r="F4495" s="27"/>
      <c r="G4495" s="27"/>
      <c r="H4495" s="27"/>
      <c r="I4495" s="27"/>
      <c r="J4495" s="27"/>
      <c r="K4495" s="27"/>
      <c r="L4495" s="27"/>
      <c r="M4495" s="42"/>
      <c r="N4495" s="42"/>
      <c r="O4495" s="42"/>
      <c r="P4495" s="42"/>
      <c r="Q4495" s="42"/>
      <c r="R4495" s="42"/>
      <c r="S4495" s="42"/>
      <c r="T4495" s="42"/>
      <c r="U4495" s="42"/>
      <c r="V4495" s="42"/>
      <c r="W4495" s="42"/>
      <c r="X4495" s="42"/>
      <c r="Y4495" s="41"/>
      <c r="Z4495" s="41"/>
      <c r="AA4495" s="43"/>
      <c r="AB4495" s="27"/>
      <c r="AC4495" s="27"/>
      <c r="AD4495" s="27"/>
      <c r="AE4495" s="44"/>
      <c r="AF4495" s="27"/>
      <c r="AG4495" s="28"/>
      <c r="AH4495" s="27"/>
      <c r="AI4495" s="27"/>
      <c r="AJ4495" s="27"/>
      <c r="AK4495" s="28"/>
      <c r="AL4495" s="29"/>
      <c r="AM4495" s="29"/>
      <c r="AN4495" s="29"/>
      <c r="AO4495" s="29"/>
      <c r="AP4495" s="29"/>
      <c r="AQ4495" s="29"/>
      <c r="AR4495" s="29"/>
      <c r="AS4495" s="29"/>
      <c r="AT4495" s="29"/>
      <c r="AU4495" s="29"/>
      <c r="AV4495" s="29"/>
      <c r="AW4495" s="29"/>
      <c r="AX4495" s="29"/>
      <c r="AY4495" s="31"/>
      <c r="AZ4495" s="30"/>
      <c r="BA4495" s="35"/>
    </row>
    <row r="4496" spans="1:53" hidden="1" x14ac:dyDescent="0.25">
      <c r="A4496" s="27"/>
      <c r="B4496" s="27"/>
      <c r="C4496" s="27"/>
      <c r="D4496" s="27"/>
      <c r="E4496" s="27"/>
      <c r="F4496" s="27"/>
      <c r="G4496" s="27"/>
      <c r="H4496" s="27"/>
      <c r="I4496" s="27"/>
      <c r="J4496" s="27"/>
      <c r="K4496" s="27"/>
      <c r="L4496" s="27"/>
      <c r="M4496" s="42"/>
      <c r="N4496" s="42"/>
      <c r="O4496" s="42"/>
      <c r="P4496" s="42"/>
      <c r="Q4496" s="42"/>
      <c r="R4496" s="42"/>
      <c r="S4496" s="42"/>
      <c r="T4496" s="42"/>
      <c r="U4496" s="42"/>
      <c r="V4496" s="42"/>
      <c r="W4496" s="42"/>
      <c r="X4496" s="42"/>
      <c r="Y4496" s="41"/>
      <c r="Z4496" s="41"/>
      <c r="AA4496" s="43"/>
      <c r="AB4496" s="27"/>
      <c r="AC4496" s="27"/>
      <c r="AD4496" s="27"/>
      <c r="AE4496" s="44"/>
      <c r="AF4496" s="27"/>
      <c r="AG4496" s="28"/>
      <c r="AH4496" s="27"/>
      <c r="AI4496" s="27"/>
      <c r="AJ4496" s="27"/>
      <c r="AK4496" s="28"/>
      <c r="AL4496" s="29"/>
      <c r="AM4496" s="29"/>
      <c r="AN4496" s="29"/>
      <c r="AO4496" s="29"/>
      <c r="AP4496" s="29"/>
      <c r="AQ4496" s="29"/>
      <c r="AR4496" s="29"/>
      <c r="AS4496" s="29"/>
      <c r="AT4496" s="29"/>
      <c r="AU4496" s="29"/>
      <c r="AV4496" s="29"/>
      <c r="AW4496" s="29"/>
      <c r="AX4496" s="29"/>
      <c r="AY4496" s="31"/>
      <c r="AZ4496" s="30"/>
      <c r="BA4496" s="35"/>
    </row>
    <row r="4497" spans="1:53" hidden="1" x14ac:dyDescent="0.25">
      <c r="A4497" s="27"/>
      <c r="B4497" s="27"/>
      <c r="C4497" s="27"/>
      <c r="D4497" s="27"/>
      <c r="E4497" s="27"/>
      <c r="F4497" s="27"/>
      <c r="G4497" s="27"/>
      <c r="H4497" s="27"/>
      <c r="I4497" s="27"/>
      <c r="J4497" s="27"/>
      <c r="K4497" s="27"/>
      <c r="L4497" s="27"/>
      <c r="M4497" s="42"/>
      <c r="N4497" s="42"/>
      <c r="O4497" s="42"/>
      <c r="P4497" s="42"/>
      <c r="Q4497" s="42"/>
      <c r="R4497" s="42"/>
      <c r="S4497" s="42"/>
      <c r="T4497" s="42"/>
      <c r="U4497" s="42"/>
      <c r="V4497" s="42"/>
      <c r="W4497" s="42"/>
      <c r="X4497" s="42"/>
      <c r="Y4497" s="41"/>
      <c r="Z4497" s="41"/>
      <c r="AA4497" s="43"/>
      <c r="AB4497" s="27"/>
      <c r="AC4497" s="27"/>
      <c r="AD4497" s="27"/>
      <c r="AE4497" s="44"/>
      <c r="AF4497" s="27"/>
      <c r="AG4497" s="28"/>
      <c r="AH4497" s="27"/>
      <c r="AI4497" s="27"/>
      <c r="AJ4497" s="27"/>
      <c r="AK4497" s="28"/>
      <c r="AL4497" s="29"/>
      <c r="AM4497" s="29"/>
      <c r="AN4497" s="29"/>
      <c r="AO4497" s="29"/>
      <c r="AP4497" s="29"/>
      <c r="AQ4497" s="29"/>
      <c r="AR4497" s="29"/>
      <c r="AS4497" s="29"/>
      <c r="AT4497" s="29"/>
      <c r="AU4497" s="29"/>
      <c r="AV4497" s="29"/>
      <c r="AW4497" s="29"/>
      <c r="AX4497" s="29"/>
      <c r="AY4497" s="31"/>
      <c r="AZ4497" s="30"/>
      <c r="BA4497" s="35"/>
    </row>
    <row r="4498" spans="1:53" hidden="1" x14ac:dyDescent="0.25">
      <c r="A4498" s="27"/>
      <c r="B4498" s="27"/>
      <c r="C4498" s="27"/>
      <c r="D4498" s="27"/>
      <c r="E4498" s="27"/>
      <c r="F4498" s="27"/>
      <c r="G4498" s="27"/>
      <c r="H4498" s="27"/>
      <c r="I4498" s="27"/>
      <c r="J4498" s="27"/>
      <c r="K4498" s="27"/>
      <c r="L4498" s="27"/>
      <c r="M4498" s="42"/>
      <c r="N4498" s="42"/>
      <c r="O4498" s="42"/>
      <c r="P4498" s="42"/>
      <c r="Q4498" s="42"/>
      <c r="R4498" s="42"/>
      <c r="S4498" s="42"/>
      <c r="T4498" s="42"/>
      <c r="U4498" s="42"/>
      <c r="V4498" s="42"/>
      <c r="W4498" s="42"/>
      <c r="X4498" s="42"/>
      <c r="Y4498" s="41"/>
      <c r="Z4498" s="41"/>
      <c r="AA4498" s="43"/>
      <c r="AB4498" s="27"/>
      <c r="AC4498" s="27"/>
      <c r="AD4498" s="27"/>
      <c r="AE4498" s="44"/>
      <c r="AF4498" s="27"/>
      <c r="AG4498" s="28"/>
      <c r="AH4498" s="27"/>
      <c r="AI4498" s="27"/>
      <c r="AJ4498" s="27"/>
      <c r="AK4498" s="28"/>
      <c r="AL4498" s="29"/>
      <c r="AM4498" s="29"/>
      <c r="AN4498" s="29"/>
      <c r="AO4498" s="29"/>
      <c r="AP4498" s="29"/>
      <c r="AQ4498" s="29"/>
      <c r="AR4498" s="29"/>
      <c r="AS4498" s="29"/>
      <c r="AT4498" s="29"/>
      <c r="AU4498" s="29"/>
      <c r="AV4498" s="29"/>
      <c r="AW4498" s="29"/>
      <c r="AX4498" s="29"/>
      <c r="AY4498" s="31"/>
      <c r="AZ4498" s="30"/>
      <c r="BA4498" s="35"/>
    </row>
    <row r="4499" spans="1:53" hidden="1" x14ac:dyDescent="0.25">
      <c r="A4499" s="27"/>
      <c r="B4499" s="27"/>
      <c r="C4499" s="27"/>
      <c r="D4499" s="27"/>
      <c r="E4499" s="27"/>
      <c r="F4499" s="27"/>
      <c r="G4499" s="27"/>
      <c r="H4499" s="27"/>
      <c r="I4499" s="27"/>
      <c r="J4499" s="27"/>
      <c r="K4499" s="27"/>
      <c r="L4499" s="27"/>
      <c r="M4499" s="42"/>
      <c r="N4499" s="42"/>
      <c r="O4499" s="42"/>
      <c r="P4499" s="42"/>
      <c r="Q4499" s="42"/>
      <c r="R4499" s="42"/>
      <c r="S4499" s="42"/>
      <c r="T4499" s="42"/>
      <c r="U4499" s="42"/>
      <c r="V4499" s="42"/>
      <c r="W4499" s="42"/>
      <c r="X4499" s="42"/>
      <c r="Y4499" s="41"/>
      <c r="Z4499" s="41"/>
      <c r="AA4499" s="43"/>
      <c r="AB4499" s="27"/>
      <c r="AC4499" s="27"/>
      <c r="AD4499" s="27"/>
      <c r="AE4499" s="44"/>
      <c r="AF4499" s="27"/>
      <c r="AG4499" s="28"/>
      <c r="AH4499" s="27"/>
      <c r="AI4499" s="27"/>
      <c r="AJ4499" s="27"/>
      <c r="AK4499" s="28"/>
      <c r="AL4499" s="29"/>
      <c r="AM4499" s="29"/>
      <c r="AN4499" s="29"/>
      <c r="AO4499" s="29"/>
      <c r="AP4499" s="29"/>
      <c r="AQ4499" s="29"/>
      <c r="AR4499" s="29"/>
      <c r="AS4499" s="29"/>
      <c r="AT4499" s="29"/>
      <c r="AU4499" s="29"/>
      <c r="AV4499" s="29"/>
      <c r="AW4499" s="29"/>
      <c r="AX4499" s="29"/>
      <c r="AY4499" s="31"/>
      <c r="AZ4499" s="30"/>
      <c r="BA4499" s="35"/>
    </row>
    <row r="4500" spans="1:53" hidden="1" x14ac:dyDescent="0.25">
      <c r="A4500" s="27"/>
      <c r="B4500" s="27"/>
      <c r="C4500" s="27"/>
      <c r="D4500" s="27"/>
      <c r="E4500" s="27"/>
      <c r="F4500" s="27"/>
      <c r="G4500" s="27"/>
      <c r="H4500" s="27"/>
      <c r="I4500" s="27"/>
      <c r="J4500" s="27"/>
      <c r="K4500" s="27"/>
      <c r="L4500" s="27"/>
      <c r="M4500" s="42"/>
      <c r="N4500" s="42"/>
      <c r="O4500" s="42"/>
      <c r="P4500" s="42"/>
      <c r="Q4500" s="42"/>
      <c r="R4500" s="42"/>
      <c r="S4500" s="42"/>
      <c r="T4500" s="42"/>
      <c r="U4500" s="42"/>
      <c r="V4500" s="42"/>
      <c r="W4500" s="42"/>
      <c r="X4500" s="42"/>
      <c r="Y4500" s="41"/>
      <c r="Z4500" s="41"/>
      <c r="AA4500" s="43"/>
      <c r="AB4500" s="27"/>
      <c r="AC4500" s="27"/>
      <c r="AD4500" s="27"/>
      <c r="AE4500" s="44"/>
      <c r="AF4500" s="27"/>
      <c r="AG4500" s="28"/>
      <c r="AH4500" s="27"/>
      <c r="AI4500" s="27"/>
      <c r="AJ4500" s="27"/>
      <c r="AK4500" s="28"/>
      <c r="AL4500" s="29"/>
      <c r="AM4500" s="29"/>
      <c r="AN4500" s="29"/>
      <c r="AO4500" s="29"/>
      <c r="AP4500" s="29"/>
      <c r="AQ4500" s="29"/>
      <c r="AR4500" s="29"/>
      <c r="AS4500" s="29"/>
      <c r="AT4500" s="29"/>
      <c r="AU4500" s="29"/>
      <c r="AV4500" s="29"/>
      <c r="AW4500" s="29"/>
      <c r="AX4500" s="29"/>
      <c r="AY4500" s="31"/>
      <c r="AZ4500" s="30"/>
      <c r="BA4500" s="35"/>
    </row>
    <row r="4501" spans="1:53" hidden="1" x14ac:dyDescent="0.25">
      <c r="A4501" s="27"/>
      <c r="B4501" s="27"/>
      <c r="C4501" s="27"/>
      <c r="D4501" s="27"/>
      <c r="E4501" s="27"/>
      <c r="F4501" s="27"/>
      <c r="G4501" s="27"/>
      <c r="H4501" s="27"/>
      <c r="I4501" s="27"/>
      <c r="J4501" s="27"/>
      <c r="K4501" s="27"/>
      <c r="L4501" s="27"/>
      <c r="M4501" s="42"/>
      <c r="N4501" s="42"/>
      <c r="O4501" s="42"/>
      <c r="P4501" s="42"/>
      <c r="Q4501" s="42"/>
      <c r="R4501" s="42"/>
      <c r="S4501" s="42"/>
      <c r="T4501" s="42"/>
      <c r="U4501" s="42"/>
      <c r="V4501" s="42"/>
      <c r="W4501" s="42"/>
      <c r="X4501" s="42"/>
      <c r="Y4501" s="41"/>
      <c r="Z4501" s="41"/>
      <c r="AA4501" s="43"/>
      <c r="AB4501" s="27"/>
      <c r="AC4501" s="27"/>
      <c r="AD4501" s="27"/>
      <c r="AE4501" s="44"/>
      <c r="AF4501" s="27"/>
      <c r="AG4501" s="28"/>
      <c r="AH4501" s="27"/>
      <c r="AI4501" s="27"/>
      <c r="AJ4501" s="27"/>
      <c r="AK4501" s="28"/>
      <c r="AL4501" s="29"/>
      <c r="AM4501" s="29"/>
      <c r="AN4501" s="29"/>
      <c r="AO4501" s="29"/>
      <c r="AP4501" s="29"/>
      <c r="AQ4501" s="29"/>
      <c r="AR4501" s="29"/>
      <c r="AS4501" s="29"/>
      <c r="AT4501" s="29"/>
      <c r="AU4501" s="29"/>
      <c r="AV4501" s="29"/>
      <c r="AW4501" s="29"/>
      <c r="AX4501" s="29"/>
      <c r="AY4501" s="31"/>
      <c r="AZ4501" s="30"/>
      <c r="BA4501" s="35"/>
    </row>
    <row r="4502" spans="1:53" hidden="1" x14ac:dyDescent="0.25">
      <c r="A4502" s="27"/>
      <c r="B4502" s="27"/>
      <c r="C4502" s="27"/>
      <c r="D4502" s="27"/>
      <c r="E4502" s="27"/>
      <c r="F4502" s="27"/>
      <c r="G4502" s="27"/>
      <c r="H4502" s="27"/>
      <c r="I4502" s="27"/>
      <c r="J4502" s="27"/>
      <c r="K4502" s="27"/>
      <c r="L4502" s="27"/>
      <c r="M4502" s="42"/>
      <c r="N4502" s="42"/>
      <c r="O4502" s="42"/>
      <c r="P4502" s="42"/>
      <c r="Q4502" s="42"/>
      <c r="R4502" s="42"/>
      <c r="S4502" s="42"/>
      <c r="T4502" s="42"/>
      <c r="U4502" s="42"/>
      <c r="V4502" s="42"/>
      <c r="W4502" s="42"/>
      <c r="X4502" s="42"/>
      <c r="Y4502" s="41"/>
      <c r="Z4502" s="41"/>
      <c r="AA4502" s="43"/>
      <c r="AB4502" s="27"/>
      <c r="AC4502" s="27"/>
      <c r="AD4502" s="27"/>
      <c r="AE4502" s="44"/>
      <c r="AF4502" s="27"/>
      <c r="AG4502" s="28"/>
      <c r="AH4502" s="27"/>
      <c r="AI4502" s="27"/>
      <c r="AJ4502" s="27"/>
      <c r="AK4502" s="28"/>
      <c r="AL4502" s="29"/>
      <c r="AM4502" s="29"/>
      <c r="AN4502" s="29"/>
      <c r="AO4502" s="29"/>
      <c r="AP4502" s="29"/>
      <c r="AQ4502" s="29"/>
      <c r="AR4502" s="29"/>
      <c r="AS4502" s="29"/>
      <c r="AT4502" s="29"/>
      <c r="AU4502" s="29"/>
      <c r="AV4502" s="29"/>
      <c r="AW4502" s="29"/>
      <c r="AX4502" s="29"/>
      <c r="AY4502" s="31"/>
      <c r="AZ4502" s="30"/>
      <c r="BA4502" s="35"/>
    </row>
    <row r="4503" spans="1:53" hidden="1" x14ac:dyDescent="0.25">
      <c r="A4503" s="27"/>
      <c r="B4503" s="27"/>
      <c r="C4503" s="27"/>
      <c r="D4503" s="27"/>
      <c r="E4503" s="27"/>
      <c r="F4503" s="27"/>
      <c r="G4503" s="27"/>
      <c r="H4503" s="27"/>
      <c r="I4503" s="27"/>
      <c r="J4503" s="27"/>
      <c r="K4503" s="27"/>
      <c r="L4503" s="27"/>
      <c r="M4503" s="42"/>
      <c r="N4503" s="42"/>
      <c r="O4503" s="42"/>
      <c r="P4503" s="42"/>
      <c r="Q4503" s="42"/>
      <c r="R4503" s="42"/>
      <c r="S4503" s="42"/>
      <c r="T4503" s="42"/>
      <c r="U4503" s="42"/>
      <c r="V4503" s="42"/>
      <c r="W4503" s="42"/>
      <c r="X4503" s="42"/>
      <c r="Y4503" s="41"/>
      <c r="Z4503" s="41"/>
      <c r="AA4503" s="43"/>
      <c r="AB4503" s="27"/>
      <c r="AC4503" s="27"/>
      <c r="AD4503" s="27"/>
      <c r="AE4503" s="44"/>
      <c r="AF4503" s="27"/>
      <c r="AG4503" s="28"/>
      <c r="AH4503" s="27"/>
      <c r="AI4503" s="27"/>
      <c r="AJ4503" s="27"/>
      <c r="AK4503" s="28"/>
      <c r="AL4503" s="29"/>
      <c r="AM4503" s="29"/>
      <c r="AN4503" s="29"/>
      <c r="AO4503" s="29"/>
      <c r="AP4503" s="29"/>
      <c r="AQ4503" s="29"/>
      <c r="AR4503" s="29"/>
      <c r="AS4503" s="29"/>
      <c r="AT4503" s="29"/>
      <c r="AU4503" s="29"/>
      <c r="AV4503" s="29"/>
      <c r="AW4503" s="29"/>
      <c r="AX4503" s="29"/>
      <c r="AY4503" s="31"/>
      <c r="AZ4503" s="30"/>
      <c r="BA4503" s="35"/>
    </row>
    <row r="4504" spans="1:53" hidden="1" x14ac:dyDescent="0.25">
      <c r="A4504" s="27"/>
      <c r="B4504" s="27"/>
      <c r="C4504" s="27"/>
      <c r="D4504" s="27"/>
      <c r="E4504" s="27"/>
      <c r="F4504" s="27"/>
      <c r="G4504" s="27"/>
      <c r="H4504" s="27"/>
      <c r="I4504" s="27"/>
      <c r="J4504" s="27"/>
      <c r="K4504" s="27"/>
      <c r="L4504" s="27"/>
      <c r="M4504" s="42"/>
      <c r="N4504" s="42"/>
      <c r="O4504" s="42"/>
      <c r="P4504" s="42"/>
      <c r="Q4504" s="42"/>
      <c r="R4504" s="42"/>
      <c r="S4504" s="42"/>
      <c r="T4504" s="42"/>
      <c r="U4504" s="42"/>
      <c r="V4504" s="42"/>
      <c r="W4504" s="42"/>
      <c r="X4504" s="42"/>
      <c r="Y4504" s="41"/>
      <c r="Z4504" s="41"/>
      <c r="AA4504" s="43"/>
      <c r="AB4504" s="27"/>
      <c r="AC4504" s="27"/>
      <c r="AD4504" s="27"/>
      <c r="AE4504" s="44"/>
      <c r="AF4504" s="27"/>
      <c r="AG4504" s="28"/>
      <c r="AH4504" s="27"/>
      <c r="AI4504" s="27"/>
      <c r="AJ4504" s="27"/>
      <c r="AK4504" s="28"/>
      <c r="AL4504" s="29"/>
      <c r="AM4504" s="29"/>
      <c r="AN4504" s="29"/>
      <c r="AO4504" s="29"/>
      <c r="AP4504" s="29"/>
      <c r="AQ4504" s="29"/>
      <c r="AR4504" s="29"/>
      <c r="AS4504" s="29"/>
      <c r="AT4504" s="29"/>
      <c r="AU4504" s="29"/>
      <c r="AV4504" s="29"/>
      <c r="AW4504" s="29"/>
      <c r="AX4504" s="29"/>
      <c r="AY4504" s="31"/>
      <c r="AZ4504" s="30"/>
      <c r="BA4504" s="35"/>
    </row>
    <row r="4505" spans="1:53" hidden="1" x14ac:dyDescent="0.25">
      <c r="A4505" s="27"/>
      <c r="B4505" s="27"/>
      <c r="C4505" s="27"/>
      <c r="D4505" s="27"/>
      <c r="E4505" s="27"/>
      <c r="F4505" s="27"/>
      <c r="G4505" s="27"/>
      <c r="H4505" s="27"/>
      <c r="I4505" s="27"/>
      <c r="J4505" s="27"/>
      <c r="K4505" s="27"/>
      <c r="L4505" s="27"/>
      <c r="M4505" s="42"/>
      <c r="N4505" s="42"/>
      <c r="O4505" s="42"/>
      <c r="P4505" s="42"/>
      <c r="Q4505" s="42"/>
      <c r="R4505" s="42"/>
      <c r="S4505" s="42"/>
      <c r="T4505" s="42"/>
      <c r="U4505" s="42"/>
      <c r="V4505" s="42"/>
      <c r="W4505" s="42"/>
      <c r="X4505" s="42"/>
      <c r="Y4505" s="41"/>
      <c r="Z4505" s="41"/>
      <c r="AA4505" s="43"/>
      <c r="AB4505" s="27"/>
      <c r="AC4505" s="27"/>
      <c r="AD4505" s="27"/>
      <c r="AE4505" s="44"/>
      <c r="AF4505" s="27"/>
      <c r="AG4505" s="28"/>
      <c r="AH4505" s="27"/>
      <c r="AI4505" s="27"/>
      <c r="AJ4505" s="27"/>
      <c r="AK4505" s="28"/>
      <c r="AL4505" s="29"/>
      <c r="AM4505" s="29"/>
      <c r="AN4505" s="29"/>
      <c r="AO4505" s="29"/>
      <c r="AP4505" s="29"/>
      <c r="AQ4505" s="29"/>
      <c r="AR4505" s="29"/>
      <c r="AS4505" s="29"/>
      <c r="AT4505" s="29"/>
      <c r="AU4505" s="29"/>
      <c r="AV4505" s="29"/>
      <c r="AW4505" s="29"/>
      <c r="AX4505" s="29"/>
      <c r="AY4505" s="31"/>
      <c r="AZ4505" s="30"/>
      <c r="BA4505" s="35"/>
    </row>
    <row r="4506" spans="1:53" hidden="1" x14ac:dyDescent="0.25">
      <c r="A4506" s="27"/>
      <c r="B4506" s="27"/>
      <c r="C4506" s="27"/>
      <c r="D4506" s="27"/>
      <c r="E4506" s="27"/>
      <c r="F4506" s="27"/>
      <c r="G4506" s="27"/>
      <c r="H4506" s="27"/>
      <c r="I4506" s="27"/>
      <c r="J4506" s="27"/>
      <c r="K4506" s="27"/>
      <c r="L4506" s="27"/>
      <c r="M4506" s="42"/>
      <c r="N4506" s="42"/>
      <c r="O4506" s="42"/>
      <c r="P4506" s="42"/>
      <c r="Q4506" s="42"/>
      <c r="R4506" s="42"/>
      <c r="S4506" s="42"/>
      <c r="T4506" s="42"/>
      <c r="U4506" s="42"/>
      <c r="V4506" s="42"/>
      <c r="W4506" s="42"/>
      <c r="X4506" s="42"/>
      <c r="Y4506" s="41"/>
      <c r="Z4506" s="41"/>
      <c r="AA4506" s="43"/>
      <c r="AB4506" s="27"/>
      <c r="AC4506" s="27"/>
      <c r="AD4506" s="27"/>
      <c r="AE4506" s="44"/>
      <c r="AF4506" s="27"/>
      <c r="AG4506" s="28"/>
      <c r="AH4506" s="27"/>
      <c r="AI4506" s="27"/>
      <c r="AJ4506" s="27"/>
      <c r="AK4506" s="28"/>
      <c r="AL4506" s="29"/>
      <c r="AM4506" s="29"/>
      <c r="AN4506" s="29"/>
      <c r="AO4506" s="29"/>
      <c r="AP4506" s="29"/>
      <c r="AQ4506" s="29"/>
      <c r="AR4506" s="29"/>
      <c r="AS4506" s="29"/>
      <c r="AT4506" s="29"/>
      <c r="AU4506" s="29"/>
      <c r="AV4506" s="29"/>
      <c r="AW4506" s="29"/>
      <c r="AX4506" s="29"/>
      <c r="AY4506" s="31"/>
      <c r="AZ4506" s="30"/>
      <c r="BA4506" s="35"/>
    </row>
    <row r="4507" spans="1:53" hidden="1" x14ac:dyDescent="0.25">
      <c r="A4507" s="27"/>
      <c r="B4507" s="27"/>
      <c r="C4507" s="27"/>
      <c r="D4507" s="27"/>
      <c r="E4507" s="27"/>
      <c r="F4507" s="27"/>
      <c r="G4507" s="27"/>
      <c r="H4507" s="27"/>
      <c r="I4507" s="27"/>
      <c r="J4507" s="27"/>
      <c r="K4507" s="27"/>
      <c r="L4507" s="27"/>
      <c r="M4507" s="42"/>
      <c r="N4507" s="42"/>
      <c r="O4507" s="42"/>
      <c r="P4507" s="42"/>
      <c r="Q4507" s="42"/>
      <c r="R4507" s="42"/>
      <c r="S4507" s="42"/>
      <c r="T4507" s="42"/>
      <c r="U4507" s="42"/>
      <c r="V4507" s="42"/>
      <c r="W4507" s="42"/>
      <c r="X4507" s="42"/>
      <c r="Y4507" s="41"/>
      <c r="Z4507" s="41"/>
      <c r="AA4507" s="43"/>
      <c r="AB4507" s="27"/>
      <c r="AC4507" s="27"/>
      <c r="AD4507" s="27"/>
      <c r="AE4507" s="44"/>
      <c r="AF4507" s="27"/>
      <c r="AG4507" s="28"/>
      <c r="AH4507" s="27"/>
      <c r="AI4507" s="27"/>
      <c r="AJ4507" s="27"/>
      <c r="AK4507" s="28"/>
      <c r="AL4507" s="29"/>
      <c r="AM4507" s="29"/>
      <c r="AN4507" s="29"/>
      <c r="AO4507" s="29"/>
      <c r="AP4507" s="29"/>
      <c r="AQ4507" s="29"/>
      <c r="AR4507" s="29"/>
      <c r="AS4507" s="29"/>
      <c r="AT4507" s="29"/>
      <c r="AU4507" s="29"/>
      <c r="AV4507" s="29"/>
      <c r="AW4507" s="29"/>
      <c r="AX4507" s="29"/>
      <c r="AY4507" s="31"/>
      <c r="AZ4507" s="30"/>
      <c r="BA4507" s="35"/>
    </row>
    <row r="4508" spans="1:53" hidden="1" x14ac:dyDescent="0.25">
      <c r="A4508" s="27"/>
      <c r="B4508" s="27"/>
      <c r="C4508" s="27"/>
      <c r="D4508" s="27"/>
      <c r="E4508" s="27"/>
      <c r="F4508" s="27"/>
      <c r="G4508" s="27"/>
      <c r="H4508" s="27"/>
      <c r="I4508" s="27"/>
      <c r="J4508" s="27"/>
      <c r="K4508" s="27"/>
      <c r="L4508" s="27"/>
      <c r="M4508" s="42"/>
      <c r="N4508" s="42"/>
      <c r="O4508" s="42"/>
      <c r="P4508" s="42"/>
      <c r="Q4508" s="42"/>
      <c r="R4508" s="42"/>
      <c r="S4508" s="42"/>
      <c r="T4508" s="42"/>
      <c r="U4508" s="42"/>
      <c r="V4508" s="42"/>
      <c r="W4508" s="42"/>
      <c r="X4508" s="42"/>
      <c r="Y4508" s="41"/>
      <c r="Z4508" s="41"/>
      <c r="AA4508" s="43"/>
      <c r="AB4508" s="27"/>
      <c r="AC4508" s="27"/>
      <c r="AD4508" s="27"/>
      <c r="AE4508" s="44"/>
      <c r="AF4508" s="27"/>
      <c r="AG4508" s="28"/>
      <c r="AH4508" s="27"/>
      <c r="AI4508" s="27"/>
      <c r="AJ4508" s="27"/>
      <c r="AK4508" s="28"/>
      <c r="AL4508" s="29"/>
      <c r="AM4508" s="29"/>
      <c r="AN4508" s="29"/>
      <c r="AO4508" s="29"/>
      <c r="AP4508" s="29"/>
      <c r="AQ4508" s="29"/>
      <c r="AR4508" s="29"/>
      <c r="AS4508" s="29"/>
      <c r="AT4508" s="29"/>
      <c r="AU4508" s="29"/>
      <c r="AV4508" s="29"/>
      <c r="AW4508" s="29"/>
      <c r="AX4508" s="29"/>
      <c r="AY4508" s="31"/>
      <c r="AZ4508" s="30"/>
      <c r="BA4508" s="35"/>
    </row>
    <row r="4509" spans="1:53" hidden="1" x14ac:dyDescent="0.25">
      <c r="A4509" s="27"/>
      <c r="B4509" s="27"/>
      <c r="C4509" s="27"/>
      <c r="D4509" s="27"/>
      <c r="E4509" s="27"/>
      <c r="F4509" s="27"/>
      <c r="G4509" s="27"/>
      <c r="H4509" s="27"/>
      <c r="I4509" s="27"/>
      <c r="J4509" s="27"/>
      <c r="K4509" s="27"/>
      <c r="L4509" s="27"/>
      <c r="M4509" s="42"/>
      <c r="N4509" s="42"/>
      <c r="O4509" s="42"/>
      <c r="P4509" s="42"/>
      <c r="Q4509" s="42"/>
      <c r="R4509" s="42"/>
      <c r="S4509" s="42"/>
      <c r="T4509" s="42"/>
      <c r="U4509" s="42"/>
      <c r="V4509" s="42"/>
      <c r="W4509" s="42"/>
      <c r="X4509" s="42"/>
      <c r="Y4509" s="41"/>
      <c r="Z4509" s="41"/>
      <c r="AA4509" s="43"/>
      <c r="AB4509" s="27"/>
      <c r="AC4509" s="27"/>
      <c r="AD4509" s="27"/>
      <c r="AE4509" s="44"/>
      <c r="AF4509" s="27"/>
      <c r="AG4509" s="28"/>
      <c r="AH4509" s="27"/>
      <c r="AI4509" s="27"/>
      <c r="AJ4509" s="27"/>
      <c r="AK4509" s="28"/>
      <c r="AL4509" s="29"/>
      <c r="AM4509" s="29"/>
      <c r="AN4509" s="29"/>
      <c r="AO4509" s="29"/>
      <c r="AP4509" s="29"/>
      <c r="AQ4509" s="29"/>
      <c r="AR4509" s="29"/>
      <c r="AS4509" s="29"/>
      <c r="AT4509" s="29"/>
      <c r="AU4509" s="29"/>
      <c r="AV4509" s="29"/>
      <c r="AW4509" s="29"/>
      <c r="AX4509" s="29"/>
      <c r="AY4509" s="31"/>
      <c r="AZ4509" s="30"/>
      <c r="BA4509" s="35"/>
    </row>
    <row r="4510" spans="1:53" hidden="1" x14ac:dyDescent="0.25">
      <c r="A4510" s="27"/>
      <c r="B4510" s="27"/>
      <c r="C4510" s="27"/>
      <c r="D4510" s="27"/>
      <c r="E4510" s="27"/>
      <c r="F4510" s="27"/>
      <c r="G4510" s="27"/>
      <c r="H4510" s="27"/>
      <c r="I4510" s="27"/>
      <c r="J4510" s="27"/>
      <c r="K4510" s="27"/>
      <c r="L4510" s="27"/>
      <c r="M4510" s="42"/>
      <c r="N4510" s="42"/>
      <c r="O4510" s="42"/>
      <c r="P4510" s="42"/>
      <c r="Q4510" s="42"/>
      <c r="R4510" s="42"/>
      <c r="S4510" s="42"/>
      <c r="T4510" s="42"/>
      <c r="U4510" s="42"/>
      <c r="V4510" s="42"/>
      <c r="W4510" s="42"/>
      <c r="X4510" s="42"/>
      <c r="Y4510" s="41"/>
      <c r="Z4510" s="41"/>
      <c r="AA4510" s="43"/>
      <c r="AB4510" s="27"/>
      <c r="AC4510" s="27"/>
      <c r="AD4510" s="27"/>
      <c r="AE4510" s="44"/>
      <c r="AF4510" s="27"/>
      <c r="AG4510" s="28"/>
      <c r="AH4510" s="27"/>
      <c r="AI4510" s="27"/>
      <c r="AJ4510" s="27"/>
      <c r="AK4510" s="28"/>
      <c r="AL4510" s="29"/>
      <c r="AM4510" s="29"/>
      <c r="AN4510" s="29"/>
      <c r="AO4510" s="29"/>
      <c r="AP4510" s="29"/>
      <c r="AQ4510" s="29"/>
      <c r="AR4510" s="29"/>
      <c r="AS4510" s="29"/>
      <c r="AT4510" s="29"/>
      <c r="AU4510" s="29"/>
      <c r="AV4510" s="29"/>
      <c r="AW4510" s="29"/>
      <c r="AX4510" s="29"/>
      <c r="AY4510" s="31"/>
      <c r="AZ4510" s="30"/>
      <c r="BA4510" s="35"/>
    </row>
    <row r="4511" spans="1:53" hidden="1" x14ac:dyDescent="0.25">
      <c r="A4511" s="27"/>
      <c r="B4511" s="27"/>
      <c r="C4511" s="27"/>
      <c r="D4511" s="27"/>
      <c r="E4511" s="27"/>
      <c r="F4511" s="27"/>
      <c r="G4511" s="27"/>
      <c r="H4511" s="27"/>
      <c r="I4511" s="27"/>
      <c r="J4511" s="27"/>
      <c r="K4511" s="27"/>
      <c r="L4511" s="27"/>
      <c r="M4511" s="42"/>
      <c r="N4511" s="42"/>
      <c r="O4511" s="42"/>
      <c r="P4511" s="42"/>
      <c r="Q4511" s="42"/>
      <c r="R4511" s="42"/>
      <c r="S4511" s="42"/>
      <c r="T4511" s="42"/>
      <c r="U4511" s="42"/>
      <c r="V4511" s="42"/>
      <c r="W4511" s="42"/>
      <c r="X4511" s="42"/>
      <c r="Y4511" s="41"/>
      <c r="Z4511" s="41"/>
      <c r="AA4511" s="43"/>
      <c r="AB4511" s="27"/>
      <c r="AC4511" s="27"/>
      <c r="AD4511" s="27"/>
      <c r="AE4511" s="44"/>
      <c r="AF4511" s="27"/>
      <c r="AG4511" s="28"/>
      <c r="AH4511" s="27"/>
      <c r="AI4511" s="27"/>
      <c r="AJ4511" s="27"/>
      <c r="AK4511" s="28"/>
      <c r="AL4511" s="29"/>
      <c r="AM4511" s="29"/>
      <c r="AN4511" s="29"/>
      <c r="AO4511" s="29"/>
      <c r="AP4511" s="29"/>
      <c r="AQ4511" s="29"/>
      <c r="AR4511" s="29"/>
      <c r="AS4511" s="29"/>
      <c r="AT4511" s="29"/>
      <c r="AU4511" s="29"/>
      <c r="AV4511" s="29"/>
      <c r="AW4511" s="29"/>
      <c r="AX4511" s="29"/>
      <c r="AY4511" s="31"/>
      <c r="AZ4511" s="30"/>
      <c r="BA4511" s="35"/>
    </row>
    <row r="4512" spans="1:53" hidden="1" x14ac:dyDescent="0.25">
      <c r="A4512" s="27"/>
      <c r="B4512" s="27"/>
      <c r="C4512" s="27"/>
      <c r="D4512" s="27"/>
      <c r="E4512" s="27"/>
      <c r="F4512" s="27"/>
      <c r="G4512" s="27"/>
      <c r="H4512" s="27"/>
      <c r="I4512" s="27"/>
      <c r="J4512" s="27"/>
      <c r="K4512" s="27"/>
      <c r="L4512" s="27"/>
      <c r="M4512" s="42"/>
      <c r="N4512" s="42"/>
      <c r="O4512" s="42"/>
      <c r="P4512" s="42"/>
      <c r="Q4512" s="42"/>
      <c r="R4512" s="42"/>
      <c r="S4512" s="42"/>
      <c r="T4512" s="42"/>
      <c r="U4512" s="42"/>
      <c r="V4512" s="42"/>
      <c r="W4512" s="42"/>
      <c r="X4512" s="42"/>
      <c r="Y4512" s="41"/>
      <c r="Z4512" s="41"/>
      <c r="AA4512" s="43"/>
      <c r="AB4512" s="27"/>
      <c r="AC4512" s="27"/>
      <c r="AD4512" s="27"/>
      <c r="AE4512" s="44"/>
      <c r="AF4512" s="27"/>
      <c r="AG4512" s="28"/>
      <c r="AH4512" s="27"/>
      <c r="AI4512" s="27"/>
      <c r="AJ4512" s="27"/>
      <c r="AK4512" s="28"/>
      <c r="AL4512" s="29"/>
      <c r="AM4512" s="29"/>
      <c r="AN4512" s="29"/>
      <c r="AO4512" s="29"/>
      <c r="AP4512" s="29"/>
      <c r="AQ4512" s="29"/>
      <c r="AR4512" s="29"/>
      <c r="AS4512" s="29"/>
      <c r="AT4512" s="29"/>
      <c r="AU4512" s="29"/>
      <c r="AV4512" s="29"/>
      <c r="AW4512" s="29"/>
      <c r="AX4512" s="29"/>
      <c r="AY4512" s="31"/>
      <c r="AZ4512" s="30"/>
      <c r="BA4512" s="35"/>
    </row>
    <row r="4513" spans="1:53" hidden="1" x14ac:dyDescent="0.25">
      <c r="A4513" s="27"/>
      <c r="B4513" s="27"/>
      <c r="C4513" s="27"/>
      <c r="D4513" s="27"/>
      <c r="E4513" s="27"/>
      <c r="F4513" s="27"/>
      <c r="G4513" s="27"/>
      <c r="H4513" s="27"/>
      <c r="I4513" s="27"/>
      <c r="J4513" s="27"/>
      <c r="K4513" s="27"/>
      <c r="L4513" s="27"/>
      <c r="M4513" s="42"/>
      <c r="N4513" s="42"/>
      <c r="O4513" s="42"/>
      <c r="P4513" s="42"/>
      <c r="Q4513" s="42"/>
      <c r="R4513" s="42"/>
      <c r="S4513" s="42"/>
      <c r="T4513" s="42"/>
      <c r="U4513" s="42"/>
      <c r="V4513" s="42"/>
      <c r="W4513" s="42"/>
      <c r="X4513" s="42"/>
      <c r="Y4513" s="41"/>
      <c r="Z4513" s="41"/>
      <c r="AA4513" s="43"/>
      <c r="AB4513" s="27"/>
      <c r="AC4513" s="27"/>
      <c r="AD4513" s="27"/>
      <c r="AE4513" s="44"/>
      <c r="AF4513" s="27"/>
      <c r="AG4513" s="28"/>
      <c r="AH4513" s="27"/>
      <c r="AI4513" s="27"/>
      <c r="AJ4513" s="27"/>
      <c r="AK4513" s="28"/>
      <c r="AL4513" s="29"/>
      <c r="AM4513" s="29"/>
      <c r="AN4513" s="29"/>
      <c r="AO4513" s="29"/>
      <c r="AP4513" s="29"/>
      <c r="AQ4513" s="29"/>
      <c r="AR4513" s="29"/>
      <c r="AS4513" s="29"/>
      <c r="AT4513" s="29"/>
      <c r="AU4513" s="29"/>
      <c r="AV4513" s="29"/>
      <c r="AW4513" s="29"/>
      <c r="AX4513" s="29"/>
      <c r="AY4513" s="31"/>
      <c r="AZ4513" s="30"/>
      <c r="BA4513" s="35"/>
    </row>
    <row r="4514" spans="1:53" hidden="1" x14ac:dyDescent="0.25">
      <c r="A4514" s="27"/>
      <c r="B4514" s="27"/>
      <c r="C4514" s="27"/>
      <c r="D4514" s="27"/>
      <c r="E4514" s="27"/>
      <c r="F4514" s="27"/>
      <c r="G4514" s="27"/>
      <c r="H4514" s="27"/>
      <c r="I4514" s="27"/>
      <c r="J4514" s="27"/>
      <c r="K4514" s="27"/>
      <c r="L4514" s="27"/>
      <c r="M4514" s="42"/>
      <c r="N4514" s="42"/>
      <c r="O4514" s="42"/>
      <c r="P4514" s="42"/>
      <c r="Q4514" s="42"/>
      <c r="R4514" s="42"/>
      <c r="S4514" s="42"/>
      <c r="T4514" s="42"/>
      <c r="U4514" s="42"/>
      <c r="V4514" s="42"/>
      <c r="W4514" s="42"/>
      <c r="X4514" s="42"/>
      <c r="Y4514" s="41"/>
      <c r="Z4514" s="41"/>
      <c r="AA4514" s="43"/>
      <c r="AB4514" s="27"/>
      <c r="AC4514" s="27"/>
      <c r="AD4514" s="27"/>
      <c r="AE4514" s="44"/>
      <c r="AF4514" s="27"/>
      <c r="AG4514" s="28"/>
      <c r="AH4514" s="27"/>
      <c r="AI4514" s="27"/>
      <c r="AJ4514" s="27"/>
      <c r="AK4514" s="28"/>
      <c r="AL4514" s="29"/>
      <c r="AM4514" s="29"/>
      <c r="AN4514" s="29"/>
      <c r="AO4514" s="29"/>
      <c r="AP4514" s="29"/>
      <c r="AQ4514" s="29"/>
      <c r="AR4514" s="29"/>
      <c r="AS4514" s="29"/>
      <c r="AT4514" s="29"/>
      <c r="AU4514" s="29"/>
      <c r="AV4514" s="29"/>
      <c r="AW4514" s="29"/>
      <c r="AX4514" s="29"/>
      <c r="AY4514" s="31"/>
      <c r="AZ4514" s="30"/>
      <c r="BA4514" s="35"/>
    </row>
    <row r="4515" spans="1:53" hidden="1" x14ac:dyDescent="0.25">
      <c r="A4515" s="27"/>
      <c r="B4515" s="27"/>
      <c r="C4515" s="27"/>
      <c r="D4515" s="27"/>
      <c r="E4515" s="27"/>
      <c r="F4515" s="27"/>
      <c r="G4515" s="27"/>
      <c r="H4515" s="27"/>
      <c r="I4515" s="27"/>
      <c r="J4515" s="27"/>
      <c r="K4515" s="27"/>
      <c r="L4515" s="27"/>
      <c r="M4515" s="42"/>
      <c r="N4515" s="42"/>
      <c r="O4515" s="42"/>
      <c r="P4515" s="42"/>
      <c r="Q4515" s="42"/>
      <c r="R4515" s="42"/>
      <c r="S4515" s="42"/>
      <c r="T4515" s="42"/>
      <c r="U4515" s="42"/>
      <c r="V4515" s="42"/>
      <c r="W4515" s="42"/>
      <c r="X4515" s="42"/>
      <c r="Y4515" s="41"/>
      <c r="Z4515" s="41"/>
      <c r="AA4515" s="43"/>
      <c r="AB4515" s="27"/>
      <c r="AC4515" s="27"/>
      <c r="AD4515" s="27"/>
      <c r="AE4515" s="44"/>
      <c r="AF4515" s="27"/>
      <c r="AG4515" s="28"/>
      <c r="AH4515" s="27"/>
      <c r="AI4515" s="27"/>
      <c r="AJ4515" s="27"/>
      <c r="AK4515" s="28"/>
      <c r="AL4515" s="29"/>
      <c r="AM4515" s="29"/>
      <c r="AN4515" s="29"/>
      <c r="AO4515" s="29"/>
      <c r="AP4515" s="29"/>
      <c r="AQ4515" s="29"/>
      <c r="AR4515" s="29"/>
      <c r="AS4515" s="29"/>
      <c r="AT4515" s="29"/>
      <c r="AU4515" s="29"/>
      <c r="AV4515" s="29"/>
      <c r="AW4515" s="29"/>
      <c r="AX4515" s="29"/>
      <c r="AY4515" s="31"/>
      <c r="AZ4515" s="30"/>
      <c r="BA4515" s="35"/>
    </row>
    <row r="4516" spans="1:53" hidden="1" x14ac:dyDescent="0.25">
      <c r="A4516" s="27"/>
      <c r="B4516" s="27"/>
      <c r="C4516" s="27"/>
      <c r="D4516" s="27"/>
      <c r="E4516" s="27"/>
      <c r="F4516" s="27"/>
      <c r="G4516" s="27"/>
      <c r="H4516" s="27"/>
      <c r="I4516" s="27"/>
      <c r="J4516" s="27"/>
      <c r="K4516" s="27"/>
      <c r="L4516" s="27"/>
      <c r="M4516" s="42"/>
      <c r="N4516" s="42"/>
      <c r="O4516" s="42"/>
      <c r="P4516" s="42"/>
      <c r="Q4516" s="42"/>
      <c r="R4516" s="42"/>
      <c r="S4516" s="42"/>
      <c r="T4516" s="42"/>
      <c r="U4516" s="42"/>
      <c r="V4516" s="42"/>
      <c r="W4516" s="42"/>
      <c r="X4516" s="42"/>
      <c r="Y4516" s="41"/>
      <c r="Z4516" s="41"/>
      <c r="AA4516" s="43"/>
      <c r="AB4516" s="27"/>
      <c r="AC4516" s="27"/>
      <c r="AD4516" s="27"/>
      <c r="AE4516" s="44"/>
      <c r="AF4516" s="27"/>
      <c r="AG4516" s="28"/>
      <c r="AH4516" s="27"/>
      <c r="AI4516" s="27"/>
      <c r="AJ4516" s="27"/>
      <c r="AK4516" s="28"/>
      <c r="AL4516" s="29"/>
      <c r="AM4516" s="29"/>
      <c r="AN4516" s="29"/>
      <c r="AO4516" s="29"/>
      <c r="AP4516" s="29"/>
      <c r="AQ4516" s="29"/>
      <c r="AR4516" s="29"/>
      <c r="AS4516" s="29"/>
      <c r="AT4516" s="29"/>
      <c r="AU4516" s="29"/>
      <c r="AV4516" s="29"/>
      <c r="AW4516" s="29"/>
      <c r="AX4516" s="29"/>
      <c r="AY4516" s="31"/>
      <c r="AZ4516" s="30"/>
      <c r="BA4516" s="35"/>
    </row>
    <row r="4517" spans="1:53" hidden="1" x14ac:dyDescent="0.25">
      <c r="A4517" s="27"/>
      <c r="B4517" s="27"/>
      <c r="C4517" s="27"/>
      <c r="D4517" s="27"/>
      <c r="E4517" s="27"/>
      <c r="F4517" s="27"/>
      <c r="G4517" s="27"/>
      <c r="H4517" s="27"/>
      <c r="I4517" s="27"/>
      <c r="J4517" s="27"/>
      <c r="K4517" s="27"/>
      <c r="L4517" s="27"/>
      <c r="M4517" s="42"/>
      <c r="N4517" s="42"/>
      <c r="O4517" s="42"/>
      <c r="P4517" s="42"/>
      <c r="Q4517" s="42"/>
      <c r="R4517" s="42"/>
      <c r="S4517" s="42"/>
      <c r="T4517" s="42"/>
      <c r="U4517" s="42"/>
      <c r="V4517" s="42"/>
      <c r="W4517" s="42"/>
      <c r="X4517" s="42"/>
      <c r="Y4517" s="41"/>
      <c r="Z4517" s="41"/>
      <c r="AA4517" s="43"/>
      <c r="AB4517" s="27"/>
      <c r="AC4517" s="27"/>
      <c r="AD4517" s="27"/>
      <c r="AE4517" s="44"/>
      <c r="AF4517" s="27"/>
      <c r="AG4517" s="28"/>
      <c r="AH4517" s="27"/>
      <c r="AI4517" s="27"/>
      <c r="AJ4517" s="27"/>
      <c r="AK4517" s="28"/>
      <c r="AL4517" s="29"/>
      <c r="AM4517" s="29"/>
      <c r="AN4517" s="29"/>
      <c r="AO4517" s="29"/>
      <c r="AP4517" s="29"/>
      <c r="AQ4517" s="29"/>
      <c r="AR4517" s="29"/>
      <c r="AS4517" s="29"/>
      <c r="AT4517" s="29"/>
      <c r="AU4517" s="29"/>
      <c r="AV4517" s="29"/>
      <c r="AW4517" s="29"/>
      <c r="AX4517" s="29"/>
      <c r="AY4517" s="31"/>
      <c r="AZ4517" s="30"/>
      <c r="BA4517" s="35"/>
    </row>
    <row r="4518" spans="1:53" hidden="1" x14ac:dyDescent="0.25">
      <c r="A4518" s="27"/>
      <c r="B4518" s="27"/>
      <c r="C4518" s="27"/>
      <c r="D4518" s="27"/>
      <c r="E4518" s="27"/>
      <c r="F4518" s="27"/>
      <c r="G4518" s="27"/>
      <c r="H4518" s="27"/>
      <c r="I4518" s="27"/>
      <c r="J4518" s="27"/>
      <c r="K4518" s="27"/>
      <c r="L4518" s="27"/>
      <c r="M4518" s="42"/>
      <c r="N4518" s="42"/>
      <c r="O4518" s="42"/>
      <c r="P4518" s="42"/>
      <c r="Q4518" s="42"/>
      <c r="R4518" s="42"/>
      <c r="S4518" s="42"/>
      <c r="T4518" s="42"/>
      <c r="U4518" s="42"/>
      <c r="V4518" s="42"/>
      <c r="W4518" s="42"/>
      <c r="X4518" s="42"/>
      <c r="Y4518" s="41"/>
      <c r="Z4518" s="41"/>
      <c r="AA4518" s="43"/>
      <c r="AB4518" s="27"/>
      <c r="AC4518" s="27"/>
      <c r="AD4518" s="27"/>
      <c r="AE4518" s="44"/>
      <c r="AF4518" s="27"/>
      <c r="AG4518" s="28"/>
      <c r="AH4518" s="27"/>
      <c r="AI4518" s="27"/>
      <c r="AJ4518" s="27"/>
      <c r="AK4518" s="28"/>
      <c r="AL4518" s="29"/>
      <c r="AM4518" s="29"/>
      <c r="AN4518" s="29"/>
      <c r="AO4518" s="29"/>
      <c r="AP4518" s="29"/>
      <c r="AQ4518" s="29"/>
      <c r="AR4518" s="29"/>
      <c r="AS4518" s="29"/>
      <c r="AT4518" s="29"/>
      <c r="AU4518" s="29"/>
      <c r="AV4518" s="29"/>
      <c r="AW4518" s="29"/>
      <c r="AX4518" s="29"/>
      <c r="AY4518" s="31"/>
      <c r="AZ4518" s="30"/>
      <c r="BA4518" s="35"/>
    </row>
    <row r="4519" spans="1:53" hidden="1" x14ac:dyDescent="0.25">
      <c r="A4519" s="27"/>
      <c r="B4519" s="27"/>
      <c r="C4519" s="27"/>
      <c r="D4519" s="27"/>
      <c r="E4519" s="27"/>
      <c r="F4519" s="27"/>
      <c r="G4519" s="27"/>
      <c r="H4519" s="27"/>
      <c r="I4519" s="27"/>
      <c r="J4519" s="27"/>
      <c r="K4519" s="27"/>
      <c r="L4519" s="27"/>
      <c r="M4519" s="42"/>
      <c r="N4519" s="42"/>
      <c r="O4519" s="42"/>
      <c r="P4519" s="42"/>
      <c r="Q4519" s="42"/>
      <c r="R4519" s="42"/>
      <c r="S4519" s="42"/>
      <c r="T4519" s="42"/>
      <c r="U4519" s="42"/>
      <c r="V4519" s="42"/>
      <c r="W4519" s="42"/>
      <c r="X4519" s="42"/>
      <c r="Y4519" s="41"/>
      <c r="Z4519" s="41"/>
      <c r="AA4519" s="43"/>
      <c r="AB4519" s="27"/>
      <c r="AC4519" s="27"/>
      <c r="AD4519" s="27"/>
      <c r="AE4519" s="44"/>
      <c r="AF4519" s="27"/>
      <c r="AG4519" s="28"/>
      <c r="AH4519" s="27"/>
      <c r="AI4519" s="27"/>
      <c r="AJ4519" s="27"/>
      <c r="AK4519" s="28"/>
      <c r="AL4519" s="29"/>
      <c r="AM4519" s="29"/>
      <c r="AN4519" s="29"/>
      <c r="AO4519" s="29"/>
      <c r="AP4519" s="29"/>
      <c r="AQ4519" s="29"/>
      <c r="AR4519" s="29"/>
      <c r="AS4519" s="29"/>
      <c r="AT4519" s="29"/>
      <c r="AU4519" s="29"/>
      <c r="AV4519" s="29"/>
      <c r="AW4519" s="29"/>
      <c r="AX4519" s="29"/>
      <c r="AY4519" s="31"/>
      <c r="AZ4519" s="30"/>
      <c r="BA4519" s="35"/>
    </row>
    <row r="4520" spans="1:53" hidden="1" x14ac:dyDescent="0.25">
      <c r="A4520" s="27"/>
      <c r="B4520" s="27"/>
      <c r="C4520" s="27"/>
      <c r="D4520" s="27"/>
      <c r="E4520" s="27"/>
      <c r="F4520" s="27"/>
      <c r="G4520" s="27"/>
      <c r="H4520" s="27"/>
      <c r="I4520" s="27"/>
      <c r="J4520" s="27"/>
      <c r="K4520" s="27"/>
      <c r="L4520" s="27"/>
      <c r="M4520" s="42"/>
      <c r="N4520" s="42"/>
      <c r="O4520" s="42"/>
      <c r="P4520" s="42"/>
      <c r="Q4520" s="42"/>
      <c r="R4520" s="42"/>
      <c r="S4520" s="42"/>
      <c r="T4520" s="42"/>
      <c r="U4520" s="42"/>
      <c r="V4520" s="42"/>
      <c r="W4520" s="42"/>
      <c r="X4520" s="42"/>
      <c r="Y4520" s="41"/>
      <c r="Z4520" s="41"/>
      <c r="AA4520" s="43"/>
      <c r="AB4520" s="27"/>
      <c r="AC4520" s="27"/>
      <c r="AD4520" s="27"/>
      <c r="AE4520" s="44"/>
      <c r="AF4520" s="27"/>
      <c r="AG4520" s="28"/>
      <c r="AH4520" s="27"/>
      <c r="AI4520" s="27"/>
      <c r="AJ4520" s="27"/>
      <c r="AK4520" s="28"/>
      <c r="AL4520" s="29"/>
      <c r="AM4520" s="29"/>
      <c r="AN4520" s="29"/>
      <c r="AO4520" s="29"/>
      <c r="AP4520" s="29"/>
      <c r="AQ4520" s="29"/>
      <c r="AR4520" s="29"/>
      <c r="AS4520" s="29"/>
      <c r="AT4520" s="29"/>
      <c r="AU4520" s="29"/>
      <c r="AV4520" s="29"/>
      <c r="AW4520" s="29"/>
      <c r="AX4520" s="29"/>
      <c r="AY4520" s="31"/>
      <c r="AZ4520" s="30"/>
      <c r="BA4520" s="35"/>
    </row>
    <row r="4521" spans="1:53" hidden="1" x14ac:dyDescent="0.25">
      <c r="A4521" s="27"/>
      <c r="B4521" s="27"/>
      <c r="C4521" s="27"/>
      <c r="D4521" s="27"/>
      <c r="E4521" s="27"/>
      <c r="F4521" s="27"/>
      <c r="G4521" s="27"/>
      <c r="H4521" s="27"/>
      <c r="I4521" s="27"/>
      <c r="J4521" s="27"/>
      <c r="K4521" s="27"/>
      <c r="L4521" s="27"/>
      <c r="M4521" s="42"/>
      <c r="N4521" s="42"/>
      <c r="O4521" s="42"/>
      <c r="P4521" s="42"/>
      <c r="Q4521" s="42"/>
      <c r="R4521" s="42"/>
      <c r="S4521" s="42"/>
      <c r="T4521" s="42"/>
      <c r="U4521" s="42"/>
      <c r="V4521" s="42"/>
      <c r="W4521" s="42"/>
      <c r="X4521" s="42"/>
      <c r="Y4521" s="41"/>
      <c r="Z4521" s="41"/>
      <c r="AA4521" s="43"/>
      <c r="AB4521" s="27"/>
      <c r="AC4521" s="27"/>
      <c r="AD4521" s="27"/>
      <c r="AE4521" s="44"/>
      <c r="AF4521" s="27"/>
      <c r="AG4521" s="28"/>
      <c r="AH4521" s="27"/>
      <c r="AI4521" s="27"/>
      <c r="AJ4521" s="27"/>
      <c r="AK4521" s="28"/>
      <c r="AL4521" s="29"/>
      <c r="AM4521" s="29"/>
      <c r="AN4521" s="29"/>
      <c r="AO4521" s="29"/>
      <c r="AP4521" s="29"/>
      <c r="AQ4521" s="29"/>
      <c r="AR4521" s="29"/>
      <c r="AS4521" s="29"/>
      <c r="AT4521" s="29"/>
      <c r="AU4521" s="29"/>
      <c r="AV4521" s="29"/>
      <c r="AW4521" s="29"/>
      <c r="AX4521" s="29"/>
      <c r="AY4521" s="31"/>
      <c r="AZ4521" s="30"/>
      <c r="BA4521" s="35"/>
    </row>
    <row r="4522" spans="1:53" hidden="1" x14ac:dyDescent="0.25">
      <c r="A4522" s="27"/>
      <c r="B4522" s="27"/>
      <c r="C4522" s="27"/>
      <c r="D4522" s="27"/>
      <c r="E4522" s="27"/>
      <c r="F4522" s="27"/>
      <c r="G4522" s="27"/>
      <c r="H4522" s="27"/>
      <c r="I4522" s="27"/>
      <c r="J4522" s="27"/>
      <c r="K4522" s="27"/>
      <c r="L4522" s="27"/>
      <c r="M4522" s="42"/>
      <c r="N4522" s="42"/>
      <c r="O4522" s="42"/>
      <c r="P4522" s="42"/>
      <c r="Q4522" s="42"/>
      <c r="R4522" s="42"/>
      <c r="S4522" s="42"/>
      <c r="T4522" s="42"/>
      <c r="U4522" s="42"/>
      <c r="V4522" s="42"/>
      <c r="W4522" s="42"/>
      <c r="X4522" s="42"/>
      <c r="Y4522" s="41"/>
      <c r="Z4522" s="41"/>
      <c r="AA4522" s="43"/>
      <c r="AB4522" s="27"/>
      <c r="AC4522" s="27"/>
      <c r="AD4522" s="27"/>
      <c r="AE4522" s="44"/>
      <c r="AF4522" s="27"/>
      <c r="AG4522" s="28"/>
      <c r="AH4522" s="27"/>
      <c r="AI4522" s="27"/>
      <c r="AJ4522" s="27"/>
      <c r="AK4522" s="28"/>
      <c r="AL4522" s="29"/>
      <c r="AM4522" s="29"/>
      <c r="AN4522" s="29"/>
      <c r="AO4522" s="29"/>
      <c r="AP4522" s="29"/>
      <c r="AQ4522" s="29"/>
      <c r="AR4522" s="29"/>
      <c r="AS4522" s="29"/>
      <c r="AT4522" s="29"/>
      <c r="AU4522" s="29"/>
      <c r="AV4522" s="29"/>
      <c r="AW4522" s="29"/>
      <c r="AX4522" s="29"/>
      <c r="AY4522" s="31"/>
      <c r="AZ4522" s="30"/>
      <c r="BA4522" s="35"/>
    </row>
    <row r="4523" spans="1:53" hidden="1" x14ac:dyDescent="0.25">
      <c r="A4523" s="27"/>
      <c r="B4523" s="27"/>
      <c r="C4523" s="27"/>
      <c r="D4523" s="27"/>
      <c r="E4523" s="27"/>
      <c r="F4523" s="27"/>
      <c r="G4523" s="27"/>
      <c r="H4523" s="27"/>
      <c r="I4523" s="27"/>
      <c r="J4523" s="27"/>
      <c r="K4523" s="27"/>
      <c r="L4523" s="27"/>
      <c r="M4523" s="42"/>
      <c r="N4523" s="42"/>
      <c r="O4523" s="42"/>
      <c r="P4523" s="42"/>
      <c r="Q4523" s="42"/>
      <c r="R4523" s="42"/>
      <c r="S4523" s="42"/>
      <c r="T4523" s="42"/>
      <c r="U4523" s="42"/>
      <c r="V4523" s="42"/>
      <c r="W4523" s="42"/>
      <c r="X4523" s="42"/>
      <c r="Y4523" s="41"/>
      <c r="Z4523" s="41"/>
      <c r="AA4523" s="43"/>
      <c r="AB4523" s="27"/>
      <c r="AC4523" s="27"/>
      <c r="AD4523" s="27"/>
      <c r="AE4523" s="44"/>
      <c r="AF4523" s="27"/>
      <c r="AG4523" s="28"/>
      <c r="AH4523" s="27"/>
      <c r="AI4523" s="27"/>
      <c r="AJ4523" s="27"/>
      <c r="AK4523" s="28"/>
      <c r="AL4523" s="29"/>
      <c r="AM4523" s="29"/>
      <c r="AN4523" s="29"/>
      <c r="AO4523" s="29"/>
      <c r="AP4523" s="29"/>
      <c r="AQ4523" s="29"/>
      <c r="AR4523" s="29"/>
      <c r="AS4523" s="29"/>
      <c r="AT4523" s="29"/>
      <c r="AU4523" s="29"/>
      <c r="AV4523" s="29"/>
      <c r="AW4523" s="29"/>
      <c r="AX4523" s="29"/>
      <c r="AY4523" s="31"/>
      <c r="AZ4523" s="30"/>
      <c r="BA4523" s="35"/>
    </row>
    <row r="4524" spans="1:53" hidden="1" x14ac:dyDescent="0.25">
      <c r="A4524" s="27"/>
      <c r="B4524" s="27"/>
      <c r="C4524" s="27"/>
      <c r="D4524" s="27"/>
      <c r="E4524" s="27"/>
      <c r="F4524" s="27"/>
      <c r="G4524" s="27"/>
      <c r="H4524" s="27"/>
      <c r="I4524" s="27"/>
      <c r="J4524" s="27"/>
      <c r="K4524" s="27"/>
      <c r="L4524" s="27"/>
      <c r="M4524" s="42"/>
      <c r="N4524" s="42"/>
      <c r="O4524" s="42"/>
      <c r="P4524" s="42"/>
      <c r="Q4524" s="42"/>
      <c r="R4524" s="42"/>
      <c r="S4524" s="42"/>
      <c r="T4524" s="42"/>
      <c r="U4524" s="42"/>
      <c r="V4524" s="42"/>
      <c r="W4524" s="42"/>
      <c r="X4524" s="42"/>
      <c r="Y4524" s="41"/>
      <c r="Z4524" s="41"/>
      <c r="AA4524" s="43"/>
      <c r="AB4524" s="27"/>
      <c r="AC4524" s="27"/>
      <c r="AD4524" s="27"/>
      <c r="AE4524" s="44"/>
      <c r="AF4524" s="27"/>
      <c r="AG4524" s="28"/>
      <c r="AH4524" s="27"/>
      <c r="AI4524" s="27"/>
      <c r="AJ4524" s="27"/>
      <c r="AK4524" s="28"/>
      <c r="AL4524" s="29"/>
      <c r="AM4524" s="29"/>
      <c r="AN4524" s="29"/>
      <c r="AO4524" s="29"/>
      <c r="AP4524" s="29"/>
      <c r="AQ4524" s="29"/>
      <c r="AR4524" s="29"/>
      <c r="AS4524" s="29"/>
      <c r="AT4524" s="29"/>
      <c r="AU4524" s="29"/>
      <c r="AV4524" s="29"/>
      <c r="AW4524" s="29"/>
      <c r="AX4524" s="29"/>
      <c r="AY4524" s="31"/>
      <c r="AZ4524" s="30"/>
      <c r="BA4524" s="35"/>
    </row>
    <row r="4525" spans="1:53" hidden="1" x14ac:dyDescent="0.25">
      <c r="A4525" s="27"/>
      <c r="B4525" s="27"/>
      <c r="C4525" s="27"/>
      <c r="D4525" s="27"/>
      <c r="E4525" s="27"/>
      <c r="F4525" s="27"/>
      <c r="G4525" s="27"/>
      <c r="H4525" s="27"/>
      <c r="I4525" s="27"/>
      <c r="J4525" s="27"/>
      <c r="K4525" s="27"/>
      <c r="L4525" s="27"/>
      <c r="M4525" s="42"/>
      <c r="N4525" s="42"/>
      <c r="O4525" s="42"/>
      <c r="P4525" s="42"/>
      <c r="Q4525" s="42"/>
      <c r="R4525" s="42"/>
      <c r="S4525" s="42"/>
      <c r="T4525" s="42"/>
      <c r="U4525" s="42"/>
      <c r="V4525" s="42"/>
      <c r="W4525" s="42"/>
      <c r="X4525" s="42"/>
      <c r="Y4525" s="41"/>
      <c r="Z4525" s="41"/>
      <c r="AA4525" s="43"/>
      <c r="AB4525" s="27"/>
      <c r="AC4525" s="27"/>
      <c r="AD4525" s="27"/>
      <c r="AE4525" s="44"/>
      <c r="AF4525" s="27"/>
      <c r="AG4525" s="28"/>
      <c r="AH4525" s="27"/>
      <c r="AI4525" s="27"/>
      <c r="AJ4525" s="27"/>
      <c r="AK4525" s="28"/>
      <c r="AL4525" s="29"/>
      <c r="AM4525" s="29"/>
      <c r="AN4525" s="29"/>
      <c r="AO4525" s="29"/>
      <c r="AP4525" s="29"/>
      <c r="AQ4525" s="29"/>
      <c r="AR4525" s="29"/>
      <c r="AS4525" s="29"/>
      <c r="AT4525" s="29"/>
      <c r="AU4525" s="29"/>
      <c r="AV4525" s="29"/>
      <c r="AW4525" s="29"/>
      <c r="AX4525" s="29"/>
      <c r="AY4525" s="31"/>
      <c r="AZ4525" s="30"/>
      <c r="BA4525" s="35"/>
    </row>
    <row r="4526" spans="1:53" hidden="1" x14ac:dyDescent="0.25">
      <c r="A4526" s="27"/>
      <c r="B4526" s="27"/>
      <c r="C4526" s="27"/>
      <c r="D4526" s="27"/>
      <c r="E4526" s="27"/>
      <c r="F4526" s="27"/>
      <c r="G4526" s="27"/>
      <c r="H4526" s="27"/>
      <c r="I4526" s="27"/>
      <c r="J4526" s="27"/>
      <c r="K4526" s="27"/>
      <c r="L4526" s="27"/>
      <c r="M4526" s="42"/>
      <c r="N4526" s="42"/>
      <c r="O4526" s="42"/>
      <c r="P4526" s="42"/>
      <c r="Q4526" s="42"/>
      <c r="R4526" s="42"/>
      <c r="S4526" s="42"/>
      <c r="T4526" s="42"/>
      <c r="U4526" s="42"/>
      <c r="V4526" s="42"/>
      <c r="W4526" s="42"/>
      <c r="X4526" s="42"/>
      <c r="Y4526" s="41"/>
      <c r="Z4526" s="41"/>
      <c r="AA4526" s="43"/>
      <c r="AB4526" s="27"/>
      <c r="AC4526" s="27"/>
      <c r="AD4526" s="27"/>
      <c r="AE4526" s="44"/>
      <c r="AF4526" s="27"/>
      <c r="AG4526" s="28"/>
      <c r="AH4526" s="27"/>
      <c r="AI4526" s="27"/>
      <c r="AJ4526" s="27"/>
      <c r="AK4526" s="28"/>
      <c r="AL4526" s="29"/>
      <c r="AM4526" s="29"/>
      <c r="AN4526" s="29"/>
      <c r="AO4526" s="29"/>
      <c r="AP4526" s="29"/>
      <c r="AQ4526" s="29"/>
      <c r="AR4526" s="29"/>
      <c r="AS4526" s="29"/>
      <c r="AT4526" s="29"/>
      <c r="AU4526" s="29"/>
      <c r="AV4526" s="29"/>
      <c r="AW4526" s="29"/>
      <c r="AX4526" s="29"/>
      <c r="AY4526" s="31"/>
      <c r="AZ4526" s="30"/>
      <c r="BA4526" s="35"/>
    </row>
    <row r="4527" spans="1:53" hidden="1" x14ac:dyDescent="0.25">
      <c r="A4527" s="27"/>
      <c r="B4527" s="27"/>
      <c r="C4527" s="27"/>
      <c r="D4527" s="27"/>
      <c r="E4527" s="27"/>
      <c r="F4527" s="27"/>
      <c r="G4527" s="27"/>
      <c r="H4527" s="27"/>
      <c r="I4527" s="27"/>
      <c r="J4527" s="27"/>
      <c r="K4527" s="27"/>
      <c r="L4527" s="27"/>
      <c r="M4527" s="42"/>
      <c r="N4527" s="42"/>
      <c r="O4527" s="42"/>
      <c r="P4527" s="42"/>
      <c r="Q4527" s="42"/>
      <c r="R4527" s="42"/>
      <c r="S4527" s="42"/>
      <c r="T4527" s="42"/>
      <c r="U4527" s="42"/>
      <c r="V4527" s="42"/>
      <c r="W4527" s="42"/>
      <c r="X4527" s="42"/>
      <c r="Y4527" s="41"/>
      <c r="Z4527" s="41"/>
      <c r="AA4527" s="43"/>
      <c r="AB4527" s="27"/>
      <c r="AC4527" s="27"/>
      <c r="AD4527" s="27"/>
      <c r="AE4527" s="44"/>
      <c r="AF4527" s="27"/>
      <c r="AG4527" s="28"/>
      <c r="AH4527" s="27"/>
      <c r="AI4527" s="27"/>
      <c r="AJ4527" s="27"/>
      <c r="AK4527" s="28"/>
      <c r="AL4527" s="29"/>
      <c r="AM4527" s="29"/>
      <c r="AN4527" s="29"/>
      <c r="AO4527" s="29"/>
      <c r="AP4527" s="29"/>
      <c r="AQ4527" s="29"/>
      <c r="AR4527" s="29"/>
      <c r="AS4527" s="29"/>
      <c r="AT4527" s="29"/>
      <c r="AU4527" s="29"/>
      <c r="AV4527" s="29"/>
      <c r="AW4527" s="29"/>
      <c r="AX4527" s="29"/>
      <c r="AY4527" s="31"/>
      <c r="AZ4527" s="30"/>
      <c r="BA4527" s="35"/>
    </row>
    <row r="4528" spans="1:53" hidden="1" x14ac:dyDescent="0.25">
      <c r="A4528" s="27"/>
      <c r="B4528" s="27"/>
      <c r="C4528" s="27"/>
      <c r="D4528" s="27"/>
      <c r="E4528" s="27"/>
      <c r="F4528" s="27"/>
      <c r="G4528" s="27"/>
      <c r="H4528" s="27"/>
      <c r="I4528" s="27"/>
      <c r="J4528" s="27"/>
      <c r="K4528" s="27"/>
      <c r="L4528" s="27"/>
      <c r="M4528" s="42"/>
      <c r="N4528" s="42"/>
      <c r="O4528" s="42"/>
      <c r="P4528" s="42"/>
      <c r="Q4528" s="42"/>
      <c r="R4528" s="42"/>
      <c r="S4528" s="42"/>
      <c r="T4528" s="42"/>
      <c r="U4528" s="42"/>
      <c r="V4528" s="42"/>
      <c r="W4528" s="42"/>
      <c r="X4528" s="42"/>
      <c r="Y4528" s="41"/>
      <c r="Z4528" s="41"/>
      <c r="AA4528" s="43"/>
      <c r="AB4528" s="27"/>
      <c r="AC4528" s="27"/>
      <c r="AD4528" s="27"/>
      <c r="AE4528" s="44"/>
      <c r="AF4528" s="27"/>
      <c r="AG4528" s="28"/>
      <c r="AH4528" s="27"/>
      <c r="AI4528" s="27"/>
      <c r="AJ4528" s="27"/>
      <c r="AK4528" s="28"/>
      <c r="AL4528" s="29"/>
      <c r="AM4528" s="29"/>
      <c r="AN4528" s="29"/>
      <c r="AO4528" s="29"/>
      <c r="AP4528" s="29"/>
      <c r="AQ4528" s="29"/>
      <c r="AR4528" s="29"/>
      <c r="AS4528" s="29"/>
      <c r="AT4528" s="29"/>
      <c r="AU4528" s="29"/>
      <c r="AV4528" s="29"/>
      <c r="AW4528" s="29"/>
      <c r="AX4528" s="29"/>
      <c r="AY4528" s="31"/>
      <c r="AZ4528" s="30"/>
      <c r="BA4528" s="35"/>
    </row>
    <row r="4529" spans="1:53" hidden="1" x14ac:dyDescent="0.25">
      <c r="A4529" s="27"/>
      <c r="B4529" s="27"/>
      <c r="C4529" s="27"/>
      <c r="D4529" s="27"/>
      <c r="E4529" s="27"/>
      <c r="F4529" s="27"/>
      <c r="G4529" s="27"/>
      <c r="H4529" s="27"/>
      <c r="I4529" s="27"/>
      <c r="J4529" s="27"/>
      <c r="K4529" s="27"/>
      <c r="L4529" s="27"/>
      <c r="M4529" s="42"/>
      <c r="N4529" s="42"/>
      <c r="O4529" s="42"/>
      <c r="P4529" s="42"/>
      <c r="Q4529" s="42"/>
      <c r="R4529" s="42"/>
      <c r="S4529" s="42"/>
      <c r="T4529" s="42"/>
      <c r="U4529" s="42"/>
      <c r="V4529" s="42"/>
      <c r="W4529" s="42"/>
      <c r="X4529" s="42"/>
      <c r="Y4529" s="41"/>
      <c r="Z4529" s="41"/>
      <c r="AA4529" s="43"/>
      <c r="AB4529" s="27"/>
      <c r="AC4529" s="27"/>
      <c r="AD4529" s="27"/>
      <c r="AE4529" s="44"/>
      <c r="AF4529" s="27"/>
      <c r="AG4529" s="28"/>
      <c r="AH4529" s="27"/>
      <c r="AI4529" s="27"/>
      <c r="AJ4529" s="27"/>
      <c r="AK4529" s="28"/>
      <c r="AL4529" s="29"/>
      <c r="AM4529" s="29"/>
      <c r="AN4529" s="29"/>
      <c r="AO4529" s="29"/>
      <c r="AP4529" s="29"/>
      <c r="AQ4529" s="29"/>
      <c r="AR4529" s="29"/>
      <c r="AS4529" s="29"/>
      <c r="AT4529" s="29"/>
      <c r="AU4529" s="29"/>
      <c r="AV4529" s="29"/>
      <c r="AW4529" s="29"/>
      <c r="AX4529" s="29"/>
      <c r="AY4529" s="31"/>
      <c r="AZ4529" s="30"/>
      <c r="BA4529" s="35"/>
    </row>
    <row r="4530" spans="1:53" hidden="1" x14ac:dyDescent="0.25">
      <c r="A4530" s="27"/>
      <c r="B4530" s="27"/>
      <c r="C4530" s="27"/>
      <c r="D4530" s="27"/>
      <c r="E4530" s="27"/>
      <c r="F4530" s="27"/>
      <c r="G4530" s="27"/>
      <c r="H4530" s="27"/>
      <c r="I4530" s="27"/>
      <c r="J4530" s="27"/>
      <c r="K4530" s="27"/>
      <c r="L4530" s="27"/>
      <c r="M4530" s="42"/>
      <c r="N4530" s="42"/>
      <c r="O4530" s="42"/>
      <c r="P4530" s="42"/>
      <c r="Q4530" s="42"/>
      <c r="R4530" s="42"/>
      <c r="S4530" s="42"/>
      <c r="T4530" s="42"/>
      <c r="U4530" s="42"/>
      <c r="V4530" s="42"/>
      <c r="W4530" s="42"/>
      <c r="X4530" s="42"/>
      <c r="Y4530" s="41"/>
      <c r="Z4530" s="41"/>
      <c r="AA4530" s="43"/>
      <c r="AB4530" s="27"/>
      <c r="AC4530" s="27"/>
      <c r="AD4530" s="27"/>
      <c r="AE4530" s="44"/>
      <c r="AF4530" s="27"/>
      <c r="AG4530" s="28"/>
      <c r="AH4530" s="27"/>
      <c r="AI4530" s="27"/>
      <c r="AJ4530" s="27"/>
      <c r="AK4530" s="28"/>
      <c r="AL4530" s="29"/>
      <c r="AM4530" s="29"/>
      <c r="AN4530" s="29"/>
      <c r="AO4530" s="29"/>
      <c r="AP4530" s="29"/>
      <c r="AQ4530" s="29"/>
      <c r="AR4530" s="29"/>
      <c r="AS4530" s="29"/>
      <c r="AT4530" s="29"/>
      <c r="AU4530" s="29"/>
      <c r="AV4530" s="29"/>
      <c r="AW4530" s="29"/>
      <c r="AX4530" s="29"/>
      <c r="AY4530" s="31"/>
      <c r="AZ4530" s="30"/>
      <c r="BA4530" s="35"/>
    </row>
    <row r="4531" spans="1:53" hidden="1" x14ac:dyDescent="0.25">
      <c r="A4531" s="27"/>
      <c r="B4531" s="27"/>
      <c r="C4531" s="27"/>
      <c r="D4531" s="27"/>
      <c r="E4531" s="27"/>
      <c r="F4531" s="27"/>
      <c r="G4531" s="27"/>
      <c r="H4531" s="27"/>
      <c r="I4531" s="27"/>
      <c r="J4531" s="27"/>
      <c r="K4531" s="27"/>
      <c r="L4531" s="27"/>
      <c r="M4531" s="42"/>
      <c r="N4531" s="42"/>
      <c r="O4531" s="42"/>
      <c r="P4531" s="42"/>
      <c r="Q4531" s="42"/>
      <c r="R4531" s="42"/>
      <c r="S4531" s="42"/>
      <c r="T4531" s="42"/>
      <c r="U4531" s="42"/>
      <c r="V4531" s="42"/>
      <c r="W4531" s="42"/>
      <c r="X4531" s="42"/>
      <c r="Y4531" s="41"/>
      <c r="Z4531" s="41"/>
      <c r="AA4531" s="43"/>
      <c r="AB4531" s="27"/>
      <c r="AC4531" s="27"/>
      <c r="AD4531" s="27"/>
      <c r="AE4531" s="44"/>
      <c r="AF4531" s="27"/>
      <c r="AG4531" s="28"/>
      <c r="AH4531" s="27"/>
      <c r="AI4531" s="27"/>
      <c r="AJ4531" s="27"/>
      <c r="AK4531" s="28"/>
      <c r="AL4531" s="29"/>
      <c r="AM4531" s="29"/>
      <c r="AN4531" s="29"/>
      <c r="AO4531" s="29"/>
      <c r="AP4531" s="29"/>
      <c r="AQ4531" s="29"/>
      <c r="AR4531" s="29"/>
      <c r="AS4531" s="29"/>
      <c r="AT4531" s="29"/>
      <c r="AU4531" s="29"/>
      <c r="AV4531" s="29"/>
      <c r="AW4531" s="29"/>
      <c r="AX4531" s="29"/>
      <c r="AY4531" s="31"/>
      <c r="AZ4531" s="30"/>
      <c r="BA4531" s="35"/>
    </row>
    <row r="4532" spans="1:53" hidden="1" x14ac:dyDescent="0.25">
      <c r="A4532" s="27"/>
      <c r="B4532" s="27"/>
      <c r="C4532" s="27"/>
      <c r="D4532" s="27"/>
      <c r="E4532" s="27"/>
      <c r="F4532" s="27"/>
      <c r="G4532" s="27"/>
      <c r="H4532" s="27"/>
      <c r="I4532" s="27"/>
      <c r="J4532" s="27"/>
      <c r="K4532" s="27"/>
      <c r="L4532" s="27"/>
      <c r="M4532" s="42"/>
      <c r="N4532" s="42"/>
      <c r="O4532" s="42"/>
      <c r="P4532" s="42"/>
      <c r="Q4532" s="42"/>
      <c r="R4532" s="42"/>
      <c r="S4532" s="42"/>
      <c r="T4532" s="42"/>
      <c r="U4532" s="42"/>
      <c r="V4532" s="42"/>
      <c r="W4532" s="42"/>
      <c r="X4532" s="42"/>
      <c r="Y4532" s="41"/>
      <c r="Z4532" s="41"/>
      <c r="AA4532" s="43"/>
      <c r="AB4532" s="27"/>
      <c r="AC4532" s="27"/>
      <c r="AD4532" s="27"/>
      <c r="AE4532" s="44"/>
      <c r="AF4532" s="27"/>
      <c r="AG4532" s="28"/>
      <c r="AH4532" s="27"/>
      <c r="AI4532" s="27"/>
      <c r="AJ4532" s="27"/>
      <c r="AK4532" s="28"/>
      <c r="AL4532" s="29"/>
      <c r="AM4532" s="29"/>
      <c r="AN4532" s="29"/>
      <c r="AO4532" s="29"/>
      <c r="AP4532" s="29"/>
      <c r="AQ4532" s="29"/>
      <c r="AR4532" s="29"/>
      <c r="AS4532" s="29"/>
      <c r="AT4532" s="29"/>
      <c r="AU4532" s="29"/>
      <c r="AV4532" s="29"/>
      <c r="AW4532" s="29"/>
      <c r="AX4532" s="29"/>
      <c r="AY4532" s="31"/>
      <c r="AZ4532" s="30"/>
      <c r="BA4532" s="35"/>
    </row>
    <row r="4533" spans="1:53" hidden="1" x14ac:dyDescent="0.25">
      <c r="A4533" s="27"/>
      <c r="B4533" s="27"/>
      <c r="C4533" s="27"/>
      <c r="D4533" s="27"/>
      <c r="E4533" s="27"/>
      <c r="F4533" s="27"/>
      <c r="G4533" s="27"/>
      <c r="H4533" s="27"/>
      <c r="I4533" s="27"/>
      <c r="J4533" s="27"/>
      <c r="K4533" s="27"/>
      <c r="L4533" s="27"/>
      <c r="M4533" s="42"/>
      <c r="N4533" s="42"/>
      <c r="O4533" s="42"/>
      <c r="P4533" s="42"/>
      <c r="Q4533" s="42"/>
      <c r="R4533" s="42"/>
      <c r="S4533" s="42"/>
      <c r="T4533" s="42"/>
      <c r="U4533" s="42"/>
      <c r="V4533" s="42"/>
      <c r="W4533" s="42"/>
      <c r="X4533" s="42"/>
      <c r="Y4533" s="41"/>
      <c r="Z4533" s="41"/>
      <c r="AA4533" s="43"/>
      <c r="AB4533" s="27"/>
      <c r="AC4533" s="27"/>
      <c r="AD4533" s="27"/>
      <c r="AE4533" s="44"/>
      <c r="AF4533" s="27"/>
      <c r="AG4533" s="28"/>
      <c r="AH4533" s="27"/>
      <c r="AI4533" s="27"/>
      <c r="AJ4533" s="27"/>
      <c r="AK4533" s="28"/>
      <c r="AL4533" s="29"/>
      <c r="AM4533" s="29"/>
      <c r="AN4533" s="29"/>
      <c r="AO4533" s="29"/>
      <c r="AP4533" s="29"/>
      <c r="AQ4533" s="29"/>
      <c r="AR4533" s="29"/>
      <c r="AS4533" s="29"/>
      <c r="AT4533" s="29"/>
      <c r="AU4533" s="29"/>
      <c r="AV4533" s="29"/>
      <c r="AW4533" s="29"/>
      <c r="AX4533" s="29"/>
      <c r="AY4533" s="31"/>
      <c r="AZ4533" s="30"/>
      <c r="BA4533" s="35"/>
    </row>
    <row r="4534" spans="1:53" hidden="1" x14ac:dyDescent="0.25">
      <c r="A4534" s="27"/>
      <c r="B4534" s="27"/>
      <c r="C4534" s="27"/>
      <c r="D4534" s="27"/>
      <c r="E4534" s="27"/>
      <c r="F4534" s="27"/>
      <c r="G4534" s="27"/>
      <c r="H4534" s="27"/>
      <c r="I4534" s="27"/>
      <c r="J4534" s="27"/>
      <c r="K4534" s="27"/>
      <c r="L4534" s="27"/>
      <c r="M4534" s="42"/>
      <c r="N4534" s="42"/>
      <c r="O4534" s="42"/>
      <c r="P4534" s="42"/>
      <c r="Q4534" s="42"/>
      <c r="R4534" s="42"/>
      <c r="S4534" s="42"/>
      <c r="T4534" s="42"/>
      <c r="U4534" s="42"/>
      <c r="V4534" s="42"/>
      <c r="W4534" s="42"/>
      <c r="X4534" s="42"/>
      <c r="Y4534" s="41"/>
      <c r="Z4534" s="41"/>
      <c r="AA4534" s="43"/>
      <c r="AB4534" s="27"/>
      <c r="AC4534" s="27"/>
      <c r="AD4534" s="27"/>
      <c r="AE4534" s="44"/>
      <c r="AF4534" s="27"/>
      <c r="AG4534" s="28"/>
      <c r="AH4534" s="27"/>
      <c r="AI4534" s="27"/>
      <c r="AJ4534" s="27"/>
      <c r="AK4534" s="28"/>
      <c r="AL4534" s="29"/>
      <c r="AM4534" s="29"/>
      <c r="AN4534" s="29"/>
      <c r="AO4534" s="29"/>
      <c r="AP4534" s="29"/>
      <c r="AQ4534" s="29"/>
      <c r="AR4534" s="29"/>
      <c r="AS4534" s="29"/>
      <c r="AT4534" s="29"/>
      <c r="AU4534" s="29"/>
      <c r="AV4534" s="29"/>
      <c r="AW4534" s="29"/>
      <c r="AX4534" s="29"/>
      <c r="AY4534" s="31"/>
      <c r="AZ4534" s="30"/>
      <c r="BA4534" s="35"/>
    </row>
    <row r="4535" spans="1:53" hidden="1" x14ac:dyDescent="0.25">
      <c r="A4535" s="27"/>
      <c r="B4535" s="27"/>
      <c r="C4535" s="27"/>
      <c r="D4535" s="27"/>
      <c r="E4535" s="27"/>
      <c r="F4535" s="27"/>
      <c r="G4535" s="27"/>
      <c r="H4535" s="27"/>
      <c r="I4535" s="27"/>
      <c r="J4535" s="27"/>
      <c r="K4535" s="27"/>
      <c r="L4535" s="27"/>
      <c r="M4535" s="42"/>
      <c r="N4535" s="42"/>
      <c r="O4535" s="42"/>
      <c r="P4535" s="42"/>
      <c r="Q4535" s="42"/>
      <c r="R4535" s="42"/>
      <c r="S4535" s="42"/>
      <c r="T4535" s="42"/>
      <c r="U4535" s="42"/>
      <c r="V4535" s="42"/>
      <c r="W4535" s="42"/>
      <c r="X4535" s="42"/>
      <c r="Y4535" s="41"/>
      <c r="Z4535" s="41"/>
      <c r="AA4535" s="43"/>
      <c r="AB4535" s="27"/>
      <c r="AC4535" s="27"/>
      <c r="AD4535" s="27"/>
      <c r="AE4535" s="44"/>
      <c r="AF4535" s="27"/>
      <c r="AG4535" s="28"/>
      <c r="AH4535" s="27"/>
      <c r="AI4535" s="27"/>
      <c r="AJ4535" s="27"/>
      <c r="AK4535" s="28"/>
      <c r="AL4535" s="29"/>
      <c r="AM4535" s="29"/>
      <c r="AN4535" s="29"/>
      <c r="AO4535" s="29"/>
      <c r="AP4535" s="29"/>
      <c r="AQ4535" s="29"/>
      <c r="AR4535" s="29"/>
      <c r="AS4535" s="29"/>
      <c r="AT4535" s="29"/>
      <c r="AU4535" s="29"/>
      <c r="AV4535" s="29"/>
      <c r="AW4535" s="29"/>
      <c r="AX4535" s="29"/>
      <c r="AY4535" s="31"/>
      <c r="AZ4535" s="30"/>
      <c r="BA4535" s="35"/>
    </row>
    <row r="4536" spans="1:53" hidden="1" x14ac:dyDescent="0.25">
      <c r="A4536" s="27"/>
      <c r="B4536" s="27"/>
      <c r="C4536" s="27"/>
      <c r="D4536" s="27"/>
      <c r="E4536" s="27"/>
      <c r="F4536" s="27"/>
      <c r="G4536" s="27"/>
      <c r="H4536" s="27"/>
      <c r="I4536" s="27"/>
      <c r="J4536" s="27"/>
      <c r="K4536" s="27"/>
      <c r="L4536" s="27"/>
      <c r="M4536" s="42"/>
      <c r="N4536" s="42"/>
      <c r="O4536" s="42"/>
      <c r="P4536" s="42"/>
      <c r="Q4536" s="42"/>
      <c r="R4536" s="42"/>
      <c r="S4536" s="42"/>
      <c r="T4536" s="42"/>
      <c r="U4536" s="42"/>
      <c r="V4536" s="42"/>
      <c r="W4536" s="42"/>
      <c r="X4536" s="42"/>
      <c r="Y4536" s="41"/>
      <c r="Z4536" s="41"/>
      <c r="AA4536" s="43"/>
      <c r="AB4536" s="27"/>
      <c r="AC4536" s="27"/>
      <c r="AD4536" s="27"/>
      <c r="AE4536" s="44"/>
      <c r="AF4536" s="27"/>
      <c r="AG4536" s="28"/>
      <c r="AH4536" s="27"/>
      <c r="AI4536" s="27"/>
      <c r="AJ4536" s="27"/>
      <c r="AK4536" s="28"/>
      <c r="AL4536" s="29"/>
      <c r="AM4536" s="29"/>
      <c r="AN4536" s="29"/>
      <c r="AO4536" s="29"/>
      <c r="AP4536" s="29"/>
      <c r="AQ4536" s="29"/>
      <c r="AR4536" s="29"/>
      <c r="AS4536" s="29"/>
      <c r="AT4536" s="29"/>
      <c r="AU4536" s="29"/>
      <c r="AV4536" s="29"/>
      <c r="AW4536" s="29"/>
      <c r="AX4536" s="29"/>
      <c r="AY4536" s="31"/>
      <c r="AZ4536" s="30"/>
      <c r="BA4536" s="35"/>
    </row>
    <row r="4537" spans="1:53" hidden="1" x14ac:dyDescent="0.25">
      <c r="A4537" s="27"/>
      <c r="B4537" s="27"/>
      <c r="C4537" s="27"/>
      <c r="D4537" s="27"/>
      <c r="E4537" s="27"/>
      <c r="F4537" s="27"/>
      <c r="G4537" s="27"/>
      <c r="H4537" s="27"/>
      <c r="I4537" s="27"/>
      <c r="J4537" s="27"/>
      <c r="K4537" s="27"/>
      <c r="L4537" s="27"/>
      <c r="M4537" s="42"/>
      <c r="N4537" s="42"/>
      <c r="O4537" s="42"/>
      <c r="P4537" s="42"/>
      <c r="Q4537" s="42"/>
      <c r="R4537" s="42"/>
      <c r="S4537" s="42"/>
      <c r="T4537" s="42"/>
      <c r="U4537" s="42"/>
      <c r="V4537" s="42"/>
      <c r="W4537" s="42"/>
      <c r="X4537" s="42"/>
      <c r="Y4537" s="41"/>
      <c r="Z4537" s="41"/>
      <c r="AA4537" s="43"/>
      <c r="AB4537" s="27"/>
      <c r="AC4537" s="27"/>
      <c r="AD4537" s="27"/>
      <c r="AE4537" s="44"/>
      <c r="AF4537" s="27"/>
      <c r="AG4537" s="28"/>
      <c r="AH4537" s="27"/>
      <c r="AI4537" s="27"/>
      <c r="AJ4537" s="27"/>
      <c r="AK4537" s="28"/>
      <c r="AL4537" s="29"/>
      <c r="AM4537" s="29"/>
      <c r="AN4537" s="29"/>
      <c r="AO4537" s="29"/>
      <c r="AP4537" s="29"/>
      <c r="AQ4537" s="29"/>
      <c r="AR4537" s="29"/>
      <c r="AS4537" s="29"/>
      <c r="AT4537" s="29"/>
      <c r="AU4537" s="29"/>
      <c r="AV4537" s="29"/>
      <c r="AW4537" s="29"/>
      <c r="AX4537" s="29"/>
      <c r="AY4537" s="31"/>
      <c r="AZ4537" s="30"/>
      <c r="BA4537" s="35"/>
    </row>
    <row r="4538" spans="1:53" hidden="1" x14ac:dyDescent="0.25">
      <c r="A4538" s="27"/>
      <c r="B4538" s="27"/>
      <c r="C4538" s="27"/>
      <c r="D4538" s="27"/>
      <c r="E4538" s="27"/>
      <c r="F4538" s="27"/>
      <c r="G4538" s="27"/>
      <c r="H4538" s="27"/>
      <c r="I4538" s="27"/>
      <c r="J4538" s="27"/>
      <c r="K4538" s="27"/>
      <c r="L4538" s="27"/>
      <c r="M4538" s="42"/>
      <c r="N4538" s="42"/>
      <c r="O4538" s="42"/>
      <c r="P4538" s="42"/>
      <c r="Q4538" s="42"/>
      <c r="R4538" s="42"/>
      <c r="S4538" s="42"/>
      <c r="T4538" s="42"/>
      <c r="U4538" s="42"/>
      <c r="V4538" s="42"/>
      <c r="W4538" s="42"/>
      <c r="X4538" s="42"/>
      <c r="Y4538" s="41"/>
      <c r="Z4538" s="41"/>
      <c r="AA4538" s="43"/>
      <c r="AB4538" s="27"/>
      <c r="AC4538" s="27"/>
      <c r="AD4538" s="27"/>
      <c r="AE4538" s="44"/>
      <c r="AF4538" s="27"/>
      <c r="AG4538" s="28"/>
      <c r="AH4538" s="27"/>
      <c r="AI4538" s="27"/>
      <c r="AJ4538" s="27"/>
      <c r="AK4538" s="28"/>
      <c r="AL4538" s="29"/>
      <c r="AM4538" s="29"/>
      <c r="AN4538" s="29"/>
      <c r="AO4538" s="29"/>
      <c r="AP4538" s="29"/>
      <c r="AQ4538" s="29"/>
      <c r="AR4538" s="29"/>
      <c r="AS4538" s="29"/>
      <c r="AT4538" s="29"/>
      <c r="AU4538" s="29"/>
      <c r="AV4538" s="29"/>
      <c r="AW4538" s="29"/>
      <c r="AX4538" s="29"/>
      <c r="AY4538" s="31"/>
      <c r="AZ4538" s="30"/>
      <c r="BA4538" s="35"/>
    </row>
    <row r="4539" spans="1:53" hidden="1" x14ac:dyDescent="0.25">
      <c r="A4539" s="27"/>
      <c r="B4539" s="27"/>
      <c r="C4539" s="27"/>
      <c r="D4539" s="27"/>
      <c r="E4539" s="27"/>
      <c r="F4539" s="27"/>
      <c r="G4539" s="27"/>
      <c r="H4539" s="27"/>
      <c r="I4539" s="27"/>
      <c r="J4539" s="27"/>
      <c r="K4539" s="27"/>
      <c r="L4539" s="27"/>
      <c r="M4539" s="42"/>
      <c r="N4539" s="42"/>
      <c r="O4539" s="42"/>
      <c r="P4539" s="42"/>
      <c r="Q4539" s="42"/>
      <c r="R4539" s="42"/>
      <c r="S4539" s="42"/>
      <c r="T4539" s="42"/>
      <c r="U4539" s="42"/>
      <c r="V4539" s="42"/>
      <c r="W4539" s="42"/>
      <c r="X4539" s="42"/>
      <c r="Y4539" s="41"/>
      <c r="Z4539" s="41"/>
      <c r="AA4539" s="43"/>
      <c r="AB4539" s="27"/>
      <c r="AC4539" s="27"/>
      <c r="AD4539" s="27"/>
      <c r="AE4539" s="44"/>
      <c r="AF4539" s="27"/>
      <c r="AG4539" s="28"/>
      <c r="AH4539" s="27"/>
      <c r="AI4539" s="27"/>
      <c r="AJ4539" s="27"/>
      <c r="AK4539" s="28"/>
      <c r="AL4539" s="29"/>
      <c r="AM4539" s="29"/>
      <c r="AN4539" s="29"/>
      <c r="AO4539" s="29"/>
      <c r="AP4539" s="29"/>
      <c r="AQ4539" s="29"/>
      <c r="AR4539" s="29"/>
      <c r="AS4539" s="29"/>
      <c r="AT4539" s="29"/>
      <c r="AU4539" s="29"/>
      <c r="AV4539" s="29"/>
      <c r="AW4539" s="29"/>
      <c r="AX4539" s="29"/>
      <c r="AY4539" s="31"/>
      <c r="AZ4539" s="30"/>
      <c r="BA4539" s="35"/>
    </row>
    <row r="4540" spans="1:53" hidden="1" x14ac:dyDescent="0.25">
      <c r="A4540" s="27"/>
      <c r="B4540" s="27"/>
      <c r="C4540" s="27"/>
      <c r="D4540" s="27"/>
      <c r="E4540" s="27"/>
      <c r="F4540" s="27"/>
      <c r="G4540" s="27"/>
      <c r="H4540" s="27"/>
      <c r="I4540" s="27"/>
      <c r="J4540" s="27"/>
      <c r="K4540" s="27"/>
      <c r="L4540" s="27"/>
      <c r="M4540" s="42"/>
      <c r="N4540" s="42"/>
      <c r="O4540" s="42"/>
      <c r="P4540" s="42"/>
      <c r="Q4540" s="42"/>
      <c r="R4540" s="42"/>
      <c r="S4540" s="42"/>
      <c r="T4540" s="42"/>
      <c r="U4540" s="42"/>
      <c r="V4540" s="42"/>
      <c r="W4540" s="42"/>
      <c r="X4540" s="42"/>
      <c r="Y4540" s="41"/>
      <c r="Z4540" s="41"/>
      <c r="AA4540" s="43"/>
      <c r="AB4540" s="27"/>
      <c r="AC4540" s="27"/>
      <c r="AD4540" s="27"/>
      <c r="AE4540" s="44"/>
      <c r="AF4540" s="27"/>
      <c r="AG4540" s="28"/>
      <c r="AH4540" s="27"/>
      <c r="AI4540" s="27"/>
      <c r="AJ4540" s="27"/>
      <c r="AK4540" s="28"/>
      <c r="AL4540" s="29"/>
      <c r="AM4540" s="29"/>
      <c r="AN4540" s="29"/>
      <c r="AO4540" s="29"/>
      <c r="AP4540" s="29"/>
      <c r="AQ4540" s="29"/>
      <c r="AR4540" s="29"/>
      <c r="AS4540" s="29"/>
      <c r="AT4540" s="29"/>
      <c r="AU4540" s="29"/>
      <c r="AV4540" s="29"/>
      <c r="AW4540" s="29"/>
      <c r="AX4540" s="29"/>
      <c r="AY4540" s="31"/>
      <c r="AZ4540" s="30"/>
      <c r="BA4540" s="35"/>
    </row>
    <row r="4541" spans="1:53" hidden="1" x14ac:dyDescent="0.25">
      <c r="A4541" s="27"/>
      <c r="B4541" s="27"/>
      <c r="C4541" s="27"/>
      <c r="D4541" s="27"/>
      <c r="E4541" s="27"/>
      <c r="F4541" s="27"/>
      <c r="G4541" s="27"/>
      <c r="H4541" s="27"/>
      <c r="I4541" s="27"/>
      <c r="J4541" s="27"/>
      <c r="K4541" s="27"/>
      <c r="L4541" s="27"/>
      <c r="M4541" s="42"/>
      <c r="N4541" s="42"/>
      <c r="O4541" s="42"/>
      <c r="P4541" s="42"/>
      <c r="Q4541" s="42"/>
      <c r="R4541" s="42"/>
      <c r="S4541" s="42"/>
      <c r="T4541" s="42"/>
      <c r="U4541" s="42"/>
      <c r="V4541" s="42"/>
      <c r="W4541" s="42"/>
      <c r="X4541" s="42"/>
      <c r="Y4541" s="41"/>
      <c r="Z4541" s="41"/>
      <c r="AA4541" s="43"/>
      <c r="AB4541" s="27"/>
      <c r="AC4541" s="27"/>
      <c r="AD4541" s="27"/>
      <c r="AE4541" s="44"/>
      <c r="AF4541" s="27"/>
      <c r="AG4541" s="28"/>
      <c r="AH4541" s="27"/>
      <c r="AI4541" s="27"/>
      <c r="AJ4541" s="27"/>
      <c r="AK4541" s="28"/>
      <c r="AL4541" s="29"/>
      <c r="AM4541" s="29"/>
      <c r="AN4541" s="29"/>
      <c r="AO4541" s="29"/>
      <c r="AP4541" s="29"/>
      <c r="AQ4541" s="29"/>
      <c r="AR4541" s="29"/>
      <c r="AS4541" s="29"/>
      <c r="AT4541" s="29"/>
      <c r="AU4541" s="29"/>
      <c r="AV4541" s="29"/>
      <c r="AW4541" s="29"/>
      <c r="AX4541" s="29"/>
      <c r="AY4541" s="31"/>
      <c r="AZ4541" s="30"/>
      <c r="BA4541" s="35"/>
    </row>
    <row r="4542" spans="1:53" hidden="1" x14ac:dyDescent="0.25">
      <c r="A4542" s="27"/>
      <c r="B4542" s="27"/>
      <c r="C4542" s="27"/>
      <c r="D4542" s="27"/>
      <c r="E4542" s="27"/>
      <c r="F4542" s="27"/>
      <c r="G4542" s="27"/>
      <c r="H4542" s="27"/>
      <c r="I4542" s="27"/>
      <c r="J4542" s="27"/>
      <c r="K4542" s="27"/>
      <c r="L4542" s="27"/>
      <c r="M4542" s="42"/>
      <c r="N4542" s="42"/>
      <c r="O4542" s="42"/>
      <c r="P4542" s="42"/>
      <c r="Q4542" s="42"/>
      <c r="R4542" s="42"/>
      <c r="S4542" s="42"/>
      <c r="T4542" s="42"/>
      <c r="U4542" s="42"/>
      <c r="V4542" s="42"/>
      <c r="W4542" s="42"/>
      <c r="X4542" s="42"/>
      <c r="Y4542" s="41"/>
      <c r="Z4542" s="41"/>
      <c r="AA4542" s="43"/>
      <c r="AB4542" s="27"/>
      <c r="AC4542" s="27"/>
      <c r="AD4542" s="27"/>
      <c r="AE4542" s="44"/>
      <c r="AF4542" s="27"/>
      <c r="AG4542" s="28"/>
      <c r="AH4542" s="27"/>
      <c r="AI4542" s="27"/>
      <c r="AJ4542" s="27"/>
      <c r="AK4542" s="28"/>
      <c r="AL4542" s="29"/>
      <c r="AM4542" s="29"/>
      <c r="AN4542" s="29"/>
      <c r="AO4542" s="29"/>
      <c r="AP4542" s="29"/>
      <c r="AQ4542" s="29"/>
      <c r="AR4542" s="29"/>
      <c r="AS4542" s="29"/>
      <c r="AT4542" s="29"/>
      <c r="AU4542" s="29"/>
      <c r="AV4542" s="29"/>
      <c r="AW4542" s="29"/>
      <c r="AX4542" s="29"/>
      <c r="AY4542" s="31"/>
      <c r="AZ4542" s="30"/>
      <c r="BA4542" s="35"/>
    </row>
    <row r="4543" spans="1:53" hidden="1" x14ac:dyDescent="0.25">
      <c r="A4543" s="27"/>
      <c r="B4543" s="27"/>
      <c r="C4543" s="27"/>
      <c r="D4543" s="27"/>
      <c r="E4543" s="27"/>
      <c r="F4543" s="27"/>
      <c r="G4543" s="27"/>
      <c r="H4543" s="27"/>
      <c r="I4543" s="27"/>
      <c r="J4543" s="27"/>
      <c r="K4543" s="27"/>
      <c r="L4543" s="27"/>
      <c r="M4543" s="42"/>
      <c r="N4543" s="42"/>
      <c r="O4543" s="42"/>
      <c r="P4543" s="42"/>
      <c r="Q4543" s="42"/>
      <c r="R4543" s="42"/>
      <c r="S4543" s="42"/>
      <c r="T4543" s="42"/>
      <c r="U4543" s="42"/>
      <c r="V4543" s="42"/>
      <c r="W4543" s="42"/>
      <c r="X4543" s="42"/>
      <c r="Y4543" s="41"/>
      <c r="Z4543" s="41"/>
      <c r="AA4543" s="43"/>
      <c r="AB4543" s="27"/>
      <c r="AC4543" s="27"/>
      <c r="AD4543" s="27"/>
      <c r="AE4543" s="44"/>
      <c r="AF4543" s="27"/>
      <c r="AG4543" s="28"/>
      <c r="AH4543" s="27"/>
      <c r="AI4543" s="27"/>
      <c r="AJ4543" s="27"/>
      <c r="AK4543" s="28"/>
      <c r="AL4543" s="29"/>
      <c r="AM4543" s="29"/>
      <c r="AN4543" s="29"/>
      <c r="AO4543" s="29"/>
      <c r="AP4543" s="29"/>
      <c r="AQ4543" s="29"/>
      <c r="AR4543" s="29"/>
      <c r="AS4543" s="29"/>
      <c r="AT4543" s="29"/>
      <c r="AU4543" s="29"/>
      <c r="AV4543" s="29"/>
      <c r="AW4543" s="29"/>
      <c r="AX4543" s="29"/>
      <c r="AY4543" s="31"/>
      <c r="AZ4543" s="30"/>
      <c r="BA4543" s="35"/>
    </row>
    <row r="4544" spans="1:53" hidden="1" x14ac:dyDescent="0.25">
      <c r="A4544" s="27"/>
      <c r="B4544" s="27"/>
      <c r="C4544" s="27"/>
      <c r="D4544" s="27"/>
      <c r="E4544" s="27"/>
      <c r="F4544" s="27"/>
      <c r="G4544" s="27"/>
      <c r="H4544" s="27"/>
      <c r="I4544" s="27"/>
      <c r="J4544" s="27"/>
      <c r="K4544" s="27"/>
      <c r="L4544" s="27"/>
      <c r="M4544" s="42"/>
      <c r="N4544" s="42"/>
      <c r="O4544" s="42"/>
      <c r="P4544" s="42"/>
      <c r="Q4544" s="42"/>
      <c r="R4544" s="42"/>
      <c r="S4544" s="42"/>
      <c r="T4544" s="42"/>
      <c r="U4544" s="42"/>
      <c r="V4544" s="42"/>
      <c r="W4544" s="42"/>
      <c r="X4544" s="42"/>
      <c r="Y4544" s="41"/>
      <c r="Z4544" s="41"/>
      <c r="AA4544" s="43"/>
      <c r="AB4544" s="27"/>
      <c r="AC4544" s="27"/>
      <c r="AD4544" s="27"/>
      <c r="AE4544" s="44"/>
      <c r="AF4544" s="27"/>
      <c r="AG4544" s="28"/>
      <c r="AH4544" s="27"/>
      <c r="AI4544" s="27"/>
      <c r="AJ4544" s="27"/>
      <c r="AK4544" s="28"/>
      <c r="AL4544" s="29"/>
      <c r="AM4544" s="29"/>
      <c r="AN4544" s="29"/>
      <c r="AO4544" s="29"/>
      <c r="AP4544" s="29"/>
      <c r="AQ4544" s="29"/>
      <c r="AR4544" s="29"/>
      <c r="AS4544" s="29"/>
      <c r="AT4544" s="29"/>
      <c r="AU4544" s="29"/>
      <c r="AV4544" s="29"/>
      <c r="AW4544" s="29"/>
      <c r="AX4544" s="29"/>
      <c r="AY4544" s="31"/>
      <c r="AZ4544" s="30"/>
      <c r="BA4544" s="35"/>
    </row>
    <row r="4545" spans="1:53" hidden="1" x14ac:dyDescent="0.25">
      <c r="A4545" s="27"/>
      <c r="B4545" s="27"/>
      <c r="C4545" s="27"/>
      <c r="D4545" s="27"/>
      <c r="E4545" s="27"/>
      <c r="F4545" s="27"/>
      <c r="G4545" s="27"/>
      <c r="H4545" s="27"/>
      <c r="I4545" s="27"/>
      <c r="J4545" s="27"/>
      <c r="K4545" s="27"/>
      <c r="L4545" s="27"/>
      <c r="M4545" s="42"/>
      <c r="N4545" s="42"/>
      <c r="O4545" s="42"/>
      <c r="P4545" s="42"/>
      <c r="Q4545" s="42"/>
      <c r="R4545" s="42"/>
      <c r="S4545" s="42"/>
      <c r="T4545" s="42"/>
      <c r="U4545" s="42"/>
      <c r="V4545" s="42"/>
      <c r="W4545" s="42"/>
      <c r="X4545" s="42"/>
      <c r="Y4545" s="41"/>
      <c r="Z4545" s="41"/>
      <c r="AA4545" s="43"/>
      <c r="AB4545" s="27"/>
      <c r="AC4545" s="27"/>
      <c r="AD4545" s="27"/>
      <c r="AE4545" s="44"/>
      <c r="AF4545" s="27"/>
      <c r="AG4545" s="28"/>
      <c r="AH4545" s="27"/>
      <c r="AI4545" s="27"/>
      <c r="AJ4545" s="27"/>
      <c r="AK4545" s="28"/>
      <c r="AL4545" s="29"/>
      <c r="AM4545" s="29"/>
      <c r="AN4545" s="29"/>
      <c r="AO4545" s="29"/>
      <c r="AP4545" s="29"/>
      <c r="AQ4545" s="29"/>
      <c r="AR4545" s="29"/>
      <c r="AS4545" s="29"/>
      <c r="AT4545" s="29"/>
      <c r="AU4545" s="29"/>
      <c r="AV4545" s="29"/>
      <c r="AW4545" s="29"/>
      <c r="AX4545" s="29"/>
      <c r="AY4545" s="31"/>
      <c r="AZ4545" s="30"/>
      <c r="BA4545" s="35"/>
    </row>
    <row r="4546" spans="1:53" hidden="1" x14ac:dyDescent="0.25">
      <c r="A4546" s="27"/>
      <c r="B4546" s="27"/>
      <c r="C4546" s="27"/>
      <c r="D4546" s="27"/>
      <c r="E4546" s="27"/>
      <c r="F4546" s="27"/>
      <c r="G4546" s="27"/>
      <c r="H4546" s="27"/>
      <c r="I4546" s="27"/>
      <c r="J4546" s="27"/>
      <c r="K4546" s="27"/>
      <c r="L4546" s="27"/>
      <c r="M4546" s="42"/>
      <c r="N4546" s="42"/>
      <c r="O4546" s="42"/>
      <c r="P4546" s="42"/>
      <c r="Q4546" s="42"/>
      <c r="R4546" s="42"/>
      <c r="S4546" s="42"/>
      <c r="T4546" s="42"/>
      <c r="U4546" s="42"/>
      <c r="V4546" s="42"/>
      <c r="W4546" s="42"/>
      <c r="X4546" s="42"/>
      <c r="Y4546" s="41"/>
      <c r="Z4546" s="41"/>
      <c r="AA4546" s="43"/>
      <c r="AB4546" s="27"/>
      <c r="AC4546" s="27"/>
      <c r="AD4546" s="27"/>
      <c r="AE4546" s="44"/>
      <c r="AF4546" s="27"/>
      <c r="AG4546" s="28"/>
      <c r="AH4546" s="27"/>
      <c r="AI4546" s="27"/>
      <c r="AJ4546" s="27"/>
      <c r="AK4546" s="28"/>
      <c r="AL4546" s="29"/>
      <c r="AM4546" s="29"/>
      <c r="AN4546" s="29"/>
      <c r="AO4546" s="29"/>
      <c r="AP4546" s="29"/>
      <c r="AQ4546" s="29"/>
      <c r="AR4546" s="29"/>
      <c r="AS4546" s="29"/>
      <c r="AT4546" s="29"/>
      <c r="AU4546" s="29"/>
      <c r="AV4546" s="29"/>
      <c r="AW4546" s="29"/>
      <c r="AX4546" s="29"/>
      <c r="AY4546" s="31"/>
      <c r="AZ4546" s="30"/>
      <c r="BA4546" s="35"/>
    </row>
    <row r="4547" spans="1:53" hidden="1" x14ac:dyDescent="0.25">
      <c r="A4547" s="27"/>
      <c r="B4547" s="27"/>
      <c r="C4547" s="27"/>
      <c r="D4547" s="27"/>
      <c r="E4547" s="27"/>
      <c r="F4547" s="27"/>
      <c r="G4547" s="27"/>
      <c r="H4547" s="27"/>
      <c r="I4547" s="27"/>
      <c r="J4547" s="27"/>
      <c r="K4547" s="27"/>
      <c r="L4547" s="27"/>
      <c r="M4547" s="42"/>
      <c r="N4547" s="42"/>
      <c r="O4547" s="42"/>
      <c r="P4547" s="42"/>
      <c r="Q4547" s="42"/>
      <c r="R4547" s="42"/>
      <c r="S4547" s="42"/>
      <c r="T4547" s="42"/>
      <c r="U4547" s="42"/>
      <c r="V4547" s="42"/>
      <c r="W4547" s="42"/>
      <c r="X4547" s="42"/>
      <c r="Y4547" s="41"/>
      <c r="Z4547" s="41"/>
      <c r="AA4547" s="43"/>
      <c r="AB4547" s="27"/>
      <c r="AC4547" s="27"/>
      <c r="AD4547" s="27"/>
      <c r="AE4547" s="44"/>
      <c r="AF4547" s="27"/>
      <c r="AG4547" s="28"/>
      <c r="AH4547" s="27"/>
      <c r="AI4547" s="27"/>
      <c r="AJ4547" s="27"/>
      <c r="AK4547" s="28"/>
      <c r="AL4547" s="29"/>
      <c r="AM4547" s="29"/>
      <c r="AN4547" s="29"/>
      <c r="AO4547" s="29"/>
      <c r="AP4547" s="29"/>
      <c r="AQ4547" s="29"/>
      <c r="AR4547" s="29"/>
      <c r="AS4547" s="29"/>
      <c r="AT4547" s="29"/>
      <c r="AU4547" s="29"/>
      <c r="AV4547" s="29"/>
      <c r="AW4547" s="29"/>
      <c r="AX4547" s="29"/>
      <c r="AY4547" s="31"/>
      <c r="AZ4547" s="30"/>
      <c r="BA4547" s="35"/>
    </row>
    <row r="4548" spans="1:53" hidden="1" x14ac:dyDescent="0.25">
      <c r="A4548" s="27"/>
      <c r="B4548" s="27"/>
      <c r="C4548" s="27"/>
      <c r="D4548" s="27"/>
      <c r="E4548" s="27"/>
      <c r="F4548" s="27"/>
      <c r="G4548" s="27"/>
      <c r="H4548" s="27"/>
      <c r="I4548" s="27"/>
      <c r="J4548" s="27"/>
      <c r="K4548" s="27"/>
      <c r="L4548" s="27"/>
      <c r="M4548" s="42"/>
      <c r="N4548" s="42"/>
      <c r="O4548" s="42"/>
      <c r="P4548" s="42"/>
      <c r="Q4548" s="42"/>
      <c r="R4548" s="42"/>
      <c r="S4548" s="42"/>
      <c r="T4548" s="42"/>
      <c r="U4548" s="42"/>
      <c r="V4548" s="42"/>
      <c r="W4548" s="42"/>
      <c r="X4548" s="42"/>
      <c r="Y4548" s="41"/>
      <c r="Z4548" s="41"/>
      <c r="AA4548" s="43"/>
      <c r="AB4548" s="27"/>
      <c r="AC4548" s="27"/>
      <c r="AD4548" s="27"/>
      <c r="AE4548" s="44"/>
      <c r="AF4548" s="27"/>
      <c r="AG4548" s="28"/>
      <c r="AH4548" s="27"/>
      <c r="AI4548" s="27"/>
      <c r="AJ4548" s="27"/>
      <c r="AK4548" s="28"/>
      <c r="AL4548" s="29"/>
      <c r="AM4548" s="29"/>
      <c r="AN4548" s="29"/>
      <c r="AO4548" s="29"/>
      <c r="AP4548" s="29"/>
      <c r="AQ4548" s="29"/>
      <c r="AR4548" s="29"/>
      <c r="AS4548" s="29"/>
      <c r="AT4548" s="29"/>
      <c r="AU4548" s="29"/>
      <c r="AV4548" s="29"/>
      <c r="AW4548" s="29"/>
      <c r="AX4548" s="29"/>
      <c r="AY4548" s="31"/>
      <c r="AZ4548" s="30"/>
      <c r="BA4548" s="35"/>
    </row>
    <row r="4549" spans="1:53" hidden="1" x14ac:dyDescent="0.25">
      <c r="A4549" s="27"/>
      <c r="B4549" s="27"/>
      <c r="C4549" s="27"/>
      <c r="D4549" s="27"/>
      <c r="E4549" s="27"/>
      <c r="F4549" s="27"/>
      <c r="G4549" s="27"/>
      <c r="H4549" s="27"/>
      <c r="I4549" s="27"/>
      <c r="J4549" s="27"/>
      <c r="K4549" s="27"/>
      <c r="L4549" s="27"/>
      <c r="M4549" s="42"/>
      <c r="N4549" s="42"/>
      <c r="O4549" s="42"/>
      <c r="P4549" s="42"/>
      <c r="Q4549" s="42"/>
      <c r="R4549" s="42"/>
      <c r="S4549" s="42"/>
      <c r="T4549" s="42"/>
      <c r="U4549" s="42"/>
      <c r="V4549" s="42"/>
      <c r="W4549" s="42"/>
      <c r="X4549" s="42"/>
      <c r="Y4549" s="41"/>
      <c r="Z4549" s="41"/>
      <c r="AA4549" s="43"/>
      <c r="AB4549" s="27"/>
      <c r="AC4549" s="27"/>
      <c r="AD4549" s="27"/>
      <c r="AE4549" s="44"/>
      <c r="AF4549" s="27"/>
      <c r="AG4549" s="28"/>
      <c r="AH4549" s="27"/>
      <c r="AI4549" s="27"/>
      <c r="AJ4549" s="27"/>
      <c r="AK4549" s="28"/>
      <c r="AL4549" s="29"/>
      <c r="AM4549" s="29"/>
      <c r="AN4549" s="29"/>
      <c r="AO4549" s="29"/>
      <c r="AP4549" s="29"/>
      <c r="AQ4549" s="29"/>
      <c r="AR4549" s="29"/>
      <c r="AS4549" s="29"/>
      <c r="AT4549" s="29"/>
      <c r="AU4549" s="29"/>
      <c r="AV4549" s="29"/>
      <c r="AW4549" s="29"/>
      <c r="AX4549" s="29"/>
      <c r="AY4549" s="31"/>
      <c r="AZ4549" s="30"/>
      <c r="BA4549" s="35"/>
    </row>
    <row r="4550" spans="1:53" hidden="1" x14ac:dyDescent="0.25">
      <c r="A4550" s="27"/>
      <c r="B4550" s="27"/>
      <c r="C4550" s="27"/>
      <c r="D4550" s="27"/>
      <c r="E4550" s="27"/>
      <c r="F4550" s="27"/>
      <c r="G4550" s="27"/>
      <c r="H4550" s="27"/>
      <c r="I4550" s="27"/>
      <c r="J4550" s="27"/>
      <c r="K4550" s="27"/>
      <c r="L4550" s="27"/>
      <c r="M4550" s="42"/>
      <c r="N4550" s="42"/>
      <c r="O4550" s="42"/>
      <c r="P4550" s="42"/>
      <c r="Q4550" s="42"/>
      <c r="R4550" s="42"/>
      <c r="S4550" s="42"/>
      <c r="T4550" s="42"/>
      <c r="U4550" s="42"/>
      <c r="V4550" s="42"/>
      <c r="W4550" s="42"/>
      <c r="X4550" s="42"/>
      <c r="Y4550" s="41"/>
      <c r="Z4550" s="41"/>
      <c r="AA4550" s="43"/>
      <c r="AB4550" s="27"/>
      <c r="AC4550" s="27"/>
      <c r="AD4550" s="27"/>
      <c r="AE4550" s="44"/>
      <c r="AF4550" s="27"/>
      <c r="AG4550" s="28"/>
      <c r="AH4550" s="27"/>
      <c r="AI4550" s="27"/>
      <c r="AJ4550" s="27"/>
      <c r="AK4550" s="28"/>
      <c r="AL4550" s="29"/>
      <c r="AM4550" s="29"/>
      <c r="AN4550" s="29"/>
      <c r="AO4550" s="29"/>
      <c r="AP4550" s="29"/>
      <c r="AQ4550" s="29"/>
      <c r="AR4550" s="29"/>
      <c r="AS4550" s="29"/>
      <c r="AT4550" s="29"/>
      <c r="AU4550" s="29"/>
      <c r="AV4550" s="29"/>
      <c r="AW4550" s="29"/>
      <c r="AX4550" s="29"/>
      <c r="AY4550" s="31"/>
      <c r="AZ4550" s="30"/>
      <c r="BA4550" s="35"/>
    </row>
    <row r="4551" spans="1:53" hidden="1" x14ac:dyDescent="0.25">
      <c r="A4551" s="27"/>
      <c r="B4551" s="27"/>
      <c r="C4551" s="27"/>
      <c r="D4551" s="27"/>
      <c r="E4551" s="27"/>
      <c r="F4551" s="27"/>
      <c r="G4551" s="27"/>
      <c r="H4551" s="27"/>
      <c r="I4551" s="27"/>
      <c r="J4551" s="27"/>
      <c r="K4551" s="27"/>
      <c r="L4551" s="27"/>
      <c r="M4551" s="42"/>
      <c r="N4551" s="42"/>
      <c r="O4551" s="42"/>
      <c r="P4551" s="42"/>
      <c r="Q4551" s="42"/>
      <c r="R4551" s="42"/>
      <c r="S4551" s="42"/>
      <c r="T4551" s="42"/>
      <c r="U4551" s="42"/>
      <c r="V4551" s="42"/>
      <c r="W4551" s="42"/>
      <c r="X4551" s="42"/>
      <c r="Y4551" s="41"/>
      <c r="Z4551" s="41"/>
      <c r="AA4551" s="43"/>
      <c r="AB4551" s="27"/>
      <c r="AC4551" s="27"/>
      <c r="AD4551" s="27"/>
      <c r="AE4551" s="44"/>
      <c r="AF4551" s="27"/>
      <c r="AG4551" s="28"/>
      <c r="AH4551" s="27"/>
      <c r="AI4551" s="27"/>
      <c r="AJ4551" s="27"/>
      <c r="AK4551" s="28"/>
      <c r="AL4551" s="29"/>
      <c r="AM4551" s="29"/>
      <c r="AN4551" s="29"/>
      <c r="AO4551" s="29"/>
      <c r="AP4551" s="29"/>
      <c r="AQ4551" s="29"/>
      <c r="AR4551" s="29"/>
      <c r="AS4551" s="29"/>
      <c r="AT4551" s="29"/>
      <c r="AU4551" s="29"/>
      <c r="AV4551" s="29"/>
      <c r="AW4551" s="29"/>
      <c r="AX4551" s="29"/>
      <c r="AY4551" s="31"/>
      <c r="AZ4551" s="30"/>
      <c r="BA4551" s="35"/>
    </row>
    <row r="4552" spans="1:53" hidden="1" x14ac:dyDescent="0.25">
      <c r="A4552" s="27"/>
      <c r="B4552" s="27"/>
      <c r="C4552" s="27"/>
      <c r="D4552" s="27"/>
      <c r="E4552" s="27"/>
      <c r="F4552" s="27"/>
      <c r="G4552" s="27"/>
      <c r="H4552" s="27"/>
      <c r="I4552" s="27"/>
      <c r="J4552" s="27"/>
      <c r="K4552" s="27"/>
      <c r="L4552" s="27"/>
      <c r="M4552" s="42"/>
      <c r="N4552" s="42"/>
      <c r="O4552" s="42"/>
      <c r="P4552" s="42"/>
      <c r="Q4552" s="42"/>
      <c r="R4552" s="42"/>
      <c r="S4552" s="42"/>
      <c r="T4552" s="42"/>
      <c r="U4552" s="42"/>
      <c r="V4552" s="42"/>
      <c r="W4552" s="42"/>
      <c r="X4552" s="42"/>
      <c r="Y4552" s="41"/>
      <c r="Z4552" s="41"/>
      <c r="AA4552" s="43"/>
      <c r="AB4552" s="27"/>
      <c r="AC4552" s="27"/>
      <c r="AD4552" s="27"/>
      <c r="AE4552" s="44"/>
      <c r="AF4552" s="27"/>
      <c r="AG4552" s="28"/>
      <c r="AH4552" s="27"/>
      <c r="AI4552" s="27"/>
      <c r="AJ4552" s="27"/>
      <c r="AK4552" s="28"/>
      <c r="AL4552" s="29"/>
      <c r="AM4552" s="29"/>
      <c r="AN4552" s="29"/>
      <c r="AO4552" s="29"/>
      <c r="AP4552" s="29"/>
      <c r="AQ4552" s="29"/>
      <c r="AR4552" s="29"/>
      <c r="AS4552" s="29"/>
      <c r="AT4552" s="29"/>
      <c r="AU4552" s="29"/>
      <c r="AV4552" s="29"/>
      <c r="AW4552" s="29"/>
      <c r="AX4552" s="29"/>
      <c r="AY4552" s="31"/>
      <c r="AZ4552" s="30"/>
      <c r="BA4552" s="35"/>
    </row>
    <row r="4553" spans="1:53" hidden="1" x14ac:dyDescent="0.25">
      <c r="A4553" s="27"/>
      <c r="B4553" s="27"/>
      <c r="C4553" s="27"/>
      <c r="D4553" s="27"/>
      <c r="E4553" s="27"/>
      <c r="F4553" s="27"/>
      <c r="G4553" s="27"/>
      <c r="H4553" s="27"/>
      <c r="I4553" s="27"/>
      <c r="J4553" s="27"/>
      <c r="K4553" s="27"/>
      <c r="L4553" s="27"/>
      <c r="M4553" s="42"/>
      <c r="N4553" s="42"/>
      <c r="O4553" s="42"/>
      <c r="P4553" s="42"/>
      <c r="Q4553" s="42"/>
      <c r="R4553" s="42"/>
      <c r="S4553" s="42"/>
      <c r="T4553" s="42"/>
      <c r="U4553" s="42"/>
      <c r="V4553" s="42"/>
      <c r="W4553" s="42"/>
      <c r="X4553" s="42"/>
      <c r="Y4553" s="41"/>
      <c r="Z4553" s="41"/>
      <c r="AA4553" s="43"/>
      <c r="AB4553" s="27"/>
      <c r="AC4553" s="27"/>
      <c r="AD4553" s="27"/>
      <c r="AE4553" s="44"/>
      <c r="AF4553" s="27"/>
      <c r="AG4553" s="28"/>
      <c r="AH4553" s="27"/>
      <c r="AI4553" s="27"/>
      <c r="AJ4553" s="27"/>
      <c r="AK4553" s="28"/>
      <c r="AL4553" s="29"/>
      <c r="AM4553" s="29"/>
      <c r="AN4553" s="29"/>
      <c r="AO4553" s="29"/>
      <c r="AP4553" s="29"/>
      <c r="AQ4553" s="29"/>
      <c r="AR4553" s="29"/>
      <c r="AS4553" s="29"/>
      <c r="AT4553" s="29"/>
      <c r="AU4553" s="29"/>
      <c r="AV4553" s="29"/>
      <c r="AW4553" s="29"/>
      <c r="AX4553" s="29"/>
      <c r="AY4553" s="31"/>
      <c r="AZ4553" s="30"/>
      <c r="BA4553" s="35"/>
    </row>
    <row r="4554" spans="1:53" hidden="1" x14ac:dyDescent="0.25">
      <c r="A4554" s="27"/>
      <c r="B4554" s="27"/>
      <c r="C4554" s="27"/>
      <c r="D4554" s="27"/>
      <c r="E4554" s="27"/>
      <c r="F4554" s="27"/>
      <c r="G4554" s="27"/>
      <c r="H4554" s="27"/>
      <c r="I4554" s="27"/>
      <c r="J4554" s="27"/>
      <c r="K4554" s="27"/>
      <c r="L4554" s="27"/>
      <c r="M4554" s="42"/>
      <c r="N4554" s="42"/>
      <c r="O4554" s="42"/>
      <c r="P4554" s="42"/>
      <c r="Q4554" s="42"/>
      <c r="R4554" s="42"/>
      <c r="S4554" s="42"/>
      <c r="T4554" s="42"/>
      <c r="U4554" s="42"/>
      <c r="V4554" s="42"/>
      <c r="W4554" s="42"/>
      <c r="X4554" s="42"/>
      <c r="Y4554" s="41"/>
      <c r="Z4554" s="41"/>
      <c r="AA4554" s="43"/>
      <c r="AB4554" s="27"/>
      <c r="AC4554" s="27"/>
      <c r="AD4554" s="27"/>
      <c r="AE4554" s="44"/>
      <c r="AF4554" s="27"/>
      <c r="AG4554" s="28"/>
      <c r="AH4554" s="27"/>
      <c r="AI4554" s="27"/>
      <c r="AJ4554" s="27"/>
      <c r="AK4554" s="28"/>
      <c r="AL4554" s="29"/>
      <c r="AM4554" s="29"/>
      <c r="AN4554" s="29"/>
      <c r="AO4554" s="29"/>
      <c r="AP4554" s="29"/>
      <c r="AQ4554" s="29"/>
      <c r="AR4554" s="29"/>
      <c r="AS4554" s="29"/>
      <c r="AT4554" s="29"/>
      <c r="AU4554" s="29"/>
      <c r="AV4554" s="29"/>
      <c r="AW4554" s="29"/>
      <c r="AX4554" s="29"/>
      <c r="AY4554" s="31"/>
      <c r="AZ4554" s="30"/>
      <c r="BA4554" s="35"/>
    </row>
    <row r="4555" spans="1:53" hidden="1" x14ac:dyDescent="0.25">
      <c r="A4555" s="27"/>
      <c r="B4555" s="27"/>
      <c r="C4555" s="27"/>
      <c r="D4555" s="27"/>
      <c r="E4555" s="27"/>
      <c r="F4555" s="27"/>
      <c r="G4555" s="27"/>
      <c r="H4555" s="27"/>
      <c r="I4555" s="27"/>
      <c r="J4555" s="27"/>
      <c r="K4555" s="27"/>
      <c r="L4555" s="27"/>
      <c r="M4555" s="42"/>
      <c r="N4555" s="42"/>
      <c r="O4555" s="42"/>
      <c r="P4555" s="42"/>
      <c r="Q4555" s="42"/>
      <c r="R4555" s="42"/>
      <c r="S4555" s="42"/>
      <c r="T4555" s="42"/>
      <c r="U4555" s="42"/>
      <c r="V4555" s="42"/>
      <c r="W4555" s="42"/>
      <c r="X4555" s="42"/>
      <c r="Y4555" s="41"/>
      <c r="Z4555" s="41"/>
      <c r="AA4555" s="43"/>
      <c r="AB4555" s="27"/>
      <c r="AC4555" s="27"/>
      <c r="AD4555" s="27"/>
      <c r="AE4555" s="44"/>
      <c r="AF4555" s="27"/>
      <c r="AG4555" s="28"/>
      <c r="AH4555" s="27"/>
      <c r="AI4555" s="27"/>
      <c r="AJ4555" s="27"/>
      <c r="AK4555" s="28"/>
      <c r="AL4555" s="29"/>
      <c r="AM4555" s="29"/>
      <c r="AN4555" s="29"/>
      <c r="AO4555" s="29"/>
      <c r="AP4555" s="29"/>
      <c r="AQ4555" s="29"/>
      <c r="AR4555" s="29"/>
      <c r="AS4555" s="29"/>
      <c r="AT4555" s="29"/>
      <c r="AU4555" s="29"/>
      <c r="AV4555" s="29"/>
      <c r="AW4555" s="29"/>
      <c r="AX4555" s="29"/>
      <c r="AY4555" s="31"/>
      <c r="AZ4555" s="30"/>
      <c r="BA4555" s="35"/>
    </row>
    <row r="4556" spans="1:53" hidden="1" x14ac:dyDescent="0.25">
      <c r="A4556" s="27"/>
      <c r="B4556" s="27"/>
      <c r="C4556" s="27"/>
      <c r="D4556" s="27"/>
      <c r="E4556" s="27"/>
      <c r="F4556" s="27"/>
      <c r="G4556" s="27"/>
      <c r="H4556" s="27"/>
      <c r="I4556" s="27"/>
      <c r="J4556" s="27"/>
      <c r="K4556" s="27"/>
      <c r="L4556" s="27"/>
      <c r="M4556" s="42"/>
      <c r="N4556" s="42"/>
      <c r="O4556" s="42"/>
      <c r="P4556" s="42"/>
      <c r="Q4556" s="42"/>
      <c r="R4556" s="42"/>
      <c r="S4556" s="42"/>
      <c r="T4556" s="42"/>
      <c r="U4556" s="42"/>
      <c r="V4556" s="42"/>
      <c r="W4556" s="42"/>
      <c r="X4556" s="42"/>
      <c r="Y4556" s="41"/>
      <c r="Z4556" s="41"/>
      <c r="AA4556" s="43"/>
      <c r="AB4556" s="27"/>
      <c r="AC4556" s="27"/>
      <c r="AD4556" s="27"/>
      <c r="AE4556" s="44"/>
      <c r="AF4556" s="27"/>
      <c r="AG4556" s="28"/>
      <c r="AH4556" s="27"/>
      <c r="AI4556" s="27"/>
      <c r="AJ4556" s="27"/>
      <c r="AK4556" s="28"/>
      <c r="AL4556" s="29"/>
      <c r="AM4556" s="29"/>
      <c r="AN4556" s="29"/>
      <c r="AO4556" s="29"/>
      <c r="AP4556" s="29"/>
      <c r="AQ4556" s="29"/>
      <c r="AR4556" s="29"/>
      <c r="AS4556" s="29"/>
      <c r="AT4556" s="29"/>
      <c r="AU4556" s="29"/>
      <c r="AV4556" s="29"/>
      <c r="AW4556" s="29"/>
      <c r="AX4556" s="29"/>
      <c r="AY4556" s="31"/>
      <c r="AZ4556" s="30"/>
      <c r="BA4556" s="35"/>
    </row>
    <row r="4557" spans="1:53" hidden="1" x14ac:dyDescent="0.25">
      <c r="A4557" s="27"/>
      <c r="B4557" s="27"/>
      <c r="C4557" s="27"/>
      <c r="D4557" s="27"/>
      <c r="E4557" s="27"/>
      <c r="F4557" s="27"/>
      <c r="G4557" s="27"/>
      <c r="H4557" s="27"/>
      <c r="I4557" s="27"/>
      <c r="J4557" s="27"/>
      <c r="K4557" s="27"/>
      <c r="L4557" s="27"/>
      <c r="M4557" s="42"/>
      <c r="N4557" s="42"/>
      <c r="O4557" s="42"/>
      <c r="P4557" s="42"/>
      <c r="Q4557" s="42"/>
      <c r="R4557" s="42"/>
      <c r="S4557" s="42"/>
      <c r="T4557" s="42"/>
      <c r="U4557" s="42"/>
      <c r="V4557" s="42"/>
      <c r="W4557" s="42"/>
      <c r="X4557" s="42"/>
      <c r="Y4557" s="41"/>
      <c r="Z4557" s="41"/>
      <c r="AA4557" s="43"/>
      <c r="AB4557" s="27"/>
      <c r="AC4557" s="27"/>
      <c r="AD4557" s="27"/>
      <c r="AE4557" s="44"/>
      <c r="AF4557" s="27"/>
      <c r="AG4557" s="28"/>
      <c r="AH4557" s="27"/>
      <c r="AI4557" s="27"/>
      <c r="AJ4557" s="27"/>
      <c r="AK4557" s="28"/>
      <c r="AL4557" s="29"/>
      <c r="AM4557" s="29"/>
      <c r="AN4557" s="29"/>
      <c r="AO4557" s="29"/>
      <c r="AP4557" s="29"/>
      <c r="AQ4557" s="29"/>
      <c r="AR4557" s="29"/>
      <c r="AS4557" s="29"/>
      <c r="AT4557" s="29"/>
      <c r="AU4557" s="29"/>
      <c r="AV4557" s="29"/>
      <c r="AW4557" s="29"/>
      <c r="AX4557" s="29"/>
      <c r="AY4557" s="31"/>
      <c r="AZ4557" s="30"/>
      <c r="BA4557" s="35"/>
    </row>
    <row r="4558" spans="1:53" hidden="1" x14ac:dyDescent="0.25">
      <c r="A4558" s="27"/>
      <c r="B4558" s="27"/>
      <c r="C4558" s="27"/>
      <c r="D4558" s="27"/>
      <c r="E4558" s="27"/>
      <c r="F4558" s="27"/>
      <c r="G4558" s="27"/>
      <c r="H4558" s="27"/>
      <c r="I4558" s="27"/>
      <c r="J4558" s="27"/>
      <c r="K4558" s="27"/>
      <c r="L4558" s="27"/>
      <c r="M4558" s="42"/>
      <c r="N4558" s="42"/>
      <c r="O4558" s="42"/>
      <c r="P4558" s="42"/>
      <c r="Q4558" s="42"/>
      <c r="R4558" s="42"/>
      <c r="S4558" s="42"/>
      <c r="T4558" s="42"/>
      <c r="U4558" s="42"/>
      <c r="V4558" s="42"/>
      <c r="W4558" s="42"/>
      <c r="X4558" s="42"/>
      <c r="Y4558" s="41"/>
      <c r="Z4558" s="41"/>
      <c r="AA4558" s="43"/>
      <c r="AB4558" s="27"/>
      <c r="AC4558" s="27"/>
      <c r="AD4558" s="27"/>
      <c r="AE4558" s="44"/>
      <c r="AF4558" s="27"/>
      <c r="AG4558" s="28"/>
      <c r="AH4558" s="27"/>
      <c r="AI4558" s="27"/>
      <c r="AJ4558" s="27"/>
      <c r="AK4558" s="28"/>
      <c r="AL4558" s="29"/>
      <c r="AM4558" s="29"/>
      <c r="AN4558" s="29"/>
      <c r="AO4558" s="29"/>
      <c r="AP4558" s="29"/>
      <c r="AQ4558" s="29"/>
      <c r="AR4558" s="29"/>
      <c r="AS4558" s="29"/>
      <c r="AT4558" s="29"/>
      <c r="AU4558" s="29"/>
      <c r="AV4558" s="29"/>
      <c r="AW4558" s="29"/>
      <c r="AX4558" s="29"/>
      <c r="AY4558" s="31"/>
      <c r="AZ4558" s="30"/>
      <c r="BA4558" s="35"/>
    </row>
    <row r="4559" spans="1:53" hidden="1" x14ac:dyDescent="0.25">
      <c r="A4559" s="27"/>
      <c r="B4559" s="27"/>
      <c r="C4559" s="27"/>
      <c r="D4559" s="27"/>
      <c r="E4559" s="27"/>
      <c r="F4559" s="27"/>
      <c r="G4559" s="27"/>
      <c r="H4559" s="27"/>
      <c r="I4559" s="27"/>
      <c r="J4559" s="27"/>
      <c r="K4559" s="27"/>
      <c r="L4559" s="27"/>
      <c r="M4559" s="42"/>
      <c r="N4559" s="42"/>
      <c r="O4559" s="42"/>
      <c r="P4559" s="42"/>
      <c r="Q4559" s="42"/>
      <c r="R4559" s="42"/>
      <c r="S4559" s="42"/>
      <c r="T4559" s="42"/>
      <c r="U4559" s="42"/>
      <c r="V4559" s="42"/>
      <c r="W4559" s="42"/>
      <c r="X4559" s="42"/>
      <c r="Y4559" s="41"/>
      <c r="Z4559" s="41"/>
      <c r="AA4559" s="43"/>
      <c r="AB4559" s="27"/>
      <c r="AC4559" s="27"/>
      <c r="AD4559" s="27"/>
      <c r="AE4559" s="44"/>
      <c r="AF4559" s="27"/>
      <c r="AG4559" s="28"/>
      <c r="AH4559" s="27"/>
      <c r="AI4559" s="27"/>
      <c r="AJ4559" s="27"/>
      <c r="AK4559" s="28"/>
      <c r="AL4559" s="29"/>
      <c r="AM4559" s="29"/>
      <c r="AN4559" s="29"/>
      <c r="AO4559" s="29"/>
      <c r="AP4559" s="29"/>
      <c r="AQ4559" s="29"/>
      <c r="AR4559" s="29"/>
      <c r="AS4559" s="29"/>
      <c r="AT4559" s="29"/>
      <c r="AU4559" s="29"/>
      <c r="AV4559" s="29"/>
      <c r="AW4559" s="29"/>
      <c r="AX4559" s="29"/>
      <c r="AY4559" s="31"/>
      <c r="AZ4559" s="30"/>
      <c r="BA4559" s="35"/>
    </row>
    <row r="4560" spans="1:53" hidden="1" x14ac:dyDescent="0.25">
      <c r="A4560" s="27"/>
      <c r="B4560" s="27"/>
      <c r="C4560" s="27"/>
      <c r="D4560" s="27"/>
      <c r="E4560" s="27"/>
      <c r="F4560" s="27"/>
      <c r="G4560" s="27"/>
      <c r="H4560" s="27"/>
      <c r="I4560" s="27"/>
      <c r="J4560" s="27"/>
      <c r="K4560" s="27"/>
      <c r="L4560" s="27"/>
      <c r="M4560" s="42"/>
      <c r="N4560" s="42"/>
      <c r="O4560" s="42"/>
      <c r="P4560" s="42"/>
      <c r="Q4560" s="42"/>
      <c r="R4560" s="42"/>
      <c r="S4560" s="42"/>
      <c r="T4560" s="42"/>
      <c r="U4560" s="42"/>
      <c r="V4560" s="42"/>
      <c r="W4560" s="42"/>
      <c r="X4560" s="42"/>
      <c r="Y4560" s="41"/>
      <c r="Z4560" s="41"/>
      <c r="AA4560" s="43"/>
      <c r="AB4560" s="27"/>
      <c r="AC4560" s="27"/>
      <c r="AD4560" s="27"/>
      <c r="AE4560" s="44"/>
      <c r="AF4560" s="27"/>
      <c r="AG4560" s="28"/>
      <c r="AH4560" s="27"/>
      <c r="AI4560" s="27"/>
      <c r="AJ4560" s="27"/>
      <c r="AK4560" s="28"/>
      <c r="AL4560" s="29"/>
      <c r="AM4560" s="29"/>
      <c r="AN4560" s="29"/>
      <c r="AO4560" s="29"/>
      <c r="AP4560" s="29"/>
      <c r="AQ4560" s="29"/>
      <c r="AR4560" s="29"/>
      <c r="AS4560" s="29"/>
      <c r="AT4560" s="29"/>
      <c r="AU4560" s="29"/>
      <c r="AV4560" s="29"/>
      <c r="AW4560" s="29"/>
      <c r="AX4560" s="29"/>
      <c r="AY4560" s="31"/>
      <c r="AZ4560" s="30"/>
      <c r="BA4560" s="35"/>
    </row>
    <row r="4561" spans="1:53" hidden="1" x14ac:dyDescent="0.25">
      <c r="A4561" s="27"/>
      <c r="B4561" s="27"/>
      <c r="C4561" s="27"/>
      <c r="D4561" s="27"/>
      <c r="E4561" s="27"/>
      <c r="F4561" s="27"/>
      <c r="G4561" s="27"/>
      <c r="H4561" s="27"/>
      <c r="I4561" s="27"/>
      <c r="J4561" s="27"/>
      <c r="K4561" s="27"/>
      <c r="L4561" s="27"/>
      <c r="M4561" s="42"/>
      <c r="N4561" s="42"/>
      <c r="O4561" s="42"/>
      <c r="P4561" s="42"/>
      <c r="Q4561" s="42"/>
      <c r="R4561" s="42"/>
      <c r="S4561" s="42"/>
      <c r="T4561" s="42"/>
      <c r="U4561" s="42"/>
      <c r="V4561" s="42"/>
      <c r="W4561" s="42"/>
      <c r="X4561" s="42"/>
      <c r="Y4561" s="41"/>
      <c r="Z4561" s="41"/>
      <c r="AA4561" s="43"/>
      <c r="AB4561" s="27"/>
      <c r="AC4561" s="27"/>
      <c r="AD4561" s="27"/>
      <c r="AE4561" s="44"/>
      <c r="AF4561" s="27"/>
      <c r="AG4561" s="28"/>
      <c r="AH4561" s="27"/>
      <c r="AI4561" s="27"/>
      <c r="AJ4561" s="27"/>
      <c r="AK4561" s="28"/>
      <c r="AL4561" s="29"/>
      <c r="AM4561" s="29"/>
      <c r="AN4561" s="29"/>
      <c r="AO4561" s="29"/>
      <c r="AP4561" s="29"/>
      <c r="AQ4561" s="29"/>
      <c r="AR4561" s="29"/>
      <c r="AS4561" s="29"/>
      <c r="AT4561" s="29"/>
      <c r="AU4561" s="29"/>
      <c r="AV4561" s="29"/>
      <c r="AW4561" s="29"/>
      <c r="AX4561" s="29"/>
      <c r="AY4561" s="31"/>
      <c r="AZ4561" s="30"/>
      <c r="BA4561" s="35"/>
    </row>
    <row r="4562" spans="1:53" hidden="1" x14ac:dyDescent="0.25">
      <c r="A4562" s="27"/>
      <c r="B4562" s="27"/>
      <c r="C4562" s="27"/>
      <c r="D4562" s="27"/>
      <c r="E4562" s="27"/>
      <c r="F4562" s="27"/>
      <c r="G4562" s="27"/>
      <c r="H4562" s="27"/>
      <c r="I4562" s="27"/>
      <c r="J4562" s="27"/>
      <c r="K4562" s="27"/>
      <c r="L4562" s="27"/>
      <c r="M4562" s="42"/>
      <c r="N4562" s="42"/>
      <c r="O4562" s="42"/>
      <c r="P4562" s="42"/>
      <c r="Q4562" s="42"/>
      <c r="R4562" s="42"/>
      <c r="S4562" s="42"/>
      <c r="T4562" s="42"/>
      <c r="U4562" s="42"/>
      <c r="V4562" s="42"/>
      <c r="W4562" s="42"/>
      <c r="X4562" s="42"/>
      <c r="Y4562" s="41"/>
      <c r="Z4562" s="41"/>
      <c r="AA4562" s="43"/>
      <c r="AB4562" s="27"/>
      <c r="AC4562" s="27"/>
      <c r="AD4562" s="27"/>
      <c r="AE4562" s="44"/>
      <c r="AF4562" s="27"/>
      <c r="AG4562" s="28"/>
      <c r="AH4562" s="27"/>
      <c r="AI4562" s="27"/>
      <c r="AJ4562" s="27"/>
      <c r="AK4562" s="28"/>
      <c r="AL4562" s="29"/>
      <c r="AM4562" s="29"/>
      <c r="AN4562" s="29"/>
      <c r="AO4562" s="29"/>
      <c r="AP4562" s="29"/>
      <c r="AQ4562" s="29"/>
      <c r="AR4562" s="29"/>
      <c r="AS4562" s="29"/>
      <c r="AT4562" s="29"/>
      <c r="AU4562" s="29"/>
      <c r="AV4562" s="29"/>
      <c r="AW4562" s="29"/>
      <c r="AX4562" s="29"/>
      <c r="AY4562" s="31"/>
      <c r="AZ4562" s="30"/>
      <c r="BA4562" s="35"/>
    </row>
    <row r="4563" spans="1:53" hidden="1" x14ac:dyDescent="0.25">
      <c r="A4563" s="27"/>
      <c r="B4563" s="27"/>
      <c r="C4563" s="27"/>
      <c r="D4563" s="27"/>
      <c r="E4563" s="27"/>
      <c r="F4563" s="27"/>
      <c r="G4563" s="27"/>
      <c r="H4563" s="27"/>
      <c r="I4563" s="27"/>
      <c r="J4563" s="27"/>
      <c r="K4563" s="27"/>
      <c r="L4563" s="27"/>
      <c r="M4563" s="42"/>
      <c r="N4563" s="42"/>
      <c r="O4563" s="42"/>
      <c r="P4563" s="42"/>
      <c r="Q4563" s="42"/>
      <c r="R4563" s="42"/>
      <c r="S4563" s="42"/>
      <c r="T4563" s="42"/>
      <c r="U4563" s="42"/>
      <c r="V4563" s="42"/>
      <c r="W4563" s="42"/>
      <c r="X4563" s="42"/>
      <c r="Y4563" s="41"/>
      <c r="Z4563" s="41"/>
      <c r="AA4563" s="43"/>
      <c r="AB4563" s="27"/>
      <c r="AC4563" s="27"/>
      <c r="AD4563" s="27"/>
      <c r="AE4563" s="44"/>
      <c r="AF4563" s="27"/>
      <c r="AG4563" s="28"/>
      <c r="AH4563" s="27"/>
      <c r="AI4563" s="27"/>
      <c r="AJ4563" s="27"/>
      <c r="AK4563" s="28"/>
      <c r="AL4563" s="29"/>
      <c r="AM4563" s="29"/>
      <c r="AN4563" s="29"/>
      <c r="AO4563" s="29"/>
      <c r="AP4563" s="29"/>
      <c r="AQ4563" s="29"/>
      <c r="AR4563" s="29"/>
      <c r="AS4563" s="29"/>
      <c r="AT4563" s="29"/>
      <c r="AU4563" s="29"/>
      <c r="AV4563" s="29"/>
      <c r="AW4563" s="29"/>
      <c r="AX4563" s="29"/>
      <c r="AY4563" s="31"/>
      <c r="AZ4563" s="30"/>
      <c r="BA4563" s="35"/>
    </row>
    <row r="4564" spans="1:53" hidden="1" x14ac:dyDescent="0.25">
      <c r="A4564" s="27"/>
      <c r="B4564" s="27"/>
      <c r="C4564" s="27"/>
      <c r="D4564" s="27"/>
      <c r="E4564" s="27"/>
      <c r="F4564" s="27"/>
      <c r="G4564" s="27"/>
      <c r="H4564" s="27"/>
      <c r="I4564" s="27"/>
      <c r="J4564" s="27"/>
      <c r="K4564" s="27"/>
      <c r="L4564" s="27"/>
      <c r="M4564" s="42"/>
      <c r="N4564" s="42"/>
      <c r="O4564" s="42"/>
      <c r="P4564" s="42"/>
      <c r="Q4564" s="42"/>
      <c r="R4564" s="42"/>
      <c r="S4564" s="42"/>
      <c r="T4564" s="42"/>
      <c r="U4564" s="42"/>
      <c r="V4564" s="42"/>
      <c r="W4564" s="42"/>
      <c r="X4564" s="42"/>
      <c r="Y4564" s="41"/>
      <c r="Z4564" s="41"/>
      <c r="AA4564" s="43"/>
      <c r="AB4564" s="27"/>
      <c r="AC4564" s="27"/>
      <c r="AD4564" s="27"/>
      <c r="AE4564" s="44"/>
      <c r="AF4564" s="27"/>
      <c r="AG4564" s="28"/>
      <c r="AH4564" s="27"/>
      <c r="AI4564" s="27"/>
      <c r="AJ4564" s="27"/>
      <c r="AK4564" s="28"/>
      <c r="AL4564" s="29"/>
      <c r="AM4564" s="29"/>
      <c r="AN4564" s="29"/>
      <c r="AO4564" s="29"/>
      <c r="AP4564" s="29"/>
      <c r="AQ4564" s="29"/>
      <c r="AR4564" s="29"/>
      <c r="AS4564" s="29"/>
      <c r="AT4564" s="29"/>
      <c r="AU4564" s="29"/>
      <c r="AV4564" s="29"/>
      <c r="AW4564" s="29"/>
      <c r="AX4564" s="29"/>
      <c r="AY4564" s="31"/>
      <c r="AZ4564" s="30"/>
      <c r="BA4564" s="35"/>
    </row>
    <row r="4565" spans="1:53" hidden="1" x14ac:dyDescent="0.25">
      <c r="A4565" s="27"/>
      <c r="B4565" s="27"/>
      <c r="C4565" s="27"/>
      <c r="D4565" s="27"/>
      <c r="E4565" s="27"/>
      <c r="F4565" s="27"/>
      <c r="G4565" s="27"/>
      <c r="H4565" s="27"/>
      <c r="I4565" s="27"/>
      <c r="J4565" s="27"/>
      <c r="K4565" s="27"/>
      <c r="L4565" s="27"/>
      <c r="M4565" s="42"/>
      <c r="N4565" s="42"/>
      <c r="O4565" s="42"/>
      <c r="P4565" s="42"/>
      <c r="Q4565" s="42"/>
      <c r="R4565" s="42"/>
      <c r="S4565" s="42"/>
      <c r="T4565" s="42"/>
      <c r="U4565" s="42"/>
      <c r="V4565" s="42"/>
      <c r="W4565" s="42"/>
      <c r="X4565" s="42"/>
      <c r="Y4565" s="41"/>
      <c r="Z4565" s="41"/>
      <c r="AA4565" s="43"/>
      <c r="AB4565" s="27"/>
      <c r="AC4565" s="27"/>
      <c r="AD4565" s="27"/>
      <c r="AE4565" s="44"/>
      <c r="AF4565" s="27"/>
      <c r="AG4565" s="28"/>
      <c r="AH4565" s="27"/>
      <c r="AI4565" s="27"/>
      <c r="AJ4565" s="27"/>
      <c r="AK4565" s="28"/>
      <c r="AL4565" s="29"/>
      <c r="AM4565" s="29"/>
      <c r="AN4565" s="29"/>
      <c r="AO4565" s="29"/>
      <c r="AP4565" s="29"/>
      <c r="AQ4565" s="29"/>
      <c r="AR4565" s="29"/>
      <c r="AS4565" s="29"/>
      <c r="AT4565" s="29"/>
      <c r="AU4565" s="29"/>
      <c r="AV4565" s="29"/>
      <c r="AW4565" s="29"/>
      <c r="AX4565" s="29"/>
      <c r="AY4565" s="31"/>
      <c r="AZ4565" s="30"/>
      <c r="BA4565" s="35"/>
    </row>
    <row r="4566" spans="1:53" hidden="1" x14ac:dyDescent="0.25">
      <c r="A4566" s="27"/>
      <c r="B4566" s="27"/>
      <c r="C4566" s="27"/>
      <c r="D4566" s="27"/>
      <c r="E4566" s="27"/>
      <c r="F4566" s="27"/>
      <c r="G4566" s="27"/>
      <c r="H4566" s="27"/>
      <c r="I4566" s="27"/>
      <c r="J4566" s="27"/>
      <c r="K4566" s="27"/>
      <c r="L4566" s="27"/>
      <c r="M4566" s="42"/>
      <c r="N4566" s="42"/>
      <c r="O4566" s="42"/>
      <c r="P4566" s="42"/>
      <c r="Q4566" s="42"/>
      <c r="R4566" s="42"/>
      <c r="S4566" s="42"/>
      <c r="T4566" s="42"/>
      <c r="U4566" s="42"/>
      <c r="V4566" s="42"/>
      <c r="W4566" s="42"/>
      <c r="X4566" s="42"/>
      <c r="Y4566" s="41"/>
      <c r="Z4566" s="41"/>
      <c r="AA4566" s="43"/>
      <c r="AB4566" s="27"/>
      <c r="AC4566" s="27"/>
      <c r="AD4566" s="27"/>
      <c r="AE4566" s="44"/>
      <c r="AF4566" s="27"/>
      <c r="AG4566" s="28"/>
      <c r="AH4566" s="27"/>
      <c r="AI4566" s="27"/>
      <c r="AJ4566" s="27"/>
      <c r="AK4566" s="28"/>
      <c r="AL4566" s="29"/>
      <c r="AM4566" s="29"/>
      <c r="AN4566" s="29"/>
      <c r="AO4566" s="29"/>
      <c r="AP4566" s="29"/>
      <c r="AQ4566" s="29"/>
      <c r="AR4566" s="29"/>
      <c r="AS4566" s="29"/>
      <c r="AT4566" s="29"/>
      <c r="AU4566" s="29"/>
      <c r="AV4566" s="29"/>
      <c r="AW4566" s="29"/>
      <c r="AX4566" s="29"/>
      <c r="AY4566" s="31"/>
      <c r="AZ4566" s="30"/>
      <c r="BA4566" s="35"/>
    </row>
    <row r="4567" spans="1:53" hidden="1" x14ac:dyDescent="0.25">
      <c r="A4567" s="27"/>
      <c r="B4567" s="27"/>
      <c r="C4567" s="27"/>
      <c r="D4567" s="27"/>
      <c r="E4567" s="27"/>
      <c r="F4567" s="27"/>
      <c r="G4567" s="27"/>
      <c r="H4567" s="27"/>
      <c r="I4567" s="27"/>
      <c r="J4567" s="27"/>
      <c r="K4567" s="27"/>
      <c r="L4567" s="27"/>
      <c r="M4567" s="42"/>
      <c r="N4567" s="42"/>
      <c r="O4567" s="42"/>
      <c r="P4567" s="42"/>
      <c r="Q4567" s="42"/>
      <c r="R4567" s="42"/>
      <c r="S4567" s="42"/>
      <c r="T4567" s="42"/>
      <c r="U4567" s="42"/>
      <c r="V4567" s="42"/>
      <c r="W4567" s="42"/>
      <c r="X4567" s="42"/>
      <c r="Y4567" s="41"/>
      <c r="Z4567" s="41"/>
      <c r="AA4567" s="43"/>
      <c r="AB4567" s="27"/>
      <c r="AC4567" s="27"/>
      <c r="AD4567" s="27"/>
      <c r="AE4567" s="44"/>
      <c r="AF4567" s="27"/>
      <c r="AG4567" s="28"/>
      <c r="AH4567" s="27"/>
      <c r="AI4567" s="27"/>
      <c r="AJ4567" s="27"/>
      <c r="AK4567" s="28"/>
      <c r="AL4567" s="29"/>
      <c r="AM4567" s="29"/>
      <c r="AN4567" s="29"/>
      <c r="AO4567" s="29"/>
      <c r="AP4567" s="29"/>
      <c r="AQ4567" s="29"/>
      <c r="AR4567" s="29"/>
      <c r="AS4567" s="29"/>
      <c r="AT4567" s="29"/>
      <c r="AU4567" s="29"/>
      <c r="AV4567" s="29"/>
      <c r="AW4567" s="29"/>
      <c r="AX4567" s="29"/>
      <c r="AY4567" s="31"/>
      <c r="AZ4567" s="30"/>
      <c r="BA4567" s="35"/>
    </row>
    <row r="4568" spans="1:53" hidden="1" x14ac:dyDescent="0.25">
      <c r="A4568" s="27"/>
      <c r="B4568" s="27"/>
      <c r="C4568" s="27"/>
      <c r="D4568" s="27"/>
      <c r="E4568" s="27"/>
      <c r="F4568" s="27"/>
      <c r="G4568" s="27"/>
      <c r="H4568" s="27"/>
      <c r="I4568" s="27"/>
      <c r="J4568" s="27"/>
      <c r="K4568" s="27"/>
      <c r="L4568" s="27"/>
      <c r="M4568" s="42"/>
      <c r="N4568" s="42"/>
      <c r="O4568" s="42"/>
      <c r="P4568" s="42"/>
      <c r="Q4568" s="42"/>
      <c r="R4568" s="42"/>
      <c r="S4568" s="42"/>
      <c r="T4568" s="42"/>
      <c r="U4568" s="42"/>
      <c r="V4568" s="42"/>
      <c r="W4568" s="42"/>
      <c r="X4568" s="42"/>
      <c r="Y4568" s="41"/>
      <c r="Z4568" s="41"/>
      <c r="AA4568" s="43"/>
      <c r="AB4568" s="27"/>
      <c r="AC4568" s="27"/>
      <c r="AD4568" s="27"/>
      <c r="AE4568" s="44"/>
      <c r="AF4568" s="27"/>
      <c r="AG4568" s="28"/>
      <c r="AH4568" s="27"/>
      <c r="AI4568" s="27"/>
      <c r="AJ4568" s="27"/>
      <c r="AK4568" s="28"/>
      <c r="AL4568" s="29"/>
      <c r="AM4568" s="29"/>
      <c r="AN4568" s="29"/>
      <c r="AO4568" s="29"/>
      <c r="AP4568" s="29"/>
      <c r="AQ4568" s="29"/>
      <c r="AR4568" s="29"/>
      <c r="AS4568" s="29"/>
      <c r="AT4568" s="29"/>
      <c r="AU4568" s="29"/>
      <c r="AV4568" s="29"/>
      <c r="AW4568" s="29"/>
      <c r="AX4568" s="29"/>
      <c r="AY4568" s="31"/>
      <c r="AZ4568" s="30"/>
      <c r="BA4568" s="35"/>
    </row>
    <row r="4569" spans="1:53" hidden="1" x14ac:dyDescent="0.25">
      <c r="A4569" s="27"/>
      <c r="B4569" s="27"/>
      <c r="C4569" s="27"/>
      <c r="D4569" s="27"/>
      <c r="E4569" s="27"/>
      <c r="F4569" s="27"/>
      <c r="G4569" s="27"/>
      <c r="H4569" s="27"/>
      <c r="I4569" s="27"/>
      <c r="J4569" s="27"/>
      <c r="K4569" s="27"/>
      <c r="L4569" s="27"/>
      <c r="M4569" s="42"/>
      <c r="N4569" s="42"/>
      <c r="O4569" s="42"/>
      <c r="P4569" s="42"/>
      <c r="Q4569" s="42"/>
      <c r="R4569" s="42"/>
      <c r="S4569" s="42"/>
      <c r="T4569" s="42"/>
      <c r="U4569" s="42"/>
      <c r="V4569" s="42"/>
      <c r="W4569" s="42"/>
      <c r="X4569" s="42"/>
      <c r="Y4569" s="41"/>
      <c r="Z4569" s="41"/>
      <c r="AA4569" s="43"/>
      <c r="AB4569" s="27"/>
      <c r="AC4569" s="27"/>
      <c r="AD4569" s="27"/>
      <c r="AE4569" s="44"/>
      <c r="AF4569" s="27"/>
      <c r="AG4569" s="28"/>
      <c r="AH4569" s="27"/>
      <c r="AI4569" s="27"/>
      <c r="AJ4569" s="27"/>
      <c r="AK4569" s="28"/>
      <c r="AL4569" s="29"/>
      <c r="AM4569" s="29"/>
      <c r="AN4569" s="29"/>
      <c r="AO4569" s="29"/>
      <c r="AP4569" s="29"/>
      <c r="AQ4569" s="29"/>
      <c r="AR4569" s="29"/>
      <c r="AS4569" s="29"/>
      <c r="AT4569" s="29"/>
      <c r="AU4569" s="29"/>
      <c r="AV4569" s="29"/>
      <c r="AW4569" s="29"/>
      <c r="AX4569" s="29"/>
      <c r="AY4569" s="31"/>
      <c r="AZ4569" s="30"/>
      <c r="BA4569" s="35"/>
    </row>
    <row r="4570" spans="1:53" hidden="1" x14ac:dyDescent="0.25">
      <c r="A4570" s="27"/>
      <c r="B4570" s="27"/>
      <c r="C4570" s="27"/>
      <c r="D4570" s="27"/>
      <c r="E4570" s="27"/>
      <c r="F4570" s="27"/>
      <c r="G4570" s="27"/>
      <c r="H4570" s="27"/>
      <c r="I4570" s="27"/>
      <c r="J4570" s="27"/>
      <c r="K4570" s="27"/>
      <c r="L4570" s="27"/>
      <c r="M4570" s="42"/>
      <c r="N4570" s="42"/>
      <c r="O4570" s="42"/>
      <c r="P4570" s="42"/>
      <c r="Q4570" s="42"/>
      <c r="R4570" s="42"/>
      <c r="S4570" s="42"/>
      <c r="T4570" s="42"/>
      <c r="U4570" s="42"/>
      <c r="V4570" s="42"/>
      <c r="W4570" s="42"/>
      <c r="X4570" s="42"/>
      <c r="Y4570" s="41"/>
      <c r="Z4570" s="41"/>
      <c r="AA4570" s="43"/>
      <c r="AB4570" s="27"/>
      <c r="AC4570" s="27"/>
      <c r="AD4570" s="27"/>
      <c r="AE4570" s="44"/>
      <c r="AF4570" s="27"/>
      <c r="AG4570" s="28"/>
      <c r="AH4570" s="27"/>
      <c r="AI4570" s="27"/>
      <c r="AJ4570" s="27"/>
      <c r="AK4570" s="28"/>
      <c r="AL4570" s="29"/>
      <c r="AM4570" s="29"/>
      <c r="AN4570" s="29"/>
      <c r="AO4570" s="29"/>
      <c r="AP4570" s="29"/>
      <c r="AQ4570" s="29"/>
      <c r="AR4570" s="29"/>
      <c r="AS4570" s="29"/>
      <c r="AT4570" s="29"/>
      <c r="AU4570" s="29"/>
      <c r="AV4570" s="29"/>
      <c r="AW4570" s="29"/>
      <c r="AX4570" s="29"/>
      <c r="AY4570" s="31"/>
      <c r="AZ4570" s="30"/>
      <c r="BA4570" s="35"/>
    </row>
    <row r="4571" spans="1:53" hidden="1" x14ac:dyDescent="0.25">
      <c r="A4571" s="27"/>
      <c r="B4571" s="27"/>
      <c r="C4571" s="27"/>
      <c r="D4571" s="27"/>
      <c r="E4571" s="27"/>
      <c r="F4571" s="27"/>
      <c r="G4571" s="27"/>
      <c r="H4571" s="27"/>
      <c r="I4571" s="27"/>
      <c r="J4571" s="27"/>
      <c r="K4571" s="27"/>
      <c r="L4571" s="27"/>
      <c r="M4571" s="42"/>
      <c r="N4571" s="42"/>
      <c r="O4571" s="42"/>
      <c r="P4571" s="42"/>
      <c r="Q4571" s="42"/>
      <c r="R4571" s="42"/>
      <c r="S4571" s="42"/>
      <c r="T4571" s="42"/>
      <c r="U4571" s="42"/>
      <c r="V4571" s="42"/>
      <c r="W4571" s="42"/>
      <c r="X4571" s="42"/>
      <c r="Y4571" s="41"/>
      <c r="Z4571" s="41"/>
      <c r="AA4571" s="43"/>
      <c r="AB4571" s="27"/>
      <c r="AC4571" s="27"/>
      <c r="AD4571" s="27"/>
      <c r="AE4571" s="44"/>
      <c r="AF4571" s="27"/>
      <c r="AG4571" s="28"/>
      <c r="AH4571" s="27"/>
      <c r="AI4571" s="27"/>
      <c r="AJ4571" s="27"/>
      <c r="AK4571" s="28"/>
      <c r="AL4571" s="29"/>
      <c r="AM4571" s="29"/>
      <c r="AN4571" s="29"/>
      <c r="AO4571" s="29"/>
      <c r="AP4571" s="29"/>
      <c r="AQ4571" s="29"/>
      <c r="AR4571" s="29"/>
      <c r="AS4571" s="29"/>
      <c r="AT4571" s="29"/>
      <c r="AU4571" s="29"/>
      <c r="AV4571" s="29"/>
      <c r="AW4571" s="29"/>
      <c r="AX4571" s="29"/>
      <c r="AY4571" s="31"/>
      <c r="AZ4571" s="30"/>
      <c r="BA4571" s="35"/>
    </row>
    <row r="4572" spans="1:53" hidden="1" x14ac:dyDescent="0.25">
      <c r="A4572" s="27"/>
      <c r="B4572" s="27"/>
      <c r="C4572" s="27"/>
      <c r="D4572" s="27"/>
      <c r="E4572" s="27"/>
      <c r="F4572" s="27"/>
      <c r="G4572" s="27"/>
      <c r="H4572" s="27"/>
      <c r="I4572" s="27"/>
      <c r="J4572" s="27"/>
      <c r="K4572" s="27"/>
      <c r="L4572" s="27"/>
      <c r="M4572" s="42"/>
      <c r="N4572" s="42"/>
      <c r="O4572" s="42"/>
      <c r="P4572" s="42"/>
      <c r="Q4572" s="42"/>
      <c r="R4572" s="42"/>
      <c r="S4572" s="42"/>
      <c r="T4572" s="42"/>
      <c r="U4572" s="42"/>
      <c r="V4572" s="42"/>
      <c r="W4572" s="42"/>
      <c r="X4572" s="42"/>
      <c r="Y4572" s="41"/>
      <c r="Z4572" s="41"/>
      <c r="AA4572" s="43"/>
      <c r="AB4572" s="27"/>
      <c r="AC4572" s="27"/>
      <c r="AD4572" s="27"/>
      <c r="AE4572" s="44"/>
      <c r="AF4572" s="27"/>
      <c r="AG4572" s="28"/>
      <c r="AH4572" s="27"/>
      <c r="AI4572" s="27"/>
      <c r="AJ4572" s="27"/>
      <c r="AK4572" s="28"/>
      <c r="AL4572" s="29"/>
      <c r="AM4572" s="29"/>
      <c r="AN4572" s="29"/>
      <c r="AO4572" s="29"/>
      <c r="AP4572" s="29"/>
      <c r="AQ4572" s="29"/>
      <c r="AR4572" s="29"/>
      <c r="AS4572" s="29"/>
      <c r="AT4572" s="29"/>
      <c r="AU4572" s="29"/>
      <c r="AV4572" s="29"/>
      <c r="AW4572" s="29"/>
      <c r="AX4572" s="29"/>
      <c r="AY4572" s="31"/>
      <c r="AZ4572" s="30"/>
      <c r="BA4572" s="35"/>
    </row>
    <row r="4573" spans="1:53" hidden="1" x14ac:dyDescent="0.25">
      <c r="A4573" s="27"/>
      <c r="B4573" s="27"/>
      <c r="C4573" s="27"/>
      <c r="D4573" s="27"/>
      <c r="E4573" s="27"/>
      <c r="F4573" s="27"/>
      <c r="G4573" s="27"/>
      <c r="H4573" s="27"/>
      <c r="I4573" s="27"/>
      <c r="J4573" s="27"/>
      <c r="K4573" s="27"/>
      <c r="L4573" s="27"/>
      <c r="M4573" s="42"/>
      <c r="N4573" s="42"/>
      <c r="O4573" s="42"/>
      <c r="P4573" s="42"/>
      <c r="Q4573" s="42"/>
      <c r="R4573" s="42"/>
      <c r="S4573" s="42"/>
      <c r="T4573" s="42"/>
      <c r="U4573" s="42"/>
      <c r="V4573" s="42"/>
      <c r="W4573" s="42"/>
      <c r="X4573" s="42"/>
      <c r="Y4573" s="41"/>
      <c r="Z4573" s="41"/>
      <c r="AA4573" s="43"/>
      <c r="AB4573" s="27"/>
      <c r="AC4573" s="27"/>
      <c r="AD4573" s="27"/>
      <c r="AE4573" s="44"/>
      <c r="AF4573" s="27"/>
      <c r="AG4573" s="28"/>
      <c r="AH4573" s="27"/>
      <c r="AI4573" s="27"/>
      <c r="AJ4573" s="27"/>
      <c r="AK4573" s="28"/>
      <c r="AL4573" s="29"/>
      <c r="AM4573" s="29"/>
      <c r="AN4573" s="29"/>
      <c r="AO4573" s="29"/>
      <c r="AP4573" s="29"/>
      <c r="AQ4573" s="29"/>
      <c r="AR4573" s="29"/>
      <c r="AS4573" s="29"/>
      <c r="AT4573" s="29"/>
      <c r="AU4573" s="29"/>
      <c r="AV4573" s="29"/>
      <c r="AW4573" s="29"/>
      <c r="AX4573" s="29"/>
      <c r="AY4573" s="31"/>
      <c r="AZ4573" s="30"/>
      <c r="BA4573" s="35"/>
    </row>
    <row r="4574" spans="1:53" hidden="1" x14ac:dyDescent="0.25">
      <c r="A4574" s="27"/>
      <c r="B4574" s="27"/>
      <c r="C4574" s="27"/>
      <c r="D4574" s="27"/>
      <c r="E4574" s="27"/>
      <c r="F4574" s="27"/>
      <c r="G4574" s="27"/>
      <c r="H4574" s="27"/>
      <c r="I4574" s="27"/>
      <c r="J4574" s="27"/>
      <c r="K4574" s="27"/>
      <c r="L4574" s="27"/>
      <c r="M4574" s="42"/>
      <c r="N4574" s="42"/>
      <c r="O4574" s="42"/>
      <c r="P4574" s="42"/>
      <c r="Q4574" s="42"/>
      <c r="R4574" s="42"/>
      <c r="S4574" s="42"/>
      <c r="T4574" s="42"/>
      <c r="U4574" s="42"/>
      <c r="V4574" s="42"/>
      <c r="W4574" s="42"/>
      <c r="X4574" s="42"/>
      <c r="Y4574" s="41"/>
      <c r="Z4574" s="41"/>
      <c r="AA4574" s="43"/>
      <c r="AB4574" s="27"/>
      <c r="AC4574" s="27"/>
      <c r="AD4574" s="27"/>
      <c r="AE4574" s="44"/>
      <c r="AF4574" s="27"/>
      <c r="AG4574" s="28"/>
      <c r="AH4574" s="27"/>
      <c r="AI4574" s="27"/>
      <c r="AJ4574" s="27"/>
      <c r="AK4574" s="28"/>
      <c r="AL4574" s="29"/>
      <c r="AM4574" s="29"/>
      <c r="AN4574" s="29"/>
      <c r="AO4574" s="29"/>
      <c r="AP4574" s="29"/>
      <c r="AQ4574" s="29"/>
      <c r="AR4574" s="29"/>
      <c r="AS4574" s="29"/>
      <c r="AT4574" s="29"/>
      <c r="AU4574" s="29"/>
      <c r="AV4574" s="29"/>
      <c r="AW4574" s="29"/>
      <c r="AX4574" s="29"/>
      <c r="AY4574" s="31"/>
      <c r="AZ4574" s="30"/>
      <c r="BA4574" s="35"/>
    </row>
    <row r="4575" spans="1:53" hidden="1" x14ac:dyDescent="0.25">
      <c r="A4575" s="27"/>
      <c r="B4575" s="27"/>
      <c r="C4575" s="27"/>
      <c r="D4575" s="27"/>
      <c r="E4575" s="27"/>
      <c r="F4575" s="27"/>
      <c r="G4575" s="27"/>
      <c r="H4575" s="27"/>
      <c r="I4575" s="27"/>
      <c r="J4575" s="27"/>
      <c r="K4575" s="27"/>
      <c r="L4575" s="27"/>
      <c r="M4575" s="42"/>
      <c r="N4575" s="42"/>
      <c r="O4575" s="42"/>
      <c r="P4575" s="42"/>
      <c r="Q4575" s="42"/>
      <c r="R4575" s="42"/>
      <c r="S4575" s="42"/>
      <c r="T4575" s="42"/>
      <c r="U4575" s="42"/>
      <c r="V4575" s="42"/>
      <c r="W4575" s="42"/>
      <c r="X4575" s="42"/>
      <c r="Y4575" s="41"/>
      <c r="Z4575" s="41"/>
      <c r="AA4575" s="43"/>
      <c r="AB4575" s="27"/>
      <c r="AC4575" s="27"/>
      <c r="AD4575" s="27"/>
      <c r="AE4575" s="44"/>
      <c r="AF4575" s="27"/>
      <c r="AG4575" s="28"/>
      <c r="AH4575" s="27"/>
      <c r="AI4575" s="27"/>
      <c r="AJ4575" s="27"/>
      <c r="AK4575" s="28"/>
      <c r="AL4575" s="29"/>
      <c r="AM4575" s="29"/>
      <c r="AN4575" s="29"/>
      <c r="AO4575" s="29"/>
      <c r="AP4575" s="29"/>
      <c r="AQ4575" s="29"/>
      <c r="AR4575" s="29"/>
      <c r="AS4575" s="29"/>
      <c r="AT4575" s="29"/>
      <c r="AU4575" s="29"/>
      <c r="AV4575" s="29"/>
      <c r="AW4575" s="29"/>
      <c r="AX4575" s="29"/>
      <c r="AY4575" s="31"/>
      <c r="AZ4575" s="30"/>
      <c r="BA4575" s="35"/>
    </row>
    <row r="4576" spans="1:53" hidden="1" x14ac:dyDescent="0.25">
      <c r="A4576" s="27"/>
      <c r="B4576" s="27"/>
      <c r="C4576" s="27"/>
      <c r="D4576" s="27"/>
      <c r="E4576" s="27"/>
      <c r="F4576" s="27"/>
      <c r="G4576" s="27"/>
      <c r="H4576" s="27"/>
      <c r="I4576" s="27"/>
      <c r="J4576" s="27"/>
      <c r="K4576" s="27"/>
      <c r="L4576" s="27"/>
      <c r="M4576" s="42"/>
      <c r="N4576" s="42"/>
      <c r="O4576" s="42"/>
      <c r="P4576" s="42"/>
      <c r="Q4576" s="42"/>
      <c r="R4576" s="42"/>
      <c r="S4576" s="42"/>
      <c r="T4576" s="42"/>
      <c r="U4576" s="42"/>
      <c r="V4576" s="42"/>
      <c r="W4576" s="42"/>
      <c r="X4576" s="42"/>
      <c r="Y4576" s="41"/>
      <c r="Z4576" s="41"/>
      <c r="AA4576" s="43"/>
      <c r="AB4576" s="27"/>
      <c r="AC4576" s="27"/>
      <c r="AD4576" s="27"/>
      <c r="AE4576" s="44"/>
      <c r="AF4576" s="27"/>
      <c r="AG4576" s="28"/>
      <c r="AH4576" s="27"/>
      <c r="AI4576" s="27"/>
      <c r="AJ4576" s="27"/>
      <c r="AK4576" s="28"/>
      <c r="AL4576" s="29"/>
      <c r="AM4576" s="29"/>
      <c r="AN4576" s="29"/>
      <c r="AO4576" s="29"/>
      <c r="AP4576" s="29"/>
      <c r="AQ4576" s="29"/>
      <c r="AR4576" s="29"/>
      <c r="AS4576" s="29"/>
      <c r="AT4576" s="29"/>
      <c r="AU4576" s="29"/>
      <c r="AV4576" s="29"/>
      <c r="AW4576" s="29"/>
      <c r="AX4576" s="29"/>
      <c r="AY4576" s="31"/>
      <c r="AZ4576" s="30"/>
      <c r="BA4576" s="35"/>
    </row>
    <row r="4577" spans="1:53" hidden="1" x14ac:dyDescent="0.25">
      <c r="A4577" s="27"/>
      <c r="B4577" s="27"/>
      <c r="C4577" s="27"/>
      <c r="D4577" s="27"/>
      <c r="E4577" s="27"/>
      <c r="F4577" s="27"/>
      <c r="G4577" s="27"/>
      <c r="H4577" s="27"/>
      <c r="I4577" s="27"/>
      <c r="J4577" s="27"/>
      <c r="K4577" s="27"/>
      <c r="L4577" s="27"/>
      <c r="M4577" s="42"/>
      <c r="N4577" s="42"/>
      <c r="O4577" s="42"/>
      <c r="P4577" s="42"/>
      <c r="Q4577" s="42"/>
      <c r="R4577" s="42"/>
      <c r="S4577" s="42"/>
      <c r="T4577" s="42"/>
      <c r="U4577" s="42"/>
      <c r="V4577" s="42"/>
      <c r="W4577" s="42"/>
      <c r="X4577" s="42"/>
      <c r="Y4577" s="41"/>
      <c r="Z4577" s="41"/>
      <c r="AA4577" s="43"/>
      <c r="AB4577" s="27"/>
      <c r="AC4577" s="27"/>
      <c r="AD4577" s="27"/>
      <c r="AE4577" s="44"/>
      <c r="AF4577" s="27"/>
      <c r="AG4577" s="28"/>
      <c r="AH4577" s="27"/>
      <c r="AI4577" s="27"/>
      <c r="AJ4577" s="27"/>
      <c r="AK4577" s="28"/>
      <c r="AL4577" s="29"/>
      <c r="AM4577" s="29"/>
      <c r="AN4577" s="29"/>
      <c r="AO4577" s="29"/>
      <c r="AP4577" s="29"/>
      <c r="AQ4577" s="29"/>
      <c r="AR4577" s="29"/>
      <c r="AS4577" s="29"/>
      <c r="AT4577" s="29"/>
      <c r="AU4577" s="29"/>
      <c r="AV4577" s="29"/>
      <c r="AW4577" s="29"/>
      <c r="AX4577" s="29"/>
      <c r="AY4577" s="31"/>
      <c r="AZ4577" s="30"/>
      <c r="BA4577" s="35"/>
    </row>
    <row r="4578" spans="1:53" hidden="1" x14ac:dyDescent="0.25">
      <c r="A4578" s="27"/>
      <c r="B4578" s="27"/>
      <c r="C4578" s="27"/>
      <c r="D4578" s="27"/>
      <c r="E4578" s="27"/>
      <c r="F4578" s="27"/>
      <c r="G4578" s="27"/>
      <c r="H4578" s="27"/>
      <c r="I4578" s="27"/>
      <c r="J4578" s="27"/>
      <c r="K4578" s="27"/>
      <c r="L4578" s="27"/>
      <c r="M4578" s="42"/>
      <c r="N4578" s="42"/>
      <c r="O4578" s="42"/>
      <c r="P4578" s="42"/>
      <c r="Q4578" s="42"/>
      <c r="R4578" s="42"/>
      <c r="S4578" s="42"/>
      <c r="T4578" s="42"/>
      <c r="U4578" s="42"/>
      <c r="V4578" s="42"/>
      <c r="W4578" s="42"/>
      <c r="X4578" s="42"/>
      <c r="Y4578" s="41"/>
      <c r="Z4578" s="41"/>
      <c r="AA4578" s="43"/>
      <c r="AB4578" s="27"/>
      <c r="AC4578" s="27"/>
      <c r="AD4578" s="27"/>
      <c r="AE4578" s="44"/>
      <c r="AF4578" s="27"/>
      <c r="AG4578" s="28"/>
      <c r="AH4578" s="27"/>
      <c r="AI4578" s="27"/>
      <c r="AJ4578" s="27"/>
      <c r="AK4578" s="28"/>
      <c r="AL4578" s="29"/>
      <c r="AM4578" s="29"/>
      <c r="AN4578" s="29"/>
      <c r="AO4578" s="29"/>
      <c r="AP4578" s="29"/>
      <c r="AQ4578" s="29"/>
      <c r="AR4578" s="29"/>
      <c r="AS4578" s="29"/>
      <c r="AT4578" s="29"/>
      <c r="AU4578" s="29"/>
      <c r="AV4578" s="29"/>
      <c r="AW4578" s="29"/>
      <c r="AX4578" s="29"/>
      <c r="AY4578" s="31"/>
      <c r="AZ4578" s="30"/>
      <c r="BA4578" s="35"/>
    </row>
    <row r="4579" spans="1:53" hidden="1" x14ac:dyDescent="0.25">
      <c r="A4579" s="27"/>
      <c r="B4579" s="27"/>
      <c r="C4579" s="27"/>
      <c r="D4579" s="27"/>
      <c r="E4579" s="27"/>
      <c r="F4579" s="27"/>
      <c r="G4579" s="27"/>
      <c r="H4579" s="27"/>
      <c r="I4579" s="27"/>
      <c r="J4579" s="27"/>
      <c r="K4579" s="27"/>
      <c r="L4579" s="27"/>
      <c r="M4579" s="42"/>
      <c r="N4579" s="42"/>
      <c r="O4579" s="42"/>
      <c r="P4579" s="42"/>
      <c r="Q4579" s="42"/>
      <c r="R4579" s="42"/>
      <c r="S4579" s="42"/>
      <c r="T4579" s="42"/>
      <c r="U4579" s="42"/>
      <c r="V4579" s="42"/>
      <c r="W4579" s="42"/>
      <c r="X4579" s="42"/>
      <c r="Y4579" s="41"/>
      <c r="Z4579" s="41"/>
      <c r="AA4579" s="43"/>
      <c r="AB4579" s="27"/>
      <c r="AC4579" s="27"/>
      <c r="AD4579" s="27"/>
      <c r="AE4579" s="44"/>
      <c r="AF4579" s="27"/>
      <c r="AG4579" s="28"/>
      <c r="AH4579" s="27"/>
      <c r="AI4579" s="27"/>
      <c r="AJ4579" s="27"/>
      <c r="AK4579" s="28"/>
      <c r="AL4579" s="29"/>
      <c r="AM4579" s="29"/>
      <c r="AN4579" s="29"/>
      <c r="AO4579" s="29"/>
      <c r="AP4579" s="29"/>
      <c r="AQ4579" s="29"/>
      <c r="AR4579" s="29"/>
      <c r="AS4579" s="29"/>
      <c r="AT4579" s="29"/>
      <c r="AU4579" s="29"/>
      <c r="AV4579" s="29"/>
      <c r="AW4579" s="29"/>
      <c r="AX4579" s="29"/>
      <c r="AY4579" s="31"/>
      <c r="AZ4579" s="30"/>
      <c r="BA4579" s="35"/>
    </row>
    <row r="4580" spans="1:53" hidden="1" x14ac:dyDescent="0.25">
      <c r="A4580" s="27"/>
      <c r="B4580" s="27"/>
      <c r="C4580" s="27"/>
      <c r="D4580" s="27"/>
      <c r="E4580" s="27"/>
      <c r="F4580" s="27"/>
      <c r="G4580" s="27"/>
      <c r="H4580" s="27"/>
      <c r="I4580" s="27"/>
      <c r="J4580" s="27"/>
      <c r="K4580" s="27"/>
      <c r="L4580" s="27"/>
      <c r="M4580" s="42"/>
      <c r="N4580" s="42"/>
      <c r="O4580" s="42"/>
      <c r="P4580" s="42"/>
      <c r="Q4580" s="42"/>
      <c r="R4580" s="42"/>
      <c r="S4580" s="42"/>
      <c r="T4580" s="42"/>
      <c r="U4580" s="42"/>
      <c r="V4580" s="42"/>
      <c r="W4580" s="42"/>
      <c r="X4580" s="42"/>
      <c r="Y4580" s="41"/>
      <c r="Z4580" s="41"/>
      <c r="AA4580" s="43"/>
      <c r="AB4580" s="27"/>
      <c r="AC4580" s="27"/>
      <c r="AD4580" s="27"/>
      <c r="AE4580" s="44"/>
      <c r="AF4580" s="27"/>
      <c r="AG4580" s="28"/>
      <c r="AH4580" s="27"/>
      <c r="AI4580" s="27"/>
      <c r="AJ4580" s="27"/>
      <c r="AK4580" s="28"/>
      <c r="AL4580" s="29"/>
      <c r="AM4580" s="29"/>
      <c r="AN4580" s="29"/>
      <c r="AO4580" s="29"/>
      <c r="AP4580" s="29"/>
      <c r="AQ4580" s="29"/>
      <c r="AR4580" s="29"/>
      <c r="AS4580" s="29"/>
      <c r="AT4580" s="29"/>
      <c r="AU4580" s="29"/>
      <c r="AV4580" s="29"/>
      <c r="AW4580" s="29"/>
      <c r="AX4580" s="29"/>
      <c r="AY4580" s="31"/>
      <c r="AZ4580" s="30"/>
      <c r="BA4580" s="35"/>
    </row>
    <row r="4581" spans="1:53" hidden="1" x14ac:dyDescent="0.25">
      <c r="A4581" s="27"/>
      <c r="B4581" s="27"/>
      <c r="C4581" s="27"/>
      <c r="D4581" s="27"/>
      <c r="E4581" s="27"/>
      <c r="F4581" s="27"/>
      <c r="G4581" s="27"/>
      <c r="H4581" s="27"/>
      <c r="I4581" s="27"/>
      <c r="J4581" s="27"/>
      <c r="K4581" s="27"/>
      <c r="L4581" s="27"/>
      <c r="M4581" s="42"/>
      <c r="N4581" s="42"/>
      <c r="O4581" s="42"/>
      <c r="P4581" s="42"/>
      <c r="Q4581" s="42"/>
      <c r="R4581" s="42"/>
      <c r="S4581" s="42"/>
      <c r="T4581" s="42"/>
      <c r="U4581" s="42"/>
      <c r="V4581" s="42"/>
      <c r="W4581" s="42"/>
      <c r="X4581" s="42"/>
      <c r="Y4581" s="41"/>
      <c r="Z4581" s="41"/>
      <c r="AA4581" s="43"/>
      <c r="AB4581" s="27"/>
      <c r="AC4581" s="27"/>
      <c r="AD4581" s="27"/>
      <c r="AE4581" s="44"/>
      <c r="AF4581" s="27"/>
      <c r="AG4581" s="28"/>
      <c r="AH4581" s="27"/>
      <c r="AI4581" s="27"/>
      <c r="AJ4581" s="27"/>
      <c r="AK4581" s="28"/>
      <c r="AL4581" s="29"/>
      <c r="AM4581" s="29"/>
      <c r="AN4581" s="29"/>
      <c r="AO4581" s="29"/>
      <c r="AP4581" s="29"/>
      <c r="AQ4581" s="29"/>
      <c r="AR4581" s="29"/>
      <c r="AS4581" s="29"/>
      <c r="AT4581" s="29"/>
      <c r="AU4581" s="29"/>
      <c r="AV4581" s="29"/>
      <c r="AW4581" s="29"/>
      <c r="AX4581" s="29"/>
      <c r="AY4581" s="31"/>
      <c r="AZ4581" s="30"/>
      <c r="BA4581" s="35"/>
    </row>
    <row r="4582" spans="1:53" hidden="1" x14ac:dyDescent="0.25">
      <c r="A4582" s="27"/>
      <c r="B4582" s="27"/>
      <c r="C4582" s="27"/>
      <c r="D4582" s="27"/>
      <c r="E4582" s="27"/>
      <c r="F4582" s="27"/>
      <c r="G4582" s="27"/>
      <c r="H4582" s="27"/>
      <c r="I4582" s="27"/>
      <c r="J4582" s="27"/>
      <c r="K4582" s="27"/>
      <c r="L4582" s="27"/>
      <c r="M4582" s="42"/>
      <c r="N4582" s="42"/>
      <c r="O4582" s="42"/>
      <c r="P4582" s="42"/>
      <c r="Q4582" s="42"/>
      <c r="R4582" s="42"/>
      <c r="S4582" s="42"/>
      <c r="T4582" s="42"/>
      <c r="U4582" s="42"/>
      <c r="V4582" s="42"/>
      <c r="W4582" s="42"/>
      <c r="X4582" s="42"/>
      <c r="Y4582" s="41"/>
      <c r="Z4582" s="41"/>
      <c r="AA4582" s="43"/>
      <c r="AB4582" s="27"/>
      <c r="AC4582" s="27"/>
      <c r="AD4582" s="27"/>
      <c r="AE4582" s="44"/>
      <c r="AF4582" s="27"/>
      <c r="AG4582" s="28"/>
      <c r="AH4582" s="27"/>
      <c r="AI4582" s="27"/>
      <c r="AJ4582" s="27"/>
      <c r="AK4582" s="28"/>
      <c r="AL4582" s="29"/>
      <c r="AM4582" s="29"/>
      <c r="AN4582" s="29"/>
      <c r="AO4582" s="29"/>
      <c r="AP4582" s="29"/>
      <c r="AQ4582" s="29"/>
      <c r="AR4582" s="29"/>
      <c r="AS4582" s="29"/>
      <c r="AT4582" s="29"/>
      <c r="AU4582" s="29"/>
      <c r="AV4582" s="29"/>
      <c r="AW4582" s="29"/>
      <c r="AX4582" s="29"/>
      <c r="AY4582" s="31"/>
      <c r="AZ4582" s="30"/>
      <c r="BA4582" s="35"/>
    </row>
    <row r="4583" spans="1:53" hidden="1" x14ac:dyDescent="0.25">
      <c r="A4583" s="27"/>
      <c r="B4583" s="27"/>
      <c r="C4583" s="27"/>
      <c r="D4583" s="27"/>
      <c r="E4583" s="27"/>
      <c r="F4583" s="27"/>
      <c r="G4583" s="27"/>
      <c r="H4583" s="27"/>
      <c r="I4583" s="27"/>
      <c r="J4583" s="27"/>
      <c r="K4583" s="27"/>
      <c r="L4583" s="27"/>
      <c r="M4583" s="42"/>
      <c r="N4583" s="42"/>
      <c r="O4583" s="42"/>
      <c r="P4583" s="42"/>
      <c r="Q4583" s="42"/>
      <c r="R4583" s="42"/>
      <c r="S4583" s="42"/>
      <c r="T4583" s="42"/>
      <c r="U4583" s="42"/>
      <c r="V4583" s="42"/>
      <c r="W4583" s="42"/>
      <c r="X4583" s="42"/>
      <c r="Y4583" s="41"/>
      <c r="Z4583" s="41"/>
      <c r="AA4583" s="43"/>
      <c r="AB4583" s="27"/>
      <c r="AC4583" s="27"/>
      <c r="AD4583" s="27"/>
      <c r="AE4583" s="44"/>
      <c r="AF4583" s="27"/>
      <c r="AG4583" s="28"/>
      <c r="AH4583" s="27"/>
      <c r="AI4583" s="27"/>
      <c r="AJ4583" s="27"/>
      <c r="AK4583" s="28"/>
      <c r="AL4583" s="29"/>
      <c r="AM4583" s="29"/>
      <c r="AN4583" s="29"/>
      <c r="AO4583" s="29"/>
      <c r="AP4583" s="29"/>
      <c r="AQ4583" s="29"/>
      <c r="AR4583" s="29"/>
      <c r="AS4583" s="29"/>
      <c r="AT4583" s="29"/>
      <c r="AU4583" s="29"/>
      <c r="AV4583" s="29"/>
      <c r="AW4583" s="29"/>
      <c r="AX4583" s="29"/>
      <c r="AY4583" s="31"/>
      <c r="AZ4583" s="30"/>
      <c r="BA4583" s="35"/>
    </row>
    <row r="4584" spans="1:53" hidden="1" x14ac:dyDescent="0.25">
      <c r="A4584" s="27"/>
      <c r="B4584" s="27"/>
      <c r="C4584" s="27"/>
      <c r="D4584" s="27"/>
      <c r="E4584" s="27"/>
      <c r="F4584" s="27"/>
      <c r="G4584" s="27"/>
      <c r="H4584" s="27"/>
      <c r="I4584" s="27"/>
      <c r="J4584" s="27"/>
      <c r="K4584" s="27"/>
      <c r="L4584" s="27"/>
      <c r="M4584" s="42"/>
      <c r="N4584" s="42"/>
      <c r="O4584" s="42"/>
      <c r="P4584" s="42"/>
      <c r="Q4584" s="42"/>
      <c r="R4584" s="42"/>
      <c r="S4584" s="42"/>
      <c r="T4584" s="42"/>
      <c r="U4584" s="42"/>
      <c r="V4584" s="42"/>
      <c r="W4584" s="42"/>
      <c r="X4584" s="42"/>
      <c r="Y4584" s="41"/>
      <c r="Z4584" s="41"/>
      <c r="AA4584" s="43"/>
      <c r="AB4584" s="27"/>
      <c r="AC4584" s="27"/>
      <c r="AD4584" s="27"/>
      <c r="AE4584" s="44"/>
      <c r="AF4584" s="27"/>
      <c r="AG4584" s="28"/>
      <c r="AH4584" s="27"/>
      <c r="AI4584" s="27"/>
      <c r="AJ4584" s="27"/>
      <c r="AK4584" s="28"/>
      <c r="AL4584" s="29"/>
      <c r="AM4584" s="29"/>
      <c r="AN4584" s="29"/>
      <c r="AO4584" s="29"/>
      <c r="AP4584" s="29"/>
      <c r="AQ4584" s="29"/>
      <c r="AR4584" s="29"/>
      <c r="AS4584" s="29"/>
      <c r="AT4584" s="29"/>
      <c r="AU4584" s="29"/>
      <c r="AV4584" s="29"/>
      <c r="AW4584" s="29"/>
      <c r="AX4584" s="29"/>
      <c r="AY4584" s="31"/>
      <c r="AZ4584" s="30"/>
      <c r="BA4584" s="35"/>
    </row>
    <row r="4585" spans="1:53" hidden="1" x14ac:dyDescent="0.25">
      <c r="A4585" s="27"/>
      <c r="B4585" s="27"/>
      <c r="C4585" s="27"/>
      <c r="D4585" s="27"/>
      <c r="E4585" s="27"/>
      <c r="F4585" s="27"/>
      <c r="G4585" s="27"/>
      <c r="H4585" s="27"/>
      <c r="I4585" s="27"/>
      <c r="J4585" s="27"/>
      <c r="K4585" s="27"/>
      <c r="L4585" s="27"/>
      <c r="M4585" s="42"/>
      <c r="N4585" s="42"/>
      <c r="O4585" s="42"/>
      <c r="P4585" s="42"/>
      <c r="Q4585" s="42"/>
      <c r="R4585" s="42"/>
      <c r="S4585" s="42"/>
      <c r="T4585" s="42"/>
      <c r="U4585" s="42"/>
      <c r="V4585" s="42"/>
      <c r="W4585" s="42"/>
      <c r="X4585" s="42"/>
      <c r="Y4585" s="41"/>
      <c r="Z4585" s="41"/>
      <c r="AA4585" s="43"/>
      <c r="AB4585" s="27"/>
      <c r="AC4585" s="27"/>
      <c r="AD4585" s="27"/>
      <c r="AE4585" s="44"/>
      <c r="AF4585" s="27"/>
      <c r="AG4585" s="28"/>
      <c r="AH4585" s="27"/>
      <c r="AI4585" s="27"/>
      <c r="AJ4585" s="27"/>
      <c r="AK4585" s="28"/>
      <c r="AL4585" s="29"/>
      <c r="AM4585" s="29"/>
      <c r="AN4585" s="29"/>
      <c r="AO4585" s="29"/>
      <c r="AP4585" s="29"/>
      <c r="AQ4585" s="29"/>
      <c r="AR4585" s="29"/>
      <c r="AS4585" s="29"/>
      <c r="AT4585" s="29"/>
      <c r="AU4585" s="29"/>
      <c r="AV4585" s="29"/>
      <c r="AW4585" s="29"/>
      <c r="AX4585" s="29"/>
      <c r="AY4585" s="31"/>
      <c r="AZ4585" s="30"/>
      <c r="BA4585" s="35"/>
    </row>
    <row r="4586" spans="1:53" hidden="1" x14ac:dyDescent="0.25">
      <c r="A4586" s="27"/>
      <c r="B4586" s="27"/>
      <c r="C4586" s="27"/>
      <c r="D4586" s="27"/>
      <c r="E4586" s="27"/>
      <c r="F4586" s="27"/>
      <c r="G4586" s="27"/>
      <c r="H4586" s="27"/>
      <c r="I4586" s="27"/>
      <c r="J4586" s="27"/>
      <c r="K4586" s="27"/>
      <c r="L4586" s="27"/>
      <c r="M4586" s="42"/>
      <c r="N4586" s="42"/>
      <c r="O4586" s="42"/>
      <c r="P4586" s="42"/>
      <c r="Q4586" s="42"/>
      <c r="R4586" s="42"/>
      <c r="S4586" s="42"/>
      <c r="T4586" s="42"/>
      <c r="U4586" s="42"/>
      <c r="V4586" s="42"/>
      <c r="W4586" s="42"/>
      <c r="X4586" s="42"/>
      <c r="Y4586" s="41"/>
      <c r="Z4586" s="41"/>
      <c r="AA4586" s="43"/>
      <c r="AB4586" s="27"/>
      <c r="AC4586" s="27"/>
      <c r="AD4586" s="27"/>
      <c r="AE4586" s="44"/>
      <c r="AF4586" s="27"/>
      <c r="AG4586" s="28"/>
      <c r="AH4586" s="27"/>
      <c r="AI4586" s="27"/>
      <c r="AJ4586" s="27"/>
      <c r="AK4586" s="28"/>
      <c r="AL4586" s="29"/>
      <c r="AM4586" s="29"/>
      <c r="AN4586" s="29"/>
      <c r="AO4586" s="29"/>
      <c r="AP4586" s="29"/>
      <c r="AQ4586" s="29"/>
      <c r="AR4586" s="29"/>
      <c r="AS4586" s="29"/>
      <c r="AT4586" s="29"/>
      <c r="AU4586" s="29"/>
      <c r="AV4586" s="29"/>
      <c r="AW4586" s="29"/>
      <c r="AX4586" s="29"/>
      <c r="AY4586" s="31"/>
      <c r="AZ4586" s="30"/>
      <c r="BA4586" s="35"/>
    </row>
    <row r="4587" spans="1:53" hidden="1" x14ac:dyDescent="0.25">
      <c r="A4587" s="27"/>
      <c r="B4587" s="27"/>
      <c r="C4587" s="27"/>
      <c r="D4587" s="27"/>
      <c r="E4587" s="27"/>
      <c r="F4587" s="27"/>
      <c r="G4587" s="27"/>
      <c r="H4587" s="27"/>
      <c r="I4587" s="27"/>
      <c r="J4587" s="27"/>
      <c r="K4587" s="27"/>
      <c r="L4587" s="27"/>
      <c r="M4587" s="42"/>
      <c r="N4587" s="42"/>
      <c r="O4587" s="42"/>
      <c r="P4587" s="42"/>
      <c r="Q4587" s="42"/>
      <c r="R4587" s="42"/>
      <c r="S4587" s="42"/>
      <c r="T4587" s="42"/>
      <c r="U4587" s="42"/>
      <c r="V4587" s="42"/>
      <c r="W4587" s="42"/>
      <c r="X4587" s="42"/>
      <c r="Y4587" s="41"/>
      <c r="Z4587" s="41"/>
      <c r="AA4587" s="43"/>
      <c r="AB4587" s="27"/>
      <c r="AC4587" s="27"/>
      <c r="AD4587" s="27"/>
      <c r="AE4587" s="44"/>
      <c r="AF4587" s="27"/>
      <c r="AG4587" s="28"/>
      <c r="AH4587" s="27"/>
      <c r="AI4587" s="27"/>
      <c r="AJ4587" s="27"/>
      <c r="AK4587" s="28"/>
      <c r="AL4587" s="29"/>
      <c r="AM4587" s="29"/>
      <c r="AN4587" s="29"/>
      <c r="AO4587" s="29"/>
      <c r="AP4587" s="29"/>
      <c r="AQ4587" s="29"/>
      <c r="AR4587" s="29"/>
      <c r="AS4587" s="29"/>
      <c r="AT4587" s="29"/>
      <c r="AU4587" s="29"/>
      <c r="AV4587" s="29"/>
      <c r="AW4587" s="29"/>
      <c r="AX4587" s="29"/>
      <c r="AY4587" s="31"/>
      <c r="AZ4587" s="30"/>
      <c r="BA4587" s="35"/>
    </row>
    <row r="4588" spans="1:53" hidden="1" x14ac:dyDescent="0.25">
      <c r="A4588" s="27"/>
      <c r="B4588" s="27"/>
      <c r="C4588" s="27"/>
      <c r="D4588" s="27"/>
      <c r="E4588" s="27"/>
      <c r="F4588" s="27"/>
      <c r="G4588" s="27"/>
      <c r="H4588" s="27"/>
      <c r="I4588" s="27"/>
      <c r="J4588" s="27"/>
      <c r="K4588" s="27"/>
      <c r="L4588" s="27"/>
      <c r="M4588" s="42"/>
      <c r="N4588" s="42"/>
      <c r="O4588" s="42"/>
      <c r="P4588" s="42"/>
      <c r="Q4588" s="42"/>
      <c r="R4588" s="42"/>
      <c r="S4588" s="42"/>
      <c r="T4588" s="42"/>
      <c r="U4588" s="42"/>
      <c r="V4588" s="42"/>
      <c r="W4588" s="42"/>
      <c r="X4588" s="42"/>
      <c r="Y4588" s="41"/>
      <c r="Z4588" s="41"/>
      <c r="AA4588" s="43"/>
      <c r="AB4588" s="27"/>
      <c r="AC4588" s="27"/>
      <c r="AD4588" s="27"/>
      <c r="AE4588" s="44"/>
      <c r="AF4588" s="27"/>
      <c r="AG4588" s="28"/>
      <c r="AH4588" s="27"/>
      <c r="AI4588" s="27"/>
      <c r="AJ4588" s="27"/>
      <c r="AK4588" s="28"/>
      <c r="AL4588" s="29"/>
      <c r="AM4588" s="29"/>
      <c r="AN4588" s="29"/>
      <c r="AO4588" s="29"/>
      <c r="AP4588" s="29"/>
      <c r="AQ4588" s="29"/>
      <c r="AR4588" s="29"/>
      <c r="AS4588" s="29"/>
      <c r="AT4588" s="29"/>
      <c r="AU4588" s="29"/>
      <c r="AV4588" s="29"/>
      <c r="AW4588" s="29"/>
      <c r="AX4588" s="29"/>
      <c r="AY4588" s="31"/>
      <c r="AZ4588" s="30"/>
      <c r="BA4588" s="35"/>
    </row>
    <row r="4589" spans="1:53" hidden="1" x14ac:dyDescent="0.25">
      <c r="A4589" s="27"/>
      <c r="B4589" s="27"/>
      <c r="C4589" s="27"/>
      <c r="D4589" s="27"/>
      <c r="E4589" s="27"/>
      <c r="F4589" s="27"/>
      <c r="G4589" s="27"/>
      <c r="H4589" s="27"/>
      <c r="I4589" s="27"/>
      <c r="J4589" s="27"/>
      <c r="K4589" s="27"/>
      <c r="L4589" s="27"/>
      <c r="M4589" s="42"/>
      <c r="N4589" s="42"/>
      <c r="O4589" s="42"/>
      <c r="P4589" s="42"/>
      <c r="Q4589" s="42"/>
      <c r="R4589" s="42"/>
      <c r="S4589" s="42"/>
      <c r="T4589" s="42"/>
      <c r="U4589" s="42"/>
      <c r="V4589" s="42"/>
      <c r="W4589" s="42"/>
      <c r="X4589" s="42"/>
      <c r="Y4589" s="41"/>
      <c r="Z4589" s="41"/>
      <c r="AA4589" s="43"/>
      <c r="AB4589" s="27"/>
      <c r="AC4589" s="27"/>
      <c r="AD4589" s="27"/>
      <c r="AE4589" s="44"/>
      <c r="AF4589" s="27"/>
      <c r="AG4589" s="28"/>
      <c r="AH4589" s="27"/>
      <c r="AI4589" s="27"/>
      <c r="AJ4589" s="27"/>
      <c r="AK4589" s="28"/>
      <c r="AL4589" s="29"/>
      <c r="AM4589" s="29"/>
      <c r="AN4589" s="29"/>
      <c r="AO4589" s="29"/>
      <c r="AP4589" s="29"/>
      <c r="AQ4589" s="29"/>
      <c r="AR4589" s="29"/>
      <c r="AS4589" s="29"/>
      <c r="AT4589" s="29"/>
      <c r="AU4589" s="29"/>
      <c r="AV4589" s="29"/>
      <c r="AW4589" s="29"/>
      <c r="AX4589" s="29"/>
      <c r="AY4589" s="31"/>
      <c r="AZ4589" s="30"/>
      <c r="BA4589" s="35"/>
    </row>
    <row r="4590" spans="1:53" hidden="1" x14ac:dyDescent="0.25">
      <c r="A4590" s="27"/>
      <c r="B4590" s="27"/>
      <c r="C4590" s="27"/>
      <c r="D4590" s="27"/>
      <c r="E4590" s="27"/>
      <c r="F4590" s="27"/>
      <c r="G4590" s="27"/>
      <c r="H4590" s="27"/>
      <c r="I4590" s="27"/>
      <c r="J4590" s="27"/>
      <c r="K4590" s="27"/>
      <c r="L4590" s="27"/>
      <c r="M4590" s="42"/>
      <c r="N4590" s="42"/>
      <c r="O4590" s="42"/>
      <c r="P4590" s="42"/>
      <c r="Q4590" s="42"/>
      <c r="R4590" s="42"/>
      <c r="S4590" s="42"/>
      <c r="T4590" s="42"/>
      <c r="U4590" s="42"/>
      <c r="V4590" s="42"/>
      <c r="W4590" s="42"/>
      <c r="X4590" s="42"/>
      <c r="Y4590" s="41"/>
      <c r="Z4590" s="41"/>
      <c r="AA4590" s="43"/>
      <c r="AB4590" s="27"/>
      <c r="AC4590" s="27"/>
      <c r="AD4590" s="27"/>
      <c r="AE4590" s="44"/>
      <c r="AF4590" s="27"/>
      <c r="AG4590" s="28"/>
      <c r="AH4590" s="27"/>
      <c r="AI4590" s="27"/>
      <c r="AJ4590" s="27"/>
      <c r="AK4590" s="28"/>
      <c r="AL4590" s="29"/>
      <c r="AM4590" s="29"/>
      <c r="AN4590" s="29"/>
      <c r="AO4590" s="29"/>
      <c r="AP4590" s="29"/>
      <c r="AQ4590" s="29"/>
      <c r="AR4590" s="29"/>
      <c r="AS4590" s="29"/>
      <c r="AT4590" s="29"/>
      <c r="AU4590" s="29"/>
      <c r="AV4590" s="29"/>
      <c r="AW4590" s="29"/>
      <c r="AX4590" s="29"/>
      <c r="AY4590" s="31"/>
      <c r="AZ4590" s="30"/>
      <c r="BA4590" s="35"/>
    </row>
    <row r="4591" spans="1:53" hidden="1" x14ac:dyDescent="0.25">
      <c r="A4591" s="27"/>
      <c r="B4591" s="27"/>
      <c r="C4591" s="27"/>
      <c r="D4591" s="27"/>
      <c r="E4591" s="27"/>
      <c r="F4591" s="27"/>
      <c r="G4591" s="27"/>
      <c r="H4591" s="27"/>
      <c r="I4591" s="27"/>
      <c r="J4591" s="27"/>
      <c r="K4591" s="27"/>
      <c r="L4591" s="27"/>
      <c r="M4591" s="42"/>
      <c r="N4591" s="42"/>
      <c r="O4591" s="42"/>
      <c r="P4591" s="42"/>
      <c r="Q4591" s="42"/>
      <c r="R4591" s="42"/>
      <c r="S4591" s="42"/>
      <c r="T4591" s="42"/>
      <c r="U4591" s="42"/>
      <c r="V4591" s="42"/>
      <c r="W4591" s="42"/>
      <c r="X4591" s="42"/>
      <c r="Y4591" s="41"/>
      <c r="Z4591" s="41"/>
      <c r="AA4591" s="43"/>
      <c r="AB4591" s="27"/>
      <c r="AC4591" s="27"/>
      <c r="AD4591" s="27"/>
      <c r="AE4591" s="44"/>
      <c r="AF4591" s="27"/>
      <c r="AG4591" s="28"/>
      <c r="AH4591" s="27"/>
      <c r="AI4591" s="27"/>
      <c r="AJ4591" s="27"/>
      <c r="AK4591" s="28"/>
      <c r="AL4591" s="29"/>
      <c r="AM4591" s="29"/>
      <c r="AN4591" s="29"/>
      <c r="AO4591" s="29"/>
      <c r="AP4591" s="29"/>
      <c r="AQ4591" s="29"/>
      <c r="AR4591" s="29"/>
      <c r="AS4591" s="29"/>
      <c r="AT4591" s="29"/>
      <c r="AU4591" s="29"/>
      <c r="AV4591" s="29"/>
      <c r="AW4591" s="29"/>
      <c r="AX4591" s="29"/>
      <c r="AY4591" s="31"/>
      <c r="AZ4591" s="30"/>
      <c r="BA4591" s="35"/>
    </row>
    <row r="4592" spans="1:53" hidden="1" x14ac:dyDescent="0.25">
      <c r="A4592" s="27"/>
      <c r="B4592" s="27"/>
      <c r="C4592" s="27"/>
      <c r="D4592" s="27"/>
      <c r="E4592" s="27"/>
      <c r="F4592" s="27"/>
      <c r="G4592" s="27"/>
      <c r="H4592" s="27"/>
      <c r="I4592" s="27"/>
      <c r="J4592" s="27"/>
      <c r="K4592" s="27"/>
      <c r="L4592" s="27"/>
      <c r="M4592" s="42"/>
      <c r="N4592" s="42"/>
      <c r="O4592" s="42"/>
      <c r="P4592" s="42"/>
      <c r="Q4592" s="42"/>
      <c r="R4592" s="42"/>
      <c r="S4592" s="42"/>
      <c r="T4592" s="42"/>
      <c r="U4592" s="42"/>
      <c r="V4592" s="42"/>
      <c r="W4592" s="42"/>
      <c r="X4592" s="42"/>
      <c r="Y4592" s="41"/>
      <c r="Z4592" s="41"/>
      <c r="AA4592" s="43"/>
      <c r="AB4592" s="27"/>
      <c r="AC4592" s="27"/>
      <c r="AD4592" s="27"/>
      <c r="AE4592" s="44"/>
      <c r="AF4592" s="27"/>
      <c r="AG4592" s="28"/>
      <c r="AH4592" s="27"/>
      <c r="AI4592" s="27"/>
      <c r="AJ4592" s="27"/>
      <c r="AK4592" s="28"/>
      <c r="AL4592" s="29"/>
      <c r="AM4592" s="29"/>
      <c r="AN4592" s="29"/>
      <c r="AO4592" s="29"/>
      <c r="AP4592" s="29"/>
      <c r="AQ4592" s="29"/>
      <c r="AR4592" s="29"/>
      <c r="AS4592" s="29"/>
      <c r="AT4592" s="29"/>
      <c r="AU4592" s="29"/>
      <c r="AV4592" s="29"/>
      <c r="AW4592" s="29"/>
      <c r="AX4592" s="29"/>
      <c r="AY4592" s="31"/>
      <c r="AZ4592" s="30"/>
      <c r="BA4592" s="35"/>
    </row>
    <row r="4593" spans="1:53" hidden="1" x14ac:dyDescent="0.25">
      <c r="A4593" s="27"/>
      <c r="B4593" s="27"/>
      <c r="C4593" s="27"/>
      <c r="D4593" s="27"/>
      <c r="E4593" s="27"/>
      <c r="F4593" s="27"/>
      <c r="G4593" s="27"/>
      <c r="H4593" s="27"/>
      <c r="I4593" s="27"/>
      <c r="J4593" s="27"/>
      <c r="K4593" s="27"/>
      <c r="L4593" s="27"/>
      <c r="M4593" s="42"/>
      <c r="N4593" s="42"/>
      <c r="O4593" s="42"/>
      <c r="P4593" s="42"/>
      <c r="Q4593" s="42"/>
      <c r="R4593" s="42"/>
      <c r="S4593" s="42"/>
      <c r="T4593" s="42"/>
      <c r="U4593" s="42"/>
      <c r="V4593" s="42"/>
      <c r="W4593" s="42"/>
      <c r="X4593" s="42"/>
      <c r="Y4593" s="41"/>
      <c r="Z4593" s="41"/>
      <c r="AA4593" s="43"/>
      <c r="AB4593" s="27"/>
      <c r="AC4593" s="27"/>
      <c r="AD4593" s="27"/>
      <c r="AE4593" s="44"/>
      <c r="AF4593" s="27"/>
      <c r="AG4593" s="28"/>
      <c r="AH4593" s="27"/>
      <c r="AI4593" s="27"/>
      <c r="AJ4593" s="27"/>
      <c r="AK4593" s="28"/>
      <c r="AL4593" s="29"/>
      <c r="AM4593" s="29"/>
      <c r="AN4593" s="29"/>
      <c r="AO4593" s="29"/>
      <c r="AP4593" s="29"/>
      <c r="AQ4593" s="29"/>
      <c r="AR4593" s="29"/>
      <c r="AS4593" s="29"/>
      <c r="AT4593" s="29"/>
      <c r="AU4593" s="29"/>
      <c r="AV4593" s="29"/>
      <c r="AW4593" s="29"/>
      <c r="AX4593" s="29"/>
      <c r="AY4593" s="31"/>
      <c r="AZ4593" s="30"/>
      <c r="BA4593" s="35"/>
    </row>
    <row r="4594" spans="1:53" hidden="1" x14ac:dyDescent="0.25">
      <c r="A4594" s="27"/>
      <c r="B4594" s="27"/>
      <c r="C4594" s="27"/>
      <c r="D4594" s="27"/>
      <c r="E4594" s="27"/>
      <c r="F4594" s="27"/>
      <c r="G4594" s="27"/>
      <c r="H4594" s="27"/>
      <c r="I4594" s="27"/>
      <c r="J4594" s="27"/>
      <c r="K4594" s="27"/>
      <c r="L4594" s="27"/>
      <c r="M4594" s="42"/>
      <c r="N4594" s="42"/>
      <c r="O4594" s="42"/>
      <c r="P4594" s="42"/>
      <c r="Q4594" s="42"/>
      <c r="R4594" s="42"/>
      <c r="S4594" s="42"/>
      <c r="T4594" s="42"/>
      <c r="U4594" s="42"/>
      <c r="V4594" s="42"/>
      <c r="W4594" s="42"/>
      <c r="X4594" s="42"/>
      <c r="Y4594" s="41"/>
      <c r="Z4594" s="41"/>
      <c r="AA4594" s="43"/>
      <c r="AB4594" s="27"/>
      <c r="AC4594" s="27"/>
      <c r="AD4594" s="27"/>
      <c r="AE4594" s="44"/>
      <c r="AF4594" s="27"/>
      <c r="AG4594" s="28"/>
      <c r="AH4594" s="27"/>
      <c r="AI4594" s="27"/>
      <c r="AJ4594" s="27"/>
      <c r="AK4594" s="28"/>
      <c r="AL4594" s="29"/>
      <c r="AM4594" s="29"/>
      <c r="AN4594" s="29"/>
      <c r="AO4594" s="29"/>
      <c r="AP4594" s="29"/>
      <c r="AQ4594" s="29"/>
      <c r="AR4594" s="29"/>
      <c r="AS4594" s="29"/>
      <c r="AT4594" s="29"/>
      <c r="AU4594" s="29"/>
      <c r="AV4594" s="29"/>
      <c r="AW4594" s="29"/>
      <c r="AX4594" s="29"/>
      <c r="AY4594" s="31"/>
      <c r="AZ4594" s="30"/>
      <c r="BA4594" s="35"/>
    </row>
    <row r="4595" spans="1:53" hidden="1" x14ac:dyDescent="0.25">
      <c r="A4595" s="27"/>
      <c r="B4595" s="27"/>
      <c r="C4595" s="27"/>
      <c r="D4595" s="27"/>
      <c r="E4595" s="27"/>
      <c r="F4595" s="27"/>
      <c r="G4595" s="27"/>
      <c r="H4595" s="27"/>
      <c r="I4595" s="27"/>
      <c r="J4595" s="27"/>
      <c r="K4595" s="27"/>
      <c r="L4595" s="27"/>
      <c r="M4595" s="42"/>
      <c r="N4595" s="42"/>
      <c r="O4595" s="42"/>
      <c r="P4595" s="42"/>
      <c r="Q4595" s="42"/>
      <c r="R4595" s="42"/>
      <c r="S4595" s="42"/>
      <c r="T4595" s="42"/>
      <c r="U4595" s="42"/>
      <c r="V4595" s="42"/>
      <c r="W4595" s="42"/>
      <c r="X4595" s="42"/>
      <c r="Y4595" s="41"/>
      <c r="Z4595" s="41"/>
      <c r="AA4595" s="43"/>
      <c r="AB4595" s="27"/>
      <c r="AC4595" s="27"/>
      <c r="AD4595" s="27"/>
      <c r="AE4595" s="44"/>
      <c r="AF4595" s="27"/>
      <c r="AG4595" s="28"/>
      <c r="AH4595" s="27"/>
      <c r="AI4595" s="27"/>
      <c r="AJ4595" s="27"/>
      <c r="AK4595" s="28"/>
      <c r="AL4595" s="29"/>
      <c r="AM4595" s="29"/>
      <c r="AN4595" s="29"/>
      <c r="AO4595" s="29"/>
      <c r="AP4595" s="29"/>
      <c r="AQ4595" s="29"/>
      <c r="AR4595" s="29"/>
      <c r="AS4595" s="29"/>
      <c r="AT4595" s="29"/>
      <c r="AU4595" s="29"/>
      <c r="AV4595" s="29"/>
      <c r="AW4595" s="29"/>
      <c r="AX4595" s="29"/>
      <c r="AY4595" s="31"/>
      <c r="AZ4595" s="30"/>
      <c r="BA4595" s="35"/>
    </row>
    <row r="4596" spans="1:53" hidden="1" x14ac:dyDescent="0.25">
      <c r="A4596" s="27"/>
      <c r="B4596" s="27"/>
      <c r="C4596" s="27"/>
      <c r="D4596" s="27"/>
      <c r="E4596" s="27"/>
      <c r="F4596" s="27"/>
      <c r="G4596" s="27"/>
      <c r="H4596" s="27"/>
      <c r="I4596" s="27"/>
      <c r="J4596" s="27"/>
      <c r="K4596" s="27"/>
      <c r="L4596" s="27"/>
      <c r="M4596" s="42"/>
      <c r="N4596" s="42"/>
      <c r="O4596" s="42"/>
      <c r="P4596" s="42"/>
      <c r="Q4596" s="42"/>
      <c r="R4596" s="42"/>
      <c r="S4596" s="42"/>
      <c r="T4596" s="42"/>
      <c r="U4596" s="42"/>
      <c r="V4596" s="42"/>
      <c r="W4596" s="42"/>
      <c r="X4596" s="42"/>
      <c r="Y4596" s="41"/>
      <c r="Z4596" s="41"/>
      <c r="AA4596" s="43"/>
      <c r="AB4596" s="27"/>
      <c r="AC4596" s="27"/>
      <c r="AD4596" s="27"/>
      <c r="AE4596" s="44"/>
      <c r="AF4596" s="27"/>
      <c r="AG4596" s="28"/>
      <c r="AH4596" s="27"/>
      <c r="AI4596" s="27"/>
      <c r="AJ4596" s="27"/>
      <c r="AK4596" s="28"/>
      <c r="AL4596" s="29"/>
      <c r="AM4596" s="29"/>
      <c r="AN4596" s="29"/>
      <c r="AO4596" s="29"/>
      <c r="AP4596" s="29"/>
      <c r="AQ4596" s="29"/>
      <c r="AR4596" s="29"/>
      <c r="AS4596" s="29"/>
      <c r="AT4596" s="29"/>
      <c r="AU4596" s="29"/>
      <c r="AV4596" s="29"/>
      <c r="AW4596" s="29"/>
      <c r="AX4596" s="29"/>
      <c r="AY4596" s="31"/>
      <c r="AZ4596" s="30"/>
      <c r="BA4596" s="35"/>
    </row>
    <row r="4597" spans="1:53" hidden="1" x14ac:dyDescent="0.25">
      <c r="A4597" s="27"/>
      <c r="B4597" s="27"/>
      <c r="C4597" s="27"/>
      <c r="D4597" s="27"/>
      <c r="E4597" s="27"/>
      <c r="F4597" s="27"/>
      <c r="G4597" s="27"/>
      <c r="H4597" s="27"/>
      <c r="I4597" s="27"/>
      <c r="J4597" s="27"/>
      <c r="K4597" s="27"/>
      <c r="L4597" s="27"/>
      <c r="M4597" s="42"/>
      <c r="N4597" s="42"/>
      <c r="O4597" s="42"/>
      <c r="P4597" s="42"/>
      <c r="Q4597" s="42"/>
      <c r="R4597" s="42"/>
      <c r="S4597" s="42"/>
      <c r="T4597" s="42"/>
      <c r="U4597" s="42"/>
      <c r="V4597" s="42"/>
      <c r="W4597" s="42"/>
      <c r="X4597" s="42"/>
      <c r="Y4597" s="41"/>
      <c r="Z4597" s="41"/>
      <c r="AA4597" s="43"/>
      <c r="AB4597" s="27"/>
      <c r="AC4597" s="27"/>
      <c r="AD4597" s="27"/>
      <c r="AE4597" s="44"/>
      <c r="AF4597" s="27"/>
      <c r="AG4597" s="28"/>
      <c r="AH4597" s="27"/>
      <c r="AI4597" s="27"/>
      <c r="AJ4597" s="27"/>
      <c r="AK4597" s="28"/>
      <c r="AL4597" s="29"/>
      <c r="AM4597" s="29"/>
      <c r="AN4597" s="29"/>
      <c r="AO4597" s="29"/>
      <c r="AP4597" s="29"/>
      <c r="AQ4597" s="29"/>
      <c r="AR4597" s="29"/>
      <c r="AS4597" s="29"/>
      <c r="AT4597" s="29"/>
      <c r="AU4597" s="29"/>
      <c r="AV4597" s="29"/>
      <c r="AW4597" s="29"/>
      <c r="AX4597" s="29"/>
      <c r="AY4597" s="31"/>
      <c r="AZ4597" s="30"/>
      <c r="BA4597" s="35"/>
    </row>
    <row r="4598" spans="1:53" hidden="1" x14ac:dyDescent="0.25">
      <c r="A4598" s="27"/>
      <c r="B4598" s="27"/>
      <c r="C4598" s="27"/>
      <c r="D4598" s="27"/>
      <c r="E4598" s="27"/>
      <c r="F4598" s="27"/>
      <c r="G4598" s="27"/>
      <c r="H4598" s="27"/>
      <c r="I4598" s="27"/>
      <c r="J4598" s="27"/>
      <c r="K4598" s="27"/>
      <c r="L4598" s="27"/>
      <c r="M4598" s="42"/>
      <c r="N4598" s="42"/>
      <c r="O4598" s="42"/>
      <c r="P4598" s="42"/>
      <c r="Q4598" s="42"/>
      <c r="R4598" s="42"/>
      <c r="S4598" s="42"/>
      <c r="T4598" s="42"/>
      <c r="U4598" s="42"/>
      <c r="V4598" s="42"/>
      <c r="W4598" s="42"/>
      <c r="X4598" s="42"/>
      <c r="Y4598" s="41"/>
      <c r="Z4598" s="41"/>
      <c r="AA4598" s="43"/>
      <c r="AB4598" s="27"/>
      <c r="AC4598" s="27"/>
      <c r="AD4598" s="27"/>
      <c r="AE4598" s="44"/>
      <c r="AF4598" s="27"/>
      <c r="AG4598" s="28"/>
      <c r="AH4598" s="27"/>
      <c r="AI4598" s="27"/>
      <c r="AJ4598" s="27"/>
      <c r="AK4598" s="28"/>
      <c r="AL4598" s="29"/>
      <c r="AM4598" s="29"/>
      <c r="AN4598" s="29"/>
      <c r="AO4598" s="29"/>
      <c r="AP4598" s="29"/>
      <c r="AQ4598" s="29"/>
      <c r="AR4598" s="29"/>
      <c r="AS4598" s="29"/>
      <c r="AT4598" s="29"/>
      <c r="AU4598" s="29"/>
      <c r="AV4598" s="29"/>
      <c r="AW4598" s="29"/>
      <c r="AX4598" s="29"/>
      <c r="AY4598" s="31"/>
      <c r="AZ4598" s="30"/>
      <c r="BA4598" s="35"/>
    </row>
    <row r="4599" spans="1:53" hidden="1" x14ac:dyDescent="0.25">
      <c r="A4599" s="27"/>
      <c r="B4599" s="27"/>
      <c r="C4599" s="27"/>
      <c r="D4599" s="27"/>
      <c r="E4599" s="27"/>
      <c r="F4599" s="27"/>
      <c r="G4599" s="27"/>
      <c r="H4599" s="27"/>
      <c r="I4599" s="27"/>
      <c r="J4599" s="27"/>
      <c r="K4599" s="27"/>
      <c r="L4599" s="27"/>
      <c r="M4599" s="42"/>
      <c r="N4599" s="42"/>
      <c r="O4599" s="42"/>
      <c r="P4599" s="42"/>
      <c r="Q4599" s="42"/>
      <c r="R4599" s="42"/>
      <c r="S4599" s="42"/>
      <c r="T4599" s="42"/>
      <c r="U4599" s="42"/>
      <c r="V4599" s="42"/>
      <c r="W4599" s="42"/>
      <c r="X4599" s="42"/>
      <c r="Y4599" s="41"/>
      <c r="Z4599" s="41"/>
      <c r="AA4599" s="43"/>
      <c r="AB4599" s="27"/>
      <c r="AC4599" s="27"/>
      <c r="AD4599" s="27"/>
      <c r="AE4599" s="44"/>
      <c r="AF4599" s="27"/>
      <c r="AG4599" s="28"/>
      <c r="AH4599" s="27"/>
      <c r="AI4599" s="27"/>
      <c r="AJ4599" s="27"/>
      <c r="AK4599" s="28"/>
      <c r="AL4599" s="29"/>
      <c r="AM4599" s="29"/>
      <c r="AN4599" s="29"/>
      <c r="AO4599" s="29"/>
      <c r="AP4599" s="29"/>
      <c r="AQ4599" s="29"/>
      <c r="AR4599" s="29"/>
      <c r="AS4599" s="29"/>
      <c r="AT4599" s="29"/>
      <c r="AU4599" s="29"/>
      <c r="AV4599" s="29"/>
      <c r="AW4599" s="29"/>
      <c r="AX4599" s="29"/>
      <c r="AY4599" s="31"/>
      <c r="AZ4599" s="30"/>
      <c r="BA4599" s="35"/>
    </row>
    <row r="4600" spans="1:53" hidden="1" x14ac:dyDescent="0.25">
      <c r="A4600" s="27"/>
      <c r="B4600" s="27"/>
      <c r="C4600" s="27"/>
      <c r="D4600" s="27"/>
      <c r="E4600" s="27"/>
      <c r="F4600" s="27"/>
      <c r="G4600" s="27"/>
      <c r="H4600" s="27"/>
      <c r="I4600" s="27"/>
      <c r="J4600" s="27"/>
      <c r="K4600" s="27"/>
      <c r="L4600" s="27"/>
      <c r="M4600" s="42"/>
      <c r="N4600" s="42"/>
      <c r="O4600" s="42"/>
      <c r="P4600" s="42"/>
      <c r="Q4600" s="42"/>
      <c r="R4600" s="42"/>
      <c r="S4600" s="42"/>
      <c r="T4600" s="42"/>
      <c r="U4600" s="42"/>
      <c r="V4600" s="42"/>
      <c r="W4600" s="42"/>
      <c r="X4600" s="42"/>
      <c r="Y4600" s="41"/>
      <c r="Z4600" s="41"/>
      <c r="AA4600" s="43"/>
      <c r="AB4600" s="27"/>
      <c r="AC4600" s="27"/>
      <c r="AD4600" s="27"/>
      <c r="AE4600" s="44"/>
      <c r="AF4600" s="27"/>
      <c r="AG4600" s="28"/>
      <c r="AH4600" s="27"/>
      <c r="AI4600" s="27"/>
      <c r="AJ4600" s="27"/>
      <c r="AK4600" s="28"/>
      <c r="AL4600" s="29"/>
      <c r="AM4600" s="29"/>
      <c r="AN4600" s="29"/>
      <c r="AO4600" s="29"/>
      <c r="AP4600" s="29"/>
      <c r="AQ4600" s="29"/>
      <c r="AR4600" s="29"/>
      <c r="AS4600" s="29"/>
      <c r="AT4600" s="29"/>
      <c r="AU4600" s="29"/>
      <c r="AV4600" s="29"/>
      <c r="AW4600" s="29"/>
      <c r="AX4600" s="29"/>
      <c r="AY4600" s="31"/>
      <c r="AZ4600" s="30"/>
      <c r="BA4600" s="35"/>
    </row>
    <row r="4601" spans="1:53" hidden="1" x14ac:dyDescent="0.25">
      <c r="A4601" s="27"/>
      <c r="B4601" s="27"/>
      <c r="C4601" s="27"/>
      <c r="D4601" s="27"/>
      <c r="E4601" s="27"/>
      <c r="F4601" s="27"/>
      <c r="G4601" s="27"/>
      <c r="H4601" s="27"/>
      <c r="I4601" s="27"/>
      <c r="J4601" s="27"/>
      <c r="K4601" s="27"/>
      <c r="L4601" s="27"/>
      <c r="M4601" s="42"/>
      <c r="N4601" s="42"/>
      <c r="O4601" s="42"/>
      <c r="P4601" s="42"/>
      <c r="Q4601" s="42"/>
      <c r="R4601" s="42"/>
      <c r="S4601" s="42"/>
      <c r="T4601" s="42"/>
      <c r="U4601" s="42"/>
      <c r="V4601" s="42"/>
      <c r="W4601" s="42"/>
      <c r="X4601" s="42"/>
      <c r="Y4601" s="41"/>
      <c r="Z4601" s="41"/>
      <c r="AA4601" s="43"/>
      <c r="AB4601" s="27"/>
      <c r="AC4601" s="27"/>
      <c r="AD4601" s="27"/>
      <c r="AE4601" s="44"/>
      <c r="AF4601" s="27"/>
      <c r="AG4601" s="28"/>
      <c r="AH4601" s="27"/>
      <c r="AI4601" s="27"/>
      <c r="AJ4601" s="27"/>
      <c r="AK4601" s="28"/>
      <c r="AL4601" s="29"/>
      <c r="AM4601" s="29"/>
      <c r="AN4601" s="29"/>
      <c r="AO4601" s="29"/>
      <c r="AP4601" s="29"/>
      <c r="AQ4601" s="29"/>
      <c r="AR4601" s="29"/>
      <c r="AS4601" s="29"/>
      <c r="AT4601" s="29"/>
      <c r="AU4601" s="29"/>
      <c r="AV4601" s="29"/>
      <c r="AW4601" s="29"/>
      <c r="AX4601" s="29"/>
      <c r="AY4601" s="31"/>
      <c r="AZ4601" s="30"/>
      <c r="BA4601" s="35"/>
    </row>
    <row r="4602" spans="1:53" hidden="1" x14ac:dyDescent="0.25">
      <c r="A4602" s="27"/>
      <c r="B4602" s="27"/>
      <c r="C4602" s="27"/>
      <c r="D4602" s="27"/>
      <c r="E4602" s="27"/>
      <c r="F4602" s="27"/>
      <c r="G4602" s="27"/>
      <c r="H4602" s="27"/>
      <c r="I4602" s="27"/>
      <c r="J4602" s="27"/>
      <c r="K4602" s="27"/>
      <c r="L4602" s="27"/>
      <c r="M4602" s="42"/>
      <c r="N4602" s="42"/>
      <c r="O4602" s="42"/>
      <c r="P4602" s="42"/>
      <c r="Q4602" s="42"/>
      <c r="R4602" s="42"/>
      <c r="S4602" s="42"/>
      <c r="T4602" s="42"/>
      <c r="U4602" s="42"/>
      <c r="V4602" s="42"/>
      <c r="W4602" s="42"/>
      <c r="X4602" s="42"/>
      <c r="Y4602" s="41"/>
      <c r="Z4602" s="41"/>
      <c r="AA4602" s="43"/>
      <c r="AB4602" s="27"/>
      <c r="AC4602" s="27"/>
      <c r="AD4602" s="27"/>
      <c r="AE4602" s="44"/>
      <c r="AF4602" s="27"/>
      <c r="AG4602" s="28"/>
      <c r="AH4602" s="27"/>
      <c r="AI4602" s="27"/>
      <c r="AJ4602" s="27"/>
      <c r="AK4602" s="28"/>
      <c r="AL4602" s="29"/>
      <c r="AM4602" s="29"/>
      <c r="AN4602" s="29"/>
      <c r="AO4602" s="29"/>
      <c r="AP4602" s="29"/>
      <c r="AQ4602" s="29"/>
      <c r="AR4602" s="29"/>
      <c r="AS4602" s="29"/>
      <c r="AT4602" s="29"/>
      <c r="AU4602" s="29"/>
      <c r="AV4602" s="29"/>
      <c r="AW4602" s="29"/>
      <c r="AX4602" s="29"/>
      <c r="AY4602" s="31"/>
      <c r="AZ4602" s="30"/>
      <c r="BA4602" s="35"/>
    </row>
    <row r="4603" spans="1:53" hidden="1" x14ac:dyDescent="0.25">
      <c r="A4603" s="27"/>
      <c r="B4603" s="27"/>
      <c r="C4603" s="27"/>
      <c r="D4603" s="27"/>
      <c r="E4603" s="27"/>
      <c r="F4603" s="27"/>
      <c r="G4603" s="27"/>
      <c r="H4603" s="27"/>
      <c r="I4603" s="27"/>
      <c r="J4603" s="27"/>
      <c r="K4603" s="27"/>
      <c r="L4603" s="27"/>
      <c r="M4603" s="42"/>
      <c r="N4603" s="42"/>
      <c r="O4603" s="42"/>
      <c r="P4603" s="42"/>
      <c r="Q4603" s="42"/>
      <c r="R4603" s="42"/>
      <c r="S4603" s="42"/>
      <c r="T4603" s="42"/>
      <c r="U4603" s="42"/>
      <c r="V4603" s="42"/>
      <c r="W4603" s="42"/>
      <c r="X4603" s="42"/>
      <c r="Y4603" s="41"/>
      <c r="Z4603" s="41"/>
      <c r="AA4603" s="43"/>
      <c r="AB4603" s="27"/>
      <c r="AC4603" s="27"/>
      <c r="AD4603" s="27"/>
      <c r="AE4603" s="44"/>
      <c r="AF4603" s="27"/>
      <c r="AG4603" s="28"/>
      <c r="AH4603" s="27"/>
      <c r="AI4603" s="27"/>
      <c r="AJ4603" s="27"/>
      <c r="AK4603" s="28"/>
      <c r="AL4603" s="29"/>
      <c r="AM4603" s="29"/>
      <c r="AN4603" s="29"/>
      <c r="AO4603" s="29"/>
      <c r="AP4603" s="29"/>
      <c r="AQ4603" s="29"/>
      <c r="AR4603" s="29"/>
      <c r="AS4603" s="29"/>
      <c r="AT4603" s="29"/>
      <c r="AU4603" s="29"/>
      <c r="AV4603" s="29"/>
      <c r="AW4603" s="29"/>
      <c r="AX4603" s="29"/>
      <c r="AY4603" s="31"/>
      <c r="AZ4603" s="30"/>
      <c r="BA4603" s="35"/>
    </row>
    <row r="4604" spans="1:53" hidden="1" x14ac:dyDescent="0.25">
      <c r="A4604" s="27"/>
      <c r="B4604" s="27"/>
      <c r="C4604" s="27"/>
      <c r="D4604" s="27"/>
      <c r="E4604" s="27"/>
      <c r="F4604" s="27"/>
      <c r="G4604" s="27"/>
      <c r="H4604" s="27"/>
      <c r="I4604" s="27"/>
      <c r="J4604" s="27"/>
      <c r="K4604" s="27"/>
      <c r="L4604" s="27"/>
      <c r="M4604" s="42"/>
      <c r="N4604" s="42"/>
      <c r="O4604" s="42"/>
      <c r="P4604" s="42"/>
      <c r="Q4604" s="42"/>
      <c r="R4604" s="42"/>
      <c r="S4604" s="42"/>
      <c r="T4604" s="42"/>
      <c r="U4604" s="42"/>
      <c r="V4604" s="42"/>
      <c r="W4604" s="42"/>
      <c r="X4604" s="42"/>
      <c r="Y4604" s="41"/>
      <c r="Z4604" s="41"/>
      <c r="AA4604" s="43"/>
      <c r="AB4604" s="27"/>
      <c r="AC4604" s="27"/>
      <c r="AD4604" s="27"/>
      <c r="AE4604" s="44"/>
      <c r="AF4604" s="27"/>
      <c r="AG4604" s="28"/>
      <c r="AH4604" s="27"/>
      <c r="AI4604" s="27"/>
      <c r="AJ4604" s="27"/>
      <c r="AK4604" s="28"/>
      <c r="AL4604" s="29"/>
      <c r="AM4604" s="29"/>
      <c r="AN4604" s="29"/>
      <c r="AO4604" s="29"/>
      <c r="AP4604" s="29"/>
      <c r="AQ4604" s="29"/>
      <c r="AR4604" s="29"/>
      <c r="AS4604" s="29"/>
      <c r="AT4604" s="29"/>
      <c r="AU4604" s="29"/>
      <c r="AV4604" s="29"/>
      <c r="AW4604" s="29"/>
      <c r="AX4604" s="29"/>
      <c r="AY4604" s="31"/>
      <c r="AZ4604" s="30"/>
      <c r="BA4604" s="35"/>
    </row>
    <row r="4605" spans="1:53" hidden="1" x14ac:dyDescent="0.25">
      <c r="A4605" s="27"/>
      <c r="B4605" s="27"/>
      <c r="C4605" s="27"/>
      <c r="D4605" s="27"/>
      <c r="E4605" s="27"/>
      <c r="F4605" s="27"/>
      <c r="G4605" s="27"/>
      <c r="H4605" s="27"/>
      <c r="I4605" s="27"/>
      <c r="J4605" s="27"/>
      <c r="K4605" s="27"/>
      <c r="L4605" s="27"/>
      <c r="M4605" s="42"/>
      <c r="N4605" s="42"/>
      <c r="O4605" s="42"/>
      <c r="P4605" s="42"/>
      <c r="Q4605" s="42"/>
      <c r="R4605" s="42"/>
      <c r="S4605" s="42"/>
      <c r="T4605" s="42"/>
      <c r="U4605" s="42"/>
      <c r="V4605" s="42"/>
      <c r="W4605" s="42"/>
      <c r="X4605" s="42"/>
      <c r="Y4605" s="41"/>
      <c r="Z4605" s="41"/>
      <c r="AA4605" s="43"/>
      <c r="AB4605" s="27"/>
      <c r="AC4605" s="27"/>
      <c r="AD4605" s="27"/>
      <c r="AE4605" s="44"/>
      <c r="AF4605" s="27"/>
      <c r="AG4605" s="28"/>
      <c r="AH4605" s="27"/>
      <c r="AI4605" s="27"/>
      <c r="AJ4605" s="27"/>
      <c r="AK4605" s="28"/>
      <c r="AL4605" s="29"/>
      <c r="AM4605" s="29"/>
      <c r="AN4605" s="29"/>
      <c r="AO4605" s="29"/>
      <c r="AP4605" s="29"/>
      <c r="AQ4605" s="29"/>
      <c r="AR4605" s="29"/>
      <c r="AS4605" s="29"/>
      <c r="AT4605" s="29"/>
      <c r="AU4605" s="29"/>
      <c r="AV4605" s="29"/>
      <c r="AW4605" s="29"/>
      <c r="AX4605" s="29"/>
      <c r="AY4605" s="31"/>
      <c r="AZ4605" s="30"/>
      <c r="BA4605" s="35"/>
    </row>
    <row r="4606" spans="1:53" hidden="1" x14ac:dyDescent="0.25">
      <c r="A4606" s="27"/>
      <c r="B4606" s="27"/>
      <c r="C4606" s="27"/>
      <c r="D4606" s="27"/>
      <c r="E4606" s="27"/>
      <c r="F4606" s="27"/>
      <c r="G4606" s="27"/>
      <c r="H4606" s="27"/>
      <c r="I4606" s="27"/>
      <c r="J4606" s="27"/>
      <c r="K4606" s="27"/>
      <c r="L4606" s="27"/>
      <c r="M4606" s="42"/>
      <c r="N4606" s="42"/>
      <c r="O4606" s="42"/>
      <c r="P4606" s="42"/>
      <c r="Q4606" s="42"/>
      <c r="R4606" s="42"/>
      <c r="S4606" s="42"/>
      <c r="T4606" s="42"/>
      <c r="U4606" s="42"/>
      <c r="V4606" s="42"/>
      <c r="W4606" s="42"/>
      <c r="X4606" s="42"/>
      <c r="Y4606" s="41"/>
      <c r="Z4606" s="41"/>
      <c r="AA4606" s="43"/>
      <c r="AB4606" s="27"/>
      <c r="AC4606" s="27"/>
      <c r="AD4606" s="27"/>
      <c r="AE4606" s="44"/>
      <c r="AF4606" s="27"/>
      <c r="AG4606" s="28"/>
      <c r="AH4606" s="27"/>
      <c r="AI4606" s="27"/>
      <c r="AJ4606" s="27"/>
      <c r="AK4606" s="28"/>
      <c r="AL4606" s="29"/>
      <c r="AM4606" s="29"/>
      <c r="AN4606" s="29"/>
      <c r="AO4606" s="29"/>
      <c r="AP4606" s="29"/>
      <c r="AQ4606" s="29"/>
      <c r="AR4606" s="29"/>
      <c r="AS4606" s="29"/>
      <c r="AT4606" s="29"/>
      <c r="AU4606" s="29"/>
      <c r="AV4606" s="29"/>
      <c r="AW4606" s="29"/>
      <c r="AX4606" s="29"/>
      <c r="AY4606" s="31"/>
      <c r="AZ4606" s="30"/>
      <c r="BA4606" s="35"/>
    </row>
    <row r="4607" spans="1:53" hidden="1" x14ac:dyDescent="0.25">
      <c r="A4607" s="27"/>
      <c r="B4607" s="27"/>
      <c r="C4607" s="27"/>
      <c r="D4607" s="27"/>
      <c r="E4607" s="27"/>
      <c r="F4607" s="27"/>
      <c r="G4607" s="27"/>
      <c r="H4607" s="27"/>
      <c r="I4607" s="27"/>
      <c r="J4607" s="27"/>
      <c r="K4607" s="27"/>
      <c r="L4607" s="27"/>
      <c r="M4607" s="42"/>
      <c r="N4607" s="42"/>
      <c r="O4607" s="42"/>
      <c r="P4607" s="42"/>
      <c r="Q4607" s="42"/>
      <c r="R4607" s="42"/>
      <c r="S4607" s="42"/>
      <c r="T4607" s="42"/>
      <c r="U4607" s="42"/>
      <c r="V4607" s="42"/>
      <c r="W4607" s="42"/>
      <c r="X4607" s="42"/>
      <c r="Y4607" s="41"/>
      <c r="Z4607" s="41"/>
      <c r="AA4607" s="43"/>
      <c r="AB4607" s="27"/>
      <c r="AC4607" s="27"/>
      <c r="AD4607" s="27"/>
      <c r="AE4607" s="44"/>
      <c r="AF4607" s="27"/>
      <c r="AG4607" s="28"/>
      <c r="AH4607" s="27"/>
      <c r="AI4607" s="27"/>
      <c r="AJ4607" s="27"/>
      <c r="AK4607" s="28"/>
      <c r="AL4607" s="29"/>
      <c r="AM4607" s="29"/>
      <c r="AN4607" s="29"/>
      <c r="AO4607" s="29"/>
      <c r="AP4607" s="29"/>
      <c r="AQ4607" s="29"/>
      <c r="AR4607" s="29"/>
      <c r="AS4607" s="29"/>
      <c r="AT4607" s="29"/>
      <c r="AU4607" s="29"/>
      <c r="AV4607" s="29"/>
      <c r="AW4607" s="29"/>
      <c r="AX4607" s="29"/>
      <c r="AY4607" s="31"/>
      <c r="AZ4607" s="30"/>
      <c r="BA4607" s="35"/>
    </row>
    <row r="4608" spans="1:53" hidden="1" x14ac:dyDescent="0.25">
      <c r="A4608" s="27"/>
      <c r="B4608" s="27"/>
      <c r="C4608" s="27"/>
      <c r="D4608" s="27"/>
      <c r="E4608" s="27"/>
      <c r="F4608" s="27"/>
      <c r="G4608" s="27"/>
      <c r="H4608" s="27"/>
      <c r="I4608" s="27"/>
      <c r="J4608" s="27"/>
      <c r="K4608" s="27"/>
      <c r="L4608" s="27"/>
      <c r="M4608" s="42"/>
      <c r="N4608" s="42"/>
      <c r="O4608" s="42"/>
      <c r="P4608" s="42"/>
      <c r="Q4608" s="42"/>
      <c r="R4608" s="42"/>
      <c r="S4608" s="42"/>
      <c r="T4608" s="42"/>
      <c r="U4608" s="42"/>
      <c r="V4608" s="42"/>
      <c r="W4608" s="42"/>
      <c r="X4608" s="42"/>
      <c r="Y4608" s="41"/>
      <c r="Z4608" s="41"/>
      <c r="AA4608" s="43"/>
      <c r="AB4608" s="27"/>
      <c r="AC4608" s="27"/>
      <c r="AD4608" s="27"/>
      <c r="AE4608" s="44"/>
      <c r="AF4608" s="27"/>
      <c r="AG4608" s="28"/>
      <c r="AH4608" s="27"/>
      <c r="AI4608" s="27"/>
      <c r="AJ4608" s="27"/>
      <c r="AK4608" s="28"/>
      <c r="AL4608" s="29"/>
      <c r="AM4608" s="29"/>
      <c r="AN4608" s="29"/>
      <c r="AO4608" s="29"/>
      <c r="AP4608" s="29"/>
      <c r="AQ4608" s="29"/>
      <c r="AR4608" s="29"/>
      <c r="AS4608" s="29"/>
      <c r="AT4608" s="29"/>
      <c r="AU4608" s="29"/>
      <c r="AV4608" s="29"/>
      <c r="AW4608" s="29"/>
      <c r="AX4608" s="29"/>
      <c r="AY4608" s="31"/>
      <c r="AZ4608" s="30"/>
      <c r="BA4608" s="35"/>
    </row>
    <row r="4609" spans="1:53" hidden="1" x14ac:dyDescent="0.25">
      <c r="A4609" s="27"/>
      <c r="B4609" s="27"/>
      <c r="C4609" s="27"/>
      <c r="D4609" s="27"/>
      <c r="E4609" s="27"/>
      <c r="F4609" s="27"/>
      <c r="G4609" s="27"/>
      <c r="H4609" s="27"/>
      <c r="I4609" s="27"/>
      <c r="J4609" s="27"/>
      <c r="K4609" s="27"/>
      <c r="L4609" s="27"/>
      <c r="M4609" s="42"/>
      <c r="N4609" s="42"/>
      <c r="O4609" s="42"/>
      <c r="P4609" s="42"/>
      <c r="Q4609" s="42"/>
      <c r="R4609" s="42"/>
      <c r="S4609" s="42"/>
      <c r="T4609" s="42"/>
      <c r="U4609" s="42"/>
      <c r="V4609" s="42"/>
      <c r="W4609" s="42"/>
      <c r="X4609" s="42"/>
      <c r="Y4609" s="41"/>
      <c r="Z4609" s="41"/>
      <c r="AA4609" s="43"/>
      <c r="AB4609" s="27"/>
      <c r="AC4609" s="27"/>
      <c r="AD4609" s="27"/>
      <c r="AE4609" s="44"/>
      <c r="AF4609" s="27"/>
      <c r="AG4609" s="28"/>
      <c r="AH4609" s="27"/>
      <c r="AI4609" s="27"/>
      <c r="AJ4609" s="27"/>
      <c r="AK4609" s="28"/>
      <c r="AL4609" s="29"/>
      <c r="AM4609" s="29"/>
      <c r="AN4609" s="29"/>
      <c r="AO4609" s="29"/>
      <c r="AP4609" s="29"/>
      <c r="AQ4609" s="29"/>
      <c r="AR4609" s="29"/>
      <c r="AS4609" s="29"/>
      <c r="AT4609" s="29"/>
      <c r="AU4609" s="29"/>
      <c r="AV4609" s="29"/>
      <c r="AW4609" s="29"/>
      <c r="AX4609" s="29"/>
      <c r="AY4609" s="31"/>
      <c r="AZ4609" s="30"/>
      <c r="BA4609" s="35"/>
    </row>
    <row r="4610" spans="1:53" hidden="1" x14ac:dyDescent="0.25">
      <c r="A4610" s="27"/>
      <c r="B4610" s="27"/>
      <c r="C4610" s="27"/>
      <c r="D4610" s="27"/>
      <c r="E4610" s="27"/>
      <c r="F4610" s="27"/>
      <c r="G4610" s="27"/>
      <c r="H4610" s="27"/>
      <c r="I4610" s="27"/>
      <c r="J4610" s="27"/>
      <c r="K4610" s="27"/>
      <c r="L4610" s="27"/>
      <c r="M4610" s="42"/>
      <c r="N4610" s="42"/>
      <c r="O4610" s="42"/>
      <c r="P4610" s="42"/>
      <c r="Q4610" s="42"/>
      <c r="R4610" s="42"/>
      <c r="S4610" s="42"/>
      <c r="T4610" s="42"/>
      <c r="U4610" s="42"/>
      <c r="V4610" s="42"/>
      <c r="W4610" s="42"/>
      <c r="X4610" s="42"/>
      <c r="Y4610" s="41"/>
      <c r="Z4610" s="41"/>
      <c r="AA4610" s="43"/>
      <c r="AB4610" s="27"/>
      <c r="AC4610" s="27"/>
      <c r="AD4610" s="27"/>
      <c r="AE4610" s="44"/>
      <c r="AF4610" s="27"/>
      <c r="AG4610" s="28"/>
      <c r="AH4610" s="27"/>
      <c r="AI4610" s="27"/>
      <c r="AJ4610" s="27"/>
      <c r="AK4610" s="28"/>
      <c r="AL4610" s="29"/>
      <c r="AM4610" s="29"/>
      <c r="AN4610" s="29"/>
      <c r="AO4610" s="29"/>
      <c r="AP4610" s="29"/>
      <c r="AQ4610" s="29"/>
      <c r="AR4610" s="29"/>
      <c r="AS4610" s="29"/>
      <c r="AT4610" s="29"/>
      <c r="AU4610" s="29"/>
      <c r="AV4610" s="29"/>
      <c r="AW4610" s="29"/>
      <c r="AX4610" s="29"/>
      <c r="AY4610" s="31"/>
      <c r="AZ4610" s="30"/>
      <c r="BA4610" s="35"/>
    </row>
    <row r="4611" spans="1:53" hidden="1" x14ac:dyDescent="0.25">
      <c r="A4611" s="27"/>
      <c r="B4611" s="27"/>
      <c r="C4611" s="27"/>
      <c r="D4611" s="27"/>
      <c r="E4611" s="27"/>
      <c r="F4611" s="27"/>
      <c r="G4611" s="27"/>
      <c r="H4611" s="27"/>
      <c r="I4611" s="27"/>
      <c r="J4611" s="27"/>
      <c r="K4611" s="27"/>
      <c r="L4611" s="27"/>
      <c r="M4611" s="42"/>
      <c r="N4611" s="42"/>
      <c r="O4611" s="42"/>
      <c r="P4611" s="42"/>
      <c r="Q4611" s="42"/>
      <c r="R4611" s="42"/>
      <c r="S4611" s="42"/>
      <c r="T4611" s="42"/>
      <c r="U4611" s="42"/>
      <c r="V4611" s="42"/>
      <c r="W4611" s="42"/>
      <c r="X4611" s="42"/>
      <c r="Y4611" s="41"/>
      <c r="Z4611" s="41"/>
      <c r="AA4611" s="43"/>
      <c r="AB4611" s="27"/>
      <c r="AC4611" s="27"/>
      <c r="AD4611" s="27"/>
      <c r="AE4611" s="44"/>
      <c r="AF4611" s="27"/>
      <c r="AG4611" s="28"/>
      <c r="AH4611" s="27"/>
      <c r="AI4611" s="27"/>
      <c r="AJ4611" s="27"/>
      <c r="AK4611" s="28"/>
      <c r="AL4611" s="29"/>
      <c r="AM4611" s="29"/>
      <c r="AN4611" s="29"/>
      <c r="AO4611" s="29"/>
      <c r="AP4611" s="29"/>
      <c r="AQ4611" s="29"/>
      <c r="AR4611" s="29"/>
      <c r="AS4611" s="29"/>
      <c r="AT4611" s="29"/>
      <c r="AU4611" s="29"/>
      <c r="AV4611" s="29"/>
      <c r="AW4611" s="29"/>
      <c r="AX4611" s="29"/>
      <c r="AY4611" s="31"/>
      <c r="AZ4611" s="30"/>
      <c r="BA4611" s="35"/>
    </row>
    <row r="4612" spans="1:53" hidden="1" x14ac:dyDescent="0.25">
      <c r="A4612" s="27"/>
      <c r="B4612" s="27"/>
      <c r="C4612" s="27"/>
      <c r="D4612" s="27"/>
      <c r="E4612" s="27"/>
      <c r="F4612" s="27"/>
      <c r="G4612" s="27"/>
      <c r="H4612" s="27"/>
      <c r="I4612" s="27"/>
      <c r="J4612" s="27"/>
      <c r="K4612" s="27"/>
      <c r="L4612" s="27"/>
      <c r="M4612" s="42"/>
      <c r="N4612" s="42"/>
      <c r="O4612" s="42"/>
      <c r="P4612" s="42"/>
      <c r="Q4612" s="42"/>
      <c r="R4612" s="42"/>
      <c r="S4612" s="42"/>
      <c r="T4612" s="42"/>
      <c r="U4612" s="42"/>
      <c r="V4612" s="42"/>
      <c r="W4612" s="42"/>
      <c r="X4612" s="42"/>
      <c r="Y4612" s="41"/>
      <c r="Z4612" s="41"/>
      <c r="AA4612" s="43"/>
      <c r="AB4612" s="27"/>
      <c r="AC4612" s="27"/>
      <c r="AD4612" s="27"/>
      <c r="AE4612" s="44"/>
      <c r="AF4612" s="27"/>
      <c r="AG4612" s="28"/>
      <c r="AH4612" s="27"/>
      <c r="AI4612" s="27"/>
      <c r="AJ4612" s="27"/>
      <c r="AK4612" s="28"/>
      <c r="AL4612" s="29"/>
      <c r="AM4612" s="29"/>
      <c r="AN4612" s="29"/>
      <c r="AO4612" s="29"/>
      <c r="AP4612" s="29"/>
      <c r="AQ4612" s="29"/>
      <c r="AR4612" s="29"/>
      <c r="AS4612" s="29"/>
      <c r="AT4612" s="29"/>
      <c r="AU4612" s="29"/>
      <c r="AV4612" s="29"/>
      <c r="AW4612" s="29"/>
      <c r="AX4612" s="29"/>
      <c r="AY4612" s="31"/>
      <c r="AZ4612" s="30"/>
      <c r="BA4612" s="35"/>
    </row>
    <row r="4613" spans="1:53" hidden="1" x14ac:dyDescent="0.25">
      <c r="A4613" s="27"/>
      <c r="B4613" s="27"/>
      <c r="C4613" s="27"/>
      <c r="D4613" s="27"/>
      <c r="E4613" s="27"/>
      <c r="F4613" s="27"/>
      <c r="G4613" s="27"/>
      <c r="H4613" s="27"/>
      <c r="I4613" s="27"/>
      <c r="J4613" s="27"/>
      <c r="K4613" s="27"/>
      <c r="L4613" s="27"/>
      <c r="M4613" s="42"/>
      <c r="N4613" s="42"/>
      <c r="O4613" s="42"/>
      <c r="P4613" s="42"/>
      <c r="Q4613" s="42"/>
      <c r="R4613" s="42"/>
      <c r="S4613" s="42"/>
      <c r="T4613" s="42"/>
      <c r="U4613" s="42"/>
      <c r="V4613" s="42"/>
      <c r="W4613" s="42"/>
      <c r="X4613" s="42"/>
      <c r="Y4613" s="41"/>
      <c r="Z4613" s="41"/>
      <c r="AA4613" s="43"/>
      <c r="AB4613" s="27"/>
      <c r="AC4613" s="27"/>
      <c r="AD4613" s="27"/>
      <c r="AE4613" s="44"/>
      <c r="AF4613" s="27"/>
      <c r="AG4613" s="28"/>
      <c r="AH4613" s="27"/>
      <c r="AI4613" s="27"/>
      <c r="AJ4613" s="27"/>
      <c r="AK4613" s="28"/>
      <c r="AL4613" s="29"/>
      <c r="AM4613" s="29"/>
      <c r="AN4613" s="29"/>
      <c r="AO4613" s="29"/>
      <c r="AP4613" s="29"/>
      <c r="AQ4613" s="29"/>
      <c r="AR4613" s="29"/>
      <c r="AS4613" s="29"/>
      <c r="AT4613" s="29"/>
      <c r="AU4613" s="29"/>
      <c r="AV4613" s="29"/>
      <c r="AW4613" s="29"/>
      <c r="AX4613" s="29"/>
      <c r="AY4613" s="31"/>
      <c r="AZ4613" s="30"/>
      <c r="BA4613" s="35"/>
    </row>
    <row r="4614" spans="1:53" hidden="1" x14ac:dyDescent="0.25">
      <c r="A4614" s="27"/>
      <c r="B4614" s="27"/>
      <c r="C4614" s="27"/>
      <c r="D4614" s="27"/>
      <c r="E4614" s="27"/>
      <c r="F4614" s="27"/>
      <c r="G4614" s="27"/>
      <c r="H4614" s="27"/>
      <c r="I4614" s="27"/>
      <c r="J4614" s="27"/>
      <c r="K4614" s="27"/>
      <c r="L4614" s="27"/>
      <c r="M4614" s="42"/>
      <c r="N4614" s="42"/>
      <c r="O4614" s="42"/>
      <c r="P4614" s="42"/>
      <c r="Q4614" s="42"/>
      <c r="R4614" s="42"/>
      <c r="S4614" s="42"/>
      <c r="T4614" s="42"/>
      <c r="U4614" s="42"/>
      <c r="V4614" s="42"/>
      <c r="W4614" s="42"/>
      <c r="X4614" s="42"/>
      <c r="Y4614" s="41"/>
      <c r="Z4614" s="41"/>
      <c r="AA4614" s="43"/>
      <c r="AB4614" s="27"/>
      <c r="AC4614" s="27"/>
      <c r="AD4614" s="27"/>
      <c r="AE4614" s="44"/>
      <c r="AF4614" s="27"/>
      <c r="AG4614" s="28"/>
      <c r="AH4614" s="27"/>
      <c r="AI4614" s="27"/>
      <c r="AJ4614" s="27"/>
      <c r="AK4614" s="28"/>
      <c r="AL4614" s="29"/>
      <c r="AM4614" s="29"/>
      <c r="AN4614" s="29"/>
      <c r="AO4614" s="29"/>
      <c r="AP4614" s="29"/>
      <c r="AQ4614" s="29"/>
      <c r="AR4614" s="29"/>
      <c r="AS4614" s="29"/>
      <c r="AT4614" s="29"/>
      <c r="AU4614" s="29"/>
      <c r="AV4614" s="29"/>
      <c r="AW4614" s="29"/>
      <c r="AX4614" s="29"/>
      <c r="AY4614" s="31"/>
      <c r="AZ4614" s="30"/>
      <c r="BA4614" s="35"/>
    </row>
    <row r="4615" spans="1:53" hidden="1" x14ac:dyDescent="0.25">
      <c r="A4615" s="27"/>
      <c r="B4615" s="27"/>
      <c r="C4615" s="27"/>
      <c r="D4615" s="27"/>
      <c r="E4615" s="27"/>
      <c r="F4615" s="27"/>
      <c r="G4615" s="27"/>
      <c r="H4615" s="27"/>
      <c r="I4615" s="27"/>
      <c r="J4615" s="27"/>
      <c r="K4615" s="27"/>
      <c r="L4615" s="27"/>
      <c r="M4615" s="42"/>
      <c r="N4615" s="42"/>
      <c r="O4615" s="42"/>
      <c r="P4615" s="42"/>
      <c r="Q4615" s="42"/>
      <c r="R4615" s="42"/>
      <c r="S4615" s="42"/>
      <c r="T4615" s="42"/>
      <c r="U4615" s="42"/>
      <c r="V4615" s="42"/>
      <c r="W4615" s="42"/>
      <c r="X4615" s="42"/>
      <c r="Y4615" s="41"/>
      <c r="Z4615" s="41"/>
      <c r="AA4615" s="43"/>
      <c r="AB4615" s="27"/>
      <c r="AC4615" s="27"/>
      <c r="AD4615" s="27"/>
      <c r="AE4615" s="44"/>
      <c r="AF4615" s="27"/>
      <c r="AG4615" s="28"/>
      <c r="AH4615" s="27"/>
      <c r="AI4615" s="27"/>
      <c r="AJ4615" s="27"/>
      <c r="AK4615" s="28"/>
      <c r="AL4615" s="29"/>
      <c r="AM4615" s="29"/>
      <c r="AN4615" s="29"/>
      <c r="AO4615" s="29"/>
      <c r="AP4615" s="29"/>
      <c r="AQ4615" s="29"/>
      <c r="AR4615" s="29"/>
      <c r="AS4615" s="29"/>
      <c r="AT4615" s="29"/>
      <c r="AU4615" s="29"/>
      <c r="AV4615" s="29"/>
      <c r="AW4615" s="29"/>
      <c r="AX4615" s="29"/>
      <c r="AY4615" s="31"/>
      <c r="AZ4615" s="30"/>
      <c r="BA4615" s="35"/>
    </row>
    <row r="4616" spans="1:53" hidden="1" x14ac:dyDescent="0.25">
      <c r="A4616" s="27"/>
      <c r="B4616" s="27"/>
      <c r="C4616" s="27"/>
      <c r="D4616" s="27"/>
      <c r="E4616" s="27"/>
      <c r="F4616" s="27"/>
      <c r="G4616" s="27"/>
      <c r="H4616" s="27"/>
      <c r="I4616" s="27"/>
      <c r="J4616" s="27"/>
      <c r="K4616" s="27"/>
      <c r="L4616" s="27"/>
      <c r="M4616" s="42"/>
      <c r="N4616" s="42"/>
      <c r="O4616" s="42"/>
      <c r="P4616" s="42"/>
      <c r="Q4616" s="42"/>
      <c r="R4616" s="42"/>
      <c r="S4616" s="42"/>
      <c r="T4616" s="42"/>
      <c r="U4616" s="42"/>
      <c r="V4616" s="42"/>
      <c r="W4616" s="42"/>
      <c r="X4616" s="42"/>
      <c r="Y4616" s="41"/>
      <c r="Z4616" s="41"/>
      <c r="AA4616" s="43"/>
      <c r="AB4616" s="27"/>
      <c r="AC4616" s="27"/>
      <c r="AD4616" s="27"/>
      <c r="AE4616" s="44"/>
      <c r="AF4616" s="27"/>
      <c r="AG4616" s="28"/>
      <c r="AH4616" s="27"/>
      <c r="AI4616" s="27"/>
      <c r="AJ4616" s="27"/>
      <c r="AK4616" s="28"/>
      <c r="AL4616" s="29"/>
      <c r="AM4616" s="29"/>
      <c r="AN4616" s="29"/>
      <c r="AO4616" s="29"/>
      <c r="AP4616" s="29"/>
      <c r="AQ4616" s="29"/>
      <c r="AR4616" s="29"/>
      <c r="AS4616" s="29"/>
      <c r="AT4616" s="29"/>
      <c r="AU4616" s="29"/>
      <c r="AV4616" s="29"/>
      <c r="AW4616" s="29"/>
      <c r="AX4616" s="29"/>
      <c r="AY4616" s="31"/>
      <c r="AZ4616" s="30"/>
      <c r="BA4616" s="35"/>
    </row>
    <row r="4617" spans="1:53" hidden="1" x14ac:dyDescent="0.25">
      <c r="A4617" s="27"/>
      <c r="B4617" s="27"/>
      <c r="C4617" s="27"/>
      <c r="D4617" s="27"/>
      <c r="E4617" s="27"/>
      <c r="F4617" s="27"/>
      <c r="G4617" s="27"/>
      <c r="H4617" s="27"/>
      <c r="I4617" s="27"/>
      <c r="J4617" s="27"/>
      <c r="K4617" s="27"/>
      <c r="L4617" s="27"/>
      <c r="M4617" s="42"/>
      <c r="N4617" s="42"/>
      <c r="O4617" s="42"/>
      <c r="P4617" s="42"/>
      <c r="Q4617" s="42"/>
      <c r="R4617" s="42"/>
      <c r="S4617" s="42"/>
      <c r="T4617" s="42"/>
      <c r="U4617" s="42"/>
      <c r="V4617" s="42"/>
      <c r="W4617" s="42"/>
      <c r="X4617" s="42"/>
      <c r="Y4617" s="41"/>
      <c r="Z4617" s="41"/>
      <c r="AA4617" s="43"/>
      <c r="AB4617" s="27"/>
      <c r="AC4617" s="27"/>
      <c r="AD4617" s="27"/>
      <c r="AE4617" s="44"/>
      <c r="AF4617" s="27"/>
      <c r="AG4617" s="28"/>
      <c r="AH4617" s="27"/>
      <c r="AI4617" s="27"/>
      <c r="AJ4617" s="27"/>
      <c r="AK4617" s="28"/>
      <c r="AL4617" s="29"/>
      <c r="AM4617" s="29"/>
      <c r="AN4617" s="29"/>
      <c r="AO4617" s="29"/>
      <c r="AP4617" s="29"/>
      <c r="AQ4617" s="29"/>
      <c r="AR4617" s="29"/>
      <c r="AS4617" s="29"/>
      <c r="AT4617" s="29"/>
      <c r="AU4617" s="29"/>
      <c r="AV4617" s="29"/>
      <c r="AW4617" s="29"/>
      <c r="AX4617" s="29"/>
      <c r="AY4617" s="31"/>
      <c r="AZ4617" s="30"/>
      <c r="BA4617" s="35"/>
    </row>
    <row r="4618" spans="1:53" hidden="1" x14ac:dyDescent="0.25">
      <c r="A4618" s="27"/>
      <c r="B4618" s="27"/>
      <c r="C4618" s="27"/>
      <c r="D4618" s="27"/>
      <c r="E4618" s="27"/>
      <c r="F4618" s="27"/>
      <c r="G4618" s="27"/>
      <c r="H4618" s="27"/>
      <c r="I4618" s="27"/>
      <c r="J4618" s="27"/>
      <c r="K4618" s="27"/>
      <c r="L4618" s="27"/>
      <c r="M4618" s="42"/>
      <c r="N4618" s="42"/>
      <c r="O4618" s="42"/>
      <c r="P4618" s="42"/>
      <c r="Q4618" s="42"/>
      <c r="R4618" s="42"/>
      <c r="S4618" s="42"/>
      <c r="T4618" s="42"/>
      <c r="U4618" s="42"/>
      <c r="V4618" s="42"/>
      <c r="W4618" s="42"/>
      <c r="X4618" s="42"/>
      <c r="Y4618" s="41"/>
      <c r="Z4618" s="41"/>
      <c r="AA4618" s="43"/>
      <c r="AB4618" s="27"/>
      <c r="AC4618" s="27"/>
      <c r="AD4618" s="27"/>
      <c r="AE4618" s="44"/>
      <c r="AF4618" s="27"/>
      <c r="AG4618" s="28"/>
      <c r="AH4618" s="27"/>
      <c r="AI4618" s="27"/>
      <c r="AJ4618" s="27"/>
      <c r="AK4618" s="28"/>
      <c r="AL4618" s="29"/>
      <c r="AM4618" s="29"/>
      <c r="AN4618" s="29"/>
      <c r="AO4618" s="29"/>
      <c r="AP4618" s="29"/>
      <c r="AQ4618" s="29"/>
      <c r="AR4618" s="29"/>
      <c r="AS4618" s="29"/>
      <c r="AT4618" s="29"/>
      <c r="AU4618" s="29"/>
      <c r="AV4618" s="29"/>
      <c r="AW4618" s="29"/>
      <c r="AX4618" s="29"/>
      <c r="AY4618" s="31"/>
      <c r="AZ4618" s="30"/>
      <c r="BA4618" s="35"/>
    </row>
    <row r="4619" spans="1:53" hidden="1" x14ac:dyDescent="0.25">
      <c r="A4619" s="27"/>
      <c r="B4619" s="27"/>
      <c r="C4619" s="27"/>
      <c r="D4619" s="27"/>
      <c r="E4619" s="27"/>
      <c r="F4619" s="27"/>
      <c r="G4619" s="27"/>
      <c r="H4619" s="27"/>
      <c r="I4619" s="27"/>
      <c r="J4619" s="27"/>
      <c r="K4619" s="27"/>
      <c r="L4619" s="27"/>
      <c r="M4619" s="42"/>
      <c r="N4619" s="42"/>
      <c r="O4619" s="42"/>
      <c r="P4619" s="42"/>
      <c r="Q4619" s="42"/>
      <c r="R4619" s="42"/>
      <c r="S4619" s="42"/>
      <c r="T4619" s="42"/>
      <c r="U4619" s="42"/>
      <c r="V4619" s="42"/>
      <c r="W4619" s="42"/>
      <c r="X4619" s="42"/>
      <c r="Y4619" s="41"/>
      <c r="Z4619" s="41"/>
      <c r="AA4619" s="43"/>
      <c r="AB4619" s="27"/>
      <c r="AC4619" s="27"/>
      <c r="AD4619" s="27"/>
      <c r="AE4619" s="44"/>
      <c r="AF4619" s="27"/>
      <c r="AG4619" s="28"/>
      <c r="AH4619" s="27"/>
      <c r="AI4619" s="27"/>
      <c r="AJ4619" s="27"/>
      <c r="AK4619" s="28"/>
      <c r="AL4619" s="29"/>
      <c r="AM4619" s="29"/>
      <c r="AN4619" s="29"/>
      <c r="AO4619" s="29"/>
      <c r="AP4619" s="29"/>
      <c r="AQ4619" s="29"/>
      <c r="AR4619" s="29"/>
      <c r="AS4619" s="29"/>
      <c r="AT4619" s="29"/>
      <c r="AU4619" s="29"/>
      <c r="AV4619" s="29"/>
      <c r="AW4619" s="29"/>
      <c r="AX4619" s="29"/>
      <c r="AY4619" s="31"/>
      <c r="AZ4619" s="30"/>
      <c r="BA4619" s="35"/>
    </row>
    <row r="4620" spans="1:53" hidden="1" x14ac:dyDescent="0.25">
      <c r="A4620" s="27"/>
      <c r="B4620" s="27"/>
      <c r="C4620" s="27"/>
      <c r="D4620" s="27"/>
      <c r="E4620" s="27"/>
      <c r="F4620" s="27"/>
      <c r="G4620" s="27"/>
      <c r="H4620" s="27"/>
      <c r="I4620" s="27"/>
      <c r="J4620" s="27"/>
      <c r="K4620" s="27"/>
      <c r="L4620" s="27"/>
      <c r="M4620" s="42"/>
      <c r="N4620" s="42"/>
      <c r="O4620" s="42"/>
      <c r="P4620" s="42"/>
      <c r="Q4620" s="42"/>
      <c r="R4620" s="42"/>
      <c r="S4620" s="42"/>
      <c r="T4620" s="42"/>
      <c r="U4620" s="42"/>
      <c r="V4620" s="42"/>
      <c r="W4620" s="42"/>
      <c r="X4620" s="42"/>
      <c r="Y4620" s="41"/>
      <c r="Z4620" s="41"/>
      <c r="AA4620" s="43"/>
      <c r="AB4620" s="27"/>
      <c r="AC4620" s="27"/>
      <c r="AD4620" s="27"/>
      <c r="AE4620" s="44"/>
      <c r="AF4620" s="27"/>
      <c r="AG4620" s="28"/>
      <c r="AH4620" s="27"/>
      <c r="AI4620" s="27"/>
      <c r="AJ4620" s="27"/>
      <c r="AK4620" s="28"/>
      <c r="AL4620" s="29"/>
      <c r="AM4620" s="29"/>
      <c r="AN4620" s="29"/>
      <c r="AO4620" s="29"/>
      <c r="AP4620" s="29"/>
      <c r="AQ4620" s="29"/>
      <c r="AR4620" s="29"/>
      <c r="AS4620" s="29"/>
      <c r="AT4620" s="29"/>
      <c r="AU4620" s="29"/>
      <c r="AV4620" s="29"/>
      <c r="AW4620" s="29"/>
      <c r="AX4620" s="29"/>
      <c r="AY4620" s="31"/>
      <c r="AZ4620" s="30"/>
      <c r="BA4620" s="35"/>
    </row>
    <row r="4621" spans="1:53" hidden="1" x14ac:dyDescent="0.25">
      <c r="A4621" s="27"/>
      <c r="B4621" s="27"/>
      <c r="C4621" s="27"/>
      <c r="D4621" s="27"/>
      <c r="E4621" s="27"/>
      <c r="F4621" s="27"/>
      <c r="G4621" s="27"/>
      <c r="H4621" s="27"/>
      <c r="I4621" s="27"/>
      <c r="J4621" s="27"/>
      <c r="K4621" s="27"/>
      <c r="L4621" s="27"/>
      <c r="M4621" s="42"/>
      <c r="N4621" s="42"/>
      <c r="O4621" s="42"/>
      <c r="P4621" s="42"/>
      <c r="Q4621" s="42"/>
      <c r="R4621" s="42"/>
      <c r="S4621" s="42"/>
      <c r="T4621" s="42"/>
      <c r="U4621" s="42"/>
      <c r="V4621" s="42"/>
      <c r="W4621" s="42"/>
      <c r="X4621" s="42"/>
      <c r="Y4621" s="41"/>
      <c r="Z4621" s="41"/>
      <c r="AA4621" s="43"/>
      <c r="AB4621" s="27"/>
      <c r="AC4621" s="27"/>
      <c r="AD4621" s="27"/>
      <c r="AE4621" s="44"/>
      <c r="AF4621" s="27"/>
      <c r="AG4621" s="28"/>
      <c r="AH4621" s="27"/>
      <c r="AI4621" s="27"/>
      <c r="AJ4621" s="27"/>
      <c r="AK4621" s="28"/>
      <c r="AL4621" s="29"/>
      <c r="AM4621" s="29"/>
      <c r="AN4621" s="29"/>
      <c r="AO4621" s="29"/>
      <c r="AP4621" s="29"/>
      <c r="AQ4621" s="29"/>
      <c r="AR4621" s="29"/>
      <c r="AS4621" s="29"/>
      <c r="AT4621" s="29"/>
      <c r="AU4621" s="29"/>
      <c r="AV4621" s="29"/>
      <c r="AW4621" s="29"/>
      <c r="AX4621" s="29"/>
      <c r="AY4621" s="31"/>
      <c r="AZ4621" s="30"/>
      <c r="BA4621" s="35"/>
    </row>
    <row r="4622" spans="1:53" hidden="1" x14ac:dyDescent="0.25">
      <c r="A4622" s="27"/>
      <c r="B4622" s="27"/>
      <c r="C4622" s="27"/>
      <c r="D4622" s="27"/>
      <c r="E4622" s="27"/>
      <c r="F4622" s="27"/>
      <c r="G4622" s="27"/>
      <c r="H4622" s="27"/>
      <c r="I4622" s="27"/>
      <c r="J4622" s="27"/>
      <c r="K4622" s="27"/>
      <c r="L4622" s="27"/>
      <c r="M4622" s="42"/>
      <c r="N4622" s="42"/>
      <c r="O4622" s="42"/>
      <c r="P4622" s="42"/>
      <c r="Q4622" s="42"/>
      <c r="R4622" s="42"/>
      <c r="S4622" s="42"/>
      <c r="T4622" s="42"/>
      <c r="U4622" s="42"/>
      <c r="V4622" s="42"/>
      <c r="W4622" s="42"/>
      <c r="X4622" s="42"/>
      <c r="Y4622" s="41"/>
      <c r="Z4622" s="41"/>
      <c r="AA4622" s="43"/>
      <c r="AB4622" s="27"/>
      <c r="AC4622" s="27"/>
      <c r="AD4622" s="27"/>
      <c r="AE4622" s="44"/>
      <c r="AF4622" s="27"/>
      <c r="AG4622" s="28"/>
      <c r="AH4622" s="27"/>
      <c r="AI4622" s="27"/>
      <c r="AJ4622" s="27"/>
      <c r="AK4622" s="28"/>
      <c r="AL4622" s="29"/>
      <c r="AM4622" s="29"/>
      <c r="AN4622" s="29"/>
      <c r="AO4622" s="29"/>
      <c r="AP4622" s="29"/>
      <c r="AQ4622" s="29"/>
      <c r="AR4622" s="29"/>
      <c r="AS4622" s="29"/>
      <c r="AT4622" s="29"/>
      <c r="AU4622" s="29"/>
      <c r="AV4622" s="29"/>
      <c r="AW4622" s="29"/>
      <c r="AX4622" s="29"/>
      <c r="AY4622" s="31"/>
      <c r="AZ4622" s="30"/>
      <c r="BA4622" s="35"/>
    </row>
    <row r="4623" spans="1:53" hidden="1" x14ac:dyDescent="0.25">
      <c r="A4623" s="27"/>
      <c r="B4623" s="27"/>
      <c r="C4623" s="27"/>
      <c r="D4623" s="27"/>
      <c r="E4623" s="27"/>
      <c r="F4623" s="27"/>
      <c r="G4623" s="27"/>
      <c r="H4623" s="27"/>
      <c r="I4623" s="27"/>
      <c r="J4623" s="27"/>
      <c r="K4623" s="27"/>
      <c r="L4623" s="27"/>
      <c r="M4623" s="42"/>
      <c r="N4623" s="42"/>
      <c r="O4623" s="42"/>
      <c r="P4623" s="42"/>
      <c r="Q4623" s="42"/>
      <c r="R4623" s="42"/>
      <c r="S4623" s="42"/>
      <c r="T4623" s="42"/>
      <c r="U4623" s="42"/>
      <c r="V4623" s="42"/>
      <c r="W4623" s="42"/>
      <c r="X4623" s="42"/>
      <c r="Y4623" s="41"/>
      <c r="Z4623" s="41"/>
      <c r="AA4623" s="43"/>
      <c r="AB4623" s="27"/>
      <c r="AC4623" s="27"/>
      <c r="AD4623" s="27"/>
      <c r="AE4623" s="44"/>
      <c r="AF4623" s="27"/>
      <c r="AG4623" s="28"/>
      <c r="AH4623" s="27"/>
      <c r="AI4623" s="27"/>
      <c r="AJ4623" s="27"/>
      <c r="AK4623" s="28"/>
      <c r="AL4623" s="29"/>
      <c r="AM4623" s="29"/>
      <c r="AN4623" s="29"/>
      <c r="AO4623" s="29"/>
      <c r="AP4623" s="29"/>
      <c r="AQ4623" s="29"/>
      <c r="AR4623" s="29"/>
      <c r="AS4623" s="29"/>
      <c r="AT4623" s="29"/>
      <c r="AU4623" s="29"/>
      <c r="AV4623" s="29"/>
      <c r="AW4623" s="29"/>
      <c r="AX4623" s="29"/>
      <c r="AY4623" s="31"/>
      <c r="AZ4623" s="30"/>
      <c r="BA4623" s="35"/>
    </row>
    <row r="4624" spans="1:53" hidden="1" x14ac:dyDescent="0.25">
      <c r="A4624" s="27"/>
      <c r="B4624" s="27"/>
      <c r="C4624" s="27"/>
      <c r="D4624" s="27"/>
      <c r="E4624" s="27"/>
      <c r="F4624" s="27"/>
      <c r="G4624" s="27"/>
      <c r="H4624" s="27"/>
      <c r="I4624" s="27"/>
      <c r="J4624" s="27"/>
      <c r="K4624" s="27"/>
      <c r="L4624" s="27"/>
      <c r="M4624" s="42"/>
      <c r="N4624" s="42"/>
      <c r="O4624" s="42"/>
      <c r="P4624" s="42"/>
      <c r="Q4624" s="42"/>
      <c r="R4624" s="42"/>
      <c r="S4624" s="42"/>
      <c r="T4624" s="42"/>
      <c r="U4624" s="42"/>
      <c r="V4624" s="42"/>
      <c r="W4624" s="42"/>
      <c r="X4624" s="42"/>
      <c r="Y4624" s="41"/>
      <c r="Z4624" s="41"/>
      <c r="AA4624" s="43"/>
      <c r="AB4624" s="27"/>
      <c r="AC4624" s="27"/>
      <c r="AD4624" s="27"/>
      <c r="AE4624" s="44"/>
      <c r="AF4624" s="27"/>
      <c r="AG4624" s="28"/>
      <c r="AH4624" s="27"/>
      <c r="AI4624" s="27"/>
      <c r="AJ4624" s="27"/>
      <c r="AK4624" s="28"/>
      <c r="AL4624" s="29"/>
      <c r="AM4624" s="29"/>
      <c r="AN4624" s="29"/>
      <c r="AO4624" s="29"/>
      <c r="AP4624" s="29"/>
      <c r="AQ4624" s="29"/>
      <c r="AR4624" s="29"/>
      <c r="AS4624" s="29"/>
      <c r="AT4624" s="29"/>
      <c r="AU4624" s="29"/>
      <c r="AV4624" s="29"/>
      <c r="AW4624" s="29"/>
      <c r="AX4624" s="29"/>
      <c r="AY4624" s="31"/>
      <c r="AZ4624" s="30"/>
      <c r="BA4624" s="35"/>
    </row>
    <row r="4625" spans="1:53" hidden="1" x14ac:dyDescent="0.25">
      <c r="A4625" s="27"/>
      <c r="B4625" s="27"/>
      <c r="C4625" s="27"/>
      <c r="D4625" s="27"/>
      <c r="E4625" s="27"/>
      <c r="F4625" s="27"/>
      <c r="G4625" s="27"/>
      <c r="H4625" s="27"/>
      <c r="I4625" s="27"/>
      <c r="J4625" s="27"/>
      <c r="K4625" s="27"/>
      <c r="L4625" s="27"/>
      <c r="M4625" s="42"/>
      <c r="N4625" s="42"/>
      <c r="O4625" s="42"/>
      <c r="P4625" s="42"/>
      <c r="Q4625" s="42"/>
      <c r="R4625" s="42"/>
      <c r="S4625" s="42"/>
      <c r="T4625" s="42"/>
      <c r="U4625" s="42"/>
      <c r="V4625" s="42"/>
      <c r="W4625" s="42"/>
      <c r="X4625" s="42"/>
      <c r="Y4625" s="41"/>
      <c r="Z4625" s="41"/>
      <c r="AA4625" s="43"/>
      <c r="AB4625" s="27"/>
      <c r="AC4625" s="27"/>
      <c r="AD4625" s="27"/>
      <c r="AE4625" s="44"/>
      <c r="AF4625" s="27"/>
      <c r="AG4625" s="28"/>
      <c r="AH4625" s="27"/>
      <c r="AI4625" s="27"/>
      <c r="AJ4625" s="27"/>
      <c r="AK4625" s="28"/>
      <c r="AL4625" s="29"/>
      <c r="AM4625" s="29"/>
      <c r="AN4625" s="29"/>
      <c r="AO4625" s="29"/>
      <c r="AP4625" s="29"/>
      <c r="AQ4625" s="29"/>
      <c r="AR4625" s="29"/>
      <c r="AS4625" s="29"/>
      <c r="AT4625" s="29"/>
      <c r="AU4625" s="29"/>
      <c r="AV4625" s="29"/>
      <c r="AW4625" s="29"/>
      <c r="AX4625" s="29"/>
      <c r="AY4625" s="31"/>
      <c r="AZ4625" s="30"/>
      <c r="BA4625" s="35"/>
    </row>
    <row r="4626" spans="1:53" hidden="1" x14ac:dyDescent="0.25">
      <c r="A4626" s="27"/>
      <c r="B4626" s="27"/>
      <c r="C4626" s="27"/>
      <c r="D4626" s="27"/>
      <c r="E4626" s="27"/>
      <c r="F4626" s="27"/>
      <c r="G4626" s="27"/>
      <c r="H4626" s="27"/>
      <c r="I4626" s="27"/>
      <c r="J4626" s="27"/>
      <c r="K4626" s="27"/>
      <c r="L4626" s="27"/>
      <c r="M4626" s="42"/>
      <c r="N4626" s="42"/>
      <c r="O4626" s="42"/>
      <c r="P4626" s="42"/>
      <c r="Q4626" s="42"/>
      <c r="R4626" s="42"/>
      <c r="S4626" s="42"/>
      <c r="T4626" s="42"/>
      <c r="U4626" s="42"/>
      <c r="V4626" s="42"/>
      <c r="W4626" s="42"/>
      <c r="X4626" s="42"/>
      <c r="Y4626" s="41"/>
      <c r="Z4626" s="41"/>
      <c r="AA4626" s="43"/>
      <c r="AB4626" s="27"/>
      <c r="AC4626" s="27"/>
      <c r="AD4626" s="27"/>
      <c r="AE4626" s="44"/>
      <c r="AF4626" s="27"/>
      <c r="AG4626" s="28"/>
      <c r="AH4626" s="27"/>
      <c r="AI4626" s="27"/>
      <c r="AJ4626" s="27"/>
      <c r="AK4626" s="28"/>
      <c r="AL4626" s="29"/>
      <c r="AM4626" s="29"/>
      <c r="AN4626" s="29"/>
      <c r="AO4626" s="29"/>
      <c r="AP4626" s="29"/>
      <c r="AQ4626" s="29"/>
      <c r="AR4626" s="29"/>
      <c r="AS4626" s="29"/>
      <c r="AT4626" s="29"/>
      <c r="AU4626" s="29"/>
      <c r="AV4626" s="29"/>
      <c r="AW4626" s="29"/>
      <c r="AX4626" s="29"/>
      <c r="AY4626" s="31"/>
      <c r="AZ4626" s="30"/>
      <c r="BA4626" s="35"/>
    </row>
    <row r="4627" spans="1:53" hidden="1" x14ac:dyDescent="0.25">
      <c r="A4627" s="27"/>
      <c r="B4627" s="27"/>
      <c r="C4627" s="27"/>
      <c r="D4627" s="27"/>
      <c r="E4627" s="27"/>
      <c r="F4627" s="27"/>
      <c r="G4627" s="27"/>
      <c r="H4627" s="27"/>
      <c r="I4627" s="27"/>
      <c r="J4627" s="27"/>
      <c r="K4627" s="27"/>
      <c r="L4627" s="27"/>
      <c r="M4627" s="42"/>
      <c r="N4627" s="42"/>
      <c r="O4627" s="42"/>
      <c r="P4627" s="42"/>
      <c r="Q4627" s="42"/>
      <c r="R4627" s="42"/>
      <c r="S4627" s="42"/>
      <c r="T4627" s="42"/>
      <c r="U4627" s="42"/>
      <c r="V4627" s="42"/>
      <c r="W4627" s="42"/>
      <c r="X4627" s="42"/>
      <c r="Y4627" s="41"/>
      <c r="Z4627" s="41"/>
      <c r="AA4627" s="43"/>
      <c r="AB4627" s="27"/>
      <c r="AC4627" s="27"/>
      <c r="AD4627" s="27"/>
      <c r="AE4627" s="44"/>
      <c r="AF4627" s="27"/>
      <c r="AG4627" s="28"/>
      <c r="AH4627" s="27"/>
      <c r="AI4627" s="27"/>
      <c r="AJ4627" s="27"/>
      <c r="AK4627" s="28"/>
      <c r="AL4627" s="29"/>
      <c r="AM4627" s="29"/>
      <c r="AN4627" s="29"/>
      <c r="AO4627" s="29"/>
      <c r="AP4627" s="29"/>
      <c r="AQ4627" s="29"/>
      <c r="AR4627" s="29"/>
      <c r="AS4627" s="29"/>
      <c r="AT4627" s="29"/>
      <c r="AU4627" s="29"/>
      <c r="AV4627" s="29"/>
      <c r="AW4627" s="29"/>
      <c r="AX4627" s="29"/>
      <c r="AY4627" s="31"/>
      <c r="AZ4627" s="30"/>
      <c r="BA4627" s="35"/>
    </row>
    <row r="4628" spans="1:53" hidden="1" x14ac:dyDescent="0.25">
      <c r="A4628" s="27"/>
      <c r="B4628" s="27"/>
      <c r="C4628" s="27"/>
      <c r="D4628" s="27"/>
      <c r="E4628" s="27"/>
      <c r="F4628" s="27"/>
      <c r="G4628" s="27"/>
      <c r="H4628" s="27"/>
      <c r="I4628" s="27"/>
      <c r="J4628" s="27"/>
      <c r="K4628" s="27"/>
      <c r="L4628" s="27"/>
      <c r="M4628" s="42"/>
      <c r="N4628" s="42"/>
      <c r="O4628" s="42"/>
      <c r="P4628" s="42"/>
      <c r="Q4628" s="42"/>
      <c r="R4628" s="42"/>
      <c r="S4628" s="42"/>
      <c r="T4628" s="42"/>
      <c r="U4628" s="42"/>
      <c r="V4628" s="42"/>
      <c r="W4628" s="42"/>
      <c r="X4628" s="42"/>
      <c r="Y4628" s="41"/>
      <c r="Z4628" s="41"/>
      <c r="AA4628" s="43"/>
      <c r="AB4628" s="27"/>
      <c r="AC4628" s="27"/>
      <c r="AD4628" s="27"/>
      <c r="AE4628" s="44"/>
      <c r="AF4628" s="27"/>
      <c r="AG4628" s="28"/>
      <c r="AH4628" s="27"/>
      <c r="AI4628" s="27"/>
      <c r="AJ4628" s="27"/>
      <c r="AK4628" s="28"/>
      <c r="AL4628" s="29"/>
      <c r="AM4628" s="29"/>
      <c r="AN4628" s="29"/>
      <c r="AO4628" s="29"/>
      <c r="AP4628" s="29"/>
      <c r="AQ4628" s="29"/>
      <c r="AR4628" s="29"/>
      <c r="AS4628" s="29"/>
      <c r="AT4628" s="29"/>
      <c r="AU4628" s="29"/>
      <c r="AV4628" s="29"/>
      <c r="AW4628" s="29"/>
      <c r="AX4628" s="29"/>
      <c r="AY4628" s="31"/>
      <c r="AZ4628" s="30"/>
      <c r="BA4628" s="35"/>
    </row>
    <row r="4629" spans="1:53" hidden="1" x14ac:dyDescent="0.25">
      <c r="A4629" s="27"/>
      <c r="B4629" s="27"/>
      <c r="C4629" s="27"/>
      <c r="D4629" s="27"/>
      <c r="E4629" s="27"/>
      <c r="F4629" s="27"/>
      <c r="G4629" s="27"/>
      <c r="H4629" s="27"/>
      <c r="I4629" s="27"/>
      <c r="J4629" s="27"/>
      <c r="K4629" s="27"/>
      <c r="L4629" s="27"/>
      <c r="M4629" s="42"/>
      <c r="N4629" s="42"/>
      <c r="O4629" s="42"/>
      <c r="P4629" s="42"/>
      <c r="Q4629" s="42"/>
      <c r="R4629" s="42"/>
      <c r="S4629" s="42"/>
      <c r="T4629" s="42"/>
      <c r="U4629" s="42"/>
      <c r="V4629" s="42"/>
      <c r="W4629" s="42"/>
      <c r="X4629" s="42"/>
      <c r="Y4629" s="41"/>
      <c r="Z4629" s="41"/>
      <c r="AA4629" s="43"/>
      <c r="AB4629" s="27"/>
      <c r="AC4629" s="27"/>
      <c r="AD4629" s="27"/>
      <c r="AE4629" s="44"/>
      <c r="AF4629" s="27"/>
      <c r="AG4629" s="28"/>
      <c r="AH4629" s="27"/>
      <c r="AI4629" s="27"/>
      <c r="AJ4629" s="27"/>
      <c r="AK4629" s="28"/>
      <c r="AL4629" s="29"/>
      <c r="AM4629" s="29"/>
      <c r="AN4629" s="29"/>
      <c r="AO4629" s="29"/>
      <c r="AP4629" s="29"/>
      <c r="AQ4629" s="29"/>
      <c r="AR4629" s="29"/>
      <c r="AS4629" s="29"/>
      <c r="AT4629" s="29"/>
      <c r="AU4629" s="29"/>
      <c r="AV4629" s="29"/>
      <c r="AW4629" s="29"/>
      <c r="AX4629" s="29"/>
      <c r="AY4629" s="31"/>
      <c r="AZ4629" s="30"/>
      <c r="BA4629" s="35"/>
    </row>
    <row r="4630" spans="1:53" hidden="1" x14ac:dyDescent="0.25">
      <c r="A4630" s="27"/>
      <c r="B4630" s="27"/>
      <c r="C4630" s="27"/>
      <c r="D4630" s="27"/>
      <c r="E4630" s="27"/>
      <c r="F4630" s="27"/>
      <c r="G4630" s="27"/>
      <c r="H4630" s="27"/>
      <c r="I4630" s="27"/>
      <c r="J4630" s="27"/>
      <c r="K4630" s="27"/>
      <c r="L4630" s="27"/>
      <c r="M4630" s="42"/>
      <c r="N4630" s="42"/>
      <c r="O4630" s="42"/>
      <c r="P4630" s="42"/>
      <c r="Q4630" s="42"/>
      <c r="R4630" s="42"/>
      <c r="S4630" s="42"/>
      <c r="T4630" s="42"/>
      <c r="U4630" s="42"/>
      <c r="V4630" s="42"/>
      <c r="W4630" s="42"/>
      <c r="X4630" s="42"/>
      <c r="Y4630" s="41"/>
      <c r="Z4630" s="41"/>
      <c r="AA4630" s="43"/>
      <c r="AB4630" s="27"/>
      <c r="AC4630" s="27"/>
      <c r="AD4630" s="27"/>
      <c r="AE4630" s="44"/>
      <c r="AF4630" s="27"/>
      <c r="AG4630" s="28"/>
      <c r="AH4630" s="27"/>
      <c r="AI4630" s="27"/>
      <c r="AJ4630" s="27"/>
      <c r="AK4630" s="28"/>
      <c r="AL4630" s="29"/>
      <c r="AM4630" s="29"/>
      <c r="AN4630" s="29"/>
      <c r="AO4630" s="29"/>
      <c r="AP4630" s="29"/>
      <c r="AQ4630" s="29"/>
      <c r="AR4630" s="29"/>
      <c r="AS4630" s="29"/>
      <c r="AT4630" s="29"/>
      <c r="AU4630" s="29"/>
      <c r="AV4630" s="29"/>
      <c r="AW4630" s="29"/>
      <c r="AX4630" s="29"/>
      <c r="AY4630" s="31"/>
      <c r="AZ4630" s="30"/>
      <c r="BA4630" s="35"/>
    </row>
    <row r="4631" spans="1:53" hidden="1" x14ac:dyDescent="0.25">
      <c r="A4631" s="27"/>
      <c r="B4631" s="27"/>
      <c r="C4631" s="27"/>
      <c r="D4631" s="27"/>
      <c r="E4631" s="27"/>
      <c r="F4631" s="27"/>
      <c r="G4631" s="27"/>
      <c r="H4631" s="27"/>
      <c r="I4631" s="27"/>
      <c r="J4631" s="27"/>
      <c r="K4631" s="27"/>
      <c r="L4631" s="27"/>
      <c r="M4631" s="42"/>
      <c r="N4631" s="42"/>
      <c r="O4631" s="42"/>
      <c r="P4631" s="42"/>
      <c r="Q4631" s="42"/>
      <c r="R4631" s="42"/>
      <c r="S4631" s="42"/>
      <c r="T4631" s="42"/>
      <c r="U4631" s="42"/>
      <c r="V4631" s="42"/>
      <c r="W4631" s="42"/>
      <c r="X4631" s="42"/>
      <c r="Y4631" s="41"/>
      <c r="Z4631" s="41"/>
      <c r="AA4631" s="43"/>
      <c r="AB4631" s="27"/>
      <c r="AC4631" s="27"/>
      <c r="AD4631" s="27"/>
      <c r="AE4631" s="44"/>
      <c r="AF4631" s="27"/>
      <c r="AG4631" s="28"/>
      <c r="AH4631" s="27"/>
      <c r="AI4631" s="27"/>
      <c r="AJ4631" s="27"/>
      <c r="AK4631" s="28"/>
      <c r="AL4631" s="29"/>
      <c r="AM4631" s="29"/>
      <c r="AN4631" s="29"/>
      <c r="AO4631" s="29"/>
      <c r="AP4631" s="29"/>
      <c r="AQ4631" s="29"/>
      <c r="AR4631" s="29"/>
      <c r="AS4631" s="29"/>
      <c r="AT4631" s="29"/>
      <c r="AU4631" s="29"/>
      <c r="AV4631" s="29"/>
      <c r="AW4631" s="29"/>
      <c r="AX4631" s="29"/>
      <c r="AY4631" s="31"/>
      <c r="AZ4631" s="30"/>
      <c r="BA4631" s="35"/>
    </row>
    <row r="4632" spans="1:53" hidden="1" x14ac:dyDescent="0.25">
      <c r="A4632" s="27"/>
      <c r="B4632" s="27"/>
      <c r="C4632" s="27"/>
      <c r="D4632" s="27"/>
      <c r="E4632" s="27"/>
      <c r="F4632" s="27"/>
      <c r="G4632" s="27"/>
      <c r="H4632" s="27"/>
      <c r="I4632" s="27"/>
      <c r="J4632" s="27"/>
      <c r="K4632" s="27"/>
      <c r="L4632" s="27"/>
      <c r="M4632" s="42"/>
      <c r="N4632" s="42"/>
      <c r="O4632" s="42"/>
      <c r="P4632" s="42"/>
      <c r="Q4632" s="42"/>
      <c r="R4632" s="42"/>
      <c r="S4632" s="42"/>
      <c r="T4632" s="42"/>
      <c r="U4632" s="42"/>
      <c r="V4632" s="42"/>
      <c r="W4632" s="42"/>
      <c r="X4632" s="42"/>
      <c r="Y4632" s="41"/>
      <c r="Z4632" s="41"/>
      <c r="AA4632" s="43"/>
      <c r="AB4632" s="27"/>
      <c r="AC4632" s="27"/>
      <c r="AD4632" s="27"/>
      <c r="AE4632" s="44"/>
      <c r="AF4632" s="27"/>
      <c r="AG4632" s="28"/>
      <c r="AH4632" s="27"/>
      <c r="AI4632" s="27"/>
      <c r="AJ4632" s="27"/>
      <c r="AK4632" s="28"/>
      <c r="AL4632" s="29"/>
      <c r="AM4632" s="29"/>
      <c r="AN4632" s="29"/>
      <c r="AO4632" s="29"/>
      <c r="AP4632" s="29"/>
      <c r="AQ4632" s="29"/>
      <c r="AR4632" s="29"/>
      <c r="AS4632" s="29"/>
      <c r="AT4632" s="29"/>
      <c r="AU4632" s="29"/>
      <c r="AV4632" s="29"/>
      <c r="AW4632" s="29"/>
      <c r="AX4632" s="29"/>
      <c r="AY4632" s="31"/>
      <c r="AZ4632" s="30"/>
      <c r="BA4632" s="35"/>
    </row>
    <row r="4633" spans="1:53" hidden="1" x14ac:dyDescent="0.25">
      <c r="A4633" s="27"/>
      <c r="B4633" s="27"/>
      <c r="C4633" s="27"/>
      <c r="D4633" s="27"/>
      <c r="E4633" s="27"/>
      <c r="F4633" s="27"/>
      <c r="G4633" s="27"/>
      <c r="H4633" s="27"/>
      <c r="I4633" s="27"/>
      <c r="J4633" s="27"/>
      <c r="K4633" s="27"/>
      <c r="L4633" s="27"/>
      <c r="M4633" s="42"/>
      <c r="N4633" s="42"/>
      <c r="O4633" s="42"/>
      <c r="P4633" s="42"/>
      <c r="Q4633" s="42"/>
      <c r="R4633" s="42"/>
      <c r="S4633" s="42"/>
      <c r="T4633" s="42"/>
      <c r="U4633" s="42"/>
      <c r="V4633" s="42"/>
      <c r="W4633" s="42"/>
      <c r="X4633" s="42"/>
      <c r="Y4633" s="41"/>
      <c r="Z4633" s="41"/>
      <c r="AA4633" s="43"/>
      <c r="AB4633" s="27"/>
      <c r="AC4633" s="27"/>
      <c r="AD4633" s="27"/>
      <c r="AE4633" s="44"/>
      <c r="AF4633" s="27"/>
      <c r="AG4633" s="28"/>
      <c r="AH4633" s="27"/>
      <c r="AI4633" s="27"/>
      <c r="AJ4633" s="27"/>
      <c r="AK4633" s="28"/>
      <c r="AL4633" s="29"/>
      <c r="AM4633" s="29"/>
      <c r="AN4633" s="29"/>
      <c r="AO4633" s="29"/>
      <c r="AP4633" s="29"/>
      <c r="AQ4633" s="29"/>
      <c r="AR4633" s="29"/>
      <c r="AS4633" s="29"/>
      <c r="AT4633" s="29"/>
      <c r="AU4633" s="29"/>
      <c r="AV4633" s="29"/>
      <c r="AW4633" s="29"/>
      <c r="AX4633" s="29"/>
      <c r="AY4633" s="31"/>
      <c r="AZ4633" s="30"/>
      <c r="BA4633" s="35"/>
    </row>
    <row r="4634" spans="1:53" hidden="1" x14ac:dyDescent="0.25">
      <c r="A4634" s="27"/>
      <c r="B4634" s="27"/>
      <c r="C4634" s="27"/>
      <c r="D4634" s="27"/>
      <c r="E4634" s="27"/>
      <c r="F4634" s="27"/>
      <c r="G4634" s="27"/>
      <c r="H4634" s="27"/>
      <c r="I4634" s="27"/>
      <c r="J4634" s="27"/>
      <c r="K4634" s="27"/>
      <c r="L4634" s="27"/>
      <c r="M4634" s="42"/>
      <c r="N4634" s="42"/>
      <c r="O4634" s="42"/>
      <c r="P4634" s="42"/>
      <c r="Q4634" s="42"/>
      <c r="R4634" s="42"/>
      <c r="S4634" s="42"/>
      <c r="T4634" s="42"/>
      <c r="U4634" s="42"/>
      <c r="V4634" s="42"/>
      <c r="W4634" s="42"/>
      <c r="X4634" s="42"/>
      <c r="Y4634" s="41"/>
      <c r="Z4634" s="41"/>
      <c r="AA4634" s="43"/>
      <c r="AB4634" s="27"/>
      <c r="AC4634" s="27"/>
      <c r="AD4634" s="27"/>
      <c r="AE4634" s="44"/>
      <c r="AF4634" s="27"/>
      <c r="AG4634" s="28"/>
      <c r="AH4634" s="27"/>
      <c r="AI4634" s="27"/>
      <c r="AJ4634" s="27"/>
      <c r="AK4634" s="28"/>
      <c r="AL4634" s="29"/>
      <c r="AM4634" s="29"/>
      <c r="AN4634" s="29"/>
      <c r="AO4634" s="29"/>
      <c r="AP4634" s="29"/>
      <c r="AQ4634" s="29"/>
      <c r="AR4634" s="29"/>
      <c r="AS4634" s="29"/>
      <c r="AT4634" s="29"/>
      <c r="AU4634" s="29"/>
      <c r="AV4634" s="29"/>
      <c r="AW4634" s="29"/>
      <c r="AX4634" s="29"/>
      <c r="AY4634" s="31"/>
      <c r="AZ4634" s="30"/>
      <c r="BA4634" s="35"/>
    </row>
    <row r="4635" spans="1:53" hidden="1" x14ac:dyDescent="0.25">
      <c r="A4635" s="27"/>
      <c r="B4635" s="27"/>
      <c r="C4635" s="27"/>
      <c r="D4635" s="27"/>
      <c r="E4635" s="27"/>
      <c r="F4635" s="27"/>
      <c r="G4635" s="27"/>
      <c r="H4635" s="27"/>
      <c r="I4635" s="27"/>
      <c r="J4635" s="27"/>
      <c r="K4635" s="27"/>
      <c r="L4635" s="27"/>
      <c r="M4635" s="42"/>
      <c r="N4635" s="42"/>
      <c r="O4635" s="42"/>
      <c r="P4635" s="42"/>
      <c r="Q4635" s="42"/>
      <c r="R4635" s="42"/>
      <c r="S4635" s="42"/>
      <c r="T4635" s="42"/>
      <c r="U4635" s="42"/>
      <c r="V4635" s="42"/>
      <c r="W4635" s="42"/>
      <c r="X4635" s="42"/>
      <c r="Y4635" s="41"/>
      <c r="Z4635" s="41"/>
      <c r="AA4635" s="43"/>
      <c r="AB4635" s="27"/>
      <c r="AC4635" s="27"/>
      <c r="AD4635" s="27"/>
      <c r="AE4635" s="44"/>
      <c r="AF4635" s="27"/>
      <c r="AG4635" s="28"/>
      <c r="AH4635" s="27"/>
      <c r="AI4635" s="27"/>
      <c r="AJ4635" s="27"/>
      <c r="AK4635" s="28"/>
      <c r="AL4635" s="29"/>
      <c r="AM4635" s="29"/>
      <c r="AN4635" s="29"/>
      <c r="AO4635" s="29"/>
      <c r="AP4635" s="29"/>
      <c r="AQ4635" s="29"/>
      <c r="AR4635" s="29"/>
      <c r="AS4635" s="29"/>
      <c r="AT4635" s="29"/>
      <c r="AU4635" s="29"/>
      <c r="AV4635" s="29"/>
      <c r="AW4635" s="29"/>
      <c r="AX4635" s="29"/>
      <c r="AY4635" s="31"/>
      <c r="AZ4635" s="30"/>
      <c r="BA4635" s="35"/>
    </row>
    <row r="4636" spans="1:53" hidden="1" x14ac:dyDescent="0.25">
      <c r="A4636" s="27"/>
      <c r="B4636" s="27"/>
      <c r="C4636" s="27"/>
      <c r="D4636" s="27"/>
      <c r="E4636" s="27"/>
      <c r="F4636" s="27"/>
      <c r="G4636" s="27"/>
      <c r="H4636" s="27"/>
      <c r="I4636" s="27"/>
      <c r="J4636" s="27"/>
      <c r="K4636" s="27"/>
      <c r="L4636" s="27"/>
      <c r="M4636" s="42"/>
      <c r="N4636" s="42"/>
      <c r="O4636" s="42"/>
      <c r="P4636" s="42"/>
      <c r="Q4636" s="42"/>
      <c r="R4636" s="42"/>
      <c r="S4636" s="42"/>
      <c r="T4636" s="42"/>
      <c r="U4636" s="42"/>
      <c r="V4636" s="42"/>
      <c r="W4636" s="42"/>
      <c r="X4636" s="42"/>
      <c r="Y4636" s="41"/>
      <c r="Z4636" s="41"/>
      <c r="AA4636" s="43"/>
      <c r="AB4636" s="27"/>
      <c r="AC4636" s="27"/>
      <c r="AD4636" s="27"/>
      <c r="AE4636" s="44"/>
      <c r="AF4636" s="27"/>
      <c r="AG4636" s="28"/>
      <c r="AH4636" s="27"/>
      <c r="AI4636" s="27"/>
      <c r="AJ4636" s="27"/>
      <c r="AK4636" s="28"/>
      <c r="AL4636" s="29"/>
      <c r="AM4636" s="29"/>
      <c r="AN4636" s="29"/>
      <c r="AO4636" s="29"/>
      <c r="AP4636" s="29"/>
      <c r="AQ4636" s="29"/>
      <c r="AR4636" s="29"/>
      <c r="AS4636" s="29"/>
      <c r="AT4636" s="29"/>
      <c r="AU4636" s="29"/>
      <c r="AV4636" s="29"/>
      <c r="AW4636" s="29"/>
      <c r="AX4636" s="29"/>
      <c r="AY4636" s="31"/>
      <c r="AZ4636" s="30"/>
      <c r="BA4636" s="35"/>
    </row>
    <row r="4637" spans="1:53" hidden="1" x14ac:dyDescent="0.25">
      <c r="A4637" s="27"/>
      <c r="B4637" s="27"/>
      <c r="C4637" s="27"/>
      <c r="D4637" s="27"/>
      <c r="E4637" s="27"/>
      <c r="F4637" s="27"/>
      <c r="G4637" s="27"/>
      <c r="H4637" s="27"/>
      <c r="I4637" s="27"/>
      <c r="J4637" s="27"/>
      <c r="K4637" s="27"/>
      <c r="L4637" s="27"/>
      <c r="M4637" s="42"/>
      <c r="N4637" s="42"/>
      <c r="O4637" s="42"/>
      <c r="P4637" s="42"/>
      <c r="Q4637" s="42"/>
      <c r="R4637" s="42"/>
      <c r="S4637" s="42"/>
      <c r="T4637" s="42"/>
      <c r="U4637" s="42"/>
      <c r="V4637" s="42"/>
      <c r="W4637" s="42"/>
      <c r="X4637" s="42"/>
      <c r="Y4637" s="41"/>
      <c r="Z4637" s="41"/>
      <c r="AA4637" s="43"/>
      <c r="AB4637" s="27"/>
      <c r="AC4637" s="27"/>
      <c r="AD4637" s="27"/>
      <c r="AE4637" s="44"/>
      <c r="AF4637" s="27"/>
      <c r="AG4637" s="28"/>
      <c r="AH4637" s="27"/>
      <c r="AI4637" s="27"/>
      <c r="AJ4637" s="27"/>
      <c r="AK4637" s="28"/>
      <c r="AL4637" s="29"/>
      <c r="AM4637" s="29"/>
      <c r="AN4637" s="29"/>
      <c r="AO4637" s="29"/>
      <c r="AP4637" s="29"/>
      <c r="AQ4637" s="29"/>
      <c r="AR4637" s="29"/>
      <c r="AS4637" s="29"/>
      <c r="AT4637" s="29"/>
      <c r="AU4637" s="29"/>
      <c r="AV4637" s="29"/>
      <c r="AW4637" s="29"/>
      <c r="AX4637" s="29"/>
      <c r="AY4637" s="31"/>
      <c r="AZ4637" s="30"/>
      <c r="BA4637" s="35"/>
    </row>
    <row r="4638" spans="1:53" hidden="1" x14ac:dyDescent="0.25">
      <c r="A4638" s="27"/>
      <c r="B4638" s="27"/>
      <c r="C4638" s="27"/>
      <c r="D4638" s="27"/>
      <c r="E4638" s="27"/>
      <c r="F4638" s="27"/>
      <c r="G4638" s="27"/>
      <c r="H4638" s="27"/>
      <c r="I4638" s="27"/>
      <c r="J4638" s="27"/>
      <c r="K4638" s="27"/>
      <c r="L4638" s="27"/>
      <c r="M4638" s="42"/>
      <c r="N4638" s="42"/>
      <c r="O4638" s="42"/>
      <c r="P4638" s="42"/>
      <c r="Q4638" s="42"/>
      <c r="R4638" s="42"/>
      <c r="S4638" s="42"/>
      <c r="T4638" s="42"/>
      <c r="U4638" s="42"/>
      <c r="V4638" s="42"/>
      <c r="W4638" s="42"/>
      <c r="X4638" s="42"/>
      <c r="Y4638" s="41"/>
      <c r="Z4638" s="41"/>
      <c r="AA4638" s="43"/>
      <c r="AB4638" s="27"/>
      <c r="AC4638" s="27"/>
      <c r="AD4638" s="27"/>
      <c r="AE4638" s="44"/>
      <c r="AF4638" s="27"/>
      <c r="AG4638" s="28"/>
      <c r="AH4638" s="27"/>
      <c r="AI4638" s="27"/>
      <c r="AJ4638" s="27"/>
      <c r="AK4638" s="28"/>
      <c r="AL4638" s="29"/>
      <c r="AM4638" s="29"/>
      <c r="AN4638" s="29"/>
      <c r="AO4638" s="29"/>
      <c r="AP4638" s="29"/>
      <c r="AQ4638" s="29"/>
      <c r="AR4638" s="29"/>
      <c r="AS4638" s="29"/>
      <c r="AT4638" s="29"/>
      <c r="AU4638" s="29"/>
      <c r="AV4638" s="29"/>
      <c r="AW4638" s="29"/>
      <c r="AX4638" s="29"/>
      <c r="AY4638" s="31"/>
      <c r="AZ4638" s="30"/>
      <c r="BA4638" s="35"/>
    </row>
    <row r="4639" spans="1:53" hidden="1" x14ac:dyDescent="0.25">
      <c r="A4639" s="27"/>
      <c r="B4639" s="27"/>
      <c r="C4639" s="27"/>
      <c r="D4639" s="27"/>
      <c r="E4639" s="27"/>
      <c r="F4639" s="27"/>
      <c r="G4639" s="27"/>
      <c r="H4639" s="27"/>
      <c r="I4639" s="27"/>
      <c r="J4639" s="27"/>
      <c r="K4639" s="27"/>
      <c r="L4639" s="27"/>
      <c r="M4639" s="42"/>
      <c r="N4639" s="42"/>
      <c r="O4639" s="42"/>
      <c r="P4639" s="42"/>
      <c r="Q4639" s="42"/>
      <c r="R4639" s="42"/>
      <c r="S4639" s="42"/>
      <c r="T4639" s="42"/>
      <c r="U4639" s="42"/>
      <c r="V4639" s="42"/>
      <c r="W4639" s="42"/>
      <c r="X4639" s="42"/>
      <c r="Y4639" s="41"/>
      <c r="Z4639" s="41"/>
      <c r="AA4639" s="43"/>
      <c r="AB4639" s="27"/>
      <c r="AC4639" s="27"/>
      <c r="AD4639" s="27"/>
      <c r="AE4639" s="44"/>
      <c r="AF4639" s="27"/>
      <c r="AG4639" s="28"/>
      <c r="AH4639" s="27"/>
      <c r="AI4639" s="27"/>
      <c r="AJ4639" s="27"/>
      <c r="AK4639" s="28"/>
      <c r="AL4639" s="29"/>
      <c r="AM4639" s="29"/>
      <c r="AN4639" s="29"/>
      <c r="AO4639" s="29"/>
      <c r="AP4639" s="29"/>
      <c r="AQ4639" s="29"/>
      <c r="AR4639" s="29"/>
      <c r="AS4639" s="29"/>
      <c r="AT4639" s="29"/>
      <c r="AU4639" s="29"/>
      <c r="AV4639" s="29"/>
      <c r="AW4639" s="29"/>
      <c r="AX4639" s="29"/>
      <c r="AY4639" s="31"/>
      <c r="AZ4639" s="30"/>
      <c r="BA4639" s="35"/>
    </row>
    <row r="4640" spans="1:53" hidden="1" x14ac:dyDescent="0.25">
      <c r="A4640" s="27"/>
      <c r="B4640" s="27"/>
      <c r="C4640" s="27"/>
      <c r="D4640" s="27"/>
      <c r="E4640" s="27"/>
      <c r="F4640" s="27"/>
      <c r="G4640" s="27"/>
      <c r="H4640" s="27"/>
      <c r="I4640" s="27"/>
      <c r="J4640" s="27"/>
      <c r="K4640" s="27"/>
      <c r="L4640" s="27"/>
      <c r="M4640" s="42"/>
      <c r="N4640" s="42"/>
      <c r="O4640" s="42"/>
      <c r="P4640" s="42"/>
      <c r="Q4640" s="42"/>
      <c r="R4640" s="42"/>
      <c r="S4640" s="42"/>
      <c r="T4640" s="42"/>
      <c r="U4640" s="42"/>
      <c r="V4640" s="42"/>
      <c r="W4640" s="42"/>
      <c r="X4640" s="42"/>
      <c r="Y4640" s="41"/>
      <c r="Z4640" s="41"/>
      <c r="AA4640" s="43"/>
      <c r="AB4640" s="27"/>
      <c r="AC4640" s="27"/>
      <c r="AD4640" s="27"/>
      <c r="AE4640" s="44"/>
      <c r="AF4640" s="27"/>
      <c r="AG4640" s="28"/>
      <c r="AH4640" s="27"/>
      <c r="AI4640" s="27"/>
      <c r="AJ4640" s="27"/>
      <c r="AK4640" s="28"/>
      <c r="AL4640" s="29"/>
      <c r="AM4640" s="29"/>
      <c r="AN4640" s="29"/>
      <c r="AO4640" s="29"/>
      <c r="AP4640" s="29"/>
      <c r="AQ4640" s="29"/>
      <c r="AR4640" s="29"/>
      <c r="AS4640" s="29"/>
      <c r="AT4640" s="29"/>
      <c r="AU4640" s="29"/>
      <c r="AV4640" s="29"/>
      <c r="AW4640" s="29"/>
      <c r="AX4640" s="29"/>
      <c r="AY4640" s="31"/>
      <c r="AZ4640" s="30"/>
      <c r="BA4640" s="35"/>
    </row>
    <row r="4641" spans="1:53" hidden="1" x14ac:dyDescent="0.25">
      <c r="A4641" s="27"/>
      <c r="B4641" s="27"/>
      <c r="C4641" s="27"/>
      <c r="D4641" s="27"/>
      <c r="E4641" s="27"/>
      <c r="F4641" s="27"/>
      <c r="G4641" s="27"/>
      <c r="H4641" s="27"/>
      <c r="I4641" s="27"/>
      <c r="J4641" s="27"/>
      <c r="K4641" s="27"/>
      <c r="L4641" s="27"/>
      <c r="M4641" s="42"/>
      <c r="N4641" s="42"/>
      <c r="O4641" s="42"/>
      <c r="P4641" s="42"/>
      <c r="Q4641" s="42"/>
      <c r="R4641" s="42"/>
      <c r="S4641" s="42"/>
      <c r="T4641" s="42"/>
      <c r="U4641" s="42"/>
      <c r="V4641" s="42"/>
      <c r="W4641" s="42"/>
      <c r="X4641" s="42"/>
      <c r="Y4641" s="41"/>
      <c r="Z4641" s="41"/>
      <c r="AA4641" s="43"/>
      <c r="AB4641" s="27"/>
      <c r="AC4641" s="27"/>
      <c r="AD4641" s="27"/>
      <c r="AE4641" s="44"/>
      <c r="AF4641" s="27"/>
      <c r="AG4641" s="28"/>
      <c r="AH4641" s="27"/>
      <c r="AI4641" s="27"/>
      <c r="AJ4641" s="27"/>
      <c r="AK4641" s="28"/>
      <c r="AL4641" s="29"/>
      <c r="AM4641" s="29"/>
      <c r="AN4641" s="29"/>
      <c r="AO4641" s="29"/>
      <c r="AP4641" s="29"/>
      <c r="AQ4641" s="29"/>
      <c r="AR4641" s="29"/>
      <c r="AS4641" s="29"/>
      <c r="AT4641" s="29"/>
      <c r="AU4641" s="29"/>
      <c r="AV4641" s="29"/>
      <c r="AW4641" s="29"/>
      <c r="AX4641" s="29"/>
      <c r="AY4641" s="31"/>
      <c r="AZ4641" s="30"/>
      <c r="BA4641" s="35"/>
    </row>
    <row r="4642" spans="1:53" hidden="1" x14ac:dyDescent="0.25">
      <c r="A4642" s="27"/>
      <c r="B4642" s="27"/>
      <c r="C4642" s="27"/>
      <c r="D4642" s="27"/>
      <c r="E4642" s="27"/>
      <c r="F4642" s="27"/>
      <c r="G4642" s="27"/>
      <c r="H4642" s="27"/>
      <c r="I4642" s="27"/>
      <c r="J4642" s="27"/>
      <c r="K4642" s="27"/>
      <c r="L4642" s="27"/>
      <c r="M4642" s="42"/>
      <c r="N4642" s="42"/>
      <c r="O4642" s="42"/>
      <c r="P4642" s="42"/>
      <c r="Q4642" s="42"/>
      <c r="R4642" s="42"/>
      <c r="S4642" s="42"/>
      <c r="T4642" s="42"/>
      <c r="U4642" s="42"/>
      <c r="V4642" s="42"/>
      <c r="W4642" s="42"/>
      <c r="X4642" s="42"/>
      <c r="Y4642" s="41"/>
      <c r="Z4642" s="41"/>
      <c r="AA4642" s="43"/>
      <c r="AB4642" s="27"/>
      <c r="AC4642" s="27"/>
      <c r="AD4642" s="27"/>
      <c r="AE4642" s="44"/>
      <c r="AF4642" s="27"/>
      <c r="AG4642" s="28"/>
      <c r="AH4642" s="27"/>
      <c r="AI4642" s="27"/>
      <c r="AJ4642" s="27"/>
      <c r="AK4642" s="28"/>
      <c r="AL4642" s="29"/>
      <c r="AM4642" s="29"/>
      <c r="AN4642" s="29"/>
      <c r="AO4642" s="29"/>
      <c r="AP4642" s="29"/>
      <c r="AQ4642" s="29"/>
      <c r="AR4642" s="29"/>
      <c r="AS4642" s="29"/>
      <c r="AT4642" s="29"/>
      <c r="AU4642" s="29"/>
      <c r="AV4642" s="29"/>
      <c r="AW4642" s="29"/>
      <c r="AX4642" s="29"/>
      <c r="AY4642" s="31"/>
      <c r="AZ4642" s="30"/>
      <c r="BA4642" s="35"/>
    </row>
    <row r="4643" spans="1:53" hidden="1" x14ac:dyDescent="0.25">
      <c r="A4643" s="27"/>
      <c r="B4643" s="27"/>
      <c r="C4643" s="27"/>
      <c r="D4643" s="27"/>
      <c r="E4643" s="27"/>
      <c r="F4643" s="27"/>
      <c r="G4643" s="27"/>
      <c r="H4643" s="27"/>
      <c r="I4643" s="27"/>
      <c r="J4643" s="27"/>
      <c r="K4643" s="27"/>
      <c r="L4643" s="27"/>
      <c r="M4643" s="42"/>
      <c r="N4643" s="42"/>
      <c r="O4643" s="42"/>
      <c r="P4643" s="42"/>
      <c r="Q4643" s="42"/>
      <c r="R4643" s="42"/>
      <c r="S4643" s="42"/>
      <c r="T4643" s="42"/>
      <c r="U4643" s="42"/>
      <c r="V4643" s="42"/>
      <c r="W4643" s="42"/>
      <c r="X4643" s="42"/>
      <c r="Y4643" s="41"/>
      <c r="Z4643" s="41"/>
      <c r="AA4643" s="43"/>
      <c r="AB4643" s="27"/>
      <c r="AC4643" s="27"/>
      <c r="AD4643" s="27"/>
      <c r="AE4643" s="44"/>
      <c r="AF4643" s="27"/>
      <c r="AG4643" s="28"/>
      <c r="AH4643" s="27"/>
      <c r="AI4643" s="27"/>
      <c r="AJ4643" s="27"/>
      <c r="AK4643" s="28"/>
      <c r="AL4643" s="29"/>
      <c r="AM4643" s="29"/>
      <c r="AN4643" s="29"/>
      <c r="AO4643" s="29"/>
      <c r="AP4643" s="29"/>
      <c r="AQ4643" s="29"/>
      <c r="AR4643" s="29"/>
      <c r="AS4643" s="29"/>
      <c r="AT4643" s="29"/>
      <c r="AU4643" s="29"/>
      <c r="AV4643" s="29"/>
      <c r="AW4643" s="29"/>
      <c r="AX4643" s="29"/>
      <c r="AY4643" s="31"/>
      <c r="AZ4643" s="30"/>
      <c r="BA4643" s="35"/>
    </row>
    <row r="4644" spans="1:53" hidden="1" x14ac:dyDescent="0.25">
      <c r="A4644" s="27"/>
      <c r="B4644" s="27"/>
      <c r="C4644" s="27"/>
      <c r="D4644" s="27"/>
      <c r="E4644" s="27"/>
      <c r="F4644" s="27"/>
      <c r="G4644" s="27"/>
      <c r="H4644" s="27"/>
      <c r="I4644" s="27"/>
      <c r="J4644" s="27"/>
      <c r="K4644" s="27"/>
      <c r="L4644" s="27"/>
      <c r="M4644" s="42"/>
      <c r="N4644" s="42"/>
      <c r="O4644" s="42"/>
      <c r="P4644" s="42"/>
      <c r="Q4644" s="42"/>
      <c r="R4644" s="42"/>
      <c r="S4644" s="42"/>
      <c r="T4644" s="42"/>
      <c r="U4644" s="42"/>
      <c r="V4644" s="42"/>
      <c r="W4644" s="42"/>
      <c r="X4644" s="42"/>
      <c r="Y4644" s="41"/>
      <c r="Z4644" s="41"/>
      <c r="AA4644" s="43"/>
      <c r="AB4644" s="27"/>
      <c r="AC4644" s="27"/>
      <c r="AD4644" s="27"/>
      <c r="AE4644" s="44"/>
      <c r="AF4644" s="27"/>
      <c r="AG4644" s="28"/>
      <c r="AH4644" s="27"/>
      <c r="AI4644" s="27"/>
      <c r="AJ4644" s="27"/>
      <c r="AK4644" s="28"/>
      <c r="AL4644" s="29"/>
      <c r="AM4644" s="29"/>
      <c r="AN4644" s="29"/>
      <c r="AO4644" s="29"/>
      <c r="AP4644" s="29"/>
      <c r="AQ4644" s="29"/>
      <c r="AR4644" s="29"/>
      <c r="AS4644" s="29"/>
      <c r="AT4644" s="29"/>
      <c r="AU4644" s="29"/>
      <c r="AV4644" s="29"/>
      <c r="AW4644" s="29"/>
      <c r="AX4644" s="29"/>
      <c r="AY4644" s="31"/>
      <c r="AZ4644" s="30"/>
      <c r="BA4644" s="35"/>
    </row>
    <row r="4645" spans="1:53" hidden="1" x14ac:dyDescent="0.25">
      <c r="A4645" s="27"/>
      <c r="B4645" s="27"/>
      <c r="C4645" s="27"/>
      <c r="D4645" s="27"/>
      <c r="E4645" s="27"/>
      <c r="F4645" s="27"/>
      <c r="G4645" s="27"/>
      <c r="H4645" s="27"/>
      <c r="I4645" s="27"/>
      <c r="J4645" s="27"/>
      <c r="K4645" s="27"/>
      <c r="L4645" s="27"/>
      <c r="M4645" s="42"/>
      <c r="N4645" s="42"/>
      <c r="O4645" s="42"/>
      <c r="P4645" s="42"/>
      <c r="Q4645" s="42"/>
      <c r="R4645" s="42"/>
      <c r="S4645" s="42"/>
      <c r="T4645" s="42"/>
      <c r="U4645" s="42"/>
      <c r="V4645" s="42"/>
      <c r="W4645" s="42"/>
      <c r="X4645" s="42"/>
      <c r="Y4645" s="41"/>
      <c r="Z4645" s="41"/>
      <c r="AA4645" s="43"/>
      <c r="AB4645" s="27"/>
      <c r="AC4645" s="27"/>
      <c r="AD4645" s="27"/>
      <c r="AE4645" s="44"/>
      <c r="AF4645" s="27"/>
      <c r="AG4645" s="28"/>
      <c r="AH4645" s="27"/>
      <c r="AI4645" s="27"/>
      <c r="AJ4645" s="27"/>
      <c r="AK4645" s="28"/>
      <c r="AL4645" s="29"/>
      <c r="AM4645" s="29"/>
      <c r="AN4645" s="29"/>
      <c r="AO4645" s="29"/>
      <c r="AP4645" s="29"/>
      <c r="AQ4645" s="29"/>
      <c r="AR4645" s="29"/>
      <c r="AS4645" s="29"/>
      <c r="AT4645" s="29"/>
      <c r="AU4645" s="29"/>
      <c r="AV4645" s="29"/>
      <c r="AW4645" s="29"/>
      <c r="AX4645" s="29"/>
      <c r="AY4645" s="31"/>
      <c r="AZ4645" s="30"/>
      <c r="BA4645" s="35"/>
    </row>
    <row r="4646" spans="1:53" hidden="1" x14ac:dyDescent="0.25">
      <c r="A4646" s="27"/>
      <c r="B4646" s="27"/>
      <c r="C4646" s="27"/>
      <c r="D4646" s="27"/>
      <c r="E4646" s="27"/>
      <c r="F4646" s="27"/>
      <c r="G4646" s="27"/>
      <c r="H4646" s="27"/>
      <c r="I4646" s="27"/>
      <c r="J4646" s="27"/>
      <c r="K4646" s="27"/>
      <c r="L4646" s="27"/>
      <c r="M4646" s="42"/>
      <c r="N4646" s="42"/>
      <c r="O4646" s="42"/>
      <c r="P4646" s="42"/>
      <c r="Q4646" s="42"/>
      <c r="R4646" s="42"/>
      <c r="S4646" s="42"/>
      <c r="T4646" s="42"/>
      <c r="U4646" s="42"/>
      <c r="V4646" s="42"/>
      <c r="W4646" s="42"/>
      <c r="X4646" s="42"/>
      <c r="Y4646" s="41"/>
      <c r="Z4646" s="41"/>
      <c r="AA4646" s="43"/>
      <c r="AB4646" s="27"/>
      <c r="AC4646" s="27"/>
      <c r="AD4646" s="27"/>
      <c r="AE4646" s="44"/>
      <c r="AF4646" s="27"/>
      <c r="AG4646" s="28"/>
      <c r="AH4646" s="27"/>
      <c r="AI4646" s="27"/>
      <c r="AJ4646" s="27"/>
      <c r="AK4646" s="28"/>
      <c r="AL4646" s="29"/>
      <c r="AM4646" s="29"/>
      <c r="AN4646" s="29"/>
      <c r="AO4646" s="29"/>
      <c r="AP4646" s="29"/>
      <c r="AQ4646" s="29"/>
      <c r="AR4646" s="29"/>
      <c r="AS4646" s="29"/>
      <c r="AT4646" s="29"/>
      <c r="AU4646" s="29"/>
      <c r="AV4646" s="29"/>
      <c r="AW4646" s="29"/>
      <c r="AX4646" s="29"/>
      <c r="AY4646" s="31"/>
      <c r="AZ4646" s="30"/>
      <c r="BA4646" s="35"/>
    </row>
    <row r="4647" spans="1:53" hidden="1" x14ac:dyDescent="0.25">
      <c r="A4647" s="27"/>
      <c r="B4647" s="27"/>
      <c r="C4647" s="27"/>
      <c r="D4647" s="27"/>
      <c r="E4647" s="27"/>
      <c r="F4647" s="27"/>
      <c r="G4647" s="27"/>
      <c r="H4647" s="27"/>
      <c r="I4647" s="27"/>
      <c r="J4647" s="27"/>
      <c r="K4647" s="27"/>
      <c r="L4647" s="27"/>
      <c r="M4647" s="42"/>
      <c r="N4647" s="42"/>
      <c r="O4647" s="42"/>
      <c r="P4647" s="42"/>
      <c r="Q4647" s="42"/>
      <c r="R4647" s="42"/>
      <c r="S4647" s="42"/>
      <c r="T4647" s="42"/>
      <c r="U4647" s="42"/>
      <c r="V4647" s="42"/>
      <c r="W4647" s="42"/>
      <c r="X4647" s="42"/>
      <c r="Y4647" s="41"/>
      <c r="Z4647" s="41"/>
      <c r="AA4647" s="43"/>
      <c r="AB4647" s="27"/>
      <c r="AC4647" s="27"/>
      <c r="AD4647" s="27"/>
      <c r="AE4647" s="44"/>
      <c r="AF4647" s="27"/>
      <c r="AG4647" s="28"/>
      <c r="AH4647" s="27"/>
      <c r="AI4647" s="27"/>
      <c r="AJ4647" s="27"/>
      <c r="AK4647" s="28"/>
      <c r="AL4647" s="29"/>
      <c r="AM4647" s="29"/>
      <c r="AN4647" s="29"/>
      <c r="AO4647" s="29"/>
      <c r="AP4647" s="29"/>
      <c r="AQ4647" s="29"/>
      <c r="AR4647" s="29"/>
      <c r="AS4647" s="29"/>
      <c r="AT4647" s="29"/>
      <c r="AU4647" s="29"/>
      <c r="AV4647" s="29"/>
      <c r="AW4647" s="29"/>
      <c r="AX4647" s="29"/>
      <c r="AY4647" s="31"/>
      <c r="AZ4647" s="30"/>
      <c r="BA4647" s="35"/>
    </row>
    <row r="4648" spans="1:53" hidden="1" x14ac:dyDescent="0.25">
      <c r="A4648" s="27"/>
      <c r="B4648" s="27"/>
      <c r="C4648" s="27"/>
      <c r="D4648" s="27"/>
      <c r="E4648" s="27"/>
      <c r="F4648" s="27"/>
      <c r="G4648" s="27"/>
      <c r="H4648" s="27"/>
      <c r="I4648" s="27"/>
      <c r="J4648" s="27"/>
      <c r="K4648" s="27"/>
      <c r="L4648" s="27"/>
      <c r="M4648" s="42"/>
      <c r="N4648" s="42"/>
      <c r="O4648" s="42"/>
      <c r="P4648" s="42"/>
      <c r="Q4648" s="42"/>
      <c r="R4648" s="42"/>
      <c r="S4648" s="42"/>
      <c r="T4648" s="42"/>
      <c r="U4648" s="42"/>
      <c r="V4648" s="42"/>
      <c r="W4648" s="42"/>
      <c r="X4648" s="42"/>
      <c r="Y4648" s="41"/>
      <c r="Z4648" s="41"/>
      <c r="AA4648" s="43"/>
      <c r="AB4648" s="27"/>
      <c r="AC4648" s="27"/>
      <c r="AD4648" s="27"/>
      <c r="AE4648" s="44"/>
      <c r="AF4648" s="27"/>
      <c r="AG4648" s="28"/>
      <c r="AH4648" s="27"/>
      <c r="AI4648" s="27"/>
      <c r="AJ4648" s="27"/>
      <c r="AK4648" s="28"/>
      <c r="AL4648" s="29"/>
      <c r="AM4648" s="29"/>
      <c r="AN4648" s="29"/>
      <c r="AO4648" s="29"/>
      <c r="AP4648" s="29"/>
      <c r="AQ4648" s="29"/>
      <c r="AR4648" s="29"/>
      <c r="AS4648" s="29"/>
      <c r="AT4648" s="29"/>
      <c r="AU4648" s="29"/>
      <c r="AV4648" s="29"/>
      <c r="AW4648" s="29"/>
      <c r="AX4648" s="29"/>
      <c r="AY4648" s="31"/>
      <c r="AZ4648" s="30"/>
      <c r="BA4648" s="35"/>
    </row>
    <row r="4649" spans="1:53" hidden="1" x14ac:dyDescent="0.25">
      <c r="A4649" s="27"/>
      <c r="B4649" s="27"/>
      <c r="C4649" s="27"/>
      <c r="D4649" s="27"/>
      <c r="E4649" s="27"/>
      <c r="F4649" s="27"/>
      <c r="G4649" s="27"/>
      <c r="H4649" s="27"/>
      <c r="I4649" s="27"/>
      <c r="J4649" s="27"/>
      <c r="K4649" s="27"/>
      <c r="L4649" s="27"/>
      <c r="M4649" s="42"/>
      <c r="N4649" s="42"/>
      <c r="O4649" s="42"/>
      <c r="P4649" s="42"/>
      <c r="Q4649" s="42"/>
      <c r="R4649" s="42"/>
      <c r="S4649" s="42"/>
      <c r="T4649" s="42"/>
      <c r="U4649" s="42"/>
      <c r="V4649" s="42"/>
      <c r="W4649" s="42"/>
      <c r="X4649" s="42"/>
      <c r="Y4649" s="41"/>
      <c r="Z4649" s="41"/>
      <c r="AA4649" s="43"/>
      <c r="AB4649" s="27"/>
      <c r="AC4649" s="27"/>
      <c r="AD4649" s="27"/>
      <c r="AE4649" s="44"/>
      <c r="AF4649" s="27"/>
      <c r="AG4649" s="28"/>
      <c r="AH4649" s="27"/>
      <c r="AI4649" s="27"/>
      <c r="AJ4649" s="27"/>
      <c r="AK4649" s="28"/>
      <c r="AL4649" s="29"/>
      <c r="AM4649" s="29"/>
      <c r="AN4649" s="29"/>
      <c r="AO4649" s="29"/>
      <c r="AP4649" s="29"/>
      <c r="AQ4649" s="29"/>
      <c r="AR4649" s="29"/>
      <c r="AS4649" s="29"/>
      <c r="AT4649" s="29"/>
      <c r="AU4649" s="29"/>
      <c r="AV4649" s="29"/>
      <c r="AW4649" s="29"/>
      <c r="AX4649" s="29"/>
      <c r="AY4649" s="31"/>
      <c r="AZ4649" s="30"/>
      <c r="BA4649" s="35"/>
    </row>
    <row r="4650" spans="1:53" hidden="1" x14ac:dyDescent="0.25">
      <c r="A4650" s="27"/>
      <c r="B4650" s="27"/>
      <c r="C4650" s="27"/>
      <c r="D4650" s="27"/>
      <c r="E4650" s="27"/>
      <c r="F4650" s="27"/>
      <c r="G4650" s="27"/>
      <c r="H4650" s="27"/>
      <c r="I4650" s="27"/>
      <c r="J4650" s="27"/>
      <c r="K4650" s="27"/>
      <c r="L4650" s="27"/>
      <c r="M4650" s="42"/>
      <c r="N4650" s="42"/>
      <c r="O4650" s="42"/>
      <c r="P4650" s="42"/>
      <c r="Q4650" s="42"/>
      <c r="R4650" s="42"/>
      <c r="S4650" s="42"/>
      <c r="T4650" s="42"/>
      <c r="U4650" s="42"/>
      <c r="V4650" s="42"/>
      <c r="W4650" s="42"/>
      <c r="X4650" s="42"/>
      <c r="Y4650" s="41"/>
      <c r="Z4650" s="41"/>
      <c r="AA4650" s="43"/>
      <c r="AB4650" s="27"/>
      <c r="AC4650" s="27"/>
      <c r="AD4650" s="27"/>
      <c r="AE4650" s="44"/>
      <c r="AF4650" s="27"/>
      <c r="AG4650" s="28"/>
      <c r="AH4650" s="27"/>
      <c r="AI4650" s="27"/>
      <c r="AJ4650" s="27"/>
      <c r="AK4650" s="28"/>
      <c r="AL4650" s="29"/>
      <c r="AM4650" s="29"/>
      <c r="AN4650" s="29"/>
      <c r="AO4650" s="29"/>
      <c r="AP4650" s="29"/>
      <c r="AQ4650" s="29"/>
      <c r="AR4650" s="29"/>
      <c r="AS4650" s="29"/>
      <c r="AT4650" s="29"/>
      <c r="AU4650" s="29"/>
      <c r="AV4650" s="29"/>
      <c r="AW4650" s="29"/>
      <c r="AX4650" s="29"/>
      <c r="AY4650" s="31"/>
      <c r="AZ4650" s="30"/>
      <c r="BA4650" s="35"/>
    </row>
    <row r="4651" spans="1:53" hidden="1" x14ac:dyDescent="0.25">
      <c r="A4651" s="27"/>
      <c r="B4651" s="27"/>
      <c r="C4651" s="27"/>
      <c r="D4651" s="27"/>
      <c r="E4651" s="27"/>
      <c r="F4651" s="27"/>
      <c r="G4651" s="27"/>
      <c r="H4651" s="27"/>
      <c r="I4651" s="27"/>
      <c r="J4651" s="27"/>
      <c r="K4651" s="27"/>
      <c r="L4651" s="27"/>
      <c r="M4651" s="42"/>
      <c r="N4651" s="42"/>
      <c r="O4651" s="42"/>
      <c r="P4651" s="42"/>
      <c r="Q4651" s="42"/>
      <c r="R4651" s="42"/>
      <c r="S4651" s="42"/>
      <c r="T4651" s="42"/>
      <c r="U4651" s="42"/>
      <c r="V4651" s="42"/>
      <c r="W4651" s="42"/>
      <c r="X4651" s="42"/>
      <c r="Y4651" s="41"/>
      <c r="Z4651" s="41"/>
      <c r="AA4651" s="43"/>
      <c r="AB4651" s="27"/>
      <c r="AC4651" s="27"/>
      <c r="AD4651" s="27"/>
      <c r="AE4651" s="44"/>
      <c r="AF4651" s="27"/>
      <c r="AG4651" s="28"/>
      <c r="AH4651" s="27"/>
      <c r="AI4651" s="27"/>
      <c r="AJ4651" s="27"/>
      <c r="AK4651" s="28"/>
      <c r="AL4651" s="29"/>
      <c r="AM4651" s="29"/>
      <c r="AN4651" s="29"/>
      <c r="AO4651" s="29"/>
      <c r="AP4651" s="29"/>
      <c r="AQ4651" s="29"/>
      <c r="AR4651" s="29"/>
      <c r="AS4651" s="29"/>
      <c r="AT4651" s="29"/>
      <c r="AU4651" s="29"/>
      <c r="AV4651" s="29"/>
      <c r="AW4651" s="29"/>
      <c r="AX4651" s="29"/>
      <c r="AY4651" s="31"/>
      <c r="AZ4651" s="30"/>
      <c r="BA4651" s="35"/>
    </row>
    <row r="4652" spans="1:53" hidden="1" x14ac:dyDescent="0.25">
      <c r="A4652" s="27"/>
      <c r="B4652" s="27"/>
      <c r="C4652" s="27"/>
      <c r="D4652" s="27"/>
      <c r="E4652" s="27"/>
      <c r="F4652" s="27"/>
      <c r="G4652" s="27"/>
      <c r="H4652" s="27"/>
      <c r="I4652" s="27"/>
      <c r="J4652" s="27"/>
      <c r="K4652" s="27"/>
      <c r="L4652" s="27"/>
      <c r="M4652" s="42"/>
      <c r="N4652" s="42"/>
      <c r="O4652" s="42"/>
      <c r="P4652" s="42"/>
      <c r="Q4652" s="42"/>
      <c r="R4652" s="42"/>
      <c r="S4652" s="42"/>
      <c r="T4652" s="42"/>
      <c r="U4652" s="42"/>
      <c r="V4652" s="42"/>
      <c r="W4652" s="42"/>
      <c r="X4652" s="42"/>
      <c r="Y4652" s="41"/>
      <c r="Z4652" s="41"/>
      <c r="AA4652" s="43"/>
      <c r="AB4652" s="27"/>
      <c r="AC4652" s="27"/>
      <c r="AD4652" s="27"/>
      <c r="AE4652" s="44"/>
      <c r="AF4652" s="27"/>
      <c r="AG4652" s="28"/>
      <c r="AH4652" s="27"/>
      <c r="AI4652" s="27"/>
      <c r="AJ4652" s="27"/>
      <c r="AK4652" s="28"/>
      <c r="AL4652" s="29"/>
      <c r="AM4652" s="29"/>
      <c r="AN4652" s="29"/>
      <c r="AO4652" s="29"/>
      <c r="AP4652" s="29"/>
      <c r="AQ4652" s="29"/>
      <c r="AR4652" s="29"/>
      <c r="AS4652" s="29"/>
      <c r="AT4652" s="29"/>
      <c r="AU4652" s="29"/>
      <c r="AV4652" s="29"/>
      <c r="AW4652" s="29"/>
      <c r="AX4652" s="29"/>
      <c r="AY4652" s="31"/>
      <c r="AZ4652" s="30"/>
      <c r="BA4652" s="35"/>
    </row>
    <row r="4653" spans="1:53" hidden="1" x14ac:dyDescent="0.25">
      <c r="A4653" s="27"/>
      <c r="B4653" s="27"/>
      <c r="C4653" s="27"/>
      <c r="D4653" s="27"/>
      <c r="E4653" s="27"/>
      <c r="F4653" s="27"/>
      <c r="G4653" s="27"/>
      <c r="H4653" s="27"/>
      <c r="I4653" s="27"/>
      <c r="J4653" s="27"/>
      <c r="K4653" s="27"/>
      <c r="L4653" s="27"/>
      <c r="M4653" s="42"/>
      <c r="N4653" s="42"/>
      <c r="O4653" s="42"/>
      <c r="P4653" s="42"/>
      <c r="Q4653" s="42"/>
      <c r="R4653" s="42"/>
      <c r="S4653" s="42"/>
      <c r="T4653" s="42"/>
      <c r="U4653" s="42"/>
      <c r="V4653" s="42"/>
      <c r="W4653" s="42"/>
      <c r="X4653" s="42"/>
      <c r="Y4653" s="41"/>
      <c r="Z4653" s="41"/>
      <c r="AA4653" s="43"/>
      <c r="AB4653" s="27"/>
      <c r="AC4653" s="27"/>
      <c r="AD4653" s="27"/>
      <c r="AE4653" s="44"/>
      <c r="AF4653" s="27"/>
      <c r="AG4653" s="28"/>
      <c r="AH4653" s="27"/>
      <c r="AI4653" s="27"/>
      <c r="AJ4653" s="27"/>
      <c r="AK4653" s="28"/>
      <c r="AL4653" s="29"/>
      <c r="AM4653" s="29"/>
      <c r="AN4653" s="29"/>
      <c r="AO4653" s="29"/>
      <c r="AP4653" s="29"/>
      <c r="AQ4653" s="29"/>
      <c r="AR4653" s="29"/>
      <c r="AS4653" s="29"/>
      <c r="AT4653" s="29"/>
      <c r="AU4653" s="29"/>
      <c r="AV4653" s="29"/>
      <c r="AW4653" s="29"/>
      <c r="AX4653" s="29"/>
      <c r="AY4653" s="31"/>
      <c r="AZ4653" s="30"/>
      <c r="BA4653" s="35"/>
    </row>
    <row r="4654" spans="1:53" hidden="1" x14ac:dyDescent="0.25">
      <c r="A4654" s="27"/>
      <c r="B4654" s="27"/>
      <c r="C4654" s="27"/>
      <c r="D4654" s="27"/>
      <c r="E4654" s="27"/>
      <c r="F4654" s="27"/>
      <c r="G4654" s="27"/>
      <c r="H4654" s="27"/>
      <c r="I4654" s="27"/>
      <c r="J4654" s="27"/>
      <c r="K4654" s="27"/>
      <c r="L4654" s="27"/>
      <c r="M4654" s="42"/>
      <c r="N4654" s="42"/>
      <c r="O4654" s="42"/>
      <c r="P4654" s="42"/>
      <c r="Q4654" s="42"/>
      <c r="R4654" s="42"/>
      <c r="S4654" s="42"/>
      <c r="T4654" s="42"/>
      <c r="U4654" s="42"/>
      <c r="V4654" s="42"/>
      <c r="W4654" s="42"/>
      <c r="X4654" s="42"/>
      <c r="Y4654" s="41"/>
      <c r="Z4654" s="41"/>
      <c r="AA4654" s="43"/>
      <c r="AB4654" s="27"/>
      <c r="AC4654" s="27"/>
      <c r="AD4654" s="27"/>
      <c r="AE4654" s="44"/>
      <c r="AF4654" s="27"/>
      <c r="AG4654" s="28"/>
      <c r="AH4654" s="27"/>
      <c r="AI4654" s="27"/>
      <c r="AJ4654" s="27"/>
      <c r="AK4654" s="28"/>
      <c r="AL4654" s="29"/>
      <c r="AM4654" s="29"/>
      <c r="AN4654" s="29"/>
      <c r="AO4654" s="29"/>
      <c r="AP4654" s="29"/>
      <c r="AQ4654" s="29"/>
      <c r="AR4654" s="29"/>
      <c r="AS4654" s="29"/>
      <c r="AT4654" s="29"/>
      <c r="AU4654" s="29"/>
      <c r="AV4654" s="29"/>
      <c r="AW4654" s="29"/>
      <c r="AX4654" s="29"/>
      <c r="AY4654" s="31"/>
      <c r="AZ4654" s="30"/>
      <c r="BA4654" s="35"/>
    </row>
    <row r="4655" spans="1:53" hidden="1" x14ac:dyDescent="0.25">
      <c r="A4655" s="27"/>
      <c r="B4655" s="27"/>
      <c r="C4655" s="27"/>
      <c r="D4655" s="27"/>
      <c r="E4655" s="27"/>
      <c r="F4655" s="27"/>
      <c r="G4655" s="27"/>
      <c r="H4655" s="27"/>
      <c r="I4655" s="27"/>
      <c r="J4655" s="27"/>
      <c r="K4655" s="27"/>
      <c r="L4655" s="27"/>
      <c r="M4655" s="42"/>
      <c r="N4655" s="42"/>
      <c r="O4655" s="42"/>
      <c r="P4655" s="42"/>
      <c r="Q4655" s="42"/>
      <c r="R4655" s="42"/>
      <c r="S4655" s="42"/>
      <c r="T4655" s="42"/>
      <c r="U4655" s="42"/>
      <c r="V4655" s="42"/>
      <c r="W4655" s="42"/>
      <c r="X4655" s="42"/>
      <c r="Y4655" s="41"/>
      <c r="Z4655" s="41"/>
      <c r="AA4655" s="43"/>
      <c r="AB4655" s="27"/>
      <c r="AC4655" s="27"/>
      <c r="AD4655" s="27"/>
      <c r="AE4655" s="44"/>
      <c r="AF4655" s="27"/>
      <c r="AG4655" s="28"/>
      <c r="AH4655" s="27"/>
      <c r="AI4655" s="27"/>
      <c r="AJ4655" s="27"/>
      <c r="AK4655" s="28"/>
      <c r="AL4655" s="29"/>
      <c r="AM4655" s="29"/>
      <c r="AN4655" s="29"/>
      <c r="AO4655" s="29"/>
      <c r="AP4655" s="29"/>
      <c r="AQ4655" s="29"/>
      <c r="AR4655" s="29"/>
      <c r="AS4655" s="29"/>
      <c r="AT4655" s="29"/>
      <c r="AU4655" s="29"/>
      <c r="AV4655" s="29"/>
      <c r="AW4655" s="29"/>
      <c r="AX4655" s="29"/>
      <c r="AY4655" s="31"/>
      <c r="AZ4655" s="30"/>
      <c r="BA4655" s="35"/>
    </row>
    <row r="4656" spans="1:53" hidden="1" x14ac:dyDescent="0.25">
      <c r="A4656" s="27"/>
      <c r="B4656" s="27"/>
      <c r="C4656" s="27"/>
      <c r="D4656" s="27"/>
      <c r="E4656" s="27"/>
      <c r="F4656" s="27"/>
      <c r="G4656" s="27"/>
      <c r="H4656" s="27"/>
      <c r="I4656" s="27"/>
      <c r="J4656" s="27"/>
      <c r="K4656" s="27"/>
      <c r="L4656" s="27"/>
      <c r="M4656" s="42"/>
      <c r="N4656" s="42"/>
      <c r="O4656" s="42"/>
      <c r="P4656" s="42"/>
      <c r="Q4656" s="42"/>
      <c r="R4656" s="42"/>
      <c r="S4656" s="42"/>
      <c r="T4656" s="42"/>
      <c r="U4656" s="42"/>
      <c r="V4656" s="42"/>
      <c r="W4656" s="42"/>
      <c r="X4656" s="42"/>
      <c r="Y4656" s="41"/>
      <c r="Z4656" s="41"/>
      <c r="AA4656" s="43"/>
      <c r="AB4656" s="27"/>
      <c r="AC4656" s="27"/>
      <c r="AD4656" s="27"/>
      <c r="AE4656" s="44"/>
      <c r="AF4656" s="27"/>
      <c r="AG4656" s="28"/>
      <c r="AH4656" s="27"/>
      <c r="AI4656" s="27"/>
      <c r="AJ4656" s="27"/>
      <c r="AK4656" s="28"/>
      <c r="AL4656" s="29"/>
      <c r="AM4656" s="29"/>
      <c r="AN4656" s="29"/>
      <c r="AO4656" s="29"/>
      <c r="AP4656" s="29"/>
      <c r="AQ4656" s="29"/>
      <c r="AR4656" s="29"/>
      <c r="AS4656" s="29"/>
      <c r="AT4656" s="29"/>
      <c r="AU4656" s="29"/>
      <c r="AV4656" s="29"/>
      <c r="AW4656" s="29"/>
      <c r="AX4656" s="29"/>
      <c r="AY4656" s="31"/>
      <c r="AZ4656" s="30"/>
      <c r="BA4656" s="35"/>
    </row>
    <row r="4657" spans="1:53" hidden="1" x14ac:dyDescent="0.25">
      <c r="A4657" s="27"/>
      <c r="B4657" s="27"/>
      <c r="C4657" s="27"/>
      <c r="D4657" s="27"/>
      <c r="E4657" s="27"/>
      <c r="F4657" s="27"/>
      <c r="G4657" s="27"/>
      <c r="H4657" s="27"/>
      <c r="I4657" s="27"/>
      <c r="J4657" s="27"/>
      <c r="K4657" s="27"/>
      <c r="L4657" s="27"/>
      <c r="M4657" s="42"/>
      <c r="N4657" s="42"/>
      <c r="O4657" s="42"/>
      <c r="P4657" s="42"/>
      <c r="Q4657" s="42"/>
      <c r="R4657" s="42"/>
      <c r="S4657" s="42"/>
      <c r="T4657" s="42"/>
      <c r="U4657" s="42"/>
      <c r="V4657" s="42"/>
      <c r="W4657" s="42"/>
      <c r="X4657" s="42"/>
      <c r="Y4657" s="41"/>
      <c r="Z4657" s="41"/>
      <c r="AA4657" s="43"/>
      <c r="AB4657" s="27"/>
      <c r="AC4657" s="27"/>
      <c r="AD4657" s="27"/>
      <c r="AE4657" s="44"/>
      <c r="AF4657" s="27"/>
      <c r="AG4657" s="28"/>
      <c r="AH4657" s="27"/>
      <c r="AI4657" s="27"/>
      <c r="AJ4657" s="27"/>
      <c r="AK4657" s="28"/>
      <c r="AL4657" s="29"/>
      <c r="AM4657" s="29"/>
      <c r="AN4657" s="29"/>
      <c r="AO4657" s="29"/>
      <c r="AP4657" s="29"/>
      <c r="AQ4657" s="29"/>
      <c r="AR4657" s="29"/>
      <c r="AS4657" s="29"/>
      <c r="AT4657" s="29"/>
      <c r="AU4657" s="29"/>
      <c r="AV4657" s="29"/>
      <c r="AW4657" s="29"/>
      <c r="AX4657" s="29"/>
      <c r="AY4657" s="31"/>
      <c r="AZ4657" s="30"/>
      <c r="BA4657" s="35"/>
    </row>
    <row r="4658" spans="1:53" hidden="1" x14ac:dyDescent="0.25">
      <c r="A4658" s="27"/>
      <c r="B4658" s="27"/>
      <c r="C4658" s="27"/>
      <c r="D4658" s="27"/>
      <c r="E4658" s="27"/>
      <c r="F4658" s="27"/>
      <c r="G4658" s="27"/>
      <c r="H4658" s="27"/>
      <c r="I4658" s="27"/>
      <c r="J4658" s="27"/>
      <c r="K4658" s="27"/>
      <c r="L4658" s="27"/>
      <c r="M4658" s="42"/>
      <c r="N4658" s="42"/>
      <c r="O4658" s="42"/>
      <c r="P4658" s="42"/>
      <c r="Q4658" s="42"/>
      <c r="R4658" s="42"/>
      <c r="S4658" s="42"/>
      <c r="T4658" s="42"/>
      <c r="U4658" s="42"/>
      <c r="V4658" s="42"/>
      <c r="W4658" s="42"/>
      <c r="X4658" s="42"/>
      <c r="Y4658" s="41"/>
      <c r="Z4658" s="41"/>
      <c r="AA4658" s="43"/>
      <c r="AB4658" s="27"/>
      <c r="AC4658" s="27"/>
      <c r="AD4658" s="27"/>
      <c r="AE4658" s="44"/>
      <c r="AF4658" s="27"/>
      <c r="AG4658" s="28"/>
      <c r="AH4658" s="27"/>
      <c r="AI4658" s="27"/>
      <c r="AJ4658" s="27"/>
      <c r="AK4658" s="28"/>
      <c r="AL4658" s="29"/>
      <c r="AM4658" s="29"/>
      <c r="AN4658" s="29"/>
      <c r="AO4658" s="29"/>
      <c r="AP4658" s="29"/>
      <c r="AQ4658" s="29"/>
      <c r="AR4658" s="29"/>
      <c r="AS4658" s="29"/>
      <c r="AT4658" s="29"/>
      <c r="AU4658" s="29"/>
      <c r="AV4658" s="29"/>
      <c r="AW4658" s="29"/>
      <c r="AX4658" s="29"/>
      <c r="AY4658" s="31"/>
      <c r="AZ4658" s="30"/>
      <c r="BA4658" s="35"/>
    </row>
    <row r="4659" spans="1:53" hidden="1" x14ac:dyDescent="0.25">
      <c r="A4659" s="27"/>
      <c r="B4659" s="27"/>
      <c r="C4659" s="27"/>
      <c r="D4659" s="27"/>
      <c r="E4659" s="27"/>
      <c r="F4659" s="27"/>
      <c r="G4659" s="27"/>
      <c r="H4659" s="27"/>
      <c r="I4659" s="27"/>
      <c r="J4659" s="27"/>
      <c r="K4659" s="27"/>
      <c r="L4659" s="27"/>
      <c r="M4659" s="42"/>
      <c r="N4659" s="42"/>
      <c r="O4659" s="42"/>
      <c r="P4659" s="42"/>
      <c r="Q4659" s="42"/>
      <c r="R4659" s="42"/>
      <c r="S4659" s="42"/>
      <c r="T4659" s="42"/>
      <c r="U4659" s="42"/>
      <c r="V4659" s="42"/>
      <c r="W4659" s="42"/>
      <c r="X4659" s="42"/>
      <c r="Y4659" s="41"/>
      <c r="Z4659" s="41"/>
      <c r="AA4659" s="43"/>
      <c r="AB4659" s="27"/>
      <c r="AC4659" s="27"/>
      <c r="AD4659" s="27"/>
      <c r="AE4659" s="44"/>
      <c r="AF4659" s="27"/>
      <c r="AG4659" s="28"/>
      <c r="AH4659" s="27"/>
      <c r="AI4659" s="27"/>
      <c r="AJ4659" s="27"/>
      <c r="AK4659" s="28"/>
      <c r="AL4659" s="29"/>
      <c r="AM4659" s="29"/>
      <c r="AN4659" s="29"/>
      <c r="AO4659" s="29"/>
      <c r="AP4659" s="29"/>
      <c r="AQ4659" s="29"/>
      <c r="AR4659" s="29"/>
      <c r="AS4659" s="29"/>
      <c r="AT4659" s="29"/>
      <c r="AU4659" s="29"/>
      <c r="AV4659" s="29"/>
      <c r="AW4659" s="29"/>
      <c r="AX4659" s="29"/>
      <c r="AY4659" s="31"/>
      <c r="AZ4659" s="30"/>
      <c r="BA4659" s="35"/>
    </row>
    <row r="4660" spans="1:53" hidden="1" x14ac:dyDescent="0.25">
      <c r="A4660" s="27"/>
      <c r="B4660" s="27"/>
      <c r="C4660" s="27"/>
      <c r="D4660" s="27"/>
      <c r="E4660" s="27"/>
      <c r="F4660" s="27"/>
      <c r="G4660" s="27"/>
      <c r="H4660" s="27"/>
      <c r="I4660" s="27"/>
      <c r="J4660" s="27"/>
      <c r="K4660" s="27"/>
      <c r="L4660" s="27"/>
      <c r="M4660" s="42"/>
      <c r="N4660" s="42"/>
      <c r="O4660" s="42"/>
      <c r="P4660" s="42"/>
      <c r="Q4660" s="42"/>
      <c r="R4660" s="42"/>
      <c r="S4660" s="42"/>
      <c r="T4660" s="42"/>
      <c r="U4660" s="42"/>
      <c r="V4660" s="42"/>
      <c r="W4660" s="42"/>
      <c r="X4660" s="42"/>
      <c r="Y4660" s="41"/>
      <c r="Z4660" s="41"/>
      <c r="AA4660" s="43"/>
      <c r="AB4660" s="27"/>
      <c r="AC4660" s="27"/>
      <c r="AD4660" s="27"/>
      <c r="AE4660" s="44"/>
      <c r="AF4660" s="27"/>
      <c r="AG4660" s="28"/>
      <c r="AH4660" s="27"/>
      <c r="AI4660" s="27"/>
      <c r="AJ4660" s="27"/>
      <c r="AK4660" s="28"/>
      <c r="AL4660" s="29"/>
      <c r="AM4660" s="29"/>
      <c r="AN4660" s="29"/>
      <c r="AO4660" s="29"/>
      <c r="AP4660" s="29"/>
      <c r="AQ4660" s="29"/>
      <c r="AR4660" s="29"/>
      <c r="AS4660" s="29"/>
      <c r="AT4660" s="29"/>
      <c r="AU4660" s="29"/>
      <c r="AV4660" s="29"/>
      <c r="AW4660" s="29"/>
      <c r="AX4660" s="29"/>
      <c r="AY4660" s="31"/>
      <c r="AZ4660" s="30"/>
      <c r="BA4660" s="35"/>
    </row>
    <row r="4661" spans="1:53" hidden="1" x14ac:dyDescent="0.25">
      <c r="A4661" s="27"/>
      <c r="B4661" s="27"/>
      <c r="C4661" s="27"/>
      <c r="D4661" s="27"/>
      <c r="E4661" s="27"/>
      <c r="F4661" s="27"/>
      <c r="G4661" s="27"/>
      <c r="H4661" s="27"/>
      <c r="I4661" s="27"/>
      <c r="J4661" s="27"/>
      <c r="K4661" s="27"/>
      <c r="L4661" s="27"/>
      <c r="M4661" s="42"/>
      <c r="N4661" s="42"/>
      <c r="O4661" s="42"/>
      <c r="P4661" s="42"/>
      <c r="Q4661" s="42"/>
      <c r="R4661" s="42"/>
      <c r="S4661" s="42"/>
      <c r="T4661" s="42"/>
      <c r="U4661" s="42"/>
      <c r="V4661" s="42"/>
      <c r="W4661" s="42"/>
      <c r="X4661" s="42"/>
      <c r="Y4661" s="41"/>
      <c r="Z4661" s="41"/>
      <c r="AA4661" s="43"/>
      <c r="AB4661" s="27"/>
      <c r="AC4661" s="27"/>
      <c r="AD4661" s="27"/>
      <c r="AE4661" s="44"/>
      <c r="AF4661" s="27"/>
      <c r="AG4661" s="28"/>
      <c r="AH4661" s="27"/>
      <c r="AI4661" s="27"/>
      <c r="AJ4661" s="27"/>
      <c r="AK4661" s="28"/>
      <c r="AL4661" s="29"/>
      <c r="AM4661" s="29"/>
      <c r="AN4661" s="29"/>
      <c r="AO4661" s="29"/>
      <c r="AP4661" s="29"/>
      <c r="AQ4661" s="29"/>
      <c r="AR4661" s="29"/>
      <c r="AS4661" s="29"/>
      <c r="AT4661" s="29"/>
      <c r="AU4661" s="29"/>
      <c r="AV4661" s="29"/>
      <c r="AW4661" s="29"/>
      <c r="AX4661" s="29"/>
      <c r="AY4661" s="31"/>
      <c r="AZ4661" s="30"/>
      <c r="BA4661" s="35"/>
    </row>
    <row r="4662" spans="1:53" hidden="1" x14ac:dyDescent="0.25">
      <c r="A4662" s="27"/>
      <c r="B4662" s="27"/>
      <c r="C4662" s="27"/>
      <c r="D4662" s="27"/>
      <c r="E4662" s="27"/>
      <c r="F4662" s="27"/>
      <c r="G4662" s="27"/>
      <c r="H4662" s="27"/>
      <c r="I4662" s="27"/>
      <c r="J4662" s="27"/>
      <c r="K4662" s="27"/>
      <c r="L4662" s="27"/>
      <c r="M4662" s="42"/>
      <c r="N4662" s="42"/>
      <c r="O4662" s="42"/>
      <c r="P4662" s="42"/>
      <c r="Q4662" s="42"/>
      <c r="R4662" s="42"/>
      <c r="S4662" s="42"/>
      <c r="T4662" s="42"/>
      <c r="U4662" s="42"/>
      <c r="V4662" s="42"/>
      <c r="W4662" s="42"/>
      <c r="X4662" s="42"/>
      <c r="Y4662" s="41"/>
      <c r="Z4662" s="41"/>
      <c r="AA4662" s="43"/>
      <c r="AB4662" s="27"/>
      <c r="AC4662" s="27"/>
      <c r="AD4662" s="27"/>
      <c r="AE4662" s="44"/>
      <c r="AF4662" s="27"/>
      <c r="AG4662" s="28"/>
      <c r="AH4662" s="27"/>
      <c r="AI4662" s="27"/>
      <c r="AJ4662" s="27"/>
      <c r="AK4662" s="28"/>
      <c r="AL4662" s="29"/>
      <c r="AM4662" s="29"/>
      <c r="AN4662" s="29"/>
      <c r="AO4662" s="29"/>
      <c r="AP4662" s="29"/>
      <c r="AQ4662" s="29"/>
      <c r="AR4662" s="29"/>
      <c r="AS4662" s="29"/>
      <c r="AT4662" s="29"/>
      <c r="AU4662" s="29"/>
      <c r="AV4662" s="29"/>
      <c r="AW4662" s="29"/>
      <c r="AX4662" s="29"/>
      <c r="AY4662" s="31"/>
      <c r="AZ4662" s="30"/>
      <c r="BA4662" s="35"/>
    </row>
    <row r="4663" spans="1:53" hidden="1" x14ac:dyDescent="0.25">
      <c r="A4663" s="27"/>
      <c r="B4663" s="27"/>
      <c r="C4663" s="27"/>
      <c r="D4663" s="27"/>
      <c r="E4663" s="27"/>
      <c r="F4663" s="27"/>
      <c r="G4663" s="27"/>
      <c r="H4663" s="27"/>
      <c r="I4663" s="27"/>
      <c r="J4663" s="27"/>
      <c r="K4663" s="27"/>
      <c r="L4663" s="27"/>
      <c r="M4663" s="42"/>
      <c r="N4663" s="42"/>
      <c r="O4663" s="42"/>
      <c r="P4663" s="42"/>
      <c r="Q4663" s="42"/>
      <c r="R4663" s="42"/>
      <c r="S4663" s="42"/>
      <c r="T4663" s="42"/>
      <c r="U4663" s="42"/>
      <c r="V4663" s="42"/>
      <c r="W4663" s="42"/>
      <c r="X4663" s="42"/>
      <c r="Y4663" s="41"/>
      <c r="Z4663" s="41"/>
      <c r="AA4663" s="43"/>
      <c r="AB4663" s="27"/>
      <c r="AC4663" s="27"/>
      <c r="AD4663" s="27"/>
      <c r="AE4663" s="44"/>
      <c r="AF4663" s="27"/>
      <c r="AG4663" s="28"/>
      <c r="AH4663" s="27"/>
      <c r="AI4663" s="27"/>
      <c r="AJ4663" s="27"/>
      <c r="AK4663" s="28"/>
      <c r="AL4663" s="29"/>
      <c r="AM4663" s="29"/>
      <c r="AN4663" s="29"/>
      <c r="AO4663" s="29"/>
      <c r="AP4663" s="29"/>
      <c r="AQ4663" s="29"/>
      <c r="AR4663" s="29"/>
      <c r="AS4663" s="29"/>
      <c r="AT4663" s="29"/>
      <c r="AU4663" s="29"/>
      <c r="AV4663" s="29"/>
      <c r="AW4663" s="29"/>
      <c r="AX4663" s="29"/>
      <c r="AY4663" s="31"/>
      <c r="AZ4663" s="30"/>
      <c r="BA4663" s="35"/>
    </row>
    <row r="4664" spans="1:53" hidden="1" x14ac:dyDescent="0.25">
      <c r="A4664" s="27"/>
      <c r="B4664" s="27"/>
      <c r="C4664" s="27"/>
      <c r="D4664" s="27"/>
      <c r="E4664" s="27"/>
      <c r="F4664" s="27"/>
      <c r="G4664" s="27"/>
      <c r="H4664" s="27"/>
      <c r="I4664" s="27"/>
      <c r="J4664" s="27"/>
      <c r="K4664" s="27"/>
      <c r="L4664" s="27"/>
      <c r="M4664" s="42"/>
      <c r="N4664" s="42"/>
      <c r="O4664" s="42"/>
      <c r="P4664" s="42"/>
      <c r="Q4664" s="42"/>
      <c r="R4664" s="42"/>
      <c r="S4664" s="42"/>
      <c r="T4664" s="42"/>
      <c r="U4664" s="42"/>
      <c r="V4664" s="42"/>
      <c r="W4664" s="42"/>
      <c r="X4664" s="42"/>
      <c r="Y4664" s="41"/>
      <c r="Z4664" s="41"/>
      <c r="AA4664" s="43"/>
      <c r="AB4664" s="27"/>
      <c r="AC4664" s="27"/>
      <c r="AD4664" s="27"/>
      <c r="AE4664" s="44"/>
      <c r="AF4664" s="27"/>
      <c r="AG4664" s="28"/>
      <c r="AH4664" s="27"/>
      <c r="AI4664" s="27"/>
      <c r="AJ4664" s="27"/>
      <c r="AK4664" s="28"/>
      <c r="AL4664" s="29"/>
      <c r="AM4664" s="29"/>
      <c r="AN4664" s="29"/>
      <c r="AO4664" s="29"/>
      <c r="AP4664" s="29"/>
      <c r="AQ4664" s="29"/>
      <c r="AR4664" s="29"/>
      <c r="AS4664" s="29"/>
      <c r="AT4664" s="29"/>
      <c r="AU4664" s="29"/>
      <c r="AV4664" s="29"/>
      <c r="AW4664" s="29"/>
      <c r="AX4664" s="29"/>
      <c r="AY4664" s="31"/>
      <c r="AZ4664" s="30"/>
      <c r="BA4664" s="35"/>
    </row>
    <row r="4665" spans="1:53" hidden="1" x14ac:dyDescent="0.25">
      <c r="A4665" s="27"/>
      <c r="B4665" s="27"/>
      <c r="C4665" s="27"/>
      <c r="D4665" s="27"/>
      <c r="E4665" s="27"/>
      <c r="F4665" s="27"/>
      <c r="G4665" s="27"/>
      <c r="H4665" s="27"/>
      <c r="I4665" s="27"/>
      <c r="J4665" s="27"/>
      <c r="K4665" s="27"/>
      <c r="L4665" s="27"/>
      <c r="M4665" s="42"/>
      <c r="N4665" s="42"/>
      <c r="O4665" s="42"/>
      <c r="P4665" s="42"/>
      <c r="Q4665" s="42"/>
      <c r="R4665" s="42"/>
      <c r="S4665" s="42"/>
      <c r="T4665" s="42"/>
      <c r="U4665" s="42"/>
      <c r="V4665" s="42"/>
      <c r="W4665" s="42"/>
      <c r="X4665" s="42"/>
      <c r="Y4665" s="41"/>
      <c r="Z4665" s="41"/>
      <c r="AA4665" s="43"/>
      <c r="AB4665" s="27"/>
      <c r="AC4665" s="27"/>
      <c r="AD4665" s="27"/>
      <c r="AE4665" s="44"/>
      <c r="AF4665" s="27"/>
      <c r="AG4665" s="28"/>
      <c r="AH4665" s="27"/>
      <c r="AI4665" s="27"/>
      <c r="AJ4665" s="27"/>
      <c r="AK4665" s="28"/>
      <c r="AL4665" s="29"/>
      <c r="AM4665" s="29"/>
      <c r="AN4665" s="29"/>
      <c r="AO4665" s="29"/>
      <c r="AP4665" s="29"/>
      <c r="AQ4665" s="29"/>
      <c r="AR4665" s="29"/>
      <c r="AS4665" s="29"/>
      <c r="AT4665" s="29"/>
      <c r="AU4665" s="29"/>
      <c r="AV4665" s="29"/>
      <c r="AW4665" s="29"/>
      <c r="AX4665" s="29"/>
      <c r="AY4665" s="31"/>
      <c r="AZ4665" s="30"/>
      <c r="BA4665" s="35"/>
    </row>
    <row r="4666" spans="1:53" hidden="1" x14ac:dyDescent="0.25">
      <c r="A4666" s="27"/>
      <c r="B4666" s="27"/>
      <c r="C4666" s="27"/>
      <c r="D4666" s="27"/>
      <c r="E4666" s="27"/>
      <c r="F4666" s="27"/>
      <c r="G4666" s="27"/>
      <c r="H4666" s="27"/>
      <c r="I4666" s="27"/>
      <c r="J4666" s="27"/>
      <c r="K4666" s="27"/>
      <c r="L4666" s="27"/>
      <c r="M4666" s="42"/>
      <c r="N4666" s="42"/>
      <c r="O4666" s="42"/>
      <c r="P4666" s="42"/>
      <c r="Q4666" s="42"/>
      <c r="R4666" s="42"/>
      <c r="S4666" s="42"/>
      <c r="T4666" s="42"/>
      <c r="U4666" s="42"/>
      <c r="V4666" s="42"/>
      <c r="W4666" s="42"/>
      <c r="X4666" s="42"/>
      <c r="Y4666" s="41"/>
      <c r="Z4666" s="41"/>
      <c r="AA4666" s="43"/>
      <c r="AB4666" s="27"/>
      <c r="AC4666" s="27"/>
      <c r="AD4666" s="27"/>
      <c r="AE4666" s="44"/>
      <c r="AF4666" s="27"/>
      <c r="AG4666" s="28"/>
      <c r="AH4666" s="27"/>
      <c r="AI4666" s="27"/>
      <c r="AJ4666" s="27"/>
      <c r="AK4666" s="28"/>
      <c r="AL4666" s="29"/>
      <c r="AM4666" s="29"/>
      <c r="AN4666" s="29"/>
      <c r="AO4666" s="29"/>
      <c r="AP4666" s="29"/>
      <c r="AQ4666" s="29"/>
      <c r="AR4666" s="29"/>
      <c r="AS4666" s="29"/>
      <c r="AT4666" s="29"/>
      <c r="AU4666" s="29"/>
      <c r="AV4666" s="29"/>
      <c r="AW4666" s="29"/>
      <c r="AX4666" s="29"/>
      <c r="AY4666" s="31"/>
      <c r="AZ4666" s="30"/>
      <c r="BA4666" s="35"/>
    </row>
    <row r="4667" spans="1:53" hidden="1" x14ac:dyDescent="0.25">
      <c r="A4667" s="27"/>
      <c r="B4667" s="27"/>
      <c r="C4667" s="27"/>
      <c r="D4667" s="27"/>
      <c r="E4667" s="27"/>
      <c r="F4667" s="27"/>
      <c r="G4667" s="27"/>
      <c r="H4667" s="27"/>
      <c r="I4667" s="27"/>
      <c r="J4667" s="27"/>
      <c r="K4667" s="27"/>
      <c r="L4667" s="27"/>
      <c r="M4667" s="42"/>
      <c r="N4667" s="42"/>
      <c r="O4667" s="42"/>
      <c r="P4667" s="42"/>
      <c r="Q4667" s="42"/>
      <c r="R4667" s="42"/>
      <c r="S4667" s="42"/>
      <c r="T4667" s="42"/>
      <c r="U4667" s="42"/>
      <c r="V4667" s="42"/>
      <c r="W4667" s="42"/>
      <c r="X4667" s="42"/>
      <c r="Y4667" s="41"/>
      <c r="Z4667" s="41"/>
      <c r="AA4667" s="43"/>
      <c r="AB4667" s="27"/>
      <c r="AC4667" s="27"/>
      <c r="AD4667" s="27"/>
      <c r="AE4667" s="44"/>
      <c r="AF4667" s="27"/>
      <c r="AG4667" s="28"/>
      <c r="AH4667" s="27"/>
      <c r="AI4667" s="27"/>
      <c r="AJ4667" s="27"/>
      <c r="AK4667" s="28"/>
      <c r="AL4667" s="29"/>
      <c r="AM4667" s="29"/>
      <c r="AN4667" s="29"/>
      <c r="AO4667" s="29"/>
      <c r="AP4667" s="29"/>
      <c r="AQ4667" s="29"/>
      <c r="AR4667" s="29"/>
      <c r="AS4667" s="29"/>
      <c r="AT4667" s="29"/>
      <c r="AU4667" s="29"/>
      <c r="AV4667" s="29"/>
      <c r="AW4667" s="29"/>
      <c r="AX4667" s="29"/>
      <c r="AY4667" s="31"/>
      <c r="AZ4667" s="30"/>
      <c r="BA4667" s="35"/>
    </row>
    <row r="4668" spans="1:53" hidden="1" x14ac:dyDescent="0.25">
      <c r="A4668" s="27"/>
      <c r="B4668" s="27"/>
      <c r="C4668" s="27"/>
      <c r="D4668" s="27"/>
      <c r="E4668" s="27"/>
      <c r="F4668" s="27"/>
      <c r="G4668" s="27"/>
      <c r="H4668" s="27"/>
      <c r="I4668" s="27"/>
      <c r="J4668" s="27"/>
      <c r="K4668" s="27"/>
      <c r="L4668" s="27"/>
      <c r="M4668" s="42"/>
      <c r="N4668" s="42"/>
      <c r="O4668" s="42"/>
      <c r="P4668" s="42"/>
      <c r="Q4668" s="42"/>
      <c r="R4668" s="42"/>
      <c r="S4668" s="42"/>
      <c r="T4668" s="42"/>
      <c r="U4668" s="42"/>
      <c r="V4668" s="42"/>
      <c r="W4668" s="42"/>
      <c r="X4668" s="42"/>
      <c r="Y4668" s="41"/>
      <c r="Z4668" s="41"/>
      <c r="AA4668" s="43"/>
      <c r="AB4668" s="27"/>
      <c r="AC4668" s="27"/>
      <c r="AD4668" s="27"/>
      <c r="AE4668" s="44"/>
      <c r="AF4668" s="27"/>
      <c r="AG4668" s="28"/>
      <c r="AH4668" s="27"/>
      <c r="AI4668" s="27"/>
      <c r="AJ4668" s="27"/>
      <c r="AK4668" s="28"/>
      <c r="AL4668" s="29"/>
      <c r="AM4668" s="29"/>
      <c r="AN4668" s="29"/>
      <c r="AO4668" s="29"/>
      <c r="AP4668" s="29"/>
      <c r="AQ4668" s="29"/>
      <c r="AR4668" s="29"/>
      <c r="AS4668" s="29"/>
      <c r="AT4668" s="29"/>
      <c r="AU4668" s="29"/>
      <c r="AV4668" s="29"/>
      <c r="AW4668" s="29"/>
      <c r="AX4668" s="29"/>
      <c r="AY4668" s="31"/>
      <c r="AZ4668" s="30"/>
      <c r="BA4668" s="35"/>
    </row>
    <row r="4669" spans="1:53" hidden="1" x14ac:dyDescent="0.25">
      <c r="A4669" s="27"/>
      <c r="B4669" s="27"/>
      <c r="C4669" s="27"/>
      <c r="D4669" s="27"/>
      <c r="E4669" s="27"/>
      <c r="F4669" s="27"/>
      <c r="G4669" s="27"/>
      <c r="H4669" s="27"/>
      <c r="I4669" s="27"/>
      <c r="J4669" s="27"/>
      <c r="K4669" s="27"/>
      <c r="L4669" s="27"/>
      <c r="M4669" s="42"/>
      <c r="N4669" s="42"/>
      <c r="O4669" s="42"/>
      <c r="P4669" s="42"/>
      <c r="Q4669" s="42"/>
      <c r="R4669" s="42"/>
      <c r="S4669" s="42"/>
      <c r="T4669" s="42"/>
      <c r="U4669" s="42"/>
      <c r="V4669" s="42"/>
      <c r="W4669" s="42"/>
      <c r="X4669" s="42"/>
      <c r="Y4669" s="41"/>
      <c r="Z4669" s="41"/>
      <c r="AA4669" s="43"/>
      <c r="AB4669" s="27"/>
      <c r="AC4669" s="27"/>
      <c r="AD4669" s="27"/>
      <c r="AE4669" s="44"/>
      <c r="AF4669" s="27"/>
      <c r="AG4669" s="28"/>
      <c r="AH4669" s="27"/>
      <c r="AI4669" s="27"/>
      <c r="AJ4669" s="27"/>
      <c r="AK4669" s="28"/>
      <c r="AL4669" s="29"/>
      <c r="AM4669" s="29"/>
      <c r="AN4669" s="29"/>
      <c r="AO4669" s="29"/>
      <c r="AP4669" s="29"/>
      <c r="AQ4669" s="29"/>
      <c r="AR4669" s="29"/>
      <c r="AS4669" s="29"/>
      <c r="AT4669" s="29"/>
      <c r="AU4669" s="29"/>
      <c r="AV4669" s="29"/>
      <c r="AW4669" s="29"/>
      <c r="AX4669" s="29"/>
      <c r="AY4669" s="31"/>
      <c r="AZ4669" s="30"/>
      <c r="BA4669" s="35"/>
    </row>
    <row r="4670" spans="1:53" hidden="1" x14ac:dyDescent="0.25">
      <c r="A4670" s="27"/>
      <c r="B4670" s="27"/>
      <c r="C4670" s="27"/>
      <c r="D4670" s="27"/>
      <c r="E4670" s="27"/>
      <c r="F4670" s="27"/>
      <c r="G4670" s="27"/>
      <c r="H4670" s="27"/>
      <c r="I4670" s="27"/>
      <c r="J4670" s="27"/>
      <c r="K4670" s="27"/>
      <c r="L4670" s="27"/>
      <c r="M4670" s="42"/>
      <c r="N4670" s="42"/>
      <c r="O4670" s="42"/>
      <c r="P4670" s="42"/>
      <c r="Q4670" s="42"/>
      <c r="R4670" s="42"/>
      <c r="S4670" s="42"/>
      <c r="T4670" s="42"/>
      <c r="U4670" s="42"/>
      <c r="V4670" s="42"/>
      <c r="W4670" s="42"/>
      <c r="X4670" s="42"/>
      <c r="Y4670" s="41"/>
      <c r="Z4670" s="41"/>
      <c r="AA4670" s="43"/>
      <c r="AB4670" s="27"/>
      <c r="AC4670" s="27"/>
      <c r="AD4670" s="27"/>
      <c r="AE4670" s="44"/>
      <c r="AF4670" s="27"/>
      <c r="AG4670" s="28"/>
      <c r="AH4670" s="27"/>
      <c r="AI4670" s="27"/>
      <c r="AJ4670" s="27"/>
      <c r="AK4670" s="28"/>
      <c r="AL4670" s="29"/>
      <c r="AM4670" s="29"/>
      <c r="AN4670" s="29"/>
      <c r="AO4670" s="29"/>
      <c r="AP4670" s="29"/>
      <c r="AQ4670" s="29"/>
      <c r="AR4670" s="29"/>
      <c r="AS4670" s="29"/>
      <c r="AT4670" s="29"/>
      <c r="AU4670" s="29"/>
      <c r="AV4670" s="29"/>
      <c r="AW4670" s="29"/>
      <c r="AX4670" s="29"/>
      <c r="AY4670" s="31"/>
      <c r="AZ4670" s="30"/>
      <c r="BA4670" s="35"/>
    </row>
    <row r="4671" spans="1:53" hidden="1" x14ac:dyDescent="0.25">
      <c r="A4671" s="27"/>
      <c r="B4671" s="27"/>
      <c r="C4671" s="27"/>
      <c r="D4671" s="27"/>
      <c r="E4671" s="27"/>
      <c r="F4671" s="27"/>
      <c r="G4671" s="27"/>
      <c r="H4671" s="27"/>
      <c r="I4671" s="27"/>
      <c r="J4671" s="27"/>
      <c r="K4671" s="27"/>
      <c r="L4671" s="27"/>
      <c r="M4671" s="42"/>
      <c r="N4671" s="42"/>
      <c r="O4671" s="42"/>
      <c r="P4671" s="42"/>
      <c r="Q4671" s="42"/>
      <c r="R4671" s="42"/>
      <c r="S4671" s="42"/>
      <c r="T4671" s="42"/>
      <c r="U4671" s="42"/>
      <c r="V4671" s="42"/>
      <c r="W4671" s="42"/>
      <c r="X4671" s="42"/>
      <c r="Y4671" s="41"/>
      <c r="Z4671" s="41"/>
      <c r="AA4671" s="43"/>
      <c r="AB4671" s="27"/>
      <c r="AC4671" s="27"/>
      <c r="AD4671" s="27"/>
      <c r="AE4671" s="44"/>
      <c r="AF4671" s="27"/>
      <c r="AG4671" s="28"/>
      <c r="AH4671" s="27"/>
      <c r="AI4671" s="27"/>
      <c r="AJ4671" s="27"/>
      <c r="AK4671" s="28"/>
      <c r="AL4671" s="29"/>
      <c r="AM4671" s="29"/>
      <c r="AN4671" s="29"/>
      <c r="AO4671" s="29"/>
      <c r="AP4671" s="29"/>
      <c r="AQ4671" s="29"/>
      <c r="AR4671" s="29"/>
      <c r="AS4671" s="29"/>
      <c r="AT4671" s="29"/>
      <c r="AU4671" s="29"/>
      <c r="AV4671" s="29"/>
      <c r="AW4671" s="29"/>
      <c r="AX4671" s="29"/>
      <c r="AY4671" s="31"/>
      <c r="AZ4671" s="30"/>
      <c r="BA4671" s="35"/>
    </row>
    <row r="4672" spans="1:53" hidden="1" x14ac:dyDescent="0.25">
      <c r="A4672" s="27"/>
      <c r="B4672" s="27"/>
      <c r="C4672" s="27"/>
      <c r="D4672" s="27"/>
      <c r="E4672" s="27"/>
      <c r="F4672" s="27"/>
      <c r="G4672" s="27"/>
      <c r="H4672" s="27"/>
      <c r="I4672" s="27"/>
      <c r="J4672" s="27"/>
      <c r="K4672" s="27"/>
      <c r="L4672" s="27"/>
      <c r="M4672" s="42"/>
      <c r="N4672" s="42"/>
      <c r="O4672" s="42"/>
      <c r="P4672" s="42"/>
      <c r="Q4672" s="42"/>
      <c r="R4672" s="42"/>
      <c r="S4672" s="42"/>
      <c r="T4672" s="42"/>
      <c r="U4672" s="42"/>
      <c r="V4672" s="42"/>
      <c r="W4672" s="42"/>
      <c r="X4672" s="42"/>
      <c r="Y4672" s="41"/>
      <c r="Z4672" s="41"/>
      <c r="AA4672" s="43"/>
      <c r="AB4672" s="27"/>
      <c r="AC4672" s="27"/>
      <c r="AD4672" s="27"/>
      <c r="AE4672" s="44"/>
      <c r="AF4672" s="27"/>
      <c r="AG4672" s="28"/>
      <c r="AH4672" s="27"/>
      <c r="AI4672" s="27"/>
      <c r="AJ4672" s="27"/>
      <c r="AK4672" s="28"/>
      <c r="AL4672" s="29"/>
      <c r="AM4672" s="29"/>
      <c r="AN4672" s="29"/>
      <c r="AO4672" s="29"/>
      <c r="AP4672" s="29"/>
      <c r="AQ4672" s="29"/>
      <c r="AR4672" s="29"/>
      <c r="AS4672" s="29"/>
      <c r="AT4672" s="29"/>
      <c r="AU4672" s="29"/>
      <c r="AV4672" s="29"/>
      <c r="AW4672" s="29"/>
      <c r="AX4672" s="29"/>
      <c r="AY4672" s="31"/>
      <c r="AZ4672" s="30"/>
      <c r="BA4672" s="35"/>
    </row>
    <row r="4673" spans="1:53" hidden="1" x14ac:dyDescent="0.25">
      <c r="A4673" s="27"/>
      <c r="B4673" s="27"/>
      <c r="C4673" s="27"/>
      <c r="D4673" s="27"/>
      <c r="E4673" s="27"/>
      <c r="F4673" s="27"/>
      <c r="G4673" s="27"/>
      <c r="H4673" s="27"/>
      <c r="I4673" s="27"/>
      <c r="J4673" s="27"/>
      <c r="K4673" s="27"/>
      <c r="L4673" s="27"/>
      <c r="M4673" s="42"/>
      <c r="N4673" s="42"/>
      <c r="O4673" s="42"/>
      <c r="P4673" s="42"/>
      <c r="Q4673" s="42"/>
      <c r="R4673" s="42"/>
      <c r="S4673" s="42"/>
      <c r="T4673" s="42"/>
      <c r="U4673" s="42"/>
      <c r="V4673" s="42"/>
      <c r="W4673" s="42"/>
      <c r="X4673" s="42"/>
      <c r="Y4673" s="41"/>
      <c r="Z4673" s="41"/>
      <c r="AA4673" s="43"/>
      <c r="AB4673" s="27"/>
      <c r="AC4673" s="27"/>
      <c r="AD4673" s="27"/>
      <c r="AE4673" s="44"/>
      <c r="AF4673" s="27"/>
      <c r="AG4673" s="28"/>
      <c r="AH4673" s="27"/>
      <c r="AI4673" s="27"/>
      <c r="AJ4673" s="27"/>
      <c r="AK4673" s="28"/>
      <c r="AL4673" s="29"/>
      <c r="AM4673" s="29"/>
      <c r="AN4673" s="29"/>
      <c r="AO4673" s="29"/>
      <c r="AP4673" s="29"/>
      <c r="AQ4673" s="29"/>
      <c r="AR4673" s="29"/>
      <c r="AS4673" s="29"/>
      <c r="AT4673" s="29"/>
      <c r="AU4673" s="29"/>
      <c r="AV4673" s="29"/>
      <c r="AW4673" s="29"/>
      <c r="AX4673" s="29"/>
      <c r="AY4673" s="31"/>
      <c r="AZ4673" s="30"/>
      <c r="BA4673" s="35"/>
    </row>
    <row r="4674" spans="1:53" hidden="1" x14ac:dyDescent="0.25">
      <c r="A4674" s="27"/>
      <c r="B4674" s="27"/>
      <c r="C4674" s="27"/>
      <c r="D4674" s="27"/>
      <c r="E4674" s="27"/>
      <c r="F4674" s="27"/>
      <c r="G4674" s="27"/>
      <c r="H4674" s="27"/>
      <c r="I4674" s="27"/>
      <c r="J4674" s="27"/>
      <c r="K4674" s="27"/>
      <c r="L4674" s="27"/>
      <c r="M4674" s="42"/>
      <c r="N4674" s="42"/>
      <c r="O4674" s="42"/>
      <c r="P4674" s="42"/>
      <c r="Q4674" s="42"/>
      <c r="R4674" s="42"/>
      <c r="S4674" s="42"/>
      <c r="T4674" s="42"/>
      <c r="U4674" s="42"/>
      <c r="V4674" s="42"/>
      <c r="W4674" s="42"/>
      <c r="X4674" s="42"/>
      <c r="Y4674" s="41"/>
      <c r="Z4674" s="41"/>
      <c r="AA4674" s="43"/>
      <c r="AB4674" s="27"/>
      <c r="AC4674" s="27"/>
      <c r="AD4674" s="27"/>
      <c r="AE4674" s="44"/>
      <c r="AF4674" s="27"/>
      <c r="AG4674" s="28"/>
      <c r="AH4674" s="27"/>
      <c r="AI4674" s="27"/>
      <c r="AJ4674" s="27"/>
      <c r="AK4674" s="28"/>
      <c r="AL4674" s="29"/>
      <c r="AM4674" s="29"/>
      <c r="AN4674" s="29"/>
      <c r="AO4674" s="29"/>
      <c r="AP4674" s="29"/>
      <c r="AQ4674" s="29"/>
      <c r="AR4674" s="29"/>
      <c r="AS4674" s="29"/>
      <c r="AT4674" s="29"/>
      <c r="AU4674" s="29"/>
      <c r="AV4674" s="29"/>
      <c r="AW4674" s="29"/>
      <c r="AX4674" s="29"/>
      <c r="AY4674" s="31"/>
      <c r="AZ4674" s="30"/>
      <c r="BA4674" s="35"/>
    </row>
    <row r="4675" spans="1:53" hidden="1" x14ac:dyDescent="0.25">
      <c r="A4675" s="27"/>
      <c r="B4675" s="27"/>
      <c r="C4675" s="27"/>
      <c r="D4675" s="27"/>
      <c r="E4675" s="27"/>
      <c r="F4675" s="27"/>
      <c r="G4675" s="27"/>
      <c r="H4675" s="27"/>
      <c r="I4675" s="27"/>
      <c r="J4675" s="27"/>
      <c r="K4675" s="27"/>
      <c r="L4675" s="27"/>
      <c r="M4675" s="42"/>
      <c r="N4675" s="42"/>
      <c r="O4675" s="42"/>
      <c r="P4675" s="42"/>
      <c r="Q4675" s="42"/>
      <c r="R4675" s="42"/>
      <c r="S4675" s="42"/>
      <c r="T4675" s="42"/>
      <c r="U4675" s="42"/>
      <c r="V4675" s="42"/>
      <c r="W4675" s="42"/>
      <c r="X4675" s="42"/>
      <c r="Y4675" s="41"/>
      <c r="Z4675" s="41"/>
      <c r="AA4675" s="43"/>
      <c r="AB4675" s="27"/>
      <c r="AC4675" s="27"/>
      <c r="AD4675" s="27"/>
      <c r="AE4675" s="44"/>
      <c r="AF4675" s="27"/>
      <c r="AG4675" s="28"/>
      <c r="AH4675" s="27"/>
      <c r="AI4675" s="27"/>
      <c r="AJ4675" s="27"/>
      <c r="AK4675" s="28"/>
      <c r="AL4675" s="29"/>
      <c r="AM4675" s="29"/>
      <c r="AN4675" s="29"/>
      <c r="AO4675" s="29"/>
      <c r="AP4675" s="29"/>
      <c r="AQ4675" s="29"/>
      <c r="AR4675" s="29"/>
      <c r="AS4675" s="29"/>
      <c r="AT4675" s="29"/>
      <c r="AU4675" s="29"/>
      <c r="AV4675" s="29"/>
      <c r="AW4675" s="29"/>
      <c r="AX4675" s="29"/>
      <c r="AY4675" s="31"/>
      <c r="AZ4675" s="30"/>
      <c r="BA4675" s="35"/>
    </row>
    <row r="4676" spans="1:53" hidden="1" x14ac:dyDescent="0.25">
      <c r="A4676" s="27"/>
      <c r="B4676" s="27"/>
      <c r="C4676" s="27"/>
      <c r="D4676" s="27"/>
      <c r="E4676" s="27"/>
      <c r="F4676" s="27"/>
      <c r="G4676" s="27"/>
      <c r="H4676" s="27"/>
      <c r="I4676" s="27"/>
      <c r="J4676" s="27"/>
      <c r="K4676" s="27"/>
      <c r="L4676" s="27"/>
      <c r="M4676" s="42"/>
      <c r="N4676" s="42"/>
      <c r="O4676" s="42"/>
      <c r="P4676" s="42"/>
      <c r="Q4676" s="42"/>
      <c r="R4676" s="42"/>
      <c r="S4676" s="42"/>
      <c r="T4676" s="42"/>
      <c r="U4676" s="42"/>
      <c r="V4676" s="42"/>
      <c r="W4676" s="42"/>
      <c r="X4676" s="42"/>
      <c r="Y4676" s="41"/>
      <c r="Z4676" s="41"/>
      <c r="AA4676" s="43"/>
      <c r="AB4676" s="27"/>
      <c r="AC4676" s="27"/>
      <c r="AD4676" s="27"/>
      <c r="AE4676" s="44"/>
      <c r="AF4676" s="27"/>
      <c r="AG4676" s="28"/>
      <c r="AH4676" s="27"/>
      <c r="AI4676" s="27"/>
      <c r="AJ4676" s="27"/>
      <c r="AK4676" s="28"/>
      <c r="AL4676" s="29"/>
      <c r="AM4676" s="29"/>
      <c r="AN4676" s="29"/>
      <c r="AO4676" s="29"/>
      <c r="AP4676" s="29"/>
      <c r="AQ4676" s="29"/>
      <c r="AR4676" s="29"/>
      <c r="AS4676" s="29"/>
      <c r="AT4676" s="29"/>
      <c r="AU4676" s="29"/>
      <c r="AV4676" s="29"/>
      <c r="AW4676" s="29"/>
      <c r="AX4676" s="29"/>
      <c r="AY4676" s="31"/>
      <c r="AZ4676" s="30"/>
      <c r="BA4676" s="35"/>
    </row>
    <row r="4677" spans="1:53" hidden="1" x14ac:dyDescent="0.25">
      <c r="A4677" s="27"/>
      <c r="B4677" s="27"/>
      <c r="C4677" s="27"/>
      <c r="D4677" s="27"/>
      <c r="E4677" s="27"/>
      <c r="F4677" s="27"/>
      <c r="G4677" s="27"/>
      <c r="H4677" s="27"/>
      <c r="I4677" s="27"/>
      <c r="J4677" s="27"/>
      <c r="K4677" s="27"/>
      <c r="L4677" s="27"/>
      <c r="M4677" s="42"/>
      <c r="N4677" s="42"/>
      <c r="O4677" s="42"/>
      <c r="P4677" s="42"/>
      <c r="Q4677" s="42"/>
      <c r="R4677" s="42"/>
      <c r="S4677" s="42"/>
      <c r="T4677" s="42"/>
      <c r="U4677" s="42"/>
      <c r="V4677" s="42"/>
      <c r="W4677" s="42"/>
      <c r="X4677" s="42"/>
      <c r="Y4677" s="41"/>
      <c r="Z4677" s="41"/>
      <c r="AA4677" s="43"/>
      <c r="AB4677" s="27"/>
      <c r="AC4677" s="27"/>
      <c r="AD4677" s="27"/>
      <c r="AE4677" s="44"/>
      <c r="AF4677" s="27"/>
      <c r="AG4677" s="28"/>
      <c r="AH4677" s="27"/>
      <c r="AI4677" s="27"/>
      <c r="AJ4677" s="27"/>
      <c r="AK4677" s="28"/>
      <c r="AL4677" s="29"/>
      <c r="AM4677" s="29"/>
      <c r="AN4677" s="29"/>
      <c r="AO4677" s="29"/>
      <c r="AP4677" s="29"/>
      <c r="AQ4677" s="29"/>
      <c r="AR4677" s="29"/>
      <c r="AS4677" s="29"/>
      <c r="AT4677" s="29"/>
      <c r="AU4677" s="29"/>
      <c r="AV4677" s="29"/>
      <c r="AW4677" s="29"/>
      <c r="AX4677" s="29"/>
      <c r="AY4677" s="31"/>
      <c r="AZ4677" s="30"/>
      <c r="BA4677" s="35"/>
    </row>
    <row r="4678" spans="1:53" hidden="1" x14ac:dyDescent="0.25">
      <c r="A4678" s="27"/>
      <c r="B4678" s="27"/>
      <c r="C4678" s="27"/>
      <c r="D4678" s="27"/>
      <c r="E4678" s="27"/>
      <c r="F4678" s="27"/>
      <c r="G4678" s="27"/>
      <c r="H4678" s="27"/>
      <c r="I4678" s="27"/>
      <c r="J4678" s="27"/>
      <c r="K4678" s="27"/>
      <c r="L4678" s="27"/>
      <c r="M4678" s="42"/>
      <c r="N4678" s="42"/>
      <c r="O4678" s="42"/>
      <c r="P4678" s="42"/>
      <c r="Q4678" s="42"/>
      <c r="R4678" s="42"/>
      <c r="S4678" s="42"/>
      <c r="T4678" s="42"/>
      <c r="U4678" s="42"/>
      <c r="V4678" s="42"/>
      <c r="W4678" s="42"/>
      <c r="X4678" s="42"/>
      <c r="Y4678" s="41"/>
      <c r="Z4678" s="41"/>
      <c r="AA4678" s="43"/>
      <c r="AB4678" s="27"/>
      <c r="AC4678" s="27"/>
      <c r="AD4678" s="27"/>
      <c r="AE4678" s="44"/>
      <c r="AF4678" s="27"/>
      <c r="AG4678" s="28"/>
      <c r="AH4678" s="27"/>
      <c r="AI4678" s="27"/>
      <c r="AJ4678" s="27"/>
      <c r="AK4678" s="28"/>
      <c r="AL4678" s="29"/>
      <c r="AM4678" s="29"/>
      <c r="AN4678" s="29"/>
      <c r="AO4678" s="29"/>
      <c r="AP4678" s="29"/>
      <c r="AQ4678" s="29"/>
      <c r="AR4678" s="29"/>
      <c r="AS4678" s="29"/>
      <c r="AT4678" s="29"/>
      <c r="AU4678" s="29"/>
      <c r="AV4678" s="29"/>
      <c r="AW4678" s="29"/>
      <c r="AX4678" s="29"/>
      <c r="AY4678" s="31"/>
      <c r="AZ4678" s="30"/>
      <c r="BA4678" s="35"/>
    </row>
    <row r="4679" spans="1:53" hidden="1" x14ac:dyDescent="0.25">
      <c r="A4679" s="27"/>
      <c r="B4679" s="27"/>
      <c r="C4679" s="27"/>
      <c r="D4679" s="27"/>
      <c r="E4679" s="27"/>
      <c r="F4679" s="27"/>
      <c r="G4679" s="27"/>
      <c r="H4679" s="27"/>
      <c r="I4679" s="27"/>
      <c r="J4679" s="27"/>
      <c r="K4679" s="27"/>
      <c r="L4679" s="27"/>
      <c r="M4679" s="42"/>
      <c r="N4679" s="42"/>
      <c r="O4679" s="42"/>
      <c r="P4679" s="42"/>
      <c r="Q4679" s="42"/>
      <c r="R4679" s="42"/>
      <c r="S4679" s="42"/>
      <c r="T4679" s="42"/>
      <c r="U4679" s="42"/>
      <c r="V4679" s="42"/>
      <c r="W4679" s="42"/>
      <c r="X4679" s="42"/>
      <c r="Y4679" s="41"/>
      <c r="Z4679" s="41"/>
      <c r="AA4679" s="43"/>
      <c r="AB4679" s="27"/>
      <c r="AC4679" s="27"/>
      <c r="AD4679" s="27"/>
      <c r="AE4679" s="44"/>
      <c r="AF4679" s="27"/>
      <c r="AG4679" s="28"/>
      <c r="AH4679" s="27"/>
      <c r="AI4679" s="27"/>
      <c r="AJ4679" s="27"/>
      <c r="AK4679" s="28"/>
      <c r="AL4679" s="29"/>
      <c r="AM4679" s="29"/>
      <c r="AN4679" s="29"/>
      <c r="AO4679" s="29"/>
      <c r="AP4679" s="29"/>
      <c r="AQ4679" s="29"/>
      <c r="AR4679" s="29"/>
      <c r="AS4679" s="29"/>
      <c r="AT4679" s="29"/>
      <c r="AU4679" s="29"/>
      <c r="AV4679" s="29"/>
      <c r="AW4679" s="29"/>
      <c r="AX4679" s="29"/>
      <c r="AY4679" s="31"/>
      <c r="AZ4679" s="30"/>
      <c r="BA4679" s="35"/>
    </row>
    <row r="4680" spans="1:53" hidden="1" x14ac:dyDescent="0.25">
      <c r="A4680" s="27"/>
      <c r="B4680" s="27"/>
      <c r="C4680" s="27"/>
      <c r="D4680" s="27"/>
      <c r="E4680" s="27"/>
      <c r="F4680" s="27"/>
      <c r="G4680" s="27"/>
      <c r="H4680" s="27"/>
      <c r="I4680" s="27"/>
      <c r="J4680" s="27"/>
      <c r="K4680" s="27"/>
      <c r="L4680" s="27"/>
      <c r="M4680" s="42"/>
      <c r="N4680" s="42"/>
      <c r="O4680" s="42"/>
      <c r="P4680" s="42"/>
      <c r="Q4680" s="42"/>
      <c r="R4680" s="42"/>
      <c r="S4680" s="42"/>
      <c r="T4680" s="42"/>
      <c r="U4680" s="42"/>
      <c r="V4680" s="42"/>
      <c r="W4680" s="42"/>
      <c r="X4680" s="42"/>
      <c r="Y4680" s="41"/>
      <c r="Z4680" s="41"/>
      <c r="AA4680" s="43"/>
      <c r="AB4680" s="27"/>
      <c r="AC4680" s="27"/>
      <c r="AD4680" s="27"/>
      <c r="AE4680" s="44"/>
      <c r="AF4680" s="27"/>
      <c r="AG4680" s="28"/>
      <c r="AH4680" s="27"/>
      <c r="AI4680" s="27"/>
      <c r="AJ4680" s="27"/>
      <c r="AK4680" s="28"/>
      <c r="AL4680" s="29"/>
      <c r="AM4680" s="29"/>
      <c r="AN4680" s="29"/>
      <c r="AO4680" s="29"/>
      <c r="AP4680" s="29"/>
      <c r="AQ4680" s="29"/>
      <c r="AR4680" s="29"/>
      <c r="AS4680" s="29"/>
      <c r="AT4680" s="29"/>
      <c r="AU4680" s="29"/>
      <c r="AV4680" s="29"/>
      <c r="AW4680" s="29"/>
      <c r="AX4680" s="29"/>
      <c r="AY4680" s="31"/>
      <c r="AZ4680" s="30"/>
      <c r="BA4680" s="35"/>
    </row>
    <row r="4681" spans="1:53" hidden="1" x14ac:dyDescent="0.25">
      <c r="A4681" s="27"/>
      <c r="B4681" s="27"/>
      <c r="C4681" s="27"/>
      <c r="D4681" s="27"/>
      <c r="E4681" s="27"/>
      <c r="F4681" s="27"/>
      <c r="G4681" s="27"/>
      <c r="H4681" s="27"/>
      <c r="I4681" s="27"/>
      <c r="J4681" s="27"/>
      <c r="K4681" s="27"/>
      <c r="L4681" s="27"/>
      <c r="M4681" s="42"/>
      <c r="N4681" s="42"/>
      <c r="O4681" s="42"/>
      <c r="P4681" s="42"/>
      <c r="Q4681" s="42"/>
      <c r="R4681" s="42"/>
      <c r="S4681" s="42"/>
      <c r="T4681" s="42"/>
      <c r="U4681" s="42"/>
      <c r="V4681" s="42"/>
      <c r="W4681" s="42"/>
      <c r="X4681" s="42"/>
      <c r="Y4681" s="41"/>
      <c r="Z4681" s="41"/>
      <c r="AA4681" s="43"/>
      <c r="AB4681" s="27"/>
      <c r="AC4681" s="27"/>
      <c r="AD4681" s="27"/>
      <c r="AE4681" s="44"/>
      <c r="AF4681" s="27"/>
      <c r="AG4681" s="28"/>
      <c r="AH4681" s="27"/>
      <c r="AI4681" s="27"/>
      <c r="AJ4681" s="27"/>
      <c r="AK4681" s="28"/>
      <c r="AL4681" s="29"/>
      <c r="AM4681" s="29"/>
      <c r="AN4681" s="29"/>
      <c r="AO4681" s="29"/>
      <c r="AP4681" s="29"/>
      <c r="AQ4681" s="29"/>
      <c r="AR4681" s="29"/>
      <c r="AS4681" s="29"/>
      <c r="AT4681" s="29"/>
      <c r="AU4681" s="29"/>
      <c r="AV4681" s="29"/>
      <c r="AW4681" s="29"/>
      <c r="AX4681" s="29"/>
      <c r="AY4681" s="31"/>
      <c r="AZ4681" s="30"/>
      <c r="BA4681" s="35"/>
    </row>
    <row r="4682" spans="1:53" hidden="1" x14ac:dyDescent="0.25">
      <c r="A4682" s="27"/>
      <c r="B4682" s="27"/>
      <c r="C4682" s="27"/>
      <c r="D4682" s="27"/>
      <c r="E4682" s="27"/>
      <c r="F4682" s="27"/>
      <c r="G4682" s="27"/>
      <c r="H4682" s="27"/>
      <c r="I4682" s="27"/>
      <c r="J4682" s="27"/>
      <c r="K4682" s="27"/>
      <c r="L4682" s="27"/>
      <c r="M4682" s="42"/>
      <c r="N4682" s="42"/>
      <c r="O4682" s="42"/>
      <c r="P4682" s="42"/>
      <c r="Q4682" s="42"/>
      <c r="R4682" s="42"/>
      <c r="S4682" s="42"/>
      <c r="T4682" s="42"/>
      <c r="U4682" s="42"/>
      <c r="V4682" s="42"/>
      <c r="W4682" s="42"/>
      <c r="X4682" s="42"/>
      <c r="Y4682" s="41"/>
      <c r="Z4682" s="41"/>
      <c r="AA4682" s="43"/>
      <c r="AB4682" s="27"/>
      <c r="AC4682" s="27"/>
      <c r="AD4682" s="27"/>
      <c r="AE4682" s="44"/>
      <c r="AF4682" s="27"/>
      <c r="AG4682" s="28"/>
      <c r="AH4682" s="27"/>
      <c r="AI4682" s="27"/>
      <c r="AJ4682" s="27"/>
      <c r="AK4682" s="28"/>
      <c r="AL4682" s="29"/>
      <c r="AM4682" s="29"/>
      <c r="AN4682" s="29"/>
      <c r="AO4682" s="29"/>
      <c r="AP4682" s="29"/>
      <c r="AQ4682" s="29"/>
      <c r="AR4682" s="29"/>
      <c r="AS4682" s="29"/>
      <c r="AT4682" s="29"/>
      <c r="AU4682" s="29"/>
      <c r="AV4682" s="29"/>
      <c r="AW4682" s="29"/>
      <c r="AX4682" s="29"/>
      <c r="AY4682" s="31"/>
      <c r="AZ4682" s="30"/>
      <c r="BA4682" s="35"/>
    </row>
    <row r="4683" spans="1:53" hidden="1" x14ac:dyDescent="0.25">
      <c r="A4683" s="27"/>
      <c r="B4683" s="27"/>
      <c r="C4683" s="27"/>
      <c r="D4683" s="27"/>
      <c r="E4683" s="27"/>
      <c r="F4683" s="27"/>
      <c r="G4683" s="27"/>
      <c r="H4683" s="27"/>
      <c r="I4683" s="27"/>
      <c r="J4683" s="27"/>
      <c r="K4683" s="27"/>
      <c r="L4683" s="27"/>
      <c r="M4683" s="42"/>
      <c r="N4683" s="42"/>
      <c r="O4683" s="42"/>
      <c r="P4683" s="42"/>
      <c r="Q4683" s="42"/>
      <c r="R4683" s="42"/>
      <c r="S4683" s="42"/>
      <c r="T4683" s="42"/>
      <c r="U4683" s="42"/>
      <c r="V4683" s="42"/>
      <c r="W4683" s="42"/>
      <c r="X4683" s="42"/>
      <c r="Y4683" s="41"/>
      <c r="Z4683" s="41"/>
      <c r="AA4683" s="43"/>
      <c r="AB4683" s="27"/>
      <c r="AC4683" s="27"/>
      <c r="AD4683" s="27"/>
      <c r="AE4683" s="44"/>
      <c r="AF4683" s="27"/>
      <c r="AG4683" s="28"/>
      <c r="AH4683" s="27"/>
      <c r="AI4683" s="27"/>
      <c r="AJ4683" s="27"/>
      <c r="AK4683" s="28"/>
      <c r="AL4683" s="29"/>
      <c r="AM4683" s="29"/>
      <c r="AN4683" s="29"/>
      <c r="AO4683" s="29"/>
      <c r="AP4683" s="29"/>
      <c r="AQ4683" s="29"/>
      <c r="AR4683" s="29"/>
      <c r="AS4683" s="29"/>
      <c r="AT4683" s="29"/>
      <c r="AU4683" s="29"/>
      <c r="AV4683" s="29"/>
      <c r="AW4683" s="29"/>
      <c r="AX4683" s="29"/>
      <c r="AY4683" s="31"/>
      <c r="AZ4683" s="30"/>
      <c r="BA4683" s="35"/>
    </row>
    <row r="4684" spans="1:53" hidden="1" x14ac:dyDescent="0.25">
      <c r="A4684" s="27"/>
      <c r="B4684" s="27"/>
      <c r="C4684" s="27"/>
      <c r="D4684" s="27"/>
      <c r="E4684" s="27"/>
      <c r="F4684" s="27"/>
      <c r="G4684" s="27"/>
      <c r="H4684" s="27"/>
      <c r="I4684" s="27"/>
      <c r="J4684" s="27"/>
      <c r="K4684" s="27"/>
      <c r="L4684" s="27"/>
      <c r="M4684" s="42"/>
      <c r="N4684" s="42"/>
      <c r="O4684" s="42"/>
      <c r="P4684" s="42"/>
      <c r="Q4684" s="42"/>
      <c r="R4684" s="42"/>
      <c r="S4684" s="42"/>
      <c r="T4684" s="42"/>
      <c r="U4684" s="42"/>
      <c r="V4684" s="42"/>
      <c r="W4684" s="42"/>
      <c r="X4684" s="42"/>
      <c r="Y4684" s="41"/>
      <c r="Z4684" s="41"/>
      <c r="AA4684" s="43"/>
      <c r="AB4684" s="27"/>
      <c r="AC4684" s="27"/>
      <c r="AD4684" s="27"/>
      <c r="AE4684" s="44"/>
      <c r="AF4684" s="27"/>
      <c r="AG4684" s="28"/>
      <c r="AH4684" s="27"/>
      <c r="AI4684" s="27"/>
      <c r="AJ4684" s="27"/>
      <c r="AK4684" s="28"/>
      <c r="AL4684" s="29"/>
      <c r="AM4684" s="29"/>
      <c r="AN4684" s="29"/>
      <c r="AO4684" s="29"/>
      <c r="AP4684" s="29"/>
      <c r="AQ4684" s="29"/>
      <c r="AR4684" s="29"/>
      <c r="AS4684" s="29"/>
      <c r="AT4684" s="29"/>
      <c r="AU4684" s="29"/>
      <c r="AV4684" s="29"/>
      <c r="AW4684" s="29"/>
      <c r="AX4684" s="29"/>
      <c r="AY4684" s="31"/>
      <c r="AZ4684" s="30"/>
      <c r="BA4684" s="35"/>
    </row>
    <row r="4685" spans="1:53" hidden="1" x14ac:dyDescent="0.25">
      <c r="A4685" s="27"/>
      <c r="B4685" s="27"/>
      <c r="C4685" s="27"/>
      <c r="D4685" s="27"/>
      <c r="E4685" s="27"/>
      <c r="F4685" s="27"/>
      <c r="G4685" s="27"/>
      <c r="H4685" s="27"/>
      <c r="I4685" s="27"/>
      <c r="J4685" s="27"/>
      <c r="K4685" s="27"/>
      <c r="L4685" s="27"/>
      <c r="M4685" s="42"/>
      <c r="N4685" s="42"/>
      <c r="O4685" s="42"/>
      <c r="P4685" s="42"/>
      <c r="Q4685" s="42"/>
      <c r="R4685" s="42"/>
      <c r="S4685" s="42"/>
      <c r="T4685" s="42"/>
      <c r="U4685" s="42"/>
      <c r="V4685" s="42"/>
      <c r="W4685" s="42"/>
      <c r="X4685" s="42"/>
      <c r="Y4685" s="41"/>
      <c r="Z4685" s="41"/>
      <c r="AA4685" s="43"/>
      <c r="AB4685" s="27"/>
      <c r="AC4685" s="27"/>
      <c r="AD4685" s="27"/>
      <c r="AE4685" s="44"/>
      <c r="AF4685" s="27"/>
      <c r="AG4685" s="28"/>
      <c r="AH4685" s="27"/>
      <c r="AI4685" s="27"/>
      <c r="AJ4685" s="27"/>
      <c r="AK4685" s="28"/>
      <c r="AL4685" s="29"/>
      <c r="AM4685" s="29"/>
      <c r="AN4685" s="29"/>
      <c r="AO4685" s="29"/>
      <c r="AP4685" s="29"/>
      <c r="AQ4685" s="29"/>
      <c r="AR4685" s="29"/>
      <c r="AS4685" s="29"/>
      <c r="AT4685" s="29"/>
      <c r="AU4685" s="29"/>
      <c r="AV4685" s="29"/>
      <c r="AW4685" s="29"/>
      <c r="AX4685" s="29"/>
      <c r="AY4685" s="31"/>
      <c r="AZ4685" s="30"/>
      <c r="BA4685" s="35"/>
    </row>
    <row r="4686" spans="1:53" hidden="1" x14ac:dyDescent="0.25">
      <c r="A4686" s="27"/>
      <c r="B4686" s="27"/>
      <c r="C4686" s="27"/>
      <c r="D4686" s="27"/>
      <c r="E4686" s="27"/>
      <c r="F4686" s="27"/>
      <c r="G4686" s="27"/>
      <c r="H4686" s="27"/>
      <c r="I4686" s="27"/>
      <c r="J4686" s="27"/>
      <c r="K4686" s="27"/>
      <c r="L4686" s="27"/>
      <c r="M4686" s="42"/>
      <c r="N4686" s="42"/>
      <c r="O4686" s="42"/>
      <c r="P4686" s="42"/>
      <c r="Q4686" s="42"/>
      <c r="R4686" s="42"/>
      <c r="S4686" s="42"/>
      <c r="T4686" s="42"/>
      <c r="U4686" s="42"/>
      <c r="V4686" s="42"/>
      <c r="W4686" s="42"/>
      <c r="X4686" s="42"/>
      <c r="Y4686" s="41"/>
      <c r="Z4686" s="41"/>
      <c r="AA4686" s="43"/>
      <c r="AB4686" s="27"/>
      <c r="AC4686" s="27"/>
      <c r="AD4686" s="27"/>
      <c r="AE4686" s="44"/>
      <c r="AF4686" s="27"/>
      <c r="AG4686" s="28"/>
      <c r="AH4686" s="27"/>
      <c r="AI4686" s="27"/>
      <c r="AJ4686" s="27"/>
      <c r="AK4686" s="28"/>
      <c r="AL4686" s="29"/>
      <c r="AM4686" s="29"/>
      <c r="AN4686" s="29"/>
      <c r="AO4686" s="29"/>
      <c r="AP4686" s="29"/>
      <c r="AQ4686" s="29"/>
      <c r="AR4686" s="29"/>
      <c r="AS4686" s="29"/>
      <c r="AT4686" s="29"/>
      <c r="AU4686" s="29"/>
      <c r="AV4686" s="29"/>
      <c r="AW4686" s="29"/>
      <c r="AX4686" s="29"/>
      <c r="AY4686" s="31"/>
      <c r="AZ4686" s="30"/>
      <c r="BA4686" s="35"/>
    </row>
    <row r="4687" spans="1:53" hidden="1" x14ac:dyDescent="0.25">
      <c r="A4687" s="27"/>
      <c r="B4687" s="27"/>
      <c r="C4687" s="27"/>
      <c r="D4687" s="27"/>
      <c r="E4687" s="27"/>
      <c r="F4687" s="27"/>
      <c r="G4687" s="27"/>
      <c r="H4687" s="27"/>
      <c r="I4687" s="27"/>
      <c r="J4687" s="27"/>
      <c r="K4687" s="27"/>
      <c r="L4687" s="27"/>
      <c r="M4687" s="42"/>
      <c r="N4687" s="42"/>
      <c r="O4687" s="42"/>
      <c r="P4687" s="42"/>
      <c r="Q4687" s="42"/>
      <c r="R4687" s="42"/>
      <c r="S4687" s="42"/>
      <c r="T4687" s="42"/>
      <c r="U4687" s="42"/>
      <c r="V4687" s="42"/>
      <c r="W4687" s="42"/>
      <c r="X4687" s="42"/>
      <c r="Y4687" s="41"/>
      <c r="Z4687" s="41"/>
      <c r="AA4687" s="43"/>
      <c r="AB4687" s="27"/>
      <c r="AC4687" s="27"/>
      <c r="AD4687" s="27"/>
      <c r="AE4687" s="44"/>
      <c r="AF4687" s="27"/>
      <c r="AG4687" s="28"/>
      <c r="AH4687" s="27"/>
      <c r="AI4687" s="27"/>
      <c r="AJ4687" s="27"/>
      <c r="AK4687" s="28"/>
      <c r="AL4687" s="29"/>
      <c r="AM4687" s="29"/>
      <c r="AN4687" s="29"/>
      <c r="AO4687" s="29"/>
      <c r="AP4687" s="29"/>
      <c r="AQ4687" s="29"/>
      <c r="AR4687" s="29"/>
      <c r="AS4687" s="29"/>
      <c r="AT4687" s="29"/>
      <c r="AU4687" s="29"/>
      <c r="AV4687" s="29"/>
      <c r="AW4687" s="29"/>
      <c r="AX4687" s="29"/>
      <c r="AY4687" s="31"/>
      <c r="AZ4687" s="30"/>
      <c r="BA4687" s="35"/>
    </row>
    <row r="4688" spans="1:53" hidden="1" x14ac:dyDescent="0.25">
      <c r="A4688" s="27"/>
      <c r="B4688" s="27"/>
      <c r="C4688" s="27"/>
      <c r="D4688" s="27"/>
      <c r="E4688" s="27"/>
      <c r="F4688" s="27"/>
      <c r="G4688" s="27"/>
      <c r="H4688" s="27"/>
      <c r="I4688" s="27"/>
      <c r="J4688" s="27"/>
      <c r="K4688" s="27"/>
      <c r="L4688" s="27"/>
      <c r="M4688" s="42"/>
      <c r="N4688" s="42"/>
      <c r="O4688" s="42"/>
      <c r="P4688" s="42"/>
      <c r="Q4688" s="42"/>
      <c r="R4688" s="42"/>
      <c r="S4688" s="42"/>
      <c r="T4688" s="42"/>
      <c r="U4688" s="42"/>
      <c r="V4688" s="42"/>
      <c r="W4688" s="42"/>
      <c r="X4688" s="42"/>
      <c r="Y4688" s="41"/>
      <c r="Z4688" s="41"/>
      <c r="AA4688" s="43"/>
      <c r="AB4688" s="27"/>
      <c r="AC4688" s="27"/>
      <c r="AD4688" s="27"/>
      <c r="AE4688" s="44"/>
      <c r="AF4688" s="27"/>
      <c r="AG4688" s="28"/>
      <c r="AH4688" s="27"/>
      <c r="AI4688" s="27"/>
      <c r="AJ4688" s="27"/>
      <c r="AK4688" s="28"/>
      <c r="AL4688" s="29"/>
      <c r="AM4688" s="29"/>
      <c r="AN4688" s="29"/>
      <c r="AO4688" s="29"/>
      <c r="AP4688" s="29"/>
      <c r="AQ4688" s="29"/>
      <c r="AR4688" s="29"/>
      <c r="AS4688" s="29"/>
      <c r="AT4688" s="29"/>
      <c r="AU4688" s="29"/>
      <c r="AV4688" s="29"/>
      <c r="AW4688" s="29"/>
      <c r="AX4688" s="29"/>
      <c r="AY4688" s="31"/>
      <c r="AZ4688" s="30"/>
      <c r="BA4688" s="35"/>
    </row>
    <row r="4689" spans="1:53" hidden="1" x14ac:dyDescent="0.25">
      <c r="A4689" s="27"/>
      <c r="B4689" s="27"/>
      <c r="C4689" s="27"/>
      <c r="D4689" s="27"/>
      <c r="E4689" s="27"/>
      <c r="F4689" s="27"/>
      <c r="G4689" s="27"/>
      <c r="H4689" s="27"/>
      <c r="I4689" s="27"/>
      <c r="J4689" s="27"/>
      <c r="K4689" s="27"/>
      <c r="L4689" s="27"/>
      <c r="M4689" s="42"/>
      <c r="N4689" s="42"/>
      <c r="O4689" s="42"/>
      <c r="P4689" s="42"/>
      <c r="Q4689" s="42"/>
      <c r="R4689" s="42"/>
      <c r="S4689" s="42"/>
      <c r="T4689" s="42"/>
      <c r="U4689" s="42"/>
      <c r="V4689" s="42"/>
      <c r="W4689" s="42"/>
      <c r="X4689" s="42"/>
      <c r="Y4689" s="41"/>
      <c r="Z4689" s="41"/>
      <c r="AA4689" s="43"/>
      <c r="AB4689" s="27"/>
      <c r="AC4689" s="27"/>
      <c r="AD4689" s="27"/>
      <c r="AE4689" s="44"/>
      <c r="AF4689" s="27"/>
      <c r="AG4689" s="28"/>
      <c r="AH4689" s="27"/>
      <c r="AI4689" s="27"/>
      <c r="AJ4689" s="27"/>
      <c r="AK4689" s="28"/>
      <c r="AL4689" s="29"/>
      <c r="AM4689" s="29"/>
      <c r="AN4689" s="29"/>
      <c r="AO4689" s="29"/>
      <c r="AP4689" s="29"/>
      <c r="AQ4689" s="29"/>
      <c r="AR4689" s="29"/>
      <c r="AS4689" s="29"/>
      <c r="AT4689" s="29"/>
      <c r="AU4689" s="29"/>
      <c r="AV4689" s="29"/>
      <c r="AW4689" s="29"/>
      <c r="AX4689" s="29"/>
      <c r="AY4689" s="31"/>
      <c r="AZ4689" s="30"/>
      <c r="BA4689" s="35"/>
    </row>
    <row r="4690" spans="1:53" hidden="1" x14ac:dyDescent="0.25">
      <c r="A4690" s="27"/>
      <c r="B4690" s="27"/>
      <c r="C4690" s="27"/>
      <c r="D4690" s="27"/>
      <c r="E4690" s="27"/>
      <c r="F4690" s="27"/>
      <c r="G4690" s="27"/>
      <c r="H4690" s="27"/>
      <c r="I4690" s="27"/>
      <c r="J4690" s="27"/>
      <c r="K4690" s="27"/>
      <c r="L4690" s="27"/>
      <c r="M4690" s="42"/>
      <c r="N4690" s="42"/>
      <c r="O4690" s="42"/>
      <c r="P4690" s="42"/>
      <c r="Q4690" s="42"/>
      <c r="R4690" s="42"/>
      <c r="S4690" s="42"/>
      <c r="T4690" s="42"/>
      <c r="U4690" s="42"/>
      <c r="V4690" s="42"/>
      <c r="W4690" s="42"/>
      <c r="X4690" s="42"/>
      <c r="Y4690" s="41"/>
      <c r="Z4690" s="41"/>
      <c r="AA4690" s="43"/>
      <c r="AB4690" s="27"/>
      <c r="AC4690" s="27"/>
      <c r="AD4690" s="27"/>
      <c r="AE4690" s="44"/>
      <c r="AF4690" s="27"/>
      <c r="AG4690" s="28"/>
      <c r="AH4690" s="27"/>
      <c r="AI4690" s="27"/>
      <c r="AJ4690" s="27"/>
      <c r="AK4690" s="28"/>
      <c r="AL4690" s="29"/>
      <c r="AM4690" s="29"/>
      <c r="AN4690" s="29"/>
      <c r="AO4690" s="29"/>
      <c r="AP4690" s="29"/>
      <c r="AQ4690" s="29"/>
      <c r="AR4690" s="29"/>
      <c r="AS4690" s="29"/>
      <c r="AT4690" s="29"/>
      <c r="AU4690" s="29"/>
      <c r="AV4690" s="29"/>
      <c r="AW4690" s="29"/>
      <c r="AX4690" s="29"/>
      <c r="AY4690" s="31"/>
      <c r="AZ4690" s="30"/>
      <c r="BA4690" s="35"/>
    </row>
    <row r="4691" spans="1:53" hidden="1" x14ac:dyDescent="0.25">
      <c r="A4691" s="27"/>
      <c r="B4691" s="27"/>
      <c r="C4691" s="27"/>
      <c r="D4691" s="27"/>
      <c r="E4691" s="27"/>
      <c r="F4691" s="27"/>
      <c r="G4691" s="27"/>
      <c r="H4691" s="27"/>
      <c r="I4691" s="27"/>
      <c r="J4691" s="27"/>
      <c r="K4691" s="27"/>
      <c r="L4691" s="27"/>
      <c r="M4691" s="42"/>
      <c r="N4691" s="42"/>
      <c r="O4691" s="42"/>
      <c r="P4691" s="42"/>
      <c r="Q4691" s="42"/>
      <c r="R4691" s="42"/>
      <c r="S4691" s="42"/>
      <c r="T4691" s="42"/>
      <c r="U4691" s="42"/>
      <c r="V4691" s="42"/>
      <c r="W4691" s="42"/>
      <c r="X4691" s="42"/>
      <c r="Y4691" s="41"/>
      <c r="Z4691" s="41"/>
      <c r="AA4691" s="43"/>
      <c r="AB4691" s="27"/>
      <c r="AC4691" s="27"/>
      <c r="AD4691" s="27"/>
      <c r="AE4691" s="44"/>
      <c r="AF4691" s="27"/>
      <c r="AG4691" s="28"/>
      <c r="AH4691" s="27"/>
      <c r="AI4691" s="27"/>
      <c r="AJ4691" s="27"/>
      <c r="AK4691" s="28"/>
      <c r="AL4691" s="29"/>
      <c r="AM4691" s="29"/>
      <c r="AN4691" s="29"/>
      <c r="AO4691" s="29"/>
      <c r="AP4691" s="29"/>
      <c r="AQ4691" s="29"/>
      <c r="AR4691" s="29"/>
      <c r="AS4691" s="29"/>
      <c r="AT4691" s="29"/>
      <c r="AU4691" s="29"/>
      <c r="AV4691" s="29"/>
      <c r="AW4691" s="29"/>
      <c r="AX4691" s="29"/>
      <c r="AY4691" s="31"/>
      <c r="AZ4691" s="30"/>
      <c r="BA4691" s="35"/>
    </row>
    <row r="4692" spans="1:53" hidden="1" x14ac:dyDescent="0.25">
      <c r="A4692" s="27"/>
      <c r="B4692" s="27"/>
      <c r="C4692" s="27"/>
      <c r="D4692" s="27"/>
      <c r="E4692" s="27"/>
      <c r="F4692" s="27"/>
      <c r="G4692" s="27"/>
      <c r="H4692" s="27"/>
      <c r="I4692" s="27"/>
      <c r="J4692" s="27"/>
      <c r="K4692" s="27"/>
      <c r="L4692" s="27"/>
      <c r="M4692" s="42"/>
      <c r="N4692" s="42"/>
      <c r="O4692" s="42"/>
      <c r="P4692" s="42"/>
      <c r="Q4692" s="42"/>
      <c r="R4692" s="42"/>
      <c r="S4692" s="42"/>
      <c r="T4692" s="42"/>
      <c r="U4692" s="42"/>
      <c r="V4692" s="42"/>
      <c r="W4692" s="42"/>
      <c r="X4692" s="42"/>
      <c r="Y4692" s="41"/>
      <c r="Z4692" s="41"/>
      <c r="AA4692" s="43"/>
      <c r="AB4692" s="27"/>
      <c r="AC4692" s="27"/>
      <c r="AD4692" s="27"/>
      <c r="AE4692" s="44"/>
      <c r="AF4692" s="27"/>
      <c r="AG4692" s="28"/>
      <c r="AH4692" s="27"/>
      <c r="AI4692" s="27"/>
      <c r="AJ4692" s="27"/>
      <c r="AK4692" s="28"/>
      <c r="AL4692" s="29"/>
      <c r="AM4692" s="29"/>
      <c r="AN4692" s="29"/>
      <c r="AO4692" s="29"/>
      <c r="AP4692" s="29"/>
      <c r="AQ4692" s="29"/>
      <c r="AR4692" s="29"/>
      <c r="AS4692" s="29"/>
      <c r="AT4692" s="29"/>
      <c r="AU4692" s="29"/>
      <c r="AV4692" s="29"/>
      <c r="AW4692" s="29"/>
      <c r="AX4692" s="29"/>
      <c r="AY4692" s="31"/>
      <c r="AZ4692" s="30"/>
      <c r="BA4692" s="35"/>
    </row>
    <row r="4693" spans="1:53" hidden="1" x14ac:dyDescent="0.25">
      <c r="A4693" s="27"/>
      <c r="B4693" s="27"/>
      <c r="C4693" s="27"/>
      <c r="D4693" s="27"/>
      <c r="E4693" s="27"/>
      <c r="F4693" s="27"/>
      <c r="G4693" s="27"/>
      <c r="H4693" s="27"/>
      <c r="I4693" s="27"/>
      <c r="J4693" s="27"/>
      <c r="K4693" s="27"/>
      <c r="L4693" s="27"/>
      <c r="M4693" s="42"/>
      <c r="N4693" s="42"/>
      <c r="O4693" s="42"/>
      <c r="P4693" s="42"/>
      <c r="Q4693" s="42"/>
      <c r="R4693" s="42"/>
      <c r="S4693" s="42"/>
      <c r="T4693" s="42"/>
      <c r="U4693" s="42"/>
      <c r="V4693" s="42"/>
      <c r="W4693" s="42"/>
      <c r="X4693" s="42"/>
      <c r="Y4693" s="41"/>
      <c r="Z4693" s="41"/>
      <c r="AA4693" s="43"/>
      <c r="AB4693" s="27"/>
      <c r="AC4693" s="27"/>
      <c r="AD4693" s="27"/>
      <c r="AE4693" s="44"/>
      <c r="AF4693" s="27"/>
      <c r="AG4693" s="28"/>
      <c r="AH4693" s="27"/>
      <c r="AI4693" s="27"/>
      <c r="AJ4693" s="27"/>
      <c r="AK4693" s="28"/>
      <c r="AL4693" s="29"/>
      <c r="AM4693" s="29"/>
      <c r="AN4693" s="29"/>
      <c r="AO4693" s="29"/>
      <c r="AP4693" s="29"/>
      <c r="AQ4693" s="29"/>
      <c r="AR4693" s="29"/>
      <c r="AS4693" s="29"/>
      <c r="AT4693" s="29"/>
      <c r="AU4693" s="29"/>
      <c r="AV4693" s="29"/>
      <c r="AW4693" s="29"/>
      <c r="AX4693" s="29"/>
      <c r="AY4693" s="31"/>
      <c r="AZ4693" s="30"/>
      <c r="BA4693" s="35"/>
    </row>
    <row r="4694" spans="1:53" hidden="1" x14ac:dyDescent="0.25">
      <c r="A4694" s="27"/>
      <c r="B4694" s="27"/>
      <c r="C4694" s="27"/>
      <c r="D4694" s="27"/>
      <c r="E4694" s="27"/>
      <c r="F4694" s="27"/>
      <c r="G4694" s="27"/>
      <c r="H4694" s="27"/>
      <c r="I4694" s="27"/>
      <c r="J4694" s="27"/>
      <c r="K4694" s="27"/>
      <c r="L4694" s="27"/>
      <c r="M4694" s="42"/>
      <c r="N4694" s="42"/>
      <c r="O4694" s="42"/>
      <c r="P4694" s="42"/>
      <c r="Q4694" s="42"/>
      <c r="R4694" s="42"/>
      <c r="S4694" s="42"/>
      <c r="T4694" s="42"/>
      <c r="U4694" s="42"/>
      <c r="V4694" s="42"/>
      <c r="W4694" s="42"/>
      <c r="X4694" s="42"/>
      <c r="Y4694" s="41"/>
      <c r="Z4694" s="41"/>
      <c r="AA4694" s="43"/>
      <c r="AB4694" s="27"/>
      <c r="AC4694" s="27"/>
      <c r="AD4694" s="27"/>
      <c r="AE4694" s="44"/>
      <c r="AF4694" s="27"/>
      <c r="AG4694" s="28"/>
      <c r="AH4694" s="27"/>
      <c r="AI4694" s="27"/>
      <c r="AJ4694" s="27"/>
      <c r="AK4694" s="28"/>
      <c r="AL4694" s="29"/>
      <c r="AM4694" s="29"/>
      <c r="AN4694" s="29"/>
      <c r="AO4694" s="29"/>
      <c r="AP4694" s="29"/>
      <c r="AQ4694" s="29"/>
      <c r="AR4694" s="29"/>
      <c r="AS4694" s="29"/>
      <c r="AT4694" s="29"/>
      <c r="AU4694" s="29"/>
      <c r="AV4694" s="29"/>
      <c r="AW4694" s="29"/>
      <c r="AX4694" s="29"/>
      <c r="AY4694" s="31"/>
      <c r="AZ4694" s="30"/>
      <c r="BA4694" s="35"/>
    </row>
    <row r="4695" spans="1:53" hidden="1" x14ac:dyDescent="0.25">
      <c r="A4695" s="27"/>
      <c r="B4695" s="27"/>
      <c r="C4695" s="27"/>
      <c r="D4695" s="27"/>
      <c r="E4695" s="27"/>
      <c r="F4695" s="27"/>
      <c r="G4695" s="27"/>
      <c r="H4695" s="27"/>
      <c r="I4695" s="27"/>
      <c r="J4695" s="27"/>
      <c r="K4695" s="27"/>
      <c r="L4695" s="27"/>
      <c r="M4695" s="42"/>
      <c r="N4695" s="42"/>
      <c r="O4695" s="42"/>
      <c r="P4695" s="42"/>
      <c r="Q4695" s="42"/>
      <c r="R4695" s="42"/>
      <c r="S4695" s="42"/>
      <c r="T4695" s="42"/>
      <c r="U4695" s="42"/>
      <c r="V4695" s="42"/>
      <c r="W4695" s="42"/>
      <c r="X4695" s="42"/>
      <c r="Y4695" s="41"/>
      <c r="Z4695" s="41"/>
      <c r="AA4695" s="43"/>
      <c r="AB4695" s="27"/>
      <c r="AC4695" s="27"/>
      <c r="AD4695" s="27"/>
      <c r="AE4695" s="44"/>
      <c r="AF4695" s="27"/>
      <c r="AG4695" s="28"/>
      <c r="AH4695" s="27"/>
      <c r="AI4695" s="27"/>
      <c r="AJ4695" s="27"/>
      <c r="AK4695" s="28"/>
      <c r="AL4695" s="29"/>
      <c r="AM4695" s="29"/>
      <c r="AN4695" s="29"/>
      <c r="AO4695" s="29"/>
      <c r="AP4695" s="29"/>
      <c r="AQ4695" s="29"/>
      <c r="AR4695" s="29"/>
      <c r="AS4695" s="29"/>
      <c r="AT4695" s="29"/>
      <c r="AU4695" s="29"/>
      <c r="AV4695" s="29"/>
      <c r="AW4695" s="29"/>
      <c r="AX4695" s="29"/>
      <c r="AY4695" s="31"/>
      <c r="AZ4695" s="30"/>
      <c r="BA4695" s="35"/>
    </row>
    <row r="4696" spans="1:53" hidden="1" x14ac:dyDescent="0.25">
      <c r="A4696" s="27"/>
      <c r="B4696" s="27"/>
      <c r="C4696" s="27"/>
      <c r="D4696" s="27"/>
      <c r="E4696" s="27"/>
      <c r="F4696" s="27"/>
      <c r="G4696" s="27"/>
      <c r="H4696" s="27"/>
      <c r="I4696" s="27"/>
      <c r="J4696" s="27"/>
      <c r="K4696" s="27"/>
      <c r="L4696" s="27"/>
      <c r="M4696" s="42"/>
      <c r="N4696" s="42"/>
      <c r="O4696" s="42"/>
      <c r="P4696" s="42"/>
      <c r="Q4696" s="42"/>
      <c r="R4696" s="42"/>
      <c r="S4696" s="42"/>
      <c r="T4696" s="42"/>
      <c r="U4696" s="42"/>
      <c r="V4696" s="42"/>
      <c r="W4696" s="42"/>
      <c r="X4696" s="42"/>
      <c r="Y4696" s="41"/>
      <c r="Z4696" s="41"/>
      <c r="AA4696" s="43"/>
      <c r="AB4696" s="27"/>
      <c r="AC4696" s="27"/>
      <c r="AD4696" s="27"/>
      <c r="AE4696" s="44"/>
      <c r="AF4696" s="27"/>
      <c r="AG4696" s="28"/>
      <c r="AH4696" s="27"/>
      <c r="AI4696" s="27"/>
      <c r="AJ4696" s="27"/>
      <c r="AK4696" s="28"/>
      <c r="AL4696" s="29"/>
      <c r="AM4696" s="29"/>
      <c r="AN4696" s="29"/>
      <c r="AO4696" s="29"/>
      <c r="AP4696" s="29"/>
      <c r="AQ4696" s="29"/>
      <c r="AR4696" s="29"/>
      <c r="AS4696" s="29"/>
      <c r="AT4696" s="29"/>
      <c r="AU4696" s="29"/>
      <c r="AV4696" s="29"/>
      <c r="AW4696" s="29"/>
      <c r="AX4696" s="29"/>
      <c r="AY4696" s="31"/>
      <c r="AZ4696" s="30"/>
      <c r="BA4696" s="35"/>
    </row>
    <row r="4697" spans="1:53" hidden="1" x14ac:dyDescent="0.25">
      <c r="A4697" s="27"/>
      <c r="B4697" s="27"/>
      <c r="C4697" s="27"/>
      <c r="D4697" s="27"/>
      <c r="E4697" s="27"/>
      <c r="F4697" s="27"/>
      <c r="G4697" s="27"/>
      <c r="H4697" s="27"/>
      <c r="I4697" s="27"/>
      <c r="J4697" s="27"/>
      <c r="K4697" s="27"/>
      <c r="L4697" s="27"/>
      <c r="M4697" s="42"/>
      <c r="N4697" s="42"/>
      <c r="O4697" s="42"/>
      <c r="P4697" s="42"/>
      <c r="Q4697" s="42"/>
      <c r="R4697" s="42"/>
      <c r="S4697" s="42"/>
      <c r="T4697" s="42"/>
      <c r="U4697" s="42"/>
      <c r="V4697" s="42"/>
      <c r="W4697" s="42"/>
      <c r="X4697" s="42"/>
      <c r="Y4697" s="41"/>
      <c r="Z4697" s="41"/>
      <c r="AA4697" s="43"/>
      <c r="AB4697" s="27"/>
      <c r="AC4697" s="27"/>
      <c r="AD4697" s="27"/>
      <c r="AE4697" s="44"/>
      <c r="AF4697" s="27"/>
      <c r="AG4697" s="28"/>
      <c r="AH4697" s="27"/>
      <c r="AI4697" s="27"/>
      <c r="AJ4697" s="27"/>
      <c r="AK4697" s="28"/>
      <c r="AL4697" s="29"/>
      <c r="AM4697" s="29"/>
      <c r="AN4697" s="29"/>
      <c r="AO4697" s="29"/>
      <c r="AP4697" s="29"/>
      <c r="AQ4697" s="29"/>
      <c r="AR4697" s="29"/>
      <c r="AS4697" s="29"/>
      <c r="AT4697" s="29"/>
      <c r="AU4697" s="29"/>
      <c r="AV4697" s="29"/>
      <c r="AW4697" s="29"/>
      <c r="AX4697" s="29"/>
      <c r="AY4697" s="31"/>
      <c r="AZ4697" s="30"/>
      <c r="BA4697" s="35"/>
    </row>
    <row r="4698" spans="1:53" hidden="1" x14ac:dyDescent="0.25">
      <c r="A4698" s="27"/>
      <c r="B4698" s="27"/>
      <c r="C4698" s="27"/>
      <c r="D4698" s="27"/>
      <c r="E4698" s="27"/>
      <c r="F4698" s="27"/>
      <c r="G4698" s="27"/>
      <c r="H4698" s="27"/>
      <c r="I4698" s="27"/>
      <c r="J4698" s="27"/>
      <c r="K4698" s="27"/>
      <c r="L4698" s="27"/>
      <c r="M4698" s="42"/>
      <c r="N4698" s="42"/>
      <c r="O4698" s="42"/>
      <c r="P4698" s="42"/>
      <c r="Q4698" s="42"/>
      <c r="R4698" s="42"/>
      <c r="S4698" s="42"/>
      <c r="T4698" s="42"/>
      <c r="U4698" s="42"/>
      <c r="V4698" s="42"/>
      <c r="W4698" s="42"/>
      <c r="X4698" s="42"/>
      <c r="Y4698" s="41"/>
      <c r="Z4698" s="41"/>
      <c r="AA4698" s="43"/>
      <c r="AB4698" s="27"/>
      <c r="AC4698" s="27"/>
      <c r="AD4698" s="27"/>
      <c r="AE4698" s="44"/>
      <c r="AF4698" s="27"/>
      <c r="AG4698" s="28"/>
      <c r="AH4698" s="27"/>
      <c r="AI4698" s="27"/>
      <c r="AJ4698" s="27"/>
      <c r="AK4698" s="28"/>
      <c r="AL4698" s="29"/>
      <c r="AM4698" s="29"/>
      <c r="AN4698" s="29"/>
      <c r="AO4698" s="29"/>
      <c r="AP4698" s="29"/>
      <c r="AQ4698" s="29"/>
      <c r="AR4698" s="29"/>
      <c r="AS4698" s="29"/>
      <c r="AT4698" s="29"/>
      <c r="AU4698" s="29"/>
      <c r="AV4698" s="29"/>
      <c r="AW4698" s="29"/>
      <c r="AX4698" s="29"/>
      <c r="AY4698" s="31"/>
      <c r="AZ4698" s="30"/>
      <c r="BA4698" s="35"/>
    </row>
    <row r="4699" spans="1:53" hidden="1" x14ac:dyDescent="0.25">
      <c r="A4699" s="27"/>
      <c r="B4699" s="27"/>
      <c r="C4699" s="27"/>
      <c r="D4699" s="27"/>
      <c r="E4699" s="27"/>
      <c r="F4699" s="27"/>
      <c r="G4699" s="27"/>
      <c r="H4699" s="27"/>
      <c r="I4699" s="27"/>
      <c r="J4699" s="27"/>
      <c r="K4699" s="27"/>
      <c r="L4699" s="27"/>
      <c r="M4699" s="42"/>
      <c r="N4699" s="42"/>
      <c r="O4699" s="42"/>
      <c r="P4699" s="42"/>
      <c r="Q4699" s="42"/>
      <c r="R4699" s="42"/>
      <c r="S4699" s="42"/>
      <c r="T4699" s="42"/>
      <c r="U4699" s="42"/>
      <c r="V4699" s="42"/>
      <c r="W4699" s="42"/>
      <c r="X4699" s="42"/>
      <c r="Y4699" s="41"/>
      <c r="Z4699" s="41"/>
      <c r="AA4699" s="43"/>
      <c r="AB4699" s="27"/>
      <c r="AC4699" s="27"/>
      <c r="AD4699" s="27"/>
      <c r="AE4699" s="44"/>
      <c r="AF4699" s="27"/>
      <c r="AG4699" s="28"/>
      <c r="AH4699" s="27"/>
      <c r="AI4699" s="27"/>
      <c r="AJ4699" s="27"/>
      <c r="AK4699" s="28"/>
      <c r="AL4699" s="29"/>
      <c r="AM4699" s="29"/>
      <c r="AN4699" s="29"/>
      <c r="AO4699" s="29"/>
      <c r="AP4699" s="29"/>
      <c r="AQ4699" s="29"/>
      <c r="AR4699" s="29"/>
      <c r="AS4699" s="29"/>
      <c r="AT4699" s="29"/>
      <c r="AU4699" s="29"/>
      <c r="AV4699" s="29"/>
      <c r="AW4699" s="29"/>
      <c r="AX4699" s="29"/>
      <c r="AY4699" s="31"/>
      <c r="AZ4699" s="30"/>
      <c r="BA4699" s="35"/>
    </row>
    <row r="4700" spans="1:53" hidden="1" x14ac:dyDescent="0.25">
      <c r="A4700" s="27"/>
      <c r="B4700" s="27"/>
      <c r="C4700" s="27"/>
      <c r="D4700" s="27"/>
      <c r="E4700" s="27"/>
      <c r="F4700" s="27"/>
      <c r="G4700" s="27"/>
      <c r="H4700" s="27"/>
      <c r="I4700" s="27"/>
      <c r="J4700" s="27"/>
      <c r="K4700" s="27"/>
      <c r="L4700" s="27"/>
      <c r="M4700" s="42"/>
      <c r="N4700" s="42"/>
      <c r="O4700" s="42"/>
      <c r="P4700" s="42"/>
      <c r="Q4700" s="42"/>
      <c r="R4700" s="42"/>
      <c r="S4700" s="42"/>
      <c r="T4700" s="42"/>
      <c r="U4700" s="42"/>
      <c r="V4700" s="42"/>
      <c r="W4700" s="42"/>
      <c r="X4700" s="42"/>
      <c r="Y4700" s="41"/>
      <c r="Z4700" s="41"/>
      <c r="AA4700" s="43"/>
      <c r="AB4700" s="27"/>
      <c r="AC4700" s="27"/>
      <c r="AD4700" s="27"/>
      <c r="AE4700" s="44"/>
      <c r="AF4700" s="27"/>
      <c r="AG4700" s="28"/>
      <c r="AH4700" s="27"/>
      <c r="AI4700" s="27"/>
      <c r="AJ4700" s="27"/>
      <c r="AK4700" s="28"/>
      <c r="AL4700" s="29"/>
      <c r="AM4700" s="29"/>
      <c r="AN4700" s="29"/>
      <c r="AO4700" s="29"/>
      <c r="AP4700" s="29"/>
      <c r="AQ4700" s="29"/>
      <c r="AR4700" s="29"/>
      <c r="AS4700" s="29"/>
      <c r="AT4700" s="29"/>
      <c r="AU4700" s="29"/>
      <c r="AV4700" s="29"/>
      <c r="AW4700" s="29"/>
      <c r="AX4700" s="29"/>
      <c r="AY4700" s="31"/>
      <c r="AZ4700" s="30"/>
      <c r="BA4700" s="35"/>
    </row>
    <row r="4701" spans="1:53" hidden="1" x14ac:dyDescent="0.25">
      <c r="A4701" s="27"/>
      <c r="B4701" s="27"/>
      <c r="C4701" s="27"/>
      <c r="D4701" s="27"/>
      <c r="E4701" s="27"/>
      <c r="F4701" s="27"/>
      <c r="G4701" s="27"/>
      <c r="H4701" s="27"/>
      <c r="I4701" s="27"/>
      <c r="J4701" s="27"/>
      <c r="K4701" s="27"/>
      <c r="L4701" s="27"/>
      <c r="M4701" s="42"/>
      <c r="N4701" s="42"/>
      <c r="O4701" s="42"/>
      <c r="P4701" s="42"/>
      <c r="Q4701" s="42"/>
      <c r="R4701" s="42"/>
      <c r="S4701" s="42"/>
      <c r="T4701" s="42"/>
      <c r="U4701" s="42"/>
      <c r="V4701" s="42"/>
      <c r="W4701" s="42"/>
      <c r="X4701" s="42"/>
      <c r="Y4701" s="41"/>
      <c r="Z4701" s="41"/>
      <c r="AA4701" s="43"/>
      <c r="AB4701" s="27"/>
      <c r="AC4701" s="27"/>
      <c r="AD4701" s="27"/>
      <c r="AE4701" s="44"/>
      <c r="AF4701" s="27"/>
      <c r="AG4701" s="28"/>
      <c r="AH4701" s="27"/>
      <c r="AI4701" s="27"/>
      <c r="AJ4701" s="27"/>
      <c r="AK4701" s="28"/>
      <c r="AL4701" s="29"/>
      <c r="AM4701" s="29"/>
      <c r="AN4701" s="29"/>
      <c r="AO4701" s="29"/>
      <c r="AP4701" s="29"/>
      <c r="AQ4701" s="29"/>
      <c r="AR4701" s="29"/>
      <c r="AS4701" s="29"/>
      <c r="AT4701" s="29"/>
      <c r="AU4701" s="29"/>
      <c r="AV4701" s="29"/>
      <c r="AW4701" s="29"/>
      <c r="AX4701" s="29"/>
      <c r="AY4701" s="31"/>
      <c r="AZ4701" s="30"/>
      <c r="BA4701" s="35"/>
    </row>
    <row r="4702" spans="1:53" hidden="1" x14ac:dyDescent="0.25">
      <c r="A4702" s="27"/>
      <c r="B4702" s="27"/>
      <c r="C4702" s="27"/>
      <c r="D4702" s="27"/>
      <c r="E4702" s="27"/>
      <c r="F4702" s="27"/>
      <c r="G4702" s="27"/>
      <c r="H4702" s="27"/>
      <c r="I4702" s="27"/>
      <c r="J4702" s="27"/>
      <c r="K4702" s="27"/>
      <c r="L4702" s="27"/>
      <c r="M4702" s="42"/>
      <c r="N4702" s="42"/>
      <c r="O4702" s="42"/>
      <c r="P4702" s="42"/>
      <c r="Q4702" s="42"/>
      <c r="R4702" s="42"/>
      <c r="S4702" s="42"/>
      <c r="T4702" s="42"/>
      <c r="U4702" s="42"/>
      <c r="V4702" s="42"/>
      <c r="W4702" s="42"/>
      <c r="X4702" s="42"/>
      <c r="Y4702" s="41"/>
      <c r="Z4702" s="41"/>
      <c r="AA4702" s="43"/>
      <c r="AB4702" s="27"/>
      <c r="AC4702" s="27"/>
      <c r="AD4702" s="27"/>
      <c r="AE4702" s="44"/>
      <c r="AF4702" s="27"/>
      <c r="AG4702" s="28"/>
      <c r="AH4702" s="27"/>
      <c r="AI4702" s="27"/>
      <c r="AJ4702" s="27"/>
      <c r="AK4702" s="28"/>
      <c r="AL4702" s="29"/>
      <c r="AM4702" s="29"/>
      <c r="AN4702" s="29"/>
      <c r="AO4702" s="29"/>
      <c r="AP4702" s="29"/>
      <c r="AQ4702" s="29"/>
      <c r="AR4702" s="29"/>
      <c r="AS4702" s="29"/>
      <c r="AT4702" s="29"/>
      <c r="AU4702" s="29"/>
      <c r="AV4702" s="29"/>
      <c r="AW4702" s="29"/>
      <c r="AX4702" s="29"/>
      <c r="AY4702" s="31"/>
      <c r="AZ4702" s="30"/>
      <c r="BA4702" s="35"/>
    </row>
    <row r="4703" spans="1:53" hidden="1" x14ac:dyDescent="0.25">
      <c r="A4703" s="27"/>
      <c r="B4703" s="27"/>
      <c r="C4703" s="27"/>
      <c r="D4703" s="27"/>
      <c r="E4703" s="27"/>
      <c r="F4703" s="27"/>
      <c r="G4703" s="27"/>
      <c r="H4703" s="27"/>
      <c r="I4703" s="27"/>
      <c r="J4703" s="27"/>
      <c r="K4703" s="27"/>
      <c r="L4703" s="27"/>
      <c r="M4703" s="42"/>
      <c r="N4703" s="42"/>
      <c r="O4703" s="42"/>
      <c r="P4703" s="42"/>
      <c r="Q4703" s="42"/>
      <c r="R4703" s="42"/>
      <c r="S4703" s="42"/>
      <c r="T4703" s="42"/>
      <c r="U4703" s="42"/>
      <c r="V4703" s="42"/>
      <c r="W4703" s="42"/>
      <c r="X4703" s="42"/>
      <c r="Y4703" s="41"/>
      <c r="Z4703" s="41"/>
      <c r="AA4703" s="43"/>
      <c r="AB4703" s="27"/>
      <c r="AC4703" s="27"/>
      <c r="AD4703" s="27"/>
      <c r="AE4703" s="44"/>
      <c r="AF4703" s="27"/>
      <c r="AG4703" s="28"/>
      <c r="AH4703" s="27"/>
      <c r="AI4703" s="27"/>
      <c r="AJ4703" s="27"/>
      <c r="AK4703" s="28"/>
      <c r="AL4703" s="29"/>
      <c r="AM4703" s="29"/>
      <c r="AN4703" s="29"/>
      <c r="AO4703" s="29"/>
      <c r="AP4703" s="29"/>
      <c r="AQ4703" s="29"/>
      <c r="AR4703" s="29"/>
      <c r="AS4703" s="29"/>
      <c r="AT4703" s="29"/>
      <c r="AU4703" s="29"/>
      <c r="AV4703" s="29"/>
      <c r="AW4703" s="29"/>
      <c r="AX4703" s="29"/>
      <c r="AY4703" s="31"/>
      <c r="AZ4703" s="30"/>
      <c r="BA4703" s="35"/>
    </row>
    <row r="4704" spans="1:53" hidden="1" x14ac:dyDescent="0.25">
      <c r="A4704" s="27"/>
      <c r="B4704" s="27"/>
      <c r="C4704" s="27"/>
      <c r="D4704" s="27"/>
      <c r="E4704" s="27"/>
      <c r="F4704" s="27"/>
      <c r="G4704" s="27"/>
      <c r="H4704" s="27"/>
      <c r="I4704" s="27"/>
      <c r="J4704" s="27"/>
      <c r="K4704" s="27"/>
      <c r="L4704" s="27"/>
      <c r="M4704" s="42"/>
      <c r="N4704" s="42"/>
      <c r="O4704" s="42"/>
      <c r="P4704" s="42"/>
      <c r="Q4704" s="42"/>
      <c r="R4704" s="42"/>
      <c r="S4704" s="42"/>
      <c r="T4704" s="42"/>
      <c r="U4704" s="42"/>
      <c r="V4704" s="42"/>
      <c r="W4704" s="42"/>
      <c r="X4704" s="42"/>
      <c r="Y4704" s="41"/>
      <c r="Z4704" s="41"/>
      <c r="AA4704" s="43"/>
      <c r="AB4704" s="27"/>
      <c r="AC4704" s="27"/>
      <c r="AD4704" s="27"/>
      <c r="AE4704" s="44"/>
      <c r="AF4704" s="27"/>
      <c r="AG4704" s="28"/>
      <c r="AH4704" s="27"/>
      <c r="AI4704" s="27"/>
      <c r="AJ4704" s="27"/>
      <c r="AK4704" s="28"/>
      <c r="AL4704" s="29"/>
      <c r="AM4704" s="29"/>
      <c r="AN4704" s="29"/>
      <c r="AO4704" s="29"/>
      <c r="AP4704" s="29"/>
      <c r="AQ4704" s="29"/>
      <c r="AR4704" s="29"/>
      <c r="AS4704" s="29"/>
      <c r="AT4704" s="29"/>
      <c r="AU4704" s="29"/>
      <c r="AV4704" s="29"/>
      <c r="AW4704" s="29"/>
      <c r="AX4704" s="29"/>
      <c r="AY4704" s="31"/>
      <c r="AZ4704" s="30"/>
      <c r="BA4704" s="35"/>
    </row>
    <row r="4705" spans="1:53" hidden="1" x14ac:dyDescent="0.25">
      <c r="A4705" s="27"/>
      <c r="B4705" s="27"/>
      <c r="C4705" s="27"/>
      <c r="D4705" s="27"/>
      <c r="E4705" s="27"/>
      <c r="F4705" s="27"/>
      <c r="G4705" s="27"/>
      <c r="H4705" s="27"/>
      <c r="I4705" s="27"/>
      <c r="J4705" s="27"/>
      <c r="K4705" s="27"/>
      <c r="L4705" s="27"/>
      <c r="M4705" s="42"/>
      <c r="N4705" s="42"/>
      <c r="O4705" s="42"/>
      <c r="P4705" s="42"/>
      <c r="Q4705" s="42"/>
      <c r="R4705" s="42"/>
      <c r="S4705" s="42"/>
      <c r="T4705" s="42"/>
      <c r="U4705" s="42"/>
      <c r="V4705" s="42"/>
      <c r="W4705" s="42"/>
      <c r="X4705" s="42"/>
      <c r="Y4705" s="41"/>
      <c r="Z4705" s="41"/>
      <c r="AA4705" s="43"/>
      <c r="AB4705" s="27"/>
      <c r="AC4705" s="27"/>
      <c r="AD4705" s="27"/>
      <c r="AE4705" s="44"/>
      <c r="AF4705" s="27"/>
      <c r="AG4705" s="28"/>
      <c r="AH4705" s="27"/>
      <c r="AI4705" s="27"/>
      <c r="AJ4705" s="27"/>
      <c r="AK4705" s="28"/>
      <c r="AL4705" s="29"/>
      <c r="AM4705" s="29"/>
      <c r="AN4705" s="29"/>
      <c r="AO4705" s="29"/>
      <c r="AP4705" s="29"/>
      <c r="AQ4705" s="29"/>
      <c r="AR4705" s="29"/>
      <c r="AS4705" s="29"/>
      <c r="AT4705" s="29"/>
      <c r="AU4705" s="29"/>
      <c r="AV4705" s="29"/>
      <c r="AW4705" s="29"/>
      <c r="AX4705" s="29"/>
      <c r="AY4705" s="31"/>
      <c r="AZ4705" s="30"/>
      <c r="BA4705" s="35"/>
    </row>
    <row r="4706" spans="1:53" hidden="1" x14ac:dyDescent="0.25">
      <c r="A4706" s="27"/>
      <c r="B4706" s="27"/>
      <c r="C4706" s="27"/>
      <c r="D4706" s="27"/>
      <c r="E4706" s="27"/>
      <c r="F4706" s="27"/>
      <c r="G4706" s="27"/>
      <c r="H4706" s="27"/>
      <c r="I4706" s="27"/>
      <c r="J4706" s="27"/>
      <c r="K4706" s="27"/>
      <c r="L4706" s="27"/>
      <c r="M4706" s="42"/>
      <c r="N4706" s="42"/>
      <c r="O4706" s="42"/>
      <c r="P4706" s="42"/>
      <c r="Q4706" s="42"/>
      <c r="R4706" s="42"/>
      <c r="S4706" s="42"/>
      <c r="T4706" s="42"/>
      <c r="U4706" s="42"/>
      <c r="V4706" s="42"/>
      <c r="W4706" s="42"/>
      <c r="X4706" s="42"/>
      <c r="Y4706" s="41"/>
      <c r="Z4706" s="41"/>
      <c r="AA4706" s="43"/>
      <c r="AB4706" s="27"/>
      <c r="AC4706" s="27"/>
      <c r="AD4706" s="27"/>
      <c r="AE4706" s="44"/>
      <c r="AF4706" s="27"/>
      <c r="AG4706" s="28"/>
      <c r="AH4706" s="27"/>
      <c r="AI4706" s="27"/>
      <c r="AJ4706" s="27"/>
      <c r="AK4706" s="28"/>
      <c r="AL4706" s="29"/>
      <c r="AM4706" s="29"/>
      <c r="AN4706" s="29"/>
      <c r="AO4706" s="29"/>
      <c r="AP4706" s="29"/>
      <c r="AQ4706" s="29"/>
      <c r="AR4706" s="29"/>
      <c r="AS4706" s="29"/>
      <c r="AT4706" s="29"/>
      <c r="AU4706" s="29"/>
      <c r="AV4706" s="29"/>
      <c r="AW4706" s="29"/>
      <c r="AX4706" s="29"/>
      <c r="AY4706" s="31"/>
      <c r="AZ4706" s="30"/>
      <c r="BA4706" s="35"/>
    </row>
    <row r="4707" spans="1:53" hidden="1" x14ac:dyDescent="0.25">
      <c r="A4707" s="27"/>
      <c r="B4707" s="27"/>
      <c r="C4707" s="27"/>
      <c r="D4707" s="27"/>
      <c r="E4707" s="27"/>
      <c r="F4707" s="27"/>
      <c r="G4707" s="27"/>
      <c r="H4707" s="27"/>
      <c r="I4707" s="27"/>
      <c r="J4707" s="27"/>
      <c r="K4707" s="27"/>
      <c r="L4707" s="27"/>
      <c r="M4707" s="42"/>
      <c r="N4707" s="42"/>
      <c r="O4707" s="42"/>
      <c r="P4707" s="42"/>
      <c r="Q4707" s="42"/>
      <c r="R4707" s="42"/>
      <c r="S4707" s="42"/>
      <c r="T4707" s="42"/>
      <c r="U4707" s="42"/>
      <c r="V4707" s="42"/>
      <c r="W4707" s="42"/>
      <c r="X4707" s="42"/>
      <c r="Y4707" s="41"/>
      <c r="Z4707" s="41"/>
      <c r="AA4707" s="43"/>
      <c r="AB4707" s="27"/>
      <c r="AC4707" s="27"/>
      <c r="AD4707" s="27"/>
      <c r="AE4707" s="44"/>
      <c r="AF4707" s="27"/>
      <c r="AG4707" s="28"/>
      <c r="AH4707" s="27"/>
      <c r="AI4707" s="27"/>
      <c r="AJ4707" s="27"/>
      <c r="AK4707" s="28"/>
      <c r="AL4707" s="29"/>
      <c r="AM4707" s="29"/>
      <c r="AN4707" s="29"/>
      <c r="AO4707" s="29"/>
      <c r="AP4707" s="29"/>
      <c r="AQ4707" s="29"/>
      <c r="AR4707" s="29"/>
      <c r="AS4707" s="29"/>
      <c r="AT4707" s="29"/>
      <c r="AU4707" s="29"/>
      <c r="AV4707" s="29"/>
      <c r="AW4707" s="29"/>
      <c r="AX4707" s="29"/>
      <c r="AY4707" s="31"/>
      <c r="AZ4707" s="30"/>
      <c r="BA4707" s="35"/>
    </row>
    <row r="4708" spans="1:53" hidden="1" x14ac:dyDescent="0.25">
      <c r="A4708" s="27"/>
      <c r="B4708" s="27"/>
      <c r="C4708" s="27"/>
      <c r="D4708" s="27"/>
      <c r="E4708" s="27"/>
      <c r="F4708" s="27"/>
      <c r="G4708" s="27"/>
      <c r="H4708" s="27"/>
      <c r="I4708" s="27"/>
      <c r="J4708" s="27"/>
      <c r="K4708" s="27"/>
      <c r="L4708" s="27"/>
      <c r="M4708" s="42"/>
      <c r="N4708" s="42"/>
      <c r="O4708" s="42"/>
      <c r="P4708" s="42"/>
      <c r="Q4708" s="42"/>
      <c r="R4708" s="42"/>
      <c r="S4708" s="42"/>
      <c r="T4708" s="42"/>
      <c r="U4708" s="42"/>
      <c r="V4708" s="42"/>
      <c r="W4708" s="42"/>
      <c r="X4708" s="42"/>
      <c r="Y4708" s="41"/>
      <c r="Z4708" s="41"/>
      <c r="AA4708" s="43"/>
      <c r="AB4708" s="27"/>
      <c r="AC4708" s="27"/>
      <c r="AD4708" s="27"/>
      <c r="AE4708" s="44"/>
      <c r="AF4708" s="27"/>
      <c r="AG4708" s="28"/>
      <c r="AH4708" s="27"/>
      <c r="AI4708" s="27"/>
      <c r="AJ4708" s="27"/>
      <c r="AK4708" s="28"/>
      <c r="AL4708" s="29"/>
      <c r="AM4708" s="29"/>
      <c r="AN4708" s="29"/>
      <c r="AO4708" s="29"/>
      <c r="AP4708" s="29"/>
      <c r="AQ4708" s="29"/>
      <c r="AR4708" s="29"/>
      <c r="AS4708" s="29"/>
      <c r="AT4708" s="29"/>
      <c r="AU4708" s="29"/>
      <c r="AV4708" s="29"/>
      <c r="AW4708" s="29"/>
      <c r="AX4708" s="29"/>
      <c r="AY4708" s="31"/>
      <c r="AZ4708" s="30"/>
      <c r="BA4708" s="35"/>
    </row>
    <row r="4709" spans="1:53" hidden="1" x14ac:dyDescent="0.25">
      <c r="A4709" s="27"/>
      <c r="B4709" s="27"/>
      <c r="C4709" s="27"/>
      <c r="D4709" s="27"/>
      <c r="E4709" s="27"/>
      <c r="F4709" s="27"/>
      <c r="G4709" s="27"/>
      <c r="H4709" s="27"/>
      <c r="I4709" s="27"/>
      <c r="J4709" s="27"/>
      <c r="K4709" s="27"/>
      <c r="L4709" s="27"/>
      <c r="M4709" s="42"/>
      <c r="N4709" s="42"/>
      <c r="O4709" s="42"/>
      <c r="P4709" s="42"/>
      <c r="Q4709" s="42"/>
      <c r="R4709" s="42"/>
      <c r="S4709" s="42"/>
      <c r="T4709" s="42"/>
      <c r="U4709" s="42"/>
      <c r="V4709" s="42"/>
      <c r="W4709" s="42"/>
      <c r="X4709" s="42"/>
      <c r="Y4709" s="41"/>
      <c r="Z4709" s="41"/>
      <c r="AA4709" s="43"/>
      <c r="AB4709" s="27"/>
      <c r="AC4709" s="27"/>
      <c r="AD4709" s="27"/>
      <c r="AE4709" s="44"/>
      <c r="AF4709" s="27"/>
      <c r="AG4709" s="28"/>
      <c r="AH4709" s="27"/>
      <c r="AI4709" s="27"/>
      <c r="AJ4709" s="27"/>
      <c r="AK4709" s="28"/>
      <c r="AL4709" s="29"/>
      <c r="AM4709" s="29"/>
      <c r="AN4709" s="29"/>
      <c r="AO4709" s="29"/>
      <c r="AP4709" s="29"/>
      <c r="AQ4709" s="29"/>
      <c r="AR4709" s="29"/>
      <c r="AS4709" s="29"/>
      <c r="AT4709" s="29"/>
      <c r="AU4709" s="29"/>
      <c r="AV4709" s="29"/>
      <c r="AW4709" s="29"/>
      <c r="AX4709" s="29"/>
      <c r="AY4709" s="31"/>
      <c r="AZ4709" s="30"/>
      <c r="BA4709" s="35"/>
    </row>
    <row r="4710" spans="1:53" hidden="1" x14ac:dyDescent="0.25">
      <c r="A4710" s="27"/>
      <c r="B4710" s="27"/>
      <c r="C4710" s="27"/>
      <c r="D4710" s="27"/>
      <c r="E4710" s="27"/>
      <c r="F4710" s="27"/>
      <c r="G4710" s="27"/>
      <c r="H4710" s="27"/>
      <c r="I4710" s="27"/>
      <c r="J4710" s="27"/>
      <c r="K4710" s="27"/>
      <c r="L4710" s="27"/>
      <c r="M4710" s="42"/>
      <c r="N4710" s="42"/>
      <c r="O4710" s="42"/>
      <c r="P4710" s="42"/>
      <c r="Q4710" s="42"/>
      <c r="R4710" s="42"/>
      <c r="S4710" s="42"/>
      <c r="T4710" s="42"/>
      <c r="U4710" s="42"/>
      <c r="V4710" s="42"/>
      <c r="W4710" s="42"/>
      <c r="X4710" s="42"/>
      <c r="Y4710" s="41"/>
      <c r="Z4710" s="41"/>
      <c r="AA4710" s="43"/>
      <c r="AB4710" s="27"/>
      <c r="AC4710" s="27"/>
      <c r="AD4710" s="27"/>
      <c r="AE4710" s="44"/>
      <c r="AF4710" s="27"/>
      <c r="AG4710" s="28"/>
      <c r="AH4710" s="27"/>
      <c r="AI4710" s="27"/>
      <c r="AJ4710" s="27"/>
      <c r="AK4710" s="28"/>
      <c r="AL4710" s="29"/>
      <c r="AM4710" s="29"/>
      <c r="AN4710" s="29"/>
      <c r="AO4710" s="29"/>
      <c r="AP4710" s="29"/>
      <c r="AQ4710" s="29"/>
      <c r="AR4710" s="29"/>
      <c r="AS4710" s="29"/>
      <c r="AT4710" s="29"/>
      <c r="AU4710" s="29"/>
      <c r="AV4710" s="29"/>
      <c r="AW4710" s="29"/>
      <c r="AX4710" s="29"/>
      <c r="AY4710" s="31"/>
      <c r="AZ4710" s="30"/>
      <c r="BA4710" s="35"/>
    </row>
    <row r="4711" spans="1:53" hidden="1" x14ac:dyDescent="0.25">
      <c r="A4711" s="27"/>
      <c r="B4711" s="27"/>
      <c r="C4711" s="27"/>
      <c r="D4711" s="27"/>
      <c r="E4711" s="27"/>
      <c r="F4711" s="27"/>
      <c r="G4711" s="27"/>
      <c r="H4711" s="27"/>
      <c r="I4711" s="27"/>
      <c r="J4711" s="27"/>
      <c r="K4711" s="27"/>
      <c r="L4711" s="27"/>
      <c r="M4711" s="42"/>
      <c r="N4711" s="42"/>
      <c r="O4711" s="42"/>
      <c r="P4711" s="42"/>
      <c r="Q4711" s="42"/>
      <c r="R4711" s="42"/>
      <c r="S4711" s="42"/>
      <c r="T4711" s="42"/>
      <c r="U4711" s="42"/>
      <c r="V4711" s="42"/>
      <c r="W4711" s="42"/>
      <c r="X4711" s="42"/>
      <c r="Y4711" s="41"/>
      <c r="Z4711" s="41"/>
      <c r="AA4711" s="43"/>
      <c r="AB4711" s="27"/>
      <c r="AC4711" s="27"/>
      <c r="AD4711" s="27"/>
      <c r="AE4711" s="44"/>
      <c r="AF4711" s="27"/>
      <c r="AG4711" s="28"/>
      <c r="AH4711" s="27"/>
      <c r="AI4711" s="27"/>
      <c r="AJ4711" s="27"/>
      <c r="AK4711" s="28"/>
      <c r="AL4711" s="29"/>
      <c r="AM4711" s="29"/>
      <c r="AN4711" s="29"/>
      <c r="AO4711" s="29"/>
      <c r="AP4711" s="29"/>
      <c r="AQ4711" s="29"/>
      <c r="AR4711" s="29"/>
      <c r="AS4711" s="29"/>
      <c r="AT4711" s="29"/>
      <c r="AU4711" s="29"/>
      <c r="AV4711" s="29"/>
      <c r="AW4711" s="29"/>
      <c r="AX4711" s="29"/>
      <c r="AY4711" s="31"/>
      <c r="AZ4711" s="30"/>
      <c r="BA4711" s="35"/>
    </row>
    <row r="4712" spans="1:53" hidden="1" x14ac:dyDescent="0.25">
      <c r="A4712" s="27"/>
      <c r="B4712" s="27"/>
      <c r="C4712" s="27"/>
      <c r="D4712" s="27"/>
      <c r="E4712" s="27"/>
      <c r="F4712" s="27"/>
      <c r="G4712" s="27"/>
      <c r="H4712" s="27"/>
      <c r="I4712" s="27"/>
      <c r="J4712" s="27"/>
      <c r="K4712" s="27"/>
      <c r="L4712" s="27"/>
      <c r="M4712" s="42"/>
      <c r="N4712" s="42"/>
      <c r="O4712" s="42"/>
      <c r="P4712" s="42"/>
      <c r="Q4712" s="42"/>
      <c r="R4712" s="42"/>
      <c r="S4712" s="42"/>
      <c r="T4712" s="42"/>
      <c r="U4712" s="42"/>
      <c r="V4712" s="42"/>
      <c r="W4712" s="42"/>
      <c r="X4712" s="42"/>
      <c r="Y4712" s="41"/>
      <c r="Z4712" s="41"/>
      <c r="AA4712" s="43"/>
      <c r="AB4712" s="27"/>
      <c r="AC4712" s="27"/>
      <c r="AD4712" s="27"/>
      <c r="AE4712" s="44"/>
      <c r="AF4712" s="27"/>
      <c r="AG4712" s="28"/>
      <c r="AH4712" s="27"/>
      <c r="AI4712" s="27"/>
      <c r="AJ4712" s="27"/>
      <c r="AK4712" s="28"/>
      <c r="AL4712" s="29"/>
      <c r="AM4712" s="29"/>
      <c r="AN4712" s="29"/>
      <c r="AO4712" s="29"/>
      <c r="AP4712" s="29"/>
      <c r="AQ4712" s="29"/>
      <c r="AR4712" s="29"/>
      <c r="AS4712" s="29"/>
      <c r="AT4712" s="29"/>
      <c r="AU4712" s="29"/>
      <c r="AV4712" s="29"/>
      <c r="AW4712" s="29"/>
      <c r="AX4712" s="29"/>
      <c r="AY4712" s="31"/>
      <c r="AZ4712" s="30"/>
      <c r="BA4712" s="35"/>
    </row>
    <row r="4713" spans="1:53" hidden="1" x14ac:dyDescent="0.25">
      <c r="A4713" s="27"/>
      <c r="B4713" s="27"/>
      <c r="C4713" s="27"/>
      <c r="D4713" s="27"/>
      <c r="E4713" s="27"/>
      <c r="F4713" s="27"/>
      <c r="G4713" s="27"/>
      <c r="H4713" s="27"/>
      <c r="I4713" s="27"/>
      <c r="J4713" s="27"/>
      <c r="K4713" s="27"/>
      <c r="L4713" s="27"/>
      <c r="M4713" s="42"/>
      <c r="N4713" s="42"/>
      <c r="O4713" s="42"/>
      <c r="P4713" s="42"/>
      <c r="Q4713" s="42"/>
      <c r="R4713" s="42"/>
      <c r="S4713" s="42"/>
      <c r="T4713" s="42"/>
      <c r="U4713" s="42"/>
      <c r="V4713" s="42"/>
      <c r="W4713" s="42"/>
      <c r="X4713" s="42"/>
      <c r="Y4713" s="41"/>
      <c r="Z4713" s="41"/>
      <c r="AA4713" s="43"/>
      <c r="AB4713" s="27"/>
      <c r="AC4713" s="27"/>
      <c r="AD4713" s="27"/>
      <c r="AE4713" s="44"/>
      <c r="AF4713" s="27"/>
      <c r="AG4713" s="28"/>
      <c r="AH4713" s="27"/>
      <c r="AI4713" s="27"/>
      <c r="AJ4713" s="27"/>
      <c r="AK4713" s="28"/>
      <c r="AL4713" s="29"/>
      <c r="AM4713" s="29"/>
      <c r="AN4713" s="29"/>
      <c r="AO4713" s="29"/>
      <c r="AP4713" s="29"/>
      <c r="AQ4713" s="29"/>
      <c r="AR4713" s="29"/>
      <c r="AS4713" s="29"/>
      <c r="AT4713" s="29"/>
      <c r="AU4713" s="29"/>
      <c r="AV4713" s="29"/>
      <c r="AW4713" s="29"/>
      <c r="AX4713" s="29"/>
      <c r="AY4713" s="31"/>
      <c r="AZ4713" s="30"/>
      <c r="BA4713" s="35"/>
    </row>
    <row r="4714" spans="1:53" hidden="1" x14ac:dyDescent="0.25">
      <c r="A4714" s="27"/>
      <c r="B4714" s="27"/>
      <c r="C4714" s="27"/>
      <c r="D4714" s="27"/>
      <c r="E4714" s="27"/>
      <c r="F4714" s="27"/>
      <c r="G4714" s="27"/>
      <c r="H4714" s="27"/>
      <c r="I4714" s="27"/>
      <c r="J4714" s="27"/>
      <c r="K4714" s="27"/>
      <c r="L4714" s="27"/>
      <c r="M4714" s="42"/>
      <c r="N4714" s="42"/>
      <c r="O4714" s="42"/>
      <c r="P4714" s="42"/>
      <c r="Q4714" s="42"/>
      <c r="R4714" s="42"/>
      <c r="S4714" s="42"/>
      <c r="T4714" s="42"/>
      <c r="U4714" s="42"/>
      <c r="V4714" s="42"/>
      <c r="W4714" s="42"/>
      <c r="X4714" s="42"/>
      <c r="Y4714" s="41"/>
      <c r="Z4714" s="41"/>
      <c r="AA4714" s="43"/>
      <c r="AB4714" s="27"/>
      <c r="AC4714" s="27"/>
      <c r="AD4714" s="27"/>
      <c r="AE4714" s="44"/>
      <c r="AF4714" s="27"/>
      <c r="AG4714" s="28"/>
      <c r="AH4714" s="27"/>
      <c r="AI4714" s="27"/>
      <c r="AJ4714" s="27"/>
      <c r="AK4714" s="28"/>
      <c r="AL4714" s="29"/>
      <c r="AM4714" s="29"/>
      <c r="AN4714" s="29"/>
      <c r="AO4714" s="29"/>
      <c r="AP4714" s="29"/>
      <c r="AQ4714" s="29"/>
      <c r="AR4714" s="29"/>
      <c r="AS4714" s="29"/>
      <c r="AT4714" s="29"/>
      <c r="AU4714" s="29"/>
      <c r="AV4714" s="29"/>
      <c r="AW4714" s="29"/>
      <c r="AX4714" s="29"/>
      <c r="AY4714" s="31"/>
      <c r="AZ4714" s="30"/>
      <c r="BA4714" s="35"/>
    </row>
    <row r="4715" spans="1:53" hidden="1" x14ac:dyDescent="0.25">
      <c r="A4715" s="27"/>
      <c r="B4715" s="27"/>
      <c r="C4715" s="27"/>
      <c r="D4715" s="27"/>
      <c r="E4715" s="27"/>
      <c r="F4715" s="27"/>
      <c r="G4715" s="27"/>
      <c r="H4715" s="27"/>
      <c r="I4715" s="27"/>
      <c r="J4715" s="27"/>
      <c r="K4715" s="27"/>
      <c r="L4715" s="27"/>
      <c r="M4715" s="42"/>
      <c r="N4715" s="42"/>
      <c r="O4715" s="42"/>
      <c r="P4715" s="42"/>
      <c r="Q4715" s="42"/>
      <c r="R4715" s="42"/>
      <c r="S4715" s="42"/>
      <c r="T4715" s="42"/>
      <c r="U4715" s="42"/>
      <c r="V4715" s="42"/>
      <c r="W4715" s="42"/>
      <c r="X4715" s="42"/>
      <c r="Y4715" s="41"/>
      <c r="Z4715" s="41"/>
      <c r="AA4715" s="43"/>
      <c r="AB4715" s="27"/>
      <c r="AC4715" s="27"/>
      <c r="AD4715" s="27"/>
      <c r="AE4715" s="44"/>
      <c r="AF4715" s="27"/>
      <c r="AG4715" s="28"/>
      <c r="AH4715" s="27"/>
      <c r="AI4715" s="27"/>
      <c r="AJ4715" s="27"/>
      <c r="AK4715" s="28"/>
      <c r="AL4715" s="29"/>
      <c r="AM4715" s="29"/>
      <c r="AN4715" s="29"/>
      <c r="AO4715" s="29"/>
      <c r="AP4715" s="29"/>
      <c r="AQ4715" s="29"/>
      <c r="AR4715" s="29"/>
      <c r="AS4715" s="29"/>
      <c r="AT4715" s="29"/>
      <c r="AU4715" s="29"/>
      <c r="AV4715" s="29"/>
      <c r="AW4715" s="29"/>
      <c r="AX4715" s="29"/>
      <c r="AY4715" s="31"/>
      <c r="AZ4715" s="30"/>
      <c r="BA4715" s="35"/>
    </row>
    <row r="4716" spans="1:53" hidden="1" x14ac:dyDescent="0.25">
      <c r="A4716" s="27"/>
      <c r="B4716" s="27"/>
      <c r="C4716" s="27"/>
      <c r="D4716" s="27"/>
      <c r="E4716" s="27"/>
      <c r="F4716" s="27"/>
      <c r="G4716" s="27"/>
      <c r="H4716" s="27"/>
      <c r="I4716" s="27"/>
      <c r="J4716" s="27"/>
      <c r="K4716" s="27"/>
      <c r="L4716" s="27"/>
      <c r="M4716" s="42"/>
      <c r="N4716" s="42"/>
      <c r="O4716" s="42"/>
      <c r="P4716" s="42"/>
      <c r="Q4716" s="42"/>
      <c r="R4716" s="42"/>
      <c r="S4716" s="42"/>
      <c r="T4716" s="42"/>
      <c r="U4716" s="42"/>
      <c r="V4716" s="42"/>
      <c r="W4716" s="42"/>
      <c r="X4716" s="42"/>
      <c r="Y4716" s="41"/>
      <c r="Z4716" s="41"/>
      <c r="AA4716" s="43"/>
      <c r="AB4716" s="27"/>
      <c r="AC4716" s="27"/>
      <c r="AD4716" s="27"/>
      <c r="AE4716" s="44"/>
      <c r="AF4716" s="27"/>
      <c r="AG4716" s="28"/>
      <c r="AH4716" s="27"/>
      <c r="AI4716" s="27"/>
      <c r="AJ4716" s="27"/>
      <c r="AK4716" s="28"/>
      <c r="AL4716" s="29"/>
      <c r="AM4716" s="29"/>
      <c r="AN4716" s="29"/>
      <c r="AO4716" s="29"/>
      <c r="AP4716" s="29"/>
      <c r="AQ4716" s="29"/>
      <c r="AR4716" s="29"/>
      <c r="AS4716" s="29"/>
      <c r="AT4716" s="29"/>
      <c r="AU4716" s="29"/>
      <c r="AV4716" s="29"/>
      <c r="AW4716" s="29"/>
      <c r="AX4716" s="29"/>
      <c r="AY4716" s="31"/>
      <c r="AZ4716" s="30"/>
      <c r="BA4716" s="35"/>
    </row>
    <row r="4717" spans="1:53" hidden="1" x14ac:dyDescent="0.25">
      <c r="A4717" s="27"/>
      <c r="B4717" s="27"/>
      <c r="C4717" s="27"/>
      <c r="D4717" s="27"/>
      <c r="E4717" s="27"/>
      <c r="F4717" s="27"/>
      <c r="G4717" s="27"/>
      <c r="H4717" s="27"/>
      <c r="I4717" s="27"/>
      <c r="J4717" s="27"/>
      <c r="K4717" s="27"/>
      <c r="L4717" s="27"/>
      <c r="M4717" s="42"/>
      <c r="N4717" s="42"/>
      <c r="O4717" s="42"/>
      <c r="P4717" s="42"/>
      <c r="Q4717" s="42"/>
      <c r="R4717" s="42"/>
      <c r="S4717" s="42"/>
      <c r="T4717" s="42"/>
      <c r="U4717" s="42"/>
      <c r="V4717" s="42"/>
      <c r="W4717" s="42"/>
      <c r="X4717" s="42"/>
      <c r="Y4717" s="41"/>
      <c r="Z4717" s="41"/>
      <c r="AA4717" s="43"/>
      <c r="AB4717" s="27"/>
      <c r="AC4717" s="27"/>
      <c r="AD4717" s="27"/>
      <c r="AE4717" s="44"/>
      <c r="AF4717" s="27"/>
      <c r="AG4717" s="28"/>
      <c r="AH4717" s="27"/>
      <c r="AI4717" s="27"/>
      <c r="AJ4717" s="27"/>
      <c r="AK4717" s="28"/>
      <c r="AL4717" s="29"/>
      <c r="AM4717" s="29"/>
      <c r="AN4717" s="29"/>
      <c r="AO4717" s="29"/>
      <c r="AP4717" s="29"/>
      <c r="AQ4717" s="29"/>
      <c r="AR4717" s="29"/>
      <c r="AS4717" s="29"/>
      <c r="AT4717" s="29"/>
      <c r="AU4717" s="29"/>
      <c r="AV4717" s="29"/>
      <c r="AW4717" s="29"/>
      <c r="AX4717" s="29"/>
      <c r="AY4717" s="31"/>
      <c r="AZ4717" s="30"/>
      <c r="BA4717" s="35"/>
    </row>
    <row r="4718" spans="1:53" hidden="1" x14ac:dyDescent="0.25">
      <c r="A4718" s="27"/>
      <c r="B4718" s="27"/>
      <c r="C4718" s="27"/>
      <c r="D4718" s="27"/>
      <c r="E4718" s="27"/>
      <c r="F4718" s="27"/>
      <c r="G4718" s="27"/>
      <c r="H4718" s="27"/>
      <c r="I4718" s="27"/>
      <c r="J4718" s="27"/>
      <c r="K4718" s="27"/>
      <c r="L4718" s="27"/>
      <c r="M4718" s="42"/>
      <c r="N4718" s="42"/>
      <c r="O4718" s="42"/>
      <c r="P4718" s="42"/>
      <c r="Q4718" s="42"/>
      <c r="R4718" s="42"/>
      <c r="S4718" s="42"/>
      <c r="T4718" s="42"/>
      <c r="U4718" s="42"/>
      <c r="V4718" s="42"/>
      <c r="W4718" s="42"/>
      <c r="X4718" s="42"/>
      <c r="Y4718" s="41"/>
      <c r="Z4718" s="41"/>
      <c r="AA4718" s="43"/>
      <c r="AB4718" s="27"/>
      <c r="AC4718" s="27"/>
      <c r="AD4718" s="27"/>
      <c r="AE4718" s="44"/>
      <c r="AF4718" s="27"/>
      <c r="AG4718" s="28"/>
      <c r="AH4718" s="27"/>
      <c r="AI4718" s="27"/>
      <c r="AJ4718" s="27"/>
      <c r="AK4718" s="28"/>
      <c r="AL4718" s="29"/>
      <c r="AM4718" s="29"/>
      <c r="AN4718" s="29"/>
      <c r="AO4718" s="29"/>
      <c r="AP4718" s="29"/>
      <c r="AQ4718" s="29"/>
      <c r="AR4718" s="29"/>
      <c r="AS4718" s="29"/>
      <c r="AT4718" s="29"/>
      <c r="AU4718" s="29"/>
      <c r="AV4718" s="29"/>
      <c r="AW4718" s="29"/>
      <c r="AX4718" s="29"/>
      <c r="AY4718" s="31"/>
      <c r="AZ4718" s="30"/>
      <c r="BA4718" s="35"/>
    </row>
    <row r="4719" spans="1:53" hidden="1" x14ac:dyDescent="0.25">
      <c r="A4719" s="27"/>
      <c r="B4719" s="27"/>
      <c r="C4719" s="27"/>
      <c r="D4719" s="27"/>
      <c r="E4719" s="27"/>
      <c r="F4719" s="27"/>
      <c r="G4719" s="27"/>
      <c r="H4719" s="27"/>
      <c r="I4719" s="27"/>
      <c r="J4719" s="27"/>
      <c r="K4719" s="27"/>
      <c r="L4719" s="27"/>
      <c r="M4719" s="42"/>
      <c r="N4719" s="42"/>
      <c r="O4719" s="42"/>
      <c r="P4719" s="42"/>
      <c r="Q4719" s="42"/>
      <c r="R4719" s="42"/>
      <c r="S4719" s="42"/>
      <c r="T4719" s="42"/>
      <c r="U4719" s="42"/>
      <c r="V4719" s="42"/>
      <c r="W4719" s="42"/>
      <c r="X4719" s="42"/>
      <c r="Y4719" s="41"/>
      <c r="Z4719" s="41"/>
      <c r="AA4719" s="43"/>
      <c r="AB4719" s="27"/>
      <c r="AC4719" s="27"/>
      <c r="AD4719" s="27"/>
      <c r="AE4719" s="44"/>
      <c r="AF4719" s="27"/>
      <c r="AG4719" s="28"/>
      <c r="AH4719" s="27"/>
      <c r="AI4719" s="27"/>
      <c r="AJ4719" s="27"/>
      <c r="AK4719" s="28"/>
      <c r="AL4719" s="29"/>
      <c r="AM4719" s="29"/>
      <c r="AN4719" s="29"/>
      <c r="AO4719" s="29"/>
      <c r="AP4719" s="29"/>
      <c r="AQ4719" s="29"/>
      <c r="AR4719" s="29"/>
      <c r="AS4719" s="29"/>
      <c r="AT4719" s="29"/>
      <c r="AU4719" s="29"/>
      <c r="AV4719" s="29"/>
      <c r="AW4719" s="29"/>
      <c r="AX4719" s="29"/>
      <c r="AY4719" s="31"/>
      <c r="AZ4719" s="30"/>
      <c r="BA4719" s="35"/>
    </row>
    <row r="4720" spans="1:53" hidden="1" x14ac:dyDescent="0.25">
      <c r="A4720" s="27"/>
      <c r="B4720" s="27"/>
      <c r="C4720" s="27"/>
      <c r="D4720" s="27"/>
      <c r="E4720" s="27"/>
      <c r="F4720" s="27"/>
      <c r="G4720" s="27"/>
      <c r="H4720" s="27"/>
      <c r="I4720" s="27"/>
      <c r="J4720" s="27"/>
      <c r="K4720" s="27"/>
      <c r="L4720" s="27"/>
      <c r="M4720" s="42"/>
      <c r="N4720" s="42"/>
      <c r="O4720" s="42"/>
      <c r="P4720" s="42"/>
      <c r="Q4720" s="42"/>
      <c r="R4720" s="42"/>
      <c r="S4720" s="42"/>
      <c r="T4720" s="42"/>
      <c r="U4720" s="42"/>
      <c r="V4720" s="42"/>
      <c r="W4720" s="42"/>
      <c r="X4720" s="42"/>
      <c r="Y4720" s="41"/>
      <c r="Z4720" s="41"/>
      <c r="AA4720" s="43"/>
      <c r="AB4720" s="27"/>
      <c r="AC4720" s="27"/>
      <c r="AD4720" s="27"/>
      <c r="AE4720" s="44"/>
      <c r="AF4720" s="27"/>
      <c r="AG4720" s="28"/>
      <c r="AH4720" s="27"/>
      <c r="AI4720" s="27"/>
      <c r="AJ4720" s="27"/>
      <c r="AK4720" s="28"/>
      <c r="AL4720" s="29"/>
      <c r="AM4720" s="29"/>
      <c r="AN4720" s="29"/>
      <c r="AO4720" s="29"/>
      <c r="AP4720" s="29"/>
      <c r="AQ4720" s="29"/>
      <c r="AR4720" s="29"/>
      <c r="AS4720" s="29"/>
      <c r="AT4720" s="29"/>
      <c r="AU4720" s="29"/>
      <c r="AV4720" s="29"/>
      <c r="AW4720" s="29"/>
      <c r="AX4720" s="29"/>
      <c r="AY4720" s="31"/>
      <c r="AZ4720" s="30"/>
      <c r="BA4720" s="35"/>
    </row>
    <row r="4721" spans="1:53" hidden="1" x14ac:dyDescent="0.25">
      <c r="A4721" s="27"/>
      <c r="B4721" s="27"/>
      <c r="C4721" s="27"/>
      <c r="D4721" s="27"/>
      <c r="E4721" s="27"/>
      <c r="F4721" s="27"/>
      <c r="G4721" s="27"/>
      <c r="H4721" s="27"/>
      <c r="I4721" s="27"/>
      <c r="J4721" s="27"/>
      <c r="K4721" s="27"/>
      <c r="L4721" s="27"/>
      <c r="M4721" s="42"/>
      <c r="N4721" s="42"/>
      <c r="O4721" s="42"/>
      <c r="P4721" s="42"/>
      <c r="Q4721" s="42"/>
      <c r="R4721" s="42"/>
      <c r="S4721" s="42"/>
      <c r="T4721" s="42"/>
      <c r="U4721" s="42"/>
      <c r="V4721" s="42"/>
      <c r="W4721" s="42"/>
      <c r="X4721" s="42"/>
      <c r="Y4721" s="41"/>
      <c r="Z4721" s="41"/>
      <c r="AA4721" s="43"/>
      <c r="AB4721" s="27"/>
      <c r="AC4721" s="27"/>
      <c r="AD4721" s="27"/>
      <c r="AE4721" s="44"/>
      <c r="AF4721" s="27"/>
      <c r="AG4721" s="28"/>
      <c r="AH4721" s="27"/>
      <c r="AI4721" s="27"/>
      <c r="AJ4721" s="27"/>
      <c r="AK4721" s="28"/>
      <c r="AL4721" s="29"/>
      <c r="AM4721" s="29"/>
      <c r="AN4721" s="29"/>
      <c r="AO4721" s="29"/>
      <c r="AP4721" s="29"/>
      <c r="AQ4721" s="29"/>
      <c r="AR4721" s="29"/>
      <c r="AS4721" s="29"/>
      <c r="AT4721" s="29"/>
      <c r="AU4721" s="29"/>
      <c r="AV4721" s="29"/>
      <c r="AW4721" s="29"/>
      <c r="AX4721" s="29"/>
      <c r="AY4721" s="31"/>
      <c r="AZ4721" s="30"/>
      <c r="BA4721" s="35"/>
    </row>
    <row r="4722" spans="1:53" hidden="1" x14ac:dyDescent="0.25">
      <c r="A4722" s="27"/>
      <c r="B4722" s="27"/>
      <c r="C4722" s="27"/>
      <c r="D4722" s="27"/>
      <c r="E4722" s="27"/>
      <c r="F4722" s="27"/>
      <c r="G4722" s="27"/>
      <c r="H4722" s="27"/>
      <c r="I4722" s="27"/>
      <c r="J4722" s="27"/>
      <c r="K4722" s="27"/>
      <c r="L4722" s="27"/>
      <c r="M4722" s="42"/>
      <c r="N4722" s="42"/>
      <c r="O4722" s="42"/>
      <c r="P4722" s="42"/>
      <c r="Q4722" s="42"/>
      <c r="R4722" s="42"/>
      <c r="S4722" s="42"/>
      <c r="T4722" s="42"/>
      <c r="U4722" s="42"/>
      <c r="V4722" s="42"/>
      <c r="W4722" s="42"/>
      <c r="X4722" s="42"/>
      <c r="Y4722" s="41"/>
      <c r="Z4722" s="41"/>
      <c r="AA4722" s="43"/>
      <c r="AB4722" s="27"/>
      <c r="AC4722" s="27"/>
      <c r="AD4722" s="27"/>
      <c r="AE4722" s="44"/>
      <c r="AF4722" s="27"/>
      <c r="AG4722" s="28"/>
      <c r="AH4722" s="27"/>
      <c r="AI4722" s="27"/>
      <c r="AJ4722" s="27"/>
      <c r="AK4722" s="28"/>
      <c r="AL4722" s="29"/>
      <c r="AM4722" s="29"/>
      <c r="AN4722" s="29"/>
      <c r="AO4722" s="29"/>
      <c r="AP4722" s="29"/>
      <c r="AQ4722" s="29"/>
      <c r="AR4722" s="29"/>
      <c r="AS4722" s="29"/>
      <c r="AT4722" s="29"/>
      <c r="AU4722" s="29"/>
      <c r="AV4722" s="29"/>
      <c r="AW4722" s="29"/>
      <c r="AX4722" s="29"/>
      <c r="AY4722" s="31"/>
      <c r="AZ4722" s="30"/>
      <c r="BA4722" s="35"/>
    </row>
    <row r="4723" spans="1:53" hidden="1" x14ac:dyDescent="0.25">
      <c r="A4723" s="27"/>
      <c r="B4723" s="27"/>
      <c r="C4723" s="27"/>
      <c r="D4723" s="27"/>
      <c r="E4723" s="27"/>
      <c r="F4723" s="27"/>
      <c r="G4723" s="27"/>
      <c r="H4723" s="27"/>
      <c r="I4723" s="27"/>
      <c r="J4723" s="27"/>
      <c r="K4723" s="27"/>
      <c r="L4723" s="27"/>
      <c r="M4723" s="42"/>
      <c r="N4723" s="42"/>
      <c r="O4723" s="42"/>
      <c r="P4723" s="42"/>
      <c r="Q4723" s="42"/>
      <c r="R4723" s="42"/>
      <c r="S4723" s="42"/>
      <c r="T4723" s="42"/>
      <c r="U4723" s="42"/>
      <c r="V4723" s="42"/>
      <c r="W4723" s="42"/>
      <c r="X4723" s="42"/>
      <c r="Y4723" s="41"/>
      <c r="Z4723" s="41"/>
      <c r="AA4723" s="43"/>
      <c r="AB4723" s="27"/>
      <c r="AC4723" s="27"/>
      <c r="AD4723" s="27"/>
      <c r="AE4723" s="44"/>
      <c r="AF4723" s="27"/>
      <c r="AG4723" s="28"/>
      <c r="AH4723" s="27"/>
      <c r="AI4723" s="27"/>
      <c r="AJ4723" s="27"/>
      <c r="AK4723" s="28"/>
      <c r="AL4723" s="29"/>
      <c r="AM4723" s="29"/>
      <c r="AN4723" s="29"/>
      <c r="AO4723" s="29"/>
      <c r="AP4723" s="29"/>
      <c r="AQ4723" s="29"/>
      <c r="AR4723" s="29"/>
      <c r="AS4723" s="29"/>
      <c r="AT4723" s="29"/>
      <c r="AU4723" s="29"/>
      <c r="AV4723" s="29"/>
      <c r="AW4723" s="29"/>
      <c r="AX4723" s="29"/>
      <c r="AY4723" s="31"/>
      <c r="AZ4723" s="30"/>
      <c r="BA4723" s="35"/>
    </row>
    <row r="4724" spans="1:53" hidden="1" x14ac:dyDescent="0.25">
      <c r="A4724" s="27"/>
      <c r="B4724" s="27"/>
      <c r="C4724" s="27"/>
      <c r="D4724" s="27"/>
      <c r="E4724" s="27"/>
      <c r="F4724" s="27"/>
      <c r="G4724" s="27"/>
      <c r="H4724" s="27"/>
      <c r="I4724" s="27"/>
      <c r="J4724" s="27"/>
      <c r="K4724" s="27"/>
      <c r="L4724" s="27"/>
      <c r="M4724" s="42"/>
      <c r="N4724" s="42"/>
      <c r="O4724" s="42"/>
      <c r="P4724" s="42"/>
      <c r="Q4724" s="42"/>
      <c r="R4724" s="42"/>
      <c r="S4724" s="42"/>
      <c r="T4724" s="42"/>
      <c r="U4724" s="42"/>
      <c r="V4724" s="42"/>
      <c r="W4724" s="42"/>
      <c r="X4724" s="42"/>
      <c r="Y4724" s="41"/>
      <c r="Z4724" s="41"/>
      <c r="AA4724" s="43"/>
      <c r="AB4724" s="27"/>
      <c r="AC4724" s="27"/>
      <c r="AD4724" s="27"/>
      <c r="AE4724" s="44"/>
      <c r="AF4724" s="27"/>
      <c r="AG4724" s="28"/>
      <c r="AH4724" s="27"/>
      <c r="AI4724" s="27"/>
      <c r="AJ4724" s="27"/>
      <c r="AK4724" s="28"/>
      <c r="AL4724" s="29"/>
      <c r="AM4724" s="29"/>
      <c r="AN4724" s="29"/>
      <c r="AO4724" s="29"/>
      <c r="AP4724" s="29"/>
      <c r="AQ4724" s="29"/>
      <c r="AR4724" s="29"/>
      <c r="AS4724" s="29"/>
      <c r="AT4724" s="29"/>
      <c r="AU4724" s="29"/>
      <c r="AV4724" s="29"/>
      <c r="AW4724" s="29"/>
      <c r="AX4724" s="29"/>
      <c r="AY4724" s="31"/>
      <c r="AZ4724" s="30"/>
      <c r="BA4724" s="35"/>
    </row>
    <row r="4725" spans="1:53" hidden="1" x14ac:dyDescent="0.25">
      <c r="A4725" s="27"/>
      <c r="B4725" s="27"/>
      <c r="C4725" s="27"/>
      <c r="D4725" s="27"/>
      <c r="E4725" s="27"/>
      <c r="F4725" s="27"/>
      <c r="G4725" s="27"/>
      <c r="H4725" s="27"/>
      <c r="I4725" s="27"/>
      <c r="J4725" s="27"/>
      <c r="K4725" s="27"/>
      <c r="L4725" s="27"/>
      <c r="M4725" s="42"/>
      <c r="N4725" s="42"/>
      <c r="O4725" s="42"/>
      <c r="P4725" s="42"/>
      <c r="Q4725" s="42"/>
      <c r="R4725" s="42"/>
      <c r="S4725" s="42"/>
      <c r="T4725" s="42"/>
      <c r="U4725" s="42"/>
      <c r="V4725" s="42"/>
      <c r="W4725" s="42"/>
      <c r="X4725" s="42"/>
      <c r="Y4725" s="41"/>
      <c r="Z4725" s="41"/>
      <c r="AA4725" s="43"/>
      <c r="AB4725" s="27"/>
      <c r="AC4725" s="27"/>
      <c r="AD4725" s="27"/>
      <c r="AE4725" s="44"/>
      <c r="AF4725" s="27"/>
      <c r="AG4725" s="28"/>
      <c r="AH4725" s="27"/>
      <c r="AI4725" s="27"/>
      <c r="AJ4725" s="27"/>
      <c r="AK4725" s="28"/>
      <c r="AL4725" s="29"/>
      <c r="AM4725" s="29"/>
      <c r="AN4725" s="29"/>
      <c r="AO4725" s="29"/>
      <c r="AP4725" s="29"/>
      <c r="AQ4725" s="29"/>
      <c r="AR4725" s="29"/>
      <c r="AS4725" s="29"/>
      <c r="AT4725" s="29"/>
      <c r="AU4725" s="29"/>
      <c r="AV4725" s="29"/>
      <c r="AW4725" s="29"/>
      <c r="AX4725" s="29"/>
      <c r="AY4725" s="31"/>
      <c r="AZ4725" s="30"/>
      <c r="BA4725" s="35"/>
    </row>
    <row r="4726" spans="1:53" hidden="1" x14ac:dyDescent="0.25">
      <c r="A4726" s="27"/>
      <c r="B4726" s="27"/>
      <c r="C4726" s="27"/>
      <c r="D4726" s="27"/>
      <c r="E4726" s="27"/>
      <c r="F4726" s="27"/>
      <c r="G4726" s="27"/>
      <c r="H4726" s="27"/>
      <c r="I4726" s="27"/>
      <c r="J4726" s="27"/>
      <c r="K4726" s="27"/>
      <c r="L4726" s="27"/>
      <c r="M4726" s="42"/>
      <c r="N4726" s="42"/>
      <c r="O4726" s="42"/>
      <c r="P4726" s="42"/>
      <c r="Q4726" s="42"/>
      <c r="R4726" s="42"/>
      <c r="S4726" s="42"/>
      <c r="T4726" s="42"/>
      <c r="U4726" s="42"/>
      <c r="V4726" s="42"/>
      <c r="W4726" s="42"/>
      <c r="X4726" s="42"/>
      <c r="Y4726" s="41"/>
      <c r="Z4726" s="41"/>
      <c r="AA4726" s="43"/>
      <c r="AB4726" s="27"/>
      <c r="AC4726" s="27"/>
      <c r="AD4726" s="27"/>
      <c r="AE4726" s="44"/>
      <c r="AF4726" s="27"/>
      <c r="AG4726" s="28"/>
      <c r="AH4726" s="27"/>
      <c r="AI4726" s="27"/>
      <c r="AJ4726" s="27"/>
      <c r="AK4726" s="28"/>
      <c r="AL4726" s="29"/>
      <c r="AM4726" s="29"/>
      <c r="AN4726" s="29"/>
      <c r="AO4726" s="29"/>
      <c r="AP4726" s="29"/>
      <c r="AQ4726" s="29"/>
      <c r="AR4726" s="29"/>
      <c r="AS4726" s="29"/>
      <c r="AT4726" s="29"/>
      <c r="AU4726" s="29"/>
      <c r="AV4726" s="29"/>
      <c r="AW4726" s="29"/>
      <c r="AX4726" s="29"/>
      <c r="AY4726" s="31"/>
      <c r="AZ4726" s="30"/>
      <c r="BA4726" s="35"/>
    </row>
    <row r="4727" spans="1:53" hidden="1" x14ac:dyDescent="0.25">
      <c r="A4727" s="27"/>
      <c r="B4727" s="27"/>
      <c r="C4727" s="27"/>
      <c r="D4727" s="27"/>
      <c r="E4727" s="27"/>
      <c r="F4727" s="27"/>
      <c r="G4727" s="27"/>
      <c r="H4727" s="27"/>
      <c r="I4727" s="27"/>
      <c r="J4727" s="27"/>
      <c r="K4727" s="27"/>
      <c r="L4727" s="27"/>
      <c r="M4727" s="42"/>
      <c r="N4727" s="42"/>
      <c r="O4727" s="42"/>
      <c r="P4727" s="42"/>
      <c r="Q4727" s="42"/>
      <c r="R4727" s="42"/>
      <c r="S4727" s="42"/>
      <c r="T4727" s="42"/>
      <c r="U4727" s="42"/>
      <c r="V4727" s="42"/>
      <c r="W4727" s="42"/>
      <c r="X4727" s="42"/>
      <c r="Y4727" s="41"/>
      <c r="Z4727" s="41"/>
      <c r="AA4727" s="43"/>
      <c r="AB4727" s="27"/>
      <c r="AC4727" s="27"/>
      <c r="AD4727" s="27"/>
      <c r="AE4727" s="44"/>
      <c r="AF4727" s="27"/>
      <c r="AG4727" s="28"/>
      <c r="AH4727" s="27"/>
      <c r="AI4727" s="27"/>
      <c r="AJ4727" s="27"/>
      <c r="AK4727" s="28"/>
      <c r="AL4727" s="29"/>
      <c r="AM4727" s="29"/>
      <c r="AN4727" s="29"/>
      <c r="AO4727" s="29"/>
      <c r="AP4727" s="29"/>
      <c r="AQ4727" s="29"/>
      <c r="AR4727" s="29"/>
      <c r="AS4727" s="29"/>
      <c r="AT4727" s="29"/>
      <c r="AU4727" s="29"/>
      <c r="AV4727" s="29"/>
      <c r="AW4727" s="29"/>
      <c r="AX4727" s="29"/>
      <c r="AY4727" s="31"/>
      <c r="AZ4727" s="30"/>
      <c r="BA4727" s="35"/>
    </row>
    <row r="4728" spans="1:53" hidden="1" x14ac:dyDescent="0.25">
      <c r="A4728" s="27"/>
      <c r="B4728" s="27"/>
      <c r="C4728" s="27"/>
      <c r="D4728" s="27"/>
      <c r="E4728" s="27"/>
      <c r="F4728" s="27"/>
      <c r="G4728" s="27"/>
      <c r="H4728" s="27"/>
      <c r="I4728" s="27"/>
      <c r="J4728" s="27"/>
      <c r="K4728" s="27"/>
      <c r="L4728" s="27"/>
      <c r="M4728" s="42"/>
      <c r="N4728" s="42"/>
      <c r="O4728" s="42"/>
      <c r="P4728" s="42"/>
      <c r="Q4728" s="42"/>
      <c r="R4728" s="42"/>
      <c r="S4728" s="42"/>
      <c r="T4728" s="42"/>
      <c r="U4728" s="42"/>
      <c r="V4728" s="42"/>
      <c r="W4728" s="42"/>
      <c r="X4728" s="42"/>
      <c r="Y4728" s="41"/>
      <c r="Z4728" s="41"/>
      <c r="AA4728" s="43"/>
      <c r="AB4728" s="27"/>
      <c r="AC4728" s="27"/>
      <c r="AD4728" s="27"/>
      <c r="AE4728" s="44"/>
      <c r="AF4728" s="27"/>
      <c r="AG4728" s="28"/>
      <c r="AH4728" s="27"/>
      <c r="AI4728" s="27"/>
      <c r="AJ4728" s="27"/>
      <c r="AK4728" s="28"/>
      <c r="AL4728" s="29"/>
      <c r="AM4728" s="29"/>
      <c r="AN4728" s="29"/>
      <c r="AO4728" s="29"/>
      <c r="AP4728" s="29"/>
      <c r="AQ4728" s="29"/>
      <c r="AR4728" s="29"/>
      <c r="AS4728" s="29"/>
      <c r="AT4728" s="29"/>
      <c r="AU4728" s="29"/>
      <c r="AV4728" s="29"/>
      <c r="AW4728" s="29"/>
      <c r="AX4728" s="29"/>
      <c r="AY4728" s="31"/>
      <c r="AZ4728" s="30"/>
      <c r="BA4728" s="35"/>
    </row>
    <row r="4729" spans="1:53" hidden="1" x14ac:dyDescent="0.25">
      <c r="A4729" s="27"/>
      <c r="B4729" s="27"/>
      <c r="C4729" s="27"/>
      <c r="D4729" s="27"/>
      <c r="E4729" s="27"/>
      <c r="F4729" s="27"/>
      <c r="G4729" s="27"/>
      <c r="H4729" s="27"/>
      <c r="I4729" s="27"/>
      <c r="J4729" s="27"/>
      <c r="K4729" s="27"/>
      <c r="L4729" s="27"/>
      <c r="M4729" s="42"/>
      <c r="N4729" s="42"/>
      <c r="O4729" s="42"/>
      <c r="P4729" s="42"/>
      <c r="Q4729" s="42"/>
      <c r="R4729" s="42"/>
      <c r="S4729" s="42"/>
      <c r="T4729" s="42"/>
      <c r="U4729" s="42"/>
      <c r="V4729" s="42"/>
      <c r="W4729" s="42"/>
      <c r="X4729" s="42"/>
      <c r="Y4729" s="41"/>
      <c r="Z4729" s="41"/>
      <c r="AA4729" s="43"/>
      <c r="AB4729" s="27"/>
      <c r="AC4729" s="27"/>
      <c r="AD4729" s="27"/>
      <c r="AE4729" s="44"/>
      <c r="AF4729" s="27"/>
      <c r="AG4729" s="28"/>
      <c r="AH4729" s="27"/>
      <c r="AI4729" s="27"/>
      <c r="AJ4729" s="27"/>
      <c r="AK4729" s="28"/>
      <c r="AL4729" s="29"/>
      <c r="AM4729" s="29"/>
      <c r="AN4729" s="29"/>
      <c r="AO4729" s="29"/>
      <c r="AP4729" s="29"/>
      <c r="AQ4729" s="29"/>
      <c r="AR4729" s="29"/>
      <c r="AS4729" s="29"/>
      <c r="AT4729" s="29"/>
      <c r="AU4729" s="29"/>
      <c r="AV4729" s="29"/>
      <c r="AW4729" s="29"/>
      <c r="AX4729" s="29"/>
      <c r="AY4729" s="31"/>
      <c r="AZ4729" s="30"/>
      <c r="BA4729" s="35"/>
    </row>
    <row r="4730" spans="1:53" hidden="1" x14ac:dyDescent="0.25">
      <c r="A4730" s="27"/>
      <c r="B4730" s="27"/>
      <c r="C4730" s="27"/>
      <c r="D4730" s="27"/>
      <c r="E4730" s="27"/>
      <c r="F4730" s="27"/>
      <c r="G4730" s="27"/>
      <c r="H4730" s="27"/>
      <c r="I4730" s="27"/>
      <c r="J4730" s="27"/>
      <c r="K4730" s="27"/>
      <c r="L4730" s="27"/>
      <c r="M4730" s="42"/>
      <c r="N4730" s="42"/>
      <c r="O4730" s="42"/>
      <c r="P4730" s="42"/>
      <c r="Q4730" s="42"/>
      <c r="R4730" s="42"/>
      <c r="S4730" s="42"/>
      <c r="T4730" s="42"/>
      <c r="U4730" s="42"/>
      <c r="V4730" s="42"/>
      <c r="W4730" s="42"/>
      <c r="X4730" s="42"/>
      <c r="Y4730" s="41"/>
      <c r="Z4730" s="41"/>
      <c r="AA4730" s="43"/>
      <c r="AB4730" s="27"/>
      <c r="AC4730" s="27"/>
      <c r="AD4730" s="27"/>
      <c r="AE4730" s="44"/>
      <c r="AF4730" s="27"/>
      <c r="AG4730" s="28"/>
      <c r="AH4730" s="27"/>
      <c r="AI4730" s="27"/>
      <c r="AJ4730" s="27"/>
      <c r="AK4730" s="28"/>
      <c r="AL4730" s="29"/>
      <c r="AM4730" s="29"/>
      <c r="AN4730" s="29"/>
      <c r="AO4730" s="29"/>
      <c r="AP4730" s="29"/>
      <c r="AQ4730" s="29"/>
      <c r="AR4730" s="29"/>
      <c r="AS4730" s="29"/>
      <c r="AT4730" s="29"/>
      <c r="AU4730" s="29"/>
      <c r="AV4730" s="29"/>
      <c r="AW4730" s="29"/>
      <c r="AX4730" s="29"/>
      <c r="AY4730" s="31"/>
      <c r="AZ4730" s="30"/>
      <c r="BA4730" s="35"/>
    </row>
    <row r="4731" spans="1:53" hidden="1" x14ac:dyDescent="0.25">
      <c r="A4731" s="27"/>
      <c r="B4731" s="27"/>
      <c r="C4731" s="27"/>
      <c r="D4731" s="27"/>
      <c r="E4731" s="27"/>
      <c r="F4731" s="27"/>
      <c r="G4731" s="27"/>
      <c r="H4731" s="27"/>
      <c r="I4731" s="27"/>
      <c r="J4731" s="27"/>
      <c r="K4731" s="27"/>
      <c r="L4731" s="27"/>
      <c r="M4731" s="42"/>
      <c r="N4731" s="42"/>
      <c r="O4731" s="42"/>
      <c r="P4731" s="42"/>
      <c r="Q4731" s="42"/>
      <c r="R4731" s="42"/>
      <c r="S4731" s="42"/>
      <c r="T4731" s="42"/>
      <c r="U4731" s="42"/>
      <c r="V4731" s="42"/>
      <c r="W4731" s="42"/>
      <c r="X4731" s="42"/>
      <c r="Y4731" s="41"/>
      <c r="Z4731" s="41"/>
      <c r="AA4731" s="43"/>
      <c r="AB4731" s="27"/>
      <c r="AC4731" s="27"/>
      <c r="AD4731" s="27"/>
      <c r="AE4731" s="44"/>
      <c r="AF4731" s="27"/>
      <c r="AG4731" s="28"/>
      <c r="AH4731" s="27"/>
      <c r="AI4731" s="27"/>
      <c r="AJ4731" s="27"/>
      <c r="AK4731" s="28"/>
      <c r="AL4731" s="29"/>
      <c r="AM4731" s="29"/>
      <c r="AN4731" s="29"/>
      <c r="AO4731" s="29"/>
      <c r="AP4731" s="29"/>
      <c r="AQ4731" s="29"/>
      <c r="AR4731" s="29"/>
      <c r="AS4731" s="29"/>
      <c r="AT4731" s="29"/>
      <c r="AU4731" s="29"/>
      <c r="AV4731" s="29"/>
      <c r="AW4731" s="29"/>
      <c r="AX4731" s="29"/>
      <c r="AY4731" s="31"/>
      <c r="AZ4731" s="30"/>
      <c r="BA4731" s="35"/>
    </row>
    <row r="4732" spans="1:53" hidden="1" x14ac:dyDescent="0.25">
      <c r="A4732" s="27"/>
      <c r="B4732" s="27"/>
      <c r="C4732" s="27"/>
      <c r="D4732" s="27"/>
      <c r="E4732" s="27"/>
      <c r="F4732" s="27"/>
      <c r="G4732" s="27"/>
      <c r="H4732" s="27"/>
      <c r="I4732" s="27"/>
      <c r="J4732" s="27"/>
      <c r="K4732" s="27"/>
      <c r="L4732" s="27"/>
      <c r="M4732" s="42"/>
      <c r="N4732" s="42"/>
      <c r="O4732" s="42"/>
      <c r="P4732" s="42"/>
      <c r="Q4732" s="42"/>
      <c r="R4732" s="42"/>
      <c r="S4732" s="42"/>
      <c r="T4732" s="42"/>
      <c r="U4732" s="42"/>
      <c r="V4732" s="42"/>
      <c r="W4732" s="42"/>
      <c r="X4732" s="42"/>
      <c r="Y4732" s="41"/>
      <c r="Z4732" s="41"/>
      <c r="AA4732" s="43"/>
      <c r="AB4732" s="27"/>
      <c r="AC4732" s="27"/>
      <c r="AD4732" s="27"/>
      <c r="AE4732" s="44"/>
      <c r="AF4732" s="27"/>
      <c r="AG4732" s="28"/>
      <c r="AH4732" s="27"/>
      <c r="AI4732" s="27"/>
      <c r="AJ4732" s="27"/>
      <c r="AK4732" s="28"/>
      <c r="AL4732" s="29"/>
      <c r="AM4732" s="29"/>
      <c r="AN4732" s="29"/>
      <c r="AO4732" s="29"/>
      <c r="AP4732" s="29"/>
      <c r="AQ4732" s="29"/>
      <c r="AR4732" s="29"/>
      <c r="AS4732" s="29"/>
      <c r="AT4732" s="29"/>
      <c r="AU4732" s="29"/>
      <c r="AV4732" s="29"/>
      <c r="AW4732" s="29"/>
      <c r="AX4732" s="29"/>
      <c r="AY4732" s="31"/>
      <c r="AZ4732" s="30"/>
      <c r="BA4732" s="35"/>
    </row>
    <row r="4733" spans="1:53" hidden="1" x14ac:dyDescent="0.25">
      <c r="A4733" s="27"/>
      <c r="B4733" s="27"/>
      <c r="C4733" s="27"/>
      <c r="D4733" s="27"/>
      <c r="E4733" s="27"/>
      <c r="F4733" s="27"/>
      <c r="G4733" s="27"/>
      <c r="H4733" s="27"/>
      <c r="I4733" s="27"/>
      <c r="J4733" s="27"/>
      <c r="K4733" s="27"/>
      <c r="L4733" s="27"/>
      <c r="M4733" s="42"/>
      <c r="N4733" s="42"/>
      <c r="O4733" s="42"/>
      <c r="P4733" s="42"/>
      <c r="Q4733" s="42"/>
      <c r="R4733" s="42"/>
      <c r="S4733" s="42"/>
      <c r="T4733" s="42"/>
      <c r="U4733" s="42"/>
      <c r="V4733" s="42"/>
      <c r="W4733" s="42"/>
      <c r="X4733" s="42"/>
      <c r="Y4733" s="41"/>
      <c r="Z4733" s="41"/>
      <c r="AA4733" s="43"/>
      <c r="AB4733" s="27"/>
      <c r="AC4733" s="27"/>
      <c r="AD4733" s="27"/>
      <c r="AE4733" s="44"/>
      <c r="AF4733" s="27"/>
      <c r="AG4733" s="28"/>
      <c r="AH4733" s="27"/>
      <c r="AI4733" s="27"/>
      <c r="AJ4733" s="27"/>
      <c r="AK4733" s="28"/>
      <c r="AL4733" s="29"/>
      <c r="AM4733" s="29"/>
      <c r="AN4733" s="29"/>
      <c r="AO4733" s="29"/>
      <c r="AP4733" s="29"/>
      <c r="AQ4733" s="29"/>
      <c r="AR4733" s="29"/>
      <c r="AS4733" s="29"/>
      <c r="AT4733" s="29"/>
      <c r="AU4733" s="29"/>
      <c r="AV4733" s="29"/>
      <c r="AW4733" s="29"/>
      <c r="AX4733" s="29"/>
      <c r="AY4733" s="31"/>
      <c r="AZ4733" s="30"/>
      <c r="BA4733" s="35"/>
    </row>
    <row r="4734" spans="1:53" hidden="1" x14ac:dyDescent="0.25">
      <c r="A4734" s="27"/>
      <c r="B4734" s="27"/>
      <c r="C4734" s="27"/>
      <c r="D4734" s="27"/>
      <c r="E4734" s="27"/>
      <c r="F4734" s="27"/>
      <c r="G4734" s="27"/>
      <c r="H4734" s="27"/>
      <c r="I4734" s="27"/>
      <c r="J4734" s="27"/>
      <c r="K4734" s="27"/>
      <c r="L4734" s="27"/>
      <c r="M4734" s="42"/>
      <c r="N4734" s="42"/>
      <c r="O4734" s="42"/>
      <c r="P4734" s="42"/>
      <c r="Q4734" s="42"/>
      <c r="R4734" s="42"/>
      <c r="S4734" s="42"/>
      <c r="T4734" s="42"/>
      <c r="U4734" s="42"/>
      <c r="V4734" s="42"/>
      <c r="W4734" s="42"/>
      <c r="X4734" s="42"/>
      <c r="Y4734" s="41"/>
      <c r="Z4734" s="41"/>
      <c r="AA4734" s="43"/>
      <c r="AB4734" s="27"/>
      <c r="AC4734" s="27"/>
      <c r="AD4734" s="27"/>
      <c r="AE4734" s="44"/>
      <c r="AF4734" s="27"/>
      <c r="AG4734" s="28"/>
      <c r="AH4734" s="27"/>
      <c r="AI4734" s="27"/>
      <c r="AJ4734" s="27"/>
      <c r="AK4734" s="28"/>
      <c r="AL4734" s="29"/>
      <c r="AM4734" s="29"/>
      <c r="AN4734" s="29"/>
      <c r="AO4734" s="29"/>
      <c r="AP4734" s="29"/>
      <c r="AQ4734" s="29"/>
      <c r="AR4734" s="29"/>
      <c r="AS4734" s="29"/>
      <c r="AT4734" s="29"/>
      <c r="AU4734" s="29"/>
      <c r="AV4734" s="29"/>
      <c r="AW4734" s="29"/>
      <c r="AX4734" s="29"/>
      <c r="AY4734" s="31"/>
      <c r="AZ4734" s="30"/>
      <c r="BA4734" s="35"/>
    </row>
    <row r="4735" spans="1:53" hidden="1" x14ac:dyDescent="0.25">
      <c r="A4735" s="27"/>
      <c r="B4735" s="27"/>
      <c r="C4735" s="27"/>
      <c r="D4735" s="27"/>
      <c r="E4735" s="27"/>
      <c r="F4735" s="27"/>
      <c r="G4735" s="27"/>
      <c r="H4735" s="27"/>
      <c r="I4735" s="27"/>
      <c r="J4735" s="27"/>
      <c r="K4735" s="27"/>
      <c r="L4735" s="27"/>
      <c r="M4735" s="42"/>
      <c r="N4735" s="42"/>
      <c r="O4735" s="42"/>
      <c r="P4735" s="42"/>
      <c r="Q4735" s="42"/>
      <c r="R4735" s="42"/>
      <c r="S4735" s="42"/>
      <c r="T4735" s="42"/>
      <c r="U4735" s="42"/>
      <c r="V4735" s="42"/>
      <c r="W4735" s="42"/>
      <c r="X4735" s="42"/>
      <c r="Y4735" s="41"/>
      <c r="Z4735" s="41"/>
      <c r="AA4735" s="43"/>
      <c r="AB4735" s="27"/>
      <c r="AC4735" s="27"/>
      <c r="AD4735" s="27"/>
      <c r="AE4735" s="44"/>
      <c r="AF4735" s="27"/>
      <c r="AG4735" s="28"/>
      <c r="AH4735" s="27"/>
      <c r="AI4735" s="27"/>
      <c r="AJ4735" s="27"/>
      <c r="AK4735" s="28"/>
      <c r="AL4735" s="29"/>
      <c r="AM4735" s="29"/>
      <c r="AN4735" s="29"/>
      <c r="AO4735" s="29"/>
      <c r="AP4735" s="29"/>
      <c r="AQ4735" s="29"/>
      <c r="AR4735" s="29"/>
      <c r="AS4735" s="29"/>
      <c r="AT4735" s="29"/>
      <c r="AU4735" s="29"/>
      <c r="AV4735" s="29"/>
      <c r="AW4735" s="29"/>
      <c r="AX4735" s="29"/>
      <c r="AY4735" s="31"/>
      <c r="AZ4735" s="30"/>
      <c r="BA4735" s="35"/>
    </row>
    <row r="4736" spans="1:53" hidden="1" x14ac:dyDescent="0.25">
      <c r="A4736" s="27"/>
      <c r="B4736" s="27"/>
      <c r="C4736" s="27"/>
      <c r="D4736" s="27"/>
      <c r="E4736" s="27"/>
      <c r="F4736" s="27"/>
      <c r="G4736" s="27"/>
      <c r="H4736" s="27"/>
      <c r="I4736" s="27"/>
      <c r="J4736" s="27"/>
      <c r="K4736" s="27"/>
      <c r="L4736" s="27"/>
      <c r="M4736" s="42"/>
      <c r="N4736" s="42"/>
      <c r="O4736" s="42"/>
      <c r="P4736" s="42"/>
      <c r="Q4736" s="42"/>
      <c r="R4736" s="42"/>
      <c r="S4736" s="42"/>
      <c r="T4736" s="42"/>
      <c r="U4736" s="42"/>
      <c r="V4736" s="42"/>
      <c r="W4736" s="42"/>
      <c r="X4736" s="42"/>
      <c r="Y4736" s="41"/>
      <c r="Z4736" s="41"/>
      <c r="AA4736" s="43"/>
      <c r="AB4736" s="27"/>
      <c r="AC4736" s="27"/>
      <c r="AD4736" s="27"/>
      <c r="AE4736" s="44"/>
      <c r="AF4736" s="27"/>
      <c r="AG4736" s="28"/>
      <c r="AH4736" s="27"/>
      <c r="AI4736" s="27"/>
      <c r="AJ4736" s="27"/>
      <c r="AK4736" s="28"/>
      <c r="AL4736" s="29"/>
      <c r="AM4736" s="29"/>
      <c r="AN4736" s="29"/>
      <c r="AO4736" s="29"/>
      <c r="AP4736" s="29"/>
      <c r="AQ4736" s="29"/>
      <c r="AR4736" s="29"/>
      <c r="AS4736" s="29"/>
      <c r="AT4736" s="29"/>
      <c r="AU4736" s="29"/>
      <c r="AV4736" s="29"/>
      <c r="AW4736" s="29"/>
      <c r="AX4736" s="29"/>
      <c r="AY4736" s="31"/>
      <c r="AZ4736" s="30"/>
      <c r="BA4736" s="35"/>
    </row>
    <row r="4737" spans="1:53" hidden="1" x14ac:dyDescent="0.25">
      <c r="A4737" s="27"/>
      <c r="B4737" s="27"/>
      <c r="C4737" s="27"/>
      <c r="D4737" s="27"/>
      <c r="E4737" s="27"/>
      <c r="F4737" s="27"/>
      <c r="G4737" s="27"/>
      <c r="H4737" s="27"/>
      <c r="I4737" s="27"/>
      <c r="J4737" s="27"/>
      <c r="K4737" s="27"/>
      <c r="L4737" s="27"/>
      <c r="M4737" s="42"/>
      <c r="N4737" s="42"/>
      <c r="O4737" s="42"/>
      <c r="P4737" s="42"/>
      <c r="Q4737" s="42"/>
      <c r="R4737" s="42"/>
      <c r="S4737" s="42"/>
      <c r="T4737" s="42"/>
      <c r="U4737" s="42"/>
      <c r="V4737" s="42"/>
      <c r="W4737" s="42"/>
      <c r="X4737" s="42"/>
      <c r="Y4737" s="41"/>
      <c r="Z4737" s="41"/>
      <c r="AA4737" s="43"/>
      <c r="AB4737" s="27"/>
      <c r="AC4737" s="27"/>
      <c r="AD4737" s="27"/>
      <c r="AE4737" s="44"/>
      <c r="AF4737" s="27"/>
      <c r="AG4737" s="28"/>
      <c r="AH4737" s="27"/>
      <c r="AI4737" s="27"/>
      <c r="AJ4737" s="27"/>
      <c r="AK4737" s="28"/>
      <c r="AL4737" s="29"/>
      <c r="AM4737" s="29"/>
      <c r="AN4737" s="29"/>
      <c r="AO4737" s="29"/>
      <c r="AP4737" s="29"/>
      <c r="AQ4737" s="29"/>
      <c r="AR4737" s="29"/>
      <c r="AS4737" s="29"/>
      <c r="AT4737" s="29"/>
      <c r="AU4737" s="29"/>
      <c r="AV4737" s="29"/>
      <c r="AW4737" s="29"/>
      <c r="AX4737" s="29"/>
      <c r="AY4737" s="31"/>
      <c r="AZ4737" s="30"/>
      <c r="BA4737" s="35"/>
    </row>
    <row r="4738" spans="1:53" hidden="1" x14ac:dyDescent="0.25">
      <c r="A4738" s="27"/>
      <c r="B4738" s="27"/>
      <c r="C4738" s="27"/>
      <c r="D4738" s="27"/>
      <c r="E4738" s="27"/>
      <c r="F4738" s="27"/>
      <c r="G4738" s="27"/>
      <c r="H4738" s="27"/>
      <c r="I4738" s="27"/>
      <c r="J4738" s="27"/>
      <c r="K4738" s="27"/>
      <c r="L4738" s="27"/>
      <c r="M4738" s="42"/>
      <c r="N4738" s="42"/>
      <c r="O4738" s="42"/>
      <c r="P4738" s="42"/>
      <c r="Q4738" s="42"/>
      <c r="R4738" s="42"/>
      <c r="S4738" s="42"/>
      <c r="T4738" s="42"/>
      <c r="U4738" s="42"/>
      <c r="V4738" s="42"/>
      <c r="W4738" s="42"/>
      <c r="X4738" s="42"/>
      <c r="Y4738" s="41"/>
      <c r="Z4738" s="41"/>
      <c r="AA4738" s="43"/>
      <c r="AB4738" s="27"/>
      <c r="AC4738" s="27"/>
      <c r="AD4738" s="27"/>
      <c r="AE4738" s="44"/>
      <c r="AF4738" s="27"/>
      <c r="AG4738" s="28"/>
      <c r="AH4738" s="27"/>
      <c r="AI4738" s="27"/>
      <c r="AJ4738" s="27"/>
      <c r="AK4738" s="28"/>
      <c r="AL4738" s="29"/>
      <c r="AM4738" s="29"/>
      <c r="AN4738" s="29"/>
      <c r="AO4738" s="29"/>
      <c r="AP4738" s="29"/>
      <c r="AQ4738" s="29"/>
      <c r="AR4738" s="29"/>
      <c r="AS4738" s="29"/>
      <c r="AT4738" s="29"/>
      <c r="AU4738" s="29"/>
      <c r="AV4738" s="29"/>
      <c r="AW4738" s="29"/>
      <c r="AX4738" s="29"/>
      <c r="AY4738" s="31"/>
      <c r="AZ4738" s="30"/>
      <c r="BA4738" s="35"/>
    </row>
    <row r="4739" spans="1:53" hidden="1" x14ac:dyDescent="0.25">
      <c r="A4739" s="27"/>
      <c r="B4739" s="27"/>
      <c r="C4739" s="27"/>
      <c r="D4739" s="27"/>
      <c r="E4739" s="27"/>
      <c r="F4739" s="27"/>
      <c r="G4739" s="27"/>
      <c r="H4739" s="27"/>
      <c r="I4739" s="27"/>
      <c r="J4739" s="27"/>
      <c r="K4739" s="27"/>
      <c r="L4739" s="27"/>
      <c r="M4739" s="42"/>
      <c r="N4739" s="42"/>
      <c r="O4739" s="42"/>
      <c r="P4739" s="42"/>
      <c r="Q4739" s="42"/>
      <c r="R4739" s="42"/>
      <c r="S4739" s="42"/>
      <c r="T4739" s="42"/>
      <c r="U4739" s="42"/>
      <c r="V4739" s="42"/>
      <c r="W4739" s="42"/>
      <c r="X4739" s="42"/>
      <c r="Y4739" s="41"/>
      <c r="Z4739" s="41"/>
      <c r="AA4739" s="43"/>
      <c r="AB4739" s="27"/>
      <c r="AC4739" s="27"/>
      <c r="AD4739" s="27"/>
      <c r="AE4739" s="44"/>
      <c r="AF4739" s="27"/>
      <c r="AG4739" s="28"/>
      <c r="AH4739" s="27"/>
      <c r="AI4739" s="27"/>
      <c r="AJ4739" s="27"/>
      <c r="AK4739" s="28"/>
      <c r="AL4739" s="29"/>
      <c r="AM4739" s="29"/>
      <c r="AN4739" s="29"/>
      <c r="AO4739" s="29"/>
      <c r="AP4739" s="29"/>
      <c r="AQ4739" s="29"/>
      <c r="AR4739" s="29"/>
      <c r="AS4739" s="29"/>
      <c r="AT4739" s="29"/>
      <c r="AU4739" s="29"/>
      <c r="AV4739" s="29"/>
      <c r="AW4739" s="29"/>
      <c r="AX4739" s="29"/>
      <c r="AY4739" s="31"/>
      <c r="AZ4739" s="30"/>
      <c r="BA4739" s="35"/>
    </row>
    <row r="4740" spans="1:53" hidden="1" x14ac:dyDescent="0.25">
      <c r="A4740" s="27"/>
      <c r="B4740" s="27"/>
      <c r="C4740" s="27"/>
      <c r="D4740" s="27"/>
      <c r="E4740" s="27"/>
      <c r="F4740" s="27"/>
      <c r="G4740" s="27"/>
      <c r="H4740" s="27"/>
      <c r="I4740" s="27"/>
      <c r="J4740" s="27"/>
      <c r="K4740" s="27"/>
      <c r="L4740" s="27"/>
      <c r="M4740" s="42"/>
      <c r="N4740" s="42"/>
      <c r="O4740" s="42"/>
      <c r="P4740" s="42"/>
      <c r="Q4740" s="42"/>
      <c r="R4740" s="42"/>
      <c r="S4740" s="42"/>
      <c r="T4740" s="42"/>
      <c r="U4740" s="42"/>
      <c r="V4740" s="42"/>
      <c r="W4740" s="42"/>
      <c r="X4740" s="42"/>
      <c r="Y4740" s="41"/>
      <c r="Z4740" s="41"/>
      <c r="AA4740" s="43"/>
      <c r="AB4740" s="27"/>
      <c r="AC4740" s="27"/>
      <c r="AD4740" s="27"/>
      <c r="AE4740" s="44"/>
      <c r="AF4740" s="27"/>
      <c r="AG4740" s="28"/>
      <c r="AH4740" s="27"/>
      <c r="AI4740" s="27"/>
      <c r="AJ4740" s="27"/>
      <c r="AK4740" s="28"/>
      <c r="AL4740" s="29"/>
      <c r="AM4740" s="29"/>
      <c r="AN4740" s="29"/>
      <c r="AO4740" s="29"/>
      <c r="AP4740" s="29"/>
      <c r="AQ4740" s="29"/>
      <c r="AR4740" s="29"/>
      <c r="AS4740" s="29"/>
      <c r="AT4740" s="29"/>
      <c r="AU4740" s="29"/>
      <c r="AV4740" s="29"/>
      <c r="AW4740" s="29"/>
      <c r="AX4740" s="29"/>
      <c r="AY4740" s="31"/>
      <c r="AZ4740" s="30"/>
      <c r="BA4740" s="35"/>
    </row>
    <row r="4741" spans="1:53" hidden="1" x14ac:dyDescent="0.25">
      <c r="A4741" s="27"/>
      <c r="B4741" s="27"/>
      <c r="C4741" s="27"/>
      <c r="D4741" s="27"/>
      <c r="E4741" s="27"/>
      <c r="F4741" s="27"/>
      <c r="G4741" s="27"/>
      <c r="H4741" s="27"/>
      <c r="I4741" s="27"/>
      <c r="J4741" s="27"/>
      <c r="K4741" s="27"/>
      <c r="L4741" s="27"/>
      <c r="M4741" s="42"/>
      <c r="N4741" s="42"/>
      <c r="O4741" s="42"/>
      <c r="P4741" s="42"/>
      <c r="Q4741" s="42"/>
      <c r="R4741" s="42"/>
      <c r="S4741" s="42"/>
      <c r="T4741" s="42"/>
      <c r="U4741" s="42"/>
      <c r="V4741" s="42"/>
      <c r="W4741" s="42"/>
      <c r="X4741" s="42"/>
      <c r="Y4741" s="41"/>
      <c r="Z4741" s="41"/>
      <c r="AA4741" s="43"/>
      <c r="AB4741" s="27"/>
      <c r="AC4741" s="27"/>
      <c r="AD4741" s="27"/>
      <c r="AE4741" s="44"/>
      <c r="AF4741" s="27"/>
      <c r="AG4741" s="28"/>
      <c r="AH4741" s="27"/>
      <c r="AI4741" s="27"/>
      <c r="AJ4741" s="27"/>
      <c r="AK4741" s="28"/>
      <c r="AL4741" s="29"/>
      <c r="AM4741" s="29"/>
      <c r="AN4741" s="29"/>
      <c r="AO4741" s="29"/>
      <c r="AP4741" s="29"/>
      <c r="AQ4741" s="29"/>
      <c r="AR4741" s="29"/>
      <c r="AS4741" s="29"/>
      <c r="AT4741" s="29"/>
      <c r="AU4741" s="29"/>
      <c r="AV4741" s="29"/>
      <c r="AW4741" s="29"/>
      <c r="AX4741" s="29"/>
      <c r="AY4741" s="31"/>
      <c r="AZ4741" s="30"/>
      <c r="BA4741" s="35"/>
    </row>
    <row r="4742" spans="1:53" hidden="1" x14ac:dyDescent="0.25">
      <c r="A4742" s="27"/>
      <c r="B4742" s="27"/>
      <c r="C4742" s="27"/>
      <c r="D4742" s="27"/>
      <c r="E4742" s="27"/>
      <c r="F4742" s="27"/>
      <c r="G4742" s="27"/>
      <c r="H4742" s="27"/>
      <c r="I4742" s="27"/>
      <c r="J4742" s="27"/>
      <c r="K4742" s="27"/>
      <c r="L4742" s="27"/>
      <c r="M4742" s="42"/>
      <c r="N4742" s="42"/>
      <c r="O4742" s="42"/>
      <c r="P4742" s="42"/>
      <c r="Q4742" s="42"/>
      <c r="R4742" s="42"/>
      <c r="S4742" s="42"/>
      <c r="T4742" s="42"/>
      <c r="U4742" s="42"/>
      <c r="V4742" s="42"/>
      <c r="W4742" s="42"/>
      <c r="X4742" s="42"/>
      <c r="Y4742" s="41"/>
      <c r="Z4742" s="41"/>
      <c r="AA4742" s="43"/>
      <c r="AB4742" s="27"/>
      <c r="AC4742" s="27"/>
      <c r="AD4742" s="27"/>
      <c r="AE4742" s="44"/>
      <c r="AF4742" s="27"/>
      <c r="AG4742" s="28"/>
      <c r="AH4742" s="27"/>
      <c r="AI4742" s="27"/>
      <c r="AJ4742" s="27"/>
      <c r="AK4742" s="28"/>
      <c r="AL4742" s="29"/>
      <c r="AM4742" s="29"/>
      <c r="AN4742" s="29"/>
      <c r="AO4742" s="29"/>
      <c r="AP4742" s="29"/>
      <c r="AQ4742" s="29"/>
      <c r="AR4742" s="29"/>
      <c r="AS4742" s="29"/>
      <c r="AT4742" s="29"/>
      <c r="AU4742" s="29"/>
      <c r="AV4742" s="29"/>
      <c r="AW4742" s="29"/>
      <c r="AX4742" s="29"/>
      <c r="AY4742" s="31"/>
      <c r="AZ4742" s="30"/>
      <c r="BA4742" s="35"/>
    </row>
    <row r="4743" spans="1:53" hidden="1" x14ac:dyDescent="0.25">
      <c r="A4743" s="27"/>
      <c r="B4743" s="27"/>
      <c r="C4743" s="27"/>
      <c r="D4743" s="27"/>
      <c r="E4743" s="27"/>
      <c r="F4743" s="27"/>
      <c r="G4743" s="27"/>
      <c r="H4743" s="27"/>
      <c r="I4743" s="27"/>
      <c r="J4743" s="27"/>
      <c r="K4743" s="27"/>
      <c r="L4743" s="27"/>
      <c r="M4743" s="42"/>
      <c r="N4743" s="42"/>
      <c r="O4743" s="42"/>
      <c r="P4743" s="42"/>
      <c r="Q4743" s="42"/>
      <c r="R4743" s="42"/>
      <c r="S4743" s="42"/>
      <c r="T4743" s="42"/>
      <c r="U4743" s="42"/>
      <c r="V4743" s="42"/>
      <c r="W4743" s="42"/>
      <c r="X4743" s="42"/>
      <c r="Y4743" s="41"/>
      <c r="Z4743" s="41"/>
      <c r="AA4743" s="43"/>
      <c r="AB4743" s="27"/>
      <c r="AC4743" s="27"/>
      <c r="AD4743" s="27"/>
      <c r="AE4743" s="44"/>
      <c r="AF4743" s="27"/>
      <c r="AG4743" s="28"/>
      <c r="AH4743" s="27"/>
      <c r="AI4743" s="27"/>
      <c r="AJ4743" s="27"/>
      <c r="AK4743" s="28"/>
      <c r="AL4743" s="29"/>
      <c r="AM4743" s="29"/>
      <c r="AN4743" s="29"/>
      <c r="AO4743" s="29"/>
      <c r="AP4743" s="29"/>
      <c r="AQ4743" s="29"/>
      <c r="AR4743" s="29"/>
      <c r="AS4743" s="29"/>
      <c r="AT4743" s="29"/>
      <c r="AU4743" s="29"/>
      <c r="AV4743" s="29"/>
      <c r="AW4743" s="29"/>
      <c r="AX4743" s="29"/>
      <c r="AY4743" s="31"/>
      <c r="AZ4743" s="30"/>
      <c r="BA4743" s="35"/>
    </row>
    <row r="4744" spans="1:53" hidden="1" x14ac:dyDescent="0.25">
      <c r="A4744" s="27"/>
      <c r="B4744" s="27"/>
      <c r="C4744" s="27"/>
      <c r="D4744" s="27"/>
      <c r="E4744" s="27"/>
      <c r="F4744" s="27"/>
      <c r="G4744" s="27"/>
      <c r="H4744" s="27"/>
      <c r="I4744" s="27"/>
      <c r="J4744" s="27"/>
      <c r="K4744" s="27"/>
      <c r="L4744" s="27"/>
      <c r="M4744" s="42"/>
      <c r="N4744" s="42"/>
      <c r="O4744" s="42"/>
      <c r="P4744" s="42"/>
      <c r="Q4744" s="42"/>
      <c r="R4744" s="42"/>
      <c r="S4744" s="42"/>
      <c r="T4744" s="42"/>
      <c r="U4744" s="42"/>
      <c r="V4744" s="42"/>
      <c r="W4744" s="42"/>
      <c r="X4744" s="42"/>
      <c r="Y4744" s="41"/>
      <c r="Z4744" s="41"/>
      <c r="AA4744" s="43"/>
      <c r="AB4744" s="27"/>
      <c r="AC4744" s="27"/>
      <c r="AD4744" s="27"/>
      <c r="AE4744" s="44"/>
      <c r="AF4744" s="27"/>
      <c r="AG4744" s="28"/>
      <c r="AH4744" s="27"/>
      <c r="AI4744" s="27"/>
      <c r="AJ4744" s="27"/>
      <c r="AK4744" s="28"/>
      <c r="AL4744" s="29"/>
      <c r="AM4744" s="29"/>
      <c r="AN4744" s="29"/>
      <c r="AO4744" s="29"/>
      <c r="AP4744" s="29"/>
      <c r="AQ4744" s="29"/>
      <c r="AR4744" s="29"/>
      <c r="AS4744" s="29"/>
      <c r="AT4744" s="29"/>
      <c r="AU4744" s="29"/>
      <c r="AV4744" s="29"/>
      <c r="AW4744" s="29"/>
      <c r="AX4744" s="29"/>
      <c r="AY4744" s="31"/>
      <c r="AZ4744" s="30"/>
      <c r="BA4744" s="35"/>
    </row>
    <row r="4745" spans="1:53" hidden="1" x14ac:dyDescent="0.25">
      <c r="A4745" s="27"/>
      <c r="B4745" s="27"/>
      <c r="C4745" s="27"/>
      <c r="D4745" s="27"/>
      <c r="E4745" s="27"/>
      <c r="F4745" s="27"/>
      <c r="G4745" s="27"/>
      <c r="H4745" s="27"/>
      <c r="I4745" s="27"/>
      <c r="J4745" s="27"/>
      <c r="K4745" s="27"/>
      <c r="L4745" s="27"/>
      <c r="M4745" s="42"/>
      <c r="N4745" s="42"/>
      <c r="O4745" s="42"/>
      <c r="P4745" s="42"/>
      <c r="Q4745" s="42"/>
      <c r="R4745" s="42"/>
      <c r="S4745" s="42"/>
      <c r="T4745" s="42"/>
      <c r="U4745" s="42"/>
      <c r="V4745" s="42"/>
      <c r="W4745" s="42"/>
      <c r="X4745" s="42"/>
      <c r="Y4745" s="41"/>
      <c r="Z4745" s="41"/>
      <c r="AA4745" s="43"/>
      <c r="AB4745" s="27"/>
      <c r="AC4745" s="27"/>
      <c r="AD4745" s="27"/>
      <c r="AE4745" s="44"/>
      <c r="AF4745" s="27"/>
      <c r="AG4745" s="28"/>
      <c r="AH4745" s="27"/>
      <c r="AI4745" s="27"/>
      <c r="AJ4745" s="27"/>
      <c r="AK4745" s="28"/>
      <c r="AL4745" s="29"/>
      <c r="AM4745" s="29"/>
      <c r="AN4745" s="29"/>
      <c r="AO4745" s="29"/>
      <c r="AP4745" s="29"/>
      <c r="AQ4745" s="29"/>
      <c r="AR4745" s="29"/>
      <c r="AS4745" s="29"/>
      <c r="AT4745" s="29"/>
      <c r="AU4745" s="29"/>
      <c r="AV4745" s="29"/>
      <c r="AW4745" s="29"/>
      <c r="AX4745" s="29"/>
      <c r="AY4745" s="31"/>
      <c r="AZ4745" s="30"/>
      <c r="BA4745" s="35"/>
    </row>
    <row r="4746" spans="1:53" hidden="1" x14ac:dyDescent="0.25">
      <c r="A4746" s="27"/>
      <c r="B4746" s="27"/>
      <c r="C4746" s="27"/>
      <c r="D4746" s="27"/>
      <c r="E4746" s="27"/>
      <c r="F4746" s="27"/>
      <c r="G4746" s="27"/>
      <c r="H4746" s="27"/>
      <c r="I4746" s="27"/>
      <c r="J4746" s="27"/>
      <c r="K4746" s="27"/>
      <c r="L4746" s="27"/>
      <c r="M4746" s="42"/>
      <c r="N4746" s="42"/>
      <c r="O4746" s="42"/>
      <c r="P4746" s="42"/>
      <c r="Q4746" s="42"/>
      <c r="R4746" s="42"/>
      <c r="S4746" s="42"/>
      <c r="T4746" s="42"/>
      <c r="U4746" s="42"/>
      <c r="V4746" s="42"/>
      <c r="W4746" s="42"/>
      <c r="X4746" s="42"/>
      <c r="Y4746" s="41"/>
      <c r="Z4746" s="41"/>
      <c r="AA4746" s="43"/>
      <c r="AB4746" s="27"/>
      <c r="AC4746" s="27"/>
      <c r="AD4746" s="27"/>
      <c r="AE4746" s="44"/>
      <c r="AF4746" s="27"/>
      <c r="AG4746" s="28"/>
      <c r="AH4746" s="27"/>
      <c r="AI4746" s="27"/>
      <c r="AJ4746" s="27"/>
      <c r="AK4746" s="28"/>
      <c r="AL4746" s="29"/>
      <c r="AM4746" s="29"/>
      <c r="AN4746" s="29"/>
      <c r="AO4746" s="29"/>
      <c r="AP4746" s="29"/>
      <c r="AQ4746" s="29"/>
      <c r="AR4746" s="29"/>
      <c r="AS4746" s="29"/>
      <c r="AT4746" s="29"/>
      <c r="AU4746" s="29"/>
      <c r="AV4746" s="29"/>
      <c r="AW4746" s="29"/>
      <c r="AX4746" s="29"/>
      <c r="AY4746" s="31"/>
      <c r="AZ4746" s="30"/>
      <c r="BA4746" s="35"/>
    </row>
    <row r="4747" spans="1:53" hidden="1" x14ac:dyDescent="0.25">
      <c r="A4747" s="27"/>
      <c r="B4747" s="27"/>
      <c r="C4747" s="27"/>
      <c r="D4747" s="27"/>
      <c r="E4747" s="27"/>
      <c r="F4747" s="27"/>
      <c r="G4747" s="27"/>
      <c r="H4747" s="27"/>
      <c r="I4747" s="27"/>
      <c r="J4747" s="27"/>
      <c r="K4747" s="27"/>
      <c r="L4747" s="27"/>
      <c r="M4747" s="42"/>
      <c r="N4747" s="42"/>
      <c r="O4747" s="42"/>
      <c r="P4747" s="42"/>
      <c r="Q4747" s="42"/>
      <c r="R4747" s="42"/>
      <c r="S4747" s="42"/>
      <c r="T4747" s="42"/>
      <c r="U4747" s="42"/>
      <c r="V4747" s="42"/>
      <c r="W4747" s="42"/>
      <c r="X4747" s="42"/>
      <c r="Y4747" s="41"/>
      <c r="Z4747" s="41"/>
      <c r="AA4747" s="43"/>
      <c r="AB4747" s="27"/>
      <c r="AC4747" s="27"/>
      <c r="AD4747" s="27"/>
      <c r="AE4747" s="44"/>
      <c r="AF4747" s="27"/>
      <c r="AG4747" s="28"/>
      <c r="AH4747" s="27"/>
      <c r="AI4747" s="27"/>
      <c r="AJ4747" s="27"/>
      <c r="AK4747" s="28"/>
      <c r="AL4747" s="29"/>
      <c r="AM4747" s="29"/>
      <c r="AN4747" s="29"/>
      <c r="AO4747" s="29"/>
      <c r="AP4747" s="29"/>
      <c r="AQ4747" s="29"/>
      <c r="AR4747" s="29"/>
      <c r="AS4747" s="29"/>
      <c r="AT4747" s="29"/>
      <c r="AU4747" s="29"/>
      <c r="AV4747" s="29"/>
      <c r="AW4747" s="29"/>
      <c r="AX4747" s="29"/>
      <c r="AY4747" s="31"/>
      <c r="AZ4747" s="30"/>
      <c r="BA4747" s="35"/>
    </row>
    <row r="4748" spans="1:53" hidden="1" x14ac:dyDescent="0.25">
      <c r="A4748" s="27"/>
      <c r="B4748" s="27"/>
      <c r="C4748" s="27"/>
      <c r="D4748" s="27"/>
      <c r="E4748" s="27"/>
      <c r="F4748" s="27"/>
      <c r="G4748" s="27"/>
      <c r="H4748" s="27"/>
      <c r="I4748" s="27"/>
      <c r="J4748" s="27"/>
      <c r="K4748" s="27"/>
      <c r="L4748" s="27"/>
      <c r="M4748" s="42"/>
      <c r="N4748" s="42"/>
      <c r="O4748" s="42"/>
      <c r="P4748" s="42"/>
      <c r="Q4748" s="42"/>
      <c r="R4748" s="42"/>
      <c r="S4748" s="42"/>
      <c r="T4748" s="42"/>
      <c r="U4748" s="42"/>
      <c r="V4748" s="42"/>
      <c r="W4748" s="42"/>
      <c r="X4748" s="42"/>
      <c r="Y4748" s="41"/>
      <c r="Z4748" s="41"/>
      <c r="AA4748" s="43"/>
      <c r="AB4748" s="27"/>
      <c r="AC4748" s="27"/>
      <c r="AD4748" s="27"/>
      <c r="AE4748" s="44"/>
      <c r="AF4748" s="27"/>
      <c r="AG4748" s="28"/>
      <c r="AH4748" s="27"/>
      <c r="AI4748" s="27"/>
      <c r="AJ4748" s="27"/>
      <c r="AK4748" s="28"/>
      <c r="AL4748" s="29"/>
      <c r="AM4748" s="29"/>
      <c r="AN4748" s="29"/>
      <c r="AO4748" s="29"/>
      <c r="AP4748" s="29"/>
      <c r="AQ4748" s="29"/>
      <c r="AR4748" s="29"/>
      <c r="AS4748" s="29"/>
      <c r="AT4748" s="29"/>
      <c r="AU4748" s="29"/>
      <c r="AV4748" s="29"/>
      <c r="AW4748" s="29"/>
      <c r="AX4748" s="29"/>
      <c r="AY4748" s="31"/>
      <c r="AZ4748" s="30"/>
      <c r="BA4748" s="35"/>
    </row>
    <row r="4749" spans="1:53" hidden="1" x14ac:dyDescent="0.25">
      <c r="A4749" s="27"/>
      <c r="B4749" s="27"/>
      <c r="C4749" s="27"/>
      <c r="D4749" s="27"/>
      <c r="E4749" s="27"/>
      <c r="F4749" s="27"/>
      <c r="G4749" s="27"/>
      <c r="H4749" s="27"/>
      <c r="I4749" s="27"/>
      <c r="J4749" s="27"/>
      <c r="K4749" s="27"/>
      <c r="L4749" s="27"/>
      <c r="M4749" s="42"/>
      <c r="N4749" s="42"/>
      <c r="O4749" s="42"/>
      <c r="P4749" s="42"/>
      <c r="Q4749" s="42"/>
      <c r="R4749" s="42"/>
      <c r="S4749" s="42"/>
      <c r="T4749" s="42"/>
      <c r="U4749" s="42"/>
      <c r="V4749" s="42"/>
      <c r="W4749" s="42"/>
      <c r="X4749" s="42"/>
      <c r="Y4749" s="41"/>
      <c r="Z4749" s="41"/>
      <c r="AA4749" s="43"/>
      <c r="AB4749" s="27"/>
      <c r="AC4749" s="27"/>
      <c r="AD4749" s="27"/>
      <c r="AE4749" s="44"/>
      <c r="AF4749" s="27"/>
      <c r="AG4749" s="28"/>
      <c r="AH4749" s="27"/>
      <c r="AI4749" s="27"/>
      <c r="AJ4749" s="27"/>
      <c r="AK4749" s="28"/>
      <c r="AL4749" s="29"/>
      <c r="AM4749" s="29"/>
      <c r="AN4749" s="29"/>
      <c r="AO4749" s="29"/>
      <c r="AP4749" s="29"/>
      <c r="AQ4749" s="29"/>
      <c r="AR4749" s="29"/>
      <c r="AS4749" s="29"/>
      <c r="AT4749" s="29"/>
      <c r="AU4749" s="29"/>
      <c r="AV4749" s="29"/>
      <c r="AW4749" s="29"/>
      <c r="AX4749" s="29"/>
      <c r="AY4749" s="31"/>
      <c r="AZ4749" s="30"/>
      <c r="BA4749" s="35"/>
    </row>
    <row r="4750" spans="1:53" hidden="1" x14ac:dyDescent="0.25">
      <c r="A4750" s="27"/>
      <c r="B4750" s="27"/>
      <c r="C4750" s="27"/>
      <c r="D4750" s="27"/>
      <c r="E4750" s="27"/>
      <c r="F4750" s="27"/>
      <c r="G4750" s="27"/>
      <c r="H4750" s="27"/>
      <c r="I4750" s="27"/>
      <c r="J4750" s="27"/>
      <c r="K4750" s="27"/>
      <c r="L4750" s="27"/>
      <c r="M4750" s="42"/>
      <c r="N4750" s="42"/>
      <c r="O4750" s="42"/>
      <c r="P4750" s="42"/>
      <c r="Q4750" s="42"/>
      <c r="R4750" s="42"/>
      <c r="S4750" s="42"/>
      <c r="T4750" s="42"/>
      <c r="U4750" s="42"/>
      <c r="V4750" s="42"/>
      <c r="W4750" s="42"/>
      <c r="X4750" s="42"/>
      <c r="Y4750" s="41"/>
      <c r="Z4750" s="41"/>
      <c r="AA4750" s="43"/>
      <c r="AB4750" s="27"/>
      <c r="AC4750" s="27"/>
      <c r="AD4750" s="27"/>
      <c r="AE4750" s="44"/>
      <c r="AF4750" s="27"/>
      <c r="AG4750" s="28"/>
      <c r="AH4750" s="27"/>
      <c r="AI4750" s="27"/>
      <c r="AJ4750" s="27"/>
      <c r="AK4750" s="28"/>
      <c r="AL4750" s="29"/>
      <c r="AM4750" s="29"/>
      <c r="AN4750" s="29"/>
      <c r="AO4750" s="29"/>
      <c r="AP4750" s="29"/>
      <c r="AQ4750" s="29"/>
      <c r="AR4750" s="29"/>
      <c r="AS4750" s="29"/>
      <c r="AT4750" s="29"/>
      <c r="AU4750" s="29"/>
      <c r="AV4750" s="29"/>
      <c r="AW4750" s="29"/>
      <c r="AX4750" s="29"/>
      <c r="AY4750" s="31"/>
      <c r="AZ4750" s="30"/>
      <c r="BA4750" s="35"/>
    </row>
    <row r="4751" spans="1:53" hidden="1" x14ac:dyDescent="0.25">
      <c r="A4751" s="27"/>
      <c r="B4751" s="27"/>
      <c r="C4751" s="27"/>
      <c r="D4751" s="27"/>
      <c r="E4751" s="27"/>
      <c r="F4751" s="27"/>
      <c r="G4751" s="27"/>
      <c r="H4751" s="27"/>
      <c r="I4751" s="27"/>
      <c r="J4751" s="27"/>
      <c r="K4751" s="27"/>
      <c r="L4751" s="27"/>
      <c r="M4751" s="42"/>
      <c r="N4751" s="42"/>
      <c r="O4751" s="42"/>
      <c r="P4751" s="42"/>
      <c r="Q4751" s="42"/>
      <c r="R4751" s="42"/>
      <c r="S4751" s="42"/>
      <c r="T4751" s="42"/>
      <c r="U4751" s="42"/>
      <c r="V4751" s="42"/>
      <c r="W4751" s="42"/>
      <c r="X4751" s="42"/>
      <c r="Y4751" s="41"/>
      <c r="Z4751" s="41"/>
      <c r="AA4751" s="43"/>
      <c r="AB4751" s="27"/>
      <c r="AC4751" s="27"/>
      <c r="AD4751" s="27"/>
      <c r="AE4751" s="44"/>
      <c r="AF4751" s="27"/>
      <c r="AG4751" s="28"/>
      <c r="AH4751" s="27"/>
      <c r="AI4751" s="27"/>
      <c r="AJ4751" s="27"/>
      <c r="AK4751" s="28"/>
      <c r="AL4751" s="29"/>
      <c r="AM4751" s="29"/>
      <c r="AN4751" s="29"/>
      <c r="AO4751" s="29"/>
      <c r="AP4751" s="29"/>
      <c r="AQ4751" s="29"/>
      <c r="AR4751" s="29"/>
      <c r="AS4751" s="29"/>
      <c r="AT4751" s="29"/>
      <c r="AU4751" s="29"/>
      <c r="AV4751" s="29"/>
      <c r="AW4751" s="29"/>
      <c r="AX4751" s="29"/>
      <c r="AY4751" s="31"/>
      <c r="AZ4751" s="30"/>
      <c r="BA4751" s="35"/>
    </row>
    <row r="4752" spans="1:53" hidden="1" x14ac:dyDescent="0.25">
      <c r="A4752" s="27"/>
      <c r="B4752" s="27"/>
      <c r="C4752" s="27"/>
      <c r="D4752" s="27"/>
      <c r="E4752" s="27"/>
      <c r="F4752" s="27"/>
      <c r="G4752" s="27"/>
      <c r="H4752" s="27"/>
      <c r="I4752" s="27"/>
      <c r="J4752" s="27"/>
      <c r="K4752" s="27"/>
      <c r="L4752" s="27"/>
      <c r="M4752" s="42"/>
      <c r="N4752" s="42"/>
      <c r="O4752" s="42"/>
      <c r="P4752" s="42"/>
      <c r="Q4752" s="42"/>
      <c r="R4752" s="42"/>
      <c r="S4752" s="42"/>
      <c r="T4752" s="42"/>
      <c r="U4752" s="42"/>
      <c r="V4752" s="42"/>
      <c r="W4752" s="42"/>
      <c r="X4752" s="42"/>
      <c r="Y4752" s="41"/>
      <c r="Z4752" s="41"/>
      <c r="AA4752" s="43"/>
      <c r="AB4752" s="27"/>
      <c r="AC4752" s="27"/>
      <c r="AD4752" s="27"/>
      <c r="AE4752" s="44"/>
      <c r="AF4752" s="27"/>
      <c r="AG4752" s="28"/>
      <c r="AH4752" s="27"/>
      <c r="AI4752" s="27"/>
      <c r="AJ4752" s="27"/>
      <c r="AK4752" s="28"/>
      <c r="AL4752" s="29"/>
      <c r="AM4752" s="29"/>
      <c r="AN4752" s="29"/>
      <c r="AO4752" s="29"/>
      <c r="AP4752" s="29"/>
      <c r="AQ4752" s="29"/>
      <c r="AR4752" s="29"/>
      <c r="AS4752" s="29"/>
      <c r="AT4752" s="29"/>
      <c r="AU4752" s="29"/>
      <c r="AV4752" s="29"/>
      <c r="AW4752" s="29"/>
      <c r="AX4752" s="29"/>
      <c r="AY4752" s="31"/>
      <c r="AZ4752" s="30"/>
      <c r="BA4752" s="35"/>
    </row>
    <row r="4753" spans="1:53" hidden="1" x14ac:dyDescent="0.25">
      <c r="A4753" s="27"/>
      <c r="B4753" s="27"/>
      <c r="C4753" s="27"/>
      <c r="D4753" s="27"/>
      <c r="E4753" s="27"/>
      <c r="F4753" s="27"/>
      <c r="G4753" s="27"/>
      <c r="H4753" s="27"/>
      <c r="I4753" s="27"/>
      <c r="J4753" s="27"/>
      <c r="K4753" s="27"/>
      <c r="L4753" s="27"/>
      <c r="M4753" s="42"/>
      <c r="N4753" s="42"/>
      <c r="O4753" s="42"/>
      <c r="P4753" s="42"/>
      <c r="Q4753" s="42"/>
      <c r="R4753" s="42"/>
      <c r="S4753" s="42"/>
      <c r="T4753" s="42"/>
      <c r="U4753" s="42"/>
      <c r="V4753" s="42"/>
      <c r="W4753" s="42"/>
      <c r="X4753" s="42"/>
      <c r="Y4753" s="41"/>
      <c r="Z4753" s="41"/>
      <c r="AA4753" s="43"/>
      <c r="AB4753" s="27"/>
      <c r="AC4753" s="27"/>
      <c r="AD4753" s="27"/>
      <c r="AE4753" s="44"/>
      <c r="AF4753" s="27"/>
      <c r="AG4753" s="28"/>
      <c r="AH4753" s="27"/>
      <c r="AI4753" s="27"/>
      <c r="AJ4753" s="27"/>
      <c r="AK4753" s="28"/>
      <c r="AL4753" s="29"/>
      <c r="AM4753" s="29"/>
      <c r="AN4753" s="29"/>
      <c r="AO4753" s="29"/>
      <c r="AP4753" s="29"/>
      <c r="AQ4753" s="29"/>
      <c r="AR4753" s="29"/>
      <c r="AS4753" s="29"/>
      <c r="AT4753" s="29"/>
      <c r="AU4753" s="29"/>
      <c r="AV4753" s="29"/>
      <c r="AW4753" s="29"/>
      <c r="AX4753" s="29"/>
      <c r="AY4753" s="31"/>
      <c r="AZ4753" s="30"/>
      <c r="BA4753" s="35"/>
    </row>
    <row r="4754" spans="1:53" hidden="1" x14ac:dyDescent="0.25">
      <c r="A4754" s="27"/>
      <c r="B4754" s="27"/>
      <c r="C4754" s="27"/>
      <c r="D4754" s="27"/>
      <c r="E4754" s="27"/>
      <c r="F4754" s="27"/>
      <c r="G4754" s="27"/>
      <c r="H4754" s="27"/>
      <c r="I4754" s="27"/>
      <c r="J4754" s="27"/>
      <c r="K4754" s="27"/>
      <c r="L4754" s="27"/>
      <c r="M4754" s="42"/>
      <c r="N4754" s="42"/>
      <c r="O4754" s="42"/>
      <c r="P4754" s="42"/>
      <c r="Q4754" s="42"/>
      <c r="R4754" s="42"/>
      <c r="S4754" s="42"/>
      <c r="T4754" s="42"/>
      <c r="U4754" s="42"/>
      <c r="V4754" s="42"/>
      <c r="W4754" s="42"/>
      <c r="X4754" s="42"/>
      <c r="Y4754" s="41"/>
      <c r="Z4754" s="41"/>
      <c r="AA4754" s="43"/>
      <c r="AB4754" s="27"/>
      <c r="AC4754" s="27"/>
      <c r="AD4754" s="27"/>
      <c r="AE4754" s="44"/>
      <c r="AF4754" s="27"/>
      <c r="AG4754" s="28"/>
      <c r="AH4754" s="27"/>
      <c r="AI4754" s="27"/>
      <c r="AJ4754" s="27"/>
      <c r="AK4754" s="28"/>
      <c r="AL4754" s="29"/>
      <c r="AM4754" s="29"/>
      <c r="AN4754" s="29"/>
      <c r="AO4754" s="29"/>
      <c r="AP4754" s="29"/>
      <c r="AQ4754" s="29"/>
      <c r="AR4754" s="29"/>
      <c r="AS4754" s="29"/>
      <c r="AT4754" s="29"/>
      <c r="AU4754" s="29"/>
      <c r="AV4754" s="29"/>
      <c r="AW4754" s="29"/>
      <c r="AX4754" s="29"/>
      <c r="AY4754" s="31"/>
      <c r="AZ4754" s="30"/>
      <c r="BA4754" s="35"/>
    </row>
    <row r="4755" spans="1:53" hidden="1" x14ac:dyDescent="0.25">
      <c r="A4755" s="27"/>
      <c r="B4755" s="27"/>
      <c r="C4755" s="27"/>
      <c r="D4755" s="27"/>
      <c r="E4755" s="27"/>
      <c r="F4755" s="27"/>
      <c r="G4755" s="27"/>
      <c r="H4755" s="27"/>
      <c r="I4755" s="27"/>
      <c r="J4755" s="27"/>
      <c r="K4755" s="27"/>
      <c r="L4755" s="27"/>
      <c r="M4755" s="42"/>
      <c r="N4755" s="42"/>
      <c r="O4755" s="42"/>
      <c r="P4755" s="42"/>
      <c r="Q4755" s="42"/>
      <c r="R4755" s="42"/>
      <c r="S4755" s="42"/>
      <c r="T4755" s="42"/>
      <c r="U4755" s="42"/>
      <c r="V4755" s="42"/>
      <c r="W4755" s="42"/>
      <c r="X4755" s="42"/>
      <c r="Y4755" s="41"/>
      <c r="Z4755" s="41"/>
      <c r="AA4755" s="43"/>
      <c r="AB4755" s="27"/>
      <c r="AC4755" s="27"/>
      <c r="AD4755" s="27"/>
      <c r="AE4755" s="44"/>
      <c r="AF4755" s="27"/>
      <c r="AG4755" s="28"/>
      <c r="AH4755" s="27"/>
      <c r="AI4755" s="27"/>
      <c r="AJ4755" s="27"/>
      <c r="AK4755" s="28"/>
      <c r="AL4755" s="29"/>
      <c r="AM4755" s="29"/>
      <c r="AN4755" s="29"/>
      <c r="AO4755" s="29"/>
      <c r="AP4755" s="29"/>
      <c r="AQ4755" s="29"/>
      <c r="AR4755" s="29"/>
      <c r="AS4755" s="29"/>
      <c r="AT4755" s="29"/>
      <c r="AU4755" s="29"/>
      <c r="AV4755" s="29"/>
      <c r="AW4755" s="29"/>
      <c r="AX4755" s="29"/>
      <c r="AY4755" s="31"/>
      <c r="AZ4755" s="30"/>
      <c r="BA4755" s="35"/>
    </row>
    <row r="4756" spans="1:53" hidden="1" x14ac:dyDescent="0.25">
      <c r="A4756" s="27"/>
      <c r="B4756" s="27"/>
      <c r="C4756" s="27"/>
      <c r="D4756" s="27"/>
      <c r="E4756" s="27"/>
      <c r="F4756" s="27"/>
      <c r="G4756" s="27"/>
      <c r="H4756" s="27"/>
      <c r="I4756" s="27"/>
      <c r="J4756" s="27"/>
      <c r="K4756" s="27"/>
      <c r="L4756" s="27"/>
      <c r="M4756" s="42"/>
      <c r="N4756" s="42"/>
      <c r="O4756" s="42"/>
      <c r="P4756" s="42"/>
      <c r="Q4756" s="42"/>
      <c r="R4756" s="42"/>
      <c r="S4756" s="42"/>
      <c r="T4756" s="42"/>
      <c r="U4756" s="42"/>
      <c r="V4756" s="42"/>
      <c r="W4756" s="42"/>
      <c r="X4756" s="42"/>
      <c r="Y4756" s="41"/>
      <c r="Z4756" s="41"/>
      <c r="AA4756" s="43"/>
      <c r="AB4756" s="27"/>
      <c r="AC4756" s="27"/>
      <c r="AD4756" s="27"/>
      <c r="AE4756" s="44"/>
      <c r="AF4756" s="27"/>
      <c r="AG4756" s="28"/>
      <c r="AH4756" s="27"/>
      <c r="AI4756" s="27"/>
      <c r="AJ4756" s="27"/>
      <c r="AK4756" s="28"/>
      <c r="AL4756" s="29"/>
      <c r="AM4756" s="29"/>
      <c r="AN4756" s="29"/>
      <c r="AO4756" s="29"/>
      <c r="AP4756" s="29"/>
      <c r="AQ4756" s="29"/>
      <c r="AR4756" s="29"/>
      <c r="AS4756" s="29"/>
      <c r="AT4756" s="29"/>
      <c r="AU4756" s="29"/>
      <c r="AV4756" s="29"/>
      <c r="AW4756" s="29"/>
      <c r="AX4756" s="29"/>
      <c r="AY4756" s="31"/>
      <c r="AZ4756" s="30"/>
      <c r="BA4756" s="35"/>
    </row>
    <row r="4757" spans="1:53" hidden="1" x14ac:dyDescent="0.25">
      <c r="A4757" s="27"/>
      <c r="B4757" s="27"/>
      <c r="C4757" s="27"/>
      <c r="D4757" s="27"/>
      <c r="E4757" s="27"/>
      <c r="F4757" s="27"/>
      <c r="G4757" s="27"/>
      <c r="H4757" s="27"/>
      <c r="I4757" s="27"/>
      <c r="J4757" s="27"/>
      <c r="K4757" s="27"/>
      <c r="L4757" s="27"/>
      <c r="M4757" s="42"/>
      <c r="N4757" s="42"/>
      <c r="O4757" s="42"/>
      <c r="P4757" s="42"/>
      <c r="Q4757" s="42"/>
      <c r="R4757" s="42"/>
      <c r="S4757" s="42"/>
      <c r="T4757" s="42"/>
      <c r="U4757" s="42"/>
      <c r="V4757" s="42"/>
      <c r="W4757" s="42"/>
      <c r="X4757" s="42"/>
      <c r="Y4757" s="41"/>
      <c r="Z4757" s="41"/>
      <c r="AA4757" s="43"/>
      <c r="AB4757" s="27"/>
      <c r="AC4757" s="27"/>
      <c r="AD4757" s="27"/>
      <c r="AE4757" s="44"/>
      <c r="AF4757" s="27"/>
      <c r="AG4757" s="28"/>
      <c r="AH4757" s="27"/>
      <c r="AI4757" s="27"/>
      <c r="AJ4757" s="27"/>
      <c r="AK4757" s="28"/>
      <c r="AL4757" s="29"/>
      <c r="AM4757" s="29"/>
      <c r="AN4757" s="29"/>
      <c r="AO4757" s="29"/>
      <c r="AP4757" s="29"/>
      <c r="AQ4757" s="29"/>
      <c r="AR4757" s="29"/>
      <c r="AS4757" s="29"/>
      <c r="AT4757" s="29"/>
      <c r="AU4757" s="29"/>
      <c r="AV4757" s="29"/>
      <c r="AW4757" s="29"/>
      <c r="AX4757" s="29"/>
      <c r="AY4757" s="31"/>
      <c r="AZ4757" s="30"/>
      <c r="BA4757" s="35"/>
    </row>
    <row r="4758" spans="1:53" hidden="1" x14ac:dyDescent="0.25">
      <c r="A4758" s="27"/>
      <c r="B4758" s="27"/>
      <c r="C4758" s="27"/>
      <c r="D4758" s="27"/>
      <c r="E4758" s="27"/>
      <c r="F4758" s="27"/>
      <c r="G4758" s="27"/>
      <c r="H4758" s="27"/>
      <c r="I4758" s="27"/>
      <c r="J4758" s="27"/>
      <c r="K4758" s="27"/>
      <c r="L4758" s="27"/>
      <c r="M4758" s="42"/>
      <c r="N4758" s="42"/>
      <c r="O4758" s="42"/>
      <c r="P4758" s="42"/>
      <c r="Q4758" s="42"/>
      <c r="R4758" s="42"/>
      <c r="S4758" s="42"/>
      <c r="T4758" s="42"/>
      <c r="U4758" s="42"/>
      <c r="V4758" s="42"/>
      <c r="W4758" s="42"/>
      <c r="X4758" s="42"/>
      <c r="Y4758" s="41"/>
      <c r="Z4758" s="41"/>
      <c r="AA4758" s="43"/>
      <c r="AB4758" s="27"/>
      <c r="AC4758" s="27"/>
      <c r="AD4758" s="27"/>
      <c r="AE4758" s="44"/>
      <c r="AF4758" s="27"/>
      <c r="AG4758" s="28"/>
      <c r="AH4758" s="27"/>
      <c r="AI4758" s="27"/>
      <c r="AJ4758" s="27"/>
      <c r="AK4758" s="28"/>
      <c r="AL4758" s="29"/>
      <c r="AM4758" s="29"/>
      <c r="AN4758" s="29"/>
      <c r="AO4758" s="29"/>
      <c r="AP4758" s="29"/>
      <c r="AQ4758" s="29"/>
      <c r="AR4758" s="29"/>
      <c r="AS4758" s="29"/>
      <c r="AT4758" s="29"/>
      <c r="AU4758" s="29"/>
      <c r="AV4758" s="29"/>
      <c r="AW4758" s="29"/>
      <c r="AX4758" s="29"/>
      <c r="AY4758" s="31"/>
      <c r="AZ4758" s="30"/>
      <c r="BA4758" s="35"/>
    </row>
    <row r="4759" spans="1:53" hidden="1" x14ac:dyDescent="0.25">
      <c r="A4759" s="27"/>
      <c r="B4759" s="27"/>
      <c r="C4759" s="27"/>
      <c r="D4759" s="27"/>
      <c r="E4759" s="27"/>
      <c r="F4759" s="27"/>
      <c r="G4759" s="27"/>
      <c r="H4759" s="27"/>
      <c r="I4759" s="27"/>
      <c r="J4759" s="27"/>
      <c r="K4759" s="27"/>
      <c r="L4759" s="27"/>
      <c r="M4759" s="42"/>
      <c r="N4759" s="42"/>
      <c r="O4759" s="42"/>
      <c r="P4759" s="42"/>
      <c r="Q4759" s="42"/>
      <c r="R4759" s="42"/>
      <c r="S4759" s="42"/>
      <c r="T4759" s="42"/>
      <c r="U4759" s="42"/>
      <c r="V4759" s="42"/>
      <c r="W4759" s="42"/>
      <c r="X4759" s="42"/>
      <c r="Y4759" s="41"/>
      <c r="Z4759" s="41"/>
      <c r="AA4759" s="43"/>
      <c r="AB4759" s="27"/>
      <c r="AC4759" s="27"/>
      <c r="AD4759" s="27"/>
      <c r="AE4759" s="44"/>
      <c r="AF4759" s="27"/>
      <c r="AG4759" s="28"/>
      <c r="AH4759" s="27"/>
      <c r="AI4759" s="27"/>
      <c r="AJ4759" s="27"/>
      <c r="AK4759" s="28"/>
      <c r="AL4759" s="29"/>
      <c r="AM4759" s="29"/>
      <c r="AN4759" s="29"/>
      <c r="AO4759" s="29"/>
      <c r="AP4759" s="29"/>
      <c r="AQ4759" s="29"/>
      <c r="AR4759" s="29"/>
      <c r="AS4759" s="29"/>
      <c r="AT4759" s="29"/>
      <c r="AU4759" s="29"/>
      <c r="AV4759" s="29"/>
      <c r="AW4759" s="29"/>
      <c r="AX4759" s="29"/>
      <c r="AY4759" s="31"/>
      <c r="AZ4759" s="30"/>
      <c r="BA4759" s="35"/>
    </row>
    <row r="4760" spans="1:53" hidden="1" x14ac:dyDescent="0.25">
      <c r="A4760" s="27"/>
      <c r="B4760" s="27"/>
      <c r="C4760" s="27"/>
      <c r="D4760" s="27"/>
      <c r="E4760" s="27"/>
      <c r="F4760" s="27"/>
      <c r="G4760" s="27"/>
      <c r="H4760" s="27"/>
      <c r="I4760" s="27"/>
      <c r="J4760" s="27"/>
      <c r="K4760" s="27"/>
      <c r="L4760" s="27"/>
      <c r="M4760" s="42"/>
      <c r="N4760" s="42"/>
      <c r="O4760" s="42"/>
      <c r="P4760" s="42"/>
      <c r="Q4760" s="42"/>
      <c r="R4760" s="42"/>
      <c r="S4760" s="42"/>
      <c r="T4760" s="42"/>
      <c r="U4760" s="42"/>
      <c r="V4760" s="42"/>
      <c r="W4760" s="42"/>
      <c r="X4760" s="42"/>
      <c r="Y4760" s="41"/>
      <c r="Z4760" s="41"/>
      <c r="AA4760" s="43"/>
      <c r="AB4760" s="27"/>
      <c r="AC4760" s="27"/>
      <c r="AD4760" s="27"/>
      <c r="AE4760" s="44"/>
      <c r="AF4760" s="27"/>
      <c r="AG4760" s="28"/>
      <c r="AH4760" s="27"/>
      <c r="AI4760" s="27"/>
      <c r="AJ4760" s="27"/>
      <c r="AK4760" s="28"/>
      <c r="AL4760" s="29"/>
      <c r="AM4760" s="29"/>
      <c r="AN4760" s="29"/>
      <c r="AO4760" s="29"/>
      <c r="AP4760" s="29"/>
      <c r="AQ4760" s="29"/>
      <c r="AR4760" s="29"/>
      <c r="AS4760" s="29"/>
      <c r="AT4760" s="29"/>
      <c r="AU4760" s="29"/>
      <c r="AV4760" s="29"/>
      <c r="AW4760" s="29"/>
      <c r="AX4760" s="29"/>
      <c r="AY4760" s="31"/>
      <c r="AZ4760" s="30"/>
      <c r="BA4760" s="35"/>
    </row>
    <row r="4761" spans="1:53" hidden="1" x14ac:dyDescent="0.25">
      <c r="A4761" s="27"/>
      <c r="B4761" s="27"/>
      <c r="C4761" s="27"/>
      <c r="D4761" s="27"/>
      <c r="E4761" s="27"/>
      <c r="F4761" s="27"/>
      <c r="G4761" s="27"/>
      <c r="H4761" s="27"/>
      <c r="I4761" s="27"/>
      <c r="J4761" s="27"/>
      <c r="K4761" s="27"/>
      <c r="L4761" s="27"/>
      <c r="M4761" s="42"/>
      <c r="N4761" s="42"/>
      <c r="O4761" s="42"/>
      <c r="P4761" s="42"/>
      <c r="Q4761" s="42"/>
      <c r="R4761" s="42"/>
      <c r="S4761" s="42"/>
      <c r="T4761" s="42"/>
      <c r="U4761" s="42"/>
      <c r="V4761" s="42"/>
      <c r="W4761" s="42"/>
      <c r="X4761" s="42"/>
      <c r="Y4761" s="41"/>
      <c r="Z4761" s="41"/>
      <c r="AA4761" s="43"/>
      <c r="AB4761" s="27"/>
      <c r="AC4761" s="27"/>
      <c r="AD4761" s="27"/>
      <c r="AE4761" s="44"/>
      <c r="AF4761" s="27"/>
      <c r="AG4761" s="28"/>
      <c r="AH4761" s="27"/>
      <c r="AI4761" s="27"/>
      <c r="AJ4761" s="27"/>
      <c r="AK4761" s="28"/>
      <c r="AL4761" s="29"/>
      <c r="AM4761" s="29"/>
      <c r="AN4761" s="29"/>
      <c r="AO4761" s="29"/>
      <c r="AP4761" s="29"/>
      <c r="AQ4761" s="29"/>
      <c r="AR4761" s="29"/>
      <c r="AS4761" s="29"/>
      <c r="AT4761" s="29"/>
      <c r="AU4761" s="29"/>
      <c r="AV4761" s="29"/>
      <c r="AW4761" s="29"/>
      <c r="AX4761" s="29"/>
      <c r="AY4761" s="31"/>
      <c r="AZ4761" s="30"/>
      <c r="BA4761" s="35"/>
    </row>
    <row r="4762" spans="1:53" hidden="1" x14ac:dyDescent="0.25">
      <c r="A4762" s="27"/>
      <c r="B4762" s="27"/>
      <c r="C4762" s="27"/>
      <c r="D4762" s="27"/>
      <c r="E4762" s="27"/>
      <c r="F4762" s="27"/>
      <c r="G4762" s="27"/>
      <c r="H4762" s="27"/>
      <c r="I4762" s="27"/>
      <c r="J4762" s="27"/>
      <c r="K4762" s="27"/>
      <c r="L4762" s="27"/>
      <c r="M4762" s="42"/>
      <c r="N4762" s="42"/>
      <c r="O4762" s="42"/>
      <c r="P4762" s="42"/>
      <c r="Q4762" s="42"/>
      <c r="R4762" s="42"/>
      <c r="S4762" s="42"/>
      <c r="T4762" s="42"/>
      <c r="U4762" s="42"/>
      <c r="V4762" s="42"/>
      <c r="W4762" s="42"/>
      <c r="X4762" s="42"/>
      <c r="Y4762" s="41"/>
      <c r="Z4762" s="41"/>
      <c r="AA4762" s="43"/>
      <c r="AB4762" s="27"/>
      <c r="AC4762" s="27"/>
      <c r="AD4762" s="27"/>
      <c r="AE4762" s="44"/>
      <c r="AF4762" s="27"/>
      <c r="AG4762" s="28"/>
      <c r="AH4762" s="27"/>
      <c r="AI4762" s="27"/>
      <c r="AJ4762" s="27"/>
      <c r="AK4762" s="28"/>
      <c r="AL4762" s="29"/>
      <c r="AM4762" s="29"/>
      <c r="AN4762" s="29"/>
      <c r="AO4762" s="29"/>
      <c r="AP4762" s="29"/>
      <c r="AQ4762" s="29"/>
      <c r="AR4762" s="29"/>
      <c r="AS4762" s="29"/>
      <c r="AT4762" s="29"/>
      <c r="AU4762" s="29"/>
      <c r="AV4762" s="29"/>
      <c r="AW4762" s="29"/>
      <c r="AX4762" s="29"/>
      <c r="AY4762" s="31"/>
      <c r="AZ4762" s="30"/>
      <c r="BA4762" s="35"/>
    </row>
    <row r="4763" spans="1:53" hidden="1" x14ac:dyDescent="0.25">
      <c r="A4763" s="27"/>
      <c r="B4763" s="27"/>
      <c r="C4763" s="27"/>
      <c r="D4763" s="27"/>
      <c r="E4763" s="27"/>
      <c r="F4763" s="27"/>
      <c r="G4763" s="27"/>
      <c r="H4763" s="27"/>
      <c r="I4763" s="27"/>
      <c r="J4763" s="27"/>
      <c r="K4763" s="27"/>
      <c r="L4763" s="27"/>
      <c r="M4763" s="42"/>
      <c r="N4763" s="42"/>
      <c r="O4763" s="42"/>
      <c r="P4763" s="42"/>
      <c r="Q4763" s="42"/>
      <c r="R4763" s="42"/>
      <c r="S4763" s="42"/>
      <c r="T4763" s="42"/>
      <c r="U4763" s="42"/>
      <c r="V4763" s="42"/>
      <c r="W4763" s="42"/>
      <c r="X4763" s="42"/>
      <c r="Y4763" s="41"/>
      <c r="Z4763" s="41"/>
      <c r="AA4763" s="43"/>
      <c r="AB4763" s="27"/>
      <c r="AC4763" s="27"/>
      <c r="AD4763" s="27"/>
      <c r="AE4763" s="44"/>
      <c r="AF4763" s="27"/>
      <c r="AG4763" s="28"/>
      <c r="AH4763" s="27"/>
      <c r="AI4763" s="27"/>
      <c r="AJ4763" s="27"/>
      <c r="AK4763" s="28"/>
      <c r="AL4763" s="29"/>
      <c r="AM4763" s="29"/>
      <c r="AN4763" s="29"/>
      <c r="AO4763" s="29"/>
      <c r="AP4763" s="29"/>
      <c r="AQ4763" s="29"/>
      <c r="AR4763" s="29"/>
      <c r="AS4763" s="29"/>
      <c r="AT4763" s="29"/>
      <c r="AU4763" s="29"/>
      <c r="AV4763" s="29"/>
      <c r="AW4763" s="29"/>
      <c r="AX4763" s="29"/>
      <c r="AY4763" s="31"/>
      <c r="AZ4763" s="30"/>
      <c r="BA4763" s="35"/>
    </row>
    <row r="4764" spans="1:53" hidden="1" x14ac:dyDescent="0.25">
      <c r="A4764" s="27"/>
      <c r="B4764" s="27"/>
      <c r="C4764" s="27"/>
      <c r="D4764" s="27"/>
      <c r="E4764" s="27"/>
      <c r="F4764" s="27"/>
      <c r="G4764" s="27"/>
      <c r="H4764" s="27"/>
      <c r="I4764" s="27"/>
      <c r="J4764" s="27"/>
      <c r="K4764" s="27"/>
      <c r="L4764" s="27"/>
      <c r="M4764" s="42"/>
      <c r="N4764" s="42"/>
      <c r="O4764" s="42"/>
      <c r="P4764" s="42"/>
      <c r="Q4764" s="42"/>
      <c r="R4764" s="42"/>
      <c r="S4764" s="42"/>
      <c r="T4764" s="42"/>
      <c r="U4764" s="42"/>
      <c r="V4764" s="42"/>
      <c r="W4764" s="42"/>
      <c r="X4764" s="42"/>
      <c r="Y4764" s="41"/>
      <c r="Z4764" s="41"/>
      <c r="AA4764" s="43"/>
      <c r="AB4764" s="27"/>
      <c r="AC4764" s="27"/>
      <c r="AD4764" s="27"/>
      <c r="AE4764" s="44"/>
      <c r="AF4764" s="27"/>
      <c r="AG4764" s="28"/>
      <c r="AH4764" s="27"/>
      <c r="AI4764" s="27"/>
      <c r="AJ4764" s="27"/>
      <c r="AK4764" s="28"/>
      <c r="AL4764" s="29"/>
      <c r="AM4764" s="29"/>
      <c r="AN4764" s="29"/>
      <c r="AO4764" s="29"/>
      <c r="AP4764" s="29"/>
      <c r="AQ4764" s="29"/>
      <c r="AR4764" s="29"/>
      <c r="AS4764" s="29"/>
      <c r="AT4764" s="29"/>
      <c r="AU4764" s="29"/>
      <c r="AV4764" s="29"/>
      <c r="AW4764" s="29"/>
      <c r="AX4764" s="29"/>
      <c r="AY4764" s="31"/>
      <c r="AZ4764" s="30"/>
      <c r="BA4764" s="35"/>
    </row>
    <row r="4765" spans="1:53" hidden="1" x14ac:dyDescent="0.25">
      <c r="A4765" s="27"/>
      <c r="B4765" s="27"/>
      <c r="C4765" s="27"/>
      <c r="D4765" s="27"/>
      <c r="E4765" s="27"/>
      <c r="F4765" s="27"/>
      <c r="G4765" s="27"/>
      <c r="H4765" s="27"/>
      <c r="I4765" s="27"/>
      <c r="J4765" s="27"/>
      <c r="K4765" s="27"/>
      <c r="L4765" s="27"/>
      <c r="M4765" s="42"/>
      <c r="N4765" s="42"/>
      <c r="O4765" s="42"/>
      <c r="P4765" s="42"/>
      <c r="Q4765" s="42"/>
      <c r="R4765" s="42"/>
      <c r="S4765" s="42"/>
      <c r="T4765" s="42"/>
      <c r="U4765" s="42"/>
      <c r="V4765" s="42"/>
      <c r="W4765" s="42"/>
      <c r="X4765" s="42"/>
      <c r="Y4765" s="41"/>
      <c r="Z4765" s="41"/>
      <c r="AA4765" s="43"/>
      <c r="AB4765" s="27"/>
      <c r="AC4765" s="27"/>
      <c r="AD4765" s="27"/>
      <c r="AE4765" s="44"/>
      <c r="AF4765" s="27"/>
      <c r="AG4765" s="28"/>
      <c r="AH4765" s="27"/>
      <c r="AI4765" s="27"/>
      <c r="AJ4765" s="27"/>
      <c r="AK4765" s="28"/>
      <c r="AL4765" s="29"/>
      <c r="AM4765" s="29"/>
      <c r="AN4765" s="29"/>
      <c r="AO4765" s="29"/>
      <c r="AP4765" s="29"/>
      <c r="AQ4765" s="29"/>
      <c r="AR4765" s="29"/>
      <c r="AS4765" s="29"/>
      <c r="AT4765" s="29"/>
      <c r="AU4765" s="29"/>
      <c r="AV4765" s="29"/>
      <c r="AW4765" s="29"/>
      <c r="AX4765" s="29"/>
      <c r="AY4765" s="31"/>
      <c r="AZ4765" s="30"/>
      <c r="BA4765" s="35"/>
    </row>
    <row r="4766" spans="1:53" hidden="1" x14ac:dyDescent="0.25">
      <c r="A4766" s="27"/>
      <c r="B4766" s="27"/>
      <c r="C4766" s="27"/>
      <c r="D4766" s="27"/>
      <c r="E4766" s="27"/>
      <c r="F4766" s="27"/>
      <c r="G4766" s="27"/>
      <c r="H4766" s="27"/>
      <c r="I4766" s="27"/>
      <c r="J4766" s="27"/>
      <c r="K4766" s="27"/>
      <c r="L4766" s="27"/>
      <c r="M4766" s="42"/>
      <c r="N4766" s="42"/>
      <c r="O4766" s="42"/>
      <c r="P4766" s="42"/>
      <c r="Q4766" s="42"/>
      <c r="R4766" s="42"/>
      <c r="S4766" s="42"/>
      <c r="T4766" s="42"/>
      <c r="U4766" s="42"/>
      <c r="V4766" s="42"/>
      <c r="W4766" s="42"/>
      <c r="X4766" s="42"/>
      <c r="Y4766" s="41"/>
      <c r="Z4766" s="41"/>
      <c r="AA4766" s="43"/>
      <c r="AB4766" s="27"/>
      <c r="AC4766" s="27"/>
      <c r="AD4766" s="27"/>
      <c r="AE4766" s="44"/>
      <c r="AF4766" s="27"/>
      <c r="AG4766" s="28"/>
      <c r="AH4766" s="27"/>
      <c r="AI4766" s="27"/>
      <c r="AJ4766" s="27"/>
      <c r="AK4766" s="28"/>
      <c r="AL4766" s="29"/>
      <c r="AM4766" s="29"/>
      <c r="AN4766" s="29"/>
      <c r="AO4766" s="29"/>
      <c r="AP4766" s="29"/>
      <c r="AQ4766" s="29"/>
      <c r="AR4766" s="29"/>
      <c r="AS4766" s="29"/>
      <c r="AT4766" s="29"/>
      <c r="AU4766" s="29"/>
      <c r="AV4766" s="29"/>
      <c r="AW4766" s="29"/>
      <c r="AX4766" s="29"/>
      <c r="AY4766" s="31"/>
      <c r="AZ4766" s="30"/>
      <c r="BA4766" s="35"/>
    </row>
    <row r="4767" spans="1:53" hidden="1" x14ac:dyDescent="0.25">
      <c r="A4767" s="27"/>
      <c r="B4767" s="27"/>
      <c r="C4767" s="27"/>
      <c r="D4767" s="27"/>
      <c r="E4767" s="27"/>
      <c r="F4767" s="27"/>
      <c r="G4767" s="27"/>
      <c r="H4767" s="27"/>
      <c r="I4767" s="27"/>
      <c r="J4767" s="27"/>
      <c r="K4767" s="27"/>
      <c r="L4767" s="27"/>
      <c r="M4767" s="42"/>
      <c r="N4767" s="42"/>
      <c r="O4767" s="42"/>
      <c r="P4767" s="42"/>
      <c r="Q4767" s="42"/>
      <c r="R4767" s="42"/>
      <c r="S4767" s="42"/>
      <c r="T4767" s="42"/>
      <c r="U4767" s="42"/>
      <c r="V4767" s="42"/>
      <c r="W4767" s="42"/>
      <c r="X4767" s="42"/>
      <c r="Y4767" s="41"/>
      <c r="Z4767" s="41"/>
      <c r="AA4767" s="43"/>
      <c r="AB4767" s="27"/>
      <c r="AC4767" s="27"/>
      <c r="AD4767" s="27"/>
      <c r="AE4767" s="44"/>
      <c r="AF4767" s="27"/>
      <c r="AG4767" s="28"/>
      <c r="AH4767" s="27"/>
      <c r="AI4767" s="27"/>
      <c r="AJ4767" s="27"/>
      <c r="AK4767" s="28"/>
      <c r="AL4767" s="29"/>
      <c r="AM4767" s="29"/>
      <c r="AN4767" s="29"/>
      <c r="AO4767" s="29"/>
      <c r="AP4767" s="29"/>
      <c r="AQ4767" s="29"/>
      <c r="AR4767" s="29"/>
      <c r="AS4767" s="29"/>
      <c r="AT4767" s="29"/>
      <c r="AU4767" s="29"/>
      <c r="AV4767" s="29"/>
      <c r="AW4767" s="29"/>
      <c r="AX4767" s="29"/>
      <c r="AY4767" s="31"/>
      <c r="AZ4767" s="30"/>
      <c r="BA4767" s="35"/>
    </row>
    <row r="4768" spans="1:53" hidden="1" x14ac:dyDescent="0.25">
      <c r="A4768" s="27"/>
      <c r="B4768" s="27"/>
      <c r="C4768" s="27"/>
      <c r="D4768" s="27"/>
      <c r="E4768" s="27"/>
      <c r="F4768" s="27"/>
      <c r="G4768" s="27"/>
      <c r="H4768" s="27"/>
      <c r="I4768" s="27"/>
      <c r="J4768" s="27"/>
      <c r="K4768" s="27"/>
      <c r="L4768" s="27"/>
      <c r="M4768" s="42"/>
      <c r="N4768" s="42"/>
      <c r="O4768" s="42"/>
      <c r="P4768" s="42"/>
      <c r="Q4768" s="42"/>
      <c r="R4768" s="42"/>
      <c r="S4768" s="42"/>
      <c r="T4768" s="42"/>
      <c r="U4768" s="42"/>
      <c r="V4768" s="42"/>
      <c r="W4768" s="42"/>
      <c r="X4768" s="42"/>
      <c r="Y4768" s="41"/>
      <c r="Z4768" s="41"/>
      <c r="AA4768" s="43"/>
      <c r="AB4768" s="27"/>
      <c r="AC4768" s="27"/>
      <c r="AD4768" s="27"/>
      <c r="AE4768" s="44"/>
      <c r="AF4768" s="27"/>
      <c r="AG4768" s="28"/>
      <c r="AH4768" s="27"/>
      <c r="AI4768" s="27"/>
      <c r="AJ4768" s="27"/>
      <c r="AK4768" s="28"/>
      <c r="AL4768" s="29"/>
      <c r="AM4768" s="29"/>
      <c r="AN4768" s="29"/>
      <c r="AO4768" s="29"/>
      <c r="AP4768" s="29"/>
      <c r="AQ4768" s="29"/>
      <c r="AR4768" s="29"/>
      <c r="AS4768" s="29"/>
      <c r="AT4768" s="29"/>
      <c r="AU4768" s="29"/>
      <c r="AV4768" s="29"/>
      <c r="AW4768" s="29"/>
      <c r="AX4768" s="29"/>
      <c r="AY4768" s="31"/>
      <c r="AZ4768" s="30"/>
      <c r="BA4768" s="35"/>
    </row>
    <row r="4769" spans="1:53" hidden="1" x14ac:dyDescent="0.25">
      <c r="A4769" s="27"/>
      <c r="B4769" s="27"/>
      <c r="C4769" s="27"/>
      <c r="D4769" s="27"/>
      <c r="E4769" s="27"/>
      <c r="F4769" s="27"/>
      <c r="G4769" s="27"/>
      <c r="H4769" s="27"/>
      <c r="I4769" s="27"/>
      <c r="J4769" s="27"/>
      <c r="K4769" s="27"/>
      <c r="L4769" s="27"/>
      <c r="M4769" s="42"/>
      <c r="N4769" s="42"/>
      <c r="O4769" s="42"/>
      <c r="P4769" s="42"/>
      <c r="Q4769" s="42"/>
      <c r="R4769" s="42"/>
      <c r="S4769" s="42"/>
      <c r="T4769" s="42"/>
      <c r="U4769" s="42"/>
      <c r="V4769" s="42"/>
      <c r="W4769" s="42"/>
      <c r="X4769" s="42"/>
      <c r="Y4769" s="41"/>
      <c r="Z4769" s="41"/>
      <c r="AA4769" s="43"/>
      <c r="AB4769" s="27"/>
      <c r="AC4769" s="27"/>
      <c r="AD4769" s="27"/>
      <c r="AE4769" s="44"/>
      <c r="AF4769" s="27"/>
      <c r="AG4769" s="28"/>
      <c r="AH4769" s="27"/>
      <c r="AI4769" s="27"/>
      <c r="AJ4769" s="27"/>
      <c r="AK4769" s="28"/>
      <c r="AL4769" s="29"/>
      <c r="AM4769" s="29"/>
      <c r="AN4769" s="29"/>
      <c r="AO4769" s="29"/>
      <c r="AP4769" s="29"/>
      <c r="AQ4769" s="29"/>
      <c r="AR4769" s="29"/>
      <c r="AS4769" s="29"/>
      <c r="AT4769" s="29"/>
      <c r="AU4769" s="29"/>
      <c r="AV4769" s="29"/>
      <c r="AW4769" s="29"/>
      <c r="AX4769" s="29"/>
      <c r="AY4769" s="31"/>
      <c r="AZ4769" s="30"/>
      <c r="BA4769" s="35"/>
    </row>
    <row r="4770" spans="1:53" hidden="1" x14ac:dyDescent="0.25">
      <c r="A4770" s="27"/>
      <c r="B4770" s="27"/>
      <c r="C4770" s="27"/>
      <c r="D4770" s="27"/>
      <c r="E4770" s="27"/>
      <c r="F4770" s="27"/>
      <c r="G4770" s="27"/>
      <c r="H4770" s="27"/>
      <c r="I4770" s="27"/>
      <c r="J4770" s="27"/>
      <c r="K4770" s="27"/>
      <c r="L4770" s="27"/>
      <c r="M4770" s="42"/>
      <c r="N4770" s="42"/>
      <c r="O4770" s="42"/>
      <c r="P4770" s="42"/>
      <c r="Q4770" s="42"/>
      <c r="R4770" s="42"/>
      <c r="S4770" s="42"/>
      <c r="T4770" s="42"/>
      <c r="U4770" s="42"/>
      <c r="V4770" s="42"/>
      <c r="W4770" s="42"/>
      <c r="X4770" s="42"/>
      <c r="Y4770" s="41"/>
      <c r="Z4770" s="41"/>
      <c r="AA4770" s="43"/>
      <c r="AB4770" s="27"/>
      <c r="AC4770" s="27"/>
      <c r="AD4770" s="27"/>
      <c r="AE4770" s="44"/>
      <c r="AF4770" s="27"/>
      <c r="AG4770" s="28"/>
      <c r="AH4770" s="27"/>
      <c r="AI4770" s="27"/>
      <c r="AJ4770" s="27"/>
      <c r="AK4770" s="28"/>
      <c r="AL4770" s="29"/>
      <c r="AM4770" s="29"/>
      <c r="AN4770" s="29"/>
      <c r="AO4770" s="29"/>
      <c r="AP4770" s="29"/>
      <c r="AQ4770" s="29"/>
      <c r="AR4770" s="29"/>
      <c r="AS4770" s="29"/>
      <c r="AT4770" s="29"/>
      <c r="AU4770" s="29"/>
      <c r="AV4770" s="29"/>
      <c r="AW4770" s="29"/>
      <c r="AX4770" s="29"/>
      <c r="AY4770" s="31"/>
      <c r="AZ4770" s="30"/>
      <c r="BA4770" s="35"/>
    </row>
    <row r="4771" spans="1:53" hidden="1" x14ac:dyDescent="0.25">
      <c r="A4771" s="27"/>
      <c r="B4771" s="27"/>
      <c r="C4771" s="27"/>
      <c r="D4771" s="27"/>
      <c r="E4771" s="27"/>
      <c r="F4771" s="27"/>
      <c r="G4771" s="27"/>
      <c r="H4771" s="27"/>
      <c r="I4771" s="27"/>
      <c r="J4771" s="27"/>
      <c r="K4771" s="27"/>
      <c r="L4771" s="27"/>
      <c r="M4771" s="42"/>
      <c r="N4771" s="42"/>
      <c r="O4771" s="42"/>
      <c r="P4771" s="42"/>
      <c r="Q4771" s="42"/>
      <c r="R4771" s="42"/>
      <c r="S4771" s="42"/>
      <c r="T4771" s="42"/>
      <c r="U4771" s="42"/>
      <c r="V4771" s="42"/>
      <c r="W4771" s="42"/>
      <c r="X4771" s="42"/>
      <c r="Y4771" s="41"/>
      <c r="Z4771" s="41"/>
      <c r="AA4771" s="43"/>
      <c r="AB4771" s="27"/>
      <c r="AC4771" s="27"/>
      <c r="AD4771" s="27"/>
      <c r="AE4771" s="44"/>
      <c r="AF4771" s="27"/>
      <c r="AG4771" s="28"/>
      <c r="AH4771" s="27"/>
      <c r="AI4771" s="27"/>
      <c r="AJ4771" s="27"/>
      <c r="AK4771" s="28"/>
      <c r="AL4771" s="29"/>
      <c r="AM4771" s="29"/>
      <c r="AN4771" s="29"/>
      <c r="AO4771" s="29"/>
      <c r="AP4771" s="29"/>
      <c r="AQ4771" s="29"/>
      <c r="AR4771" s="29"/>
      <c r="AS4771" s="29"/>
      <c r="AT4771" s="29"/>
      <c r="AU4771" s="29"/>
      <c r="AV4771" s="29"/>
      <c r="AW4771" s="29"/>
      <c r="AX4771" s="29"/>
      <c r="AY4771" s="31"/>
      <c r="AZ4771" s="30"/>
      <c r="BA4771" s="35"/>
    </row>
    <row r="4772" spans="1:53" hidden="1" x14ac:dyDescent="0.25">
      <c r="A4772" s="27"/>
      <c r="B4772" s="27"/>
      <c r="C4772" s="27"/>
      <c r="D4772" s="27"/>
      <c r="E4772" s="27"/>
      <c r="F4772" s="27"/>
      <c r="G4772" s="27"/>
      <c r="H4772" s="27"/>
      <c r="I4772" s="27"/>
      <c r="J4772" s="27"/>
      <c r="K4772" s="27"/>
      <c r="L4772" s="27"/>
      <c r="M4772" s="42"/>
      <c r="N4772" s="42"/>
      <c r="O4772" s="42"/>
      <c r="P4772" s="42"/>
      <c r="Q4772" s="42"/>
      <c r="R4772" s="42"/>
      <c r="S4772" s="42"/>
      <c r="T4772" s="42"/>
      <c r="U4772" s="42"/>
      <c r="V4772" s="42"/>
      <c r="W4772" s="42"/>
      <c r="X4772" s="42"/>
      <c r="Y4772" s="41"/>
      <c r="Z4772" s="41"/>
      <c r="AA4772" s="43"/>
      <c r="AB4772" s="27"/>
      <c r="AC4772" s="27"/>
      <c r="AD4772" s="27"/>
      <c r="AE4772" s="44"/>
      <c r="AF4772" s="27"/>
      <c r="AG4772" s="28"/>
      <c r="AH4772" s="27"/>
      <c r="AI4772" s="27"/>
      <c r="AJ4772" s="27"/>
      <c r="AK4772" s="28"/>
      <c r="AL4772" s="29"/>
      <c r="AM4772" s="29"/>
      <c r="AN4772" s="29"/>
      <c r="AO4772" s="29"/>
      <c r="AP4772" s="29"/>
      <c r="AQ4772" s="29"/>
      <c r="AR4772" s="29"/>
      <c r="AS4772" s="29"/>
      <c r="AT4772" s="29"/>
      <c r="AU4772" s="29"/>
      <c r="AV4772" s="29"/>
      <c r="AW4772" s="29"/>
      <c r="AX4772" s="29"/>
      <c r="AY4772" s="31"/>
      <c r="AZ4772" s="30"/>
      <c r="BA4772" s="35"/>
    </row>
    <row r="4773" spans="1:53" hidden="1" x14ac:dyDescent="0.25">
      <c r="A4773" s="27"/>
      <c r="B4773" s="27"/>
      <c r="C4773" s="27"/>
      <c r="D4773" s="27"/>
      <c r="E4773" s="27"/>
      <c r="F4773" s="27"/>
      <c r="G4773" s="27"/>
      <c r="H4773" s="27"/>
      <c r="I4773" s="27"/>
      <c r="J4773" s="27"/>
      <c r="K4773" s="27"/>
      <c r="L4773" s="27"/>
      <c r="M4773" s="42"/>
      <c r="N4773" s="42"/>
      <c r="O4773" s="42"/>
      <c r="P4773" s="42"/>
      <c r="Q4773" s="42"/>
      <c r="R4773" s="42"/>
      <c r="S4773" s="42"/>
      <c r="T4773" s="42"/>
      <c r="U4773" s="42"/>
      <c r="V4773" s="42"/>
      <c r="W4773" s="42"/>
      <c r="X4773" s="42"/>
      <c r="Y4773" s="41"/>
      <c r="Z4773" s="41"/>
      <c r="AA4773" s="43"/>
      <c r="AB4773" s="27"/>
      <c r="AC4773" s="27"/>
      <c r="AD4773" s="27"/>
      <c r="AE4773" s="44"/>
      <c r="AF4773" s="27"/>
      <c r="AG4773" s="28"/>
      <c r="AH4773" s="27"/>
      <c r="AI4773" s="27"/>
      <c r="AJ4773" s="27"/>
      <c r="AK4773" s="28"/>
      <c r="AL4773" s="29"/>
      <c r="AM4773" s="29"/>
      <c r="AN4773" s="29"/>
      <c r="AO4773" s="29"/>
      <c r="AP4773" s="29"/>
      <c r="AQ4773" s="29"/>
      <c r="AR4773" s="29"/>
      <c r="AS4773" s="29"/>
      <c r="AT4773" s="29"/>
      <c r="AU4773" s="29"/>
      <c r="AV4773" s="29"/>
      <c r="AW4773" s="29"/>
      <c r="AX4773" s="29"/>
      <c r="AY4773" s="31"/>
      <c r="AZ4773" s="30"/>
      <c r="BA4773" s="35"/>
    </row>
    <row r="4774" spans="1:53" hidden="1" x14ac:dyDescent="0.25">
      <c r="A4774" s="27"/>
      <c r="B4774" s="27"/>
      <c r="C4774" s="27"/>
      <c r="D4774" s="27"/>
      <c r="E4774" s="27"/>
      <c r="F4774" s="27"/>
      <c r="G4774" s="27"/>
      <c r="H4774" s="27"/>
      <c r="I4774" s="27"/>
      <c r="J4774" s="27"/>
      <c r="K4774" s="27"/>
      <c r="L4774" s="27"/>
      <c r="M4774" s="42"/>
      <c r="N4774" s="42"/>
      <c r="O4774" s="42"/>
      <c r="P4774" s="42"/>
      <c r="Q4774" s="42"/>
      <c r="R4774" s="42"/>
      <c r="S4774" s="42"/>
      <c r="T4774" s="42"/>
      <c r="U4774" s="42"/>
      <c r="V4774" s="42"/>
      <c r="W4774" s="42"/>
      <c r="X4774" s="42"/>
      <c r="Y4774" s="41"/>
      <c r="Z4774" s="41"/>
      <c r="AA4774" s="43"/>
      <c r="AB4774" s="27"/>
      <c r="AC4774" s="27"/>
      <c r="AD4774" s="27"/>
      <c r="AE4774" s="44"/>
      <c r="AF4774" s="27"/>
      <c r="AG4774" s="28"/>
      <c r="AH4774" s="27"/>
      <c r="AI4774" s="27"/>
      <c r="AJ4774" s="27"/>
      <c r="AK4774" s="28"/>
      <c r="AL4774" s="29"/>
      <c r="AM4774" s="29"/>
      <c r="AN4774" s="29"/>
      <c r="AO4774" s="29"/>
      <c r="AP4774" s="29"/>
      <c r="AQ4774" s="29"/>
      <c r="AR4774" s="29"/>
      <c r="AS4774" s="29"/>
      <c r="AT4774" s="29"/>
      <c r="AU4774" s="29"/>
      <c r="AV4774" s="29"/>
      <c r="AW4774" s="29"/>
      <c r="AX4774" s="29"/>
      <c r="AY4774" s="31"/>
      <c r="AZ4774" s="30"/>
      <c r="BA4774" s="35"/>
    </row>
    <row r="4775" spans="1:53" hidden="1" x14ac:dyDescent="0.25">
      <c r="A4775" s="27"/>
      <c r="B4775" s="27"/>
      <c r="C4775" s="27"/>
      <c r="D4775" s="27"/>
      <c r="E4775" s="27"/>
      <c r="F4775" s="27"/>
      <c r="G4775" s="27"/>
      <c r="H4775" s="27"/>
      <c r="I4775" s="27"/>
      <c r="J4775" s="27"/>
      <c r="K4775" s="27"/>
      <c r="L4775" s="27"/>
      <c r="M4775" s="42"/>
      <c r="N4775" s="42"/>
      <c r="O4775" s="42"/>
      <c r="P4775" s="42"/>
      <c r="Q4775" s="42"/>
      <c r="R4775" s="42"/>
      <c r="S4775" s="42"/>
      <c r="T4775" s="42"/>
      <c r="U4775" s="42"/>
      <c r="V4775" s="42"/>
      <c r="W4775" s="42"/>
      <c r="X4775" s="42"/>
      <c r="Y4775" s="41"/>
      <c r="Z4775" s="41"/>
      <c r="AA4775" s="43"/>
      <c r="AB4775" s="27"/>
      <c r="AC4775" s="27"/>
      <c r="AD4775" s="27"/>
      <c r="AE4775" s="44"/>
      <c r="AF4775" s="27"/>
      <c r="AG4775" s="28"/>
      <c r="AH4775" s="27"/>
      <c r="AI4775" s="27"/>
      <c r="AJ4775" s="27"/>
      <c r="AK4775" s="28"/>
      <c r="AL4775" s="29"/>
      <c r="AM4775" s="29"/>
      <c r="AN4775" s="29"/>
      <c r="AO4775" s="29"/>
      <c r="AP4775" s="29"/>
      <c r="AQ4775" s="29"/>
      <c r="AR4775" s="29"/>
      <c r="AS4775" s="29"/>
      <c r="AT4775" s="29"/>
      <c r="AU4775" s="29"/>
      <c r="AV4775" s="29"/>
      <c r="AW4775" s="29"/>
      <c r="AX4775" s="29"/>
      <c r="AY4775" s="31"/>
      <c r="AZ4775" s="30"/>
      <c r="BA4775" s="35"/>
    </row>
    <row r="4776" spans="1:53" hidden="1" x14ac:dyDescent="0.25">
      <c r="A4776" s="27"/>
      <c r="B4776" s="27"/>
      <c r="C4776" s="27"/>
      <c r="D4776" s="27"/>
      <c r="E4776" s="27"/>
      <c r="F4776" s="27"/>
      <c r="G4776" s="27"/>
      <c r="H4776" s="27"/>
      <c r="I4776" s="27"/>
      <c r="J4776" s="27"/>
      <c r="K4776" s="27"/>
      <c r="L4776" s="27"/>
      <c r="M4776" s="42"/>
      <c r="N4776" s="42"/>
      <c r="O4776" s="42"/>
      <c r="P4776" s="42"/>
      <c r="Q4776" s="42"/>
      <c r="R4776" s="42"/>
      <c r="S4776" s="42"/>
      <c r="T4776" s="42"/>
      <c r="U4776" s="42"/>
      <c r="V4776" s="42"/>
      <c r="W4776" s="42"/>
      <c r="X4776" s="42"/>
      <c r="Y4776" s="41"/>
      <c r="Z4776" s="41"/>
      <c r="AA4776" s="43"/>
      <c r="AB4776" s="27"/>
      <c r="AC4776" s="27"/>
      <c r="AD4776" s="27"/>
      <c r="AE4776" s="44"/>
      <c r="AF4776" s="27"/>
      <c r="AG4776" s="28"/>
      <c r="AH4776" s="27"/>
      <c r="AI4776" s="27"/>
      <c r="AJ4776" s="27"/>
      <c r="AK4776" s="28"/>
      <c r="AL4776" s="29"/>
      <c r="AM4776" s="29"/>
      <c r="AN4776" s="29"/>
      <c r="AO4776" s="29"/>
      <c r="AP4776" s="29"/>
      <c r="AQ4776" s="29"/>
      <c r="AR4776" s="29"/>
      <c r="AS4776" s="29"/>
      <c r="AT4776" s="29"/>
      <c r="AU4776" s="29"/>
      <c r="AV4776" s="29"/>
      <c r="AW4776" s="29"/>
      <c r="AX4776" s="29"/>
      <c r="AY4776" s="31"/>
      <c r="AZ4776" s="30"/>
      <c r="BA4776" s="35"/>
    </row>
    <row r="4777" spans="1:53" hidden="1" x14ac:dyDescent="0.25">
      <c r="A4777" s="27"/>
      <c r="B4777" s="27"/>
      <c r="C4777" s="27"/>
      <c r="D4777" s="27"/>
      <c r="E4777" s="27"/>
      <c r="F4777" s="27"/>
      <c r="G4777" s="27"/>
      <c r="H4777" s="27"/>
      <c r="I4777" s="27"/>
      <c r="J4777" s="27"/>
      <c r="K4777" s="27"/>
      <c r="L4777" s="27"/>
      <c r="M4777" s="42"/>
      <c r="N4777" s="42"/>
      <c r="O4777" s="42"/>
      <c r="P4777" s="42"/>
      <c r="Q4777" s="42"/>
      <c r="R4777" s="42"/>
      <c r="S4777" s="42"/>
      <c r="T4777" s="42"/>
      <c r="U4777" s="42"/>
      <c r="V4777" s="42"/>
      <c r="W4777" s="42"/>
      <c r="X4777" s="42"/>
      <c r="Y4777" s="41"/>
      <c r="Z4777" s="41"/>
      <c r="AA4777" s="43"/>
      <c r="AB4777" s="27"/>
      <c r="AC4777" s="27"/>
      <c r="AD4777" s="27"/>
      <c r="AE4777" s="44"/>
      <c r="AF4777" s="27"/>
      <c r="AG4777" s="28"/>
      <c r="AH4777" s="27"/>
      <c r="AI4777" s="27"/>
      <c r="AJ4777" s="27"/>
      <c r="AK4777" s="28"/>
      <c r="AL4777" s="29"/>
      <c r="AM4777" s="29"/>
      <c r="AN4777" s="29"/>
      <c r="AO4777" s="29"/>
      <c r="AP4777" s="29"/>
      <c r="AQ4777" s="29"/>
      <c r="AR4777" s="29"/>
      <c r="AS4777" s="29"/>
      <c r="AT4777" s="29"/>
      <c r="AU4777" s="29"/>
      <c r="AV4777" s="29"/>
      <c r="AW4777" s="29"/>
      <c r="AX4777" s="29"/>
      <c r="AY4777" s="31"/>
      <c r="AZ4777" s="30"/>
      <c r="BA4777" s="35"/>
    </row>
    <row r="4778" spans="1:53" hidden="1" x14ac:dyDescent="0.25">
      <c r="A4778" s="27"/>
      <c r="B4778" s="27"/>
      <c r="C4778" s="27"/>
      <c r="D4778" s="27"/>
      <c r="E4778" s="27"/>
      <c r="F4778" s="27"/>
      <c r="G4778" s="27"/>
      <c r="H4778" s="27"/>
      <c r="I4778" s="27"/>
      <c r="J4778" s="27"/>
      <c r="K4778" s="27"/>
      <c r="L4778" s="27"/>
      <c r="M4778" s="42"/>
      <c r="N4778" s="42"/>
      <c r="O4778" s="42"/>
      <c r="P4778" s="42"/>
      <c r="Q4778" s="42"/>
      <c r="R4778" s="42"/>
      <c r="S4778" s="42"/>
      <c r="T4778" s="42"/>
      <c r="U4778" s="42"/>
      <c r="V4778" s="42"/>
      <c r="W4778" s="42"/>
      <c r="X4778" s="42"/>
      <c r="Y4778" s="41"/>
      <c r="Z4778" s="41"/>
      <c r="AA4778" s="43"/>
      <c r="AB4778" s="27"/>
      <c r="AC4778" s="27"/>
      <c r="AD4778" s="27"/>
      <c r="AE4778" s="44"/>
      <c r="AF4778" s="27"/>
      <c r="AG4778" s="28"/>
      <c r="AH4778" s="27"/>
      <c r="AI4778" s="27"/>
      <c r="AJ4778" s="27"/>
      <c r="AK4778" s="28"/>
      <c r="AL4778" s="29"/>
      <c r="AM4778" s="29"/>
      <c r="AN4778" s="29"/>
      <c r="AO4778" s="29"/>
      <c r="AP4778" s="29"/>
      <c r="AQ4778" s="29"/>
      <c r="AR4778" s="29"/>
      <c r="AS4778" s="29"/>
      <c r="AT4778" s="29"/>
      <c r="AU4778" s="29"/>
      <c r="AV4778" s="29"/>
      <c r="AW4778" s="29"/>
      <c r="AX4778" s="29"/>
      <c r="AY4778" s="31"/>
      <c r="AZ4778" s="30"/>
      <c r="BA4778" s="35"/>
    </row>
    <row r="4779" spans="1:53" hidden="1" x14ac:dyDescent="0.25">
      <c r="A4779" s="27"/>
      <c r="B4779" s="27"/>
      <c r="C4779" s="27"/>
      <c r="D4779" s="27"/>
      <c r="E4779" s="27"/>
      <c r="F4779" s="27"/>
      <c r="G4779" s="27"/>
      <c r="H4779" s="27"/>
      <c r="I4779" s="27"/>
      <c r="J4779" s="27"/>
      <c r="K4779" s="27"/>
      <c r="L4779" s="27"/>
      <c r="M4779" s="42"/>
      <c r="N4779" s="42"/>
      <c r="O4779" s="42"/>
      <c r="P4779" s="42"/>
      <c r="Q4779" s="42"/>
      <c r="R4779" s="42"/>
      <c r="S4779" s="42"/>
      <c r="T4779" s="42"/>
      <c r="U4779" s="42"/>
      <c r="V4779" s="42"/>
      <c r="W4779" s="42"/>
      <c r="X4779" s="42"/>
      <c r="Y4779" s="41"/>
      <c r="Z4779" s="41"/>
      <c r="AA4779" s="43"/>
      <c r="AB4779" s="27"/>
      <c r="AC4779" s="27"/>
      <c r="AD4779" s="27"/>
      <c r="AE4779" s="44"/>
      <c r="AF4779" s="27"/>
      <c r="AG4779" s="28"/>
      <c r="AH4779" s="27"/>
      <c r="AI4779" s="27"/>
      <c r="AJ4779" s="27"/>
      <c r="AK4779" s="28"/>
      <c r="AL4779" s="29"/>
      <c r="AM4779" s="29"/>
      <c r="AN4779" s="29"/>
      <c r="AO4779" s="29"/>
      <c r="AP4779" s="29"/>
      <c r="AQ4779" s="29"/>
      <c r="AR4779" s="29"/>
      <c r="AS4779" s="29"/>
      <c r="AT4779" s="29"/>
      <c r="AU4779" s="29"/>
      <c r="AV4779" s="29"/>
      <c r="AW4779" s="29"/>
      <c r="AX4779" s="29"/>
      <c r="AY4779" s="31"/>
      <c r="AZ4779" s="30"/>
      <c r="BA4779" s="35"/>
    </row>
    <row r="4780" spans="1:53" hidden="1" x14ac:dyDescent="0.25">
      <c r="A4780" s="27"/>
      <c r="B4780" s="27"/>
      <c r="C4780" s="27"/>
      <c r="D4780" s="27"/>
      <c r="E4780" s="27"/>
      <c r="F4780" s="27"/>
      <c r="G4780" s="27"/>
      <c r="H4780" s="27"/>
      <c r="I4780" s="27"/>
      <c r="J4780" s="27"/>
      <c r="K4780" s="27"/>
      <c r="L4780" s="27"/>
      <c r="M4780" s="42"/>
      <c r="N4780" s="42"/>
      <c r="O4780" s="42"/>
      <c r="P4780" s="42"/>
      <c r="Q4780" s="42"/>
      <c r="R4780" s="42"/>
      <c r="S4780" s="42"/>
      <c r="T4780" s="42"/>
      <c r="U4780" s="42"/>
      <c r="V4780" s="42"/>
      <c r="W4780" s="42"/>
      <c r="X4780" s="42"/>
      <c r="Y4780" s="41"/>
      <c r="Z4780" s="41"/>
      <c r="AA4780" s="43"/>
      <c r="AB4780" s="27"/>
      <c r="AC4780" s="27"/>
      <c r="AD4780" s="27"/>
      <c r="AE4780" s="44"/>
      <c r="AF4780" s="27"/>
      <c r="AG4780" s="28"/>
      <c r="AH4780" s="27"/>
      <c r="AI4780" s="27"/>
      <c r="AJ4780" s="27"/>
      <c r="AK4780" s="28"/>
      <c r="AL4780" s="29"/>
      <c r="AM4780" s="29"/>
      <c r="AN4780" s="29"/>
      <c r="AO4780" s="29"/>
      <c r="AP4780" s="29"/>
      <c r="AQ4780" s="29"/>
      <c r="AR4780" s="29"/>
      <c r="AS4780" s="29"/>
      <c r="AT4780" s="29"/>
      <c r="AU4780" s="29"/>
      <c r="AV4780" s="29"/>
      <c r="AW4780" s="29"/>
      <c r="AX4780" s="29"/>
      <c r="AY4780" s="31"/>
      <c r="AZ4780" s="30"/>
      <c r="BA4780" s="35"/>
    </row>
    <row r="4781" spans="1:53" hidden="1" x14ac:dyDescent="0.25">
      <c r="A4781" s="27"/>
      <c r="B4781" s="27"/>
      <c r="C4781" s="27"/>
      <c r="D4781" s="27"/>
      <c r="E4781" s="27"/>
      <c r="F4781" s="27"/>
      <c r="G4781" s="27"/>
      <c r="H4781" s="27"/>
      <c r="I4781" s="27"/>
      <c r="J4781" s="27"/>
      <c r="K4781" s="27"/>
      <c r="L4781" s="27"/>
      <c r="M4781" s="42"/>
      <c r="N4781" s="42"/>
      <c r="O4781" s="42"/>
      <c r="P4781" s="42"/>
      <c r="Q4781" s="42"/>
      <c r="R4781" s="42"/>
      <c r="S4781" s="42"/>
      <c r="T4781" s="42"/>
      <c r="U4781" s="42"/>
      <c r="V4781" s="42"/>
      <c r="W4781" s="42"/>
      <c r="X4781" s="42"/>
      <c r="Y4781" s="41"/>
      <c r="Z4781" s="41"/>
      <c r="AA4781" s="43"/>
      <c r="AB4781" s="27"/>
      <c r="AC4781" s="27"/>
      <c r="AD4781" s="27"/>
      <c r="AE4781" s="44"/>
      <c r="AF4781" s="27"/>
      <c r="AG4781" s="28"/>
      <c r="AH4781" s="27"/>
      <c r="AI4781" s="27"/>
      <c r="AJ4781" s="27"/>
      <c r="AK4781" s="28"/>
      <c r="AL4781" s="29"/>
      <c r="AM4781" s="29"/>
      <c r="AN4781" s="29"/>
      <c r="AO4781" s="29"/>
      <c r="AP4781" s="29"/>
      <c r="AQ4781" s="29"/>
      <c r="AR4781" s="29"/>
      <c r="AS4781" s="29"/>
      <c r="AT4781" s="29"/>
      <c r="AU4781" s="29"/>
      <c r="AV4781" s="29"/>
      <c r="AW4781" s="29"/>
      <c r="AX4781" s="29"/>
      <c r="AY4781" s="31"/>
      <c r="AZ4781" s="30"/>
      <c r="BA4781" s="35"/>
    </row>
    <row r="4782" spans="1:53" hidden="1" x14ac:dyDescent="0.25">
      <c r="A4782" s="27"/>
      <c r="B4782" s="27"/>
      <c r="C4782" s="27"/>
      <c r="D4782" s="27"/>
      <c r="E4782" s="27"/>
      <c r="F4782" s="27"/>
      <c r="G4782" s="27"/>
      <c r="H4782" s="27"/>
      <c r="I4782" s="27"/>
      <c r="J4782" s="27"/>
      <c r="K4782" s="27"/>
      <c r="L4782" s="27"/>
      <c r="M4782" s="42"/>
      <c r="N4782" s="42"/>
      <c r="O4782" s="42"/>
      <c r="P4782" s="42"/>
      <c r="Q4782" s="42"/>
      <c r="R4782" s="42"/>
      <c r="S4782" s="42"/>
      <c r="T4782" s="42"/>
      <c r="U4782" s="42"/>
      <c r="V4782" s="42"/>
      <c r="W4782" s="42"/>
      <c r="X4782" s="42"/>
      <c r="Y4782" s="41"/>
      <c r="Z4782" s="41"/>
      <c r="AA4782" s="43"/>
      <c r="AB4782" s="27"/>
      <c r="AC4782" s="27"/>
      <c r="AD4782" s="27"/>
      <c r="AE4782" s="44"/>
      <c r="AF4782" s="27"/>
      <c r="AG4782" s="28"/>
      <c r="AH4782" s="27"/>
      <c r="AI4782" s="27"/>
      <c r="AJ4782" s="27"/>
      <c r="AK4782" s="28"/>
      <c r="AL4782" s="29"/>
      <c r="AM4782" s="29"/>
      <c r="AN4782" s="29"/>
      <c r="AO4782" s="29"/>
      <c r="AP4782" s="29"/>
      <c r="AQ4782" s="29"/>
      <c r="AR4782" s="29"/>
      <c r="AS4782" s="29"/>
      <c r="AT4782" s="29"/>
      <c r="AU4782" s="29"/>
      <c r="AV4782" s="29"/>
      <c r="AW4782" s="29"/>
      <c r="AX4782" s="29"/>
      <c r="AY4782" s="31"/>
      <c r="AZ4782" s="30"/>
      <c r="BA4782" s="35"/>
    </row>
    <row r="4783" spans="1:53" hidden="1" x14ac:dyDescent="0.25">
      <c r="A4783" s="27"/>
      <c r="B4783" s="27"/>
      <c r="C4783" s="27"/>
      <c r="D4783" s="27"/>
      <c r="E4783" s="27"/>
      <c r="F4783" s="27"/>
      <c r="G4783" s="27"/>
      <c r="H4783" s="27"/>
      <c r="I4783" s="27"/>
      <c r="J4783" s="27"/>
      <c r="K4783" s="27"/>
      <c r="L4783" s="27"/>
      <c r="M4783" s="42"/>
      <c r="N4783" s="42"/>
      <c r="O4783" s="42"/>
      <c r="P4783" s="42"/>
      <c r="Q4783" s="42"/>
      <c r="R4783" s="42"/>
      <c r="S4783" s="42"/>
      <c r="T4783" s="42"/>
      <c r="U4783" s="42"/>
      <c r="V4783" s="42"/>
      <c r="W4783" s="42"/>
      <c r="X4783" s="42"/>
      <c r="Y4783" s="41"/>
      <c r="Z4783" s="41"/>
      <c r="AA4783" s="43"/>
      <c r="AB4783" s="27"/>
      <c r="AC4783" s="27"/>
      <c r="AD4783" s="27"/>
      <c r="AE4783" s="44"/>
      <c r="AF4783" s="27"/>
      <c r="AG4783" s="28"/>
      <c r="AH4783" s="27"/>
      <c r="AI4783" s="27"/>
      <c r="AJ4783" s="27"/>
      <c r="AK4783" s="28"/>
      <c r="AL4783" s="29"/>
      <c r="AM4783" s="29"/>
      <c r="AN4783" s="29"/>
      <c r="AO4783" s="29"/>
      <c r="AP4783" s="29"/>
      <c r="AQ4783" s="29"/>
      <c r="AR4783" s="29"/>
      <c r="AS4783" s="29"/>
      <c r="AT4783" s="29"/>
      <c r="AU4783" s="29"/>
      <c r="AV4783" s="29"/>
      <c r="AW4783" s="29"/>
      <c r="AX4783" s="29"/>
      <c r="AY4783" s="31"/>
      <c r="AZ4783" s="30"/>
      <c r="BA4783" s="35"/>
    </row>
    <row r="4784" spans="1:53" hidden="1" x14ac:dyDescent="0.25">
      <c r="A4784" s="27"/>
      <c r="B4784" s="27"/>
      <c r="C4784" s="27"/>
      <c r="D4784" s="27"/>
      <c r="E4784" s="27"/>
      <c r="F4784" s="27"/>
      <c r="G4784" s="27"/>
      <c r="H4784" s="27"/>
      <c r="I4784" s="27"/>
      <c r="J4784" s="27"/>
      <c r="K4784" s="27"/>
      <c r="L4784" s="27"/>
      <c r="M4784" s="42"/>
      <c r="N4784" s="42"/>
      <c r="O4784" s="42"/>
      <c r="P4784" s="42"/>
      <c r="Q4784" s="42"/>
      <c r="R4784" s="42"/>
      <c r="S4784" s="42"/>
      <c r="T4784" s="42"/>
      <c r="U4784" s="42"/>
      <c r="V4784" s="42"/>
      <c r="W4784" s="42"/>
      <c r="X4784" s="42"/>
      <c r="Y4784" s="41"/>
      <c r="Z4784" s="41"/>
      <c r="AA4784" s="43"/>
      <c r="AB4784" s="27"/>
      <c r="AC4784" s="27"/>
      <c r="AD4784" s="27"/>
      <c r="AE4784" s="44"/>
      <c r="AF4784" s="27"/>
      <c r="AG4784" s="28"/>
      <c r="AH4784" s="27"/>
      <c r="AI4784" s="27"/>
      <c r="AJ4784" s="27"/>
      <c r="AK4784" s="28"/>
      <c r="AL4784" s="29"/>
      <c r="AM4784" s="29"/>
      <c r="AN4784" s="29"/>
      <c r="AO4784" s="29"/>
      <c r="AP4784" s="29"/>
      <c r="AQ4784" s="29"/>
      <c r="AR4784" s="29"/>
      <c r="AS4784" s="29"/>
      <c r="AT4784" s="29"/>
      <c r="AU4784" s="29"/>
      <c r="AV4784" s="29"/>
      <c r="AW4784" s="29"/>
      <c r="AX4784" s="29"/>
      <c r="AY4784" s="31"/>
      <c r="AZ4784" s="30"/>
      <c r="BA4784" s="35"/>
    </row>
    <row r="4785" spans="1:53" hidden="1" x14ac:dyDescent="0.25">
      <c r="A4785" s="27"/>
      <c r="B4785" s="27"/>
      <c r="C4785" s="27"/>
      <c r="D4785" s="27"/>
      <c r="E4785" s="27"/>
      <c r="F4785" s="27"/>
      <c r="G4785" s="27"/>
      <c r="H4785" s="27"/>
      <c r="I4785" s="27"/>
      <c r="J4785" s="27"/>
      <c r="K4785" s="27"/>
      <c r="L4785" s="27"/>
      <c r="M4785" s="42"/>
      <c r="N4785" s="42"/>
      <c r="O4785" s="42"/>
      <c r="P4785" s="42"/>
      <c r="Q4785" s="42"/>
      <c r="R4785" s="42"/>
      <c r="S4785" s="42"/>
      <c r="T4785" s="42"/>
      <c r="U4785" s="42"/>
      <c r="V4785" s="42"/>
      <c r="W4785" s="42"/>
      <c r="X4785" s="42"/>
      <c r="Y4785" s="41"/>
      <c r="Z4785" s="41"/>
      <c r="AA4785" s="43"/>
      <c r="AB4785" s="27"/>
      <c r="AC4785" s="27"/>
      <c r="AD4785" s="27"/>
      <c r="AE4785" s="44"/>
      <c r="AF4785" s="27"/>
      <c r="AG4785" s="28"/>
      <c r="AH4785" s="27"/>
      <c r="AI4785" s="27"/>
      <c r="AJ4785" s="27"/>
      <c r="AK4785" s="28"/>
      <c r="AL4785" s="29"/>
      <c r="AM4785" s="29"/>
      <c r="AN4785" s="29"/>
      <c r="AO4785" s="29"/>
      <c r="AP4785" s="29"/>
      <c r="AQ4785" s="29"/>
      <c r="AR4785" s="29"/>
      <c r="AS4785" s="29"/>
      <c r="AT4785" s="29"/>
      <c r="AU4785" s="29"/>
      <c r="AV4785" s="29"/>
      <c r="AW4785" s="29"/>
      <c r="AX4785" s="29"/>
      <c r="AY4785" s="31"/>
      <c r="AZ4785" s="30"/>
      <c r="BA4785" s="35"/>
    </row>
    <row r="4786" spans="1:53" hidden="1" x14ac:dyDescent="0.25">
      <c r="A4786" s="27"/>
      <c r="B4786" s="27"/>
      <c r="C4786" s="27"/>
      <c r="D4786" s="27"/>
      <c r="E4786" s="27"/>
      <c r="F4786" s="27"/>
      <c r="G4786" s="27"/>
      <c r="H4786" s="27"/>
      <c r="I4786" s="27"/>
      <c r="J4786" s="27"/>
      <c r="K4786" s="27"/>
      <c r="L4786" s="27"/>
      <c r="M4786" s="42"/>
      <c r="N4786" s="42"/>
      <c r="O4786" s="42"/>
      <c r="P4786" s="42"/>
      <c r="Q4786" s="42"/>
      <c r="R4786" s="42"/>
      <c r="S4786" s="42"/>
      <c r="T4786" s="42"/>
      <c r="U4786" s="42"/>
      <c r="V4786" s="42"/>
      <c r="W4786" s="42"/>
      <c r="X4786" s="42"/>
      <c r="Y4786" s="41"/>
      <c r="Z4786" s="41"/>
      <c r="AA4786" s="43"/>
      <c r="AB4786" s="27"/>
      <c r="AC4786" s="27"/>
      <c r="AD4786" s="27"/>
      <c r="AE4786" s="44"/>
      <c r="AF4786" s="27"/>
      <c r="AG4786" s="28"/>
      <c r="AH4786" s="27"/>
      <c r="AI4786" s="27"/>
      <c r="AJ4786" s="27"/>
      <c r="AK4786" s="28"/>
      <c r="AL4786" s="29"/>
      <c r="AM4786" s="29"/>
      <c r="AN4786" s="29"/>
      <c r="AO4786" s="29"/>
      <c r="AP4786" s="29"/>
      <c r="AQ4786" s="29"/>
      <c r="AR4786" s="29"/>
      <c r="AS4786" s="29"/>
      <c r="AT4786" s="29"/>
      <c r="AU4786" s="29"/>
      <c r="AV4786" s="29"/>
      <c r="AW4786" s="29"/>
      <c r="AX4786" s="29"/>
      <c r="AY4786" s="31"/>
      <c r="AZ4786" s="30"/>
      <c r="BA4786" s="35"/>
    </row>
    <row r="4787" spans="1:53" hidden="1" x14ac:dyDescent="0.25">
      <c r="A4787" s="27"/>
      <c r="B4787" s="27"/>
      <c r="C4787" s="27"/>
      <c r="D4787" s="27"/>
      <c r="E4787" s="27"/>
      <c r="F4787" s="27"/>
      <c r="G4787" s="27"/>
      <c r="H4787" s="27"/>
      <c r="I4787" s="27"/>
      <c r="J4787" s="27"/>
      <c r="K4787" s="27"/>
      <c r="L4787" s="27"/>
      <c r="M4787" s="42"/>
      <c r="N4787" s="42"/>
      <c r="O4787" s="42"/>
      <c r="P4787" s="42"/>
      <c r="Q4787" s="42"/>
      <c r="R4787" s="42"/>
      <c r="S4787" s="42"/>
      <c r="T4787" s="42"/>
      <c r="U4787" s="42"/>
      <c r="V4787" s="42"/>
      <c r="W4787" s="42"/>
      <c r="X4787" s="42"/>
      <c r="Y4787" s="41"/>
      <c r="Z4787" s="41"/>
      <c r="AA4787" s="43"/>
      <c r="AB4787" s="27"/>
      <c r="AC4787" s="27"/>
      <c r="AD4787" s="27"/>
      <c r="AE4787" s="44"/>
      <c r="AF4787" s="27"/>
      <c r="AG4787" s="28"/>
      <c r="AH4787" s="27"/>
      <c r="AI4787" s="27"/>
      <c r="AJ4787" s="27"/>
      <c r="AK4787" s="28"/>
      <c r="AL4787" s="29"/>
      <c r="AM4787" s="29"/>
      <c r="AN4787" s="29"/>
      <c r="AO4787" s="29"/>
      <c r="AP4787" s="29"/>
      <c r="AQ4787" s="29"/>
      <c r="AR4787" s="29"/>
      <c r="AS4787" s="29"/>
      <c r="AT4787" s="29"/>
      <c r="AU4787" s="29"/>
      <c r="AV4787" s="29"/>
      <c r="AW4787" s="29"/>
      <c r="AX4787" s="29"/>
      <c r="AY4787" s="31"/>
      <c r="AZ4787" s="30"/>
      <c r="BA4787" s="35"/>
    </row>
    <row r="4788" spans="1:53" hidden="1" x14ac:dyDescent="0.25">
      <c r="A4788" s="27"/>
      <c r="B4788" s="27"/>
      <c r="C4788" s="27"/>
      <c r="D4788" s="27"/>
      <c r="E4788" s="27"/>
      <c r="F4788" s="27"/>
      <c r="G4788" s="27"/>
      <c r="H4788" s="27"/>
      <c r="I4788" s="27"/>
      <c r="J4788" s="27"/>
      <c r="K4788" s="27"/>
      <c r="L4788" s="27"/>
      <c r="M4788" s="42"/>
      <c r="N4788" s="42"/>
      <c r="O4788" s="42"/>
      <c r="P4788" s="42"/>
      <c r="Q4788" s="42"/>
      <c r="R4788" s="42"/>
      <c r="S4788" s="42"/>
      <c r="T4788" s="42"/>
      <c r="U4788" s="42"/>
      <c r="V4788" s="42"/>
      <c r="W4788" s="42"/>
      <c r="X4788" s="42"/>
      <c r="Y4788" s="41"/>
      <c r="Z4788" s="41"/>
      <c r="AA4788" s="43"/>
      <c r="AB4788" s="27"/>
      <c r="AC4788" s="27"/>
      <c r="AD4788" s="27"/>
      <c r="AE4788" s="44"/>
      <c r="AF4788" s="27"/>
      <c r="AG4788" s="28"/>
      <c r="AH4788" s="27"/>
      <c r="AI4788" s="27"/>
      <c r="AJ4788" s="27"/>
      <c r="AK4788" s="28"/>
      <c r="AL4788" s="29"/>
      <c r="AM4788" s="29"/>
      <c r="AN4788" s="29"/>
      <c r="AO4788" s="29"/>
      <c r="AP4788" s="29"/>
      <c r="AQ4788" s="29"/>
      <c r="AR4788" s="29"/>
      <c r="AS4788" s="29"/>
      <c r="AT4788" s="29"/>
      <c r="AU4788" s="29"/>
      <c r="AV4788" s="29"/>
      <c r="AW4788" s="29"/>
      <c r="AX4788" s="29"/>
      <c r="AY4788" s="31"/>
      <c r="AZ4788" s="30"/>
      <c r="BA4788" s="35"/>
    </row>
    <row r="4789" spans="1:53" hidden="1" x14ac:dyDescent="0.25">
      <c r="A4789" s="27"/>
      <c r="B4789" s="27"/>
      <c r="C4789" s="27"/>
      <c r="D4789" s="27"/>
      <c r="E4789" s="27"/>
      <c r="F4789" s="27"/>
      <c r="G4789" s="27"/>
      <c r="H4789" s="27"/>
      <c r="I4789" s="27"/>
      <c r="J4789" s="27"/>
      <c r="K4789" s="27"/>
      <c r="L4789" s="27"/>
      <c r="M4789" s="42"/>
      <c r="N4789" s="42"/>
      <c r="O4789" s="42"/>
      <c r="P4789" s="42"/>
      <c r="Q4789" s="42"/>
      <c r="R4789" s="42"/>
      <c r="S4789" s="42"/>
      <c r="T4789" s="42"/>
      <c r="U4789" s="42"/>
      <c r="V4789" s="42"/>
      <c r="W4789" s="42"/>
      <c r="X4789" s="42"/>
      <c r="Y4789" s="41"/>
      <c r="Z4789" s="41"/>
      <c r="AA4789" s="43"/>
      <c r="AB4789" s="27"/>
      <c r="AC4789" s="27"/>
      <c r="AD4789" s="27"/>
      <c r="AE4789" s="44"/>
      <c r="AF4789" s="27"/>
      <c r="AG4789" s="28"/>
      <c r="AH4789" s="27"/>
      <c r="AI4789" s="27"/>
      <c r="AJ4789" s="27"/>
      <c r="AK4789" s="28"/>
      <c r="AL4789" s="29"/>
      <c r="AM4789" s="29"/>
      <c r="AN4789" s="29"/>
      <c r="AO4789" s="29"/>
      <c r="AP4789" s="29"/>
      <c r="AQ4789" s="29"/>
      <c r="AR4789" s="29"/>
      <c r="AS4789" s="29"/>
      <c r="AT4789" s="29"/>
      <c r="AU4789" s="29"/>
      <c r="AV4789" s="29"/>
      <c r="AW4789" s="29"/>
      <c r="AX4789" s="29"/>
      <c r="AY4789" s="31"/>
      <c r="AZ4789" s="30"/>
      <c r="BA4789" s="35"/>
    </row>
    <row r="4790" spans="1:53" hidden="1" x14ac:dyDescent="0.25">
      <c r="A4790" s="27"/>
      <c r="B4790" s="27"/>
      <c r="C4790" s="27"/>
      <c r="D4790" s="27"/>
      <c r="E4790" s="27"/>
      <c r="F4790" s="27"/>
      <c r="G4790" s="27"/>
      <c r="H4790" s="27"/>
      <c r="I4790" s="27"/>
      <c r="J4790" s="27"/>
      <c r="K4790" s="27"/>
      <c r="L4790" s="27"/>
      <c r="M4790" s="42"/>
      <c r="N4790" s="42"/>
      <c r="O4790" s="42"/>
      <c r="P4790" s="42"/>
      <c r="Q4790" s="42"/>
      <c r="R4790" s="42"/>
      <c r="S4790" s="42"/>
      <c r="T4790" s="42"/>
      <c r="U4790" s="42"/>
      <c r="V4790" s="42"/>
      <c r="W4790" s="42"/>
      <c r="X4790" s="42"/>
      <c r="Y4790" s="41"/>
      <c r="Z4790" s="41"/>
      <c r="AA4790" s="43"/>
      <c r="AB4790" s="27"/>
      <c r="AC4790" s="27"/>
      <c r="AD4790" s="27"/>
      <c r="AE4790" s="44"/>
      <c r="AF4790" s="27"/>
      <c r="AG4790" s="28"/>
      <c r="AH4790" s="27"/>
      <c r="AI4790" s="27"/>
      <c r="AJ4790" s="27"/>
      <c r="AK4790" s="28"/>
      <c r="AL4790" s="29"/>
      <c r="AM4790" s="29"/>
      <c r="AN4790" s="29"/>
      <c r="AO4790" s="29"/>
      <c r="AP4790" s="29"/>
      <c r="AQ4790" s="29"/>
      <c r="AR4790" s="29"/>
      <c r="AS4790" s="29"/>
      <c r="AT4790" s="29"/>
      <c r="AU4790" s="29"/>
      <c r="AV4790" s="29"/>
      <c r="AW4790" s="29"/>
      <c r="AX4790" s="29"/>
      <c r="AY4790" s="31"/>
      <c r="AZ4790" s="30"/>
      <c r="BA4790" s="35"/>
    </row>
    <row r="4791" spans="1:53" hidden="1" x14ac:dyDescent="0.25">
      <c r="A4791" s="27"/>
      <c r="B4791" s="27"/>
      <c r="C4791" s="27"/>
      <c r="D4791" s="27"/>
      <c r="E4791" s="27"/>
      <c r="F4791" s="27"/>
      <c r="G4791" s="27"/>
      <c r="H4791" s="27"/>
      <c r="I4791" s="27"/>
      <c r="J4791" s="27"/>
      <c r="K4791" s="27"/>
      <c r="L4791" s="27"/>
      <c r="M4791" s="42"/>
      <c r="N4791" s="42"/>
      <c r="O4791" s="42"/>
      <c r="P4791" s="42"/>
      <c r="Q4791" s="42"/>
      <c r="R4791" s="42"/>
      <c r="S4791" s="42"/>
      <c r="T4791" s="42"/>
      <c r="U4791" s="42"/>
      <c r="V4791" s="42"/>
      <c r="W4791" s="42"/>
      <c r="X4791" s="42"/>
      <c r="Y4791" s="41"/>
      <c r="Z4791" s="41"/>
      <c r="AA4791" s="43"/>
      <c r="AB4791" s="27"/>
      <c r="AC4791" s="27"/>
      <c r="AD4791" s="27"/>
      <c r="AE4791" s="44"/>
      <c r="AF4791" s="27"/>
      <c r="AG4791" s="28"/>
      <c r="AH4791" s="27"/>
      <c r="AI4791" s="27"/>
      <c r="AJ4791" s="27"/>
      <c r="AK4791" s="28"/>
      <c r="AL4791" s="29"/>
      <c r="AM4791" s="29"/>
      <c r="AN4791" s="29"/>
      <c r="AO4791" s="29"/>
      <c r="AP4791" s="29"/>
      <c r="AQ4791" s="29"/>
      <c r="AR4791" s="29"/>
      <c r="AS4791" s="29"/>
      <c r="AT4791" s="29"/>
      <c r="AU4791" s="29"/>
      <c r="AV4791" s="29"/>
      <c r="AW4791" s="29"/>
      <c r="AX4791" s="29"/>
      <c r="AY4791" s="31"/>
      <c r="AZ4791" s="30"/>
      <c r="BA4791" s="35"/>
    </row>
    <row r="4792" spans="1:53" hidden="1" x14ac:dyDescent="0.25">
      <c r="A4792" s="27"/>
      <c r="B4792" s="27"/>
      <c r="C4792" s="27"/>
      <c r="D4792" s="27"/>
      <c r="E4792" s="27"/>
      <c r="F4792" s="27"/>
      <c r="G4792" s="27"/>
      <c r="H4792" s="27"/>
      <c r="I4792" s="27"/>
      <c r="J4792" s="27"/>
      <c r="K4792" s="27"/>
      <c r="L4792" s="27"/>
      <c r="M4792" s="42"/>
      <c r="N4792" s="42"/>
      <c r="O4792" s="42"/>
      <c r="P4792" s="42"/>
      <c r="Q4792" s="42"/>
      <c r="R4792" s="42"/>
      <c r="S4792" s="42"/>
      <c r="T4792" s="42"/>
      <c r="U4792" s="42"/>
      <c r="V4792" s="42"/>
      <c r="W4792" s="42"/>
      <c r="X4792" s="42"/>
      <c r="Y4792" s="41"/>
      <c r="Z4792" s="41"/>
      <c r="AA4792" s="43"/>
      <c r="AB4792" s="27"/>
      <c r="AC4792" s="27"/>
      <c r="AD4792" s="27"/>
      <c r="AE4792" s="44"/>
      <c r="AF4792" s="27"/>
      <c r="AG4792" s="28"/>
      <c r="AH4792" s="27"/>
      <c r="AI4792" s="27"/>
      <c r="AJ4792" s="27"/>
      <c r="AK4792" s="28"/>
      <c r="AL4792" s="29"/>
      <c r="AM4792" s="29"/>
      <c r="AN4792" s="29"/>
      <c r="AO4792" s="29"/>
      <c r="AP4792" s="29"/>
      <c r="AQ4792" s="29"/>
      <c r="AR4792" s="29"/>
      <c r="AS4792" s="29"/>
      <c r="AT4792" s="29"/>
      <c r="AU4792" s="29"/>
      <c r="AV4792" s="29"/>
      <c r="AW4792" s="29"/>
      <c r="AX4792" s="29"/>
      <c r="AY4792" s="31"/>
      <c r="AZ4792" s="30"/>
      <c r="BA4792" s="35"/>
    </row>
    <row r="4793" spans="1:53" hidden="1" x14ac:dyDescent="0.25">
      <c r="A4793" s="27"/>
      <c r="B4793" s="27"/>
      <c r="C4793" s="27"/>
      <c r="D4793" s="27"/>
      <c r="E4793" s="27"/>
      <c r="F4793" s="27"/>
      <c r="G4793" s="27"/>
      <c r="H4793" s="27"/>
      <c r="I4793" s="27"/>
      <c r="J4793" s="27"/>
      <c r="K4793" s="27"/>
      <c r="L4793" s="27"/>
      <c r="M4793" s="42"/>
      <c r="N4793" s="42"/>
      <c r="O4793" s="42"/>
      <c r="P4793" s="42"/>
      <c r="Q4793" s="42"/>
      <c r="R4793" s="42"/>
      <c r="S4793" s="42"/>
      <c r="T4793" s="42"/>
      <c r="U4793" s="42"/>
      <c r="V4793" s="42"/>
      <c r="W4793" s="42"/>
      <c r="X4793" s="42"/>
      <c r="Y4793" s="41"/>
      <c r="Z4793" s="41"/>
      <c r="AA4793" s="43"/>
      <c r="AB4793" s="27"/>
      <c r="AC4793" s="27"/>
      <c r="AD4793" s="27"/>
      <c r="AE4793" s="44"/>
      <c r="AF4793" s="27"/>
      <c r="AG4793" s="28"/>
      <c r="AH4793" s="27"/>
      <c r="AI4793" s="27"/>
      <c r="AJ4793" s="27"/>
      <c r="AK4793" s="28"/>
      <c r="AL4793" s="29"/>
      <c r="AM4793" s="29"/>
      <c r="AN4793" s="29"/>
      <c r="AO4793" s="29"/>
      <c r="AP4793" s="29"/>
      <c r="AQ4793" s="29"/>
      <c r="AR4793" s="29"/>
      <c r="AS4793" s="29"/>
      <c r="AT4793" s="29"/>
      <c r="AU4793" s="29"/>
      <c r="AV4793" s="29"/>
      <c r="AW4793" s="29"/>
      <c r="AX4793" s="29"/>
      <c r="AY4793" s="31"/>
      <c r="AZ4793" s="30"/>
      <c r="BA4793" s="35"/>
    </row>
    <row r="4794" spans="1:53" hidden="1" x14ac:dyDescent="0.25">
      <c r="A4794" s="27"/>
      <c r="B4794" s="27"/>
      <c r="C4794" s="27"/>
      <c r="D4794" s="27"/>
      <c r="E4794" s="27"/>
      <c r="F4794" s="27"/>
      <c r="G4794" s="27"/>
      <c r="H4794" s="27"/>
      <c r="I4794" s="27"/>
      <c r="J4794" s="27"/>
      <c r="K4794" s="27"/>
      <c r="L4794" s="27"/>
      <c r="M4794" s="42"/>
      <c r="N4794" s="42"/>
      <c r="O4794" s="42"/>
      <c r="P4794" s="42"/>
      <c r="Q4794" s="42"/>
      <c r="R4794" s="42"/>
      <c r="S4794" s="42"/>
      <c r="T4794" s="42"/>
      <c r="U4794" s="42"/>
      <c r="V4794" s="42"/>
      <c r="W4794" s="42"/>
      <c r="X4794" s="42"/>
      <c r="Y4794" s="41"/>
      <c r="Z4794" s="41"/>
      <c r="AA4794" s="43"/>
      <c r="AB4794" s="27"/>
      <c r="AC4794" s="27"/>
      <c r="AD4794" s="27"/>
      <c r="AE4794" s="44"/>
      <c r="AF4794" s="27"/>
      <c r="AG4794" s="28"/>
      <c r="AH4794" s="27"/>
      <c r="AI4794" s="27"/>
      <c r="AJ4794" s="27"/>
      <c r="AK4794" s="28"/>
      <c r="AL4794" s="29"/>
      <c r="AM4794" s="29"/>
      <c r="AN4794" s="29"/>
      <c r="AO4794" s="29"/>
      <c r="AP4794" s="29"/>
      <c r="AQ4794" s="29"/>
      <c r="AR4794" s="29"/>
      <c r="AS4794" s="29"/>
      <c r="AT4794" s="29"/>
      <c r="AU4794" s="29"/>
      <c r="AV4794" s="29"/>
      <c r="AW4794" s="29"/>
      <c r="AX4794" s="29"/>
      <c r="AY4794" s="31"/>
      <c r="AZ4794" s="30"/>
      <c r="BA4794" s="35"/>
    </row>
    <row r="4795" spans="1:53" hidden="1" x14ac:dyDescent="0.25">
      <c r="A4795" s="27"/>
      <c r="B4795" s="27"/>
      <c r="C4795" s="27"/>
      <c r="D4795" s="27"/>
      <c r="E4795" s="27"/>
      <c r="F4795" s="27"/>
      <c r="G4795" s="27"/>
      <c r="H4795" s="27"/>
      <c r="I4795" s="27"/>
      <c r="J4795" s="27"/>
      <c r="K4795" s="27"/>
      <c r="L4795" s="27"/>
      <c r="M4795" s="42"/>
      <c r="N4795" s="42"/>
      <c r="O4795" s="42"/>
      <c r="P4795" s="42"/>
      <c r="Q4795" s="42"/>
      <c r="R4795" s="42"/>
      <c r="S4795" s="42"/>
      <c r="T4795" s="42"/>
      <c r="U4795" s="42"/>
      <c r="V4795" s="42"/>
      <c r="W4795" s="42"/>
      <c r="X4795" s="42"/>
      <c r="Y4795" s="41"/>
      <c r="Z4795" s="41"/>
      <c r="AA4795" s="43"/>
      <c r="AB4795" s="27"/>
      <c r="AC4795" s="27"/>
      <c r="AD4795" s="27"/>
      <c r="AE4795" s="44"/>
      <c r="AF4795" s="27"/>
      <c r="AG4795" s="28"/>
      <c r="AH4795" s="27"/>
      <c r="AI4795" s="27"/>
      <c r="AJ4795" s="27"/>
      <c r="AK4795" s="28"/>
      <c r="AL4795" s="29"/>
      <c r="AM4795" s="29"/>
      <c r="AN4795" s="29"/>
      <c r="AO4795" s="29"/>
      <c r="AP4795" s="29"/>
      <c r="AQ4795" s="29"/>
      <c r="AR4795" s="29"/>
      <c r="AS4795" s="29"/>
      <c r="AT4795" s="29"/>
      <c r="AU4795" s="29"/>
      <c r="AV4795" s="29"/>
      <c r="AW4795" s="29"/>
      <c r="AX4795" s="29"/>
      <c r="AY4795" s="31"/>
      <c r="AZ4795" s="30"/>
      <c r="BA4795" s="35"/>
    </row>
    <row r="4796" spans="1:53" hidden="1" x14ac:dyDescent="0.25">
      <c r="A4796" s="27"/>
      <c r="B4796" s="27"/>
      <c r="C4796" s="27"/>
      <c r="D4796" s="27"/>
      <c r="E4796" s="27"/>
      <c r="F4796" s="27"/>
      <c r="G4796" s="27"/>
      <c r="H4796" s="27"/>
      <c r="I4796" s="27"/>
      <c r="J4796" s="27"/>
      <c r="K4796" s="27"/>
      <c r="L4796" s="27"/>
      <c r="M4796" s="42"/>
      <c r="N4796" s="42"/>
      <c r="O4796" s="42"/>
      <c r="P4796" s="42"/>
      <c r="Q4796" s="42"/>
      <c r="R4796" s="42"/>
      <c r="S4796" s="42"/>
      <c r="T4796" s="42"/>
      <c r="U4796" s="42"/>
      <c r="V4796" s="42"/>
      <c r="W4796" s="42"/>
      <c r="X4796" s="42"/>
      <c r="Y4796" s="41"/>
      <c r="Z4796" s="41"/>
      <c r="AA4796" s="43"/>
      <c r="AB4796" s="27"/>
      <c r="AC4796" s="27"/>
      <c r="AD4796" s="27"/>
      <c r="AE4796" s="44"/>
      <c r="AF4796" s="27"/>
      <c r="AG4796" s="28"/>
      <c r="AH4796" s="27"/>
      <c r="AI4796" s="27"/>
      <c r="AJ4796" s="27"/>
      <c r="AK4796" s="28"/>
      <c r="AL4796" s="29"/>
      <c r="AM4796" s="29"/>
      <c r="AN4796" s="29"/>
      <c r="AO4796" s="29"/>
      <c r="AP4796" s="29"/>
      <c r="AQ4796" s="29"/>
      <c r="AR4796" s="29"/>
      <c r="AS4796" s="29"/>
      <c r="AT4796" s="29"/>
      <c r="AU4796" s="29"/>
      <c r="AV4796" s="29"/>
      <c r="AW4796" s="29"/>
      <c r="AX4796" s="29"/>
      <c r="AY4796" s="31"/>
      <c r="AZ4796" s="30"/>
      <c r="BA4796" s="35"/>
    </row>
    <row r="4797" spans="1:53" hidden="1" x14ac:dyDescent="0.25">
      <c r="A4797" s="27"/>
      <c r="B4797" s="27"/>
      <c r="C4797" s="27"/>
      <c r="D4797" s="27"/>
      <c r="E4797" s="27"/>
      <c r="F4797" s="27"/>
      <c r="G4797" s="27"/>
      <c r="H4797" s="27"/>
      <c r="I4797" s="27"/>
      <c r="J4797" s="27"/>
      <c r="K4797" s="27"/>
      <c r="L4797" s="27"/>
      <c r="M4797" s="42"/>
      <c r="N4797" s="42"/>
      <c r="O4797" s="42"/>
      <c r="P4797" s="42"/>
      <c r="Q4797" s="42"/>
      <c r="R4797" s="42"/>
      <c r="S4797" s="42"/>
      <c r="T4797" s="42"/>
      <c r="U4797" s="42"/>
      <c r="V4797" s="42"/>
      <c r="W4797" s="42"/>
      <c r="X4797" s="42"/>
      <c r="Y4797" s="41"/>
      <c r="Z4797" s="41"/>
      <c r="AA4797" s="43"/>
      <c r="AB4797" s="27"/>
      <c r="AC4797" s="27"/>
      <c r="AD4797" s="27"/>
      <c r="AE4797" s="44"/>
      <c r="AF4797" s="27"/>
      <c r="AG4797" s="28"/>
      <c r="AH4797" s="27"/>
      <c r="AI4797" s="27"/>
      <c r="AJ4797" s="27"/>
      <c r="AK4797" s="28"/>
      <c r="AL4797" s="29"/>
      <c r="AM4797" s="29"/>
      <c r="AN4797" s="29"/>
      <c r="AO4797" s="29"/>
      <c r="AP4797" s="29"/>
      <c r="AQ4797" s="29"/>
      <c r="AR4797" s="29"/>
      <c r="AS4797" s="29"/>
      <c r="AT4797" s="29"/>
      <c r="AU4797" s="29"/>
      <c r="AV4797" s="29"/>
      <c r="AW4797" s="29"/>
      <c r="AX4797" s="29"/>
      <c r="AY4797" s="31"/>
      <c r="AZ4797" s="30"/>
      <c r="BA4797" s="35"/>
    </row>
    <row r="4798" spans="1:53" hidden="1" x14ac:dyDescent="0.25">
      <c r="A4798" s="27"/>
      <c r="B4798" s="27"/>
      <c r="C4798" s="27"/>
      <c r="D4798" s="27"/>
      <c r="E4798" s="27"/>
      <c r="F4798" s="27"/>
      <c r="G4798" s="27"/>
      <c r="H4798" s="27"/>
      <c r="I4798" s="27"/>
      <c r="J4798" s="27"/>
      <c r="K4798" s="27"/>
      <c r="L4798" s="27"/>
      <c r="M4798" s="42"/>
      <c r="N4798" s="42"/>
      <c r="O4798" s="42"/>
      <c r="P4798" s="42"/>
      <c r="Q4798" s="42"/>
      <c r="R4798" s="42"/>
      <c r="S4798" s="42"/>
      <c r="T4798" s="42"/>
      <c r="U4798" s="42"/>
      <c r="V4798" s="42"/>
      <c r="W4798" s="42"/>
      <c r="X4798" s="42"/>
      <c r="Y4798" s="41"/>
      <c r="Z4798" s="41"/>
      <c r="AA4798" s="43"/>
      <c r="AB4798" s="27"/>
      <c r="AC4798" s="27"/>
      <c r="AD4798" s="27"/>
      <c r="AE4798" s="44"/>
      <c r="AF4798" s="27"/>
      <c r="AG4798" s="28"/>
      <c r="AH4798" s="27"/>
      <c r="AI4798" s="27"/>
      <c r="AJ4798" s="27"/>
      <c r="AK4798" s="28"/>
      <c r="AL4798" s="29"/>
      <c r="AM4798" s="29"/>
      <c r="AN4798" s="29"/>
      <c r="AO4798" s="29"/>
      <c r="AP4798" s="29"/>
      <c r="AQ4798" s="29"/>
      <c r="AR4798" s="29"/>
      <c r="AS4798" s="29"/>
      <c r="AT4798" s="29"/>
      <c r="AU4798" s="29"/>
      <c r="AV4798" s="29"/>
      <c r="AW4798" s="29"/>
      <c r="AX4798" s="29"/>
      <c r="AY4798" s="31"/>
      <c r="AZ4798" s="30"/>
      <c r="BA4798" s="35"/>
    </row>
    <row r="4799" spans="1:53" hidden="1" x14ac:dyDescent="0.25">
      <c r="A4799" s="27"/>
      <c r="B4799" s="27"/>
      <c r="C4799" s="27"/>
      <c r="D4799" s="27"/>
      <c r="E4799" s="27"/>
      <c r="F4799" s="27"/>
      <c r="G4799" s="27"/>
      <c r="H4799" s="27"/>
      <c r="I4799" s="27"/>
      <c r="J4799" s="27"/>
      <c r="K4799" s="27"/>
      <c r="L4799" s="27"/>
      <c r="M4799" s="42"/>
      <c r="N4799" s="42"/>
      <c r="O4799" s="42"/>
      <c r="P4799" s="42"/>
      <c r="Q4799" s="42"/>
      <c r="R4799" s="42"/>
      <c r="S4799" s="42"/>
      <c r="T4799" s="42"/>
      <c r="U4799" s="42"/>
      <c r="V4799" s="42"/>
      <c r="W4799" s="42"/>
      <c r="X4799" s="42"/>
      <c r="Y4799" s="41"/>
      <c r="Z4799" s="41"/>
      <c r="AA4799" s="43"/>
      <c r="AB4799" s="27"/>
      <c r="AC4799" s="27"/>
      <c r="AD4799" s="27"/>
      <c r="AE4799" s="44"/>
      <c r="AF4799" s="27"/>
      <c r="AG4799" s="28"/>
      <c r="AH4799" s="27"/>
      <c r="AI4799" s="27"/>
      <c r="AJ4799" s="27"/>
      <c r="AK4799" s="28"/>
      <c r="AL4799" s="29"/>
      <c r="AM4799" s="29"/>
      <c r="AN4799" s="29"/>
      <c r="AO4799" s="29"/>
      <c r="AP4799" s="29"/>
      <c r="AQ4799" s="29"/>
      <c r="AR4799" s="29"/>
      <c r="AS4799" s="29"/>
      <c r="AT4799" s="29"/>
      <c r="AU4799" s="29"/>
      <c r="AV4799" s="29"/>
      <c r="AW4799" s="29"/>
      <c r="AX4799" s="29"/>
      <c r="AY4799" s="31"/>
      <c r="AZ4799" s="30"/>
      <c r="BA4799" s="35"/>
    </row>
    <row r="4800" spans="1:53" hidden="1" x14ac:dyDescent="0.25">
      <c r="A4800" s="27"/>
      <c r="B4800" s="27"/>
      <c r="C4800" s="27"/>
      <c r="D4800" s="27"/>
      <c r="E4800" s="27"/>
      <c r="F4800" s="27"/>
      <c r="G4800" s="27"/>
      <c r="H4800" s="27"/>
      <c r="I4800" s="27"/>
      <c r="J4800" s="27"/>
      <c r="K4800" s="27"/>
      <c r="L4800" s="27"/>
      <c r="M4800" s="42"/>
      <c r="N4800" s="42"/>
      <c r="O4800" s="42"/>
      <c r="P4800" s="42"/>
      <c r="Q4800" s="42"/>
      <c r="R4800" s="42"/>
      <c r="S4800" s="42"/>
      <c r="T4800" s="42"/>
      <c r="U4800" s="42"/>
      <c r="V4800" s="42"/>
      <c r="W4800" s="42"/>
      <c r="X4800" s="42"/>
      <c r="Y4800" s="41"/>
      <c r="Z4800" s="41"/>
      <c r="AA4800" s="43"/>
      <c r="AB4800" s="27"/>
      <c r="AC4800" s="27"/>
      <c r="AD4800" s="27"/>
      <c r="AE4800" s="44"/>
      <c r="AF4800" s="27"/>
      <c r="AG4800" s="28"/>
      <c r="AH4800" s="27"/>
      <c r="AI4800" s="27"/>
      <c r="AJ4800" s="27"/>
      <c r="AK4800" s="28"/>
      <c r="AL4800" s="29"/>
      <c r="AM4800" s="29"/>
      <c r="AN4800" s="29"/>
      <c r="AO4800" s="29"/>
      <c r="AP4800" s="29"/>
      <c r="AQ4800" s="29"/>
      <c r="AR4800" s="29"/>
      <c r="AS4800" s="29"/>
      <c r="AT4800" s="29"/>
      <c r="AU4800" s="29"/>
      <c r="AV4800" s="29"/>
      <c r="AW4800" s="29"/>
      <c r="AX4800" s="29"/>
      <c r="AY4800" s="31"/>
      <c r="AZ4800" s="30"/>
      <c r="BA4800" s="35"/>
    </row>
    <row r="4801" spans="1:53" hidden="1" x14ac:dyDescent="0.25">
      <c r="A4801" s="27"/>
      <c r="B4801" s="27"/>
      <c r="C4801" s="27"/>
      <c r="D4801" s="27"/>
      <c r="E4801" s="27"/>
      <c r="F4801" s="27"/>
      <c r="G4801" s="27"/>
      <c r="H4801" s="27"/>
      <c r="I4801" s="27"/>
      <c r="J4801" s="27"/>
      <c r="K4801" s="27"/>
      <c r="L4801" s="27"/>
      <c r="M4801" s="42"/>
      <c r="N4801" s="42"/>
      <c r="O4801" s="42"/>
      <c r="P4801" s="42"/>
      <c r="Q4801" s="42"/>
      <c r="R4801" s="42"/>
      <c r="S4801" s="42"/>
      <c r="T4801" s="42"/>
      <c r="U4801" s="42"/>
      <c r="V4801" s="42"/>
      <c r="W4801" s="42"/>
      <c r="X4801" s="42"/>
      <c r="Y4801" s="41"/>
      <c r="Z4801" s="41"/>
      <c r="AA4801" s="43"/>
      <c r="AB4801" s="27"/>
      <c r="AC4801" s="27"/>
      <c r="AD4801" s="27"/>
      <c r="AE4801" s="44"/>
      <c r="AF4801" s="27"/>
      <c r="AG4801" s="28"/>
      <c r="AH4801" s="27"/>
      <c r="AI4801" s="27"/>
      <c r="AJ4801" s="27"/>
      <c r="AK4801" s="28"/>
      <c r="AL4801" s="29"/>
      <c r="AM4801" s="29"/>
      <c r="AN4801" s="29"/>
      <c r="AO4801" s="29"/>
      <c r="AP4801" s="29"/>
      <c r="AQ4801" s="29"/>
      <c r="AR4801" s="29"/>
      <c r="AS4801" s="29"/>
      <c r="AT4801" s="29"/>
      <c r="AU4801" s="29"/>
      <c r="AV4801" s="29"/>
      <c r="AW4801" s="29"/>
      <c r="AX4801" s="29"/>
      <c r="AY4801" s="31"/>
      <c r="AZ4801" s="30"/>
      <c r="BA4801" s="35"/>
    </row>
    <row r="4802" spans="1:53" hidden="1" x14ac:dyDescent="0.25">
      <c r="A4802" s="27"/>
      <c r="B4802" s="27"/>
      <c r="C4802" s="27"/>
      <c r="D4802" s="27"/>
      <c r="E4802" s="27"/>
      <c r="F4802" s="27"/>
      <c r="G4802" s="27"/>
      <c r="H4802" s="27"/>
      <c r="I4802" s="27"/>
      <c r="J4802" s="27"/>
      <c r="K4802" s="27"/>
      <c r="L4802" s="27"/>
      <c r="M4802" s="42"/>
      <c r="N4802" s="42"/>
      <c r="O4802" s="42"/>
      <c r="P4802" s="42"/>
      <c r="Q4802" s="42"/>
      <c r="R4802" s="42"/>
      <c r="S4802" s="42"/>
      <c r="T4802" s="42"/>
      <c r="U4802" s="42"/>
      <c r="V4802" s="42"/>
      <c r="W4802" s="42"/>
      <c r="X4802" s="42"/>
      <c r="Y4802" s="41"/>
      <c r="Z4802" s="41"/>
      <c r="AA4802" s="43"/>
      <c r="AB4802" s="27"/>
      <c r="AC4802" s="27"/>
      <c r="AD4802" s="27"/>
      <c r="AE4802" s="44"/>
      <c r="AF4802" s="27"/>
      <c r="AG4802" s="28"/>
      <c r="AH4802" s="27"/>
      <c r="AI4802" s="27"/>
      <c r="AJ4802" s="27"/>
      <c r="AK4802" s="28"/>
      <c r="AL4802" s="29"/>
      <c r="AM4802" s="29"/>
      <c r="AN4802" s="29"/>
      <c r="AO4802" s="29"/>
      <c r="AP4802" s="29"/>
      <c r="AQ4802" s="29"/>
      <c r="AR4802" s="29"/>
      <c r="AS4802" s="29"/>
      <c r="AT4802" s="29"/>
      <c r="AU4802" s="29"/>
      <c r="AV4802" s="29"/>
      <c r="AW4802" s="29"/>
      <c r="AX4802" s="29"/>
      <c r="AY4802" s="31"/>
      <c r="AZ4802" s="30"/>
      <c r="BA4802" s="35"/>
    </row>
    <row r="4803" spans="1:53" hidden="1" x14ac:dyDescent="0.25">
      <c r="A4803" s="27"/>
      <c r="B4803" s="27"/>
      <c r="C4803" s="27"/>
      <c r="D4803" s="27"/>
      <c r="E4803" s="27"/>
      <c r="F4803" s="27"/>
      <c r="G4803" s="27"/>
      <c r="H4803" s="27"/>
      <c r="I4803" s="27"/>
      <c r="J4803" s="27"/>
      <c r="K4803" s="27"/>
      <c r="L4803" s="27"/>
      <c r="M4803" s="42"/>
      <c r="N4803" s="42"/>
      <c r="O4803" s="42"/>
      <c r="P4803" s="42"/>
      <c r="Q4803" s="42"/>
      <c r="R4803" s="42"/>
      <c r="S4803" s="42"/>
      <c r="T4803" s="42"/>
      <c r="U4803" s="42"/>
      <c r="V4803" s="42"/>
      <c r="W4803" s="42"/>
      <c r="X4803" s="42"/>
      <c r="Y4803" s="41"/>
      <c r="Z4803" s="41"/>
      <c r="AA4803" s="43"/>
      <c r="AB4803" s="27"/>
      <c r="AC4803" s="27"/>
      <c r="AD4803" s="27"/>
      <c r="AE4803" s="44"/>
      <c r="AF4803" s="27"/>
      <c r="AG4803" s="28"/>
      <c r="AH4803" s="27"/>
      <c r="AI4803" s="27"/>
      <c r="AJ4803" s="27"/>
      <c r="AK4803" s="28"/>
      <c r="AL4803" s="29"/>
      <c r="AM4803" s="29"/>
      <c r="AN4803" s="29"/>
      <c r="AO4803" s="29"/>
      <c r="AP4803" s="29"/>
      <c r="AQ4803" s="29"/>
      <c r="AR4803" s="29"/>
      <c r="AS4803" s="29"/>
      <c r="AT4803" s="29"/>
      <c r="AU4803" s="29"/>
      <c r="AV4803" s="29"/>
      <c r="AW4803" s="29"/>
      <c r="AX4803" s="29"/>
      <c r="AY4803" s="31"/>
      <c r="AZ4803" s="30"/>
      <c r="BA4803" s="35"/>
    </row>
    <row r="4804" spans="1:53" hidden="1" x14ac:dyDescent="0.25">
      <c r="A4804" s="27"/>
      <c r="B4804" s="27"/>
      <c r="C4804" s="27"/>
      <c r="D4804" s="27"/>
      <c r="E4804" s="27"/>
      <c r="F4804" s="27"/>
      <c r="G4804" s="27"/>
      <c r="H4804" s="27"/>
      <c r="I4804" s="27"/>
      <c r="J4804" s="27"/>
      <c r="K4804" s="27"/>
      <c r="L4804" s="27"/>
      <c r="M4804" s="42"/>
      <c r="N4804" s="42"/>
      <c r="O4804" s="42"/>
      <c r="P4804" s="42"/>
      <c r="Q4804" s="42"/>
      <c r="R4804" s="42"/>
      <c r="S4804" s="42"/>
      <c r="T4804" s="42"/>
      <c r="U4804" s="42"/>
      <c r="V4804" s="42"/>
      <c r="W4804" s="42"/>
      <c r="X4804" s="42"/>
      <c r="Y4804" s="41"/>
      <c r="Z4804" s="41"/>
      <c r="AA4804" s="43"/>
      <c r="AB4804" s="27"/>
      <c r="AC4804" s="27"/>
      <c r="AD4804" s="27"/>
      <c r="AE4804" s="44"/>
      <c r="AF4804" s="27"/>
      <c r="AG4804" s="28"/>
      <c r="AH4804" s="27"/>
      <c r="AI4804" s="27"/>
      <c r="AJ4804" s="27"/>
      <c r="AK4804" s="28"/>
      <c r="AL4804" s="29"/>
      <c r="AM4804" s="29"/>
      <c r="AN4804" s="29"/>
      <c r="AO4804" s="29"/>
      <c r="AP4804" s="29"/>
      <c r="AQ4804" s="29"/>
      <c r="AR4804" s="29"/>
      <c r="AS4804" s="29"/>
      <c r="AT4804" s="29"/>
      <c r="AU4804" s="29"/>
      <c r="AV4804" s="29"/>
      <c r="AW4804" s="29"/>
      <c r="AX4804" s="29"/>
      <c r="AY4804" s="31"/>
      <c r="AZ4804" s="30"/>
      <c r="BA4804" s="35"/>
    </row>
    <row r="4805" spans="1:53" hidden="1" x14ac:dyDescent="0.25">
      <c r="A4805" s="27"/>
      <c r="B4805" s="27"/>
      <c r="C4805" s="27"/>
      <c r="D4805" s="27"/>
      <c r="E4805" s="27"/>
      <c r="F4805" s="27"/>
      <c r="G4805" s="27"/>
      <c r="H4805" s="27"/>
      <c r="I4805" s="27"/>
      <c r="J4805" s="27"/>
      <c r="K4805" s="27"/>
      <c r="L4805" s="27"/>
      <c r="M4805" s="42"/>
      <c r="N4805" s="42"/>
      <c r="O4805" s="42"/>
      <c r="P4805" s="42"/>
      <c r="Q4805" s="42"/>
      <c r="R4805" s="42"/>
      <c r="S4805" s="42"/>
      <c r="T4805" s="42"/>
      <c r="U4805" s="42"/>
      <c r="V4805" s="42"/>
      <c r="W4805" s="42"/>
      <c r="X4805" s="42"/>
      <c r="Y4805" s="41"/>
      <c r="Z4805" s="41"/>
      <c r="AA4805" s="43"/>
      <c r="AB4805" s="27"/>
      <c r="AC4805" s="27"/>
      <c r="AD4805" s="27"/>
      <c r="AE4805" s="44"/>
      <c r="AF4805" s="27"/>
      <c r="AG4805" s="28"/>
      <c r="AH4805" s="27"/>
      <c r="AI4805" s="27"/>
      <c r="AJ4805" s="27"/>
      <c r="AK4805" s="28"/>
      <c r="AL4805" s="29"/>
      <c r="AM4805" s="29"/>
      <c r="AN4805" s="29"/>
      <c r="AO4805" s="29"/>
      <c r="AP4805" s="29"/>
      <c r="AQ4805" s="29"/>
      <c r="AR4805" s="29"/>
      <c r="AS4805" s="29"/>
      <c r="AT4805" s="29"/>
      <c r="AU4805" s="29"/>
      <c r="AV4805" s="29"/>
      <c r="AW4805" s="29"/>
      <c r="AX4805" s="29"/>
      <c r="AY4805" s="31"/>
      <c r="AZ4805" s="30"/>
      <c r="BA4805" s="35"/>
    </row>
    <row r="4806" spans="1:53" hidden="1" x14ac:dyDescent="0.25">
      <c r="A4806" s="27"/>
      <c r="B4806" s="27"/>
      <c r="C4806" s="27"/>
      <c r="D4806" s="27"/>
      <c r="E4806" s="27"/>
      <c r="F4806" s="27"/>
      <c r="G4806" s="27"/>
      <c r="H4806" s="27"/>
      <c r="I4806" s="27"/>
      <c r="J4806" s="27"/>
      <c r="K4806" s="27"/>
      <c r="L4806" s="27"/>
      <c r="M4806" s="42"/>
      <c r="N4806" s="42"/>
      <c r="O4806" s="42"/>
      <c r="P4806" s="42"/>
      <c r="Q4806" s="42"/>
      <c r="R4806" s="42"/>
      <c r="S4806" s="42"/>
      <c r="T4806" s="42"/>
      <c r="U4806" s="42"/>
      <c r="V4806" s="42"/>
      <c r="W4806" s="42"/>
      <c r="X4806" s="42"/>
      <c r="Y4806" s="41"/>
      <c r="Z4806" s="41"/>
      <c r="AA4806" s="43"/>
      <c r="AB4806" s="27"/>
      <c r="AC4806" s="27"/>
      <c r="AD4806" s="27"/>
      <c r="AE4806" s="44"/>
      <c r="AF4806" s="27"/>
      <c r="AG4806" s="28"/>
      <c r="AH4806" s="27"/>
      <c r="AI4806" s="27"/>
      <c r="AJ4806" s="27"/>
      <c r="AK4806" s="28"/>
      <c r="AL4806" s="29"/>
      <c r="AM4806" s="29"/>
      <c r="AN4806" s="29"/>
      <c r="AO4806" s="29"/>
      <c r="AP4806" s="29"/>
      <c r="AQ4806" s="29"/>
      <c r="AR4806" s="29"/>
      <c r="AS4806" s="29"/>
      <c r="AT4806" s="29"/>
      <c r="AU4806" s="29"/>
      <c r="AV4806" s="29"/>
      <c r="AW4806" s="29"/>
      <c r="AX4806" s="29"/>
      <c r="AY4806" s="31"/>
      <c r="AZ4806" s="30"/>
      <c r="BA4806" s="35"/>
    </row>
    <row r="4807" spans="1:53" hidden="1" x14ac:dyDescent="0.25">
      <c r="A4807" s="27"/>
      <c r="B4807" s="27"/>
      <c r="C4807" s="27"/>
      <c r="D4807" s="27"/>
      <c r="E4807" s="27"/>
      <c r="F4807" s="27"/>
      <c r="G4807" s="27"/>
      <c r="H4807" s="27"/>
      <c r="I4807" s="27"/>
      <c r="J4807" s="27"/>
      <c r="K4807" s="27"/>
      <c r="L4807" s="27"/>
      <c r="M4807" s="42"/>
      <c r="N4807" s="42"/>
      <c r="O4807" s="42"/>
      <c r="P4807" s="42"/>
      <c r="Q4807" s="42"/>
      <c r="R4807" s="42"/>
      <c r="S4807" s="42"/>
      <c r="T4807" s="42"/>
      <c r="U4807" s="42"/>
      <c r="V4807" s="42"/>
      <c r="W4807" s="42"/>
      <c r="X4807" s="42"/>
      <c r="Y4807" s="41"/>
      <c r="Z4807" s="41"/>
      <c r="AA4807" s="43"/>
      <c r="AB4807" s="27"/>
      <c r="AC4807" s="27"/>
      <c r="AD4807" s="27"/>
      <c r="AE4807" s="44"/>
      <c r="AF4807" s="27"/>
      <c r="AG4807" s="28"/>
      <c r="AH4807" s="27"/>
      <c r="AI4807" s="27"/>
      <c r="AJ4807" s="27"/>
      <c r="AK4807" s="28"/>
      <c r="AL4807" s="29"/>
      <c r="AM4807" s="29"/>
      <c r="AN4807" s="29"/>
      <c r="AO4807" s="29"/>
      <c r="AP4807" s="29"/>
      <c r="AQ4807" s="29"/>
      <c r="AR4807" s="29"/>
      <c r="AS4807" s="29"/>
      <c r="AT4807" s="29"/>
      <c r="AU4807" s="29"/>
      <c r="AV4807" s="29"/>
      <c r="AW4807" s="29"/>
      <c r="AX4807" s="29"/>
      <c r="AY4807" s="31"/>
      <c r="AZ4807" s="30"/>
      <c r="BA4807" s="35"/>
    </row>
    <row r="4808" spans="1:53" hidden="1" x14ac:dyDescent="0.25">
      <c r="A4808" s="27"/>
      <c r="B4808" s="27"/>
      <c r="C4808" s="27"/>
      <c r="D4808" s="27"/>
      <c r="E4808" s="27"/>
      <c r="F4808" s="27"/>
      <c r="G4808" s="27"/>
      <c r="H4808" s="27"/>
      <c r="I4808" s="27"/>
      <c r="J4808" s="27"/>
      <c r="K4808" s="27"/>
      <c r="L4808" s="27"/>
      <c r="M4808" s="42"/>
      <c r="N4808" s="42"/>
      <c r="O4808" s="42"/>
      <c r="P4808" s="42"/>
      <c r="Q4808" s="42"/>
      <c r="R4808" s="42"/>
      <c r="S4808" s="42"/>
      <c r="T4808" s="42"/>
      <c r="U4808" s="42"/>
      <c r="V4808" s="42"/>
      <c r="W4808" s="42"/>
      <c r="X4808" s="42"/>
      <c r="Y4808" s="41"/>
      <c r="Z4808" s="41"/>
      <c r="AA4808" s="43"/>
      <c r="AB4808" s="27"/>
      <c r="AC4808" s="27"/>
      <c r="AD4808" s="27"/>
      <c r="AE4808" s="44"/>
      <c r="AF4808" s="27"/>
      <c r="AG4808" s="28"/>
      <c r="AH4808" s="27"/>
      <c r="AI4808" s="27"/>
      <c r="AJ4808" s="27"/>
      <c r="AK4808" s="28"/>
      <c r="AL4808" s="29"/>
      <c r="AM4808" s="29"/>
      <c r="AN4808" s="29"/>
      <c r="AO4808" s="29"/>
      <c r="AP4808" s="29"/>
      <c r="AQ4808" s="29"/>
      <c r="AR4808" s="29"/>
      <c r="AS4808" s="29"/>
      <c r="AT4808" s="29"/>
      <c r="AU4808" s="29"/>
      <c r="AV4808" s="29"/>
      <c r="AW4808" s="29"/>
      <c r="AX4808" s="29"/>
      <c r="AY4808" s="31"/>
      <c r="AZ4808" s="30"/>
      <c r="BA4808" s="35"/>
    </row>
    <row r="4809" spans="1:53" hidden="1" x14ac:dyDescent="0.25">
      <c r="A4809" s="27"/>
      <c r="B4809" s="27"/>
      <c r="C4809" s="27"/>
      <c r="D4809" s="27"/>
      <c r="E4809" s="27"/>
      <c r="F4809" s="27"/>
      <c r="G4809" s="27"/>
      <c r="H4809" s="27"/>
      <c r="I4809" s="27"/>
      <c r="J4809" s="27"/>
      <c r="K4809" s="27"/>
      <c r="L4809" s="27"/>
      <c r="M4809" s="42"/>
      <c r="N4809" s="42"/>
      <c r="O4809" s="42"/>
      <c r="P4809" s="42"/>
      <c r="Q4809" s="42"/>
      <c r="R4809" s="42"/>
      <c r="S4809" s="42"/>
      <c r="T4809" s="42"/>
      <c r="U4809" s="42"/>
      <c r="V4809" s="42"/>
      <c r="W4809" s="42"/>
      <c r="X4809" s="42"/>
      <c r="Y4809" s="41"/>
      <c r="Z4809" s="41"/>
      <c r="AA4809" s="43"/>
      <c r="AB4809" s="27"/>
      <c r="AC4809" s="27"/>
      <c r="AD4809" s="27"/>
      <c r="AE4809" s="44"/>
      <c r="AF4809" s="27"/>
      <c r="AG4809" s="28"/>
      <c r="AH4809" s="27"/>
      <c r="AI4809" s="27"/>
      <c r="AJ4809" s="27"/>
      <c r="AK4809" s="28"/>
      <c r="AL4809" s="29"/>
      <c r="AM4809" s="29"/>
      <c r="AN4809" s="29"/>
      <c r="AO4809" s="29"/>
      <c r="AP4809" s="29"/>
      <c r="AQ4809" s="29"/>
      <c r="AR4809" s="29"/>
      <c r="AS4809" s="29"/>
      <c r="AT4809" s="29"/>
      <c r="AU4809" s="29"/>
      <c r="AV4809" s="29"/>
      <c r="AW4809" s="29"/>
      <c r="AX4809" s="29"/>
      <c r="AY4809" s="31"/>
      <c r="AZ4809" s="30"/>
      <c r="BA4809" s="35"/>
    </row>
    <row r="4810" spans="1:53" hidden="1" x14ac:dyDescent="0.25">
      <c r="A4810" s="27"/>
      <c r="B4810" s="27"/>
      <c r="C4810" s="27"/>
      <c r="D4810" s="27"/>
      <c r="E4810" s="27"/>
      <c r="F4810" s="27"/>
      <c r="G4810" s="27"/>
      <c r="H4810" s="27"/>
      <c r="I4810" s="27"/>
      <c r="J4810" s="27"/>
      <c r="K4810" s="27"/>
      <c r="L4810" s="27"/>
      <c r="M4810" s="42"/>
      <c r="N4810" s="42"/>
      <c r="O4810" s="42"/>
      <c r="P4810" s="42"/>
      <c r="Q4810" s="42"/>
      <c r="R4810" s="42"/>
      <c r="S4810" s="42"/>
      <c r="T4810" s="42"/>
      <c r="U4810" s="42"/>
      <c r="V4810" s="42"/>
      <c r="W4810" s="42"/>
      <c r="X4810" s="42"/>
      <c r="Y4810" s="41"/>
      <c r="Z4810" s="41"/>
      <c r="AA4810" s="43"/>
      <c r="AB4810" s="27"/>
      <c r="AC4810" s="27"/>
      <c r="AD4810" s="27"/>
      <c r="AE4810" s="44"/>
      <c r="AF4810" s="27"/>
      <c r="AG4810" s="28"/>
      <c r="AH4810" s="27"/>
      <c r="AI4810" s="27"/>
      <c r="AJ4810" s="27"/>
      <c r="AK4810" s="28"/>
      <c r="AL4810" s="29"/>
      <c r="AM4810" s="29"/>
      <c r="AN4810" s="29"/>
      <c r="AO4810" s="29"/>
      <c r="AP4810" s="29"/>
      <c r="AQ4810" s="29"/>
      <c r="AR4810" s="29"/>
      <c r="AS4810" s="29"/>
      <c r="AT4810" s="29"/>
      <c r="AU4810" s="29"/>
      <c r="AV4810" s="29"/>
      <c r="AW4810" s="29"/>
      <c r="AX4810" s="29"/>
      <c r="AY4810" s="31"/>
      <c r="AZ4810" s="30"/>
      <c r="BA4810" s="35"/>
    </row>
    <row r="4811" spans="1:53" hidden="1" x14ac:dyDescent="0.25">
      <c r="A4811" s="27"/>
      <c r="B4811" s="27"/>
      <c r="C4811" s="27"/>
      <c r="D4811" s="27"/>
      <c r="E4811" s="27"/>
      <c r="F4811" s="27"/>
      <c r="G4811" s="27"/>
      <c r="H4811" s="27"/>
      <c r="I4811" s="27"/>
      <c r="J4811" s="27"/>
      <c r="K4811" s="27"/>
      <c r="L4811" s="27"/>
      <c r="M4811" s="42"/>
      <c r="N4811" s="42"/>
      <c r="O4811" s="42"/>
      <c r="P4811" s="42"/>
      <c r="Q4811" s="42"/>
      <c r="R4811" s="42"/>
      <c r="S4811" s="42"/>
      <c r="T4811" s="42"/>
      <c r="U4811" s="42"/>
      <c r="V4811" s="42"/>
      <c r="W4811" s="42"/>
      <c r="X4811" s="42"/>
      <c r="Y4811" s="41"/>
      <c r="Z4811" s="41"/>
      <c r="AA4811" s="43"/>
      <c r="AB4811" s="27"/>
      <c r="AC4811" s="27"/>
      <c r="AD4811" s="27"/>
      <c r="AE4811" s="44"/>
      <c r="AF4811" s="27"/>
      <c r="AG4811" s="28"/>
      <c r="AH4811" s="27"/>
      <c r="AI4811" s="27"/>
      <c r="AJ4811" s="27"/>
      <c r="AK4811" s="28"/>
      <c r="AL4811" s="29"/>
      <c r="AM4811" s="29"/>
      <c r="AN4811" s="29"/>
      <c r="AO4811" s="29"/>
      <c r="AP4811" s="29"/>
      <c r="AQ4811" s="29"/>
      <c r="AR4811" s="29"/>
      <c r="AS4811" s="29"/>
      <c r="AT4811" s="29"/>
      <c r="AU4811" s="29"/>
      <c r="AV4811" s="29"/>
      <c r="AW4811" s="29"/>
      <c r="AX4811" s="29"/>
      <c r="AY4811" s="31"/>
      <c r="AZ4811" s="30"/>
      <c r="BA4811" s="35"/>
    </row>
    <row r="4812" spans="1:53" hidden="1" x14ac:dyDescent="0.25">
      <c r="A4812" s="27"/>
      <c r="B4812" s="27"/>
      <c r="C4812" s="27"/>
      <c r="D4812" s="27"/>
      <c r="E4812" s="27"/>
      <c r="F4812" s="27"/>
      <c r="G4812" s="27"/>
      <c r="H4812" s="27"/>
      <c r="I4812" s="27"/>
      <c r="J4812" s="27"/>
      <c r="K4812" s="27"/>
      <c r="L4812" s="27"/>
      <c r="M4812" s="42"/>
      <c r="N4812" s="42"/>
      <c r="O4812" s="42"/>
      <c r="P4812" s="42"/>
      <c r="Q4812" s="42"/>
      <c r="R4812" s="42"/>
      <c r="S4812" s="42"/>
      <c r="T4812" s="42"/>
      <c r="U4812" s="42"/>
      <c r="V4812" s="42"/>
      <c r="W4812" s="42"/>
      <c r="X4812" s="42"/>
      <c r="Y4812" s="41"/>
      <c r="Z4812" s="41"/>
      <c r="AA4812" s="43"/>
      <c r="AB4812" s="27"/>
      <c r="AC4812" s="27"/>
      <c r="AD4812" s="27"/>
      <c r="AE4812" s="44"/>
      <c r="AF4812" s="27"/>
      <c r="AG4812" s="28"/>
      <c r="AH4812" s="27"/>
      <c r="AI4812" s="27"/>
      <c r="AJ4812" s="27"/>
      <c r="AK4812" s="28"/>
      <c r="AL4812" s="29"/>
      <c r="AM4812" s="29"/>
      <c r="AN4812" s="29"/>
      <c r="AO4812" s="29"/>
      <c r="AP4812" s="29"/>
      <c r="AQ4812" s="29"/>
      <c r="AR4812" s="29"/>
      <c r="AS4812" s="29"/>
      <c r="AT4812" s="29"/>
      <c r="AU4812" s="29"/>
      <c r="AV4812" s="29"/>
      <c r="AW4812" s="29"/>
      <c r="AX4812" s="29"/>
      <c r="AY4812" s="31"/>
      <c r="AZ4812" s="30"/>
      <c r="BA4812" s="35"/>
    </row>
    <row r="4813" spans="1:53" hidden="1" x14ac:dyDescent="0.25">
      <c r="A4813" s="27"/>
      <c r="B4813" s="27"/>
      <c r="C4813" s="27"/>
      <c r="D4813" s="27"/>
      <c r="E4813" s="27"/>
      <c r="F4813" s="27"/>
      <c r="G4813" s="27"/>
      <c r="H4813" s="27"/>
      <c r="I4813" s="27"/>
      <c r="J4813" s="27"/>
      <c r="K4813" s="27"/>
      <c r="L4813" s="27"/>
      <c r="M4813" s="42"/>
      <c r="N4813" s="42"/>
      <c r="O4813" s="42"/>
      <c r="P4813" s="42"/>
      <c r="Q4813" s="42"/>
      <c r="R4813" s="42"/>
      <c r="S4813" s="42"/>
      <c r="T4813" s="42"/>
      <c r="U4813" s="42"/>
      <c r="V4813" s="42"/>
      <c r="W4813" s="42"/>
      <c r="X4813" s="42"/>
      <c r="Y4813" s="41"/>
      <c r="Z4813" s="41"/>
      <c r="AA4813" s="43"/>
      <c r="AB4813" s="27"/>
      <c r="AC4813" s="27"/>
      <c r="AD4813" s="27"/>
      <c r="AE4813" s="44"/>
      <c r="AF4813" s="27"/>
      <c r="AG4813" s="28"/>
      <c r="AH4813" s="27"/>
      <c r="AI4813" s="27"/>
      <c r="AJ4813" s="27"/>
      <c r="AK4813" s="28"/>
      <c r="AL4813" s="29"/>
      <c r="AM4813" s="29"/>
      <c r="AN4813" s="29"/>
      <c r="AO4813" s="29"/>
      <c r="AP4813" s="29"/>
      <c r="AQ4813" s="29"/>
      <c r="AR4813" s="29"/>
      <c r="AS4813" s="29"/>
      <c r="AT4813" s="29"/>
      <c r="AU4813" s="29"/>
      <c r="AV4813" s="29"/>
      <c r="AW4813" s="29"/>
      <c r="AX4813" s="29"/>
      <c r="AY4813" s="31"/>
      <c r="AZ4813" s="30"/>
      <c r="BA4813" s="35"/>
    </row>
    <row r="4814" spans="1:53" hidden="1" x14ac:dyDescent="0.25">
      <c r="A4814" s="27"/>
      <c r="B4814" s="27"/>
      <c r="C4814" s="27"/>
      <c r="D4814" s="27"/>
      <c r="E4814" s="27"/>
      <c r="F4814" s="27"/>
      <c r="G4814" s="27"/>
      <c r="H4814" s="27"/>
      <c r="I4814" s="27"/>
      <c r="J4814" s="27"/>
      <c r="K4814" s="27"/>
      <c r="L4814" s="27"/>
      <c r="M4814" s="42"/>
      <c r="N4814" s="42"/>
      <c r="O4814" s="42"/>
      <c r="P4814" s="42"/>
      <c r="Q4814" s="42"/>
      <c r="R4814" s="42"/>
      <c r="S4814" s="42"/>
      <c r="T4814" s="42"/>
      <c r="U4814" s="42"/>
      <c r="V4814" s="42"/>
      <c r="W4814" s="42"/>
      <c r="X4814" s="42"/>
      <c r="Y4814" s="41"/>
      <c r="Z4814" s="41"/>
      <c r="AA4814" s="43"/>
      <c r="AB4814" s="27"/>
      <c r="AC4814" s="27"/>
      <c r="AD4814" s="27"/>
      <c r="AE4814" s="44"/>
      <c r="AF4814" s="27"/>
      <c r="AG4814" s="28"/>
      <c r="AH4814" s="27"/>
      <c r="AI4814" s="27"/>
      <c r="AJ4814" s="27"/>
      <c r="AK4814" s="28"/>
      <c r="AL4814" s="29"/>
      <c r="AM4814" s="29"/>
      <c r="AN4814" s="29"/>
      <c r="AO4814" s="29"/>
      <c r="AP4814" s="29"/>
      <c r="AQ4814" s="29"/>
      <c r="AR4814" s="29"/>
      <c r="AS4814" s="29"/>
      <c r="AT4814" s="29"/>
      <c r="AU4814" s="29"/>
      <c r="AV4814" s="29"/>
      <c r="AW4814" s="29"/>
      <c r="AX4814" s="29"/>
      <c r="AY4814" s="31"/>
      <c r="AZ4814" s="30"/>
      <c r="BA4814" s="35"/>
    </row>
    <row r="4815" spans="1:53" hidden="1" x14ac:dyDescent="0.25">
      <c r="A4815" s="27"/>
      <c r="B4815" s="27"/>
      <c r="C4815" s="27"/>
      <c r="D4815" s="27"/>
      <c r="E4815" s="27"/>
      <c r="F4815" s="27"/>
      <c r="G4815" s="27"/>
      <c r="H4815" s="27"/>
      <c r="I4815" s="27"/>
      <c r="J4815" s="27"/>
      <c r="K4815" s="27"/>
      <c r="L4815" s="27"/>
      <c r="M4815" s="42"/>
      <c r="N4815" s="42"/>
      <c r="O4815" s="42"/>
      <c r="P4815" s="42"/>
      <c r="Q4815" s="42"/>
      <c r="R4815" s="42"/>
      <c r="S4815" s="42"/>
      <c r="T4815" s="42"/>
      <c r="U4815" s="42"/>
      <c r="V4815" s="42"/>
      <c r="W4815" s="42"/>
      <c r="X4815" s="42"/>
      <c r="Y4815" s="41"/>
      <c r="Z4815" s="41"/>
      <c r="AA4815" s="43"/>
      <c r="AB4815" s="27"/>
      <c r="AC4815" s="27"/>
      <c r="AD4815" s="27"/>
      <c r="AE4815" s="44"/>
      <c r="AF4815" s="27"/>
      <c r="AG4815" s="28"/>
      <c r="AH4815" s="27"/>
      <c r="AI4815" s="27"/>
      <c r="AJ4815" s="27"/>
      <c r="AK4815" s="28"/>
      <c r="AL4815" s="29"/>
      <c r="AM4815" s="29"/>
      <c r="AN4815" s="29"/>
      <c r="AO4815" s="29"/>
      <c r="AP4815" s="29"/>
      <c r="AQ4815" s="29"/>
      <c r="AR4815" s="29"/>
      <c r="AS4815" s="29"/>
      <c r="AT4815" s="29"/>
      <c r="AU4815" s="29"/>
      <c r="AV4815" s="29"/>
      <c r="AW4815" s="29"/>
      <c r="AX4815" s="29"/>
      <c r="AY4815" s="31"/>
      <c r="AZ4815" s="30"/>
      <c r="BA4815" s="35"/>
    </row>
    <row r="4816" spans="1:53" hidden="1" x14ac:dyDescent="0.25">
      <c r="A4816" s="27"/>
      <c r="B4816" s="27"/>
      <c r="C4816" s="27"/>
      <c r="D4816" s="27"/>
      <c r="E4816" s="27"/>
      <c r="F4816" s="27"/>
      <c r="G4816" s="27"/>
      <c r="H4816" s="27"/>
      <c r="I4816" s="27"/>
      <c r="J4816" s="27"/>
      <c r="K4816" s="27"/>
      <c r="L4816" s="27"/>
      <c r="M4816" s="42"/>
      <c r="N4816" s="42"/>
      <c r="O4816" s="42"/>
      <c r="P4816" s="42"/>
      <c r="Q4816" s="42"/>
      <c r="R4816" s="42"/>
      <c r="S4816" s="42"/>
      <c r="T4816" s="42"/>
      <c r="U4816" s="42"/>
      <c r="V4816" s="42"/>
      <c r="W4816" s="42"/>
      <c r="X4816" s="42"/>
      <c r="Y4816" s="41"/>
      <c r="Z4816" s="41"/>
      <c r="AA4816" s="43"/>
      <c r="AB4816" s="27"/>
      <c r="AC4816" s="27"/>
      <c r="AD4816" s="27"/>
      <c r="AE4816" s="44"/>
      <c r="AF4816" s="27"/>
      <c r="AG4816" s="28"/>
      <c r="AH4816" s="27"/>
      <c r="AI4816" s="27"/>
      <c r="AJ4816" s="27"/>
      <c r="AK4816" s="28"/>
      <c r="AL4816" s="29"/>
      <c r="AM4816" s="29"/>
      <c r="AN4816" s="29"/>
      <c r="AO4816" s="29"/>
      <c r="AP4816" s="29"/>
      <c r="AQ4816" s="29"/>
      <c r="AR4816" s="29"/>
      <c r="AS4816" s="29"/>
      <c r="AT4816" s="29"/>
      <c r="AU4816" s="29"/>
      <c r="AV4816" s="29"/>
      <c r="AW4816" s="29"/>
      <c r="AX4816" s="29"/>
      <c r="AY4816" s="31"/>
      <c r="AZ4816" s="30"/>
      <c r="BA4816" s="35"/>
    </row>
    <row r="4817" spans="1:53" hidden="1" x14ac:dyDescent="0.25">
      <c r="A4817" s="27"/>
      <c r="B4817" s="27"/>
      <c r="C4817" s="27"/>
      <c r="D4817" s="27"/>
      <c r="E4817" s="27"/>
      <c r="F4817" s="27"/>
      <c r="G4817" s="27"/>
      <c r="H4817" s="27"/>
      <c r="I4817" s="27"/>
      <c r="J4817" s="27"/>
      <c r="K4817" s="27"/>
      <c r="L4817" s="27"/>
      <c r="M4817" s="42"/>
      <c r="N4817" s="42"/>
      <c r="O4817" s="42"/>
      <c r="P4817" s="42"/>
      <c r="Q4817" s="42"/>
      <c r="R4817" s="42"/>
      <c r="S4817" s="42"/>
      <c r="T4817" s="42"/>
      <c r="U4817" s="42"/>
      <c r="V4817" s="42"/>
      <c r="W4817" s="42"/>
      <c r="X4817" s="42"/>
      <c r="Y4817" s="41"/>
      <c r="Z4817" s="41"/>
      <c r="AA4817" s="43"/>
      <c r="AB4817" s="27"/>
      <c r="AC4817" s="27"/>
      <c r="AD4817" s="27"/>
      <c r="AE4817" s="44"/>
      <c r="AF4817" s="27"/>
      <c r="AG4817" s="28"/>
      <c r="AH4817" s="27"/>
      <c r="AI4817" s="27"/>
      <c r="AJ4817" s="27"/>
      <c r="AK4817" s="28"/>
      <c r="AL4817" s="29"/>
      <c r="AM4817" s="29"/>
      <c r="AN4817" s="29"/>
      <c r="AO4817" s="29"/>
      <c r="AP4817" s="29"/>
      <c r="AQ4817" s="29"/>
      <c r="AR4817" s="29"/>
      <c r="AS4817" s="29"/>
      <c r="AT4817" s="29"/>
      <c r="AU4817" s="29"/>
      <c r="AV4817" s="29"/>
      <c r="AW4817" s="29"/>
      <c r="AX4817" s="29"/>
      <c r="AY4817" s="31"/>
      <c r="AZ4817" s="30"/>
      <c r="BA4817" s="35"/>
    </row>
    <row r="4818" spans="1:53" hidden="1" x14ac:dyDescent="0.25">
      <c r="A4818" s="27"/>
      <c r="B4818" s="27"/>
      <c r="C4818" s="27"/>
      <c r="D4818" s="27"/>
      <c r="E4818" s="27"/>
      <c r="F4818" s="27"/>
      <c r="G4818" s="27"/>
      <c r="H4818" s="27"/>
      <c r="I4818" s="27"/>
      <c r="J4818" s="27"/>
      <c r="K4818" s="27"/>
      <c r="L4818" s="27"/>
      <c r="M4818" s="42"/>
      <c r="N4818" s="42"/>
      <c r="O4818" s="42"/>
      <c r="P4818" s="42"/>
      <c r="Q4818" s="42"/>
      <c r="R4818" s="42"/>
      <c r="S4818" s="42"/>
      <c r="T4818" s="42"/>
      <c r="U4818" s="42"/>
      <c r="V4818" s="42"/>
      <c r="W4818" s="42"/>
      <c r="X4818" s="42"/>
      <c r="Y4818" s="41"/>
      <c r="Z4818" s="41"/>
      <c r="AA4818" s="43"/>
      <c r="AB4818" s="27"/>
      <c r="AC4818" s="27"/>
      <c r="AD4818" s="27"/>
      <c r="AE4818" s="44"/>
      <c r="AF4818" s="27"/>
      <c r="AG4818" s="28"/>
      <c r="AH4818" s="27"/>
      <c r="AI4818" s="27"/>
      <c r="AJ4818" s="27"/>
      <c r="AK4818" s="28"/>
      <c r="AL4818" s="29"/>
      <c r="AM4818" s="29"/>
      <c r="AN4818" s="29"/>
      <c r="AO4818" s="29"/>
      <c r="AP4818" s="29"/>
      <c r="AQ4818" s="29"/>
      <c r="AR4818" s="29"/>
      <c r="AS4818" s="29"/>
      <c r="AT4818" s="29"/>
      <c r="AU4818" s="29"/>
      <c r="AV4818" s="29"/>
      <c r="AW4818" s="29"/>
      <c r="AX4818" s="29"/>
      <c r="AY4818" s="31"/>
      <c r="AZ4818" s="30"/>
      <c r="BA4818" s="35"/>
    </row>
    <row r="4819" spans="1:53" hidden="1" x14ac:dyDescent="0.25">
      <c r="A4819" s="27"/>
      <c r="B4819" s="27"/>
      <c r="C4819" s="27"/>
      <c r="D4819" s="27"/>
      <c r="E4819" s="27"/>
      <c r="F4819" s="27"/>
      <c r="G4819" s="27"/>
      <c r="H4819" s="27"/>
      <c r="I4819" s="27"/>
      <c r="J4819" s="27"/>
      <c r="K4819" s="27"/>
      <c r="L4819" s="27"/>
      <c r="M4819" s="42"/>
      <c r="N4819" s="42"/>
      <c r="O4819" s="42"/>
      <c r="P4819" s="42"/>
      <c r="Q4819" s="42"/>
      <c r="R4819" s="42"/>
      <c r="S4819" s="42"/>
      <c r="T4819" s="42"/>
      <c r="U4819" s="42"/>
      <c r="V4819" s="42"/>
      <c r="W4819" s="42"/>
      <c r="X4819" s="42"/>
      <c r="Y4819" s="41"/>
      <c r="Z4819" s="41"/>
      <c r="AA4819" s="43"/>
      <c r="AB4819" s="27"/>
      <c r="AC4819" s="27"/>
      <c r="AD4819" s="27"/>
      <c r="AE4819" s="44"/>
      <c r="AF4819" s="27"/>
      <c r="AG4819" s="28"/>
      <c r="AH4819" s="27"/>
      <c r="AI4819" s="27"/>
      <c r="AJ4819" s="27"/>
      <c r="AK4819" s="28"/>
      <c r="AL4819" s="29"/>
      <c r="AM4819" s="29"/>
      <c r="AN4819" s="29"/>
      <c r="AO4819" s="29"/>
      <c r="AP4819" s="29"/>
      <c r="AQ4819" s="29"/>
      <c r="AR4819" s="29"/>
      <c r="AS4819" s="29"/>
      <c r="AT4819" s="29"/>
      <c r="AU4819" s="29"/>
      <c r="AV4819" s="29"/>
      <c r="AW4819" s="29"/>
      <c r="AX4819" s="29"/>
      <c r="AY4819" s="31"/>
      <c r="AZ4819" s="30"/>
      <c r="BA4819" s="35"/>
    </row>
    <row r="4820" spans="1:53" hidden="1" x14ac:dyDescent="0.25">
      <c r="A4820" s="27"/>
      <c r="B4820" s="27"/>
      <c r="C4820" s="27"/>
      <c r="D4820" s="27"/>
      <c r="E4820" s="27"/>
      <c r="F4820" s="27"/>
      <c r="G4820" s="27"/>
      <c r="H4820" s="27"/>
      <c r="I4820" s="27"/>
      <c r="J4820" s="27"/>
      <c r="K4820" s="27"/>
      <c r="L4820" s="27"/>
      <c r="M4820" s="42"/>
      <c r="N4820" s="42"/>
      <c r="O4820" s="42"/>
      <c r="P4820" s="42"/>
      <c r="Q4820" s="42"/>
      <c r="R4820" s="42"/>
      <c r="S4820" s="42"/>
      <c r="T4820" s="42"/>
      <c r="U4820" s="42"/>
      <c r="V4820" s="42"/>
      <c r="W4820" s="42"/>
      <c r="X4820" s="42"/>
      <c r="Y4820" s="41"/>
      <c r="Z4820" s="41"/>
      <c r="AA4820" s="43"/>
      <c r="AB4820" s="27"/>
      <c r="AC4820" s="27"/>
      <c r="AD4820" s="27"/>
      <c r="AE4820" s="44"/>
      <c r="AF4820" s="27"/>
      <c r="AG4820" s="28"/>
      <c r="AH4820" s="27"/>
      <c r="AI4820" s="27"/>
      <c r="AJ4820" s="27"/>
      <c r="AK4820" s="28"/>
      <c r="AL4820" s="29"/>
      <c r="AM4820" s="29"/>
      <c r="AN4820" s="29"/>
      <c r="AO4820" s="29"/>
      <c r="AP4820" s="29"/>
      <c r="AQ4820" s="29"/>
      <c r="AR4820" s="29"/>
      <c r="AS4820" s="29"/>
      <c r="AT4820" s="29"/>
      <c r="AU4820" s="29"/>
      <c r="AV4820" s="29"/>
      <c r="AW4820" s="29"/>
      <c r="AX4820" s="29"/>
      <c r="AY4820" s="31"/>
      <c r="AZ4820" s="30"/>
      <c r="BA4820" s="35"/>
    </row>
    <row r="4821" spans="1:53" hidden="1" x14ac:dyDescent="0.25">
      <c r="A4821" s="27"/>
      <c r="B4821" s="27"/>
      <c r="C4821" s="27"/>
      <c r="D4821" s="27"/>
      <c r="E4821" s="27"/>
      <c r="F4821" s="27"/>
      <c r="G4821" s="27"/>
      <c r="H4821" s="27"/>
      <c r="I4821" s="27"/>
      <c r="J4821" s="27"/>
      <c r="K4821" s="27"/>
      <c r="L4821" s="27"/>
      <c r="M4821" s="42"/>
      <c r="N4821" s="42"/>
      <c r="O4821" s="42"/>
      <c r="P4821" s="42"/>
      <c r="Q4821" s="42"/>
      <c r="R4821" s="42"/>
      <c r="S4821" s="42"/>
      <c r="T4821" s="42"/>
      <c r="U4821" s="42"/>
      <c r="V4821" s="42"/>
      <c r="W4821" s="42"/>
      <c r="X4821" s="42"/>
      <c r="Y4821" s="41"/>
      <c r="Z4821" s="41"/>
      <c r="AA4821" s="43"/>
      <c r="AB4821" s="27"/>
      <c r="AC4821" s="27"/>
      <c r="AD4821" s="27"/>
      <c r="AE4821" s="44"/>
      <c r="AF4821" s="27"/>
      <c r="AG4821" s="28"/>
      <c r="AH4821" s="27"/>
      <c r="AI4821" s="27"/>
      <c r="AJ4821" s="27"/>
      <c r="AK4821" s="28"/>
      <c r="AL4821" s="29"/>
      <c r="AM4821" s="29"/>
      <c r="AN4821" s="29"/>
      <c r="AO4821" s="29"/>
      <c r="AP4821" s="29"/>
      <c r="AQ4821" s="29"/>
      <c r="AR4821" s="29"/>
      <c r="AS4821" s="29"/>
      <c r="AT4821" s="29"/>
      <c r="AU4821" s="29"/>
      <c r="AV4821" s="29"/>
      <c r="AW4821" s="29"/>
      <c r="AX4821" s="29"/>
      <c r="AY4821" s="31"/>
      <c r="AZ4821" s="30"/>
      <c r="BA4821" s="35"/>
    </row>
    <row r="4822" spans="1:53" hidden="1" x14ac:dyDescent="0.25">
      <c r="A4822" s="27"/>
      <c r="B4822" s="27"/>
      <c r="C4822" s="27"/>
      <c r="D4822" s="27"/>
      <c r="E4822" s="27"/>
      <c r="F4822" s="27"/>
      <c r="G4822" s="27"/>
      <c r="H4822" s="27"/>
      <c r="I4822" s="27"/>
      <c r="J4822" s="27"/>
      <c r="K4822" s="27"/>
      <c r="L4822" s="27"/>
      <c r="M4822" s="42"/>
      <c r="N4822" s="42"/>
      <c r="O4822" s="42"/>
      <c r="P4822" s="42"/>
      <c r="Q4822" s="42"/>
      <c r="R4822" s="42"/>
      <c r="S4822" s="42"/>
      <c r="T4822" s="42"/>
      <c r="U4822" s="42"/>
      <c r="V4822" s="42"/>
      <c r="W4822" s="42"/>
      <c r="X4822" s="42"/>
      <c r="Y4822" s="41"/>
      <c r="Z4822" s="41"/>
      <c r="AA4822" s="43"/>
      <c r="AB4822" s="27"/>
      <c r="AC4822" s="27"/>
      <c r="AD4822" s="27"/>
      <c r="AE4822" s="44"/>
      <c r="AF4822" s="27"/>
      <c r="AG4822" s="28"/>
      <c r="AH4822" s="27"/>
      <c r="AI4822" s="27"/>
      <c r="AJ4822" s="27"/>
      <c r="AK4822" s="28"/>
      <c r="AL4822" s="29"/>
      <c r="AM4822" s="29"/>
      <c r="AN4822" s="29"/>
      <c r="AO4822" s="29"/>
      <c r="AP4822" s="29"/>
      <c r="AQ4822" s="29"/>
      <c r="AR4822" s="29"/>
      <c r="AS4822" s="29"/>
      <c r="AT4822" s="29"/>
      <c r="AU4822" s="29"/>
      <c r="AV4822" s="29"/>
      <c r="AW4822" s="29"/>
      <c r="AX4822" s="29"/>
      <c r="AY4822" s="31"/>
      <c r="AZ4822" s="30"/>
      <c r="BA4822" s="35"/>
    </row>
    <row r="4823" spans="1:53" hidden="1" x14ac:dyDescent="0.25">
      <c r="A4823" s="27"/>
      <c r="B4823" s="27"/>
      <c r="C4823" s="27"/>
      <c r="D4823" s="27"/>
      <c r="E4823" s="27"/>
      <c r="F4823" s="27"/>
      <c r="G4823" s="27"/>
      <c r="H4823" s="27"/>
      <c r="I4823" s="27"/>
      <c r="J4823" s="27"/>
      <c r="K4823" s="27"/>
      <c r="L4823" s="27"/>
      <c r="M4823" s="42"/>
      <c r="N4823" s="42"/>
      <c r="O4823" s="42"/>
      <c r="P4823" s="42"/>
      <c r="Q4823" s="42"/>
      <c r="R4823" s="42"/>
      <c r="S4823" s="42"/>
      <c r="T4823" s="42"/>
      <c r="U4823" s="42"/>
      <c r="V4823" s="42"/>
      <c r="W4823" s="42"/>
      <c r="X4823" s="42"/>
      <c r="Y4823" s="41"/>
      <c r="Z4823" s="41"/>
      <c r="AA4823" s="43"/>
      <c r="AB4823" s="27"/>
      <c r="AC4823" s="27"/>
      <c r="AD4823" s="27"/>
      <c r="AE4823" s="44"/>
      <c r="AF4823" s="27"/>
      <c r="AG4823" s="28"/>
      <c r="AH4823" s="27"/>
      <c r="AI4823" s="27"/>
      <c r="AJ4823" s="27"/>
      <c r="AK4823" s="28"/>
      <c r="AL4823" s="29"/>
      <c r="AM4823" s="29"/>
      <c r="AN4823" s="29"/>
      <c r="AO4823" s="29"/>
      <c r="AP4823" s="29"/>
      <c r="AQ4823" s="29"/>
      <c r="AR4823" s="29"/>
      <c r="AS4823" s="29"/>
      <c r="AT4823" s="29"/>
      <c r="AU4823" s="29"/>
      <c r="AV4823" s="29"/>
      <c r="AW4823" s="29"/>
      <c r="AX4823" s="29"/>
      <c r="AY4823" s="31"/>
      <c r="AZ4823" s="30"/>
      <c r="BA4823" s="35"/>
    </row>
    <row r="4824" spans="1:53" hidden="1" x14ac:dyDescent="0.25">
      <c r="A4824" s="27"/>
      <c r="B4824" s="27"/>
      <c r="C4824" s="27"/>
      <c r="D4824" s="27"/>
      <c r="E4824" s="27"/>
      <c r="F4824" s="27"/>
      <c r="G4824" s="27"/>
      <c r="H4824" s="27"/>
      <c r="I4824" s="27"/>
      <c r="J4824" s="27"/>
      <c r="K4824" s="27"/>
      <c r="L4824" s="27"/>
      <c r="M4824" s="42"/>
      <c r="N4824" s="42"/>
      <c r="O4824" s="42"/>
      <c r="P4824" s="42"/>
      <c r="Q4824" s="42"/>
      <c r="R4824" s="42"/>
      <c r="S4824" s="42"/>
      <c r="T4824" s="42"/>
      <c r="U4824" s="42"/>
      <c r="V4824" s="42"/>
      <c r="W4824" s="42"/>
      <c r="X4824" s="42"/>
      <c r="Y4824" s="41"/>
      <c r="Z4824" s="41"/>
      <c r="AA4824" s="43"/>
      <c r="AB4824" s="27"/>
      <c r="AC4824" s="27"/>
      <c r="AD4824" s="27"/>
      <c r="AE4824" s="44"/>
      <c r="AF4824" s="27"/>
      <c r="AG4824" s="28"/>
      <c r="AH4824" s="27"/>
      <c r="AI4824" s="27"/>
      <c r="AJ4824" s="27"/>
      <c r="AK4824" s="28"/>
      <c r="AL4824" s="29"/>
      <c r="AM4824" s="29"/>
      <c r="AN4824" s="29"/>
      <c r="AO4824" s="29"/>
      <c r="AP4824" s="29"/>
      <c r="AQ4824" s="29"/>
      <c r="AR4824" s="29"/>
      <c r="AS4824" s="29"/>
      <c r="AT4824" s="29"/>
      <c r="AU4824" s="29"/>
      <c r="AV4824" s="29"/>
      <c r="AW4824" s="29"/>
      <c r="AX4824" s="29"/>
      <c r="AY4824" s="31"/>
      <c r="AZ4824" s="30"/>
      <c r="BA4824" s="35"/>
    </row>
    <row r="4825" spans="1:53" hidden="1" x14ac:dyDescent="0.25">
      <c r="A4825" s="27"/>
      <c r="B4825" s="27"/>
      <c r="C4825" s="27"/>
      <c r="D4825" s="27"/>
      <c r="E4825" s="27"/>
      <c r="F4825" s="27"/>
      <c r="G4825" s="27"/>
      <c r="H4825" s="27"/>
      <c r="I4825" s="27"/>
      <c r="J4825" s="27"/>
      <c r="K4825" s="27"/>
      <c r="L4825" s="27"/>
      <c r="M4825" s="42"/>
      <c r="N4825" s="42"/>
      <c r="O4825" s="42"/>
      <c r="P4825" s="42"/>
      <c r="Q4825" s="42"/>
      <c r="R4825" s="42"/>
      <c r="S4825" s="42"/>
      <c r="T4825" s="42"/>
      <c r="U4825" s="42"/>
      <c r="V4825" s="42"/>
      <c r="W4825" s="42"/>
      <c r="X4825" s="42"/>
      <c r="Y4825" s="41"/>
      <c r="Z4825" s="41"/>
      <c r="AA4825" s="43"/>
      <c r="AB4825" s="27"/>
      <c r="AC4825" s="27"/>
      <c r="AD4825" s="27"/>
      <c r="AE4825" s="44"/>
      <c r="AF4825" s="27"/>
      <c r="AG4825" s="28"/>
      <c r="AH4825" s="27"/>
      <c r="AI4825" s="27"/>
      <c r="AJ4825" s="27"/>
      <c r="AK4825" s="28"/>
      <c r="AL4825" s="29"/>
      <c r="AM4825" s="29"/>
      <c r="AN4825" s="29"/>
      <c r="AO4825" s="29"/>
      <c r="AP4825" s="29"/>
      <c r="AQ4825" s="29"/>
      <c r="AR4825" s="29"/>
      <c r="AS4825" s="29"/>
      <c r="AT4825" s="29"/>
      <c r="AU4825" s="29"/>
      <c r="AV4825" s="29"/>
      <c r="AW4825" s="29"/>
      <c r="AX4825" s="29"/>
      <c r="AY4825" s="31"/>
      <c r="AZ4825" s="30"/>
      <c r="BA4825" s="35"/>
    </row>
    <row r="4826" spans="1:53" hidden="1" x14ac:dyDescent="0.25">
      <c r="A4826" s="27"/>
      <c r="B4826" s="27"/>
      <c r="C4826" s="27"/>
      <c r="D4826" s="27"/>
      <c r="E4826" s="27"/>
      <c r="F4826" s="27"/>
      <c r="G4826" s="27"/>
      <c r="H4826" s="27"/>
      <c r="I4826" s="27"/>
      <c r="J4826" s="27"/>
      <c r="K4826" s="27"/>
      <c r="L4826" s="27"/>
      <c r="M4826" s="42"/>
      <c r="N4826" s="42"/>
      <c r="O4826" s="42"/>
      <c r="P4826" s="42"/>
      <c r="Q4826" s="42"/>
      <c r="R4826" s="42"/>
      <c r="S4826" s="42"/>
      <c r="T4826" s="42"/>
      <c r="U4826" s="42"/>
      <c r="V4826" s="42"/>
      <c r="W4826" s="42"/>
      <c r="X4826" s="42"/>
      <c r="Y4826" s="41"/>
      <c r="Z4826" s="41"/>
      <c r="AA4826" s="43"/>
      <c r="AB4826" s="27"/>
      <c r="AC4826" s="27"/>
      <c r="AD4826" s="27"/>
      <c r="AE4826" s="44"/>
      <c r="AF4826" s="27"/>
      <c r="AG4826" s="28"/>
      <c r="AH4826" s="27"/>
      <c r="AI4826" s="27"/>
      <c r="AJ4826" s="27"/>
      <c r="AK4826" s="28"/>
      <c r="AL4826" s="29"/>
      <c r="AM4826" s="29"/>
      <c r="AN4826" s="29"/>
      <c r="AO4826" s="29"/>
      <c r="AP4826" s="29"/>
      <c r="AQ4826" s="29"/>
      <c r="AR4826" s="29"/>
      <c r="AS4826" s="29"/>
      <c r="AT4826" s="29"/>
      <c r="AU4826" s="29"/>
      <c r="AV4826" s="29"/>
      <c r="AW4826" s="29"/>
      <c r="AX4826" s="29"/>
      <c r="AY4826" s="31"/>
      <c r="AZ4826" s="30"/>
      <c r="BA4826" s="35"/>
    </row>
    <row r="4827" spans="1:53" hidden="1" x14ac:dyDescent="0.25">
      <c r="A4827" s="27"/>
      <c r="B4827" s="27"/>
      <c r="C4827" s="27"/>
      <c r="D4827" s="27"/>
      <c r="E4827" s="27"/>
      <c r="F4827" s="27"/>
      <c r="G4827" s="27"/>
      <c r="H4827" s="27"/>
      <c r="I4827" s="27"/>
      <c r="J4827" s="27"/>
      <c r="K4827" s="27"/>
      <c r="L4827" s="27"/>
      <c r="M4827" s="42"/>
      <c r="N4827" s="42"/>
      <c r="O4827" s="42"/>
      <c r="P4827" s="42"/>
      <c r="Q4827" s="42"/>
      <c r="R4827" s="42"/>
      <c r="S4827" s="42"/>
      <c r="T4827" s="42"/>
      <c r="U4827" s="42"/>
      <c r="V4827" s="42"/>
      <c r="W4827" s="42"/>
      <c r="X4827" s="42"/>
      <c r="Y4827" s="41"/>
      <c r="Z4827" s="41"/>
      <c r="AA4827" s="43"/>
      <c r="AB4827" s="27"/>
      <c r="AC4827" s="27"/>
      <c r="AD4827" s="27"/>
      <c r="AE4827" s="44"/>
      <c r="AF4827" s="27"/>
      <c r="AG4827" s="28"/>
      <c r="AH4827" s="27"/>
      <c r="AI4827" s="27"/>
      <c r="AJ4827" s="27"/>
      <c r="AK4827" s="28"/>
      <c r="AL4827" s="29"/>
      <c r="AM4827" s="29"/>
      <c r="AN4827" s="29"/>
      <c r="AO4827" s="29"/>
      <c r="AP4827" s="29"/>
      <c r="AQ4827" s="29"/>
      <c r="AR4827" s="29"/>
      <c r="AS4827" s="29"/>
      <c r="AT4827" s="29"/>
      <c r="AU4827" s="29"/>
      <c r="AV4827" s="29"/>
      <c r="AW4827" s="29"/>
      <c r="AX4827" s="29"/>
      <c r="AY4827" s="31"/>
      <c r="AZ4827" s="30"/>
      <c r="BA4827" s="35"/>
    </row>
    <row r="4828" spans="1:53" hidden="1" x14ac:dyDescent="0.25">
      <c r="A4828" s="27"/>
      <c r="B4828" s="27"/>
      <c r="C4828" s="27"/>
      <c r="D4828" s="27"/>
      <c r="E4828" s="27"/>
      <c r="F4828" s="27"/>
      <c r="G4828" s="27"/>
      <c r="H4828" s="27"/>
      <c r="I4828" s="27"/>
      <c r="J4828" s="27"/>
      <c r="K4828" s="27"/>
      <c r="L4828" s="27"/>
      <c r="M4828" s="42"/>
      <c r="N4828" s="42"/>
      <c r="O4828" s="42"/>
      <c r="P4828" s="42"/>
      <c r="Q4828" s="42"/>
      <c r="R4828" s="42"/>
      <c r="S4828" s="42"/>
      <c r="T4828" s="42"/>
      <c r="U4828" s="42"/>
      <c r="V4828" s="42"/>
      <c r="W4828" s="42"/>
      <c r="X4828" s="42"/>
      <c r="Y4828" s="41"/>
      <c r="Z4828" s="41"/>
      <c r="AA4828" s="43"/>
      <c r="AB4828" s="27"/>
      <c r="AC4828" s="27"/>
      <c r="AD4828" s="27"/>
      <c r="AE4828" s="44"/>
      <c r="AF4828" s="27"/>
      <c r="AG4828" s="28"/>
      <c r="AH4828" s="27"/>
      <c r="AI4828" s="27"/>
      <c r="AJ4828" s="27"/>
      <c r="AK4828" s="28"/>
      <c r="AL4828" s="29"/>
      <c r="AM4828" s="29"/>
      <c r="AN4828" s="29"/>
      <c r="AO4828" s="29"/>
      <c r="AP4828" s="29"/>
      <c r="AQ4828" s="29"/>
      <c r="AR4828" s="29"/>
      <c r="AS4828" s="29"/>
      <c r="AT4828" s="29"/>
      <c r="AU4828" s="29"/>
      <c r="AV4828" s="29"/>
      <c r="AW4828" s="29"/>
      <c r="AX4828" s="29"/>
      <c r="AY4828" s="31"/>
      <c r="AZ4828" s="30"/>
      <c r="BA4828" s="35"/>
    </row>
    <row r="4829" spans="1:53" hidden="1" x14ac:dyDescent="0.25">
      <c r="A4829" s="27"/>
      <c r="B4829" s="27"/>
      <c r="C4829" s="27"/>
      <c r="D4829" s="27"/>
      <c r="E4829" s="27"/>
      <c r="F4829" s="27"/>
      <c r="G4829" s="27"/>
      <c r="H4829" s="27"/>
      <c r="I4829" s="27"/>
      <c r="J4829" s="27"/>
      <c r="K4829" s="27"/>
      <c r="L4829" s="27"/>
      <c r="M4829" s="42"/>
      <c r="N4829" s="42"/>
      <c r="O4829" s="42"/>
      <c r="P4829" s="42"/>
      <c r="Q4829" s="42"/>
      <c r="R4829" s="42"/>
      <c r="S4829" s="42"/>
      <c r="T4829" s="42"/>
      <c r="U4829" s="42"/>
      <c r="V4829" s="42"/>
      <c r="W4829" s="42"/>
      <c r="X4829" s="42"/>
      <c r="Y4829" s="41"/>
      <c r="Z4829" s="41"/>
      <c r="AA4829" s="43"/>
      <c r="AB4829" s="27"/>
      <c r="AC4829" s="27"/>
      <c r="AD4829" s="27"/>
      <c r="AE4829" s="44"/>
      <c r="AF4829" s="27"/>
      <c r="AG4829" s="28"/>
      <c r="AH4829" s="27"/>
      <c r="AI4829" s="27"/>
      <c r="AJ4829" s="27"/>
      <c r="AK4829" s="28"/>
      <c r="AL4829" s="29"/>
      <c r="AM4829" s="29"/>
      <c r="AN4829" s="29"/>
      <c r="AO4829" s="29"/>
      <c r="AP4829" s="29"/>
      <c r="AQ4829" s="29"/>
      <c r="AR4829" s="29"/>
      <c r="AS4829" s="29"/>
      <c r="AT4829" s="29"/>
      <c r="AU4829" s="29"/>
      <c r="AV4829" s="29"/>
      <c r="AW4829" s="29"/>
      <c r="AX4829" s="29"/>
      <c r="AY4829" s="31"/>
      <c r="AZ4829" s="30"/>
      <c r="BA4829" s="35"/>
    </row>
    <row r="4830" spans="1:53" hidden="1" x14ac:dyDescent="0.25">
      <c r="A4830" s="27"/>
      <c r="B4830" s="27"/>
      <c r="C4830" s="27"/>
      <c r="D4830" s="27"/>
      <c r="E4830" s="27"/>
      <c r="F4830" s="27"/>
      <c r="G4830" s="27"/>
      <c r="H4830" s="27"/>
      <c r="I4830" s="27"/>
      <c r="J4830" s="27"/>
      <c r="K4830" s="27"/>
      <c r="L4830" s="27"/>
      <c r="M4830" s="42"/>
      <c r="N4830" s="42"/>
      <c r="O4830" s="42"/>
      <c r="P4830" s="42"/>
      <c r="Q4830" s="42"/>
      <c r="R4830" s="42"/>
      <c r="S4830" s="42"/>
      <c r="T4830" s="42"/>
      <c r="U4830" s="42"/>
      <c r="V4830" s="42"/>
      <c r="W4830" s="42"/>
      <c r="X4830" s="42"/>
      <c r="Y4830" s="41"/>
      <c r="Z4830" s="41"/>
      <c r="AA4830" s="43"/>
      <c r="AB4830" s="27"/>
      <c r="AC4830" s="27"/>
      <c r="AD4830" s="27"/>
      <c r="AE4830" s="44"/>
      <c r="AF4830" s="27"/>
      <c r="AG4830" s="28"/>
      <c r="AH4830" s="27"/>
      <c r="AI4830" s="27"/>
      <c r="AJ4830" s="27"/>
      <c r="AK4830" s="28"/>
      <c r="AL4830" s="29"/>
      <c r="AM4830" s="29"/>
      <c r="AN4830" s="29"/>
      <c r="AO4830" s="29"/>
      <c r="AP4830" s="29"/>
      <c r="AQ4830" s="29"/>
      <c r="AR4830" s="29"/>
      <c r="AS4830" s="29"/>
      <c r="AT4830" s="29"/>
      <c r="AU4830" s="29"/>
      <c r="AV4830" s="29"/>
      <c r="AW4830" s="29"/>
      <c r="AX4830" s="29"/>
      <c r="AY4830" s="31"/>
      <c r="AZ4830" s="30"/>
      <c r="BA4830" s="35"/>
    </row>
    <row r="4831" spans="1:53" hidden="1" x14ac:dyDescent="0.25">
      <c r="A4831" s="27"/>
      <c r="B4831" s="27"/>
      <c r="C4831" s="27"/>
      <c r="D4831" s="27"/>
      <c r="E4831" s="27"/>
      <c r="F4831" s="27"/>
      <c r="G4831" s="27"/>
      <c r="H4831" s="27"/>
      <c r="I4831" s="27"/>
      <c r="J4831" s="27"/>
      <c r="K4831" s="27"/>
      <c r="L4831" s="27"/>
      <c r="M4831" s="42"/>
      <c r="N4831" s="42"/>
      <c r="O4831" s="42"/>
      <c r="P4831" s="42"/>
      <c r="Q4831" s="42"/>
      <c r="R4831" s="42"/>
      <c r="S4831" s="42"/>
      <c r="T4831" s="42"/>
      <c r="U4831" s="42"/>
      <c r="V4831" s="42"/>
      <c r="W4831" s="42"/>
      <c r="X4831" s="42"/>
      <c r="Y4831" s="41"/>
      <c r="Z4831" s="41"/>
      <c r="AA4831" s="43"/>
      <c r="AB4831" s="27"/>
      <c r="AC4831" s="27"/>
      <c r="AD4831" s="27"/>
      <c r="AE4831" s="44"/>
      <c r="AF4831" s="27"/>
      <c r="AG4831" s="28"/>
      <c r="AH4831" s="27"/>
      <c r="AI4831" s="27"/>
      <c r="AJ4831" s="27"/>
      <c r="AK4831" s="28"/>
      <c r="AL4831" s="29"/>
      <c r="AM4831" s="29"/>
      <c r="AN4831" s="29"/>
      <c r="AO4831" s="29"/>
      <c r="AP4831" s="29"/>
      <c r="AQ4831" s="29"/>
      <c r="AR4831" s="29"/>
      <c r="AS4831" s="29"/>
      <c r="AT4831" s="29"/>
      <c r="AU4831" s="29"/>
      <c r="AV4831" s="29"/>
      <c r="AW4831" s="29"/>
      <c r="AX4831" s="29"/>
      <c r="AY4831" s="31"/>
      <c r="AZ4831" s="30"/>
      <c r="BA4831" s="35"/>
    </row>
    <row r="4832" spans="1:53" hidden="1" x14ac:dyDescent="0.25">
      <c r="A4832" s="27"/>
      <c r="B4832" s="27"/>
      <c r="C4832" s="27"/>
      <c r="D4832" s="27"/>
      <c r="E4832" s="27"/>
      <c r="F4832" s="27"/>
      <c r="G4832" s="27"/>
      <c r="H4832" s="27"/>
      <c r="I4832" s="27"/>
      <c r="J4832" s="27"/>
      <c r="K4832" s="27"/>
      <c r="L4832" s="27"/>
      <c r="M4832" s="42"/>
      <c r="N4832" s="42"/>
      <c r="O4832" s="42"/>
      <c r="P4832" s="42"/>
      <c r="Q4832" s="42"/>
      <c r="R4832" s="42"/>
      <c r="S4832" s="42"/>
      <c r="T4832" s="42"/>
      <c r="U4832" s="42"/>
      <c r="V4832" s="42"/>
      <c r="W4832" s="42"/>
      <c r="X4832" s="42"/>
      <c r="Y4832" s="41"/>
      <c r="Z4832" s="41"/>
      <c r="AA4832" s="43"/>
      <c r="AB4832" s="27"/>
      <c r="AC4832" s="27"/>
      <c r="AD4832" s="27"/>
      <c r="AE4832" s="44"/>
      <c r="AF4832" s="27"/>
      <c r="AG4832" s="28"/>
      <c r="AH4832" s="27"/>
      <c r="AI4832" s="27"/>
      <c r="AJ4832" s="27"/>
      <c r="AK4832" s="28"/>
      <c r="AL4832" s="29"/>
      <c r="AM4832" s="29"/>
      <c r="AN4832" s="29"/>
      <c r="AO4832" s="29"/>
      <c r="AP4832" s="29"/>
      <c r="AQ4832" s="29"/>
      <c r="AR4832" s="29"/>
      <c r="AS4832" s="29"/>
      <c r="AT4832" s="29"/>
      <c r="AU4832" s="29"/>
      <c r="AV4832" s="29"/>
      <c r="AW4832" s="29"/>
      <c r="AX4832" s="29"/>
      <c r="AY4832" s="31"/>
      <c r="AZ4832" s="30"/>
      <c r="BA4832" s="35"/>
    </row>
    <row r="4833" spans="1:53" hidden="1" x14ac:dyDescent="0.25">
      <c r="A4833" s="27"/>
      <c r="B4833" s="27"/>
      <c r="C4833" s="27"/>
      <c r="D4833" s="27"/>
      <c r="E4833" s="27"/>
      <c r="F4833" s="27"/>
      <c r="G4833" s="27"/>
      <c r="H4833" s="27"/>
      <c r="I4833" s="27"/>
      <c r="J4833" s="27"/>
      <c r="K4833" s="27"/>
      <c r="L4833" s="27"/>
      <c r="M4833" s="42"/>
      <c r="N4833" s="42"/>
      <c r="O4833" s="42"/>
      <c r="P4833" s="42"/>
      <c r="Q4833" s="42"/>
      <c r="R4833" s="42"/>
      <c r="S4833" s="42"/>
      <c r="T4833" s="42"/>
      <c r="U4833" s="42"/>
      <c r="V4833" s="42"/>
      <c r="W4833" s="42"/>
      <c r="X4833" s="42"/>
      <c r="Y4833" s="41"/>
      <c r="Z4833" s="41"/>
      <c r="AA4833" s="43"/>
      <c r="AB4833" s="27"/>
      <c r="AC4833" s="27"/>
      <c r="AD4833" s="27"/>
      <c r="AE4833" s="44"/>
      <c r="AF4833" s="27"/>
      <c r="AG4833" s="28"/>
      <c r="AH4833" s="27"/>
      <c r="AI4833" s="27"/>
      <c r="AJ4833" s="27"/>
      <c r="AK4833" s="28"/>
      <c r="AL4833" s="29"/>
      <c r="AM4833" s="29"/>
      <c r="AN4833" s="29"/>
      <c r="AO4833" s="29"/>
      <c r="AP4833" s="29"/>
      <c r="AQ4833" s="29"/>
      <c r="AR4833" s="29"/>
      <c r="AS4833" s="29"/>
      <c r="AT4833" s="29"/>
      <c r="AU4833" s="29"/>
      <c r="AV4833" s="29"/>
      <c r="AW4833" s="29"/>
      <c r="AX4833" s="29"/>
      <c r="AY4833" s="31"/>
      <c r="AZ4833" s="30"/>
      <c r="BA4833" s="35"/>
    </row>
    <row r="4834" spans="1:53" hidden="1" x14ac:dyDescent="0.25">
      <c r="A4834" s="27"/>
      <c r="B4834" s="27"/>
      <c r="C4834" s="27"/>
      <c r="D4834" s="27"/>
      <c r="E4834" s="27"/>
      <c r="F4834" s="27"/>
      <c r="G4834" s="27"/>
      <c r="H4834" s="27"/>
      <c r="I4834" s="27"/>
      <c r="J4834" s="27"/>
      <c r="K4834" s="27"/>
      <c r="L4834" s="27"/>
      <c r="M4834" s="42"/>
      <c r="N4834" s="42"/>
      <c r="O4834" s="42"/>
      <c r="P4834" s="42"/>
      <c r="Q4834" s="42"/>
      <c r="R4834" s="42"/>
      <c r="S4834" s="42"/>
      <c r="T4834" s="42"/>
      <c r="U4834" s="42"/>
      <c r="V4834" s="42"/>
      <c r="W4834" s="42"/>
      <c r="X4834" s="42"/>
      <c r="Y4834" s="41"/>
      <c r="Z4834" s="41"/>
      <c r="AA4834" s="43"/>
      <c r="AB4834" s="27"/>
      <c r="AC4834" s="27"/>
      <c r="AD4834" s="27"/>
      <c r="AE4834" s="44"/>
      <c r="AF4834" s="27"/>
      <c r="AG4834" s="28"/>
      <c r="AH4834" s="27"/>
      <c r="AI4834" s="27"/>
      <c r="AJ4834" s="27"/>
      <c r="AK4834" s="28"/>
      <c r="AL4834" s="29"/>
      <c r="AM4834" s="29"/>
      <c r="AN4834" s="29"/>
      <c r="AO4834" s="29"/>
      <c r="AP4834" s="29"/>
      <c r="AQ4834" s="29"/>
      <c r="AR4834" s="29"/>
      <c r="AS4834" s="29"/>
      <c r="AT4834" s="29"/>
      <c r="AU4834" s="29"/>
      <c r="AV4834" s="29"/>
      <c r="AW4834" s="29"/>
      <c r="AX4834" s="29"/>
      <c r="AY4834" s="31"/>
      <c r="AZ4834" s="30"/>
      <c r="BA4834" s="35"/>
    </row>
    <row r="4835" spans="1:53" hidden="1" x14ac:dyDescent="0.25">
      <c r="A4835" s="27"/>
      <c r="B4835" s="27"/>
      <c r="C4835" s="27"/>
      <c r="D4835" s="27"/>
      <c r="E4835" s="27"/>
      <c r="F4835" s="27"/>
      <c r="G4835" s="27"/>
      <c r="H4835" s="27"/>
      <c r="I4835" s="27"/>
      <c r="J4835" s="27"/>
      <c r="K4835" s="27"/>
      <c r="L4835" s="27"/>
      <c r="M4835" s="42"/>
      <c r="N4835" s="42"/>
      <c r="O4835" s="42"/>
      <c r="P4835" s="42"/>
      <c r="Q4835" s="42"/>
      <c r="R4835" s="42"/>
      <c r="S4835" s="42"/>
      <c r="T4835" s="42"/>
      <c r="U4835" s="42"/>
      <c r="V4835" s="42"/>
      <c r="W4835" s="42"/>
      <c r="X4835" s="42"/>
      <c r="Y4835" s="41"/>
      <c r="Z4835" s="41"/>
      <c r="AA4835" s="43"/>
      <c r="AB4835" s="27"/>
      <c r="AC4835" s="27"/>
      <c r="AD4835" s="27"/>
      <c r="AE4835" s="44"/>
      <c r="AF4835" s="27"/>
      <c r="AG4835" s="28"/>
      <c r="AH4835" s="27"/>
      <c r="AI4835" s="27"/>
      <c r="AJ4835" s="27"/>
      <c r="AK4835" s="28"/>
      <c r="AL4835" s="29"/>
      <c r="AM4835" s="29"/>
      <c r="AN4835" s="29"/>
      <c r="AO4835" s="29"/>
      <c r="AP4835" s="29"/>
      <c r="AQ4835" s="29"/>
      <c r="AR4835" s="29"/>
      <c r="AS4835" s="29"/>
      <c r="AT4835" s="29"/>
      <c r="AU4835" s="29"/>
      <c r="AV4835" s="29"/>
      <c r="AW4835" s="29"/>
      <c r="AX4835" s="29"/>
      <c r="AY4835" s="31"/>
      <c r="AZ4835" s="30"/>
      <c r="BA4835" s="35"/>
    </row>
    <row r="4836" spans="1:53" hidden="1" x14ac:dyDescent="0.25">
      <c r="A4836" s="27"/>
      <c r="B4836" s="27"/>
      <c r="C4836" s="27"/>
      <c r="D4836" s="27"/>
      <c r="E4836" s="27"/>
      <c r="F4836" s="27"/>
      <c r="G4836" s="27"/>
      <c r="H4836" s="27"/>
      <c r="I4836" s="27"/>
      <c r="J4836" s="27"/>
      <c r="K4836" s="27"/>
      <c r="L4836" s="27"/>
      <c r="M4836" s="42"/>
      <c r="N4836" s="42"/>
      <c r="O4836" s="42"/>
      <c r="P4836" s="42"/>
      <c r="Q4836" s="42"/>
      <c r="R4836" s="42"/>
      <c r="S4836" s="42"/>
      <c r="T4836" s="42"/>
      <c r="U4836" s="42"/>
      <c r="V4836" s="42"/>
      <c r="W4836" s="42"/>
      <c r="X4836" s="42"/>
      <c r="Y4836" s="41"/>
      <c r="Z4836" s="41"/>
      <c r="AA4836" s="43"/>
      <c r="AB4836" s="27"/>
      <c r="AC4836" s="27"/>
      <c r="AD4836" s="27"/>
      <c r="AE4836" s="44"/>
      <c r="AF4836" s="27"/>
      <c r="AG4836" s="28"/>
      <c r="AH4836" s="27"/>
      <c r="AI4836" s="27"/>
      <c r="AJ4836" s="27"/>
      <c r="AK4836" s="28"/>
      <c r="AL4836" s="29"/>
      <c r="AM4836" s="29"/>
      <c r="AN4836" s="29"/>
      <c r="AO4836" s="29"/>
      <c r="AP4836" s="29"/>
      <c r="AQ4836" s="29"/>
      <c r="AR4836" s="29"/>
      <c r="AS4836" s="29"/>
      <c r="AT4836" s="29"/>
      <c r="AU4836" s="29"/>
      <c r="AV4836" s="29"/>
      <c r="AW4836" s="29"/>
      <c r="AX4836" s="29"/>
      <c r="AY4836" s="31"/>
      <c r="AZ4836" s="30"/>
      <c r="BA4836" s="35"/>
    </row>
    <row r="4837" spans="1:53" hidden="1" x14ac:dyDescent="0.25">
      <c r="A4837" s="27"/>
      <c r="B4837" s="27"/>
      <c r="C4837" s="27"/>
      <c r="D4837" s="27"/>
      <c r="E4837" s="27"/>
      <c r="F4837" s="27"/>
      <c r="G4837" s="27"/>
      <c r="H4837" s="27"/>
      <c r="I4837" s="27"/>
      <c r="J4837" s="27"/>
      <c r="K4837" s="27"/>
      <c r="L4837" s="27"/>
      <c r="M4837" s="42"/>
      <c r="N4837" s="42"/>
      <c r="O4837" s="42"/>
      <c r="P4837" s="42"/>
      <c r="Q4837" s="42"/>
      <c r="R4837" s="42"/>
      <c r="S4837" s="42"/>
      <c r="T4837" s="42"/>
      <c r="U4837" s="42"/>
      <c r="V4837" s="42"/>
      <c r="W4837" s="42"/>
      <c r="X4837" s="42"/>
      <c r="Y4837" s="41"/>
      <c r="Z4837" s="41"/>
      <c r="AA4837" s="43"/>
      <c r="AB4837" s="27"/>
      <c r="AC4837" s="27"/>
      <c r="AD4837" s="27"/>
      <c r="AE4837" s="44"/>
      <c r="AF4837" s="27"/>
      <c r="AG4837" s="28"/>
      <c r="AH4837" s="27"/>
      <c r="AI4837" s="27"/>
      <c r="AJ4837" s="27"/>
      <c r="AK4837" s="28"/>
      <c r="AL4837" s="29"/>
      <c r="AM4837" s="29"/>
      <c r="AN4837" s="29"/>
      <c r="AO4837" s="29"/>
      <c r="AP4837" s="29"/>
      <c r="AQ4837" s="29"/>
      <c r="AR4837" s="29"/>
      <c r="AS4837" s="29"/>
      <c r="AT4837" s="29"/>
      <c r="AU4837" s="29"/>
      <c r="AV4837" s="29"/>
      <c r="AW4837" s="29"/>
      <c r="AX4837" s="29"/>
      <c r="AY4837" s="31"/>
      <c r="AZ4837" s="30"/>
      <c r="BA4837" s="35"/>
    </row>
    <row r="4838" spans="1:53" hidden="1" x14ac:dyDescent="0.25">
      <c r="A4838" s="27"/>
      <c r="B4838" s="27"/>
      <c r="C4838" s="27"/>
      <c r="D4838" s="27"/>
      <c r="E4838" s="27"/>
      <c r="F4838" s="27"/>
      <c r="G4838" s="27"/>
      <c r="H4838" s="27"/>
      <c r="I4838" s="27"/>
      <c r="J4838" s="27"/>
      <c r="K4838" s="27"/>
      <c r="L4838" s="27"/>
      <c r="M4838" s="42"/>
      <c r="N4838" s="42"/>
      <c r="O4838" s="42"/>
      <c r="P4838" s="42"/>
      <c r="Q4838" s="42"/>
      <c r="R4838" s="42"/>
      <c r="S4838" s="42"/>
      <c r="T4838" s="42"/>
      <c r="U4838" s="42"/>
      <c r="V4838" s="42"/>
      <c r="W4838" s="42"/>
      <c r="X4838" s="42"/>
      <c r="Y4838" s="41"/>
      <c r="Z4838" s="41"/>
      <c r="AA4838" s="43"/>
      <c r="AB4838" s="27"/>
      <c r="AC4838" s="27"/>
      <c r="AD4838" s="27"/>
      <c r="AE4838" s="44"/>
      <c r="AF4838" s="27"/>
      <c r="AG4838" s="28"/>
      <c r="AH4838" s="27"/>
      <c r="AI4838" s="27"/>
      <c r="AJ4838" s="27"/>
      <c r="AK4838" s="28"/>
      <c r="AL4838" s="29"/>
      <c r="AM4838" s="29"/>
      <c r="AN4838" s="29"/>
      <c r="AO4838" s="29"/>
      <c r="AP4838" s="29"/>
      <c r="AQ4838" s="29"/>
      <c r="AR4838" s="29"/>
      <c r="AS4838" s="29"/>
      <c r="AT4838" s="29"/>
      <c r="AU4838" s="29"/>
      <c r="AV4838" s="29"/>
      <c r="AW4838" s="29"/>
      <c r="AX4838" s="29"/>
      <c r="AY4838" s="31"/>
      <c r="AZ4838" s="30"/>
      <c r="BA4838" s="35"/>
    </row>
    <row r="4839" spans="1:53" hidden="1" x14ac:dyDescent="0.25">
      <c r="A4839" s="27"/>
      <c r="B4839" s="27"/>
      <c r="C4839" s="27"/>
      <c r="D4839" s="27"/>
      <c r="E4839" s="27"/>
      <c r="F4839" s="27"/>
      <c r="G4839" s="27"/>
      <c r="H4839" s="27"/>
      <c r="I4839" s="27"/>
      <c r="J4839" s="27"/>
      <c r="K4839" s="27"/>
      <c r="L4839" s="27"/>
      <c r="M4839" s="42"/>
      <c r="N4839" s="42"/>
      <c r="O4839" s="42"/>
      <c r="P4839" s="42"/>
      <c r="Q4839" s="42"/>
      <c r="R4839" s="42"/>
      <c r="S4839" s="42"/>
      <c r="T4839" s="42"/>
      <c r="U4839" s="42"/>
      <c r="V4839" s="42"/>
      <c r="W4839" s="42"/>
      <c r="X4839" s="42"/>
      <c r="Y4839" s="41"/>
      <c r="Z4839" s="41"/>
      <c r="AA4839" s="43"/>
      <c r="AB4839" s="27"/>
      <c r="AC4839" s="27"/>
      <c r="AD4839" s="27"/>
      <c r="AE4839" s="44"/>
      <c r="AF4839" s="27"/>
      <c r="AG4839" s="28"/>
      <c r="AH4839" s="27"/>
      <c r="AI4839" s="27"/>
      <c r="AJ4839" s="27"/>
      <c r="AK4839" s="28"/>
      <c r="AL4839" s="29"/>
      <c r="AM4839" s="29"/>
      <c r="AN4839" s="29"/>
      <c r="AO4839" s="29"/>
      <c r="AP4839" s="29"/>
      <c r="AQ4839" s="29"/>
      <c r="AR4839" s="29"/>
      <c r="AS4839" s="29"/>
      <c r="AT4839" s="29"/>
      <c r="AU4839" s="29"/>
      <c r="AV4839" s="29"/>
      <c r="AW4839" s="29"/>
      <c r="AX4839" s="29"/>
      <c r="AY4839" s="31"/>
      <c r="AZ4839" s="30"/>
      <c r="BA4839" s="35"/>
    </row>
    <row r="4840" spans="1:53" hidden="1" x14ac:dyDescent="0.25">
      <c r="A4840" s="27"/>
      <c r="B4840" s="27"/>
      <c r="C4840" s="27"/>
      <c r="D4840" s="27"/>
      <c r="E4840" s="27"/>
      <c r="F4840" s="27"/>
      <c r="G4840" s="27"/>
      <c r="H4840" s="27"/>
      <c r="I4840" s="27"/>
      <c r="J4840" s="27"/>
      <c r="K4840" s="27"/>
      <c r="L4840" s="27"/>
      <c r="M4840" s="42"/>
      <c r="N4840" s="42"/>
      <c r="O4840" s="42"/>
      <c r="P4840" s="42"/>
      <c r="Q4840" s="42"/>
      <c r="R4840" s="42"/>
      <c r="S4840" s="42"/>
      <c r="T4840" s="42"/>
      <c r="U4840" s="42"/>
      <c r="V4840" s="42"/>
      <c r="W4840" s="42"/>
      <c r="X4840" s="42"/>
      <c r="Y4840" s="41"/>
      <c r="Z4840" s="41"/>
      <c r="AA4840" s="43"/>
      <c r="AB4840" s="27"/>
      <c r="AC4840" s="27"/>
      <c r="AD4840" s="27"/>
      <c r="AE4840" s="44"/>
      <c r="AF4840" s="27"/>
      <c r="AG4840" s="28"/>
      <c r="AH4840" s="27"/>
      <c r="AI4840" s="27"/>
      <c r="AJ4840" s="27"/>
      <c r="AK4840" s="28"/>
      <c r="AL4840" s="29"/>
      <c r="AM4840" s="29"/>
      <c r="AN4840" s="29"/>
      <c r="AO4840" s="29"/>
      <c r="AP4840" s="29"/>
      <c r="AQ4840" s="29"/>
      <c r="AR4840" s="29"/>
      <c r="AS4840" s="29"/>
      <c r="AT4840" s="29"/>
      <c r="AU4840" s="29"/>
      <c r="AV4840" s="29"/>
      <c r="AW4840" s="29"/>
      <c r="AX4840" s="29"/>
      <c r="AY4840" s="31"/>
      <c r="AZ4840" s="30"/>
      <c r="BA4840" s="35"/>
    </row>
    <row r="4841" spans="1:53" hidden="1" x14ac:dyDescent="0.25">
      <c r="A4841" s="27"/>
      <c r="B4841" s="27"/>
      <c r="C4841" s="27"/>
      <c r="D4841" s="27"/>
      <c r="E4841" s="27"/>
      <c r="F4841" s="27"/>
      <c r="G4841" s="27"/>
      <c r="H4841" s="27"/>
      <c r="I4841" s="27"/>
      <c r="J4841" s="27"/>
      <c r="K4841" s="27"/>
      <c r="L4841" s="27"/>
      <c r="M4841" s="42"/>
      <c r="N4841" s="42"/>
      <c r="O4841" s="42"/>
      <c r="P4841" s="42"/>
      <c r="Q4841" s="42"/>
      <c r="R4841" s="42"/>
      <c r="S4841" s="42"/>
      <c r="T4841" s="42"/>
      <c r="U4841" s="42"/>
      <c r="V4841" s="42"/>
      <c r="W4841" s="42"/>
      <c r="X4841" s="42"/>
      <c r="Y4841" s="41"/>
      <c r="Z4841" s="41"/>
      <c r="AA4841" s="43"/>
      <c r="AB4841" s="27"/>
      <c r="AC4841" s="27"/>
      <c r="AD4841" s="27"/>
      <c r="AE4841" s="44"/>
      <c r="AF4841" s="27"/>
      <c r="AG4841" s="28"/>
      <c r="AH4841" s="27"/>
      <c r="AI4841" s="27"/>
      <c r="AJ4841" s="27"/>
      <c r="AK4841" s="28"/>
      <c r="AL4841" s="29"/>
      <c r="AM4841" s="29"/>
      <c r="AN4841" s="29"/>
      <c r="AO4841" s="29"/>
      <c r="AP4841" s="29"/>
      <c r="AQ4841" s="29"/>
      <c r="AR4841" s="29"/>
      <c r="AS4841" s="29"/>
      <c r="AT4841" s="29"/>
      <c r="AU4841" s="29"/>
      <c r="AV4841" s="29"/>
      <c r="AW4841" s="29"/>
      <c r="AX4841" s="29"/>
      <c r="AY4841" s="31"/>
      <c r="AZ4841" s="30"/>
      <c r="BA4841" s="35"/>
    </row>
    <row r="4842" spans="1:53" hidden="1" x14ac:dyDescent="0.25">
      <c r="A4842" s="27"/>
      <c r="B4842" s="27"/>
      <c r="C4842" s="27"/>
      <c r="D4842" s="27"/>
      <c r="E4842" s="27"/>
      <c r="F4842" s="27"/>
      <c r="G4842" s="27"/>
      <c r="H4842" s="27"/>
      <c r="I4842" s="27"/>
      <c r="J4842" s="27"/>
      <c r="K4842" s="27"/>
      <c r="L4842" s="27"/>
      <c r="M4842" s="42"/>
      <c r="N4842" s="42"/>
      <c r="O4842" s="42"/>
      <c r="P4842" s="42"/>
      <c r="Q4842" s="42"/>
      <c r="R4842" s="42"/>
      <c r="S4842" s="42"/>
      <c r="T4842" s="42"/>
      <c r="U4842" s="42"/>
      <c r="V4842" s="42"/>
      <c r="W4842" s="42"/>
      <c r="X4842" s="42"/>
      <c r="Y4842" s="41"/>
      <c r="Z4842" s="41"/>
      <c r="AA4842" s="43"/>
      <c r="AB4842" s="27"/>
      <c r="AC4842" s="27"/>
      <c r="AD4842" s="27"/>
      <c r="AE4842" s="44"/>
      <c r="AF4842" s="27"/>
      <c r="AG4842" s="28"/>
      <c r="AH4842" s="27"/>
      <c r="AI4842" s="27"/>
      <c r="AJ4842" s="27"/>
      <c r="AK4842" s="28"/>
      <c r="AL4842" s="29"/>
      <c r="AM4842" s="29"/>
      <c r="AN4842" s="29"/>
      <c r="AO4842" s="29"/>
      <c r="AP4842" s="29"/>
      <c r="AQ4842" s="29"/>
      <c r="AR4842" s="29"/>
      <c r="AS4842" s="29"/>
      <c r="AT4842" s="29"/>
      <c r="AU4842" s="29"/>
      <c r="AV4842" s="29"/>
      <c r="AW4842" s="29"/>
      <c r="AX4842" s="29"/>
      <c r="AY4842" s="31"/>
      <c r="AZ4842" s="30"/>
      <c r="BA4842" s="35"/>
    </row>
    <row r="4843" spans="1:53" hidden="1" x14ac:dyDescent="0.25">
      <c r="A4843" s="27"/>
      <c r="B4843" s="27"/>
      <c r="C4843" s="27"/>
      <c r="D4843" s="27"/>
      <c r="E4843" s="27"/>
      <c r="F4843" s="27"/>
      <c r="G4843" s="27"/>
      <c r="H4843" s="27"/>
      <c r="I4843" s="27"/>
      <c r="J4843" s="27"/>
      <c r="K4843" s="27"/>
      <c r="L4843" s="27"/>
      <c r="M4843" s="42"/>
      <c r="N4843" s="42"/>
      <c r="O4843" s="42"/>
      <c r="P4843" s="42"/>
      <c r="Q4843" s="42"/>
      <c r="R4843" s="42"/>
      <c r="S4843" s="42"/>
      <c r="T4843" s="42"/>
      <c r="U4843" s="42"/>
      <c r="V4843" s="42"/>
      <c r="W4843" s="42"/>
      <c r="X4843" s="42"/>
      <c r="Y4843" s="41"/>
      <c r="Z4843" s="41"/>
      <c r="AA4843" s="43"/>
      <c r="AB4843" s="27"/>
      <c r="AC4843" s="27"/>
      <c r="AD4843" s="27"/>
      <c r="AE4843" s="44"/>
      <c r="AF4843" s="27"/>
      <c r="AG4843" s="28"/>
      <c r="AH4843" s="27"/>
      <c r="AI4843" s="27"/>
      <c r="AJ4843" s="27"/>
      <c r="AK4843" s="28"/>
      <c r="AL4843" s="29"/>
      <c r="AM4843" s="29"/>
      <c r="AN4843" s="29"/>
      <c r="AO4843" s="29"/>
      <c r="AP4843" s="29"/>
      <c r="AQ4843" s="29"/>
      <c r="AR4843" s="29"/>
      <c r="AS4843" s="29"/>
      <c r="AT4843" s="29"/>
      <c r="AU4843" s="29"/>
      <c r="AV4843" s="29"/>
      <c r="AW4843" s="29"/>
      <c r="AX4843" s="29"/>
      <c r="AY4843" s="31"/>
      <c r="AZ4843" s="30"/>
      <c r="BA4843" s="35"/>
    </row>
    <row r="4844" spans="1:53" hidden="1" x14ac:dyDescent="0.25">
      <c r="A4844" s="27"/>
      <c r="B4844" s="27"/>
      <c r="C4844" s="27"/>
      <c r="D4844" s="27"/>
      <c r="E4844" s="27"/>
      <c r="F4844" s="27"/>
      <c r="G4844" s="27"/>
      <c r="H4844" s="27"/>
      <c r="I4844" s="27"/>
      <c r="J4844" s="27"/>
      <c r="K4844" s="27"/>
      <c r="L4844" s="27"/>
      <c r="M4844" s="42"/>
      <c r="N4844" s="42"/>
      <c r="O4844" s="42"/>
      <c r="P4844" s="42"/>
      <c r="Q4844" s="42"/>
      <c r="R4844" s="42"/>
      <c r="S4844" s="42"/>
      <c r="T4844" s="42"/>
      <c r="U4844" s="42"/>
      <c r="V4844" s="42"/>
      <c r="W4844" s="42"/>
      <c r="X4844" s="42"/>
      <c r="Y4844" s="41"/>
      <c r="Z4844" s="41"/>
      <c r="AA4844" s="43"/>
      <c r="AB4844" s="27"/>
      <c r="AC4844" s="27"/>
      <c r="AD4844" s="27"/>
      <c r="AE4844" s="44"/>
      <c r="AF4844" s="27"/>
      <c r="AG4844" s="28"/>
      <c r="AH4844" s="27"/>
      <c r="AI4844" s="27"/>
      <c r="AJ4844" s="27"/>
      <c r="AK4844" s="28"/>
      <c r="AL4844" s="29"/>
      <c r="AM4844" s="29"/>
      <c r="AN4844" s="29"/>
      <c r="AO4844" s="29"/>
      <c r="AP4844" s="29"/>
      <c r="AQ4844" s="29"/>
      <c r="AR4844" s="29"/>
      <c r="AS4844" s="29"/>
      <c r="AT4844" s="29"/>
      <c r="AU4844" s="29"/>
      <c r="AV4844" s="29"/>
      <c r="AW4844" s="29"/>
      <c r="AX4844" s="29"/>
      <c r="AY4844" s="31"/>
      <c r="AZ4844" s="30"/>
      <c r="BA4844" s="35"/>
    </row>
    <row r="4845" spans="1:53" hidden="1" x14ac:dyDescent="0.25">
      <c r="A4845" s="27"/>
      <c r="B4845" s="27"/>
      <c r="C4845" s="27"/>
      <c r="D4845" s="27"/>
      <c r="E4845" s="27"/>
      <c r="F4845" s="27"/>
      <c r="G4845" s="27"/>
      <c r="H4845" s="27"/>
      <c r="I4845" s="27"/>
      <c r="J4845" s="27"/>
      <c r="K4845" s="27"/>
      <c r="L4845" s="27"/>
      <c r="M4845" s="42"/>
      <c r="N4845" s="42"/>
      <c r="O4845" s="42"/>
      <c r="P4845" s="42"/>
      <c r="Q4845" s="42"/>
      <c r="R4845" s="42"/>
      <c r="S4845" s="42"/>
      <c r="T4845" s="42"/>
      <c r="U4845" s="42"/>
      <c r="V4845" s="42"/>
      <c r="W4845" s="42"/>
      <c r="X4845" s="42"/>
      <c r="Y4845" s="41"/>
      <c r="Z4845" s="41"/>
      <c r="AA4845" s="43"/>
      <c r="AB4845" s="27"/>
      <c r="AC4845" s="27"/>
      <c r="AD4845" s="27"/>
      <c r="AE4845" s="44"/>
      <c r="AF4845" s="27"/>
      <c r="AG4845" s="28"/>
      <c r="AH4845" s="27"/>
      <c r="AI4845" s="27"/>
      <c r="AJ4845" s="27"/>
      <c r="AK4845" s="28"/>
      <c r="AL4845" s="29"/>
      <c r="AM4845" s="29"/>
      <c r="AN4845" s="29"/>
      <c r="AO4845" s="29"/>
      <c r="AP4845" s="29"/>
      <c r="AQ4845" s="29"/>
      <c r="AR4845" s="29"/>
      <c r="AS4845" s="29"/>
      <c r="AT4845" s="29"/>
      <c r="AU4845" s="29"/>
      <c r="AV4845" s="29"/>
      <c r="AW4845" s="29"/>
      <c r="AX4845" s="29"/>
      <c r="AY4845" s="31"/>
      <c r="AZ4845" s="30"/>
      <c r="BA4845" s="35"/>
    </row>
    <row r="4846" spans="1:53" hidden="1" x14ac:dyDescent="0.25">
      <c r="A4846" s="27"/>
      <c r="B4846" s="27"/>
      <c r="C4846" s="27"/>
      <c r="D4846" s="27"/>
      <c r="E4846" s="27"/>
      <c r="F4846" s="27"/>
      <c r="G4846" s="27"/>
      <c r="H4846" s="27"/>
      <c r="I4846" s="27"/>
      <c r="J4846" s="27"/>
      <c r="K4846" s="27"/>
      <c r="L4846" s="27"/>
      <c r="M4846" s="42"/>
      <c r="N4846" s="42"/>
      <c r="O4846" s="42"/>
      <c r="P4846" s="42"/>
      <c r="Q4846" s="42"/>
      <c r="R4846" s="42"/>
      <c r="S4846" s="42"/>
      <c r="T4846" s="42"/>
      <c r="U4846" s="42"/>
      <c r="V4846" s="42"/>
      <c r="W4846" s="42"/>
      <c r="X4846" s="42"/>
      <c r="Y4846" s="41"/>
      <c r="Z4846" s="41"/>
      <c r="AA4846" s="43"/>
      <c r="AB4846" s="27"/>
      <c r="AC4846" s="27"/>
      <c r="AD4846" s="27"/>
      <c r="AE4846" s="44"/>
      <c r="AF4846" s="27"/>
      <c r="AG4846" s="28"/>
      <c r="AH4846" s="27"/>
      <c r="AI4846" s="27"/>
      <c r="AJ4846" s="27"/>
      <c r="AK4846" s="28"/>
      <c r="AL4846" s="29"/>
      <c r="AM4846" s="29"/>
      <c r="AN4846" s="29"/>
      <c r="AO4846" s="29"/>
      <c r="AP4846" s="29"/>
      <c r="AQ4846" s="29"/>
      <c r="AR4846" s="29"/>
      <c r="AS4846" s="29"/>
      <c r="AT4846" s="29"/>
      <c r="AU4846" s="29"/>
      <c r="AV4846" s="29"/>
      <c r="AW4846" s="29"/>
      <c r="AX4846" s="29"/>
      <c r="AY4846" s="31"/>
      <c r="AZ4846" s="30"/>
      <c r="BA4846" s="35"/>
    </row>
    <row r="4847" spans="1:53" hidden="1" x14ac:dyDescent="0.25">
      <c r="A4847" s="27"/>
      <c r="B4847" s="27"/>
      <c r="C4847" s="27"/>
      <c r="D4847" s="27"/>
      <c r="E4847" s="27"/>
      <c r="F4847" s="27"/>
      <c r="G4847" s="27"/>
      <c r="H4847" s="27"/>
      <c r="I4847" s="27"/>
      <c r="J4847" s="27"/>
      <c r="K4847" s="27"/>
      <c r="L4847" s="27"/>
      <c r="M4847" s="42"/>
      <c r="N4847" s="42"/>
      <c r="O4847" s="42"/>
      <c r="P4847" s="42"/>
      <c r="Q4847" s="42"/>
      <c r="R4847" s="42"/>
      <c r="S4847" s="42"/>
      <c r="T4847" s="42"/>
      <c r="U4847" s="42"/>
      <c r="V4847" s="42"/>
      <c r="W4847" s="42"/>
      <c r="X4847" s="42"/>
      <c r="Y4847" s="41"/>
      <c r="Z4847" s="41"/>
      <c r="AA4847" s="43"/>
      <c r="AB4847" s="27"/>
      <c r="AC4847" s="27"/>
      <c r="AD4847" s="27"/>
      <c r="AE4847" s="44"/>
      <c r="AF4847" s="27"/>
      <c r="AG4847" s="28"/>
      <c r="AH4847" s="27"/>
      <c r="AI4847" s="27"/>
      <c r="AJ4847" s="27"/>
      <c r="AK4847" s="28"/>
      <c r="AL4847" s="29"/>
      <c r="AM4847" s="29"/>
      <c r="AN4847" s="29"/>
      <c r="AO4847" s="29"/>
      <c r="AP4847" s="29"/>
      <c r="AQ4847" s="29"/>
      <c r="AR4847" s="29"/>
      <c r="AS4847" s="29"/>
      <c r="AT4847" s="29"/>
      <c r="AU4847" s="29"/>
      <c r="AV4847" s="29"/>
      <c r="AW4847" s="29"/>
      <c r="AX4847" s="29"/>
      <c r="AY4847" s="31"/>
      <c r="AZ4847" s="30"/>
      <c r="BA4847" s="35"/>
    </row>
    <row r="4848" spans="1:53" hidden="1" x14ac:dyDescent="0.25">
      <c r="A4848" s="27"/>
      <c r="B4848" s="27"/>
      <c r="C4848" s="27"/>
      <c r="D4848" s="27"/>
      <c r="E4848" s="27"/>
      <c r="F4848" s="27"/>
      <c r="G4848" s="27"/>
      <c r="H4848" s="27"/>
      <c r="I4848" s="27"/>
      <c r="J4848" s="27"/>
      <c r="K4848" s="27"/>
      <c r="L4848" s="27"/>
      <c r="M4848" s="42"/>
      <c r="N4848" s="42"/>
      <c r="O4848" s="42"/>
      <c r="P4848" s="42"/>
      <c r="Q4848" s="42"/>
      <c r="R4848" s="42"/>
      <c r="S4848" s="42"/>
      <c r="T4848" s="42"/>
      <c r="U4848" s="42"/>
      <c r="V4848" s="42"/>
      <c r="W4848" s="42"/>
      <c r="X4848" s="42"/>
      <c r="Y4848" s="41"/>
      <c r="Z4848" s="41"/>
      <c r="AA4848" s="43"/>
      <c r="AB4848" s="27"/>
      <c r="AC4848" s="27"/>
      <c r="AD4848" s="27"/>
      <c r="AE4848" s="44"/>
      <c r="AF4848" s="27"/>
      <c r="AG4848" s="28"/>
      <c r="AH4848" s="27"/>
      <c r="AI4848" s="27"/>
      <c r="AJ4848" s="27"/>
      <c r="AK4848" s="28"/>
      <c r="AL4848" s="29"/>
      <c r="AM4848" s="29"/>
      <c r="AN4848" s="29"/>
      <c r="AO4848" s="29"/>
      <c r="AP4848" s="29"/>
      <c r="AQ4848" s="29"/>
      <c r="AR4848" s="29"/>
      <c r="AS4848" s="29"/>
      <c r="AT4848" s="29"/>
      <c r="AU4848" s="29"/>
      <c r="AV4848" s="29"/>
      <c r="AW4848" s="29"/>
      <c r="AX4848" s="29"/>
      <c r="AY4848" s="31"/>
      <c r="AZ4848" s="30"/>
      <c r="BA4848" s="35"/>
    </row>
    <row r="4849" spans="1:53" hidden="1" x14ac:dyDescent="0.25">
      <c r="A4849" s="27"/>
      <c r="B4849" s="27"/>
      <c r="C4849" s="27"/>
      <c r="D4849" s="27"/>
      <c r="E4849" s="27"/>
      <c r="F4849" s="27"/>
      <c r="G4849" s="27"/>
      <c r="H4849" s="27"/>
      <c r="I4849" s="27"/>
      <c r="J4849" s="27"/>
      <c r="K4849" s="27"/>
      <c r="L4849" s="27"/>
      <c r="M4849" s="42"/>
      <c r="N4849" s="42"/>
      <c r="O4849" s="42"/>
      <c r="P4849" s="42"/>
      <c r="Q4849" s="42"/>
      <c r="R4849" s="42"/>
      <c r="S4849" s="42"/>
      <c r="T4849" s="42"/>
      <c r="U4849" s="42"/>
      <c r="V4849" s="42"/>
      <c r="W4849" s="42"/>
      <c r="X4849" s="42"/>
      <c r="Y4849" s="41"/>
      <c r="Z4849" s="41"/>
      <c r="AA4849" s="43"/>
      <c r="AB4849" s="27"/>
      <c r="AC4849" s="27"/>
      <c r="AD4849" s="27"/>
      <c r="AE4849" s="44"/>
      <c r="AF4849" s="27"/>
      <c r="AG4849" s="28"/>
      <c r="AH4849" s="27"/>
      <c r="AI4849" s="27"/>
      <c r="AJ4849" s="27"/>
      <c r="AK4849" s="28"/>
      <c r="AL4849" s="29"/>
      <c r="AM4849" s="29"/>
      <c r="AN4849" s="29"/>
      <c r="AO4849" s="29"/>
      <c r="AP4849" s="29"/>
      <c r="AQ4849" s="29"/>
      <c r="AR4849" s="29"/>
      <c r="AS4849" s="29"/>
      <c r="AT4849" s="29"/>
      <c r="AU4849" s="29"/>
      <c r="AV4849" s="29"/>
      <c r="AW4849" s="29"/>
      <c r="AX4849" s="29"/>
      <c r="AY4849" s="31"/>
      <c r="AZ4849" s="30"/>
      <c r="BA4849" s="35"/>
    </row>
    <row r="4850" spans="1:53" hidden="1" x14ac:dyDescent="0.25">
      <c r="A4850" s="27"/>
      <c r="B4850" s="27"/>
      <c r="C4850" s="27"/>
      <c r="D4850" s="27"/>
      <c r="E4850" s="27"/>
      <c r="F4850" s="27"/>
      <c r="G4850" s="27"/>
      <c r="H4850" s="27"/>
      <c r="I4850" s="27"/>
      <c r="J4850" s="27"/>
      <c r="K4850" s="27"/>
      <c r="L4850" s="27"/>
      <c r="M4850" s="42"/>
      <c r="N4850" s="42"/>
      <c r="O4850" s="42"/>
      <c r="P4850" s="42"/>
      <c r="Q4850" s="42"/>
      <c r="R4850" s="42"/>
      <c r="S4850" s="42"/>
      <c r="T4850" s="42"/>
      <c r="U4850" s="42"/>
      <c r="V4850" s="42"/>
      <c r="W4850" s="42"/>
      <c r="X4850" s="42"/>
      <c r="Y4850" s="41"/>
      <c r="Z4850" s="41"/>
      <c r="AA4850" s="43"/>
      <c r="AB4850" s="27"/>
      <c r="AC4850" s="27"/>
      <c r="AD4850" s="27"/>
      <c r="AE4850" s="44"/>
      <c r="AF4850" s="27"/>
      <c r="AG4850" s="28"/>
      <c r="AH4850" s="27"/>
      <c r="AI4850" s="27"/>
      <c r="AJ4850" s="27"/>
      <c r="AK4850" s="28"/>
      <c r="AL4850" s="29"/>
      <c r="AM4850" s="29"/>
      <c r="AN4850" s="29"/>
      <c r="AO4850" s="29"/>
      <c r="AP4850" s="29"/>
      <c r="AQ4850" s="29"/>
      <c r="AR4850" s="29"/>
      <c r="AS4850" s="29"/>
      <c r="AT4850" s="29"/>
      <c r="AU4850" s="29"/>
      <c r="AV4850" s="29"/>
      <c r="AW4850" s="29"/>
      <c r="AX4850" s="29"/>
      <c r="AY4850" s="31"/>
      <c r="AZ4850" s="30"/>
      <c r="BA4850" s="35"/>
    </row>
    <row r="4851" spans="1:53" hidden="1" x14ac:dyDescent="0.25">
      <c r="A4851" s="27"/>
      <c r="B4851" s="27"/>
      <c r="C4851" s="27"/>
      <c r="D4851" s="27"/>
      <c r="E4851" s="27"/>
      <c r="F4851" s="27"/>
      <c r="G4851" s="27"/>
      <c r="H4851" s="27"/>
      <c r="I4851" s="27"/>
      <c r="J4851" s="27"/>
      <c r="K4851" s="27"/>
      <c r="L4851" s="27"/>
      <c r="M4851" s="42"/>
      <c r="N4851" s="42"/>
      <c r="O4851" s="42"/>
      <c r="P4851" s="42"/>
      <c r="Q4851" s="42"/>
      <c r="R4851" s="42"/>
      <c r="S4851" s="42"/>
      <c r="T4851" s="42"/>
      <c r="U4851" s="42"/>
      <c r="V4851" s="42"/>
      <c r="W4851" s="42"/>
      <c r="X4851" s="42"/>
      <c r="Y4851" s="41"/>
      <c r="Z4851" s="41"/>
      <c r="AA4851" s="43"/>
      <c r="AB4851" s="27"/>
      <c r="AC4851" s="27"/>
      <c r="AD4851" s="27"/>
      <c r="AE4851" s="44"/>
      <c r="AF4851" s="27"/>
      <c r="AG4851" s="28"/>
      <c r="AH4851" s="27"/>
      <c r="AI4851" s="27"/>
      <c r="AJ4851" s="27"/>
      <c r="AK4851" s="28"/>
      <c r="AL4851" s="29"/>
      <c r="AM4851" s="29"/>
      <c r="AN4851" s="29"/>
      <c r="AO4851" s="29"/>
      <c r="AP4851" s="29"/>
      <c r="AQ4851" s="29"/>
      <c r="AR4851" s="29"/>
      <c r="AS4851" s="29"/>
      <c r="AT4851" s="29"/>
      <c r="AU4851" s="29"/>
      <c r="AV4851" s="29"/>
      <c r="AW4851" s="29"/>
      <c r="AX4851" s="29"/>
      <c r="AY4851" s="31"/>
      <c r="AZ4851" s="30"/>
      <c r="BA4851" s="35"/>
    </row>
    <row r="4852" spans="1:53" hidden="1" x14ac:dyDescent="0.25">
      <c r="A4852" s="27"/>
      <c r="B4852" s="27"/>
      <c r="C4852" s="27"/>
      <c r="D4852" s="27"/>
      <c r="E4852" s="27"/>
      <c r="F4852" s="27"/>
      <c r="G4852" s="27"/>
      <c r="H4852" s="27"/>
      <c r="I4852" s="27"/>
      <c r="J4852" s="27"/>
      <c r="K4852" s="27"/>
      <c r="L4852" s="27"/>
      <c r="M4852" s="42"/>
      <c r="N4852" s="42"/>
      <c r="O4852" s="42"/>
      <c r="P4852" s="42"/>
      <c r="Q4852" s="42"/>
      <c r="R4852" s="42"/>
      <c r="S4852" s="42"/>
      <c r="T4852" s="42"/>
      <c r="U4852" s="42"/>
      <c r="V4852" s="42"/>
      <c r="W4852" s="42"/>
      <c r="X4852" s="42"/>
      <c r="Y4852" s="41"/>
      <c r="Z4852" s="41"/>
      <c r="AA4852" s="43"/>
      <c r="AB4852" s="27"/>
      <c r="AC4852" s="27"/>
      <c r="AD4852" s="27"/>
      <c r="AE4852" s="44"/>
      <c r="AF4852" s="27"/>
      <c r="AG4852" s="28"/>
      <c r="AH4852" s="27"/>
      <c r="AI4852" s="27"/>
      <c r="AJ4852" s="27"/>
      <c r="AK4852" s="28"/>
      <c r="AL4852" s="29"/>
      <c r="AM4852" s="29"/>
      <c r="AN4852" s="29"/>
      <c r="AO4852" s="29"/>
      <c r="AP4852" s="29"/>
      <c r="AQ4852" s="29"/>
      <c r="AR4852" s="29"/>
      <c r="AS4852" s="29"/>
      <c r="AT4852" s="29"/>
      <c r="AU4852" s="29"/>
      <c r="AV4852" s="29"/>
      <c r="AW4852" s="29"/>
      <c r="AX4852" s="29"/>
      <c r="AY4852" s="31"/>
      <c r="AZ4852" s="30"/>
      <c r="BA4852" s="35"/>
    </row>
    <row r="4853" spans="1:53" hidden="1" x14ac:dyDescent="0.25">
      <c r="A4853" s="27"/>
      <c r="B4853" s="27"/>
      <c r="C4853" s="27"/>
      <c r="D4853" s="27"/>
      <c r="E4853" s="27"/>
      <c r="F4853" s="27"/>
      <c r="G4853" s="27"/>
      <c r="H4853" s="27"/>
      <c r="I4853" s="27"/>
      <c r="J4853" s="27"/>
      <c r="K4853" s="27"/>
      <c r="L4853" s="27"/>
      <c r="M4853" s="42"/>
      <c r="N4853" s="42"/>
      <c r="O4853" s="42"/>
      <c r="P4853" s="42"/>
      <c r="Q4853" s="42"/>
      <c r="R4853" s="42"/>
      <c r="S4853" s="42"/>
      <c r="T4853" s="42"/>
      <c r="U4853" s="42"/>
      <c r="V4853" s="42"/>
      <c r="W4853" s="42"/>
      <c r="X4853" s="42"/>
      <c r="Y4853" s="41"/>
      <c r="Z4853" s="41"/>
      <c r="AA4853" s="43"/>
      <c r="AB4853" s="27"/>
      <c r="AC4853" s="27"/>
      <c r="AD4853" s="27"/>
      <c r="AE4853" s="44"/>
      <c r="AF4853" s="27"/>
      <c r="AG4853" s="28"/>
      <c r="AH4853" s="27"/>
      <c r="AI4853" s="27"/>
      <c r="AJ4853" s="27"/>
      <c r="AK4853" s="28"/>
      <c r="AL4853" s="29"/>
      <c r="AM4853" s="29"/>
      <c r="AN4853" s="29"/>
      <c r="AO4853" s="29"/>
      <c r="AP4853" s="29"/>
      <c r="AQ4853" s="29"/>
      <c r="AR4853" s="29"/>
      <c r="AS4853" s="29"/>
      <c r="AT4853" s="29"/>
      <c r="AU4853" s="29"/>
      <c r="AV4853" s="29"/>
      <c r="AW4853" s="29"/>
      <c r="AX4853" s="29"/>
      <c r="AY4853" s="31"/>
      <c r="AZ4853" s="30"/>
      <c r="BA4853" s="35"/>
    </row>
    <row r="4854" spans="1:53" hidden="1" x14ac:dyDescent="0.25">
      <c r="A4854" s="27"/>
      <c r="B4854" s="27"/>
      <c r="C4854" s="27"/>
      <c r="D4854" s="27"/>
      <c r="E4854" s="27"/>
      <c r="F4854" s="27"/>
      <c r="G4854" s="27"/>
      <c r="H4854" s="27"/>
      <c r="I4854" s="27"/>
      <c r="J4854" s="27"/>
      <c r="K4854" s="27"/>
      <c r="L4854" s="27"/>
      <c r="M4854" s="42"/>
      <c r="N4854" s="42"/>
      <c r="O4854" s="42"/>
      <c r="P4854" s="42"/>
      <c r="Q4854" s="42"/>
      <c r="R4854" s="42"/>
      <c r="S4854" s="42"/>
      <c r="T4854" s="42"/>
      <c r="U4854" s="42"/>
      <c r="V4854" s="42"/>
      <c r="W4854" s="42"/>
      <c r="X4854" s="42"/>
      <c r="Y4854" s="41"/>
      <c r="Z4854" s="41"/>
      <c r="AA4854" s="43"/>
      <c r="AB4854" s="27"/>
      <c r="AC4854" s="27"/>
      <c r="AD4854" s="27"/>
      <c r="AE4854" s="44"/>
      <c r="AF4854" s="27"/>
      <c r="AG4854" s="28"/>
      <c r="AH4854" s="27"/>
      <c r="AI4854" s="27"/>
      <c r="AJ4854" s="27"/>
      <c r="AK4854" s="28"/>
      <c r="AL4854" s="29"/>
      <c r="AM4854" s="29"/>
      <c r="AN4854" s="29"/>
      <c r="AO4854" s="29"/>
      <c r="AP4854" s="29"/>
      <c r="AQ4854" s="29"/>
      <c r="AR4854" s="29"/>
      <c r="AS4854" s="29"/>
      <c r="AT4854" s="29"/>
      <c r="AU4854" s="29"/>
      <c r="AV4854" s="29"/>
      <c r="AW4854" s="29"/>
      <c r="AX4854" s="29"/>
      <c r="AY4854" s="31"/>
      <c r="AZ4854" s="30"/>
      <c r="BA4854" s="35"/>
    </row>
    <row r="4855" spans="1:53" hidden="1" x14ac:dyDescent="0.25">
      <c r="A4855" s="27"/>
      <c r="B4855" s="27"/>
      <c r="C4855" s="27"/>
      <c r="D4855" s="27"/>
      <c r="E4855" s="27"/>
      <c r="F4855" s="27"/>
      <c r="G4855" s="27"/>
      <c r="H4855" s="27"/>
      <c r="I4855" s="27"/>
      <c r="J4855" s="27"/>
      <c r="K4855" s="27"/>
      <c r="L4855" s="27"/>
      <c r="M4855" s="42"/>
      <c r="N4855" s="42"/>
      <c r="O4855" s="42"/>
      <c r="P4855" s="42"/>
      <c r="Q4855" s="42"/>
      <c r="R4855" s="42"/>
      <c r="S4855" s="42"/>
      <c r="T4855" s="42"/>
      <c r="U4855" s="42"/>
      <c r="V4855" s="42"/>
      <c r="W4855" s="42"/>
      <c r="X4855" s="42"/>
      <c r="Y4855" s="41"/>
      <c r="Z4855" s="41"/>
      <c r="AA4855" s="43"/>
      <c r="AB4855" s="27"/>
      <c r="AC4855" s="27"/>
      <c r="AD4855" s="27"/>
      <c r="AE4855" s="44"/>
      <c r="AF4855" s="27"/>
      <c r="AG4855" s="28"/>
      <c r="AH4855" s="27"/>
      <c r="AI4855" s="27"/>
      <c r="AJ4855" s="27"/>
      <c r="AK4855" s="28"/>
      <c r="AL4855" s="29"/>
      <c r="AM4855" s="29"/>
      <c r="AN4855" s="29"/>
      <c r="AO4855" s="29"/>
      <c r="AP4855" s="29"/>
      <c r="AQ4855" s="29"/>
      <c r="AR4855" s="29"/>
      <c r="AS4855" s="29"/>
      <c r="AT4855" s="29"/>
      <c r="AU4855" s="29"/>
      <c r="AV4855" s="29"/>
      <c r="AW4855" s="29"/>
      <c r="AX4855" s="29"/>
      <c r="AY4855" s="31"/>
      <c r="AZ4855" s="30"/>
      <c r="BA4855" s="35"/>
    </row>
    <row r="4856" spans="1:53" hidden="1" x14ac:dyDescent="0.25">
      <c r="A4856" s="27"/>
      <c r="B4856" s="27"/>
      <c r="C4856" s="27"/>
      <c r="D4856" s="27"/>
      <c r="E4856" s="27"/>
      <c r="F4856" s="27"/>
      <c r="G4856" s="27"/>
      <c r="H4856" s="27"/>
      <c r="I4856" s="27"/>
      <c r="J4856" s="27"/>
      <c r="K4856" s="27"/>
      <c r="L4856" s="27"/>
      <c r="M4856" s="42"/>
      <c r="N4856" s="42"/>
      <c r="O4856" s="42"/>
      <c r="P4856" s="42"/>
      <c r="Q4856" s="42"/>
      <c r="R4856" s="42"/>
      <c r="S4856" s="42"/>
      <c r="T4856" s="42"/>
      <c r="U4856" s="42"/>
      <c r="V4856" s="42"/>
      <c r="W4856" s="42"/>
      <c r="X4856" s="42"/>
      <c r="Y4856" s="41"/>
      <c r="Z4856" s="41"/>
      <c r="AA4856" s="43"/>
      <c r="AB4856" s="27"/>
      <c r="AC4856" s="27"/>
      <c r="AD4856" s="27"/>
      <c r="AE4856" s="44"/>
      <c r="AF4856" s="27"/>
      <c r="AG4856" s="28"/>
      <c r="AH4856" s="27"/>
      <c r="AI4856" s="27"/>
      <c r="AJ4856" s="27"/>
      <c r="AK4856" s="28"/>
      <c r="AL4856" s="29"/>
      <c r="AM4856" s="29"/>
      <c r="AN4856" s="29"/>
      <c r="AO4856" s="29"/>
      <c r="AP4856" s="29"/>
      <c r="AQ4856" s="29"/>
      <c r="AR4856" s="29"/>
      <c r="AS4856" s="29"/>
      <c r="AT4856" s="29"/>
      <c r="AU4856" s="29"/>
      <c r="AV4856" s="29"/>
      <c r="AW4856" s="29"/>
      <c r="AX4856" s="29"/>
      <c r="AY4856" s="31"/>
      <c r="AZ4856" s="30"/>
      <c r="BA4856" s="35"/>
    </row>
    <row r="4857" spans="1:53" hidden="1" x14ac:dyDescent="0.25">
      <c r="A4857" s="27"/>
      <c r="B4857" s="27"/>
      <c r="C4857" s="27"/>
      <c r="D4857" s="27"/>
      <c r="E4857" s="27"/>
      <c r="F4857" s="27"/>
      <c r="G4857" s="27"/>
      <c r="H4857" s="27"/>
      <c r="I4857" s="27"/>
      <c r="J4857" s="27"/>
      <c r="K4857" s="27"/>
      <c r="L4857" s="27"/>
      <c r="M4857" s="42"/>
      <c r="N4857" s="42"/>
      <c r="O4857" s="42"/>
      <c r="P4857" s="42"/>
      <c r="Q4857" s="42"/>
      <c r="R4857" s="42"/>
      <c r="S4857" s="42"/>
      <c r="T4857" s="42"/>
      <c r="U4857" s="42"/>
      <c r="V4857" s="42"/>
      <c r="W4857" s="42"/>
      <c r="X4857" s="42"/>
      <c r="Y4857" s="41"/>
      <c r="Z4857" s="41"/>
      <c r="AA4857" s="43"/>
      <c r="AB4857" s="27"/>
      <c r="AC4857" s="27"/>
      <c r="AD4857" s="27"/>
      <c r="AE4857" s="44"/>
      <c r="AF4857" s="27"/>
      <c r="AG4857" s="28"/>
      <c r="AH4857" s="27"/>
      <c r="AI4857" s="27"/>
      <c r="AJ4857" s="27"/>
      <c r="AK4857" s="28"/>
      <c r="AL4857" s="29"/>
      <c r="AM4857" s="29"/>
      <c r="AN4857" s="29"/>
      <c r="AO4857" s="29"/>
      <c r="AP4857" s="29"/>
      <c r="AQ4857" s="29"/>
      <c r="AR4857" s="29"/>
      <c r="AS4857" s="29"/>
      <c r="AT4857" s="29"/>
      <c r="AU4857" s="29"/>
      <c r="AV4857" s="29"/>
      <c r="AW4857" s="29"/>
      <c r="AX4857" s="29"/>
      <c r="AY4857" s="31"/>
      <c r="AZ4857" s="30"/>
      <c r="BA4857" s="35"/>
    </row>
    <row r="4858" spans="1:53" hidden="1" x14ac:dyDescent="0.25">
      <c r="A4858" s="27"/>
      <c r="B4858" s="27"/>
      <c r="C4858" s="27"/>
      <c r="D4858" s="27"/>
      <c r="E4858" s="27"/>
      <c r="F4858" s="27"/>
      <c r="G4858" s="27"/>
      <c r="H4858" s="27"/>
      <c r="I4858" s="27"/>
      <c r="J4858" s="27"/>
      <c r="K4858" s="27"/>
      <c r="L4858" s="27"/>
      <c r="M4858" s="42"/>
      <c r="N4858" s="42"/>
      <c r="O4858" s="42"/>
      <c r="P4858" s="42"/>
      <c r="Q4858" s="42"/>
      <c r="R4858" s="42"/>
      <c r="S4858" s="42"/>
      <c r="T4858" s="42"/>
      <c r="U4858" s="42"/>
      <c r="V4858" s="42"/>
      <c r="W4858" s="42"/>
      <c r="X4858" s="42"/>
      <c r="Y4858" s="41"/>
      <c r="Z4858" s="41"/>
      <c r="AA4858" s="43"/>
      <c r="AB4858" s="27"/>
      <c r="AC4858" s="27"/>
      <c r="AD4858" s="27"/>
      <c r="AE4858" s="44"/>
      <c r="AF4858" s="27"/>
      <c r="AG4858" s="28"/>
      <c r="AH4858" s="27"/>
      <c r="AI4858" s="27"/>
      <c r="AJ4858" s="27"/>
      <c r="AK4858" s="28"/>
      <c r="AL4858" s="29"/>
      <c r="AM4858" s="29"/>
      <c r="AN4858" s="29"/>
      <c r="AO4858" s="29"/>
      <c r="AP4858" s="29"/>
      <c r="AQ4858" s="29"/>
      <c r="AR4858" s="29"/>
      <c r="AS4858" s="29"/>
      <c r="AT4858" s="29"/>
      <c r="AU4858" s="29"/>
      <c r="AV4858" s="29"/>
      <c r="AW4858" s="29"/>
      <c r="AX4858" s="29"/>
      <c r="AY4858" s="31"/>
      <c r="AZ4858" s="30"/>
      <c r="BA4858" s="35"/>
    </row>
    <row r="4859" spans="1:53" hidden="1" x14ac:dyDescent="0.25">
      <c r="A4859" s="27"/>
      <c r="B4859" s="27"/>
      <c r="C4859" s="27"/>
      <c r="D4859" s="27"/>
      <c r="E4859" s="27"/>
      <c r="F4859" s="27"/>
      <c r="G4859" s="27"/>
      <c r="H4859" s="27"/>
      <c r="I4859" s="27"/>
      <c r="J4859" s="27"/>
      <c r="K4859" s="27"/>
      <c r="L4859" s="27"/>
      <c r="M4859" s="42"/>
      <c r="N4859" s="42"/>
      <c r="O4859" s="42"/>
      <c r="P4859" s="42"/>
      <c r="Q4859" s="42"/>
      <c r="R4859" s="42"/>
      <c r="S4859" s="42"/>
      <c r="T4859" s="42"/>
      <c r="U4859" s="42"/>
      <c r="V4859" s="42"/>
      <c r="W4859" s="42"/>
      <c r="X4859" s="42"/>
      <c r="Y4859" s="41"/>
      <c r="Z4859" s="41"/>
      <c r="AA4859" s="43"/>
      <c r="AB4859" s="27"/>
      <c r="AC4859" s="27"/>
      <c r="AD4859" s="27"/>
      <c r="AE4859" s="44"/>
      <c r="AF4859" s="27"/>
      <c r="AG4859" s="28"/>
      <c r="AH4859" s="27"/>
      <c r="AI4859" s="27"/>
      <c r="AJ4859" s="27"/>
      <c r="AK4859" s="28"/>
      <c r="AL4859" s="29"/>
      <c r="AM4859" s="29"/>
      <c r="AN4859" s="29"/>
      <c r="AO4859" s="29"/>
      <c r="AP4859" s="29"/>
      <c r="AQ4859" s="29"/>
      <c r="AR4859" s="29"/>
      <c r="AS4859" s="29"/>
      <c r="AT4859" s="29"/>
      <c r="AU4859" s="29"/>
      <c r="AV4859" s="29"/>
      <c r="AW4859" s="29"/>
      <c r="AX4859" s="29"/>
      <c r="AY4859" s="31"/>
      <c r="AZ4859" s="30"/>
      <c r="BA4859" s="35"/>
    </row>
    <row r="4860" spans="1:53" hidden="1" x14ac:dyDescent="0.25">
      <c r="A4860" s="27"/>
      <c r="B4860" s="27"/>
      <c r="C4860" s="27"/>
      <c r="D4860" s="27"/>
      <c r="E4860" s="27"/>
      <c r="F4860" s="27"/>
      <c r="G4860" s="27"/>
      <c r="H4860" s="27"/>
      <c r="I4860" s="27"/>
      <c r="J4860" s="27"/>
      <c r="K4860" s="27"/>
      <c r="L4860" s="27"/>
      <c r="M4860" s="42"/>
      <c r="N4860" s="42"/>
      <c r="O4860" s="42"/>
      <c r="P4860" s="42"/>
      <c r="Q4860" s="42"/>
      <c r="R4860" s="42"/>
      <c r="S4860" s="42"/>
      <c r="T4860" s="42"/>
      <c r="U4860" s="42"/>
      <c r="V4860" s="42"/>
      <c r="W4860" s="42"/>
      <c r="X4860" s="42"/>
      <c r="Y4860" s="41"/>
      <c r="Z4860" s="41"/>
      <c r="AA4860" s="43"/>
      <c r="AB4860" s="27"/>
      <c r="AC4860" s="27"/>
      <c r="AD4860" s="27"/>
      <c r="AE4860" s="44"/>
      <c r="AF4860" s="27"/>
      <c r="AG4860" s="28"/>
      <c r="AH4860" s="27"/>
      <c r="AI4860" s="27"/>
      <c r="AJ4860" s="27"/>
      <c r="AK4860" s="28"/>
      <c r="AL4860" s="29"/>
      <c r="AM4860" s="29"/>
      <c r="AN4860" s="29"/>
      <c r="AO4860" s="29"/>
      <c r="AP4860" s="29"/>
      <c r="AQ4860" s="29"/>
      <c r="AR4860" s="29"/>
      <c r="AS4860" s="29"/>
      <c r="AT4860" s="29"/>
      <c r="AU4860" s="29"/>
      <c r="AV4860" s="29"/>
      <c r="AW4860" s="29"/>
      <c r="AX4860" s="29"/>
      <c r="AY4860" s="31"/>
      <c r="AZ4860" s="30"/>
      <c r="BA4860" s="35"/>
    </row>
    <row r="4861" spans="1:53" hidden="1" x14ac:dyDescent="0.25">
      <c r="A4861" s="27"/>
      <c r="B4861" s="27"/>
      <c r="C4861" s="27"/>
      <c r="D4861" s="27"/>
      <c r="E4861" s="27"/>
      <c r="F4861" s="27"/>
      <c r="G4861" s="27"/>
      <c r="H4861" s="27"/>
      <c r="I4861" s="27"/>
      <c r="J4861" s="27"/>
      <c r="K4861" s="27"/>
      <c r="L4861" s="27"/>
      <c r="M4861" s="42"/>
      <c r="N4861" s="42"/>
      <c r="O4861" s="42"/>
      <c r="P4861" s="42"/>
      <c r="Q4861" s="42"/>
      <c r="R4861" s="42"/>
      <c r="S4861" s="42"/>
      <c r="T4861" s="42"/>
      <c r="U4861" s="42"/>
      <c r="V4861" s="42"/>
      <c r="W4861" s="42"/>
      <c r="X4861" s="42"/>
      <c r="Y4861" s="41"/>
      <c r="Z4861" s="41"/>
      <c r="AA4861" s="43"/>
      <c r="AB4861" s="27"/>
      <c r="AC4861" s="27"/>
      <c r="AD4861" s="27"/>
      <c r="AE4861" s="44"/>
      <c r="AF4861" s="27"/>
      <c r="AG4861" s="28"/>
      <c r="AH4861" s="27"/>
      <c r="AI4861" s="27"/>
      <c r="AJ4861" s="27"/>
      <c r="AK4861" s="28"/>
      <c r="AL4861" s="29"/>
      <c r="AM4861" s="29"/>
      <c r="AN4861" s="29"/>
      <c r="AO4861" s="29"/>
      <c r="AP4861" s="29"/>
      <c r="AQ4861" s="29"/>
      <c r="AR4861" s="29"/>
      <c r="AS4861" s="29"/>
      <c r="AT4861" s="29"/>
      <c r="AU4861" s="29"/>
      <c r="AV4861" s="29"/>
      <c r="AW4861" s="29"/>
      <c r="AX4861" s="29"/>
      <c r="AY4861" s="31"/>
      <c r="AZ4861" s="30"/>
      <c r="BA4861" s="35"/>
    </row>
    <row r="4862" spans="1:53" hidden="1" x14ac:dyDescent="0.25">
      <c r="A4862" s="27"/>
      <c r="B4862" s="27"/>
      <c r="C4862" s="27"/>
      <c r="D4862" s="27"/>
      <c r="E4862" s="27"/>
      <c r="F4862" s="27"/>
      <c r="G4862" s="27"/>
      <c r="H4862" s="27"/>
      <c r="I4862" s="27"/>
      <c r="J4862" s="27"/>
      <c r="K4862" s="27"/>
      <c r="L4862" s="27"/>
      <c r="M4862" s="42"/>
      <c r="N4862" s="42"/>
      <c r="O4862" s="42"/>
      <c r="P4862" s="42"/>
      <c r="Q4862" s="42"/>
      <c r="R4862" s="42"/>
      <c r="S4862" s="42"/>
      <c r="T4862" s="42"/>
      <c r="U4862" s="42"/>
      <c r="V4862" s="42"/>
      <c r="W4862" s="42"/>
      <c r="X4862" s="42"/>
      <c r="Y4862" s="41"/>
      <c r="Z4862" s="41"/>
      <c r="AA4862" s="43"/>
      <c r="AB4862" s="27"/>
      <c r="AC4862" s="27"/>
      <c r="AD4862" s="27"/>
      <c r="AE4862" s="44"/>
      <c r="AF4862" s="27"/>
      <c r="AG4862" s="28"/>
      <c r="AH4862" s="27"/>
      <c r="AI4862" s="27"/>
      <c r="AJ4862" s="27"/>
      <c r="AK4862" s="28"/>
      <c r="AL4862" s="29"/>
      <c r="AM4862" s="29"/>
      <c r="AN4862" s="29"/>
      <c r="AO4862" s="29"/>
      <c r="AP4862" s="29"/>
      <c r="AQ4862" s="29"/>
      <c r="AR4862" s="29"/>
      <c r="AS4862" s="29"/>
      <c r="AT4862" s="29"/>
      <c r="AU4862" s="29"/>
      <c r="AV4862" s="29"/>
      <c r="AW4862" s="29"/>
      <c r="AX4862" s="29"/>
      <c r="AY4862" s="31"/>
      <c r="AZ4862" s="30"/>
      <c r="BA4862" s="35"/>
    </row>
    <row r="4863" spans="1:53" hidden="1" x14ac:dyDescent="0.25">
      <c r="A4863" s="27"/>
      <c r="B4863" s="27"/>
      <c r="C4863" s="27"/>
      <c r="D4863" s="27"/>
      <c r="E4863" s="27"/>
      <c r="F4863" s="27"/>
      <c r="G4863" s="27"/>
      <c r="H4863" s="27"/>
      <c r="I4863" s="27"/>
      <c r="J4863" s="27"/>
      <c r="K4863" s="27"/>
      <c r="L4863" s="27"/>
      <c r="M4863" s="42"/>
      <c r="N4863" s="42"/>
      <c r="O4863" s="42"/>
      <c r="P4863" s="42"/>
      <c r="Q4863" s="42"/>
      <c r="R4863" s="42"/>
      <c r="S4863" s="42"/>
      <c r="T4863" s="42"/>
      <c r="U4863" s="42"/>
      <c r="V4863" s="42"/>
      <c r="W4863" s="42"/>
      <c r="X4863" s="42"/>
      <c r="Y4863" s="41"/>
      <c r="Z4863" s="41"/>
      <c r="AA4863" s="43"/>
      <c r="AB4863" s="27"/>
      <c r="AC4863" s="27"/>
      <c r="AD4863" s="27"/>
      <c r="AE4863" s="44"/>
      <c r="AF4863" s="27"/>
      <c r="AG4863" s="28"/>
      <c r="AH4863" s="27"/>
      <c r="AI4863" s="27"/>
      <c r="AJ4863" s="27"/>
      <c r="AK4863" s="28"/>
      <c r="AL4863" s="29"/>
      <c r="AM4863" s="29"/>
      <c r="AN4863" s="29"/>
      <c r="AO4863" s="29"/>
      <c r="AP4863" s="29"/>
      <c r="AQ4863" s="29"/>
      <c r="AR4863" s="29"/>
      <c r="AS4863" s="29"/>
      <c r="AT4863" s="29"/>
      <c r="AU4863" s="29"/>
      <c r="AV4863" s="29"/>
      <c r="AW4863" s="29"/>
      <c r="AX4863" s="29"/>
      <c r="AY4863" s="31"/>
      <c r="AZ4863" s="30"/>
      <c r="BA4863" s="35"/>
    </row>
    <row r="4864" spans="1:53" hidden="1" x14ac:dyDescent="0.25">
      <c r="A4864" s="27"/>
      <c r="B4864" s="27"/>
      <c r="C4864" s="27"/>
      <c r="D4864" s="27"/>
      <c r="E4864" s="27"/>
      <c r="F4864" s="27"/>
      <c r="G4864" s="27"/>
      <c r="H4864" s="27"/>
      <c r="I4864" s="27"/>
      <c r="J4864" s="27"/>
      <c r="K4864" s="27"/>
      <c r="L4864" s="27"/>
      <c r="M4864" s="42"/>
      <c r="N4864" s="42"/>
      <c r="O4864" s="42"/>
      <c r="P4864" s="42"/>
      <c r="Q4864" s="42"/>
      <c r="R4864" s="42"/>
      <c r="S4864" s="42"/>
      <c r="T4864" s="42"/>
      <c r="U4864" s="42"/>
      <c r="V4864" s="42"/>
      <c r="W4864" s="42"/>
      <c r="X4864" s="42"/>
      <c r="Y4864" s="41"/>
      <c r="Z4864" s="41"/>
      <c r="AA4864" s="43"/>
      <c r="AB4864" s="27"/>
      <c r="AC4864" s="27"/>
      <c r="AD4864" s="27"/>
      <c r="AE4864" s="44"/>
      <c r="AF4864" s="27"/>
      <c r="AG4864" s="28"/>
      <c r="AH4864" s="27"/>
      <c r="AI4864" s="27"/>
      <c r="AJ4864" s="27"/>
      <c r="AK4864" s="28"/>
      <c r="AL4864" s="29"/>
      <c r="AM4864" s="29"/>
      <c r="AN4864" s="29"/>
      <c r="AO4864" s="29"/>
      <c r="AP4864" s="29"/>
      <c r="AQ4864" s="29"/>
      <c r="AR4864" s="29"/>
      <c r="AS4864" s="29"/>
      <c r="AT4864" s="29"/>
      <c r="AU4864" s="29"/>
      <c r="AV4864" s="29"/>
      <c r="AW4864" s="29"/>
      <c r="AX4864" s="29"/>
      <c r="AY4864" s="31"/>
      <c r="AZ4864" s="30"/>
      <c r="BA4864" s="35"/>
    </row>
    <row r="4865" spans="1:53" hidden="1" x14ac:dyDescent="0.25">
      <c r="A4865" s="27"/>
      <c r="B4865" s="27"/>
      <c r="C4865" s="27"/>
      <c r="D4865" s="27"/>
      <c r="E4865" s="27"/>
      <c r="F4865" s="27"/>
      <c r="G4865" s="27"/>
      <c r="H4865" s="27"/>
      <c r="I4865" s="27"/>
      <c r="J4865" s="27"/>
      <c r="K4865" s="27"/>
      <c r="L4865" s="27"/>
      <c r="M4865" s="42"/>
      <c r="N4865" s="42"/>
      <c r="O4865" s="42"/>
      <c r="P4865" s="42"/>
      <c r="Q4865" s="42"/>
      <c r="R4865" s="42"/>
      <c r="S4865" s="42"/>
      <c r="T4865" s="42"/>
      <c r="U4865" s="42"/>
      <c r="V4865" s="42"/>
      <c r="W4865" s="42"/>
      <c r="X4865" s="42"/>
      <c r="Y4865" s="41"/>
      <c r="Z4865" s="41"/>
      <c r="AA4865" s="43"/>
      <c r="AB4865" s="27"/>
      <c r="AC4865" s="27"/>
      <c r="AD4865" s="27"/>
      <c r="AE4865" s="44"/>
      <c r="AF4865" s="27"/>
      <c r="AG4865" s="28"/>
      <c r="AH4865" s="27"/>
      <c r="AI4865" s="27"/>
      <c r="AJ4865" s="27"/>
      <c r="AK4865" s="28"/>
      <c r="AL4865" s="29"/>
      <c r="AM4865" s="29"/>
      <c r="AN4865" s="29"/>
      <c r="AO4865" s="29"/>
      <c r="AP4865" s="29"/>
      <c r="AQ4865" s="29"/>
      <c r="AR4865" s="29"/>
      <c r="AS4865" s="29"/>
      <c r="AT4865" s="29"/>
      <c r="AU4865" s="29"/>
      <c r="AV4865" s="29"/>
      <c r="AW4865" s="29"/>
      <c r="AX4865" s="29"/>
      <c r="AY4865" s="31"/>
      <c r="AZ4865" s="30"/>
      <c r="BA4865" s="35"/>
    </row>
    <row r="4866" spans="1:53" hidden="1" x14ac:dyDescent="0.25">
      <c r="A4866" s="27"/>
      <c r="B4866" s="27"/>
      <c r="C4866" s="27"/>
      <c r="D4866" s="27"/>
      <c r="E4866" s="27"/>
      <c r="F4866" s="27"/>
      <c r="G4866" s="27"/>
      <c r="H4866" s="27"/>
      <c r="I4866" s="27"/>
      <c r="J4866" s="27"/>
      <c r="K4866" s="27"/>
      <c r="L4866" s="27"/>
      <c r="M4866" s="42"/>
      <c r="N4866" s="42"/>
      <c r="O4866" s="42"/>
      <c r="P4866" s="42"/>
      <c r="Q4866" s="42"/>
      <c r="R4866" s="42"/>
      <c r="S4866" s="42"/>
      <c r="T4866" s="42"/>
      <c r="U4866" s="42"/>
      <c r="V4866" s="42"/>
      <c r="W4866" s="42"/>
      <c r="X4866" s="42"/>
      <c r="Y4866" s="41"/>
      <c r="Z4866" s="41"/>
      <c r="AA4866" s="43"/>
      <c r="AB4866" s="27"/>
      <c r="AC4866" s="27"/>
      <c r="AD4866" s="27"/>
      <c r="AE4866" s="44"/>
      <c r="AF4866" s="27"/>
      <c r="AG4866" s="28"/>
      <c r="AH4866" s="27"/>
      <c r="AI4866" s="27"/>
      <c r="AJ4866" s="27"/>
      <c r="AK4866" s="28"/>
      <c r="AL4866" s="29"/>
      <c r="AM4866" s="29"/>
      <c r="AN4866" s="29"/>
      <c r="AO4866" s="29"/>
      <c r="AP4866" s="29"/>
      <c r="AQ4866" s="29"/>
      <c r="AR4866" s="29"/>
      <c r="AS4866" s="29"/>
      <c r="AT4866" s="29"/>
      <c r="AU4866" s="29"/>
      <c r="AV4866" s="29"/>
      <c r="AW4866" s="29"/>
      <c r="AX4866" s="29"/>
      <c r="AY4866" s="31"/>
      <c r="AZ4866" s="30"/>
      <c r="BA4866" s="35"/>
    </row>
    <row r="4867" spans="1:53" hidden="1" x14ac:dyDescent="0.25">
      <c r="A4867" s="27"/>
      <c r="B4867" s="27"/>
      <c r="C4867" s="27"/>
      <c r="D4867" s="27"/>
      <c r="E4867" s="27"/>
      <c r="F4867" s="27"/>
      <c r="G4867" s="27"/>
      <c r="H4867" s="27"/>
      <c r="I4867" s="27"/>
      <c r="J4867" s="27"/>
      <c r="K4867" s="27"/>
      <c r="L4867" s="27"/>
      <c r="M4867" s="42"/>
      <c r="N4867" s="42"/>
      <c r="O4867" s="42"/>
      <c r="P4867" s="42"/>
      <c r="Q4867" s="42"/>
      <c r="R4867" s="42"/>
      <c r="S4867" s="42"/>
      <c r="T4867" s="42"/>
      <c r="U4867" s="42"/>
      <c r="V4867" s="42"/>
      <c r="W4867" s="42"/>
      <c r="X4867" s="42"/>
      <c r="Y4867" s="41"/>
      <c r="Z4867" s="41"/>
      <c r="AA4867" s="43"/>
      <c r="AB4867" s="27"/>
      <c r="AC4867" s="27"/>
      <c r="AD4867" s="27"/>
      <c r="AE4867" s="44"/>
      <c r="AF4867" s="27"/>
      <c r="AG4867" s="28"/>
      <c r="AH4867" s="27"/>
      <c r="AI4867" s="27"/>
      <c r="AJ4867" s="27"/>
      <c r="AK4867" s="28"/>
      <c r="AL4867" s="29"/>
      <c r="AM4867" s="29"/>
      <c r="AN4867" s="29"/>
      <c r="AO4867" s="29"/>
      <c r="AP4867" s="29"/>
      <c r="AQ4867" s="29"/>
      <c r="AR4867" s="29"/>
      <c r="AS4867" s="29"/>
      <c r="AT4867" s="29"/>
      <c r="AU4867" s="29"/>
      <c r="AV4867" s="29"/>
      <c r="AW4867" s="29"/>
      <c r="AX4867" s="29"/>
      <c r="AY4867" s="31"/>
      <c r="AZ4867" s="30"/>
      <c r="BA4867" s="35"/>
    </row>
    <row r="4868" spans="1:53" hidden="1" x14ac:dyDescent="0.25">
      <c r="A4868" s="27"/>
      <c r="B4868" s="27"/>
      <c r="C4868" s="27"/>
      <c r="D4868" s="27"/>
      <c r="E4868" s="27"/>
      <c r="F4868" s="27"/>
      <c r="G4868" s="27"/>
      <c r="H4868" s="27"/>
      <c r="I4868" s="27"/>
      <c r="J4868" s="27"/>
      <c r="K4868" s="27"/>
      <c r="L4868" s="27"/>
      <c r="M4868" s="42"/>
      <c r="N4868" s="42"/>
      <c r="O4868" s="42"/>
      <c r="P4868" s="42"/>
      <c r="Q4868" s="42"/>
      <c r="R4868" s="42"/>
      <c r="S4868" s="42"/>
      <c r="T4868" s="42"/>
      <c r="U4868" s="42"/>
      <c r="V4868" s="42"/>
      <c r="W4868" s="42"/>
      <c r="X4868" s="42"/>
      <c r="Y4868" s="41"/>
      <c r="Z4868" s="41"/>
      <c r="AA4868" s="43"/>
      <c r="AB4868" s="27"/>
      <c r="AC4868" s="27"/>
      <c r="AD4868" s="27"/>
      <c r="AE4868" s="44"/>
      <c r="AF4868" s="27"/>
      <c r="AG4868" s="28"/>
      <c r="AH4868" s="27"/>
      <c r="AI4868" s="27"/>
      <c r="AJ4868" s="27"/>
      <c r="AK4868" s="28"/>
      <c r="AL4868" s="29"/>
      <c r="AM4868" s="29"/>
      <c r="AN4868" s="29"/>
      <c r="AO4868" s="29"/>
      <c r="AP4868" s="29"/>
      <c r="AQ4868" s="29"/>
      <c r="AR4868" s="29"/>
      <c r="AS4868" s="29"/>
      <c r="AT4868" s="29"/>
      <c r="AU4868" s="29"/>
      <c r="AV4868" s="29"/>
      <c r="AW4868" s="29"/>
      <c r="AX4868" s="29"/>
      <c r="AY4868" s="31"/>
      <c r="AZ4868" s="30"/>
      <c r="BA4868" s="35"/>
    </row>
    <row r="4869" spans="1:53" hidden="1" x14ac:dyDescent="0.25">
      <c r="A4869" s="27"/>
      <c r="B4869" s="27"/>
      <c r="C4869" s="27"/>
      <c r="D4869" s="27"/>
      <c r="E4869" s="27"/>
      <c r="F4869" s="27"/>
      <c r="G4869" s="27"/>
      <c r="H4869" s="27"/>
      <c r="I4869" s="27"/>
      <c r="J4869" s="27"/>
      <c r="K4869" s="27"/>
      <c r="L4869" s="27"/>
      <c r="M4869" s="42"/>
      <c r="N4869" s="42"/>
      <c r="O4869" s="42"/>
      <c r="P4869" s="42"/>
      <c r="Q4869" s="42"/>
      <c r="R4869" s="42"/>
      <c r="S4869" s="42"/>
      <c r="T4869" s="42"/>
      <c r="U4869" s="42"/>
      <c r="V4869" s="42"/>
      <c r="W4869" s="42"/>
      <c r="X4869" s="42"/>
      <c r="Y4869" s="41"/>
      <c r="Z4869" s="41"/>
      <c r="AA4869" s="43"/>
      <c r="AB4869" s="27"/>
      <c r="AC4869" s="27"/>
      <c r="AD4869" s="27"/>
      <c r="AE4869" s="44"/>
      <c r="AF4869" s="27"/>
      <c r="AG4869" s="28"/>
      <c r="AH4869" s="27"/>
      <c r="AI4869" s="27"/>
      <c r="AJ4869" s="27"/>
      <c r="AK4869" s="28"/>
      <c r="AL4869" s="29"/>
      <c r="AM4869" s="29"/>
      <c r="AN4869" s="29"/>
      <c r="AO4869" s="29"/>
      <c r="AP4869" s="29"/>
      <c r="AQ4869" s="29"/>
      <c r="AR4869" s="29"/>
      <c r="AS4869" s="29"/>
      <c r="AT4869" s="29"/>
      <c r="AU4869" s="29"/>
      <c r="AV4869" s="29"/>
      <c r="AW4869" s="29"/>
      <c r="AX4869" s="29"/>
      <c r="AY4869" s="31"/>
      <c r="AZ4869" s="30"/>
      <c r="BA4869" s="35"/>
    </row>
    <row r="4870" spans="1:53" hidden="1" x14ac:dyDescent="0.25">
      <c r="A4870" s="27"/>
      <c r="B4870" s="27"/>
      <c r="C4870" s="27"/>
      <c r="D4870" s="27"/>
      <c r="E4870" s="27"/>
      <c r="F4870" s="27"/>
      <c r="G4870" s="27"/>
      <c r="H4870" s="27"/>
      <c r="I4870" s="27"/>
      <c r="J4870" s="27"/>
      <c r="K4870" s="27"/>
      <c r="L4870" s="27"/>
      <c r="M4870" s="42"/>
      <c r="N4870" s="42"/>
      <c r="O4870" s="42"/>
      <c r="P4870" s="42"/>
      <c r="Q4870" s="42"/>
      <c r="R4870" s="42"/>
      <c r="S4870" s="42"/>
      <c r="T4870" s="42"/>
      <c r="U4870" s="42"/>
      <c r="V4870" s="42"/>
      <c r="W4870" s="42"/>
      <c r="X4870" s="42"/>
      <c r="Y4870" s="41"/>
      <c r="Z4870" s="41"/>
      <c r="AA4870" s="43"/>
      <c r="AB4870" s="27"/>
      <c r="AC4870" s="27"/>
      <c r="AD4870" s="27"/>
      <c r="AE4870" s="44"/>
      <c r="AF4870" s="27"/>
      <c r="AG4870" s="28"/>
      <c r="AH4870" s="27"/>
      <c r="AI4870" s="27"/>
      <c r="AJ4870" s="27"/>
      <c r="AK4870" s="28"/>
      <c r="AL4870" s="29"/>
      <c r="AM4870" s="29"/>
      <c r="AN4870" s="29"/>
      <c r="AO4870" s="29"/>
      <c r="AP4870" s="29"/>
      <c r="AQ4870" s="29"/>
      <c r="AR4870" s="29"/>
      <c r="AS4870" s="29"/>
      <c r="AT4870" s="29"/>
      <c r="AU4870" s="29"/>
      <c r="AV4870" s="29"/>
      <c r="AW4870" s="29"/>
      <c r="AX4870" s="29"/>
      <c r="AY4870" s="31"/>
      <c r="AZ4870" s="30"/>
      <c r="BA4870" s="35"/>
    </row>
    <row r="4871" spans="1:53" hidden="1" x14ac:dyDescent="0.25">
      <c r="A4871" s="27"/>
      <c r="B4871" s="27"/>
      <c r="C4871" s="27"/>
      <c r="D4871" s="27"/>
      <c r="E4871" s="27"/>
      <c r="F4871" s="27"/>
      <c r="G4871" s="27"/>
      <c r="H4871" s="27"/>
      <c r="I4871" s="27"/>
      <c r="J4871" s="27"/>
      <c r="K4871" s="27"/>
      <c r="L4871" s="27"/>
      <c r="M4871" s="42"/>
      <c r="N4871" s="42"/>
      <c r="O4871" s="42"/>
      <c r="P4871" s="42"/>
      <c r="Q4871" s="42"/>
      <c r="R4871" s="42"/>
      <c r="S4871" s="42"/>
      <c r="T4871" s="42"/>
      <c r="U4871" s="42"/>
      <c r="V4871" s="42"/>
      <c r="W4871" s="42"/>
      <c r="X4871" s="42"/>
      <c r="Y4871" s="41"/>
      <c r="Z4871" s="41"/>
      <c r="AA4871" s="43"/>
      <c r="AB4871" s="27"/>
      <c r="AC4871" s="27"/>
      <c r="AD4871" s="27"/>
      <c r="AE4871" s="44"/>
      <c r="AF4871" s="27"/>
      <c r="AG4871" s="28"/>
      <c r="AH4871" s="27"/>
      <c r="AI4871" s="27"/>
      <c r="AJ4871" s="27"/>
      <c r="AK4871" s="28"/>
      <c r="AL4871" s="29"/>
      <c r="AM4871" s="29"/>
      <c r="AN4871" s="29"/>
      <c r="AO4871" s="29"/>
      <c r="AP4871" s="29"/>
      <c r="AQ4871" s="29"/>
      <c r="AR4871" s="29"/>
      <c r="AS4871" s="29"/>
      <c r="AT4871" s="29"/>
      <c r="AU4871" s="29"/>
      <c r="AV4871" s="29"/>
      <c r="AW4871" s="29"/>
      <c r="AX4871" s="29"/>
      <c r="AY4871" s="31"/>
      <c r="AZ4871" s="30"/>
      <c r="BA4871" s="35"/>
    </row>
    <row r="4872" spans="1:53" hidden="1" x14ac:dyDescent="0.25">
      <c r="A4872" s="27"/>
      <c r="B4872" s="27"/>
      <c r="C4872" s="27"/>
      <c r="D4872" s="27"/>
      <c r="E4872" s="27"/>
      <c r="F4872" s="27"/>
      <c r="G4872" s="27"/>
      <c r="H4872" s="27"/>
      <c r="I4872" s="27"/>
      <c r="J4872" s="27"/>
      <c r="K4872" s="27"/>
      <c r="L4872" s="27"/>
      <c r="M4872" s="42"/>
      <c r="N4872" s="42"/>
      <c r="O4872" s="42"/>
      <c r="P4872" s="42"/>
      <c r="Q4872" s="42"/>
      <c r="R4872" s="42"/>
      <c r="S4872" s="42"/>
      <c r="T4872" s="42"/>
      <c r="U4872" s="42"/>
      <c r="V4872" s="42"/>
      <c r="W4872" s="42"/>
      <c r="X4872" s="42"/>
      <c r="Y4872" s="41"/>
      <c r="Z4872" s="41"/>
      <c r="AA4872" s="43"/>
      <c r="AB4872" s="27"/>
      <c r="AC4872" s="27"/>
      <c r="AD4872" s="27"/>
      <c r="AE4872" s="44"/>
      <c r="AF4872" s="27"/>
      <c r="AG4872" s="28"/>
      <c r="AH4872" s="27"/>
      <c r="AI4872" s="27"/>
      <c r="AJ4872" s="27"/>
      <c r="AK4872" s="28"/>
      <c r="AL4872" s="29"/>
      <c r="AM4872" s="29"/>
      <c r="AN4872" s="29"/>
      <c r="AO4872" s="29"/>
      <c r="AP4872" s="29"/>
      <c r="AQ4872" s="29"/>
      <c r="AR4872" s="29"/>
      <c r="AS4872" s="29"/>
      <c r="AT4872" s="29"/>
      <c r="AU4872" s="29"/>
      <c r="AV4872" s="29"/>
      <c r="AW4872" s="29"/>
      <c r="AX4872" s="29"/>
      <c r="AY4872" s="31"/>
      <c r="AZ4872" s="30"/>
      <c r="BA4872" s="35"/>
    </row>
    <row r="4873" spans="1:53" hidden="1" x14ac:dyDescent="0.25">
      <c r="A4873" s="27"/>
      <c r="B4873" s="27"/>
      <c r="C4873" s="27"/>
      <c r="D4873" s="27"/>
      <c r="E4873" s="27"/>
      <c r="F4873" s="27"/>
      <c r="G4873" s="27"/>
      <c r="H4873" s="27"/>
      <c r="I4873" s="27"/>
      <c r="J4873" s="27"/>
      <c r="K4873" s="27"/>
      <c r="L4873" s="27"/>
      <c r="M4873" s="42"/>
      <c r="N4873" s="42"/>
      <c r="O4873" s="42"/>
      <c r="P4873" s="42"/>
      <c r="Q4873" s="42"/>
      <c r="R4873" s="42"/>
      <c r="S4873" s="42"/>
      <c r="T4873" s="42"/>
      <c r="U4873" s="42"/>
      <c r="V4873" s="42"/>
      <c r="W4873" s="42"/>
      <c r="X4873" s="42"/>
      <c r="Y4873" s="41"/>
      <c r="Z4873" s="41"/>
      <c r="AA4873" s="43"/>
      <c r="AB4873" s="27"/>
      <c r="AC4873" s="27"/>
      <c r="AD4873" s="27"/>
      <c r="AE4873" s="44"/>
      <c r="AF4873" s="27"/>
      <c r="AG4873" s="28"/>
      <c r="AH4873" s="27"/>
      <c r="AI4873" s="27"/>
      <c r="AJ4873" s="27"/>
      <c r="AK4873" s="28"/>
      <c r="AL4873" s="29"/>
      <c r="AM4873" s="29"/>
      <c r="AN4873" s="29"/>
      <c r="AO4873" s="29"/>
      <c r="AP4873" s="29"/>
      <c r="AQ4873" s="29"/>
      <c r="AR4873" s="29"/>
      <c r="AS4873" s="29"/>
      <c r="AT4873" s="29"/>
      <c r="AU4873" s="29"/>
      <c r="AV4873" s="29"/>
      <c r="AW4873" s="29"/>
      <c r="AX4873" s="29"/>
      <c r="AY4873" s="31"/>
      <c r="AZ4873" s="30"/>
      <c r="BA4873" s="35"/>
    </row>
    <row r="4874" spans="1:53" hidden="1" x14ac:dyDescent="0.25">
      <c r="A4874" s="27"/>
      <c r="B4874" s="27"/>
      <c r="C4874" s="27"/>
      <c r="D4874" s="27"/>
      <c r="E4874" s="27"/>
      <c r="F4874" s="27"/>
      <c r="G4874" s="27"/>
      <c r="H4874" s="27"/>
      <c r="I4874" s="27"/>
      <c r="J4874" s="27"/>
      <c r="K4874" s="27"/>
      <c r="L4874" s="27"/>
      <c r="M4874" s="42"/>
      <c r="N4874" s="42"/>
      <c r="O4874" s="42"/>
      <c r="P4874" s="42"/>
      <c r="Q4874" s="42"/>
      <c r="R4874" s="42"/>
      <c r="S4874" s="42"/>
      <c r="T4874" s="42"/>
      <c r="U4874" s="42"/>
      <c r="V4874" s="42"/>
      <c r="W4874" s="42"/>
      <c r="X4874" s="42"/>
      <c r="Y4874" s="41"/>
      <c r="Z4874" s="41"/>
      <c r="AA4874" s="43"/>
      <c r="AB4874" s="27"/>
      <c r="AC4874" s="27"/>
      <c r="AD4874" s="27"/>
      <c r="AE4874" s="44"/>
      <c r="AF4874" s="27"/>
      <c r="AG4874" s="28"/>
      <c r="AH4874" s="27"/>
      <c r="AI4874" s="27"/>
      <c r="AJ4874" s="27"/>
      <c r="AK4874" s="28"/>
      <c r="AL4874" s="29"/>
      <c r="AM4874" s="29"/>
      <c r="AN4874" s="29"/>
      <c r="AO4874" s="29"/>
      <c r="AP4874" s="29"/>
      <c r="AQ4874" s="29"/>
      <c r="AR4874" s="29"/>
      <c r="AS4874" s="29"/>
      <c r="AT4874" s="29"/>
      <c r="AU4874" s="29"/>
      <c r="AV4874" s="29"/>
      <c r="AW4874" s="29"/>
      <c r="AX4874" s="29"/>
      <c r="AY4874" s="31"/>
      <c r="AZ4874" s="30"/>
      <c r="BA4874" s="35"/>
    </row>
    <row r="4875" spans="1:53" hidden="1" x14ac:dyDescent="0.25">
      <c r="A4875" s="27"/>
      <c r="B4875" s="27"/>
      <c r="C4875" s="27"/>
      <c r="D4875" s="27"/>
      <c r="E4875" s="27"/>
      <c r="F4875" s="27"/>
      <c r="G4875" s="27"/>
      <c r="H4875" s="27"/>
      <c r="I4875" s="27"/>
      <c r="J4875" s="27"/>
      <c r="K4875" s="27"/>
      <c r="L4875" s="27"/>
      <c r="M4875" s="42"/>
      <c r="N4875" s="42"/>
      <c r="O4875" s="42"/>
      <c r="P4875" s="42"/>
      <c r="Q4875" s="42"/>
      <c r="R4875" s="42"/>
      <c r="S4875" s="42"/>
      <c r="T4875" s="42"/>
      <c r="U4875" s="42"/>
      <c r="V4875" s="42"/>
      <c r="W4875" s="42"/>
      <c r="X4875" s="42"/>
      <c r="Y4875" s="41"/>
      <c r="Z4875" s="41"/>
      <c r="AA4875" s="43"/>
      <c r="AB4875" s="27"/>
      <c r="AC4875" s="27"/>
      <c r="AD4875" s="27"/>
      <c r="AE4875" s="44"/>
      <c r="AF4875" s="27"/>
      <c r="AG4875" s="28"/>
      <c r="AH4875" s="27"/>
      <c r="AI4875" s="27"/>
      <c r="AJ4875" s="27"/>
      <c r="AK4875" s="28"/>
      <c r="AL4875" s="29"/>
      <c r="AM4875" s="29"/>
      <c r="AN4875" s="29"/>
      <c r="AO4875" s="29"/>
      <c r="AP4875" s="29"/>
      <c r="AQ4875" s="29"/>
      <c r="AR4875" s="29"/>
      <c r="AS4875" s="29"/>
      <c r="AT4875" s="29"/>
      <c r="AU4875" s="29"/>
      <c r="AV4875" s="29"/>
      <c r="AW4875" s="29"/>
      <c r="AX4875" s="29"/>
      <c r="AY4875" s="31"/>
      <c r="AZ4875" s="30"/>
      <c r="BA4875" s="35"/>
    </row>
    <row r="4876" spans="1:53" hidden="1" x14ac:dyDescent="0.25">
      <c r="A4876" s="27"/>
      <c r="B4876" s="27"/>
      <c r="C4876" s="27"/>
      <c r="D4876" s="27"/>
      <c r="E4876" s="27"/>
      <c r="F4876" s="27"/>
      <c r="G4876" s="27"/>
      <c r="H4876" s="27"/>
      <c r="I4876" s="27"/>
      <c r="J4876" s="27"/>
      <c r="K4876" s="27"/>
      <c r="L4876" s="27"/>
      <c r="M4876" s="42"/>
      <c r="N4876" s="42"/>
      <c r="O4876" s="42"/>
      <c r="P4876" s="42"/>
      <c r="Q4876" s="42"/>
      <c r="R4876" s="42"/>
      <c r="S4876" s="42"/>
      <c r="T4876" s="42"/>
      <c r="U4876" s="42"/>
      <c r="V4876" s="42"/>
      <c r="W4876" s="42"/>
      <c r="X4876" s="42"/>
      <c r="Y4876" s="41"/>
      <c r="Z4876" s="41"/>
      <c r="AA4876" s="43"/>
      <c r="AB4876" s="27"/>
      <c r="AC4876" s="27"/>
      <c r="AD4876" s="27"/>
      <c r="AE4876" s="44"/>
      <c r="AF4876" s="27"/>
      <c r="AG4876" s="28"/>
      <c r="AH4876" s="27"/>
      <c r="AI4876" s="27"/>
      <c r="AJ4876" s="27"/>
      <c r="AK4876" s="28"/>
      <c r="AL4876" s="29"/>
      <c r="AM4876" s="29"/>
      <c r="AN4876" s="29"/>
      <c r="AO4876" s="29"/>
      <c r="AP4876" s="29"/>
      <c r="AQ4876" s="29"/>
      <c r="AR4876" s="29"/>
      <c r="AS4876" s="29"/>
      <c r="AT4876" s="29"/>
      <c r="AU4876" s="29"/>
      <c r="AV4876" s="29"/>
      <c r="AW4876" s="29"/>
      <c r="AX4876" s="29"/>
      <c r="AY4876" s="31"/>
      <c r="AZ4876" s="30"/>
      <c r="BA4876" s="35"/>
    </row>
    <row r="4877" spans="1:53" hidden="1" x14ac:dyDescent="0.25">
      <c r="A4877" s="27"/>
      <c r="B4877" s="27"/>
      <c r="C4877" s="27"/>
      <c r="D4877" s="27"/>
      <c r="E4877" s="27"/>
      <c r="F4877" s="27"/>
      <c r="G4877" s="27"/>
      <c r="H4877" s="27"/>
      <c r="I4877" s="27"/>
      <c r="J4877" s="27"/>
      <c r="K4877" s="27"/>
      <c r="L4877" s="27"/>
      <c r="M4877" s="42"/>
      <c r="N4877" s="42"/>
      <c r="O4877" s="42"/>
      <c r="P4877" s="42"/>
      <c r="Q4877" s="42"/>
      <c r="R4877" s="42"/>
      <c r="S4877" s="42"/>
      <c r="T4877" s="42"/>
      <c r="U4877" s="42"/>
      <c r="V4877" s="42"/>
      <c r="W4877" s="42"/>
      <c r="X4877" s="42"/>
      <c r="Y4877" s="41"/>
      <c r="Z4877" s="41"/>
      <c r="AA4877" s="43"/>
      <c r="AB4877" s="27"/>
      <c r="AC4877" s="27"/>
      <c r="AD4877" s="27"/>
      <c r="AE4877" s="44"/>
      <c r="AF4877" s="27"/>
      <c r="AG4877" s="28"/>
      <c r="AH4877" s="27"/>
      <c r="AI4877" s="27"/>
      <c r="AJ4877" s="27"/>
      <c r="AK4877" s="28"/>
      <c r="AL4877" s="29"/>
      <c r="AM4877" s="29"/>
      <c r="AN4877" s="29"/>
      <c r="AO4877" s="29"/>
      <c r="AP4877" s="29"/>
      <c r="AQ4877" s="29"/>
      <c r="AR4877" s="29"/>
      <c r="AS4877" s="29"/>
      <c r="AT4877" s="29"/>
      <c r="AU4877" s="29"/>
      <c r="AV4877" s="29"/>
      <c r="AW4877" s="29"/>
      <c r="AX4877" s="29"/>
      <c r="AY4877" s="31"/>
      <c r="AZ4877" s="30"/>
      <c r="BA4877" s="35"/>
    </row>
    <row r="4878" spans="1:53" hidden="1" x14ac:dyDescent="0.25">
      <c r="A4878" s="27"/>
      <c r="B4878" s="27"/>
      <c r="C4878" s="27"/>
      <c r="D4878" s="27"/>
      <c r="E4878" s="27"/>
      <c r="F4878" s="27"/>
      <c r="G4878" s="27"/>
      <c r="H4878" s="27"/>
      <c r="I4878" s="27"/>
      <c r="J4878" s="27"/>
      <c r="K4878" s="27"/>
      <c r="L4878" s="27"/>
      <c r="M4878" s="42"/>
      <c r="N4878" s="42"/>
      <c r="O4878" s="42"/>
      <c r="P4878" s="42"/>
      <c r="Q4878" s="42"/>
      <c r="R4878" s="42"/>
      <c r="S4878" s="42"/>
      <c r="T4878" s="42"/>
      <c r="U4878" s="42"/>
      <c r="V4878" s="42"/>
      <c r="W4878" s="42"/>
      <c r="X4878" s="42"/>
      <c r="Y4878" s="41"/>
      <c r="Z4878" s="41"/>
      <c r="AA4878" s="43"/>
      <c r="AB4878" s="27"/>
      <c r="AC4878" s="27"/>
      <c r="AD4878" s="27"/>
      <c r="AE4878" s="44"/>
      <c r="AF4878" s="27"/>
      <c r="AG4878" s="28"/>
      <c r="AH4878" s="27"/>
      <c r="AI4878" s="27"/>
      <c r="AJ4878" s="27"/>
      <c r="AK4878" s="28"/>
      <c r="AL4878" s="29"/>
      <c r="AM4878" s="29"/>
      <c r="AN4878" s="29"/>
      <c r="AO4878" s="29"/>
      <c r="AP4878" s="29"/>
      <c r="AQ4878" s="29"/>
      <c r="AR4878" s="29"/>
      <c r="AS4878" s="29"/>
      <c r="AT4878" s="29"/>
      <c r="AU4878" s="29"/>
      <c r="AV4878" s="29"/>
      <c r="AW4878" s="29"/>
      <c r="AX4878" s="29"/>
      <c r="AY4878" s="31"/>
      <c r="AZ4878" s="30"/>
      <c r="BA4878" s="35"/>
    </row>
    <row r="4879" spans="1:53" hidden="1" x14ac:dyDescent="0.25">
      <c r="A4879" s="27"/>
      <c r="B4879" s="27"/>
      <c r="C4879" s="27"/>
      <c r="D4879" s="27"/>
      <c r="E4879" s="27"/>
      <c r="F4879" s="27"/>
      <c r="G4879" s="27"/>
      <c r="H4879" s="27"/>
      <c r="I4879" s="27"/>
      <c r="J4879" s="27"/>
      <c r="K4879" s="27"/>
      <c r="L4879" s="27"/>
      <c r="M4879" s="42"/>
      <c r="N4879" s="42"/>
      <c r="O4879" s="42"/>
      <c r="P4879" s="42"/>
      <c r="Q4879" s="42"/>
      <c r="R4879" s="42"/>
      <c r="S4879" s="42"/>
      <c r="T4879" s="42"/>
      <c r="U4879" s="42"/>
      <c r="V4879" s="42"/>
      <c r="W4879" s="42"/>
      <c r="X4879" s="42"/>
      <c r="Y4879" s="41"/>
      <c r="Z4879" s="41"/>
      <c r="AA4879" s="43"/>
      <c r="AB4879" s="27"/>
      <c r="AC4879" s="27"/>
      <c r="AD4879" s="27"/>
      <c r="AE4879" s="44"/>
      <c r="AF4879" s="27"/>
      <c r="AG4879" s="28"/>
      <c r="AH4879" s="27"/>
      <c r="AI4879" s="27"/>
      <c r="AJ4879" s="27"/>
      <c r="AK4879" s="28"/>
      <c r="AL4879" s="29"/>
      <c r="AM4879" s="29"/>
      <c r="AN4879" s="29"/>
      <c r="AO4879" s="29"/>
      <c r="AP4879" s="29"/>
      <c r="AQ4879" s="29"/>
      <c r="AR4879" s="29"/>
      <c r="AS4879" s="29"/>
      <c r="AT4879" s="29"/>
      <c r="AU4879" s="29"/>
      <c r="AV4879" s="29"/>
      <c r="AW4879" s="29"/>
      <c r="AX4879" s="29"/>
      <c r="AY4879" s="31"/>
      <c r="AZ4879" s="30"/>
      <c r="BA4879" s="35"/>
    </row>
    <row r="4880" spans="1:53" hidden="1" x14ac:dyDescent="0.25">
      <c r="A4880" s="27"/>
      <c r="B4880" s="27"/>
      <c r="C4880" s="27"/>
      <c r="D4880" s="27"/>
      <c r="E4880" s="27"/>
      <c r="F4880" s="27"/>
      <c r="G4880" s="27"/>
      <c r="H4880" s="27"/>
      <c r="I4880" s="27"/>
      <c r="J4880" s="27"/>
      <c r="K4880" s="27"/>
      <c r="L4880" s="27"/>
      <c r="M4880" s="42"/>
      <c r="N4880" s="42"/>
      <c r="O4880" s="42"/>
      <c r="P4880" s="42"/>
      <c r="Q4880" s="42"/>
      <c r="R4880" s="42"/>
      <c r="S4880" s="42"/>
      <c r="T4880" s="42"/>
      <c r="U4880" s="42"/>
      <c r="V4880" s="42"/>
      <c r="W4880" s="42"/>
      <c r="X4880" s="42"/>
      <c r="Y4880" s="41"/>
      <c r="Z4880" s="41"/>
      <c r="AA4880" s="43"/>
      <c r="AB4880" s="27"/>
      <c r="AC4880" s="27"/>
      <c r="AD4880" s="27"/>
      <c r="AE4880" s="44"/>
      <c r="AF4880" s="27"/>
      <c r="AG4880" s="28"/>
      <c r="AH4880" s="27"/>
      <c r="AI4880" s="27"/>
      <c r="AJ4880" s="27"/>
      <c r="AK4880" s="28"/>
      <c r="AL4880" s="29"/>
      <c r="AM4880" s="29"/>
      <c r="AN4880" s="29"/>
      <c r="AO4880" s="29"/>
      <c r="AP4880" s="29"/>
      <c r="AQ4880" s="29"/>
      <c r="AR4880" s="29"/>
      <c r="AS4880" s="29"/>
      <c r="AT4880" s="29"/>
      <c r="AU4880" s="29"/>
      <c r="AV4880" s="29"/>
      <c r="AW4880" s="29"/>
      <c r="AX4880" s="29"/>
      <c r="AY4880" s="31"/>
      <c r="AZ4880" s="30"/>
      <c r="BA4880" s="35"/>
    </row>
    <row r="4881" spans="1:53" hidden="1" x14ac:dyDescent="0.25">
      <c r="A4881" s="27"/>
      <c r="B4881" s="27"/>
      <c r="C4881" s="27"/>
      <c r="D4881" s="27"/>
      <c r="E4881" s="27"/>
      <c r="F4881" s="27"/>
      <c r="G4881" s="27"/>
      <c r="H4881" s="27"/>
      <c r="I4881" s="27"/>
      <c r="J4881" s="27"/>
      <c r="K4881" s="27"/>
      <c r="L4881" s="27"/>
      <c r="M4881" s="42"/>
      <c r="N4881" s="42"/>
      <c r="O4881" s="42"/>
      <c r="P4881" s="42"/>
      <c r="Q4881" s="42"/>
      <c r="R4881" s="42"/>
      <c r="S4881" s="42"/>
      <c r="T4881" s="42"/>
      <c r="U4881" s="42"/>
      <c r="V4881" s="42"/>
      <c r="W4881" s="42"/>
      <c r="X4881" s="42"/>
      <c r="Y4881" s="41"/>
      <c r="Z4881" s="41"/>
      <c r="AA4881" s="43"/>
      <c r="AB4881" s="27"/>
      <c r="AC4881" s="27"/>
      <c r="AD4881" s="27"/>
      <c r="AE4881" s="44"/>
      <c r="AF4881" s="27"/>
      <c r="AG4881" s="28"/>
      <c r="AH4881" s="27"/>
      <c r="AI4881" s="27"/>
      <c r="AJ4881" s="27"/>
      <c r="AK4881" s="28"/>
      <c r="AL4881" s="29"/>
      <c r="AM4881" s="29"/>
      <c r="AN4881" s="29"/>
      <c r="AO4881" s="29"/>
      <c r="AP4881" s="29"/>
      <c r="AQ4881" s="29"/>
      <c r="AR4881" s="29"/>
      <c r="AS4881" s="29"/>
      <c r="AT4881" s="29"/>
      <c r="AU4881" s="29"/>
      <c r="AV4881" s="29"/>
      <c r="AW4881" s="29"/>
      <c r="AX4881" s="29"/>
      <c r="AY4881" s="31"/>
      <c r="AZ4881" s="30"/>
      <c r="BA4881" s="35"/>
    </row>
    <row r="4882" spans="1:53" hidden="1" x14ac:dyDescent="0.25">
      <c r="A4882" s="27"/>
      <c r="B4882" s="27"/>
      <c r="C4882" s="27"/>
      <c r="D4882" s="27"/>
      <c r="E4882" s="27"/>
      <c r="F4882" s="27"/>
      <c r="G4882" s="27"/>
      <c r="H4882" s="27"/>
      <c r="I4882" s="27"/>
      <c r="J4882" s="27"/>
      <c r="K4882" s="27"/>
      <c r="L4882" s="27"/>
      <c r="M4882" s="42"/>
      <c r="N4882" s="42"/>
      <c r="O4882" s="42"/>
      <c r="P4882" s="42"/>
      <c r="Q4882" s="42"/>
      <c r="R4882" s="42"/>
      <c r="S4882" s="42"/>
      <c r="T4882" s="42"/>
      <c r="U4882" s="42"/>
      <c r="V4882" s="42"/>
      <c r="W4882" s="42"/>
      <c r="X4882" s="42"/>
      <c r="Y4882" s="41"/>
      <c r="Z4882" s="41"/>
      <c r="AA4882" s="43"/>
      <c r="AB4882" s="27"/>
      <c r="AC4882" s="27"/>
      <c r="AD4882" s="27"/>
      <c r="AE4882" s="44"/>
      <c r="AF4882" s="27"/>
      <c r="AG4882" s="28"/>
      <c r="AH4882" s="27"/>
      <c r="AI4882" s="27"/>
      <c r="AJ4882" s="27"/>
      <c r="AK4882" s="28"/>
      <c r="AL4882" s="29"/>
      <c r="AM4882" s="29"/>
      <c r="AN4882" s="29"/>
      <c r="AO4882" s="29"/>
      <c r="AP4882" s="29"/>
      <c r="AQ4882" s="29"/>
      <c r="AR4882" s="29"/>
      <c r="AS4882" s="29"/>
      <c r="AT4882" s="29"/>
      <c r="AU4882" s="29"/>
      <c r="AV4882" s="29"/>
      <c r="AW4882" s="29"/>
      <c r="AX4882" s="29"/>
      <c r="AY4882" s="31"/>
      <c r="AZ4882" s="30"/>
      <c r="BA4882" s="35"/>
    </row>
    <row r="4883" spans="1:53" hidden="1" x14ac:dyDescent="0.25">
      <c r="A4883" s="27"/>
      <c r="B4883" s="27"/>
      <c r="C4883" s="27"/>
      <c r="D4883" s="27"/>
      <c r="E4883" s="27"/>
      <c r="F4883" s="27"/>
      <c r="G4883" s="27"/>
      <c r="H4883" s="27"/>
      <c r="I4883" s="27"/>
      <c r="J4883" s="27"/>
      <c r="K4883" s="27"/>
      <c r="L4883" s="27"/>
      <c r="M4883" s="42"/>
      <c r="N4883" s="42"/>
      <c r="O4883" s="42"/>
      <c r="P4883" s="42"/>
      <c r="Q4883" s="42"/>
      <c r="R4883" s="42"/>
      <c r="S4883" s="42"/>
      <c r="T4883" s="42"/>
      <c r="U4883" s="42"/>
      <c r="V4883" s="42"/>
      <c r="W4883" s="42"/>
      <c r="X4883" s="42"/>
      <c r="Y4883" s="41"/>
      <c r="Z4883" s="41"/>
      <c r="AA4883" s="43"/>
      <c r="AB4883" s="27"/>
      <c r="AC4883" s="27"/>
      <c r="AD4883" s="27"/>
      <c r="AE4883" s="44"/>
      <c r="AF4883" s="27"/>
      <c r="AG4883" s="28"/>
      <c r="AH4883" s="27"/>
      <c r="AI4883" s="27"/>
      <c r="AJ4883" s="27"/>
      <c r="AK4883" s="28"/>
      <c r="AL4883" s="29"/>
      <c r="AM4883" s="29"/>
      <c r="AN4883" s="29"/>
      <c r="AO4883" s="29"/>
      <c r="AP4883" s="29"/>
      <c r="AQ4883" s="29"/>
      <c r="AR4883" s="29"/>
      <c r="AS4883" s="29"/>
      <c r="AT4883" s="29"/>
      <c r="AU4883" s="29"/>
      <c r="AV4883" s="29"/>
      <c r="AW4883" s="29"/>
      <c r="AX4883" s="29"/>
      <c r="AY4883" s="31"/>
      <c r="AZ4883" s="30"/>
      <c r="BA4883" s="35"/>
    </row>
    <row r="4884" spans="1:53" hidden="1" x14ac:dyDescent="0.25">
      <c r="A4884" s="27"/>
      <c r="B4884" s="27"/>
      <c r="C4884" s="27"/>
      <c r="D4884" s="27"/>
      <c r="E4884" s="27"/>
      <c r="F4884" s="27"/>
      <c r="G4884" s="27"/>
      <c r="H4884" s="27"/>
      <c r="I4884" s="27"/>
      <c r="J4884" s="27"/>
      <c r="K4884" s="27"/>
      <c r="L4884" s="27"/>
      <c r="M4884" s="42"/>
      <c r="N4884" s="42"/>
      <c r="O4884" s="42"/>
      <c r="P4884" s="42"/>
      <c r="Q4884" s="42"/>
      <c r="R4884" s="42"/>
      <c r="S4884" s="42"/>
      <c r="T4884" s="42"/>
      <c r="U4884" s="42"/>
      <c r="V4884" s="42"/>
      <c r="W4884" s="42"/>
      <c r="X4884" s="42"/>
      <c r="Y4884" s="41"/>
      <c r="Z4884" s="41"/>
      <c r="AA4884" s="43"/>
      <c r="AB4884" s="27"/>
      <c r="AC4884" s="27"/>
      <c r="AD4884" s="27"/>
      <c r="AE4884" s="44"/>
      <c r="AF4884" s="27"/>
      <c r="AG4884" s="28"/>
      <c r="AH4884" s="27"/>
      <c r="AI4884" s="27"/>
      <c r="AJ4884" s="27"/>
      <c r="AK4884" s="28"/>
      <c r="AL4884" s="29"/>
      <c r="AM4884" s="29"/>
      <c r="AN4884" s="29"/>
      <c r="AO4884" s="29"/>
      <c r="AP4884" s="29"/>
      <c r="AQ4884" s="29"/>
      <c r="AR4884" s="29"/>
      <c r="AS4884" s="29"/>
      <c r="AT4884" s="29"/>
      <c r="AU4884" s="29"/>
      <c r="AV4884" s="29"/>
      <c r="AW4884" s="29"/>
      <c r="AX4884" s="29"/>
      <c r="AY4884" s="31"/>
      <c r="AZ4884" s="30"/>
      <c r="BA4884" s="35"/>
    </row>
    <row r="4885" spans="1:53" hidden="1" x14ac:dyDescent="0.25">
      <c r="A4885" s="27"/>
      <c r="B4885" s="27"/>
      <c r="C4885" s="27"/>
      <c r="D4885" s="27"/>
      <c r="E4885" s="27"/>
      <c r="F4885" s="27"/>
      <c r="G4885" s="27"/>
      <c r="H4885" s="27"/>
      <c r="I4885" s="27"/>
      <c r="J4885" s="27"/>
      <c r="K4885" s="27"/>
      <c r="L4885" s="27"/>
      <c r="M4885" s="42"/>
      <c r="N4885" s="42"/>
      <c r="O4885" s="42"/>
      <c r="P4885" s="42"/>
      <c r="Q4885" s="42"/>
      <c r="R4885" s="42"/>
      <c r="S4885" s="42"/>
      <c r="T4885" s="42"/>
      <c r="U4885" s="42"/>
      <c r="V4885" s="42"/>
      <c r="W4885" s="42"/>
      <c r="X4885" s="42"/>
      <c r="Y4885" s="41"/>
      <c r="Z4885" s="41"/>
      <c r="AA4885" s="43"/>
      <c r="AB4885" s="27"/>
      <c r="AC4885" s="27"/>
      <c r="AD4885" s="27"/>
      <c r="AE4885" s="44"/>
      <c r="AF4885" s="27"/>
      <c r="AG4885" s="28"/>
      <c r="AH4885" s="27"/>
      <c r="AI4885" s="27"/>
      <c r="AJ4885" s="27"/>
      <c r="AK4885" s="28"/>
      <c r="AL4885" s="29"/>
      <c r="AM4885" s="29"/>
      <c r="AN4885" s="29"/>
      <c r="AO4885" s="29"/>
      <c r="AP4885" s="29"/>
      <c r="AQ4885" s="29"/>
      <c r="AR4885" s="29"/>
      <c r="AS4885" s="29"/>
      <c r="AT4885" s="29"/>
      <c r="AU4885" s="29"/>
      <c r="AV4885" s="29"/>
      <c r="AW4885" s="29"/>
      <c r="AX4885" s="29"/>
      <c r="AY4885" s="31"/>
      <c r="AZ4885" s="30"/>
      <c r="BA4885" s="35"/>
    </row>
    <row r="4886" spans="1:53" hidden="1" x14ac:dyDescent="0.25">
      <c r="A4886" s="27"/>
      <c r="B4886" s="27"/>
      <c r="C4886" s="27"/>
      <c r="D4886" s="27"/>
      <c r="E4886" s="27"/>
      <c r="F4886" s="27"/>
      <c r="G4886" s="27"/>
      <c r="H4886" s="27"/>
      <c r="I4886" s="27"/>
      <c r="J4886" s="27"/>
      <c r="K4886" s="27"/>
      <c r="L4886" s="27"/>
      <c r="M4886" s="42"/>
      <c r="N4886" s="42"/>
      <c r="O4886" s="42"/>
      <c r="P4886" s="42"/>
      <c r="Q4886" s="42"/>
      <c r="R4886" s="42"/>
      <c r="S4886" s="42"/>
      <c r="T4886" s="42"/>
      <c r="U4886" s="42"/>
      <c r="V4886" s="42"/>
      <c r="W4886" s="42"/>
      <c r="X4886" s="42"/>
      <c r="Y4886" s="41"/>
      <c r="Z4886" s="41"/>
      <c r="AA4886" s="43"/>
      <c r="AB4886" s="27"/>
      <c r="AC4886" s="27"/>
      <c r="AD4886" s="27"/>
      <c r="AE4886" s="44"/>
      <c r="AF4886" s="27"/>
      <c r="AG4886" s="28"/>
      <c r="AH4886" s="27"/>
      <c r="AI4886" s="27"/>
      <c r="AJ4886" s="27"/>
      <c r="AK4886" s="28"/>
      <c r="AL4886" s="29"/>
      <c r="AM4886" s="29"/>
      <c r="AN4886" s="29"/>
      <c r="AO4886" s="29"/>
      <c r="AP4886" s="29"/>
      <c r="AQ4886" s="29"/>
      <c r="AR4886" s="29"/>
      <c r="AS4886" s="29"/>
      <c r="AT4886" s="29"/>
      <c r="AU4886" s="29"/>
      <c r="AV4886" s="29"/>
      <c r="AW4886" s="29"/>
      <c r="AX4886" s="29"/>
      <c r="AY4886" s="31"/>
      <c r="AZ4886" s="30"/>
      <c r="BA4886" s="35"/>
    </row>
    <row r="4887" spans="1:53" hidden="1" x14ac:dyDescent="0.25">
      <c r="A4887" s="27"/>
      <c r="B4887" s="27"/>
      <c r="C4887" s="27"/>
      <c r="D4887" s="27"/>
      <c r="E4887" s="27"/>
      <c r="F4887" s="27"/>
      <c r="G4887" s="27"/>
      <c r="H4887" s="27"/>
      <c r="I4887" s="27"/>
      <c r="J4887" s="27"/>
      <c r="K4887" s="27"/>
      <c r="L4887" s="27"/>
      <c r="M4887" s="42"/>
      <c r="N4887" s="42"/>
      <c r="O4887" s="42"/>
      <c r="P4887" s="42"/>
      <c r="Q4887" s="42"/>
      <c r="R4887" s="42"/>
      <c r="S4887" s="42"/>
      <c r="T4887" s="42"/>
      <c r="U4887" s="42"/>
      <c r="V4887" s="42"/>
      <c r="W4887" s="42"/>
      <c r="X4887" s="42"/>
      <c r="Y4887" s="41"/>
      <c r="Z4887" s="41"/>
      <c r="AA4887" s="43"/>
      <c r="AB4887" s="27"/>
      <c r="AC4887" s="27"/>
      <c r="AD4887" s="27"/>
      <c r="AE4887" s="44"/>
      <c r="AF4887" s="27"/>
      <c r="AG4887" s="28"/>
      <c r="AH4887" s="27"/>
      <c r="AI4887" s="27"/>
      <c r="AJ4887" s="27"/>
      <c r="AK4887" s="28"/>
      <c r="AL4887" s="29"/>
      <c r="AM4887" s="29"/>
      <c r="AN4887" s="29"/>
      <c r="AO4887" s="29"/>
      <c r="AP4887" s="29"/>
      <c r="AQ4887" s="29"/>
      <c r="AR4887" s="29"/>
      <c r="AS4887" s="29"/>
      <c r="AT4887" s="29"/>
      <c r="AU4887" s="29"/>
      <c r="AV4887" s="29"/>
      <c r="AW4887" s="29"/>
      <c r="AX4887" s="29"/>
      <c r="AY4887" s="31"/>
      <c r="AZ4887" s="30"/>
      <c r="BA4887" s="35"/>
    </row>
    <row r="4888" spans="1:53" hidden="1" x14ac:dyDescent="0.25">
      <c r="A4888" s="27"/>
      <c r="B4888" s="27"/>
      <c r="C4888" s="27"/>
      <c r="D4888" s="27"/>
      <c r="E4888" s="27"/>
      <c r="F4888" s="27"/>
      <c r="G4888" s="27"/>
      <c r="H4888" s="27"/>
      <c r="I4888" s="27"/>
      <c r="J4888" s="27"/>
      <c r="K4888" s="27"/>
      <c r="L4888" s="27"/>
      <c r="M4888" s="42"/>
      <c r="N4888" s="42"/>
      <c r="O4888" s="42"/>
      <c r="P4888" s="42"/>
      <c r="Q4888" s="42"/>
      <c r="R4888" s="42"/>
      <c r="S4888" s="42"/>
      <c r="T4888" s="42"/>
      <c r="U4888" s="42"/>
      <c r="V4888" s="42"/>
      <c r="W4888" s="42"/>
      <c r="X4888" s="42"/>
      <c r="Y4888" s="41"/>
      <c r="Z4888" s="41"/>
      <c r="AA4888" s="43"/>
      <c r="AB4888" s="27"/>
      <c r="AC4888" s="27"/>
      <c r="AD4888" s="27"/>
      <c r="AE4888" s="44"/>
      <c r="AF4888" s="27"/>
      <c r="AG4888" s="28"/>
      <c r="AH4888" s="27"/>
      <c r="AI4888" s="27"/>
      <c r="AJ4888" s="27"/>
      <c r="AK4888" s="28"/>
      <c r="AL4888" s="29"/>
      <c r="AM4888" s="29"/>
      <c r="AN4888" s="29"/>
      <c r="AO4888" s="29"/>
      <c r="AP4888" s="29"/>
      <c r="AQ4888" s="29"/>
      <c r="AR4888" s="29"/>
      <c r="AS4888" s="29"/>
      <c r="AT4888" s="29"/>
      <c r="AU4888" s="29"/>
      <c r="AV4888" s="29"/>
      <c r="AW4888" s="29"/>
      <c r="AX4888" s="29"/>
      <c r="AY4888" s="31"/>
      <c r="AZ4888" s="30"/>
      <c r="BA4888" s="35"/>
    </row>
    <row r="4889" spans="1:53" hidden="1" x14ac:dyDescent="0.25">
      <c r="A4889" s="27"/>
      <c r="B4889" s="27"/>
      <c r="C4889" s="27"/>
      <c r="D4889" s="27"/>
      <c r="E4889" s="27"/>
      <c r="F4889" s="27"/>
      <c r="G4889" s="27"/>
      <c r="H4889" s="27"/>
      <c r="I4889" s="27"/>
      <c r="J4889" s="27"/>
      <c r="K4889" s="27"/>
      <c r="L4889" s="27"/>
      <c r="M4889" s="42"/>
      <c r="N4889" s="42"/>
      <c r="O4889" s="42"/>
      <c r="P4889" s="42"/>
      <c r="Q4889" s="42"/>
      <c r="R4889" s="42"/>
      <c r="S4889" s="42"/>
      <c r="T4889" s="42"/>
      <c r="U4889" s="42"/>
      <c r="V4889" s="42"/>
      <c r="W4889" s="42"/>
      <c r="X4889" s="42"/>
      <c r="Y4889" s="41"/>
      <c r="Z4889" s="41"/>
      <c r="AA4889" s="43"/>
      <c r="AB4889" s="27"/>
      <c r="AC4889" s="27"/>
      <c r="AD4889" s="27"/>
      <c r="AE4889" s="44"/>
      <c r="AF4889" s="27"/>
      <c r="AG4889" s="28"/>
      <c r="AH4889" s="27"/>
      <c r="AI4889" s="27"/>
      <c r="AJ4889" s="27"/>
      <c r="AK4889" s="28"/>
      <c r="AL4889" s="29"/>
      <c r="AM4889" s="29"/>
      <c r="AN4889" s="29"/>
      <c r="AO4889" s="29"/>
      <c r="AP4889" s="29"/>
      <c r="AQ4889" s="29"/>
      <c r="AR4889" s="29"/>
      <c r="AS4889" s="29"/>
      <c r="AT4889" s="29"/>
      <c r="AU4889" s="29"/>
      <c r="AV4889" s="29"/>
      <c r="AW4889" s="29"/>
      <c r="AX4889" s="29"/>
      <c r="AY4889" s="31"/>
      <c r="AZ4889" s="30"/>
      <c r="BA4889" s="35"/>
    </row>
    <row r="4890" spans="1:53" hidden="1" x14ac:dyDescent="0.25">
      <c r="A4890" s="27"/>
      <c r="B4890" s="27"/>
      <c r="C4890" s="27"/>
      <c r="D4890" s="27"/>
      <c r="E4890" s="27"/>
      <c r="F4890" s="27"/>
      <c r="G4890" s="27"/>
      <c r="H4890" s="27"/>
      <c r="I4890" s="27"/>
      <c r="J4890" s="27"/>
      <c r="K4890" s="27"/>
      <c r="L4890" s="27"/>
      <c r="M4890" s="42"/>
      <c r="N4890" s="42"/>
      <c r="O4890" s="42"/>
      <c r="P4890" s="42"/>
      <c r="Q4890" s="42"/>
      <c r="R4890" s="42"/>
      <c r="S4890" s="42"/>
      <c r="T4890" s="42"/>
      <c r="U4890" s="42"/>
      <c r="V4890" s="42"/>
      <c r="W4890" s="42"/>
      <c r="X4890" s="42"/>
      <c r="Y4890" s="41"/>
      <c r="Z4890" s="41"/>
      <c r="AA4890" s="43"/>
      <c r="AB4890" s="27"/>
      <c r="AC4890" s="27"/>
      <c r="AD4890" s="27"/>
      <c r="AE4890" s="44"/>
      <c r="AF4890" s="27"/>
      <c r="AG4890" s="28"/>
      <c r="AH4890" s="27"/>
      <c r="AI4890" s="27"/>
      <c r="AJ4890" s="27"/>
      <c r="AK4890" s="28"/>
      <c r="AL4890" s="29"/>
      <c r="AM4890" s="29"/>
      <c r="AN4890" s="29"/>
      <c r="AO4890" s="29"/>
      <c r="AP4890" s="29"/>
      <c r="AQ4890" s="29"/>
      <c r="AR4890" s="29"/>
      <c r="AS4890" s="29"/>
      <c r="AT4890" s="29"/>
      <c r="AU4890" s="29"/>
      <c r="AV4890" s="29"/>
      <c r="AW4890" s="29"/>
      <c r="AX4890" s="29"/>
      <c r="AY4890" s="31"/>
      <c r="AZ4890" s="30"/>
      <c r="BA4890" s="35"/>
    </row>
    <row r="4891" spans="1:53" hidden="1" x14ac:dyDescent="0.25">
      <c r="A4891" s="27"/>
      <c r="B4891" s="27"/>
      <c r="C4891" s="27"/>
      <c r="D4891" s="27"/>
      <c r="E4891" s="27"/>
      <c r="F4891" s="27"/>
      <c r="G4891" s="27"/>
      <c r="H4891" s="27"/>
      <c r="I4891" s="27"/>
      <c r="J4891" s="27"/>
      <c r="K4891" s="27"/>
      <c r="L4891" s="27"/>
      <c r="M4891" s="42"/>
      <c r="N4891" s="42"/>
      <c r="O4891" s="42"/>
      <c r="P4891" s="42"/>
      <c r="Q4891" s="42"/>
      <c r="R4891" s="42"/>
      <c r="S4891" s="42"/>
      <c r="T4891" s="42"/>
      <c r="U4891" s="42"/>
      <c r="V4891" s="42"/>
      <c r="W4891" s="42"/>
      <c r="X4891" s="42"/>
      <c r="Y4891" s="41"/>
      <c r="Z4891" s="41"/>
      <c r="AA4891" s="43"/>
      <c r="AB4891" s="27"/>
      <c r="AC4891" s="27"/>
      <c r="AD4891" s="27"/>
      <c r="AE4891" s="44"/>
      <c r="AF4891" s="27"/>
      <c r="AG4891" s="28"/>
      <c r="AH4891" s="27"/>
      <c r="AI4891" s="27"/>
      <c r="AJ4891" s="27"/>
      <c r="AK4891" s="28"/>
      <c r="AL4891" s="29"/>
      <c r="AM4891" s="29"/>
      <c r="AN4891" s="29"/>
      <c r="AO4891" s="29"/>
      <c r="AP4891" s="29"/>
      <c r="AQ4891" s="29"/>
      <c r="AR4891" s="29"/>
      <c r="AS4891" s="29"/>
      <c r="AT4891" s="29"/>
      <c r="AU4891" s="29"/>
      <c r="AV4891" s="29"/>
      <c r="AW4891" s="29"/>
      <c r="AX4891" s="29"/>
      <c r="AY4891" s="31"/>
      <c r="AZ4891" s="30"/>
      <c r="BA4891" s="35"/>
    </row>
    <row r="4892" spans="1:53" hidden="1" x14ac:dyDescent="0.25">
      <c r="A4892" s="27"/>
      <c r="B4892" s="27"/>
      <c r="C4892" s="27"/>
      <c r="D4892" s="27"/>
      <c r="E4892" s="27"/>
      <c r="F4892" s="27"/>
      <c r="G4892" s="27"/>
      <c r="H4892" s="27"/>
      <c r="I4892" s="27"/>
      <c r="J4892" s="27"/>
      <c r="K4892" s="27"/>
      <c r="L4892" s="27"/>
      <c r="M4892" s="42"/>
      <c r="N4892" s="42"/>
      <c r="O4892" s="42"/>
      <c r="P4892" s="42"/>
      <c r="Q4892" s="42"/>
      <c r="R4892" s="42"/>
      <c r="S4892" s="42"/>
      <c r="T4892" s="42"/>
      <c r="U4892" s="42"/>
      <c r="V4892" s="42"/>
      <c r="W4892" s="42"/>
      <c r="X4892" s="42"/>
      <c r="Y4892" s="41"/>
      <c r="Z4892" s="41"/>
      <c r="AA4892" s="43"/>
      <c r="AB4892" s="27"/>
      <c r="AC4892" s="27"/>
      <c r="AD4892" s="27"/>
      <c r="AE4892" s="44"/>
      <c r="AF4892" s="27"/>
      <c r="AG4892" s="28"/>
      <c r="AH4892" s="27"/>
      <c r="AI4892" s="27"/>
      <c r="AJ4892" s="27"/>
      <c r="AK4892" s="28"/>
      <c r="AL4892" s="29"/>
      <c r="AM4892" s="29"/>
      <c r="AN4892" s="29"/>
      <c r="AO4892" s="29"/>
      <c r="AP4892" s="29"/>
      <c r="AQ4892" s="29"/>
      <c r="AR4892" s="29"/>
      <c r="AS4892" s="29"/>
      <c r="AT4892" s="29"/>
      <c r="AU4892" s="29"/>
      <c r="AV4892" s="29"/>
      <c r="AW4892" s="29"/>
      <c r="AX4892" s="29"/>
      <c r="AY4892" s="31"/>
      <c r="AZ4892" s="30"/>
      <c r="BA4892" s="35"/>
    </row>
    <row r="4893" spans="1:53" hidden="1" x14ac:dyDescent="0.25">
      <c r="A4893" s="27"/>
      <c r="B4893" s="27"/>
      <c r="C4893" s="27"/>
      <c r="D4893" s="27"/>
      <c r="E4893" s="27"/>
      <c r="F4893" s="27"/>
      <c r="G4893" s="27"/>
      <c r="H4893" s="27"/>
      <c r="I4893" s="27"/>
      <c r="J4893" s="27"/>
      <c r="K4893" s="27"/>
      <c r="L4893" s="27"/>
      <c r="M4893" s="42"/>
      <c r="N4893" s="42"/>
      <c r="O4893" s="42"/>
      <c r="P4893" s="42"/>
      <c r="Q4893" s="42"/>
      <c r="R4893" s="42"/>
      <c r="S4893" s="42"/>
      <c r="T4893" s="42"/>
      <c r="U4893" s="42"/>
      <c r="V4893" s="42"/>
      <c r="W4893" s="42"/>
      <c r="X4893" s="42"/>
      <c r="Y4893" s="41"/>
      <c r="Z4893" s="41"/>
      <c r="AA4893" s="43"/>
      <c r="AB4893" s="27"/>
      <c r="AC4893" s="27"/>
      <c r="AD4893" s="27"/>
      <c r="AE4893" s="44"/>
      <c r="AF4893" s="27"/>
      <c r="AG4893" s="28"/>
      <c r="AH4893" s="27"/>
      <c r="AI4893" s="27"/>
      <c r="AJ4893" s="27"/>
      <c r="AK4893" s="28"/>
      <c r="AL4893" s="29"/>
      <c r="AM4893" s="29"/>
      <c r="AN4893" s="29"/>
      <c r="AO4893" s="29"/>
      <c r="AP4893" s="29"/>
      <c r="AQ4893" s="29"/>
      <c r="AR4893" s="29"/>
      <c r="AS4893" s="29"/>
      <c r="AT4893" s="29"/>
      <c r="AU4893" s="29"/>
      <c r="AV4893" s="29"/>
      <c r="AW4893" s="29"/>
      <c r="AX4893" s="29"/>
      <c r="AY4893" s="31"/>
      <c r="AZ4893" s="30"/>
      <c r="BA4893" s="35"/>
    </row>
    <row r="4894" spans="1:53" hidden="1" x14ac:dyDescent="0.25">
      <c r="A4894" s="27"/>
      <c r="B4894" s="27"/>
      <c r="C4894" s="27"/>
      <c r="D4894" s="27"/>
      <c r="E4894" s="27"/>
      <c r="F4894" s="27"/>
      <c r="G4894" s="27"/>
      <c r="H4894" s="27"/>
      <c r="I4894" s="27"/>
      <c r="J4894" s="27"/>
      <c r="K4894" s="27"/>
      <c r="L4894" s="27"/>
      <c r="M4894" s="42"/>
      <c r="N4894" s="42"/>
      <c r="O4894" s="42"/>
      <c r="P4894" s="42"/>
      <c r="Q4894" s="42"/>
      <c r="R4894" s="42"/>
      <c r="S4894" s="42"/>
      <c r="T4894" s="42"/>
      <c r="U4894" s="42"/>
      <c r="V4894" s="42"/>
      <c r="W4894" s="42"/>
      <c r="X4894" s="42"/>
      <c r="Y4894" s="41"/>
      <c r="Z4894" s="41"/>
      <c r="AA4894" s="43"/>
      <c r="AB4894" s="27"/>
      <c r="AC4894" s="27"/>
      <c r="AD4894" s="27"/>
      <c r="AE4894" s="44"/>
      <c r="AF4894" s="27"/>
      <c r="AG4894" s="28"/>
      <c r="AH4894" s="27"/>
      <c r="AI4894" s="27"/>
      <c r="AJ4894" s="27"/>
      <c r="AK4894" s="28"/>
      <c r="AL4894" s="29"/>
      <c r="AM4894" s="29"/>
      <c r="AN4894" s="29"/>
      <c r="AO4894" s="29"/>
      <c r="AP4894" s="29"/>
      <c r="AQ4894" s="29"/>
      <c r="AR4894" s="29"/>
      <c r="AS4894" s="29"/>
      <c r="AT4894" s="29"/>
      <c r="AU4894" s="29"/>
      <c r="AV4894" s="29"/>
      <c r="AW4894" s="29"/>
      <c r="AX4894" s="29"/>
      <c r="AY4894" s="31"/>
      <c r="AZ4894" s="30"/>
      <c r="BA4894" s="35"/>
    </row>
    <row r="4895" spans="1:53" hidden="1" x14ac:dyDescent="0.25">
      <c r="A4895" s="27"/>
      <c r="B4895" s="27"/>
      <c r="C4895" s="27"/>
      <c r="D4895" s="27"/>
      <c r="E4895" s="27"/>
      <c r="F4895" s="27"/>
      <c r="G4895" s="27"/>
      <c r="H4895" s="27"/>
      <c r="I4895" s="27"/>
      <c r="J4895" s="27"/>
      <c r="K4895" s="27"/>
      <c r="L4895" s="27"/>
      <c r="M4895" s="42"/>
      <c r="N4895" s="42"/>
      <c r="O4895" s="42"/>
      <c r="P4895" s="42"/>
      <c r="Q4895" s="42"/>
      <c r="R4895" s="42"/>
      <c r="S4895" s="42"/>
      <c r="T4895" s="42"/>
      <c r="U4895" s="42"/>
      <c r="V4895" s="42"/>
      <c r="W4895" s="42"/>
      <c r="X4895" s="42"/>
      <c r="Y4895" s="41"/>
      <c r="Z4895" s="41"/>
      <c r="AA4895" s="43"/>
      <c r="AB4895" s="27"/>
      <c r="AC4895" s="27"/>
      <c r="AD4895" s="27"/>
      <c r="AE4895" s="44"/>
      <c r="AF4895" s="27"/>
      <c r="AG4895" s="28"/>
      <c r="AH4895" s="27"/>
      <c r="AI4895" s="27"/>
      <c r="AJ4895" s="27"/>
      <c r="AK4895" s="28"/>
      <c r="AL4895" s="29"/>
      <c r="AM4895" s="29"/>
      <c r="AN4895" s="29"/>
      <c r="AO4895" s="29"/>
      <c r="AP4895" s="29"/>
      <c r="AQ4895" s="29"/>
      <c r="AR4895" s="29"/>
      <c r="AS4895" s="29"/>
      <c r="AT4895" s="29"/>
      <c r="AU4895" s="29"/>
      <c r="AV4895" s="29"/>
      <c r="AW4895" s="29"/>
      <c r="AX4895" s="29"/>
      <c r="AY4895" s="31"/>
      <c r="AZ4895" s="30"/>
      <c r="BA4895" s="35"/>
    </row>
    <row r="4896" spans="1:53" hidden="1" x14ac:dyDescent="0.25">
      <c r="A4896" s="27"/>
      <c r="B4896" s="27"/>
      <c r="C4896" s="27"/>
      <c r="D4896" s="27"/>
      <c r="E4896" s="27"/>
      <c r="F4896" s="27"/>
      <c r="G4896" s="27"/>
      <c r="H4896" s="27"/>
      <c r="I4896" s="27"/>
      <c r="J4896" s="27"/>
      <c r="K4896" s="27"/>
      <c r="L4896" s="27"/>
      <c r="M4896" s="42"/>
      <c r="N4896" s="42"/>
      <c r="O4896" s="42"/>
      <c r="P4896" s="42"/>
      <c r="Q4896" s="42"/>
      <c r="R4896" s="42"/>
      <c r="S4896" s="42"/>
      <c r="T4896" s="42"/>
      <c r="U4896" s="42"/>
      <c r="V4896" s="42"/>
      <c r="W4896" s="42"/>
      <c r="X4896" s="42"/>
      <c r="Y4896" s="41"/>
      <c r="Z4896" s="41"/>
      <c r="AA4896" s="43"/>
      <c r="AB4896" s="27"/>
      <c r="AC4896" s="27"/>
      <c r="AD4896" s="27"/>
      <c r="AE4896" s="44"/>
      <c r="AF4896" s="27"/>
      <c r="AG4896" s="28"/>
      <c r="AH4896" s="27"/>
      <c r="AI4896" s="27"/>
      <c r="AJ4896" s="27"/>
      <c r="AK4896" s="28"/>
      <c r="AL4896" s="29"/>
      <c r="AM4896" s="29"/>
      <c r="AN4896" s="29"/>
      <c r="AO4896" s="29"/>
      <c r="AP4896" s="29"/>
      <c r="AQ4896" s="29"/>
      <c r="AR4896" s="29"/>
      <c r="AS4896" s="29"/>
      <c r="AT4896" s="29"/>
      <c r="AU4896" s="29"/>
      <c r="AV4896" s="29"/>
      <c r="AW4896" s="29"/>
      <c r="AX4896" s="29"/>
      <c r="AY4896" s="31"/>
      <c r="AZ4896" s="30"/>
      <c r="BA4896" s="35"/>
    </row>
    <row r="4897" spans="1:53" hidden="1" x14ac:dyDescent="0.25">
      <c r="A4897" s="27"/>
      <c r="B4897" s="27"/>
      <c r="C4897" s="27"/>
      <c r="D4897" s="27"/>
      <c r="E4897" s="27"/>
      <c r="F4897" s="27"/>
      <c r="G4897" s="27"/>
      <c r="H4897" s="27"/>
      <c r="I4897" s="27"/>
      <c r="J4897" s="27"/>
      <c r="K4897" s="27"/>
      <c r="L4897" s="27"/>
      <c r="M4897" s="42"/>
      <c r="N4897" s="42"/>
      <c r="O4897" s="42"/>
      <c r="P4897" s="42"/>
      <c r="Q4897" s="42"/>
      <c r="R4897" s="42"/>
      <c r="S4897" s="42"/>
      <c r="T4897" s="42"/>
      <c r="U4897" s="42"/>
      <c r="V4897" s="42"/>
      <c r="W4897" s="42"/>
      <c r="X4897" s="42"/>
      <c r="Y4897" s="41"/>
      <c r="Z4897" s="41"/>
      <c r="AA4897" s="43"/>
      <c r="AB4897" s="27"/>
      <c r="AC4897" s="27"/>
      <c r="AD4897" s="27"/>
      <c r="AE4897" s="44"/>
      <c r="AF4897" s="27"/>
      <c r="AG4897" s="28"/>
      <c r="AH4897" s="27"/>
      <c r="AI4897" s="27"/>
      <c r="AJ4897" s="27"/>
      <c r="AK4897" s="28"/>
      <c r="AL4897" s="29"/>
      <c r="AM4897" s="29"/>
      <c r="AN4897" s="29"/>
      <c r="AO4897" s="29"/>
      <c r="AP4897" s="29"/>
      <c r="AQ4897" s="29"/>
      <c r="AR4897" s="29"/>
      <c r="AS4897" s="29"/>
      <c r="AT4897" s="29"/>
      <c r="AU4897" s="29"/>
      <c r="AV4897" s="29"/>
      <c r="AW4897" s="29"/>
      <c r="AX4897" s="29"/>
      <c r="AY4897" s="31"/>
      <c r="AZ4897" s="30"/>
      <c r="BA4897" s="35"/>
    </row>
    <row r="4898" spans="1:53" hidden="1" x14ac:dyDescent="0.25">
      <c r="A4898" s="27"/>
      <c r="B4898" s="27"/>
      <c r="C4898" s="27"/>
      <c r="D4898" s="27"/>
      <c r="E4898" s="27"/>
      <c r="F4898" s="27"/>
      <c r="G4898" s="27"/>
      <c r="H4898" s="27"/>
      <c r="I4898" s="27"/>
      <c r="J4898" s="27"/>
      <c r="K4898" s="27"/>
      <c r="L4898" s="27"/>
      <c r="M4898" s="42"/>
      <c r="N4898" s="42"/>
      <c r="O4898" s="42"/>
      <c r="P4898" s="42"/>
      <c r="Q4898" s="42"/>
      <c r="R4898" s="42"/>
      <c r="S4898" s="42"/>
      <c r="T4898" s="42"/>
      <c r="U4898" s="42"/>
      <c r="V4898" s="42"/>
      <c r="W4898" s="42"/>
      <c r="X4898" s="42"/>
      <c r="Y4898" s="41"/>
      <c r="Z4898" s="41"/>
      <c r="AA4898" s="43"/>
      <c r="AB4898" s="27"/>
      <c r="AC4898" s="27"/>
      <c r="AD4898" s="27"/>
      <c r="AE4898" s="44"/>
      <c r="AF4898" s="27"/>
      <c r="AG4898" s="28"/>
      <c r="AH4898" s="27"/>
      <c r="AI4898" s="27"/>
      <c r="AJ4898" s="27"/>
      <c r="AK4898" s="28"/>
      <c r="AL4898" s="29"/>
      <c r="AM4898" s="29"/>
      <c r="AN4898" s="29"/>
      <c r="AO4898" s="29"/>
      <c r="AP4898" s="29"/>
      <c r="AQ4898" s="29"/>
      <c r="AR4898" s="29"/>
      <c r="AS4898" s="29"/>
      <c r="AT4898" s="29"/>
      <c r="AU4898" s="29"/>
      <c r="AV4898" s="29"/>
      <c r="AW4898" s="29"/>
      <c r="AX4898" s="29"/>
      <c r="AY4898" s="31"/>
      <c r="AZ4898" s="30"/>
      <c r="BA4898" s="35"/>
    </row>
    <row r="4899" spans="1:53" hidden="1" x14ac:dyDescent="0.25">
      <c r="A4899" s="27"/>
      <c r="B4899" s="27"/>
      <c r="C4899" s="27"/>
      <c r="D4899" s="27"/>
      <c r="E4899" s="27"/>
      <c r="F4899" s="27"/>
      <c r="G4899" s="27"/>
      <c r="H4899" s="27"/>
      <c r="I4899" s="27"/>
      <c r="J4899" s="27"/>
      <c r="K4899" s="27"/>
      <c r="L4899" s="27"/>
      <c r="M4899" s="42"/>
      <c r="N4899" s="42"/>
      <c r="O4899" s="42"/>
      <c r="P4899" s="42"/>
      <c r="Q4899" s="42"/>
      <c r="R4899" s="42"/>
      <c r="S4899" s="42"/>
      <c r="T4899" s="42"/>
      <c r="U4899" s="42"/>
      <c r="V4899" s="42"/>
      <c r="W4899" s="42"/>
      <c r="X4899" s="42"/>
      <c r="Y4899" s="41"/>
      <c r="Z4899" s="41"/>
      <c r="AA4899" s="43"/>
      <c r="AB4899" s="27"/>
      <c r="AC4899" s="27"/>
      <c r="AD4899" s="27"/>
      <c r="AE4899" s="44"/>
      <c r="AF4899" s="27"/>
      <c r="AG4899" s="28"/>
      <c r="AH4899" s="27"/>
      <c r="AI4899" s="27"/>
      <c r="AJ4899" s="27"/>
      <c r="AK4899" s="28"/>
      <c r="AL4899" s="29"/>
      <c r="AM4899" s="29"/>
      <c r="AN4899" s="29"/>
      <c r="AO4899" s="29"/>
      <c r="AP4899" s="29"/>
      <c r="AQ4899" s="29"/>
      <c r="AR4899" s="29"/>
      <c r="AS4899" s="29"/>
      <c r="AT4899" s="29"/>
      <c r="AU4899" s="29"/>
      <c r="AV4899" s="29"/>
      <c r="AW4899" s="29"/>
      <c r="AX4899" s="29"/>
      <c r="AY4899" s="31"/>
      <c r="AZ4899" s="30"/>
      <c r="BA4899" s="35"/>
    </row>
    <row r="4900" spans="1:53" hidden="1" x14ac:dyDescent="0.25">
      <c r="A4900" s="27"/>
      <c r="B4900" s="27"/>
      <c r="C4900" s="27"/>
      <c r="D4900" s="27"/>
      <c r="E4900" s="27"/>
      <c r="F4900" s="27"/>
      <c r="G4900" s="27"/>
      <c r="H4900" s="27"/>
      <c r="I4900" s="27"/>
      <c r="J4900" s="27"/>
      <c r="K4900" s="27"/>
      <c r="L4900" s="27"/>
      <c r="M4900" s="42"/>
      <c r="N4900" s="42"/>
      <c r="O4900" s="42"/>
      <c r="P4900" s="42"/>
      <c r="Q4900" s="42"/>
      <c r="R4900" s="42"/>
      <c r="S4900" s="42"/>
      <c r="T4900" s="42"/>
      <c r="U4900" s="42"/>
      <c r="V4900" s="42"/>
      <c r="W4900" s="42"/>
      <c r="X4900" s="42"/>
      <c r="Y4900" s="41"/>
      <c r="Z4900" s="41"/>
      <c r="AA4900" s="43"/>
      <c r="AB4900" s="27"/>
      <c r="AC4900" s="27"/>
      <c r="AD4900" s="27"/>
      <c r="AE4900" s="44"/>
      <c r="AF4900" s="27"/>
      <c r="AG4900" s="28"/>
      <c r="AH4900" s="27"/>
      <c r="AI4900" s="27"/>
      <c r="AJ4900" s="27"/>
      <c r="AK4900" s="28"/>
      <c r="AL4900" s="29"/>
      <c r="AM4900" s="29"/>
      <c r="AN4900" s="29"/>
      <c r="AO4900" s="29"/>
      <c r="AP4900" s="29"/>
      <c r="AQ4900" s="29"/>
      <c r="AR4900" s="29"/>
      <c r="AS4900" s="29"/>
      <c r="AT4900" s="29"/>
      <c r="AU4900" s="29"/>
      <c r="AV4900" s="29"/>
      <c r="AW4900" s="29"/>
      <c r="AX4900" s="29"/>
      <c r="AY4900" s="31"/>
      <c r="AZ4900" s="30"/>
      <c r="BA4900" s="35"/>
    </row>
    <row r="4901" spans="1:53" hidden="1" x14ac:dyDescent="0.25">
      <c r="A4901" s="27"/>
      <c r="B4901" s="27"/>
      <c r="C4901" s="27"/>
      <c r="D4901" s="27"/>
      <c r="E4901" s="27"/>
      <c r="F4901" s="27"/>
      <c r="G4901" s="27"/>
      <c r="H4901" s="27"/>
      <c r="I4901" s="27"/>
      <c r="J4901" s="27"/>
      <c r="K4901" s="27"/>
      <c r="L4901" s="27"/>
      <c r="M4901" s="42"/>
      <c r="N4901" s="42"/>
      <c r="O4901" s="42"/>
      <c r="P4901" s="42"/>
      <c r="Q4901" s="42"/>
      <c r="R4901" s="42"/>
      <c r="S4901" s="42"/>
      <c r="T4901" s="42"/>
      <c r="U4901" s="42"/>
      <c r="V4901" s="42"/>
      <c r="W4901" s="42"/>
      <c r="X4901" s="42"/>
      <c r="Y4901" s="41"/>
      <c r="Z4901" s="41"/>
      <c r="AA4901" s="43"/>
      <c r="AB4901" s="27"/>
      <c r="AC4901" s="27"/>
      <c r="AD4901" s="27"/>
      <c r="AE4901" s="44"/>
      <c r="AF4901" s="27"/>
      <c r="AG4901" s="28"/>
      <c r="AH4901" s="27"/>
      <c r="AI4901" s="27"/>
      <c r="AJ4901" s="27"/>
      <c r="AK4901" s="28"/>
      <c r="AL4901" s="29"/>
      <c r="AM4901" s="29"/>
      <c r="AN4901" s="29"/>
      <c r="AO4901" s="29"/>
      <c r="AP4901" s="29"/>
      <c r="AQ4901" s="29"/>
      <c r="AR4901" s="29"/>
      <c r="AS4901" s="29"/>
      <c r="AT4901" s="29"/>
      <c r="AU4901" s="29"/>
      <c r="AV4901" s="29"/>
      <c r="AW4901" s="29"/>
      <c r="AX4901" s="29"/>
      <c r="AY4901" s="31"/>
      <c r="AZ4901" s="30"/>
      <c r="BA4901" s="35"/>
    </row>
    <row r="4902" spans="1:53" hidden="1" x14ac:dyDescent="0.25">
      <c r="A4902" s="27"/>
      <c r="B4902" s="27"/>
      <c r="C4902" s="27"/>
      <c r="D4902" s="27"/>
      <c r="E4902" s="27"/>
      <c r="F4902" s="27"/>
      <c r="G4902" s="27"/>
      <c r="H4902" s="27"/>
      <c r="I4902" s="27"/>
      <c r="J4902" s="27"/>
      <c r="K4902" s="27"/>
      <c r="L4902" s="27"/>
      <c r="M4902" s="42"/>
      <c r="N4902" s="42"/>
      <c r="O4902" s="42"/>
      <c r="P4902" s="42"/>
      <c r="Q4902" s="42"/>
      <c r="R4902" s="42"/>
      <c r="S4902" s="42"/>
      <c r="T4902" s="42"/>
      <c r="U4902" s="42"/>
      <c r="V4902" s="42"/>
      <c r="W4902" s="42"/>
      <c r="X4902" s="42"/>
      <c r="Y4902" s="41"/>
      <c r="Z4902" s="41"/>
      <c r="AA4902" s="43"/>
      <c r="AB4902" s="27"/>
      <c r="AC4902" s="27"/>
      <c r="AD4902" s="27"/>
      <c r="AE4902" s="44"/>
      <c r="AF4902" s="27"/>
      <c r="AG4902" s="28"/>
      <c r="AH4902" s="27"/>
      <c r="AI4902" s="27"/>
      <c r="AJ4902" s="27"/>
      <c r="AK4902" s="28"/>
      <c r="AL4902" s="29"/>
      <c r="AM4902" s="29"/>
      <c r="AN4902" s="29"/>
      <c r="AO4902" s="29"/>
      <c r="AP4902" s="29"/>
      <c r="AQ4902" s="29"/>
      <c r="AR4902" s="29"/>
      <c r="AS4902" s="29"/>
      <c r="AT4902" s="29"/>
      <c r="AU4902" s="29"/>
      <c r="AV4902" s="29"/>
      <c r="AW4902" s="29"/>
      <c r="AX4902" s="29"/>
      <c r="AY4902" s="31"/>
      <c r="AZ4902" s="30"/>
      <c r="BA4902" s="35"/>
    </row>
    <row r="4903" spans="1:53" hidden="1" x14ac:dyDescent="0.25">
      <c r="A4903" s="27"/>
      <c r="B4903" s="27"/>
      <c r="C4903" s="27"/>
      <c r="D4903" s="27"/>
      <c r="E4903" s="27"/>
      <c r="F4903" s="27"/>
      <c r="G4903" s="27"/>
      <c r="H4903" s="27"/>
      <c r="I4903" s="27"/>
      <c r="J4903" s="27"/>
      <c r="K4903" s="27"/>
      <c r="L4903" s="27"/>
      <c r="M4903" s="42"/>
      <c r="N4903" s="42"/>
      <c r="O4903" s="42"/>
      <c r="P4903" s="42"/>
      <c r="Q4903" s="42"/>
      <c r="R4903" s="42"/>
      <c r="S4903" s="42"/>
      <c r="T4903" s="42"/>
      <c r="U4903" s="42"/>
      <c r="V4903" s="42"/>
      <c r="W4903" s="42"/>
      <c r="X4903" s="42"/>
      <c r="Y4903" s="41"/>
      <c r="Z4903" s="41"/>
      <c r="AA4903" s="43"/>
      <c r="AB4903" s="27"/>
      <c r="AC4903" s="27"/>
      <c r="AD4903" s="27"/>
      <c r="AE4903" s="44"/>
      <c r="AF4903" s="27"/>
      <c r="AG4903" s="28"/>
      <c r="AH4903" s="27"/>
      <c r="AI4903" s="27"/>
      <c r="AJ4903" s="27"/>
      <c r="AK4903" s="28"/>
      <c r="AL4903" s="29"/>
      <c r="AM4903" s="29"/>
      <c r="AN4903" s="29"/>
      <c r="AO4903" s="29"/>
      <c r="AP4903" s="29"/>
      <c r="AQ4903" s="29"/>
      <c r="AR4903" s="29"/>
      <c r="AS4903" s="29"/>
      <c r="AT4903" s="29"/>
      <c r="AU4903" s="29"/>
      <c r="AV4903" s="29"/>
      <c r="AW4903" s="29"/>
      <c r="AX4903" s="29"/>
      <c r="AY4903" s="31"/>
      <c r="AZ4903" s="30"/>
      <c r="BA4903" s="35"/>
    </row>
    <row r="4904" spans="1:53" hidden="1" x14ac:dyDescent="0.25">
      <c r="A4904" s="27"/>
      <c r="B4904" s="27"/>
      <c r="C4904" s="27"/>
      <c r="D4904" s="27"/>
      <c r="E4904" s="27"/>
      <c r="F4904" s="27"/>
      <c r="G4904" s="27"/>
      <c r="H4904" s="27"/>
      <c r="I4904" s="27"/>
      <c r="J4904" s="27"/>
      <c r="K4904" s="27"/>
      <c r="L4904" s="27"/>
      <c r="M4904" s="42"/>
      <c r="N4904" s="42"/>
      <c r="O4904" s="42"/>
      <c r="P4904" s="42"/>
      <c r="Q4904" s="42"/>
      <c r="R4904" s="42"/>
      <c r="S4904" s="42"/>
      <c r="T4904" s="42"/>
      <c r="U4904" s="42"/>
      <c r="V4904" s="42"/>
      <c r="W4904" s="42"/>
      <c r="X4904" s="42"/>
      <c r="Y4904" s="41"/>
      <c r="Z4904" s="41"/>
      <c r="AA4904" s="43"/>
      <c r="AB4904" s="27"/>
      <c r="AC4904" s="27"/>
      <c r="AD4904" s="27"/>
      <c r="AE4904" s="44"/>
      <c r="AF4904" s="27"/>
      <c r="AG4904" s="28"/>
      <c r="AH4904" s="27"/>
      <c r="AI4904" s="27"/>
      <c r="AJ4904" s="27"/>
      <c r="AK4904" s="28"/>
      <c r="AL4904" s="29"/>
      <c r="AM4904" s="29"/>
      <c r="AN4904" s="29"/>
      <c r="AO4904" s="29"/>
      <c r="AP4904" s="29"/>
      <c r="AQ4904" s="29"/>
      <c r="AR4904" s="29"/>
      <c r="AS4904" s="29"/>
      <c r="AT4904" s="29"/>
      <c r="AU4904" s="29"/>
      <c r="AV4904" s="29"/>
      <c r="AW4904" s="29"/>
      <c r="AX4904" s="29"/>
      <c r="AY4904" s="31"/>
      <c r="AZ4904" s="30"/>
      <c r="BA4904" s="35"/>
    </row>
    <row r="4905" spans="1:53" hidden="1" x14ac:dyDescent="0.25">
      <c r="A4905" s="27"/>
      <c r="B4905" s="27"/>
      <c r="C4905" s="27"/>
      <c r="D4905" s="27"/>
      <c r="E4905" s="27"/>
      <c r="F4905" s="27"/>
      <c r="G4905" s="27"/>
      <c r="H4905" s="27"/>
      <c r="I4905" s="27"/>
      <c r="J4905" s="27"/>
      <c r="K4905" s="27"/>
      <c r="L4905" s="27"/>
      <c r="M4905" s="42"/>
      <c r="N4905" s="42"/>
      <c r="O4905" s="42"/>
      <c r="P4905" s="42"/>
      <c r="Q4905" s="42"/>
      <c r="R4905" s="42"/>
      <c r="S4905" s="42"/>
      <c r="T4905" s="42"/>
      <c r="U4905" s="42"/>
      <c r="V4905" s="42"/>
      <c r="W4905" s="42"/>
      <c r="X4905" s="42"/>
      <c r="Y4905" s="41"/>
      <c r="Z4905" s="41"/>
      <c r="AA4905" s="43"/>
      <c r="AB4905" s="27"/>
      <c r="AC4905" s="27"/>
      <c r="AD4905" s="27"/>
      <c r="AE4905" s="44"/>
      <c r="AF4905" s="27"/>
      <c r="AG4905" s="28"/>
      <c r="AH4905" s="27"/>
      <c r="AI4905" s="27"/>
      <c r="AJ4905" s="27"/>
      <c r="AK4905" s="28"/>
      <c r="AL4905" s="29"/>
      <c r="AM4905" s="29"/>
      <c r="AN4905" s="29"/>
      <c r="AO4905" s="29"/>
      <c r="AP4905" s="29"/>
      <c r="AQ4905" s="29"/>
      <c r="AR4905" s="29"/>
      <c r="AS4905" s="29"/>
      <c r="AT4905" s="29"/>
      <c r="AU4905" s="29"/>
      <c r="AV4905" s="29"/>
      <c r="AW4905" s="29"/>
      <c r="AX4905" s="29"/>
      <c r="AY4905" s="31"/>
      <c r="AZ4905" s="30"/>
      <c r="BA4905" s="35"/>
    </row>
    <row r="4906" spans="1:53" hidden="1" x14ac:dyDescent="0.25">
      <c r="A4906" s="27"/>
      <c r="B4906" s="27"/>
      <c r="C4906" s="27"/>
      <c r="D4906" s="27"/>
      <c r="E4906" s="27"/>
      <c r="F4906" s="27"/>
      <c r="G4906" s="27"/>
      <c r="H4906" s="27"/>
      <c r="I4906" s="27"/>
      <c r="J4906" s="27"/>
      <c r="K4906" s="27"/>
      <c r="L4906" s="27"/>
      <c r="M4906" s="42"/>
      <c r="N4906" s="42"/>
      <c r="O4906" s="42"/>
      <c r="P4906" s="42"/>
      <c r="Q4906" s="42"/>
      <c r="R4906" s="42"/>
      <c r="S4906" s="42"/>
      <c r="T4906" s="42"/>
      <c r="U4906" s="42"/>
      <c r="V4906" s="42"/>
      <c r="W4906" s="42"/>
      <c r="X4906" s="42"/>
      <c r="Y4906" s="41"/>
      <c r="Z4906" s="41"/>
      <c r="AA4906" s="43"/>
      <c r="AB4906" s="27"/>
      <c r="AC4906" s="27"/>
      <c r="AD4906" s="27"/>
      <c r="AE4906" s="44"/>
      <c r="AF4906" s="27"/>
      <c r="AG4906" s="28"/>
      <c r="AH4906" s="27"/>
      <c r="AI4906" s="27"/>
      <c r="AJ4906" s="27"/>
      <c r="AK4906" s="28"/>
      <c r="AL4906" s="29"/>
      <c r="AM4906" s="29"/>
      <c r="AN4906" s="29"/>
      <c r="AO4906" s="29"/>
      <c r="AP4906" s="29"/>
      <c r="AQ4906" s="29"/>
      <c r="AR4906" s="29"/>
      <c r="AS4906" s="29"/>
      <c r="AT4906" s="29"/>
      <c r="AU4906" s="29"/>
      <c r="AV4906" s="29"/>
      <c r="AW4906" s="29"/>
      <c r="AX4906" s="29"/>
      <c r="AY4906" s="31"/>
      <c r="AZ4906" s="30"/>
      <c r="BA4906" s="35"/>
    </row>
    <row r="4907" spans="1:53" hidden="1" x14ac:dyDescent="0.25">
      <c r="A4907" s="27"/>
      <c r="B4907" s="27"/>
      <c r="C4907" s="27"/>
      <c r="D4907" s="27"/>
      <c r="E4907" s="27"/>
      <c r="F4907" s="27"/>
      <c r="G4907" s="27"/>
      <c r="H4907" s="27"/>
      <c r="I4907" s="27"/>
      <c r="J4907" s="27"/>
      <c r="K4907" s="27"/>
      <c r="L4907" s="27"/>
      <c r="M4907" s="42"/>
      <c r="N4907" s="42"/>
      <c r="O4907" s="42"/>
      <c r="P4907" s="42"/>
      <c r="Q4907" s="42"/>
      <c r="R4907" s="42"/>
      <c r="S4907" s="42"/>
      <c r="T4907" s="42"/>
      <c r="U4907" s="42"/>
      <c r="V4907" s="42"/>
      <c r="W4907" s="42"/>
      <c r="X4907" s="42"/>
      <c r="Y4907" s="41"/>
      <c r="Z4907" s="41"/>
      <c r="AA4907" s="43"/>
      <c r="AB4907" s="27"/>
      <c r="AC4907" s="27"/>
      <c r="AD4907" s="27"/>
      <c r="AE4907" s="44"/>
      <c r="AF4907" s="27"/>
      <c r="AG4907" s="28"/>
      <c r="AH4907" s="27"/>
      <c r="AI4907" s="27"/>
      <c r="AJ4907" s="27"/>
      <c r="AK4907" s="28"/>
      <c r="AL4907" s="29"/>
      <c r="AM4907" s="29"/>
      <c r="AN4907" s="29"/>
      <c r="AO4907" s="29"/>
      <c r="AP4907" s="29"/>
      <c r="AQ4907" s="29"/>
      <c r="AR4907" s="29"/>
      <c r="AS4907" s="29"/>
      <c r="AT4907" s="29"/>
      <c r="AU4907" s="29"/>
      <c r="AV4907" s="29"/>
      <c r="AW4907" s="29"/>
      <c r="AX4907" s="29"/>
      <c r="AY4907" s="31"/>
      <c r="AZ4907" s="30"/>
      <c r="BA4907" s="35"/>
    </row>
    <row r="4908" spans="1:53" hidden="1" x14ac:dyDescent="0.25">
      <c r="A4908" s="27"/>
      <c r="B4908" s="27"/>
      <c r="C4908" s="27"/>
      <c r="D4908" s="27"/>
      <c r="E4908" s="27"/>
      <c r="F4908" s="27"/>
      <c r="G4908" s="27"/>
      <c r="H4908" s="27"/>
      <c r="I4908" s="27"/>
      <c r="J4908" s="27"/>
      <c r="K4908" s="27"/>
      <c r="L4908" s="27"/>
      <c r="M4908" s="42"/>
      <c r="N4908" s="42"/>
      <c r="O4908" s="42"/>
      <c r="P4908" s="42"/>
      <c r="Q4908" s="42"/>
      <c r="R4908" s="42"/>
      <c r="S4908" s="42"/>
      <c r="T4908" s="42"/>
      <c r="U4908" s="42"/>
      <c r="V4908" s="42"/>
      <c r="W4908" s="42"/>
      <c r="X4908" s="42"/>
      <c r="Y4908" s="41"/>
      <c r="Z4908" s="41"/>
      <c r="AA4908" s="43"/>
      <c r="AB4908" s="27"/>
      <c r="AC4908" s="27"/>
      <c r="AD4908" s="27"/>
      <c r="AE4908" s="44"/>
      <c r="AF4908" s="27"/>
      <c r="AG4908" s="28"/>
      <c r="AH4908" s="27"/>
      <c r="AI4908" s="27"/>
      <c r="AJ4908" s="27"/>
      <c r="AK4908" s="28"/>
      <c r="AL4908" s="29"/>
      <c r="AM4908" s="29"/>
      <c r="AN4908" s="29"/>
      <c r="AO4908" s="29"/>
      <c r="AP4908" s="29"/>
      <c r="AQ4908" s="29"/>
      <c r="AR4908" s="29"/>
      <c r="AS4908" s="29"/>
      <c r="AT4908" s="29"/>
      <c r="AU4908" s="29"/>
      <c r="AV4908" s="29"/>
      <c r="AW4908" s="29"/>
      <c r="AX4908" s="29"/>
      <c r="AY4908" s="31"/>
      <c r="AZ4908" s="30"/>
      <c r="BA4908" s="35"/>
    </row>
    <row r="4909" spans="1:53" hidden="1" x14ac:dyDescent="0.25">
      <c r="A4909" s="27"/>
      <c r="B4909" s="27"/>
      <c r="C4909" s="27"/>
      <c r="D4909" s="27"/>
      <c r="E4909" s="27"/>
      <c r="F4909" s="27"/>
      <c r="G4909" s="27"/>
      <c r="H4909" s="27"/>
      <c r="I4909" s="27"/>
      <c r="J4909" s="27"/>
      <c r="K4909" s="27"/>
      <c r="L4909" s="27"/>
      <c r="M4909" s="42"/>
      <c r="N4909" s="42"/>
      <c r="O4909" s="42"/>
      <c r="P4909" s="42"/>
      <c r="Q4909" s="42"/>
      <c r="R4909" s="42"/>
      <c r="S4909" s="42"/>
      <c r="T4909" s="42"/>
      <c r="U4909" s="42"/>
      <c r="V4909" s="42"/>
      <c r="W4909" s="42"/>
      <c r="X4909" s="42"/>
      <c r="Y4909" s="41"/>
      <c r="Z4909" s="41"/>
      <c r="AA4909" s="43"/>
      <c r="AB4909" s="27"/>
      <c r="AC4909" s="27"/>
      <c r="AD4909" s="27"/>
      <c r="AE4909" s="44"/>
      <c r="AF4909" s="27"/>
      <c r="AG4909" s="28"/>
      <c r="AH4909" s="27"/>
      <c r="AI4909" s="27"/>
      <c r="AJ4909" s="27"/>
      <c r="AK4909" s="28"/>
      <c r="AL4909" s="29"/>
      <c r="AM4909" s="29"/>
      <c r="AN4909" s="29"/>
      <c r="AO4909" s="29"/>
      <c r="AP4909" s="29"/>
      <c r="AQ4909" s="29"/>
      <c r="AR4909" s="29"/>
      <c r="AS4909" s="29"/>
      <c r="AT4909" s="29"/>
      <c r="AU4909" s="29"/>
      <c r="AV4909" s="29"/>
      <c r="AW4909" s="29"/>
      <c r="AX4909" s="29"/>
      <c r="AY4909" s="31"/>
      <c r="AZ4909" s="30"/>
      <c r="BA4909" s="35"/>
    </row>
    <row r="4910" spans="1:53" hidden="1" x14ac:dyDescent="0.25">
      <c r="A4910" s="27"/>
      <c r="B4910" s="27"/>
      <c r="C4910" s="27"/>
      <c r="D4910" s="27"/>
      <c r="E4910" s="27"/>
      <c r="F4910" s="27"/>
      <c r="G4910" s="27"/>
      <c r="H4910" s="27"/>
      <c r="I4910" s="27"/>
      <c r="J4910" s="27"/>
      <c r="K4910" s="27"/>
      <c r="L4910" s="27"/>
      <c r="M4910" s="42"/>
      <c r="N4910" s="42"/>
      <c r="O4910" s="42"/>
      <c r="P4910" s="42"/>
      <c r="Q4910" s="42"/>
      <c r="R4910" s="42"/>
      <c r="S4910" s="42"/>
      <c r="T4910" s="42"/>
      <c r="U4910" s="42"/>
      <c r="V4910" s="42"/>
      <c r="W4910" s="42"/>
      <c r="X4910" s="42"/>
      <c r="Y4910" s="41"/>
      <c r="Z4910" s="41"/>
      <c r="AA4910" s="43"/>
      <c r="AB4910" s="27"/>
      <c r="AC4910" s="27"/>
      <c r="AD4910" s="27"/>
      <c r="AE4910" s="44"/>
      <c r="AF4910" s="27"/>
      <c r="AG4910" s="28"/>
      <c r="AH4910" s="27"/>
      <c r="AI4910" s="27"/>
      <c r="AJ4910" s="27"/>
      <c r="AK4910" s="28"/>
      <c r="AL4910" s="29"/>
      <c r="AM4910" s="29"/>
      <c r="AN4910" s="29"/>
      <c r="AO4910" s="29"/>
      <c r="AP4910" s="29"/>
      <c r="AQ4910" s="29"/>
      <c r="AR4910" s="29"/>
      <c r="AS4910" s="29"/>
      <c r="AT4910" s="29"/>
      <c r="AU4910" s="29"/>
      <c r="AV4910" s="29"/>
      <c r="AW4910" s="29"/>
      <c r="AX4910" s="29"/>
      <c r="AY4910" s="31"/>
      <c r="AZ4910" s="30"/>
      <c r="BA4910" s="35"/>
    </row>
    <row r="4911" spans="1:53" hidden="1" x14ac:dyDescent="0.25">
      <c r="A4911" s="27"/>
      <c r="B4911" s="27"/>
      <c r="C4911" s="27"/>
      <c r="D4911" s="27"/>
      <c r="E4911" s="27"/>
      <c r="F4911" s="27"/>
      <c r="G4911" s="27"/>
      <c r="H4911" s="27"/>
      <c r="I4911" s="27"/>
      <c r="J4911" s="27"/>
      <c r="K4911" s="27"/>
      <c r="L4911" s="27"/>
      <c r="M4911" s="42"/>
      <c r="N4911" s="42"/>
      <c r="O4911" s="42"/>
      <c r="P4911" s="42"/>
      <c r="Q4911" s="42"/>
      <c r="R4911" s="42"/>
      <c r="S4911" s="42"/>
      <c r="T4911" s="42"/>
      <c r="U4911" s="42"/>
      <c r="V4911" s="42"/>
      <c r="W4911" s="42"/>
      <c r="X4911" s="42"/>
      <c r="Y4911" s="41"/>
      <c r="Z4911" s="41"/>
      <c r="AA4911" s="43"/>
      <c r="AB4911" s="27"/>
      <c r="AC4911" s="27"/>
      <c r="AD4911" s="27"/>
      <c r="AE4911" s="44"/>
      <c r="AF4911" s="27"/>
      <c r="AG4911" s="28"/>
      <c r="AH4911" s="27"/>
      <c r="AI4911" s="27"/>
      <c r="AJ4911" s="27"/>
      <c r="AK4911" s="28"/>
      <c r="AL4911" s="29"/>
      <c r="AM4911" s="29"/>
      <c r="AN4911" s="29"/>
      <c r="AO4911" s="29"/>
      <c r="AP4911" s="29"/>
      <c r="AQ4911" s="29"/>
      <c r="AR4911" s="29"/>
      <c r="AS4911" s="29"/>
      <c r="AT4911" s="29"/>
      <c r="AU4911" s="29"/>
      <c r="AV4911" s="29"/>
      <c r="AW4911" s="29"/>
      <c r="AX4911" s="29"/>
      <c r="AY4911" s="31"/>
      <c r="AZ4911" s="30"/>
      <c r="BA4911" s="35"/>
    </row>
    <row r="4912" spans="1:53" hidden="1" x14ac:dyDescent="0.25">
      <c r="A4912" s="27"/>
      <c r="B4912" s="27"/>
      <c r="C4912" s="27"/>
      <c r="D4912" s="27"/>
      <c r="E4912" s="27"/>
      <c r="F4912" s="27"/>
      <c r="G4912" s="27"/>
      <c r="H4912" s="27"/>
      <c r="I4912" s="27"/>
      <c r="J4912" s="27"/>
      <c r="K4912" s="27"/>
      <c r="L4912" s="27"/>
      <c r="M4912" s="42"/>
      <c r="N4912" s="42"/>
      <c r="O4912" s="42"/>
      <c r="P4912" s="42"/>
      <c r="Q4912" s="42"/>
      <c r="R4912" s="42"/>
      <c r="S4912" s="42"/>
      <c r="T4912" s="42"/>
      <c r="U4912" s="42"/>
      <c r="V4912" s="42"/>
      <c r="W4912" s="42"/>
      <c r="X4912" s="42"/>
      <c r="Y4912" s="41"/>
      <c r="Z4912" s="41"/>
      <c r="AA4912" s="43"/>
      <c r="AB4912" s="27"/>
      <c r="AC4912" s="27"/>
      <c r="AD4912" s="27"/>
      <c r="AE4912" s="44"/>
      <c r="AF4912" s="27"/>
      <c r="AG4912" s="28"/>
      <c r="AH4912" s="27"/>
      <c r="AI4912" s="27"/>
      <c r="AJ4912" s="27"/>
      <c r="AK4912" s="28"/>
      <c r="AL4912" s="29"/>
      <c r="AM4912" s="29"/>
      <c r="AN4912" s="29"/>
      <c r="AO4912" s="29"/>
      <c r="AP4912" s="29"/>
      <c r="AQ4912" s="29"/>
      <c r="AR4912" s="29"/>
      <c r="AS4912" s="29"/>
      <c r="AT4912" s="29"/>
      <c r="AU4912" s="29"/>
      <c r="AV4912" s="29"/>
      <c r="AW4912" s="29"/>
      <c r="AX4912" s="29"/>
      <c r="AY4912" s="31"/>
      <c r="AZ4912" s="30"/>
      <c r="BA4912" s="35"/>
    </row>
    <row r="4913" spans="1:53" hidden="1" x14ac:dyDescent="0.25">
      <c r="A4913" s="27"/>
      <c r="B4913" s="27"/>
      <c r="C4913" s="27"/>
      <c r="D4913" s="27"/>
      <c r="E4913" s="27"/>
      <c r="F4913" s="27"/>
      <c r="G4913" s="27"/>
      <c r="H4913" s="27"/>
      <c r="I4913" s="27"/>
      <c r="J4913" s="27"/>
      <c r="K4913" s="27"/>
      <c r="L4913" s="27"/>
      <c r="M4913" s="42"/>
      <c r="N4913" s="42"/>
      <c r="O4913" s="42"/>
      <c r="P4913" s="42"/>
      <c r="Q4913" s="42"/>
      <c r="R4913" s="42"/>
      <c r="S4913" s="42"/>
      <c r="T4913" s="42"/>
      <c r="U4913" s="42"/>
      <c r="V4913" s="42"/>
      <c r="W4913" s="42"/>
      <c r="X4913" s="42"/>
      <c r="Y4913" s="41"/>
      <c r="Z4913" s="41"/>
      <c r="AA4913" s="43"/>
      <c r="AB4913" s="27"/>
      <c r="AC4913" s="27"/>
      <c r="AD4913" s="27"/>
      <c r="AE4913" s="44"/>
      <c r="AF4913" s="27"/>
      <c r="AG4913" s="28"/>
      <c r="AH4913" s="27"/>
      <c r="AI4913" s="27"/>
      <c r="AJ4913" s="27"/>
      <c r="AK4913" s="28"/>
      <c r="AL4913" s="29"/>
      <c r="AM4913" s="29"/>
      <c r="AN4913" s="29"/>
      <c r="AO4913" s="29"/>
      <c r="AP4913" s="29"/>
      <c r="AQ4913" s="29"/>
      <c r="AR4913" s="29"/>
      <c r="AS4913" s="29"/>
      <c r="AT4913" s="29"/>
      <c r="AU4913" s="29"/>
      <c r="AV4913" s="29"/>
      <c r="AW4913" s="29"/>
      <c r="AX4913" s="29"/>
      <c r="AY4913" s="31"/>
      <c r="AZ4913" s="30"/>
      <c r="BA4913" s="35"/>
    </row>
    <row r="4914" spans="1:53" hidden="1" x14ac:dyDescent="0.25">
      <c r="A4914" s="27"/>
      <c r="B4914" s="27"/>
      <c r="C4914" s="27"/>
      <c r="D4914" s="27"/>
      <c r="E4914" s="27"/>
      <c r="F4914" s="27"/>
      <c r="G4914" s="27"/>
      <c r="H4914" s="27"/>
      <c r="I4914" s="27"/>
      <c r="J4914" s="27"/>
      <c r="K4914" s="27"/>
      <c r="L4914" s="27"/>
      <c r="M4914" s="42"/>
      <c r="N4914" s="42"/>
      <c r="O4914" s="42"/>
      <c r="P4914" s="42"/>
      <c r="Q4914" s="42"/>
      <c r="R4914" s="42"/>
      <c r="S4914" s="42"/>
      <c r="T4914" s="42"/>
      <c r="U4914" s="42"/>
      <c r="V4914" s="42"/>
      <c r="W4914" s="42"/>
      <c r="X4914" s="42"/>
      <c r="Y4914" s="41"/>
      <c r="Z4914" s="41"/>
      <c r="AA4914" s="43"/>
      <c r="AB4914" s="27"/>
      <c r="AC4914" s="27"/>
      <c r="AD4914" s="27"/>
      <c r="AE4914" s="44"/>
      <c r="AF4914" s="27"/>
      <c r="AG4914" s="28"/>
      <c r="AH4914" s="27"/>
      <c r="AI4914" s="27"/>
      <c r="AJ4914" s="27"/>
      <c r="AK4914" s="28"/>
      <c r="AL4914" s="29"/>
      <c r="AM4914" s="29"/>
      <c r="AN4914" s="29"/>
      <c r="AO4914" s="29"/>
      <c r="AP4914" s="29"/>
      <c r="AQ4914" s="29"/>
      <c r="AR4914" s="29"/>
      <c r="AS4914" s="29"/>
      <c r="AT4914" s="29"/>
      <c r="AU4914" s="29"/>
      <c r="AV4914" s="29"/>
      <c r="AW4914" s="29"/>
      <c r="AX4914" s="29"/>
      <c r="AY4914" s="31"/>
      <c r="AZ4914" s="30"/>
      <c r="BA4914" s="35"/>
    </row>
    <row r="4915" spans="1:53" hidden="1" x14ac:dyDescent="0.25">
      <c r="A4915" s="27"/>
      <c r="B4915" s="27"/>
      <c r="C4915" s="27"/>
      <c r="D4915" s="27"/>
      <c r="E4915" s="27"/>
      <c r="F4915" s="27"/>
      <c r="G4915" s="27"/>
      <c r="H4915" s="27"/>
      <c r="I4915" s="27"/>
      <c r="J4915" s="27"/>
      <c r="K4915" s="27"/>
      <c r="L4915" s="27"/>
      <c r="M4915" s="42"/>
      <c r="N4915" s="42"/>
      <c r="O4915" s="42"/>
      <c r="P4915" s="42"/>
      <c r="Q4915" s="42"/>
      <c r="R4915" s="42"/>
      <c r="S4915" s="42"/>
      <c r="T4915" s="42"/>
      <c r="U4915" s="42"/>
      <c r="V4915" s="42"/>
      <c r="W4915" s="42"/>
      <c r="X4915" s="42"/>
      <c r="Y4915" s="41"/>
      <c r="Z4915" s="41"/>
      <c r="AA4915" s="43"/>
      <c r="AB4915" s="27"/>
      <c r="AC4915" s="27"/>
      <c r="AD4915" s="27"/>
      <c r="AE4915" s="44"/>
      <c r="AF4915" s="27"/>
      <c r="AG4915" s="28"/>
      <c r="AH4915" s="27"/>
      <c r="AI4915" s="27"/>
      <c r="AJ4915" s="27"/>
      <c r="AK4915" s="28"/>
      <c r="AL4915" s="29"/>
      <c r="AM4915" s="29"/>
      <c r="AN4915" s="29"/>
      <c r="AO4915" s="29"/>
      <c r="AP4915" s="29"/>
      <c r="AQ4915" s="29"/>
      <c r="AR4915" s="29"/>
      <c r="AS4915" s="29"/>
      <c r="AT4915" s="29"/>
      <c r="AU4915" s="29"/>
      <c r="AV4915" s="29"/>
      <c r="AW4915" s="29"/>
      <c r="AX4915" s="29"/>
      <c r="AY4915" s="31"/>
      <c r="AZ4915" s="30"/>
      <c r="BA4915" s="35"/>
    </row>
    <row r="4916" spans="1:53" hidden="1" x14ac:dyDescent="0.25">
      <c r="A4916" s="27"/>
      <c r="B4916" s="27"/>
      <c r="C4916" s="27"/>
      <c r="D4916" s="27"/>
      <c r="E4916" s="27"/>
      <c r="F4916" s="27"/>
      <c r="G4916" s="27"/>
      <c r="H4916" s="27"/>
      <c r="I4916" s="27"/>
      <c r="J4916" s="27"/>
      <c r="K4916" s="27"/>
      <c r="L4916" s="27"/>
      <c r="M4916" s="42"/>
      <c r="N4916" s="42"/>
      <c r="O4916" s="42"/>
      <c r="P4916" s="42"/>
      <c r="Q4916" s="42"/>
      <c r="R4916" s="42"/>
      <c r="S4916" s="42"/>
      <c r="T4916" s="42"/>
      <c r="U4916" s="42"/>
      <c r="V4916" s="42"/>
      <c r="W4916" s="42"/>
      <c r="X4916" s="42"/>
      <c r="Y4916" s="41"/>
      <c r="Z4916" s="41"/>
      <c r="AA4916" s="43"/>
      <c r="AB4916" s="27"/>
      <c r="AC4916" s="27"/>
      <c r="AD4916" s="27"/>
      <c r="AE4916" s="44"/>
      <c r="AF4916" s="27"/>
      <c r="AG4916" s="28"/>
      <c r="AH4916" s="27"/>
      <c r="AI4916" s="27"/>
      <c r="AJ4916" s="27"/>
      <c r="AK4916" s="28"/>
      <c r="AL4916" s="29"/>
      <c r="AM4916" s="29"/>
      <c r="AN4916" s="29"/>
      <c r="AO4916" s="29"/>
      <c r="AP4916" s="29"/>
      <c r="AQ4916" s="29"/>
      <c r="AR4916" s="29"/>
      <c r="AS4916" s="29"/>
      <c r="AT4916" s="29"/>
      <c r="AU4916" s="29"/>
      <c r="AV4916" s="29"/>
      <c r="AW4916" s="29"/>
      <c r="AX4916" s="29"/>
      <c r="AY4916" s="31"/>
      <c r="AZ4916" s="30"/>
      <c r="BA4916" s="35"/>
    </row>
    <row r="4917" spans="1:53" hidden="1" x14ac:dyDescent="0.25">
      <c r="A4917" s="27"/>
      <c r="B4917" s="27"/>
      <c r="C4917" s="27"/>
      <c r="D4917" s="27"/>
      <c r="E4917" s="27"/>
      <c r="F4917" s="27"/>
      <c r="G4917" s="27"/>
      <c r="H4917" s="27"/>
      <c r="I4917" s="27"/>
      <c r="J4917" s="27"/>
      <c r="K4917" s="27"/>
      <c r="L4917" s="27"/>
      <c r="M4917" s="42"/>
      <c r="N4917" s="42"/>
      <c r="O4917" s="42"/>
      <c r="P4917" s="42"/>
      <c r="Q4917" s="42"/>
      <c r="R4917" s="42"/>
      <c r="S4917" s="42"/>
      <c r="T4917" s="42"/>
      <c r="U4917" s="42"/>
      <c r="V4917" s="42"/>
      <c r="W4917" s="42"/>
      <c r="X4917" s="42"/>
      <c r="Y4917" s="41"/>
      <c r="Z4917" s="41"/>
      <c r="AA4917" s="43"/>
      <c r="AB4917" s="27"/>
      <c r="AC4917" s="27"/>
      <c r="AD4917" s="27"/>
      <c r="AE4917" s="44"/>
      <c r="AF4917" s="27"/>
      <c r="AG4917" s="28"/>
      <c r="AH4917" s="27"/>
      <c r="AI4917" s="27"/>
      <c r="AJ4917" s="27"/>
      <c r="AK4917" s="28"/>
      <c r="AL4917" s="29"/>
      <c r="AM4917" s="29"/>
      <c r="AN4917" s="29"/>
      <c r="AO4917" s="29"/>
      <c r="AP4917" s="29"/>
      <c r="AQ4917" s="29"/>
      <c r="AR4917" s="29"/>
      <c r="AS4917" s="29"/>
      <c r="AT4917" s="29"/>
      <c r="AU4917" s="29"/>
      <c r="AV4917" s="29"/>
      <c r="AW4917" s="29"/>
      <c r="AX4917" s="29"/>
      <c r="AY4917" s="31"/>
      <c r="AZ4917" s="30"/>
      <c r="BA4917" s="35"/>
    </row>
    <row r="4918" spans="1:53" hidden="1" x14ac:dyDescent="0.25">
      <c r="A4918" s="27"/>
      <c r="B4918" s="27"/>
      <c r="C4918" s="27"/>
      <c r="D4918" s="27"/>
      <c r="E4918" s="27"/>
      <c r="F4918" s="27"/>
      <c r="G4918" s="27"/>
      <c r="H4918" s="27"/>
      <c r="I4918" s="27"/>
      <c r="J4918" s="27"/>
      <c r="K4918" s="27"/>
      <c r="L4918" s="27"/>
      <c r="M4918" s="42"/>
      <c r="N4918" s="42"/>
      <c r="O4918" s="42"/>
      <c r="P4918" s="42"/>
      <c r="Q4918" s="42"/>
      <c r="R4918" s="42"/>
      <c r="S4918" s="42"/>
      <c r="T4918" s="42"/>
      <c r="U4918" s="42"/>
      <c r="V4918" s="42"/>
      <c r="W4918" s="42"/>
      <c r="X4918" s="42"/>
      <c r="Y4918" s="41"/>
      <c r="Z4918" s="41"/>
      <c r="AA4918" s="43"/>
      <c r="AB4918" s="27"/>
      <c r="AC4918" s="27"/>
      <c r="AD4918" s="27"/>
      <c r="AE4918" s="44"/>
      <c r="AF4918" s="27"/>
      <c r="AG4918" s="28"/>
      <c r="AH4918" s="27"/>
      <c r="AI4918" s="27"/>
      <c r="AJ4918" s="27"/>
      <c r="AK4918" s="28"/>
      <c r="AL4918" s="29"/>
      <c r="AM4918" s="29"/>
      <c r="AN4918" s="29"/>
      <c r="AO4918" s="29"/>
      <c r="AP4918" s="29"/>
      <c r="AQ4918" s="29"/>
      <c r="AR4918" s="29"/>
      <c r="AS4918" s="29"/>
      <c r="AT4918" s="29"/>
      <c r="AU4918" s="29"/>
      <c r="AV4918" s="29"/>
      <c r="AW4918" s="29"/>
      <c r="AX4918" s="29"/>
      <c r="AY4918" s="31"/>
      <c r="AZ4918" s="30"/>
      <c r="BA4918" s="35"/>
    </row>
    <row r="4919" spans="1:53" hidden="1" x14ac:dyDescent="0.25">
      <c r="A4919" s="27"/>
      <c r="B4919" s="27"/>
      <c r="C4919" s="27"/>
      <c r="D4919" s="27"/>
      <c r="E4919" s="27"/>
      <c r="F4919" s="27"/>
      <c r="G4919" s="27"/>
      <c r="H4919" s="27"/>
      <c r="I4919" s="27"/>
      <c r="J4919" s="27"/>
      <c r="K4919" s="27"/>
      <c r="L4919" s="27"/>
      <c r="M4919" s="42"/>
      <c r="N4919" s="42"/>
      <c r="O4919" s="42"/>
      <c r="P4919" s="42"/>
      <c r="Q4919" s="42"/>
      <c r="R4919" s="42"/>
      <c r="S4919" s="42"/>
      <c r="T4919" s="42"/>
      <c r="U4919" s="42"/>
      <c r="V4919" s="42"/>
      <c r="W4919" s="42"/>
      <c r="X4919" s="42"/>
      <c r="Y4919" s="41"/>
      <c r="Z4919" s="41"/>
      <c r="AA4919" s="43"/>
      <c r="AB4919" s="27"/>
      <c r="AC4919" s="27"/>
      <c r="AD4919" s="27"/>
      <c r="AE4919" s="44"/>
      <c r="AF4919" s="27"/>
      <c r="AG4919" s="28"/>
      <c r="AH4919" s="27"/>
      <c r="AI4919" s="27"/>
      <c r="AJ4919" s="27"/>
      <c r="AK4919" s="28"/>
      <c r="AL4919" s="29"/>
      <c r="AM4919" s="29"/>
      <c r="AN4919" s="29"/>
      <c r="AO4919" s="29"/>
      <c r="AP4919" s="29"/>
      <c r="AQ4919" s="29"/>
      <c r="AR4919" s="29"/>
      <c r="AS4919" s="29"/>
      <c r="AT4919" s="29"/>
      <c r="AU4919" s="29"/>
      <c r="AV4919" s="29"/>
      <c r="AW4919" s="29"/>
      <c r="AX4919" s="29"/>
      <c r="AY4919" s="31"/>
      <c r="AZ4919" s="30"/>
      <c r="BA4919" s="35"/>
    </row>
    <row r="4920" spans="1:53" hidden="1" x14ac:dyDescent="0.25">
      <c r="A4920" s="27"/>
      <c r="B4920" s="27"/>
      <c r="C4920" s="27"/>
      <c r="D4920" s="27"/>
      <c r="E4920" s="27"/>
      <c r="F4920" s="27"/>
      <c r="G4920" s="27"/>
      <c r="H4920" s="27"/>
      <c r="I4920" s="27"/>
      <c r="J4920" s="27"/>
      <c r="K4920" s="27"/>
      <c r="L4920" s="27"/>
      <c r="M4920" s="42"/>
      <c r="N4920" s="42"/>
      <c r="O4920" s="42"/>
      <c r="P4920" s="42"/>
      <c r="Q4920" s="42"/>
      <c r="R4920" s="42"/>
      <c r="S4920" s="42"/>
      <c r="T4920" s="42"/>
      <c r="U4920" s="42"/>
      <c r="V4920" s="42"/>
      <c r="W4920" s="42"/>
      <c r="X4920" s="42"/>
      <c r="Y4920" s="41"/>
      <c r="Z4920" s="41"/>
      <c r="AA4920" s="43"/>
      <c r="AB4920" s="27"/>
      <c r="AC4920" s="27"/>
      <c r="AD4920" s="27"/>
      <c r="AE4920" s="44"/>
      <c r="AF4920" s="27"/>
      <c r="AG4920" s="28"/>
      <c r="AH4920" s="27"/>
      <c r="AI4920" s="27"/>
      <c r="AJ4920" s="27"/>
      <c r="AK4920" s="28"/>
      <c r="AL4920" s="29"/>
      <c r="AM4920" s="29"/>
      <c r="AN4920" s="29"/>
      <c r="AO4920" s="29"/>
      <c r="AP4920" s="29"/>
      <c r="AQ4920" s="29"/>
      <c r="AR4920" s="29"/>
      <c r="AS4920" s="29"/>
      <c r="AT4920" s="29"/>
      <c r="AU4920" s="29"/>
      <c r="AV4920" s="29"/>
      <c r="AW4920" s="29"/>
      <c r="AX4920" s="29"/>
      <c r="AY4920" s="31"/>
      <c r="AZ4920" s="30"/>
      <c r="BA4920" s="35"/>
    </row>
    <row r="4921" spans="1:53" hidden="1" x14ac:dyDescent="0.25">
      <c r="A4921" s="27"/>
      <c r="B4921" s="27"/>
      <c r="C4921" s="27"/>
      <c r="D4921" s="27"/>
      <c r="E4921" s="27"/>
      <c r="F4921" s="27"/>
      <c r="G4921" s="27"/>
      <c r="H4921" s="27"/>
      <c r="I4921" s="27"/>
      <c r="J4921" s="27"/>
      <c r="K4921" s="27"/>
      <c r="L4921" s="27"/>
      <c r="M4921" s="42"/>
      <c r="N4921" s="42"/>
      <c r="O4921" s="42"/>
      <c r="P4921" s="42"/>
      <c r="Q4921" s="42"/>
      <c r="R4921" s="42"/>
      <c r="S4921" s="42"/>
      <c r="T4921" s="42"/>
      <c r="U4921" s="42"/>
      <c r="V4921" s="42"/>
      <c r="W4921" s="42"/>
      <c r="X4921" s="42"/>
      <c r="Y4921" s="41"/>
      <c r="Z4921" s="41"/>
      <c r="AA4921" s="43"/>
      <c r="AB4921" s="27"/>
      <c r="AC4921" s="27"/>
      <c r="AD4921" s="27"/>
      <c r="AE4921" s="44"/>
      <c r="AF4921" s="27"/>
      <c r="AG4921" s="28"/>
      <c r="AH4921" s="27"/>
      <c r="AI4921" s="27"/>
      <c r="AJ4921" s="27"/>
      <c r="AK4921" s="28"/>
      <c r="AL4921" s="29"/>
      <c r="AM4921" s="29"/>
      <c r="AN4921" s="29"/>
      <c r="AO4921" s="29"/>
      <c r="AP4921" s="29"/>
      <c r="AQ4921" s="29"/>
      <c r="AR4921" s="29"/>
      <c r="AS4921" s="29"/>
      <c r="AT4921" s="29"/>
      <c r="AU4921" s="29"/>
      <c r="AV4921" s="29"/>
      <c r="AW4921" s="29"/>
      <c r="AX4921" s="29"/>
      <c r="AY4921" s="31"/>
      <c r="AZ4921" s="30"/>
      <c r="BA4921" s="35"/>
    </row>
    <row r="4922" spans="1:53" hidden="1" x14ac:dyDescent="0.25">
      <c r="A4922" s="27"/>
      <c r="B4922" s="27"/>
      <c r="C4922" s="27"/>
      <c r="D4922" s="27"/>
      <c r="E4922" s="27"/>
      <c r="F4922" s="27"/>
      <c r="G4922" s="27"/>
      <c r="H4922" s="27"/>
      <c r="I4922" s="27"/>
      <c r="J4922" s="27"/>
      <c r="K4922" s="27"/>
      <c r="L4922" s="27"/>
      <c r="M4922" s="42"/>
      <c r="N4922" s="42"/>
      <c r="O4922" s="42"/>
      <c r="P4922" s="42"/>
      <c r="Q4922" s="42"/>
      <c r="R4922" s="42"/>
      <c r="S4922" s="42"/>
      <c r="T4922" s="42"/>
      <c r="U4922" s="42"/>
      <c r="V4922" s="42"/>
      <c r="W4922" s="42"/>
      <c r="X4922" s="42"/>
      <c r="Y4922" s="41"/>
      <c r="Z4922" s="41"/>
      <c r="AA4922" s="43"/>
      <c r="AB4922" s="27"/>
      <c r="AC4922" s="27"/>
      <c r="AD4922" s="27"/>
      <c r="AE4922" s="44"/>
      <c r="AF4922" s="27"/>
      <c r="AG4922" s="28"/>
      <c r="AH4922" s="27"/>
      <c r="AI4922" s="27"/>
      <c r="AJ4922" s="27"/>
      <c r="AK4922" s="28"/>
      <c r="AL4922" s="29"/>
      <c r="AM4922" s="29"/>
      <c r="AN4922" s="29"/>
      <c r="AO4922" s="29"/>
      <c r="AP4922" s="29"/>
      <c r="AQ4922" s="29"/>
      <c r="AR4922" s="29"/>
      <c r="AS4922" s="29"/>
      <c r="AT4922" s="29"/>
      <c r="AU4922" s="29"/>
      <c r="AV4922" s="29"/>
      <c r="AW4922" s="29"/>
      <c r="AX4922" s="29"/>
      <c r="AY4922" s="31"/>
      <c r="AZ4922" s="30"/>
      <c r="BA4922" s="35"/>
    </row>
    <row r="4923" spans="1:53" hidden="1" x14ac:dyDescent="0.25">
      <c r="A4923" s="27"/>
      <c r="B4923" s="27"/>
      <c r="C4923" s="27"/>
      <c r="D4923" s="27"/>
      <c r="E4923" s="27"/>
      <c r="F4923" s="27"/>
      <c r="G4923" s="27"/>
      <c r="H4923" s="27"/>
      <c r="I4923" s="27"/>
      <c r="J4923" s="27"/>
      <c r="K4923" s="27"/>
      <c r="L4923" s="27"/>
      <c r="M4923" s="42"/>
      <c r="N4923" s="42"/>
      <c r="O4923" s="42"/>
      <c r="P4923" s="42"/>
      <c r="Q4923" s="42"/>
      <c r="R4923" s="42"/>
      <c r="S4923" s="42"/>
      <c r="T4923" s="42"/>
      <c r="U4923" s="42"/>
      <c r="V4923" s="42"/>
      <c r="W4923" s="42"/>
      <c r="X4923" s="42"/>
      <c r="Y4923" s="41"/>
      <c r="Z4923" s="41"/>
      <c r="AA4923" s="43"/>
      <c r="AB4923" s="27"/>
      <c r="AC4923" s="27"/>
      <c r="AD4923" s="27"/>
      <c r="AE4923" s="44"/>
      <c r="AF4923" s="27"/>
      <c r="AG4923" s="28"/>
      <c r="AH4923" s="27"/>
      <c r="AI4923" s="27"/>
      <c r="AJ4923" s="27"/>
      <c r="AK4923" s="28"/>
      <c r="AL4923" s="29"/>
      <c r="AM4923" s="29"/>
      <c r="AN4923" s="29"/>
      <c r="AO4923" s="29"/>
      <c r="AP4923" s="29"/>
      <c r="AQ4923" s="29"/>
      <c r="AR4923" s="29"/>
      <c r="AS4923" s="29"/>
      <c r="AT4923" s="29"/>
      <c r="AU4923" s="29"/>
      <c r="AV4923" s="29"/>
      <c r="AW4923" s="29"/>
      <c r="AX4923" s="29"/>
      <c r="AY4923" s="31"/>
      <c r="AZ4923" s="30"/>
      <c r="BA4923" s="35"/>
    </row>
    <row r="4924" spans="1:53" hidden="1" x14ac:dyDescent="0.25">
      <c r="A4924" s="27"/>
      <c r="B4924" s="27"/>
      <c r="C4924" s="27"/>
      <c r="D4924" s="27"/>
      <c r="E4924" s="27"/>
      <c r="F4924" s="27"/>
      <c r="G4924" s="27"/>
      <c r="H4924" s="27"/>
      <c r="I4924" s="27"/>
      <c r="J4924" s="27"/>
      <c r="K4924" s="27"/>
      <c r="L4924" s="27"/>
      <c r="M4924" s="42"/>
      <c r="N4924" s="42"/>
      <c r="O4924" s="42"/>
      <c r="P4924" s="42"/>
      <c r="Q4924" s="42"/>
      <c r="R4924" s="42"/>
      <c r="S4924" s="42"/>
      <c r="T4924" s="42"/>
      <c r="U4924" s="42"/>
      <c r="V4924" s="42"/>
      <c r="W4924" s="42"/>
      <c r="X4924" s="42"/>
      <c r="Y4924" s="41"/>
      <c r="Z4924" s="41"/>
      <c r="AA4924" s="43"/>
      <c r="AB4924" s="27"/>
      <c r="AC4924" s="27"/>
      <c r="AD4924" s="27"/>
      <c r="AE4924" s="44"/>
      <c r="AF4924" s="27"/>
      <c r="AG4924" s="28"/>
      <c r="AH4924" s="27"/>
      <c r="AI4924" s="27"/>
      <c r="AJ4924" s="27"/>
      <c r="AK4924" s="28"/>
      <c r="AL4924" s="29"/>
      <c r="AM4924" s="29"/>
      <c r="AN4924" s="29"/>
      <c r="AO4924" s="29"/>
      <c r="AP4924" s="29"/>
      <c r="AQ4924" s="29"/>
      <c r="AR4924" s="29"/>
      <c r="AS4924" s="29"/>
      <c r="AT4924" s="29"/>
      <c r="AU4924" s="29"/>
      <c r="AV4924" s="29"/>
      <c r="AW4924" s="29"/>
      <c r="AX4924" s="29"/>
      <c r="AY4924" s="31"/>
      <c r="AZ4924" s="30"/>
      <c r="BA4924" s="35"/>
    </row>
    <row r="4925" spans="1:53" hidden="1" x14ac:dyDescent="0.25">
      <c r="A4925" s="27"/>
      <c r="B4925" s="27"/>
      <c r="C4925" s="27"/>
      <c r="D4925" s="27"/>
      <c r="E4925" s="27"/>
      <c r="F4925" s="27"/>
      <c r="G4925" s="27"/>
      <c r="H4925" s="27"/>
      <c r="I4925" s="27"/>
      <c r="J4925" s="27"/>
      <c r="K4925" s="27"/>
      <c r="L4925" s="27"/>
      <c r="M4925" s="42"/>
      <c r="N4925" s="42"/>
      <c r="O4925" s="42"/>
      <c r="P4925" s="42"/>
      <c r="Q4925" s="42"/>
      <c r="R4925" s="42"/>
      <c r="S4925" s="42"/>
      <c r="T4925" s="42"/>
      <c r="U4925" s="42"/>
      <c r="V4925" s="42"/>
      <c r="W4925" s="42"/>
      <c r="X4925" s="42"/>
      <c r="Y4925" s="41"/>
      <c r="Z4925" s="41"/>
      <c r="AA4925" s="43"/>
      <c r="AB4925" s="27"/>
      <c r="AC4925" s="27"/>
      <c r="AD4925" s="27"/>
      <c r="AE4925" s="44"/>
      <c r="AF4925" s="27"/>
      <c r="AG4925" s="28"/>
      <c r="AH4925" s="27"/>
      <c r="AI4925" s="27"/>
      <c r="AJ4925" s="27"/>
      <c r="AK4925" s="28"/>
      <c r="AL4925" s="29"/>
      <c r="AM4925" s="29"/>
      <c r="AN4925" s="29"/>
      <c r="AO4925" s="29"/>
      <c r="AP4925" s="29"/>
      <c r="AQ4925" s="29"/>
      <c r="AR4925" s="29"/>
      <c r="AS4925" s="29"/>
      <c r="AT4925" s="29"/>
      <c r="AU4925" s="29"/>
      <c r="AV4925" s="29"/>
      <c r="AW4925" s="29"/>
      <c r="AX4925" s="29"/>
      <c r="AY4925" s="31"/>
      <c r="AZ4925" s="30"/>
      <c r="BA4925" s="35"/>
    </row>
    <row r="4926" spans="1:53" hidden="1" x14ac:dyDescent="0.25">
      <c r="A4926" s="27"/>
      <c r="B4926" s="27"/>
      <c r="C4926" s="27"/>
      <c r="D4926" s="27"/>
      <c r="E4926" s="27"/>
      <c r="F4926" s="27"/>
      <c r="G4926" s="27"/>
      <c r="H4926" s="27"/>
      <c r="I4926" s="27"/>
      <c r="J4926" s="27"/>
      <c r="K4926" s="27"/>
      <c r="L4926" s="27"/>
      <c r="M4926" s="42"/>
      <c r="N4926" s="42"/>
      <c r="O4926" s="42"/>
      <c r="P4926" s="42"/>
      <c r="Q4926" s="42"/>
      <c r="R4926" s="42"/>
      <c r="S4926" s="42"/>
      <c r="T4926" s="42"/>
      <c r="U4926" s="42"/>
      <c r="V4926" s="42"/>
      <c r="W4926" s="42"/>
      <c r="X4926" s="42"/>
      <c r="Y4926" s="41"/>
      <c r="Z4926" s="41"/>
      <c r="AA4926" s="43"/>
      <c r="AB4926" s="27"/>
      <c r="AC4926" s="27"/>
      <c r="AD4926" s="27"/>
      <c r="AE4926" s="44"/>
      <c r="AF4926" s="27"/>
      <c r="AG4926" s="28"/>
      <c r="AH4926" s="27"/>
      <c r="AI4926" s="27"/>
      <c r="AJ4926" s="27"/>
      <c r="AK4926" s="28"/>
      <c r="AL4926" s="29"/>
      <c r="AM4926" s="29"/>
      <c r="AN4926" s="29"/>
      <c r="AO4926" s="29"/>
      <c r="AP4926" s="29"/>
      <c r="AQ4926" s="29"/>
      <c r="AR4926" s="29"/>
      <c r="AS4926" s="29"/>
      <c r="AT4926" s="29"/>
      <c r="AU4926" s="29"/>
      <c r="AV4926" s="29"/>
      <c r="AW4926" s="29"/>
      <c r="AX4926" s="29"/>
      <c r="AY4926" s="31"/>
      <c r="AZ4926" s="30"/>
      <c r="BA4926" s="35"/>
    </row>
    <row r="4927" spans="1:53" hidden="1" x14ac:dyDescent="0.25">
      <c r="A4927" s="27"/>
      <c r="B4927" s="27"/>
      <c r="C4927" s="27"/>
      <c r="D4927" s="27"/>
      <c r="E4927" s="27"/>
      <c r="F4927" s="27"/>
      <c r="G4927" s="27"/>
      <c r="H4927" s="27"/>
      <c r="I4927" s="27"/>
      <c r="J4927" s="27"/>
      <c r="K4927" s="27"/>
      <c r="L4927" s="27"/>
      <c r="M4927" s="42"/>
      <c r="N4927" s="42"/>
      <c r="O4927" s="42"/>
      <c r="P4927" s="42"/>
      <c r="Q4927" s="42"/>
      <c r="R4927" s="42"/>
      <c r="S4927" s="42"/>
      <c r="T4927" s="42"/>
      <c r="U4927" s="42"/>
      <c r="V4927" s="42"/>
      <c r="W4927" s="42"/>
      <c r="X4927" s="42"/>
      <c r="Y4927" s="41"/>
      <c r="Z4927" s="41"/>
      <c r="AA4927" s="43"/>
      <c r="AB4927" s="27"/>
      <c r="AC4927" s="27"/>
      <c r="AD4927" s="27"/>
      <c r="AE4927" s="44"/>
      <c r="AF4927" s="27"/>
      <c r="AG4927" s="28"/>
      <c r="AH4927" s="27"/>
      <c r="AI4927" s="27"/>
      <c r="AJ4927" s="27"/>
      <c r="AK4927" s="28"/>
      <c r="AL4927" s="29"/>
      <c r="AM4927" s="29"/>
      <c r="AN4927" s="29"/>
      <c r="AO4927" s="29"/>
      <c r="AP4927" s="29"/>
      <c r="AQ4927" s="29"/>
      <c r="AR4927" s="29"/>
      <c r="AS4927" s="29"/>
      <c r="AT4927" s="29"/>
      <c r="AU4927" s="29"/>
      <c r="AV4927" s="29"/>
      <c r="AW4927" s="29"/>
      <c r="AX4927" s="29"/>
      <c r="AY4927" s="31"/>
      <c r="AZ4927" s="30"/>
      <c r="BA4927" s="35"/>
    </row>
    <row r="4928" spans="1:53" hidden="1" x14ac:dyDescent="0.25">
      <c r="A4928" s="27"/>
      <c r="B4928" s="27"/>
      <c r="C4928" s="27"/>
      <c r="D4928" s="27"/>
      <c r="E4928" s="27"/>
      <c r="F4928" s="27"/>
      <c r="G4928" s="27"/>
      <c r="H4928" s="27"/>
      <c r="I4928" s="27"/>
      <c r="J4928" s="27"/>
      <c r="K4928" s="27"/>
      <c r="L4928" s="27"/>
      <c r="M4928" s="42"/>
      <c r="N4928" s="42"/>
      <c r="O4928" s="42"/>
      <c r="P4928" s="42"/>
      <c r="Q4928" s="42"/>
      <c r="R4928" s="42"/>
      <c r="S4928" s="42"/>
      <c r="T4928" s="42"/>
      <c r="U4928" s="42"/>
      <c r="V4928" s="42"/>
      <c r="W4928" s="42"/>
      <c r="X4928" s="42"/>
      <c r="Y4928" s="41"/>
      <c r="Z4928" s="41"/>
      <c r="AA4928" s="43"/>
      <c r="AB4928" s="27"/>
      <c r="AC4928" s="27"/>
      <c r="AD4928" s="27"/>
      <c r="AE4928" s="44"/>
      <c r="AF4928" s="27"/>
      <c r="AG4928" s="28"/>
      <c r="AH4928" s="27"/>
      <c r="AI4928" s="27"/>
      <c r="AJ4928" s="27"/>
      <c r="AK4928" s="28"/>
      <c r="AL4928" s="29"/>
      <c r="AM4928" s="29"/>
      <c r="AN4928" s="29"/>
      <c r="AO4928" s="29"/>
      <c r="AP4928" s="29"/>
      <c r="AQ4928" s="29"/>
      <c r="AR4928" s="29"/>
      <c r="AS4928" s="29"/>
      <c r="AT4928" s="29"/>
      <c r="AU4928" s="29"/>
      <c r="AV4928" s="29"/>
      <c r="AW4928" s="29"/>
      <c r="AX4928" s="29"/>
      <c r="AY4928" s="31"/>
      <c r="AZ4928" s="30"/>
      <c r="BA4928" s="35"/>
    </row>
    <row r="4929" spans="1:53" hidden="1" x14ac:dyDescent="0.25">
      <c r="A4929" s="27"/>
      <c r="B4929" s="27"/>
      <c r="C4929" s="27"/>
      <c r="D4929" s="27"/>
      <c r="E4929" s="27"/>
      <c r="F4929" s="27"/>
      <c r="G4929" s="27"/>
      <c r="H4929" s="27"/>
      <c r="I4929" s="27"/>
      <c r="J4929" s="27"/>
      <c r="K4929" s="27"/>
      <c r="L4929" s="27"/>
      <c r="M4929" s="42"/>
      <c r="N4929" s="42"/>
      <c r="O4929" s="42"/>
      <c r="P4929" s="42"/>
      <c r="Q4929" s="42"/>
      <c r="R4929" s="42"/>
      <c r="S4929" s="42"/>
      <c r="T4929" s="42"/>
      <c r="U4929" s="42"/>
      <c r="V4929" s="42"/>
      <c r="W4929" s="42"/>
      <c r="X4929" s="42"/>
      <c r="Y4929" s="41"/>
      <c r="Z4929" s="41"/>
      <c r="AA4929" s="43"/>
      <c r="AB4929" s="27"/>
      <c r="AC4929" s="27"/>
      <c r="AD4929" s="27"/>
      <c r="AE4929" s="44"/>
      <c r="AF4929" s="27"/>
      <c r="AG4929" s="28"/>
      <c r="AH4929" s="27"/>
      <c r="AI4929" s="27"/>
      <c r="AJ4929" s="27"/>
      <c r="AK4929" s="28"/>
      <c r="AL4929" s="29"/>
      <c r="AM4929" s="29"/>
      <c r="AN4929" s="29"/>
      <c r="AO4929" s="29"/>
      <c r="AP4929" s="29"/>
      <c r="AQ4929" s="29"/>
      <c r="AR4929" s="29"/>
      <c r="AS4929" s="29"/>
      <c r="AT4929" s="29"/>
      <c r="AU4929" s="29"/>
      <c r="AV4929" s="29"/>
      <c r="AW4929" s="29"/>
      <c r="AX4929" s="29"/>
      <c r="AY4929" s="31"/>
      <c r="AZ4929" s="30"/>
      <c r="BA4929" s="35"/>
    </row>
    <row r="4930" spans="1:53" hidden="1" x14ac:dyDescent="0.25">
      <c r="A4930" s="27"/>
      <c r="B4930" s="27"/>
      <c r="C4930" s="27"/>
      <c r="D4930" s="27"/>
      <c r="E4930" s="27"/>
      <c r="F4930" s="27"/>
      <c r="G4930" s="27"/>
      <c r="H4930" s="27"/>
      <c r="I4930" s="27"/>
      <c r="J4930" s="27"/>
      <c r="K4930" s="27"/>
      <c r="L4930" s="27"/>
      <c r="M4930" s="42"/>
      <c r="N4930" s="42"/>
      <c r="O4930" s="42"/>
      <c r="P4930" s="42"/>
      <c r="Q4930" s="42"/>
      <c r="R4930" s="42"/>
      <c r="S4930" s="42"/>
      <c r="T4930" s="42"/>
      <c r="U4930" s="42"/>
      <c r="V4930" s="42"/>
      <c r="W4930" s="42"/>
      <c r="X4930" s="42"/>
      <c r="Y4930" s="41"/>
      <c r="Z4930" s="41"/>
      <c r="AA4930" s="43"/>
      <c r="AB4930" s="27"/>
      <c r="AC4930" s="27"/>
      <c r="AD4930" s="27"/>
      <c r="AE4930" s="44"/>
      <c r="AF4930" s="27"/>
      <c r="AG4930" s="28"/>
      <c r="AH4930" s="27"/>
      <c r="AI4930" s="27"/>
      <c r="AJ4930" s="27"/>
      <c r="AK4930" s="28"/>
      <c r="AL4930" s="29"/>
      <c r="AM4930" s="29"/>
      <c r="AN4930" s="29"/>
      <c r="AO4930" s="29"/>
      <c r="AP4930" s="29"/>
      <c r="AQ4930" s="29"/>
      <c r="AR4930" s="29"/>
      <c r="AS4930" s="29"/>
      <c r="AT4930" s="29"/>
      <c r="AU4930" s="29"/>
      <c r="AV4930" s="29"/>
      <c r="AW4930" s="29"/>
      <c r="AX4930" s="29"/>
      <c r="AY4930" s="31"/>
      <c r="AZ4930" s="30"/>
      <c r="BA4930" s="35"/>
    </row>
    <row r="4931" spans="1:53" hidden="1" x14ac:dyDescent="0.25">
      <c r="A4931" s="27"/>
      <c r="B4931" s="27"/>
      <c r="C4931" s="27"/>
      <c r="D4931" s="27"/>
      <c r="E4931" s="27"/>
      <c r="F4931" s="27"/>
      <c r="G4931" s="27"/>
      <c r="H4931" s="27"/>
      <c r="I4931" s="27"/>
      <c r="J4931" s="27"/>
      <c r="K4931" s="27"/>
      <c r="L4931" s="27"/>
      <c r="M4931" s="42"/>
      <c r="N4931" s="42"/>
      <c r="O4931" s="42"/>
      <c r="P4931" s="42"/>
      <c r="Q4931" s="42"/>
      <c r="R4931" s="42"/>
      <c r="S4931" s="42"/>
      <c r="T4931" s="42"/>
      <c r="U4931" s="42"/>
      <c r="V4931" s="42"/>
      <c r="W4931" s="42"/>
      <c r="X4931" s="42"/>
      <c r="Y4931" s="41"/>
      <c r="Z4931" s="41"/>
      <c r="AA4931" s="43"/>
      <c r="AB4931" s="27"/>
      <c r="AC4931" s="27"/>
      <c r="AD4931" s="27"/>
      <c r="AE4931" s="44"/>
      <c r="AF4931" s="27"/>
      <c r="AG4931" s="28"/>
      <c r="AH4931" s="27"/>
      <c r="AI4931" s="27"/>
      <c r="AJ4931" s="27"/>
      <c r="AK4931" s="28"/>
      <c r="AL4931" s="29"/>
      <c r="AM4931" s="29"/>
      <c r="AN4931" s="29"/>
      <c r="AO4931" s="29"/>
      <c r="AP4931" s="29"/>
      <c r="AQ4931" s="29"/>
      <c r="AR4931" s="29"/>
      <c r="AS4931" s="29"/>
      <c r="AT4931" s="29"/>
      <c r="AU4931" s="29"/>
      <c r="AV4931" s="29"/>
      <c r="AW4931" s="29"/>
      <c r="AX4931" s="29"/>
      <c r="AY4931" s="31"/>
      <c r="AZ4931" s="30"/>
      <c r="BA4931" s="35"/>
    </row>
    <row r="4932" spans="1:53" hidden="1" x14ac:dyDescent="0.25">
      <c r="A4932" s="27"/>
      <c r="B4932" s="27"/>
      <c r="C4932" s="27"/>
      <c r="D4932" s="27"/>
      <c r="E4932" s="27"/>
      <c r="F4932" s="27"/>
      <c r="G4932" s="27"/>
      <c r="H4932" s="27"/>
      <c r="I4932" s="27"/>
      <c r="J4932" s="27"/>
      <c r="K4932" s="27"/>
      <c r="L4932" s="27"/>
      <c r="M4932" s="42"/>
      <c r="N4932" s="42"/>
      <c r="O4932" s="42"/>
      <c r="P4932" s="42"/>
      <c r="Q4932" s="42"/>
      <c r="R4932" s="42"/>
      <c r="S4932" s="42"/>
      <c r="T4932" s="42"/>
      <c r="U4932" s="42"/>
      <c r="V4932" s="42"/>
      <c r="W4932" s="42"/>
      <c r="X4932" s="42"/>
      <c r="Y4932" s="41"/>
      <c r="Z4932" s="41"/>
      <c r="AA4932" s="43"/>
      <c r="AB4932" s="27"/>
      <c r="AC4932" s="27"/>
      <c r="AD4932" s="27"/>
      <c r="AE4932" s="44"/>
      <c r="AF4932" s="27"/>
      <c r="AG4932" s="28"/>
      <c r="AH4932" s="27"/>
      <c r="AI4932" s="27"/>
      <c r="AJ4932" s="27"/>
      <c r="AK4932" s="28"/>
      <c r="AL4932" s="29"/>
      <c r="AM4932" s="29"/>
      <c r="AN4932" s="29"/>
      <c r="AO4932" s="29"/>
      <c r="AP4932" s="29"/>
      <c r="AQ4932" s="29"/>
      <c r="AR4932" s="29"/>
      <c r="AS4932" s="29"/>
      <c r="AT4932" s="29"/>
      <c r="AU4932" s="29"/>
      <c r="AV4932" s="29"/>
      <c r="AW4932" s="29"/>
      <c r="AX4932" s="29"/>
      <c r="AY4932" s="31"/>
      <c r="AZ4932" s="30"/>
      <c r="BA4932" s="35"/>
    </row>
    <row r="4933" spans="1:53" hidden="1" x14ac:dyDescent="0.25">
      <c r="A4933" s="27"/>
      <c r="B4933" s="27"/>
      <c r="C4933" s="27"/>
      <c r="D4933" s="27"/>
      <c r="E4933" s="27"/>
      <c r="F4933" s="27"/>
      <c r="G4933" s="27"/>
      <c r="H4933" s="27"/>
      <c r="I4933" s="27"/>
      <c r="J4933" s="27"/>
      <c r="K4933" s="27"/>
      <c r="L4933" s="27"/>
      <c r="M4933" s="42"/>
      <c r="N4933" s="42"/>
      <c r="O4933" s="42"/>
      <c r="P4933" s="42"/>
      <c r="Q4933" s="42"/>
      <c r="R4933" s="42"/>
      <c r="S4933" s="42"/>
      <c r="T4933" s="42"/>
      <c r="U4933" s="42"/>
      <c r="V4933" s="42"/>
      <c r="W4933" s="42"/>
      <c r="X4933" s="42"/>
      <c r="Y4933" s="41"/>
      <c r="Z4933" s="41"/>
      <c r="AA4933" s="43"/>
      <c r="AB4933" s="27"/>
      <c r="AC4933" s="27"/>
      <c r="AD4933" s="27"/>
      <c r="AE4933" s="44"/>
      <c r="AF4933" s="27"/>
      <c r="AG4933" s="28"/>
      <c r="AH4933" s="27"/>
      <c r="AI4933" s="27"/>
      <c r="AJ4933" s="27"/>
      <c r="AK4933" s="28"/>
      <c r="AL4933" s="29"/>
      <c r="AM4933" s="29"/>
      <c r="AN4933" s="29"/>
      <c r="AO4933" s="29"/>
      <c r="AP4933" s="29"/>
      <c r="AQ4933" s="29"/>
      <c r="AR4933" s="29"/>
      <c r="AS4933" s="29"/>
      <c r="AT4933" s="29"/>
      <c r="AU4933" s="29"/>
      <c r="AV4933" s="29"/>
      <c r="AW4933" s="29"/>
      <c r="AX4933" s="29"/>
      <c r="AY4933" s="31"/>
      <c r="AZ4933" s="30"/>
      <c r="BA4933" s="35"/>
    </row>
    <row r="4934" spans="1:53" hidden="1" x14ac:dyDescent="0.25">
      <c r="A4934" s="27"/>
      <c r="B4934" s="27"/>
      <c r="C4934" s="27"/>
      <c r="D4934" s="27"/>
      <c r="E4934" s="27"/>
      <c r="F4934" s="27"/>
      <c r="G4934" s="27"/>
      <c r="H4934" s="27"/>
      <c r="I4934" s="27"/>
      <c r="J4934" s="27"/>
      <c r="K4934" s="27"/>
      <c r="L4934" s="27"/>
      <c r="M4934" s="42"/>
      <c r="N4934" s="42"/>
      <c r="O4934" s="42"/>
      <c r="P4934" s="42"/>
      <c r="Q4934" s="42"/>
      <c r="R4934" s="42"/>
      <c r="S4934" s="42"/>
      <c r="T4934" s="42"/>
      <c r="U4934" s="42"/>
      <c r="V4934" s="42"/>
      <c r="W4934" s="42"/>
      <c r="X4934" s="42"/>
      <c r="Y4934" s="41"/>
      <c r="Z4934" s="41"/>
      <c r="AA4934" s="43"/>
      <c r="AB4934" s="27"/>
      <c r="AC4934" s="27"/>
      <c r="AD4934" s="27"/>
      <c r="AE4934" s="44"/>
      <c r="AF4934" s="27"/>
      <c r="AG4934" s="28"/>
      <c r="AH4934" s="27"/>
      <c r="AI4934" s="27"/>
      <c r="AJ4934" s="27"/>
      <c r="AK4934" s="28"/>
      <c r="AL4934" s="29"/>
      <c r="AM4934" s="29"/>
      <c r="AN4934" s="29"/>
      <c r="AO4934" s="29"/>
      <c r="AP4934" s="29"/>
      <c r="AQ4934" s="29"/>
      <c r="AR4934" s="29"/>
      <c r="AS4934" s="29"/>
      <c r="AT4934" s="29"/>
      <c r="AU4934" s="29"/>
      <c r="AV4934" s="29"/>
      <c r="AW4934" s="29"/>
      <c r="AX4934" s="29"/>
      <c r="AY4934" s="31"/>
      <c r="AZ4934" s="30"/>
      <c r="BA4934" s="35"/>
    </row>
    <row r="4935" spans="1:53" hidden="1" x14ac:dyDescent="0.25">
      <c r="A4935" s="27"/>
      <c r="B4935" s="27"/>
      <c r="C4935" s="27"/>
      <c r="D4935" s="27"/>
      <c r="E4935" s="27"/>
      <c r="F4935" s="27"/>
      <c r="G4935" s="27"/>
      <c r="H4935" s="27"/>
      <c r="I4935" s="27"/>
      <c r="J4935" s="27"/>
      <c r="K4935" s="27"/>
      <c r="L4935" s="27"/>
      <c r="M4935" s="42"/>
      <c r="N4935" s="42"/>
      <c r="O4935" s="42"/>
      <c r="P4935" s="42"/>
      <c r="Q4935" s="42"/>
      <c r="R4935" s="42"/>
      <c r="S4935" s="42"/>
      <c r="T4935" s="42"/>
      <c r="U4935" s="42"/>
      <c r="V4935" s="42"/>
      <c r="W4935" s="42"/>
      <c r="X4935" s="42"/>
      <c r="Y4935" s="41"/>
      <c r="Z4935" s="41"/>
      <c r="AA4935" s="43"/>
      <c r="AB4935" s="27"/>
      <c r="AC4935" s="27"/>
      <c r="AD4935" s="27"/>
      <c r="AE4935" s="44"/>
      <c r="AF4935" s="27"/>
      <c r="AG4935" s="28"/>
      <c r="AH4935" s="27"/>
      <c r="AI4935" s="27"/>
      <c r="AJ4935" s="27"/>
      <c r="AK4935" s="28"/>
      <c r="AL4935" s="29"/>
      <c r="AM4935" s="29"/>
      <c r="AN4935" s="29"/>
      <c r="AO4935" s="29"/>
      <c r="AP4935" s="29"/>
      <c r="AQ4935" s="29"/>
      <c r="AR4935" s="29"/>
      <c r="AS4935" s="29"/>
      <c r="AT4935" s="29"/>
      <c r="AU4935" s="29"/>
      <c r="AV4935" s="29"/>
      <c r="AW4935" s="29"/>
      <c r="AX4935" s="29"/>
      <c r="AY4935" s="31"/>
      <c r="AZ4935" s="30"/>
      <c r="BA4935" s="35"/>
    </row>
    <row r="4936" spans="1:53" hidden="1" x14ac:dyDescent="0.25">
      <c r="A4936" s="27"/>
      <c r="B4936" s="27"/>
      <c r="C4936" s="27"/>
      <c r="D4936" s="27"/>
      <c r="E4936" s="27"/>
      <c r="F4936" s="27"/>
      <c r="G4936" s="27"/>
      <c r="H4936" s="27"/>
      <c r="I4936" s="27"/>
      <c r="J4936" s="27"/>
      <c r="K4936" s="27"/>
      <c r="L4936" s="27"/>
      <c r="M4936" s="42"/>
      <c r="N4936" s="42"/>
      <c r="O4936" s="42"/>
      <c r="P4936" s="42"/>
      <c r="Q4936" s="42"/>
      <c r="R4936" s="42"/>
      <c r="S4936" s="42"/>
      <c r="T4936" s="42"/>
      <c r="U4936" s="42"/>
      <c r="V4936" s="42"/>
      <c r="W4936" s="42"/>
      <c r="X4936" s="42"/>
      <c r="Y4936" s="41"/>
      <c r="Z4936" s="41"/>
      <c r="AA4936" s="43"/>
      <c r="AB4936" s="27"/>
      <c r="AC4936" s="27"/>
      <c r="AD4936" s="27"/>
      <c r="AE4936" s="44"/>
      <c r="AF4936" s="27"/>
      <c r="AG4936" s="28"/>
      <c r="AH4936" s="27"/>
      <c r="AI4936" s="27"/>
      <c r="AJ4936" s="27"/>
      <c r="AK4936" s="28"/>
      <c r="AL4936" s="29"/>
      <c r="AM4936" s="29"/>
      <c r="AN4936" s="29"/>
      <c r="AO4936" s="29"/>
      <c r="AP4936" s="29"/>
      <c r="AQ4936" s="29"/>
      <c r="AR4936" s="29"/>
      <c r="AS4936" s="29"/>
      <c r="AT4936" s="29"/>
      <c r="AU4936" s="29"/>
      <c r="AV4936" s="29"/>
      <c r="AW4936" s="29"/>
      <c r="AX4936" s="29"/>
      <c r="AY4936" s="31"/>
      <c r="AZ4936" s="30"/>
      <c r="BA4936" s="35"/>
    </row>
    <row r="4937" spans="1:53" hidden="1" x14ac:dyDescent="0.25">
      <c r="A4937" s="27"/>
      <c r="B4937" s="27"/>
      <c r="C4937" s="27"/>
      <c r="D4937" s="27"/>
      <c r="E4937" s="27"/>
      <c r="F4937" s="27"/>
      <c r="G4937" s="27"/>
      <c r="H4937" s="27"/>
      <c r="I4937" s="27"/>
      <c r="J4937" s="27"/>
      <c r="K4937" s="27"/>
      <c r="L4937" s="27"/>
      <c r="M4937" s="42"/>
      <c r="N4937" s="42"/>
      <c r="O4937" s="42"/>
      <c r="P4937" s="42"/>
      <c r="Q4937" s="42"/>
      <c r="R4937" s="42"/>
      <c r="S4937" s="42"/>
      <c r="T4937" s="42"/>
      <c r="U4937" s="42"/>
      <c r="V4937" s="42"/>
      <c r="W4937" s="42"/>
      <c r="X4937" s="42"/>
      <c r="Y4937" s="41"/>
      <c r="Z4937" s="41"/>
      <c r="AA4937" s="43"/>
      <c r="AB4937" s="27"/>
      <c r="AC4937" s="27"/>
      <c r="AD4937" s="27"/>
      <c r="AE4937" s="44"/>
      <c r="AF4937" s="27"/>
      <c r="AG4937" s="28"/>
      <c r="AH4937" s="27"/>
      <c r="AI4937" s="27"/>
      <c r="AJ4937" s="27"/>
      <c r="AK4937" s="28"/>
      <c r="AL4937" s="29"/>
      <c r="AM4937" s="29"/>
      <c r="AN4937" s="29"/>
      <c r="AO4937" s="29"/>
      <c r="AP4937" s="29"/>
      <c r="AQ4937" s="29"/>
      <c r="AR4937" s="29"/>
      <c r="AS4937" s="29"/>
      <c r="AT4937" s="29"/>
      <c r="AU4937" s="29"/>
      <c r="AV4937" s="29"/>
      <c r="AW4937" s="29"/>
      <c r="AX4937" s="29"/>
      <c r="AY4937" s="31"/>
      <c r="AZ4937" s="30"/>
      <c r="BA4937" s="35"/>
    </row>
    <row r="4938" spans="1:53" hidden="1" x14ac:dyDescent="0.25">
      <c r="A4938" s="27"/>
      <c r="B4938" s="27"/>
      <c r="C4938" s="27"/>
      <c r="D4938" s="27"/>
      <c r="E4938" s="27"/>
      <c r="F4938" s="27"/>
      <c r="G4938" s="27"/>
      <c r="H4938" s="27"/>
      <c r="I4938" s="27"/>
      <c r="J4938" s="27"/>
      <c r="K4938" s="27"/>
      <c r="L4938" s="27"/>
      <c r="M4938" s="42"/>
      <c r="N4938" s="42"/>
      <c r="O4938" s="42"/>
      <c r="P4938" s="42"/>
      <c r="Q4938" s="42"/>
      <c r="R4938" s="42"/>
      <c r="S4938" s="42"/>
      <c r="T4938" s="42"/>
      <c r="U4938" s="42"/>
      <c r="V4938" s="42"/>
      <c r="W4938" s="42"/>
      <c r="X4938" s="42"/>
      <c r="Y4938" s="41"/>
      <c r="Z4938" s="41"/>
      <c r="AA4938" s="43"/>
      <c r="AB4938" s="27"/>
      <c r="AC4938" s="27"/>
      <c r="AD4938" s="27"/>
      <c r="AE4938" s="44"/>
      <c r="AF4938" s="27"/>
      <c r="AG4938" s="28"/>
      <c r="AH4938" s="27"/>
      <c r="AI4938" s="27"/>
      <c r="AJ4938" s="27"/>
      <c r="AK4938" s="28"/>
      <c r="AL4938" s="29"/>
      <c r="AM4938" s="29"/>
      <c r="AN4938" s="29"/>
      <c r="AO4938" s="29"/>
      <c r="AP4938" s="29"/>
      <c r="AQ4938" s="29"/>
      <c r="AR4938" s="29"/>
      <c r="AS4938" s="29"/>
      <c r="AT4938" s="29"/>
      <c r="AU4938" s="29"/>
      <c r="AV4938" s="29"/>
      <c r="AW4938" s="29"/>
      <c r="AX4938" s="29"/>
      <c r="AY4938" s="31"/>
      <c r="AZ4938" s="30"/>
      <c r="BA4938" s="35"/>
    </row>
    <row r="4939" spans="1:53" hidden="1" x14ac:dyDescent="0.25">
      <c r="A4939" s="27"/>
      <c r="B4939" s="27"/>
      <c r="C4939" s="27"/>
      <c r="D4939" s="27"/>
      <c r="E4939" s="27"/>
      <c r="F4939" s="27"/>
      <c r="G4939" s="27"/>
      <c r="H4939" s="27"/>
      <c r="I4939" s="27"/>
      <c r="J4939" s="27"/>
      <c r="K4939" s="27"/>
      <c r="L4939" s="27"/>
      <c r="M4939" s="42"/>
      <c r="N4939" s="42"/>
      <c r="O4939" s="42"/>
      <c r="P4939" s="42"/>
      <c r="Q4939" s="42"/>
      <c r="R4939" s="42"/>
      <c r="S4939" s="42"/>
      <c r="T4939" s="42"/>
      <c r="U4939" s="42"/>
      <c r="V4939" s="42"/>
      <c r="W4939" s="42"/>
      <c r="X4939" s="42"/>
      <c r="Y4939" s="41"/>
      <c r="Z4939" s="41"/>
      <c r="AA4939" s="43"/>
      <c r="AB4939" s="27"/>
      <c r="AC4939" s="27"/>
      <c r="AD4939" s="27"/>
      <c r="AE4939" s="44"/>
      <c r="AF4939" s="27"/>
      <c r="AG4939" s="28"/>
      <c r="AH4939" s="27"/>
      <c r="AI4939" s="27"/>
      <c r="AJ4939" s="27"/>
      <c r="AK4939" s="28"/>
      <c r="AL4939" s="29"/>
      <c r="AM4939" s="29"/>
      <c r="AN4939" s="29"/>
      <c r="AO4939" s="29"/>
      <c r="AP4939" s="29"/>
      <c r="AQ4939" s="29"/>
      <c r="AR4939" s="29"/>
      <c r="AS4939" s="29"/>
      <c r="AT4939" s="29"/>
      <c r="AU4939" s="29"/>
      <c r="AV4939" s="29"/>
      <c r="AW4939" s="29"/>
      <c r="AX4939" s="29"/>
      <c r="AY4939" s="31"/>
      <c r="AZ4939" s="30"/>
      <c r="BA4939" s="35"/>
    </row>
    <row r="4940" spans="1:53" hidden="1" x14ac:dyDescent="0.25">
      <c r="A4940" s="27"/>
      <c r="B4940" s="27"/>
      <c r="C4940" s="27"/>
      <c r="D4940" s="27"/>
      <c r="E4940" s="27"/>
      <c r="F4940" s="27"/>
      <c r="G4940" s="27"/>
      <c r="H4940" s="27"/>
      <c r="I4940" s="27"/>
      <c r="J4940" s="27"/>
      <c r="K4940" s="27"/>
      <c r="L4940" s="27"/>
      <c r="M4940" s="42"/>
      <c r="N4940" s="42"/>
      <c r="O4940" s="42"/>
      <c r="P4940" s="42"/>
      <c r="Q4940" s="42"/>
      <c r="R4940" s="42"/>
      <c r="S4940" s="42"/>
      <c r="T4940" s="42"/>
      <c r="U4940" s="42"/>
      <c r="V4940" s="42"/>
      <c r="W4940" s="42"/>
      <c r="X4940" s="42"/>
      <c r="Y4940" s="41"/>
      <c r="Z4940" s="41"/>
      <c r="AA4940" s="43"/>
      <c r="AB4940" s="27"/>
      <c r="AC4940" s="27"/>
      <c r="AD4940" s="27"/>
      <c r="AE4940" s="44"/>
      <c r="AF4940" s="27"/>
      <c r="AG4940" s="28"/>
      <c r="AH4940" s="27"/>
      <c r="AI4940" s="27"/>
      <c r="AJ4940" s="27"/>
      <c r="AK4940" s="28"/>
      <c r="AL4940" s="29"/>
      <c r="AM4940" s="29"/>
      <c r="AN4940" s="29"/>
      <c r="AO4940" s="29"/>
      <c r="AP4940" s="29"/>
      <c r="AQ4940" s="29"/>
      <c r="AR4940" s="29"/>
      <c r="AS4940" s="29"/>
      <c r="AT4940" s="29"/>
      <c r="AU4940" s="29"/>
      <c r="AV4940" s="29"/>
      <c r="AW4940" s="29"/>
      <c r="AX4940" s="29"/>
      <c r="AY4940" s="31"/>
      <c r="AZ4940" s="30"/>
      <c r="BA4940" s="35"/>
    </row>
    <row r="4941" spans="1:53" hidden="1" x14ac:dyDescent="0.25">
      <c r="A4941" s="27"/>
      <c r="B4941" s="27"/>
      <c r="C4941" s="27"/>
      <c r="D4941" s="27"/>
      <c r="E4941" s="27"/>
      <c r="F4941" s="27"/>
      <c r="G4941" s="27"/>
      <c r="H4941" s="27"/>
      <c r="I4941" s="27"/>
      <c r="J4941" s="27"/>
      <c r="K4941" s="27"/>
      <c r="L4941" s="27"/>
      <c r="M4941" s="42"/>
      <c r="N4941" s="42"/>
      <c r="O4941" s="42"/>
      <c r="P4941" s="42"/>
      <c r="Q4941" s="42"/>
      <c r="R4941" s="42"/>
      <c r="S4941" s="42"/>
      <c r="T4941" s="42"/>
      <c r="U4941" s="42"/>
      <c r="V4941" s="42"/>
      <c r="W4941" s="42"/>
      <c r="X4941" s="42"/>
      <c r="Y4941" s="41"/>
      <c r="Z4941" s="41"/>
      <c r="AA4941" s="43"/>
      <c r="AB4941" s="27"/>
      <c r="AC4941" s="27"/>
      <c r="AD4941" s="27"/>
      <c r="AE4941" s="44"/>
      <c r="AF4941" s="27"/>
      <c r="AG4941" s="28"/>
      <c r="AH4941" s="27"/>
      <c r="AI4941" s="27"/>
      <c r="AJ4941" s="27"/>
      <c r="AK4941" s="28"/>
      <c r="AL4941" s="29"/>
      <c r="AM4941" s="29"/>
      <c r="AN4941" s="29"/>
      <c r="AO4941" s="29"/>
      <c r="AP4941" s="29"/>
      <c r="AQ4941" s="29"/>
      <c r="AR4941" s="29"/>
      <c r="AS4941" s="29"/>
      <c r="AT4941" s="29"/>
      <c r="AU4941" s="29"/>
      <c r="AV4941" s="29"/>
      <c r="AW4941" s="29"/>
      <c r="AX4941" s="29"/>
      <c r="AY4941" s="31"/>
      <c r="AZ4941" s="30"/>
      <c r="BA4941" s="35"/>
    </row>
    <row r="4942" spans="1:53" hidden="1" x14ac:dyDescent="0.25">
      <c r="A4942" s="27"/>
      <c r="B4942" s="27"/>
      <c r="C4942" s="27"/>
      <c r="D4942" s="27"/>
      <c r="E4942" s="27"/>
      <c r="F4942" s="27"/>
      <c r="G4942" s="27"/>
      <c r="H4942" s="27"/>
      <c r="I4942" s="27"/>
      <c r="J4942" s="27"/>
      <c r="K4942" s="27"/>
      <c r="L4942" s="27"/>
      <c r="M4942" s="42"/>
      <c r="N4942" s="42"/>
      <c r="O4942" s="42"/>
      <c r="P4942" s="42"/>
      <c r="Q4942" s="42"/>
      <c r="R4942" s="42"/>
      <c r="S4942" s="42"/>
      <c r="T4942" s="42"/>
      <c r="U4942" s="42"/>
      <c r="V4942" s="42"/>
      <c r="W4942" s="42"/>
      <c r="X4942" s="42"/>
      <c r="Y4942" s="41"/>
      <c r="Z4942" s="41"/>
      <c r="AA4942" s="43"/>
      <c r="AB4942" s="27"/>
      <c r="AC4942" s="27"/>
      <c r="AD4942" s="27"/>
      <c r="AE4942" s="44"/>
      <c r="AF4942" s="27"/>
      <c r="AG4942" s="28"/>
      <c r="AH4942" s="27"/>
      <c r="AI4942" s="27"/>
      <c r="AJ4942" s="27"/>
      <c r="AK4942" s="28"/>
      <c r="AL4942" s="29"/>
      <c r="AM4942" s="29"/>
      <c r="AN4942" s="29"/>
      <c r="AO4942" s="29"/>
      <c r="AP4942" s="29"/>
      <c r="AQ4942" s="29"/>
      <c r="AR4942" s="29"/>
      <c r="AS4942" s="29"/>
      <c r="AT4942" s="29"/>
      <c r="AU4942" s="29"/>
      <c r="AV4942" s="29"/>
      <c r="AW4942" s="29"/>
      <c r="AX4942" s="29"/>
      <c r="AY4942" s="31"/>
      <c r="AZ4942" s="30"/>
      <c r="BA4942" s="35"/>
    </row>
    <row r="4943" spans="1:53" hidden="1" x14ac:dyDescent="0.25">
      <c r="A4943" s="27"/>
      <c r="B4943" s="27"/>
      <c r="C4943" s="27"/>
      <c r="D4943" s="27"/>
      <c r="E4943" s="27"/>
      <c r="F4943" s="27"/>
      <c r="G4943" s="27"/>
      <c r="H4943" s="27"/>
      <c r="I4943" s="27"/>
      <c r="J4943" s="27"/>
      <c r="K4943" s="27"/>
      <c r="L4943" s="27"/>
      <c r="M4943" s="42"/>
      <c r="N4943" s="42"/>
      <c r="O4943" s="42"/>
      <c r="P4943" s="42"/>
      <c r="Q4943" s="42"/>
      <c r="R4943" s="42"/>
      <c r="S4943" s="42"/>
      <c r="T4943" s="42"/>
      <c r="U4943" s="42"/>
      <c r="V4943" s="42"/>
      <c r="W4943" s="42"/>
      <c r="X4943" s="42"/>
      <c r="Y4943" s="41"/>
      <c r="Z4943" s="41"/>
      <c r="AA4943" s="43"/>
      <c r="AB4943" s="27"/>
      <c r="AC4943" s="27"/>
      <c r="AD4943" s="27"/>
      <c r="AE4943" s="44"/>
      <c r="AF4943" s="27"/>
      <c r="AG4943" s="28"/>
      <c r="AH4943" s="27"/>
      <c r="AI4943" s="27"/>
      <c r="AJ4943" s="27"/>
      <c r="AK4943" s="28"/>
      <c r="AL4943" s="29"/>
      <c r="AM4943" s="29"/>
      <c r="AN4943" s="29"/>
      <c r="AO4943" s="29"/>
      <c r="AP4943" s="29"/>
      <c r="AQ4943" s="29"/>
      <c r="AR4943" s="29"/>
      <c r="AS4943" s="29"/>
      <c r="AT4943" s="29"/>
      <c r="AU4943" s="29"/>
      <c r="AV4943" s="29"/>
      <c r="AW4943" s="29"/>
      <c r="AX4943" s="29"/>
      <c r="AY4943" s="31"/>
      <c r="AZ4943" s="30"/>
      <c r="BA4943" s="35"/>
    </row>
    <row r="4944" spans="1:53" hidden="1" x14ac:dyDescent="0.25">
      <c r="A4944" s="27"/>
      <c r="B4944" s="27"/>
      <c r="C4944" s="27"/>
      <c r="D4944" s="27"/>
      <c r="E4944" s="27"/>
      <c r="F4944" s="27"/>
      <c r="G4944" s="27"/>
      <c r="H4944" s="27"/>
      <c r="I4944" s="27"/>
      <c r="J4944" s="27"/>
      <c r="K4944" s="27"/>
      <c r="L4944" s="27"/>
      <c r="M4944" s="42"/>
      <c r="N4944" s="42"/>
      <c r="O4944" s="42"/>
      <c r="P4944" s="42"/>
      <c r="Q4944" s="42"/>
      <c r="R4944" s="42"/>
      <c r="S4944" s="42"/>
      <c r="T4944" s="42"/>
      <c r="U4944" s="42"/>
      <c r="V4944" s="42"/>
      <c r="W4944" s="42"/>
      <c r="X4944" s="42"/>
      <c r="Y4944" s="41"/>
      <c r="Z4944" s="41"/>
      <c r="AA4944" s="43"/>
      <c r="AB4944" s="27"/>
      <c r="AC4944" s="27"/>
      <c r="AD4944" s="27"/>
      <c r="AE4944" s="44"/>
      <c r="AF4944" s="27"/>
      <c r="AG4944" s="28"/>
      <c r="AH4944" s="27"/>
      <c r="AI4944" s="27"/>
      <c r="AJ4944" s="27"/>
      <c r="AK4944" s="28"/>
      <c r="AL4944" s="29"/>
      <c r="AM4944" s="29"/>
      <c r="AN4944" s="29"/>
      <c r="AO4944" s="29"/>
      <c r="AP4944" s="29"/>
      <c r="AQ4944" s="29"/>
      <c r="AR4944" s="29"/>
      <c r="AS4944" s="29"/>
      <c r="AT4944" s="29"/>
      <c r="AU4944" s="29"/>
      <c r="AV4944" s="29"/>
      <c r="AW4944" s="29"/>
      <c r="AX4944" s="29"/>
      <c r="AY4944" s="31"/>
      <c r="AZ4944" s="30"/>
      <c r="BA4944" s="35"/>
    </row>
    <row r="4945" spans="1:53" hidden="1" x14ac:dyDescent="0.25">
      <c r="A4945" s="27"/>
      <c r="B4945" s="27"/>
      <c r="C4945" s="27"/>
      <c r="D4945" s="27"/>
      <c r="E4945" s="27"/>
      <c r="F4945" s="27"/>
      <c r="G4945" s="27"/>
      <c r="H4945" s="27"/>
      <c r="I4945" s="27"/>
      <c r="J4945" s="27"/>
      <c r="K4945" s="27"/>
      <c r="L4945" s="27"/>
      <c r="M4945" s="42"/>
      <c r="N4945" s="42"/>
      <c r="O4945" s="42"/>
      <c r="P4945" s="42"/>
      <c r="Q4945" s="42"/>
      <c r="R4945" s="42"/>
      <c r="S4945" s="42"/>
      <c r="T4945" s="42"/>
      <c r="U4945" s="42"/>
      <c r="V4945" s="42"/>
      <c r="W4945" s="42"/>
      <c r="X4945" s="42"/>
      <c r="Y4945" s="41"/>
      <c r="Z4945" s="41"/>
      <c r="AA4945" s="43"/>
      <c r="AB4945" s="27"/>
      <c r="AC4945" s="27"/>
      <c r="AD4945" s="27"/>
      <c r="AE4945" s="44"/>
      <c r="AF4945" s="27"/>
      <c r="AG4945" s="28"/>
      <c r="AH4945" s="27"/>
      <c r="AI4945" s="27"/>
      <c r="AJ4945" s="27"/>
      <c r="AK4945" s="28"/>
      <c r="AL4945" s="29"/>
      <c r="AM4945" s="29"/>
      <c r="AN4945" s="29"/>
      <c r="AO4945" s="29"/>
      <c r="AP4945" s="29"/>
      <c r="AQ4945" s="29"/>
      <c r="AR4945" s="29"/>
      <c r="AS4945" s="29"/>
      <c r="AT4945" s="29"/>
      <c r="AU4945" s="29"/>
      <c r="AV4945" s="29"/>
      <c r="AW4945" s="29"/>
      <c r="AX4945" s="29"/>
      <c r="AY4945" s="31"/>
      <c r="AZ4945" s="30"/>
      <c r="BA4945" s="35"/>
    </row>
    <row r="4946" spans="1:53" hidden="1" x14ac:dyDescent="0.25">
      <c r="A4946" s="27"/>
      <c r="B4946" s="27"/>
      <c r="C4946" s="27"/>
      <c r="D4946" s="27"/>
      <c r="E4946" s="27"/>
      <c r="F4946" s="27"/>
      <c r="G4946" s="27"/>
      <c r="H4946" s="27"/>
      <c r="I4946" s="27"/>
      <c r="J4946" s="27"/>
      <c r="K4946" s="27"/>
      <c r="L4946" s="27"/>
      <c r="M4946" s="42"/>
      <c r="N4946" s="42"/>
      <c r="O4946" s="42"/>
      <c r="P4946" s="42"/>
      <c r="Q4946" s="42"/>
      <c r="R4946" s="42"/>
      <c r="S4946" s="42"/>
      <c r="T4946" s="42"/>
      <c r="U4946" s="42"/>
      <c r="V4946" s="42"/>
      <c r="W4946" s="42"/>
      <c r="X4946" s="42"/>
      <c r="Y4946" s="41"/>
      <c r="Z4946" s="41"/>
      <c r="AA4946" s="43"/>
      <c r="AB4946" s="27"/>
      <c r="AC4946" s="27"/>
      <c r="AD4946" s="27"/>
      <c r="AE4946" s="44"/>
      <c r="AF4946" s="27"/>
      <c r="AG4946" s="28"/>
      <c r="AH4946" s="27"/>
      <c r="AI4946" s="27"/>
      <c r="AJ4946" s="27"/>
      <c r="AK4946" s="28"/>
      <c r="AL4946" s="29"/>
      <c r="AM4946" s="29"/>
      <c r="AN4946" s="29"/>
      <c r="AO4946" s="29"/>
      <c r="AP4946" s="29"/>
      <c r="AQ4946" s="29"/>
      <c r="AR4946" s="29"/>
      <c r="AS4946" s="29"/>
      <c r="AT4946" s="29"/>
      <c r="AU4946" s="29"/>
      <c r="AV4946" s="29"/>
      <c r="AW4946" s="29"/>
      <c r="AX4946" s="29"/>
      <c r="AY4946" s="31"/>
      <c r="AZ4946" s="30"/>
      <c r="BA4946" s="35"/>
    </row>
    <row r="4947" spans="1:53" hidden="1" x14ac:dyDescent="0.25">
      <c r="A4947" s="27"/>
      <c r="B4947" s="27"/>
      <c r="C4947" s="27"/>
      <c r="D4947" s="27"/>
      <c r="E4947" s="27"/>
      <c r="F4947" s="27"/>
      <c r="G4947" s="27"/>
      <c r="H4947" s="27"/>
      <c r="I4947" s="27"/>
      <c r="J4947" s="27"/>
      <c r="K4947" s="27"/>
      <c r="L4947" s="27"/>
      <c r="M4947" s="42"/>
      <c r="N4947" s="42"/>
      <c r="O4947" s="42"/>
      <c r="P4947" s="42"/>
      <c r="Q4947" s="42"/>
      <c r="R4947" s="42"/>
      <c r="S4947" s="42"/>
      <c r="T4947" s="42"/>
      <c r="U4947" s="42"/>
      <c r="V4947" s="42"/>
      <c r="W4947" s="42"/>
      <c r="X4947" s="42"/>
      <c r="Y4947" s="41"/>
      <c r="Z4947" s="41"/>
      <c r="AA4947" s="43"/>
      <c r="AB4947" s="27"/>
      <c r="AC4947" s="27"/>
      <c r="AD4947" s="27"/>
      <c r="AE4947" s="44"/>
      <c r="AF4947" s="27"/>
      <c r="AG4947" s="28"/>
      <c r="AH4947" s="27"/>
      <c r="AI4947" s="27"/>
      <c r="AJ4947" s="27"/>
      <c r="AK4947" s="28"/>
      <c r="AL4947" s="29"/>
      <c r="AM4947" s="29"/>
      <c r="AN4947" s="29"/>
      <c r="AO4947" s="29"/>
      <c r="AP4947" s="29"/>
      <c r="AQ4947" s="29"/>
      <c r="AR4947" s="29"/>
      <c r="AS4947" s="29"/>
      <c r="AT4947" s="29"/>
      <c r="AU4947" s="29"/>
      <c r="AV4947" s="29"/>
      <c r="AW4947" s="29"/>
      <c r="AX4947" s="29"/>
      <c r="AY4947" s="31"/>
      <c r="AZ4947" s="30"/>
      <c r="BA4947" s="35"/>
    </row>
    <row r="4948" spans="1:53" hidden="1" x14ac:dyDescent="0.25">
      <c r="A4948" s="27"/>
      <c r="B4948" s="27"/>
      <c r="C4948" s="27"/>
      <c r="D4948" s="27"/>
      <c r="E4948" s="27"/>
      <c r="F4948" s="27"/>
      <c r="G4948" s="27"/>
      <c r="H4948" s="27"/>
      <c r="I4948" s="27"/>
      <c r="J4948" s="27"/>
      <c r="K4948" s="27"/>
      <c r="L4948" s="27"/>
      <c r="M4948" s="42"/>
      <c r="N4948" s="42"/>
      <c r="O4948" s="42"/>
      <c r="P4948" s="42"/>
      <c r="Q4948" s="42"/>
      <c r="R4948" s="42"/>
      <c r="S4948" s="42"/>
      <c r="T4948" s="42"/>
      <c r="U4948" s="42"/>
      <c r="V4948" s="42"/>
      <c r="W4948" s="42"/>
      <c r="X4948" s="42"/>
      <c r="Y4948" s="41"/>
      <c r="Z4948" s="41"/>
      <c r="AA4948" s="43"/>
      <c r="AB4948" s="27"/>
      <c r="AC4948" s="27"/>
      <c r="AD4948" s="27"/>
      <c r="AE4948" s="44"/>
      <c r="AF4948" s="27"/>
      <c r="AG4948" s="28"/>
      <c r="AH4948" s="27"/>
      <c r="AI4948" s="27"/>
      <c r="AJ4948" s="27"/>
      <c r="AK4948" s="28"/>
      <c r="AL4948" s="29"/>
      <c r="AM4948" s="29"/>
      <c r="AN4948" s="29"/>
      <c r="AO4948" s="29"/>
      <c r="AP4948" s="29"/>
      <c r="AQ4948" s="29"/>
      <c r="AR4948" s="29"/>
      <c r="AS4948" s="29"/>
      <c r="AT4948" s="29"/>
      <c r="AU4948" s="29"/>
      <c r="AV4948" s="29"/>
      <c r="AW4948" s="29"/>
      <c r="AX4948" s="29"/>
      <c r="AY4948" s="31"/>
      <c r="AZ4948" s="30"/>
      <c r="BA4948" s="35"/>
    </row>
    <row r="4949" spans="1:53" hidden="1" x14ac:dyDescent="0.25">
      <c r="A4949" s="27"/>
      <c r="B4949" s="27"/>
      <c r="C4949" s="27"/>
      <c r="D4949" s="27"/>
      <c r="E4949" s="27"/>
      <c r="F4949" s="27"/>
      <c r="G4949" s="27"/>
      <c r="H4949" s="27"/>
      <c r="I4949" s="27"/>
      <c r="J4949" s="27"/>
      <c r="K4949" s="27"/>
      <c r="L4949" s="27"/>
      <c r="M4949" s="42"/>
      <c r="N4949" s="42"/>
      <c r="O4949" s="42"/>
      <c r="P4949" s="42"/>
      <c r="Q4949" s="42"/>
      <c r="R4949" s="42"/>
      <c r="S4949" s="42"/>
      <c r="T4949" s="42"/>
      <c r="U4949" s="42"/>
      <c r="V4949" s="42"/>
      <c r="W4949" s="42"/>
      <c r="X4949" s="42"/>
      <c r="Y4949" s="41"/>
      <c r="Z4949" s="41"/>
      <c r="AA4949" s="43"/>
      <c r="AB4949" s="27"/>
      <c r="AC4949" s="27"/>
      <c r="AD4949" s="27"/>
      <c r="AE4949" s="44"/>
      <c r="AF4949" s="27"/>
      <c r="AG4949" s="28"/>
      <c r="AH4949" s="27"/>
      <c r="AI4949" s="27"/>
      <c r="AJ4949" s="27"/>
      <c r="AK4949" s="28"/>
      <c r="AL4949" s="29"/>
      <c r="AM4949" s="29"/>
      <c r="AN4949" s="29"/>
      <c r="AO4949" s="29"/>
      <c r="AP4949" s="29"/>
      <c r="AQ4949" s="29"/>
      <c r="AR4949" s="29"/>
      <c r="AS4949" s="29"/>
      <c r="AT4949" s="29"/>
      <c r="AU4949" s="29"/>
      <c r="AV4949" s="29"/>
      <c r="AW4949" s="29"/>
      <c r="AX4949" s="29"/>
      <c r="AY4949" s="31"/>
      <c r="AZ4949" s="30"/>
      <c r="BA4949" s="35"/>
    </row>
    <row r="4950" spans="1:53" hidden="1" x14ac:dyDescent="0.25">
      <c r="A4950" s="27"/>
      <c r="B4950" s="27"/>
      <c r="C4950" s="27"/>
      <c r="D4950" s="27"/>
      <c r="E4950" s="27"/>
      <c r="F4950" s="27"/>
      <c r="G4950" s="27"/>
      <c r="H4950" s="27"/>
      <c r="I4950" s="27"/>
      <c r="J4950" s="27"/>
      <c r="K4950" s="27"/>
      <c r="L4950" s="27"/>
      <c r="M4950" s="42"/>
      <c r="N4950" s="42"/>
      <c r="O4950" s="42"/>
      <c r="P4950" s="42"/>
      <c r="Q4950" s="42"/>
      <c r="R4950" s="42"/>
      <c r="S4950" s="42"/>
      <c r="T4950" s="42"/>
      <c r="U4950" s="42"/>
      <c r="V4950" s="42"/>
      <c r="W4950" s="42"/>
      <c r="X4950" s="42"/>
      <c r="Y4950" s="41"/>
      <c r="Z4950" s="41"/>
      <c r="AA4950" s="43"/>
      <c r="AB4950" s="27"/>
      <c r="AC4950" s="27"/>
      <c r="AD4950" s="27"/>
      <c r="AE4950" s="44"/>
      <c r="AF4950" s="27"/>
      <c r="AG4950" s="28"/>
      <c r="AH4950" s="27"/>
      <c r="AI4950" s="27"/>
      <c r="AJ4950" s="27"/>
      <c r="AK4950" s="28"/>
      <c r="AL4950" s="29"/>
      <c r="AM4950" s="29"/>
      <c r="AN4950" s="29"/>
      <c r="AO4950" s="29"/>
      <c r="AP4950" s="29"/>
      <c r="AQ4950" s="29"/>
      <c r="AR4950" s="29"/>
      <c r="AS4950" s="29"/>
      <c r="AT4950" s="29"/>
      <c r="AU4950" s="29"/>
      <c r="AV4950" s="29"/>
      <c r="AW4950" s="29"/>
      <c r="AX4950" s="29"/>
      <c r="AY4950" s="31"/>
      <c r="AZ4950" s="30"/>
      <c r="BA4950" s="35"/>
    </row>
    <row r="4951" spans="1:53" hidden="1" x14ac:dyDescent="0.25">
      <c r="A4951" s="27"/>
      <c r="B4951" s="27"/>
      <c r="C4951" s="27"/>
      <c r="D4951" s="27"/>
      <c r="E4951" s="27"/>
      <c r="F4951" s="27"/>
      <c r="G4951" s="27"/>
      <c r="H4951" s="27"/>
      <c r="I4951" s="27"/>
      <c r="J4951" s="27"/>
      <c r="K4951" s="27"/>
      <c r="L4951" s="27"/>
      <c r="M4951" s="42"/>
      <c r="N4951" s="42"/>
      <c r="O4951" s="42"/>
      <c r="P4951" s="42"/>
      <c r="Q4951" s="42"/>
      <c r="R4951" s="42"/>
      <c r="S4951" s="42"/>
      <c r="T4951" s="42"/>
      <c r="U4951" s="42"/>
      <c r="V4951" s="42"/>
      <c r="W4951" s="42"/>
      <c r="X4951" s="42"/>
      <c r="Y4951" s="41"/>
      <c r="Z4951" s="41"/>
      <c r="AA4951" s="43"/>
      <c r="AB4951" s="27"/>
      <c r="AC4951" s="27"/>
      <c r="AD4951" s="27"/>
      <c r="AE4951" s="44"/>
      <c r="AF4951" s="27"/>
      <c r="AG4951" s="28"/>
      <c r="AH4951" s="27"/>
      <c r="AI4951" s="27"/>
      <c r="AJ4951" s="27"/>
      <c r="AK4951" s="28"/>
      <c r="AL4951" s="29"/>
      <c r="AM4951" s="29"/>
      <c r="AN4951" s="29"/>
      <c r="AO4951" s="29"/>
      <c r="AP4951" s="29"/>
      <c r="AQ4951" s="29"/>
      <c r="AR4951" s="29"/>
      <c r="AS4951" s="29"/>
      <c r="AT4951" s="29"/>
      <c r="AU4951" s="29"/>
      <c r="AV4951" s="29"/>
      <c r="AW4951" s="29"/>
      <c r="AX4951" s="29"/>
      <c r="AY4951" s="31"/>
      <c r="AZ4951" s="30"/>
      <c r="BA4951" s="35"/>
    </row>
    <row r="4952" spans="1:53" hidden="1" x14ac:dyDescent="0.25">
      <c r="A4952" s="27"/>
      <c r="B4952" s="27"/>
      <c r="C4952" s="27"/>
      <c r="D4952" s="27"/>
      <c r="E4952" s="27"/>
      <c r="F4952" s="27"/>
      <c r="G4952" s="27"/>
      <c r="H4952" s="27"/>
      <c r="I4952" s="27"/>
      <c r="J4952" s="27"/>
      <c r="K4952" s="27"/>
      <c r="L4952" s="27"/>
      <c r="M4952" s="42"/>
      <c r="N4952" s="42"/>
      <c r="O4952" s="42"/>
      <c r="P4952" s="42"/>
      <c r="Q4952" s="42"/>
      <c r="R4952" s="42"/>
      <c r="S4952" s="42"/>
      <c r="T4952" s="42"/>
      <c r="U4952" s="42"/>
      <c r="V4952" s="42"/>
      <c r="W4952" s="42"/>
      <c r="X4952" s="42"/>
      <c r="Y4952" s="41"/>
      <c r="Z4952" s="41"/>
      <c r="AA4952" s="43"/>
      <c r="AB4952" s="27"/>
      <c r="AC4952" s="27"/>
      <c r="AD4952" s="27"/>
      <c r="AE4952" s="44"/>
      <c r="AF4952" s="27"/>
      <c r="AG4952" s="28"/>
      <c r="AH4952" s="27"/>
      <c r="AI4952" s="27"/>
      <c r="AJ4952" s="27"/>
      <c r="AK4952" s="28"/>
      <c r="AL4952" s="29"/>
      <c r="AM4952" s="29"/>
      <c r="AN4952" s="29"/>
      <c r="AO4952" s="29"/>
      <c r="AP4952" s="29"/>
      <c r="AQ4952" s="29"/>
      <c r="AR4952" s="29"/>
      <c r="AS4952" s="29"/>
      <c r="AT4952" s="29"/>
      <c r="AU4952" s="29"/>
      <c r="AV4952" s="29"/>
      <c r="AW4952" s="29"/>
      <c r="AX4952" s="29"/>
      <c r="AY4952" s="31"/>
      <c r="AZ4952" s="30"/>
      <c r="BA4952" s="35"/>
    </row>
    <row r="4953" spans="1:53" hidden="1" x14ac:dyDescent="0.25">
      <c r="A4953" s="27"/>
      <c r="B4953" s="27"/>
      <c r="C4953" s="27"/>
      <c r="D4953" s="27"/>
      <c r="E4953" s="27"/>
      <c r="F4953" s="27"/>
      <c r="G4953" s="27"/>
      <c r="H4953" s="27"/>
      <c r="I4953" s="27"/>
      <c r="J4953" s="27"/>
      <c r="K4953" s="27"/>
      <c r="L4953" s="27"/>
      <c r="M4953" s="42"/>
      <c r="N4953" s="42"/>
      <c r="O4953" s="42"/>
      <c r="P4953" s="42"/>
      <c r="Q4953" s="42"/>
      <c r="R4953" s="42"/>
      <c r="S4953" s="42"/>
      <c r="T4953" s="42"/>
      <c r="U4953" s="42"/>
      <c r="V4953" s="42"/>
      <c r="W4953" s="42"/>
      <c r="X4953" s="42"/>
      <c r="Y4953" s="41"/>
      <c r="Z4953" s="41"/>
      <c r="AA4953" s="43"/>
      <c r="AB4953" s="27"/>
      <c r="AC4953" s="27"/>
      <c r="AD4953" s="27"/>
      <c r="AE4953" s="44"/>
      <c r="AF4953" s="27"/>
      <c r="AG4953" s="28"/>
      <c r="AH4953" s="27"/>
      <c r="AI4953" s="27"/>
      <c r="AJ4953" s="27"/>
      <c r="AK4953" s="28"/>
      <c r="AL4953" s="29"/>
      <c r="AM4953" s="29"/>
      <c r="AN4953" s="29"/>
      <c r="AO4953" s="29"/>
      <c r="AP4953" s="29"/>
      <c r="AQ4953" s="29"/>
      <c r="AR4953" s="29"/>
      <c r="AS4953" s="29"/>
      <c r="AT4953" s="29"/>
      <c r="AU4953" s="29"/>
      <c r="AV4953" s="29"/>
      <c r="AW4953" s="29"/>
      <c r="AX4953" s="29"/>
      <c r="AY4953" s="31"/>
      <c r="AZ4953" s="30"/>
      <c r="BA4953" s="35"/>
    </row>
    <row r="4954" spans="1:53" hidden="1" x14ac:dyDescent="0.25">
      <c r="A4954" s="27"/>
      <c r="B4954" s="27"/>
      <c r="C4954" s="27"/>
      <c r="D4954" s="27"/>
      <c r="E4954" s="27"/>
      <c r="F4954" s="27"/>
      <c r="G4954" s="27"/>
      <c r="H4954" s="27"/>
      <c r="I4954" s="27"/>
      <c r="J4954" s="27"/>
      <c r="K4954" s="27"/>
      <c r="L4954" s="27"/>
      <c r="M4954" s="42"/>
      <c r="N4954" s="42"/>
      <c r="O4954" s="42"/>
      <c r="P4954" s="42"/>
      <c r="Q4954" s="42"/>
      <c r="R4954" s="42"/>
      <c r="S4954" s="42"/>
      <c r="T4954" s="42"/>
      <c r="U4954" s="42"/>
      <c r="V4954" s="42"/>
      <c r="W4954" s="42"/>
      <c r="X4954" s="42"/>
      <c r="Y4954" s="41"/>
      <c r="Z4954" s="41"/>
      <c r="AA4954" s="43"/>
      <c r="AB4954" s="27"/>
      <c r="AC4954" s="27"/>
      <c r="AD4954" s="27"/>
      <c r="AE4954" s="44"/>
      <c r="AF4954" s="27"/>
      <c r="AG4954" s="28"/>
      <c r="AH4954" s="27"/>
      <c r="AI4954" s="27"/>
      <c r="AJ4954" s="27"/>
      <c r="AK4954" s="28"/>
      <c r="AL4954" s="29"/>
      <c r="AM4954" s="29"/>
      <c r="AN4954" s="29"/>
      <c r="AO4954" s="29"/>
      <c r="AP4954" s="29"/>
      <c r="AQ4954" s="29"/>
      <c r="AR4954" s="29"/>
      <c r="AS4954" s="29"/>
      <c r="AT4954" s="29"/>
      <c r="AU4954" s="29"/>
      <c r="AV4954" s="29"/>
      <c r="AW4954" s="29"/>
      <c r="AX4954" s="29"/>
      <c r="AY4954" s="31"/>
      <c r="AZ4954" s="30"/>
      <c r="BA4954" s="35"/>
    </row>
    <row r="4955" spans="1:53" hidden="1" x14ac:dyDescent="0.25">
      <c r="A4955" s="27"/>
      <c r="B4955" s="27"/>
      <c r="C4955" s="27"/>
      <c r="D4955" s="27"/>
      <c r="E4955" s="27"/>
      <c r="F4955" s="27"/>
      <c r="G4955" s="27"/>
      <c r="H4955" s="27"/>
      <c r="I4955" s="27"/>
      <c r="J4955" s="27"/>
      <c r="K4955" s="27"/>
      <c r="L4955" s="27"/>
      <c r="M4955" s="42"/>
      <c r="N4955" s="42"/>
      <c r="O4955" s="42"/>
      <c r="P4955" s="42"/>
      <c r="Q4955" s="42"/>
      <c r="R4955" s="42"/>
      <c r="S4955" s="42"/>
      <c r="T4955" s="42"/>
      <c r="U4955" s="42"/>
      <c r="V4955" s="42"/>
      <c r="W4955" s="42"/>
      <c r="X4955" s="42"/>
      <c r="Y4955" s="41"/>
      <c r="Z4955" s="41"/>
      <c r="AA4955" s="43"/>
      <c r="AB4955" s="27"/>
      <c r="AC4955" s="27"/>
      <c r="AD4955" s="27"/>
      <c r="AE4955" s="44"/>
      <c r="AF4955" s="27"/>
      <c r="AG4955" s="28"/>
      <c r="AH4955" s="27"/>
      <c r="AI4955" s="27"/>
      <c r="AJ4955" s="27"/>
      <c r="AK4955" s="28"/>
      <c r="AL4955" s="29"/>
      <c r="AM4955" s="29"/>
      <c r="AN4955" s="29"/>
      <c r="AO4955" s="29"/>
      <c r="AP4955" s="29"/>
      <c r="AQ4955" s="29"/>
      <c r="AR4955" s="29"/>
      <c r="AS4955" s="29"/>
      <c r="AT4955" s="29"/>
      <c r="AU4955" s="29"/>
      <c r="AV4955" s="29"/>
      <c r="AW4955" s="29"/>
      <c r="AX4955" s="29"/>
      <c r="AY4955" s="31"/>
      <c r="AZ4955" s="30"/>
      <c r="BA4955" s="35"/>
    </row>
    <row r="4956" spans="1:53" hidden="1" x14ac:dyDescent="0.25">
      <c r="A4956" s="27"/>
      <c r="B4956" s="27"/>
      <c r="C4956" s="27"/>
      <c r="D4956" s="27"/>
      <c r="E4956" s="27"/>
      <c r="F4956" s="27"/>
      <c r="G4956" s="27"/>
      <c r="H4956" s="27"/>
      <c r="I4956" s="27"/>
      <c r="J4956" s="27"/>
      <c r="K4956" s="27"/>
      <c r="L4956" s="27"/>
      <c r="M4956" s="42"/>
      <c r="N4956" s="42"/>
      <c r="O4956" s="42"/>
      <c r="P4956" s="42"/>
      <c r="Q4956" s="42"/>
      <c r="R4956" s="42"/>
      <c r="S4956" s="42"/>
      <c r="T4956" s="42"/>
      <c r="U4956" s="42"/>
      <c r="V4956" s="42"/>
      <c r="W4956" s="42"/>
      <c r="X4956" s="42"/>
      <c r="Y4956" s="41"/>
      <c r="Z4956" s="41"/>
      <c r="AA4956" s="43"/>
      <c r="AB4956" s="27"/>
      <c r="AC4956" s="27"/>
      <c r="AD4956" s="27"/>
      <c r="AE4956" s="44"/>
      <c r="AF4956" s="27"/>
      <c r="AG4956" s="28"/>
      <c r="AH4956" s="27"/>
      <c r="AI4956" s="27"/>
      <c r="AJ4956" s="27"/>
      <c r="AK4956" s="28"/>
      <c r="AL4956" s="29"/>
      <c r="AM4956" s="29"/>
      <c r="AN4956" s="29"/>
      <c r="AO4956" s="29"/>
      <c r="AP4956" s="29"/>
      <c r="AQ4956" s="29"/>
      <c r="AR4956" s="29"/>
      <c r="AS4956" s="29"/>
      <c r="AT4956" s="29"/>
      <c r="AU4956" s="29"/>
      <c r="AV4956" s="29"/>
      <c r="AW4956" s="29"/>
      <c r="AX4956" s="29"/>
      <c r="AY4956" s="31"/>
      <c r="AZ4956" s="30"/>
      <c r="BA4956" s="35"/>
    </row>
    <row r="4957" spans="1:53" hidden="1" x14ac:dyDescent="0.25">
      <c r="A4957" s="27"/>
      <c r="B4957" s="27"/>
      <c r="C4957" s="27"/>
      <c r="D4957" s="27"/>
      <c r="E4957" s="27"/>
      <c r="F4957" s="27"/>
      <c r="G4957" s="27"/>
      <c r="H4957" s="27"/>
      <c r="I4957" s="27"/>
      <c r="J4957" s="27"/>
      <c r="K4957" s="27"/>
      <c r="L4957" s="27"/>
      <c r="M4957" s="42"/>
      <c r="N4957" s="42"/>
      <c r="O4957" s="42"/>
      <c r="P4957" s="42"/>
      <c r="Q4957" s="42"/>
      <c r="R4957" s="42"/>
      <c r="S4957" s="42"/>
      <c r="T4957" s="42"/>
      <c r="U4957" s="42"/>
      <c r="V4957" s="42"/>
      <c r="W4957" s="42"/>
      <c r="X4957" s="42"/>
      <c r="Y4957" s="41"/>
      <c r="Z4957" s="41"/>
      <c r="AA4957" s="43"/>
      <c r="AB4957" s="27"/>
      <c r="AC4957" s="27"/>
      <c r="AD4957" s="27"/>
      <c r="AE4957" s="44"/>
      <c r="AF4957" s="27"/>
      <c r="AG4957" s="28"/>
      <c r="AH4957" s="27"/>
      <c r="AI4957" s="27"/>
      <c r="AJ4957" s="27"/>
      <c r="AK4957" s="28"/>
      <c r="AL4957" s="29"/>
      <c r="AM4957" s="29"/>
      <c r="AN4957" s="29"/>
      <c r="AO4957" s="29"/>
      <c r="AP4957" s="29"/>
      <c r="AQ4957" s="29"/>
      <c r="AR4957" s="29"/>
      <c r="AS4957" s="29"/>
      <c r="AT4957" s="29"/>
      <c r="AU4957" s="29"/>
      <c r="AV4957" s="29"/>
      <c r="AW4957" s="29"/>
      <c r="AX4957" s="29"/>
      <c r="AY4957" s="31"/>
      <c r="AZ4957" s="30"/>
      <c r="BA4957" s="35"/>
    </row>
    <row r="4958" spans="1:53" hidden="1" x14ac:dyDescent="0.25">
      <c r="A4958" s="27"/>
      <c r="B4958" s="27"/>
      <c r="C4958" s="27"/>
      <c r="D4958" s="27"/>
      <c r="E4958" s="27"/>
      <c r="F4958" s="27"/>
      <c r="G4958" s="27"/>
      <c r="H4958" s="27"/>
      <c r="I4958" s="27"/>
      <c r="J4958" s="27"/>
      <c r="K4958" s="27"/>
      <c r="L4958" s="27"/>
      <c r="M4958" s="42"/>
      <c r="N4958" s="42"/>
      <c r="O4958" s="42"/>
      <c r="P4958" s="42"/>
      <c r="Q4958" s="42"/>
      <c r="R4958" s="42"/>
      <c r="S4958" s="42"/>
      <c r="T4958" s="42"/>
      <c r="U4958" s="42"/>
      <c r="V4958" s="42"/>
      <c r="W4958" s="42"/>
      <c r="X4958" s="42"/>
      <c r="Y4958" s="41"/>
      <c r="Z4958" s="41"/>
      <c r="AA4958" s="43"/>
      <c r="AB4958" s="27"/>
      <c r="AC4958" s="27"/>
      <c r="AD4958" s="27"/>
      <c r="AE4958" s="44"/>
      <c r="AF4958" s="27"/>
      <c r="AG4958" s="28"/>
      <c r="AH4958" s="27"/>
      <c r="AI4958" s="27"/>
      <c r="AJ4958" s="27"/>
      <c r="AK4958" s="28"/>
      <c r="AL4958" s="29"/>
      <c r="AM4958" s="29"/>
      <c r="AN4958" s="29"/>
      <c r="AO4958" s="29"/>
      <c r="AP4958" s="29"/>
      <c r="AQ4958" s="29"/>
      <c r="AR4958" s="29"/>
      <c r="AS4958" s="29"/>
      <c r="AT4958" s="29"/>
      <c r="AU4958" s="29"/>
      <c r="AV4958" s="29"/>
      <c r="AW4958" s="29"/>
      <c r="AX4958" s="29"/>
      <c r="AY4958" s="31"/>
      <c r="AZ4958" s="30"/>
      <c r="BA4958" s="35"/>
    </row>
    <row r="4959" spans="1:53" hidden="1" x14ac:dyDescent="0.25">
      <c r="A4959" s="27"/>
      <c r="B4959" s="27"/>
      <c r="C4959" s="27"/>
      <c r="D4959" s="27"/>
      <c r="E4959" s="27"/>
      <c r="F4959" s="27"/>
      <c r="G4959" s="27"/>
      <c r="H4959" s="27"/>
      <c r="I4959" s="27"/>
      <c r="J4959" s="27"/>
      <c r="K4959" s="27"/>
      <c r="L4959" s="27"/>
      <c r="M4959" s="42"/>
      <c r="N4959" s="42"/>
      <c r="O4959" s="42"/>
      <c r="P4959" s="42"/>
      <c r="Q4959" s="42"/>
      <c r="R4959" s="42"/>
      <c r="S4959" s="42"/>
      <c r="T4959" s="42"/>
      <c r="U4959" s="42"/>
      <c r="V4959" s="42"/>
      <c r="W4959" s="42"/>
      <c r="X4959" s="42"/>
      <c r="Y4959" s="41"/>
      <c r="Z4959" s="41"/>
      <c r="AA4959" s="43"/>
      <c r="AB4959" s="27"/>
      <c r="AC4959" s="27"/>
      <c r="AD4959" s="27"/>
      <c r="AE4959" s="44"/>
      <c r="AF4959" s="27"/>
      <c r="AG4959" s="28"/>
      <c r="AH4959" s="27"/>
      <c r="AI4959" s="27"/>
      <c r="AJ4959" s="27"/>
      <c r="AK4959" s="28"/>
      <c r="AL4959" s="29"/>
      <c r="AM4959" s="29"/>
      <c r="AN4959" s="29"/>
      <c r="AO4959" s="29"/>
      <c r="AP4959" s="29"/>
      <c r="AQ4959" s="29"/>
      <c r="AR4959" s="29"/>
      <c r="AS4959" s="29"/>
      <c r="AT4959" s="29"/>
      <c r="AU4959" s="29"/>
      <c r="AV4959" s="29"/>
      <c r="AW4959" s="29"/>
      <c r="AX4959" s="29"/>
      <c r="AY4959" s="31"/>
      <c r="AZ4959" s="30"/>
      <c r="BA4959" s="35"/>
    </row>
    <row r="4960" spans="1:53" hidden="1" x14ac:dyDescent="0.25">
      <c r="A4960" s="27"/>
      <c r="B4960" s="27"/>
      <c r="C4960" s="27"/>
      <c r="D4960" s="27"/>
      <c r="E4960" s="27"/>
      <c r="F4960" s="27"/>
      <c r="G4960" s="27"/>
      <c r="H4960" s="27"/>
      <c r="I4960" s="27"/>
      <c r="J4960" s="27"/>
      <c r="K4960" s="27"/>
      <c r="L4960" s="27"/>
      <c r="M4960" s="42"/>
      <c r="N4960" s="42"/>
      <c r="O4960" s="42"/>
      <c r="P4960" s="42"/>
      <c r="Q4960" s="42"/>
      <c r="R4960" s="42"/>
      <c r="S4960" s="42"/>
      <c r="T4960" s="42"/>
      <c r="U4960" s="42"/>
      <c r="V4960" s="42"/>
      <c r="W4960" s="42"/>
      <c r="X4960" s="42"/>
      <c r="Y4960" s="41"/>
      <c r="Z4960" s="41"/>
      <c r="AA4960" s="43"/>
      <c r="AB4960" s="27"/>
      <c r="AC4960" s="27"/>
      <c r="AD4960" s="27"/>
      <c r="AE4960" s="44"/>
      <c r="AF4960" s="27"/>
      <c r="AG4960" s="28"/>
      <c r="AH4960" s="27"/>
      <c r="AI4960" s="27"/>
      <c r="AJ4960" s="27"/>
      <c r="AK4960" s="28"/>
      <c r="AL4960" s="29"/>
      <c r="AM4960" s="29"/>
      <c r="AN4960" s="29"/>
      <c r="AO4960" s="29"/>
      <c r="AP4960" s="29"/>
      <c r="AQ4960" s="29"/>
      <c r="AR4960" s="29"/>
      <c r="AS4960" s="29"/>
      <c r="AT4960" s="29"/>
      <c r="AU4960" s="29"/>
      <c r="AV4960" s="29"/>
      <c r="AW4960" s="29"/>
      <c r="AX4960" s="29"/>
      <c r="AY4960" s="31"/>
      <c r="AZ4960" s="30"/>
      <c r="BA4960" s="35"/>
    </row>
    <row r="4961" spans="1:53" hidden="1" x14ac:dyDescent="0.25">
      <c r="A4961" s="27"/>
      <c r="B4961" s="27"/>
      <c r="C4961" s="27"/>
      <c r="D4961" s="27"/>
      <c r="E4961" s="27"/>
      <c r="F4961" s="27"/>
      <c r="G4961" s="27"/>
      <c r="H4961" s="27"/>
      <c r="I4961" s="27"/>
      <c r="J4961" s="27"/>
      <c r="K4961" s="27"/>
      <c r="L4961" s="27"/>
      <c r="M4961" s="42"/>
      <c r="N4961" s="42"/>
      <c r="O4961" s="42"/>
      <c r="P4961" s="42"/>
      <c r="Q4961" s="42"/>
      <c r="R4961" s="42"/>
      <c r="S4961" s="42"/>
      <c r="T4961" s="42"/>
      <c r="U4961" s="42"/>
      <c r="V4961" s="42"/>
      <c r="W4961" s="42"/>
      <c r="X4961" s="42"/>
      <c r="Y4961" s="41"/>
      <c r="Z4961" s="41"/>
      <c r="AA4961" s="43"/>
      <c r="AB4961" s="27"/>
      <c r="AC4961" s="27"/>
      <c r="AD4961" s="27"/>
      <c r="AE4961" s="44"/>
      <c r="AF4961" s="27"/>
      <c r="AG4961" s="28"/>
      <c r="AH4961" s="27"/>
      <c r="AI4961" s="27"/>
      <c r="AJ4961" s="27"/>
      <c r="AK4961" s="28"/>
      <c r="AL4961" s="29"/>
      <c r="AM4961" s="29"/>
      <c r="AN4961" s="29"/>
      <c r="AO4961" s="29"/>
      <c r="AP4961" s="29"/>
      <c r="AQ4961" s="29"/>
      <c r="AR4961" s="29"/>
      <c r="AS4961" s="29"/>
      <c r="AT4961" s="29"/>
      <c r="AU4961" s="29"/>
      <c r="AV4961" s="29"/>
      <c r="AW4961" s="29"/>
      <c r="AX4961" s="29"/>
      <c r="AY4961" s="31"/>
      <c r="AZ4961" s="30"/>
      <c r="BA4961" s="35"/>
    </row>
    <row r="4962" spans="1:53" hidden="1" x14ac:dyDescent="0.25">
      <c r="A4962" s="27"/>
      <c r="B4962" s="27"/>
      <c r="C4962" s="27"/>
      <c r="D4962" s="27"/>
      <c r="E4962" s="27"/>
      <c r="F4962" s="27"/>
      <c r="G4962" s="27"/>
      <c r="H4962" s="27"/>
      <c r="I4962" s="27"/>
      <c r="J4962" s="27"/>
      <c r="K4962" s="27"/>
      <c r="L4962" s="27"/>
      <c r="M4962" s="42"/>
      <c r="N4962" s="42"/>
      <c r="O4962" s="42"/>
      <c r="P4962" s="42"/>
      <c r="Q4962" s="42"/>
      <c r="R4962" s="42"/>
      <c r="S4962" s="42"/>
      <c r="T4962" s="42"/>
      <c r="U4962" s="42"/>
      <c r="V4962" s="42"/>
      <c r="W4962" s="42"/>
      <c r="X4962" s="42"/>
      <c r="Y4962" s="41"/>
      <c r="Z4962" s="41"/>
      <c r="AA4962" s="43"/>
      <c r="AB4962" s="27"/>
      <c r="AC4962" s="27"/>
      <c r="AD4962" s="27"/>
      <c r="AE4962" s="44"/>
      <c r="AF4962" s="27"/>
      <c r="AG4962" s="28"/>
      <c r="AH4962" s="27"/>
      <c r="AI4962" s="27"/>
      <c r="AJ4962" s="27"/>
      <c r="AK4962" s="28"/>
      <c r="AL4962" s="29"/>
      <c r="AM4962" s="29"/>
      <c r="AN4962" s="29"/>
      <c r="AO4962" s="29"/>
      <c r="AP4962" s="29"/>
      <c r="AQ4962" s="29"/>
      <c r="AR4962" s="29"/>
      <c r="AS4962" s="29"/>
      <c r="AT4962" s="29"/>
      <c r="AU4962" s="29"/>
      <c r="AV4962" s="29"/>
      <c r="AW4962" s="29"/>
      <c r="AX4962" s="29"/>
      <c r="AY4962" s="31"/>
      <c r="AZ4962" s="30"/>
      <c r="BA4962" s="35"/>
    </row>
    <row r="4963" spans="1:53" hidden="1" x14ac:dyDescent="0.25">
      <c r="A4963" s="27"/>
      <c r="B4963" s="27"/>
      <c r="C4963" s="27"/>
      <c r="D4963" s="27"/>
      <c r="E4963" s="27"/>
      <c r="F4963" s="27"/>
      <c r="G4963" s="27"/>
      <c r="H4963" s="27"/>
      <c r="I4963" s="27"/>
      <c r="J4963" s="27"/>
      <c r="K4963" s="27"/>
      <c r="L4963" s="27"/>
      <c r="M4963" s="42"/>
      <c r="N4963" s="42"/>
      <c r="O4963" s="42"/>
      <c r="P4963" s="42"/>
      <c r="Q4963" s="42"/>
      <c r="R4963" s="42"/>
      <c r="S4963" s="42"/>
      <c r="T4963" s="42"/>
      <c r="U4963" s="42"/>
      <c r="V4963" s="42"/>
      <c r="W4963" s="42"/>
      <c r="X4963" s="42"/>
      <c r="Y4963" s="41"/>
      <c r="Z4963" s="41"/>
      <c r="AA4963" s="43"/>
      <c r="AB4963" s="27"/>
      <c r="AC4963" s="27"/>
      <c r="AD4963" s="27"/>
      <c r="AE4963" s="44"/>
      <c r="AF4963" s="27"/>
      <c r="AG4963" s="28"/>
      <c r="AH4963" s="27"/>
      <c r="AI4963" s="27"/>
      <c r="AJ4963" s="27"/>
      <c r="AK4963" s="28"/>
      <c r="AL4963" s="29"/>
      <c r="AM4963" s="29"/>
      <c r="AN4963" s="29"/>
      <c r="AO4963" s="29"/>
      <c r="AP4963" s="29"/>
      <c r="AQ4963" s="29"/>
      <c r="AR4963" s="29"/>
      <c r="AS4963" s="29"/>
      <c r="AT4963" s="29"/>
      <c r="AU4963" s="29"/>
      <c r="AV4963" s="29"/>
      <c r="AW4963" s="29"/>
      <c r="AX4963" s="29"/>
      <c r="AY4963" s="31"/>
      <c r="AZ4963" s="30"/>
      <c r="BA4963" s="35"/>
    </row>
    <row r="4964" spans="1:53" hidden="1" x14ac:dyDescent="0.25">
      <c r="A4964" s="27"/>
      <c r="B4964" s="27"/>
      <c r="C4964" s="27"/>
      <c r="D4964" s="27"/>
      <c r="E4964" s="27"/>
      <c r="F4964" s="27"/>
      <c r="G4964" s="27"/>
      <c r="H4964" s="27"/>
      <c r="I4964" s="27"/>
      <c r="J4964" s="27"/>
      <c r="K4964" s="27"/>
      <c r="L4964" s="27"/>
      <c r="M4964" s="42"/>
      <c r="N4964" s="42"/>
      <c r="O4964" s="42"/>
      <c r="P4964" s="42"/>
      <c r="Q4964" s="42"/>
      <c r="R4964" s="42"/>
      <c r="S4964" s="42"/>
      <c r="T4964" s="42"/>
      <c r="U4964" s="42"/>
      <c r="V4964" s="42"/>
      <c r="W4964" s="42"/>
      <c r="X4964" s="42"/>
      <c r="Y4964" s="41"/>
      <c r="Z4964" s="41"/>
      <c r="AA4964" s="43"/>
      <c r="AB4964" s="27"/>
      <c r="AC4964" s="27"/>
      <c r="AD4964" s="27"/>
      <c r="AE4964" s="44"/>
      <c r="AF4964" s="27"/>
      <c r="AG4964" s="28"/>
      <c r="AH4964" s="27"/>
      <c r="AI4964" s="27"/>
      <c r="AJ4964" s="27"/>
      <c r="AK4964" s="28"/>
      <c r="AL4964" s="29"/>
      <c r="AM4964" s="29"/>
      <c r="AN4964" s="29"/>
      <c r="AO4964" s="29"/>
      <c r="AP4964" s="29"/>
      <c r="AQ4964" s="29"/>
      <c r="AR4964" s="29"/>
      <c r="AS4964" s="29"/>
      <c r="AT4964" s="29"/>
      <c r="AU4964" s="29"/>
      <c r="AV4964" s="29"/>
      <c r="AW4964" s="29"/>
      <c r="AX4964" s="29"/>
      <c r="AY4964" s="31"/>
      <c r="AZ4964" s="30"/>
      <c r="BA4964" s="35"/>
    </row>
    <row r="4965" spans="1:53" hidden="1" x14ac:dyDescent="0.25">
      <c r="A4965" s="27"/>
      <c r="B4965" s="27"/>
      <c r="C4965" s="27"/>
      <c r="D4965" s="27"/>
      <c r="E4965" s="27"/>
      <c r="F4965" s="27"/>
      <c r="G4965" s="27"/>
      <c r="H4965" s="27"/>
      <c r="I4965" s="27"/>
      <c r="J4965" s="27"/>
      <c r="K4965" s="27"/>
      <c r="L4965" s="27"/>
      <c r="M4965" s="42"/>
      <c r="N4965" s="42"/>
      <c r="O4965" s="42"/>
      <c r="P4965" s="42"/>
      <c r="Q4965" s="42"/>
      <c r="R4965" s="42"/>
      <c r="S4965" s="42"/>
      <c r="T4965" s="42"/>
      <c r="U4965" s="42"/>
      <c r="V4965" s="42"/>
      <c r="W4965" s="42"/>
      <c r="X4965" s="42"/>
      <c r="Y4965" s="41"/>
      <c r="Z4965" s="41"/>
      <c r="AA4965" s="43"/>
      <c r="AB4965" s="27"/>
      <c r="AC4965" s="27"/>
      <c r="AD4965" s="27"/>
      <c r="AE4965" s="44"/>
      <c r="AF4965" s="27"/>
      <c r="AG4965" s="28"/>
      <c r="AH4965" s="27"/>
      <c r="AI4965" s="27"/>
      <c r="AJ4965" s="27"/>
      <c r="AK4965" s="28"/>
      <c r="AL4965" s="29"/>
      <c r="AM4965" s="29"/>
      <c r="AN4965" s="29"/>
      <c r="AO4965" s="29"/>
      <c r="AP4965" s="29"/>
      <c r="AQ4965" s="29"/>
      <c r="AR4965" s="29"/>
      <c r="AS4965" s="29"/>
      <c r="AT4965" s="29"/>
      <c r="AU4965" s="29"/>
      <c r="AV4965" s="29"/>
      <c r="AW4965" s="29"/>
      <c r="AX4965" s="29"/>
      <c r="AY4965" s="31"/>
      <c r="AZ4965" s="30"/>
      <c r="BA4965" s="35"/>
    </row>
    <row r="4966" spans="1:53" hidden="1" x14ac:dyDescent="0.25">
      <c r="A4966" s="27"/>
      <c r="B4966" s="27"/>
      <c r="C4966" s="27"/>
      <c r="D4966" s="27"/>
      <c r="E4966" s="27"/>
      <c r="F4966" s="27"/>
      <c r="G4966" s="27"/>
      <c r="H4966" s="27"/>
      <c r="I4966" s="27"/>
      <c r="J4966" s="27"/>
      <c r="K4966" s="27"/>
      <c r="L4966" s="27"/>
      <c r="M4966" s="42"/>
      <c r="N4966" s="42"/>
      <c r="O4966" s="42"/>
      <c r="P4966" s="42"/>
      <c r="Q4966" s="42"/>
      <c r="R4966" s="42"/>
      <c r="S4966" s="42"/>
      <c r="T4966" s="42"/>
      <c r="U4966" s="42"/>
      <c r="V4966" s="42"/>
      <c r="W4966" s="42"/>
      <c r="X4966" s="42"/>
      <c r="Y4966" s="41"/>
      <c r="Z4966" s="41"/>
      <c r="AA4966" s="43"/>
      <c r="AB4966" s="27"/>
      <c r="AC4966" s="27"/>
      <c r="AD4966" s="27"/>
      <c r="AE4966" s="44"/>
      <c r="AF4966" s="27"/>
      <c r="AG4966" s="28"/>
      <c r="AH4966" s="27"/>
      <c r="AI4966" s="27"/>
      <c r="AJ4966" s="27"/>
      <c r="AK4966" s="28"/>
      <c r="AL4966" s="29"/>
      <c r="AM4966" s="29"/>
      <c r="AN4966" s="29"/>
      <c r="AO4966" s="29"/>
      <c r="AP4966" s="29"/>
      <c r="AQ4966" s="29"/>
      <c r="AR4966" s="29"/>
      <c r="AS4966" s="29"/>
      <c r="AT4966" s="29"/>
      <c r="AU4966" s="29"/>
      <c r="AV4966" s="29"/>
      <c r="AW4966" s="29"/>
      <c r="AX4966" s="29"/>
      <c r="AY4966" s="31"/>
      <c r="AZ4966" s="30"/>
      <c r="BA4966" s="35"/>
    </row>
    <row r="4967" spans="1:53" hidden="1" x14ac:dyDescent="0.25">
      <c r="A4967" s="27"/>
      <c r="B4967" s="27"/>
      <c r="C4967" s="27"/>
      <c r="D4967" s="27"/>
      <c r="E4967" s="27"/>
      <c r="F4967" s="27"/>
      <c r="G4967" s="27"/>
      <c r="H4967" s="27"/>
      <c r="I4967" s="27"/>
      <c r="J4967" s="27"/>
      <c r="K4967" s="27"/>
      <c r="L4967" s="27"/>
      <c r="M4967" s="42"/>
      <c r="N4967" s="42"/>
      <c r="O4967" s="42"/>
      <c r="P4967" s="42"/>
      <c r="Q4967" s="42"/>
      <c r="R4967" s="42"/>
      <c r="S4967" s="42"/>
      <c r="T4967" s="42"/>
      <c r="U4967" s="42"/>
      <c r="V4967" s="42"/>
      <c r="W4967" s="42"/>
      <c r="X4967" s="42"/>
      <c r="Y4967" s="41"/>
      <c r="Z4967" s="41"/>
      <c r="AA4967" s="43"/>
      <c r="AB4967" s="27"/>
      <c r="AC4967" s="27"/>
      <c r="AD4967" s="27"/>
      <c r="AE4967" s="44"/>
      <c r="AF4967" s="27"/>
      <c r="AG4967" s="28"/>
      <c r="AH4967" s="27"/>
      <c r="AI4967" s="27"/>
      <c r="AJ4967" s="27"/>
      <c r="AK4967" s="28"/>
      <c r="AL4967" s="29"/>
      <c r="AM4967" s="29"/>
      <c r="AN4967" s="29"/>
      <c r="AO4967" s="29"/>
      <c r="AP4967" s="29"/>
      <c r="AQ4967" s="29"/>
      <c r="AR4967" s="29"/>
      <c r="AS4967" s="29"/>
      <c r="AT4967" s="29"/>
      <c r="AU4967" s="29"/>
      <c r="AV4967" s="29"/>
      <c r="AW4967" s="29"/>
      <c r="AX4967" s="29"/>
      <c r="AY4967" s="31"/>
      <c r="AZ4967" s="30"/>
      <c r="BA4967" s="35"/>
    </row>
    <row r="4968" spans="1:53" hidden="1" x14ac:dyDescent="0.25">
      <c r="A4968" s="27"/>
      <c r="B4968" s="27"/>
      <c r="C4968" s="27"/>
      <c r="D4968" s="27"/>
      <c r="E4968" s="27"/>
      <c r="F4968" s="27"/>
      <c r="G4968" s="27"/>
      <c r="H4968" s="27"/>
      <c r="I4968" s="27"/>
      <c r="J4968" s="27"/>
      <c r="K4968" s="27"/>
      <c r="L4968" s="27"/>
      <c r="M4968" s="42"/>
      <c r="N4968" s="42"/>
      <c r="O4968" s="42"/>
      <c r="P4968" s="42"/>
      <c r="Q4968" s="42"/>
      <c r="R4968" s="42"/>
      <c r="S4968" s="42"/>
      <c r="T4968" s="42"/>
      <c r="U4968" s="42"/>
      <c r="V4968" s="42"/>
      <c r="W4968" s="42"/>
      <c r="X4968" s="42"/>
      <c r="Y4968" s="41"/>
      <c r="Z4968" s="41"/>
      <c r="AA4968" s="43"/>
      <c r="AB4968" s="27"/>
      <c r="AC4968" s="27"/>
      <c r="AD4968" s="27"/>
      <c r="AE4968" s="44"/>
      <c r="AF4968" s="27"/>
      <c r="AG4968" s="28"/>
      <c r="AH4968" s="27"/>
      <c r="AI4968" s="27"/>
      <c r="AJ4968" s="27"/>
      <c r="AK4968" s="28"/>
      <c r="AL4968" s="29"/>
      <c r="AM4968" s="29"/>
      <c r="AN4968" s="29"/>
      <c r="AO4968" s="29"/>
      <c r="AP4968" s="29"/>
      <c r="AQ4968" s="29"/>
      <c r="AR4968" s="29"/>
      <c r="AS4968" s="29"/>
      <c r="AT4968" s="29"/>
      <c r="AU4968" s="29"/>
      <c r="AV4968" s="29"/>
      <c r="AW4968" s="29"/>
      <c r="AX4968" s="29"/>
      <c r="AY4968" s="31"/>
      <c r="AZ4968" s="30"/>
      <c r="BA4968" s="35"/>
    </row>
    <row r="4969" spans="1:53" hidden="1" x14ac:dyDescent="0.25">
      <c r="A4969" s="27"/>
      <c r="B4969" s="27"/>
      <c r="C4969" s="27"/>
      <c r="D4969" s="27"/>
      <c r="E4969" s="27"/>
      <c r="F4969" s="27"/>
      <c r="G4969" s="27"/>
      <c r="H4969" s="27"/>
      <c r="I4969" s="27"/>
      <c r="J4969" s="27"/>
      <c r="K4969" s="27"/>
      <c r="L4969" s="27"/>
      <c r="M4969" s="42"/>
      <c r="N4969" s="42"/>
      <c r="O4969" s="42"/>
      <c r="P4969" s="42"/>
      <c r="Q4969" s="42"/>
      <c r="R4969" s="42"/>
      <c r="S4969" s="42"/>
      <c r="T4969" s="42"/>
      <c r="U4969" s="42"/>
      <c r="V4969" s="42"/>
      <c r="W4969" s="42"/>
      <c r="X4969" s="42"/>
      <c r="Y4969" s="41"/>
      <c r="Z4969" s="41"/>
      <c r="AA4969" s="43"/>
      <c r="AB4969" s="27"/>
      <c r="AC4969" s="27"/>
      <c r="AD4969" s="27"/>
      <c r="AE4969" s="44"/>
      <c r="AF4969" s="27"/>
      <c r="AG4969" s="28"/>
      <c r="AH4969" s="27"/>
      <c r="AI4969" s="27"/>
      <c r="AJ4969" s="27"/>
      <c r="AK4969" s="28"/>
      <c r="AL4969" s="29"/>
      <c r="AM4969" s="29"/>
      <c r="AN4969" s="29"/>
      <c r="AO4969" s="29"/>
      <c r="AP4969" s="29"/>
      <c r="AQ4969" s="29"/>
      <c r="AR4969" s="29"/>
      <c r="AS4969" s="29"/>
      <c r="AT4969" s="29"/>
      <c r="AU4969" s="29"/>
      <c r="AV4969" s="29"/>
      <c r="AW4969" s="29"/>
      <c r="AX4969" s="29"/>
      <c r="AY4969" s="31"/>
      <c r="AZ4969" s="30"/>
      <c r="BA4969" s="35"/>
    </row>
    <row r="4970" spans="1:53" hidden="1" x14ac:dyDescent="0.25">
      <c r="A4970" s="27"/>
      <c r="B4970" s="27"/>
      <c r="C4970" s="27"/>
      <c r="D4970" s="27"/>
      <c r="E4970" s="27"/>
      <c r="F4970" s="27"/>
      <c r="G4970" s="27"/>
      <c r="H4970" s="27"/>
      <c r="I4970" s="27"/>
      <c r="J4970" s="27"/>
      <c r="K4970" s="27"/>
      <c r="L4970" s="27"/>
      <c r="M4970" s="42"/>
      <c r="N4970" s="42"/>
      <c r="O4970" s="42"/>
      <c r="P4970" s="42"/>
      <c r="Q4970" s="42"/>
      <c r="R4970" s="42"/>
      <c r="S4970" s="42"/>
      <c r="T4970" s="42"/>
      <c r="U4970" s="42"/>
      <c r="V4970" s="42"/>
      <c r="W4970" s="42"/>
      <c r="X4970" s="42"/>
      <c r="Y4970" s="41"/>
      <c r="Z4970" s="41"/>
      <c r="AA4970" s="43"/>
      <c r="AB4970" s="27"/>
      <c r="AC4970" s="27"/>
      <c r="AD4970" s="27"/>
      <c r="AE4970" s="44"/>
      <c r="AF4970" s="27"/>
      <c r="AG4970" s="28"/>
      <c r="AH4970" s="27"/>
      <c r="AI4970" s="27"/>
      <c r="AJ4970" s="27"/>
      <c r="AK4970" s="28"/>
      <c r="AL4970" s="29"/>
      <c r="AM4970" s="29"/>
      <c r="AN4970" s="29"/>
      <c r="AO4970" s="29"/>
      <c r="AP4970" s="29"/>
      <c r="AQ4970" s="29"/>
      <c r="AR4970" s="29"/>
      <c r="AS4970" s="29"/>
      <c r="AT4970" s="29"/>
      <c r="AU4970" s="29"/>
      <c r="AV4970" s="29"/>
      <c r="AW4970" s="29"/>
      <c r="AX4970" s="29"/>
      <c r="AY4970" s="31"/>
      <c r="AZ4970" s="30"/>
      <c r="BA4970" s="35"/>
    </row>
    <row r="4971" spans="1:53" hidden="1" x14ac:dyDescent="0.25">
      <c r="A4971" s="27"/>
      <c r="B4971" s="27"/>
      <c r="C4971" s="27"/>
      <c r="D4971" s="27"/>
      <c r="E4971" s="27"/>
      <c r="F4971" s="27"/>
      <c r="G4971" s="27"/>
      <c r="H4971" s="27"/>
      <c r="I4971" s="27"/>
      <c r="J4971" s="27"/>
      <c r="K4971" s="27"/>
      <c r="L4971" s="27"/>
      <c r="M4971" s="42"/>
      <c r="N4971" s="42"/>
      <c r="O4971" s="42"/>
      <c r="P4971" s="42"/>
      <c r="Q4971" s="42"/>
      <c r="R4971" s="42"/>
      <c r="S4971" s="42"/>
      <c r="T4971" s="42"/>
      <c r="U4971" s="42"/>
      <c r="V4971" s="42"/>
      <c r="W4971" s="42"/>
      <c r="X4971" s="42"/>
      <c r="Y4971" s="41"/>
      <c r="Z4971" s="41"/>
      <c r="AA4971" s="43"/>
      <c r="AB4971" s="27"/>
      <c r="AC4971" s="27"/>
      <c r="AD4971" s="27"/>
      <c r="AE4971" s="44"/>
      <c r="AF4971" s="27"/>
      <c r="AG4971" s="28"/>
      <c r="AH4971" s="27"/>
      <c r="AI4971" s="27"/>
      <c r="AJ4971" s="27"/>
      <c r="AK4971" s="28"/>
      <c r="AL4971" s="29"/>
      <c r="AM4971" s="29"/>
      <c r="AN4971" s="29"/>
      <c r="AO4971" s="29"/>
      <c r="AP4971" s="29"/>
      <c r="AQ4971" s="29"/>
      <c r="AR4971" s="29"/>
      <c r="AS4971" s="29"/>
      <c r="AT4971" s="29"/>
      <c r="AU4971" s="29"/>
      <c r="AV4971" s="29"/>
      <c r="AW4971" s="29"/>
      <c r="AX4971" s="29"/>
      <c r="AY4971" s="31"/>
      <c r="AZ4971" s="30"/>
      <c r="BA4971" s="35"/>
    </row>
    <row r="4972" spans="1:53" hidden="1" x14ac:dyDescent="0.25">
      <c r="A4972" s="27"/>
      <c r="B4972" s="27"/>
      <c r="C4972" s="27"/>
      <c r="D4972" s="27"/>
      <c r="E4972" s="27"/>
      <c r="F4972" s="27"/>
      <c r="G4972" s="27"/>
      <c r="H4972" s="27"/>
      <c r="I4972" s="27"/>
      <c r="J4972" s="27"/>
      <c r="K4972" s="27"/>
      <c r="L4972" s="27"/>
      <c r="M4972" s="42"/>
      <c r="N4972" s="42"/>
      <c r="O4972" s="42"/>
      <c r="P4972" s="42"/>
      <c r="Q4972" s="42"/>
      <c r="R4972" s="42"/>
      <c r="S4972" s="42"/>
      <c r="T4972" s="42"/>
      <c r="U4972" s="42"/>
      <c r="V4972" s="42"/>
      <c r="W4972" s="42"/>
      <c r="X4972" s="42"/>
      <c r="Y4972" s="41"/>
      <c r="Z4972" s="41"/>
      <c r="AA4972" s="43"/>
      <c r="AB4972" s="27"/>
      <c r="AC4972" s="27"/>
      <c r="AD4972" s="27"/>
      <c r="AE4972" s="44"/>
      <c r="AF4972" s="27"/>
      <c r="AG4972" s="28"/>
      <c r="AH4972" s="27"/>
      <c r="AI4972" s="27"/>
      <c r="AJ4972" s="27"/>
      <c r="AK4972" s="28"/>
      <c r="AL4972" s="29"/>
      <c r="AM4972" s="29"/>
      <c r="AN4972" s="29"/>
      <c r="AO4972" s="29"/>
      <c r="AP4972" s="29"/>
      <c r="AQ4972" s="29"/>
      <c r="AR4972" s="29"/>
      <c r="AS4972" s="29"/>
      <c r="AT4972" s="29"/>
      <c r="AU4972" s="29"/>
      <c r="AV4972" s="29"/>
      <c r="AW4972" s="29"/>
      <c r="AX4972" s="29"/>
      <c r="AY4972" s="31"/>
      <c r="AZ4972" s="30"/>
      <c r="BA4972" s="35"/>
    </row>
    <row r="4973" spans="1:53" hidden="1" x14ac:dyDescent="0.25">
      <c r="A4973" s="27"/>
      <c r="B4973" s="27"/>
      <c r="C4973" s="27"/>
      <c r="D4973" s="27"/>
      <c r="E4973" s="27"/>
      <c r="F4973" s="27"/>
      <c r="G4973" s="27"/>
      <c r="H4973" s="27"/>
      <c r="I4973" s="27"/>
      <c r="J4973" s="27"/>
      <c r="K4973" s="27"/>
      <c r="L4973" s="27"/>
      <c r="M4973" s="42"/>
      <c r="N4973" s="42"/>
      <c r="O4973" s="42"/>
      <c r="P4973" s="42"/>
      <c r="Q4973" s="42"/>
      <c r="R4973" s="42"/>
      <c r="S4973" s="42"/>
      <c r="T4973" s="42"/>
      <c r="U4973" s="42"/>
      <c r="V4973" s="42"/>
      <c r="W4973" s="42"/>
      <c r="X4973" s="42"/>
      <c r="Y4973" s="41"/>
      <c r="Z4973" s="41"/>
      <c r="AA4973" s="43"/>
      <c r="AB4973" s="27"/>
      <c r="AC4973" s="27"/>
      <c r="AD4973" s="27"/>
      <c r="AE4973" s="44"/>
      <c r="AF4973" s="27"/>
      <c r="AG4973" s="28"/>
      <c r="AH4973" s="27"/>
      <c r="AI4973" s="27"/>
      <c r="AJ4973" s="27"/>
      <c r="AK4973" s="28"/>
      <c r="AL4973" s="29"/>
      <c r="AM4973" s="29"/>
      <c r="AN4973" s="29"/>
      <c r="AO4973" s="29"/>
      <c r="AP4973" s="29"/>
      <c r="AQ4973" s="29"/>
      <c r="AR4973" s="29"/>
      <c r="AS4973" s="29"/>
      <c r="AT4973" s="29"/>
      <c r="AU4973" s="29"/>
      <c r="AV4973" s="29"/>
      <c r="AW4973" s="29"/>
      <c r="AX4973" s="29"/>
      <c r="AY4973" s="31"/>
      <c r="AZ4973" s="30"/>
      <c r="BA4973" s="35"/>
    </row>
    <row r="4974" spans="1:53" hidden="1" x14ac:dyDescent="0.25">
      <c r="A4974" s="27"/>
      <c r="B4974" s="27"/>
      <c r="C4974" s="27"/>
      <c r="D4974" s="27"/>
      <c r="E4974" s="27"/>
      <c r="F4974" s="27"/>
      <c r="G4974" s="27"/>
      <c r="H4974" s="27"/>
      <c r="I4974" s="27"/>
      <c r="J4974" s="27"/>
      <c r="K4974" s="27"/>
      <c r="L4974" s="27"/>
      <c r="M4974" s="42"/>
      <c r="N4974" s="42"/>
      <c r="O4974" s="42"/>
      <c r="P4974" s="42"/>
      <c r="Q4974" s="42"/>
      <c r="R4974" s="42"/>
      <c r="S4974" s="42"/>
      <c r="T4974" s="42"/>
      <c r="U4974" s="42"/>
      <c r="V4974" s="42"/>
      <c r="W4974" s="42"/>
      <c r="X4974" s="42"/>
      <c r="Y4974" s="41"/>
      <c r="Z4974" s="41"/>
      <c r="AA4974" s="43"/>
      <c r="AB4974" s="27"/>
      <c r="AC4974" s="27"/>
      <c r="AD4974" s="27"/>
      <c r="AE4974" s="44"/>
      <c r="AF4974" s="27"/>
      <c r="AG4974" s="28"/>
      <c r="AH4974" s="27"/>
      <c r="AI4974" s="27"/>
      <c r="AJ4974" s="27"/>
      <c r="AK4974" s="28"/>
      <c r="AL4974" s="29"/>
      <c r="AM4974" s="29"/>
      <c r="AN4974" s="29"/>
      <c r="AO4974" s="29"/>
      <c r="AP4974" s="29"/>
      <c r="AQ4974" s="29"/>
      <c r="AR4974" s="29"/>
      <c r="AS4974" s="29"/>
      <c r="AT4974" s="29"/>
      <c r="AU4974" s="29"/>
      <c r="AV4974" s="29"/>
      <c r="AW4974" s="29"/>
      <c r="AX4974" s="29"/>
      <c r="AY4974" s="31"/>
      <c r="AZ4974" s="30"/>
      <c r="BA4974" s="35"/>
    </row>
    <row r="4975" spans="1:53" hidden="1" x14ac:dyDescent="0.25">
      <c r="A4975" s="27"/>
      <c r="B4975" s="27"/>
      <c r="C4975" s="27"/>
      <c r="D4975" s="27"/>
      <c r="E4975" s="27"/>
      <c r="F4975" s="27"/>
      <c r="G4975" s="27"/>
      <c r="H4975" s="27"/>
      <c r="I4975" s="27"/>
      <c r="J4975" s="27"/>
      <c r="K4975" s="27"/>
      <c r="L4975" s="27"/>
      <c r="M4975" s="42"/>
      <c r="N4975" s="42"/>
      <c r="O4975" s="42"/>
      <c r="P4975" s="42"/>
      <c r="Q4975" s="42"/>
      <c r="R4975" s="42"/>
      <c r="S4975" s="42"/>
      <c r="T4975" s="42"/>
      <c r="U4975" s="42"/>
      <c r="V4975" s="42"/>
      <c r="W4975" s="42"/>
      <c r="X4975" s="42"/>
      <c r="Y4975" s="41"/>
      <c r="Z4975" s="41"/>
      <c r="AA4975" s="43"/>
      <c r="AB4975" s="27"/>
      <c r="AC4975" s="27"/>
      <c r="AD4975" s="27"/>
      <c r="AE4975" s="44"/>
      <c r="AF4975" s="27"/>
      <c r="AG4975" s="28"/>
      <c r="AH4975" s="27"/>
      <c r="AI4975" s="27"/>
      <c r="AJ4975" s="27"/>
      <c r="AK4975" s="28"/>
      <c r="AL4975" s="29"/>
      <c r="AM4975" s="29"/>
      <c r="AN4975" s="29"/>
      <c r="AO4975" s="29"/>
      <c r="AP4975" s="29"/>
      <c r="AQ4975" s="29"/>
      <c r="AR4975" s="29"/>
      <c r="AS4975" s="29"/>
      <c r="AT4975" s="29"/>
      <c r="AU4975" s="29"/>
      <c r="AV4975" s="29"/>
      <c r="AW4975" s="29"/>
      <c r="AX4975" s="29"/>
      <c r="AY4975" s="31"/>
      <c r="AZ4975" s="30"/>
      <c r="BA4975" s="35"/>
    </row>
    <row r="4976" spans="1:53" hidden="1" x14ac:dyDescent="0.25">
      <c r="A4976" s="27"/>
      <c r="B4976" s="27"/>
      <c r="C4976" s="27"/>
      <c r="D4976" s="27"/>
      <c r="E4976" s="27"/>
      <c r="F4976" s="27"/>
      <c r="G4976" s="27"/>
      <c r="H4976" s="27"/>
      <c r="I4976" s="27"/>
      <c r="J4976" s="27"/>
      <c r="K4976" s="27"/>
      <c r="L4976" s="27"/>
      <c r="M4976" s="42"/>
      <c r="N4976" s="42"/>
      <c r="O4976" s="42"/>
      <c r="P4976" s="42"/>
      <c r="Q4976" s="42"/>
      <c r="R4976" s="42"/>
      <c r="S4976" s="42"/>
      <c r="T4976" s="42"/>
      <c r="U4976" s="42"/>
      <c r="V4976" s="42"/>
      <c r="W4976" s="42"/>
      <c r="X4976" s="42"/>
      <c r="Y4976" s="41"/>
      <c r="Z4976" s="41"/>
      <c r="AA4976" s="43"/>
      <c r="AB4976" s="27"/>
      <c r="AC4976" s="27"/>
      <c r="AD4976" s="27"/>
      <c r="AE4976" s="44"/>
      <c r="AF4976" s="27"/>
      <c r="AG4976" s="28"/>
      <c r="AH4976" s="27"/>
      <c r="AI4976" s="27"/>
      <c r="AJ4976" s="27"/>
      <c r="AK4976" s="28"/>
      <c r="AL4976" s="29"/>
      <c r="AM4976" s="29"/>
      <c r="AN4976" s="29"/>
      <c r="AO4976" s="29"/>
      <c r="AP4976" s="29"/>
      <c r="AQ4976" s="29"/>
      <c r="AR4976" s="29"/>
      <c r="AS4976" s="29"/>
      <c r="AT4976" s="29"/>
      <c r="AU4976" s="29"/>
      <c r="AV4976" s="29"/>
      <c r="AW4976" s="29"/>
      <c r="AX4976" s="29"/>
      <c r="AY4976" s="31"/>
      <c r="AZ4976" s="30"/>
      <c r="BA4976" s="35"/>
    </row>
    <row r="4977" spans="1:53" hidden="1" x14ac:dyDescent="0.25">
      <c r="A4977" s="27"/>
      <c r="B4977" s="27"/>
      <c r="C4977" s="27"/>
      <c r="D4977" s="27"/>
      <c r="E4977" s="27"/>
      <c r="F4977" s="27"/>
      <c r="G4977" s="27"/>
      <c r="H4977" s="27"/>
      <c r="I4977" s="27"/>
      <c r="J4977" s="27"/>
      <c r="K4977" s="27"/>
      <c r="L4977" s="27"/>
      <c r="M4977" s="42"/>
      <c r="N4977" s="42"/>
      <c r="O4977" s="42"/>
      <c r="P4977" s="42"/>
      <c r="Q4977" s="42"/>
      <c r="R4977" s="42"/>
      <c r="S4977" s="42"/>
      <c r="T4977" s="42"/>
      <c r="U4977" s="42"/>
      <c r="V4977" s="42"/>
      <c r="W4977" s="42"/>
      <c r="X4977" s="42"/>
      <c r="Y4977" s="41"/>
      <c r="Z4977" s="41"/>
      <c r="AA4977" s="43"/>
      <c r="AB4977" s="27"/>
      <c r="AC4977" s="27"/>
      <c r="AD4977" s="27"/>
      <c r="AE4977" s="44"/>
      <c r="AF4977" s="27"/>
      <c r="AG4977" s="28"/>
      <c r="AH4977" s="27"/>
      <c r="AI4977" s="27"/>
      <c r="AJ4977" s="27"/>
      <c r="AK4977" s="28"/>
      <c r="AL4977" s="29"/>
      <c r="AM4977" s="29"/>
      <c r="AN4977" s="29"/>
      <c r="AO4977" s="29"/>
      <c r="AP4977" s="29"/>
      <c r="AQ4977" s="29"/>
      <c r="AR4977" s="29"/>
      <c r="AS4977" s="29"/>
      <c r="AT4977" s="29"/>
      <c r="AU4977" s="29"/>
      <c r="AV4977" s="29"/>
      <c r="AW4977" s="29"/>
      <c r="AX4977" s="29"/>
      <c r="AY4977" s="31"/>
      <c r="AZ4977" s="30"/>
      <c r="BA4977" s="35"/>
    </row>
    <row r="4978" spans="1:53" hidden="1" x14ac:dyDescent="0.25">
      <c r="A4978" s="27"/>
      <c r="B4978" s="27"/>
      <c r="C4978" s="27"/>
      <c r="D4978" s="27"/>
      <c r="E4978" s="27"/>
      <c r="F4978" s="27"/>
      <c r="G4978" s="27"/>
      <c r="H4978" s="27"/>
      <c r="I4978" s="27"/>
      <c r="J4978" s="27"/>
      <c r="K4978" s="27"/>
      <c r="L4978" s="27"/>
      <c r="M4978" s="42"/>
      <c r="N4978" s="42"/>
      <c r="O4978" s="42"/>
      <c r="P4978" s="42"/>
      <c r="Q4978" s="42"/>
      <c r="R4978" s="42"/>
      <c r="S4978" s="42"/>
      <c r="T4978" s="42"/>
      <c r="U4978" s="42"/>
      <c r="V4978" s="42"/>
      <c r="W4978" s="42"/>
      <c r="X4978" s="42"/>
      <c r="Y4978" s="41"/>
      <c r="Z4978" s="41"/>
      <c r="AA4978" s="43"/>
      <c r="AB4978" s="27"/>
      <c r="AC4978" s="27"/>
      <c r="AD4978" s="27"/>
      <c r="AE4978" s="44"/>
      <c r="AF4978" s="27"/>
      <c r="AG4978" s="28"/>
      <c r="AH4978" s="27"/>
      <c r="AI4978" s="27"/>
      <c r="AJ4978" s="27"/>
      <c r="AK4978" s="28"/>
      <c r="AL4978" s="29"/>
      <c r="AM4978" s="29"/>
      <c r="AN4978" s="29"/>
      <c r="AO4978" s="29"/>
      <c r="AP4978" s="29"/>
      <c r="AQ4978" s="29"/>
      <c r="AR4978" s="29"/>
      <c r="AS4978" s="29"/>
      <c r="AT4978" s="29"/>
      <c r="AU4978" s="29"/>
      <c r="AV4978" s="29"/>
      <c r="AW4978" s="29"/>
      <c r="AX4978" s="29"/>
      <c r="AY4978" s="31"/>
      <c r="AZ4978" s="30"/>
      <c r="BA4978" s="35"/>
    </row>
    <row r="4979" spans="1:53" hidden="1" x14ac:dyDescent="0.25">
      <c r="A4979" s="27"/>
      <c r="B4979" s="27"/>
      <c r="C4979" s="27"/>
      <c r="D4979" s="27"/>
      <c r="E4979" s="27"/>
      <c r="F4979" s="27"/>
      <c r="G4979" s="27"/>
      <c r="H4979" s="27"/>
      <c r="I4979" s="27"/>
      <c r="J4979" s="27"/>
      <c r="K4979" s="27"/>
      <c r="L4979" s="27"/>
      <c r="M4979" s="42"/>
      <c r="N4979" s="42"/>
      <c r="O4979" s="42"/>
      <c r="P4979" s="42"/>
      <c r="Q4979" s="42"/>
      <c r="R4979" s="42"/>
      <c r="S4979" s="42"/>
      <c r="T4979" s="42"/>
      <c r="U4979" s="42"/>
      <c r="V4979" s="42"/>
      <c r="W4979" s="42"/>
      <c r="X4979" s="42"/>
      <c r="Y4979" s="41"/>
      <c r="Z4979" s="41"/>
      <c r="AA4979" s="43"/>
      <c r="AB4979" s="27"/>
      <c r="AC4979" s="27"/>
      <c r="AD4979" s="27"/>
      <c r="AE4979" s="44"/>
      <c r="AF4979" s="27"/>
      <c r="AG4979" s="28"/>
      <c r="AH4979" s="27"/>
      <c r="AI4979" s="27"/>
      <c r="AJ4979" s="27"/>
      <c r="AK4979" s="28"/>
      <c r="AL4979" s="29"/>
      <c r="AM4979" s="29"/>
      <c r="AN4979" s="29"/>
      <c r="AO4979" s="29"/>
      <c r="AP4979" s="29"/>
      <c r="AQ4979" s="29"/>
      <c r="AR4979" s="29"/>
      <c r="AS4979" s="29"/>
      <c r="AT4979" s="29"/>
      <c r="AU4979" s="29"/>
      <c r="AV4979" s="29"/>
      <c r="AW4979" s="29"/>
      <c r="AX4979" s="29"/>
      <c r="AY4979" s="31"/>
      <c r="AZ4979" s="30"/>
      <c r="BA4979" s="35"/>
    </row>
    <row r="4980" spans="1:53" hidden="1" x14ac:dyDescent="0.25">
      <c r="A4980" s="27"/>
      <c r="B4980" s="27"/>
      <c r="C4980" s="27"/>
      <c r="D4980" s="27"/>
      <c r="E4980" s="27"/>
      <c r="F4980" s="27"/>
      <c r="G4980" s="27"/>
      <c r="H4980" s="27"/>
      <c r="I4980" s="27"/>
      <c r="J4980" s="27"/>
      <c r="K4980" s="27"/>
      <c r="L4980" s="27"/>
      <c r="M4980" s="42"/>
      <c r="N4980" s="42"/>
      <c r="O4980" s="42"/>
      <c r="P4980" s="42"/>
      <c r="Q4980" s="42"/>
      <c r="R4980" s="42"/>
      <c r="S4980" s="42"/>
      <c r="T4980" s="42"/>
      <c r="U4980" s="42"/>
      <c r="V4980" s="42"/>
      <c r="W4980" s="42"/>
      <c r="X4980" s="42"/>
      <c r="Y4980" s="41"/>
      <c r="Z4980" s="41"/>
      <c r="AA4980" s="43"/>
      <c r="AB4980" s="27"/>
      <c r="AC4980" s="27"/>
      <c r="AD4980" s="27"/>
      <c r="AE4980" s="44"/>
      <c r="AF4980" s="27"/>
      <c r="AG4980" s="28"/>
      <c r="AH4980" s="27"/>
      <c r="AI4980" s="27"/>
      <c r="AJ4980" s="27"/>
      <c r="AK4980" s="28"/>
      <c r="AL4980" s="29"/>
      <c r="AM4980" s="29"/>
      <c r="AN4980" s="29"/>
      <c r="AO4980" s="29"/>
      <c r="AP4980" s="29"/>
      <c r="AQ4980" s="29"/>
      <c r="AR4980" s="29"/>
      <c r="AS4980" s="29"/>
      <c r="AT4980" s="29"/>
      <c r="AU4980" s="29"/>
      <c r="AV4980" s="29"/>
      <c r="AW4980" s="29"/>
      <c r="AX4980" s="29"/>
      <c r="AY4980" s="31"/>
      <c r="AZ4980" s="30"/>
      <c r="BA4980" s="35"/>
    </row>
    <row r="4981" spans="1:53" hidden="1" x14ac:dyDescent="0.25">
      <c r="A4981" s="27"/>
      <c r="B4981" s="27"/>
      <c r="C4981" s="27"/>
      <c r="D4981" s="27"/>
      <c r="E4981" s="27"/>
      <c r="F4981" s="27"/>
      <c r="G4981" s="27"/>
      <c r="H4981" s="27"/>
      <c r="I4981" s="27"/>
      <c r="J4981" s="27"/>
      <c r="K4981" s="27"/>
      <c r="L4981" s="27"/>
      <c r="M4981" s="42"/>
      <c r="N4981" s="42"/>
      <c r="O4981" s="42"/>
      <c r="P4981" s="42"/>
      <c r="Q4981" s="42"/>
      <c r="R4981" s="42"/>
      <c r="S4981" s="42"/>
      <c r="T4981" s="42"/>
      <c r="U4981" s="42"/>
      <c r="V4981" s="42"/>
      <c r="W4981" s="42"/>
      <c r="X4981" s="42"/>
      <c r="Y4981" s="41"/>
      <c r="Z4981" s="41"/>
      <c r="AA4981" s="43"/>
      <c r="AB4981" s="27"/>
      <c r="AC4981" s="27"/>
      <c r="AD4981" s="27"/>
      <c r="AE4981" s="44"/>
      <c r="AF4981" s="27"/>
      <c r="AG4981" s="28"/>
      <c r="AH4981" s="27"/>
      <c r="AI4981" s="27"/>
      <c r="AJ4981" s="27"/>
      <c r="AK4981" s="28"/>
      <c r="AL4981" s="29"/>
      <c r="AM4981" s="29"/>
      <c r="AN4981" s="29"/>
      <c r="AO4981" s="29"/>
      <c r="AP4981" s="29"/>
      <c r="AQ4981" s="29"/>
      <c r="AR4981" s="29"/>
      <c r="AS4981" s="29"/>
      <c r="AT4981" s="29"/>
      <c r="AU4981" s="29"/>
      <c r="AV4981" s="29"/>
      <c r="AW4981" s="29"/>
      <c r="AX4981" s="29"/>
      <c r="AY4981" s="31"/>
      <c r="AZ4981" s="30"/>
      <c r="BA4981" s="35"/>
    </row>
    <row r="4982" spans="1:53" hidden="1" x14ac:dyDescent="0.25">
      <c r="A4982" s="27"/>
      <c r="B4982" s="27"/>
      <c r="C4982" s="27"/>
      <c r="D4982" s="27"/>
      <c r="E4982" s="27"/>
      <c r="F4982" s="27"/>
      <c r="G4982" s="27"/>
      <c r="H4982" s="27"/>
      <c r="I4982" s="27"/>
      <c r="J4982" s="27"/>
      <c r="K4982" s="27"/>
      <c r="L4982" s="27"/>
      <c r="M4982" s="42"/>
      <c r="N4982" s="42"/>
      <c r="O4982" s="42"/>
      <c r="P4982" s="42"/>
      <c r="Q4982" s="42"/>
      <c r="R4982" s="42"/>
      <c r="S4982" s="42"/>
      <c r="T4982" s="42"/>
      <c r="U4982" s="42"/>
      <c r="V4982" s="42"/>
      <c r="W4982" s="42"/>
      <c r="X4982" s="42"/>
      <c r="Y4982" s="41"/>
      <c r="Z4982" s="41"/>
      <c r="AA4982" s="43"/>
      <c r="AB4982" s="27"/>
      <c r="AC4982" s="27"/>
      <c r="AD4982" s="27"/>
      <c r="AE4982" s="44"/>
      <c r="AF4982" s="27"/>
      <c r="AG4982" s="28"/>
      <c r="AH4982" s="27"/>
      <c r="AI4982" s="27"/>
      <c r="AJ4982" s="27"/>
      <c r="AK4982" s="28"/>
      <c r="AL4982" s="29"/>
      <c r="AM4982" s="29"/>
      <c r="AN4982" s="29"/>
      <c r="AO4982" s="29"/>
      <c r="AP4982" s="29"/>
      <c r="AQ4982" s="29"/>
      <c r="AR4982" s="29"/>
      <c r="AS4982" s="29"/>
      <c r="AT4982" s="29"/>
      <c r="AU4982" s="29"/>
      <c r="AV4982" s="29"/>
      <c r="AW4982" s="29"/>
      <c r="AX4982" s="29"/>
      <c r="AY4982" s="31"/>
      <c r="AZ4982" s="30"/>
      <c r="BA4982" s="35"/>
    </row>
    <row r="4983" spans="1:53" hidden="1" x14ac:dyDescent="0.25">
      <c r="A4983" s="27"/>
      <c r="B4983" s="27"/>
      <c r="C4983" s="27"/>
      <c r="D4983" s="27"/>
      <c r="E4983" s="27"/>
      <c r="F4983" s="27"/>
      <c r="G4983" s="27"/>
      <c r="H4983" s="27"/>
      <c r="I4983" s="27"/>
      <c r="J4983" s="27"/>
      <c r="K4983" s="27"/>
      <c r="L4983" s="27"/>
      <c r="M4983" s="42"/>
      <c r="N4983" s="42"/>
      <c r="O4983" s="42"/>
      <c r="P4983" s="42"/>
      <c r="Q4983" s="42"/>
      <c r="R4983" s="42"/>
      <c r="S4983" s="42"/>
      <c r="T4983" s="42"/>
      <c r="U4983" s="42"/>
      <c r="V4983" s="42"/>
      <c r="W4983" s="42"/>
      <c r="X4983" s="42"/>
      <c r="Y4983" s="41"/>
      <c r="Z4983" s="41"/>
      <c r="AA4983" s="43"/>
      <c r="AB4983" s="27"/>
      <c r="AC4983" s="27"/>
      <c r="AD4983" s="27"/>
      <c r="AE4983" s="44"/>
      <c r="AF4983" s="27"/>
      <c r="AG4983" s="28"/>
      <c r="AH4983" s="27"/>
      <c r="AI4983" s="27"/>
      <c r="AJ4983" s="27"/>
      <c r="AK4983" s="28"/>
      <c r="AL4983" s="29"/>
      <c r="AM4983" s="29"/>
      <c r="AN4983" s="29"/>
      <c r="AO4983" s="29"/>
      <c r="AP4983" s="29"/>
      <c r="AQ4983" s="29"/>
      <c r="AR4983" s="29"/>
      <c r="AS4983" s="29"/>
      <c r="AT4983" s="29"/>
      <c r="AU4983" s="29"/>
      <c r="AV4983" s="29"/>
      <c r="AW4983" s="29"/>
      <c r="AX4983" s="29"/>
      <c r="AY4983" s="31"/>
      <c r="AZ4983" s="30"/>
      <c r="BA4983" s="35"/>
    </row>
    <row r="4984" spans="1:53" hidden="1" x14ac:dyDescent="0.25">
      <c r="A4984" s="27"/>
      <c r="B4984" s="27"/>
      <c r="C4984" s="27"/>
      <c r="D4984" s="27"/>
      <c r="E4984" s="27"/>
      <c r="F4984" s="27"/>
      <c r="G4984" s="27"/>
      <c r="H4984" s="27"/>
      <c r="I4984" s="27"/>
      <c r="J4984" s="27"/>
      <c r="K4984" s="27"/>
      <c r="L4984" s="27"/>
      <c r="M4984" s="42"/>
      <c r="N4984" s="42"/>
      <c r="O4984" s="42"/>
      <c r="P4984" s="42"/>
      <c r="Q4984" s="42"/>
      <c r="R4984" s="42"/>
      <c r="S4984" s="42"/>
      <c r="T4984" s="42"/>
      <c r="U4984" s="42"/>
      <c r="V4984" s="42"/>
      <c r="W4984" s="42"/>
      <c r="X4984" s="42"/>
      <c r="Y4984" s="41"/>
      <c r="Z4984" s="41"/>
      <c r="AA4984" s="43"/>
      <c r="AB4984" s="27"/>
      <c r="AC4984" s="27"/>
      <c r="AD4984" s="27"/>
      <c r="AE4984" s="44"/>
      <c r="AF4984" s="27"/>
      <c r="AG4984" s="28"/>
      <c r="AH4984" s="27"/>
      <c r="AI4984" s="27"/>
      <c r="AJ4984" s="27"/>
      <c r="AK4984" s="28"/>
      <c r="AL4984" s="29"/>
      <c r="AM4984" s="29"/>
      <c r="AN4984" s="29"/>
      <c r="AO4984" s="29"/>
      <c r="AP4984" s="29"/>
      <c r="AQ4984" s="29"/>
      <c r="AR4984" s="29"/>
      <c r="AS4984" s="29"/>
      <c r="AT4984" s="29"/>
      <c r="AU4984" s="29"/>
      <c r="AV4984" s="29"/>
      <c r="AW4984" s="29"/>
      <c r="AX4984" s="29"/>
      <c r="AY4984" s="31"/>
      <c r="AZ4984" s="30"/>
      <c r="BA4984" s="35"/>
    </row>
    <row r="4985" spans="1:53" hidden="1" x14ac:dyDescent="0.25">
      <c r="A4985" s="27"/>
      <c r="B4985" s="27"/>
      <c r="C4985" s="27"/>
      <c r="D4985" s="27"/>
      <c r="E4985" s="27"/>
      <c r="F4985" s="27"/>
      <c r="G4985" s="27"/>
      <c r="H4985" s="27"/>
      <c r="I4985" s="27"/>
      <c r="J4985" s="27"/>
      <c r="K4985" s="27"/>
      <c r="L4985" s="27"/>
      <c r="M4985" s="42"/>
      <c r="N4985" s="42"/>
      <c r="O4985" s="42"/>
      <c r="P4985" s="42"/>
      <c r="Q4985" s="42"/>
      <c r="R4985" s="42"/>
      <c r="S4985" s="42"/>
      <c r="T4985" s="42"/>
      <c r="U4985" s="42"/>
      <c r="V4985" s="42"/>
      <c r="W4985" s="42"/>
      <c r="X4985" s="42"/>
      <c r="Y4985" s="41"/>
      <c r="Z4985" s="41"/>
      <c r="AA4985" s="43"/>
      <c r="AB4985" s="27"/>
      <c r="AC4985" s="27"/>
      <c r="AD4985" s="27"/>
      <c r="AE4985" s="44"/>
      <c r="AF4985" s="27"/>
      <c r="AG4985" s="28"/>
      <c r="AH4985" s="27"/>
      <c r="AI4985" s="27"/>
      <c r="AJ4985" s="27"/>
      <c r="AK4985" s="28"/>
      <c r="AL4985" s="29"/>
      <c r="AM4985" s="29"/>
      <c r="AN4985" s="29"/>
      <c r="AO4985" s="29"/>
      <c r="AP4985" s="29"/>
      <c r="AQ4985" s="29"/>
      <c r="AR4985" s="29"/>
      <c r="AS4985" s="29"/>
      <c r="AT4985" s="29"/>
      <c r="AU4985" s="29"/>
      <c r="AV4985" s="29"/>
      <c r="AW4985" s="29"/>
      <c r="AX4985" s="29"/>
      <c r="AY4985" s="31"/>
      <c r="AZ4985" s="30"/>
      <c r="BA4985" s="35"/>
    </row>
    <row r="4986" spans="1:53" hidden="1" x14ac:dyDescent="0.25">
      <c r="A4986" s="27"/>
      <c r="B4986" s="27"/>
      <c r="C4986" s="27"/>
      <c r="D4986" s="27"/>
      <c r="E4986" s="27"/>
      <c r="F4986" s="27"/>
      <c r="G4986" s="27"/>
      <c r="H4986" s="27"/>
      <c r="I4986" s="27"/>
      <c r="J4986" s="27"/>
      <c r="K4986" s="27"/>
      <c r="L4986" s="27"/>
      <c r="M4986" s="42"/>
      <c r="N4986" s="42"/>
      <c r="O4986" s="42"/>
      <c r="P4986" s="42"/>
      <c r="Q4986" s="42"/>
      <c r="R4986" s="42"/>
      <c r="S4986" s="42"/>
      <c r="T4986" s="42"/>
      <c r="U4986" s="42"/>
      <c r="V4986" s="42"/>
      <c r="W4986" s="42"/>
      <c r="X4986" s="42"/>
      <c r="Y4986" s="41"/>
      <c r="Z4986" s="41"/>
      <c r="AA4986" s="43"/>
      <c r="AB4986" s="27"/>
      <c r="AC4986" s="27"/>
      <c r="AD4986" s="27"/>
      <c r="AE4986" s="44"/>
      <c r="AF4986" s="27"/>
      <c r="AG4986" s="28"/>
      <c r="AH4986" s="27"/>
      <c r="AI4986" s="27"/>
      <c r="AJ4986" s="27"/>
      <c r="AK4986" s="28"/>
      <c r="AL4986" s="29"/>
      <c r="AM4986" s="29"/>
      <c r="AN4986" s="29"/>
      <c r="AO4986" s="29"/>
      <c r="AP4986" s="29"/>
      <c r="AQ4986" s="29"/>
      <c r="AR4986" s="29"/>
      <c r="AS4986" s="29"/>
      <c r="AT4986" s="29"/>
      <c r="AU4986" s="29"/>
      <c r="AV4986" s="29"/>
      <c r="AW4986" s="29"/>
      <c r="AX4986" s="29"/>
      <c r="AY4986" s="31"/>
      <c r="AZ4986" s="30"/>
      <c r="BA4986" s="35"/>
    </row>
    <row r="4987" spans="1:53" hidden="1" x14ac:dyDescent="0.25">
      <c r="A4987" s="27"/>
      <c r="B4987" s="27"/>
      <c r="C4987" s="27"/>
      <c r="D4987" s="27"/>
      <c r="E4987" s="27"/>
      <c r="F4987" s="27"/>
      <c r="G4987" s="27"/>
      <c r="H4987" s="27"/>
      <c r="I4987" s="27"/>
      <c r="J4987" s="27"/>
      <c r="K4987" s="27"/>
      <c r="L4987" s="27"/>
      <c r="M4987" s="42"/>
      <c r="N4987" s="42"/>
      <c r="O4987" s="42"/>
      <c r="P4987" s="42"/>
      <c r="Q4987" s="42"/>
      <c r="R4987" s="42"/>
      <c r="S4987" s="42"/>
      <c r="T4987" s="42"/>
      <c r="U4987" s="42"/>
      <c r="V4987" s="42"/>
      <c r="W4987" s="42"/>
      <c r="X4987" s="42"/>
      <c r="Y4987" s="41"/>
      <c r="Z4987" s="41"/>
      <c r="AA4987" s="43"/>
      <c r="AB4987" s="27"/>
      <c r="AC4987" s="27"/>
      <c r="AD4987" s="27"/>
      <c r="AE4987" s="44"/>
      <c r="AF4987" s="27"/>
      <c r="AG4987" s="28"/>
      <c r="AH4987" s="27"/>
      <c r="AI4987" s="27"/>
      <c r="AJ4987" s="27"/>
      <c r="AK4987" s="28"/>
      <c r="AL4987" s="29"/>
      <c r="AM4987" s="29"/>
      <c r="AN4987" s="29"/>
      <c r="AO4987" s="29"/>
      <c r="AP4987" s="29"/>
      <c r="AQ4987" s="29"/>
      <c r="AR4987" s="29"/>
      <c r="AS4987" s="29"/>
      <c r="AT4987" s="29"/>
      <c r="AU4987" s="29"/>
      <c r="AV4987" s="29"/>
      <c r="AW4987" s="29"/>
      <c r="AX4987" s="29"/>
      <c r="AY4987" s="31"/>
      <c r="AZ4987" s="30"/>
      <c r="BA4987" s="35"/>
    </row>
    <row r="4988" spans="1:53" hidden="1" x14ac:dyDescent="0.25">
      <c r="A4988" s="27"/>
      <c r="B4988" s="27"/>
      <c r="C4988" s="27"/>
      <c r="D4988" s="27"/>
      <c r="E4988" s="27"/>
      <c r="F4988" s="27"/>
      <c r="G4988" s="27"/>
      <c r="H4988" s="27"/>
      <c r="I4988" s="27"/>
      <c r="J4988" s="27"/>
      <c r="K4988" s="27"/>
      <c r="L4988" s="27"/>
      <c r="M4988" s="42"/>
      <c r="N4988" s="42"/>
      <c r="O4988" s="42"/>
      <c r="P4988" s="42"/>
      <c r="Q4988" s="42"/>
      <c r="R4988" s="42"/>
      <c r="S4988" s="42"/>
      <c r="T4988" s="42"/>
      <c r="U4988" s="42"/>
      <c r="V4988" s="42"/>
      <c r="W4988" s="42"/>
      <c r="X4988" s="42"/>
      <c r="Y4988" s="41"/>
      <c r="Z4988" s="41"/>
      <c r="AA4988" s="43"/>
      <c r="AB4988" s="27"/>
      <c r="AC4988" s="27"/>
      <c r="AD4988" s="27"/>
      <c r="AE4988" s="44"/>
      <c r="AF4988" s="27"/>
      <c r="AG4988" s="28"/>
      <c r="AH4988" s="27"/>
      <c r="AI4988" s="27"/>
      <c r="AJ4988" s="27"/>
      <c r="AK4988" s="28"/>
      <c r="AL4988" s="29"/>
      <c r="AM4988" s="29"/>
      <c r="AN4988" s="29"/>
      <c r="AO4988" s="29"/>
      <c r="AP4988" s="29"/>
      <c r="AQ4988" s="29"/>
      <c r="AR4988" s="29"/>
      <c r="AS4988" s="29"/>
      <c r="AT4988" s="29"/>
      <c r="AU4988" s="29"/>
      <c r="AV4988" s="29"/>
      <c r="AW4988" s="29"/>
      <c r="AX4988" s="29"/>
      <c r="AY4988" s="31"/>
      <c r="AZ4988" s="30"/>
      <c r="BA4988" s="35"/>
    </row>
    <row r="4989" spans="1:53" hidden="1" x14ac:dyDescent="0.25">
      <c r="A4989" s="27"/>
      <c r="B4989" s="27"/>
      <c r="C4989" s="27"/>
      <c r="D4989" s="27"/>
      <c r="E4989" s="27"/>
      <c r="F4989" s="27"/>
      <c r="G4989" s="27"/>
      <c r="H4989" s="27"/>
      <c r="I4989" s="27"/>
      <c r="J4989" s="27"/>
      <c r="K4989" s="27"/>
      <c r="L4989" s="27"/>
      <c r="M4989" s="42"/>
      <c r="N4989" s="42"/>
      <c r="O4989" s="42"/>
      <c r="P4989" s="42"/>
      <c r="Q4989" s="42"/>
      <c r="R4989" s="42"/>
      <c r="S4989" s="42"/>
      <c r="T4989" s="42"/>
      <c r="U4989" s="42"/>
      <c r="V4989" s="42"/>
      <c r="W4989" s="42"/>
      <c r="X4989" s="42"/>
      <c r="Y4989" s="41"/>
      <c r="Z4989" s="41"/>
      <c r="AA4989" s="43"/>
      <c r="AB4989" s="27"/>
      <c r="AC4989" s="27"/>
      <c r="AD4989" s="27"/>
      <c r="AE4989" s="44"/>
      <c r="AF4989" s="27"/>
      <c r="AG4989" s="28"/>
      <c r="AH4989" s="27"/>
      <c r="AI4989" s="27"/>
      <c r="AJ4989" s="27"/>
      <c r="AK4989" s="28"/>
      <c r="AL4989" s="29"/>
      <c r="AM4989" s="29"/>
      <c r="AN4989" s="29"/>
      <c r="AO4989" s="29"/>
      <c r="AP4989" s="29"/>
      <c r="AQ4989" s="29"/>
      <c r="AR4989" s="29"/>
      <c r="AS4989" s="29"/>
      <c r="AT4989" s="29"/>
      <c r="AU4989" s="29"/>
      <c r="AV4989" s="29"/>
      <c r="AW4989" s="29"/>
      <c r="AX4989" s="29"/>
      <c r="AY4989" s="31"/>
      <c r="AZ4989" s="30"/>
      <c r="BA4989" s="35"/>
    </row>
    <row r="4990" spans="1:53" hidden="1" x14ac:dyDescent="0.25">
      <c r="A4990" s="27"/>
      <c r="B4990" s="27"/>
      <c r="C4990" s="27"/>
      <c r="D4990" s="27"/>
      <c r="E4990" s="27"/>
      <c r="F4990" s="27"/>
      <c r="G4990" s="27"/>
      <c r="H4990" s="27"/>
      <c r="I4990" s="27"/>
      <c r="J4990" s="27"/>
      <c r="K4990" s="27"/>
      <c r="L4990" s="27"/>
      <c r="M4990" s="42"/>
      <c r="N4990" s="42"/>
      <c r="O4990" s="42"/>
      <c r="P4990" s="42"/>
      <c r="Q4990" s="42"/>
      <c r="R4990" s="42"/>
      <c r="S4990" s="42"/>
      <c r="T4990" s="42"/>
      <c r="U4990" s="42"/>
      <c r="V4990" s="42"/>
      <c r="W4990" s="42"/>
      <c r="X4990" s="42"/>
      <c r="Y4990" s="41"/>
      <c r="Z4990" s="41"/>
      <c r="AA4990" s="43"/>
      <c r="AB4990" s="27"/>
      <c r="AC4990" s="27"/>
      <c r="AD4990" s="27"/>
      <c r="AE4990" s="44"/>
      <c r="AF4990" s="27"/>
      <c r="AG4990" s="28"/>
      <c r="AH4990" s="27"/>
      <c r="AI4990" s="27"/>
      <c r="AJ4990" s="27"/>
      <c r="AK4990" s="28"/>
      <c r="AL4990" s="29"/>
      <c r="AM4990" s="29"/>
      <c r="AN4990" s="29"/>
      <c r="AO4990" s="29"/>
      <c r="AP4990" s="29"/>
      <c r="AQ4990" s="29"/>
      <c r="AR4990" s="29"/>
      <c r="AS4990" s="29"/>
      <c r="AT4990" s="29"/>
      <c r="AU4990" s="29"/>
      <c r="AV4990" s="29"/>
      <c r="AW4990" s="29"/>
      <c r="AX4990" s="29"/>
      <c r="AY4990" s="31"/>
      <c r="AZ4990" s="30"/>
      <c r="BA4990" s="35"/>
    </row>
    <row r="4991" spans="1:53" hidden="1" x14ac:dyDescent="0.25">
      <c r="A4991" s="27"/>
      <c r="B4991" s="27"/>
      <c r="C4991" s="27"/>
      <c r="D4991" s="27"/>
      <c r="E4991" s="27"/>
      <c r="F4991" s="27"/>
      <c r="G4991" s="27"/>
      <c r="H4991" s="27"/>
      <c r="I4991" s="27"/>
      <c r="J4991" s="27"/>
      <c r="K4991" s="27"/>
      <c r="L4991" s="27"/>
      <c r="M4991" s="42"/>
      <c r="N4991" s="42"/>
      <c r="O4991" s="42"/>
      <c r="P4991" s="42"/>
      <c r="Q4991" s="42"/>
      <c r="R4991" s="42"/>
      <c r="S4991" s="42"/>
      <c r="T4991" s="42"/>
      <c r="U4991" s="42"/>
      <c r="V4991" s="42"/>
      <c r="W4991" s="42"/>
      <c r="X4991" s="42"/>
      <c r="Y4991" s="41"/>
      <c r="Z4991" s="41"/>
      <c r="AA4991" s="43"/>
      <c r="AB4991" s="27"/>
      <c r="AC4991" s="27"/>
      <c r="AD4991" s="27"/>
      <c r="AE4991" s="44"/>
      <c r="AF4991" s="27"/>
      <c r="AG4991" s="28"/>
      <c r="AH4991" s="27"/>
      <c r="AI4991" s="27"/>
      <c r="AJ4991" s="27"/>
      <c r="AK4991" s="28"/>
      <c r="AL4991" s="29"/>
      <c r="AM4991" s="29"/>
      <c r="AN4991" s="29"/>
      <c r="AO4991" s="29"/>
      <c r="AP4991" s="29"/>
      <c r="AQ4991" s="29"/>
      <c r="AR4991" s="29"/>
      <c r="AS4991" s="29"/>
      <c r="AT4991" s="29"/>
      <c r="AU4991" s="29"/>
      <c r="AV4991" s="29"/>
      <c r="AW4991" s="29"/>
      <c r="AX4991" s="29"/>
      <c r="AY4991" s="31"/>
      <c r="AZ4991" s="30"/>
      <c r="BA4991" s="35"/>
    </row>
    <row r="4992" spans="1:53" hidden="1" x14ac:dyDescent="0.25">
      <c r="A4992" s="27"/>
      <c r="B4992" s="27"/>
      <c r="C4992" s="27"/>
      <c r="D4992" s="27"/>
      <c r="E4992" s="27"/>
      <c r="F4992" s="27"/>
      <c r="G4992" s="27"/>
      <c r="H4992" s="27"/>
      <c r="I4992" s="27"/>
      <c r="J4992" s="27"/>
      <c r="K4992" s="27"/>
      <c r="L4992" s="27"/>
      <c r="M4992" s="42"/>
      <c r="N4992" s="42"/>
      <c r="O4992" s="42"/>
      <c r="P4992" s="42"/>
      <c r="Q4992" s="42"/>
      <c r="R4992" s="42"/>
      <c r="S4992" s="42"/>
      <c r="T4992" s="42"/>
      <c r="U4992" s="42"/>
      <c r="V4992" s="42"/>
      <c r="W4992" s="42"/>
      <c r="X4992" s="42"/>
      <c r="Y4992" s="41"/>
      <c r="Z4992" s="41"/>
      <c r="AA4992" s="43"/>
      <c r="AB4992" s="27"/>
      <c r="AC4992" s="27"/>
      <c r="AD4992" s="27"/>
      <c r="AE4992" s="44"/>
      <c r="AF4992" s="27"/>
      <c r="AG4992" s="28"/>
      <c r="AH4992" s="27"/>
      <c r="AI4992" s="27"/>
      <c r="AJ4992" s="27"/>
      <c r="AK4992" s="28"/>
      <c r="AL4992" s="29"/>
      <c r="AM4992" s="29"/>
      <c r="AN4992" s="29"/>
      <c r="AO4992" s="29"/>
      <c r="AP4992" s="29"/>
      <c r="AQ4992" s="29"/>
      <c r="AR4992" s="29"/>
      <c r="AS4992" s="29"/>
      <c r="AT4992" s="29"/>
      <c r="AU4992" s="29"/>
      <c r="AV4992" s="29"/>
      <c r="AW4992" s="29"/>
      <c r="AX4992" s="29"/>
      <c r="AY4992" s="31"/>
      <c r="AZ4992" s="30"/>
      <c r="BA4992" s="35"/>
    </row>
    <row r="4993" spans="1:53" hidden="1" x14ac:dyDescent="0.25">
      <c r="A4993" s="27"/>
      <c r="B4993" s="27"/>
      <c r="C4993" s="27"/>
      <c r="D4993" s="27"/>
      <c r="E4993" s="27"/>
      <c r="F4993" s="27"/>
      <c r="G4993" s="27"/>
      <c r="H4993" s="27"/>
      <c r="I4993" s="27"/>
      <c r="J4993" s="27"/>
      <c r="K4993" s="27"/>
      <c r="L4993" s="27"/>
      <c r="M4993" s="42"/>
      <c r="N4993" s="42"/>
      <c r="O4993" s="42"/>
      <c r="P4993" s="42"/>
      <c r="Q4993" s="42"/>
      <c r="R4993" s="42"/>
      <c r="S4993" s="42"/>
      <c r="T4993" s="42"/>
      <c r="U4993" s="42"/>
      <c r="V4993" s="42"/>
      <c r="W4993" s="42"/>
      <c r="X4993" s="42"/>
      <c r="Y4993" s="41"/>
      <c r="Z4993" s="41"/>
      <c r="AA4993" s="43"/>
      <c r="AB4993" s="27"/>
      <c r="AC4993" s="27"/>
      <c r="AD4993" s="27"/>
      <c r="AE4993" s="44"/>
      <c r="AF4993" s="27"/>
      <c r="AG4993" s="28"/>
      <c r="AH4993" s="27"/>
      <c r="AI4993" s="27"/>
      <c r="AJ4993" s="27"/>
      <c r="AK4993" s="28"/>
      <c r="AL4993" s="29"/>
      <c r="AM4993" s="29"/>
      <c r="AN4993" s="29"/>
      <c r="AO4993" s="29"/>
      <c r="AP4993" s="29"/>
      <c r="AQ4993" s="29"/>
      <c r="AR4993" s="29"/>
      <c r="AS4993" s="29"/>
      <c r="AT4993" s="29"/>
      <c r="AU4993" s="29"/>
      <c r="AV4993" s="29"/>
      <c r="AW4993" s="29"/>
      <c r="AX4993" s="29"/>
      <c r="AY4993" s="31"/>
      <c r="AZ4993" s="30"/>
      <c r="BA4993" s="35"/>
    </row>
    <row r="4994" spans="1:53" hidden="1" x14ac:dyDescent="0.25">
      <c r="A4994" s="27"/>
      <c r="B4994" s="27"/>
      <c r="C4994" s="27"/>
      <c r="D4994" s="27"/>
      <c r="E4994" s="27"/>
      <c r="F4994" s="27"/>
      <c r="G4994" s="27"/>
      <c r="H4994" s="27"/>
      <c r="I4994" s="27"/>
      <c r="J4994" s="27"/>
      <c r="K4994" s="27"/>
      <c r="L4994" s="27"/>
      <c r="M4994" s="42"/>
      <c r="N4994" s="42"/>
      <c r="O4994" s="42"/>
      <c r="P4994" s="42"/>
      <c r="Q4994" s="42"/>
      <c r="R4994" s="42"/>
      <c r="S4994" s="42"/>
      <c r="T4994" s="42"/>
      <c r="U4994" s="42"/>
      <c r="V4994" s="42"/>
      <c r="W4994" s="42"/>
      <c r="X4994" s="42"/>
      <c r="Y4994" s="41"/>
      <c r="Z4994" s="41"/>
      <c r="AA4994" s="43"/>
      <c r="AB4994" s="27"/>
      <c r="AC4994" s="27"/>
      <c r="AD4994" s="27"/>
      <c r="AE4994" s="44"/>
      <c r="AF4994" s="27"/>
      <c r="AG4994" s="28"/>
      <c r="AH4994" s="27"/>
      <c r="AI4994" s="27"/>
      <c r="AJ4994" s="27"/>
      <c r="AK4994" s="28"/>
      <c r="AL4994" s="29"/>
      <c r="AM4994" s="29"/>
      <c r="AN4994" s="29"/>
      <c r="AO4994" s="29"/>
      <c r="AP4994" s="29"/>
      <c r="AQ4994" s="29"/>
      <c r="AR4994" s="29"/>
      <c r="AS4994" s="29"/>
      <c r="AT4994" s="29"/>
      <c r="AU4994" s="29"/>
      <c r="AV4994" s="29"/>
      <c r="AW4994" s="29"/>
      <c r="AX4994" s="29"/>
      <c r="AY4994" s="31"/>
      <c r="AZ4994" s="30"/>
      <c r="BA4994" s="35"/>
    </row>
    <row r="4995" spans="1:53" hidden="1" x14ac:dyDescent="0.25">
      <c r="A4995" s="27"/>
      <c r="B4995" s="27"/>
      <c r="C4995" s="27"/>
      <c r="D4995" s="27"/>
      <c r="E4995" s="27"/>
      <c r="F4995" s="27"/>
      <c r="G4995" s="27"/>
      <c r="H4995" s="27"/>
      <c r="I4995" s="27"/>
      <c r="J4995" s="27"/>
      <c r="K4995" s="27"/>
      <c r="L4995" s="27"/>
      <c r="M4995" s="42"/>
      <c r="N4995" s="42"/>
      <c r="O4995" s="42"/>
      <c r="P4995" s="42"/>
      <c r="Q4995" s="42"/>
      <c r="R4995" s="42"/>
      <c r="S4995" s="42"/>
      <c r="T4995" s="42"/>
      <c r="U4995" s="42"/>
      <c r="V4995" s="42"/>
      <c r="W4995" s="42"/>
      <c r="X4995" s="42"/>
      <c r="Y4995" s="41"/>
      <c r="Z4995" s="41"/>
      <c r="AA4995" s="43"/>
      <c r="AB4995" s="27"/>
      <c r="AC4995" s="27"/>
      <c r="AD4995" s="27"/>
      <c r="AE4995" s="44"/>
      <c r="AF4995" s="27"/>
      <c r="AG4995" s="28"/>
      <c r="AH4995" s="27"/>
      <c r="AI4995" s="27"/>
      <c r="AJ4995" s="27"/>
      <c r="AK4995" s="28"/>
      <c r="AL4995" s="29"/>
      <c r="AM4995" s="29"/>
      <c r="AN4995" s="29"/>
      <c r="AO4995" s="29"/>
      <c r="AP4995" s="29"/>
      <c r="AQ4995" s="29"/>
      <c r="AR4995" s="29"/>
      <c r="AS4995" s="29"/>
      <c r="AT4995" s="29"/>
      <c r="AU4995" s="29"/>
      <c r="AV4995" s="29"/>
      <c r="AW4995" s="29"/>
      <c r="AX4995" s="29"/>
      <c r="AY4995" s="31"/>
      <c r="AZ4995" s="30"/>
      <c r="BA4995" s="35"/>
    </row>
    <row r="4996" spans="1:53" hidden="1" x14ac:dyDescent="0.25">
      <c r="A4996" s="27"/>
      <c r="B4996" s="27"/>
      <c r="C4996" s="27"/>
      <c r="D4996" s="27"/>
      <c r="E4996" s="27"/>
      <c r="F4996" s="27"/>
      <c r="G4996" s="27"/>
      <c r="H4996" s="27"/>
      <c r="I4996" s="27"/>
      <c r="J4996" s="27"/>
      <c r="K4996" s="27"/>
      <c r="L4996" s="27"/>
      <c r="M4996" s="42"/>
      <c r="N4996" s="42"/>
      <c r="O4996" s="42"/>
      <c r="P4996" s="42"/>
      <c r="Q4996" s="42"/>
      <c r="R4996" s="42"/>
      <c r="S4996" s="42"/>
      <c r="T4996" s="42"/>
      <c r="U4996" s="42"/>
      <c r="V4996" s="42"/>
      <c r="W4996" s="42"/>
      <c r="X4996" s="42"/>
      <c r="Y4996" s="41"/>
      <c r="Z4996" s="41"/>
      <c r="AA4996" s="43"/>
      <c r="AB4996" s="27"/>
      <c r="AC4996" s="27"/>
      <c r="AD4996" s="27"/>
      <c r="AE4996" s="44"/>
      <c r="AF4996" s="27"/>
      <c r="AG4996" s="28"/>
      <c r="AH4996" s="27"/>
      <c r="AI4996" s="27"/>
      <c r="AJ4996" s="27"/>
      <c r="AK4996" s="28"/>
      <c r="AL4996" s="29"/>
      <c r="AM4996" s="29"/>
      <c r="AN4996" s="29"/>
      <c r="AO4996" s="29"/>
      <c r="AP4996" s="29"/>
      <c r="AQ4996" s="29"/>
      <c r="AR4996" s="29"/>
      <c r="AS4996" s="29"/>
      <c r="AT4996" s="29"/>
      <c r="AU4996" s="29"/>
      <c r="AV4996" s="29"/>
      <c r="AW4996" s="29"/>
      <c r="AX4996" s="29"/>
      <c r="AY4996" s="31"/>
      <c r="AZ4996" s="30"/>
      <c r="BA4996" s="35"/>
    </row>
    <row r="4997" spans="1:53" hidden="1" x14ac:dyDescent="0.25">
      <c r="A4997" s="27"/>
      <c r="B4997" s="27"/>
      <c r="C4997" s="27"/>
      <c r="D4997" s="27"/>
      <c r="E4997" s="27"/>
      <c r="F4997" s="27"/>
      <c r="G4997" s="27"/>
      <c r="H4997" s="27"/>
      <c r="I4997" s="27"/>
      <c r="J4997" s="27"/>
      <c r="K4997" s="27"/>
      <c r="L4997" s="27"/>
      <c r="M4997" s="42"/>
      <c r="N4997" s="42"/>
      <c r="O4997" s="42"/>
      <c r="P4997" s="42"/>
      <c r="Q4997" s="42"/>
      <c r="R4997" s="42"/>
      <c r="S4997" s="42"/>
      <c r="T4997" s="42"/>
      <c r="U4997" s="42"/>
      <c r="V4997" s="42"/>
      <c r="W4997" s="42"/>
      <c r="X4997" s="42"/>
      <c r="Y4997" s="41"/>
      <c r="Z4997" s="41"/>
      <c r="AA4997" s="43"/>
      <c r="AB4997" s="27"/>
      <c r="AC4997" s="27"/>
      <c r="AD4997" s="27"/>
      <c r="AE4997" s="44"/>
      <c r="AF4997" s="27"/>
      <c r="AG4997" s="28"/>
      <c r="AH4997" s="27"/>
      <c r="AI4997" s="27"/>
      <c r="AJ4997" s="27"/>
      <c r="AK4997" s="28"/>
      <c r="AL4997" s="29"/>
      <c r="AM4997" s="29"/>
      <c r="AN4997" s="29"/>
      <c r="AO4997" s="29"/>
      <c r="AP4997" s="29"/>
      <c r="AQ4997" s="29"/>
      <c r="AR4997" s="29"/>
      <c r="AS4997" s="29"/>
      <c r="AT4997" s="29"/>
      <c r="AU4997" s="29"/>
      <c r="AV4997" s="29"/>
      <c r="AW4997" s="29"/>
      <c r="AX4997" s="29"/>
      <c r="AY4997" s="31"/>
      <c r="AZ4997" s="30"/>
      <c r="BA4997" s="35"/>
    </row>
    <row r="4998" spans="1:53" hidden="1" x14ac:dyDescent="0.25">
      <c r="A4998" s="27"/>
      <c r="B4998" s="27"/>
      <c r="C4998" s="27"/>
      <c r="D4998" s="27"/>
      <c r="E4998" s="27"/>
      <c r="F4998" s="27"/>
      <c r="G4998" s="27"/>
      <c r="H4998" s="27"/>
      <c r="I4998" s="27"/>
      <c r="J4998" s="27"/>
      <c r="K4998" s="27"/>
      <c r="L4998" s="27"/>
      <c r="M4998" s="42"/>
      <c r="N4998" s="42"/>
      <c r="O4998" s="42"/>
      <c r="P4998" s="42"/>
      <c r="Q4998" s="42"/>
      <c r="R4998" s="42"/>
      <c r="S4998" s="42"/>
      <c r="T4998" s="42"/>
      <c r="U4998" s="42"/>
      <c r="V4998" s="42"/>
      <c r="W4998" s="42"/>
      <c r="X4998" s="42"/>
      <c r="Y4998" s="41"/>
      <c r="Z4998" s="41"/>
      <c r="AA4998" s="43"/>
      <c r="AB4998" s="27"/>
      <c r="AC4998" s="27"/>
      <c r="AD4998" s="27"/>
      <c r="AE4998" s="44"/>
      <c r="AF4998" s="27"/>
      <c r="AG4998" s="28"/>
      <c r="AH4998" s="27"/>
      <c r="AI4998" s="27"/>
      <c r="AJ4998" s="27"/>
      <c r="AK4998" s="28"/>
      <c r="AL4998" s="29"/>
      <c r="AM4998" s="29"/>
      <c r="AN4998" s="29"/>
      <c r="AO4998" s="29"/>
      <c r="AP4998" s="29"/>
      <c r="AQ4998" s="29"/>
      <c r="AR4998" s="29"/>
      <c r="AS4998" s="29"/>
      <c r="AT4998" s="29"/>
      <c r="AU4998" s="29"/>
      <c r="AV4998" s="29"/>
      <c r="AW4998" s="29"/>
      <c r="AX4998" s="29"/>
      <c r="AY4998" s="31"/>
      <c r="AZ4998" s="30"/>
      <c r="BA4998" s="35"/>
    </row>
    <row r="4999" spans="1:53" hidden="1" x14ac:dyDescent="0.25">
      <c r="A4999" s="27"/>
      <c r="B4999" s="27"/>
      <c r="C4999" s="27"/>
      <c r="D4999" s="27"/>
      <c r="E4999" s="27"/>
      <c r="F4999" s="27"/>
      <c r="G4999" s="27"/>
      <c r="H4999" s="27"/>
      <c r="I4999" s="27"/>
      <c r="J4999" s="27"/>
      <c r="K4999" s="27"/>
      <c r="L4999" s="27"/>
      <c r="M4999" s="42"/>
      <c r="N4999" s="42"/>
      <c r="O4999" s="42"/>
      <c r="P4999" s="42"/>
      <c r="Q4999" s="42"/>
      <c r="R4999" s="42"/>
      <c r="S4999" s="42"/>
      <c r="T4999" s="42"/>
      <c r="U4999" s="42"/>
      <c r="V4999" s="42"/>
      <c r="W4999" s="42"/>
      <c r="X4999" s="42"/>
      <c r="Y4999" s="41"/>
      <c r="Z4999" s="41"/>
      <c r="AA4999" s="43"/>
      <c r="AB4999" s="27"/>
      <c r="AC4999" s="27"/>
      <c r="AD4999" s="27"/>
      <c r="AE4999" s="44"/>
      <c r="AF4999" s="27"/>
      <c r="AG4999" s="28"/>
      <c r="AH4999" s="27"/>
      <c r="AI4999" s="27"/>
      <c r="AJ4999" s="27"/>
      <c r="AK4999" s="28"/>
      <c r="AL4999" s="29"/>
      <c r="AM4999" s="29"/>
      <c r="AN4999" s="29"/>
      <c r="AO4999" s="29"/>
      <c r="AP4999" s="29"/>
      <c r="AQ4999" s="29"/>
      <c r="AR4999" s="29"/>
      <c r="AS4999" s="29"/>
      <c r="AT4999" s="29"/>
      <c r="AU4999" s="29"/>
      <c r="AV4999" s="29"/>
      <c r="AW4999" s="29"/>
      <c r="AX4999" s="29"/>
      <c r="AY4999" s="31"/>
      <c r="AZ4999" s="30"/>
      <c r="BA4999" s="35"/>
    </row>
    <row r="5000" spans="1:53" hidden="1" x14ac:dyDescent="0.25">
      <c r="A5000" s="27"/>
      <c r="B5000" s="27"/>
      <c r="C5000" s="27"/>
      <c r="D5000" s="27"/>
      <c r="E5000" s="27"/>
      <c r="F5000" s="27"/>
      <c r="G5000" s="27"/>
      <c r="H5000" s="27"/>
      <c r="I5000" s="27"/>
      <c r="J5000" s="27"/>
      <c r="K5000" s="27"/>
      <c r="L5000" s="27"/>
      <c r="M5000" s="42"/>
      <c r="N5000" s="42"/>
      <c r="O5000" s="42"/>
      <c r="P5000" s="42"/>
      <c r="Q5000" s="42"/>
      <c r="R5000" s="42"/>
      <c r="S5000" s="42"/>
      <c r="T5000" s="42"/>
      <c r="U5000" s="42"/>
      <c r="V5000" s="42"/>
      <c r="W5000" s="42"/>
      <c r="X5000" s="42"/>
      <c r="Y5000" s="41"/>
      <c r="Z5000" s="41"/>
      <c r="AA5000" s="43"/>
      <c r="AB5000" s="27"/>
      <c r="AC5000" s="27"/>
      <c r="AD5000" s="27"/>
      <c r="AE5000" s="44"/>
      <c r="AF5000" s="27"/>
      <c r="AG5000" s="28"/>
      <c r="AH5000" s="27"/>
      <c r="AI5000" s="27"/>
      <c r="AJ5000" s="27"/>
      <c r="AK5000" s="28"/>
      <c r="AL5000" s="29"/>
      <c r="AM5000" s="29"/>
      <c r="AN5000" s="29"/>
      <c r="AO5000" s="29"/>
      <c r="AP5000" s="29"/>
      <c r="AQ5000" s="29"/>
      <c r="AR5000" s="29"/>
      <c r="AS5000" s="29"/>
      <c r="AT5000" s="29"/>
      <c r="AU5000" s="29"/>
      <c r="AV5000" s="29"/>
      <c r="AW5000" s="29"/>
      <c r="AX5000" s="29"/>
      <c r="AY5000" s="31"/>
      <c r="AZ5000" s="30"/>
      <c r="BA5000" s="35"/>
    </row>
    <row r="5001" spans="1:53" hidden="1" x14ac:dyDescent="0.25">
      <c r="A5001" s="27"/>
      <c r="B5001" s="27"/>
      <c r="C5001" s="27"/>
      <c r="D5001" s="27"/>
      <c r="E5001" s="27"/>
      <c r="F5001" s="27"/>
      <c r="G5001" s="27"/>
      <c r="H5001" s="27"/>
      <c r="I5001" s="27"/>
      <c r="J5001" s="27"/>
      <c r="K5001" s="27"/>
      <c r="L5001" s="27"/>
      <c r="M5001" s="42"/>
      <c r="N5001" s="42"/>
      <c r="O5001" s="42"/>
      <c r="P5001" s="42"/>
      <c r="Q5001" s="42"/>
      <c r="R5001" s="42"/>
      <c r="S5001" s="42"/>
      <c r="T5001" s="42"/>
      <c r="U5001" s="42"/>
      <c r="V5001" s="42"/>
      <c r="W5001" s="42"/>
      <c r="X5001" s="42"/>
      <c r="Y5001" s="41"/>
      <c r="Z5001" s="41"/>
      <c r="AA5001" s="43"/>
      <c r="AB5001" s="27"/>
      <c r="AC5001" s="27"/>
      <c r="AD5001" s="27"/>
      <c r="AE5001" s="44"/>
      <c r="AF5001" s="27"/>
      <c r="AG5001" s="28"/>
      <c r="AH5001" s="27"/>
      <c r="AI5001" s="27"/>
      <c r="AJ5001" s="27"/>
      <c r="AK5001" s="28"/>
      <c r="AL5001" s="29"/>
      <c r="AM5001" s="29"/>
      <c r="AN5001" s="29"/>
      <c r="AO5001" s="29"/>
      <c r="AP5001" s="29"/>
      <c r="AQ5001" s="29"/>
      <c r="AR5001" s="29"/>
      <c r="AS5001" s="29"/>
      <c r="AT5001" s="29"/>
      <c r="AU5001" s="29"/>
      <c r="AV5001" s="29"/>
      <c r="AW5001" s="29"/>
      <c r="AX5001" s="29"/>
      <c r="AY5001" s="31"/>
      <c r="AZ5001" s="30"/>
      <c r="BA5001" s="35"/>
    </row>
    <row r="5002" spans="1:53" hidden="1" x14ac:dyDescent="0.25">
      <c r="A5002" s="27"/>
      <c r="B5002" s="27"/>
      <c r="C5002" s="27"/>
      <c r="D5002" s="27"/>
      <c r="E5002" s="27"/>
      <c r="F5002" s="27"/>
      <c r="G5002" s="27"/>
      <c r="H5002" s="27"/>
      <c r="I5002" s="27"/>
      <c r="J5002" s="27"/>
      <c r="K5002" s="27"/>
      <c r="L5002" s="27"/>
      <c r="M5002" s="42"/>
      <c r="N5002" s="42"/>
      <c r="O5002" s="42"/>
      <c r="P5002" s="42"/>
      <c r="Q5002" s="42"/>
      <c r="R5002" s="42"/>
      <c r="S5002" s="42"/>
      <c r="T5002" s="42"/>
      <c r="U5002" s="42"/>
      <c r="V5002" s="42"/>
      <c r="W5002" s="42"/>
      <c r="X5002" s="42"/>
      <c r="Y5002" s="41"/>
      <c r="Z5002" s="41"/>
      <c r="AA5002" s="43"/>
      <c r="AB5002" s="27"/>
      <c r="AC5002" s="27"/>
      <c r="AD5002" s="27"/>
      <c r="AE5002" s="44"/>
      <c r="AF5002" s="27"/>
      <c r="AG5002" s="28"/>
      <c r="AH5002" s="27"/>
      <c r="AI5002" s="27"/>
      <c r="AJ5002" s="27"/>
      <c r="AK5002" s="28"/>
      <c r="AL5002" s="29"/>
      <c r="AM5002" s="29"/>
      <c r="AN5002" s="29"/>
      <c r="AO5002" s="29"/>
      <c r="AP5002" s="29"/>
      <c r="AQ5002" s="29"/>
      <c r="AR5002" s="29"/>
      <c r="AS5002" s="29"/>
      <c r="AT5002" s="29"/>
      <c r="AU5002" s="29"/>
      <c r="AV5002" s="29"/>
      <c r="AW5002" s="29"/>
      <c r="AX5002" s="29"/>
      <c r="AY5002" s="31"/>
      <c r="AZ5002" s="30"/>
      <c r="BA5002" s="35"/>
    </row>
    <row r="5003" spans="1:53" hidden="1" x14ac:dyDescent="0.25">
      <c r="A5003" s="27"/>
      <c r="B5003" s="27"/>
      <c r="C5003" s="27"/>
      <c r="D5003" s="27"/>
      <c r="E5003" s="27"/>
      <c r="F5003" s="27"/>
      <c r="G5003" s="27"/>
      <c r="H5003" s="27"/>
      <c r="I5003" s="27"/>
      <c r="J5003" s="27"/>
      <c r="K5003" s="27"/>
      <c r="L5003" s="27"/>
      <c r="M5003" s="42"/>
      <c r="N5003" s="42"/>
      <c r="O5003" s="42"/>
      <c r="P5003" s="42"/>
      <c r="Q5003" s="42"/>
      <c r="R5003" s="42"/>
      <c r="S5003" s="42"/>
      <c r="T5003" s="42"/>
      <c r="U5003" s="42"/>
      <c r="V5003" s="42"/>
      <c r="W5003" s="42"/>
      <c r="X5003" s="42"/>
      <c r="Y5003" s="41"/>
      <c r="Z5003" s="41"/>
      <c r="AA5003" s="43"/>
      <c r="AB5003" s="27"/>
      <c r="AC5003" s="27"/>
      <c r="AD5003" s="27"/>
      <c r="AE5003" s="44"/>
      <c r="AF5003" s="27"/>
      <c r="AG5003" s="28"/>
      <c r="AH5003" s="27"/>
      <c r="AI5003" s="27"/>
      <c r="AJ5003" s="27"/>
      <c r="AK5003" s="28"/>
      <c r="AL5003" s="29"/>
      <c r="AM5003" s="29"/>
      <c r="AN5003" s="29"/>
      <c r="AO5003" s="29"/>
      <c r="AP5003" s="29"/>
      <c r="AQ5003" s="29"/>
      <c r="AR5003" s="29"/>
      <c r="AS5003" s="29"/>
      <c r="AT5003" s="29"/>
      <c r="AU5003" s="29"/>
      <c r="AV5003" s="29"/>
      <c r="AW5003" s="29"/>
      <c r="AX5003" s="29"/>
      <c r="AY5003" s="31"/>
      <c r="AZ5003" s="30"/>
      <c r="BA5003" s="35"/>
    </row>
    <row r="5004" spans="1:53" hidden="1" x14ac:dyDescent="0.25">
      <c r="A5004" s="27"/>
      <c r="B5004" s="27"/>
      <c r="C5004" s="27"/>
      <c r="D5004" s="27"/>
      <c r="E5004" s="27"/>
      <c r="F5004" s="27"/>
      <c r="G5004" s="27"/>
      <c r="H5004" s="27"/>
      <c r="I5004" s="27"/>
      <c r="J5004" s="27"/>
      <c r="K5004" s="27"/>
      <c r="L5004" s="27"/>
      <c r="M5004" s="42"/>
      <c r="N5004" s="42"/>
      <c r="O5004" s="42"/>
      <c r="P5004" s="42"/>
      <c r="Q5004" s="42"/>
      <c r="R5004" s="42"/>
      <c r="S5004" s="42"/>
      <c r="T5004" s="42"/>
      <c r="U5004" s="42"/>
      <c r="V5004" s="42"/>
      <c r="W5004" s="42"/>
      <c r="X5004" s="42"/>
      <c r="Y5004" s="41"/>
      <c r="Z5004" s="41"/>
      <c r="AA5004" s="43"/>
      <c r="AB5004" s="27"/>
      <c r="AC5004" s="27"/>
      <c r="AD5004" s="27"/>
      <c r="AE5004" s="44"/>
      <c r="AF5004" s="27"/>
      <c r="AG5004" s="28"/>
      <c r="AH5004" s="27"/>
      <c r="AI5004" s="27"/>
      <c r="AJ5004" s="27"/>
      <c r="AK5004" s="28"/>
      <c r="AL5004" s="29"/>
      <c r="AM5004" s="29"/>
      <c r="AN5004" s="29"/>
      <c r="AO5004" s="29"/>
      <c r="AP5004" s="29"/>
      <c r="AQ5004" s="29"/>
      <c r="AR5004" s="29"/>
      <c r="AS5004" s="29"/>
      <c r="AT5004" s="29"/>
      <c r="AU5004" s="29"/>
      <c r="AV5004" s="29"/>
      <c r="AW5004" s="29"/>
      <c r="AX5004" s="29"/>
      <c r="AY5004" s="31"/>
      <c r="AZ5004" s="30"/>
      <c r="BA5004" s="35"/>
    </row>
    <row r="5005" spans="1:53" hidden="1" x14ac:dyDescent="0.25">
      <c r="A5005" s="27"/>
      <c r="B5005" s="27"/>
      <c r="C5005" s="27"/>
      <c r="D5005" s="27"/>
      <c r="E5005" s="27"/>
      <c r="F5005" s="27"/>
      <c r="G5005" s="27"/>
      <c r="H5005" s="27"/>
      <c r="I5005" s="27"/>
      <c r="J5005" s="27"/>
      <c r="K5005" s="27"/>
      <c r="L5005" s="27"/>
      <c r="M5005" s="42"/>
      <c r="N5005" s="42"/>
      <c r="O5005" s="42"/>
      <c r="P5005" s="42"/>
      <c r="Q5005" s="42"/>
      <c r="R5005" s="42"/>
      <c r="S5005" s="42"/>
      <c r="T5005" s="42"/>
      <c r="U5005" s="42"/>
      <c r="V5005" s="42"/>
      <c r="W5005" s="42"/>
      <c r="X5005" s="42"/>
      <c r="Y5005" s="41"/>
      <c r="Z5005" s="41"/>
      <c r="AA5005" s="43"/>
      <c r="AB5005" s="27"/>
      <c r="AC5005" s="27"/>
      <c r="AD5005" s="27"/>
      <c r="AE5005" s="44"/>
      <c r="AF5005" s="27"/>
      <c r="AG5005" s="28"/>
      <c r="AH5005" s="27"/>
      <c r="AI5005" s="27"/>
      <c r="AJ5005" s="27"/>
      <c r="AK5005" s="28"/>
      <c r="AL5005" s="29"/>
      <c r="AM5005" s="29"/>
      <c r="AN5005" s="29"/>
      <c r="AO5005" s="29"/>
      <c r="AP5005" s="29"/>
      <c r="AQ5005" s="29"/>
      <c r="AR5005" s="29"/>
      <c r="AS5005" s="29"/>
      <c r="AT5005" s="29"/>
      <c r="AU5005" s="29"/>
      <c r="AV5005" s="29"/>
      <c r="AW5005" s="29"/>
      <c r="AX5005" s="29"/>
      <c r="AY5005" s="31"/>
      <c r="AZ5005" s="30"/>
      <c r="BA5005" s="35"/>
    </row>
    <row r="5006" spans="1:53" hidden="1" x14ac:dyDescent="0.25">
      <c r="A5006" s="27"/>
      <c r="B5006" s="27"/>
      <c r="C5006" s="27"/>
      <c r="D5006" s="27"/>
      <c r="E5006" s="27"/>
      <c r="F5006" s="27"/>
      <c r="G5006" s="27"/>
      <c r="H5006" s="27"/>
      <c r="I5006" s="27"/>
      <c r="J5006" s="27"/>
      <c r="K5006" s="27"/>
      <c r="L5006" s="27"/>
      <c r="M5006" s="42"/>
      <c r="N5006" s="42"/>
      <c r="O5006" s="42"/>
      <c r="P5006" s="42"/>
      <c r="Q5006" s="42"/>
      <c r="R5006" s="42"/>
      <c r="S5006" s="42"/>
      <c r="T5006" s="42"/>
      <c r="U5006" s="42"/>
      <c r="V5006" s="42"/>
      <c r="W5006" s="42"/>
      <c r="X5006" s="42"/>
      <c r="Y5006" s="41"/>
      <c r="Z5006" s="41"/>
      <c r="AA5006" s="43"/>
      <c r="AB5006" s="27"/>
      <c r="AC5006" s="27"/>
      <c r="AD5006" s="27"/>
      <c r="AE5006" s="44"/>
      <c r="AF5006" s="27"/>
      <c r="AG5006" s="28"/>
      <c r="AH5006" s="27"/>
      <c r="AI5006" s="27"/>
      <c r="AJ5006" s="27"/>
      <c r="AK5006" s="28"/>
      <c r="AL5006" s="29"/>
      <c r="AM5006" s="29"/>
      <c r="AN5006" s="29"/>
      <c r="AO5006" s="29"/>
      <c r="AP5006" s="29"/>
      <c r="AQ5006" s="29"/>
      <c r="AR5006" s="29"/>
      <c r="AS5006" s="29"/>
      <c r="AT5006" s="29"/>
      <c r="AU5006" s="29"/>
      <c r="AV5006" s="29"/>
      <c r="AW5006" s="29"/>
      <c r="AX5006" s="29"/>
      <c r="AY5006" s="31"/>
      <c r="AZ5006" s="30"/>
      <c r="BA5006" s="35"/>
    </row>
    <row r="5007" spans="1:53" hidden="1" x14ac:dyDescent="0.25">
      <c r="A5007" s="27"/>
      <c r="B5007" s="27"/>
      <c r="C5007" s="27"/>
      <c r="D5007" s="27"/>
      <c r="E5007" s="27"/>
      <c r="F5007" s="27"/>
      <c r="G5007" s="27"/>
      <c r="H5007" s="27"/>
      <c r="I5007" s="27"/>
      <c r="J5007" s="27"/>
      <c r="K5007" s="27"/>
      <c r="L5007" s="27"/>
      <c r="M5007" s="42"/>
      <c r="N5007" s="42"/>
      <c r="O5007" s="42"/>
      <c r="P5007" s="42"/>
      <c r="Q5007" s="42"/>
      <c r="R5007" s="42"/>
      <c r="S5007" s="42"/>
      <c r="T5007" s="42"/>
      <c r="U5007" s="42"/>
      <c r="V5007" s="42"/>
      <c r="W5007" s="42"/>
      <c r="X5007" s="42"/>
      <c r="Y5007" s="41"/>
      <c r="Z5007" s="41"/>
      <c r="AA5007" s="43"/>
      <c r="AB5007" s="27"/>
      <c r="AC5007" s="27"/>
      <c r="AD5007" s="27"/>
      <c r="AE5007" s="44"/>
      <c r="AF5007" s="27"/>
      <c r="AG5007" s="28"/>
      <c r="AH5007" s="27"/>
      <c r="AI5007" s="27"/>
      <c r="AJ5007" s="27"/>
      <c r="AK5007" s="28"/>
      <c r="AL5007" s="29"/>
      <c r="AM5007" s="29"/>
      <c r="AN5007" s="29"/>
      <c r="AO5007" s="29"/>
      <c r="AP5007" s="29"/>
      <c r="AQ5007" s="29"/>
      <c r="AR5007" s="29"/>
      <c r="AS5007" s="29"/>
      <c r="AT5007" s="29"/>
      <c r="AU5007" s="29"/>
      <c r="AV5007" s="29"/>
      <c r="AW5007" s="29"/>
      <c r="AX5007" s="29"/>
      <c r="AY5007" s="31"/>
      <c r="AZ5007" s="30"/>
      <c r="BA5007" s="35"/>
    </row>
    <row r="5008" spans="1:53" hidden="1" x14ac:dyDescent="0.25">
      <c r="A5008" s="27"/>
      <c r="B5008" s="27"/>
      <c r="C5008" s="27"/>
      <c r="D5008" s="27"/>
      <c r="E5008" s="27"/>
      <c r="F5008" s="27"/>
      <c r="G5008" s="27"/>
      <c r="H5008" s="27"/>
      <c r="I5008" s="27"/>
      <c r="J5008" s="27"/>
      <c r="K5008" s="27"/>
      <c r="L5008" s="27"/>
      <c r="M5008" s="42"/>
      <c r="N5008" s="42"/>
      <c r="O5008" s="42"/>
      <c r="P5008" s="42"/>
      <c r="Q5008" s="42"/>
      <c r="R5008" s="42"/>
      <c r="S5008" s="42"/>
      <c r="T5008" s="42"/>
      <c r="U5008" s="42"/>
      <c r="V5008" s="42"/>
      <c r="W5008" s="42"/>
      <c r="X5008" s="42"/>
      <c r="Y5008" s="41"/>
      <c r="Z5008" s="41"/>
      <c r="AA5008" s="43"/>
      <c r="AB5008" s="27"/>
      <c r="AC5008" s="27"/>
      <c r="AD5008" s="27"/>
      <c r="AE5008" s="44"/>
      <c r="AF5008" s="27"/>
      <c r="AG5008" s="28"/>
      <c r="AH5008" s="27"/>
      <c r="AI5008" s="27"/>
      <c r="AJ5008" s="27"/>
      <c r="AK5008" s="28"/>
      <c r="AL5008" s="29"/>
      <c r="AM5008" s="29"/>
      <c r="AN5008" s="29"/>
      <c r="AO5008" s="29"/>
      <c r="AP5008" s="29"/>
      <c r="AQ5008" s="29"/>
      <c r="AR5008" s="29"/>
      <c r="AS5008" s="29"/>
      <c r="AT5008" s="29"/>
      <c r="AU5008" s="29"/>
      <c r="AV5008" s="29"/>
      <c r="AW5008" s="29"/>
      <c r="AX5008" s="29"/>
      <c r="AY5008" s="31"/>
      <c r="AZ5008" s="30"/>
      <c r="BA5008" s="35"/>
    </row>
    <row r="5009" spans="1:53" hidden="1" x14ac:dyDescent="0.25">
      <c r="A5009" s="27"/>
      <c r="B5009" s="27"/>
      <c r="C5009" s="27"/>
      <c r="D5009" s="27"/>
      <c r="E5009" s="27"/>
      <c r="F5009" s="27"/>
      <c r="G5009" s="27"/>
      <c r="H5009" s="27"/>
      <c r="I5009" s="27"/>
      <c r="J5009" s="27"/>
      <c r="K5009" s="27"/>
      <c r="L5009" s="27"/>
      <c r="M5009" s="42"/>
      <c r="N5009" s="42"/>
      <c r="O5009" s="42"/>
      <c r="P5009" s="42"/>
      <c r="Q5009" s="42"/>
      <c r="R5009" s="42"/>
      <c r="S5009" s="42"/>
      <c r="T5009" s="42"/>
      <c r="U5009" s="42"/>
      <c r="V5009" s="42"/>
      <c r="W5009" s="42"/>
      <c r="X5009" s="42"/>
      <c r="Y5009" s="41"/>
      <c r="Z5009" s="41"/>
      <c r="AA5009" s="43"/>
      <c r="AB5009" s="27"/>
      <c r="AC5009" s="27"/>
      <c r="AD5009" s="27"/>
      <c r="AE5009" s="44"/>
      <c r="AF5009" s="27"/>
      <c r="AG5009" s="28"/>
      <c r="AH5009" s="27"/>
      <c r="AI5009" s="27"/>
      <c r="AJ5009" s="27"/>
      <c r="AK5009" s="28"/>
      <c r="AL5009" s="29"/>
      <c r="AM5009" s="29"/>
      <c r="AN5009" s="29"/>
      <c r="AO5009" s="29"/>
      <c r="AP5009" s="29"/>
      <c r="AQ5009" s="29"/>
      <c r="AR5009" s="29"/>
      <c r="AS5009" s="29"/>
      <c r="AT5009" s="29"/>
      <c r="AU5009" s="29"/>
      <c r="AV5009" s="29"/>
      <c r="AW5009" s="29"/>
      <c r="AX5009" s="29"/>
      <c r="AY5009" s="31"/>
      <c r="AZ5009" s="30"/>
      <c r="BA5009" s="35"/>
    </row>
    <row r="5010" spans="1:53" hidden="1" x14ac:dyDescent="0.25">
      <c r="A5010" s="27"/>
      <c r="B5010" s="27"/>
      <c r="C5010" s="27"/>
      <c r="D5010" s="27"/>
      <c r="E5010" s="27"/>
      <c r="F5010" s="27"/>
      <c r="G5010" s="27"/>
      <c r="H5010" s="27"/>
      <c r="I5010" s="27"/>
      <c r="J5010" s="27"/>
      <c r="K5010" s="27"/>
      <c r="L5010" s="27"/>
      <c r="M5010" s="42"/>
      <c r="N5010" s="42"/>
      <c r="O5010" s="42"/>
      <c r="P5010" s="42"/>
      <c r="Q5010" s="42"/>
      <c r="R5010" s="42"/>
      <c r="S5010" s="42"/>
      <c r="T5010" s="42"/>
      <c r="U5010" s="42"/>
      <c r="V5010" s="42"/>
      <c r="W5010" s="42"/>
      <c r="X5010" s="42"/>
      <c r="Y5010" s="41"/>
      <c r="Z5010" s="41"/>
      <c r="AA5010" s="43"/>
      <c r="AB5010" s="27"/>
      <c r="AC5010" s="27"/>
      <c r="AD5010" s="27"/>
      <c r="AE5010" s="44"/>
      <c r="AF5010" s="27"/>
      <c r="AG5010" s="28"/>
      <c r="AH5010" s="27"/>
      <c r="AI5010" s="27"/>
      <c r="AJ5010" s="27"/>
      <c r="AK5010" s="28"/>
      <c r="AL5010" s="29"/>
      <c r="AM5010" s="29"/>
      <c r="AN5010" s="29"/>
      <c r="AO5010" s="29"/>
      <c r="AP5010" s="29"/>
      <c r="AQ5010" s="29"/>
      <c r="AR5010" s="29"/>
      <c r="AS5010" s="29"/>
      <c r="AT5010" s="29"/>
      <c r="AU5010" s="29"/>
      <c r="AV5010" s="29"/>
      <c r="AW5010" s="29"/>
      <c r="AX5010" s="29"/>
      <c r="AY5010" s="31"/>
      <c r="AZ5010" s="30"/>
      <c r="BA5010" s="35"/>
    </row>
    <row r="5011" spans="1:53" hidden="1" x14ac:dyDescent="0.25">
      <c r="A5011" s="27"/>
      <c r="B5011" s="27"/>
      <c r="C5011" s="27"/>
      <c r="D5011" s="27"/>
      <c r="E5011" s="27"/>
      <c r="F5011" s="27"/>
      <c r="G5011" s="27"/>
      <c r="H5011" s="27"/>
      <c r="I5011" s="27"/>
      <c r="J5011" s="27"/>
      <c r="K5011" s="27"/>
      <c r="L5011" s="27"/>
      <c r="M5011" s="42"/>
      <c r="N5011" s="42"/>
      <c r="O5011" s="42"/>
      <c r="P5011" s="42"/>
      <c r="Q5011" s="42"/>
      <c r="R5011" s="42"/>
      <c r="S5011" s="42"/>
      <c r="T5011" s="42"/>
      <c r="U5011" s="42"/>
      <c r="V5011" s="42"/>
      <c r="W5011" s="42"/>
      <c r="X5011" s="42"/>
      <c r="Y5011" s="41"/>
      <c r="Z5011" s="41"/>
      <c r="AA5011" s="43"/>
      <c r="AB5011" s="27"/>
      <c r="AC5011" s="27"/>
      <c r="AD5011" s="27"/>
      <c r="AE5011" s="44"/>
      <c r="AF5011" s="27"/>
      <c r="AG5011" s="28"/>
      <c r="AH5011" s="27"/>
      <c r="AI5011" s="27"/>
      <c r="AJ5011" s="27"/>
      <c r="AK5011" s="28"/>
      <c r="AL5011" s="29"/>
      <c r="AM5011" s="29"/>
      <c r="AN5011" s="29"/>
      <c r="AO5011" s="29"/>
      <c r="AP5011" s="29"/>
      <c r="AQ5011" s="29"/>
      <c r="AR5011" s="29"/>
      <c r="AS5011" s="29"/>
      <c r="AT5011" s="29"/>
      <c r="AU5011" s="29"/>
      <c r="AV5011" s="29"/>
      <c r="AW5011" s="29"/>
      <c r="AX5011" s="29"/>
      <c r="AY5011" s="31"/>
      <c r="AZ5011" s="30"/>
      <c r="BA5011" s="35"/>
    </row>
    <row r="5012" spans="1:53" hidden="1" x14ac:dyDescent="0.25">
      <c r="A5012" s="27"/>
      <c r="B5012" s="27"/>
      <c r="C5012" s="27"/>
      <c r="D5012" s="27"/>
      <c r="E5012" s="27"/>
      <c r="F5012" s="27"/>
      <c r="G5012" s="27"/>
      <c r="H5012" s="27"/>
      <c r="I5012" s="27"/>
      <c r="J5012" s="27"/>
      <c r="K5012" s="27"/>
      <c r="L5012" s="27"/>
      <c r="M5012" s="42"/>
      <c r="N5012" s="42"/>
      <c r="O5012" s="42"/>
      <c r="P5012" s="42"/>
      <c r="Q5012" s="42"/>
      <c r="R5012" s="42"/>
      <c r="S5012" s="42"/>
      <c r="T5012" s="42"/>
      <c r="U5012" s="42"/>
      <c r="V5012" s="42"/>
      <c r="W5012" s="42"/>
      <c r="X5012" s="42"/>
      <c r="Y5012" s="41"/>
      <c r="Z5012" s="41"/>
      <c r="AA5012" s="43"/>
      <c r="AB5012" s="27"/>
      <c r="AC5012" s="27"/>
      <c r="AD5012" s="27"/>
      <c r="AE5012" s="44"/>
      <c r="AF5012" s="27"/>
      <c r="AG5012" s="28"/>
      <c r="AH5012" s="27"/>
      <c r="AI5012" s="27"/>
      <c r="AJ5012" s="27"/>
      <c r="AK5012" s="28"/>
      <c r="AL5012" s="29"/>
      <c r="AM5012" s="29"/>
      <c r="AN5012" s="29"/>
      <c r="AO5012" s="29"/>
      <c r="AP5012" s="29"/>
      <c r="AQ5012" s="29"/>
      <c r="AR5012" s="29"/>
      <c r="AS5012" s="29"/>
      <c r="AT5012" s="29"/>
      <c r="AU5012" s="29"/>
      <c r="AV5012" s="29"/>
      <c r="AW5012" s="29"/>
      <c r="AX5012" s="29"/>
      <c r="AY5012" s="31"/>
      <c r="AZ5012" s="30"/>
      <c r="BA5012" s="35"/>
    </row>
    <row r="5013" spans="1:53" hidden="1" x14ac:dyDescent="0.25">
      <c r="A5013" s="27"/>
      <c r="B5013" s="27"/>
      <c r="C5013" s="27"/>
      <c r="D5013" s="27"/>
      <c r="E5013" s="27"/>
      <c r="F5013" s="27"/>
      <c r="G5013" s="27"/>
      <c r="H5013" s="27"/>
      <c r="I5013" s="27"/>
      <c r="J5013" s="27"/>
      <c r="K5013" s="27"/>
      <c r="L5013" s="27"/>
      <c r="M5013" s="42"/>
      <c r="N5013" s="42"/>
      <c r="O5013" s="42"/>
      <c r="P5013" s="42"/>
      <c r="Q5013" s="42"/>
      <c r="R5013" s="42"/>
      <c r="S5013" s="42"/>
      <c r="T5013" s="42"/>
      <c r="U5013" s="42"/>
      <c r="V5013" s="42"/>
      <c r="W5013" s="42"/>
      <c r="X5013" s="42"/>
      <c r="Y5013" s="41"/>
      <c r="Z5013" s="41"/>
      <c r="AA5013" s="43"/>
      <c r="AB5013" s="27"/>
      <c r="AC5013" s="27"/>
      <c r="AD5013" s="27"/>
      <c r="AE5013" s="44"/>
      <c r="AF5013" s="27"/>
      <c r="AG5013" s="28"/>
      <c r="AH5013" s="27"/>
      <c r="AI5013" s="27"/>
      <c r="AJ5013" s="27"/>
      <c r="AK5013" s="28"/>
      <c r="AL5013" s="29"/>
      <c r="AM5013" s="29"/>
      <c r="AN5013" s="29"/>
      <c r="AO5013" s="29"/>
      <c r="AP5013" s="29"/>
      <c r="AQ5013" s="29"/>
      <c r="AR5013" s="29"/>
      <c r="AS5013" s="29"/>
      <c r="AT5013" s="29"/>
      <c r="AU5013" s="29"/>
      <c r="AV5013" s="29"/>
      <c r="AW5013" s="29"/>
      <c r="AX5013" s="29"/>
      <c r="AY5013" s="31"/>
      <c r="AZ5013" s="30"/>
      <c r="BA5013" s="35"/>
    </row>
    <row r="5014" spans="1:53" hidden="1" x14ac:dyDescent="0.25">
      <c r="A5014" s="27"/>
      <c r="B5014" s="27"/>
      <c r="C5014" s="27"/>
      <c r="D5014" s="27"/>
      <c r="E5014" s="27"/>
      <c r="F5014" s="27"/>
      <c r="G5014" s="27"/>
      <c r="H5014" s="27"/>
      <c r="I5014" s="27"/>
      <c r="J5014" s="27"/>
      <c r="K5014" s="27"/>
      <c r="L5014" s="27"/>
      <c r="M5014" s="42"/>
      <c r="N5014" s="42"/>
      <c r="O5014" s="42"/>
      <c r="P5014" s="42"/>
      <c r="Q5014" s="42"/>
      <c r="R5014" s="42"/>
      <c r="S5014" s="42"/>
      <c r="T5014" s="42"/>
      <c r="U5014" s="42"/>
      <c r="V5014" s="42"/>
      <c r="W5014" s="42"/>
      <c r="X5014" s="42"/>
      <c r="Y5014" s="41"/>
      <c r="Z5014" s="41"/>
      <c r="AA5014" s="43"/>
      <c r="AB5014" s="27"/>
      <c r="AC5014" s="27"/>
      <c r="AD5014" s="27"/>
      <c r="AE5014" s="44"/>
      <c r="AF5014" s="27"/>
      <c r="AG5014" s="28"/>
      <c r="AH5014" s="27"/>
      <c r="AI5014" s="27"/>
      <c r="AJ5014" s="27"/>
      <c r="AK5014" s="28"/>
      <c r="AL5014" s="29"/>
      <c r="AM5014" s="29"/>
      <c r="AN5014" s="29"/>
      <c r="AO5014" s="29"/>
      <c r="AP5014" s="29"/>
      <c r="AQ5014" s="29"/>
      <c r="AR5014" s="29"/>
      <c r="AS5014" s="29"/>
      <c r="AT5014" s="29"/>
      <c r="AU5014" s="29"/>
      <c r="AV5014" s="29"/>
      <c r="AW5014" s="29"/>
      <c r="AX5014" s="29"/>
      <c r="AY5014" s="31"/>
      <c r="AZ5014" s="30"/>
      <c r="BA5014" s="35"/>
    </row>
    <row r="5015" spans="1:53" hidden="1" x14ac:dyDescent="0.25">
      <c r="A5015" s="27"/>
      <c r="B5015" s="27"/>
      <c r="C5015" s="27"/>
      <c r="D5015" s="27"/>
      <c r="E5015" s="27"/>
      <c r="F5015" s="27"/>
      <c r="G5015" s="27"/>
      <c r="H5015" s="27"/>
      <c r="I5015" s="27"/>
      <c r="J5015" s="27"/>
      <c r="K5015" s="27"/>
      <c r="L5015" s="27"/>
      <c r="M5015" s="42"/>
      <c r="N5015" s="42"/>
      <c r="O5015" s="42"/>
      <c r="P5015" s="42"/>
      <c r="Q5015" s="42"/>
      <c r="R5015" s="42"/>
      <c r="S5015" s="42"/>
      <c r="T5015" s="42"/>
      <c r="U5015" s="42"/>
      <c r="V5015" s="42"/>
      <c r="W5015" s="42"/>
      <c r="X5015" s="42"/>
      <c r="Y5015" s="41"/>
      <c r="Z5015" s="41"/>
      <c r="AA5015" s="43"/>
      <c r="AB5015" s="27"/>
      <c r="AC5015" s="27"/>
      <c r="AD5015" s="27"/>
      <c r="AE5015" s="44"/>
      <c r="AF5015" s="27"/>
      <c r="AG5015" s="28"/>
      <c r="AH5015" s="27"/>
      <c r="AI5015" s="27"/>
      <c r="AJ5015" s="27"/>
      <c r="AK5015" s="28"/>
      <c r="AL5015" s="29"/>
      <c r="AM5015" s="29"/>
      <c r="AN5015" s="29"/>
      <c r="AO5015" s="29"/>
      <c r="AP5015" s="29"/>
      <c r="AQ5015" s="29"/>
      <c r="AR5015" s="29"/>
      <c r="AS5015" s="29"/>
      <c r="AT5015" s="29"/>
      <c r="AU5015" s="29"/>
      <c r="AV5015" s="29"/>
      <c r="AW5015" s="29"/>
      <c r="AX5015" s="29"/>
      <c r="AY5015" s="31"/>
      <c r="AZ5015" s="30"/>
      <c r="BA5015" s="35"/>
    </row>
    <row r="5016" spans="1:53" hidden="1" x14ac:dyDescent="0.25">
      <c r="A5016" s="27"/>
      <c r="B5016" s="27"/>
      <c r="C5016" s="27"/>
      <c r="D5016" s="27"/>
      <c r="E5016" s="27"/>
      <c r="F5016" s="27"/>
      <c r="G5016" s="27"/>
      <c r="H5016" s="27"/>
      <c r="I5016" s="27"/>
      <c r="J5016" s="27"/>
      <c r="K5016" s="27"/>
      <c r="L5016" s="27"/>
      <c r="M5016" s="42"/>
      <c r="N5016" s="42"/>
      <c r="O5016" s="42"/>
      <c r="P5016" s="42"/>
      <c r="Q5016" s="42"/>
      <c r="R5016" s="42"/>
      <c r="S5016" s="42"/>
      <c r="T5016" s="42"/>
      <c r="U5016" s="42"/>
      <c r="V5016" s="42"/>
      <c r="W5016" s="42"/>
      <c r="X5016" s="42"/>
      <c r="Y5016" s="41"/>
      <c r="Z5016" s="41"/>
      <c r="AA5016" s="43"/>
      <c r="AB5016" s="27"/>
      <c r="AC5016" s="27"/>
      <c r="AD5016" s="27"/>
      <c r="AE5016" s="44"/>
      <c r="AF5016" s="27"/>
      <c r="AG5016" s="28"/>
      <c r="AH5016" s="27"/>
      <c r="AI5016" s="27"/>
      <c r="AJ5016" s="27"/>
      <c r="AK5016" s="28"/>
      <c r="AL5016" s="29"/>
      <c r="AM5016" s="29"/>
      <c r="AN5016" s="29"/>
      <c r="AO5016" s="29"/>
      <c r="AP5016" s="29"/>
      <c r="AQ5016" s="29"/>
      <c r="AR5016" s="29"/>
      <c r="AS5016" s="29"/>
      <c r="AT5016" s="29"/>
      <c r="AU5016" s="29"/>
      <c r="AV5016" s="29"/>
      <c r="AW5016" s="29"/>
      <c r="AX5016" s="29"/>
      <c r="AY5016" s="31"/>
      <c r="AZ5016" s="30"/>
      <c r="BA5016" s="35"/>
    </row>
    <row r="5017" spans="1:53" hidden="1" x14ac:dyDescent="0.25">
      <c r="A5017" s="27"/>
      <c r="B5017" s="27"/>
      <c r="C5017" s="27"/>
      <c r="D5017" s="27"/>
      <c r="E5017" s="27"/>
      <c r="F5017" s="27"/>
      <c r="G5017" s="27"/>
      <c r="H5017" s="27"/>
      <c r="I5017" s="27"/>
      <c r="J5017" s="27"/>
      <c r="K5017" s="27"/>
      <c r="L5017" s="27"/>
      <c r="M5017" s="42"/>
      <c r="N5017" s="42"/>
      <c r="O5017" s="42"/>
      <c r="P5017" s="42"/>
      <c r="Q5017" s="42"/>
      <c r="R5017" s="42"/>
      <c r="S5017" s="42"/>
      <c r="T5017" s="42"/>
      <c r="U5017" s="42"/>
      <c r="V5017" s="42"/>
      <c r="W5017" s="42"/>
      <c r="X5017" s="42"/>
      <c r="Y5017" s="41"/>
      <c r="Z5017" s="41"/>
      <c r="AA5017" s="43"/>
      <c r="AB5017" s="27"/>
      <c r="AC5017" s="27"/>
      <c r="AD5017" s="27"/>
      <c r="AE5017" s="44"/>
      <c r="AF5017" s="27"/>
      <c r="AG5017" s="28"/>
      <c r="AH5017" s="27"/>
      <c r="AI5017" s="27"/>
      <c r="AJ5017" s="27"/>
      <c r="AK5017" s="28"/>
      <c r="AL5017" s="29"/>
      <c r="AM5017" s="29"/>
      <c r="AN5017" s="29"/>
      <c r="AO5017" s="29"/>
      <c r="AP5017" s="29"/>
      <c r="AQ5017" s="29"/>
      <c r="AR5017" s="29"/>
      <c r="AS5017" s="29"/>
      <c r="AT5017" s="29"/>
      <c r="AU5017" s="29"/>
      <c r="AV5017" s="29"/>
      <c r="AW5017" s="29"/>
      <c r="AX5017" s="29"/>
      <c r="AY5017" s="31"/>
      <c r="AZ5017" s="30"/>
      <c r="BA5017" s="35"/>
    </row>
    <row r="5018" spans="1:53" hidden="1" x14ac:dyDescent="0.25">
      <c r="A5018" s="27"/>
      <c r="B5018" s="27"/>
      <c r="C5018" s="27"/>
      <c r="D5018" s="27"/>
      <c r="E5018" s="27"/>
      <c r="F5018" s="27"/>
      <c r="G5018" s="27"/>
      <c r="H5018" s="27"/>
      <c r="I5018" s="27"/>
      <c r="J5018" s="27"/>
      <c r="K5018" s="27"/>
      <c r="L5018" s="27"/>
      <c r="M5018" s="42"/>
      <c r="N5018" s="42"/>
      <c r="O5018" s="42"/>
      <c r="P5018" s="42"/>
      <c r="Q5018" s="42"/>
      <c r="R5018" s="42"/>
      <c r="S5018" s="42"/>
      <c r="T5018" s="42"/>
      <c r="U5018" s="42"/>
      <c r="V5018" s="42"/>
      <c r="W5018" s="42"/>
      <c r="X5018" s="42"/>
      <c r="Y5018" s="41"/>
      <c r="Z5018" s="41"/>
      <c r="AA5018" s="43"/>
      <c r="AB5018" s="27"/>
      <c r="AC5018" s="27"/>
      <c r="AD5018" s="27"/>
      <c r="AE5018" s="44"/>
      <c r="AF5018" s="27"/>
      <c r="AG5018" s="28"/>
      <c r="AH5018" s="27"/>
      <c r="AI5018" s="27"/>
      <c r="AJ5018" s="27"/>
      <c r="AK5018" s="28"/>
      <c r="AL5018" s="29"/>
      <c r="AM5018" s="29"/>
      <c r="AN5018" s="29"/>
      <c r="AO5018" s="29"/>
      <c r="AP5018" s="29"/>
      <c r="AQ5018" s="29"/>
      <c r="AR5018" s="29"/>
      <c r="AS5018" s="29"/>
      <c r="AT5018" s="29"/>
      <c r="AU5018" s="29"/>
      <c r="AV5018" s="29"/>
      <c r="AW5018" s="29"/>
      <c r="AX5018" s="29"/>
      <c r="AY5018" s="31"/>
      <c r="AZ5018" s="30"/>
      <c r="BA5018" s="35"/>
    </row>
    <row r="5019" spans="1:53" hidden="1" x14ac:dyDescent="0.25">
      <c r="A5019" s="27"/>
      <c r="B5019" s="27"/>
      <c r="C5019" s="27"/>
      <c r="D5019" s="27"/>
      <c r="E5019" s="27"/>
      <c r="F5019" s="27"/>
      <c r="G5019" s="27"/>
      <c r="H5019" s="27"/>
      <c r="I5019" s="27"/>
      <c r="J5019" s="27"/>
      <c r="K5019" s="27"/>
      <c r="L5019" s="27"/>
      <c r="M5019" s="42"/>
      <c r="N5019" s="42"/>
      <c r="O5019" s="42"/>
      <c r="P5019" s="42"/>
      <c r="Q5019" s="42"/>
      <c r="R5019" s="42"/>
      <c r="S5019" s="42"/>
      <c r="T5019" s="42"/>
      <c r="U5019" s="42"/>
      <c r="V5019" s="42"/>
      <c r="W5019" s="42"/>
      <c r="X5019" s="42"/>
      <c r="Y5019" s="41"/>
      <c r="Z5019" s="41"/>
      <c r="AA5019" s="43"/>
      <c r="AB5019" s="27"/>
      <c r="AC5019" s="27"/>
      <c r="AD5019" s="27"/>
      <c r="AE5019" s="44"/>
      <c r="AF5019" s="27"/>
      <c r="AG5019" s="28"/>
      <c r="AH5019" s="27"/>
      <c r="AI5019" s="27"/>
      <c r="AJ5019" s="27"/>
      <c r="AK5019" s="28"/>
      <c r="AL5019" s="29"/>
      <c r="AM5019" s="29"/>
      <c r="AN5019" s="29"/>
      <c r="AO5019" s="29"/>
      <c r="AP5019" s="29"/>
      <c r="AQ5019" s="29"/>
      <c r="AR5019" s="29"/>
      <c r="AS5019" s="29"/>
      <c r="AT5019" s="29"/>
      <c r="AU5019" s="29"/>
      <c r="AV5019" s="29"/>
      <c r="AW5019" s="29"/>
      <c r="AX5019" s="29"/>
      <c r="AY5019" s="31"/>
      <c r="AZ5019" s="30"/>
      <c r="BA5019" s="35"/>
    </row>
    <row r="5020" spans="1:53" hidden="1" x14ac:dyDescent="0.25">
      <c r="A5020" s="27"/>
      <c r="B5020" s="27"/>
      <c r="C5020" s="27"/>
      <c r="D5020" s="27"/>
      <c r="E5020" s="27"/>
      <c r="F5020" s="27"/>
      <c r="G5020" s="27"/>
      <c r="H5020" s="27"/>
      <c r="I5020" s="27"/>
      <c r="J5020" s="27"/>
      <c r="K5020" s="27"/>
      <c r="L5020" s="27"/>
      <c r="M5020" s="42"/>
      <c r="N5020" s="42"/>
      <c r="O5020" s="42"/>
      <c r="P5020" s="42"/>
      <c r="Q5020" s="42"/>
      <c r="R5020" s="42"/>
      <c r="S5020" s="42"/>
      <c r="T5020" s="42"/>
      <c r="U5020" s="42"/>
      <c r="V5020" s="42"/>
      <c r="W5020" s="42"/>
      <c r="X5020" s="42"/>
      <c r="Y5020" s="41"/>
      <c r="Z5020" s="41"/>
      <c r="AA5020" s="43"/>
      <c r="AB5020" s="27"/>
      <c r="AC5020" s="27"/>
      <c r="AD5020" s="27"/>
      <c r="AE5020" s="44"/>
      <c r="AF5020" s="27"/>
      <c r="AG5020" s="28"/>
      <c r="AH5020" s="27"/>
      <c r="AI5020" s="27"/>
      <c r="AJ5020" s="27"/>
      <c r="AK5020" s="28"/>
      <c r="AL5020" s="29"/>
      <c r="AM5020" s="29"/>
      <c r="AN5020" s="29"/>
      <c r="AO5020" s="29"/>
      <c r="AP5020" s="29"/>
      <c r="AQ5020" s="29"/>
      <c r="AR5020" s="29"/>
      <c r="AS5020" s="29"/>
      <c r="AT5020" s="29"/>
      <c r="AU5020" s="29"/>
      <c r="AV5020" s="29"/>
      <c r="AW5020" s="29"/>
      <c r="AX5020" s="29"/>
      <c r="AY5020" s="31"/>
      <c r="AZ5020" s="30"/>
      <c r="BA5020" s="35"/>
    </row>
    <row r="5021" spans="1:53" hidden="1" x14ac:dyDescent="0.25">
      <c r="A5021" s="27"/>
      <c r="B5021" s="27"/>
      <c r="C5021" s="27"/>
      <c r="D5021" s="27"/>
      <c r="E5021" s="27"/>
      <c r="F5021" s="27"/>
      <c r="G5021" s="27"/>
      <c r="H5021" s="27"/>
      <c r="I5021" s="27"/>
      <c r="J5021" s="27"/>
      <c r="K5021" s="27"/>
      <c r="L5021" s="27"/>
      <c r="M5021" s="42"/>
      <c r="N5021" s="42"/>
      <c r="O5021" s="42"/>
      <c r="P5021" s="42"/>
      <c r="Q5021" s="42"/>
      <c r="R5021" s="42"/>
      <c r="S5021" s="42"/>
      <c r="T5021" s="42"/>
      <c r="U5021" s="42"/>
      <c r="V5021" s="42"/>
      <c r="W5021" s="42"/>
      <c r="X5021" s="42"/>
      <c r="Y5021" s="41"/>
      <c r="Z5021" s="41"/>
      <c r="AA5021" s="43"/>
      <c r="AB5021" s="27"/>
      <c r="AC5021" s="27"/>
      <c r="AD5021" s="27"/>
      <c r="AE5021" s="44"/>
      <c r="AF5021" s="27"/>
      <c r="AG5021" s="28"/>
      <c r="AH5021" s="27"/>
      <c r="AI5021" s="27"/>
      <c r="AJ5021" s="27"/>
      <c r="AK5021" s="28"/>
      <c r="AL5021" s="29"/>
      <c r="AM5021" s="29"/>
      <c r="AN5021" s="29"/>
      <c r="AO5021" s="29"/>
      <c r="AP5021" s="29"/>
      <c r="AQ5021" s="29"/>
      <c r="AR5021" s="29"/>
      <c r="AS5021" s="29"/>
      <c r="AT5021" s="29"/>
      <c r="AU5021" s="29"/>
      <c r="AV5021" s="29"/>
      <c r="AW5021" s="29"/>
      <c r="AX5021" s="29"/>
      <c r="AY5021" s="31"/>
      <c r="AZ5021" s="30"/>
      <c r="BA5021" s="35"/>
    </row>
    <row r="5022" spans="1:53" hidden="1" x14ac:dyDescent="0.25">
      <c r="A5022" s="27"/>
      <c r="B5022" s="27"/>
      <c r="C5022" s="27"/>
      <c r="D5022" s="27"/>
      <c r="E5022" s="27"/>
      <c r="F5022" s="27"/>
      <c r="G5022" s="27"/>
      <c r="H5022" s="27"/>
      <c r="I5022" s="27"/>
      <c r="J5022" s="27"/>
      <c r="K5022" s="27"/>
      <c r="L5022" s="27"/>
      <c r="M5022" s="42"/>
      <c r="N5022" s="42"/>
      <c r="O5022" s="42"/>
      <c r="P5022" s="42"/>
      <c r="Q5022" s="42"/>
      <c r="R5022" s="42"/>
      <c r="S5022" s="42"/>
      <c r="T5022" s="42"/>
      <c r="U5022" s="42"/>
      <c r="V5022" s="42"/>
      <c r="W5022" s="42"/>
      <c r="X5022" s="42"/>
      <c r="Y5022" s="41"/>
      <c r="Z5022" s="41"/>
      <c r="AA5022" s="43"/>
      <c r="AB5022" s="27"/>
      <c r="AC5022" s="27"/>
      <c r="AD5022" s="27"/>
      <c r="AE5022" s="44"/>
      <c r="AF5022" s="27"/>
      <c r="AG5022" s="28"/>
      <c r="AH5022" s="27"/>
      <c r="AI5022" s="27"/>
      <c r="AJ5022" s="27"/>
      <c r="AK5022" s="28"/>
      <c r="AL5022" s="29"/>
      <c r="AM5022" s="29"/>
      <c r="AN5022" s="29"/>
      <c r="AO5022" s="29"/>
      <c r="AP5022" s="29"/>
      <c r="AQ5022" s="29"/>
      <c r="AR5022" s="29"/>
      <c r="AS5022" s="29"/>
      <c r="AT5022" s="29"/>
      <c r="AU5022" s="29"/>
      <c r="AV5022" s="29"/>
      <c r="AW5022" s="29"/>
      <c r="AX5022" s="29"/>
      <c r="AY5022" s="31"/>
      <c r="AZ5022" s="30"/>
      <c r="BA5022" s="35"/>
    </row>
    <row r="5023" spans="1:53" hidden="1" x14ac:dyDescent="0.25">
      <c r="A5023" s="27"/>
      <c r="B5023" s="27"/>
      <c r="C5023" s="27"/>
      <c r="D5023" s="27"/>
      <c r="E5023" s="27"/>
      <c r="F5023" s="27"/>
      <c r="G5023" s="27"/>
      <c r="H5023" s="27"/>
      <c r="I5023" s="27"/>
      <c r="J5023" s="27"/>
      <c r="K5023" s="27"/>
      <c r="L5023" s="27"/>
      <c r="M5023" s="42"/>
      <c r="N5023" s="42"/>
      <c r="O5023" s="42"/>
      <c r="P5023" s="42"/>
      <c r="Q5023" s="42"/>
      <c r="R5023" s="42"/>
      <c r="S5023" s="42"/>
      <c r="T5023" s="42"/>
      <c r="U5023" s="42"/>
      <c r="V5023" s="42"/>
      <c r="W5023" s="42"/>
      <c r="X5023" s="42"/>
      <c r="Y5023" s="41"/>
      <c r="Z5023" s="41"/>
      <c r="AA5023" s="43"/>
      <c r="AB5023" s="27"/>
      <c r="AC5023" s="27"/>
      <c r="AD5023" s="27"/>
      <c r="AE5023" s="44"/>
      <c r="AF5023" s="27"/>
      <c r="AG5023" s="28"/>
      <c r="AH5023" s="27"/>
      <c r="AI5023" s="27"/>
      <c r="AJ5023" s="27"/>
      <c r="AK5023" s="28"/>
      <c r="AL5023" s="29"/>
      <c r="AM5023" s="29"/>
      <c r="AN5023" s="29"/>
      <c r="AO5023" s="29"/>
      <c r="AP5023" s="29"/>
      <c r="AQ5023" s="29"/>
      <c r="AR5023" s="29"/>
      <c r="AS5023" s="29"/>
      <c r="AT5023" s="29"/>
      <c r="AU5023" s="29"/>
      <c r="AV5023" s="29"/>
      <c r="AW5023" s="29"/>
      <c r="AX5023" s="29"/>
      <c r="AY5023" s="31"/>
      <c r="AZ5023" s="30"/>
      <c r="BA5023" s="35"/>
    </row>
    <row r="5024" spans="1:53" hidden="1" x14ac:dyDescent="0.25">
      <c r="A5024" s="27"/>
      <c r="B5024" s="27"/>
      <c r="C5024" s="27"/>
      <c r="D5024" s="27"/>
      <c r="E5024" s="27"/>
      <c r="F5024" s="27"/>
      <c r="G5024" s="27"/>
      <c r="H5024" s="27"/>
      <c r="I5024" s="27"/>
      <c r="J5024" s="27"/>
      <c r="K5024" s="27"/>
      <c r="L5024" s="27"/>
      <c r="M5024" s="42"/>
      <c r="N5024" s="42"/>
      <c r="O5024" s="42"/>
      <c r="P5024" s="42"/>
      <c r="Q5024" s="42"/>
      <c r="R5024" s="42"/>
      <c r="S5024" s="42"/>
      <c r="T5024" s="42"/>
      <c r="U5024" s="42"/>
      <c r="V5024" s="42"/>
      <c r="W5024" s="42"/>
      <c r="X5024" s="42"/>
      <c r="Y5024" s="41"/>
      <c r="Z5024" s="41"/>
      <c r="AA5024" s="43"/>
      <c r="AB5024" s="27"/>
      <c r="AC5024" s="27"/>
      <c r="AD5024" s="27"/>
      <c r="AE5024" s="44"/>
      <c r="AF5024" s="27"/>
      <c r="AG5024" s="28"/>
      <c r="AH5024" s="27"/>
      <c r="AI5024" s="27"/>
      <c r="AJ5024" s="27"/>
      <c r="AK5024" s="28"/>
      <c r="AL5024" s="29"/>
      <c r="AM5024" s="29"/>
      <c r="AN5024" s="29"/>
      <c r="AO5024" s="29"/>
      <c r="AP5024" s="29"/>
      <c r="AQ5024" s="29"/>
      <c r="AR5024" s="29"/>
      <c r="AS5024" s="29"/>
      <c r="AT5024" s="29"/>
      <c r="AU5024" s="29"/>
      <c r="AV5024" s="29"/>
      <c r="AW5024" s="29"/>
      <c r="AX5024" s="29"/>
      <c r="AY5024" s="31"/>
      <c r="AZ5024" s="30"/>
      <c r="BA5024" s="35"/>
    </row>
    <row r="5025" spans="1:53" hidden="1" x14ac:dyDescent="0.25">
      <c r="A5025" s="27"/>
      <c r="B5025" s="27"/>
      <c r="C5025" s="27"/>
      <c r="D5025" s="27"/>
      <c r="E5025" s="27"/>
      <c r="F5025" s="27"/>
      <c r="G5025" s="27"/>
      <c r="H5025" s="27"/>
      <c r="I5025" s="27"/>
      <c r="J5025" s="27"/>
      <c r="K5025" s="27"/>
      <c r="L5025" s="27"/>
      <c r="M5025" s="42"/>
      <c r="N5025" s="42"/>
      <c r="O5025" s="42"/>
      <c r="P5025" s="42"/>
      <c r="Q5025" s="42"/>
      <c r="R5025" s="42"/>
      <c r="S5025" s="42"/>
      <c r="T5025" s="42"/>
      <c r="U5025" s="42"/>
      <c r="V5025" s="42"/>
      <c r="W5025" s="42"/>
      <c r="X5025" s="42"/>
      <c r="Y5025" s="41"/>
      <c r="Z5025" s="41"/>
      <c r="AA5025" s="43"/>
      <c r="AB5025" s="27"/>
      <c r="AC5025" s="27"/>
      <c r="AD5025" s="27"/>
      <c r="AE5025" s="44"/>
      <c r="AF5025" s="27"/>
      <c r="AG5025" s="28"/>
      <c r="AH5025" s="27"/>
      <c r="AI5025" s="27"/>
      <c r="AJ5025" s="27"/>
      <c r="AK5025" s="28"/>
      <c r="AL5025" s="29"/>
      <c r="AM5025" s="29"/>
      <c r="AN5025" s="29"/>
      <c r="AO5025" s="29"/>
      <c r="AP5025" s="29"/>
      <c r="AQ5025" s="29"/>
      <c r="AR5025" s="29"/>
      <c r="AS5025" s="29"/>
      <c r="AT5025" s="29"/>
      <c r="AU5025" s="29"/>
      <c r="AV5025" s="29"/>
      <c r="AW5025" s="29"/>
      <c r="AX5025" s="29"/>
      <c r="AY5025" s="31"/>
      <c r="AZ5025" s="30"/>
      <c r="BA5025" s="35"/>
    </row>
    <row r="5026" spans="1:53" hidden="1" x14ac:dyDescent="0.25">
      <c r="A5026" s="27"/>
      <c r="B5026" s="27"/>
      <c r="C5026" s="27"/>
      <c r="D5026" s="27"/>
      <c r="E5026" s="27"/>
      <c r="F5026" s="27"/>
      <c r="G5026" s="27"/>
      <c r="H5026" s="27"/>
      <c r="I5026" s="27"/>
      <c r="J5026" s="27"/>
      <c r="K5026" s="27"/>
      <c r="L5026" s="27"/>
      <c r="M5026" s="42"/>
      <c r="N5026" s="42"/>
      <c r="O5026" s="42"/>
      <c r="P5026" s="42"/>
      <c r="Q5026" s="42"/>
      <c r="R5026" s="42"/>
      <c r="S5026" s="42"/>
      <c r="T5026" s="42"/>
      <c r="U5026" s="42"/>
      <c r="V5026" s="42"/>
      <c r="W5026" s="42"/>
      <c r="X5026" s="42"/>
      <c r="Y5026" s="41"/>
      <c r="Z5026" s="41"/>
      <c r="AA5026" s="43"/>
      <c r="AB5026" s="27"/>
      <c r="AC5026" s="27"/>
      <c r="AD5026" s="27"/>
      <c r="AE5026" s="44"/>
      <c r="AF5026" s="27"/>
      <c r="AG5026" s="28"/>
      <c r="AH5026" s="27"/>
      <c r="AI5026" s="27"/>
      <c r="AJ5026" s="27"/>
      <c r="AK5026" s="28"/>
      <c r="AL5026" s="29"/>
      <c r="AM5026" s="29"/>
      <c r="AN5026" s="29"/>
      <c r="AO5026" s="29"/>
      <c r="AP5026" s="29"/>
      <c r="AQ5026" s="29"/>
      <c r="AR5026" s="29"/>
      <c r="AS5026" s="29"/>
      <c r="AT5026" s="29"/>
      <c r="AU5026" s="29"/>
      <c r="AV5026" s="29"/>
      <c r="AW5026" s="29"/>
      <c r="AX5026" s="29"/>
      <c r="AY5026" s="31"/>
      <c r="AZ5026" s="30"/>
      <c r="BA5026" s="35"/>
    </row>
    <row r="5027" spans="1:53" hidden="1" x14ac:dyDescent="0.25">
      <c r="A5027" s="27"/>
      <c r="B5027" s="27"/>
      <c r="C5027" s="27"/>
      <c r="D5027" s="27"/>
      <c r="E5027" s="27"/>
      <c r="F5027" s="27"/>
      <c r="G5027" s="27"/>
      <c r="H5027" s="27"/>
      <c r="I5027" s="27"/>
      <c r="J5027" s="27"/>
      <c r="K5027" s="27"/>
      <c r="L5027" s="27"/>
      <c r="M5027" s="42"/>
      <c r="N5027" s="42"/>
      <c r="O5027" s="42"/>
      <c r="P5027" s="42"/>
      <c r="Q5027" s="42"/>
      <c r="R5027" s="42"/>
      <c r="S5027" s="42"/>
      <c r="T5027" s="42"/>
      <c r="U5027" s="42"/>
      <c r="V5027" s="42"/>
      <c r="W5027" s="42"/>
      <c r="X5027" s="42"/>
      <c r="Y5027" s="41"/>
      <c r="Z5027" s="41"/>
      <c r="AA5027" s="43"/>
      <c r="AB5027" s="27"/>
      <c r="AC5027" s="27"/>
      <c r="AD5027" s="27"/>
      <c r="AE5027" s="44"/>
      <c r="AF5027" s="27"/>
      <c r="AG5027" s="28"/>
      <c r="AH5027" s="27"/>
      <c r="AI5027" s="27"/>
      <c r="AJ5027" s="27"/>
      <c r="AK5027" s="28"/>
      <c r="AL5027" s="29"/>
      <c r="AM5027" s="29"/>
      <c r="AN5027" s="29"/>
      <c r="AO5027" s="29"/>
      <c r="AP5027" s="29"/>
      <c r="AQ5027" s="29"/>
      <c r="AR5027" s="29"/>
      <c r="AS5027" s="29"/>
      <c r="AT5027" s="29"/>
      <c r="AU5027" s="29"/>
      <c r="AV5027" s="29"/>
      <c r="AW5027" s="29"/>
      <c r="AX5027" s="29"/>
      <c r="AY5027" s="31"/>
      <c r="AZ5027" s="30"/>
      <c r="BA5027" s="35"/>
    </row>
    <row r="5028" spans="1:53" hidden="1" x14ac:dyDescent="0.25">
      <c r="A5028" s="27"/>
      <c r="B5028" s="27"/>
      <c r="C5028" s="27"/>
      <c r="D5028" s="27"/>
      <c r="E5028" s="27"/>
      <c r="F5028" s="27"/>
      <c r="G5028" s="27"/>
      <c r="H5028" s="27"/>
      <c r="I5028" s="27"/>
      <c r="J5028" s="27"/>
      <c r="K5028" s="27"/>
      <c r="L5028" s="27"/>
      <c r="M5028" s="42"/>
      <c r="N5028" s="42"/>
      <c r="O5028" s="42"/>
      <c r="P5028" s="42"/>
      <c r="Q5028" s="42"/>
      <c r="R5028" s="42"/>
      <c r="S5028" s="42"/>
      <c r="T5028" s="42"/>
      <c r="U5028" s="42"/>
      <c r="V5028" s="42"/>
      <c r="W5028" s="42"/>
      <c r="X5028" s="42"/>
      <c r="Y5028" s="41"/>
      <c r="Z5028" s="41"/>
      <c r="AA5028" s="43"/>
      <c r="AB5028" s="27"/>
      <c r="AC5028" s="27"/>
      <c r="AD5028" s="27"/>
      <c r="AE5028" s="44"/>
      <c r="AF5028" s="27"/>
      <c r="AG5028" s="28"/>
      <c r="AH5028" s="27"/>
      <c r="AI5028" s="27"/>
      <c r="AJ5028" s="27"/>
      <c r="AK5028" s="28"/>
      <c r="AL5028" s="29"/>
      <c r="AM5028" s="29"/>
      <c r="AN5028" s="29"/>
      <c r="AO5028" s="29"/>
      <c r="AP5028" s="29"/>
      <c r="AQ5028" s="29"/>
      <c r="AR5028" s="29"/>
      <c r="AS5028" s="29"/>
      <c r="AT5028" s="29"/>
      <c r="AU5028" s="29"/>
      <c r="AV5028" s="29"/>
      <c r="AW5028" s="29"/>
      <c r="AX5028" s="29"/>
      <c r="AY5028" s="31"/>
      <c r="AZ5028" s="30"/>
      <c r="BA5028" s="35"/>
    </row>
    <row r="5029" spans="1:53" hidden="1" x14ac:dyDescent="0.25">
      <c r="A5029" s="27"/>
      <c r="B5029" s="27"/>
      <c r="C5029" s="27"/>
      <c r="D5029" s="27"/>
      <c r="E5029" s="27"/>
      <c r="F5029" s="27"/>
      <c r="G5029" s="27"/>
      <c r="H5029" s="27"/>
      <c r="I5029" s="27"/>
      <c r="J5029" s="27"/>
      <c r="K5029" s="27"/>
      <c r="L5029" s="27"/>
      <c r="M5029" s="42"/>
      <c r="N5029" s="42"/>
      <c r="O5029" s="42"/>
      <c r="P5029" s="42"/>
      <c r="Q5029" s="42"/>
      <c r="R5029" s="42"/>
      <c r="S5029" s="42"/>
      <c r="T5029" s="42"/>
      <c r="U5029" s="42"/>
      <c r="V5029" s="42"/>
      <c r="W5029" s="42"/>
      <c r="X5029" s="42"/>
      <c r="Y5029" s="41"/>
      <c r="Z5029" s="41"/>
      <c r="AA5029" s="43"/>
      <c r="AB5029" s="27"/>
      <c r="AC5029" s="27"/>
      <c r="AD5029" s="27"/>
      <c r="AE5029" s="44"/>
      <c r="AF5029" s="27"/>
      <c r="AG5029" s="28"/>
      <c r="AH5029" s="27"/>
      <c r="AI5029" s="27"/>
      <c r="AJ5029" s="27"/>
      <c r="AK5029" s="28"/>
      <c r="AL5029" s="29"/>
      <c r="AM5029" s="29"/>
      <c r="AN5029" s="29"/>
      <c r="AO5029" s="29"/>
      <c r="AP5029" s="29"/>
      <c r="AQ5029" s="29"/>
      <c r="AR5029" s="29"/>
      <c r="AS5029" s="29"/>
      <c r="AT5029" s="29"/>
      <c r="AU5029" s="29"/>
      <c r="AV5029" s="29"/>
      <c r="AW5029" s="29"/>
      <c r="AX5029" s="29"/>
      <c r="AY5029" s="31"/>
      <c r="AZ5029" s="30"/>
      <c r="BA5029" s="35"/>
    </row>
    <row r="5030" spans="1:53" hidden="1" x14ac:dyDescent="0.25">
      <c r="A5030" s="27"/>
      <c r="B5030" s="27"/>
      <c r="C5030" s="27"/>
      <c r="D5030" s="27"/>
      <c r="E5030" s="27"/>
      <c r="F5030" s="27"/>
      <c r="G5030" s="27"/>
      <c r="H5030" s="27"/>
      <c r="I5030" s="27"/>
      <c r="J5030" s="27"/>
      <c r="K5030" s="27"/>
      <c r="L5030" s="27"/>
      <c r="M5030" s="42"/>
      <c r="N5030" s="42"/>
      <c r="O5030" s="42"/>
      <c r="P5030" s="42"/>
      <c r="Q5030" s="42"/>
      <c r="R5030" s="42"/>
      <c r="S5030" s="42"/>
      <c r="T5030" s="42"/>
      <c r="U5030" s="42"/>
      <c r="V5030" s="42"/>
      <c r="W5030" s="42"/>
      <c r="X5030" s="42"/>
      <c r="Y5030" s="41"/>
      <c r="Z5030" s="41"/>
      <c r="AA5030" s="43"/>
      <c r="AB5030" s="27"/>
      <c r="AC5030" s="27"/>
      <c r="AD5030" s="27"/>
      <c r="AE5030" s="44"/>
      <c r="AF5030" s="27"/>
      <c r="AG5030" s="28"/>
      <c r="AH5030" s="27"/>
      <c r="AI5030" s="27"/>
      <c r="AJ5030" s="27"/>
      <c r="AK5030" s="28"/>
      <c r="AL5030" s="29"/>
      <c r="AM5030" s="29"/>
      <c r="AN5030" s="29"/>
      <c r="AO5030" s="29"/>
      <c r="AP5030" s="29"/>
      <c r="AQ5030" s="29"/>
      <c r="AR5030" s="29"/>
      <c r="AS5030" s="29"/>
      <c r="AT5030" s="29"/>
      <c r="AU5030" s="29"/>
      <c r="AV5030" s="29"/>
      <c r="AW5030" s="29"/>
      <c r="AX5030" s="29"/>
      <c r="AY5030" s="31"/>
      <c r="AZ5030" s="30"/>
      <c r="BA5030" s="35"/>
    </row>
    <row r="5031" spans="1:53" hidden="1" x14ac:dyDescent="0.25">
      <c r="A5031" s="27"/>
      <c r="B5031" s="27"/>
      <c r="C5031" s="27"/>
      <c r="D5031" s="27"/>
      <c r="E5031" s="27"/>
      <c r="F5031" s="27"/>
      <c r="G5031" s="27"/>
      <c r="H5031" s="27"/>
      <c r="I5031" s="27"/>
      <c r="J5031" s="27"/>
      <c r="K5031" s="27"/>
      <c r="L5031" s="27"/>
      <c r="M5031" s="42"/>
      <c r="N5031" s="42"/>
      <c r="O5031" s="42"/>
      <c r="P5031" s="42"/>
      <c r="Q5031" s="42"/>
      <c r="R5031" s="42"/>
      <c r="S5031" s="42"/>
      <c r="T5031" s="42"/>
      <c r="U5031" s="42"/>
      <c r="V5031" s="42"/>
      <c r="W5031" s="42"/>
      <c r="X5031" s="42"/>
      <c r="Y5031" s="41"/>
      <c r="Z5031" s="41"/>
      <c r="AA5031" s="43"/>
      <c r="AB5031" s="27"/>
      <c r="AC5031" s="27"/>
      <c r="AD5031" s="27"/>
      <c r="AE5031" s="44"/>
      <c r="AF5031" s="27"/>
      <c r="AG5031" s="28"/>
      <c r="AH5031" s="27"/>
      <c r="AI5031" s="27"/>
      <c r="AJ5031" s="27"/>
      <c r="AK5031" s="28"/>
      <c r="AL5031" s="29"/>
      <c r="AM5031" s="29"/>
      <c r="AN5031" s="29"/>
      <c r="AO5031" s="29"/>
      <c r="AP5031" s="29"/>
      <c r="AQ5031" s="29"/>
      <c r="AR5031" s="29"/>
      <c r="AS5031" s="29"/>
      <c r="AT5031" s="29"/>
      <c r="AU5031" s="29"/>
      <c r="AV5031" s="29"/>
      <c r="AW5031" s="29"/>
      <c r="AX5031" s="29"/>
      <c r="AY5031" s="31"/>
      <c r="AZ5031" s="30"/>
      <c r="BA5031" s="35"/>
    </row>
    <row r="5032" spans="1:53" hidden="1" x14ac:dyDescent="0.25">
      <c r="A5032" s="27"/>
      <c r="B5032" s="27"/>
      <c r="C5032" s="27"/>
      <c r="D5032" s="27"/>
      <c r="E5032" s="27"/>
      <c r="F5032" s="27"/>
      <c r="G5032" s="27"/>
      <c r="H5032" s="27"/>
      <c r="I5032" s="27"/>
      <c r="J5032" s="27"/>
      <c r="K5032" s="27"/>
      <c r="L5032" s="27"/>
      <c r="M5032" s="42"/>
      <c r="N5032" s="42"/>
      <c r="O5032" s="42"/>
      <c r="P5032" s="42"/>
      <c r="Q5032" s="42"/>
      <c r="R5032" s="42"/>
      <c r="S5032" s="42"/>
      <c r="T5032" s="42"/>
      <c r="U5032" s="42"/>
      <c r="V5032" s="42"/>
      <c r="W5032" s="42"/>
      <c r="X5032" s="42"/>
      <c r="Y5032" s="41"/>
      <c r="Z5032" s="41"/>
      <c r="AA5032" s="43"/>
      <c r="AB5032" s="27"/>
      <c r="AC5032" s="27"/>
      <c r="AD5032" s="27"/>
      <c r="AE5032" s="44"/>
      <c r="AF5032" s="27"/>
      <c r="AG5032" s="28"/>
      <c r="AH5032" s="27"/>
      <c r="AI5032" s="27"/>
      <c r="AJ5032" s="27"/>
      <c r="AK5032" s="28"/>
      <c r="AL5032" s="29"/>
      <c r="AM5032" s="29"/>
      <c r="AN5032" s="29"/>
      <c r="AO5032" s="29"/>
      <c r="AP5032" s="29"/>
      <c r="AQ5032" s="29"/>
      <c r="AR5032" s="29"/>
      <c r="AS5032" s="29"/>
      <c r="AT5032" s="29"/>
      <c r="AU5032" s="29"/>
      <c r="AV5032" s="29"/>
      <c r="AW5032" s="29"/>
      <c r="AX5032" s="29"/>
      <c r="AY5032" s="31"/>
      <c r="AZ5032" s="30"/>
      <c r="BA5032" s="35"/>
    </row>
    <row r="5033" spans="1:53" hidden="1" x14ac:dyDescent="0.25">
      <c r="A5033" s="27"/>
      <c r="B5033" s="27"/>
      <c r="C5033" s="27"/>
      <c r="D5033" s="27"/>
      <c r="E5033" s="27"/>
      <c r="F5033" s="27"/>
      <c r="G5033" s="27"/>
      <c r="H5033" s="27"/>
      <c r="I5033" s="27"/>
      <c r="J5033" s="27"/>
      <c r="K5033" s="27"/>
      <c r="L5033" s="27"/>
      <c r="M5033" s="42"/>
      <c r="N5033" s="42"/>
      <c r="O5033" s="42"/>
      <c r="P5033" s="42"/>
      <c r="Q5033" s="42"/>
      <c r="R5033" s="42"/>
      <c r="S5033" s="42"/>
      <c r="T5033" s="42"/>
      <c r="U5033" s="42"/>
      <c r="V5033" s="42"/>
      <c r="W5033" s="42"/>
      <c r="X5033" s="42"/>
      <c r="Y5033" s="41"/>
      <c r="Z5033" s="41"/>
      <c r="AA5033" s="43"/>
      <c r="AB5033" s="27"/>
      <c r="AC5033" s="27"/>
      <c r="AD5033" s="27"/>
      <c r="AE5033" s="44"/>
      <c r="AF5033" s="27"/>
      <c r="AG5033" s="28"/>
      <c r="AH5033" s="27"/>
      <c r="AI5033" s="27"/>
      <c r="AJ5033" s="27"/>
      <c r="AK5033" s="28"/>
      <c r="AL5033" s="29"/>
      <c r="AM5033" s="29"/>
      <c r="AN5033" s="29"/>
      <c r="AO5033" s="29"/>
      <c r="AP5033" s="29"/>
      <c r="AQ5033" s="29"/>
      <c r="AR5033" s="29"/>
      <c r="AS5033" s="29"/>
      <c r="AT5033" s="29"/>
      <c r="AU5033" s="29"/>
      <c r="AV5033" s="29"/>
      <c r="AW5033" s="29"/>
      <c r="AX5033" s="29"/>
      <c r="AY5033" s="31"/>
      <c r="AZ5033" s="30"/>
      <c r="BA5033" s="35"/>
    </row>
    <row r="5034" spans="1:53" hidden="1" x14ac:dyDescent="0.25">
      <c r="A5034" s="27"/>
      <c r="B5034" s="27"/>
      <c r="C5034" s="27"/>
      <c r="D5034" s="27"/>
      <c r="E5034" s="27"/>
      <c r="F5034" s="27"/>
      <c r="G5034" s="27"/>
      <c r="H5034" s="27"/>
      <c r="I5034" s="27"/>
      <c r="J5034" s="27"/>
      <c r="K5034" s="27"/>
      <c r="L5034" s="27"/>
      <c r="M5034" s="42"/>
      <c r="N5034" s="42"/>
      <c r="O5034" s="42"/>
      <c r="P5034" s="42"/>
      <c r="Q5034" s="42"/>
      <c r="R5034" s="42"/>
      <c r="S5034" s="42"/>
      <c r="T5034" s="42"/>
      <c r="U5034" s="42"/>
      <c r="V5034" s="42"/>
      <c r="W5034" s="42"/>
      <c r="X5034" s="42"/>
      <c r="Y5034" s="41"/>
      <c r="Z5034" s="41"/>
      <c r="AA5034" s="43"/>
      <c r="AB5034" s="27"/>
      <c r="AC5034" s="27"/>
      <c r="AD5034" s="27"/>
      <c r="AE5034" s="44"/>
      <c r="AF5034" s="27"/>
      <c r="AG5034" s="28"/>
      <c r="AH5034" s="27"/>
      <c r="AI5034" s="27"/>
      <c r="AJ5034" s="27"/>
      <c r="AK5034" s="28"/>
      <c r="AL5034" s="29"/>
      <c r="AM5034" s="29"/>
      <c r="AN5034" s="29"/>
      <c r="AO5034" s="29"/>
      <c r="AP5034" s="29"/>
      <c r="AQ5034" s="29"/>
      <c r="AR5034" s="29"/>
      <c r="AS5034" s="29"/>
      <c r="AT5034" s="29"/>
      <c r="AU5034" s="29"/>
      <c r="AV5034" s="29"/>
      <c r="AW5034" s="29"/>
      <c r="AX5034" s="29"/>
      <c r="AY5034" s="31"/>
      <c r="AZ5034" s="30"/>
      <c r="BA5034" s="35"/>
    </row>
    <row r="5035" spans="1:53" hidden="1" x14ac:dyDescent="0.25">
      <c r="A5035" s="27"/>
      <c r="B5035" s="27"/>
      <c r="C5035" s="27"/>
      <c r="D5035" s="27"/>
      <c r="E5035" s="27"/>
      <c r="F5035" s="27"/>
      <c r="G5035" s="27"/>
      <c r="H5035" s="27"/>
      <c r="I5035" s="27"/>
      <c r="J5035" s="27"/>
      <c r="K5035" s="27"/>
      <c r="L5035" s="27"/>
      <c r="M5035" s="42"/>
      <c r="N5035" s="42"/>
      <c r="O5035" s="42"/>
      <c r="P5035" s="42"/>
      <c r="Q5035" s="42"/>
      <c r="R5035" s="42"/>
      <c r="S5035" s="42"/>
      <c r="T5035" s="42"/>
      <c r="U5035" s="42"/>
      <c r="V5035" s="42"/>
      <c r="W5035" s="42"/>
      <c r="X5035" s="42"/>
      <c r="Y5035" s="41"/>
      <c r="Z5035" s="41"/>
      <c r="AA5035" s="43"/>
      <c r="AB5035" s="27"/>
      <c r="AC5035" s="27"/>
      <c r="AD5035" s="27"/>
      <c r="AE5035" s="44"/>
      <c r="AF5035" s="27"/>
      <c r="AG5035" s="28"/>
      <c r="AH5035" s="27"/>
      <c r="AI5035" s="27"/>
      <c r="AJ5035" s="27"/>
      <c r="AK5035" s="28"/>
      <c r="AL5035" s="29"/>
      <c r="AM5035" s="29"/>
      <c r="AN5035" s="29"/>
      <c r="AO5035" s="29"/>
      <c r="AP5035" s="29"/>
      <c r="AQ5035" s="29"/>
      <c r="AR5035" s="29"/>
      <c r="AS5035" s="29"/>
      <c r="AT5035" s="29"/>
      <c r="AU5035" s="29"/>
      <c r="AV5035" s="29"/>
      <c r="AW5035" s="29"/>
      <c r="AX5035" s="29"/>
      <c r="AY5035" s="31"/>
      <c r="AZ5035" s="30"/>
      <c r="BA5035" s="35"/>
    </row>
    <row r="5036" spans="1:53" hidden="1" x14ac:dyDescent="0.25">
      <c r="A5036" s="27"/>
      <c r="B5036" s="27"/>
      <c r="C5036" s="27"/>
      <c r="D5036" s="27"/>
      <c r="E5036" s="27"/>
      <c r="F5036" s="27"/>
      <c r="G5036" s="27"/>
      <c r="H5036" s="27"/>
      <c r="I5036" s="27"/>
      <c r="J5036" s="27"/>
      <c r="K5036" s="27"/>
      <c r="L5036" s="27"/>
      <c r="M5036" s="42"/>
      <c r="N5036" s="42"/>
      <c r="O5036" s="42"/>
      <c r="P5036" s="42"/>
      <c r="Q5036" s="42"/>
      <c r="R5036" s="42"/>
      <c r="S5036" s="42"/>
      <c r="T5036" s="42"/>
      <c r="U5036" s="42"/>
      <c r="V5036" s="42"/>
      <c r="W5036" s="42"/>
      <c r="X5036" s="42"/>
      <c r="Y5036" s="41"/>
      <c r="Z5036" s="41"/>
      <c r="AA5036" s="43"/>
      <c r="AB5036" s="27"/>
      <c r="AC5036" s="27"/>
      <c r="AD5036" s="27"/>
      <c r="AE5036" s="44"/>
      <c r="AF5036" s="27"/>
      <c r="AG5036" s="28"/>
      <c r="AH5036" s="27"/>
      <c r="AI5036" s="27"/>
      <c r="AJ5036" s="27"/>
      <c r="AK5036" s="28"/>
      <c r="AL5036" s="29"/>
      <c r="AM5036" s="29"/>
      <c r="AN5036" s="29"/>
      <c r="AO5036" s="29"/>
      <c r="AP5036" s="29"/>
      <c r="AQ5036" s="29"/>
      <c r="AR5036" s="29"/>
      <c r="AS5036" s="29"/>
      <c r="AT5036" s="29"/>
      <c r="AU5036" s="29"/>
      <c r="AV5036" s="29"/>
      <c r="AW5036" s="29"/>
      <c r="AX5036" s="29"/>
      <c r="AY5036" s="31"/>
      <c r="AZ5036" s="30"/>
      <c r="BA5036" s="35"/>
    </row>
    <row r="5037" spans="1:53" hidden="1" x14ac:dyDescent="0.25">
      <c r="A5037" s="27"/>
      <c r="B5037" s="27"/>
      <c r="C5037" s="27"/>
      <c r="D5037" s="27"/>
      <c r="E5037" s="27"/>
      <c r="F5037" s="27"/>
      <c r="G5037" s="27"/>
      <c r="H5037" s="27"/>
      <c r="I5037" s="27"/>
      <c r="J5037" s="27"/>
      <c r="K5037" s="27"/>
      <c r="L5037" s="27"/>
      <c r="M5037" s="42"/>
      <c r="N5037" s="42"/>
      <c r="O5037" s="42"/>
      <c r="P5037" s="42"/>
      <c r="Q5037" s="42"/>
      <c r="R5037" s="42"/>
      <c r="S5037" s="42"/>
      <c r="T5037" s="42"/>
      <c r="U5037" s="42"/>
      <c r="V5037" s="42"/>
      <c r="W5037" s="42"/>
      <c r="X5037" s="42"/>
      <c r="Y5037" s="41"/>
      <c r="Z5037" s="41"/>
      <c r="AA5037" s="43"/>
      <c r="AB5037" s="27"/>
      <c r="AC5037" s="27"/>
      <c r="AD5037" s="27"/>
      <c r="AE5037" s="44"/>
      <c r="AF5037" s="27"/>
      <c r="AG5037" s="28"/>
      <c r="AH5037" s="27"/>
      <c r="AI5037" s="27"/>
      <c r="AJ5037" s="27"/>
      <c r="AK5037" s="28"/>
      <c r="AL5037" s="29"/>
      <c r="AM5037" s="29"/>
      <c r="AN5037" s="29"/>
      <c r="AO5037" s="29"/>
      <c r="AP5037" s="29"/>
      <c r="AQ5037" s="29"/>
      <c r="AR5037" s="29"/>
      <c r="AS5037" s="29"/>
      <c r="AT5037" s="29"/>
      <c r="AU5037" s="29"/>
      <c r="AV5037" s="29"/>
      <c r="AW5037" s="29"/>
      <c r="AX5037" s="29"/>
      <c r="AY5037" s="31"/>
      <c r="AZ5037" s="30"/>
      <c r="BA5037" s="35"/>
    </row>
    <row r="5038" spans="1:53" hidden="1" x14ac:dyDescent="0.25">
      <c r="A5038" s="27"/>
      <c r="B5038" s="27"/>
      <c r="C5038" s="27"/>
      <c r="D5038" s="27"/>
      <c r="E5038" s="27"/>
      <c r="F5038" s="27"/>
      <c r="G5038" s="27"/>
      <c r="H5038" s="27"/>
      <c r="I5038" s="27"/>
      <c r="J5038" s="27"/>
      <c r="K5038" s="27"/>
      <c r="L5038" s="27"/>
      <c r="M5038" s="42"/>
      <c r="N5038" s="42"/>
      <c r="O5038" s="42"/>
      <c r="P5038" s="42"/>
      <c r="Q5038" s="42"/>
      <c r="R5038" s="42"/>
      <c r="S5038" s="42"/>
      <c r="T5038" s="42"/>
      <c r="U5038" s="42"/>
      <c r="V5038" s="42"/>
      <c r="W5038" s="42"/>
      <c r="X5038" s="42"/>
      <c r="Y5038" s="41"/>
      <c r="Z5038" s="41"/>
      <c r="AA5038" s="43"/>
      <c r="AB5038" s="27"/>
      <c r="AC5038" s="27"/>
      <c r="AD5038" s="27"/>
      <c r="AE5038" s="44"/>
      <c r="AF5038" s="27"/>
      <c r="AG5038" s="28"/>
      <c r="AH5038" s="27"/>
      <c r="AI5038" s="27"/>
      <c r="AJ5038" s="27"/>
      <c r="AK5038" s="28"/>
      <c r="AL5038" s="29"/>
      <c r="AM5038" s="29"/>
      <c r="AN5038" s="29"/>
      <c r="AO5038" s="29"/>
      <c r="AP5038" s="29"/>
      <c r="AQ5038" s="29"/>
      <c r="AR5038" s="29"/>
      <c r="AS5038" s="29"/>
      <c r="AT5038" s="29"/>
      <c r="AU5038" s="29"/>
      <c r="AV5038" s="29"/>
      <c r="AW5038" s="29"/>
      <c r="AX5038" s="29"/>
      <c r="AY5038" s="31"/>
      <c r="AZ5038" s="30"/>
      <c r="BA5038" s="35"/>
    </row>
    <row r="5039" spans="1:53" hidden="1" x14ac:dyDescent="0.25">
      <c r="A5039" s="27"/>
      <c r="B5039" s="27"/>
      <c r="C5039" s="27"/>
      <c r="D5039" s="27"/>
      <c r="E5039" s="27"/>
      <c r="F5039" s="27"/>
      <c r="G5039" s="27"/>
      <c r="H5039" s="27"/>
      <c r="I5039" s="27"/>
      <c r="J5039" s="27"/>
      <c r="K5039" s="27"/>
      <c r="L5039" s="27"/>
      <c r="M5039" s="42"/>
      <c r="N5039" s="42"/>
      <c r="O5039" s="42"/>
      <c r="P5039" s="42"/>
      <c r="Q5039" s="42"/>
      <c r="R5039" s="42"/>
      <c r="S5039" s="42"/>
      <c r="T5039" s="42"/>
      <c r="U5039" s="42"/>
      <c r="V5039" s="42"/>
      <c r="W5039" s="42"/>
      <c r="X5039" s="42"/>
      <c r="Y5039" s="41"/>
      <c r="Z5039" s="41"/>
      <c r="AA5039" s="43"/>
      <c r="AB5039" s="27"/>
      <c r="AC5039" s="27"/>
      <c r="AD5039" s="27"/>
      <c r="AE5039" s="44"/>
      <c r="AF5039" s="27"/>
      <c r="AG5039" s="28"/>
      <c r="AH5039" s="27"/>
      <c r="AI5039" s="27"/>
      <c r="AJ5039" s="27"/>
      <c r="AK5039" s="28"/>
      <c r="AL5039" s="29"/>
      <c r="AM5039" s="29"/>
      <c r="AN5039" s="29"/>
      <c r="AO5039" s="29"/>
      <c r="AP5039" s="29"/>
      <c r="AQ5039" s="29"/>
      <c r="AR5039" s="29"/>
      <c r="AS5039" s="29"/>
      <c r="AT5039" s="29"/>
      <c r="AU5039" s="29"/>
      <c r="AV5039" s="29"/>
      <c r="AW5039" s="29"/>
      <c r="AX5039" s="29"/>
      <c r="AY5039" s="31"/>
      <c r="AZ5039" s="30"/>
      <c r="BA5039" s="35"/>
    </row>
    <row r="5040" spans="1:53" hidden="1" x14ac:dyDescent="0.25">
      <c r="A5040" s="27"/>
      <c r="B5040" s="27"/>
      <c r="C5040" s="27"/>
      <c r="D5040" s="27"/>
      <c r="E5040" s="27"/>
      <c r="F5040" s="27"/>
      <c r="G5040" s="27"/>
      <c r="H5040" s="27"/>
      <c r="I5040" s="27"/>
      <c r="J5040" s="27"/>
      <c r="K5040" s="27"/>
      <c r="L5040" s="27"/>
      <c r="M5040" s="42"/>
      <c r="N5040" s="42"/>
      <c r="O5040" s="42"/>
      <c r="P5040" s="42"/>
      <c r="Q5040" s="42"/>
      <c r="R5040" s="42"/>
      <c r="S5040" s="42"/>
      <c r="T5040" s="42"/>
      <c r="U5040" s="42"/>
      <c r="V5040" s="42"/>
      <c r="W5040" s="42"/>
      <c r="X5040" s="42"/>
      <c r="Y5040" s="41"/>
      <c r="Z5040" s="41"/>
      <c r="AA5040" s="43"/>
      <c r="AB5040" s="27"/>
      <c r="AC5040" s="27"/>
      <c r="AD5040" s="27"/>
      <c r="AE5040" s="44"/>
      <c r="AF5040" s="27"/>
      <c r="AG5040" s="28"/>
      <c r="AH5040" s="27"/>
      <c r="AI5040" s="27"/>
      <c r="AJ5040" s="27"/>
      <c r="AK5040" s="28"/>
      <c r="AL5040" s="29"/>
      <c r="AM5040" s="29"/>
      <c r="AN5040" s="29"/>
      <c r="AO5040" s="29"/>
      <c r="AP5040" s="29"/>
      <c r="AQ5040" s="29"/>
      <c r="AR5040" s="29"/>
      <c r="AS5040" s="29"/>
      <c r="AT5040" s="29"/>
      <c r="AU5040" s="29"/>
      <c r="AV5040" s="29"/>
      <c r="AW5040" s="29"/>
      <c r="AX5040" s="29"/>
      <c r="AY5040" s="31"/>
      <c r="AZ5040" s="30"/>
      <c r="BA5040" s="35"/>
    </row>
    <row r="5041" spans="1:53" hidden="1" x14ac:dyDescent="0.25">
      <c r="A5041" s="27"/>
      <c r="B5041" s="27"/>
      <c r="C5041" s="27"/>
      <c r="D5041" s="27"/>
      <c r="E5041" s="27"/>
      <c r="F5041" s="27"/>
      <c r="G5041" s="27"/>
      <c r="H5041" s="27"/>
      <c r="I5041" s="27"/>
      <c r="J5041" s="27"/>
      <c r="K5041" s="27"/>
      <c r="L5041" s="27"/>
      <c r="M5041" s="42"/>
      <c r="N5041" s="42"/>
      <c r="O5041" s="42"/>
      <c r="P5041" s="42"/>
      <c r="Q5041" s="42"/>
      <c r="R5041" s="42"/>
      <c r="S5041" s="42"/>
      <c r="T5041" s="42"/>
      <c r="U5041" s="42"/>
      <c r="V5041" s="42"/>
      <c r="W5041" s="42"/>
      <c r="X5041" s="42"/>
      <c r="Y5041" s="41"/>
      <c r="Z5041" s="41"/>
      <c r="AA5041" s="43"/>
      <c r="AB5041" s="27"/>
      <c r="AC5041" s="27"/>
      <c r="AD5041" s="27"/>
      <c r="AE5041" s="44"/>
      <c r="AF5041" s="27"/>
      <c r="AG5041" s="28"/>
      <c r="AH5041" s="27"/>
      <c r="AI5041" s="27"/>
      <c r="AJ5041" s="27"/>
      <c r="AK5041" s="28"/>
      <c r="AL5041" s="29"/>
      <c r="AM5041" s="29"/>
      <c r="AN5041" s="29"/>
      <c r="AO5041" s="29"/>
      <c r="AP5041" s="29"/>
      <c r="AQ5041" s="29"/>
      <c r="AR5041" s="29"/>
      <c r="AS5041" s="29"/>
      <c r="AT5041" s="29"/>
      <c r="AU5041" s="29"/>
      <c r="AV5041" s="29"/>
      <c r="AW5041" s="29"/>
      <c r="AX5041" s="29"/>
      <c r="AY5041" s="31"/>
      <c r="AZ5041" s="30"/>
      <c r="BA5041" s="35"/>
    </row>
    <row r="5042" spans="1:53" hidden="1" x14ac:dyDescent="0.25">
      <c r="A5042" s="27"/>
      <c r="B5042" s="27"/>
      <c r="C5042" s="27"/>
      <c r="D5042" s="27"/>
      <c r="E5042" s="27"/>
      <c r="F5042" s="27"/>
      <c r="G5042" s="27"/>
      <c r="H5042" s="27"/>
      <c r="I5042" s="27"/>
      <c r="J5042" s="27"/>
      <c r="K5042" s="27"/>
      <c r="L5042" s="27"/>
      <c r="M5042" s="42"/>
      <c r="N5042" s="42"/>
      <c r="O5042" s="42"/>
      <c r="P5042" s="42"/>
      <c r="Q5042" s="42"/>
      <c r="R5042" s="42"/>
      <c r="S5042" s="42"/>
      <c r="T5042" s="42"/>
      <c r="U5042" s="42"/>
      <c r="V5042" s="42"/>
      <c r="W5042" s="42"/>
      <c r="X5042" s="42"/>
      <c r="Y5042" s="41"/>
      <c r="Z5042" s="41"/>
      <c r="AA5042" s="43"/>
      <c r="AB5042" s="27"/>
      <c r="AC5042" s="27"/>
      <c r="AD5042" s="27"/>
      <c r="AE5042" s="44"/>
      <c r="AF5042" s="27"/>
      <c r="AG5042" s="28"/>
      <c r="AH5042" s="27"/>
      <c r="AI5042" s="27"/>
      <c r="AJ5042" s="27"/>
      <c r="AK5042" s="28"/>
      <c r="AL5042" s="29"/>
      <c r="AM5042" s="29"/>
      <c r="AN5042" s="29"/>
      <c r="AO5042" s="29"/>
      <c r="AP5042" s="29"/>
      <c r="AQ5042" s="29"/>
      <c r="AR5042" s="29"/>
      <c r="AS5042" s="29"/>
      <c r="AT5042" s="29"/>
      <c r="AU5042" s="29"/>
      <c r="AV5042" s="29"/>
      <c r="AW5042" s="29"/>
      <c r="AX5042" s="29"/>
      <c r="AY5042" s="31"/>
      <c r="AZ5042" s="30"/>
      <c r="BA5042" s="35"/>
    </row>
    <row r="5043" spans="1:53" hidden="1" x14ac:dyDescent="0.25">
      <c r="A5043" s="27"/>
      <c r="B5043" s="27"/>
      <c r="C5043" s="27"/>
      <c r="D5043" s="27"/>
      <c r="E5043" s="27"/>
      <c r="F5043" s="27"/>
      <c r="G5043" s="27"/>
      <c r="H5043" s="27"/>
      <c r="I5043" s="27"/>
      <c r="J5043" s="27"/>
      <c r="K5043" s="27"/>
      <c r="L5043" s="27"/>
      <c r="M5043" s="42"/>
      <c r="N5043" s="42"/>
      <c r="O5043" s="42"/>
      <c r="P5043" s="42"/>
      <c r="Q5043" s="42"/>
      <c r="R5043" s="42"/>
      <c r="S5043" s="42"/>
      <c r="T5043" s="42"/>
      <c r="U5043" s="42"/>
      <c r="V5043" s="42"/>
      <c r="W5043" s="42"/>
      <c r="X5043" s="42"/>
      <c r="Y5043" s="41"/>
      <c r="Z5043" s="41"/>
      <c r="AA5043" s="43"/>
      <c r="AB5043" s="27"/>
      <c r="AC5043" s="27"/>
      <c r="AD5043" s="27"/>
      <c r="AE5043" s="44"/>
      <c r="AF5043" s="27"/>
      <c r="AG5043" s="28"/>
      <c r="AH5043" s="27"/>
      <c r="AI5043" s="27"/>
      <c r="AJ5043" s="27"/>
      <c r="AK5043" s="28"/>
      <c r="AL5043" s="29"/>
      <c r="AM5043" s="29"/>
      <c r="AN5043" s="29"/>
      <c r="AO5043" s="29"/>
      <c r="AP5043" s="29"/>
      <c r="AQ5043" s="29"/>
      <c r="AR5043" s="29"/>
      <c r="AS5043" s="29"/>
      <c r="AT5043" s="29"/>
      <c r="AU5043" s="29"/>
      <c r="AV5043" s="29"/>
      <c r="AW5043" s="29"/>
      <c r="AX5043" s="29"/>
      <c r="AY5043" s="31"/>
      <c r="AZ5043" s="30"/>
      <c r="BA5043" s="35"/>
    </row>
    <row r="5044" spans="1:53" hidden="1" x14ac:dyDescent="0.25">
      <c r="A5044" s="27"/>
      <c r="B5044" s="27"/>
      <c r="C5044" s="27"/>
      <c r="D5044" s="27"/>
      <c r="E5044" s="27"/>
      <c r="F5044" s="27"/>
      <c r="G5044" s="27"/>
      <c r="H5044" s="27"/>
      <c r="I5044" s="27"/>
      <c r="J5044" s="27"/>
      <c r="K5044" s="27"/>
      <c r="L5044" s="27"/>
      <c r="M5044" s="42"/>
      <c r="N5044" s="42"/>
      <c r="O5044" s="42"/>
      <c r="P5044" s="42"/>
      <c r="Q5044" s="42"/>
      <c r="R5044" s="42"/>
      <c r="S5044" s="42"/>
      <c r="T5044" s="42"/>
      <c r="U5044" s="42"/>
      <c r="V5044" s="42"/>
      <c r="W5044" s="42"/>
      <c r="X5044" s="42"/>
      <c r="Y5044" s="41"/>
      <c r="Z5044" s="41"/>
      <c r="AA5044" s="43"/>
      <c r="AB5044" s="27"/>
      <c r="AC5044" s="27"/>
      <c r="AD5044" s="27"/>
      <c r="AE5044" s="44"/>
      <c r="AF5044" s="27"/>
      <c r="AG5044" s="28"/>
      <c r="AH5044" s="27"/>
      <c r="AI5044" s="27"/>
      <c r="AJ5044" s="27"/>
      <c r="AK5044" s="28"/>
      <c r="AL5044" s="29"/>
      <c r="AM5044" s="29"/>
      <c r="AN5044" s="29"/>
      <c r="AO5044" s="29"/>
      <c r="AP5044" s="29"/>
      <c r="AQ5044" s="29"/>
      <c r="AR5044" s="29"/>
      <c r="AS5044" s="29"/>
      <c r="AT5044" s="29"/>
      <c r="AU5044" s="29"/>
      <c r="AV5044" s="29"/>
      <c r="AW5044" s="29"/>
      <c r="AX5044" s="29"/>
      <c r="AY5044" s="31"/>
      <c r="AZ5044" s="30"/>
      <c r="BA5044" s="35"/>
    </row>
    <row r="5045" spans="1:53" hidden="1" x14ac:dyDescent="0.25">
      <c r="A5045" s="27"/>
      <c r="B5045" s="27"/>
      <c r="C5045" s="27"/>
      <c r="D5045" s="27"/>
      <c r="E5045" s="27"/>
      <c r="F5045" s="27"/>
      <c r="G5045" s="27"/>
      <c r="H5045" s="27"/>
      <c r="I5045" s="27"/>
      <c r="J5045" s="27"/>
      <c r="K5045" s="27"/>
      <c r="L5045" s="27"/>
      <c r="M5045" s="42"/>
      <c r="N5045" s="42"/>
      <c r="O5045" s="42"/>
      <c r="P5045" s="42"/>
      <c r="Q5045" s="42"/>
      <c r="R5045" s="42"/>
      <c r="S5045" s="42"/>
      <c r="T5045" s="42"/>
      <c r="U5045" s="42"/>
      <c r="V5045" s="42"/>
      <c r="W5045" s="42"/>
      <c r="X5045" s="42"/>
      <c r="Y5045" s="41"/>
      <c r="Z5045" s="41"/>
      <c r="AA5045" s="43"/>
      <c r="AB5045" s="27"/>
      <c r="AC5045" s="27"/>
      <c r="AD5045" s="27"/>
      <c r="AE5045" s="44"/>
      <c r="AF5045" s="27"/>
      <c r="AG5045" s="28"/>
      <c r="AH5045" s="27"/>
      <c r="AI5045" s="27"/>
      <c r="AJ5045" s="27"/>
      <c r="AK5045" s="28"/>
      <c r="AL5045" s="29"/>
      <c r="AM5045" s="29"/>
      <c r="AN5045" s="29"/>
      <c r="AO5045" s="29"/>
      <c r="AP5045" s="29"/>
      <c r="AQ5045" s="29"/>
      <c r="AR5045" s="29"/>
      <c r="AS5045" s="29"/>
      <c r="AT5045" s="29"/>
      <c r="AU5045" s="29"/>
      <c r="AV5045" s="29"/>
      <c r="AW5045" s="29"/>
      <c r="AX5045" s="29"/>
      <c r="AY5045" s="31"/>
      <c r="AZ5045" s="30"/>
      <c r="BA5045" s="35"/>
    </row>
    <row r="5046" spans="1:53" hidden="1" x14ac:dyDescent="0.25">
      <c r="A5046" s="27"/>
      <c r="B5046" s="27"/>
      <c r="C5046" s="27"/>
      <c r="D5046" s="27"/>
      <c r="E5046" s="27"/>
      <c r="F5046" s="27"/>
      <c r="G5046" s="27"/>
      <c r="H5046" s="27"/>
      <c r="I5046" s="27"/>
      <c r="J5046" s="27"/>
      <c r="K5046" s="27"/>
      <c r="L5046" s="27"/>
      <c r="M5046" s="42"/>
      <c r="N5046" s="42"/>
      <c r="O5046" s="42"/>
      <c r="P5046" s="42"/>
      <c r="Q5046" s="42"/>
      <c r="R5046" s="42"/>
      <c r="S5046" s="42"/>
      <c r="T5046" s="42"/>
      <c r="U5046" s="42"/>
      <c r="V5046" s="42"/>
      <c r="W5046" s="42"/>
      <c r="X5046" s="42"/>
      <c r="Y5046" s="41"/>
      <c r="Z5046" s="41"/>
      <c r="AA5046" s="43"/>
      <c r="AB5046" s="27"/>
      <c r="AC5046" s="27"/>
      <c r="AD5046" s="27"/>
      <c r="AE5046" s="44"/>
      <c r="AF5046" s="27"/>
      <c r="AG5046" s="28"/>
      <c r="AH5046" s="27"/>
      <c r="AI5046" s="27"/>
      <c r="AJ5046" s="27"/>
      <c r="AK5046" s="28"/>
      <c r="AL5046" s="29"/>
      <c r="AM5046" s="29"/>
      <c r="AN5046" s="29"/>
      <c r="AO5046" s="29"/>
      <c r="AP5046" s="29"/>
      <c r="AQ5046" s="29"/>
      <c r="AR5046" s="29"/>
      <c r="AS5046" s="29"/>
      <c r="AT5046" s="29"/>
      <c r="AU5046" s="29"/>
      <c r="AV5046" s="29"/>
      <c r="AW5046" s="29"/>
      <c r="AX5046" s="29"/>
      <c r="AY5046" s="31"/>
      <c r="AZ5046" s="30"/>
      <c r="BA5046" s="35"/>
    </row>
    <row r="5047" spans="1:53" hidden="1" x14ac:dyDescent="0.25">
      <c r="A5047" s="27"/>
      <c r="B5047" s="27"/>
      <c r="C5047" s="27"/>
      <c r="D5047" s="27"/>
      <c r="E5047" s="27"/>
      <c r="F5047" s="27"/>
      <c r="G5047" s="27"/>
      <c r="H5047" s="27"/>
      <c r="I5047" s="27"/>
      <c r="J5047" s="27"/>
      <c r="K5047" s="27"/>
      <c r="L5047" s="27"/>
      <c r="M5047" s="42"/>
      <c r="N5047" s="42"/>
      <c r="O5047" s="42"/>
      <c r="P5047" s="42"/>
      <c r="Q5047" s="42"/>
      <c r="R5047" s="42"/>
      <c r="S5047" s="42"/>
      <c r="T5047" s="42"/>
      <c r="U5047" s="42"/>
      <c r="V5047" s="42"/>
      <c r="W5047" s="42"/>
      <c r="X5047" s="42"/>
      <c r="Y5047" s="41"/>
      <c r="Z5047" s="41"/>
      <c r="AA5047" s="43"/>
      <c r="AB5047" s="27"/>
      <c r="AC5047" s="27"/>
      <c r="AD5047" s="27"/>
      <c r="AE5047" s="44"/>
      <c r="AF5047" s="27"/>
      <c r="AG5047" s="28"/>
      <c r="AH5047" s="27"/>
      <c r="AI5047" s="27"/>
      <c r="AJ5047" s="27"/>
      <c r="AK5047" s="28"/>
      <c r="AL5047" s="29"/>
      <c r="AM5047" s="29"/>
      <c r="AN5047" s="29"/>
      <c r="AO5047" s="29"/>
      <c r="AP5047" s="29"/>
      <c r="AQ5047" s="29"/>
      <c r="AR5047" s="29"/>
      <c r="AS5047" s="29"/>
      <c r="AT5047" s="29"/>
      <c r="AU5047" s="29"/>
      <c r="AV5047" s="29"/>
      <c r="AW5047" s="29"/>
      <c r="AX5047" s="29"/>
      <c r="AY5047" s="31"/>
      <c r="AZ5047" s="30"/>
      <c r="BA5047" s="35"/>
    </row>
    <row r="5048" spans="1:53" hidden="1" x14ac:dyDescent="0.25">
      <c r="A5048" s="27"/>
      <c r="B5048" s="27"/>
      <c r="C5048" s="27"/>
      <c r="D5048" s="27"/>
      <c r="E5048" s="27"/>
      <c r="F5048" s="27"/>
      <c r="G5048" s="27"/>
      <c r="H5048" s="27"/>
      <c r="I5048" s="27"/>
      <c r="J5048" s="27"/>
      <c r="K5048" s="27"/>
      <c r="L5048" s="27"/>
      <c r="M5048" s="42"/>
      <c r="N5048" s="42"/>
      <c r="O5048" s="42"/>
      <c r="P5048" s="42"/>
      <c r="Q5048" s="42"/>
      <c r="R5048" s="42"/>
      <c r="S5048" s="42"/>
      <c r="T5048" s="42"/>
      <c r="U5048" s="42"/>
      <c r="V5048" s="42"/>
      <c r="W5048" s="42"/>
      <c r="X5048" s="42"/>
      <c r="Y5048" s="41"/>
      <c r="Z5048" s="41"/>
      <c r="AA5048" s="43"/>
      <c r="AB5048" s="27"/>
      <c r="AC5048" s="27"/>
      <c r="AD5048" s="27"/>
      <c r="AE5048" s="44"/>
      <c r="AF5048" s="27"/>
      <c r="AG5048" s="28"/>
      <c r="AH5048" s="27"/>
      <c r="AI5048" s="27"/>
      <c r="AJ5048" s="27"/>
      <c r="AK5048" s="28"/>
      <c r="AL5048" s="29"/>
      <c r="AM5048" s="29"/>
      <c r="AN5048" s="29"/>
      <c r="AO5048" s="29"/>
      <c r="AP5048" s="29"/>
      <c r="AQ5048" s="29"/>
      <c r="AR5048" s="29"/>
      <c r="AS5048" s="29"/>
      <c r="AT5048" s="29"/>
      <c r="AU5048" s="29"/>
      <c r="AV5048" s="29"/>
      <c r="AW5048" s="29"/>
      <c r="AX5048" s="29"/>
      <c r="AY5048" s="31"/>
      <c r="AZ5048" s="30"/>
      <c r="BA5048" s="35"/>
    </row>
    <row r="5049" spans="1:53" hidden="1" x14ac:dyDescent="0.25">
      <c r="A5049" s="27"/>
      <c r="B5049" s="27"/>
      <c r="C5049" s="27"/>
      <c r="D5049" s="27"/>
      <c r="E5049" s="27"/>
      <c r="F5049" s="27"/>
      <c r="G5049" s="27"/>
      <c r="H5049" s="27"/>
      <c r="I5049" s="27"/>
      <c r="J5049" s="27"/>
      <c r="K5049" s="27"/>
      <c r="L5049" s="27"/>
      <c r="M5049" s="42"/>
      <c r="N5049" s="42"/>
      <c r="O5049" s="42"/>
      <c r="P5049" s="42"/>
      <c r="Q5049" s="42"/>
      <c r="R5049" s="42"/>
      <c r="S5049" s="42"/>
      <c r="T5049" s="42"/>
      <c r="U5049" s="42"/>
      <c r="V5049" s="42"/>
      <c r="W5049" s="42"/>
      <c r="X5049" s="42"/>
      <c r="Y5049" s="41"/>
      <c r="Z5049" s="41"/>
      <c r="AA5049" s="43"/>
      <c r="AB5049" s="27"/>
      <c r="AC5049" s="27"/>
      <c r="AD5049" s="27"/>
      <c r="AE5049" s="44"/>
      <c r="AF5049" s="27"/>
      <c r="AG5049" s="28"/>
      <c r="AH5049" s="27"/>
      <c r="AI5049" s="27"/>
      <c r="AJ5049" s="27"/>
      <c r="AK5049" s="28"/>
      <c r="AL5049" s="29"/>
      <c r="AM5049" s="29"/>
      <c r="AN5049" s="29"/>
      <c r="AO5049" s="29"/>
      <c r="AP5049" s="29"/>
      <c r="AQ5049" s="29"/>
      <c r="AR5049" s="29"/>
      <c r="AS5049" s="29"/>
      <c r="AT5049" s="29"/>
      <c r="AU5049" s="29"/>
      <c r="AV5049" s="29"/>
      <c r="AW5049" s="29"/>
      <c r="AX5049" s="29"/>
      <c r="AY5049" s="31"/>
      <c r="AZ5049" s="30"/>
      <c r="BA5049" s="35"/>
    </row>
    <row r="5050" spans="1:53" hidden="1" x14ac:dyDescent="0.25">
      <c r="A5050" s="27"/>
      <c r="B5050" s="27"/>
      <c r="C5050" s="27"/>
      <c r="D5050" s="27"/>
      <c r="E5050" s="27"/>
      <c r="F5050" s="27"/>
      <c r="G5050" s="27"/>
      <c r="H5050" s="27"/>
      <c r="I5050" s="27"/>
      <c r="J5050" s="27"/>
      <c r="K5050" s="27"/>
      <c r="L5050" s="27"/>
      <c r="M5050" s="42"/>
      <c r="N5050" s="42"/>
      <c r="O5050" s="42"/>
      <c r="P5050" s="42"/>
      <c r="Q5050" s="42"/>
      <c r="R5050" s="42"/>
      <c r="S5050" s="42"/>
      <c r="T5050" s="42"/>
      <c r="U5050" s="42"/>
      <c r="V5050" s="42"/>
      <c r="W5050" s="42"/>
      <c r="X5050" s="42"/>
      <c r="Y5050" s="41"/>
      <c r="Z5050" s="41"/>
      <c r="AA5050" s="43"/>
      <c r="AB5050" s="27"/>
      <c r="AC5050" s="27"/>
      <c r="AD5050" s="27"/>
      <c r="AE5050" s="44"/>
      <c r="AF5050" s="27"/>
      <c r="AG5050" s="28"/>
      <c r="AH5050" s="27"/>
      <c r="AI5050" s="27"/>
      <c r="AJ5050" s="27"/>
      <c r="AK5050" s="28"/>
      <c r="AL5050" s="29"/>
      <c r="AM5050" s="29"/>
      <c r="AN5050" s="29"/>
      <c r="AO5050" s="29"/>
      <c r="AP5050" s="29"/>
      <c r="AQ5050" s="29"/>
      <c r="AR5050" s="29"/>
      <c r="AS5050" s="29"/>
      <c r="AT5050" s="29"/>
      <c r="AU5050" s="29"/>
      <c r="AV5050" s="29"/>
      <c r="AW5050" s="29"/>
      <c r="AX5050" s="29"/>
      <c r="AY5050" s="31"/>
      <c r="AZ5050" s="30"/>
      <c r="BA5050" s="35"/>
    </row>
    <row r="5051" spans="1:53" hidden="1" x14ac:dyDescent="0.25">
      <c r="A5051" s="27"/>
      <c r="B5051" s="27"/>
      <c r="C5051" s="27"/>
      <c r="D5051" s="27"/>
      <c r="E5051" s="27"/>
      <c r="F5051" s="27"/>
      <c r="G5051" s="27"/>
      <c r="H5051" s="27"/>
      <c r="I5051" s="27"/>
      <c r="J5051" s="27"/>
      <c r="K5051" s="27"/>
      <c r="L5051" s="27"/>
      <c r="M5051" s="42"/>
      <c r="N5051" s="42"/>
      <c r="O5051" s="42"/>
      <c r="P5051" s="42"/>
      <c r="Q5051" s="42"/>
      <c r="R5051" s="42"/>
      <c r="S5051" s="42"/>
      <c r="T5051" s="42"/>
      <c r="U5051" s="42"/>
      <c r="V5051" s="42"/>
      <c r="W5051" s="42"/>
      <c r="X5051" s="42"/>
      <c r="Y5051" s="41"/>
      <c r="Z5051" s="41"/>
      <c r="AA5051" s="43"/>
      <c r="AB5051" s="27"/>
      <c r="AC5051" s="27"/>
      <c r="AD5051" s="27"/>
      <c r="AE5051" s="44"/>
      <c r="AF5051" s="27"/>
      <c r="AG5051" s="28"/>
      <c r="AH5051" s="27"/>
      <c r="AI5051" s="27"/>
      <c r="AJ5051" s="27"/>
      <c r="AK5051" s="28"/>
      <c r="AL5051" s="29"/>
      <c r="AM5051" s="29"/>
      <c r="AN5051" s="29"/>
      <c r="AO5051" s="29"/>
      <c r="AP5051" s="29"/>
      <c r="AQ5051" s="29"/>
      <c r="AR5051" s="29"/>
      <c r="AS5051" s="29"/>
      <c r="AT5051" s="29"/>
      <c r="AU5051" s="29"/>
      <c r="AV5051" s="29"/>
      <c r="AW5051" s="29"/>
      <c r="AX5051" s="29"/>
      <c r="AY5051" s="31"/>
      <c r="AZ5051" s="30"/>
      <c r="BA5051" s="35"/>
    </row>
    <row r="5052" spans="1:53" hidden="1" x14ac:dyDescent="0.25">
      <c r="A5052" s="27"/>
      <c r="B5052" s="27"/>
      <c r="C5052" s="27"/>
      <c r="D5052" s="27"/>
      <c r="E5052" s="27"/>
      <c r="F5052" s="27"/>
      <c r="G5052" s="27"/>
      <c r="H5052" s="27"/>
      <c r="I5052" s="27"/>
      <c r="J5052" s="27"/>
      <c r="K5052" s="27"/>
      <c r="L5052" s="27"/>
      <c r="M5052" s="42"/>
      <c r="N5052" s="42"/>
      <c r="O5052" s="42"/>
      <c r="P5052" s="42"/>
      <c r="Q5052" s="42"/>
      <c r="R5052" s="42"/>
      <c r="S5052" s="42"/>
      <c r="T5052" s="42"/>
      <c r="U5052" s="42"/>
      <c r="V5052" s="42"/>
      <c r="W5052" s="42"/>
      <c r="X5052" s="42"/>
      <c r="Y5052" s="41"/>
      <c r="Z5052" s="41"/>
      <c r="AA5052" s="43"/>
      <c r="AB5052" s="27"/>
      <c r="AC5052" s="27"/>
      <c r="AD5052" s="27"/>
      <c r="AE5052" s="44"/>
      <c r="AF5052" s="27"/>
      <c r="AG5052" s="28"/>
      <c r="AH5052" s="27"/>
      <c r="AI5052" s="27"/>
      <c r="AJ5052" s="27"/>
      <c r="AK5052" s="28"/>
      <c r="AL5052" s="29"/>
      <c r="AM5052" s="29"/>
      <c r="AN5052" s="29"/>
      <c r="AO5052" s="29"/>
      <c r="AP5052" s="29"/>
      <c r="AQ5052" s="29"/>
      <c r="AR5052" s="29"/>
      <c r="AS5052" s="29"/>
      <c r="AT5052" s="29"/>
      <c r="AU5052" s="29"/>
      <c r="AV5052" s="29"/>
      <c r="AW5052" s="29"/>
      <c r="AX5052" s="29"/>
      <c r="AY5052" s="31"/>
      <c r="AZ5052" s="30"/>
      <c r="BA5052" s="35"/>
    </row>
    <row r="5053" spans="1:53" hidden="1" x14ac:dyDescent="0.25">
      <c r="A5053" s="27"/>
      <c r="B5053" s="27"/>
      <c r="C5053" s="27"/>
      <c r="D5053" s="27"/>
      <c r="E5053" s="27"/>
      <c r="F5053" s="27"/>
      <c r="G5053" s="27"/>
      <c r="H5053" s="27"/>
      <c r="I5053" s="27"/>
      <c r="J5053" s="27"/>
      <c r="K5053" s="27"/>
      <c r="L5053" s="27"/>
      <c r="M5053" s="42"/>
      <c r="N5053" s="42"/>
      <c r="O5053" s="42"/>
      <c r="P5053" s="42"/>
      <c r="Q5053" s="42"/>
      <c r="R5053" s="42"/>
      <c r="S5053" s="42"/>
      <c r="T5053" s="42"/>
      <c r="U5053" s="42"/>
      <c r="V5053" s="42"/>
      <c r="W5053" s="42"/>
      <c r="X5053" s="42"/>
      <c r="Y5053" s="41"/>
      <c r="Z5053" s="41"/>
      <c r="AA5053" s="43"/>
      <c r="AB5053" s="27"/>
      <c r="AC5053" s="27"/>
      <c r="AD5053" s="27"/>
      <c r="AE5053" s="44"/>
      <c r="AF5053" s="27"/>
      <c r="AG5053" s="28"/>
      <c r="AH5053" s="27"/>
      <c r="AI5053" s="27"/>
      <c r="AJ5053" s="27"/>
      <c r="AK5053" s="28"/>
      <c r="AL5053" s="29"/>
      <c r="AM5053" s="29"/>
      <c r="AN5053" s="29"/>
      <c r="AO5053" s="29"/>
      <c r="AP5053" s="29"/>
      <c r="AQ5053" s="29"/>
      <c r="AR5053" s="29"/>
      <c r="AS5053" s="29"/>
      <c r="AT5053" s="29"/>
      <c r="AU5053" s="29"/>
      <c r="AV5053" s="29"/>
      <c r="AW5053" s="29"/>
      <c r="AX5053" s="29"/>
      <c r="AY5053" s="31"/>
      <c r="AZ5053" s="30"/>
      <c r="BA5053" s="35"/>
    </row>
    <row r="5054" spans="1:53" hidden="1" x14ac:dyDescent="0.25">
      <c r="A5054" s="27"/>
      <c r="B5054" s="27"/>
      <c r="C5054" s="27"/>
      <c r="D5054" s="27"/>
      <c r="E5054" s="27"/>
      <c r="F5054" s="27"/>
      <c r="G5054" s="27"/>
      <c r="H5054" s="27"/>
      <c r="I5054" s="27"/>
      <c r="J5054" s="27"/>
      <c r="K5054" s="27"/>
      <c r="L5054" s="27"/>
      <c r="M5054" s="42"/>
      <c r="N5054" s="42"/>
      <c r="O5054" s="42"/>
      <c r="P5054" s="42"/>
      <c r="Q5054" s="42"/>
      <c r="R5054" s="42"/>
      <c r="S5054" s="42"/>
      <c r="T5054" s="42"/>
      <c r="U5054" s="42"/>
      <c r="V5054" s="42"/>
      <c r="W5054" s="42"/>
      <c r="X5054" s="42"/>
      <c r="Y5054" s="41"/>
      <c r="Z5054" s="41"/>
      <c r="AA5054" s="43"/>
      <c r="AB5054" s="27"/>
      <c r="AC5054" s="27"/>
      <c r="AD5054" s="27"/>
      <c r="AE5054" s="44"/>
      <c r="AF5054" s="27"/>
      <c r="AG5054" s="28"/>
      <c r="AH5054" s="27"/>
      <c r="AI5054" s="27"/>
      <c r="AJ5054" s="27"/>
      <c r="AK5054" s="28"/>
      <c r="AL5054" s="29"/>
      <c r="AM5054" s="29"/>
      <c r="AN5054" s="29"/>
      <c r="AO5054" s="29"/>
      <c r="AP5054" s="29"/>
      <c r="AQ5054" s="29"/>
      <c r="AR5054" s="29"/>
      <c r="AS5054" s="29"/>
      <c r="AT5054" s="29"/>
      <c r="AU5054" s="29"/>
      <c r="AV5054" s="29"/>
      <c r="AW5054" s="29"/>
      <c r="AX5054" s="29"/>
      <c r="AY5054" s="31"/>
      <c r="AZ5054" s="30"/>
      <c r="BA5054" s="35"/>
    </row>
    <row r="5055" spans="1:53" hidden="1" x14ac:dyDescent="0.25">
      <c r="A5055" s="27"/>
      <c r="B5055" s="27"/>
      <c r="C5055" s="27"/>
      <c r="D5055" s="27"/>
      <c r="E5055" s="27"/>
      <c r="F5055" s="27"/>
      <c r="G5055" s="27"/>
      <c r="H5055" s="27"/>
      <c r="I5055" s="27"/>
      <c r="J5055" s="27"/>
      <c r="K5055" s="27"/>
      <c r="L5055" s="27"/>
      <c r="M5055" s="42"/>
      <c r="N5055" s="42"/>
      <c r="O5055" s="42"/>
      <c r="P5055" s="42"/>
      <c r="Q5055" s="42"/>
      <c r="R5055" s="42"/>
      <c r="S5055" s="42"/>
      <c r="T5055" s="42"/>
      <c r="U5055" s="42"/>
      <c r="V5055" s="42"/>
      <c r="W5055" s="42"/>
      <c r="X5055" s="42"/>
      <c r="Y5055" s="41"/>
      <c r="Z5055" s="41"/>
      <c r="AA5055" s="43"/>
      <c r="AB5055" s="27"/>
      <c r="AC5055" s="27"/>
      <c r="AD5055" s="27"/>
      <c r="AE5055" s="44"/>
      <c r="AF5055" s="27"/>
      <c r="AG5055" s="28"/>
      <c r="AH5055" s="27"/>
      <c r="AI5055" s="27"/>
      <c r="AJ5055" s="27"/>
      <c r="AK5055" s="28"/>
      <c r="AL5055" s="29"/>
      <c r="AM5055" s="29"/>
      <c r="AN5055" s="29"/>
      <c r="AO5055" s="29"/>
      <c r="AP5055" s="29"/>
      <c r="AQ5055" s="29"/>
      <c r="AR5055" s="29"/>
      <c r="AS5055" s="29"/>
      <c r="AT5055" s="29"/>
      <c r="AU5055" s="29"/>
      <c r="AV5055" s="29"/>
      <c r="AW5055" s="29"/>
      <c r="AX5055" s="29"/>
      <c r="AY5055" s="31"/>
      <c r="AZ5055" s="30"/>
      <c r="BA5055" s="35"/>
    </row>
    <row r="5056" spans="1:53" hidden="1" x14ac:dyDescent="0.25">
      <c r="A5056" s="27"/>
      <c r="B5056" s="27"/>
      <c r="C5056" s="27"/>
      <c r="D5056" s="27"/>
      <c r="E5056" s="27"/>
      <c r="F5056" s="27"/>
      <c r="G5056" s="27"/>
      <c r="H5056" s="27"/>
      <c r="I5056" s="27"/>
      <c r="J5056" s="27"/>
      <c r="K5056" s="27"/>
      <c r="L5056" s="27"/>
      <c r="M5056" s="42"/>
      <c r="N5056" s="42"/>
      <c r="O5056" s="42"/>
      <c r="P5056" s="42"/>
      <c r="Q5056" s="42"/>
      <c r="R5056" s="42"/>
      <c r="S5056" s="42"/>
      <c r="T5056" s="42"/>
      <c r="U5056" s="42"/>
      <c r="V5056" s="42"/>
      <c r="W5056" s="42"/>
      <c r="X5056" s="42"/>
      <c r="Y5056" s="41"/>
      <c r="Z5056" s="41"/>
      <c r="AA5056" s="43"/>
      <c r="AB5056" s="27"/>
      <c r="AC5056" s="27"/>
      <c r="AD5056" s="27"/>
      <c r="AE5056" s="44"/>
      <c r="AF5056" s="27"/>
      <c r="AG5056" s="28"/>
      <c r="AH5056" s="27"/>
      <c r="AI5056" s="27"/>
      <c r="AJ5056" s="27"/>
      <c r="AK5056" s="28"/>
      <c r="AL5056" s="29"/>
      <c r="AM5056" s="29"/>
      <c r="AN5056" s="29"/>
      <c r="AO5056" s="29"/>
      <c r="AP5056" s="29"/>
      <c r="AQ5056" s="29"/>
      <c r="AR5056" s="29"/>
      <c r="AS5056" s="29"/>
      <c r="AT5056" s="29"/>
      <c r="AU5056" s="29"/>
      <c r="AV5056" s="29"/>
      <c r="AW5056" s="29"/>
      <c r="AX5056" s="29"/>
      <c r="AY5056" s="31"/>
      <c r="AZ5056" s="30"/>
      <c r="BA5056" s="35"/>
    </row>
    <row r="5057" spans="1:53" hidden="1" x14ac:dyDescent="0.25">
      <c r="A5057" s="27"/>
      <c r="B5057" s="27"/>
      <c r="C5057" s="27"/>
      <c r="D5057" s="27"/>
      <c r="E5057" s="27"/>
      <c r="F5057" s="27"/>
      <c r="G5057" s="27"/>
      <c r="H5057" s="27"/>
      <c r="I5057" s="27"/>
      <c r="J5057" s="27"/>
      <c r="K5057" s="27"/>
      <c r="L5057" s="27"/>
      <c r="M5057" s="42"/>
      <c r="N5057" s="42"/>
      <c r="O5057" s="42"/>
      <c r="P5057" s="42"/>
      <c r="Q5057" s="42"/>
      <c r="R5057" s="42"/>
      <c r="S5057" s="42"/>
      <c r="T5057" s="42"/>
      <c r="U5057" s="42"/>
      <c r="V5057" s="42"/>
      <c r="W5057" s="42"/>
      <c r="X5057" s="42"/>
      <c r="Y5057" s="41"/>
      <c r="Z5057" s="41"/>
      <c r="AA5057" s="43"/>
      <c r="AB5057" s="27"/>
      <c r="AC5057" s="27"/>
      <c r="AD5057" s="27"/>
      <c r="AE5057" s="44"/>
      <c r="AF5057" s="27"/>
      <c r="AG5057" s="28"/>
      <c r="AH5057" s="27"/>
      <c r="AI5057" s="27"/>
      <c r="AJ5057" s="27"/>
      <c r="AK5057" s="28"/>
      <c r="AL5057" s="29"/>
      <c r="AM5057" s="29"/>
      <c r="AN5057" s="29"/>
      <c r="AO5057" s="29"/>
      <c r="AP5057" s="29"/>
      <c r="AQ5057" s="29"/>
      <c r="AR5057" s="29"/>
      <c r="AS5057" s="29"/>
      <c r="AT5057" s="29"/>
      <c r="AU5057" s="29"/>
      <c r="AV5057" s="29"/>
      <c r="AW5057" s="29"/>
      <c r="AX5057" s="29"/>
      <c r="AY5057" s="31"/>
      <c r="AZ5057" s="30"/>
      <c r="BA5057" s="35"/>
    </row>
    <row r="5058" spans="1:53" hidden="1" x14ac:dyDescent="0.25">
      <c r="A5058" s="27"/>
      <c r="B5058" s="27"/>
      <c r="C5058" s="27"/>
      <c r="D5058" s="27"/>
      <c r="E5058" s="27"/>
      <c r="F5058" s="27"/>
      <c r="G5058" s="27"/>
      <c r="H5058" s="27"/>
      <c r="I5058" s="27"/>
      <c r="J5058" s="27"/>
      <c r="K5058" s="27"/>
      <c r="L5058" s="27"/>
      <c r="M5058" s="42"/>
      <c r="N5058" s="42"/>
      <c r="O5058" s="42"/>
      <c r="P5058" s="42"/>
      <c r="Q5058" s="42"/>
      <c r="R5058" s="42"/>
      <c r="S5058" s="42"/>
      <c r="T5058" s="42"/>
      <c r="U5058" s="42"/>
      <c r="V5058" s="42"/>
      <c r="W5058" s="42"/>
      <c r="X5058" s="42"/>
      <c r="Y5058" s="41"/>
      <c r="Z5058" s="41"/>
      <c r="AA5058" s="43"/>
      <c r="AB5058" s="27"/>
      <c r="AC5058" s="27"/>
      <c r="AD5058" s="27"/>
      <c r="AE5058" s="44"/>
      <c r="AF5058" s="27"/>
      <c r="AG5058" s="28"/>
      <c r="AH5058" s="27"/>
      <c r="AI5058" s="27"/>
      <c r="AJ5058" s="27"/>
      <c r="AK5058" s="28"/>
      <c r="AL5058" s="29"/>
      <c r="AM5058" s="29"/>
      <c r="AN5058" s="29"/>
      <c r="AO5058" s="29"/>
      <c r="AP5058" s="29"/>
      <c r="AQ5058" s="29"/>
      <c r="AR5058" s="29"/>
      <c r="AS5058" s="29"/>
      <c r="AT5058" s="29"/>
      <c r="AU5058" s="29"/>
      <c r="AV5058" s="29"/>
      <c r="AW5058" s="29"/>
      <c r="AX5058" s="29"/>
      <c r="AY5058" s="31"/>
      <c r="AZ5058" s="30"/>
      <c r="BA5058" s="35"/>
    </row>
    <row r="5059" spans="1:53" hidden="1" x14ac:dyDescent="0.25">
      <c r="A5059" s="27"/>
      <c r="B5059" s="27"/>
      <c r="C5059" s="27"/>
      <c r="D5059" s="27"/>
      <c r="E5059" s="27"/>
      <c r="F5059" s="27"/>
      <c r="G5059" s="27"/>
      <c r="H5059" s="27"/>
      <c r="I5059" s="27"/>
      <c r="J5059" s="27"/>
      <c r="K5059" s="27"/>
      <c r="L5059" s="27"/>
      <c r="M5059" s="42"/>
      <c r="N5059" s="42"/>
      <c r="O5059" s="42"/>
      <c r="P5059" s="42"/>
      <c r="Q5059" s="42"/>
      <c r="R5059" s="42"/>
      <c r="S5059" s="42"/>
      <c r="T5059" s="42"/>
      <c r="U5059" s="42"/>
      <c r="V5059" s="42"/>
      <c r="W5059" s="42"/>
      <c r="X5059" s="42"/>
      <c r="Y5059" s="41"/>
      <c r="Z5059" s="41"/>
      <c r="AA5059" s="43"/>
      <c r="AB5059" s="27"/>
      <c r="AC5059" s="27"/>
      <c r="AD5059" s="27"/>
      <c r="AE5059" s="44"/>
      <c r="AF5059" s="27"/>
      <c r="AG5059" s="28"/>
      <c r="AH5059" s="27"/>
      <c r="AI5059" s="27"/>
      <c r="AJ5059" s="27"/>
      <c r="AK5059" s="28"/>
      <c r="AL5059" s="29"/>
      <c r="AM5059" s="29"/>
      <c r="AN5059" s="29"/>
      <c r="AO5059" s="29"/>
      <c r="AP5059" s="29"/>
      <c r="AQ5059" s="29"/>
      <c r="AR5059" s="29"/>
      <c r="AS5059" s="29"/>
      <c r="AT5059" s="29"/>
      <c r="AU5059" s="29"/>
      <c r="AV5059" s="29"/>
      <c r="AW5059" s="29"/>
      <c r="AX5059" s="29"/>
      <c r="AY5059" s="31"/>
      <c r="AZ5059" s="30"/>
      <c r="BA5059" s="35"/>
    </row>
    <row r="5060" spans="1:53" hidden="1" x14ac:dyDescent="0.25">
      <c r="A5060" s="27"/>
      <c r="B5060" s="27"/>
      <c r="C5060" s="27"/>
      <c r="D5060" s="27"/>
      <c r="E5060" s="27"/>
      <c r="F5060" s="27"/>
      <c r="G5060" s="27"/>
      <c r="H5060" s="27"/>
      <c r="I5060" s="27"/>
      <c r="J5060" s="27"/>
      <c r="K5060" s="27"/>
      <c r="L5060" s="27"/>
      <c r="M5060" s="42"/>
      <c r="N5060" s="42"/>
      <c r="O5060" s="42"/>
      <c r="P5060" s="42"/>
      <c r="Q5060" s="42"/>
      <c r="R5060" s="42"/>
      <c r="S5060" s="42"/>
      <c r="T5060" s="42"/>
      <c r="U5060" s="42"/>
      <c r="V5060" s="42"/>
      <c r="W5060" s="42"/>
      <c r="X5060" s="42"/>
      <c r="Y5060" s="41"/>
      <c r="Z5060" s="41"/>
      <c r="AA5060" s="43"/>
      <c r="AB5060" s="27"/>
      <c r="AC5060" s="27"/>
      <c r="AD5060" s="27"/>
      <c r="AE5060" s="44"/>
      <c r="AF5060" s="27"/>
      <c r="AG5060" s="28"/>
      <c r="AH5060" s="27"/>
      <c r="AI5060" s="27"/>
      <c r="AJ5060" s="27"/>
      <c r="AK5060" s="28"/>
      <c r="AL5060" s="29"/>
      <c r="AM5060" s="29"/>
      <c r="AN5060" s="29"/>
      <c r="AO5060" s="29"/>
      <c r="AP5060" s="29"/>
      <c r="AQ5060" s="29"/>
      <c r="AR5060" s="29"/>
      <c r="AS5060" s="29"/>
      <c r="AT5060" s="29"/>
      <c r="AU5060" s="29"/>
      <c r="AV5060" s="29"/>
      <c r="AW5060" s="29"/>
      <c r="AX5060" s="29"/>
      <c r="AY5060" s="31"/>
      <c r="AZ5060" s="30"/>
      <c r="BA5060" s="35"/>
    </row>
    <row r="5061" spans="1:53" hidden="1" x14ac:dyDescent="0.25">
      <c r="A5061" s="27"/>
      <c r="B5061" s="27"/>
      <c r="C5061" s="27"/>
      <c r="D5061" s="27"/>
      <c r="E5061" s="27"/>
      <c r="F5061" s="27"/>
      <c r="G5061" s="27"/>
      <c r="H5061" s="27"/>
      <c r="I5061" s="27"/>
      <c r="J5061" s="27"/>
      <c r="K5061" s="27"/>
      <c r="L5061" s="27"/>
      <c r="M5061" s="42"/>
      <c r="N5061" s="42"/>
      <c r="O5061" s="42"/>
      <c r="P5061" s="42"/>
      <c r="Q5061" s="42"/>
      <c r="R5061" s="42"/>
      <c r="S5061" s="42"/>
      <c r="T5061" s="42"/>
      <c r="U5061" s="42"/>
      <c r="V5061" s="42"/>
      <c r="W5061" s="42"/>
      <c r="X5061" s="42"/>
      <c r="Y5061" s="41"/>
      <c r="Z5061" s="41"/>
      <c r="AA5061" s="43"/>
      <c r="AB5061" s="27"/>
      <c r="AC5061" s="27"/>
      <c r="AD5061" s="27"/>
      <c r="AE5061" s="44"/>
      <c r="AF5061" s="27"/>
      <c r="AG5061" s="28"/>
      <c r="AH5061" s="27"/>
      <c r="AI5061" s="27"/>
      <c r="AJ5061" s="27"/>
      <c r="AK5061" s="28"/>
      <c r="AL5061" s="29"/>
      <c r="AM5061" s="29"/>
      <c r="AN5061" s="29"/>
      <c r="AO5061" s="29"/>
      <c r="AP5061" s="29"/>
      <c r="AQ5061" s="29"/>
      <c r="AR5061" s="29"/>
      <c r="AS5061" s="29"/>
      <c r="AT5061" s="29"/>
      <c r="AU5061" s="29"/>
      <c r="AV5061" s="29"/>
      <c r="AW5061" s="29"/>
      <c r="AX5061" s="29"/>
      <c r="AY5061" s="31"/>
      <c r="AZ5061" s="30"/>
      <c r="BA5061" s="35"/>
    </row>
    <row r="5062" spans="1:53" hidden="1" x14ac:dyDescent="0.25">
      <c r="A5062" s="27"/>
      <c r="B5062" s="27"/>
      <c r="C5062" s="27"/>
      <c r="D5062" s="27"/>
      <c r="E5062" s="27"/>
      <c r="F5062" s="27"/>
      <c r="G5062" s="27"/>
      <c r="H5062" s="27"/>
      <c r="I5062" s="27"/>
      <c r="J5062" s="27"/>
      <c r="K5062" s="27"/>
      <c r="L5062" s="27"/>
      <c r="M5062" s="42"/>
      <c r="N5062" s="42"/>
      <c r="O5062" s="42"/>
      <c r="P5062" s="42"/>
      <c r="Q5062" s="42"/>
      <c r="R5062" s="42"/>
      <c r="S5062" s="42"/>
      <c r="T5062" s="42"/>
      <c r="U5062" s="42"/>
      <c r="V5062" s="42"/>
      <c r="W5062" s="42"/>
      <c r="X5062" s="42"/>
      <c r="Y5062" s="41"/>
      <c r="Z5062" s="41"/>
      <c r="AA5062" s="43"/>
      <c r="AB5062" s="27"/>
      <c r="AC5062" s="27"/>
      <c r="AD5062" s="27"/>
      <c r="AE5062" s="44"/>
      <c r="AF5062" s="27"/>
      <c r="AG5062" s="28"/>
      <c r="AH5062" s="27"/>
      <c r="AI5062" s="27"/>
      <c r="AJ5062" s="27"/>
      <c r="AK5062" s="28"/>
      <c r="AL5062" s="29"/>
      <c r="AM5062" s="29"/>
      <c r="AN5062" s="29"/>
      <c r="AO5062" s="29"/>
      <c r="AP5062" s="29"/>
      <c r="AQ5062" s="29"/>
      <c r="AR5062" s="29"/>
      <c r="AS5062" s="29"/>
      <c r="AT5062" s="29"/>
      <c r="AU5062" s="29"/>
      <c r="AV5062" s="29"/>
      <c r="AW5062" s="29"/>
      <c r="AX5062" s="29"/>
      <c r="AY5062" s="31"/>
      <c r="AZ5062" s="30"/>
      <c r="BA5062" s="35"/>
    </row>
    <row r="5063" spans="1:53" hidden="1" x14ac:dyDescent="0.25">
      <c r="A5063" s="27"/>
      <c r="B5063" s="27"/>
      <c r="C5063" s="27"/>
      <c r="D5063" s="27"/>
      <c r="E5063" s="27"/>
      <c r="F5063" s="27"/>
      <c r="G5063" s="27"/>
      <c r="H5063" s="27"/>
      <c r="I5063" s="27"/>
      <c r="J5063" s="27"/>
      <c r="K5063" s="27"/>
      <c r="L5063" s="27"/>
      <c r="M5063" s="42"/>
      <c r="N5063" s="42"/>
      <c r="O5063" s="42"/>
      <c r="P5063" s="42"/>
      <c r="Q5063" s="42"/>
      <c r="R5063" s="42"/>
      <c r="S5063" s="42"/>
      <c r="T5063" s="42"/>
      <c r="U5063" s="42"/>
      <c r="V5063" s="42"/>
      <c r="W5063" s="42"/>
      <c r="X5063" s="42"/>
      <c r="Y5063" s="41"/>
      <c r="Z5063" s="41"/>
      <c r="AA5063" s="43"/>
      <c r="AB5063" s="27"/>
      <c r="AC5063" s="27"/>
      <c r="AD5063" s="27"/>
      <c r="AE5063" s="44"/>
      <c r="AF5063" s="27"/>
      <c r="AG5063" s="28"/>
      <c r="AH5063" s="27"/>
      <c r="AI5063" s="27"/>
      <c r="AJ5063" s="27"/>
      <c r="AK5063" s="28"/>
      <c r="AL5063" s="29"/>
      <c r="AM5063" s="29"/>
      <c r="AN5063" s="29"/>
      <c r="AO5063" s="29"/>
      <c r="AP5063" s="29"/>
      <c r="AQ5063" s="29"/>
      <c r="AR5063" s="29"/>
      <c r="AS5063" s="29"/>
      <c r="AT5063" s="29"/>
      <c r="AU5063" s="29"/>
      <c r="AV5063" s="29"/>
      <c r="AW5063" s="29"/>
      <c r="AX5063" s="29"/>
      <c r="AY5063" s="31"/>
      <c r="AZ5063" s="30"/>
      <c r="BA5063" s="35"/>
    </row>
    <row r="5064" spans="1:53" hidden="1" x14ac:dyDescent="0.25">
      <c r="A5064" s="27"/>
      <c r="B5064" s="27"/>
      <c r="C5064" s="27"/>
      <c r="D5064" s="27"/>
      <c r="E5064" s="27"/>
      <c r="F5064" s="27"/>
      <c r="G5064" s="27"/>
      <c r="H5064" s="27"/>
      <c r="I5064" s="27"/>
      <c r="J5064" s="27"/>
      <c r="K5064" s="27"/>
      <c r="L5064" s="27"/>
      <c r="M5064" s="42"/>
      <c r="N5064" s="42"/>
      <c r="O5064" s="42"/>
      <c r="P5064" s="42"/>
      <c r="Q5064" s="42"/>
      <c r="R5064" s="42"/>
      <c r="S5064" s="42"/>
      <c r="T5064" s="42"/>
      <c r="U5064" s="42"/>
      <c r="V5064" s="42"/>
      <c r="W5064" s="42"/>
      <c r="X5064" s="42"/>
      <c r="Y5064" s="41"/>
      <c r="Z5064" s="41"/>
      <c r="AA5064" s="43"/>
      <c r="AB5064" s="27"/>
      <c r="AC5064" s="27"/>
      <c r="AD5064" s="27"/>
      <c r="AE5064" s="44"/>
      <c r="AF5064" s="27"/>
      <c r="AG5064" s="28"/>
      <c r="AH5064" s="27"/>
      <c r="AI5064" s="27"/>
      <c r="AJ5064" s="27"/>
      <c r="AK5064" s="28"/>
      <c r="AL5064" s="29"/>
      <c r="AM5064" s="29"/>
      <c r="AN5064" s="29"/>
      <c r="AO5064" s="29"/>
      <c r="AP5064" s="29"/>
      <c r="AQ5064" s="29"/>
      <c r="AR5064" s="29"/>
      <c r="AS5064" s="29"/>
      <c r="AT5064" s="29"/>
      <c r="AU5064" s="29"/>
      <c r="AV5064" s="29"/>
      <c r="AW5064" s="29"/>
      <c r="AX5064" s="29"/>
      <c r="AY5064" s="31"/>
      <c r="AZ5064" s="30"/>
      <c r="BA5064" s="35"/>
    </row>
    <row r="5065" spans="1:53" hidden="1" x14ac:dyDescent="0.25">
      <c r="A5065" s="27"/>
      <c r="B5065" s="27"/>
      <c r="C5065" s="27"/>
      <c r="D5065" s="27"/>
      <c r="E5065" s="27"/>
      <c r="F5065" s="27"/>
      <c r="G5065" s="27"/>
      <c r="H5065" s="27"/>
      <c r="I5065" s="27"/>
      <c r="J5065" s="27"/>
      <c r="K5065" s="27"/>
      <c r="L5065" s="27"/>
      <c r="M5065" s="42"/>
      <c r="N5065" s="42"/>
      <c r="O5065" s="42"/>
      <c r="P5065" s="42"/>
      <c r="Q5065" s="42"/>
      <c r="R5065" s="42"/>
      <c r="S5065" s="42"/>
      <c r="T5065" s="42"/>
      <c r="U5065" s="42"/>
      <c r="V5065" s="42"/>
      <c r="W5065" s="42"/>
      <c r="X5065" s="42"/>
      <c r="Y5065" s="41"/>
      <c r="Z5065" s="41"/>
      <c r="AA5065" s="43"/>
      <c r="AB5065" s="27"/>
      <c r="AC5065" s="27"/>
      <c r="AD5065" s="27"/>
      <c r="AE5065" s="44"/>
      <c r="AF5065" s="27"/>
      <c r="AG5065" s="28"/>
      <c r="AH5065" s="27"/>
      <c r="AI5065" s="27"/>
      <c r="AJ5065" s="27"/>
      <c r="AK5065" s="28"/>
      <c r="AL5065" s="29"/>
      <c r="AM5065" s="29"/>
      <c r="AN5065" s="29"/>
      <c r="AO5065" s="29"/>
      <c r="AP5065" s="29"/>
      <c r="AQ5065" s="29"/>
      <c r="AR5065" s="29"/>
      <c r="AS5065" s="29"/>
      <c r="AT5065" s="29"/>
      <c r="AU5065" s="29"/>
      <c r="AV5065" s="29"/>
      <c r="AW5065" s="29"/>
      <c r="AX5065" s="29"/>
      <c r="AY5065" s="31"/>
      <c r="AZ5065" s="30"/>
      <c r="BA5065" s="35"/>
    </row>
    <row r="5066" spans="1:53" hidden="1" x14ac:dyDescent="0.25">
      <c r="A5066" s="27"/>
      <c r="B5066" s="27"/>
      <c r="C5066" s="27"/>
      <c r="D5066" s="27"/>
      <c r="E5066" s="27"/>
      <c r="F5066" s="27"/>
      <c r="G5066" s="27"/>
      <c r="H5066" s="27"/>
      <c r="I5066" s="27"/>
      <c r="J5066" s="27"/>
      <c r="K5066" s="27"/>
      <c r="L5066" s="27"/>
      <c r="M5066" s="42"/>
      <c r="N5066" s="42"/>
      <c r="O5066" s="42"/>
      <c r="P5066" s="42"/>
      <c r="Q5066" s="42"/>
      <c r="R5066" s="42"/>
      <c r="S5066" s="42"/>
      <c r="T5066" s="42"/>
      <c r="U5066" s="42"/>
      <c r="V5066" s="42"/>
      <c r="W5066" s="42"/>
      <c r="X5066" s="42"/>
      <c r="Y5066" s="41"/>
      <c r="Z5066" s="41"/>
      <c r="AA5066" s="43"/>
      <c r="AB5066" s="27"/>
      <c r="AC5066" s="27"/>
      <c r="AD5066" s="27"/>
      <c r="AE5066" s="44"/>
      <c r="AF5066" s="27"/>
      <c r="AG5066" s="28"/>
      <c r="AH5066" s="27"/>
      <c r="AI5066" s="27"/>
      <c r="AJ5066" s="27"/>
      <c r="AK5066" s="28"/>
      <c r="AL5066" s="29"/>
      <c r="AM5066" s="29"/>
      <c r="AN5066" s="29"/>
      <c r="AO5066" s="29"/>
      <c r="AP5066" s="29"/>
      <c r="AQ5066" s="29"/>
      <c r="AR5066" s="29"/>
      <c r="AS5066" s="29"/>
      <c r="AT5066" s="29"/>
      <c r="AU5066" s="29"/>
      <c r="AV5066" s="29"/>
      <c r="AW5066" s="29"/>
      <c r="AX5066" s="29"/>
      <c r="AY5066" s="31"/>
      <c r="AZ5066" s="30"/>
      <c r="BA5066" s="35"/>
    </row>
    <row r="5067" spans="1:53" hidden="1" x14ac:dyDescent="0.25">
      <c r="A5067" s="27"/>
      <c r="B5067" s="27"/>
      <c r="C5067" s="27"/>
      <c r="D5067" s="27"/>
      <c r="E5067" s="27"/>
      <c r="F5067" s="27"/>
      <c r="G5067" s="27"/>
      <c r="H5067" s="27"/>
      <c r="I5067" s="27"/>
      <c r="J5067" s="27"/>
      <c r="K5067" s="27"/>
      <c r="L5067" s="27"/>
      <c r="M5067" s="42"/>
      <c r="N5067" s="42"/>
      <c r="O5067" s="42"/>
      <c r="P5067" s="42"/>
      <c r="Q5067" s="42"/>
      <c r="R5067" s="42"/>
      <c r="S5067" s="42"/>
      <c r="T5067" s="42"/>
      <c r="U5067" s="42"/>
      <c r="V5067" s="42"/>
      <c r="W5067" s="42"/>
      <c r="X5067" s="42"/>
      <c r="Y5067" s="41"/>
      <c r="Z5067" s="41"/>
      <c r="AA5067" s="43"/>
      <c r="AB5067" s="27"/>
      <c r="AC5067" s="27"/>
      <c r="AD5067" s="27"/>
      <c r="AE5067" s="44"/>
      <c r="AF5067" s="27"/>
      <c r="AG5067" s="28"/>
      <c r="AH5067" s="27"/>
      <c r="AI5067" s="27"/>
      <c r="AJ5067" s="27"/>
      <c r="AK5067" s="28"/>
      <c r="AL5067" s="29"/>
      <c r="AM5067" s="29"/>
      <c r="AN5067" s="29"/>
      <c r="AO5067" s="29"/>
      <c r="AP5067" s="29"/>
      <c r="AQ5067" s="29"/>
      <c r="AR5067" s="29"/>
      <c r="AS5067" s="29"/>
      <c r="AT5067" s="29"/>
      <c r="AU5067" s="29"/>
      <c r="AV5067" s="29"/>
      <c r="AW5067" s="29"/>
      <c r="AX5067" s="29"/>
      <c r="AY5067" s="31"/>
      <c r="AZ5067" s="30"/>
      <c r="BA5067" s="35"/>
    </row>
    <row r="5068" spans="1:53" hidden="1" x14ac:dyDescent="0.25">
      <c r="A5068" s="27"/>
      <c r="B5068" s="27"/>
      <c r="C5068" s="27"/>
      <c r="D5068" s="27"/>
      <c r="E5068" s="27"/>
      <c r="F5068" s="27"/>
      <c r="G5068" s="27"/>
      <c r="H5068" s="27"/>
      <c r="I5068" s="27"/>
      <c r="J5068" s="27"/>
      <c r="K5068" s="27"/>
      <c r="L5068" s="27"/>
      <c r="M5068" s="42"/>
      <c r="N5068" s="42"/>
      <c r="O5068" s="42"/>
      <c r="P5068" s="42"/>
      <c r="Q5068" s="42"/>
      <c r="R5068" s="42"/>
      <c r="S5068" s="42"/>
      <c r="T5068" s="42"/>
      <c r="U5068" s="42"/>
      <c r="V5068" s="42"/>
      <c r="W5068" s="42"/>
      <c r="X5068" s="42"/>
      <c r="Y5068" s="41"/>
      <c r="Z5068" s="41"/>
      <c r="AA5068" s="43"/>
      <c r="AB5068" s="27"/>
      <c r="AC5068" s="27"/>
      <c r="AD5068" s="27"/>
      <c r="AE5068" s="44"/>
      <c r="AF5068" s="27"/>
      <c r="AG5068" s="28"/>
      <c r="AH5068" s="27"/>
      <c r="AI5068" s="27"/>
      <c r="AJ5068" s="27"/>
      <c r="AK5068" s="28"/>
      <c r="AL5068" s="29"/>
      <c r="AM5068" s="29"/>
      <c r="AN5068" s="29"/>
      <c r="AO5068" s="29"/>
      <c r="AP5068" s="29"/>
      <c r="AQ5068" s="29"/>
      <c r="AR5068" s="29"/>
      <c r="AS5068" s="29"/>
      <c r="AT5068" s="29"/>
      <c r="AU5068" s="29"/>
      <c r="AV5068" s="29"/>
      <c r="AW5068" s="29"/>
      <c r="AX5068" s="29"/>
      <c r="AY5068" s="31"/>
      <c r="AZ5068" s="30"/>
      <c r="BA5068" s="35"/>
    </row>
    <row r="5069" spans="1:53" hidden="1" x14ac:dyDescent="0.25">
      <c r="A5069" s="27"/>
      <c r="B5069" s="27"/>
      <c r="C5069" s="27"/>
      <c r="D5069" s="27"/>
      <c r="E5069" s="27"/>
      <c r="F5069" s="27"/>
      <c r="G5069" s="27"/>
      <c r="H5069" s="27"/>
      <c r="I5069" s="27"/>
      <c r="J5069" s="27"/>
      <c r="K5069" s="27"/>
      <c r="L5069" s="27"/>
      <c r="M5069" s="42"/>
      <c r="N5069" s="42"/>
      <c r="O5069" s="42"/>
      <c r="P5069" s="42"/>
      <c r="Q5069" s="42"/>
      <c r="R5069" s="42"/>
      <c r="S5069" s="42"/>
      <c r="T5069" s="42"/>
      <c r="U5069" s="42"/>
      <c r="V5069" s="42"/>
      <c r="W5069" s="42"/>
      <c r="X5069" s="42"/>
      <c r="Y5069" s="41"/>
      <c r="Z5069" s="41"/>
      <c r="AA5069" s="43"/>
      <c r="AB5069" s="27"/>
      <c r="AC5069" s="27"/>
      <c r="AD5069" s="27"/>
      <c r="AE5069" s="44"/>
      <c r="AF5069" s="27"/>
      <c r="AG5069" s="28"/>
      <c r="AH5069" s="27"/>
      <c r="AI5069" s="27"/>
      <c r="AJ5069" s="27"/>
      <c r="AK5069" s="28"/>
      <c r="AL5069" s="29"/>
      <c r="AM5069" s="29"/>
      <c r="AN5069" s="29"/>
      <c r="AO5069" s="29"/>
      <c r="AP5069" s="29"/>
      <c r="AQ5069" s="29"/>
      <c r="AR5069" s="29"/>
      <c r="AS5069" s="29"/>
      <c r="AT5069" s="29"/>
      <c r="AU5069" s="29"/>
      <c r="AV5069" s="29"/>
      <c r="AW5069" s="29"/>
      <c r="AX5069" s="29"/>
      <c r="AY5069" s="31"/>
      <c r="AZ5069" s="30"/>
      <c r="BA5069" s="35"/>
    </row>
    <row r="5070" spans="1:53" hidden="1" x14ac:dyDescent="0.25">
      <c r="A5070" s="27"/>
      <c r="B5070" s="27"/>
      <c r="C5070" s="27"/>
      <c r="D5070" s="27"/>
      <c r="E5070" s="27"/>
      <c r="F5070" s="27"/>
      <c r="G5070" s="27"/>
      <c r="H5070" s="27"/>
      <c r="I5070" s="27"/>
      <c r="J5070" s="27"/>
      <c r="K5070" s="27"/>
      <c r="L5070" s="27"/>
      <c r="M5070" s="42"/>
      <c r="N5070" s="42"/>
      <c r="O5070" s="42"/>
      <c r="P5070" s="42"/>
      <c r="Q5070" s="42"/>
      <c r="R5070" s="42"/>
      <c r="S5070" s="42"/>
      <c r="T5070" s="42"/>
      <c r="U5070" s="42"/>
      <c r="V5070" s="42"/>
      <c r="W5070" s="42"/>
      <c r="X5070" s="42"/>
      <c r="Y5070" s="41"/>
      <c r="Z5070" s="41"/>
      <c r="AA5070" s="43"/>
      <c r="AB5070" s="27"/>
      <c r="AC5070" s="27"/>
      <c r="AD5070" s="27"/>
      <c r="AE5070" s="44"/>
      <c r="AF5070" s="27"/>
      <c r="AG5070" s="28"/>
      <c r="AH5070" s="27"/>
      <c r="AI5070" s="27"/>
      <c r="AJ5070" s="27"/>
      <c r="AK5070" s="28"/>
      <c r="AL5070" s="29"/>
      <c r="AM5070" s="29"/>
      <c r="AN5070" s="29"/>
      <c r="AO5070" s="29"/>
      <c r="AP5070" s="29"/>
      <c r="AQ5070" s="29"/>
      <c r="AR5070" s="29"/>
      <c r="AS5070" s="29"/>
      <c r="AT5070" s="29"/>
      <c r="AU5070" s="29"/>
      <c r="AV5070" s="29"/>
      <c r="AW5070" s="29"/>
      <c r="AX5070" s="29"/>
      <c r="AY5070" s="31"/>
      <c r="AZ5070" s="30"/>
      <c r="BA5070" s="35"/>
    </row>
    <row r="5071" spans="1:53" hidden="1" x14ac:dyDescent="0.25">
      <c r="A5071" s="27"/>
      <c r="B5071" s="27"/>
      <c r="C5071" s="27"/>
      <c r="D5071" s="27"/>
      <c r="E5071" s="27"/>
      <c r="F5071" s="27"/>
      <c r="G5071" s="27"/>
      <c r="H5071" s="27"/>
      <c r="I5071" s="27"/>
      <c r="J5071" s="27"/>
      <c r="K5071" s="27"/>
      <c r="L5071" s="27"/>
      <c r="M5071" s="42"/>
      <c r="N5071" s="42"/>
      <c r="O5071" s="42"/>
      <c r="P5071" s="42"/>
      <c r="Q5071" s="42"/>
      <c r="R5071" s="42"/>
      <c r="S5071" s="42"/>
      <c r="T5071" s="42"/>
      <c r="U5071" s="42"/>
      <c r="V5071" s="42"/>
      <c r="W5071" s="42"/>
      <c r="X5071" s="42"/>
      <c r="Y5071" s="41"/>
      <c r="Z5071" s="41"/>
      <c r="AA5071" s="43"/>
      <c r="AB5071" s="27"/>
      <c r="AC5071" s="27"/>
      <c r="AD5071" s="27"/>
      <c r="AE5071" s="44"/>
      <c r="AF5071" s="27"/>
      <c r="AG5071" s="28"/>
      <c r="AH5071" s="27"/>
      <c r="AI5071" s="27"/>
      <c r="AJ5071" s="27"/>
      <c r="AK5071" s="28"/>
      <c r="AL5071" s="29"/>
      <c r="AM5071" s="29"/>
      <c r="AN5071" s="29"/>
      <c r="AO5071" s="29"/>
      <c r="AP5071" s="29"/>
      <c r="AQ5071" s="29"/>
      <c r="AR5071" s="29"/>
      <c r="AS5071" s="29"/>
      <c r="AT5071" s="29"/>
      <c r="AU5071" s="29"/>
      <c r="AV5071" s="29"/>
      <c r="AW5071" s="29"/>
      <c r="AX5071" s="29"/>
      <c r="AY5071" s="31"/>
      <c r="AZ5071" s="30"/>
      <c r="BA5071" s="35"/>
    </row>
    <row r="5072" spans="1:53" hidden="1" x14ac:dyDescent="0.25">
      <c r="A5072" s="27"/>
      <c r="B5072" s="27"/>
      <c r="C5072" s="27"/>
      <c r="D5072" s="27"/>
      <c r="E5072" s="27"/>
      <c r="F5072" s="27"/>
      <c r="G5072" s="27"/>
      <c r="H5072" s="27"/>
      <c r="I5072" s="27"/>
      <c r="J5072" s="27"/>
      <c r="K5072" s="27"/>
      <c r="L5072" s="27"/>
      <c r="M5072" s="42"/>
      <c r="N5072" s="42"/>
      <c r="O5072" s="42"/>
      <c r="P5072" s="42"/>
      <c r="Q5072" s="42"/>
      <c r="R5072" s="42"/>
      <c r="S5072" s="42"/>
      <c r="T5072" s="42"/>
      <c r="U5072" s="42"/>
      <c r="V5072" s="42"/>
      <c r="W5072" s="42"/>
      <c r="X5072" s="42"/>
      <c r="Y5072" s="41"/>
      <c r="Z5072" s="41"/>
      <c r="AA5072" s="43"/>
      <c r="AB5072" s="27"/>
      <c r="AC5072" s="27"/>
      <c r="AD5072" s="27"/>
      <c r="AE5072" s="44"/>
      <c r="AF5072" s="27"/>
      <c r="AG5072" s="28"/>
      <c r="AH5072" s="27"/>
      <c r="AI5072" s="27"/>
      <c r="AJ5072" s="27"/>
      <c r="AK5072" s="28"/>
      <c r="AL5072" s="29"/>
      <c r="AM5072" s="29"/>
      <c r="AN5072" s="29"/>
      <c r="AO5072" s="29"/>
      <c r="AP5072" s="29"/>
      <c r="AQ5072" s="29"/>
      <c r="AR5072" s="29"/>
      <c r="AS5072" s="29"/>
      <c r="AT5072" s="29"/>
      <c r="AU5072" s="29"/>
      <c r="AV5072" s="29"/>
      <c r="AW5072" s="29"/>
      <c r="AX5072" s="29"/>
      <c r="AY5072" s="31"/>
      <c r="AZ5072" s="30"/>
      <c r="BA5072" s="35"/>
    </row>
    <row r="5073" spans="1:53" hidden="1" x14ac:dyDescent="0.25">
      <c r="A5073" s="27"/>
      <c r="B5073" s="27"/>
      <c r="C5073" s="27"/>
      <c r="D5073" s="27"/>
      <c r="E5073" s="27"/>
      <c r="F5073" s="27"/>
      <c r="G5073" s="27"/>
      <c r="H5073" s="27"/>
      <c r="I5073" s="27"/>
      <c r="J5073" s="27"/>
      <c r="K5073" s="27"/>
      <c r="L5073" s="27"/>
      <c r="M5073" s="42"/>
      <c r="N5073" s="42"/>
      <c r="O5073" s="42"/>
      <c r="P5073" s="42"/>
      <c r="Q5073" s="42"/>
      <c r="R5073" s="42"/>
      <c r="S5073" s="42"/>
      <c r="T5073" s="42"/>
      <c r="U5073" s="42"/>
      <c r="V5073" s="42"/>
      <c r="W5073" s="42"/>
      <c r="X5073" s="42"/>
      <c r="Y5073" s="41"/>
      <c r="Z5073" s="41"/>
      <c r="AA5073" s="43"/>
      <c r="AB5073" s="27"/>
      <c r="AC5073" s="27"/>
      <c r="AD5073" s="27"/>
      <c r="AE5073" s="44"/>
      <c r="AF5073" s="27"/>
      <c r="AG5073" s="28"/>
      <c r="AH5073" s="27"/>
      <c r="AI5073" s="27"/>
      <c r="AJ5073" s="27"/>
      <c r="AK5073" s="28"/>
      <c r="AL5073" s="29"/>
      <c r="AM5073" s="29"/>
      <c r="AN5073" s="29"/>
      <c r="AO5073" s="29"/>
      <c r="AP5073" s="29"/>
      <c r="AQ5073" s="29"/>
      <c r="AR5073" s="29"/>
      <c r="AS5073" s="29"/>
      <c r="AT5073" s="29"/>
      <c r="AU5073" s="29"/>
      <c r="AV5073" s="29"/>
      <c r="AW5073" s="29"/>
      <c r="AX5073" s="29"/>
      <c r="AY5073" s="31"/>
      <c r="AZ5073" s="30"/>
      <c r="BA5073" s="35"/>
    </row>
    <row r="5074" spans="1:53" hidden="1" x14ac:dyDescent="0.25">
      <c r="A5074" s="27"/>
      <c r="B5074" s="27"/>
      <c r="C5074" s="27"/>
      <c r="D5074" s="27"/>
      <c r="E5074" s="27"/>
      <c r="F5074" s="27"/>
      <c r="G5074" s="27"/>
      <c r="H5074" s="27"/>
      <c r="I5074" s="27"/>
      <c r="J5074" s="27"/>
      <c r="K5074" s="27"/>
      <c r="L5074" s="27"/>
      <c r="M5074" s="42"/>
      <c r="N5074" s="42"/>
      <c r="O5074" s="42"/>
      <c r="P5074" s="42"/>
      <c r="Q5074" s="42"/>
      <c r="R5074" s="42"/>
      <c r="S5074" s="42"/>
      <c r="T5074" s="42"/>
      <c r="U5074" s="42"/>
      <c r="V5074" s="42"/>
      <c r="W5074" s="42"/>
      <c r="X5074" s="42"/>
      <c r="Y5074" s="41"/>
      <c r="Z5074" s="41"/>
      <c r="AA5074" s="43"/>
      <c r="AB5074" s="27"/>
      <c r="AC5074" s="27"/>
      <c r="AD5074" s="27"/>
      <c r="AE5074" s="44"/>
      <c r="AF5074" s="27"/>
      <c r="AG5074" s="28"/>
      <c r="AH5074" s="27"/>
      <c r="AI5074" s="27"/>
      <c r="AJ5074" s="27"/>
      <c r="AK5074" s="28"/>
      <c r="AL5074" s="29"/>
      <c r="AM5074" s="29"/>
      <c r="AN5074" s="29"/>
      <c r="AO5074" s="29"/>
      <c r="AP5074" s="29"/>
      <c r="AQ5074" s="29"/>
      <c r="AR5074" s="29"/>
      <c r="AS5074" s="29"/>
      <c r="AT5074" s="29"/>
      <c r="AU5074" s="29"/>
      <c r="AV5074" s="29"/>
      <c r="AW5074" s="29"/>
      <c r="AX5074" s="29"/>
      <c r="AY5074" s="31"/>
      <c r="AZ5074" s="30"/>
      <c r="BA5074" s="35"/>
    </row>
    <row r="5075" spans="1:53" hidden="1" x14ac:dyDescent="0.25">
      <c r="A5075" s="27"/>
      <c r="B5075" s="27"/>
      <c r="C5075" s="27"/>
      <c r="D5075" s="27"/>
      <c r="E5075" s="27"/>
      <c r="F5075" s="27"/>
      <c r="G5075" s="27"/>
      <c r="H5075" s="27"/>
      <c r="I5075" s="27"/>
      <c r="J5075" s="27"/>
      <c r="K5075" s="27"/>
      <c r="L5075" s="27"/>
      <c r="M5075" s="42"/>
      <c r="N5075" s="42"/>
      <c r="O5075" s="42"/>
      <c r="P5075" s="42"/>
      <c r="Q5075" s="42"/>
      <c r="R5075" s="42"/>
      <c r="S5075" s="42"/>
      <c r="T5075" s="42"/>
      <c r="U5075" s="42"/>
      <c r="V5075" s="42"/>
      <c r="W5075" s="42"/>
      <c r="X5075" s="42"/>
      <c r="Y5075" s="41"/>
      <c r="Z5075" s="41"/>
      <c r="AA5075" s="43"/>
      <c r="AB5075" s="27"/>
      <c r="AC5075" s="27"/>
      <c r="AD5075" s="27"/>
      <c r="AE5075" s="44"/>
      <c r="AF5075" s="27"/>
      <c r="AG5075" s="28"/>
      <c r="AH5075" s="27"/>
      <c r="AI5075" s="27"/>
      <c r="AJ5075" s="27"/>
      <c r="AK5075" s="28"/>
      <c r="AL5075" s="29"/>
      <c r="AM5075" s="29"/>
      <c r="AN5075" s="29"/>
      <c r="AO5075" s="29"/>
      <c r="AP5075" s="29"/>
      <c r="AQ5075" s="29"/>
      <c r="AR5075" s="29"/>
      <c r="AS5075" s="29"/>
      <c r="AT5075" s="29"/>
      <c r="AU5075" s="29"/>
      <c r="AV5075" s="29"/>
      <c r="AW5075" s="29"/>
      <c r="AX5075" s="29"/>
      <c r="AY5075" s="31"/>
      <c r="AZ5075" s="30"/>
      <c r="BA5075" s="35"/>
    </row>
    <row r="5076" spans="1:53" hidden="1" x14ac:dyDescent="0.25">
      <c r="A5076" s="27"/>
      <c r="B5076" s="27"/>
      <c r="C5076" s="27"/>
      <c r="D5076" s="27"/>
      <c r="E5076" s="27"/>
      <c r="F5076" s="27"/>
      <c r="G5076" s="27"/>
      <c r="H5076" s="27"/>
      <c r="I5076" s="27"/>
      <c r="J5076" s="27"/>
      <c r="K5076" s="27"/>
      <c r="L5076" s="27"/>
      <c r="M5076" s="42"/>
      <c r="N5076" s="42"/>
      <c r="O5076" s="42"/>
      <c r="P5076" s="42"/>
      <c r="Q5076" s="42"/>
      <c r="R5076" s="42"/>
      <c r="S5076" s="42"/>
      <c r="T5076" s="42"/>
      <c r="U5076" s="42"/>
      <c r="V5076" s="42"/>
      <c r="W5076" s="42"/>
      <c r="X5076" s="42"/>
      <c r="Y5076" s="41"/>
      <c r="Z5076" s="41"/>
      <c r="AA5076" s="43"/>
      <c r="AB5076" s="27"/>
      <c r="AC5076" s="27"/>
      <c r="AD5076" s="27"/>
      <c r="AE5076" s="44"/>
      <c r="AF5076" s="27"/>
      <c r="AG5076" s="28"/>
      <c r="AH5076" s="27"/>
      <c r="AI5076" s="27"/>
      <c r="AJ5076" s="27"/>
      <c r="AK5076" s="28"/>
      <c r="AL5076" s="29"/>
      <c r="AM5076" s="29"/>
      <c r="AN5076" s="29"/>
      <c r="AO5076" s="29"/>
      <c r="AP5076" s="29"/>
      <c r="AQ5076" s="29"/>
      <c r="AR5076" s="29"/>
      <c r="AS5076" s="29"/>
      <c r="AT5076" s="29"/>
      <c r="AU5076" s="29"/>
      <c r="AV5076" s="29"/>
      <c r="AW5076" s="29"/>
      <c r="AX5076" s="29"/>
      <c r="AY5076" s="31"/>
      <c r="AZ5076" s="30"/>
      <c r="BA5076" s="35"/>
    </row>
    <row r="5077" spans="1:53" hidden="1" x14ac:dyDescent="0.25">
      <c r="A5077" s="27"/>
      <c r="B5077" s="27"/>
      <c r="C5077" s="27"/>
      <c r="D5077" s="27"/>
      <c r="E5077" s="27"/>
      <c r="F5077" s="27"/>
      <c r="G5077" s="27"/>
      <c r="H5077" s="27"/>
      <c r="I5077" s="27"/>
      <c r="J5077" s="27"/>
      <c r="K5077" s="27"/>
      <c r="L5077" s="27"/>
      <c r="M5077" s="42"/>
      <c r="N5077" s="42"/>
      <c r="O5077" s="42"/>
      <c r="P5077" s="42"/>
      <c r="Q5077" s="42"/>
      <c r="R5077" s="42"/>
      <c r="S5077" s="42"/>
      <c r="T5077" s="42"/>
      <c r="U5077" s="42"/>
      <c r="V5077" s="42"/>
      <c r="W5077" s="42"/>
      <c r="X5077" s="42"/>
      <c r="Y5077" s="41"/>
      <c r="Z5077" s="41"/>
      <c r="AA5077" s="43"/>
      <c r="AB5077" s="27"/>
      <c r="AC5077" s="27"/>
      <c r="AD5077" s="27"/>
      <c r="AE5077" s="44"/>
      <c r="AF5077" s="27"/>
      <c r="AG5077" s="28"/>
      <c r="AH5077" s="27"/>
      <c r="AI5077" s="27"/>
      <c r="AJ5077" s="27"/>
      <c r="AK5077" s="28"/>
      <c r="AL5077" s="29"/>
      <c r="AM5077" s="29"/>
      <c r="AN5077" s="29"/>
      <c r="AO5077" s="29"/>
      <c r="AP5077" s="29"/>
      <c r="AQ5077" s="29"/>
      <c r="AR5077" s="29"/>
      <c r="AS5077" s="29"/>
      <c r="AT5077" s="29"/>
      <c r="AU5077" s="29"/>
      <c r="AV5077" s="29"/>
      <c r="AW5077" s="29"/>
      <c r="AX5077" s="29"/>
      <c r="AY5077" s="31"/>
      <c r="AZ5077" s="30"/>
      <c r="BA5077" s="35"/>
    </row>
    <row r="5078" spans="1:53" hidden="1" x14ac:dyDescent="0.25">
      <c r="A5078" s="27"/>
      <c r="B5078" s="27"/>
      <c r="C5078" s="27"/>
      <c r="D5078" s="27"/>
      <c r="E5078" s="27"/>
      <c r="F5078" s="27"/>
      <c r="G5078" s="27"/>
      <c r="H5078" s="27"/>
      <c r="I5078" s="27"/>
      <c r="J5078" s="27"/>
      <c r="K5078" s="27"/>
      <c r="L5078" s="27"/>
      <c r="M5078" s="42"/>
      <c r="N5078" s="42"/>
      <c r="O5078" s="42"/>
      <c r="P5078" s="42"/>
      <c r="Q5078" s="42"/>
      <c r="R5078" s="42"/>
      <c r="S5078" s="42"/>
      <c r="T5078" s="42"/>
      <c r="U5078" s="42"/>
      <c r="V5078" s="42"/>
      <c r="W5078" s="42"/>
      <c r="X5078" s="42"/>
      <c r="Y5078" s="41"/>
      <c r="Z5078" s="41"/>
      <c r="AA5078" s="43"/>
      <c r="AB5078" s="27"/>
      <c r="AC5078" s="27"/>
      <c r="AD5078" s="27"/>
      <c r="AE5078" s="44"/>
      <c r="AF5078" s="27"/>
      <c r="AG5078" s="28"/>
      <c r="AH5078" s="27"/>
      <c r="AI5078" s="27"/>
      <c r="AJ5078" s="27"/>
      <c r="AK5078" s="28"/>
      <c r="AL5078" s="29"/>
      <c r="AM5078" s="29"/>
      <c r="AN5078" s="29"/>
      <c r="AO5078" s="29"/>
      <c r="AP5078" s="29"/>
      <c r="AQ5078" s="29"/>
      <c r="AR5078" s="29"/>
      <c r="AS5078" s="29"/>
      <c r="AT5078" s="29"/>
      <c r="AU5078" s="29"/>
      <c r="AV5078" s="29"/>
      <c r="AW5078" s="29"/>
      <c r="AX5078" s="29"/>
      <c r="AY5078" s="31"/>
      <c r="AZ5078" s="30"/>
      <c r="BA5078" s="35"/>
    </row>
    <row r="5079" spans="1:53" hidden="1" x14ac:dyDescent="0.25">
      <c r="A5079" s="27"/>
      <c r="B5079" s="27"/>
      <c r="C5079" s="27"/>
      <c r="D5079" s="27"/>
      <c r="E5079" s="27"/>
      <c r="F5079" s="27"/>
      <c r="G5079" s="27"/>
      <c r="H5079" s="27"/>
      <c r="I5079" s="27"/>
      <c r="J5079" s="27"/>
      <c r="K5079" s="27"/>
      <c r="L5079" s="27"/>
      <c r="M5079" s="42"/>
      <c r="N5079" s="42"/>
      <c r="O5079" s="42"/>
      <c r="P5079" s="42"/>
      <c r="Q5079" s="42"/>
      <c r="R5079" s="42"/>
      <c r="S5079" s="42"/>
      <c r="T5079" s="42"/>
      <c r="U5079" s="42"/>
      <c r="V5079" s="42"/>
      <c r="W5079" s="42"/>
      <c r="X5079" s="42"/>
      <c r="Y5079" s="41"/>
      <c r="Z5079" s="41"/>
      <c r="AA5079" s="43"/>
      <c r="AB5079" s="27"/>
      <c r="AC5079" s="27"/>
      <c r="AD5079" s="27"/>
      <c r="AE5079" s="44"/>
      <c r="AF5079" s="27"/>
      <c r="AG5079" s="28"/>
      <c r="AH5079" s="27"/>
      <c r="AI5079" s="27"/>
      <c r="AJ5079" s="27"/>
      <c r="AK5079" s="28"/>
      <c r="AL5079" s="29"/>
      <c r="AM5079" s="29"/>
      <c r="AN5079" s="29"/>
      <c r="AO5079" s="29"/>
      <c r="AP5079" s="29"/>
      <c r="AQ5079" s="29"/>
      <c r="AR5079" s="29"/>
      <c r="AS5079" s="29"/>
      <c r="AT5079" s="29"/>
      <c r="AU5079" s="29"/>
      <c r="AV5079" s="29"/>
      <c r="AW5079" s="29"/>
      <c r="AX5079" s="29"/>
      <c r="AY5079" s="31"/>
      <c r="AZ5079" s="30"/>
      <c r="BA5079" s="35"/>
    </row>
    <row r="5080" spans="1:53" hidden="1" x14ac:dyDescent="0.25">
      <c r="A5080" s="27"/>
      <c r="B5080" s="27"/>
      <c r="C5080" s="27"/>
      <c r="D5080" s="27"/>
      <c r="E5080" s="27"/>
      <c r="F5080" s="27"/>
      <c r="G5080" s="27"/>
      <c r="H5080" s="27"/>
      <c r="I5080" s="27"/>
      <c r="J5080" s="27"/>
      <c r="K5080" s="27"/>
      <c r="L5080" s="27"/>
      <c r="M5080" s="42"/>
      <c r="N5080" s="42"/>
      <c r="O5080" s="42"/>
      <c r="P5080" s="42"/>
      <c r="Q5080" s="42"/>
      <c r="R5080" s="42"/>
      <c r="S5080" s="42"/>
      <c r="T5080" s="42"/>
      <c r="U5080" s="42"/>
      <c r="V5080" s="42"/>
      <c r="W5080" s="42"/>
      <c r="X5080" s="42"/>
      <c r="Y5080" s="41"/>
      <c r="Z5080" s="41"/>
      <c r="AA5080" s="43"/>
      <c r="AB5080" s="27"/>
      <c r="AC5080" s="27"/>
      <c r="AD5080" s="27"/>
      <c r="AE5080" s="44"/>
      <c r="AF5080" s="27"/>
      <c r="AG5080" s="28"/>
      <c r="AH5080" s="27"/>
      <c r="AI5080" s="27"/>
      <c r="AJ5080" s="27"/>
      <c r="AK5080" s="28"/>
      <c r="AL5080" s="29"/>
      <c r="AM5080" s="29"/>
      <c r="AN5080" s="29"/>
      <c r="AO5080" s="29"/>
      <c r="AP5080" s="29"/>
      <c r="AQ5080" s="29"/>
      <c r="AR5080" s="29"/>
      <c r="AS5080" s="29"/>
      <c r="AT5080" s="29"/>
      <c r="AU5080" s="29"/>
      <c r="AV5080" s="29"/>
      <c r="AW5080" s="29"/>
      <c r="AX5080" s="29"/>
      <c r="AY5080" s="31"/>
      <c r="AZ5080" s="30"/>
      <c r="BA5080" s="35"/>
    </row>
    <row r="5081" spans="1:53" hidden="1" x14ac:dyDescent="0.25">
      <c r="A5081" s="27"/>
      <c r="B5081" s="27"/>
      <c r="C5081" s="27"/>
      <c r="D5081" s="27"/>
      <c r="E5081" s="27"/>
      <c r="F5081" s="27"/>
      <c r="G5081" s="27"/>
      <c r="H5081" s="27"/>
      <c r="I5081" s="27"/>
      <c r="J5081" s="27"/>
      <c r="K5081" s="27"/>
      <c r="L5081" s="27"/>
      <c r="M5081" s="42"/>
      <c r="N5081" s="42"/>
      <c r="O5081" s="42"/>
      <c r="P5081" s="42"/>
      <c r="Q5081" s="42"/>
      <c r="R5081" s="42"/>
      <c r="S5081" s="42"/>
      <c r="T5081" s="42"/>
      <c r="U5081" s="42"/>
      <c r="V5081" s="42"/>
      <c r="W5081" s="42"/>
      <c r="X5081" s="42"/>
      <c r="Y5081" s="41"/>
      <c r="Z5081" s="41"/>
      <c r="AA5081" s="43"/>
      <c r="AB5081" s="27"/>
      <c r="AC5081" s="27"/>
      <c r="AD5081" s="27"/>
      <c r="AE5081" s="44"/>
      <c r="AF5081" s="27"/>
      <c r="AG5081" s="28"/>
      <c r="AH5081" s="27"/>
      <c r="AI5081" s="27"/>
      <c r="AJ5081" s="27"/>
      <c r="AK5081" s="28"/>
      <c r="AL5081" s="29"/>
      <c r="AM5081" s="29"/>
      <c r="AN5081" s="29"/>
      <c r="AO5081" s="29"/>
      <c r="AP5081" s="29"/>
      <c r="AQ5081" s="29"/>
      <c r="AR5081" s="29"/>
      <c r="AS5081" s="29"/>
      <c r="AT5081" s="29"/>
      <c r="AU5081" s="29"/>
      <c r="AV5081" s="29"/>
      <c r="AW5081" s="29"/>
      <c r="AX5081" s="29"/>
      <c r="AY5081" s="31"/>
      <c r="AZ5081" s="30"/>
      <c r="BA5081" s="35"/>
    </row>
    <row r="5082" spans="1:53" hidden="1" x14ac:dyDescent="0.25">
      <c r="A5082" s="27"/>
      <c r="B5082" s="27"/>
      <c r="C5082" s="27"/>
      <c r="D5082" s="27"/>
      <c r="E5082" s="27"/>
      <c r="F5082" s="27"/>
      <c r="G5082" s="27"/>
      <c r="H5082" s="27"/>
      <c r="I5082" s="27"/>
      <c r="J5082" s="27"/>
      <c r="K5082" s="27"/>
      <c r="L5082" s="27"/>
      <c r="M5082" s="42"/>
      <c r="N5082" s="42"/>
      <c r="O5082" s="42"/>
      <c r="P5082" s="42"/>
      <c r="Q5082" s="42"/>
      <c r="R5082" s="42"/>
      <c r="S5082" s="42"/>
      <c r="T5082" s="42"/>
      <c r="U5082" s="42"/>
      <c r="V5082" s="42"/>
      <c r="W5082" s="42"/>
      <c r="X5082" s="42"/>
      <c r="Y5082" s="41"/>
      <c r="Z5082" s="41"/>
      <c r="AA5082" s="43"/>
      <c r="AB5082" s="27"/>
      <c r="AC5082" s="27"/>
      <c r="AD5082" s="27"/>
      <c r="AE5082" s="44"/>
      <c r="AF5082" s="27"/>
      <c r="AG5082" s="28"/>
      <c r="AH5082" s="27"/>
      <c r="AI5082" s="27"/>
      <c r="AJ5082" s="27"/>
      <c r="AK5082" s="28"/>
      <c r="AL5082" s="29"/>
      <c r="AM5082" s="29"/>
      <c r="AN5082" s="29"/>
      <c r="AO5082" s="29"/>
      <c r="AP5082" s="29"/>
      <c r="AQ5082" s="29"/>
      <c r="AR5082" s="29"/>
      <c r="AS5082" s="29"/>
      <c r="AT5082" s="29"/>
      <c r="AU5082" s="29"/>
      <c r="AV5082" s="29"/>
      <c r="AW5082" s="29"/>
      <c r="AX5082" s="29"/>
      <c r="AY5082" s="31"/>
      <c r="AZ5082" s="30"/>
      <c r="BA5082" s="35"/>
    </row>
    <row r="5083" spans="1:53" hidden="1" x14ac:dyDescent="0.25">
      <c r="A5083" s="27"/>
      <c r="B5083" s="27"/>
      <c r="C5083" s="27"/>
      <c r="D5083" s="27"/>
      <c r="E5083" s="27"/>
      <c r="F5083" s="27"/>
      <c r="G5083" s="27"/>
      <c r="H5083" s="27"/>
      <c r="I5083" s="27"/>
      <c r="J5083" s="27"/>
      <c r="K5083" s="27"/>
      <c r="L5083" s="27"/>
      <c r="M5083" s="42"/>
      <c r="N5083" s="42"/>
      <c r="O5083" s="42"/>
      <c r="P5083" s="42"/>
      <c r="Q5083" s="42"/>
      <c r="R5083" s="42"/>
      <c r="S5083" s="42"/>
      <c r="T5083" s="42"/>
      <c r="U5083" s="42"/>
      <c r="V5083" s="42"/>
      <c r="W5083" s="42"/>
      <c r="X5083" s="42"/>
      <c r="Y5083" s="41"/>
      <c r="Z5083" s="41"/>
      <c r="AA5083" s="43"/>
      <c r="AB5083" s="27"/>
      <c r="AC5083" s="27"/>
      <c r="AD5083" s="27"/>
      <c r="AE5083" s="44"/>
      <c r="AF5083" s="27"/>
      <c r="AG5083" s="28"/>
      <c r="AH5083" s="27"/>
      <c r="AI5083" s="27"/>
      <c r="AJ5083" s="27"/>
      <c r="AK5083" s="28"/>
      <c r="AL5083" s="29"/>
      <c r="AM5083" s="29"/>
      <c r="AN5083" s="29"/>
      <c r="AO5083" s="29"/>
      <c r="AP5083" s="29"/>
      <c r="AQ5083" s="29"/>
      <c r="AR5083" s="29"/>
      <c r="AS5083" s="29"/>
      <c r="AT5083" s="29"/>
      <c r="AU5083" s="29"/>
      <c r="AV5083" s="29"/>
      <c r="AW5083" s="29"/>
      <c r="AX5083" s="29"/>
      <c r="AY5083" s="31"/>
      <c r="AZ5083" s="30"/>
      <c r="BA5083" s="35"/>
    </row>
    <row r="5084" spans="1:53" hidden="1" x14ac:dyDescent="0.25">
      <c r="A5084" s="27"/>
      <c r="B5084" s="27"/>
      <c r="C5084" s="27"/>
      <c r="D5084" s="27"/>
      <c r="E5084" s="27"/>
      <c r="F5084" s="27"/>
      <c r="G5084" s="27"/>
      <c r="H5084" s="27"/>
      <c r="I5084" s="27"/>
      <c r="J5084" s="27"/>
      <c r="K5084" s="27"/>
      <c r="L5084" s="27"/>
      <c r="M5084" s="42"/>
      <c r="N5084" s="42"/>
      <c r="O5084" s="42"/>
      <c r="P5084" s="42"/>
      <c r="Q5084" s="42"/>
      <c r="R5084" s="42"/>
      <c r="S5084" s="42"/>
      <c r="T5084" s="42"/>
      <c r="U5084" s="42"/>
      <c r="V5084" s="42"/>
      <c r="W5084" s="42"/>
      <c r="X5084" s="42"/>
      <c r="Y5084" s="41"/>
      <c r="Z5084" s="41"/>
      <c r="AA5084" s="43"/>
      <c r="AB5084" s="27"/>
      <c r="AC5084" s="27"/>
      <c r="AD5084" s="27"/>
      <c r="AE5084" s="44"/>
      <c r="AF5084" s="27"/>
      <c r="AG5084" s="28"/>
      <c r="AH5084" s="27"/>
      <c r="AI5084" s="27"/>
      <c r="AJ5084" s="27"/>
      <c r="AK5084" s="28"/>
      <c r="AL5084" s="29"/>
      <c r="AM5084" s="29"/>
      <c r="AN5084" s="29"/>
      <c r="AO5084" s="29"/>
      <c r="AP5084" s="29"/>
      <c r="AQ5084" s="29"/>
      <c r="AR5084" s="29"/>
      <c r="AS5084" s="29"/>
      <c r="AT5084" s="29"/>
      <c r="AU5084" s="29"/>
      <c r="AV5084" s="29"/>
      <c r="AW5084" s="29"/>
      <c r="AX5084" s="29"/>
      <c r="AY5084" s="31"/>
      <c r="AZ5084" s="30"/>
      <c r="BA5084" s="35"/>
    </row>
    <row r="5085" spans="1:53" hidden="1" x14ac:dyDescent="0.25">
      <c r="A5085" s="27"/>
      <c r="B5085" s="27"/>
      <c r="C5085" s="27"/>
      <c r="D5085" s="27"/>
      <c r="E5085" s="27"/>
      <c r="F5085" s="27"/>
      <c r="G5085" s="27"/>
      <c r="H5085" s="27"/>
      <c r="I5085" s="27"/>
      <c r="J5085" s="27"/>
      <c r="K5085" s="27"/>
      <c r="L5085" s="27"/>
      <c r="M5085" s="42"/>
      <c r="N5085" s="42"/>
      <c r="O5085" s="42"/>
      <c r="P5085" s="42"/>
      <c r="Q5085" s="42"/>
      <c r="R5085" s="42"/>
      <c r="S5085" s="42"/>
      <c r="T5085" s="42"/>
      <c r="U5085" s="42"/>
      <c r="V5085" s="42"/>
      <c r="W5085" s="42"/>
      <c r="X5085" s="42"/>
      <c r="Y5085" s="41"/>
      <c r="Z5085" s="41"/>
      <c r="AA5085" s="43"/>
      <c r="AB5085" s="27"/>
      <c r="AC5085" s="27"/>
      <c r="AD5085" s="27"/>
      <c r="AE5085" s="44"/>
      <c r="AF5085" s="27"/>
      <c r="AG5085" s="28"/>
      <c r="AH5085" s="27"/>
      <c r="AI5085" s="27"/>
      <c r="AJ5085" s="27"/>
      <c r="AK5085" s="28"/>
      <c r="AL5085" s="29"/>
      <c r="AM5085" s="29"/>
      <c r="AN5085" s="29"/>
      <c r="AO5085" s="29"/>
      <c r="AP5085" s="29"/>
      <c r="AQ5085" s="29"/>
      <c r="AR5085" s="29"/>
      <c r="AS5085" s="29"/>
      <c r="AT5085" s="29"/>
      <c r="AU5085" s="29"/>
      <c r="AV5085" s="29"/>
      <c r="AW5085" s="29"/>
      <c r="AX5085" s="29"/>
      <c r="AY5085" s="31"/>
      <c r="AZ5085" s="30"/>
      <c r="BA5085" s="35"/>
    </row>
    <row r="5086" spans="1:53" hidden="1" x14ac:dyDescent="0.25">
      <c r="A5086" s="27"/>
      <c r="B5086" s="27"/>
      <c r="C5086" s="27"/>
      <c r="D5086" s="27"/>
      <c r="E5086" s="27"/>
      <c r="F5086" s="27"/>
      <c r="G5086" s="27"/>
      <c r="H5086" s="27"/>
      <c r="I5086" s="27"/>
      <c r="J5086" s="27"/>
      <c r="K5086" s="27"/>
      <c r="L5086" s="27"/>
      <c r="M5086" s="42"/>
      <c r="N5086" s="42"/>
      <c r="O5086" s="42"/>
      <c r="P5086" s="42"/>
      <c r="Q5086" s="42"/>
      <c r="R5086" s="42"/>
      <c r="S5086" s="42"/>
      <c r="T5086" s="42"/>
      <c r="U5086" s="42"/>
      <c r="V5086" s="42"/>
      <c r="W5086" s="42"/>
      <c r="X5086" s="42"/>
      <c r="Y5086" s="41"/>
      <c r="Z5086" s="41"/>
      <c r="AA5086" s="43"/>
      <c r="AB5086" s="27"/>
      <c r="AC5086" s="27"/>
      <c r="AD5086" s="27"/>
      <c r="AE5086" s="44"/>
      <c r="AF5086" s="27"/>
      <c r="AG5086" s="28"/>
      <c r="AH5086" s="27"/>
      <c r="AI5086" s="27"/>
      <c r="AJ5086" s="27"/>
      <c r="AK5086" s="28"/>
      <c r="AL5086" s="29"/>
      <c r="AM5086" s="29"/>
      <c r="AN5086" s="29"/>
      <c r="AO5086" s="29"/>
      <c r="AP5086" s="29"/>
      <c r="AQ5086" s="29"/>
      <c r="AR5086" s="29"/>
      <c r="AS5086" s="29"/>
      <c r="AT5086" s="29"/>
      <c r="AU5086" s="29"/>
      <c r="AV5086" s="29"/>
      <c r="AW5086" s="29"/>
      <c r="AX5086" s="29"/>
      <c r="AY5086" s="31"/>
      <c r="AZ5086" s="30"/>
      <c r="BA5086" s="35"/>
    </row>
    <row r="5087" spans="1:53" hidden="1" x14ac:dyDescent="0.25">
      <c r="A5087" s="27"/>
      <c r="B5087" s="27"/>
      <c r="C5087" s="27"/>
      <c r="D5087" s="27"/>
      <c r="E5087" s="27"/>
      <c r="F5087" s="27"/>
      <c r="G5087" s="27"/>
      <c r="H5087" s="27"/>
      <c r="I5087" s="27"/>
      <c r="J5087" s="27"/>
      <c r="K5087" s="27"/>
      <c r="L5087" s="27"/>
      <c r="M5087" s="42"/>
      <c r="N5087" s="42"/>
      <c r="O5087" s="42"/>
      <c r="P5087" s="42"/>
      <c r="Q5087" s="42"/>
      <c r="R5087" s="42"/>
      <c r="S5087" s="42"/>
      <c r="T5087" s="42"/>
      <c r="U5087" s="42"/>
      <c r="V5087" s="42"/>
      <c r="W5087" s="42"/>
      <c r="X5087" s="42"/>
      <c r="Y5087" s="41"/>
      <c r="Z5087" s="41"/>
      <c r="AA5087" s="43"/>
      <c r="AB5087" s="27"/>
      <c r="AC5087" s="27"/>
      <c r="AD5087" s="27"/>
      <c r="AE5087" s="44"/>
      <c r="AF5087" s="27"/>
      <c r="AG5087" s="28"/>
      <c r="AH5087" s="27"/>
      <c r="AI5087" s="27"/>
      <c r="AJ5087" s="27"/>
      <c r="AK5087" s="28"/>
      <c r="AL5087" s="29"/>
      <c r="AM5087" s="29"/>
      <c r="AN5087" s="29"/>
      <c r="AO5087" s="29"/>
      <c r="AP5087" s="29"/>
      <c r="AQ5087" s="29"/>
      <c r="AR5087" s="29"/>
      <c r="AS5087" s="29"/>
      <c r="AT5087" s="29"/>
      <c r="AU5087" s="29"/>
      <c r="AV5087" s="29"/>
      <c r="AW5087" s="29"/>
      <c r="AX5087" s="29"/>
      <c r="AY5087" s="31"/>
      <c r="AZ5087" s="30"/>
      <c r="BA5087" s="35"/>
    </row>
    <row r="5088" spans="1:53" hidden="1" x14ac:dyDescent="0.25">
      <c r="A5088" s="27"/>
      <c r="B5088" s="27"/>
      <c r="C5088" s="27"/>
      <c r="D5088" s="27"/>
      <c r="E5088" s="27"/>
      <c r="F5088" s="27"/>
      <c r="G5088" s="27"/>
      <c r="H5088" s="27"/>
      <c r="I5088" s="27"/>
      <c r="J5088" s="27"/>
      <c r="K5088" s="27"/>
      <c r="L5088" s="27"/>
      <c r="M5088" s="42"/>
      <c r="N5088" s="42"/>
      <c r="O5088" s="42"/>
      <c r="P5088" s="42"/>
      <c r="Q5088" s="42"/>
      <c r="R5088" s="42"/>
      <c r="S5088" s="42"/>
      <c r="T5088" s="42"/>
      <c r="U5088" s="42"/>
      <c r="V5088" s="42"/>
      <c r="W5088" s="42"/>
      <c r="X5088" s="42"/>
      <c r="Y5088" s="41"/>
      <c r="Z5088" s="41"/>
      <c r="AA5088" s="43"/>
      <c r="AB5088" s="27"/>
      <c r="AC5088" s="27"/>
      <c r="AD5088" s="27"/>
      <c r="AE5088" s="44"/>
      <c r="AF5088" s="27"/>
      <c r="AG5088" s="28"/>
      <c r="AH5088" s="27"/>
      <c r="AI5088" s="27"/>
      <c r="AJ5088" s="27"/>
      <c r="AK5088" s="28"/>
      <c r="AL5088" s="29"/>
      <c r="AM5088" s="29"/>
      <c r="AN5088" s="29"/>
      <c r="AO5088" s="29"/>
      <c r="AP5088" s="29"/>
      <c r="AQ5088" s="29"/>
      <c r="AR5088" s="29"/>
      <c r="AS5088" s="29"/>
      <c r="AT5088" s="29"/>
      <c r="AU5088" s="29"/>
      <c r="AV5088" s="29"/>
      <c r="AW5088" s="29"/>
      <c r="AX5088" s="29"/>
      <c r="AY5088" s="31"/>
      <c r="AZ5088" s="30"/>
      <c r="BA5088" s="35"/>
    </row>
    <row r="5089" spans="1:53" hidden="1" x14ac:dyDescent="0.25">
      <c r="A5089" s="27"/>
      <c r="B5089" s="27"/>
      <c r="C5089" s="27"/>
      <c r="D5089" s="27"/>
      <c r="E5089" s="27"/>
      <c r="F5089" s="27"/>
      <c r="G5089" s="27"/>
      <c r="H5089" s="27"/>
      <c r="I5089" s="27"/>
      <c r="J5089" s="27"/>
      <c r="K5089" s="27"/>
      <c r="L5089" s="27"/>
      <c r="M5089" s="42"/>
      <c r="N5089" s="42"/>
      <c r="O5089" s="42"/>
      <c r="P5089" s="42"/>
      <c r="Q5089" s="42"/>
      <c r="R5089" s="42"/>
      <c r="S5089" s="42"/>
      <c r="T5089" s="42"/>
      <c r="U5089" s="42"/>
      <c r="V5089" s="42"/>
      <c r="W5089" s="42"/>
      <c r="X5089" s="42"/>
      <c r="Y5089" s="41"/>
      <c r="Z5089" s="41"/>
      <c r="AA5089" s="43"/>
      <c r="AB5089" s="27"/>
      <c r="AC5089" s="27"/>
      <c r="AD5089" s="27"/>
      <c r="AE5089" s="44"/>
      <c r="AF5089" s="27"/>
      <c r="AG5089" s="28"/>
      <c r="AH5089" s="27"/>
      <c r="AI5089" s="27"/>
      <c r="AJ5089" s="27"/>
      <c r="AK5089" s="28"/>
      <c r="AL5089" s="29"/>
      <c r="AM5089" s="29"/>
      <c r="AN5089" s="29"/>
      <c r="AO5089" s="29"/>
      <c r="AP5089" s="29"/>
      <c r="AQ5089" s="29"/>
      <c r="AR5089" s="29"/>
      <c r="AS5089" s="29"/>
      <c r="AT5089" s="29"/>
      <c r="AU5089" s="29"/>
      <c r="AV5089" s="29"/>
      <c r="AW5089" s="29"/>
      <c r="AX5089" s="29"/>
      <c r="AY5089" s="31"/>
      <c r="AZ5089" s="30"/>
      <c r="BA5089" s="35"/>
    </row>
    <row r="5090" spans="1:53" hidden="1" x14ac:dyDescent="0.25">
      <c r="A5090" s="27"/>
      <c r="B5090" s="27"/>
      <c r="C5090" s="27"/>
      <c r="D5090" s="27"/>
      <c r="E5090" s="27"/>
      <c r="F5090" s="27"/>
      <c r="G5090" s="27"/>
      <c r="H5090" s="27"/>
      <c r="I5090" s="27"/>
      <c r="J5090" s="27"/>
      <c r="K5090" s="27"/>
      <c r="L5090" s="27"/>
      <c r="M5090" s="42"/>
      <c r="N5090" s="42"/>
      <c r="O5090" s="42"/>
      <c r="P5090" s="42"/>
      <c r="Q5090" s="42"/>
      <c r="R5090" s="42"/>
      <c r="S5090" s="42"/>
      <c r="T5090" s="42"/>
      <c r="U5090" s="42"/>
      <c r="V5090" s="42"/>
      <c r="W5090" s="42"/>
      <c r="X5090" s="42"/>
      <c r="Y5090" s="41"/>
      <c r="Z5090" s="41"/>
      <c r="AA5090" s="43"/>
      <c r="AB5090" s="27"/>
      <c r="AC5090" s="27"/>
      <c r="AD5090" s="27"/>
      <c r="AE5090" s="44"/>
      <c r="AF5090" s="27"/>
      <c r="AG5090" s="28"/>
      <c r="AH5090" s="27"/>
      <c r="AI5090" s="27"/>
      <c r="AJ5090" s="27"/>
      <c r="AK5090" s="28"/>
      <c r="AL5090" s="29"/>
      <c r="AM5090" s="29"/>
      <c r="AN5090" s="29"/>
      <c r="AO5090" s="29"/>
      <c r="AP5090" s="29"/>
      <c r="AQ5090" s="29"/>
      <c r="AR5090" s="29"/>
      <c r="AS5090" s="29"/>
      <c r="AT5090" s="29"/>
      <c r="AU5090" s="29"/>
      <c r="AV5090" s="29"/>
      <c r="AW5090" s="29"/>
      <c r="AX5090" s="29"/>
      <c r="AY5090" s="31"/>
      <c r="AZ5090" s="30"/>
      <c r="BA5090" s="35"/>
    </row>
    <row r="5091" spans="1:53" hidden="1" x14ac:dyDescent="0.25">
      <c r="A5091" s="27"/>
      <c r="B5091" s="27"/>
      <c r="C5091" s="27"/>
      <c r="D5091" s="27"/>
      <c r="E5091" s="27"/>
      <c r="F5091" s="27"/>
      <c r="G5091" s="27"/>
      <c r="H5091" s="27"/>
      <c r="I5091" s="27"/>
      <c r="J5091" s="27"/>
      <c r="K5091" s="27"/>
      <c r="L5091" s="27"/>
      <c r="M5091" s="42"/>
      <c r="N5091" s="42"/>
      <c r="O5091" s="42"/>
      <c r="P5091" s="42"/>
      <c r="Q5091" s="42"/>
      <c r="R5091" s="42"/>
      <c r="S5091" s="42"/>
      <c r="T5091" s="42"/>
      <c r="U5091" s="42"/>
      <c r="V5091" s="42"/>
      <c r="W5091" s="42"/>
      <c r="X5091" s="42"/>
      <c r="Y5091" s="41"/>
      <c r="Z5091" s="41"/>
      <c r="AA5091" s="43"/>
      <c r="AB5091" s="27"/>
      <c r="AC5091" s="27"/>
      <c r="AD5091" s="27"/>
      <c r="AE5091" s="44"/>
      <c r="AF5091" s="27"/>
      <c r="AG5091" s="28"/>
      <c r="AH5091" s="27"/>
      <c r="AI5091" s="27"/>
      <c r="AJ5091" s="27"/>
      <c r="AK5091" s="28"/>
      <c r="AL5091" s="29"/>
      <c r="AM5091" s="29"/>
      <c r="AN5091" s="29"/>
      <c r="AO5091" s="29"/>
      <c r="AP5091" s="29"/>
      <c r="AQ5091" s="29"/>
      <c r="AR5091" s="29"/>
      <c r="AS5091" s="29"/>
      <c r="AT5091" s="29"/>
      <c r="AU5091" s="29"/>
      <c r="AV5091" s="29"/>
      <c r="AW5091" s="29"/>
      <c r="AX5091" s="29"/>
      <c r="AY5091" s="31"/>
      <c r="AZ5091" s="30"/>
      <c r="BA5091" s="35"/>
    </row>
    <row r="5092" spans="1:53" hidden="1" x14ac:dyDescent="0.25">
      <c r="A5092" s="27"/>
      <c r="B5092" s="27"/>
      <c r="C5092" s="27"/>
      <c r="D5092" s="27"/>
      <c r="E5092" s="27"/>
      <c r="F5092" s="27"/>
      <c r="G5092" s="27"/>
      <c r="H5092" s="27"/>
      <c r="I5092" s="27"/>
      <c r="J5092" s="27"/>
      <c r="K5092" s="27"/>
      <c r="L5092" s="27"/>
      <c r="M5092" s="42"/>
      <c r="N5092" s="42"/>
      <c r="O5092" s="42"/>
      <c r="P5092" s="42"/>
      <c r="Q5092" s="42"/>
      <c r="R5092" s="42"/>
      <c r="S5092" s="42"/>
      <c r="T5092" s="42"/>
      <c r="U5092" s="42"/>
      <c r="V5092" s="42"/>
      <c r="W5092" s="42"/>
      <c r="X5092" s="42"/>
      <c r="Y5092" s="41"/>
      <c r="Z5092" s="41"/>
      <c r="AA5092" s="43"/>
      <c r="AB5092" s="27"/>
      <c r="AC5092" s="27"/>
      <c r="AD5092" s="27"/>
      <c r="AE5092" s="44"/>
      <c r="AF5092" s="27"/>
      <c r="AG5092" s="28"/>
      <c r="AH5092" s="27"/>
      <c r="AI5092" s="27"/>
      <c r="AJ5092" s="27"/>
      <c r="AK5092" s="28"/>
      <c r="AL5092" s="29"/>
      <c r="AM5092" s="29"/>
      <c r="AN5092" s="29"/>
      <c r="AO5092" s="29"/>
      <c r="AP5092" s="29"/>
      <c r="AQ5092" s="29"/>
      <c r="AR5092" s="29"/>
      <c r="AS5092" s="29"/>
      <c r="AT5092" s="29"/>
      <c r="AU5092" s="29"/>
      <c r="AV5092" s="29"/>
      <c r="AW5092" s="29"/>
      <c r="AX5092" s="29"/>
      <c r="AY5092" s="31"/>
      <c r="AZ5092" s="30"/>
      <c r="BA5092" s="35"/>
    </row>
    <row r="5093" spans="1:53" hidden="1" x14ac:dyDescent="0.25">
      <c r="A5093" s="27"/>
      <c r="B5093" s="27"/>
      <c r="C5093" s="27"/>
      <c r="D5093" s="27"/>
      <c r="E5093" s="27"/>
      <c r="F5093" s="27"/>
      <c r="G5093" s="27"/>
      <c r="H5093" s="27"/>
      <c r="I5093" s="27"/>
      <c r="J5093" s="27"/>
      <c r="K5093" s="27"/>
      <c r="L5093" s="27"/>
      <c r="M5093" s="42"/>
      <c r="N5093" s="42"/>
      <c r="O5093" s="42"/>
      <c r="P5093" s="42"/>
      <c r="Q5093" s="42"/>
      <c r="R5093" s="42"/>
      <c r="S5093" s="42"/>
      <c r="T5093" s="42"/>
      <c r="U5093" s="42"/>
      <c r="V5093" s="42"/>
      <c r="W5093" s="42"/>
      <c r="X5093" s="42"/>
      <c r="Y5093" s="41"/>
      <c r="Z5093" s="41"/>
      <c r="AA5093" s="43"/>
      <c r="AB5093" s="27"/>
      <c r="AC5093" s="27"/>
      <c r="AD5093" s="27"/>
      <c r="AE5093" s="44"/>
      <c r="AF5093" s="27"/>
      <c r="AG5093" s="28"/>
      <c r="AH5093" s="27"/>
      <c r="AI5093" s="27"/>
      <c r="AJ5093" s="27"/>
      <c r="AK5093" s="28"/>
      <c r="AL5093" s="29"/>
      <c r="AM5093" s="29"/>
      <c r="AN5093" s="29"/>
      <c r="AO5093" s="29"/>
      <c r="AP5093" s="29"/>
      <c r="AQ5093" s="29"/>
      <c r="AR5093" s="29"/>
      <c r="AS5093" s="29"/>
      <c r="AT5093" s="29"/>
      <c r="AU5093" s="29"/>
      <c r="AV5093" s="29"/>
      <c r="AW5093" s="29"/>
      <c r="AX5093" s="29"/>
      <c r="AY5093" s="31"/>
      <c r="AZ5093" s="30"/>
      <c r="BA5093" s="35"/>
    </row>
    <row r="5094" spans="1:53" hidden="1" x14ac:dyDescent="0.25">
      <c r="A5094" s="27"/>
      <c r="B5094" s="27"/>
      <c r="C5094" s="27"/>
      <c r="D5094" s="27"/>
      <c r="E5094" s="27"/>
      <c r="F5094" s="27"/>
      <c r="G5094" s="27"/>
      <c r="H5094" s="27"/>
      <c r="I5094" s="27"/>
      <c r="J5094" s="27"/>
      <c r="K5094" s="27"/>
      <c r="L5094" s="27"/>
      <c r="M5094" s="42"/>
      <c r="N5094" s="42"/>
      <c r="O5094" s="42"/>
      <c r="P5094" s="42"/>
      <c r="Q5094" s="42"/>
      <c r="R5094" s="42"/>
      <c r="S5094" s="42"/>
      <c r="T5094" s="42"/>
      <c r="U5094" s="42"/>
      <c r="V5094" s="42"/>
      <c r="W5094" s="42"/>
      <c r="X5094" s="42"/>
      <c r="Y5094" s="41"/>
      <c r="Z5094" s="41"/>
      <c r="AA5094" s="43"/>
      <c r="AB5094" s="27"/>
      <c r="AC5094" s="27"/>
      <c r="AD5094" s="27"/>
      <c r="AE5094" s="44"/>
      <c r="AF5094" s="27"/>
      <c r="AG5094" s="28"/>
      <c r="AH5094" s="27"/>
      <c r="AI5094" s="27"/>
      <c r="AJ5094" s="27"/>
      <c r="AK5094" s="28"/>
      <c r="AL5094" s="29"/>
      <c r="AM5094" s="29"/>
      <c r="AN5094" s="29"/>
      <c r="AO5094" s="29"/>
      <c r="AP5094" s="29"/>
      <c r="AQ5094" s="29"/>
      <c r="AR5094" s="29"/>
      <c r="AS5094" s="29"/>
      <c r="AT5094" s="29"/>
      <c r="AU5094" s="29"/>
      <c r="AV5094" s="29"/>
      <c r="AW5094" s="29"/>
      <c r="AX5094" s="29"/>
      <c r="AY5094" s="31"/>
      <c r="AZ5094" s="30"/>
      <c r="BA5094" s="35"/>
    </row>
    <row r="5095" spans="1:53" hidden="1" x14ac:dyDescent="0.25">
      <c r="A5095" s="27"/>
      <c r="B5095" s="27"/>
      <c r="C5095" s="27"/>
      <c r="D5095" s="27"/>
      <c r="E5095" s="27"/>
      <c r="F5095" s="27"/>
      <c r="G5095" s="27"/>
      <c r="H5095" s="27"/>
      <c r="I5095" s="27"/>
      <c r="J5095" s="27"/>
      <c r="K5095" s="27"/>
      <c r="L5095" s="27"/>
      <c r="M5095" s="42"/>
      <c r="N5095" s="42"/>
      <c r="O5095" s="42"/>
      <c r="P5095" s="42"/>
      <c r="Q5095" s="42"/>
      <c r="R5095" s="42"/>
      <c r="S5095" s="42"/>
      <c r="T5095" s="42"/>
      <c r="U5095" s="42"/>
      <c r="V5095" s="42"/>
      <c r="W5095" s="42"/>
      <c r="X5095" s="42"/>
      <c r="Y5095" s="41"/>
      <c r="Z5095" s="41"/>
      <c r="AA5095" s="43"/>
      <c r="AB5095" s="27"/>
      <c r="AC5095" s="27"/>
      <c r="AD5095" s="27"/>
      <c r="AE5095" s="44"/>
      <c r="AF5095" s="27"/>
      <c r="AG5095" s="28"/>
      <c r="AH5095" s="27"/>
      <c r="AI5095" s="27"/>
      <c r="AJ5095" s="27"/>
      <c r="AK5095" s="28"/>
      <c r="AL5095" s="29"/>
      <c r="AM5095" s="29"/>
      <c r="AN5095" s="29"/>
      <c r="AO5095" s="29"/>
      <c r="AP5095" s="29"/>
      <c r="AQ5095" s="29"/>
      <c r="AR5095" s="29"/>
      <c r="AS5095" s="29"/>
      <c r="AT5095" s="29"/>
      <c r="AU5095" s="29"/>
      <c r="AV5095" s="29"/>
      <c r="AW5095" s="29"/>
      <c r="AX5095" s="29"/>
      <c r="AY5095" s="31"/>
      <c r="AZ5095" s="30"/>
      <c r="BA5095" s="35"/>
    </row>
    <row r="5096" spans="1:53" hidden="1" x14ac:dyDescent="0.25">
      <c r="A5096" s="27"/>
      <c r="B5096" s="27"/>
      <c r="C5096" s="27"/>
      <c r="D5096" s="27"/>
      <c r="E5096" s="27"/>
      <c r="F5096" s="27"/>
      <c r="G5096" s="27"/>
      <c r="H5096" s="27"/>
      <c r="I5096" s="27"/>
      <c r="J5096" s="27"/>
      <c r="K5096" s="27"/>
      <c r="L5096" s="27"/>
      <c r="M5096" s="42"/>
      <c r="N5096" s="42"/>
      <c r="O5096" s="42"/>
      <c r="P5096" s="42"/>
      <c r="Q5096" s="42"/>
      <c r="R5096" s="42"/>
      <c r="S5096" s="42"/>
      <c r="T5096" s="42"/>
      <c r="U5096" s="42"/>
      <c r="V5096" s="42"/>
      <c r="W5096" s="42"/>
      <c r="X5096" s="42"/>
      <c r="Y5096" s="41"/>
      <c r="Z5096" s="41"/>
      <c r="AA5096" s="43"/>
      <c r="AB5096" s="27"/>
      <c r="AC5096" s="27"/>
      <c r="AD5096" s="27"/>
      <c r="AE5096" s="44"/>
      <c r="AF5096" s="27"/>
      <c r="AG5096" s="28"/>
      <c r="AH5096" s="27"/>
      <c r="AI5096" s="27"/>
      <c r="AJ5096" s="27"/>
      <c r="AK5096" s="28"/>
      <c r="AL5096" s="29"/>
      <c r="AM5096" s="29"/>
      <c r="AN5096" s="29"/>
      <c r="AO5096" s="29"/>
      <c r="AP5096" s="29"/>
      <c r="AQ5096" s="29"/>
      <c r="AR5096" s="29"/>
      <c r="AS5096" s="29"/>
      <c r="AT5096" s="29"/>
      <c r="AU5096" s="29"/>
      <c r="AV5096" s="29"/>
      <c r="AW5096" s="29"/>
      <c r="AX5096" s="29"/>
      <c r="AY5096" s="31"/>
      <c r="AZ5096" s="30"/>
      <c r="BA5096" s="35"/>
    </row>
    <row r="5097" spans="1:53" hidden="1" x14ac:dyDescent="0.25">
      <c r="A5097" s="27"/>
      <c r="B5097" s="27"/>
      <c r="C5097" s="27"/>
      <c r="D5097" s="27"/>
      <c r="E5097" s="27"/>
      <c r="F5097" s="27"/>
      <c r="G5097" s="27"/>
      <c r="H5097" s="27"/>
      <c r="I5097" s="27"/>
      <c r="J5097" s="27"/>
      <c r="K5097" s="27"/>
      <c r="L5097" s="27"/>
      <c r="M5097" s="42"/>
      <c r="N5097" s="42"/>
      <c r="O5097" s="42"/>
      <c r="P5097" s="42"/>
      <c r="Q5097" s="42"/>
      <c r="R5097" s="42"/>
      <c r="S5097" s="42"/>
      <c r="T5097" s="42"/>
      <c r="U5097" s="42"/>
      <c r="V5097" s="42"/>
      <c r="W5097" s="42"/>
      <c r="X5097" s="42"/>
      <c r="Y5097" s="41"/>
      <c r="Z5097" s="41"/>
      <c r="AA5097" s="43"/>
      <c r="AB5097" s="27"/>
      <c r="AC5097" s="27"/>
      <c r="AD5097" s="27"/>
      <c r="AE5097" s="44"/>
      <c r="AF5097" s="27"/>
      <c r="AG5097" s="28"/>
      <c r="AH5097" s="27"/>
      <c r="AI5097" s="27"/>
      <c r="AJ5097" s="27"/>
      <c r="AK5097" s="28"/>
      <c r="AL5097" s="29"/>
      <c r="AM5097" s="29"/>
      <c r="AN5097" s="29"/>
      <c r="AO5097" s="29"/>
      <c r="AP5097" s="29"/>
      <c r="AQ5097" s="29"/>
      <c r="AR5097" s="29"/>
      <c r="AS5097" s="29"/>
      <c r="AT5097" s="29"/>
      <c r="AU5097" s="29"/>
      <c r="AV5097" s="29"/>
      <c r="AW5097" s="29"/>
      <c r="AX5097" s="29"/>
      <c r="AY5097" s="31"/>
      <c r="AZ5097" s="30"/>
      <c r="BA5097" s="35"/>
    </row>
    <row r="5098" spans="1:53" hidden="1" x14ac:dyDescent="0.25">
      <c r="A5098" s="27"/>
      <c r="B5098" s="27"/>
      <c r="C5098" s="27"/>
      <c r="D5098" s="27"/>
      <c r="E5098" s="27"/>
      <c r="F5098" s="27"/>
      <c r="G5098" s="27"/>
      <c r="H5098" s="27"/>
      <c r="I5098" s="27"/>
      <c r="J5098" s="27"/>
      <c r="K5098" s="27"/>
      <c r="L5098" s="27"/>
      <c r="M5098" s="42"/>
      <c r="N5098" s="42"/>
      <c r="O5098" s="42"/>
      <c r="P5098" s="42"/>
      <c r="Q5098" s="42"/>
      <c r="R5098" s="42"/>
      <c r="S5098" s="42"/>
      <c r="T5098" s="42"/>
      <c r="U5098" s="42"/>
      <c r="V5098" s="42"/>
      <c r="W5098" s="42"/>
      <c r="X5098" s="42"/>
      <c r="Y5098" s="41"/>
      <c r="Z5098" s="41"/>
      <c r="AA5098" s="43"/>
      <c r="AB5098" s="27"/>
      <c r="AC5098" s="27"/>
      <c r="AD5098" s="27"/>
      <c r="AE5098" s="44"/>
      <c r="AF5098" s="27"/>
      <c r="AG5098" s="28"/>
      <c r="AH5098" s="27"/>
      <c r="AI5098" s="27"/>
      <c r="AJ5098" s="27"/>
      <c r="AK5098" s="28"/>
      <c r="AL5098" s="29"/>
      <c r="AM5098" s="29"/>
      <c r="AN5098" s="29"/>
      <c r="AO5098" s="29"/>
      <c r="AP5098" s="29"/>
      <c r="AQ5098" s="29"/>
      <c r="AR5098" s="29"/>
      <c r="AS5098" s="29"/>
      <c r="AT5098" s="29"/>
      <c r="AU5098" s="29"/>
      <c r="AV5098" s="29"/>
      <c r="AW5098" s="29"/>
      <c r="AX5098" s="29"/>
      <c r="AY5098" s="31"/>
      <c r="AZ5098" s="30"/>
      <c r="BA5098" s="35"/>
    </row>
    <row r="5099" spans="1:53" hidden="1" x14ac:dyDescent="0.25">
      <c r="A5099" s="27"/>
      <c r="B5099" s="27"/>
      <c r="C5099" s="27"/>
      <c r="D5099" s="27"/>
      <c r="E5099" s="27"/>
      <c r="F5099" s="27"/>
      <c r="G5099" s="27"/>
      <c r="H5099" s="27"/>
      <c r="I5099" s="27"/>
      <c r="J5099" s="27"/>
      <c r="K5099" s="27"/>
      <c r="L5099" s="27"/>
      <c r="M5099" s="42"/>
      <c r="N5099" s="42"/>
      <c r="O5099" s="42"/>
      <c r="P5099" s="42"/>
      <c r="Q5099" s="42"/>
      <c r="R5099" s="42"/>
      <c r="S5099" s="42"/>
      <c r="T5099" s="42"/>
      <c r="U5099" s="42"/>
      <c r="V5099" s="42"/>
      <c r="W5099" s="42"/>
      <c r="X5099" s="42"/>
      <c r="Y5099" s="41"/>
      <c r="Z5099" s="41"/>
      <c r="AA5099" s="43"/>
      <c r="AB5099" s="27"/>
      <c r="AC5099" s="27"/>
      <c r="AD5099" s="27"/>
      <c r="AE5099" s="44"/>
      <c r="AF5099" s="27"/>
      <c r="AG5099" s="28"/>
      <c r="AH5099" s="27"/>
      <c r="AI5099" s="27"/>
      <c r="AJ5099" s="27"/>
      <c r="AK5099" s="28"/>
      <c r="AL5099" s="29"/>
      <c r="AM5099" s="29"/>
      <c r="AN5099" s="29"/>
      <c r="AO5099" s="29"/>
      <c r="AP5099" s="29"/>
      <c r="AQ5099" s="29"/>
      <c r="AR5099" s="29"/>
      <c r="AS5099" s="29"/>
      <c r="AT5099" s="29"/>
      <c r="AU5099" s="29"/>
      <c r="AV5099" s="29"/>
      <c r="AW5099" s="29"/>
      <c r="AX5099" s="29"/>
      <c r="AY5099" s="31"/>
      <c r="AZ5099" s="30"/>
      <c r="BA5099" s="35"/>
    </row>
    <row r="5100" spans="1:53" hidden="1" x14ac:dyDescent="0.25">
      <c r="A5100" s="27"/>
      <c r="B5100" s="27"/>
      <c r="C5100" s="27"/>
      <c r="D5100" s="27"/>
      <c r="E5100" s="27"/>
      <c r="F5100" s="27"/>
      <c r="G5100" s="27"/>
      <c r="H5100" s="27"/>
      <c r="I5100" s="27"/>
      <c r="J5100" s="27"/>
      <c r="K5100" s="27"/>
      <c r="L5100" s="27"/>
      <c r="M5100" s="42"/>
      <c r="N5100" s="42"/>
      <c r="O5100" s="42"/>
      <c r="P5100" s="42"/>
      <c r="Q5100" s="42"/>
      <c r="R5100" s="42"/>
      <c r="S5100" s="42"/>
      <c r="T5100" s="42"/>
      <c r="U5100" s="42"/>
      <c r="V5100" s="42"/>
      <c r="W5100" s="42"/>
      <c r="X5100" s="42"/>
      <c r="Y5100" s="41"/>
      <c r="Z5100" s="41"/>
      <c r="AA5100" s="43"/>
      <c r="AB5100" s="27"/>
      <c r="AC5100" s="27"/>
      <c r="AD5100" s="27"/>
      <c r="AE5100" s="44"/>
      <c r="AF5100" s="27"/>
      <c r="AG5100" s="28"/>
      <c r="AH5100" s="27"/>
      <c r="AI5100" s="27"/>
      <c r="AJ5100" s="27"/>
      <c r="AK5100" s="28"/>
      <c r="AL5100" s="29"/>
      <c r="AM5100" s="29"/>
      <c r="AN5100" s="29"/>
      <c r="AO5100" s="29"/>
      <c r="AP5100" s="29"/>
      <c r="AQ5100" s="29"/>
      <c r="AR5100" s="29"/>
      <c r="AS5100" s="29"/>
      <c r="AT5100" s="29"/>
      <c r="AU5100" s="29"/>
      <c r="AV5100" s="29"/>
      <c r="AW5100" s="29"/>
      <c r="AX5100" s="29"/>
      <c r="AY5100" s="31"/>
      <c r="AZ5100" s="30"/>
      <c r="BA5100" s="35"/>
    </row>
    <row r="5101" spans="1:53" hidden="1" x14ac:dyDescent="0.25">
      <c r="A5101" s="27"/>
      <c r="B5101" s="27"/>
      <c r="C5101" s="27"/>
      <c r="D5101" s="27"/>
      <c r="E5101" s="27"/>
      <c r="F5101" s="27"/>
      <c r="G5101" s="27"/>
      <c r="H5101" s="27"/>
      <c r="I5101" s="27"/>
      <c r="J5101" s="27"/>
      <c r="K5101" s="27"/>
      <c r="L5101" s="27"/>
      <c r="M5101" s="42"/>
      <c r="N5101" s="42"/>
      <c r="O5101" s="42"/>
      <c r="P5101" s="42"/>
      <c r="Q5101" s="42"/>
      <c r="R5101" s="42"/>
      <c r="S5101" s="42"/>
      <c r="T5101" s="42"/>
      <c r="U5101" s="42"/>
      <c r="V5101" s="42"/>
      <c r="W5101" s="42"/>
      <c r="X5101" s="42"/>
      <c r="Y5101" s="41"/>
      <c r="Z5101" s="41"/>
      <c r="AA5101" s="43"/>
      <c r="AB5101" s="27"/>
      <c r="AC5101" s="27"/>
      <c r="AD5101" s="27"/>
      <c r="AE5101" s="44"/>
      <c r="AF5101" s="27"/>
      <c r="AG5101" s="28"/>
      <c r="AH5101" s="27"/>
      <c r="AI5101" s="27"/>
      <c r="AJ5101" s="27"/>
      <c r="AK5101" s="28"/>
      <c r="AL5101" s="29"/>
      <c r="AM5101" s="29"/>
      <c r="AN5101" s="29"/>
      <c r="AO5101" s="29"/>
      <c r="AP5101" s="29"/>
      <c r="AQ5101" s="29"/>
      <c r="AR5101" s="29"/>
      <c r="AS5101" s="29"/>
      <c r="AT5101" s="29"/>
      <c r="AU5101" s="29"/>
      <c r="AV5101" s="29"/>
      <c r="AW5101" s="29"/>
      <c r="AX5101" s="29"/>
      <c r="AY5101" s="31"/>
      <c r="AZ5101" s="30"/>
      <c r="BA5101" s="35"/>
    </row>
    <row r="5102" spans="1:53" hidden="1" x14ac:dyDescent="0.25">
      <c r="A5102" s="27"/>
      <c r="B5102" s="27"/>
      <c r="C5102" s="27"/>
      <c r="D5102" s="27"/>
      <c r="E5102" s="27"/>
      <c r="F5102" s="27"/>
      <c r="G5102" s="27"/>
      <c r="H5102" s="27"/>
      <c r="I5102" s="27"/>
      <c r="J5102" s="27"/>
      <c r="K5102" s="27"/>
      <c r="L5102" s="27"/>
      <c r="M5102" s="42"/>
      <c r="N5102" s="42"/>
      <c r="O5102" s="42"/>
      <c r="P5102" s="42"/>
      <c r="Q5102" s="42"/>
      <c r="R5102" s="42"/>
      <c r="S5102" s="42"/>
      <c r="T5102" s="42"/>
      <c r="U5102" s="42"/>
      <c r="V5102" s="42"/>
      <c r="W5102" s="42"/>
      <c r="X5102" s="42"/>
      <c r="Y5102" s="41"/>
      <c r="Z5102" s="41"/>
      <c r="AA5102" s="43"/>
      <c r="AB5102" s="27"/>
      <c r="AC5102" s="27"/>
      <c r="AD5102" s="27"/>
      <c r="AE5102" s="44"/>
      <c r="AF5102" s="27"/>
      <c r="AG5102" s="28"/>
      <c r="AH5102" s="27"/>
      <c r="AI5102" s="27"/>
      <c r="AJ5102" s="27"/>
      <c r="AK5102" s="28"/>
      <c r="AL5102" s="29"/>
      <c r="AM5102" s="29"/>
      <c r="AN5102" s="29"/>
      <c r="AO5102" s="29"/>
      <c r="AP5102" s="29"/>
      <c r="AQ5102" s="29"/>
      <c r="AR5102" s="29"/>
      <c r="AS5102" s="29"/>
      <c r="AT5102" s="29"/>
      <c r="AU5102" s="29"/>
      <c r="AV5102" s="29"/>
      <c r="AW5102" s="29"/>
      <c r="AX5102" s="29"/>
      <c r="AY5102" s="31"/>
      <c r="AZ5102" s="30"/>
      <c r="BA5102" s="35"/>
    </row>
    <row r="5103" spans="1:53" hidden="1" x14ac:dyDescent="0.25">
      <c r="A5103" s="27"/>
      <c r="B5103" s="27"/>
      <c r="C5103" s="27"/>
      <c r="D5103" s="27"/>
      <c r="E5103" s="27"/>
      <c r="F5103" s="27"/>
      <c r="G5103" s="27"/>
      <c r="H5103" s="27"/>
      <c r="I5103" s="27"/>
      <c r="J5103" s="27"/>
      <c r="K5103" s="27"/>
      <c r="L5103" s="27"/>
      <c r="M5103" s="42"/>
      <c r="N5103" s="42"/>
      <c r="O5103" s="42"/>
      <c r="P5103" s="42"/>
      <c r="Q5103" s="42"/>
      <c r="R5103" s="42"/>
      <c r="S5103" s="42"/>
      <c r="T5103" s="42"/>
      <c r="U5103" s="42"/>
      <c r="V5103" s="42"/>
      <c r="W5103" s="42"/>
      <c r="X5103" s="42"/>
      <c r="Y5103" s="41"/>
      <c r="Z5103" s="41"/>
      <c r="AA5103" s="43"/>
      <c r="AB5103" s="27"/>
      <c r="AC5103" s="27"/>
      <c r="AD5103" s="27"/>
      <c r="AE5103" s="44"/>
      <c r="AF5103" s="27"/>
      <c r="AG5103" s="28"/>
      <c r="AH5103" s="27"/>
      <c r="AI5103" s="27"/>
      <c r="AJ5103" s="27"/>
      <c r="AK5103" s="28"/>
      <c r="AL5103" s="29"/>
      <c r="AM5103" s="29"/>
      <c r="AN5103" s="29"/>
      <c r="AO5103" s="29"/>
      <c r="AP5103" s="29"/>
      <c r="AQ5103" s="29"/>
      <c r="AR5103" s="29"/>
      <c r="AS5103" s="29"/>
      <c r="AT5103" s="29"/>
      <c r="AU5103" s="29"/>
      <c r="AV5103" s="29"/>
      <c r="AW5103" s="29"/>
      <c r="AX5103" s="29"/>
      <c r="AY5103" s="31"/>
      <c r="AZ5103" s="30"/>
      <c r="BA5103" s="35"/>
    </row>
    <row r="5104" spans="1:53" hidden="1" x14ac:dyDescent="0.25">
      <c r="A5104" s="27"/>
      <c r="B5104" s="27"/>
      <c r="C5104" s="27"/>
      <c r="D5104" s="27"/>
      <c r="E5104" s="27"/>
      <c r="F5104" s="27"/>
      <c r="G5104" s="27"/>
      <c r="H5104" s="27"/>
      <c r="I5104" s="27"/>
      <c r="J5104" s="27"/>
      <c r="K5104" s="27"/>
      <c r="L5104" s="27"/>
      <c r="M5104" s="42"/>
      <c r="N5104" s="42"/>
      <c r="O5104" s="42"/>
      <c r="P5104" s="42"/>
      <c r="Q5104" s="42"/>
      <c r="R5104" s="42"/>
      <c r="S5104" s="42"/>
      <c r="T5104" s="42"/>
      <c r="U5104" s="42"/>
      <c r="V5104" s="42"/>
      <c r="W5104" s="42"/>
      <c r="X5104" s="42"/>
      <c r="Y5104" s="41"/>
      <c r="Z5104" s="41"/>
      <c r="AA5104" s="43"/>
      <c r="AB5104" s="27"/>
      <c r="AC5104" s="27"/>
      <c r="AD5104" s="27"/>
      <c r="AE5104" s="44"/>
      <c r="AF5104" s="27"/>
      <c r="AG5104" s="28"/>
      <c r="AH5104" s="27"/>
      <c r="AI5104" s="27"/>
      <c r="AJ5104" s="27"/>
      <c r="AK5104" s="28"/>
      <c r="AL5104" s="29"/>
      <c r="AM5104" s="29"/>
      <c r="AN5104" s="29"/>
      <c r="AO5104" s="29"/>
      <c r="AP5104" s="29"/>
      <c r="AQ5104" s="29"/>
      <c r="AR5104" s="29"/>
      <c r="AS5104" s="29"/>
      <c r="AT5104" s="29"/>
      <c r="AU5104" s="29"/>
      <c r="AV5104" s="29"/>
      <c r="AW5104" s="29"/>
      <c r="AX5104" s="29"/>
      <c r="AY5104" s="31"/>
      <c r="AZ5104" s="30"/>
      <c r="BA5104" s="35"/>
    </row>
    <row r="5105" spans="1:53" hidden="1" x14ac:dyDescent="0.25">
      <c r="A5105" s="27"/>
      <c r="B5105" s="27"/>
      <c r="C5105" s="27"/>
      <c r="D5105" s="27"/>
      <c r="E5105" s="27"/>
      <c r="F5105" s="27"/>
      <c r="G5105" s="27"/>
      <c r="H5105" s="27"/>
      <c r="I5105" s="27"/>
      <c r="J5105" s="27"/>
      <c r="K5105" s="27"/>
      <c r="L5105" s="27"/>
      <c r="M5105" s="42"/>
      <c r="N5105" s="42"/>
      <c r="O5105" s="42"/>
      <c r="P5105" s="42"/>
      <c r="Q5105" s="42"/>
      <c r="R5105" s="42"/>
      <c r="S5105" s="42"/>
      <c r="T5105" s="42"/>
      <c r="U5105" s="42"/>
      <c r="V5105" s="42"/>
      <c r="W5105" s="42"/>
      <c r="X5105" s="42"/>
      <c r="Y5105" s="41"/>
      <c r="Z5105" s="41"/>
      <c r="AA5105" s="43"/>
      <c r="AB5105" s="27"/>
      <c r="AC5105" s="27"/>
      <c r="AD5105" s="27"/>
      <c r="AE5105" s="44"/>
      <c r="AF5105" s="27"/>
      <c r="AG5105" s="28"/>
      <c r="AH5105" s="27"/>
      <c r="AI5105" s="27"/>
      <c r="AJ5105" s="27"/>
      <c r="AK5105" s="28"/>
      <c r="AL5105" s="29"/>
      <c r="AM5105" s="29"/>
      <c r="AN5105" s="29"/>
      <c r="AO5105" s="29"/>
      <c r="AP5105" s="29"/>
      <c r="AQ5105" s="29"/>
      <c r="AR5105" s="29"/>
      <c r="AS5105" s="29"/>
      <c r="AT5105" s="29"/>
      <c r="AU5105" s="29"/>
      <c r="AV5105" s="29"/>
      <c r="AW5105" s="29"/>
      <c r="AX5105" s="29"/>
      <c r="AY5105" s="31"/>
      <c r="AZ5105" s="30"/>
      <c r="BA5105" s="35"/>
    </row>
    <row r="5106" spans="1:53" hidden="1" x14ac:dyDescent="0.25">
      <c r="A5106" s="27"/>
      <c r="B5106" s="27"/>
      <c r="C5106" s="27"/>
      <c r="D5106" s="27"/>
      <c r="E5106" s="27"/>
      <c r="F5106" s="27"/>
      <c r="G5106" s="27"/>
      <c r="H5106" s="27"/>
      <c r="I5106" s="27"/>
      <c r="J5106" s="27"/>
      <c r="K5106" s="27"/>
      <c r="L5106" s="27"/>
      <c r="M5106" s="42"/>
      <c r="N5106" s="42"/>
      <c r="O5106" s="42"/>
      <c r="P5106" s="42"/>
      <c r="Q5106" s="42"/>
      <c r="R5106" s="42"/>
      <c r="S5106" s="42"/>
      <c r="T5106" s="42"/>
      <c r="U5106" s="42"/>
      <c r="V5106" s="42"/>
      <c r="W5106" s="42"/>
      <c r="X5106" s="42"/>
      <c r="Y5106" s="41"/>
      <c r="Z5106" s="41"/>
      <c r="AA5106" s="43"/>
      <c r="AB5106" s="27"/>
      <c r="AC5106" s="27"/>
      <c r="AD5106" s="27"/>
      <c r="AE5106" s="44"/>
      <c r="AF5106" s="27"/>
      <c r="AG5106" s="28"/>
      <c r="AH5106" s="27"/>
      <c r="AI5106" s="27"/>
      <c r="AJ5106" s="27"/>
      <c r="AK5106" s="28"/>
      <c r="AL5106" s="29"/>
      <c r="AM5106" s="29"/>
      <c r="AN5106" s="29"/>
      <c r="AO5106" s="29"/>
      <c r="AP5106" s="29"/>
      <c r="AQ5106" s="29"/>
      <c r="AR5106" s="29"/>
      <c r="AS5106" s="29"/>
      <c r="AT5106" s="29"/>
      <c r="AU5106" s="29"/>
      <c r="AV5106" s="29"/>
      <c r="AW5106" s="29"/>
      <c r="AX5106" s="29"/>
      <c r="AY5106" s="31"/>
      <c r="AZ5106" s="30"/>
      <c r="BA5106" s="35"/>
    </row>
    <row r="5107" spans="1:53" hidden="1" x14ac:dyDescent="0.25">
      <c r="A5107" s="27"/>
      <c r="B5107" s="27"/>
      <c r="C5107" s="27"/>
      <c r="D5107" s="27"/>
      <c r="E5107" s="27"/>
      <c r="F5107" s="27"/>
      <c r="G5107" s="27"/>
      <c r="H5107" s="27"/>
      <c r="I5107" s="27"/>
      <c r="J5107" s="27"/>
      <c r="K5107" s="27"/>
      <c r="L5107" s="27"/>
      <c r="M5107" s="42"/>
      <c r="N5107" s="42"/>
      <c r="O5107" s="42"/>
      <c r="P5107" s="42"/>
      <c r="Q5107" s="42"/>
      <c r="R5107" s="42"/>
      <c r="S5107" s="42"/>
      <c r="T5107" s="42"/>
      <c r="U5107" s="42"/>
      <c r="V5107" s="42"/>
      <c r="W5107" s="42"/>
      <c r="X5107" s="42"/>
      <c r="Y5107" s="41"/>
      <c r="Z5107" s="41"/>
      <c r="AA5107" s="43"/>
      <c r="AB5107" s="27"/>
      <c r="AC5107" s="27"/>
      <c r="AD5107" s="27"/>
      <c r="AE5107" s="44"/>
      <c r="AF5107" s="27"/>
      <c r="AG5107" s="28"/>
      <c r="AH5107" s="27"/>
      <c r="AI5107" s="27"/>
      <c r="AJ5107" s="27"/>
      <c r="AK5107" s="28"/>
      <c r="AL5107" s="29"/>
      <c r="AM5107" s="29"/>
      <c r="AN5107" s="29"/>
      <c r="AO5107" s="29"/>
      <c r="AP5107" s="29"/>
      <c r="AQ5107" s="29"/>
      <c r="AR5107" s="29"/>
      <c r="AS5107" s="29"/>
      <c r="AT5107" s="29"/>
      <c r="AU5107" s="29"/>
      <c r="AV5107" s="29"/>
      <c r="AW5107" s="29"/>
      <c r="AX5107" s="29"/>
      <c r="AY5107" s="31"/>
      <c r="AZ5107" s="30"/>
      <c r="BA5107" s="35"/>
    </row>
    <row r="5108" spans="1:53" hidden="1" x14ac:dyDescent="0.25">
      <c r="A5108" s="27"/>
      <c r="B5108" s="27"/>
      <c r="C5108" s="27"/>
      <c r="D5108" s="27"/>
      <c r="E5108" s="27"/>
      <c r="F5108" s="27"/>
      <c r="G5108" s="27"/>
      <c r="H5108" s="27"/>
      <c r="I5108" s="27"/>
      <c r="J5108" s="27"/>
      <c r="K5108" s="27"/>
      <c r="L5108" s="27"/>
      <c r="M5108" s="42"/>
      <c r="N5108" s="42"/>
      <c r="O5108" s="42"/>
      <c r="P5108" s="42"/>
      <c r="Q5108" s="42"/>
      <c r="R5108" s="42"/>
      <c r="S5108" s="42"/>
      <c r="T5108" s="42"/>
      <c r="U5108" s="42"/>
      <c r="V5108" s="42"/>
      <c r="W5108" s="42"/>
      <c r="X5108" s="42"/>
      <c r="Y5108" s="41"/>
      <c r="Z5108" s="41"/>
      <c r="AA5108" s="43"/>
      <c r="AB5108" s="27"/>
      <c r="AC5108" s="27"/>
      <c r="AD5108" s="27"/>
      <c r="AE5108" s="44"/>
      <c r="AF5108" s="27"/>
      <c r="AG5108" s="28"/>
      <c r="AH5108" s="27"/>
      <c r="AI5108" s="27"/>
      <c r="AJ5108" s="27"/>
      <c r="AK5108" s="28"/>
      <c r="AL5108" s="29"/>
      <c r="AM5108" s="29"/>
      <c r="AN5108" s="29"/>
      <c r="AO5108" s="29"/>
      <c r="AP5108" s="29"/>
      <c r="AQ5108" s="29"/>
      <c r="AR5108" s="29"/>
      <c r="AS5108" s="29"/>
      <c r="AT5108" s="29"/>
      <c r="AU5108" s="29"/>
      <c r="AV5108" s="29"/>
      <c r="AW5108" s="29"/>
      <c r="AX5108" s="29"/>
      <c r="AY5108" s="31"/>
      <c r="AZ5108" s="30"/>
      <c r="BA5108" s="35"/>
    </row>
    <row r="5109" spans="1:53" hidden="1" x14ac:dyDescent="0.25">
      <c r="A5109" s="27"/>
      <c r="B5109" s="27"/>
      <c r="C5109" s="27"/>
      <c r="D5109" s="27"/>
      <c r="E5109" s="27"/>
      <c r="F5109" s="27"/>
      <c r="G5109" s="27"/>
      <c r="H5109" s="27"/>
      <c r="I5109" s="27"/>
      <c r="J5109" s="27"/>
      <c r="K5109" s="27"/>
      <c r="L5109" s="27"/>
      <c r="M5109" s="42"/>
      <c r="N5109" s="42"/>
      <c r="O5109" s="42"/>
      <c r="P5109" s="42"/>
      <c r="Q5109" s="42"/>
      <c r="R5109" s="42"/>
      <c r="S5109" s="42"/>
      <c r="T5109" s="42"/>
      <c r="U5109" s="42"/>
      <c r="V5109" s="42"/>
      <c r="W5109" s="42"/>
      <c r="X5109" s="42"/>
      <c r="Y5109" s="41"/>
      <c r="Z5109" s="41"/>
      <c r="AA5109" s="43"/>
      <c r="AB5109" s="27"/>
      <c r="AC5109" s="27"/>
      <c r="AD5109" s="27"/>
      <c r="AE5109" s="44"/>
      <c r="AF5109" s="27"/>
      <c r="AG5109" s="28"/>
      <c r="AH5109" s="27"/>
      <c r="AI5109" s="27"/>
      <c r="AJ5109" s="27"/>
      <c r="AK5109" s="28"/>
      <c r="AL5109" s="29"/>
      <c r="AM5109" s="29"/>
      <c r="AN5109" s="29"/>
      <c r="AO5109" s="29"/>
      <c r="AP5109" s="29"/>
      <c r="AQ5109" s="29"/>
      <c r="AR5109" s="29"/>
      <c r="AS5109" s="29"/>
      <c r="AT5109" s="29"/>
      <c r="AU5109" s="29"/>
      <c r="AV5109" s="29"/>
      <c r="AW5109" s="29"/>
      <c r="AX5109" s="29"/>
      <c r="AY5109" s="31"/>
      <c r="AZ5109" s="30"/>
      <c r="BA5109" s="35"/>
    </row>
    <row r="5110" spans="1:53" hidden="1" x14ac:dyDescent="0.25">
      <c r="A5110" s="27"/>
      <c r="B5110" s="27"/>
      <c r="C5110" s="27"/>
      <c r="D5110" s="27"/>
      <c r="E5110" s="27"/>
      <c r="F5110" s="27"/>
      <c r="G5110" s="27"/>
      <c r="H5110" s="27"/>
      <c r="I5110" s="27"/>
      <c r="J5110" s="27"/>
      <c r="K5110" s="27"/>
      <c r="L5110" s="27"/>
      <c r="M5110" s="42"/>
      <c r="N5110" s="42"/>
      <c r="O5110" s="42"/>
      <c r="P5110" s="42"/>
      <c r="Q5110" s="42"/>
      <c r="R5110" s="42"/>
      <c r="S5110" s="42"/>
      <c r="T5110" s="42"/>
      <c r="U5110" s="42"/>
      <c r="V5110" s="42"/>
      <c r="W5110" s="42"/>
      <c r="X5110" s="42"/>
      <c r="Y5110" s="41"/>
      <c r="Z5110" s="41"/>
      <c r="AA5110" s="43"/>
      <c r="AB5110" s="27"/>
      <c r="AC5110" s="27"/>
      <c r="AD5110" s="27"/>
      <c r="AE5110" s="44"/>
      <c r="AF5110" s="27"/>
      <c r="AG5110" s="28"/>
      <c r="AH5110" s="27"/>
      <c r="AI5110" s="27"/>
      <c r="AJ5110" s="27"/>
      <c r="AK5110" s="28"/>
      <c r="AL5110" s="29"/>
      <c r="AM5110" s="29"/>
      <c r="AN5110" s="29"/>
      <c r="AO5110" s="29"/>
      <c r="AP5110" s="29"/>
      <c r="AQ5110" s="29"/>
      <c r="AR5110" s="29"/>
      <c r="AS5110" s="29"/>
      <c r="AT5110" s="29"/>
      <c r="AU5110" s="29"/>
      <c r="AV5110" s="29"/>
      <c r="AW5110" s="29"/>
      <c r="AX5110" s="29"/>
      <c r="AY5110" s="31"/>
      <c r="AZ5110" s="30"/>
      <c r="BA5110" s="35"/>
    </row>
    <row r="5111" spans="1:53" hidden="1" x14ac:dyDescent="0.25">
      <c r="A5111" s="27"/>
      <c r="B5111" s="27"/>
      <c r="C5111" s="27"/>
      <c r="D5111" s="27"/>
      <c r="E5111" s="27"/>
      <c r="F5111" s="27"/>
      <c r="G5111" s="27"/>
      <c r="H5111" s="27"/>
      <c r="I5111" s="27"/>
      <c r="J5111" s="27"/>
      <c r="K5111" s="27"/>
      <c r="L5111" s="27"/>
      <c r="M5111" s="42"/>
      <c r="N5111" s="42"/>
      <c r="O5111" s="42"/>
      <c r="P5111" s="42"/>
      <c r="Q5111" s="42"/>
      <c r="R5111" s="42"/>
      <c r="S5111" s="42"/>
      <c r="T5111" s="42"/>
      <c r="U5111" s="42"/>
      <c r="V5111" s="42"/>
      <c r="W5111" s="42"/>
      <c r="X5111" s="42"/>
      <c r="Y5111" s="41"/>
      <c r="Z5111" s="41"/>
      <c r="AA5111" s="43"/>
      <c r="AB5111" s="27"/>
      <c r="AC5111" s="27"/>
      <c r="AD5111" s="27"/>
      <c r="AE5111" s="44"/>
      <c r="AF5111" s="27"/>
      <c r="AG5111" s="28"/>
      <c r="AH5111" s="27"/>
      <c r="AI5111" s="27"/>
      <c r="AJ5111" s="27"/>
      <c r="AK5111" s="28"/>
      <c r="AL5111" s="29"/>
      <c r="AM5111" s="29"/>
      <c r="AN5111" s="29"/>
      <c r="AO5111" s="29"/>
      <c r="AP5111" s="29"/>
      <c r="AQ5111" s="29"/>
      <c r="AR5111" s="29"/>
      <c r="AS5111" s="29"/>
      <c r="AT5111" s="29"/>
      <c r="AU5111" s="29"/>
      <c r="AV5111" s="29"/>
      <c r="AW5111" s="29"/>
      <c r="AX5111" s="29"/>
      <c r="AY5111" s="31"/>
      <c r="AZ5111" s="30"/>
      <c r="BA5111" s="35"/>
    </row>
    <row r="5112" spans="1:53" hidden="1" x14ac:dyDescent="0.25">
      <c r="A5112" s="27"/>
      <c r="B5112" s="27"/>
      <c r="C5112" s="27"/>
      <c r="D5112" s="27"/>
      <c r="E5112" s="27"/>
      <c r="F5112" s="27"/>
      <c r="G5112" s="27"/>
      <c r="H5112" s="27"/>
      <c r="I5112" s="27"/>
      <c r="J5112" s="27"/>
      <c r="K5112" s="27"/>
      <c r="L5112" s="27"/>
      <c r="M5112" s="42"/>
      <c r="N5112" s="42"/>
      <c r="O5112" s="42"/>
      <c r="P5112" s="42"/>
      <c r="Q5112" s="42"/>
      <c r="R5112" s="42"/>
      <c r="S5112" s="42"/>
      <c r="T5112" s="42"/>
      <c r="U5112" s="42"/>
      <c r="V5112" s="42"/>
      <c r="W5112" s="42"/>
      <c r="X5112" s="42"/>
      <c r="Y5112" s="41"/>
      <c r="Z5112" s="41"/>
      <c r="AA5112" s="43"/>
      <c r="AB5112" s="27"/>
      <c r="AC5112" s="27"/>
      <c r="AD5112" s="27"/>
      <c r="AE5112" s="44"/>
      <c r="AF5112" s="27"/>
      <c r="AG5112" s="28"/>
      <c r="AH5112" s="27"/>
      <c r="AI5112" s="27"/>
      <c r="AJ5112" s="27"/>
      <c r="AK5112" s="28"/>
      <c r="AL5112" s="29"/>
      <c r="AM5112" s="29"/>
      <c r="AN5112" s="29"/>
      <c r="AO5112" s="29"/>
      <c r="AP5112" s="29"/>
      <c r="AQ5112" s="29"/>
      <c r="AR5112" s="29"/>
      <c r="AS5112" s="29"/>
      <c r="AT5112" s="29"/>
      <c r="AU5112" s="29"/>
      <c r="AV5112" s="29"/>
      <c r="AW5112" s="29"/>
      <c r="AX5112" s="29"/>
      <c r="AY5112" s="31"/>
      <c r="AZ5112" s="30"/>
      <c r="BA5112" s="35"/>
    </row>
    <row r="5113" spans="1:53" hidden="1" x14ac:dyDescent="0.25">
      <c r="A5113" s="27"/>
      <c r="B5113" s="27"/>
      <c r="C5113" s="27"/>
      <c r="D5113" s="27"/>
      <c r="E5113" s="27"/>
      <c r="F5113" s="27"/>
      <c r="G5113" s="27"/>
      <c r="H5113" s="27"/>
      <c r="I5113" s="27"/>
      <c r="J5113" s="27"/>
      <c r="K5113" s="27"/>
      <c r="L5113" s="27"/>
      <c r="M5113" s="42"/>
      <c r="N5113" s="42"/>
      <c r="O5113" s="42"/>
      <c r="P5113" s="42"/>
      <c r="Q5113" s="42"/>
      <c r="R5113" s="42"/>
      <c r="S5113" s="42"/>
      <c r="T5113" s="42"/>
      <c r="U5113" s="42"/>
      <c r="V5113" s="42"/>
      <c r="W5113" s="42"/>
      <c r="X5113" s="42"/>
      <c r="Y5113" s="41"/>
      <c r="Z5113" s="41"/>
      <c r="AA5113" s="43"/>
      <c r="AB5113" s="27"/>
      <c r="AC5113" s="27"/>
      <c r="AD5113" s="27"/>
      <c r="AE5113" s="44"/>
      <c r="AF5113" s="27"/>
      <c r="AG5113" s="28"/>
      <c r="AH5113" s="27"/>
      <c r="AI5113" s="27"/>
      <c r="AJ5113" s="27"/>
      <c r="AK5113" s="28"/>
      <c r="AL5113" s="29"/>
      <c r="AM5113" s="29"/>
      <c r="AN5113" s="29"/>
      <c r="AO5113" s="29"/>
      <c r="AP5113" s="29"/>
      <c r="AQ5113" s="29"/>
      <c r="AR5113" s="29"/>
      <c r="AS5113" s="29"/>
      <c r="AT5113" s="29"/>
      <c r="AU5113" s="29"/>
      <c r="AV5113" s="29"/>
      <c r="AW5113" s="29"/>
      <c r="AX5113" s="29"/>
      <c r="AY5113" s="31"/>
      <c r="AZ5113" s="30"/>
      <c r="BA5113" s="35"/>
    </row>
    <row r="5114" spans="1:53" hidden="1" x14ac:dyDescent="0.25">
      <c r="A5114" s="27"/>
      <c r="B5114" s="27"/>
      <c r="C5114" s="27"/>
      <c r="D5114" s="27"/>
      <c r="E5114" s="27"/>
      <c r="F5114" s="27"/>
      <c r="G5114" s="27"/>
      <c r="H5114" s="27"/>
      <c r="I5114" s="27"/>
      <c r="J5114" s="27"/>
      <c r="K5114" s="27"/>
      <c r="L5114" s="27"/>
      <c r="M5114" s="42"/>
      <c r="N5114" s="42"/>
      <c r="O5114" s="42"/>
      <c r="P5114" s="42"/>
      <c r="Q5114" s="42"/>
      <c r="R5114" s="42"/>
      <c r="S5114" s="42"/>
      <c r="T5114" s="42"/>
      <c r="U5114" s="42"/>
      <c r="V5114" s="42"/>
      <c r="W5114" s="42"/>
      <c r="X5114" s="42"/>
      <c r="Y5114" s="41"/>
      <c r="Z5114" s="41"/>
      <c r="AA5114" s="43"/>
      <c r="AB5114" s="27"/>
      <c r="AC5114" s="27"/>
      <c r="AD5114" s="27"/>
      <c r="AE5114" s="44"/>
      <c r="AF5114" s="27"/>
      <c r="AG5114" s="28"/>
      <c r="AH5114" s="27"/>
      <c r="AI5114" s="27"/>
      <c r="AJ5114" s="27"/>
      <c r="AK5114" s="28"/>
      <c r="AL5114" s="29"/>
      <c r="AM5114" s="29"/>
      <c r="AN5114" s="29"/>
      <c r="AO5114" s="29"/>
      <c r="AP5114" s="29"/>
      <c r="AQ5114" s="29"/>
      <c r="AR5114" s="29"/>
      <c r="AS5114" s="29"/>
      <c r="AT5114" s="29"/>
      <c r="AU5114" s="29"/>
      <c r="AV5114" s="29"/>
      <c r="AW5114" s="29"/>
      <c r="AX5114" s="29"/>
      <c r="AY5114" s="31"/>
      <c r="AZ5114" s="30"/>
      <c r="BA5114" s="35"/>
    </row>
    <row r="5115" spans="1:53" hidden="1" x14ac:dyDescent="0.25">
      <c r="A5115" s="27"/>
      <c r="B5115" s="27"/>
      <c r="C5115" s="27"/>
      <c r="D5115" s="27"/>
      <c r="E5115" s="27"/>
      <c r="F5115" s="27"/>
      <c r="G5115" s="27"/>
      <c r="H5115" s="27"/>
      <c r="I5115" s="27"/>
      <c r="J5115" s="27"/>
      <c r="K5115" s="27"/>
      <c r="L5115" s="27"/>
      <c r="M5115" s="42"/>
      <c r="N5115" s="42"/>
      <c r="O5115" s="42"/>
      <c r="P5115" s="42"/>
      <c r="Q5115" s="42"/>
      <c r="R5115" s="42"/>
      <c r="S5115" s="42"/>
      <c r="T5115" s="42"/>
      <c r="U5115" s="42"/>
      <c r="V5115" s="42"/>
      <c r="W5115" s="42"/>
      <c r="X5115" s="42"/>
      <c r="Y5115" s="41"/>
      <c r="Z5115" s="41"/>
      <c r="AA5115" s="43"/>
      <c r="AB5115" s="27"/>
      <c r="AC5115" s="27"/>
      <c r="AD5115" s="27"/>
      <c r="AE5115" s="44"/>
      <c r="AF5115" s="27"/>
      <c r="AG5115" s="28"/>
      <c r="AH5115" s="27"/>
      <c r="AI5115" s="27"/>
      <c r="AJ5115" s="27"/>
      <c r="AK5115" s="28"/>
      <c r="AL5115" s="29"/>
      <c r="AM5115" s="29"/>
      <c r="AN5115" s="29"/>
      <c r="AO5115" s="29"/>
      <c r="AP5115" s="29"/>
      <c r="AQ5115" s="29"/>
      <c r="AR5115" s="29"/>
      <c r="AS5115" s="29"/>
      <c r="AT5115" s="29"/>
      <c r="AU5115" s="29"/>
      <c r="AV5115" s="29"/>
      <c r="AW5115" s="29"/>
      <c r="AX5115" s="29"/>
      <c r="AY5115" s="31"/>
      <c r="AZ5115" s="30"/>
      <c r="BA5115" s="35"/>
    </row>
    <row r="5116" spans="1:53" hidden="1" x14ac:dyDescent="0.25">
      <c r="A5116" s="27"/>
      <c r="B5116" s="27"/>
      <c r="C5116" s="27"/>
      <c r="D5116" s="27"/>
      <c r="E5116" s="27"/>
      <c r="F5116" s="27"/>
      <c r="G5116" s="27"/>
      <c r="H5116" s="27"/>
      <c r="I5116" s="27"/>
      <c r="J5116" s="27"/>
      <c r="K5116" s="27"/>
      <c r="L5116" s="27"/>
      <c r="M5116" s="42"/>
      <c r="N5116" s="42"/>
      <c r="O5116" s="42"/>
      <c r="P5116" s="42"/>
      <c r="Q5116" s="42"/>
      <c r="R5116" s="42"/>
      <c r="S5116" s="42"/>
      <c r="T5116" s="42"/>
      <c r="U5116" s="42"/>
      <c r="V5116" s="42"/>
      <c r="W5116" s="42"/>
      <c r="X5116" s="42"/>
      <c r="Y5116" s="41"/>
      <c r="Z5116" s="41"/>
      <c r="AA5116" s="43"/>
      <c r="AB5116" s="27"/>
      <c r="AC5116" s="27"/>
      <c r="AD5116" s="27"/>
      <c r="AE5116" s="44"/>
      <c r="AF5116" s="27"/>
      <c r="AG5116" s="28"/>
      <c r="AH5116" s="27"/>
      <c r="AI5116" s="27"/>
      <c r="AJ5116" s="27"/>
      <c r="AK5116" s="28"/>
      <c r="AL5116" s="29"/>
      <c r="AM5116" s="29"/>
      <c r="AN5116" s="29"/>
      <c r="AO5116" s="29"/>
      <c r="AP5116" s="29"/>
      <c r="AQ5116" s="29"/>
      <c r="AR5116" s="29"/>
      <c r="AS5116" s="29"/>
      <c r="AT5116" s="29"/>
      <c r="AU5116" s="29"/>
      <c r="AV5116" s="29"/>
      <c r="AW5116" s="29"/>
      <c r="AX5116" s="29"/>
      <c r="AY5116" s="31"/>
      <c r="AZ5116" s="30"/>
      <c r="BA5116" s="35"/>
    </row>
    <row r="5117" spans="1:53" hidden="1" x14ac:dyDescent="0.25">
      <c r="A5117" s="27"/>
      <c r="B5117" s="27"/>
      <c r="C5117" s="27"/>
      <c r="D5117" s="27"/>
      <c r="E5117" s="27"/>
      <c r="F5117" s="27"/>
      <c r="G5117" s="27"/>
      <c r="H5117" s="27"/>
      <c r="I5117" s="27"/>
      <c r="J5117" s="27"/>
      <c r="K5117" s="27"/>
      <c r="L5117" s="27"/>
      <c r="M5117" s="42"/>
      <c r="N5117" s="42"/>
      <c r="O5117" s="42"/>
      <c r="P5117" s="42"/>
      <c r="Q5117" s="42"/>
      <c r="R5117" s="42"/>
      <c r="S5117" s="42"/>
      <c r="T5117" s="42"/>
      <c r="U5117" s="42"/>
      <c r="V5117" s="42"/>
      <c r="W5117" s="42"/>
      <c r="X5117" s="42"/>
      <c r="Y5117" s="41"/>
      <c r="Z5117" s="41"/>
      <c r="AA5117" s="43"/>
      <c r="AB5117" s="27"/>
      <c r="AC5117" s="27"/>
      <c r="AD5117" s="27"/>
      <c r="AE5117" s="44"/>
      <c r="AF5117" s="27"/>
      <c r="AG5117" s="28"/>
      <c r="AH5117" s="27"/>
      <c r="AI5117" s="27"/>
      <c r="AJ5117" s="27"/>
      <c r="AK5117" s="28"/>
      <c r="AL5117" s="29"/>
      <c r="AM5117" s="29"/>
      <c r="AN5117" s="29"/>
      <c r="AO5117" s="29"/>
      <c r="AP5117" s="29"/>
      <c r="AQ5117" s="29"/>
      <c r="AR5117" s="29"/>
      <c r="AS5117" s="29"/>
      <c r="AT5117" s="29"/>
      <c r="AU5117" s="29"/>
      <c r="AV5117" s="29"/>
      <c r="AW5117" s="29"/>
      <c r="AX5117" s="29"/>
      <c r="AY5117" s="31"/>
      <c r="AZ5117" s="30"/>
      <c r="BA5117" s="35"/>
    </row>
    <row r="5118" spans="1:53" hidden="1" x14ac:dyDescent="0.25">
      <c r="A5118" s="27"/>
      <c r="B5118" s="27"/>
      <c r="C5118" s="27"/>
      <c r="D5118" s="27"/>
      <c r="E5118" s="27"/>
      <c r="F5118" s="27"/>
      <c r="G5118" s="27"/>
      <c r="H5118" s="27"/>
      <c r="I5118" s="27"/>
      <c r="J5118" s="27"/>
      <c r="K5118" s="27"/>
      <c r="L5118" s="27"/>
      <c r="M5118" s="42"/>
      <c r="N5118" s="42"/>
      <c r="O5118" s="42"/>
      <c r="P5118" s="42"/>
      <c r="Q5118" s="42"/>
      <c r="R5118" s="42"/>
      <c r="S5118" s="42"/>
      <c r="T5118" s="42"/>
      <c r="U5118" s="42"/>
      <c r="V5118" s="42"/>
      <c r="W5118" s="42"/>
      <c r="X5118" s="42"/>
      <c r="Y5118" s="41"/>
      <c r="Z5118" s="41"/>
      <c r="AA5118" s="43"/>
      <c r="AB5118" s="27"/>
      <c r="AC5118" s="27"/>
      <c r="AD5118" s="27"/>
      <c r="AE5118" s="44"/>
      <c r="AF5118" s="27"/>
      <c r="AG5118" s="28"/>
      <c r="AH5118" s="27"/>
      <c r="AI5118" s="27"/>
      <c r="AJ5118" s="27"/>
      <c r="AK5118" s="28"/>
      <c r="AL5118" s="29"/>
      <c r="AM5118" s="29"/>
      <c r="AN5118" s="29"/>
      <c r="AO5118" s="29"/>
      <c r="AP5118" s="29"/>
      <c r="AQ5118" s="29"/>
      <c r="AR5118" s="29"/>
      <c r="AS5118" s="29"/>
      <c r="AT5118" s="29"/>
      <c r="AU5118" s="29"/>
      <c r="AV5118" s="29"/>
      <c r="AW5118" s="29"/>
      <c r="AX5118" s="29"/>
      <c r="AY5118" s="31"/>
      <c r="AZ5118" s="30"/>
      <c r="BA5118" s="35"/>
    </row>
    <row r="5119" spans="1:53" hidden="1" x14ac:dyDescent="0.25">
      <c r="A5119" s="27"/>
      <c r="B5119" s="27"/>
      <c r="C5119" s="27"/>
      <c r="D5119" s="27"/>
      <c r="E5119" s="27"/>
      <c r="F5119" s="27"/>
      <c r="G5119" s="27"/>
      <c r="H5119" s="27"/>
      <c r="I5119" s="27"/>
      <c r="J5119" s="27"/>
      <c r="K5119" s="27"/>
      <c r="L5119" s="27"/>
      <c r="M5119" s="42"/>
      <c r="N5119" s="42"/>
      <c r="O5119" s="42"/>
      <c r="P5119" s="42"/>
      <c r="Q5119" s="42"/>
      <c r="R5119" s="42"/>
      <c r="S5119" s="42"/>
      <c r="T5119" s="42"/>
      <c r="U5119" s="42"/>
      <c r="V5119" s="42"/>
      <c r="W5119" s="42"/>
      <c r="X5119" s="42"/>
      <c r="Y5119" s="41"/>
      <c r="Z5119" s="41"/>
      <c r="AA5119" s="43"/>
      <c r="AB5119" s="27"/>
      <c r="AC5119" s="27"/>
      <c r="AD5119" s="27"/>
      <c r="AE5119" s="44"/>
      <c r="AF5119" s="27"/>
      <c r="AG5119" s="28"/>
      <c r="AH5119" s="27"/>
      <c r="AI5119" s="27"/>
      <c r="AJ5119" s="27"/>
      <c r="AK5119" s="28"/>
      <c r="AL5119" s="29"/>
      <c r="AM5119" s="29"/>
      <c r="AN5119" s="29"/>
      <c r="AO5119" s="29"/>
      <c r="AP5119" s="29"/>
      <c r="AQ5119" s="29"/>
      <c r="AR5119" s="29"/>
      <c r="AS5119" s="29"/>
      <c r="AT5119" s="29"/>
      <c r="AU5119" s="29"/>
      <c r="AV5119" s="29"/>
      <c r="AW5119" s="29"/>
      <c r="AX5119" s="29"/>
      <c r="AY5119" s="31"/>
      <c r="AZ5119" s="30"/>
      <c r="BA5119" s="35"/>
    </row>
    <row r="5120" spans="1:53" hidden="1" x14ac:dyDescent="0.25">
      <c r="A5120" s="27"/>
      <c r="B5120" s="27"/>
      <c r="C5120" s="27"/>
      <c r="D5120" s="27"/>
      <c r="E5120" s="27"/>
      <c r="F5120" s="27"/>
      <c r="G5120" s="27"/>
      <c r="H5120" s="27"/>
      <c r="I5120" s="27"/>
      <c r="J5120" s="27"/>
      <c r="K5120" s="27"/>
      <c r="L5120" s="27"/>
      <c r="M5120" s="42"/>
      <c r="N5120" s="42"/>
      <c r="O5120" s="42"/>
      <c r="P5120" s="42"/>
      <c r="Q5120" s="42"/>
      <c r="R5120" s="42"/>
      <c r="S5120" s="42"/>
      <c r="T5120" s="42"/>
      <c r="U5120" s="42"/>
      <c r="V5120" s="42"/>
      <c r="W5120" s="42"/>
      <c r="X5120" s="42"/>
      <c r="Y5120" s="41"/>
      <c r="Z5120" s="41"/>
      <c r="AA5120" s="43"/>
      <c r="AB5120" s="27"/>
      <c r="AC5120" s="27"/>
      <c r="AD5120" s="27"/>
      <c r="AE5120" s="44"/>
      <c r="AF5120" s="27"/>
      <c r="AG5120" s="28"/>
      <c r="AH5120" s="27"/>
      <c r="AI5120" s="27"/>
      <c r="AJ5120" s="27"/>
      <c r="AK5120" s="28"/>
      <c r="AL5120" s="29"/>
      <c r="AM5120" s="29"/>
      <c r="AN5120" s="29"/>
      <c r="AO5120" s="29"/>
      <c r="AP5120" s="29"/>
      <c r="AQ5120" s="29"/>
      <c r="AR5120" s="29"/>
      <c r="AS5120" s="29"/>
      <c r="AT5120" s="29"/>
      <c r="AU5120" s="29"/>
      <c r="AV5120" s="29"/>
      <c r="AW5120" s="29"/>
      <c r="AX5120" s="29"/>
      <c r="AY5120" s="31"/>
      <c r="AZ5120" s="30"/>
      <c r="BA5120" s="35"/>
    </row>
    <row r="5121" spans="1:53" hidden="1" x14ac:dyDescent="0.25">
      <c r="A5121" s="27"/>
      <c r="B5121" s="27"/>
      <c r="C5121" s="27"/>
      <c r="D5121" s="27"/>
      <c r="E5121" s="27"/>
      <c r="F5121" s="27"/>
      <c r="G5121" s="27"/>
      <c r="H5121" s="27"/>
      <c r="I5121" s="27"/>
      <c r="J5121" s="27"/>
      <c r="K5121" s="27"/>
      <c r="L5121" s="27"/>
      <c r="M5121" s="42"/>
      <c r="N5121" s="42"/>
      <c r="O5121" s="42"/>
      <c r="P5121" s="42"/>
      <c r="Q5121" s="42"/>
      <c r="R5121" s="42"/>
      <c r="S5121" s="42"/>
      <c r="T5121" s="42"/>
      <c r="U5121" s="42"/>
      <c r="V5121" s="42"/>
      <c r="W5121" s="42"/>
      <c r="X5121" s="42"/>
      <c r="Y5121" s="41"/>
      <c r="Z5121" s="41"/>
      <c r="AA5121" s="43"/>
      <c r="AB5121" s="27"/>
      <c r="AC5121" s="27"/>
      <c r="AD5121" s="27"/>
      <c r="AE5121" s="44"/>
      <c r="AF5121" s="27"/>
      <c r="AG5121" s="28"/>
      <c r="AH5121" s="27"/>
      <c r="AI5121" s="27"/>
      <c r="AJ5121" s="27"/>
      <c r="AK5121" s="28"/>
      <c r="AL5121" s="29"/>
      <c r="AM5121" s="29"/>
      <c r="AN5121" s="29"/>
      <c r="AO5121" s="29"/>
      <c r="AP5121" s="29"/>
      <c r="AQ5121" s="29"/>
      <c r="AR5121" s="29"/>
      <c r="AS5121" s="29"/>
      <c r="AT5121" s="29"/>
      <c r="AU5121" s="29"/>
      <c r="AV5121" s="29"/>
      <c r="AW5121" s="29"/>
      <c r="AX5121" s="29"/>
      <c r="AY5121" s="31"/>
      <c r="AZ5121" s="30"/>
      <c r="BA5121" s="35"/>
    </row>
    <row r="5122" spans="1:53" hidden="1" x14ac:dyDescent="0.25">
      <c r="A5122" s="27"/>
      <c r="B5122" s="27"/>
      <c r="C5122" s="27"/>
      <c r="D5122" s="27"/>
      <c r="E5122" s="27"/>
      <c r="F5122" s="27"/>
      <c r="G5122" s="27"/>
      <c r="H5122" s="27"/>
      <c r="I5122" s="27"/>
      <c r="J5122" s="27"/>
      <c r="K5122" s="27"/>
      <c r="L5122" s="27"/>
      <c r="M5122" s="42"/>
      <c r="N5122" s="42"/>
      <c r="O5122" s="42"/>
      <c r="P5122" s="42"/>
      <c r="Q5122" s="42"/>
      <c r="R5122" s="42"/>
      <c r="S5122" s="42"/>
      <c r="T5122" s="42"/>
      <c r="U5122" s="42"/>
      <c r="V5122" s="42"/>
      <c r="W5122" s="42"/>
      <c r="X5122" s="42"/>
      <c r="Y5122" s="41"/>
      <c r="Z5122" s="41"/>
      <c r="AA5122" s="43"/>
      <c r="AB5122" s="27"/>
      <c r="AC5122" s="27"/>
      <c r="AD5122" s="27"/>
      <c r="AE5122" s="44"/>
      <c r="AF5122" s="27"/>
      <c r="AG5122" s="28"/>
      <c r="AH5122" s="27"/>
      <c r="AI5122" s="27"/>
      <c r="AJ5122" s="27"/>
      <c r="AK5122" s="28"/>
      <c r="AL5122" s="29"/>
      <c r="AM5122" s="29"/>
      <c r="AN5122" s="29"/>
      <c r="AO5122" s="29"/>
      <c r="AP5122" s="29"/>
      <c r="AQ5122" s="29"/>
      <c r="AR5122" s="29"/>
      <c r="AS5122" s="29"/>
      <c r="AT5122" s="29"/>
      <c r="AU5122" s="29"/>
      <c r="AV5122" s="29"/>
      <c r="AW5122" s="29"/>
      <c r="AX5122" s="29"/>
      <c r="AY5122" s="31"/>
      <c r="AZ5122" s="30"/>
      <c r="BA5122" s="35"/>
    </row>
    <row r="5123" spans="1:53" hidden="1" x14ac:dyDescent="0.25">
      <c r="A5123" s="27"/>
      <c r="B5123" s="27"/>
      <c r="C5123" s="27"/>
      <c r="D5123" s="27"/>
      <c r="E5123" s="27"/>
      <c r="F5123" s="27"/>
      <c r="G5123" s="27"/>
      <c r="H5123" s="27"/>
      <c r="I5123" s="27"/>
      <c r="J5123" s="27"/>
      <c r="K5123" s="27"/>
      <c r="L5123" s="27"/>
      <c r="M5123" s="42"/>
      <c r="N5123" s="42"/>
      <c r="O5123" s="42"/>
      <c r="P5123" s="42"/>
      <c r="Q5123" s="42"/>
      <c r="R5123" s="42"/>
      <c r="S5123" s="42"/>
      <c r="T5123" s="42"/>
      <c r="U5123" s="42"/>
      <c r="V5123" s="42"/>
      <c r="W5123" s="42"/>
      <c r="X5123" s="42"/>
      <c r="Y5123" s="41"/>
      <c r="Z5123" s="41"/>
      <c r="AA5123" s="43"/>
      <c r="AB5123" s="27"/>
      <c r="AC5123" s="27"/>
      <c r="AD5123" s="27"/>
      <c r="AE5123" s="44"/>
      <c r="AF5123" s="27"/>
      <c r="AG5123" s="28"/>
      <c r="AH5123" s="27"/>
      <c r="AI5123" s="27"/>
      <c r="AJ5123" s="27"/>
      <c r="AK5123" s="28"/>
      <c r="AL5123" s="29"/>
      <c r="AM5123" s="29"/>
      <c r="AN5123" s="29"/>
      <c r="AO5123" s="29"/>
      <c r="AP5123" s="29"/>
      <c r="AQ5123" s="29"/>
      <c r="AR5123" s="29"/>
      <c r="AS5123" s="29"/>
      <c r="AT5123" s="29"/>
      <c r="AU5123" s="29"/>
      <c r="AV5123" s="29"/>
      <c r="AW5123" s="29"/>
      <c r="AX5123" s="29"/>
      <c r="AY5123" s="31"/>
      <c r="AZ5123" s="30"/>
      <c r="BA5123" s="35"/>
    </row>
    <row r="5124" spans="1:53" hidden="1" x14ac:dyDescent="0.25">
      <c r="A5124" s="27"/>
      <c r="B5124" s="27"/>
      <c r="C5124" s="27"/>
      <c r="D5124" s="27"/>
      <c r="E5124" s="27"/>
      <c r="F5124" s="27"/>
      <c r="G5124" s="27"/>
      <c r="H5124" s="27"/>
      <c r="I5124" s="27"/>
      <c r="J5124" s="27"/>
      <c r="K5124" s="27"/>
      <c r="L5124" s="27"/>
      <c r="M5124" s="42"/>
      <c r="N5124" s="42"/>
      <c r="O5124" s="42"/>
      <c r="P5124" s="42"/>
      <c r="Q5124" s="42"/>
      <c r="R5124" s="42"/>
      <c r="S5124" s="42"/>
      <c r="T5124" s="42"/>
      <c r="U5124" s="42"/>
      <c r="V5124" s="42"/>
      <c r="W5124" s="42"/>
      <c r="X5124" s="42"/>
      <c r="Y5124" s="41"/>
      <c r="Z5124" s="41"/>
      <c r="AA5124" s="43"/>
      <c r="AB5124" s="27"/>
      <c r="AC5124" s="27"/>
      <c r="AD5124" s="27"/>
      <c r="AE5124" s="44"/>
      <c r="AF5124" s="27"/>
      <c r="AG5124" s="28"/>
      <c r="AH5124" s="27"/>
      <c r="AI5124" s="27"/>
      <c r="AJ5124" s="27"/>
      <c r="AK5124" s="28"/>
      <c r="AL5124" s="29"/>
      <c r="AM5124" s="29"/>
      <c r="AN5124" s="29"/>
      <c r="AO5124" s="29"/>
      <c r="AP5124" s="29"/>
      <c r="AQ5124" s="29"/>
      <c r="AR5124" s="29"/>
      <c r="AS5124" s="29"/>
      <c r="AT5124" s="29"/>
      <c r="AU5124" s="29"/>
      <c r="AV5124" s="29"/>
      <c r="AW5124" s="29"/>
      <c r="AX5124" s="29"/>
      <c r="AY5124" s="31"/>
      <c r="AZ5124" s="30"/>
      <c r="BA5124" s="35"/>
    </row>
    <row r="5125" spans="1:53" hidden="1" x14ac:dyDescent="0.25">
      <c r="A5125" s="27"/>
      <c r="B5125" s="27"/>
      <c r="C5125" s="27"/>
      <c r="D5125" s="27"/>
      <c r="E5125" s="27"/>
      <c r="F5125" s="27"/>
      <c r="G5125" s="27"/>
      <c r="H5125" s="27"/>
      <c r="I5125" s="27"/>
      <c r="J5125" s="27"/>
      <c r="K5125" s="27"/>
      <c r="L5125" s="27"/>
      <c r="M5125" s="42"/>
      <c r="N5125" s="42"/>
      <c r="O5125" s="42"/>
      <c r="P5125" s="42"/>
      <c r="Q5125" s="42"/>
      <c r="R5125" s="42"/>
      <c r="S5125" s="42"/>
      <c r="T5125" s="42"/>
      <c r="U5125" s="42"/>
      <c r="V5125" s="42"/>
      <c r="W5125" s="42"/>
      <c r="X5125" s="42"/>
      <c r="Y5125" s="41"/>
      <c r="Z5125" s="41"/>
      <c r="AA5125" s="43"/>
      <c r="AB5125" s="27"/>
      <c r="AC5125" s="27"/>
      <c r="AD5125" s="27"/>
      <c r="AE5125" s="44"/>
      <c r="AF5125" s="27"/>
      <c r="AG5125" s="28"/>
      <c r="AH5125" s="27"/>
      <c r="AI5125" s="27"/>
      <c r="AJ5125" s="27"/>
      <c r="AK5125" s="28"/>
      <c r="AL5125" s="29"/>
      <c r="AM5125" s="29"/>
      <c r="AN5125" s="29"/>
      <c r="AO5125" s="29"/>
      <c r="AP5125" s="29"/>
      <c r="AQ5125" s="29"/>
      <c r="AR5125" s="29"/>
      <c r="AS5125" s="29"/>
      <c r="AT5125" s="29"/>
      <c r="AU5125" s="29"/>
      <c r="AV5125" s="29"/>
      <c r="AW5125" s="29"/>
      <c r="AX5125" s="29"/>
      <c r="AY5125" s="31"/>
      <c r="AZ5125" s="30"/>
      <c r="BA5125" s="35"/>
    </row>
    <row r="5126" spans="1:53" hidden="1" x14ac:dyDescent="0.25">
      <c r="A5126" s="27"/>
      <c r="B5126" s="27"/>
      <c r="C5126" s="27"/>
      <c r="D5126" s="27"/>
      <c r="E5126" s="27"/>
      <c r="F5126" s="27"/>
      <c r="G5126" s="27"/>
      <c r="H5126" s="27"/>
      <c r="I5126" s="27"/>
      <c r="J5126" s="27"/>
      <c r="K5126" s="27"/>
      <c r="L5126" s="27"/>
      <c r="M5126" s="42"/>
      <c r="N5126" s="42"/>
      <c r="O5126" s="42"/>
      <c r="P5126" s="42"/>
      <c r="Q5126" s="42"/>
      <c r="R5126" s="42"/>
      <c r="S5126" s="42"/>
      <c r="T5126" s="42"/>
      <c r="U5126" s="42"/>
      <c r="V5126" s="42"/>
      <c r="W5126" s="42"/>
      <c r="X5126" s="42"/>
      <c r="Y5126" s="41"/>
      <c r="Z5126" s="41"/>
      <c r="AA5126" s="43"/>
      <c r="AB5126" s="27"/>
      <c r="AC5126" s="27"/>
      <c r="AD5126" s="27"/>
      <c r="AE5126" s="44"/>
      <c r="AF5126" s="27"/>
      <c r="AG5126" s="28"/>
      <c r="AH5126" s="27"/>
      <c r="AI5126" s="27"/>
      <c r="AJ5126" s="27"/>
      <c r="AK5126" s="28"/>
      <c r="AL5126" s="29"/>
      <c r="AM5126" s="29"/>
      <c r="AN5126" s="29"/>
      <c r="AO5126" s="29"/>
      <c r="AP5126" s="29"/>
      <c r="AQ5126" s="29"/>
      <c r="AR5126" s="29"/>
      <c r="AS5126" s="29"/>
      <c r="AT5126" s="29"/>
      <c r="AU5126" s="29"/>
      <c r="AV5126" s="29"/>
      <c r="AW5126" s="29"/>
      <c r="AX5126" s="29"/>
      <c r="AY5126" s="31"/>
      <c r="AZ5126" s="30"/>
      <c r="BA5126" s="35"/>
    </row>
    <row r="5127" spans="1:53" hidden="1" x14ac:dyDescent="0.25">
      <c r="A5127" s="27"/>
      <c r="B5127" s="27"/>
      <c r="C5127" s="27"/>
      <c r="D5127" s="27"/>
      <c r="E5127" s="27"/>
      <c r="F5127" s="27"/>
      <c r="G5127" s="27"/>
      <c r="H5127" s="27"/>
      <c r="I5127" s="27"/>
      <c r="J5127" s="27"/>
      <c r="K5127" s="27"/>
      <c r="L5127" s="27"/>
      <c r="M5127" s="42"/>
      <c r="N5127" s="42"/>
      <c r="O5127" s="42"/>
      <c r="P5127" s="42"/>
      <c r="Q5127" s="42"/>
      <c r="R5127" s="42"/>
      <c r="S5127" s="42"/>
      <c r="T5127" s="42"/>
      <c r="U5127" s="42"/>
      <c r="V5127" s="42"/>
      <c r="W5127" s="42"/>
      <c r="X5127" s="42"/>
      <c r="Y5127" s="41"/>
      <c r="Z5127" s="41"/>
      <c r="AA5127" s="43"/>
      <c r="AB5127" s="27"/>
      <c r="AC5127" s="27"/>
      <c r="AD5127" s="27"/>
      <c r="AE5127" s="44"/>
      <c r="AF5127" s="27"/>
      <c r="AG5127" s="28"/>
      <c r="AH5127" s="27"/>
      <c r="AI5127" s="27"/>
      <c r="AJ5127" s="27"/>
      <c r="AK5127" s="28"/>
      <c r="AL5127" s="29"/>
      <c r="AM5127" s="29"/>
      <c r="AN5127" s="29"/>
      <c r="AO5127" s="29"/>
      <c r="AP5127" s="29"/>
      <c r="AQ5127" s="29"/>
      <c r="AR5127" s="29"/>
      <c r="AS5127" s="29"/>
      <c r="AT5127" s="29"/>
      <c r="AU5127" s="29"/>
      <c r="AV5127" s="29"/>
      <c r="AW5127" s="29"/>
      <c r="AX5127" s="29"/>
      <c r="AY5127" s="31"/>
      <c r="AZ5127" s="30"/>
      <c r="BA5127" s="35"/>
    </row>
    <row r="5128" spans="1:53" hidden="1" x14ac:dyDescent="0.25">
      <c r="A5128" s="27"/>
      <c r="B5128" s="27"/>
      <c r="C5128" s="27"/>
      <c r="D5128" s="27"/>
      <c r="E5128" s="27"/>
      <c r="F5128" s="27"/>
      <c r="G5128" s="27"/>
      <c r="H5128" s="27"/>
      <c r="I5128" s="27"/>
      <c r="J5128" s="27"/>
      <c r="K5128" s="27"/>
      <c r="L5128" s="27"/>
      <c r="M5128" s="42"/>
      <c r="N5128" s="42"/>
      <c r="O5128" s="42"/>
      <c r="P5128" s="42"/>
      <c r="Q5128" s="42"/>
      <c r="R5128" s="42"/>
      <c r="S5128" s="42"/>
      <c r="T5128" s="42"/>
      <c r="U5128" s="42"/>
      <c r="V5128" s="42"/>
      <c r="W5128" s="42"/>
      <c r="X5128" s="42"/>
      <c r="Y5128" s="41"/>
      <c r="Z5128" s="41"/>
      <c r="AA5128" s="43"/>
      <c r="AB5128" s="27"/>
      <c r="AC5128" s="27"/>
      <c r="AD5128" s="27"/>
      <c r="AE5128" s="44"/>
      <c r="AF5128" s="27"/>
      <c r="AG5128" s="28"/>
      <c r="AH5128" s="27"/>
      <c r="AI5128" s="27"/>
      <c r="AJ5128" s="27"/>
      <c r="AK5128" s="28"/>
      <c r="AL5128" s="29"/>
      <c r="AM5128" s="29"/>
      <c r="AN5128" s="29"/>
      <c r="AO5128" s="29"/>
      <c r="AP5128" s="29"/>
      <c r="AQ5128" s="29"/>
      <c r="AR5128" s="29"/>
      <c r="AS5128" s="29"/>
      <c r="AT5128" s="29"/>
      <c r="AU5128" s="29"/>
      <c r="AV5128" s="29"/>
      <c r="AW5128" s="29"/>
      <c r="AX5128" s="29"/>
      <c r="AY5128" s="31"/>
      <c r="AZ5128" s="30"/>
      <c r="BA5128" s="35"/>
    </row>
    <row r="5129" spans="1:53" hidden="1" x14ac:dyDescent="0.25">
      <c r="A5129" s="27"/>
      <c r="B5129" s="27"/>
      <c r="C5129" s="27"/>
      <c r="D5129" s="27"/>
      <c r="E5129" s="27"/>
      <c r="F5129" s="27"/>
      <c r="G5129" s="27"/>
      <c r="H5129" s="27"/>
      <c r="I5129" s="27"/>
      <c r="J5129" s="27"/>
      <c r="K5129" s="27"/>
      <c r="L5129" s="27"/>
      <c r="M5129" s="42"/>
      <c r="N5129" s="42"/>
      <c r="O5129" s="42"/>
      <c r="P5129" s="42"/>
      <c r="Q5129" s="42"/>
      <c r="R5129" s="42"/>
      <c r="S5129" s="42"/>
      <c r="T5129" s="42"/>
      <c r="U5129" s="42"/>
      <c r="V5129" s="42"/>
      <c r="W5129" s="42"/>
      <c r="X5129" s="42"/>
      <c r="Y5129" s="41"/>
      <c r="Z5129" s="41"/>
      <c r="AA5129" s="43"/>
      <c r="AB5129" s="27"/>
      <c r="AC5129" s="27"/>
      <c r="AD5129" s="27"/>
      <c r="AE5129" s="44"/>
      <c r="AF5129" s="27"/>
      <c r="AG5129" s="28"/>
      <c r="AH5129" s="27"/>
      <c r="AI5129" s="27"/>
      <c r="AJ5129" s="27"/>
      <c r="AK5129" s="28"/>
      <c r="AL5129" s="29"/>
      <c r="AM5129" s="29"/>
      <c r="AN5129" s="29"/>
      <c r="AO5129" s="29"/>
      <c r="AP5129" s="29"/>
      <c r="AQ5129" s="29"/>
      <c r="AR5129" s="29"/>
      <c r="AS5129" s="29"/>
      <c r="AT5129" s="29"/>
      <c r="AU5129" s="29"/>
      <c r="AV5129" s="29"/>
      <c r="AW5129" s="29"/>
      <c r="AX5129" s="29"/>
      <c r="AY5129" s="31"/>
      <c r="AZ5129" s="30"/>
      <c r="BA5129" s="35"/>
    </row>
    <row r="5130" spans="1:53" hidden="1" x14ac:dyDescent="0.25">
      <c r="A5130" s="27"/>
      <c r="B5130" s="27"/>
      <c r="C5130" s="27"/>
      <c r="D5130" s="27"/>
      <c r="E5130" s="27"/>
      <c r="F5130" s="27"/>
      <c r="G5130" s="27"/>
      <c r="H5130" s="27"/>
      <c r="I5130" s="27"/>
      <c r="J5130" s="27"/>
      <c r="K5130" s="27"/>
      <c r="L5130" s="27"/>
      <c r="M5130" s="42"/>
      <c r="N5130" s="42"/>
      <c r="O5130" s="42"/>
      <c r="P5130" s="42"/>
      <c r="Q5130" s="42"/>
      <c r="R5130" s="42"/>
      <c r="S5130" s="42"/>
      <c r="T5130" s="42"/>
      <c r="U5130" s="42"/>
      <c r="V5130" s="42"/>
      <c r="W5130" s="42"/>
      <c r="X5130" s="42"/>
      <c r="Y5130" s="41"/>
      <c r="Z5130" s="41"/>
      <c r="AA5130" s="43"/>
      <c r="AB5130" s="27"/>
      <c r="AC5130" s="27"/>
      <c r="AD5130" s="27"/>
      <c r="AE5130" s="44"/>
      <c r="AF5130" s="27"/>
      <c r="AG5130" s="28"/>
      <c r="AH5130" s="27"/>
      <c r="AI5130" s="27"/>
      <c r="AJ5130" s="27"/>
      <c r="AK5130" s="28"/>
      <c r="AL5130" s="29"/>
      <c r="AM5130" s="29"/>
      <c r="AN5130" s="29"/>
      <c r="AO5130" s="29"/>
      <c r="AP5130" s="29"/>
      <c r="AQ5130" s="29"/>
      <c r="AR5130" s="29"/>
      <c r="AS5130" s="29"/>
      <c r="AT5130" s="29"/>
      <c r="AU5130" s="29"/>
      <c r="AV5130" s="29"/>
      <c r="AW5130" s="29"/>
      <c r="AX5130" s="29"/>
      <c r="AY5130" s="31"/>
      <c r="AZ5130" s="30"/>
      <c r="BA5130" s="35"/>
    </row>
    <row r="5131" spans="1:53" hidden="1" x14ac:dyDescent="0.25">
      <c r="A5131" s="27"/>
      <c r="B5131" s="27"/>
      <c r="C5131" s="27"/>
      <c r="D5131" s="27"/>
      <c r="E5131" s="27"/>
      <c r="F5131" s="27"/>
      <c r="G5131" s="27"/>
      <c r="H5131" s="27"/>
      <c r="I5131" s="27"/>
      <c r="J5131" s="27"/>
      <c r="K5131" s="27"/>
      <c r="L5131" s="27"/>
      <c r="M5131" s="42"/>
      <c r="N5131" s="42"/>
      <c r="O5131" s="42"/>
      <c r="P5131" s="42"/>
      <c r="Q5131" s="42"/>
      <c r="R5131" s="42"/>
      <c r="S5131" s="42"/>
      <c r="T5131" s="42"/>
      <c r="U5131" s="42"/>
      <c r="V5131" s="42"/>
      <c r="W5131" s="42"/>
      <c r="X5131" s="42"/>
      <c r="Y5131" s="41"/>
      <c r="Z5131" s="41"/>
      <c r="AA5131" s="43"/>
      <c r="AB5131" s="27"/>
      <c r="AC5131" s="27"/>
      <c r="AD5131" s="27"/>
      <c r="AE5131" s="44"/>
      <c r="AF5131" s="27"/>
      <c r="AG5131" s="28"/>
      <c r="AH5131" s="27"/>
      <c r="AI5131" s="27"/>
      <c r="AJ5131" s="27"/>
      <c r="AK5131" s="28"/>
      <c r="AL5131" s="29"/>
      <c r="AM5131" s="29"/>
      <c r="AN5131" s="29"/>
      <c r="AO5131" s="29"/>
      <c r="AP5131" s="29"/>
      <c r="AQ5131" s="29"/>
      <c r="AR5131" s="29"/>
      <c r="AS5131" s="29"/>
      <c r="AT5131" s="29"/>
      <c r="AU5131" s="29"/>
      <c r="AV5131" s="29"/>
      <c r="AW5131" s="29"/>
      <c r="AX5131" s="29"/>
      <c r="AY5131" s="31"/>
      <c r="AZ5131" s="30"/>
      <c r="BA5131" s="35"/>
    </row>
    <row r="5132" spans="1:53" hidden="1" x14ac:dyDescent="0.25">
      <c r="A5132" s="27"/>
      <c r="B5132" s="27"/>
      <c r="C5132" s="27"/>
      <c r="D5132" s="27"/>
      <c r="E5132" s="27"/>
      <c r="F5132" s="27"/>
      <c r="G5132" s="27"/>
      <c r="H5132" s="27"/>
      <c r="I5132" s="27"/>
      <c r="J5132" s="27"/>
      <c r="K5132" s="27"/>
      <c r="L5132" s="27"/>
      <c r="M5132" s="42"/>
      <c r="N5132" s="42"/>
      <c r="O5132" s="42"/>
      <c r="P5132" s="42"/>
      <c r="Q5132" s="42"/>
      <c r="R5132" s="42"/>
      <c r="S5132" s="42"/>
      <c r="T5132" s="42"/>
      <c r="U5132" s="42"/>
      <c r="V5132" s="42"/>
      <c r="W5132" s="42"/>
      <c r="X5132" s="42"/>
      <c r="Y5132" s="41"/>
      <c r="Z5132" s="41"/>
      <c r="AA5132" s="43"/>
      <c r="AB5132" s="27"/>
      <c r="AC5132" s="27"/>
      <c r="AD5132" s="27"/>
      <c r="AE5132" s="44"/>
      <c r="AF5132" s="27"/>
      <c r="AG5132" s="28"/>
      <c r="AH5132" s="27"/>
      <c r="AI5132" s="27"/>
      <c r="AJ5132" s="27"/>
      <c r="AK5132" s="28"/>
      <c r="AL5132" s="29"/>
      <c r="AM5132" s="29"/>
      <c r="AN5132" s="29"/>
      <c r="AO5132" s="29"/>
      <c r="AP5132" s="29"/>
      <c r="AQ5132" s="29"/>
      <c r="AR5132" s="29"/>
      <c r="AS5132" s="29"/>
      <c r="AT5132" s="29"/>
      <c r="AU5132" s="29"/>
      <c r="AV5132" s="29"/>
      <c r="AW5132" s="29"/>
      <c r="AX5132" s="29"/>
      <c r="AY5132" s="31"/>
      <c r="AZ5132" s="30"/>
      <c r="BA5132" s="35"/>
    </row>
    <row r="5133" spans="1:53" hidden="1" x14ac:dyDescent="0.25">
      <c r="A5133" s="27"/>
      <c r="B5133" s="27"/>
      <c r="C5133" s="27"/>
      <c r="D5133" s="27"/>
      <c r="E5133" s="27"/>
      <c r="F5133" s="27"/>
      <c r="G5133" s="27"/>
      <c r="H5133" s="27"/>
      <c r="I5133" s="27"/>
      <c r="J5133" s="27"/>
      <c r="K5133" s="27"/>
      <c r="L5133" s="27"/>
      <c r="M5133" s="42"/>
      <c r="N5133" s="42"/>
      <c r="O5133" s="42"/>
      <c r="P5133" s="42"/>
      <c r="Q5133" s="42"/>
      <c r="R5133" s="42"/>
      <c r="S5133" s="42"/>
      <c r="T5133" s="42"/>
      <c r="U5133" s="42"/>
      <c r="V5133" s="42"/>
      <c r="W5133" s="42"/>
      <c r="X5133" s="42"/>
      <c r="Y5133" s="41"/>
      <c r="Z5133" s="41"/>
      <c r="AA5133" s="43"/>
      <c r="AB5133" s="27"/>
      <c r="AC5133" s="27"/>
      <c r="AD5133" s="27"/>
      <c r="AE5133" s="44"/>
      <c r="AF5133" s="27"/>
      <c r="AG5133" s="28"/>
      <c r="AH5133" s="27"/>
      <c r="AI5133" s="27"/>
      <c r="AJ5133" s="27"/>
      <c r="AK5133" s="28"/>
      <c r="AL5133" s="29"/>
      <c r="AM5133" s="29"/>
      <c r="AN5133" s="29"/>
      <c r="AO5133" s="29"/>
      <c r="AP5133" s="29"/>
      <c r="AQ5133" s="29"/>
      <c r="AR5133" s="29"/>
      <c r="AS5133" s="29"/>
      <c r="AT5133" s="29"/>
      <c r="AU5133" s="29"/>
      <c r="AV5133" s="29"/>
      <c r="AW5133" s="29"/>
      <c r="AX5133" s="29"/>
      <c r="AY5133" s="31"/>
      <c r="AZ5133" s="30"/>
      <c r="BA5133" s="35"/>
    </row>
    <row r="5134" spans="1:53" hidden="1" x14ac:dyDescent="0.25">
      <c r="A5134" s="27"/>
      <c r="B5134" s="27"/>
      <c r="C5134" s="27"/>
      <c r="D5134" s="27"/>
      <c r="E5134" s="27"/>
      <c r="F5134" s="27"/>
      <c r="G5134" s="27"/>
      <c r="H5134" s="27"/>
      <c r="I5134" s="27"/>
      <c r="J5134" s="27"/>
      <c r="K5134" s="27"/>
      <c r="L5134" s="27"/>
      <c r="M5134" s="42"/>
      <c r="N5134" s="42"/>
      <c r="O5134" s="42"/>
      <c r="P5134" s="42"/>
      <c r="Q5134" s="42"/>
      <c r="R5134" s="42"/>
      <c r="S5134" s="42"/>
      <c r="T5134" s="42"/>
      <c r="U5134" s="42"/>
      <c r="V5134" s="42"/>
      <c r="W5134" s="42"/>
      <c r="X5134" s="42"/>
      <c r="Y5134" s="41"/>
      <c r="Z5134" s="41"/>
      <c r="AA5134" s="43"/>
      <c r="AB5134" s="27"/>
      <c r="AC5134" s="27"/>
      <c r="AD5134" s="27"/>
      <c r="AE5134" s="44"/>
      <c r="AF5134" s="27"/>
      <c r="AG5134" s="28"/>
      <c r="AH5134" s="27"/>
      <c r="AI5134" s="27"/>
      <c r="AJ5134" s="27"/>
      <c r="AK5134" s="28"/>
      <c r="AL5134" s="29"/>
      <c r="AM5134" s="29"/>
      <c r="AN5134" s="29"/>
      <c r="AO5134" s="29"/>
      <c r="AP5134" s="29"/>
      <c r="AQ5134" s="29"/>
      <c r="AR5134" s="29"/>
      <c r="AS5134" s="29"/>
      <c r="AT5134" s="29"/>
      <c r="AU5134" s="29"/>
      <c r="AV5134" s="29"/>
      <c r="AW5134" s="29"/>
      <c r="AX5134" s="29"/>
      <c r="AY5134" s="31"/>
      <c r="AZ5134" s="30"/>
      <c r="BA5134" s="35"/>
    </row>
    <row r="5135" spans="1:53" hidden="1" x14ac:dyDescent="0.25">
      <c r="A5135" s="27"/>
      <c r="B5135" s="27"/>
      <c r="C5135" s="27"/>
      <c r="D5135" s="27"/>
      <c r="E5135" s="27"/>
      <c r="F5135" s="27"/>
      <c r="G5135" s="27"/>
      <c r="H5135" s="27"/>
      <c r="I5135" s="27"/>
      <c r="J5135" s="27"/>
      <c r="K5135" s="27"/>
      <c r="L5135" s="27"/>
      <c r="M5135" s="42"/>
      <c r="N5135" s="42"/>
      <c r="O5135" s="42"/>
      <c r="P5135" s="42"/>
      <c r="Q5135" s="42"/>
      <c r="R5135" s="42"/>
      <c r="S5135" s="42"/>
      <c r="T5135" s="42"/>
      <c r="U5135" s="42"/>
      <c r="V5135" s="42"/>
      <c r="W5135" s="42"/>
      <c r="X5135" s="42"/>
      <c r="Y5135" s="41"/>
      <c r="Z5135" s="41"/>
      <c r="AA5135" s="43"/>
      <c r="AB5135" s="27"/>
      <c r="AC5135" s="27"/>
      <c r="AD5135" s="27"/>
      <c r="AE5135" s="44"/>
      <c r="AF5135" s="27"/>
      <c r="AG5135" s="28"/>
      <c r="AH5135" s="27"/>
      <c r="AI5135" s="27"/>
      <c r="AJ5135" s="27"/>
      <c r="AK5135" s="28"/>
      <c r="AL5135" s="29"/>
      <c r="AM5135" s="29"/>
      <c r="AN5135" s="29"/>
      <c r="AO5135" s="29"/>
      <c r="AP5135" s="29"/>
      <c r="AQ5135" s="29"/>
      <c r="AR5135" s="29"/>
      <c r="AS5135" s="29"/>
      <c r="AT5135" s="29"/>
      <c r="AU5135" s="29"/>
      <c r="AV5135" s="29"/>
      <c r="AW5135" s="29"/>
      <c r="AX5135" s="29"/>
      <c r="AY5135" s="31"/>
      <c r="AZ5135" s="30"/>
      <c r="BA5135" s="35"/>
    </row>
    <row r="5136" spans="1:53" hidden="1" x14ac:dyDescent="0.25">
      <c r="A5136" s="27"/>
      <c r="B5136" s="27"/>
      <c r="C5136" s="27"/>
      <c r="D5136" s="27"/>
      <c r="E5136" s="27"/>
      <c r="F5136" s="27"/>
      <c r="G5136" s="27"/>
      <c r="H5136" s="27"/>
      <c r="I5136" s="27"/>
      <c r="J5136" s="27"/>
      <c r="K5136" s="27"/>
      <c r="L5136" s="27"/>
      <c r="M5136" s="42"/>
      <c r="N5136" s="42"/>
      <c r="O5136" s="42"/>
      <c r="P5136" s="42"/>
      <c r="Q5136" s="42"/>
      <c r="R5136" s="42"/>
      <c r="S5136" s="42"/>
      <c r="T5136" s="42"/>
      <c r="U5136" s="42"/>
      <c r="V5136" s="42"/>
      <c r="W5136" s="42"/>
      <c r="X5136" s="42"/>
      <c r="Y5136" s="41"/>
      <c r="Z5136" s="41"/>
      <c r="AA5136" s="43"/>
      <c r="AB5136" s="27"/>
      <c r="AC5136" s="27"/>
      <c r="AD5136" s="27"/>
      <c r="AE5136" s="44"/>
      <c r="AF5136" s="27"/>
      <c r="AG5136" s="28"/>
      <c r="AH5136" s="27"/>
      <c r="AI5136" s="27"/>
      <c r="AJ5136" s="27"/>
      <c r="AK5136" s="28"/>
      <c r="AL5136" s="29"/>
      <c r="AM5136" s="29"/>
      <c r="AN5136" s="29"/>
      <c r="AO5136" s="29"/>
      <c r="AP5136" s="29"/>
      <c r="AQ5136" s="29"/>
      <c r="AR5136" s="29"/>
      <c r="AS5136" s="29"/>
      <c r="AT5136" s="29"/>
      <c r="AU5136" s="29"/>
      <c r="AV5136" s="29"/>
      <c r="AW5136" s="29"/>
      <c r="AX5136" s="29"/>
      <c r="AY5136" s="31"/>
      <c r="AZ5136" s="30"/>
      <c r="BA5136" s="35"/>
    </row>
    <row r="5137" spans="1:53" hidden="1" x14ac:dyDescent="0.25">
      <c r="A5137" s="27"/>
      <c r="B5137" s="27"/>
      <c r="C5137" s="27"/>
      <c r="D5137" s="27"/>
      <c r="E5137" s="27"/>
      <c r="F5137" s="27"/>
      <c r="G5137" s="27"/>
      <c r="H5137" s="27"/>
      <c r="I5137" s="27"/>
      <c r="J5137" s="27"/>
      <c r="K5137" s="27"/>
      <c r="L5137" s="27"/>
      <c r="M5137" s="42"/>
      <c r="N5137" s="42"/>
      <c r="O5137" s="42"/>
      <c r="P5137" s="42"/>
      <c r="Q5137" s="42"/>
      <c r="R5137" s="42"/>
      <c r="S5137" s="42"/>
      <c r="T5137" s="42"/>
      <c r="U5137" s="42"/>
      <c r="V5137" s="42"/>
      <c r="W5137" s="42"/>
      <c r="X5137" s="42"/>
      <c r="Y5137" s="41"/>
      <c r="Z5137" s="41"/>
      <c r="AA5137" s="43"/>
      <c r="AB5137" s="27"/>
      <c r="AC5137" s="27"/>
      <c r="AD5137" s="27"/>
      <c r="AE5137" s="44"/>
      <c r="AF5137" s="27"/>
      <c r="AG5137" s="28"/>
      <c r="AH5137" s="27"/>
      <c r="AI5137" s="27"/>
      <c r="AJ5137" s="27"/>
      <c r="AK5137" s="28"/>
      <c r="AL5137" s="29"/>
      <c r="AM5137" s="29"/>
      <c r="AN5137" s="29"/>
      <c r="AO5137" s="29"/>
      <c r="AP5137" s="29"/>
      <c r="AQ5137" s="29"/>
      <c r="AR5137" s="29"/>
      <c r="AS5137" s="29"/>
      <c r="AT5137" s="29"/>
      <c r="AU5137" s="29"/>
      <c r="AV5137" s="29"/>
      <c r="AW5137" s="29"/>
      <c r="AX5137" s="29"/>
      <c r="AY5137" s="31"/>
      <c r="AZ5137" s="30"/>
      <c r="BA5137" s="35"/>
    </row>
    <row r="5138" spans="1:53" hidden="1" x14ac:dyDescent="0.25">
      <c r="A5138" s="27"/>
      <c r="B5138" s="27"/>
      <c r="C5138" s="27"/>
      <c r="D5138" s="27"/>
      <c r="E5138" s="27"/>
      <c r="F5138" s="27"/>
      <c r="G5138" s="27"/>
      <c r="H5138" s="27"/>
      <c r="I5138" s="27"/>
      <c r="J5138" s="27"/>
      <c r="K5138" s="27"/>
      <c r="L5138" s="27"/>
      <c r="M5138" s="42"/>
      <c r="N5138" s="42"/>
      <c r="O5138" s="42"/>
      <c r="P5138" s="42"/>
      <c r="Q5138" s="42"/>
      <c r="R5138" s="42"/>
      <c r="S5138" s="42"/>
      <c r="T5138" s="42"/>
      <c r="U5138" s="42"/>
      <c r="V5138" s="42"/>
      <c r="W5138" s="42"/>
      <c r="X5138" s="42"/>
      <c r="Y5138" s="41"/>
      <c r="Z5138" s="41"/>
      <c r="AA5138" s="43"/>
      <c r="AB5138" s="27"/>
      <c r="AC5138" s="27"/>
      <c r="AD5138" s="27"/>
      <c r="AE5138" s="44"/>
      <c r="AF5138" s="27"/>
      <c r="AG5138" s="28"/>
      <c r="AH5138" s="27"/>
      <c r="AI5138" s="27"/>
      <c r="AJ5138" s="27"/>
      <c r="AK5138" s="28"/>
      <c r="AL5138" s="29"/>
      <c r="AM5138" s="29"/>
      <c r="AN5138" s="29"/>
      <c r="AO5138" s="29"/>
      <c r="AP5138" s="29"/>
      <c r="AQ5138" s="29"/>
      <c r="AR5138" s="29"/>
      <c r="AS5138" s="29"/>
      <c r="AT5138" s="29"/>
      <c r="AU5138" s="29"/>
      <c r="AV5138" s="29"/>
      <c r="AW5138" s="29"/>
      <c r="AX5138" s="29"/>
      <c r="AY5138" s="31"/>
      <c r="AZ5138" s="30"/>
      <c r="BA5138" s="35"/>
    </row>
    <row r="5139" spans="1:53" hidden="1" x14ac:dyDescent="0.25">
      <c r="A5139" s="27"/>
      <c r="B5139" s="27"/>
      <c r="C5139" s="27"/>
      <c r="D5139" s="27"/>
      <c r="E5139" s="27"/>
      <c r="F5139" s="27"/>
      <c r="G5139" s="27"/>
      <c r="H5139" s="27"/>
      <c r="I5139" s="27"/>
      <c r="J5139" s="27"/>
      <c r="K5139" s="27"/>
      <c r="L5139" s="27"/>
      <c r="M5139" s="42"/>
      <c r="N5139" s="42"/>
      <c r="O5139" s="42"/>
      <c r="P5139" s="42"/>
      <c r="Q5139" s="42"/>
      <c r="R5139" s="42"/>
      <c r="S5139" s="42"/>
      <c r="T5139" s="42"/>
      <c r="U5139" s="42"/>
      <c r="V5139" s="42"/>
      <c r="W5139" s="42"/>
      <c r="X5139" s="42"/>
      <c r="Y5139" s="41"/>
      <c r="Z5139" s="41"/>
      <c r="AA5139" s="43"/>
      <c r="AB5139" s="27"/>
      <c r="AC5139" s="27"/>
      <c r="AD5139" s="27"/>
      <c r="AE5139" s="44"/>
      <c r="AF5139" s="27"/>
      <c r="AG5139" s="28"/>
      <c r="AH5139" s="27"/>
      <c r="AI5139" s="27"/>
      <c r="AJ5139" s="27"/>
      <c r="AK5139" s="28"/>
      <c r="AL5139" s="29"/>
      <c r="AM5139" s="29"/>
      <c r="AN5139" s="29"/>
      <c r="AO5139" s="29"/>
      <c r="AP5139" s="29"/>
      <c r="AQ5139" s="29"/>
      <c r="AR5139" s="29"/>
      <c r="AS5139" s="29"/>
      <c r="AT5139" s="29"/>
      <c r="AU5139" s="29"/>
      <c r="AV5139" s="29"/>
      <c r="AW5139" s="29"/>
      <c r="AX5139" s="29"/>
      <c r="AY5139" s="31"/>
      <c r="AZ5139" s="30"/>
      <c r="BA5139" s="35"/>
    </row>
    <row r="5140" spans="1:53" hidden="1" x14ac:dyDescent="0.25">
      <c r="A5140" s="27"/>
      <c r="B5140" s="27"/>
      <c r="C5140" s="27"/>
      <c r="D5140" s="27"/>
      <c r="E5140" s="27"/>
      <c r="F5140" s="27"/>
      <c r="G5140" s="27"/>
      <c r="H5140" s="27"/>
      <c r="I5140" s="27"/>
      <c r="J5140" s="27"/>
      <c r="K5140" s="27"/>
      <c r="L5140" s="27"/>
      <c r="M5140" s="42"/>
      <c r="N5140" s="42"/>
      <c r="O5140" s="42"/>
      <c r="P5140" s="42"/>
      <c r="Q5140" s="42"/>
      <c r="R5140" s="42"/>
      <c r="S5140" s="42"/>
      <c r="T5140" s="42"/>
      <c r="U5140" s="42"/>
      <c r="V5140" s="42"/>
      <c r="W5140" s="42"/>
      <c r="X5140" s="42"/>
      <c r="Y5140" s="41"/>
      <c r="Z5140" s="41"/>
      <c r="AA5140" s="43"/>
      <c r="AB5140" s="27"/>
      <c r="AC5140" s="27"/>
      <c r="AD5140" s="27"/>
      <c r="AE5140" s="44"/>
      <c r="AF5140" s="27"/>
      <c r="AG5140" s="28"/>
      <c r="AH5140" s="27"/>
      <c r="AI5140" s="27"/>
      <c r="AJ5140" s="27"/>
      <c r="AK5140" s="28"/>
      <c r="AL5140" s="29"/>
      <c r="AM5140" s="29"/>
      <c r="AN5140" s="29"/>
      <c r="AO5140" s="29"/>
      <c r="AP5140" s="29"/>
      <c r="AQ5140" s="29"/>
      <c r="AR5140" s="29"/>
      <c r="AS5140" s="29"/>
      <c r="AT5140" s="29"/>
      <c r="AU5140" s="29"/>
      <c r="AV5140" s="29"/>
      <c r="AW5140" s="29"/>
      <c r="AX5140" s="29"/>
      <c r="AY5140" s="31"/>
      <c r="AZ5140" s="30"/>
      <c r="BA5140" s="35"/>
    </row>
    <row r="5141" spans="1:53" hidden="1" x14ac:dyDescent="0.25">
      <c r="A5141" s="27"/>
      <c r="B5141" s="27"/>
      <c r="C5141" s="27"/>
      <c r="D5141" s="27"/>
      <c r="E5141" s="27"/>
      <c r="F5141" s="27"/>
      <c r="G5141" s="27"/>
      <c r="H5141" s="27"/>
      <c r="I5141" s="27"/>
      <c r="J5141" s="27"/>
      <c r="K5141" s="27"/>
      <c r="L5141" s="27"/>
      <c r="M5141" s="42"/>
      <c r="N5141" s="42"/>
      <c r="O5141" s="42"/>
      <c r="P5141" s="42"/>
      <c r="Q5141" s="42"/>
      <c r="R5141" s="42"/>
      <c r="S5141" s="42"/>
      <c r="T5141" s="42"/>
      <c r="U5141" s="42"/>
      <c r="V5141" s="42"/>
      <c r="W5141" s="42"/>
      <c r="X5141" s="42"/>
      <c r="Y5141" s="41"/>
      <c r="Z5141" s="41"/>
      <c r="AA5141" s="43"/>
      <c r="AB5141" s="27"/>
      <c r="AC5141" s="27"/>
      <c r="AD5141" s="27"/>
      <c r="AE5141" s="44"/>
      <c r="AF5141" s="27"/>
      <c r="AG5141" s="28"/>
      <c r="AH5141" s="27"/>
      <c r="AI5141" s="27"/>
      <c r="AJ5141" s="27"/>
      <c r="AK5141" s="28"/>
      <c r="AL5141" s="29"/>
      <c r="AM5141" s="29"/>
      <c r="AN5141" s="29"/>
      <c r="AO5141" s="29"/>
      <c r="AP5141" s="29"/>
      <c r="AQ5141" s="29"/>
      <c r="AR5141" s="29"/>
      <c r="AS5141" s="29"/>
      <c r="AT5141" s="29"/>
      <c r="AU5141" s="29"/>
      <c r="AV5141" s="29"/>
      <c r="AW5141" s="29"/>
      <c r="AX5141" s="29"/>
      <c r="AY5141" s="31"/>
      <c r="AZ5141" s="30"/>
      <c r="BA5141" s="35"/>
    </row>
    <row r="5142" spans="1:53" hidden="1" x14ac:dyDescent="0.25">
      <c r="A5142" s="27"/>
      <c r="B5142" s="27"/>
      <c r="C5142" s="27"/>
      <c r="D5142" s="27"/>
      <c r="E5142" s="27"/>
      <c r="F5142" s="27"/>
      <c r="G5142" s="27"/>
      <c r="H5142" s="27"/>
      <c r="I5142" s="27"/>
      <c r="J5142" s="27"/>
      <c r="K5142" s="27"/>
      <c r="L5142" s="27"/>
      <c r="M5142" s="42"/>
      <c r="N5142" s="42"/>
      <c r="O5142" s="42"/>
      <c r="P5142" s="42"/>
      <c r="Q5142" s="42"/>
      <c r="R5142" s="42"/>
      <c r="S5142" s="42"/>
      <c r="T5142" s="42"/>
      <c r="U5142" s="42"/>
      <c r="V5142" s="42"/>
      <c r="W5142" s="42"/>
      <c r="X5142" s="42"/>
      <c r="Y5142" s="41"/>
      <c r="Z5142" s="41"/>
      <c r="AA5142" s="43"/>
      <c r="AB5142" s="27"/>
      <c r="AC5142" s="27"/>
      <c r="AD5142" s="27"/>
      <c r="AE5142" s="44"/>
      <c r="AF5142" s="27"/>
      <c r="AG5142" s="28"/>
      <c r="AH5142" s="27"/>
      <c r="AI5142" s="27"/>
      <c r="AJ5142" s="27"/>
      <c r="AK5142" s="28"/>
      <c r="AL5142" s="29"/>
      <c r="AM5142" s="29"/>
      <c r="AN5142" s="29"/>
      <c r="AO5142" s="29"/>
      <c r="AP5142" s="29"/>
      <c r="AQ5142" s="29"/>
      <c r="AR5142" s="29"/>
      <c r="AS5142" s="29"/>
      <c r="AT5142" s="29"/>
      <c r="AU5142" s="29"/>
      <c r="AV5142" s="29"/>
      <c r="AW5142" s="29"/>
      <c r="AX5142" s="29"/>
      <c r="AY5142" s="31"/>
      <c r="AZ5142" s="30"/>
      <c r="BA5142" s="35"/>
    </row>
    <row r="5143" spans="1:53" hidden="1" x14ac:dyDescent="0.25">
      <c r="A5143" s="27"/>
      <c r="B5143" s="27"/>
      <c r="C5143" s="27"/>
      <c r="D5143" s="27"/>
      <c r="E5143" s="27"/>
      <c r="F5143" s="27"/>
      <c r="G5143" s="27"/>
      <c r="H5143" s="27"/>
      <c r="I5143" s="27"/>
      <c r="J5143" s="27"/>
      <c r="K5143" s="27"/>
      <c r="L5143" s="27"/>
      <c r="M5143" s="42"/>
      <c r="N5143" s="42"/>
      <c r="O5143" s="42"/>
      <c r="P5143" s="42"/>
      <c r="Q5143" s="42"/>
      <c r="R5143" s="42"/>
      <c r="S5143" s="42"/>
      <c r="T5143" s="42"/>
      <c r="U5143" s="42"/>
      <c r="V5143" s="42"/>
      <c r="W5143" s="42"/>
      <c r="X5143" s="42"/>
      <c r="Y5143" s="41"/>
      <c r="Z5143" s="41"/>
      <c r="AA5143" s="43"/>
      <c r="AB5143" s="27"/>
      <c r="AC5143" s="27"/>
      <c r="AD5143" s="27"/>
      <c r="AE5143" s="44"/>
      <c r="AF5143" s="27"/>
      <c r="AG5143" s="28"/>
      <c r="AH5143" s="27"/>
      <c r="AI5143" s="27"/>
      <c r="AJ5143" s="27"/>
      <c r="AK5143" s="28"/>
      <c r="AL5143" s="29"/>
      <c r="AM5143" s="29"/>
      <c r="AN5143" s="29"/>
      <c r="AO5143" s="29"/>
      <c r="AP5143" s="29"/>
      <c r="AQ5143" s="29"/>
      <c r="AR5143" s="29"/>
      <c r="AS5143" s="29"/>
      <c r="AT5143" s="29"/>
      <c r="AU5143" s="29"/>
      <c r="AV5143" s="29"/>
      <c r="AW5143" s="29"/>
      <c r="AX5143" s="29"/>
      <c r="AY5143" s="31"/>
      <c r="AZ5143" s="30"/>
      <c r="BA5143" s="35"/>
    </row>
    <row r="5144" spans="1:53" hidden="1" x14ac:dyDescent="0.25">
      <c r="A5144" s="27"/>
      <c r="B5144" s="27"/>
      <c r="C5144" s="27"/>
      <c r="D5144" s="27"/>
      <c r="E5144" s="27"/>
      <c r="F5144" s="27"/>
      <c r="G5144" s="27"/>
      <c r="H5144" s="27"/>
      <c r="I5144" s="27"/>
      <c r="J5144" s="27"/>
      <c r="K5144" s="27"/>
      <c r="L5144" s="27"/>
      <c r="M5144" s="42"/>
      <c r="N5144" s="42"/>
      <c r="O5144" s="42"/>
      <c r="P5144" s="42"/>
      <c r="Q5144" s="42"/>
      <c r="R5144" s="42"/>
      <c r="S5144" s="42"/>
      <c r="T5144" s="42"/>
      <c r="U5144" s="42"/>
      <c r="V5144" s="42"/>
      <c r="W5144" s="42"/>
      <c r="X5144" s="42"/>
      <c r="Y5144" s="41"/>
      <c r="Z5144" s="41"/>
      <c r="AA5144" s="43"/>
      <c r="AB5144" s="27"/>
      <c r="AC5144" s="27"/>
      <c r="AD5144" s="27"/>
      <c r="AE5144" s="44"/>
      <c r="AF5144" s="27"/>
      <c r="AG5144" s="28"/>
      <c r="AH5144" s="27"/>
      <c r="AI5144" s="27"/>
      <c r="AJ5144" s="27"/>
      <c r="AK5144" s="28"/>
      <c r="AL5144" s="29"/>
      <c r="AM5144" s="29"/>
      <c r="AN5144" s="29"/>
      <c r="AO5144" s="29"/>
      <c r="AP5144" s="29"/>
      <c r="AQ5144" s="29"/>
      <c r="AR5144" s="29"/>
      <c r="AS5144" s="29"/>
      <c r="AT5144" s="29"/>
      <c r="AU5144" s="29"/>
      <c r="AV5144" s="29"/>
      <c r="AW5144" s="29"/>
      <c r="AX5144" s="29"/>
      <c r="AY5144" s="31"/>
      <c r="AZ5144" s="30"/>
      <c r="BA5144" s="35"/>
    </row>
    <row r="5145" spans="1:53" hidden="1" x14ac:dyDescent="0.25">
      <c r="A5145" s="27"/>
      <c r="B5145" s="27"/>
      <c r="C5145" s="27"/>
      <c r="D5145" s="27"/>
      <c r="E5145" s="27"/>
      <c r="F5145" s="27"/>
      <c r="G5145" s="27"/>
      <c r="H5145" s="27"/>
      <c r="I5145" s="27"/>
      <c r="J5145" s="27"/>
      <c r="K5145" s="27"/>
      <c r="L5145" s="27"/>
      <c r="M5145" s="42"/>
      <c r="N5145" s="42"/>
      <c r="O5145" s="42"/>
      <c r="P5145" s="42"/>
      <c r="Q5145" s="42"/>
      <c r="R5145" s="42"/>
      <c r="S5145" s="42"/>
      <c r="T5145" s="42"/>
      <c r="U5145" s="42"/>
      <c r="V5145" s="42"/>
      <c r="W5145" s="42"/>
      <c r="X5145" s="42"/>
      <c r="Y5145" s="41"/>
      <c r="Z5145" s="41"/>
      <c r="AA5145" s="43"/>
      <c r="AB5145" s="27"/>
      <c r="AC5145" s="27"/>
      <c r="AD5145" s="27"/>
      <c r="AE5145" s="44"/>
      <c r="AF5145" s="27"/>
      <c r="AG5145" s="28"/>
      <c r="AH5145" s="27"/>
      <c r="AI5145" s="27"/>
      <c r="AJ5145" s="27"/>
      <c r="AK5145" s="28"/>
      <c r="AL5145" s="29"/>
      <c r="AM5145" s="29"/>
      <c r="AN5145" s="29"/>
      <c r="AO5145" s="29"/>
      <c r="AP5145" s="29"/>
      <c r="AQ5145" s="29"/>
      <c r="AR5145" s="29"/>
      <c r="AS5145" s="29"/>
      <c r="AT5145" s="29"/>
      <c r="AU5145" s="29"/>
      <c r="AV5145" s="29"/>
      <c r="AW5145" s="29"/>
      <c r="AX5145" s="29"/>
      <c r="AY5145" s="31"/>
      <c r="AZ5145" s="30"/>
      <c r="BA5145" s="35"/>
    </row>
    <row r="5146" spans="1:53" hidden="1" x14ac:dyDescent="0.25">
      <c r="A5146" s="27"/>
      <c r="B5146" s="27"/>
      <c r="C5146" s="27"/>
      <c r="D5146" s="27"/>
      <c r="E5146" s="27"/>
      <c r="F5146" s="27"/>
      <c r="G5146" s="27"/>
      <c r="H5146" s="27"/>
      <c r="I5146" s="27"/>
      <c r="J5146" s="27"/>
      <c r="K5146" s="27"/>
      <c r="L5146" s="27"/>
      <c r="M5146" s="42"/>
      <c r="N5146" s="42"/>
      <c r="O5146" s="42"/>
      <c r="P5146" s="42"/>
      <c r="Q5146" s="42"/>
      <c r="R5146" s="42"/>
      <c r="S5146" s="42"/>
      <c r="T5146" s="42"/>
      <c r="U5146" s="42"/>
      <c r="V5146" s="42"/>
      <c r="W5146" s="42"/>
      <c r="X5146" s="42"/>
      <c r="Y5146" s="41"/>
      <c r="Z5146" s="41"/>
      <c r="AA5146" s="43"/>
      <c r="AB5146" s="27"/>
      <c r="AC5146" s="27"/>
      <c r="AD5146" s="27"/>
      <c r="AE5146" s="44"/>
      <c r="AF5146" s="27"/>
      <c r="AG5146" s="28"/>
      <c r="AH5146" s="27"/>
      <c r="AI5146" s="27"/>
      <c r="AJ5146" s="27"/>
      <c r="AK5146" s="28"/>
      <c r="AL5146" s="29"/>
      <c r="AM5146" s="29"/>
      <c r="AN5146" s="29"/>
      <c r="AO5146" s="29"/>
      <c r="AP5146" s="29"/>
      <c r="AQ5146" s="29"/>
      <c r="AR5146" s="29"/>
      <c r="AS5146" s="29"/>
      <c r="AT5146" s="29"/>
      <c r="AU5146" s="29"/>
      <c r="AV5146" s="29"/>
      <c r="AW5146" s="29"/>
      <c r="AX5146" s="29"/>
      <c r="AY5146" s="31"/>
      <c r="AZ5146" s="30"/>
      <c r="BA5146" s="35"/>
    </row>
    <row r="5147" spans="1:53" hidden="1" x14ac:dyDescent="0.25">
      <c r="A5147" s="27"/>
      <c r="B5147" s="27"/>
      <c r="C5147" s="27"/>
      <c r="D5147" s="27"/>
      <c r="E5147" s="27"/>
      <c r="F5147" s="27"/>
      <c r="G5147" s="27"/>
      <c r="H5147" s="27"/>
      <c r="I5147" s="27"/>
      <c r="J5147" s="27"/>
      <c r="K5147" s="27"/>
      <c r="L5147" s="27"/>
      <c r="M5147" s="42"/>
      <c r="N5147" s="42"/>
      <c r="O5147" s="42"/>
      <c r="P5147" s="42"/>
      <c r="Q5147" s="42"/>
      <c r="R5147" s="42"/>
      <c r="S5147" s="42"/>
      <c r="T5147" s="42"/>
      <c r="U5147" s="42"/>
      <c r="V5147" s="42"/>
      <c r="W5147" s="42"/>
      <c r="X5147" s="42"/>
      <c r="Y5147" s="41"/>
      <c r="Z5147" s="41"/>
      <c r="AA5147" s="43"/>
      <c r="AB5147" s="27"/>
      <c r="AC5147" s="27"/>
      <c r="AD5147" s="27"/>
      <c r="AE5147" s="44"/>
      <c r="AF5147" s="27"/>
      <c r="AG5147" s="28"/>
      <c r="AH5147" s="27"/>
      <c r="AI5147" s="27"/>
      <c r="AJ5147" s="27"/>
      <c r="AK5147" s="28"/>
      <c r="AL5147" s="29"/>
      <c r="AM5147" s="29"/>
      <c r="AN5147" s="29"/>
      <c r="AO5147" s="29"/>
      <c r="AP5147" s="29"/>
      <c r="AQ5147" s="29"/>
      <c r="AR5147" s="29"/>
      <c r="AS5147" s="29"/>
      <c r="AT5147" s="29"/>
      <c r="AU5147" s="29"/>
      <c r="AV5147" s="29"/>
      <c r="AW5147" s="29"/>
      <c r="AX5147" s="29"/>
      <c r="AY5147" s="31"/>
      <c r="AZ5147" s="30"/>
      <c r="BA5147" s="35"/>
    </row>
    <row r="5148" spans="1:53" hidden="1" x14ac:dyDescent="0.25">
      <c r="A5148" s="27"/>
      <c r="B5148" s="27"/>
      <c r="C5148" s="27"/>
      <c r="D5148" s="27"/>
      <c r="E5148" s="27"/>
      <c r="F5148" s="27"/>
      <c r="G5148" s="27"/>
      <c r="H5148" s="27"/>
      <c r="I5148" s="27"/>
      <c r="J5148" s="27"/>
      <c r="K5148" s="27"/>
      <c r="L5148" s="27"/>
      <c r="M5148" s="42"/>
      <c r="N5148" s="42"/>
      <c r="O5148" s="42"/>
      <c r="P5148" s="42"/>
      <c r="Q5148" s="42"/>
      <c r="R5148" s="42"/>
      <c r="S5148" s="42"/>
      <c r="T5148" s="42"/>
      <c r="U5148" s="42"/>
      <c r="V5148" s="42"/>
      <c r="W5148" s="42"/>
      <c r="X5148" s="42"/>
      <c r="Y5148" s="41"/>
      <c r="Z5148" s="41"/>
      <c r="AA5148" s="43"/>
      <c r="AB5148" s="27"/>
      <c r="AC5148" s="27"/>
      <c r="AD5148" s="27"/>
      <c r="AE5148" s="44"/>
      <c r="AF5148" s="27"/>
      <c r="AG5148" s="28"/>
      <c r="AH5148" s="27"/>
      <c r="AI5148" s="27"/>
      <c r="AJ5148" s="27"/>
      <c r="AK5148" s="28"/>
      <c r="AL5148" s="29"/>
      <c r="AM5148" s="29"/>
      <c r="AN5148" s="29"/>
      <c r="AO5148" s="29"/>
      <c r="AP5148" s="29"/>
      <c r="AQ5148" s="29"/>
      <c r="AR5148" s="29"/>
      <c r="AS5148" s="29"/>
      <c r="AT5148" s="29"/>
      <c r="AU5148" s="29"/>
      <c r="AV5148" s="29"/>
      <c r="AW5148" s="29"/>
      <c r="AX5148" s="29"/>
      <c r="AY5148" s="31"/>
      <c r="AZ5148" s="30"/>
      <c r="BA5148" s="35"/>
    </row>
    <row r="5149" spans="1:53" hidden="1" x14ac:dyDescent="0.25">
      <c r="A5149" s="27"/>
      <c r="B5149" s="27"/>
      <c r="C5149" s="27"/>
      <c r="D5149" s="27"/>
      <c r="E5149" s="27"/>
      <c r="F5149" s="27"/>
      <c r="G5149" s="27"/>
      <c r="H5149" s="27"/>
      <c r="I5149" s="27"/>
      <c r="J5149" s="27"/>
      <c r="K5149" s="27"/>
      <c r="L5149" s="27"/>
      <c r="M5149" s="42"/>
      <c r="N5149" s="42"/>
      <c r="O5149" s="42"/>
      <c r="P5149" s="42"/>
      <c r="Q5149" s="42"/>
      <c r="R5149" s="42"/>
      <c r="S5149" s="42"/>
      <c r="T5149" s="42"/>
      <c r="U5149" s="42"/>
      <c r="V5149" s="42"/>
      <c r="W5149" s="42"/>
      <c r="X5149" s="42"/>
      <c r="Y5149" s="41"/>
      <c r="Z5149" s="41"/>
      <c r="AA5149" s="43"/>
      <c r="AB5149" s="27"/>
      <c r="AC5149" s="27"/>
      <c r="AD5149" s="27"/>
      <c r="AE5149" s="44"/>
      <c r="AF5149" s="27"/>
      <c r="AG5149" s="28"/>
      <c r="AH5149" s="27"/>
      <c r="AI5149" s="27"/>
      <c r="AJ5149" s="27"/>
      <c r="AK5149" s="28"/>
      <c r="AL5149" s="29"/>
      <c r="AM5149" s="29"/>
      <c r="AN5149" s="29"/>
      <c r="AO5149" s="29"/>
      <c r="AP5149" s="29"/>
      <c r="AQ5149" s="29"/>
      <c r="AR5149" s="29"/>
      <c r="AS5149" s="29"/>
      <c r="AT5149" s="29"/>
      <c r="AU5149" s="29"/>
      <c r="AV5149" s="29"/>
      <c r="AW5149" s="29"/>
      <c r="AX5149" s="29"/>
      <c r="AY5149" s="31"/>
      <c r="AZ5149" s="30"/>
      <c r="BA5149" s="35"/>
    </row>
    <row r="5150" spans="1:53" hidden="1" x14ac:dyDescent="0.25">
      <c r="A5150" s="27"/>
      <c r="B5150" s="27"/>
      <c r="C5150" s="27"/>
      <c r="D5150" s="27"/>
      <c r="E5150" s="27"/>
      <c r="F5150" s="27"/>
      <c r="G5150" s="27"/>
      <c r="H5150" s="27"/>
      <c r="I5150" s="27"/>
      <c r="J5150" s="27"/>
      <c r="K5150" s="27"/>
      <c r="L5150" s="27"/>
      <c r="M5150" s="42"/>
      <c r="N5150" s="42"/>
      <c r="O5150" s="42"/>
      <c r="P5150" s="42"/>
      <c r="Q5150" s="42"/>
      <c r="R5150" s="42"/>
      <c r="S5150" s="42"/>
      <c r="T5150" s="42"/>
      <c r="U5150" s="42"/>
      <c r="V5150" s="42"/>
      <c r="W5150" s="42"/>
      <c r="X5150" s="42"/>
      <c r="Y5150" s="41"/>
      <c r="Z5150" s="41"/>
      <c r="AA5150" s="43"/>
      <c r="AB5150" s="27"/>
      <c r="AC5150" s="27"/>
      <c r="AD5150" s="27"/>
      <c r="AE5150" s="44"/>
      <c r="AF5150" s="27"/>
      <c r="AG5150" s="28"/>
      <c r="AH5150" s="27"/>
      <c r="AI5150" s="27"/>
      <c r="AJ5150" s="27"/>
      <c r="AK5150" s="28"/>
      <c r="AL5150" s="29"/>
      <c r="AM5150" s="29"/>
      <c r="AN5150" s="29"/>
      <c r="AO5150" s="29"/>
      <c r="AP5150" s="29"/>
      <c r="AQ5150" s="29"/>
      <c r="AR5150" s="29"/>
      <c r="AS5150" s="29"/>
      <c r="AT5150" s="29"/>
      <c r="AU5150" s="29"/>
      <c r="AV5150" s="29"/>
      <c r="AW5150" s="29"/>
      <c r="AX5150" s="29"/>
      <c r="AY5150" s="31"/>
      <c r="AZ5150" s="30"/>
      <c r="BA5150" s="35"/>
    </row>
    <row r="5151" spans="1:53" hidden="1" x14ac:dyDescent="0.25">
      <c r="A5151" s="27"/>
      <c r="B5151" s="27"/>
      <c r="C5151" s="27"/>
      <c r="D5151" s="27"/>
      <c r="E5151" s="27"/>
      <c r="F5151" s="27"/>
      <c r="G5151" s="27"/>
      <c r="H5151" s="27"/>
      <c r="I5151" s="27"/>
      <c r="J5151" s="27"/>
      <c r="K5151" s="27"/>
      <c r="L5151" s="27"/>
      <c r="M5151" s="42"/>
      <c r="N5151" s="42"/>
      <c r="O5151" s="42"/>
      <c r="P5151" s="42"/>
      <c r="Q5151" s="42"/>
      <c r="R5151" s="42"/>
      <c r="S5151" s="42"/>
      <c r="T5151" s="42"/>
      <c r="U5151" s="42"/>
      <c r="V5151" s="42"/>
      <c r="W5151" s="42"/>
      <c r="X5151" s="42"/>
      <c r="Y5151" s="41"/>
      <c r="Z5151" s="41"/>
      <c r="AA5151" s="43"/>
      <c r="AB5151" s="27"/>
      <c r="AC5151" s="27"/>
      <c r="AD5151" s="27"/>
      <c r="AE5151" s="44"/>
      <c r="AF5151" s="27"/>
      <c r="AG5151" s="28"/>
      <c r="AH5151" s="27"/>
      <c r="AI5151" s="27"/>
      <c r="AJ5151" s="27"/>
      <c r="AK5151" s="28"/>
      <c r="AL5151" s="29"/>
      <c r="AM5151" s="29"/>
      <c r="AN5151" s="29"/>
      <c r="AO5151" s="29"/>
      <c r="AP5151" s="29"/>
      <c r="AQ5151" s="29"/>
      <c r="AR5151" s="29"/>
      <c r="AS5151" s="29"/>
      <c r="AT5151" s="29"/>
      <c r="AU5151" s="29"/>
      <c r="AV5151" s="29"/>
      <c r="AW5151" s="29"/>
      <c r="AX5151" s="29"/>
      <c r="AY5151" s="31"/>
      <c r="AZ5151" s="30"/>
      <c r="BA5151" s="35"/>
    </row>
    <row r="5152" spans="1:53" hidden="1" x14ac:dyDescent="0.25">
      <c r="A5152" s="27"/>
      <c r="B5152" s="27"/>
      <c r="C5152" s="27"/>
      <c r="D5152" s="27"/>
      <c r="E5152" s="27"/>
      <c r="F5152" s="27"/>
      <c r="G5152" s="27"/>
      <c r="H5152" s="27"/>
      <c r="I5152" s="27"/>
      <c r="J5152" s="27"/>
      <c r="K5152" s="27"/>
      <c r="L5152" s="27"/>
      <c r="M5152" s="42"/>
      <c r="N5152" s="42"/>
      <c r="O5152" s="42"/>
      <c r="P5152" s="42"/>
      <c r="Q5152" s="42"/>
      <c r="R5152" s="42"/>
      <c r="S5152" s="42"/>
      <c r="T5152" s="42"/>
      <c r="U5152" s="42"/>
      <c r="V5152" s="42"/>
      <c r="W5152" s="42"/>
      <c r="X5152" s="42"/>
      <c r="Y5152" s="41"/>
      <c r="Z5152" s="41"/>
      <c r="AA5152" s="43"/>
      <c r="AB5152" s="27"/>
      <c r="AC5152" s="27"/>
      <c r="AD5152" s="27"/>
      <c r="AE5152" s="44"/>
      <c r="AF5152" s="27"/>
      <c r="AG5152" s="28"/>
      <c r="AH5152" s="27"/>
      <c r="AI5152" s="27"/>
      <c r="AJ5152" s="27"/>
      <c r="AK5152" s="28"/>
      <c r="AL5152" s="29"/>
      <c r="AM5152" s="29"/>
      <c r="AN5152" s="29"/>
      <c r="AO5152" s="29"/>
      <c r="AP5152" s="29"/>
      <c r="AQ5152" s="29"/>
      <c r="AR5152" s="29"/>
      <c r="AS5152" s="29"/>
      <c r="AT5152" s="29"/>
      <c r="AU5152" s="29"/>
      <c r="AV5152" s="29"/>
      <c r="AW5152" s="29"/>
      <c r="AX5152" s="29"/>
      <c r="AY5152" s="31"/>
      <c r="AZ5152" s="30"/>
      <c r="BA5152" s="35"/>
    </row>
    <row r="5153" spans="1:53" hidden="1" x14ac:dyDescent="0.25">
      <c r="A5153" s="27"/>
      <c r="B5153" s="27"/>
      <c r="C5153" s="27"/>
      <c r="D5153" s="27"/>
      <c r="E5153" s="27"/>
      <c r="F5153" s="27"/>
      <c r="G5153" s="27"/>
      <c r="H5153" s="27"/>
      <c r="I5153" s="27"/>
      <c r="J5153" s="27"/>
      <c r="K5153" s="27"/>
      <c r="L5153" s="27"/>
      <c r="M5153" s="42"/>
      <c r="N5153" s="42"/>
      <c r="O5153" s="42"/>
      <c r="P5153" s="42"/>
      <c r="Q5153" s="42"/>
      <c r="R5153" s="42"/>
      <c r="S5153" s="42"/>
      <c r="T5153" s="42"/>
      <c r="U5153" s="42"/>
      <c r="V5153" s="42"/>
      <c r="W5153" s="42"/>
      <c r="X5153" s="42"/>
      <c r="Y5153" s="41"/>
      <c r="Z5153" s="41"/>
      <c r="AA5153" s="43"/>
      <c r="AB5153" s="27"/>
      <c r="AC5153" s="27"/>
      <c r="AD5153" s="27"/>
      <c r="AE5153" s="44"/>
      <c r="AF5153" s="27"/>
      <c r="AG5153" s="28"/>
      <c r="AH5153" s="27"/>
      <c r="AI5153" s="27"/>
      <c r="AJ5153" s="27"/>
      <c r="AK5153" s="28"/>
      <c r="AL5153" s="29"/>
      <c r="AM5153" s="29"/>
      <c r="AN5153" s="29"/>
      <c r="AO5153" s="29"/>
      <c r="AP5153" s="29"/>
      <c r="AQ5153" s="29"/>
      <c r="AR5153" s="29"/>
      <c r="AS5153" s="29"/>
      <c r="AT5153" s="29"/>
      <c r="AU5153" s="29"/>
      <c r="AV5153" s="29"/>
      <c r="AW5153" s="29"/>
      <c r="AX5153" s="29"/>
      <c r="AY5153" s="31"/>
      <c r="AZ5153" s="30"/>
      <c r="BA5153" s="35"/>
    </row>
    <row r="5154" spans="1:53" hidden="1" x14ac:dyDescent="0.25">
      <c r="A5154" s="27"/>
      <c r="B5154" s="27"/>
      <c r="C5154" s="27"/>
      <c r="D5154" s="27"/>
      <c r="E5154" s="27"/>
      <c r="F5154" s="27"/>
      <c r="G5154" s="27"/>
      <c r="H5154" s="27"/>
      <c r="I5154" s="27"/>
      <c r="J5154" s="27"/>
      <c r="K5154" s="27"/>
      <c r="L5154" s="27"/>
      <c r="M5154" s="42"/>
      <c r="N5154" s="42"/>
      <c r="O5154" s="42"/>
      <c r="P5154" s="42"/>
      <c r="Q5154" s="42"/>
      <c r="R5154" s="42"/>
      <c r="S5154" s="42"/>
      <c r="T5154" s="42"/>
      <c r="U5154" s="42"/>
      <c r="V5154" s="42"/>
      <c r="W5154" s="42"/>
      <c r="X5154" s="42"/>
      <c r="Y5154" s="41"/>
      <c r="Z5154" s="41"/>
      <c r="AA5154" s="43"/>
      <c r="AB5154" s="27"/>
      <c r="AC5154" s="27"/>
      <c r="AD5154" s="27"/>
      <c r="AE5154" s="44"/>
      <c r="AF5154" s="27"/>
      <c r="AG5154" s="28"/>
      <c r="AH5154" s="27"/>
      <c r="AI5154" s="27"/>
      <c r="AJ5154" s="27"/>
      <c r="AK5154" s="28"/>
      <c r="AL5154" s="29"/>
      <c r="AM5154" s="29"/>
      <c r="AN5154" s="29"/>
      <c r="AO5154" s="29"/>
      <c r="AP5154" s="29"/>
      <c r="AQ5154" s="29"/>
      <c r="AR5154" s="29"/>
      <c r="AS5154" s="29"/>
      <c r="AT5154" s="29"/>
      <c r="AU5154" s="29"/>
      <c r="AV5154" s="29"/>
      <c r="AW5154" s="29"/>
      <c r="AX5154" s="29"/>
      <c r="AY5154" s="31"/>
      <c r="AZ5154" s="30"/>
      <c r="BA5154" s="35"/>
    </row>
    <row r="5155" spans="1:53" hidden="1" x14ac:dyDescent="0.25">
      <c r="A5155" s="27"/>
      <c r="B5155" s="27"/>
      <c r="C5155" s="27"/>
      <c r="D5155" s="27"/>
      <c r="E5155" s="27"/>
      <c r="F5155" s="27"/>
      <c r="G5155" s="27"/>
      <c r="H5155" s="27"/>
      <c r="I5155" s="27"/>
      <c r="J5155" s="27"/>
      <c r="K5155" s="27"/>
      <c r="L5155" s="27"/>
      <c r="M5155" s="42"/>
      <c r="N5155" s="42"/>
      <c r="O5155" s="42"/>
      <c r="P5155" s="42"/>
      <c r="Q5155" s="42"/>
      <c r="R5155" s="42"/>
      <c r="S5155" s="42"/>
      <c r="T5155" s="42"/>
      <c r="U5155" s="42"/>
      <c r="V5155" s="42"/>
      <c r="W5155" s="42"/>
      <c r="X5155" s="42"/>
      <c r="Y5155" s="41"/>
      <c r="Z5155" s="41"/>
      <c r="AA5155" s="43"/>
      <c r="AB5155" s="27"/>
      <c r="AC5155" s="27"/>
      <c r="AD5155" s="27"/>
      <c r="AE5155" s="44"/>
      <c r="AF5155" s="27"/>
      <c r="AG5155" s="28"/>
      <c r="AH5155" s="27"/>
      <c r="AI5155" s="27"/>
      <c r="AJ5155" s="27"/>
      <c r="AK5155" s="28"/>
      <c r="AL5155" s="29"/>
      <c r="AM5155" s="29"/>
      <c r="AN5155" s="29"/>
      <c r="AO5155" s="29"/>
      <c r="AP5155" s="29"/>
      <c r="AQ5155" s="29"/>
      <c r="AR5155" s="29"/>
      <c r="AS5155" s="29"/>
      <c r="AT5155" s="29"/>
      <c r="AU5155" s="29"/>
      <c r="AV5155" s="29"/>
      <c r="AW5155" s="29"/>
      <c r="AX5155" s="29"/>
      <c r="AY5155" s="31"/>
      <c r="AZ5155" s="30"/>
      <c r="BA5155" s="35"/>
    </row>
    <row r="5156" spans="1:53" hidden="1" x14ac:dyDescent="0.25">
      <c r="A5156" s="27"/>
      <c r="B5156" s="27"/>
      <c r="C5156" s="27"/>
      <c r="D5156" s="27"/>
      <c r="E5156" s="27"/>
      <c r="F5156" s="27"/>
      <c r="G5156" s="27"/>
      <c r="H5156" s="27"/>
      <c r="I5156" s="27"/>
      <c r="J5156" s="27"/>
      <c r="K5156" s="27"/>
      <c r="L5156" s="27"/>
      <c r="M5156" s="42"/>
      <c r="N5156" s="42"/>
      <c r="O5156" s="42"/>
      <c r="P5156" s="42"/>
      <c r="Q5156" s="42"/>
      <c r="R5156" s="42"/>
      <c r="S5156" s="42"/>
      <c r="T5156" s="42"/>
      <c r="U5156" s="42"/>
      <c r="V5156" s="42"/>
      <c r="W5156" s="42"/>
      <c r="X5156" s="42"/>
      <c r="Y5156" s="41"/>
      <c r="Z5156" s="41"/>
      <c r="AA5156" s="43"/>
      <c r="AB5156" s="27"/>
      <c r="AC5156" s="27"/>
      <c r="AD5156" s="27"/>
      <c r="AE5156" s="44"/>
      <c r="AF5156" s="27"/>
      <c r="AG5156" s="28"/>
      <c r="AH5156" s="27"/>
      <c r="AI5156" s="27"/>
      <c r="AJ5156" s="27"/>
      <c r="AK5156" s="28"/>
      <c r="AL5156" s="29"/>
      <c r="AM5156" s="29"/>
      <c r="AN5156" s="29"/>
      <c r="AO5156" s="29"/>
      <c r="AP5156" s="29"/>
      <c r="AQ5156" s="29"/>
      <c r="AR5156" s="29"/>
      <c r="AS5156" s="29"/>
      <c r="AT5156" s="29"/>
      <c r="AU5156" s="29"/>
      <c r="AV5156" s="29"/>
      <c r="AW5156" s="29"/>
      <c r="AX5156" s="29"/>
      <c r="AY5156" s="31"/>
      <c r="AZ5156" s="30"/>
      <c r="BA5156" s="35"/>
    </row>
    <row r="5157" spans="1:53" hidden="1" x14ac:dyDescent="0.25">
      <c r="A5157" s="27"/>
      <c r="B5157" s="27"/>
      <c r="C5157" s="27"/>
      <c r="D5157" s="27"/>
      <c r="E5157" s="27"/>
      <c r="F5157" s="27"/>
      <c r="G5157" s="27"/>
      <c r="H5157" s="27"/>
      <c r="I5157" s="27"/>
      <c r="J5157" s="27"/>
      <c r="K5157" s="27"/>
      <c r="L5157" s="27"/>
      <c r="M5157" s="42"/>
      <c r="N5157" s="42"/>
      <c r="O5157" s="42"/>
      <c r="P5157" s="42"/>
      <c r="Q5157" s="42"/>
      <c r="R5157" s="42"/>
      <c r="S5157" s="42"/>
      <c r="T5157" s="42"/>
      <c r="U5157" s="42"/>
      <c r="V5157" s="42"/>
      <c r="W5157" s="42"/>
      <c r="X5157" s="42"/>
      <c r="Y5157" s="41"/>
      <c r="Z5157" s="41"/>
      <c r="AA5157" s="43"/>
      <c r="AB5157" s="27"/>
      <c r="AC5157" s="27"/>
      <c r="AD5157" s="27"/>
      <c r="AE5157" s="44"/>
      <c r="AF5157" s="27"/>
      <c r="AG5157" s="28"/>
      <c r="AH5157" s="27"/>
      <c r="AI5157" s="27"/>
      <c r="AJ5157" s="27"/>
      <c r="AK5157" s="28"/>
      <c r="AL5157" s="29"/>
      <c r="AM5157" s="29"/>
      <c r="AN5157" s="29"/>
      <c r="AO5157" s="29"/>
      <c r="AP5157" s="29"/>
      <c r="AQ5157" s="29"/>
      <c r="AR5157" s="29"/>
      <c r="AS5157" s="29"/>
      <c r="AT5157" s="29"/>
      <c r="AU5157" s="29"/>
      <c r="AV5157" s="29"/>
      <c r="AW5157" s="29"/>
      <c r="AX5157" s="29"/>
      <c r="AY5157" s="31"/>
      <c r="AZ5157" s="30"/>
      <c r="BA5157" s="35"/>
    </row>
    <row r="5158" spans="1:53" hidden="1" x14ac:dyDescent="0.25">
      <c r="A5158" s="27"/>
      <c r="B5158" s="27"/>
      <c r="C5158" s="27"/>
      <c r="D5158" s="27"/>
      <c r="E5158" s="27"/>
      <c r="F5158" s="27"/>
      <c r="G5158" s="27"/>
      <c r="H5158" s="27"/>
      <c r="I5158" s="27"/>
      <c r="J5158" s="27"/>
      <c r="K5158" s="27"/>
      <c r="L5158" s="27"/>
      <c r="M5158" s="42"/>
      <c r="N5158" s="42"/>
      <c r="O5158" s="42"/>
      <c r="P5158" s="42"/>
      <c r="Q5158" s="42"/>
      <c r="R5158" s="42"/>
      <c r="S5158" s="42"/>
      <c r="T5158" s="42"/>
      <c r="U5158" s="42"/>
      <c r="V5158" s="42"/>
      <c r="W5158" s="42"/>
      <c r="X5158" s="42"/>
      <c r="Y5158" s="41"/>
      <c r="Z5158" s="41"/>
      <c r="AA5158" s="43"/>
      <c r="AB5158" s="27"/>
      <c r="AC5158" s="27"/>
      <c r="AD5158" s="27"/>
      <c r="AE5158" s="44"/>
      <c r="AF5158" s="27"/>
      <c r="AG5158" s="28"/>
      <c r="AH5158" s="27"/>
      <c r="AI5158" s="27"/>
      <c r="AJ5158" s="27"/>
      <c r="AK5158" s="28"/>
      <c r="AL5158" s="29"/>
      <c r="AM5158" s="29"/>
      <c r="AN5158" s="29"/>
      <c r="AO5158" s="29"/>
      <c r="AP5158" s="29"/>
      <c r="AQ5158" s="29"/>
      <c r="AR5158" s="29"/>
      <c r="AS5158" s="29"/>
      <c r="AT5158" s="29"/>
      <c r="AU5158" s="29"/>
      <c r="AV5158" s="29"/>
      <c r="AW5158" s="29"/>
      <c r="AX5158" s="29"/>
      <c r="AY5158" s="31"/>
      <c r="AZ5158" s="30"/>
      <c r="BA5158" s="35"/>
    </row>
    <row r="5159" spans="1:53" hidden="1" x14ac:dyDescent="0.25">
      <c r="A5159" s="27"/>
      <c r="B5159" s="27"/>
      <c r="C5159" s="27"/>
      <c r="D5159" s="27"/>
      <c r="E5159" s="27"/>
      <c r="F5159" s="27"/>
      <c r="G5159" s="27"/>
      <c r="H5159" s="27"/>
      <c r="I5159" s="27"/>
      <c r="J5159" s="27"/>
      <c r="K5159" s="27"/>
      <c r="L5159" s="27"/>
      <c r="M5159" s="42"/>
      <c r="N5159" s="42"/>
      <c r="O5159" s="42"/>
      <c r="P5159" s="42"/>
      <c r="Q5159" s="42"/>
      <c r="R5159" s="42"/>
      <c r="S5159" s="42"/>
      <c r="T5159" s="42"/>
      <c r="U5159" s="42"/>
      <c r="V5159" s="42"/>
      <c r="W5159" s="42"/>
      <c r="X5159" s="42"/>
      <c r="Y5159" s="41"/>
      <c r="Z5159" s="41"/>
      <c r="AA5159" s="43"/>
      <c r="AB5159" s="27"/>
      <c r="AC5159" s="27"/>
      <c r="AD5159" s="27"/>
      <c r="AE5159" s="44"/>
      <c r="AF5159" s="27"/>
      <c r="AG5159" s="28"/>
      <c r="AH5159" s="27"/>
      <c r="AI5159" s="27"/>
      <c r="AJ5159" s="27"/>
      <c r="AK5159" s="28"/>
      <c r="AL5159" s="29"/>
      <c r="AM5159" s="29"/>
      <c r="AN5159" s="29"/>
      <c r="AO5159" s="29"/>
      <c r="AP5159" s="29"/>
      <c r="AQ5159" s="29"/>
      <c r="AR5159" s="29"/>
      <c r="AS5159" s="29"/>
      <c r="AT5159" s="29"/>
      <c r="AU5159" s="29"/>
      <c r="AV5159" s="29"/>
      <c r="AW5159" s="29"/>
      <c r="AX5159" s="29"/>
      <c r="AY5159" s="31"/>
      <c r="AZ5159" s="30"/>
      <c r="BA5159" s="35"/>
    </row>
    <row r="5160" spans="1:53" hidden="1" x14ac:dyDescent="0.25">
      <c r="A5160" s="27"/>
      <c r="B5160" s="27"/>
      <c r="C5160" s="27"/>
      <c r="D5160" s="27"/>
      <c r="E5160" s="27"/>
      <c r="F5160" s="27"/>
      <c r="G5160" s="27"/>
      <c r="H5160" s="27"/>
      <c r="I5160" s="27"/>
      <c r="J5160" s="27"/>
      <c r="K5160" s="27"/>
      <c r="L5160" s="27"/>
      <c r="M5160" s="42"/>
      <c r="N5160" s="42"/>
      <c r="O5160" s="42"/>
      <c r="P5160" s="42"/>
      <c r="Q5160" s="42"/>
      <c r="R5160" s="42"/>
      <c r="S5160" s="42"/>
      <c r="T5160" s="42"/>
      <c r="U5160" s="42"/>
      <c r="V5160" s="42"/>
      <c r="W5160" s="42"/>
      <c r="X5160" s="42"/>
      <c r="Y5160" s="41"/>
      <c r="Z5160" s="41"/>
      <c r="AA5160" s="43"/>
      <c r="AB5160" s="27"/>
      <c r="AC5160" s="27"/>
      <c r="AD5160" s="27"/>
      <c r="AE5160" s="44"/>
      <c r="AF5160" s="27"/>
      <c r="AG5160" s="28"/>
      <c r="AH5160" s="27"/>
      <c r="AI5160" s="27"/>
      <c r="AJ5160" s="27"/>
      <c r="AK5160" s="28"/>
      <c r="AL5160" s="29"/>
      <c r="AM5160" s="29"/>
      <c r="AN5160" s="29"/>
      <c r="AO5160" s="29"/>
      <c r="AP5160" s="29"/>
      <c r="AQ5160" s="29"/>
      <c r="AR5160" s="29"/>
      <c r="AS5160" s="29"/>
      <c r="AT5160" s="29"/>
      <c r="AU5160" s="29"/>
      <c r="AV5160" s="29"/>
      <c r="AW5160" s="29"/>
      <c r="AX5160" s="29"/>
      <c r="AY5160" s="31"/>
      <c r="AZ5160" s="30"/>
      <c r="BA5160" s="35"/>
    </row>
    <row r="5161" spans="1:53" hidden="1" x14ac:dyDescent="0.25">
      <c r="A5161" s="27"/>
      <c r="B5161" s="27"/>
      <c r="C5161" s="27"/>
      <c r="D5161" s="27"/>
      <c r="E5161" s="27"/>
      <c r="F5161" s="27"/>
      <c r="G5161" s="27"/>
      <c r="H5161" s="27"/>
      <c r="I5161" s="27"/>
      <c r="J5161" s="27"/>
      <c r="K5161" s="27"/>
      <c r="L5161" s="27"/>
      <c r="M5161" s="42"/>
      <c r="N5161" s="42"/>
      <c r="O5161" s="42"/>
      <c r="P5161" s="42"/>
      <c r="Q5161" s="42"/>
      <c r="R5161" s="42"/>
      <c r="S5161" s="42"/>
      <c r="T5161" s="42"/>
      <c r="U5161" s="42"/>
      <c r="V5161" s="42"/>
      <c r="W5161" s="42"/>
      <c r="X5161" s="42"/>
      <c r="Y5161" s="41"/>
      <c r="Z5161" s="41"/>
      <c r="AA5161" s="43"/>
      <c r="AB5161" s="27"/>
      <c r="AC5161" s="27"/>
      <c r="AD5161" s="27"/>
      <c r="AE5161" s="44"/>
      <c r="AF5161" s="27"/>
      <c r="AG5161" s="28"/>
      <c r="AH5161" s="27"/>
      <c r="AI5161" s="27"/>
      <c r="AJ5161" s="27"/>
      <c r="AK5161" s="28"/>
      <c r="AL5161" s="29"/>
      <c r="AM5161" s="29"/>
      <c r="AN5161" s="29"/>
      <c r="AO5161" s="29"/>
      <c r="AP5161" s="29"/>
      <c r="AQ5161" s="29"/>
      <c r="AR5161" s="29"/>
      <c r="AS5161" s="29"/>
      <c r="AT5161" s="29"/>
      <c r="AU5161" s="29"/>
      <c r="AV5161" s="29"/>
      <c r="AW5161" s="29"/>
      <c r="AX5161" s="29"/>
      <c r="AY5161" s="31"/>
      <c r="AZ5161" s="30"/>
      <c r="BA5161" s="35"/>
    </row>
    <row r="5162" spans="1:53" hidden="1" x14ac:dyDescent="0.25">
      <c r="A5162" s="27"/>
      <c r="B5162" s="27"/>
      <c r="C5162" s="27"/>
      <c r="D5162" s="27"/>
      <c r="E5162" s="27"/>
      <c r="F5162" s="27"/>
      <c r="G5162" s="27"/>
      <c r="H5162" s="27"/>
      <c r="I5162" s="27"/>
      <c r="J5162" s="27"/>
      <c r="K5162" s="27"/>
      <c r="L5162" s="27"/>
      <c r="M5162" s="42"/>
      <c r="N5162" s="42"/>
      <c r="O5162" s="42"/>
      <c r="P5162" s="42"/>
      <c r="Q5162" s="42"/>
      <c r="R5162" s="42"/>
      <c r="S5162" s="42"/>
      <c r="T5162" s="42"/>
      <c r="U5162" s="42"/>
      <c r="V5162" s="42"/>
      <c r="W5162" s="42"/>
      <c r="X5162" s="42"/>
      <c r="Y5162" s="41"/>
      <c r="Z5162" s="41"/>
      <c r="AA5162" s="43"/>
      <c r="AB5162" s="27"/>
      <c r="AC5162" s="27"/>
      <c r="AD5162" s="27"/>
      <c r="AE5162" s="44"/>
      <c r="AF5162" s="27"/>
      <c r="AG5162" s="28"/>
      <c r="AH5162" s="27"/>
      <c r="AI5162" s="27"/>
      <c r="AJ5162" s="27"/>
      <c r="AK5162" s="28"/>
      <c r="AL5162" s="29"/>
      <c r="AM5162" s="29"/>
      <c r="AN5162" s="29"/>
      <c r="AO5162" s="29"/>
      <c r="AP5162" s="29"/>
      <c r="AQ5162" s="29"/>
      <c r="AR5162" s="29"/>
      <c r="AS5162" s="29"/>
      <c r="AT5162" s="29"/>
      <c r="AU5162" s="29"/>
      <c r="AV5162" s="29"/>
      <c r="AW5162" s="29"/>
      <c r="AX5162" s="29"/>
      <c r="AY5162" s="31"/>
      <c r="AZ5162" s="30"/>
      <c r="BA5162" s="35"/>
    </row>
    <row r="5163" spans="1:53" hidden="1" x14ac:dyDescent="0.25">
      <c r="A5163" s="27"/>
      <c r="B5163" s="27"/>
      <c r="C5163" s="27"/>
      <c r="D5163" s="27"/>
      <c r="E5163" s="27"/>
      <c r="F5163" s="27"/>
      <c r="G5163" s="27"/>
      <c r="H5163" s="27"/>
      <c r="I5163" s="27"/>
      <c r="J5163" s="27"/>
      <c r="K5163" s="27"/>
      <c r="L5163" s="27"/>
      <c r="M5163" s="42"/>
      <c r="N5163" s="42"/>
      <c r="O5163" s="42"/>
      <c r="P5163" s="42"/>
      <c r="Q5163" s="42"/>
      <c r="R5163" s="42"/>
      <c r="S5163" s="42"/>
      <c r="T5163" s="42"/>
      <c r="U5163" s="42"/>
      <c r="V5163" s="42"/>
      <c r="W5163" s="42"/>
      <c r="X5163" s="42"/>
      <c r="Y5163" s="41"/>
      <c r="Z5163" s="41"/>
      <c r="AA5163" s="43"/>
      <c r="AB5163" s="27"/>
      <c r="AC5163" s="27"/>
      <c r="AD5163" s="27"/>
      <c r="AE5163" s="44"/>
      <c r="AF5163" s="27"/>
      <c r="AG5163" s="28"/>
      <c r="AH5163" s="27"/>
      <c r="AI5163" s="27"/>
      <c r="AJ5163" s="27"/>
      <c r="AK5163" s="28"/>
      <c r="AL5163" s="29"/>
      <c r="AM5163" s="29"/>
      <c r="AN5163" s="29"/>
      <c r="AO5163" s="29"/>
      <c r="AP5163" s="29"/>
      <c r="AQ5163" s="29"/>
      <c r="AR5163" s="29"/>
      <c r="AS5163" s="29"/>
      <c r="AT5163" s="29"/>
      <c r="AU5163" s="29"/>
      <c r="AV5163" s="29"/>
      <c r="AW5163" s="29"/>
      <c r="AX5163" s="29"/>
      <c r="AY5163" s="31"/>
      <c r="AZ5163" s="30"/>
      <c r="BA5163" s="35"/>
    </row>
    <row r="5164" spans="1:53" hidden="1" x14ac:dyDescent="0.25">
      <c r="A5164" s="27"/>
      <c r="B5164" s="27"/>
      <c r="C5164" s="27"/>
      <c r="D5164" s="27"/>
      <c r="E5164" s="27"/>
      <c r="F5164" s="27"/>
      <c r="G5164" s="27"/>
      <c r="H5164" s="27"/>
      <c r="I5164" s="27"/>
      <c r="J5164" s="27"/>
      <c r="K5164" s="27"/>
      <c r="L5164" s="27"/>
      <c r="M5164" s="42"/>
      <c r="N5164" s="42"/>
      <c r="O5164" s="42"/>
      <c r="P5164" s="42"/>
      <c r="Q5164" s="42"/>
      <c r="R5164" s="42"/>
      <c r="S5164" s="42"/>
      <c r="T5164" s="42"/>
      <c r="U5164" s="42"/>
      <c r="V5164" s="42"/>
      <c r="W5164" s="42"/>
      <c r="X5164" s="42"/>
      <c r="Y5164" s="41"/>
      <c r="Z5164" s="41"/>
      <c r="AA5164" s="43"/>
      <c r="AB5164" s="27"/>
      <c r="AC5164" s="27"/>
      <c r="AD5164" s="27"/>
      <c r="AE5164" s="44"/>
      <c r="AF5164" s="27"/>
      <c r="AG5164" s="28"/>
      <c r="AH5164" s="27"/>
      <c r="AI5164" s="27"/>
      <c r="AJ5164" s="27"/>
      <c r="AK5164" s="28"/>
      <c r="AL5164" s="29"/>
      <c r="AM5164" s="29"/>
      <c r="AN5164" s="29"/>
      <c r="AO5164" s="29"/>
      <c r="AP5164" s="29"/>
      <c r="AQ5164" s="29"/>
      <c r="AR5164" s="29"/>
      <c r="AS5164" s="29"/>
      <c r="AT5164" s="29"/>
      <c r="AU5164" s="29"/>
      <c r="AV5164" s="29"/>
      <c r="AW5164" s="29"/>
      <c r="AX5164" s="29"/>
      <c r="AY5164" s="31"/>
      <c r="AZ5164" s="30"/>
      <c r="BA5164" s="35"/>
    </row>
    <row r="5165" spans="1:53" hidden="1" x14ac:dyDescent="0.25">
      <c r="A5165" s="27"/>
      <c r="B5165" s="27"/>
      <c r="C5165" s="27"/>
      <c r="D5165" s="27"/>
      <c r="E5165" s="27"/>
      <c r="F5165" s="27"/>
      <c r="G5165" s="27"/>
      <c r="H5165" s="27"/>
      <c r="I5165" s="27"/>
      <c r="J5165" s="27"/>
      <c r="K5165" s="27"/>
      <c r="L5165" s="27"/>
      <c r="M5165" s="42"/>
      <c r="N5165" s="42"/>
      <c r="O5165" s="42"/>
      <c r="P5165" s="42"/>
      <c r="Q5165" s="42"/>
      <c r="R5165" s="42"/>
      <c r="S5165" s="42"/>
      <c r="T5165" s="42"/>
      <c r="U5165" s="42"/>
      <c r="V5165" s="42"/>
      <c r="W5165" s="42"/>
      <c r="X5165" s="42"/>
      <c r="Y5165" s="41"/>
      <c r="Z5165" s="41"/>
      <c r="AA5165" s="43"/>
      <c r="AB5165" s="27"/>
      <c r="AC5165" s="27"/>
      <c r="AD5165" s="27"/>
      <c r="AE5165" s="44"/>
      <c r="AF5165" s="27"/>
      <c r="AG5165" s="28"/>
      <c r="AH5165" s="27"/>
      <c r="AI5165" s="27"/>
      <c r="AJ5165" s="27"/>
      <c r="AK5165" s="28"/>
      <c r="AL5165" s="29"/>
      <c r="AM5165" s="29"/>
      <c r="AN5165" s="29"/>
      <c r="AO5165" s="29"/>
      <c r="AP5165" s="29"/>
      <c r="AQ5165" s="29"/>
      <c r="AR5165" s="29"/>
      <c r="AS5165" s="29"/>
      <c r="AT5165" s="29"/>
      <c r="AU5165" s="29"/>
      <c r="AV5165" s="29"/>
      <c r="AW5165" s="29"/>
      <c r="AX5165" s="29"/>
      <c r="AY5165" s="31"/>
      <c r="AZ5165" s="30"/>
      <c r="BA5165" s="35"/>
    </row>
    <row r="5166" spans="1:53" hidden="1" x14ac:dyDescent="0.25">
      <c r="A5166" s="27"/>
      <c r="B5166" s="27"/>
      <c r="C5166" s="27"/>
      <c r="D5166" s="27"/>
      <c r="E5166" s="27"/>
      <c r="F5166" s="27"/>
      <c r="G5166" s="27"/>
      <c r="H5166" s="27"/>
      <c r="I5166" s="27"/>
      <c r="J5166" s="27"/>
      <c r="K5166" s="27"/>
      <c r="L5166" s="27"/>
      <c r="M5166" s="42"/>
      <c r="N5166" s="42"/>
      <c r="O5166" s="42"/>
      <c r="P5166" s="42"/>
      <c r="Q5166" s="42"/>
      <c r="R5166" s="42"/>
      <c r="S5166" s="42"/>
      <c r="T5166" s="42"/>
      <c r="U5166" s="42"/>
      <c r="V5166" s="42"/>
      <c r="W5166" s="42"/>
      <c r="X5166" s="42"/>
      <c r="Y5166" s="41"/>
      <c r="Z5166" s="41"/>
      <c r="AA5166" s="43"/>
      <c r="AB5166" s="27"/>
      <c r="AC5166" s="27"/>
      <c r="AD5166" s="27"/>
      <c r="AE5166" s="44"/>
      <c r="AF5166" s="27"/>
      <c r="AG5166" s="28"/>
      <c r="AH5166" s="27"/>
      <c r="AI5166" s="27"/>
      <c r="AJ5166" s="27"/>
      <c r="AK5166" s="28"/>
      <c r="AL5166" s="29"/>
      <c r="AM5166" s="29"/>
      <c r="AN5166" s="29"/>
      <c r="AO5166" s="29"/>
      <c r="AP5166" s="29"/>
      <c r="AQ5166" s="29"/>
      <c r="AR5166" s="29"/>
      <c r="AS5166" s="29"/>
      <c r="AT5166" s="29"/>
      <c r="AU5166" s="29"/>
      <c r="AV5166" s="29"/>
      <c r="AW5166" s="29"/>
      <c r="AX5166" s="29"/>
      <c r="AY5166" s="31"/>
      <c r="AZ5166" s="30"/>
      <c r="BA5166" s="35"/>
    </row>
    <row r="5167" spans="1:53" hidden="1" x14ac:dyDescent="0.25">
      <c r="A5167" s="27"/>
      <c r="B5167" s="27"/>
      <c r="C5167" s="27"/>
      <c r="D5167" s="27"/>
      <c r="E5167" s="27"/>
      <c r="F5167" s="27"/>
      <c r="G5167" s="27"/>
      <c r="H5167" s="27"/>
      <c r="I5167" s="27"/>
      <c r="J5167" s="27"/>
      <c r="K5167" s="27"/>
      <c r="L5167" s="27"/>
      <c r="M5167" s="42"/>
      <c r="N5167" s="42"/>
      <c r="O5167" s="42"/>
      <c r="P5167" s="42"/>
      <c r="Q5167" s="42"/>
      <c r="R5167" s="42"/>
      <c r="S5167" s="42"/>
      <c r="T5167" s="42"/>
      <c r="U5167" s="42"/>
      <c r="V5167" s="42"/>
      <c r="W5167" s="42"/>
      <c r="X5167" s="42"/>
      <c r="Y5167" s="41"/>
      <c r="Z5167" s="41"/>
      <c r="AA5167" s="43"/>
      <c r="AB5167" s="27"/>
      <c r="AC5167" s="27"/>
      <c r="AD5167" s="27"/>
      <c r="AE5167" s="44"/>
      <c r="AF5167" s="27"/>
      <c r="AG5167" s="28"/>
      <c r="AH5167" s="27"/>
      <c r="AI5167" s="27"/>
      <c r="AJ5167" s="27"/>
      <c r="AK5167" s="28"/>
      <c r="AL5167" s="29"/>
      <c r="AM5167" s="29"/>
      <c r="AN5167" s="29"/>
      <c r="AO5167" s="29"/>
      <c r="AP5167" s="29"/>
      <c r="AQ5167" s="29"/>
      <c r="AR5167" s="29"/>
      <c r="AS5167" s="29"/>
      <c r="AT5167" s="29"/>
      <c r="AU5167" s="29"/>
      <c r="AV5167" s="29"/>
      <c r="AW5167" s="29"/>
      <c r="AX5167" s="29"/>
      <c r="AY5167" s="31"/>
      <c r="AZ5167" s="30"/>
      <c r="BA5167" s="35"/>
    </row>
    <row r="5168" spans="1:53" hidden="1" x14ac:dyDescent="0.25">
      <c r="A5168" s="27"/>
      <c r="B5168" s="27"/>
      <c r="C5168" s="27"/>
      <c r="D5168" s="27"/>
      <c r="E5168" s="27"/>
      <c r="F5168" s="27"/>
      <c r="G5168" s="27"/>
      <c r="H5168" s="27"/>
      <c r="I5168" s="27"/>
      <c r="J5168" s="27"/>
      <c r="K5168" s="27"/>
      <c r="L5168" s="27"/>
      <c r="M5168" s="42"/>
      <c r="N5168" s="42"/>
      <c r="O5168" s="42"/>
      <c r="P5168" s="42"/>
      <c r="Q5168" s="42"/>
      <c r="R5168" s="42"/>
      <c r="S5168" s="42"/>
      <c r="T5168" s="42"/>
      <c r="U5168" s="42"/>
      <c r="V5168" s="42"/>
      <c r="W5168" s="42"/>
      <c r="X5168" s="42"/>
      <c r="Y5168" s="41"/>
      <c r="Z5168" s="41"/>
      <c r="AA5168" s="43"/>
      <c r="AB5168" s="27"/>
      <c r="AC5168" s="27"/>
      <c r="AD5168" s="27"/>
      <c r="AE5168" s="44"/>
      <c r="AF5168" s="27"/>
      <c r="AG5168" s="28"/>
      <c r="AH5168" s="27"/>
      <c r="AI5168" s="27"/>
      <c r="AJ5168" s="27"/>
      <c r="AK5168" s="28"/>
      <c r="AL5168" s="29"/>
      <c r="AM5168" s="29"/>
      <c r="AN5168" s="29"/>
      <c r="AO5168" s="29"/>
      <c r="AP5168" s="29"/>
      <c r="AQ5168" s="29"/>
      <c r="AR5168" s="29"/>
      <c r="AS5168" s="29"/>
      <c r="AT5168" s="29"/>
      <c r="AU5168" s="29"/>
      <c r="AV5168" s="29"/>
      <c r="AW5168" s="29"/>
      <c r="AX5168" s="29"/>
      <c r="AY5168" s="31"/>
      <c r="AZ5168" s="30"/>
      <c r="BA5168" s="35"/>
    </row>
    <row r="5169" spans="1:53" hidden="1" x14ac:dyDescent="0.25">
      <c r="A5169" s="27"/>
      <c r="B5169" s="27"/>
      <c r="C5169" s="27"/>
      <c r="D5169" s="27"/>
      <c r="E5169" s="27"/>
      <c r="F5169" s="27"/>
      <c r="G5169" s="27"/>
      <c r="H5169" s="27"/>
      <c r="I5169" s="27"/>
      <c r="J5169" s="27"/>
      <c r="K5169" s="27"/>
      <c r="L5169" s="27"/>
      <c r="M5169" s="42"/>
      <c r="N5169" s="42"/>
      <c r="O5169" s="42"/>
      <c r="P5169" s="42"/>
      <c r="Q5169" s="42"/>
      <c r="R5169" s="42"/>
      <c r="S5169" s="42"/>
      <c r="T5169" s="42"/>
      <c r="U5169" s="42"/>
      <c r="V5169" s="42"/>
      <c r="W5169" s="42"/>
      <c r="X5169" s="42"/>
      <c r="Y5169" s="41"/>
      <c r="Z5169" s="41"/>
      <c r="AA5169" s="43"/>
      <c r="AB5169" s="27"/>
      <c r="AC5169" s="27"/>
      <c r="AD5169" s="27"/>
      <c r="AE5169" s="44"/>
      <c r="AF5169" s="27"/>
      <c r="AG5169" s="28"/>
      <c r="AH5169" s="27"/>
      <c r="AI5169" s="27"/>
      <c r="AJ5169" s="27"/>
      <c r="AK5169" s="28"/>
      <c r="AL5169" s="29"/>
      <c r="AM5169" s="29"/>
      <c r="AN5169" s="29"/>
      <c r="AO5169" s="29"/>
      <c r="AP5169" s="29"/>
      <c r="AQ5169" s="29"/>
      <c r="AR5169" s="29"/>
      <c r="AS5169" s="29"/>
      <c r="AT5169" s="29"/>
      <c r="AU5169" s="29"/>
      <c r="AV5169" s="29"/>
      <c r="AW5169" s="29"/>
      <c r="AX5169" s="29"/>
      <c r="AY5169" s="31"/>
      <c r="AZ5169" s="30"/>
      <c r="BA5169" s="35"/>
    </row>
    <row r="5170" spans="1:53" hidden="1" x14ac:dyDescent="0.25">
      <c r="A5170" s="27"/>
      <c r="B5170" s="27"/>
      <c r="C5170" s="27"/>
      <c r="D5170" s="27"/>
      <c r="E5170" s="27"/>
      <c r="F5170" s="27"/>
      <c r="G5170" s="27"/>
      <c r="H5170" s="27"/>
      <c r="I5170" s="27"/>
      <c r="J5170" s="27"/>
      <c r="K5170" s="27"/>
      <c r="L5170" s="27"/>
      <c r="M5170" s="42"/>
      <c r="N5170" s="42"/>
      <c r="O5170" s="42"/>
      <c r="P5170" s="42"/>
      <c r="Q5170" s="42"/>
      <c r="R5170" s="42"/>
      <c r="S5170" s="42"/>
      <c r="T5170" s="42"/>
      <c r="U5170" s="42"/>
      <c r="V5170" s="42"/>
      <c r="W5170" s="42"/>
      <c r="X5170" s="42"/>
      <c r="Y5170" s="41"/>
      <c r="Z5170" s="41"/>
      <c r="AA5170" s="43"/>
      <c r="AB5170" s="27"/>
      <c r="AC5170" s="27"/>
      <c r="AD5170" s="27"/>
      <c r="AE5170" s="44"/>
      <c r="AF5170" s="27"/>
      <c r="AG5170" s="28"/>
      <c r="AH5170" s="27"/>
      <c r="AI5170" s="27"/>
      <c r="AJ5170" s="27"/>
      <c r="AK5170" s="28"/>
      <c r="AL5170" s="29"/>
      <c r="AM5170" s="29"/>
      <c r="AN5170" s="29"/>
      <c r="AO5170" s="29"/>
      <c r="AP5170" s="29"/>
      <c r="AQ5170" s="29"/>
      <c r="AR5170" s="29"/>
      <c r="AS5170" s="29"/>
      <c r="AT5170" s="29"/>
      <c r="AU5170" s="29"/>
      <c r="AV5170" s="29"/>
      <c r="AW5170" s="29"/>
      <c r="AX5170" s="29"/>
      <c r="AY5170" s="31"/>
      <c r="AZ5170" s="30"/>
      <c r="BA5170" s="35"/>
    </row>
    <row r="5171" spans="1:53" hidden="1" x14ac:dyDescent="0.25">
      <c r="A5171" s="27"/>
      <c r="B5171" s="27"/>
      <c r="C5171" s="27"/>
      <c r="D5171" s="27"/>
      <c r="E5171" s="27"/>
      <c r="F5171" s="27"/>
      <c r="G5171" s="27"/>
      <c r="H5171" s="27"/>
      <c r="I5171" s="27"/>
      <c r="J5171" s="27"/>
      <c r="K5171" s="27"/>
      <c r="L5171" s="27"/>
      <c r="M5171" s="42"/>
      <c r="N5171" s="42"/>
      <c r="O5171" s="42"/>
      <c r="P5171" s="42"/>
      <c r="Q5171" s="42"/>
      <c r="R5171" s="42"/>
      <c r="S5171" s="42"/>
      <c r="T5171" s="42"/>
      <c r="U5171" s="42"/>
      <c r="V5171" s="42"/>
      <c r="W5171" s="42"/>
      <c r="X5171" s="42"/>
      <c r="Y5171" s="41"/>
      <c r="Z5171" s="41"/>
      <c r="AA5171" s="43"/>
      <c r="AB5171" s="27"/>
      <c r="AC5171" s="27"/>
      <c r="AD5171" s="27"/>
      <c r="AE5171" s="44"/>
      <c r="AF5171" s="27"/>
      <c r="AG5171" s="28"/>
      <c r="AH5171" s="27"/>
      <c r="AI5171" s="27"/>
      <c r="AJ5171" s="27"/>
      <c r="AK5171" s="28"/>
      <c r="AL5171" s="29"/>
      <c r="AM5171" s="29"/>
      <c r="AN5171" s="29"/>
      <c r="AO5171" s="29"/>
      <c r="AP5171" s="29"/>
      <c r="AQ5171" s="29"/>
      <c r="AR5171" s="29"/>
      <c r="AS5171" s="29"/>
      <c r="AT5171" s="29"/>
      <c r="AU5171" s="29"/>
      <c r="AV5171" s="29"/>
      <c r="AW5171" s="29"/>
      <c r="AX5171" s="29"/>
      <c r="AY5171" s="31"/>
      <c r="AZ5171" s="30"/>
      <c r="BA5171" s="35"/>
    </row>
    <row r="5172" spans="1:53" hidden="1" x14ac:dyDescent="0.25">
      <c r="A5172" s="27"/>
      <c r="B5172" s="27"/>
      <c r="C5172" s="27"/>
      <c r="D5172" s="27"/>
      <c r="E5172" s="27"/>
      <c r="F5172" s="27"/>
      <c r="G5172" s="27"/>
      <c r="H5172" s="27"/>
      <c r="I5172" s="27"/>
      <c r="J5172" s="27"/>
      <c r="K5172" s="27"/>
      <c r="L5172" s="27"/>
      <c r="M5172" s="42"/>
      <c r="N5172" s="42"/>
      <c r="O5172" s="42"/>
      <c r="P5172" s="42"/>
      <c r="Q5172" s="42"/>
      <c r="R5172" s="42"/>
      <c r="S5172" s="42"/>
      <c r="T5172" s="42"/>
      <c r="U5172" s="42"/>
      <c r="V5172" s="42"/>
      <c r="W5172" s="42"/>
      <c r="X5172" s="42"/>
      <c r="Y5172" s="41"/>
      <c r="Z5172" s="41"/>
      <c r="AA5172" s="43"/>
      <c r="AB5172" s="27"/>
      <c r="AC5172" s="27"/>
      <c r="AD5172" s="27"/>
      <c r="AE5172" s="44"/>
      <c r="AF5172" s="27"/>
      <c r="AG5172" s="28"/>
      <c r="AH5172" s="27"/>
      <c r="AI5172" s="27"/>
      <c r="AJ5172" s="27"/>
      <c r="AK5172" s="28"/>
      <c r="AL5172" s="29"/>
      <c r="AM5172" s="29"/>
      <c r="AN5172" s="29"/>
      <c r="AO5172" s="29"/>
      <c r="AP5172" s="29"/>
      <c r="AQ5172" s="29"/>
      <c r="AR5172" s="29"/>
      <c r="AS5172" s="29"/>
      <c r="AT5172" s="29"/>
      <c r="AU5172" s="29"/>
      <c r="AV5172" s="29"/>
      <c r="AW5172" s="29"/>
      <c r="AX5172" s="29"/>
      <c r="AY5172" s="31"/>
      <c r="AZ5172" s="30"/>
      <c r="BA5172" s="35"/>
    </row>
    <row r="5173" spans="1:53" hidden="1" x14ac:dyDescent="0.25">
      <c r="A5173" s="27"/>
      <c r="B5173" s="27"/>
      <c r="C5173" s="27"/>
      <c r="D5173" s="27"/>
      <c r="E5173" s="27"/>
      <c r="F5173" s="27"/>
      <c r="G5173" s="27"/>
      <c r="H5173" s="27"/>
      <c r="I5173" s="27"/>
      <c r="J5173" s="27"/>
      <c r="K5173" s="27"/>
      <c r="L5173" s="27"/>
      <c r="M5173" s="42"/>
      <c r="N5173" s="42"/>
      <c r="O5173" s="42"/>
      <c r="P5173" s="42"/>
      <c r="Q5173" s="42"/>
      <c r="R5173" s="42"/>
      <c r="S5173" s="42"/>
      <c r="T5173" s="42"/>
      <c r="U5173" s="42"/>
      <c r="V5173" s="42"/>
      <c r="W5173" s="42"/>
      <c r="X5173" s="42"/>
      <c r="Y5173" s="41"/>
      <c r="Z5173" s="41"/>
      <c r="AA5173" s="43"/>
      <c r="AB5173" s="27"/>
      <c r="AC5173" s="27"/>
      <c r="AD5173" s="27"/>
      <c r="AE5173" s="44"/>
      <c r="AF5173" s="27"/>
      <c r="AG5173" s="28"/>
      <c r="AH5173" s="27"/>
      <c r="AI5173" s="27"/>
      <c r="AJ5173" s="27"/>
      <c r="AK5173" s="28"/>
      <c r="AL5173" s="29"/>
      <c r="AM5173" s="29"/>
      <c r="AN5173" s="29"/>
      <c r="AO5173" s="29"/>
      <c r="AP5173" s="29"/>
      <c r="AQ5173" s="29"/>
      <c r="AR5173" s="29"/>
      <c r="AS5173" s="29"/>
      <c r="AT5173" s="29"/>
      <c r="AU5173" s="29"/>
      <c r="AV5173" s="29"/>
      <c r="AW5173" s="29"/>
      <c r="AX5173" s="29"/>
      <c r="AY5173" s="31"/>
      <c r="AZ5173" s="30"/>
      <c r="BA5173" s="35"/>
    </row>
    <row r="5174" spans="1:53" hidden="1" x14ac:dyDescent="0.25">
      <c r="A5174" s="27"/>
      <c r="B5174" s="27"/>
      <c r="C5174" s="27"/>
      <c r="D5174" s="27"/>
      <c r="E5174" s="27"/>
      <c r="F5174" s="27"/>
      <c r="G5174" s="27"/>
      <c r="H5174" s="27"/>
      <c r="I5174" s="27"/>
      <c r="J5174" s="27"/>
      <c r="K5174" s="27"/>
      <c r="L5174" s="27"/>
      <c r="M5174" s="42"/>
      <c r="N5174" s="42"/>
      <c r="O5174" s="42"/>
      <c r="P5174" s="42"/>
      <c r="Q5174" s="42"/>
      <c r="R5174" s="42"/>
      <c r="S5174" s="42"/>
      <c r="T5174" s="42"/>
      <c r="U5174" s="42"/>
      <c r="V5174" s="42"/>
      <c r="W5174" s="42"/>
      <c r="X5174" s="42"/>
      <c r="Y5174" s="41"/>
      <c r="Z5174" s="41"/>
      <c r="AA5174" s="43"/>
      <c r="AB5174" s="27"/>
      <c r="AC5174" s="27"/>
      <c r="AD5174" s="27"/>
      <c r="AE5174" s="44"/>
      <c r="AF5174" s="27"/>
      <c r="AG5174" s="28"/>
      <c r="AH5174" s="27"/>
      <c r="AI5174" s="27"/>
      <c r="AJ5174" s="27"/>
      <c r="AK5174" s="28"/>
      <c r="AL5174" s="29"/>
      <c r="AM5174" s="29"/>
      <c r="AN5174" s="29"/>
      <c r="AO5174" s="29"/>
      <c r="AP5174" s="29"/>
      <c r="AQ5174" s="29"/>
      <c r="AR5174" s="29"/>
      <c r="AS5174" s="29"/>
      <c r="AT5174" s="29"/>
      <c r="AU5174" s="29"/>
      <c r="AV5174" s="29"/>
      <c r="AW5174" s="29"/>
      <c r="AX5174" s="29"/>
      <c r="AY5174" s="31"/>
      <c r="AZ5174" s="30"/>
      <c r="BA5174" s="35"/>
    </row>
    <row r="5175" spans="1:53" hidden="1" x14ac:dyDescent="0.25">
      <c r="A5175" s="27"/>
      <c r="B5175" s="27"/>
      <c r="C5175" s="27"/>
      <c r="D5175" s="27"/>
      <c r="E5175" s="27"/>
      <c r="F5175" s="27"/>
      <c r="G5175" s="27"/>
      <c r="H5175" s="27"/>
      <c r="I5175" s="27"/>
      <c r="J5175" s="27"/>
      <c r="K5175" s="27"/>
      <c r="L5175" s="27"/>
      <c r="M5175" s="42"/>
      <c r="N5175" s="42"/>
      <c r="O5175" s="42"/>
      <c r="P5175" s="42"/>
      <c r="Q5175" s="42"/>
      <c r="R5175" s="42"/>
      <c r="S5175" s="42"/>
      <c r="T5175" s="42"/>
      <c r="U5175" s="42"/>
      <c r="V5175" s="42"/>
      <c r="W5175" s="42"/>
      <c r="X5175" s="42"/>
      <c r="Y5175" s="41"/>
      <c r="Z5175" s="41"/>
      <c r="AA5175" s="43"/>
      <c r="AB5175" s="27"/>
      <c r="AC5175" s="27"/>
      <c r="AD5175" s="27"/>
      <c r="AE5175" s="44"/>
      <c r="AF5175" s="27"/>
      <c r="AG5175" s="28"/>
      <c r="AH5175" s="27"/>
      <c r="AI5175" s="27"/>
      <c r="AJ5175" s="27"/>
      <c r="AK5175" s="28"/>
      <c r="AL5175" s="29"/>
      <c r="AM5175" s="29"/>
      <c r="AN5175" s="29"/>
      <c r="AO5175" s="29"/>
      <c r="AP5175" s="29"/>
      <c r="AQ5175" s="29"/>
      <c r="AR5175" s="29"/>
      <c r="AS5175" s="29"/>
      <c r="AT5175" s="29"/>
      <c r="AU5175" s="29"/>
      <c r="AV5175" s="29"/>
      <c r="AW5175" s="29"/>
      <c r="AX5175" s="29"/>
      <c r="AY5175" s="31"/>
      <c r="AZ5175" s="30"/>
      <c r="BA5175" s="35"/>
    </row>
    <row r="5176" spans="1:53" hidden="1" x14ac:dyDescent="0.25">
      <c r="A5176" s="27"/>
      <c r="B5176" s="27"/>
      <c r="C5176" s="27"/>
      <c r="D5176" s="27"/>
      <c r="E5176" s="27"/>
      <c r="F5176" s="27"/>
      <c r="G5176" s="27"/>
      <c r="H5176" s="27"/>
      <c r="I5176" s="27"/>
      <c r="J5176" s="27"/>
      <c r="K5176" s="27"/>
      <c r="L5176" s="27"/>
      <c r="M5176" s="42"/>
      <c r="N5176" s="42"/>
      <c r="O5176" s="42"/>
      <c r="P5176" s="42"/>
      <c r="Q5176" s="42"/>
      <c r="R5176" s="42"/>
      <c r="S5176" s="42"/>
      <c r="T5176" s="42"/>
      <c r="U5176" s="42"/>
      <c r="V5176" s="42"/>
      <c r="W5176" s="42"/>
      <c r="X5176" s="42"/>
      <c r="Y5176" s="41"/>
      <c r="Z5176" s="41"/>
      <c r="AA5176" s="43"/>
      <c r="AB5176" s="27"/>
      <c r="AC5176" s="27"/>
      <c r="AD5176" s="27"/>
      <c r="AE5176" s="44"/>
      <c r="AF5176" s="27"/>
      <c r="AG5176" s="28"/>
      <c r="AH5176" s="27"/>
      <c r="AI5176" s="27"/>
      <c r="AJ5176" s="27"/>
      <c r="AK5176" s="28"/>
      <c r="AL5176" s="29"/>
      <c r="AM5176" s="29"/>
      <c r="AN5176" s="29"/>
      <c r="AO5176" s="29"/>
      <c r="AP5176" s="29"/>
      <c r="AQ5176" s="29"/>
      <c r="AR5176" s="29"/>
      <c r="AS5176" s="29"/>
      <c r="AT5176" s="29"/>
      <c r="AU5176" s="29"/>
      <c r="AV5176" s="29"/>
      <c r="AW5176" s="29"/>
      <c r="AX5176" s="29"/>
      <c r="AY5176" s="31"/>
      <c r="AZ5176" s="30"/>
      <c r="BA5176" s="35"/>
    </row>
    <row r="5177" spans="1:53" hidden="1" x14ac:dyDescent="0.25">
      <c r="A5177" s="27"/>
      <c r="B5177" s="27"/>
      <c r="C5177" s="27"/>
      <c r="D5177" s="27"/>
      <c r="E5177" s="27"/>
      <c r="F5177" s="27"/>
      <c r="G5177" s="27"/>
      <c r="H5177" s="27"/>
      <c r="I5177" s="27"/>
      <c r="J5177" s="27"/>
      <c r="K5177" s="27"/>
      <c r="L5177" s="27"/>
      <c r="M5177" s="42"/>
      <c r="N5177" s="42"/>
      <c r="O5177" s="42"/>
      <c r="P5177" s="42"/>
      <c r="Q5177" s="42"/>
      <c r="R5177" s="42"/>
      <c r="S5177" s="42"/>
      <c r="T5177" s="42"/>
      <c r="U5177" s="42"/>
      <c r="V5177" s="42"/>
      <c r="W5177" s="42"/>
      <c r="X5177" s="42"/>
      <c r="Y5177" s="41"/>
      <c r="Z5177" s="41"/>
      <c r="AA5177" s="43"/>
      <c r="AB5177" s="27"/>
      <c r="AC5177" s="27"/>
      <c r="AD5177" s="27"/>
      <c r="AE5177" s="44"/>
      <c r="AF5177" s="27"/>
      <c r="AG5177" s="28"/>
      <c r="AH5177" s="27"/>
      <c r="AI5177" s="27"/>
      <c r="AJ5177" s="27"/>
      <c r="AK5177" s="28"/>
      <c r="AL5177" s="29"/>
      <c r="AM5177" s="29"/>
      <c r="AN5177" s="29"/>
      <c r="AO5177" s="29"/>
      <c r="AP5177" s="29"/>
      <c r="AQ5177" s="29"/>
      <c r="AR5177" s="29"/>
      <c r="AS5177" s="29"/>
      <c r="AT5177" s="29"/>
      <c r="AU5177" s="29"/>
      <c r="AV5177" s="29"/>
      <c r="AW5177" s="29"/>
      <c r="AX5177" s="29"/>
      <c r="AY5177" s="31"/>
      <c r="AZ5177" s="30"/>
      <c r="BA5177" s="35"/>
    </row>
    <row r="5178" spans="1:53" hidden="1" x14ac:dyDescent="0.25">
      <c r="A5178" s="27"/>
      <c r="B5178" s="27"/>
      <c r="C5178" s="27"/>
      <c r="D5178" s="27"/>
      <c r="E5178" s="27"/>
      <c r="F5178" s="27"/>
      <c r="G5178" s="27"/>
      <c r="H5178" s="27"/>
      <c r="I5178" s="27"/>
      <c r="J5178" s="27"/>
      <c r="K5178" s="27"/>
      <c r="L5178" s="27"/>
      <c r="M5178" s="42"/>
      <c r="N5178" s="42"/>
      <c r="O5178" s="42"/>
      <c r="P5178" s="42"/>
      <c r="Q5178" s="42"/>
      <c r="R5178" s="42"/>
      <c r="S5178" s="42"/>
      <c r="T5178" s="42"/>
      <c r="U5178" s="42"/>
      <c r="V5178" s="42"/>
      <c r="W5178" s="42"/>
      <c r="X5178" s="42"/>
      <c r="Y5178" s="41"/>
      <c r="Z5178" s="41"/>
      <c r="AA5178" s="43"/>
      <c r="AB5178" s="27"/>
      <c r="AC5178" s="27"/>
      <c r="AD5178" s="27"/>
      <c r="AE5178" s="44"/>
      <c r="AF5178" s="27"/>
      <c r="AG5178" s="28"/>
      <c r="AH5178" s="27"/>
      <c r="AI5178" s="27"/>
      <c r="AJ5178" s="27"/>
      <c r="AK5178" s="28"/>
      <c r="AL5178" s="29"/>
      <c r="AM5178" s="29"/>
      <c r="AN5178" s="29"/>
      <c r="AO5178" s="29"/>
      <c r="AP5178" s="29"/>
      <c r="AQ5178" s="29"/>
      <c r="AR5178" s="29"/>
      <c r="AS5178" s="29"/>
      <c r="AT5178" s="29"/>
      <c r="AU5178" s="29"/>
      <c r="AV5178" s="29"/>
      <c r="AW5178" s="29"/>
      <c r="AX5178" s="29"/>
      <c r="AY5178" s="31"/>
      <c r="AZ5178" s="30"/>
      <c r="BA5178" s="35"/>
    </row>
    <row r="5179" spans="1:53" hidden="1" x14ac:dyDescent="0.25">
      <c r="A5179" s="27"/>
      <c r="B5179" s="27"/>
      <c r="C5179" s="27"/>
      <c r="D5179" s="27"/>
      <c r="E5179" s="27"/>
      <c r="F5179" s="27"/>
      <c r="G5179" s="27"/>
      <c r="H5179" s="27"/>
      <c r="I5179" s="27"/>
      <c r="J5179" s="27"/>
      <c r="K5179" s="27"/>
      <c r="L5179" s="27"/>
      <c r="M5179" s="42"/>
      <c r="N5179" s="42"/>
      <c r="O5179" s="42"/>
      <c r="P5179" s="42"/>
      <c r="Q5179" s="42"/>
      <c r="R5179" s="42"/>
      <c r="S5179" s="42"/>
      <c r="T5179" s="42"/>
      <c r="U5179" s="42"/>
      <c r="V5179" s="42"/>
      <c r="W5179" s="42"/>
      <c r="X5179" s="42"/>
      <c r="Y5179" s="41"/>
      <c r="Z5179" s="41"/>
      <c r="AA5179" s="43"/>
      <c r="AB5179" s="27"/>
      <c r="AC5179" s="27"/>
      <c r="AD5179" s="27"/>
      <c r="AE5179" s="44"/>
      <c r="AF5179" s="27"/>
      <c r="AG5179" s="28"/>
      <c r="AH5179" s="27"/>
      <c r="AI5179" s="27"/>
      <c r="AJ5179" s="27"/>
      <c r="AK5179" s="28"/>
      <c r="AL5179" s="29"/>
      <c r="AM5179" s="29"/>
      <c r="AN5179" s="29"/>
      <c r="AO5179" s="29"/>
      <c r="AP5179" s="29"/>
      <c r="AQ5179" s="29"/>
      <c r="AR5179" s="29"/>
      <c r="AS5179" s="29"/>
      <c r="AT5179" s="29"/>
      <c r="AU5179" s="29"/>
      <c r="AV5179" s="29"/>
      <c r="AW5179" s="29"/>
      <c r="AX5179" s="29"/>
      <c r="AY5179" s="31"/>
      <c r="AZ5179" s="30"/>
      <c r="BA5179" s="35"/>
    </row>
    <row r="5180" spans="1:53" hidden="1" x14ac:dyDescent="0.25">
      <c r="A5180" s="27"/>
      <c r="B5180" s="27"/>
      <c r="C5180" s="27"/>
      <c r="D5180" s="27"/>
      <c r="E5180" s="27"/>
      <c r="F5180" s="27"/>
      <c r="G5180" s="27"/>
      <c r="H5180" s="27"/>
      <c r="I5180" s="27"/>
      <c r="J5180" s="27"/>
      <c r="K5180" s="27"/>
      <c r="L5180" s="27"/>
      <c r="M5180" s="42"/>
      <c r="N5180" s="42"/>
      <c r="O5180" s="42"/>
      <c r="P5180" s="42"/>
      <c r="Q5180" s="42"/>
      <c r="R5180" s="42"/>
      <c r="S5180" s="42"/>
      <c r="T5180" s="42"/>
      <c r="U5180" s="42"/>
      <c r="V5180" s="42"/>
      <c r="W5180" s="42"/>
      <c r="X5180" s="42"/>
      <c r="Y5180" s="41"/>
      <c r="Z5180" s="41"/>
      <c r="AA5180" s="43"/>
      <c r="AB5180" s="27"/>
      <c r="AC5180" s="27"/>
      <c r="AD5180" s="27"/>
      <c r="AE5180" s="44"/>
      <c r="AF5180" s="27"/>
      <c r="AG5180" s="28"/>
      <c r="AH5180" s="27"/>
      <c r="AI5180" s="27"/>
      <c r="AJ5180" s="27"/>
      <c r="AK5180" s="28"/>
      <c r="AL5180" s="29"/>
      <c r="AM5180" s="29"/>
      <c r="AN5180" s="29"/>
      <c r="AO5180" s="29"/>
      <c r="AP5180" s="29"/>
      <c r="AQ5180" s="29"/>
      <c r="AR5180" s="29"/>
      <c r="AS5180" s="29"/>
      <c r="AT5180" s="29"/>
      <c r="AU5180" s="29"/>
      <c r="AV5180" s="29"/>
      <c r="AW5180" s="29"/>
      <c r="AX5180" s="29"/>
      <c r="AY5180" s="31"/>
      <c r="AZ5180" s="30"/>
      <c r="BA5180" s="35"/>
    </row>
    <row r="5181" spans="1:53" hidden="1" x14ac:dyDescent="0.25">
      <c r="A5181" s="27"/>
      <c r="B5181" s="27"/>
      <c r="C5181" s="27"/>
      <c r="D5181" s="27"/>
      <c r="E5181" s="27"/>
      <c r="F5181" s="27"/>
      <c r="G5181" s="27"/>
      <c r="H5181" s="27"/>
      <c r="I5181" s="27"/>
      <c r="J5181" s="27"/>
      <c r="K5181" s="27"/>
      <c r="L5181" s="27"/>
      <c r="M5181" s="42"/>
      <c r="N5181" s="42"/>
      <c r="O5181" s="42"/>
      <c r="P5181" s="42"/>
      <c r="Q5181" s="42"/>
      <c r="R5181" s="42"/>
      <c r="S5181" s="42"/>
      <c r="T5181" s="42"/>
      <c r="U5181" s="42"/>
      <c r="V5181" s="42"/>
      <c r="W5181" s="42"/>
      <c r="X5181" s="42"/>
      <c r="Y5181" s="41"/>
      <c r="Z5181" s="41"/>
      <c r="AA5181" s="43"/>
      <c r="AB5181" s="27"/>
      <c r="AC5181" s="27"/>
      <c r="AD5181" s="27"/>
      <c r="AE5181" s="44"/>
      <c r="AF5181" s="27"/>
      <c r="AG5181" s="28"/>
      <c r="AH5181" s="27"/>
      <c r="AI5181" s="27"/>
      <c r="AJ5181" s="27"/>
      <c r="AK5181" s="28"/>
      <c r="AL5181" s="29"/>
      <c r="AM5181" s="29"/>
      <c r="AN5181" s="29"/>
      <c r="AO5181" s="29"/>
      <c r="AP5181" s="29"/>
      <c r="AQ5181" s="29"/>
      <c r="AR5181" s="29"/>
      <c r="AS5181" s="29"/>
      <c r="AT5181" s="29"/>
      <c r="AU5181" s="29"/>
      <c r="AV5181" s="29"/>
      <c r="AW5181" s="29"/>
      <c r="AX5181" s="29"/>
      <c r="AY5181" s="31"/>
      <c r="AZ5181" s="30"/>
      <c r="BA5181" s="35"/>
    </row>
    <row r="5182" spans="1:53" hidden="1" x14ac:dyDescent="0.25">
      <c r="A5182" s="27"/>
      <c r="B5182" s="27"/>
      <c r="C5182" s="27"/>
      <c r="D5182" s="27"/>
      <c r="E5182" s="27"/>
      <c r="F5182" s="27"/>
      <c r="G5182" s="27"/>
      <c r="H5182" s="27"/>
      <c r="I5182" s="27"/>
      <c r="J5182" s="27"/>
      <c r="K5182" s="27"/>
      <c r="L5182" s="27"/>
      <c r="M5182" s="42"/>
      <c r="N5182" s="42"/>
      <c r="O5182" s="42"/>
      <c r="P5182" s="42"/>
      <c r="Q5182" s="42"/>
      <c r="R5182" s="42"/>
      <c r="S5182" s="42"/>
      <c r="T5182" s="42"/>
      <c r="U5182" s="42"/>
      <c r="V5182" s="42"/>
      <c r="W5182" s="42"/>
      <c r="X5182" s="42"/>
      <c r="Y5182" s="41"/>
      <c r="Z5182" s="41"/>
      <c r="AA5182" s="43"/>
      <c r="AB5182" s="27"/>
      <c r="AC5182" s="27"/>
      <c r="AD5182" s="27"/>
      <c r="AE5182" s="44"/>
      <c r="AF5182" s="27"/>
      <c r="AG5182" s="28"/>
      <c r="AH5182" s="27"/>
      <c r="AI5182" s="27"/>
      <c r="AJ5182" s="27"/>
      <c r="AK5182" s="28"/>
      <c r="AL5182" s="29"/>
      <c r="AM5182" s="29"/>
      <c r="AN5182" s="29"/>
      <c r="AO5182" s="29"/>
      <c r="AP5182" s="29"/>
      <c r="AQ5182" s="29"/>
      <c r="AR5182" s="29"/>
      <c r="AS5182" s="29"/>
      <c r="AT5182" s="29"/>
      <c r="AU5182" s="29"/>
      <c r="AV5182" s="29"/>
      <c r="AW5182" s="29"/>
      <c r="AX5182" s="29"/>
      <c r="AY5182" s="31"/>
      <c r="AZ5182" s="30"/>
      <c r="BA5182" s="35"/>
    </row>
    <row r="5183" spans="1:53" hidden="1" x14ac:dyDescent="0.25">
      <c r="A5183" s="27"/>
      <c r="B5183" s="27"/>
      <c r="C5183" s="27"/>
      <c r="D5183" s="27"/>
      <c r="E5183" s="27"/>
      <c r="F5183" s="27"/>
      <c r="G5183" s="27"/>
      <c r="H5183" s="27"/>
      <c r="I5183" s="27"/>
      <c r="J5183" s="27"/>
      <c r="K5183" s="27"/>
      <c r="L5183" s="27"/>
      <c r="M5183" s="42"/>
      <c r="N5183" s="42"/>
      <c r="O5183" s="42"/>
      <c r="P5183" s="42"/>
      <c r="Q5183" s="42"/>
      <c r="R5183" s="42"/>
      <c r="S5183" s="42"/>
      <c r="T5183" s="42"/>
      <c r="U5183" s="42"/>
      <c r="V5183" s="42"/>
      <c r="W5183" s="42"/>
      <c r="X5183" s="42"/>
      <c r="Y5183" s="41"/>
      <c r="Z5183" s="41"/>
      <c r="AA5183" s="43"/>
      <c r="AB5183" s="27"/>
      <c r="AC5183" s="27"/>
      <c r="AD5183" s="27"/>
      <c r="AE5183" s="44"/>
      <c r="AF5183" s="27"/>
      <c r="AG5183" s="28"/>
      <c r="AH5183" s="27"/>
      <c r="AI5183" s="27"/>
      <c r="AJ5183" s="27"/>
      <c r="AK5183" s="28"/>
      <c r="AL5183" s="29"/>
      <c r="AM5183" s="29"/>
      <c r="AN5183" s="29"/>
      <c r="AO5183" s="29"/>
      <c r="AP5183" s="29"/>
      <c r="AQ5183" s="29"/>
      <c r="AR5183" s="29"/>
      <c r="AS5183" s="29"/>
      <c r="AT5183" s="29"/>
      <c r="AU5183" s="29"/>
      <c r="AV5183" s="29"/>
      <c r="AW5183" s="29"/>
      <c r="AX5183" s="29"/>
      <c r="AY5183" s="31"/>
      <c r="AZ5183" s="30"/>
      <c r="BA5183" s="35"/>
    </row>
    <row r="5184" spans="1:53" hidden="1" x14ac:dyDescent="0.25">
      <c r="A5184" s="27"/>
      <c r="B5184" s="27"/>
      <c r="C5184" s="27"/>
      <c r="D5184" s="27"/>
      <c r="E5184" s="27"/>
      <c r="F5184" s="27"/>
      <c r="G5184" s="27"/>
      <c r="H5184" s="27"/>
      <c r="I5184" s="27"/>
      <c r="J5184" s="27"/>
      <c r="K5184" s="27"/>
      <c r="L5184" s="27"/>
      <c r="M5184" s="42"/>
      <c r="N5184" s="42"/>
      <c r="O5184" s="42"/>
      <c r="P5184" s="42"/>
      <c r="Q5184" s="42"/>
      <c r="R5184" s="42"/>
      <c r="S5184" s="42"/>
      <c r="T5184" s="42"/>
      <c r="U5184" s="42"/>
      <c r="V5184" s="42"/>
      <c r="W5184" s="42"/>
      <c r="X5184" s="42"/>
      <c r="Y5184" s="41"/>
      <c r="Z5184" s="41"/>
      <c r="AA5184" s="43"/>
      <c r="AB5184" s="27"/>
      <c r="AC5184" s="27"/>
      <c r="AD5184" s="27"/>
      <c r="AE5184" s="44"/>
      <c r="AF5184" s="27"/>
      <c r="AG5184" s="28"/>
      <c r="AH5184" s="27"/>
      <c r="AI5184" s="27"/>
      <c r="AJ5184" s="27"/>
      <c r="AK5184" s="28"/>
      <c r="AL5184" s="29"/>
      <c r="AM5184" s="29"/>
      <c r="AN5184" s="29"/>
      <c r="AO5184" s="29"/>
      <c r="AP5184" s="29"/>
      <c r="AQ5184" s="29"/>
      <c r="AR5184" s="29"/>
      <c r="AS5184" s="29"/>
      <c r="AT5184" s="29"/>
      <c r="AU5184" s="29"/>
      <c r="AV5184" s="29"/>
      <c r="AW5184" s="29"/>
      <c r="AX5184" s="29"/>
      <c r="AY5184" s="31"/>
      <c r="AZ5184" s="30"/>
      <c r="BA5184" s="35"/>
    </row>
    <row r="5185" spans="1:53" hidden="1" x14ac:dyDescent="0.25">
      <c r="A5185" s="27"/>
      <c r="B5185" s="27"/>
      <c r="C5185" s="27"/>
      <c r="D5185" s="27"/>
      <c r="E5185" s="27"/>
      <c r="F5185" s="27"/>
      <c r="G5185" s="27"/>
      <c r="H5185" s="27"/>
      <c r="I5185" s="27"/>
      <c r="J5185" s="27"/>
      <c r="K5185" s="27"/>
      <c r="L5185" s="27"/>
      <c r="M5185" s="42"/>
      <c r="N5185" s="42"/>
      <c r="O5185" s="42"/>
      <c r="P5185" s="42"/>
      <c r="Q5185" s="42"/>
      <c r="R5185" s="42"/>
      <c r="S5185" s="42"/>
      <c r="T5185" s="42"/>
      <c r="U5185" s="42"/>
      <c r="V5185" s="42"/>
      <c r="W5185" s="42"/>
      <c r="X5185" s="42"/>
      <c r="Y5185" s="41"/>
      <c r="Z5185" s="41"/>
      <c r="AA5185" s="43"/>
      <c r="AB5185" s="27"/>
      <c r="AC5185" s="27"/>
      <c r="AD5185" s="27"/>
      <c r="AE5185" s="44"/>
      <c r="AF5185" s="27"/>
      <c r="AG5185" s="28"/>
      <c r="AH5185" s="27"/>
      <c r="AI5185" s="27"/>
      <c r="AJ5185" s="27"/>
      <c r="AK5185" s="28"/>
      <c r="AL5185" s="29"/>
      <c r="AM5185" s="29"/>
      <c r="AN5185" s="29"/>
      <c r="AO5185" s="29"/>
      <c r="AP5185" s="29"/>
      <c r="AQ5185" s="29"/>
      <c r="AR5185" s="29"/>
      <c r="AS5185" s="29"/>
      <c r="AT5185" s="29"/>
      <c r="AU5185" s="29"/>
      <c r="AV5185" s="29"/>
      <c r="AW5185" s="29"/>
      <c r="AX5185" s="29"/>
      <c r="AY5185" s="31"/>
      <c r="AZ5185" s="30"/>
      <c r="BA5185" s="35"/>
    </row>
    <row r="5186" spans="1:53" hidden="1" x14ac:dyDescent="0.25">
      <c r="A5186" s="27"/>
      <c r="B5186" s="27"/>
      <c r="C5186" s="27"/>
      <c r="D5186" s="27"/>
      <c r="E5186" s="27"/>
      <c r="F5186" s="27"/>
      <c r="G5186" s="27"/>
      <c r="H5186" s="27"/>
      <c r="I5186" s="27"/>
      <c r="J5186" s="27"/>
      <c r="K5186" s="27"/>
      <c r="L5186" s="27"/>
      <c r="M5186" s="42"/>
      <c r="N5186" s="42"/>
      <c r="O5186" s="42"/>
      <c r="P5186" s="42"/>
      <c r="Q5186" s="42"/>
      <c r="R5186" s="42"/>
      <c r="S5186" s="42"/>
      <c r="T5186" s="42"/>
      <c r="U5186" s="42"/>
      <c r="V5186" s="42"/>
      <c r="W5186" s="42"/>
      <c r="X5186" s="42"/>
      <c r="Y5186" s="41"/>
      <c r="Z5186" s="41"/>
      <c r="AA5186" s="43"/>
      <c r="AB5186" s="27"/>
      <c r="AC5186" s="27"/>
      <c r="AD5186" s="27"/>
      <c r="AE5186" s="44"/>
      <c r="AF5186" s="27"/>
      <c r="AG5186" s="28"/>
      <c r="AH5186" s="27"/>
      <c r="AI5186" s="27"/>
      <c r="AJ5186" s="27"/>
      <c r="AK5186" s="28"/>
      <c r="AL5186" s="29"/>
      <c r="AM5186" s="29"/>
      <c r="AN5186" s="29"/>
      <c r="AO5186" s="29"/>
      <c r="AP5186" s="29"/>
      <c r="AQ5186" s="29"/>
      <c r="AR5186" s="29"/>
      <c r="AS5186" s="29"/>
      <c r="AT5186" s="29"/>
      <c r="AU5186" s="29"/>
      <c r="AV5186" s="29"/>
      <c r="AW5186" s="29"/>
      <c r="AX5186" s="29"/>
      <c r="AY5186" s="31"/>
      <c r="AZ5186" s="30"/>
      <c r="BA5186" s="35"/>
    </row>
    <row r="5187" spans="1:53" hidden="1" x14ac:dyDescent="0.25">
      <c r="A5187" s="27"/>
      <c r="B5187" s="27"/>
      <c r="C5187" s="27"/>
      <c r="D5187" s="27"/>
      <c r="E5187" s="27"/>
      <c r="F5187" s="27"/>
      <c r="G5187" s="27"/>
      <c r="H5187" s="27"/>
      <c r="I5187" s="27"/>
      <c r="J5187" s="27"/>
      <c r="K5187" s="27"/>
      <c r="L5187" s="27"/>
      <c r="M5187" s="42"/>
      <c r="N5187" s="42"/>
      <c r="O5187" s="42"/>
      <c r="P5187" s="42"/>
      <c r="Q5187" s="42"/>
      <c r="R5187" s="42"/>
      <c r="S5187" s="42"/>
      <c r="T5187" s="42"/>
      <c r="U5187" s="42"/>
      <c r="V5187" s="42"/>
      <c r="W5187" s="42"/>
      <c r="X5187" s="42"/>
      <c r="Y5187" s="41"/>
      <c r="Z5187" s="41"/>
      <c r="AA5187" s="43"/>
      <c r="AB5187" s="27"/>
      <c r="AC5187" s="27"/>
      <c r="AD5187" s="27"/>
      <c r="AE5187" s="44"/>
      <c r="AF5187" s="27"/>
      <c r="AG5187" s="28"/>
      <c r="AH5187" s="27"/>
      <c r="AI5187" s="27"/>
      <c r="AJ5187" s="27"/>
      <c r="AK5187" s="28"/>
      <c r="AL5187" s="29"/>
      <c r="AM5187" s="29"/>
      <c r="AN5187" s="29"/>
      <c r="AO5187" s="29"/>
      <c r="AP5187" s="29"/>
      <c r="AQ5187" s="29"/>
      <c r="AR5187" s="29"/>
      <c r="AS5187" s="29"/>
      <c r="AT5187" s="29"/>
      <c r="AU5187" s="29"/>
      <c r="AV5187" s="29"/>
      <c r="AW5187" s="29"/>
      <c r="AX5187" s="29"/>
      <c r="AY5187" s="31"/>
      <c r="AZ5187" s="30"/>
      <c r="BA5187" s="35"/>
    </row>
    <row r="5188" spans="1:53" hidden="1" x14ac:dyDescent="0.25">
      <c r="A5188" s="27"/>
      <c r="B5188" s="27"/>
      <c r="C5188" s="27"/>
      <c r="D5188" s="27"/>
      <c r="E5188" s="27"/>
      <c r="F5188" s="27"/>
      <c r="G5188" s="27"/>
      <c r="H5188" s="27"/>
      <c r="I5188" s="27"/>
      <c r="J5188" s="27"/>
      <c r="K5188" s="27"/>
      <c r="L5188" s="27"/>
      <c r="M5188" s="42"/>
      <c r="N5188" s="42"/>
      <c r="O5188" s="42"/>
      <c r="P5188" s="42"/>
      <c r="Q5188" s="42"/>
      <c r="R5188" s="42"/>
      <c r="S5188" s="42"/>
      <c r="T5188" s="42"/>
      <c r="U5188" s="42"/>
      <c r="V5188" s="42"/>
      <c r="W5188" s="42"/>
      <c r="X5188" s="42"/>
      <c r="Y5188" s="41"/>
      <c r="Z5188" s="41"/>
      <c r="AA5188" s="43"/>
      <c r="AB5188" s="27"/>
      <c r="AC5188" s="27"/>
      <c r="AD5188" s="27"/>
      <c r="AE5188" s="44"/>
      <c r="AF5188" s="27"/>
      <c r="AG5188" s="28"/>
      <c r="AH5188" s="27"/>
      <c r="AI5188" s="27"/>
      <c r="AJ5188" s="27"/>
      <c r="AK5188" s="28"/>
      <c r="AL5188" s="29"/>
      <c r="AM5188" s="29"/>
      <c r="AN5188" s="29"/>
      <c r="AO5188" s="29"/>
      <c r="AP5188" s="29"/>
      <c r="AQ5188" s="29"/>
      <c r="AR5188" s="29"/>
      <c r="AS5188" s="29"/>
      <c r="AT5188" s="29"/>
      <c r="AU5188" s="29"/>
      <c r="AV5188" s="29"/>
      <c r="AW5188" s="29"/>
      <c r="AX5188" s="29"/>
      <c r="AY5188" s="31"/>
      <c r="AZ5188" s="30"/>
      <c r="BA5188" s="35"/>
    </row>
    <row r="5189" spans="1:53" hidden="1" x14ac:dyDescent="0.25">
      <c r="A5189" s="27"/>
      <c r="B5189" s="27"/>
      <c r="C5189" s="27"/>
      <c r="D5189" s="27"/>
      <c r="E5189" s="27"/>
      <c r="F5189" s="27"/>
      <c r="G5189" s="27"/>
      <c r="H5189" s="27"/>
      <c r="I5189" s="27"/>
      <c r="J5189" s="27"/>
      <c r="K5189" s="27"/>
      <c r="L5189" s="27"/>
      <c r="M5189" s="42"/>
      <c r="N5189" s="42"/>
      <c r="O5189" s="42"/>
      <c r="P5189" s="42"/>
      <c r="Q5189" s="42"/>
      <c r="R5189" s="42"/>
      <c r="S5189" s="42"/>
      <c r="T5189" s="42"/>
      <c r="U5189" s="42"/>
      <c r="V5189" s="42"/>
      <c r="W5189" s="42"/>
      <c r="X5189" s="42"/>
      <c r="Y5189" s="41"/>
      <c r="Z5189" s="41"/>
      <c r="AA5189" s="43"/>
      <c r="AB5189" s="27"/>
      <c r="AC5189" s="27"/>
      <c r="AD5189" s="27"/>
      <c r="AE5189" s="44"/>
      <c r="AF5189" s="27"/>
      <c r="AG5189" s="28"/>
      <c r="AH5189" s="27"/>
      <c r="AI5189" s="27"/>
      <c r="AJ5189" s="27"/>
      <c r="AK5189" s="28"/>
      <c r="AL5189" s="29"/>
      <c r="AM5189" s="29"/>
      <c r="AN5189" s="29"/>
      <c r="AO5189" s="29"/>
      <c r="AP5189" s="29"/>
      <c r="AQ5189" s="29"/>
      <c r="AR5189" s="29"/>
      <c r="AS5189" s="29"/>
      <c r="AT5189" s="29"/>
      <c r="AU5189" s="29"/>
      <c r="AV5189" s="29"/>
      <c r="AW5189" s="29"/>
      <c r="AX5189" s="29"/>
      <c r="AY5189" s="31"/>
      <c r="AZ5189" s="30"/>
      <c r="BA5189" s="35"/>
    </row>
    <row r="5190" spans="1:53" hidden="1" x14ac:dyDescent="0.25">
      <c r="A5190" s="27"/>
      <c r="B5190" s="27"/>
      <c r="C5190" s="27"/>
      <c r="D5190" s="27"/>
      <c r="E5190" s="27"/>
      <c r="F5190" s="27"/>
      <c r="G5190" s="27"/>
      <c r="H5190" s="27"/>
      <c r="I5190" s="27"/>
      <c r="J5190" s="27"/>
      <c r="K5190" s="27"/>
      <c r="L5190" s="27"/>
      <c r="M5190" s="42"/>
      <c r="N5190" s="42"/>
      <c r="O5190" s="42"/>
      <c r="P5190" s="42"/>
      <c r="Q5190" s="42"/>
      <c r="R5190" s="42"/>
      <c r="S5190" s="42"/>
      <c r="T5190" s="42"/>
      <c r="U5190" s="42"/>
      <c r="V5190" s="42"/>
      <c r="W5190" s="42"/>
      <c r="X5190" s="42"/>
      <c r="Y5190" s="41"/>
      <c r="Z5190" s="41"/>
      <c r="AA5190" s="43"/>
      <c r="AB5190" s="27"/>
      <c r="AC5190" s="27"/>
      <c r="AD5190" s="27"/>
      <c r="AE5190" s="44"/>
      <c r="AF5190" s="27"/>
      <c r="AG5190" s="28"/>
      <c r="AH5190" s="27"/>
      <c r="AI5190" s="27"/>
      <c r="AJ5190" s="27"/>
      <c r="AK5190" s="28"/>
      <c r="AL5190" s="29"/>
      <c r="AM5190" s="29"/>
      <c r="AN5190" s="29"/>
      <c r="AO5190" s="29"/>
      <c r="AP5190" s="29"/>
      <c r="AQ5190" s="29"/>
      <c r="AR5190" s="29"/>
      <c r="AS5190" s="29"/>
      <c r="AT5190" s="29"/>
      <c r="AU5190" s="29"/>
      <c r="AV5190" s="29"/>
      <c r="AW5190" s="29"/>
      <c r="AX5190" s="29"/>
      <c r="AY5190" s="31"/>
      <c r="AZ5190" s="30"/>
      <c r="BA5190" s="35"/>
    </row>
    <row r="5191" spans="1:53" hidden="1" x14ac:dyDescent="0.25">
      <c r="A5191" s="27"/>
      <c r="B5191" s="27"/>
      <c r="C5191" s="27"/>
      <c r="D5191" s="27"/>
      <c r="E5191" s="27"/>
      <c r="F5191" s="27"/>
      <c r="G5191" s="27"/>
      <c r="H5191" s="27"/>
      <c r="I5191" s="27"/>
      <c r="J5191" s="27"/>
      <c r="K5191" s="27"/>
      <c r="L5191" s="27"/>
      <c r="M5191" s="42"/>
      <c r="N5191" s="42"/>
      <c r="O5191" s="42"/>
      <c r="P5191" s="42"/>
      <c r="Q5191" s="42"/>
      <c r="R5191" s="42"/>
      <c r="S5191" s="42"/>
      <c r="T5191" s="42"/>
      <c r="U5191" s="42"/>
      <c r="V5191" s="42"/>
      <c r="W5191" s="42"/>
      <c r="X5191" s="42"/>
      <c r="Y5191" s="41"/>
      <c r="Z5191" s="41"/>
      <c r="AA5191" s="43"/>
      <c r="AB5191" s="27"/>
      <c r="AC5191" s="27"/>
      <c r="AD5191" s="27"/>
      <c r="AE5191" s="44"/>
      <c r="AF5191" s="27"/>
      <c r="AG5191" s="28"/>
      <c r="AH5191" s="27"/>
      <c r="AI5191" s="27"/>
      <c r="AJ5191" s="27"/>
      <c r="AK5191" s="28"/>
      <c r="AL5191" s="29"/>
      <c r="AM5191" s="29"/>
      <c r="AN5191" s="29"/>
      <c r="AO5191" s="29"/>
      <c r="AP5191" s="29"/>
      <c r="AQ5191" s="29"/>
      <c r="AR5191" s="29"/>
      <c r="AS5191" s="29"/>
      <c r="AT5191" s="29"/>
      <c r="AU5191" s="29"/>
      <c r="AV5191" s="29"/>
      <c r="AW5191" s="29"/>
      <c r="AX5191" s="29"/>
      <c r="AY5191" s="31"/>
      <c r="AZ5191" s="30"/>
      <c r="BA5191" s="35"/>
    </row>
    <row r="5192" spans="1:53" hidden="1" x14ac:dyDescent="0.25">
      <c r="A5192" s="27"/>
      <c r="B5192" s="27"/>
      <c r="C5192" s="27"/>
      <c r="D5192" s="27"/>
      <c r="E5192" s="27"/>
      <c r="F5192" s="27"/>
      <c r="G5192" s="27"/>
      <c r="H5192" s="27"/>
      <c r="I5192" s="27"/>
      <c r="J5192" s="27"/>
      <c r="K5192" s="27"/>
      <c r="L5192" s="27"/>
      <c r="M5192" s="42"/>
      <c r="N5192" s="42"/>
      <c r="O5192" s="42"/>
      <c r="P5192" s="42"/>
      <c r="Q5192" s="42"/>
      <c r="R5192" s="42"/>
      <c r="S5192" s="42"/>
      <c r="T5192" s="42"/>
      <c r="U5192" s="42"/>
      <c r="V5192" s="42"/>
      <c r="W5192" s="42"/>
      <c r="X5192" s="42"/>
      <c r="Y5192" s="41"/>
      <c r="Z5192" s="41"/>
      <c r="AA5192" s="43"/>
      <c r="AB5192" s="27"/>
      <c r="AC5192" s="27"/>
      <c r="AD5192" s="27"/>
      <c r="AE5192" s="44"/>
      <c r="AF5192" s="27"/>
      <c r="AG5192" s="28"/>
      <c r="AH5192" s="27"/>
      <c r="AI5192" s="27"/>
      <c r="AJ5192" s="27"/>
      <c r="AK5192" s="28"/>
      <c r="AL5192" s="29"/>
      <c r="AM5192" s="29"/>
      <c r="AN5192" s="29"/>
      <c r="AO5192" s="29"/>
      <c r="AP5192" s="29"/>
      <c r="AQ5192" s="29"/>
      <c r="AR5192" s="29"/>
      <c r="AS5192" s="29"/>
      <c r="AT5192" s="29"/>
      <c r="AU5192" s="29"/>
      <c r="AV5192" s="29"/>
      <c r="AW5192" s="29"/>
      <c r="AX5192" s="29"/>
      <c r="AY5192" s="31"/>
      <c r="AZ5192" s="30"/>
      <c r="BA5192" s="35"/>
    </row>
    <row r="5193" spans="1:53" hidden="1" x14ac:dyDescent="0.25">
      <c r="A5193" s="27"/>
      <c r="B5193" s="27"/>
      <c r="C5193" s="27"/>
      <c r="D5193" s="27"/>
      <c r="E5193" s="27"/>
      <c r="F5193" s="27"/>
      <c r="G5193" s="27"/>
      <c r="H5193" s="27"/>
      <c r="I5193" s="27"/>
      <c r="J5193" s="27"/>
      <c r="K5193" s="27"/>
      <c r="L5193" s="27"/>
      <c r="M5193" s="42"/>
      <c r="N5193" s="42"/>
      <c r="O5193" s="42"/>
      <c r="P5193" s="42"/>
      <c r="Q5193" s="42"/>
      <c r="R5193" s="42"/>
      <c r="S5193" s="42"/>
      <c r="T5193" s="42"/>
      <c r="U5193" s="42"/>
      <c r="V5193" s="42"/>
      <c r="W5193" s="42"/>
      <c r="X5193" s="42"/>
      <c r="Y5193" s="41"/>
      <c r="Z5193" s="41"/>
      <c r="AA5193" s="43"/>
      <c r="AB5193" s="27"/>
      <c r="AC5193" s="27"/>
      <c r="AD5193" s="27"/>
      <c r="AE5193" s="44"/>
      <c r="AF5193" s="27"/>
      <c r="AG5193" s="28"/>
      <c r="AH5193" s="27"/>
      <c r="AI5193" s="27"/>
      <c r="AJ5193" s="27"/>
      <c r="AK5193" s="28"/>
      <c r="AL5193" s="29"/>
      <c r="AM5193" s="29"/>
      <c r="AN5193" s="29"/>
      <c r="AO5193" s="29"/>
      <c r="AP5193" s="29"/>
      <c r="AQ5193" s="29"/>
      <c r="AR5193" s="29"/>
      <c r="AS5193" s="29"/>
      <c r="AT5193" s="29"/>
      <c r="AU5193" s="29"/>
      <c r="AV5193" s="29"/>
      <c r="AW5193" s="29"/>
      <c r="AX5193" s="29"/>
      <c r="AY5193" s="31"/>
      <c r="AZ5193" s="30"/>
      <c r="BA5193" s="35"/>
    </row>
    <row r="5194" spans="1:53" hidden="1" x14ac:dyDescent="0.25">
      <c r="A5194" s="27"/>
      <c r="B5194" s="27"/>
      <c r="C5194" s="27"/>
      <c r="D5194" s="27"/>
      <c r="E5194" s="27"/>
      <c r="F5194" s="27"/>
      <c r="G5194" s="27"/>
      <c r="H5194" s="27"/>
      <c r="I5194" s="27"/>
      <c r="J5194" s="27"/>
      <c r="K5194" s="27"/>
      <c r="L5194" s="27"/>
      <c r="M5194" s="42"/>
      <c r="N5194" s="42"/>
      <c r="O5194" s="42"/>
      <c r="P5194" s="42"/>
      <c r="Q5194" s="42"/>
      <c r="R5194" s="42"/>
      <c r="S5194" s="42"/>
      <c r="T5194" s="42"/>
      <c r="U5194" s="42"/>
      <c r="V5194" s="42"/>
      <c r="W5194" s="42"/>
      <c r="X5194" s="42"/>
      <c r="Y5194" s="41"/>
      <c r="Z5194" s="41"/>
      <c r="AA5194" s="43"/>
      <c r="AB5194" s="27"/>
      <c r="AC5194" s="27"/>
      <c r="AD5194" s="27"/>
      <c r="AE5194" s="44"/>
      <c r="AF5194" s="27"/>
      <c r="AG5194" s="28"/>
      <c r="AH5194" s="27"/>
      <c r="AI5194" s="27"/>
      <c r="AJ5194" s="27"/>
      <c r="AK5194" s="28"/>
      <c r="AL5194" s="29"/>
      <c r="AM5194" s="29"/>
      <c r="AN5194" s="29"/>
      <c r="AO5194" s="29"/>
      <c r="AP5194" s="29"/>
      <c r="AQ5194" s="29"/>
      <c r="AR5194" s="29"/>
      <c r="AS5194" s="29"/>
      <c r="AT5194" s="29"/>
      <c r="AU5194" s="29"/>
      <c r="AV5194" s="29"/>
      <c r="AW5194" s="29"/>
      <c r="AX5194" s="29"/>
      <c r="AY5194" s="31"/>
      <c r="AZ5194" s="30"/>
      <c r="BA5194" s="35"/>
    </row>
    <row r="5195" spans="1:53" hidden="1" x14ac:dyDescent="0.25">
      <c r="A5195" s="27"/>
      <c r="B5195" s="27"/>
      <c r="C5195" s="27"/>
      <c r="D5195" s="27"/>
      <c r="E5195" s="27"/>
      <c r="F5195" s="27"/>
      <c r="G5195" s="27"/>
      <c r="H5195" s="27"/>
      <c r="I5195" s="27"/>
      <c r="J5195" s="27"/>
      <c r="K5195" s="27"/>
      <c r="L5195" s="27"/>
      <c r="M5195" s="42"/>
      <c r="N5195" s="42"/>
      <c r="O5195" s="42"/>
      <c r="P5195" s="42"/>
      <c r="Q5195" s="42"/>
      <c r="R5195" s="42"/>
      <c r="S5195" s="42"/>
      <c r="T5195" s="42"/>
      <c r="U5195" s="42"/>
      <c r="V5195" s="42"/>
      <c r="W5195" s="42"/>
      <c r="X5195" s="42"/>
      <c r="Y5195" s="41"/>
      <c r="Z5195" s="41"/>
      <c r="AA5195" s="43"/>
      <c r="AB5195" s="27"/>
      <c r="AC5195" s="27"/>
      <c r="AD5195" s="27"/>
      <c r="AE5195" s="44"/>
      <c r="AF5195" s="27"/>
      <c r="AG5195" s="28"/>
      <c r="AH5195" s="27"/>
      <c r="AI5195" s="27"/>
      <c r="AJ5195" s="27"/>
      <c r="AK5195" s="28"/>
      <c r="AL5195" s="29"/>
      <c r="AM5195" s="29"/>
      <c r="AN5195" s="29"/>
      <c r="AO5195" s="29"/>
      <c r="AP5195" s="29"/>
      <c r="AQ5195" s="29"/>
      <c r="AR5195" s="29"/>
      <c r="AS5195" s="29"/>
      <c r="AT5195" s="29"/>
      <c r="AU5195" s="29"/>
      <c r="AV5195" s="29"/>
      <c r="AW5195" s="29"/>
      <c r="AX5195" s="29"/>
      <c r="AY5195" s="31"/>
      <c r="AZ5195" s="30"/>
      <c r="BA5195" s="35"/>
    </row>
    <row r="5196" spans="1:53" hidden="1" x14ac:dyDescent="0.25">
      <c r="A5196" s="27"/>
      <c r="B5196" s="27"/>
      <c r="C5196" s="27"/>
      <c r="D5196" s="27"/>
      <c r="E5196" s="27"/>
      <c r="F5196" s="27"/>
      <c r="G5196" s="27"/>
      <c r="H5196" s="27"/>
      <c r="I5196" s="27"/>
      <c r="J5196" s="27"/>
      <c r="K5196" s="27"/>
      <c r="L5196" s="27"/>
      <c r="M5196" s="42"/>
      <c r="N5196" s="42"/>
      <c r="O5196" s="42"/>
      <c r="P5196" s="42"/>
      <c r="Q5196" s="42"/>
      <c r="R5196" s="42"/>
      <c r="S5196" s="42"/>
      <c r="T5196" s="42"/>
      <c r="U5196" s="42"/>
      <c r="V5196" s="42"/>
      <c r="W5196" s="42"/>
      <c r="X5196" s="42"/>
      <c r="Y5196" s="41"/>
      <c r="Z5196" s="41"/>
      <c r="AA5196" s="43"/>
      <c r="AB5196" s="27"/>
      <c r="AC5196" s="27"/>
      <c r="AD5196" s="27"/>
      <c r="AE5196" s="44"/>
      <c r="AF5196" s="27"/>
      <c r="AG5196" s="28"/>
      <c r="AH5196" s="27"/>
      <c r="AI5196" s="27"/>
      <c r="AJ5196" s="27"/>
      <c r="AK5196" s="28"/>
      <c r="AL5196" s="29"/>
      <c r="AM5196" s="29"/>
      <c r="AN5196" s="29"/>
      <c r="AO5196" s="29"/>
      <c r="AP5196" s="29"/>
      <c r="AQ5196" s="29"/>
      <c r="AR5196" s="29"/>
      <c r="AS5196" s="29"/>
      <c r="AT5196" s="29"/>
      <c r="AU5196" s="29"/>
      <c r="AV5196" s="29"/>
      <c r="AW5196" s="29"/>
      <c r="AX5196" s="29"/>
      <c r="AY5196" s="31"/>
      <c r="AZ5196" s="30"/>
      <c r="BA5196" s="35"/>
    </row>
    <row r="5197" spans="1:53" hidden="1" x14ac:dyDescent="0.25">
      <c r="A5197" s="27"/>
      <c r="B5197" s="27"/>
      <c r="C5197" s="27"/>
      <c r="D5197" s="27"/>
      <c r="E5197" s="27"/>
      <c r="F5197" s="27"/>
      <c r="G5197" s="27"/>
      <c r="H5197" s="27"/>
      <c r="I5197" s="27"/>
      <c r="J5197" s="27"/>
      <c r="K5197" s="27"/>
      <c r="L5197" s="27"/>
      <c r="M5197" s="42"/>
      <c r="N5197" s="42"/>
      <c r="O5197" s="42"/>
      <c r="P5197" s="42"/>
      <c r="Q5197" s="42"/>
      <c r="R5197" s="42"/>
      <c r="S5197" s="42"/>
      <c r="T5197" s="42"/>
      <c r="U5197" s="42"/>
      <c r="V5197" s="42"/>
      <c r="W5197" s="42"/>
      <c r="X5197" s="42"/>
      <c r="Y5197" s="41"/>
      <c r="Z5197" s="41"/>
      <c r="AA5197" s="43"/>
      <c r="AB5197" s="27"/>
      <c r="AC5197" s="27"/>
      <c r="AD5197" s="27"/>
      <c r="AE5197" s="44"/>
      <c r="AF5197" s="27"/>
      <c r="AG5197" s="28"/>
      <c r="AH5197" s="27"/>
      <c r="AI5197" s="27"/>
      <c r="AJ5197" s="27"/>
      <c r="AK5197" s="28"/>
      <c r="AL5197" s="29"/>
      <c r="AM5197" s="29"/>
      <c r="AN5197" s="29"/>
      <c r="AO5197" s="29"/>
      <c r="AP5197" s="29"/>
      <c r="AQ5197" s="29"/>
      <c r="AR5197" s="29"/>
      <c r="AS5197" s="29"/>
      <c r="AT5197" s="29"/>
      <c r="AU5197" s="29"/>
      <c r="AV5197" s="29"/>
      <c r="AW5197" s="29"/>
      <c r="AX5197" s="29"/>
      <c r="AY5197" s="31"/>
      <c r="AZ5197" s="30"/>
      <c r="BA5197" s="35"/>
    </row>
    <row r="5198" spans="1:53" hidden="1" x14ac:dyDescent="0.25">
      <c r="A5198" s="27"/>
      <c r="B5198" s="27"/>
      <c r="C5198" s="27"/>
      <c r="D5198" s="27"/>
      <c r="E5198" s="27"/>
      <c r="F5198" s="27"/>
      <c r="G5198" s="27"/>
      <c r="H5198" s="27"/>
      <c r="I5198" s="27"/>
      <c r="J5198" s="27"/>
      <c r="K5198" s="27"/>
      <c r="L5198" s="27"/>
      <c r="M5198" s="42"/>
      <c r="N5198" s="42"/>
      <c r="O5198" s="42"/>
      <c r="P5198" s="42"/>
      <c r="Q5198" s="42"/>
      <c r="R5198" s="42"/>
      <c r="S5198" s="42"/>
      <c r="T5198" s="42"/>
      <c r="U5198" s="42"/>
      <c r="V5198" s="42"/>
      <c r="W5198" s="42"/>
      <c r="X5198" s="42"/>
      <c r="Y5198" s="41"/>
      <c r="Z5198" s="41"/>
      <c r="AA5198" s="43"/>
      <c r="AB5198" s="27"/>
      <c r="AC5198" s="27"/>
      <c r="AD5198" s="27"/>
      <c r="AE5198" s="44"/>
      <c r="AF5198" s="27"/>
      <c r="AG5198" s="28"/>
      <c r="AH5198" s="27"/>
      <c r="AI5198" s="27"/>
      <c r="AJ5198" s="27"/>
      <c r="AK5198" s="28"/>
      <c r="AL5198" s="29"/>
      <c r="AM5198" s="29"/>
      <c r="AN5198" s="29"/>
      <c r="AO5198" s="29"/>
      <c r="AP5198" s="29"/>
      <c r="AQ5198" s="29"/>
      <c r="AR5198" s="29"/>
      <c r="AS5198" s="29"/>
      <c r="AT5198" s="29"/>
      <c r="AU5198" s="29"/>
      <c r="AV5198" s="29"/>
      <c r="AW5198" s="29"/>
      <c r="AX5198" s="29"/>
      <c r="AY5198" s="31"/>
      <c r="AZ5198" s="30"/>
      <c r="BA5198" s="35"/>
    </row>
    <row r="5199" spans="1:53" hidden="1" x14ac:dyDescent="0.25">
      <c r="A5199" s="27"/>
      <c r="B5199" s="27"/>
      <c r="C5199" s="27"/>
      <c r="D5199" s="27"/>
      <c r="E5199" s="27"/>
      <c r="F5199" s="27"/>
      <c r="G5199" s="27"/>
      <c r="H5199" s="27"/>
      <c r="I5199" s="27"/>
      <c r="J5199" s="27"/>
      <c r="K5199" s="27"/>
      <c r="L5199" s="27"/>
      <c r="M5199" s="42"/>
      <c r="N5199" s="42"/>
      <c r="O5199" s="42"/>
      <c r="P5199" s="42"/>
      <c r="Q5199" s="42"/>
      <c r="R5199" s="42"/>
      <c r="S5199" s="42"/>
      <c r="T5199" s="42"/>
      <c r="U5199" s="42"/>
      <c r="V5199" s="42"/>
      <c r="W5199" s="42"/>
      <c r="X5199" s="42"/>
      <c r="Y5199" s="41"/>
      <c r="Z5199" s="41"/>
      <c r="AA5199" s="43"/>
      <c r="AB5199" s="27"/>
      <c r="AC5199" s="27"/>
      <c r="AD5199" s="27"/>
      <c r="AE5199" s="44"/>
      <c r="AF5199" s="27"/>
      <c r="AG5199" s="28"/>
      <c r="AH5199" s="27"/>
      <c r="AI5199" s="27"/>
      <c r="AJ5199" s="27"/>
      <c r="AK5199" s="28"/>
      <c r="AL5199" s="29"/>
      <c r="AM5199" s="29"/>
      <c r="AN5199" s="29"/>
      <c r="AO5199" s="29"/>
      <c r="AP5199" s="29"/>
      <c r="AQ5199" s="29"/>
      <c r="AR5199" s="29"/>
      <c r="AS5199" s="29"/>
      <c r="AT5199" s="29"/>
      <c r="AU5199" s="29"/>
      <c r="AV5199" s="29"/>
      <c r="AW5199" s="29"/>
      <c r="AX5199" s="29"/>
      <c r="AY5199" s="31"/>
      <c r="AZ5199" s="30"/>
      <c r="BA5199" s="35"/>
    </row>
    <row r="5200" spans="1:53" hidden="1" x14ac:dyDescent="0.25">
      <c r="A5200" s="27"/>
      <c r="B5200" s="27"/>
      <c r="C5200" s="27"/>
      <c r="D5200" s="27"/>
      <c r="E5200" s="27"/>
      <c r="F5200" s="27"/>
      <c r="G5200" s="27"/>
      <c r="H5200" s="27"/>
      <c r="I5200" s="27"/>
      <c r="J5200" s="27"/>
      <c r="K5200" s="27"/>
      <c r="L5200" s="27"/>
      <c r="M5200" s="42"/>
      <c r="N5200" s="42"/>
      <c r="O5200" s="42"/>
      <c r="P5200" s="42"/>
      <c r="Q5200" s="42"/>
      <c r="R5200" s="42"/>
      <c r="S5200" s="42"/>
      <c r="T5200" s="42"/>
      <c r="U5200" s="42"/>
      <c r="V5200" s="42"/>
      <c r="W5200" s="42"/>
      <c r="X5200" s="42"/>
      <c r="Y5200" s="41"/>
      <c r="Z5200" s="41"/>
      <c r="AA5200" s="43"/>
      <c r="AB5200" s="27"/>
      <c r="AC5200" s="27"/>
      <c r="AD5200" s="27"/>
      <c r="AE5200" s="44"/>
      <c r="AF5200" s="27"/>
      <c r="AG5200" s="28"/>
      <c r="AH5200" s="27"/>
      <c r="AI5200" s="27"/>
      <c r="AJ5200" s="27"/>
      <c r="AK5200" s="28"/>
      <c r="AL5200" s="29"/>
      <c r="AM5200" s="29"/>
      <c r="AN5200" s="29"/>
      <c r="AO5200" s="29"/>
      <c r="AP5200" s="29"/>
      <c r="AQ5200" s="29"/>
      <c r="AR5200" s="29"/>
      <c r="AS5200" s="29"/>
      <c r="AT5200" s="29"/>
      <c r="AU5200" s="29"/>
      <c r="AV5200" s="29"/>
      <c r="AW5200" s="29"/>
      <c r="AX5200" s="29"/>
      <c r="AY5200" s="31"/>
      <c r="AZ5200" s="30"/>
      <c r="BA5200" s="35"/>
    </row>
    <row r="5201" spans="1:53" hidden="1" x14ac:dyDescent="0.25">
      <c r="A5201" s="27"/>
      <c r="B5201" s="27"/>
      <c r="C5201" s="27"/>
      <c r="D5201" s="27"/>
      <c r="E5201" s="27"/>
      <c r="F5201" s="27"/>
      <c r="G5201" s="27"/>
      <c r="H5201" s="27"/>
      <c r="I5201" s="27"/>
      <c r="J5201" s="27"/>
      <c r="K5201" s="27"/>
      <c r="L5201" s="27"/>
      <c r="M5201" s="42"/>
      <c r="N5201" s="42"/>
      <c r="O5201" s="42"/>
      <c r="P5201" s="42"/>
      <c r="Q5201" s="42"/>
      <c r="R5201" s="42"/>
      <c r="S5201" s="42"/>
      <c r="T5201" s="42"/>
      <c r="U5201" s="42"/>
      <c r="V5201" s="42"/>
      <c r="W5201" s="42"/>
      <c r="X5201" s="42"/>
      <c r="Y5201" s="41"/>
      <c r="Z5201" s="41"/>
      <c r="AA5201" s="43"/>
      <c r="AB5201" s="27"/>
      <c r="AC5201" s="27"/>
      <c r="AD5201" s="27"/>
      <c r="AE5201" s="44"/>
      <c r="AF5201" s="27"/>
      <c r="AG5201" s="28"/>
      <c r="AH5201" s="27"/>
      <c r="AI5201" s="27"/>
      <c r="AJ5201" s="27"/>
      <c r="AK5201" s="28"/>
      <c r="AL5201" s="29"/>
      <c r="AM5201" s="29"/>
      <c r="AN5201" s="29"/>
      <c r="AO5201" s="29"/>
      <c r="AP5201" s="29"/>
      <c r="AQ5201" s="29"/>
      <c r="AR5201" s="29"/>
      <c r="AS5201" s="29"/>
      <c r="AT5201" s="29"/>
      <c r="AU5201" s="29"/>
      <c r="AV5201" s="29"/>
      <c r="AW5201" s="29"/>
      <c r="AX5201" s="29"/>
      <c r="AY5201" s="31"/>
      <c r="AZ5201" s="30"/>
      <c r="BA5201" s="35"/>
    </row>
    <row r="5202" spans="1:53" hidden="1" x14ac:dyDescent="0.25">
      <c r="A5202" s="27"/>
      <c r="B5202" s="27"/>
      <c r="C5202" s="27"/>
      <c r="D5202" s="27"/>
      <c r="E5202" s="27"/>
      <c r="F5202" s="27"/>
      <c r="G5202" s="27"/>
      <c r="H5202" s="27"/>
      <c r="I5202" s="27"/>
      <c r="J5202" s="27"/>
      <c r="K5202" s="27"/>
      <c r="L5202" s="27"/>
      <c r="M5202" s="42"/>
      <c r="N5202" s="42"/>
      <c r="O5202" s="42"/>
      <c r="P5202" s="42"/>
      <c r="Q5202" s="42"/>
      <c r="R5202" s="42"/>
      <c r="S5202" s="42"/>
      <c r="T5202" s="42"/>
      <c r="U5202" s="42"/>
      <c r="V5202" s="42"/>
      <c r="W5202" s="42"/>
      <c r="X5202" s="42"/>
      <c r="Y5202" s="41"/>
      <c r="Z5202" s="41"/>
      <c r="AA5202" s="43"/>
      <c r="AB5202" s="27"/>
      <c r="AC5202" s="27"/>
      <c r="AD5202" s="27"/>
      <c r="AE5202" s="44"/>
      <c r="AF5202" s="27"/>
      <c r="AG5202" s="28"/>
      <c r="AH5202" s="27"/>
      <c r="AI5202" s="27"/>
      <c r="AJ5202" s="27"/>
      <c r="AK5202" s="28"/>
      <c r="AL5202" s="29"/>
      <c r="AM5202" s="29"/>
      <c r="AN5202" s="29"/>
      <c r="AO5202" s="29"/>
      <c r="AP5202" s="29"/>
      <c r="AQ5202" s="29"/>
      <c r="AR5202" s="29"/>
      <c r="AS5202" s="29"/>
      <c r="AT5202" s="29"/>
      <c r="AU5202" s="29"/>
      <c r="AV5202" s="29"/>
      <c r="AW5202" s="29"/>
      <c r="AX5202" s="29"/>
      <c r="AY5202" s="31"/>
      <c r="AZ5202" s="30"/>
      <c r="BA5202" s="35"/>
    </row>
    <row r="5203" spans="1:53" hidden="1" x14ac:dyDescent="0.25">
      <c r="A5203" s="27"/>
      <c r="B5203" s="27"/>
      <c r="C5203" s="27"/>
      <c r="D5203" s="27"/>
      <c r="E5203" s="27"/>
      <c r="F5203" s="27"/>
      <c r="G5203" s="27"/>
      <c r="H5203" s="27"/>
      <c r="I5203" s="27"/>
      <c r="J5203" s="27"/>
      <c r="K5203" s="27"/>
      <c r="L5203" s="27"/>
      <c r="M5203" s="42"/>
      <c r="N5203" s="42"/>
      <c r="O5203" s="42"/>
      <c r="P5203" s="42"/>
      <c r="Q5203" s="42"/>
      <c r="R5203" s="42"/>
      <c r="S5203" s="42"/>
      <c r="T5203" s="42"/>
      <c r="U5203" s="42"/>
      <c r="V5203" s="42"/>
      <c r="W5203" s="42"/>
      <c r="X5203" s="42"/>
      <c r="Y5203" s="41"/>
      <c r="Z5203" s="41"/>
      <c r="AA5203" s="43"/>
      <c r="AB5203" s="27"/>
      <c r="AC5203" s="27"/>
      <c r="AD5203" s="27"/>
      <c r="AE5203" s="44"/>
      <c r="AF5203" s="27"/>
      <c r="AG5203" s="28"/>
      <c r="AH5203" s="27"/>
      <c r="AI5203" s="27"/>
      <c r="AJ5203" s="27"/>
      <c r="AK5203" s="28"/>
      <c r="AL5203" s="29"/>
      <c r="AM5203" s="29"/>
      <c r="AN5203" s="29"/>
      <c r="AO5203" s="29"/>
      <c r="AP5203" s="29"/>
      <c r="AQ5203" s="29"/>
      <c r="AR5203" s="29"/>
      <c r="AS5203" s="29"/>
      <c r="AT5203" s="29"/>
      <c r="AU5203" s="29"/>
      <c r="AV5203" s="29"/>
      <c r="AW5203" s="29"/>
      <c r="AX5203" s="29"/>
      <c r="AY5203" s="31"/>
      <c r="AZ5203" s="30"/>
      <c r="BA5203" s="35"/>
    </row>
    <row r="5204" spans="1:53" hidden="1" x14ac:dyDescent="0.25">
      <c r="A5204" s="27"/>
      <c r="B5204" s="27"/>
      <c r="C5204" s="27"/>
      <c r="D5204" s="27"/>
      <c r="E5204" s="27"/>
      <c r="F5204" s="27"/>
      <c r="G5204" s="27"/>
      <c r="H5204" s="27"/>
      <c r="I5204" s="27"/>
      <c r="J5204" s="27"/>
      <c r="K5204" s="27"/>
      <c r="L5204" s="27"/>
      <c r="M5204" s="42"/>
      <c r="N5204" s="42"/>
      <c r="O5204" s="42"/>
      <c r="P5204" s="42"/>
      <c r="Q5204" s="42"/>
      <c r="R5204" s="42"/>
      <c r="S5204" s="42"/>
      <c r="T5204" s="42"/>
      <c r="U5204" s="42"/>
      <c r="V5204" s="42"/>
      <c r="W5204" s="42"/>
      <c r="X5204" s="42"/>
      <c r="Y5204" s="41"/>
      <c r="Z5204" s="41"/>
      <c r="AA5204" s="43"/>
      <c r="AB5204" s="27"/>
      <c r="AC5204" s="27"/>
      <c r="AD5204" s="27"/>
      <c r="AE5204" s="44"/>
      <c r="AF5204" s="27"/>
      <c r="AG5204" s="28"/>
      <c r="AH5204" s="27"/>
      <c r="AI5204" s="27"/>
      <c r="AJ5204" s="27"/>
      <c r="AK5204" s="28"/>
      <c r="AL5204" s="29"/>
      <c r="AM5204" s="29"/>
      <c r="AN5204" s="29"/>
      <c r="AO5204" s="29"/>
      <c r="AP5204" s="29"/>
      <c r="AQ5204" s="29"/>
      <c r="AR5204" s="29"/>
      <c r="AS5204" s="29"/>
      <c r="AT5204" s="29"/>
      <c r="AU5204" s="29"/>
      <c r="AV5204" s="29"/>
      <c r="AW5204" s="29"/>
      <c r="AX5204" s="29"/>
      <c r="AY5204" s="31"/>
      <c r="AZ5204" s="30"/>
      <c r="BA5204" s="35"/>
    </row>
    <row r="5205" spans="1:53" hidden="1" x14ac:dyDescent="0.25">
      <c r="A5205" s="27"/>
      <c r="B5205" s="27"/>
      <c r="C5205" s="27"/>
      <c r="D5205" s="27"/>
      <c r="E5205" s="27"/>
      <c r="F5205" s="27"/>
      <c r="G5205" s="27"/>
      <c r="H5205" s="27"/>
      <c r="I5205" s="27"/>
      <c r="J5205" s="27"/>
      <c r="K5205" s="27"/>
      <c r="L5205" s="27"/>
      <c r="M5205" s="42"/>
      <c r="N5205" s="42"/>
      <c r="O5205" s="42"/>
      <c r="P5205" s="42"/>
      <c r="Q5205" s="42"/>
      <c r="R5205" s="42"/>
      <c r="S5205" s="42"/>
      <c r="T5205" s="42"/>
      <c r="U5205" s="42"/>
      <c r="V5205" s="42"/>
      <c r="W5205" s="42"/>
      <c r="X5205" s="42"/>
      <c r="Y5205" s="41"/>
      <c r="Z5205" s="41"/>
      <c r="AA5205" s="43"/>
      <c r="AB5205" s="27"/>
      <c r="AC5205" s="27"/>
      <c r="AD5205" s="27"/>
      <c r="AE5205" s="44"/>
      <c r="AF5205" s="27"/>
      <c r="AG5205" s="28"/>
      <c r="AH5205" s="27"/>
      <c r="AI5205" s="27"/>
      <c r="AJ5205" s="27"/>
      <c r="AK5205" s="28"/>
      <c r="AL5205" s="29"/>
      <c r="AM5205" s="29"/>
      <c r="AN5205" s="29"/>
      <c r="AO5205" s="29"/>
      <c r="AP5205" s="29"/>
      <c r="AQ5205" s="29"/>
      <c r="AR5205" s="29"/>
      <c r="AS5205" s="29"/>
      <c r="AT5205" s="29"/>
      <c r="AU5205" s="29"/>
      <c r="AV5205" s="29"/>
      <c r="AW5205" s="29"/>
      <c r="AX5205" s="29"/>
      <c r="AY5205" s="31"/>
      <c r="AZ5205" s="30"/>
      <c r="BA5205" s="35"/>
    </row>
    <row r="5206" spans="1:53" hidden="1" x14ac:dyDescent="0.25">
      <c r="A5206" s="27"/>
      <c r="B5206" s="27"/>
      <c r="C5206" s="27"/>
      <c r="D5206" s="27"/>
      <c r="E5206" s="27"/>
      <c r="F5206" s="27"/>
      <c r="G5206" s="27"/>
      <c r="H5206" s="27"/>
      <c r="I5206" s="27"/>
      <c r="J5206" s="27"/>
      <c r="K5206" s="27"/>
      <c r="L5206" s="27"/>
      <c r="M5206" s="42"/>
      <c r="N5206" s="42"/>
      <c r="O5206" s="42"/>
      <c r="P5206" s="42"/>
      <c r="Q5206" s="42"/>
      <c r="R5206" s="42"/>
      <c r="S5206" s="42"/>
      <c r="T5206" s="42"/>
      <c r="U5206" s="42"/>
      <c r="V5206" s="42"/>
      <c r="W5206" s="42"/>
      <c r="X5206" s="42"/>
      <c r="Y5206" s="41"/>
      <c r="Z5206" s="41"/>
      <c r="AA5206" s="43"/>
      <c r="AB5206" s="27"/>
      <c r="AC5206" s="27"/>
      <c r="AD5206" s="27"/>
      <c r="AE5206" s="44"/>
      <c r="AF5206" s="27"/>
      <c r="AG5206" s="28"/>
      <c r="AH5206" s="27"/>
      <c r="AI5206" s="27"/>
      <c r="AJ5206" s="27"/>
      <c r="AK5206" s="28"/>
      <c r="AL5206" s="29"/>
      <c r="AM5206" s="29"/>
      <c r="AN5206" s="29"/>
      <c r="AO5206" s="29"/>
      <c r="AP5206" s="29"/>
      <c r="AQ5206" s="29"/>
      <c r="AR5206" s="29"/>
      <c r="AS5206" s="29"/>
      <c r="AT5206" s="29"/>
      <c r="AU5206" s="29"/>
      <c r="AV5206" s="29"/>
      <c r="AW5206" s="29"/>
      <c r="AX5206" s="29"/>
      <c r="AY5206" s="31"/>
      <c r="AZ5206" s="30"/>
      <c r="BA5206" s="35"/>
    </row>
    <row r="5207" spans="1:53" hidden="1" x14ac:dyDescent="0.25">
      <c r="A5207" s="27"/>
      <c r="B5207" s="27"/>
      <c r="C5207" s="27"/>
      <c r="D5207" s="27"/>
      <c r="E5207" s="27"/>
      <c r="F5207" s="27"/>
      <c r="G5207" s="27"/>
      <c r="H5207" s="27"/>
      <c r="I5207" s="27"/>
      <c r="J5207" s="27"/>
      <c r="K5207" s="27"/>
      <c r="L5207" s="27"/>
      <c r="M5207" s="42"/>
      <c r="N5207" s="42"/>
      <c r="O5207" s="42"/>
      <c r="P5207" s="42"/>
      <c r="Q5207" s="42"/>
      <c r="R5207" s="42"/>
      <c r="S5207" s="42"/>
      <c r="T5207" s="42"/>
      <c r="U5207" s="42"/>
      <c r="V5207" s="42"/>
      <c r="W5207" s="42"/>
      <c r="X5207" s="42"/>
      <c r="Y5207" s="41"/>
      <c r="Z5207" s="41"/>
      <c r="AA5207" s="43"/>
      <c r="AB5207" s="27"/>
      <c r="AC5207" s="27"/>
      <c r="AD5207" s="27"/>
      <c r="AE5207" s="44"/>
      <c r="AF5207" s="27"/>
      <c r="AG5207" s="28"/>
      <c r="AH5207" s="27"/>
      <c r="AI5207" s="27"/>
      <c r="AJ5207" s="27"/>
      <c r="AK5207" s="28"/>
      <c r="AL5207" s="29"/>
      <c r="AM5207" s="29"/>
      <c r="AN5207" s="29"/>
      <c r="AO5207" s="29"/>
      <c r="AP5207" s="29"/>
      <c r="AQ5207" s="29"/>
      <c r="AR5207" s="29"/>
      <c r="AS5207" s="29"/>
      <c r="AT5207" s="29"/>
      <c r="AU5207" s="29"/>
      <c r="AV5207" s="29"/>
      <c r="AW5207" s="29"/>
      <c r="AX5207" s="29"/>
      <c r="AY5207" s="31"/>
      <c r="AZ5207" s="30"/>
      <c r="BA5207" s="35"/>
    </row>
    <row r="5208" spans="1:53" hidden="1" x14ac:dyDescent="0.25">
      <c r="A5208" s="27"/>
      <c r="B5208" s="27"/>
      <c r="C5208" s="27"/>
      <c r="D5208" s="27"/>
      <c r="E5208" s="27"/>
      <c r="F5208" s="27"/>
      <c r="G5208" s="27"/>
      <c r="H5208" s="27"/>
      <c r="I5208" s="27"/>
      <c r="J5208" s="27"/>
      <c r="K5208" s="27"/>
      <c r="L5208" s="27"/>
      <c r="M5208" s="42"/>
      <c r="N5208" s="42"/>
      <c r="O5208" s="42"/>
      <c r="P5208" s="42"/>
      <c r="Q5208" s="42"/>
      <c r="R5208" s="42"/>
      <c r="S5208" s="42"/>
      <c r="T5208" s="42"/>
      <c r="U5208" s="42"/>
      <c r="V5208" s="42"/>
      <c r="W5208" s="42"/>
      <c r="X5208" s="42"/>
      <c r="Y5208" s="41"/>
      <c r="Z5208" s="41"/>
      <c r="AA5208" s="43"/>
      <c r="AB5208" s="27"/>
      <c r="AC5208" s="27"/>
      <c r="AD5208" s="27"/>
      <c r="AE5208" s="44"/>
      <c r="AF5208" s="27"/>
      <c r="AG5208" s="28"/>
      <c r="AH5208" s="27"/>
      <c r="AI5208" s="27"/>
      <c r="AJ5208" s="27"/>
      <c r="AK5208" s="28"/>
      <c r="AL5208" s="29"/>
      <c r="AM5208" s="29"/>
      <c r="AN5208" s="29"/>
      <c r="AO5208" s="29"/>
      <c r="AP5208" s="29"/>
      <c r="AQ5208" s="29"/>
      <c r="AR5208" s="29"/>
      <c r="AS5208" s="29"/>
      <c r="AT5208" s="29"/>
      <c r="AU5208" s="29"/>
      <c r="AV5208" s="29"/>
      <c r="AW5208" s="29"/>
      <c r="AX5208" s="29"/>
      <c r="AY5208" s="31"/>
      <c r="AZ5208" s="30"/>
      <c r="BA5208" s="35"/>
    </row>
    <row r="5209" spans="1:53" hidden="1" x14ac:dyDescent="0.25">
      <c r="A5209" s="27"/>
      <c r="B5209" s="27"/>
      <c r="C5209" s="27"/>
      <c r="D5209" s="27"/>
      <c r="E5209" s="27"/>
      <c r="F5209" s="27"/>
      <c r="G5209" s="27"/>
      <c r="H5209" s="27"/>
      <c r="I5209" s="27"/>
      <c r="J5209" s="27"/>
      <c r="K5209" s="27"/>
      <c r="L5209" s="27"/>
      <c r="M5209" s="42"/>
      <c r="N5209" s="42"/>
      <c r="O5209" s="42"/>
      <c r="P5209" s="42"/>
      <c r="Q5209" s="42"/>
      <c r="R5209" s="42"/>
      <c r="S5209" s="42"/>
      <c r="T5209" s="42"/>
      <c r="U5209" s="42"/>
      <c r="V5209" s="42"/>
      <c r="W5209" s="42"/>
      <c r="X5209" s="42"/>
      <c r="Y5209" s="41"/>
      <c r="Z5209" s="41"/>
      <c r="AA5209" s="43"/>
      <c r="AB5209" s="27"/>
      <c r="AC5209" s="27"/>
      <c r="AD5209" s="27"/>
      <c r="AE5209" s="44"/>
      <c r="AF5209" s="27"/>
      <c r="AG5209" s="28"/>
      <c r="AH5209" s="27"/>
      <c r="AI5209" s="27"/>
      <c r="AJ5209" s="27"/>
      <c r="AK5209" s="28"/>
      <c r="AL5209" s="29"/>
      <c r="AM5209" s="29"/>
      <c r="AN5209" s="29"/>
      <c r="AO5209" s="29"/>
      <c r="AP5209" s="29"/>
      <c r="AQ5209" s="29"/>
      <c r="AR5209" s="29"/>
      <c r="AS5209" s="29"/>
      <c r="AT5209" s="29"/>
      <c r="AU5209" s="29"/>
      <c r="AV5209" s="29"/>
      <c r="AW5209" s="29"/>
      <c r="AX5209" s="29"/>
      <c r="AY5209" s="31"/>
      <c r="AZ5209" s="30"/>
      <c r="BA5209" s="35"/>
    </row>
    <row r="5210" spans="1:53" hidden="1" x14ac:dyDescent="0.25">
      <c r="A5210" s="27"/>
      <c r="B5210" s="27"/>
      <c r="C5210" s="27"/>
      <c r="D5210" s="27"/>
      <c r="E5210" s="27"/>
      <c r="F5210" s="27"/>
      <c r="G5210" s="27"/>
      <c r="H5210" s="27"/>
      <c r="I5210" s="27"/>
      <c r="J5210" s="27"/>
      <c r="K5210" s="27"/>
      <c r="L5210" s="27"/>
      <c r="M5210" s="42"/>
      <c r="N5210" s="42"/>
      <c r="O5210" s="42"/>
      <c r="P5210" s="42"/>
      <c r="Q5210" s="42"/>
      <c r="R5210" s="42"/>
      <c r="S5210" s="42"/>
      <c r="T5210" s="42"/>
      <c r="U5210" s="42"/>
      <c r="V5210" s="42"/>
      <c r="W5210" s="42"/>
      <c r="X5210" s="42"/>
      <c r="Y5210" s="41"/>
      <c r="Z5210" s="41"/>
      <c r="AA5210" s="43"/>
      <c r="AB5210" s="27"/>
      <c r="AC5210" s="27"/>
      <c r="AD5210" s="27"/>
      <c r="AE5210" s="44"/>
      <c r="AF5210" s="27"/>
      <c r="AG5210" s="28"/>
      <c r="AH5210" s="27"/>
      <c r="AI5210" s="27"/>
      <c r="AJ5210" s="27"/>
      <c r="AK5210" s="28"/>
      <c r="AL5210" s="29"/>
      <c r="AM5210" s="29"/>
      <c r="AN5210" s="29"/>
      <c r="AO5210" s="29"/>
      <c r="AP5210" s="29"/>
      <c r="AQ5210" s="29"/>
      <c r="AR5210" s="29"/>
      <c r="AS5210" s="29"/>
      <c r="AT5210" s="29"/>
      <c r="AU5210" s="29"/>
      <c r="AV5210" s="29"/>
      <c r="AW5210" s="29"/>
      <c r="AX5210" s="29"/>
      <c r="AY5210" s="31"/>
      <c r="AZ5210" s="30"/>
      <c r="BA5210" s="35"/>
    </row>
    <row r="5211" spans="1:53" hidden="1" x14ac:dyDescent="0.25">
      <c r="A5211" s="27"/>
      <c r="B5211" s="27"/>
      <c r="C5211" s="27"/>
      <c r="D5211" s="27"/>
      <c r="E5211" s="27"/>
      <c r="F5211" s="27"/>
      <c r="G5211" s="27"/>
      <c r="H5211" s="27"/>
      <c r="I5211" s="27"/>
      <c r="J5211" s="27"/>
      <c r="K5211" s="27"/>
      <c r="L5211" s="27"/>
      <c r="M5211" s="42"/>
      <c r="N5211" s="42"/>
      <c r="O5211" s="42"/>
      <c r="P5211" s="42"/>
      <c r="Q5211" s="42"/>
      <c r="R5211" s="42"/>
      <c r="S5211" s="42"/>
      <c r="T5211" s="42"/>
      <c r="U5211" s="42"/>
      <c r="V5211" s="42"/>
      <c r="W5211" s="42"/>
      <c r="X5211" s="42"/>
      <c r="Y5211" s="41"/>
      <c r="Z5211" s="41"/>
      <c r="AA5211" s="43"/>
      <c r="AB5211" s="27"/>
      <c r="AC5211" s="27"/>
      <c r="AD5211" s="27"/>
      <c r="AE5211" s="44"/>
      <c r="AF5211" s="27"/>
      <c r="AG5211" s="28"/>
      <c r="AH5211" s="27"/>
      <c r="AI5211" s="27"/>
      <c r="AJ5211" s="27"/>
      <c r="AK5211" s="28"/>
      <c r="AL5211" s="29"/>
      <c r="AM5211" s="29"/>
      <c r="AN5211" s="29"/>
      <c r="AO5211" s="29"/>
      <c r="AP5211" s="29"/>
      <c r="AQ5211" s="29"/>
      <c r="AR5211" s="29"/>
      <c r="AS5211" s="29"/>
      <c r="AT5211" s="29"/>
      <c r="AU5211" s="29"/>
      <c r="AV5211" s="29"/>
      <c r="AW5211" s="29"/>
      <c r="AX5211" s="29"/>
      <c r="AY5211" s="31"/>
      <c r="AZ5211" s="30"/>
      <c r="BA5211" s="35"/>
    </row>
    <row r="5212" spans="1:53" hidden="1" x14ac:dyDescent="0.25">
      <c r="A5212" s="27"/>
      <c r="B5212" s="27"/>
      <c r="C5212" s="27"/>
      <c r="D5212" s="27"/>
      <c r="E5212" s="27"/>
      <c r="F5212" s="27"/>
      <c r="G5212" s="27"/>
      <c r="H5212" s="27"/>
      <c r="I5212" s="27"/>
      <c r="J5212" s="27"/>
      <c r="K5212" s="27"/>
      <c r="L5212" s="27"/>
      <c r="M5212" s="42"/>
      <c r="N5212" s="42"/>
      <c r="O5212" s="42"/>
      <c r="P5212" s="42"/>
      <c r="Q5212" s="42"/>
      <c r="R5212" s="42"/>
      <c r="S5212" s="42"/>
      <c r="T5212" s="42"/>
      <c r="U5212" s="42"/>
      <c r="V5212" s="42"/>
      <c r="W5212" s="42"/>
      <c r="X5212" s="42"/>
      <c r="Y5212" s="41"/>
      <c r="Z5212" s="41"/>
      <c r="AA5212" s="43"/>
      <c r="AB5212" s="27"/>
      <c r="AC5212" s="27"/>
      <c r="AD5212" s="27"/>
      <c r="AE5212" s="44"/>
      <c r="AF5212" s="27"/>
      <c r="AG5212" s="28"/>
      <c r="AH5212" s="27"/>
      <c r="AI5212" s="27"/>
      <c r="AJ5212" s="27"/>
      <c r="AK5212" s="28"/>
      <c r="AL5212" s="29"/>
      <c r="AM5212" s="29"/>
      <c r="AN5212" s="29"/>
      <c r="AO5212" s="29"/>
      <c r="AP5212" s="29"/>
      <c r="AQ5212" s="29"/>
      <c r="AR5212" s="29"/>
      <c r="AS5212" s="29"/>
      <c r="AT5212" s="29"/>
      <c r="AU5212" s="29"/>
      <c r="AV5212" s="29"/>
      <c r="AW5212" s="29"/>
      <c r="AX5212" s="29"/>
      <c r="AY5212" s="31"/>
      <c r="AZ5212" s="30"/>
      <c r="BA5212" s="35"/>
    </row>
    <row r="5213" spans="1:53" hidden="1" x14ac:dyDescent="0.25">
      <c r="A5213" s="27"/>
      <c r="B5213" s="27"/>
      <c r="C5213" s="27"/>
      <c r="D5213" s="27"/>
      <c r="E5213" s="27"/>
      <c r="F5213" s="27"/>
      <c r="G5213" s="27"/>
      <c r="H5213" s="27"/>
      <c r="I5213" s="27"/>
      <c r="J5213" s="27"/>
      <c r="K5213" s="27"/>
      <c r="L5213" s="27"/>
      <c r="M5213" s="42"/>
      <c r="N5213" s="42"/>
      <c r="O5213" s="42"/>
      <c r="P5213" s="42"/>
      <c r="Q5213" s="42"/>
      <c r="R5213" s="42"/>
      <c r="S5213" s="42"/>
      <c r="T5213" s="42"/>
      <c r="U5213" s="42"/>
      <c r="V5213" s="42"/>
      <c r="W5213" s="42"/>
      <c r="X5213" s="42"/>
      <c r="Y5213" s="41"/>
      <c r="Z5213" s="41"/>
      <c r="AA5213" s="43"/>
      <c r="AB5213" s="27"/>
      <c r="AC5213" s="27"/>
      <c r="AD5213" s="27"/>
      <c r="AE5213" s="44"/>
      <c r="AF5213" s="27"/>
      <c r="AG5213" s="28"/>
      <c r="AH5213" s="27"/>
      <c r="AI5213" s="27"/>
      <c r="AJ5213" s="27"/>
      <c r="AK5213" s="28"/>
      <c r="AL5213" s="29"/>
      <c r="AM5213" s="29"/>
      <c r="AN5213" s="29"/>
      <c r="AO5213" s="29"/>
      <c r="AP5213" s="29"/>
      <c r="AQ5213" s="29"/>
      <c r="AR5213" s="29"/>
      <c r="AS5213" s="29"/>
      <c r="AT5213" s="29"/>
      <c r="AU5213" s="29"/>
      <c r="AV5213" s="29"/>
      <c r="AW5213" s="29"/>
      <c r="AX5213" s="29"/>
      <c r="AY5213" s="31"/>
      <c r="AZ5213" s="30"/>
      <c r="BA5213" s="35"/>
    </row>
    <row r="5214" spans="1:53" hidden="1" x14ac:dyDescent="0.25">
      <c r="A5214" s="27"/>
      <c r="B5214" s="27"/>
      <c r="C5214" s="27"/>
      <c r="D5214" s="27"/>
      <c r="E5214" s="27"/>
      <c r="F5214" s="27"/>
      <c r="G5214" s="27"/>
      <c r="H5214" s="27"/>
      <c r="I5214" s="27"/>
      <c r="J5214" s="27"/>
      <c r="K5214" s="27"/>
      <c r="L5214" s="27"/>
      <c r="M5214" s="42"/>
      <c r="N5214" s="42"/>
      <c r="O5214" s="42"/>
      <c r="P5214" s="42"/>
      <c r="Q5214" s="42"/>
      <c r="R5214" s="42"/>
      <c r="S5214" s="42"/>
      <c r="T5214" s="42"/>
      <c r="U5214" s="42"/>
      <c r="V5214" s="42"/>
      <c r="W5214" s="42"/>
      <c r="X5214" s="42"/>
      <c r="Y5214" s="41"/>
      <c r="Z5214" s="41"/>
      <c r="AA5214" s="43"/>
      <c r="AB5214" s="27"/>
      <c r="AC5214" s="27"/>
      <c r="AD5214" s="27"/>
      <c r="AE5214" s="44"/>
      <c r="AF5214" s="27"/>
      <c r="AG5214" s="28"/>
      <c r="AH5214" s="27"/>
      <c r="AI5214" s="27"/>
      <c r="AJ5214" s="27"/>
      <c r="AK5214" s="28"/>
      <c r="AL5214" s="29"/>
      <c r="AM5214" s="29"/>
      <c r="AN5214" s="29"/>
      <c r="AO5214" s="29"/>
      <c r="AP5214" s="29"/>
      <c r="AQ5214" s="29"/>
      <c r="AR5214" s="29"/>
      <c r="AS5214" s="29"/>
      <c r="AT5214" s="29"/>
      <c r="AU5214" s="29"/>
      <c r="AV5214" s="29"/>
      <c r="AW5214" s="29"/>
      <c r="AX5214" s="29"/>
      <c r="AY5214" s="31"/>
      <c r="AZ5214" s="30"/>
      <c r="BA5214" s="35"/>
    </row>
    <row r="5215" spans="1:53" hidden="1" x14ac:dyDescent="0.25">
      <c r="A5215" s="27"/>
      <c r="B5215" s="27"/>
      <c r="C5215" s="27"/>
      <c r="D5215" s="27"/>
      <c r="E5215" s="27"/>
      <c r="F5215" s="27"/>
      <c r="G5215" s="27"/>
      <c r="H5215" s="27"/>
      <c r="I5215" s="27"/>
      <c r="J5215" s="27"/>
      <c r="K5215" s="27"/>
      <c r="L5215" s="27"/>
      <c r="M5215" s="42"/>
      <c r="N5215" s="42"/>
      <c r="O5215" s="42"/>
      <c r="P5215" s="42"/>
      <c r="Q5215" s="42"/>
      <c r="R5215" s="42"/>
      <c r="S5215" s="42"/>
      <c r="T5215" s="42"/>
      <c r="U5215" s="42"/>
      <c r="V5215" s="42"/>
      <c r="W5215" s="42"/>
      <c r="X5215" s="42"/>
      <c r="Y5215" s="41"/>
      <c r="Z5215" s="41"/>
      <c r="AA5215" s="43"/>
      <c r="AB5215" s="27"/>
      <c r="AC5215" s="27"/>
      <c r="AD5215" s="27"/>
      <c r="AE5215" s="44"/>
      <c r="AF5215" s="27"/>
      <c r="AG5215" s="28"/>
      <c r="AH5215" s="27"/>
      <c r="AI5215" s="27"/>
      <c r="AJ5215" s="27"/>
      <c r="AK5215" s="28"/>
      <c r="AL5215" s="29"/>
      <c r="AM5215" s="29"/>
      <c r="AN5215" s="29"/>
      <c r="AO5215" s="29"/>
      <c r="AP5215" s="29"/>
      <c r="AQ5215" s="29"/>
      <c r="AR5215" s="29"/>
      <c r="AS5215" s="29"/>
      <c r="AT5215" s="29"/>
      <c r="AU5215" s="29"/>
      <c r="AV5215" s="29"/>
      <c r="AW5215" s="29"/>
      <c r="AX5215" s="29"/>
      <c r="AY5215" s="31"/>
      <c r="AZ5215" s="30"/>
      <c r="BA5215" s="35"/>
    </row>
    <row r="5216" spans="1:53" hidden="1" x14ac:dyDescent="0.25">
      <c r="A5216" s="27"/>
      <c r="B5216" s="27"/>
      <c r="C5216" s="27"/>
      <c r="D5216" s="27"/>
      <c r="E5216" s="27"/>
      <c r="F5216" s="27"/>
      <c r="G5216" s="27"/>
      <c r="H5216" s="27"/>
      <c r="I5216" s="27"/>
      <c r="J5216" s="27"/>
      <c r="K5216" s="27"/>
      <c r="L5216" s="27"/>
      <c r="M5216" s="42"/>
      <c r="N5216" s="42"/>
      <c r="O5216" s="42"/>
      <c r="P5216" s="42"/>
      <c r="Q5216" s="42"/>
      <c r="R5216" s="42"/>
      <c r="S5216" s="42"/>
      <c r="T5216" s="42"/>
      <c r="U5216" s="42"/>
      <c r="V5216" s="42"/>
      <c r="W5216" s="42"/>
      <c r="X5216" s="42"/>
      <c r="Y5216" s="41"/>
      <c r="Z5216" s="41"/>
      <c r="AA5216" s="43"/>
      <c r="AB5216" s="27"/>
      <c r="AC5216" s="27"/>
      <c r="AD5216" s="27"/>
      <c r="AE5216" s="44"/>
      <c r="AF5216" s="27"/>
      <c r="AG5216" s="28"/>
      <c r="AH5216" s="27"/>
      <c r="AI5216" s="27"/>
      <c r="AJ5216" s="27"/>
      <c r="AK5216" s="28"/>
      <c r="AL5216" s="29"/>
      <c r="AM5216" s="29"/>
      <c r="AN5216" s="29"/>
      <c r="AO5216" s="29"/>
      <c r="AP5216" s="29"/>
      <c r="AQ5216" s="29"/>
      <c r="AR5216" s="29"/>
      <c r="AS5216" s="29"/>
      <c r="AT5216" s="29"/>
      <c r="AU5216" s="29"/>
      <c r="AV5216" s="29"/>
      <c r="AW5216" s="29"/>
      <c r="AX5216" s="29"/>
      <c r="AY5216" s="31"/>
      <c r="AZ5216" s="30"/>
      <c r="BA5216" s="35"/>
    </row>
    <row r="5217" spans="1:53" hidden="1" x14ac:dyDescent="0.25">
      <c r="A5217" s="27"/>
      <c r="B5217" s="27"/>
      <c r="C5217" s="27"/>
      <c r="D5217" s="27"/>
      <c r="E5217" s="27"/>
      <c r="F5217" s="27"/>
      <c r="G5217" s="27"/>
      <c r="H5217" s="27"/>
      <c r="I5217" s="27"/>
      <c r="J5217" s="27"/>
      <c r="K5217" s="27"/>
      <c r="L5217" s="27"/>
      <c r="M5217" s="42"/>
      <c r="N5217" s="42"/>
      <c r="O5217" s="42"/>
      <c r="P5217" s="42"/>
      <c r="Q5217" s="42"/>
      <c r="R5217" s="42"/>
      <c r="S5217" s="42"/>
      <c r="T5217" s="42"/>
      <c r="U5217" s="42"/>
      <c r="V5217" s="42"/>
      <c r="W5217" s="42"/>
      <c r="X5217" s="42"/>
      <c r="Y5217" s="41"/>
      <c r="Z5217" s="41"/>
      <c r="AA5217" s="43"/>
      <c r="AB5217" s="27"/>
      <c r="AC5217" s="27"/>
      <c r="AD5217" s="27"/>
      <c r="AE5217" s="44"/>
      <c r="AF5217" s="27"/>
      <c r="AG5217" s="28"/>
      <c r="AH5217" s="27"/>
      <c r="AI5217" s="27"/>
      <c r="AJ5217" s="27"/>
      <c r="AK5217" s="28"/>
      <c r="AL5217" s="29"/>
      <c r="AM5217" s="29"/>
      <c r="AN5217" s="29"/>
      <c r="AO5217" s="29"/>
      <c r="AP5217" s="29"/>
      <c r="AQ5217" s="29"/>
      <c r="AR5217" s="29"/>
      <c r="AS5217" s="29"/>
      <c r="AT5217" s="29"/>
      <c r="AU5217" s="29"/>
      <c r="AV5217" s="29"/>
      <c r="AW5217" s="29"/>
      <c r="AX5217" s="29"/>
      <c r="AY5217" s="31"/>
      <c r="AZ5217" s="30"/>
      <c r="BA5217" s="35"/>
    </row>
    <row r="5218" spans="1:53" hidden="1" x14ac:dyDescent="0.25">
      <c r="A5218" s="27"/>
      <c r="B5218" s="27"/>
      <c r="C5218" s="27"/>
      <c r="D5218" s="27"/>
      <c r="E5218" s="27"/>
      <c r="F5218" s="27"/>
      <c r="G5218" s="27"/>
      <c r="H5218" s="27"/>
      <c r="I5218" s="27"/>
      <c r="J5218" s="27"/>
      <c r="K5218" s="27"/>
      <c r="L5218" s="27"/>
      <c r="M5218" s="42"/>
      <c r="N5218" s="42"/>
      <c r="O5218" s="42"/>
      <c r="P5218" s="42"/>
      <c r="Q5218" s="42"/>
      <c r="R5218" s="42"/>
      <c r="S5218" s="42"/>
      <c r="T5218" s="42"/>
      <c r="U5218" s="42"/>
      <c r="V5218" s="42"/>
      <c r="W5218" s="42"/>
      <c r="X5218" s="42"/>
      <c r="Y5218" s="41"/>
      <c r="Z5218" s="41"/>
      <c r="AA5218" s="43"/>
      <c r="AB5218" s="27"/>
      <c r="AC5218" s="27"/>
      <c r="AD5218" s="27"/>
      <c r="AE5218" s="44"/>
      <c r="AF5218" s="27"/>
      <c r="AG5218" s="28"/>
      <c r="AH5218" s="27"/>
      <c r="AI5218" s="27"/>
      <c r="AJ5218" s="27"/>
      <c r="AK5218" s="28"/>
      <c r="AL5218" s="29"/>
      <c r="AM5218" s="29"/>
      <c r="AN5218" s="29"/>
      <c r="AO5218" s="29"/>
      <c r="AP5218" s="29"/>
      <c r="AQ5218" s="29"/>
      <c r="AR5218" s="29"/>
      <c r="AS5218" s="29"/>
      <c r="AT5218" s="29"/>
      <c r="AU5218" s="29"/>
      <c r="AV5218" s="29"/>
      <c r="AW5218" s="29"/>
      <c r="AX5218" s="29"/>
      <c r="AY5218" s="31"/>
      <c r="AZ5218" s="30"/>
      <c r="BA5218" s="35"/>
    </row>
    <row r="5219" spans="1:53" hidden="1" x14ac:dyDescent="0.25">
      <c r="A5219" s="27"/>
      <c r="B5219" s="27"/>
      <c r="C5219" s="27"/>
      <c r="D5219" s="27"/>
      <c r="E5219" s="27"/>
      <c r="F5219" s="27"/>
      <c r="G5219" s="27"/>
      <c r="H5219" s="27"/>
      <c r="I5219" s="27"/>
      <c r="J5219" s="27"/>
      <c r="K5219" s="27"/>
      <c r="L5219" s="27"/>
      <c r="M5219" s="42"/>
      <c r="N5219" s="42"/>
      <c r="O5219" s="42"/>
      <c r="P5219" s="42"/>
      <c r="Q5219" s="42"/>
      <c r="R5219" s="42"/>
      <c r="S5219" s="42"/>
      <c r="T5219" s="42"/>
      <c r="U5219" s="42"/>
      <c r="V5219" s="42"/>
      <c r="W5219" s="42"/>
      <c r="X5219" s="42"/>
      <c r="Y5219" s="41"/>
      <c r="Z5219" s="41"/>
      <c r="AA5219" s="43"/>
      <c r="AB5219" s="27"/>
      <c r="AC5219" s="27"/>
      <c r="AD5219" s="27"/>
      <c r="AE5219" s="44"/>
      <c r="AF5219" s="27"/>
      <c r="AG5219" s="28"/>
      <c r="AH5219" s="27"/>
      <c r="AI5219" s="27"/>
      <c r="AJ5219" s="27"/>
      <c r="AK5219" s="28"/>
      <c r="AL5219" s="29"/>
      <c r="AM5219" s="29"/>
      <c r="AN5219" s="29"/>
      <c r="AO5219" s="29"/>
      <c r="AP5219" s="29"/>
      <c r="AQ5219" s="29"/>
      <c r="AR5219" s="29"/>
      <c r="AS5219" s="29"/>
      <c r="AT5219" s="29"/>
      <c r="AU5219" s="29"/>
      <c r="AV5219" s="29"/>
      <c r="AW5219" s="29"/>
      <c r="AX5219" s="29"/>
      <c r="AY5219" s="31"/>
      <c r="AZ5219" s="30"/>
      <c r="BA5219" s="35"/>
    </row>
    <row r="5220" spans="1:53" hidden="1" x14ac:dyDescent="0.25">
      <c r="A5220" s="27"/>
      <c r="B5220" s="27"/>
      <c r="C5220" s="27"/>
      <c r="D5220" s="27"/>
      <c r="E5220" s="27"/>
      <c r="F5220" s="27"/>
      <c r="G5220" s="27"/>
      <c r="H5220" s="27"/>
      <c r="I5220" s="27"/>
      <c r="J5220" s="27"/>
      <c r="K5220" s="27"/>
      <c r="L5220" s="27"/>
      <c r="M5220" s="42"/>
      <c r="N5220" s="42"/>
      <c r="O5220" s="42"/>
      <c r="P5220" s="42"/>
      <c r="Q5220" s="42"/>
      <c r="R5220" s="42"/>
      <c r="S5220" s="42"/>
      <c r="T5220" s="42"/>
      <c r="U5220" s="42"/>
      <c r="V5220" s="42"/>
      <c r="W5220" s="42"/>
      <c r="X5220" s="42"/>
      <c r="Y5220" s="41"/>
      <c r="Z5220" s="41"/>
      <c r="AA5220" s="43"/>
      <c r="AB5220" s="27"/>
      <c r="AC5220" s="27"/>
      <c r="AD5220" s="27"/>
      <c r="AE5220" s="44"/>
      <c r="AF5220" s="27"/>
      <c r="AG5220" s="28"/>
      <c r="AH5220" s="27"/>
      <c r="AI5220" s="27"/>
      <c r="AJ5220" s="27"/>
      <c r="AK5220" s="28"/>
      <c r="AL5220" s="29"/>
      <c r="AM5220" s="29"/>
      <c r="AN5220" s="29"/>
      <c r="AO5220" s="29"/>
      <c r="AP5220" s="29"/>
      <c r="AQ5220" s="29"/>
      <c r="AR5220" s="29"/>
      <c r="AS5220" s="29"/>
      <c r="AT5220" s="29"/>
      <c r="AU5220" s="29"/>
      <c r="AV5220" s="29"/>
      <c r="AW5220" s="29"/>
      <c r="AX5220" s="29"/>
      <c r="AY5220" s="31"/>
      <c r="AZ5220" s="30"/>
      <c r="BA5220" s="35"/>
    </row>
    <row r="5221" spans="1:53" hidden="1" x14ac:dyDescent="0.25">
      <c r="A5221" s="27"/>
      <c r="B5221" s="27"/>
      <c r="C5221" s="27"/>
      <c r="D5221" s="27"/>
      <c r="E5221" s="27"/>
      <c r="F5221" s="27"/>
      <c r="G5221" s="27"/>
      <c r="H5221" s="27"/>
      <c r="I5221" s="27"/>
      <c r="J5221" s="27"/>
      <c r="K5221" s="27"/>
      <c r="L5221" s="27"/>
      <c r="M5221" s="42"/>
      <c r="N5221" s="42"/>
      <c r="O5221" s="42"/>
      <c r="P5221" s="42"/>
      <c r="Q5221" s="42"/>
      <c r="R5221" s="42"/>
      <c r="S5221" s="42"/>
      <c r="T5221" s="42"/>
      <c r="U5221" s="42"/>
      <c r="V5221" s="42"/>
      <c r="W5221" s="42"/>
      <c r="X5221" s="42"/>
      <c r="Y5221" s="41"/>
      <c r="Z5221" s="41"/>
      <c r="AA5221" s="43"/>
      <c r="AB5221" s="27"/>
      <c r="AC5221" s="27"/>
      <c r="AD5221" s="27"/>
      <c r="AE5221" s="44"/>
      <c r="AF5221" s="27"/>
      <c r="AG5221" s="28"/>
      <c r="AH5221" s="27"/>
      <c r="AI5221" s="27"/>
      <c r="AJ5221" s="27"/>
      <c r="AK5221" s="28"/>
      <c r="AL5221" s="29"/>
      <c r="AM5221" s="29"/>
      <c r="AN5221" s="29"/>
      <c r="AO5221" s="29"/>
      <c r="AP5221" s="29"/>
      <c r="AQ5221" s="29"/>
      <c r="AR5221" s="29"/>
      <c r="AS5221" s="29"/>
      <c r="AT5221" s="29"/>
      <c r="AU5221" s="29"/>
      <c r="AV5221" s="29"/>
      <c r="AW5221" s="29"/>
      <c r="AX5221" s="29"/>
      <c r="AY5221" s="31"/>
      <c r="AZ5221" s="30"/>
      <c r="BA5221" s="35"/>
    </row>
    <row r="5222" spans="1:53" hidden="1" x14ac:dyDescent="0.25">
      <c r="A5222" s="27"/>
      <c r="B5222" s="27"/>
      <c r="C5222" s="27"/>
      <c r="D5222" s="27"/>
      <c r="E5222" s="27"/>
      <c r="F5222" s="27"/>
      <c r="G5222" s="27"/>
      <c r="H5222" s="27"/>
      <c r="I5222" s="27"/>
      <c r="J5222" s="27"/>
      <c r="K5222" s="27"/>
      <c r="L5222" s="27"/>
      <c r="M5222" s="42"/>
      <c r="N5222" s="42"/>
      <c r="O5222" s="42"/>
      <c r="P5222" s="42"/>
      <c r="Q5222" s="42"/>
      <c r="R5222" s="42"/>
      <c r="S5222" s="42"/>
      <c r="T5222" s="42"/>
      <c r="U5222" s="42"/>
      <c r="V5222" s="42"/>
      <c r="W5222" s="42"/>
      <c r="X5222" s="42"/>
      <c r="Y5222" s="41"/>
      <c r="Z5222" s="41"/>
      <c r="AA5222" s="43"/>
      <c r="AB5222" s="27"/>
      <c r="AC5222" s="27"/>
      <c r="AD5222" s="27"/>
      <c r="AE5222" s="44"/>
      <c r="AF5222" s="27"/>
      <c r="AG5222" s="28"/>
      <c r="AH5222" s="27"/>
      <c r="AI5222" s="27"/>
      <c r="AJ5222" s="27"/>
      <c r="AK5222" s="28"/>
      <c r="AL5222" s="29"/>
      <c r="AM5222" s="29"/>
      <c r="AN5222" s="29"/>
      <c r="AO5222" s="29"/>
      <c r="AP5222" s="29"/>
      <c r="AQ5222" s="29"/>
      <c r="AR5222" s="29"/>
      <c r="AS5222" s="29"/>
      <c r="AT5222" s="29"/>
      <c r="AU5222" s="29"/>
      <c r="AV5222" s="29"/>
      <c r="AW5222" s="29"/>
      <c r="AX5222" s="29"/>
      <c r="AY5222" s="31"/>
      <c r="AZ5222" s="30"/>
      <c r="BA5222" s="35"/>
    </row>
    <row r="5223" spans="1:53" hidden="1" x14ac:dyDescent="0.25">
      <c r="A5223" s="27"/>
      <c r="B5223" s="27"/>
      <c r="C5223" s="27"/>
      <c r="D5223" s="27"/>
      <c r="E5223" s="27"/>
      <c r="F5223" s="27"/>
      <c r="G5223" s="27"/>
      <c r="H5223" s="27"/>
      <c r="I5223" s="27"/>
      <c r="J5223" s="27"/>
      <c r="K5223" s="27"/>
      <c r="L5223" s="27"/>
      <c r="M5223" s="42"/>
      <c r="N5223" s="42"/>
      <c r="O5223" s="42"/>
      <c r="P5223" s="42"/>
      <c r="Q5223" s="42"/>
      <c r="R5223" s="42"/>
      <c r="S5223" s="42"/>
      <c r="T5223" s="42"/>
      <c r="U5223" s="42"/>
      <c r="V5223" s="42"/>
      <c r="W5223" s="42"/>
      <c r="X5223" s="42"/>
      <c r="Y5223" s="41"/>
      <c r="Z5223" s="41"/>
      <c r="AA5223" s="43"/>
      <c r="AB5223" s="27"/>
      <c r="AC5223" s="27"/>
      <c r="AD5223" s="27"/>
      <c r="AE5223" s="44"/>
      <c r="AF5223" s="27"/>
      <c r="AG5223" s="28"/>
      <c r="AH5223" s="27"/>
      <c r="AI5223" s="27"/>
      <c r="AJ5223" s="27"/>
      <c r="AK5223" s="28"/>
      <c r="AL5223" s="29"/>
      <c r="AM5223" s="29"/>
      <c r="AN5223" s="29"/>
      <c r="AO5223" s="29"/>
      <c r="AP5223" s="29"/>
      <c r="AQ5223" s="29"/>
      <c r="AR5223" s="29"/>
      <c r="AS5223" s="29"/>
      <c r="AT5223" s="29"/>
      <c r="AU5223" s="29"/>
      <c r="AV5223" s="29"/>
      <c r="AW5223" s="29"/>
      <c r="AX5223" s="29"/>
      <c r="AY5223" s="31"/>
      <c r="AZ5223" s="30"/>
      <c r="BA5223" s="35"/>
    </row>
    <row r="5224" spans="1:53" hidden="1" x14ac:dyDescent="0.25">
      <c r="A5224" s="27"/>
      <c r="B5224" s="27"/>
      <c r="C5224" s="27"/>
      <c r="D5224" s="27"/>
      <c r="E5224" s="27"/>
      <c r="F5224" s="27"/>
      <c r="G5224" s="27"/>
      <c r="H5224" s="27"/>
      <c r="I5224" s="27"/>
      <c r="J5224" s="27"/>
      <c r="K5224" s="27"/>
      <c r="L5224" s="27"/>
      <c r="M5224" s="42"/>
      <c r="N5224" s="42"/>
      <c r="O5224" s="42"/>
      <c r="P5224" s="42"/>
      <c r="Q5224" s="42"/>
      <c r="R5224" s="42"/>
      <c r="S5224" s="42"/>
      <c r="T5224" s="42"/>
      <c r="U5224" s="42"/>
      <c r="V5224" s="42"/>
      <c r="W5224" s="42"/>
      <c r="X5224" s="42"/>
      <c r="Y5224" s="41"/>
      <c r="Z5224" s="41"/>
      <c r="AA5224" s="43"/>
      <c r="AB5224" s="27"/>
      <c r="AC5224" s="27"/>
      <c r="AD5224" s="27"/>
      <c r="AE5224" s="44"/>
      <c r="AF5224" s="27"/>
      <c r="AG5224" s="28"/>
      <c r="AH5224" s="27"/>
      <c r="AI5224" s="27"/>
      <c r="AJ5224" s="27"/>
      <c r="AK5224" s="28"/>
      <c r="AL5224" s="29"/>
      <c r="AM5224" s="29"/>
      <c r="AN5224" s="29"/>
      <c r="AO5224" s="29"/>
      <c r="AP5224" s="29"/>
      <c r="AQ5224" s="29"/>
      <c r="AR5224" s="29"/>
      <c r="AS5224" s="29"/>
      <c r="AT5224" s="29"/>
      <c r="AU5224" s="29"/>
      <c r="AV5224" s="29"/>
      <c r="AW5224" s="29"/>
      <c r="AX5224" s="29"/>
      <c r="AY5224" s="31"/>
      <c r="AZ5224" s="30"/>
      <c r="BA5224" s="35"/>
    </row>
    <row r="5225" spans="1:53" hidden="1" x14ac:dyDescent="0.25">
      <c r="A5225" s="27"/>
      <c r="B5225" s="27"/>
      <c r="C5225" s="27"/>
      <c r="D5225" s="27"/>
      <c r="E5225" s="27"/>
      <c r="F5225" s="27"/>
      <c r="G5225" s="27"/>
      <c r="H5225" s="27"/>
      <c r="I5225" s="27"/>
      <c r="J5225" s="27"/>
      <c r="K5225" s="27"/>
      <c r="L5225" s="27"/>
      <c r="M5225" s="42"/>
      <c r="N5225" s="42"/>
      <c r="O5225" s="42"/>
      <c r="P5225" s="42"/>
      <c r="Q5225" s="42"/>
      <c r="R5225" s="42"/>
      <c r="S5225" s="42"/>
      <c r="T5225" s="42"/>
      <c r="U5225" s="42"/>
      <c r="V5225" s="42"/>
      <c r="W5225" s="42"/>
      <c r="X5225" s="42"/>
      <c r="Y5225" s="41"/>
      <c r="Z5225" s="41"/>
      <c r="AA5225" s="43"/>
      <c r="AB5225" s="27"/>
      <c r="AC5225" s="27"/>
      <c r="AD5225" s="27"/>
      <c r="AE5225" s="44"/>
      <c r="AF5225" s="27"/>
      <c r="AG5225" s="28"/>
      <c r="AH5225" s="27"/>
      <c r="AI5225" s="27"/>
      <c r="AJ5225" s="27"/>
      <c r="AK5225" s="28"/>
      <c r="AL5225" s="29"/>
      <c r="AM5225" s="29"/>
      <c r="AN5225" s="29"/>
      <c r="AO5225" s="29"/>
      <c r="AP5225" s="29"/>
      <c r="AQ5225" s="29"/>
      <c r="AR5225" s="29"/>
      <c r="AS5225" s="29"/>
      <c r="AT5225" s="29"/>
      <c r="AU5225" s="29"/>
      <c r="AV5225" s="29"/>
      <c r="AW5225" s="29"/>
      <c r="AX5225" s="29"/>
      <c r="AY5225" s="31"/>
      <c r="AZ5225" s="30"/>
      <c r="BA5225" s="35"/>
    </row>
    <row r="5226" spans="1:53" hidden="1" x14ac:dyDescent="0.25">
      <c r="A5226" s="27"/>
      <c r="B5226" s="27"/>
      <c r="C5226" s="27"/>
      <c r="D5226" s="27"/>
      <c r="E5226" s="27"/>
      <c r="F5226" s="27"/>
      <c r="G5226" s="27"/>
      <c r="H5226" s="27"/>
      <c r="I5226" s="27"/>
      <c r="J5226" s="27"/>
      <c r="K5226" s="27"/>
      <c r="L5226" s="27"/>
      <c r="M5226" s="42"/>
      <c r="N5226" s="42"/>
      <c r="O5226" s="42"/>
      <c r="P5226" s="42"/>
      <c r="Q5226" s="42"/>
      <c r="R5226" s="42"/>
      <c r="S5226" s="42"/>
      <c r="T5226" s="42"/>
      <c r="U5226" s="42"/>
      <c r="V5226" s="42"/>
      <c r="W5226" s="42"/>
      <c r="X5226" s="42"/>
      <c r="Y5226" s="41"/>
      <c r="Z5226" s="41"/>
      <c r="AA5226" s="43"/>
      <c r="AB5226" s="27"/>
      <c r="AC5226" s="27"/>
      <c r="AD5226" s="27"/>
      <c r="AE5226" s="44"/>
      <c r="AF5226" s="27"/>
      <c r="AG5226" s="28"/>
      <c r="AH5226" s="27"/>
      <c r="AI5226" s="27"/>
      <c r="AJ5226" s="27"/>
      <c r="AK5226" s="28"/>
      <c r="AL5226" s="29"/>
      <c r="AM5226" s="29"/>
      <c r="AN5226" s="29"/>
      <c r="AO5226" s="29"/>
      <c r="AP5226" s="29"/>
      <c r="AQ5226" s="29"/>
      <c r="AR5226" s="29"/>
      <c r="AS5226" s="29"/>
      <c r="AT5226" s="29"/>
      <c r="AU5226" s="29"/>
      <c r="AV5226" s="29"/>
      <c r="AW5226" s="29"/>
      <c r="AX5226" s="29"/>
      <c r="AY5226" s="31"/>
      <c r="AZ5226" s="30"/>
      <c r="BA5226" s="35"/>
    </row>
    <row r="5227" spans="1:53" hidden="1" x14ac:dyDescent="0.25">
      <c r="A5227" s="27"/>
      <c r="B5227" s="27"/>
      <c r="C5227" s="27"/>
      <c r="D5227" s="27"/>
      <c r="E5227" s="27"/>
      <c r="F5227" s="27"/>
      <c r="G5227" s="27"/>
      <c r="H5227" s="27"/>
      <c r="I5227" s="27"/>
      <c r="J5227" s="27"/>
      <c r="K5227" s="27"/>
      <c r="L5227" s="27"/>
      <c r="M5227" s="42"/>
      <c r="N5227" s="42"/>
      <c r="O5227" s="42"/>
      <c r="P5227" s="42"/>
      <c r="Q5227" s="42"/>
      <c r="R5227" s="42"/>
      <c r="S5227" s="42"/>
      <c r="T5227" s="42"/>
      <c r="U5227" s="42"/>
      <c r="V5227" s="42"/>
      <c r="W5227" s="42"/>
      <c r="X5227" s="42"/>
      <c r="Y5227" s="41"/>
      <c r="Z5227" s="41"/>
      <c r="AA5227" s="43"/>
      <c r="AB5227" s="27"/>
      <c r="AC5227" s="27"/>
      <c r="AD5227" s="27"/>
      <c r="AE5227" s="44"/>
      <c r="AF5227" s="27"/>
      <c r="AG5227" s="28"/>
      <c r="AH5227" s="27"/>
      <c r="AI5227" s="27"/>
      <c r="AJ5227" s="27"/>
      <c r="AK5227" s="28"/>
      <c r="AL5227" s="29"/>
      <c r="AM5227" s="29"/>
      <c r="AN5227" s="29"/>
      <c r="AO5227" s="29"/>
      <c r="AP5227" s="29"/>
      <c r="AQ5227" s="29"/>
      <c r="AR5227" s="29"/>
      <c r="AS5227" s="29"/>
      <c r="AT5227" s="29"/>
      <c r="AU5227" s="29"/>
      <c r="AV5227" s="29"/>
      <c r="AW5227" s="29"/>
      <c r="AX5227" s="29"/>
      <c r="AY5227" s="31"/>
      <c r="AZ5227" s="30"/>
      <c r="BA5227" s="35"/>
    </row>
    <row r="5228" spans="1:53" hidden="1" x14ac:dyDescent="0.25">
      <c r="A5228" s="27"/>
      <c r="B5228" s="27"/>
      <c r="C5228" s="27"/>
      <c r="D5228" s="27"/>
      <c r="E5228" s="27"/>
      <c r="F5228" s="27"/>
      <c r="G5228" s="27"/>
      <c r="H5228" s="27"/>
      <c r="I5228" s="27"/>
      <c r="J5228" s="27"/>
      <c r="K5228" s="27"/>
      <c r="L5228" s="27"/>
      <c r="M5228" s="42"/>
      <c r="N5228" s="42"/>
      <c r="O5228" s="42"/>
      <c r="P5228" s="42"/>
      <c r="Q5228" s="42"/>
      <c r="R5228" s="42"/>
      <c r="S5228" s="42"/>
      <c r="T5228" s="42"/>
      <c r="U5228" s="42"/>
      <c r="V5228" s="42"/>
      <c r="W5228" s="42"/>
      <c r="X5228" s="42"/>
      <c r="Y5228" s="41"/>
      <c r="Z5228" s="41"/>
      <c r="AA5228" s="43"/>
      <c r="AB5228" s="27"/>
      <c r="AC5228" s="27"/>
      <c r="AD5228" s="27"/>
      <c r="AE5228" s="44"/>
      <c r="AF5228" s="27"/>
      <c r="AG5228" s="28"/>
      <c r="AH5228" s="27"/>
      <c r="AI5228" s="27"/>
      <c r="AJ5228" s="27"/>
      <c r="AK5228" s="28"/>
      <c r="AL5228" s="29"/>
      <c r="AM5228" s="29"/>
      <c r="AN5228" s="29"/>
      <c r="AO5228" s="29"/>
      <c r="AP5228" s="29"/>
      <c r="AQ5228" s="29"/>
      <c r="AR5228" s="29"/>
      <c r="AS5228" s="29"/>
      <c r="AT5228" s="29"/>
      <c r="AU5228" s="29"/>
      <c r="AV5228" s="29"/>
      <c r="AW5228" s="29"/>
      <c r="AX5228" s="29"/>
      <c r="AY5228" s="31"/>
      <c r="AZ5228" s="30"/>
      <c r="BA5228" s="35"/>
    </row>
    <row r="5229" spans="1:53" hidden="1" x14ac:dyDescent="0.25">
      <c r="A5229" s="27"/>
      <c r="B5229" s="27"/>
      <c r="C5229" s="27"/>
      <c r="D5229" s="27"/>
      <c r="E5229" s="27"/>
      <c r="F5229" s="27"/>
      <c r="G5229" s="27"/>
      <c r="H5229" s="27"/>
      <c r="I5229" s="27"/>
      <c r="J5229" s="27"/>
      <c r="K5229" s="27"/>
      <c r="L5229" s="27"/>
      <c r="M5229" s="42"/>
      <c r="N5229" s="42"/>
      <c r="O5229" s="42"/>
      <c r="P5229" s="42"/>
      <c r="Q5229" s="42"/>
      <c r="R5229" s="42"/>
      <c r="S5229" s="42"/>
      <c r="T5229" s="42"/>
      <c r="U5229" s="42"/>
      <c r="V5229" s="42"/>
      <c r="W5229" s="42"/>
      <c r="X5229" s="42"/>
      <c r="Y5229" s="41"/>
      <c r="Z5229" s="41"/>
      <c r="AA5229" s="43"/>
      <c r="AB5229" s="27"/>
      <c r="AC5229" s="27"/>
      <c r="AD5229" s="27"/>
      <c r="AE5229" s="44"/>
      <c r="AF5229" s="27"/>
      <c r="AG5229" s="28"/>
      <c r="AH5229" s="27"/>
      <c r="AI5229" s="27"/>
      <c r="AJ5229" s="27"/>
      <c r="AK5229" s="28"/>
      <c r="AL5229" s="29"/>
      <c r="AM5229" s="29"/>
      <c r="AN5229" s="29"/>
      <c r="AO5229" s="29"/>
      <c r="AP5229" s="29"/>
      <c r="AQ5229" s="29"/>
      <c r="AR5229" s="29"/>
      <c r="AS5229" s="29"/>
      <c r="AT5229" s="29"/>
      <c r="AU5229" s="29"/>
      <c r="AV5229" s="29"/>
      <c r="AW5229" s="29"/>
      <c r="AX5229" s="29"/>
      <c r="AY5229" s="31"/>
      <c r="AZ5229" s="30"/>
      <c r="BA5229" s="35"/>
    </row>
    <row r="5230" spans="1:53" hidden="1" x14ac:dyDescent="0.25">
      <c r="A5230" s="27"/>
      <c r="B5230" s="27"/>
      <c r="C5230" s="27"/>
      <c r="D5230" s="27"/>
      <c r="E5230" s="27"/>
      <c r="F5230" s="27"/>
      <c r="G5230" s="27"/>
      <c r="H5230" s="27"/>
      <c r="I5230" s="27"/>
      <c r="J5230" s="27"/>
      <c r="K5230" s="27"/>
      <c r="L5230" s="27"/>
      <c r="M5230" s="42"/>
      <c r="N5230" s="42"/>
      <c r="O5230" s="42"/>
      <c r="P5230" s="42"/>
      <c r="Q5230" s="42"/>
      <c r="R5230" s="42"/>
      <c r="S5230" s="42"/>
      <c r="T5230" s="42"/>
      <c r="U5230" s="42"/>
      <c r="V5230" s="42"/>
      <c r="W5230" s="42"/>
      <c r="X5230" s="42"/>
      <c r="Y5230" s="41"/>
      <c r="Z5230" s="41"/>
      <c r="AA5230" s="43"/>
      <c r="AB5230" s="27"/>
      <c r="AC5230" s="27"/>
      <c r="AD5230" s="27"/>
      <c r="AE5230" s="44"/>
      <c r="AF5230" s="27"/>
      <c r="AG5230" s="28"/>
      <c r="AH5230" s="27"/>
      <c r="AI5230" s="27"/>
      <c r="AJ5230" s="27"/>
      <c r="AK5230" s="28"/>
      <c r="AL5230" s="29"/>
      <c r="AM5230" s="29"/>
      <c r="AN5230" s="29"/>
      <c r="AO5230" s="29"/>
      <c r="AP5230" s="29"/>
      <c r="AQ5230" s="29"/>
      <c r="AR5230" s="29"/>
      <c r="AS5230" s="29"/>
      <c r="AT5230" s="29"/>
      <c r="AU5230" s="29"/>
      <c r="AV5230" s="29"/>
      <c r="AW5230" s="29"/>
      <c r="AX5230" s="29"/>
      <c r="AY5230" s="31"/>
      <c r="AZ5230" s="30"/>
      <c r="BA5230" s="35"/>
    </row>
    <row r="5231" spans="1:53" hidden="1" x14ac:dyDescent="0.25">
      <c r="A5231" s="27"/>
      <c r="B5231" s="27"/>
      <c r="C5231" s="27"/>
      <c r="D5231" s="27"/>
      <c r="E5231" s="27"/>
      <c r="F5231" s="27"/>
      <c r="G5231" s="27"/>
      <c r="H5231" s="27"/>
      <c r="I5231" s="27"/>
      <c r="J5231" s="27"/>
      <c r="K5231" s="27"/>
      <c r="L5231" s="27"/>
      <c r="M5231" s="42"/>
      <c r="N5231" s="42"/>
      <c r="O5231" s="42"/>
      <c r="P5231" s="42"/>
      <c r="Q5231" s="42"/>
      <c r="R5231" s="42"/>
      <c r="S5231" s="42"/>
      <c r="T5231" s="42"/>
      <c r="U5231" s="42"/>
      <c r="V5231" s="42"/>
      <c r="W5231" s="42"/>
      <c r="X5231" s="42"/>
      <c r="Y5231" s="41"/>
      <c r="Z5231" s="41"/>
      <c r="AA5231" s="43"/>
      <c r="AB5231" s="27"/>
      <c r="AC5231" s="27"/>
      <c r="AD5231" s="27"/>
      <c r="AE5231" s="44"/>
      <c r="AF5231" s="27"/>
      <c r="AG5231" s="28"/>
      <c r="AH5231" s="27"/>
      <c r="AI5231" s="27"/>
      <c r="AJ5231" s="27"/>
      <c r="AK5231" s="28"/>
      <c r="AL5231" s="29"/>
      <c r="AM5231" s="29"/>
      <c r="AN5231" s="29"/>
      <c r="AO5231" s="29"/>
      <c r="AP5231" s="29"/>
      <c r="AQ5231" s="29"/>
      <c r="AR5231" s="29"/>
      <c r="AS5231" s="29"/>
      <c r="AT5231" s="29"/>
      <c r="AU5231" s="29"/>
      <c r="AV5231" s="29"/>
      <c r="AW5231" s="29"/>
      <c r="AX5231" s="29"/>
      <c r="AY5231" s="31"/>
      <c r="AZ5231" s="30"/>
      <c r="BA5231" s="35"/>
    </row>
    <row r="5232" spans="1:53" hidden="1" x14ac:dyDescent="0.25">
      <c r="A5232" s="27"/>
      <c r="B5232" s="27"/>
      <c r="C5232" s="27"/>
      <c r="D5232" s="27"/>
      <c r="E5232" s="27"/>
      <c r="F5232" s="27"/>
      <c r="G5232" s="27"/>
      <c r="H5232" s="27"/>
      <c r="I5232" s="27"/>
      <c r="J5232" s="27"/>
      <c r="K5232" s="27"/>
      <c r="L5232" s="27"/>
      <c r="M5232" s="42"/>
      <c r="N5232" s="42"/>
      <c r="O5232" s="42"/>
      <c r="P5232" s="42"/>
      <c r="Q5232" s="42"/>
      <c r="R5232" s="42"/>
      <c r="S5232" s="42"/>
      <c r="T5232" s="42"/>
      <c r="U5232" s="42"/>
      <c r="V5232" s="42"/>
      <c r="W5232" s="42"/>
      <c r="X5232" s="42"/>
      <c r="Y5232" s="41"/>
      <c r="Z5232" s="41"/>
      <c r="AA5232" s="43"/>
      <c r="AB5232" s="27"/>
      <c r="AC5232" s="27"/>
      <c r="AD5232" s="27"/>
      <c r="AE5232" s="44"/>
      <c r="AF5232" s="27"/>
      <c r="AG5232" s="28"/>
      <c r="AH5232" s="27"/>
      <c r="AI5232" s="27"/>
      <c r="AJ5232" s="27"/>
      <c r="AK5232" s="28"/>
      <c r="AL5232" s="29"/>
      <c r="AM5232" s="29"/>
      <c r="AN5232" s="29"/>
      <c r="AO5232" s="29"/>
      <c r="AP5232" s="29"/>
      <c r="AQ5232" s="29"/>
      <c r="AR5232" s="29"/>
      <c r="AS5232" s="29"/>
      <c r="AT5232" s="29"/>
      <c r="AU5232" s="29"/>
      <c r="AV5232" s="29"/>
      <c r="AW5232" s="29"/>
      <c r="AX5232" s="29"/>
      <c r="AY5232" s="31"/>
      <c r="AZ5232" s="30"/>
      <c r="BA5232" s="35"/>
    </row>
    <row r="5233" spans="1:53" hidden="1" x14ac:dyDescent="0.25">
      <c r="A5233" s="27"/>
      <c r="B5233" s="27"/>
      <c r="C5233" s="27"/>
      <c r="D5233" s="27"/>
      <c r="E5233" s="27"/>
      <c r="F5233" s="27"/>
      <c r="G5233" s="27"/>
      <c r="H5233" s="27"/>
      <c r="I5233" s="27"/>
      <c r="J5233" s="27"/>
      <c r="K5233" s="27"/>
      <c r="L5233" s="27"/>
      <c r="M5233" s="42"/>
      <c r="N5233" s="42"/>
      <c r="O5233" s="42"/>
      <c r="P5233" s="42"/>
      <c r="Q5233" s="42"/>
      <c r="R5233" s="42"/>
      <c r="S5233" s="42"/>
      <c r="T5233" s="42"/>
      <c r="U5233" s="42"/>
      <c r="V5233" s="42"/>
      <c r="W5233" s="42"/>
      <c r="X5233" s="42"/>
      <c r="Y5233" s="41"/>
      <c r="Z5233" s="41"/>
      <c r="AA5233" s="43"/>
      <c r="AB5233" s="27"/>
      <c r="AC5233" s="27"/>
      <c r="AD5233" s="27"/>
      <c r="AE5233" s="44"/>
      <c r="AF5233" s="27"/>
      <c r="AG5233" s="28"/>
      <c r="AH5233" s="27"/>
      <c r="AI5233" s="27"/>
      <c r="AJ5233" s="27"/>
      <c r="AK5233" s="28"/>
      <c r="AL5233" s="29"/>
      <c r="AM5233" s="29"/>
      <c r="AN5233" s="29"/>
      <c r="AO5233" s="29"/>
      <c r="AP5233" s="29"/>
      <c r="AQ5233" s="29"/>
      <c r="AR5233" s="29"/>
      <c r="AS5233" s="29"/>
      <c r="AT5233" s="29"/>
      <c r="AU5233" s="29"/>
      <c r="AV5233" s="29"/>
      <c r="AW5233" s="29"/>
      <c r="AX5233" s="29"/>
      <c r="AY5233" s="31"/>
      <c r="AZ5233" s="30"/>
      <c r="BA5233" s="35"/>
    </row>
    <row r="5234" spans="1:53" hidden="1" x14ac:dyDescent="0.25">
      <c r="A5234" s="27"/>
      <c r="B5234" s="27"/>
      <c r="C5234" s="27"/>
      <c r="D5234" s="27"/>
      <c r="E5234" s="27"/>
      <c r="F5234" s="27"/>
      <c r="G5234" s="27"/>
      <c r="H5234" s="27"/>
      <c r="I5234" s="27"/>
      <c r="J5234" s="27"/>
      <c r="K5234" s="27"/>
      <c r="L5234" s="27"/>
      <c r="M5234" s="42"/>
      <c r="N5234" s="42"/>
      <c r="O5234" s="42"/>
      <c r="P5234" s="42"/>
      <c r="Q5234" s="42"/>
      <c r="R5234" s="42"/>
      <c r="S5234" s="42"/>
      <c r="T5234" s="42"/>
      <c r="U5234" s="42"/>
      <c r="V5234" s="42"/>
      <c r="W5234" s="42"/>
      <c r="X5234" s="42"/>
      <c r="Y5234" s="41"/>
      <c r="Z5234" s="41"/>
      <c r="AA5234" s="43"/>
      <c r="AB5234" s="27"/>
      <c r="AC5234" s="27"/>
      <c r="AD5234" s="27"/>
      <c r="AE5234" s="44"/>
      <c r="AF5234" s="27"/>
      <c r="AG5234" s="28"/>
      <c r="AH5234" s="27"/>
      <c r="AI5234" s="27"/>
      <c r="AJ5234" s="27"/>
      <c r="AK5234" s="28"/>
      <c r="AL5234" s="29"/>
      <c r="AM5234" s="29"/>
      <c r="AN5234" s="29"/>
      <c r="AO5234" s="29"/>
      <c r="AP5234" s="29"/>
      <c r="AQ5234" s="29"/>
      <c r="AR5234" s="29"/>
      <c r="AS5234" s="29"/>
      <c r="AT5234" s="29"/>
      <c r="AU5234" s="29"/>
      <c r="AV5234" s="29"/>
      <c r="AW5234" s="29"/>
      <c r="AX5234" s="29"/>
      <c r="AY5234" s="31"/>
      <c r="AZ5234" s="30"/>
      <c r="BA5234" s="35"/>
    </row>
    <row r="5235" spans="1:53" hidden="1" x14ac:dyDescent="0.25">
      <c r="A5235" s="27"/>
      <c r="B5235" s="27"/>
      <c r="C5235" s="27"/>
      <c r="D5235" s="27"/>
      <c r="E5235" s="27"/>
      <c r="F5235" s="27"/>
      <c r="G5235" s="27"/>
      <c r="H5235" s="27"/>
      <c r="I5235" s="27"/>
      <c r="J5235" s="27"/>
      <c r="K5235" s="27"/>
      <c r="L5235" s="27"/>
      <c r="M5235" s="42"/>
      <c r="N5235" s="42"/>
      <c r="O5235" s="42"/>
      <c r="P5235" s="42"/>
      <c r="Q5235" s="42"/>
      <c r="R5235" s="42"/>
      <c r="S5235" s="42"/>
      <c r="T5235" s="42"/>
      <c r="U5235" s="42"/>
      <c r="V5235" s="42"/>
      <c r="W5235" s="42"/>
      <c r="X5235" s="42"/>
      <c r="Y5235" s="41"/>
      <c r="Z5235" s="41"/>
      <c r="AA5235" s="43"/>
      <c r="AB5235" s="27"/>
      <c r="AC5235" s="27"/>
      <c r="AD5235" s="27"/>
      <c r="AE5235" s="44"/>
      <c r="AF5235" s="27"/>
      <c r="AG5235" s="28"/>
      <c r="AH5235" s="27"/>
      <c r="AI5235" s="27"/>
      <c r="AJ5235" s="27"/>
      <c r="AK5235" s="28"/>
      <c r="AL5235" s="29"/>
      <c r="AM5235" s="29"/>
      <c r="AN5235" s="29"/>
      <c r="AO5235" s="29"/>
      <c r="AP5235" s="29"/>
      <c r="AQ5235" s="29"/>
      <c r="AR5235" s="29"/>
      <c r="AS5235" s="29"/>
      <c r="AT5235" s="29"/>
      <c r="AU5235" s="29"/>
      <c r="AV5235" s="29"/>
      <c r="AW5235" s="29"/>
      <c r="AX5235" s="29"/>
      <c r="AY5235" s="31"/>
      <c r="AZ5235" s="30"/>
      <c r="BA5235" s="35"/>
    </row>
    <row r="5236" spans="1:53" hidden="1" x14ac:dyDescent="0.25">
      <c r="A5236" s="27"/>
      <c r="B5236" s="27"/>
      <c r="C5236" s="27"/>
      <c r="D5236" s="27"/>
      <c r="E5236" s="27"/>
      <c r="F5236" s="27"/>
      <c r="G5236" s="27"/>
      <c r="H5236" s="27"/>
      <c r="I5236" s="27"/>
      <c r="J5236" s="27"/>
      <c r="K5236" s="27"/>
      <c r="L5236" s="27"/>
      <c r="M5236" s="42"/>
      <c r="N5236" s="42"/>
      <c r="O5236" s="42"/>
      <c r="P5236" s="42"/>
      <c r="Q5236" s="42"/>
      <c r="R5236" s="42"/>
      <c r="S5236" s="42"/>
      <c r="T5236" s="42"/>
      <c r="U5236" s="42"/>
      <c r="V5236" s="42"/>
      <c r="W5236" s="42"/>
      <c r="X5236" s="42"/>
      <c r="Y5236" s="41"/>
      <c r="Z5236" s="41"/>
      <c r="AA5236" s="43"/>
      <c r="AB5236" s="27"/>
      <c r="AC5236" s="27"/>
      <c r="AD5236" s="27"/>
      <c r="AE5236" s="44"/>
      <c r="AF5236" s="27"/>
      <c r="AG5236" s="28"/>
      <c r="AH5236" s="27"/>
      <c r="AI5236" s="27"/>
      <c r="AJ5236" s="27"/>
      <c r="AK5236" s="28"/>
      <c r="AL5236" s="29"/>
      <c r="AM5236" s="29"/>
      <c r="AN5236" s="29"/>
      <c r="AO5236" s="29"/>
      <c r="AP5236" s="29"/>
      <c r="AQ5236" s="29"/>
      <c r="AR5236" s="29"/>
      <c r="AS5236" s="29"/>
      <c r="AT5236" s="29"/>
      <c r="AU5236" s="29"/>
      <c r="AV5236" s="29"/>
      <c r="AW5236" s="29"/>
      <c r="AX5236" s="29"/>
      <c r="AY5236" s="31"/>
      <c r="AZ5236" s="30"/>
      <c r="BA5236" s="35"/>
    </row>
    <row r="5237" spans="1:53" hidden="1" x14ac:dyDescent="0.25">
      <c r="A5237" s="27"/>
      <c r="B5237" s="27"/>
      <c r="C5237" s="27"/>
      <c r="D5237" s="27"/>
      <c r="E5237" s="27"/>
      <c r="F5237" s="27"/>
      <c r="G5237" s="27"/>
      <c r="H5237" s="27"/>
      <c r="I5237" s="27"/>
      <c r="J5237" s="27"/>
      <c r="K5237" s="27"/>
      <c r="L5237" s="27"/>
      <c r="M5237" s="42"/>
      <c r="N5237" s="42"/>
      <c r="O5237" s="42"/>
      <c r="P5237" s="42"/>
      <c r="Q5237" s="42"/>
      <c r="R5237" s="42"/>
      <c r="S5237" s="42"/>
      <c r="T5237" s="42"/>
      <c r="U5237" s="42"/>
      <c r="V5237" s="42"/>
      <c r="W5237" s="42"/>
      <c r="X5237" s="42"/>
      <c r="Y5237" s="41"/>
      <c r="Z5237" s="41"/>
      <c r="AA5237" s="43"/>
      <c r="AB5237" s="27"/>
      <c r="AC5237" s="27"/>
      <c r="AD5237" s="27"/>
      <c r="AE5237" s="44"/>
      <c r="AF5237" s="27"/>
      <c r="AG5237" s="28"/>
      <c r="AH5237" s="27"/>
      <c r="AI5237" s="27"/>
      <c r="AJ5237" s="27"/>
      <c r="AK5237" s="28"/>
      <c r="AL5237" s="29"/>
      <c r="AM5237" s="29"/>
      <c r="AN5237" s="29"/>
      <c r="AO5237" s="29"/>
      <c r="AP5237" s="29"/>
      <c r="AQ5237" s="29"/>
      <c r="AR5237" s="29"/>
      <c r="AS5237" s="29"/>
      <c r="AT5237" s="29"/>
      <c r="AU5237" s="29"/>
      <c r="AV5237" s="29"/>
      <c r="AW5237" s="29"/>
      <c r="AX5237" s="29"/>
      <c r="AY5237" s="31"/>
      <c r="AZ5237" s="30"/>
      <c r="BA5237" s="35"/>
    </row>
    <row r="5238" spans="1:53" hidden="1" x14ac:dyDescent="0.25">
      <c r="A5238" s="27"/>
      <c r="B5238" s="27"/>
      <c r="C5238" s="27"/>
      <c r="D5238" s="27"/>
      <c r="E5238" s="27"/>
      <c r="F5238" s="27"/>
      <c r="G5238" s="27"/>
      <c r="H5238" s="27"/>
      <c r="I5238" s="27"/>
      <c r="J5238" s="27"/>
      <c r="K5238" s="27"/>
      <c r="L5238" s="27"/>
      <c r="M5238" s="42"/>
      <c r="N5238" s="42"/>
      <c r="O5238" s="42"/>
      <c r="P5238" s="42"/>
      <c r="Q5238" s="42"/>
      <c r="R5238" s="42"/>
      <c r="S5238" s="42"/>
      <c r="T5238" s="42"/>
      <c r="U5238" s="42"/>
      <c r="V5238" s="42"/>
      <c r="W5238" s="42"/>
      <c r="X5238" s="42"/>
      <c r="Y5238" s="41"/>
      <c r="Z5238" s="41"/>
      <c r="AA5238" s="43"/>
      <c r="AB5238" s="27"/>
      <c r="AC5238" s="27"/>
      <c r="AD5238" s="27"/>
      <c r="AE5238" s="44"/>
      <c r="AF5238" s="27"/>
      <c r="AG5238" s="28"/>
      <c r="AH5238" s="27"/>
      <c r="AI5238" s="27"/>
      <c r="AJ5238" s="27"/>
      <c r="AK5238" s="28"/>
      <c r="AL5238" s="29"/>
      <c r="AM5238" s="29"/>
      <c r="AN5238" s="29"/>
      <c r="AO5238" s="29"/>
      <c r="AP5238" s="29"/>
      <c r="AQ5238" s="29"/>
      <c r="AR5238" s="29"/>
      <c r="AS5238" s="29"/>
      <c r="AT5238" s="29"/>
      <c r="AU5238" s="29"/>
      <c r="AV5238" s="29"/>
      <c r="AW5238" s="29"/>
      <c r="AX5238" s="29"/>
      <c r="AY5238" s="31"/>
      <c r="AZ5238" s="30"/>
      <c r="BA5238" s="35"/>
    </row>
    <row r="5239" spans="1:53" hidden="1" x14ac:dyDescent="0.25">
      <c r="A5239" s="27"/>
      <c r="B5239" s="27"/>
      <c r="C5239" s="27"/>
      <c r="D5239" s="27"/>
      <c r="E5239" s="27"/>
      <c r="F5239" s="27"/>
      <c r="G5239" s="27"/>
      <c r="H5239" s="27"/>
      <c r="I5239" s="27"/>
      <c r="J5239" s="27"/>
      <c r="K5239" s="27"/>
      <c r="L5239" s="27"/>
      <c r="M5239" s="42"/>
      <c r="N5239" s="42"/>
      <c r="O5239" s="42"/>
      <c r="P5239" s="42"/>
      <c r="Q5239" s="42"/>
      <c r="R5239" s="42"/>
      <c r="S5239" s="42"/>
      <c r="T5239" s="42"/>
      <c r="U5239" s="42"/>
      <c r="V5239" s="42"/>
      <c r="W5239" s="42"/>
      <c r="X5239" s="42"/>
      <c r="Y5239" s="41"/>
      <c r="Z5239" s="41"/>
      <c r="AA5239" s="43"/>
      <c r="AB5239" s="27"/>
      <c r="AC5239" s="27"/>
      <c r="AD5239" s="27"/>
      <c r="AE5239" s="44"/>
      <c r="AF5239" s="27"/>
      <c r="AG5239" s="28"/>
      <c r="AH5239" s="27"/>
      <c r="AI5239" s="27"/>
      <c r="AJ5239" s="27"/>
      <c r="AK5239" s="28"/>
      <c r="AL5239" s="29"/>
      <c r="AM5239" s="29"/>
      <c r="AN5239" s="29"/>
      <c r="AO5239" s="29"/>
      <c r="AP5239" s="29"/>
      <c r="AQ5239" s="29"/>
      <c r="AR5239" s="29"/>
      <c r="AS5239" s="29"/>
      <c r="AT5239" s="29"/>
      <c r="AU5239" s="29"/>
      <c r="AV5239" s="29"/>
      <c r="AW5239" s="29"/>
      <c r="AX5239" s="29"/>
      <c r="AY5239" s="31"/>
      <c r="AZ5239" s="30"/>
      <c r="BA5239" s="35"/>
    </row>
    <row r="5240" spans="1:53" hidden="1" x14ac:dyDescent="0.25">
      <c r="A5240" s="27"/>
      <c r="B5240" s="27"/>
      <c r="C5240" s="27"/>
      <c r="D5240" s="27"/>
      <c r="E5240" s="27"/>
      <c r="F5240" s="27"/>
      <c r="G5240" s="27"/>
      <c r="H5240" s="27"/>
      <c r="I5240" s="27"/>
      <c r="J5240" s="27"/>
      <c r="K5240" s="27"/>
      <c r="L5240" s="27"/>
      <c r="M5240" s="42"/>
      <c r="N5240" s="42"/>
      <c r="O5240" s="42"/>
      <c r="P5240" s="42"/>
      <c r="Q5240" s="42"/>
      <c r="R5240" s="42"/>
      <c r="S5240" s="42"/>
      <c r="T5240" s="42"/>
      <c r="U5240" s="42"/>
      <c r="V5240" s="42"/>
      <c r="W5240" s="42"/>
      <c r="X5240" s="42"/>
      <c r="Y5240" s="41"/>
      <c r="Z5240" s="41"/>
      <c r="AA5240" s="43"/>
      <c r="AB5240" s="27"/>
      <c r="AC5240" s="27"/>
      <c r="AD5240" s="27"/>
      <c r="AE5240" s="44"/>
      <c r="AF5240" s="27"/>
      <c r="AG5240" s="28"/>
      <c r="AH5240" s="27"/>
      <c r="AI5240" s="27"/>
      <c r="AJ5240" s="27"/>
      <c r="AK5240" s="28"/>
      <c r="AL5240" s="29"/>
      <c r="AM5240" s="29"/>
      <c r="AN5240" s="29"/>
      <c r="AO5240" s="29"/>
      <c r="AP5240" s="29"/>
      <c r="AQ5240" s="29"/>
      <c r="AR5240" s="29"/>
      <c r="AS5240" s="29"/>
      <c r="AT5240" s="29"/>
      <c r="AU5240" s="29"/>
      <c r="AV5240" s="29"/>
      <c r="AW5240" s="29"/>
      <c r="AX5240" s="29"/>
      <c r="AY5240" s="31"/>
      <c r="AZ5240" s="30"/>
      <c r="BA5240" s="35"/>
    </row>
    <row r="5241" spans="1:53" hidden="1" x14ac:dyDescent="0.25">
      <c r="A5241" s="27"/>
      <c r="B5241" s="27"/>
      <c r="C5241" s="27"/>
      <c r="D5241" s="27"/>
      <c r="E5241" s="27"/>
      <c r="F5241" s="27"/>
      <c r="G5241" s="27"/>
      <c r="H5241" s="27"/>
      <c r="I5241" s="27"/>
      <c r="J5241" s="27"/>
      <c r="K5241" s="27"/>
      <c r="L5241" s="27"/>
      <c r="M5241" s="42"/>
      <c r="N5241" s="42"/>
      <c r="O5241" s="42"/>
      <c r="P5241" s="42"/>
      <c r="Q5241" s="42"/>
      <c r="R5241" s="42"/>
      <c r="S5241" s="42"/>
      <c r="T5241" s="42"/>
      <c r="U5241" s="42"/>
      <c r="V5241" s="42"/>
      <c r="W5241" s="42"/>
      <c r="X5241" s="42"/>
      <c r="Y5241" s="41"/>
      <c r="Z5241" s="41"/>
      <c r="AA5241" s="43"/>
      <c r="AB5241" s="27"/>
      <c r="AC5241" s="27"/>
      <c r="AD5241" s="27"/>
      <c r="AE5241" s="44"/>
      <c r="AF5241" s="27"/>
      <c r="AG5241" s="28"/>
      <c r="AH5241" s="27"/>
      <c r="AI5241" s="27"/>
      <c r="AJ5241" s="27"/>
      <c r="AK5241" s="28"/>
      <c r="AL5241" s="29"/>
      <c r="AM5241" s="29"/>
      <c r="AN5241" s="29"/>
      <c r="AO5241" s="29"/>
      <c r="AP5241" s="29"/>
      <c r="AQ5241" s="29"/>
      <c r="AR5241" s="29"/>
      <c r="AS5241" s="29"/>
      <c r="AT5241" s="29"/>
      <c r="AU5241" s="29"/>
      <c r="AV5241" s="29"/>
      <c r="AW5241" s="29"/>
      <c r="AX5241" s="29"/>
      <c r="AY5241" s="31"/>
      <c r="AZ5241" s="30"/>
      <c r="BA5241" s="35"/>
    </row>
    <row r="5242" spans="1:53" hidden="1" x14ac:dyDescent="0.25">
      <c r="A5242" s="27"/>
      <c r="B5242" s="27"/>
      <c r="C5242" s="27"/>
      <c r="D5242" s="27"/>
      <c r="E5242" s="27"/>
      <c r="F5242" s="27"/>
      <c r="G5242" s="27"/>
      <c r="H5242" s="27"/>
      <c r="I5242" s="27"/>
      <c r="J5242" s="27"/>
      <c r="K5242" s="27"/>
      <c r="L5242" s="27"/>
      <c r="M5242" s="42"/>
      <c r="N5242" s="42"/>
      <c r="O5242" s="42"/>
      <c r="P5242" s="42"/>
      <c r="Q5242" s="42"/>
      <c r="R5242" s="42"/>
      <c r="S5242" s="42"/>
      <c r="T5242" s="42"/>
      <c r="U5242" s="42"/>
      <c r="V5242" s="42"/>
      <c r="W5242" s="42"/>
      <c r="X5242" s="42"/>
      <c r="Y5242" s="41"/>
      <c r="Z5242" s="41"/>
      <c r="AA5242" s="43"/>
      <c r="AB5242" s="27"/>
      <c r="AC5242" s="27"/>
      <c r="AD5242" s="27"/>
      <c r="AE5242" s="44"/>
      <c r="AF5242" s="27"/>
      <c r="AG5242" s="28"/>
      <c r="AH5242" s="27"/>
      <c r="AI5242" s="27"/>
      <c r="AJ5242" s="27"/>
      <c r="AK5242" s="28"/>
      <c r="AL5242" s="29"/>
      <c r="AM5242" s="29"/>
      <c r="AN5242" s="29"/>
      <c r="AO5242" s="29"/>
      <c r="AP5242" s="29"/>
      <c r="AQ5242" s="29"/>
      <c r="AR5242" s="29"/>
      <c r="AS5242" s="29"/>
      <c r="AT5242" s="29"/>
      <c r="AU5242" s="29"/>
      <c r="AV5242" s="29"/>
      <c r="AW5242" s="29"/>
      <c r="AX5242" s="29"/>
      <c r="AY5242" s="31"/>
      <c r="AZ5242" s="30"/>
      <c r="BA5242" s="35"/>
    </row>
    <row r="5243" spans="1:53" hidden="1" x14ac:dyDescent="0.25">
      <c r="A5243" s="27"/>
      <c r="B5243" s="27"/>
      <c r="C5243" s="27"/>
      <c r="D5243" s="27"/>
      <c r="E5243" s="27"/>
      <c r="F5243" s="27"/>
      <c r="G5243" s="27"/>
      <c r="H5243" s="27"/>
      <c r="I5243" s="27"/>
      <c r="J5243" s="27"/>
      <c r="K5243" s="27"/>
      <c r="L5243" s="27"/>
      <c r="M5243" s="42"/>
      <c r="N5243" s="42"/>
      <c r="O5243" s="42"/>
      <c r="P5243" s="42"/>
      <c r="Q5243" s="42"/>
      <c r="R5243" s="42"/>
      <c r="S5243" s="42"/>
      <c r="T5243" s="42"/>
      <c r="U5243" s="42"/>
      <c r="V5243" s="42"/>
      <c r="W5243" s="42"/>
      <c r="X5243" s="42"/>
      <c r="Y5243" s="41"/>
      <c r="Z5243" s="41"/>
      <c r="AA5243" s="43"/>
      <c r="AB5243" s="27"/>
      <c r="AC5243" s="27"/>
      <c r="AD5243" s="27"/>
      <c r="AE5243" s="44"/>
      <c r="AF5243" s="27"/>
      <c r="AG5243" s="28"/>
      <c r="AH5243" s="27"/>
      <c r="AI5243" s="27"/>
      <c r="AJ5243" s="27"/>
      <c r="AK5243" s="28"/>
      <c r="AL5243" s="29"/>
      <c r="AM5243" s="29"/>
      <c r="AN5243" s="29"/>
      <c r="AO5243" s="29"/>
      <c r="AP5243" s="29"/>
      <c r="AQ5243" s="29"/>
      <c r="AR5243" s="29"/>
      <c r="AS5243" s="29"/>
      <c r="AT5243" s="29"/>
      <c r="AU5243" s="29"/>
      <c r="AV5243" s="29"/>
      <c r="AW5243" s="29"/>
      <c r="AX5243" s="29"/>
      <c r="AY5243" s="31"/>
      <c r="AZ5243" s="30"/>
      <c r="BA5243" s="35"/>
    </row>
    <row r="5244" spans="1:53" hidden="1" x14ac:dyDescent="0.25">
      <c r="A5244" s="27"/>
      <c r="B5244" s="27"/>
      <c r="C5244" s="27"/>
      <c r="D5244" s="27"/>
      <c r="E5244" s="27"/>
      <c r="F5244" s="27"/>
      <c r="G5244" s="27"/>
      <c r="H5244" s="27"/>
      <c r="I5244" s="27"/>
      <c r="J5244" s="27"/>
      <c r="K5244" s="27"/>
      <c r="L5244" s="27"/>
      <c r="M5244" s="42"/>
      <c r="N5244" s="42"/>
      <c r="O5244" s="42"/>
      <c r="P5244" s="42"/>
      <c r="Q5244" s="42"/>
      <c r="R5244" s="42"/>
      <c r="S5244" s="42"/>
      <c r="T5244" s="42"/>
      <c r="U5244" s="42"/>
      <c r="V5244" s="42"/>
      <c r="W5244" s="42"/>
      <c r="X5244" s="42"/>
      <c r="Y5244" s="41"/>
      <c r="Z5244" s="41"/>
      <c r="AA5244" s="43"/>
      <c r="AB5244" s="27"/>
      <c r="AC5244" s="27"/>
      <c r="AD5244" s="27"/>
      <c r="AE5244" s="44"/>
      <c r="AF5244" s="27"/>
      <c r="AG5244" s="28"/>
      <c r="AH5244" s="27"/>
      <c r="AI5244" s="27"/>
      <c r="AJ5244" s="27"/>
      <c r="AK5244" s="28"/>
      <c r="AL5244" s="29"/>
      <c r="AM5244" s="29"/>
      <c r="AN5244" s="29"/>
      <c r="AO5244" s="29"/>
      <c r="AP5244" s="29"/>
      <c r="AQ5244" s="29"/>
      <c r="AR5244" s="29"/>
      <c r="AS5244" s="29"/>
      <c r="AT5244" s="29"/>
      <c r="AU5244" s="29"/>
      <c r="AV5244" s="29"/>
      <c r="AW5244" s="29"/>
      <c r="AX5244" s="29"/>
      <c r="AY5244" s="31"/>
      <c r="AZ5244" s="30"/>
      <c r="BA5244" s="35"/>
    </row>
    <row r="5245" spans="1:53" hidden="1" x14ac:dyDescent="0.25">
      <c r="A5245" s="27"/>
      <c r="B5245" s="27"/>
      <c r="C5245" s="27"/>
      <c r="D5245" s="27"/>
      <c r="E5245" s="27"/>
      <c r="F5245" s="27"/>
      <c r="G5245" s="27"/>
      <c r="H5245" s="27"/>
      <c r="I5245" s="27"/>
      <c r="J5245" s="27"/>
      <c r="K5245" s="27"/>
      <c r="L5245" s="27"/>
      <c r="M5245" s="42"/>
      <c r="N5245" s="42"/>
      <c r="O5245" s="42"/>
      <c r="P5245" s="42"/>
      <c r="Q5245" s="42"/>
      <c r="R5245" s="42"/>
      <c r="S5245" s="42"/>
      <c r="T5245" s="42"/>
      <c r="U5245" s="42"/>
      <c r="V5245" s="42"/>
      <c r="W5245" s="42"/>
      <c r="X5245" s="42"/>
      <c r="Y5245" s="41"/>
      <c r="Z5245" s="41"/>
      <c r="AA5245" s="43"/>
      <c r="AB5245" s="27"/>
      <c r="AC5245" s="27"/>
      <c r="AD5245" s="27"/>
      <c r="AE5245" s="44"/>
      <c r="AF5245" s="27"/>
      <c r="AG5245" s="28"/>
      <c r="AH5245" s="27"/>
      <c r="AI5245" s="27"/>
      <c r="AJ5245" s="27"/>
      <c r="AK5245" s="28"/>
      <c r="AL5245" s="29"/>
      <c r="AM5245" s="29"/>
      <c r="AN5245" s="29"/>
      <c r="AO5245" s="29"/>
      <c r="AP5245" s="29"/>
      <c r="AQ5245" s="29"/>
      <c r="AR5245" s="29"/>
      <c r="AS5245" s="29"/>
      <c r="AT5245" s="29"/>
      <c r="AU5245" s="29"/>
      <c r="AV5245" s="29"/>
      <c r="AW5245" s="29"/>
      <c r="AX5245" s="29"/>
      <c r="AY5245" s="31"/>
      <c r="AZ5245" s="30"/>
      <c r="BA5245" s="35"/>
    </row>
    <row r="5246" spans="1:53" hidden="1" x14ac:dyDescent="0.25">
      <c r="A5246" s="27"/>
      <c r="B5246" s="27"/>
      <c r="C5246" s="27"/>
      <c r="D5246" s="27"/>
      <c r="E5246" s="27"/>
      <c r="F5246" s="27"/>
      <c r="G5246" s="27"/>
      <c r="H5246" s="27"/>
      <c r="I5246" s="27"/>
      <c r="J5246" s="27"/>
      <c r="K5246" s="27"/>
      <c r="L5246" s="27"/>
      <c r="M5246" s="42"/>
      <c r="N5246" s="42"/>
      <c r="O5246" s="42"/>
      <c r="P5246" s="42"/>
      <c r="Q5246" s="42"/>
      <c r="R5246" s="42"/>
      <c r="S5246" s="42"/>
      <c r="T5246" s="42"/>
      <c r="U5246" s="42"/>
      <c r="V5246" s="42"/>
      <c r="W5246" s="42"/>
      <c r="X5246" s="42"/>
      <c r="Y5246" s="41"/>
      <c r="Z5246" s="41"/>
      <c r="AA5246" s="43"/>
      <c r="AB5246" s="27"/>
      <c r="AC5246" s="27"/>
      <c r="AD5246" s="27"/>
      <c r="AE5246" s="44"/>
      <c r="AF5246" s="27"/>
      <c r="AG5246" s="28"/>
      <c r="AH5246" s="27"/>
      <c r="AI5246" s="27"/>
      <c r="AJ5246" s="27"/>
      <c r="AK5246" s="28"/>
      <c r="AL5246" s="29"/>
      <c r="AM5246" s="29"/>
      <c r="AN5246" s="29"/>
      <c r="AO5246" s="29"/>
      <c r="AP5246" s="29"/>
      <c r="AQ5246" s="29"/>
      <c r="AR5246" s="29"/>
      <c r="AS5246" s="29"/>
      <c r="AT5246" s="29"/>
      <c r="AU5246" s="29"/>
      <c r="AV5246" s="29"/>
      <c r="AW5246" s="29"/>
      <c r="AX5246" s="29"/>
      <c r="AY5246" s="31"/>
      <c r="AZ5246" s="30"/>
      <c r="BA5246" s="35"/>
    </row>
    <row r="5247" spans="1:53" hidden="1" x14ac:dyDescent="0.25">
      <c r="A5247" s="27"/>
      <c r="B5247" s="27"/>
      <c r="C5247" s="27"/>
      <c r="D5247" s="27"/>
      <c r="E5247" s="27"/>
      <c r="F5247" s="27"/>
      <c r="G5247" s="27"/>
      <c r="H5247" s="27"/>
      <c r="I5247" s="27"/>
      <c r="J5247" s="27"/>
      <c r="K5247" s="27"/>
      <c r="L5247" s="27"/>
      <c r="M5247" s="42"/>
      <c r="N5247" s="42"/>
      <c r="O5247" s="42"/>
      <c r="P5247" s="42"/>
      <c r="Q5247" s="42"/>
      <c r="R5247" s="42"/>
      <c r="S5247" s="42"/>
      <c r="T5247" s="42"/>
      <c r="U5247" s="42"/>
      <c r="V5247" s="42"/>
      <c r="W5247" s="42"/>
      <c r="X5247" s="42"/>
      <c r="Y5247" s="41"/>
      <c r="Z5247" s="41"/>
      <c r="AA5247" s="43"/>
      <c r="AB5247" s="27"/>
      <c r="AC5247" s="27"/>
      <c r="AD5247" s="27"/>
      <c r="AE5247" s="44"/>
      <c r="AF5247" s="27"/>
      <c r="AG5247" s="28"/>
      <c r="AH5247" s="27"/>
      <c r="AI5247" s="27"/>
      <c r="AJ5247" s="27"/>
      <c r="AK5247" s="28"/>
      <c r="AL5247" s="29"/>
      <c r="AM5247" s="29"/>
      <c r="AN5247" s="29"/>
      <c r="AO5247" s="29"/>
      <c r="AP5247" s="29"/>
      <c r="AQ5247" s="29"/>
      <c r="AR5247" s="29"/>
      <c r="AS5247" s="29"/>
      <c r="AT5247" s="29"/>
      <c r="AU5247" s="29"/>
      <c r="AV5247" s="29"/>
      <c r="AW5247" s="29"/>
      <c r="AX5247" s="29"/>
      <c r="AY5247" s="31"/>
      <c r="AZ5247" s="30"/>
      <c r="BA5247" s="35"/>
    </row>
    <row r="5248" spans="1:53" hidden="1" x14ac:dyDescent="0.25">
      <c r="A5248" s="27"/>
      <c r="B5248" s="27"/>
      <c r="C5248" s="27"/>
      <c r="D5248" s="27"/>
      <c r="E5248" s="27"/>
      <c r="F5248" s="27"/>
      <c r="G5248" s="27"/>
      <c r="H5248" s="27"/>
      <c r="I5248" s="27"/>
      <c r="J5248" s="27"/>
      <c r="K5248" s="27"/>
      <c r="L5248" s="27"/>
      <c r="M5248" s="42"/>
      <c r="N5248" s="42"/>
      <c r="O5248" s="42"/>
      <c r="P5248" s="42"/>
      <c r="Q5248" s="42"/>
      <c r="R5248" s="42"/>
      <c r="S5248" s="42"/>
      <c r="T5248" s="42"/>
      <c r="U5248" s="42"/>
      <c r="V5248" s="42"/>
      <c r="W5248" s="42"/>
      <c r="X5248" s="42"/>
      <c r="Y5248" s="41"/>
      <c r="Z5248" s="41"/>
      <c r="AA5248" s="43"/>
      <c r="AB5248" s="27"/>
      <c r="AC5248" s="27"/>
      <c r="AD5248" s="27"/>
      <c r="AE5248" s="44"/>
      <c r="AF5248" s="27"/>
      <c r="AG5248" s="28"/>
      <c r="AH5248" s="27"/>
      <c r="AI5248" s="27"/>
      <c r="AJ5248" s="27"/>
      <c r="AK5248" s="28"/>
      <c r="AL5248" s="29"/>
      <c r="AM5248" s="29"/>
      <c r="AN5248" s="29"/>
      <c r="AO5248" s="29"/>
      <c r="AP5248" s="29"/>
      <c r="AQ5248" s="29"/>
      <c r="AR5248" s="29"/>
      <c r="AS5248" s="29"/>
      <c r="AT5248" s="29"/>
      <c r="AU5248" s="29"/>
      <c r="AV5248" s="29"/>
      <c r="AW5248" s="29"/>
      <c r="AX5248" s="29"/>
      <c r="AY5248" s="31"/>
      <c r="AZ5248" s="30"/>
      <c r="BA5248" s="35"/>
    </row>
    <row r="5249" spans="1:53" hidden="1" x14ac:dyDescent="0.25">
      <c r="A5249" s="27"/>
      <c r="B5249" s="27"/>
      <c r="C5249" s="27"/>
      <c r="D5249" s="27"/>
      <c r="E5249" s="27"/>
      <c r="F5249" s="27"/>
      <c r="G5249" s="27"/>
      <c r="H5249" s="27"/>
      <c r="I5249" s="27"/>
      <c r="J5249" s="27"/>
      <c r="K5249" s="27"/>
      <c r="L5249" s="27"/>
      <c r="M5249" s="42"/>
      <c r="N5249" s="42"/>
      <c r="O5249" s="42"/>
      <c r="P5249" s="42"/>
      <c r="Q5249" s="42"/>
      <c r="R5249" s="42"/>
      <c r="S5249" s="42"/>
      <c r="T5249" s="42"/>
      <c r="U5249" s="42"/>
      <c r="V5249" s="42"/>
      <c r="W5249" s="42"/>
      <c r="X5249" s="42"/>
      <c r="Y5249" s="41"/>
      <c r="Z5249" s="41"/>
      <c r="AA5249" s="43"/>
      <c r="AB5249" s="27"/>
      <c r="AC5249" s="27"/>
      <c r="AD5249" s="27"/>
      <c r="AE5249" s="44"/>
      <c r="AF5249" s="27"/>
      <c r="AG5249" s="28"/>
      <c r="AH5249" s="27"/>
      <c r="AI5249" s="27"/>
      <c r="AJ5249" s="27"/>
      <c r="AK5249" s="28"/>
      <c r="AL5249" s="29"/>
      <c r="AM5249" s="29"/>
      <c r="AN5249" s="29"/>
      <c r="AO5249" s="29"/>
      <c r="AP5249" s="29"/>
      <c r="AQ5249" s="29"/>
      <c r="AR5249" s="29"/>
      <c r="AS5249" s="29"/>
      <c r="AT5249" s="29"/>
      <c r="AU5249" s="29"/>
      <c r="AV5249" s="29"/>
      <c r="AW5249" s="29"/>
      <c r="AX5249" s="29"/>
      <c r="AY5249" s="31"/>
      <c r="AZ5249" s="30"/>
      <c r="BA5249" s="35"/>
    </row>
    <row r="5250" spans="1:53" hidden="1" x14ac:dyDescent="0.25">
      <c r="A5250" s="27"/>
      <c r="B5250" s="27"/>
      <c r="C5250" s="27"/>
      <c r="D5250" s="27"/>
      <c r="E5250" s="27"/>
      <c r="F5250" s="27"/>
      <c r="G5250" s="27"/>
      <c r="H5250" s="27"/>
      <c r="I5250" s="27"/>
      <c r="J5250" s="27"/>
      <c r="K5250" s="27"/>
      <c r="L5250" s="27"/>
      <c r="M5250" s="42"/>
      <c r="N5250" s="42"/>
      <c r="O5250" s="42"/>
      <c r="P5250" s="42"/>
      <c r="Q5250" s="42"/>
      <c r="R5250" s="42"/>
      <c r="S5250" s="42"/>
      <c r="T5250" s="42"/>
      <c r="U5250" s="42"/>
      <c r="V5250" s="42"/>
      <c r="W5250" s="42"/>
      <c r="X5250" s="42"/>
      <c r="Y5250" s="41"/>
      <c r="Z5250" s="41"/>
      <c r="AA5250" s="43"/>
      <c r="AB5250" s="27"/>
      <c r="AC5250" s="27"/>
      <c r="AD5250" s="27"/>
      <c r="AE5250" s="44"/>
      <c r="AF5250" s="27"/>
      <c r="AG5250" s="28"/>
      <c r="AH5250" s="27"/>
      <c r="AI5250" s="27"/>
      <c r="AJ5250" s="27"/>
      <c r="AK5250" s="28"/>
      <c r="AL5250" s="29"/>
      <c r="AM5250" s="29"/>
      <c r="AN5250" s="29"/>
      <c r="AO5250" s="29"/>
      <c r="AP5250" s="29"/>
      <c r="AQ5250" s="29"/>
      <c r="AR5250" s="29"/>
      <c r="AS5250" s="29"/>
      <c r="AT5250" s="29"/>
      <c r="AU5250" s="29"/>
      <c r="AV5250" s="29"/>
      <c r="AW5250" s="29"/>
      <c r="AX5250" s="29"/>
      <c r="AY5250" s="31"/>
      <c r="AZ5250" s="30"/>
      <c r="BA5250" s="35"/>
    </row>
    <row r="5251" spans="1:53" hidden="1" x14ac:dyDescent="0.25">
      <c r="A5251" s="27"/>
      <c r="B5251" s="27"/>
      <c r="C5251" s="27"/>
      <c r="D5251" s="27"/>
      <c r="E5251" s="27"/>
      <c r="F5251" s="27"/>
      <c r="G5251" s="27"/>
      <c r="H5251" s="27"/>
      <c r="I5251" s="27"/>
      <c r="J5251" s="27"/>
      <c r="K5251" s="27"/>
      <c r="L5251" s="27"/>
      <c r="M5251" s="42"/>
      <c r="N5251" s="42"/>
      <c r="O5251" s="42"/>
      <c r="P5251" s="42"/>
      <c r="Q5251" s="42"/>
      <c r="R5251" s="42"/>
      <c r="S5251" s="42"/>
      <c r="T5251" s="42"/>
      <c r="U5251" s="42"/>
      <c r="V5251" s="42"/>
      <c r="W5251" s="42"/>
      <c r="X5251" s="42"/>
      <c r="Y5251" s="41"/>
      <c r="Z5251" s="41"/>
      <c r="AA5251" s="43"/>
      <c r="AB5251" s="27"/>
      <c r="AC5251" s="27"/>
      <c r="AD5251" s="27"/>
      <c r="AE5251" s="44"/>
      <c r="AF5251" s="27"/>
      <c r="AG5251" s="28"/>
      <c r="AH5251" s="27"/>
      <c r="AI5251" s="27"/>
      <c r="AJ5251" s="27"/>
      <c r="AK5251" s="28"/>
      <c r="AL5251" s="29"/>
      <c r="AM5251" s="29"/>
      <c r="AN5251" s="29"/>
      <c r="AO5251" s="29"/>
      <c r="AP5251" s="29"/>
      <c r="AQ5251" s="29"/>
      <c r="AR5251" s="29"/>
      <c r="AS5251" s="29"/>
      <c r="AT5251" s="29"/>
      <c r="AU5251" s="29"/>
      <c r="AV5251" s="29"/>
      <c r="AW5251" s="29"/>
      <c r="AX5251" s="29"/>
      <c r="AY5251" s="31"/>
      <c r="AZ5251" s="30"/>
      <c r="BA5251" s="35"/>
    </row>
    <row r="5252" spans="1:53" hidden="1" x14ac:dyDescent="0.25">
      <c r="A5252" s="27"/>
      <c r="B5252" s="27"/>
      <c r="C5252" s="27"/>
      <c r="D5252" s="27"/>
      <c r="E5252" s="27"/>
      <c r="F5252" s="27"/>
      <c r="G5252" s="27"/>
      <c r="H5252" s="27"/>
      <c r="I5252" s="27"/>
      <c r="J5252" s="27"/>
      <c r="K5252" s="27"/>
      <c r="L5252" s="27"/>
      <c r="M5252" s="42"/>
      <c r="N5252" s="42"/>
      <c r="O5252" s="42"/>
      <c r="P5252" s="42"/>
      <c r="Q5252" s="42"/>
      <c r="R5252" s="42"/>
      <c r="S5252" s="42"/>
      <c r="T5252" s="42"/>
      <c r="U5252" s="42"/>
      <c r="V5252" s="42"/>
      <c r="W5252" s="42"/>
      <c r="X5252" s="42"/>
      <c r="Y5252" s="41"/>
      <c r="Z5252" s="41"/>
      <c r="AA5252" s="43"/>
      <c r="AB5252" s="27"/>
      <c r="AC5252" s="27"/>
      <c r="AD5252" s="27"/>
      <c r="AE5252" s="44"/>
      <c r="AF5252" s="27"/>
      <c r="AG5252" s="28"/>
      <c r="AH5252" s="27"/>
      <c r="AI5252" s="27"/>
      <c r="AJ5252" s="27"/>
      <c r="AK5252" s="28"/>
      <c r="AL5252" s="29"/>
      <c r="AM5252" s="29"/>
      <c r="AN5252" s="29"/>
      <c r="AO5252" s="29"/>
      <c r="AP5252" s="29"/>
      <c r="AQ5252" s="29"/>
      <c r="AR5252" s="29"/>
      <c r="AS5252" s="29"/>
      <c r="AT5252" s="29"/>
      <c r="AU5252" s="29"/>
      <c r="AV5252" s="29"/>
      <c r="AW5252" s="29"/>
      <c r="AX5252" s="29"/>
      <c r="AY5252" s="31"/>
      <c r="AZ5252" s="30"/>
      <c r="BA5252" s="35"/>
    </row>
    <row r="5253" spans="1:53" hidden="1" x14ac:dyDescent="0.25">
      <c r="A5253" s="27"/>
      <c r="B5253" s="27"/>
      <c r="C5253" s="27"/>
      <c r="D5253" s="27"/>
      <c r="E5253" s="27"/>
      <c r="F5253" s="27"/>
      <c r="G5253" s="27"/>
      <c r="H5253" s="27"/>
      <c r="I5253" s="27"/>
      <c r="J5253" s="27"/>
      <c r="K5253" s="27"/>
      <c r="L5253" s="27"/>
      <c r="M5253" s="42"/>
      <c r="N5253" s="42"/>
      <c r="O5253" s="42"/>
      <c r="P5253" s="42"/>
      <c r="Q5253" s="42"/>
      <c r="R5253" s="42"/>
      <c r="S5253" s="42"/>
      <c r="T5253" s="42"/>
      <c r="U5253" s="42"/>
      <c r="V5253" s="42"/>
      <c r="W5253" s="42"/>
      <c r="X5253" s="42"/>
      <c r="Y5253" s="41"/>
      <c r="Z5253" s="41"/>
      <c r="AA5253" s="43"/>
      <c r="AB5253" s="27"/>
      <c r="AC5253" s="27"/>
      <c r="AD5253" s="27"/>
      <c r="AE5253" s="44"/>
      <c r="AF5253" s="27"/>
      <c r="AG5253" s="28"/>
      <c r="AH5253" s="27"/>
      <c r="AI5253" s="27"/>
      <c r="AJ5253" s="27"/>
      <c r="AK5253" s="28"/>
      <c r="AL5253" s="29"/>
      <c r="AM5253" s="29"/>
      <c r="AN5253" s="29"/>
      <c r="AO5253" s="29"/>
      <c r="AP5253" s="29"/>
      <c r="AQ5253" s="29"/>
      <c r="AR5253" s="29"/>
      <c r="AS5253" s="29"/>
      <c r="AT5253" s="29"/>
      <c r="AU5253" s="29"/>
      <c r="AV5253" s="29"/>
      <c r="AW5253" s="29"/>
      <c r="AX5253" s="29"/>
      <c r="AY5253" s="31"/>
      <c r="AZ5253" s="30"/>
      <c r="BA5253" s="35"/>
    </row>
    <row r="5254" spans="1:53" hidden="1" x14ac:dyDescent="0.25">
      <c r="A5254" s="27"/>
      <c r="B5254" s="27"/>
      <c r="C5254" s="27"/>
      <c r="D5254" s="27"/>
      <c r="E5254" s="27"/>
      <c r="F5254" s="27"/>
      <c r="G5254" s="27"/>
      <c r="H5254" s="27"/>
      <c r="I5254" s="27"/>
      <c r="J5254" s="27"/>
      <c r="K5254" s="27"/>
      <c r="L5254" s="27"/>
      <c r="M5254" s="42"/>
      <c r="N5254" s="42"/>
      <c r="O5254" s="42"/>
      <c r="P5254" s="42"/>
      <c r="Q5254" s="42"/>
      <c r="R5254" s="42"/>
      <c r="S5254" s="42"/>
      <c r="T5254" s="42"/>
      <c r="U5254" s="42"/>
      <c r="V5254" s="42"/>
      <c r="W5254" s="42"/>
      <c r="X5254" s="42"/>
      <c r="Y5254" s="41"/>
      <c r="Z5254" s="41"/>
      <c r="AA5254" s="43"/>
      <c r="AB5254" s="27"/>
      <c r="AC5254" s="27"/>
      <c r="AD5254" s="27"/>
      <c r="AE5254" s="44"/>
      <c r="AF5254" s="27"/>
      <c r="AG5254" s="28"/>
      <c r="AH5254" s="27"/>
      <c r="AI5254" s="27"/>
      <c r="AJ5254" s="27"/>
      <c r="AK5254" s="28"/>
      <c r="AL5254" s="29"/>
      <c r="AM5254" s="29"/>
      <c r="AN5254" s="29"/>
      <c r="AO5254" s="29"/>
      <c r="AP5254" s="29"/>
      <c r="AQ5254" s="29"/>
      <c r="AR5254" s="29"/>
      <c r="AS5254" s="29"/>
      <c r="AT5254" s="29"/>
      <c r="AU5254" s="29"/>
      <c r="AV5254" s="29"/>
      <c r="AW5254" s="29"/>
      <c r="AX5254" s="29"/>
      <c r="AY5254" s="31"/>
      <c r="AZ5254" s="30"/>
      <c r="BA5254" s="35"/>
    </row>
    <row r="5255" spans="1:53" hidden="1" x14ac:dyDescent="0.25">
      <c r="A5255" s="27"/>
      <c r="B5255" s="27"/>
      <c r="C5255" s="27"/>
      <c r="D5255" s="27"/>
      <c r="E5255" s="27"/>
      <c r="F5255" s="27"/>
      <c r="G5255" s="27"/>
      <c r="H5255" s="27"/>
      <c r="I5255" s="27"/>
      <c r="J5255" s="27"/>
      <c r="K5255" s="27"/>
      <c r="L5255" s="27"/>
      <c r="M5255" s="42"/>
      <c r="N5255" s="42"/>
      <c r="O5255" s="42"/>
      <c r="P5255" s="42"/>
      <c r="Q5255" s="42"/>
      <c r="R5255" s="42"/>
      <c r="S5255" s="42"/>
      <c r="T5255" s="42"/>
      <c r="U5255" s="42"/>
      <c r="V5255" s="42"/>
      <c r="W5255" s="42"/>
      <c r="X5255" s="42"/>
      <c r="Y5255" s="41"/>
      <c r="Z5255" s="41"/>
      <c r="AA5255" s="43"/>
      <c r="AB5255" s="27"/>
      <c r="AC5255" s="27"/>
      <c r="AD5255" s="27"/>
      <c r="AE5255" s="44"/>
      <c r="AF5255" s="27"/>
      <c r="AG5255" s="28"/>
      <c r="AH5255" s="27"/>
      <c r="AI5255" s="27"/>
      <c r="AJ5255" s="27"/>
      <c r="AK5255" s="28"/>
      <c r="AL5255" s="29"/>
      <c r="AM5255" s="29"/>
      <c r="AN5255" s="29"/>
      <c r="AO5255" s="29"/>
      <c r="AP5255" s="29"/>
      <c r="AQ5255" s="29"/>
      <c r="AR5255" s="29"/>
      <c r="AS5255" s="29"/>
      <c r="AT5255" s="29"/>
      <c r="AU5255" s="29"/>
      <c r="AV5255" s="29"/>
      <c r="AW5255" s="29"/>
      <c r="AX5255" s="29"/>
      <c r="AY5255" s="31"/>
      <c r="AZ5255" s="30"/>
      <c r="BA5255" s="35"/>
    </row>
    <row r="5256" spans="1:53" hidden="1" x14ac:dyDescent="0.25">
      <c r="A5256" s="27"/>
      <c r="B5256" s="27"/>
      <c r="C5256" s="27"/>
      <c r="D5256" s="27"/>
      <c r="E5256" s="27"/>
      <c r="F5256" s="27"/>
      <c r="G5256" s="27"/>
      <c r="H5256" s="27"/>
      <c r="I5256" s="27"/>
      <c r="J5256" s="27"/>
      <c r="K5256" s="27"/>
      <c r="L5256" s="27"/>
      <c r="M5256" s="42"/>
      <c r="N5256" s="42"/>
      <c r="O5256" s="42"/>
      <c r="P5256" s="42"/>
      <c r="Q5256" s="42"/>
      <c r="R5256" s="42"/>
      <c r="S5256" s="42"/>
      <c r="T5256" s="42"/>
      <c r="U5256" s="42"/>
      <c r="V5256" s="42"/>
      <c r="W5256" s="42"/>
      <c r="X5256" s="42"/>
      <c r="Y5256" s="41"/>
      <c r="Z5256" s="41"/>
      <c r="AA5256" s="43"/>
      <c r="AB5256" s="27"/>
      <c r="AC5256" s="27"/>
      <c r="AD5256" s="27"/>
      <c r="AE5256" s="44"/>
      <c r="AF5256" s="27"/>
      <c r="AG5256" s="28"/>
      <c r="AH5256" s="27"/>
      <c r="AI5256" s="27"/>
      <c r="AJ5256" s="27"/>
      <c r="AK5256" s="28"/>
      <c r="AL5256" s="29"/>
      <c r="AM5256" s="29"/>
      <c r="AN5256" s="29"/>
      <c r="AO5256" s="29"/>
      <c r="AP5256" s="29"/>
      <c r="AQ5256" s="29"/>
      <c r="AR5256" s="29"/>
      <c r="AS5256" s="29"/>
      <c r="AT5256" s="29"/>
      <c r="AU5256" s="29"/>
      <c r="AV5256" s="29"/>
      <c r="AW5256" s="29"/>
      <c r="AX5256" s="29"/>
      <c r="AY5256" s="31"/>
      <c r="AZ5256" s="30"/>
      <c r="BA5256" s="35"/>
    </row>
    <row r="5257" spans="1:53" hidden="1" x14ac:dyDescent="0.25">
      <c r="A5257" s="27"/>
      <c r="B5257" s="27"/>
      <c r="C5257" s="27"/>
      <c r="D5257" s="27"/>
      <c r="E5257" s="27"/>
      <c r="F5257" s="27"/>
      <c r="G5257" s="27"/>
      <c r="H5257" s="27"/>
      <c r="I5257" s="27"/>
      <c r="J5257" s="27"/>
      <c r="K5257" s="27"/>
      <c r="L5257" s="27"/>
      <c r="M5257" s="42"/>
      <c r="N5257" s="42"/>
      <c r="O5257" s="42"/>
      <c r="P5257" s="42"/>
      <c r="Q5257" s="42"/>
      <c r="R5257" s="42"/>
      <c r="S5257" s="42"/>
      <c r="T5257" s="42"/>
      <c r="U5257" s="42"/>
      <c r="V5257" s="42"/>
      <c r="W5257" s="42"/>
      <c r="X5257" s="42"/>
      <c r="Y5257" s="41"/>
      <c r="Z5257" s="41"/>
      <c r="AA5257" s="43"/>
      <c r="AB5257" s="27"/>
      <c r="AC5257" s="27"/>
      <c r="AD5257" s="27"/>
      <c r="AE5257" s="44"/>
      <c r="AF5257" s="27"/>
      <c r="AG5257" s="28"/>
      <c r="AH5257" s="27"/>
      <c r="AI5257" s="27"/>
      <c r="AJ5257" s="27"/>
      <c r="AK5257" s="28"/>
      <c r="AL5257" s="29"/>
      <c r="AM5257" s="29"/>
      <c r="AN5257" s="29"/>
      <c r="AO5257" s="29"/>
      <c r="AP5257" s="29"/>
      <c r="AQ5257" s="29"/>
      <c r="AR5257" s="29"/>
      <c r="AS5257" s="29"/>
      <c r="AT5257" s="29"/>
      <c r="AU5257" s="29"/>
      <c r="AV5257" s="29"/>
      <c r="AW5257" s="29"/>
      <c r="AX5257" s="29"/>
      <c r="AY5257" s="31"/>
      <c r="AZ5257" s="30"/>
      <c r="BA5257" s="35"/>
    </row>
    <row r="5258" spans="1:53" hidden="1" x14ac:dyDescent="0.25">
      <c r="A5258" s="27"/>
      <c r="B5258" s="27"/>
      <c r="C5258" s="27"/>
      <c r="D5258" s="27"/>
      <c r="E5258" s="27"/>
      <c r="F5258" s="27"/>
      <c r="G5258" s="27"/>
      <c r="H5258" s="27"/>
      <c r="I5258" s="27"/>
      <c r="J5258" s="27"/>
      <c r="K5258" s="27"/>
      <c r="L5258" s="27"/>
      <c r="M5258" s="42"/>
      <c r="N5258" s="42"/>
      <c r="O5258" s="42"/>
      <c r="P5258" s="42"/>
      <c r="Q5258" s="42"/>
      <c r="R5258" s="42"/>
      <c r="S5258" s="42"/>
      <c r="T5258" s="42"/>
      <c r="U5258" s="42"/>
      <c r="V5258" s="42"/>
      <c r="W5258" s="42"/>
      <c r="X5258" s="42"/>
      <c r="Y5258" s="41"/>
      <c r="Z5258" s="41"/>
      <c r="AA5258" s="43"/>
      <c r="AB5258" s="27"/>
      <c r="AC5258" s="27"/>
      <c r="AD5258" s="27"/>
      <c r="AE5258" s="44"/>
      <c r="AF5258" s="27"/>
      <c r="AG5258" s="28"/>
      <c r="AH5258" s="27"/>
      <c r="AI5258" s="27"/>
      <c r="AJ5258" s="27"/>
      <c r="AK5258" s="28"/>
      <c r="AL5258" s="29"/>
      <c r="AM5258" s="29"/>
      <c r="AN5258" s="29"/>
      <c r="AO5258" s="29"/>
      <c r="AP5258" s="29"/>
      <c r="AQ5258" s="29"/>
      <c r="AR5258" s="29"/>
      <c r="AS5258" s="29"/>
      <c r="AT5258" s="29"/>
      <c r="AU5258" s="29"/>
      <c r="AV5258" s="29"/>
      <c r="AW5258" s="29"/>
      <c r="AX5258" s="29"/>
      <c r="AY5258" s="31"/>
      <c r="AZ5258" s="30"/>
      <c r="BA5258" s="35"/>
    </row>
    <row r="5259" spans="1:53" hidden="1" x14ac:dyDescent="0.25">
      <c r="A5259" s="27"/>
      <c r="B5259" s="27"/>
      <c r="C5259" s="27"/>
      <c r="D5259" s="27"/>
      <c r="E5259" s="27"/>
      <c r="F5259" s="27"/>
      <c r="G5259" s="27"/>
      <c r="H5259" s="27"/>
      <c r="I5259" s="27"/>
      <c r="J5259" s="27"/>
      <c r="K5259" s="27"/>
      <c r="L5259" s="27"/>
      <c r="M5259" s="42"/>
      <c r="N5259" s="42"/>
      <c r="O5259" s="42"/>
      <c r="P5259" s="42"/>
      <c r="Q5259" s="42"/>
      <c r="R5259" s="42"/>
      <c r="S5259" s="42"/>
      <c r="T5259" s="42"/>
      <c r="U5259" s="42"/>
      <c r="V5259" s="42"/>
      <c r="W5259" s="42"/>
      <c r="X5259" s="42"/>
      <c r="Y5259" s="41"/>
      <c r="Z5259" s="41"/>
      <c r="AA5259" s="43"/>
      <c r="AB5259" s="27"/>
      <c r="AC5259" s="27"/>
      <c r="AD5259" s="27"/>
      <c r="AE5259" s="44"/>
      <c r="AF5259" s="27"/>
      <c r="AG5259" s="28"/>
      <c r="AH5259" s="27"/>
      <c r="AI5259" s="27"/>
      <c r="AJ5259" s="27"/>
      <c r="AK5259" s="28"/>
      <c r="AL5259" s="29"/>
      <c r="AM5259" s="29"/>
      <c r="AN5259" s="29"/>
      <c r="AO5259" s="29"/>
      <c r="AP5259" s="29"/>
      <c r="AQ5259" s="29"/>
      <c r="AR5259" s="29"/>
      <c r="AS5259" s="29"/>
      <c r="AT5259" s="29"/>
      <c r="AU5259" s="29"/>
      <c r="AV5259" s="29"/>
      <c r="AW5259" s="29"/>
      <c r="AX5259" s="29"/>
      <c r="AY5259" s="31"/>
      <c r="AZ5259" s="30"/>
      <c r="BA5259" s="35"/>
    </row>
    <row r="5260" spans="1:53" hidden="1" x14ac:dyDescent="0.25">
      <c r="A5260" s="27"/>
      <c r="B5260" s="27"/>
      <c r="C5260" s="27"/>
      <c r="D5260" s="27"/>
      <c r="E5260" s="27"/>
      <c r="F5260" s="27"/>
      <c r="G5260" s="27"/>
      <c r="H5260" s="27"/>
      <c r="I5260" s="27"/>
      <c r="J5260" s="27"/>
      <c r="K5260" s="27"/>
      <c r="L5260" s="27"/>
      <c r="M5260" s="42"/>
      <c r="N5260" s="42"/>
      <c r="O5260" s="42"/>
      <c r="P5260" s="42"/>
      <c r="Q5260" s="42"/>
      <c r="R5260" s="42"/>
      <c r="S5260" s="42"/>
      <c r="T5260" s="42"/>
      <c r="U5260" s="42"/>
      <c r="V5260" s="42"/>
      <c r="W5260" s="42"/>
      <c r="X5260" s="42"/>
      <c r="Y5260" s="41"/>
      <c r="Z5260" s="41"/>
      <c r="AA5260" s="43"/>
      <c r="AB5260" s="27"/>
      <c r="AC5260" s="27"/>
      <c r="AD5260" s="27"/>
      <c r="AE5260" s="44"/>
      <c r="AF5260" s="27"/>
      <c r="AG5260" s="28"/>
      <c r="AH5260" s="27"/>
      <c r="AI5260" s="27"/>
      <c r="AJ5260" s="27"/>
      <c r="AK5260" s="28"/>
      <c r="AL5260" s="29"/>
      <c r="AM5260" s="29"/>
      <c r="AN5260" s="29"/>
      <c r="AO5260" s="29"/>
      <c r="AP5260" s="29"/>
      <c r="AQ5260" s="29"/>
      <c r="AR5260" s="29"/>
      <c r="AS5260" s="29"/>
      <c r="AT5260" s="29"/>
      <c r="AU5260" s="29"/>
      <c r="AV5260" s="29"/>
      <c r="AW5260" s="29"/>
      <c r="AX5260" s="29"/>
      <c r="AY5260" s="31"/>
      <c r="AZ5260" s="30"/>
      <c r="BA5260" s="35"/>
    </row>
    <row r="5261" spans="1:53" hidden="1" x14ac:dyDescent="0.25">
      <c r="A5261" s="27"/>
      <c r="B5261" s="27"/>
      <c r="C5261" s="27"/>
      <c r="D5261" s="27"/>
      <c r="E5261" s="27"/>
      <c r="F5261" s="27"/>
      <c r="G5261" s="27"/>
      <c r="H5261" s="27"/>
      <c r="I5261" s="27"/>
      <c r="J5261" s="27"/>
      <c r="K5261" s="27"/>
      <c r="L5261" s="27"/>
      <c r="M5261" s="42"/>
      <c r="N5261" s="42"/>
      <c r="O5261" s="42"/>
      <c r="P5261" s="42"/>
      <c r="Q5261" s="42"/>
      <c r="R5261" s="42"/>
      <c r="S5261" s="42"/>
      <c r="T5261" s="42"/>
      <c r="U5261" s="42"/>
      <c r="V5261" s="42"/>
      <c r="W5261" s="42"/>
      <c r="X5261" s="42"/>
      <c r="Y5261" s="41"/>
      <c r="Z5261" s="41"/>
      <c r="AA5261" s="43"/>
      <c r="AB5261" s="27"/>
      <c r="AC5261" s="27"/>
      <c r="AD5261" s="27"/>
      <c r="AE5261" s="44"/>
      <c r="AF5261" s="27"/>
      <c r="AG5261" s="28"/>
      <c r="AH5261" s="27"/>
      <c r="AI5261" s="27"/>
      <c r="AJ5261" s="27"/>
      <c r="AK5261" s="28"/>
      <c r="AL5261" s="29"/>
      <c r="AM5261" s="29"/>
      <c r="AN5261" s="29"/>
      <c r="AO5261" s="29"/>
      <c r="AP5261" s="29"/>
      <c r="AQ5261" s="29"/>
      <c r="AR5261" s="29"/>
      <c r="AS5261" s="29"/>
      <c r="AT5261" s="29"/>
      <c r="AU5261" s="29"/>
      <c r="AV5261" s="29"/>
      <c r="AW5261" s="29"/>
      <c r="AX5261" s="29"/>
      <c r="AY5261" s="31"/>
      <c r="AZ5261" s="30"/>
      <c r="BA5261" s="35"/>
    </row>
    <row r="5262" spans="1:53" hidden="1" x14ac:dyDescent="0.25">
      <c r="A5262" s="27"/>
      <c r="B5262" s="27"/>
      <c r="C5262" s="27"/>
      <c r="D5262" s="27"/>
      <c r="E5262" s="27"/>
      <c r="F5262" s="27"/>
      <c r="G5262" s="27"/>
      <c r="H5262" s="27"/>
      <c r="I5262" s="27"/>
      <c r="J5262" s="27"/>
      <c r="K5262" s="27"/>
      <c r="L5262" s="27"/>
      <c r="M5262" s="42"/>
      <c r="N5262" s="42"/>
      <c r="O5262" s="42"/>
      <c r="P5262" s="42"/>
      <c r="Q5262" s="42"/>
      <c r="R5262" s="42"/>
      <c r="S5262" s="42"/>
      <c r="T5262" s="42"/>
      <c r="U5262" s="42"/>
      <c r="V5262" s="42"/>
      <c r="W5262" s="42"/>
      <c r="X5262" s="42"/>
      <c r="Y5262" s="41"/>
      <c r="Z5262" s="41"/>
      <c r="AA5262" s="43"/>
      <c r="AB5262" s="27"/>
      <c r="AC5262" s="27"/>
      <c r="AD5262" s="27"/>
      <c r="AE5262" s="44"/>
      <c r="AF5262" s="27"/>
      <c r="AG5262" s="28"/>
      <c r="AH5262" s="27"/>
      <c r="AI5262" s="27"/>
      <c r="AJ5262" s="27"/>
      <c r="AK5262" s="28"/>
      <c r="AL5262" s="29"/>
      <c r="AM5262" s="29"/>
      <c r="AN5262" s="29"/>
      <c r="AO5262" s="29"/>
      <c r="AP5262" s="29"/>
      <c r="AQ5262" s="29"/>
      <c r="AR5262" s="29"/>
      <c r="AS5262" s="29"/>
      <c r="AT5262" s="29"/>
      <c r="AU5262" s="29"/>
      <c r="AV5262" s="29"/>
      <c r="AW5262" s="29"/>
      <c r="AX5262" s="29"/>
      <c r="AY5262" s="31"/>
      <c r="AZ5262" s="30"/>
      <c r="BA5262" s="35"/>
    </row>
    <row r="5263" spans="1:53" hidden="1" x14ac:dyDescent="0.25">
      <c r="A5263" s="27"/>
      <c r="B5263" s="27"/>
      <c r="C5263" s="27"/>
      <c r="D5263" s="27"/>
      <c r="E5263" s="27"/>
      <c r="F5263" s="27"/>
      <c r="G5263" s="27"/>
      <c r="H5263" s="27"/>
      <c r="I5263" s="27"/>
      <c r="J5263" s="27"/>
      <c r="K5263" s="27"/>
      <c r="L5263" s="27"/>
      <c r="M5263" s="42"/>
      <c r="N5263" s="42"/>
      <c r="O5263" s="42"/>
      <c r="P5263" s="42"/>
      <c r="Q5263" s="42"/>
      <c r="R5263" s="42"/>
      <c r="S5263" s="42"/>
      <c r="T5263" s="42"/>
      <c r="U5263" s="42"/>
      <c r="V5263" s="42"/>
      <c r="W5263" s="42"/>
      <c r="X5263" s="42"/>
      <c r="Y5263" s="41"/>
      <c r="Z5263" s="41"/>
      <c r="AA5263" s="43"/>
      <c r="AB5263" s="27"/>
      <c r="AC5263" s="27"/>
      <c r="AD5263" s="27"/>
      <c r="AE5263" s="44"/>
      <c r="AF5263" s="27"/>
      <c r="AG5263" s="28"/>
      <c r="AH5263" s="27"/>
      <c r="AI5263" s="27"/>
      <c r="AJ5263" s="27"/>
      <c r="AK5263" s="28"/>
      <c r="AL5263" s="29"/>
      <c r="AM5263" s="29"/>
      <c r="AN5263" s="29"/>
      <c r="AO5263" s="29"/>
      <c r="AP5263" s="29"/>
      <c r="AQ5263" s="29"/>
      <c r="AR5263" s="29"/>
      <c r="AS5263" s="29"/>
      <c r="AT5263" s="29"/>
      <c r="AU5263" s="29"/>
      <c r="AV5263" s="29"/>
      <c r="AW5263" s="29"/>
      <c r="AX5263" s="29"/>
      <c r="AY5263" s="31"/>
      <c r="AZ5263" s="30"/>
      <c r="BA5263" s="35"/>
    </row>
    <row r="5264" spans="1:53" hidden="1" x14ac:dyDescent="0.25">
      <c r="A5264" s="27"/>
      <c r="B5264" s="27"/>
      <c r="C5264" s="27"/>
      <c r="D5264" s="27"/>
      <c r="E5264" s="27"/>
      <c r="F5264" s="27"/>
      <c r="G5264" s="27"/>
      <c r="H5264" s="27"/>
      <c r="I5264" s="27"/>
      <c r="J5264" s="27"/>
      <c r="K5264" s="27"/>
      <c r="L5264" s="27"/>
      <c r="M5264" s="42"/>
      <c r="N5264" s="42"/>
      <c r="O5264" s="42"/>
      <c r="P5264" s="42"/>
      <c r="Q5264" s="42"/>
      <c r="R5264" s="42"/>
      <c r="S5264" s="42"/>
      <c r="T5264" s="42"/>
      <c r="U5264" s="42"/>
      <c r="V5264" s="42"/>
      <c r="W5264" s="42"/>
      <c r="X5264" s="42"/>
      <c r="Y5264" s="41"/>
      <c r="Z5264" s="41"/>
      <c r="AA5264" s="43"/>
      <c r="AB5264" s="27"/>
      <c r="AC5264" s="27"/>
      <c r="AD5264" s="27"/>
      <c r="AE5264" s="44"/>
      <c r="AF5264" s="27"/>
      <c r="AG5264" s="28"/>
      <c r="AH5264" s="27"/>
      <c r="AI5264" s="27"/>
      <c r="AJ5264" s="27"/>
      <c r="AK5264" s="28"/>
      <c r="AL5264" s="29"/>
      <c r="AM5264" s="29"/>
      <c r="AN5264" s="29"/>
      <c r="AO5264" s="29"/>
      <c r="AP5264" s="29"/>
      <c r="AQ5264" s="29"/>
      <c r="AR5264" s="29"/>
      <c r="AS5264" s="29"/>
      <c r="AT5264" s="29"/>
      <c r="AU5264" s="29"/>
      <c r="AV5264" s="29"/>
      <c r="AW5264" s="29"/>
      <c r="AX5264" s="29"/>
      <c r="AY5264" s="31"/>
      <c r="AZ5264" s="30"/>
      <c r="BA5264" s="35"/>
    </row>
    <row r="5265" spans="1:53" hidden="1" x14ac:dyDescent="0.25">
      <c r="A5265" s="27"/>
      <c r="B5265" s="27"/>
      <c r="C5265" s="27"/>
      <c r="D5265" s="27"/>
      <c r="E5265" s="27"/>
      <c r="F5265" s="27"/>
      <c r="G5265" s="27"/>
      <c r="H5265" s="27"/>
      <c r="I5265" s="27"/>
      <c r="J5265" s="27"/>
      <c r="K5265" s="27"/>
      <c r="L5265" s="27"/>
      <c r="M5265" s="42"/>
      <c r="N5265" s="42"/>
      <c r="O5265" s="42"/>
      <c r="P5265" s="42"/>
      <c r="Q5265" s="42"/>
      <c r="R5265" s="42"/>
      <c r="S5265" s="42"/>
      <c r="T5265" s="42"/>
      <c r="U5265" s="42"/>
      <c r="V5265" s="42"/>
      <c r="W5265" s="42"/>
      <c r="X5265" s="42"/>
      <c r="Y5265" s="41"/>
      <c r="Z5265" s="41"/>
      <c r="AA5265" s="43"/>
      <c r="AB5265" s="27"/>
      <c r="AC5265" s="27"/>
      <c r="AD5265" s="27"/>
      <c r="AE5265" s="44"/>
      <c r="AF5265" s="27"/>
      <c r="AG5265" s="28"/>
      <c r="AH5265" s="27"/>
      <c r="AI5265" s="27"/>
      <c r="AJ5265" s="27"/>
      <c r="AK5265" s="28"/>
      <c r="AL5265" s="29"/>
      <c r="AM5265" s="29"/>
      <c r="AN5265" s="29"/>
      <c r="AO5265" s="29"/>
      <c r="AP5265" s="29"/>
      <c r="AQ5265" s="29"/>
      <c r="AR5265" s="29"/>
      <c r="AS5265" s="29"/>
      <c r="AT5265" s="29"/>
      <c r="AU5265" s="29"/>
      <c r="AV5265" s="29"/>
      <c r="AW5265" s="29"/>
      <c r="AX5265" s="29"/>
      <c r="AY5265" s="31"/>
      <c r="AZ5265" s="30"/>
      <c r="BA5265" s="35"/>
    </row>
    <row r="5266" spans="1:53" hidden="1" x14ac:dyDescent="0.25">
      <c r="A5266" s="27"/>
      <c r="B5266" s="27"/>
      <c r="C5266" s="27"/>
      <c r="D5266" s="27"/>
      <c r="E5266" s="27"/>
      <c r="F5266" s="27"/>
      <c r="G5266" s="27"/>
      <c r="H5266" s="27"/>
      <c r="I5266" s="27"/>
      <c r="J5266" s="27"/>
      <c r="K5266" s="27"/>
      <c r="L5266" s="27"/>
      <c r="M5266" s="42"/>
      <c r="N5266" s="42"/>
      <c r="O5266" s="42"/>
      <c r="P5266" s="42"/>
      <c r="Q5266" s="42"/>
      <c r="R5266" s="42"/>
      <c r="S5266" s="42"/>
      <c r="T5266" s="42"/>
      <c r="U5266" s="42"/>
      <c r="V5266" s="42"/>
      <c r="W5266" s="42"/>
      <c r="X5266" s="42"/>
      <c r="Y5266" s="41"/>
      <c r="Z5266" s="41"/>
      <c r="AA5266" s="43"/>
      <c r="AB5266" s="27"/>
      <c r="AC5266" s="27"/>
      <c r="AD5266" s="27"/>
      <c r="AE5266" s="44"/>
      <c r="AF5266" s="27"/>
      <c r="AG5266" s="28"/>
      <c r="AH5266" s="27"/>
      <c r="AI5266" s="27"/>
      <c r="AJ5266" s="27"/>
      <c r="AK5266" s="28"/>
      <c r="AL5266" s="29"/>
      <c r="AM5266" s="29"/>
      <c r="AN5266" s="29"/>
      <c r="AO5266" s="29"/>
      <c r="AP5266" s="29"/>
      <c r="AQ5266" s="29"/>
      <c r="AR5266" s="29"/>
      <c r="AS5266" s="29"/>
      <c r="AT5266" s="29"/>
      <c r="AU5266" s="29"/>
      <c r="AV5266" s="29"/>
      <c r="AW5266" s="29"/>
      <c r="AX5266" s="29"/>
      <c r="AY5266" s="31"/>
      <c r="AZ5266" s="30"/>
      <c r="BA5266" s="35"/>
    </row>
    <row r="5267" spans="1:53" hidden="1" x14ac:dyDescent="0.25">
      <c r="A5267" s="27"/>
      <c r="B5267" s="27"/>
      <c r="C5267" s="27"/>
      <c r="D5267" s="27"/>
      <c r="E5267" s="27"/>
      <c r="F5267" s="27"/>
      <c r="G5267" s="27"/>
      <c r="H5267" s="27"/>
      <c r="I5267" s="27"/>
      <c r="J5267" s="27"/>
      <c r="K5267" s="27"/>
      <c r="L5267" s="27"/>
      <c r="M5267" s="42"/>
      <c r="N5267" s="42"/>
      <c r="O5267" s="42"/>
      <c r="P5267" s="42"/>
      <c r="Q5267" s="42"/>
      <c r="R5267" s="42"/>
      <c r="S5267" s="42"/>
      <c r="T5267" s="42"/>
      <c r="U5267" s="42"/>
      <c r="V5267" s="42"/>
      <c r="W5267" s="42"/>
      <c r="X5267" s="42"/>
      <c r="Y5267" s="41"/>
      <c r="Z5267" s="41"/>
      <c r="AA5267" s="43"/>
      <c r="AB5267" s="27"/>
      <c r="AC5267" s="27"/>
      <c r="AD5267" s="27"/>
      <c r="AE5267" s="44"/>
      <c r="AF5267" s="27"/>
      <c r="AG5267" s="28"/>
      <c r="AH5267" s="27"/>
      <c r="AI5267" s="27"/>
      <c r="AJ5267" s="27"/>
      <c r="AK5267" s="28"/>
      <c r="AL5267" s="29"/>
      <c r="AM5267" s="29"/>
      <c r="AN5267" s="29"/>
      <c r="AO5267" s="29"/>
      <c r="AP5267" s="29"/>
      <c r="AQ5267" s="29"/>
      <c r="AR5267" s="29"/>
      <c r="AS5267" s="29"/>
      <c r="AT5267" s="29"/>
      <c r="AU5267" s="29"/>
      <c r="AV5267" s="29"/>
      <c r="AW5267" s="29"/>
      <c r="AX5267" s="29"/>
      <c r="AY5267" s="31"/>
      <c r="AZ5267" s="30"/>
      <c r="BA5267" s="35"/>
    </row>
    <row r="5268" spans="1:53" hidden="1" x14ac:dyDescent="0.25">
      <c r="A5268" s="27"/>
      <c r="B5268" s="27"/>
      <c r="C5268" s="27"/>
      <c r="D5268" s="27"/>
      <c r="E5268" s="27"/>
      <c r="F5268" s="27"/>
      <c r="G5268" s="27"/>
      <c r="H5268" s="27"/>
      <c r="I5268" s="27"/>
      <c r="J5268" s="27"/>
      <c r="K5268" s="27"/>
      <c r="L5268" s="27"/>
      <c r="M5268" s="42"/>
      <c r="N5268" s="42"/>
      <c r="O5268" s="42"/>
      <c r="P5268" s="42"/>
      <c r="Q5268" s="42"/>
      <c r="R5268" s="42"/>
      <c r="S5268" s="42"/>
      <c r="T5268" s="42"/>
      <c r="U5268" s="42"/>
      <c r="V5268" s="42"/>
      <c r="W5268" s="42"/>
      <c r="X5268" s="42"/>
      <c r="Y5268" s="41"/>
      <c r="Z5268" s="41"/>
      <c r="AA5268" s="43"/>
      <c r="AB5268" s="27"/>
      <c r="AC5268" s="27"/>
      <c r="AD5268" s="27"/>
      <c r="AE5268" s="44"/>
      <c r="AF5268" s="27"/>
      <c r="AG5268" s="28"/>
      <c r="AH5268" s="27"/>
      <c r="AI5268" s="27"/>
      <c r="AJ5268" s="27"/>
      <c r="AK5268" s="28"/>
      <c r="AL5268" s="29"/>
      <c r="AM5268" s="29"/>
      <c r="AN5268" s="29"/>
      <c r="AO5268" s="29"/>
      <c r="AP5268" s="29"/>
      <c r="AQ5268" s="29"/>
      <c r="AR5268" s="29"/>
      <c r="AS5268" s="29"/>
      <c r="AT5268" s="29"/>
      <c r="AU5268" s="29"/>
      <c r="AV5268" s="29"/>
      <c r="AW5268" s="29"/>
      <c r="AX5268" s="29"/>
      <c r="AY5268" s="31"/>
      <c r="AZ5268" s="30"/>
      <c r="BA5268" s="35"/>
    </row>
    <row r="5269" spans="1:53" hidden="1" x14ac:dyDescent="0.25">
      <c r="A5269" s="27"/>
      <c r="B5269" s="27"/>
      <c r="C5269" s="27"/>
      <c r="D5269" s="27"/>
      <c r="E5269" s="27"/>
      <c r="F5269" s="27"/>
      <c r="G5269" s="27"/>
      <c r="H5269" s="27"/>
      <c r="I5269" s="27"/>
      <c r="J5269" s="27"/>
      <c r="K5269" s="27"/>
      <c r="L5269" s="27"/>
      <c r="M5269" s="42"/>
      <c r="N5269" s="42"/>
      <c r="O5269" s="42"/>
      <c r="P5269" s="42"/>
      <c r="Q5269" s="42"/>
      <c r="R5269" s="42"/>
      <c r="S5269" s="42"/>
      <c r="T5269" s="42"/>
      <c r="U5269" s="42"/>
      <c r="V5269" s="42"/>
      <c r="W5269" s="42"/>
      <c r="X5269" s="42"/>
      <c r="Y5269" s="41"/>
      <c r="Z5269" s="41"/>
      <c r="AA5269" s="43"/>
      <c r="AB5269" s="27"/>
      <c r="AC5269" s="27"/>
      <c r="AD5269" s="27"/>
      <c r="AE5269" s="44"/>
      <c r="AF5269" s="27"/>
      <c r="AG5269" s="28"/>
      <c r="AH5269" s="27"/>
      <c r="AI5269" s="27"/>
      <c r="AJ5269" s="27"/>
      <c r="AK5269" s="28"/>
      <c r="AL5269" s="29"/>
      <c r="AM5269" s="29"/>
      <c r="AN5269" s="29"/>
      <c r="AO5269" s="29"/>
      <c r="AP5269" s="29"/>
      <c r="AQ5269" s="29"/>
      <c r="AR5269" s="29"/>
      <c r="AS5269" s="29"/>
      <c r="AT5269" s="29"/>
      <c r="AU5269" s="29"/>
      <c r="AV5269" s="29"/>
      <c r="AW5269" s="29"/>
      <c r="AX5269" s="29"/>
      <c r="AY5269" s="31"/>
      <c r="AZ5269" s="30"/>
      <c r="BA5269" s="35"/>
    </row>
    <row r="5270" spans="1:53" hidden="1" x14ac:dyDescent="0.25">
      <c r="A5270" s="27"/>
      <c r="B5270" s="27"/>
      <c r="C5270" s="27"/>
      <c r="D5270" s="27"/>
      <c r="E5270" s="27"/>
      <c r="F5270" s="27"/>
      <c r="G5270" s="27"/>
      <c r="H5270" s="27"/>
      <c r="I5270" s="27"/>
      <c r="J5270" s="27"/>
      <c r="K5270" s="27"/>
      <c r="L5270" s="27"/>
      <c r="M5270" s="42"/>
      <c r="N5270" s="42"/>
      <c r="O5270" s="42"/>
      <c r="P5270" s="42"/>
      <c r="Q5270" s="42"/>
      <c r="R5270" s="42"/>
      <c r="S5270" s="42"/>
      <c r="T5270" s="42"/>
      <c r="U5270" s="42"/>
      <c r="V5270" s="42"/>
      <c r="W5270" s="42"/>
      <c r="X5270" s="42"/>
      <c r="Y5270" s="41"/>
      <c r="Z5270" s="41"/>
      <c r="AA5270" s="43"/>
      <c r="AB5270" s="27"/>
      <c r="AC5270" s="27"/>
      <c r="AD5270" s="27"/>
      <c r="AE5270" s="44"/>
      <c r="AF5270" s="27"/>
      <c r="AG5270" s="28"/>
      <c r="AH5270" s="27"/>
      <c r="AI5270" s="27"/>
      <c r="AJ5270" s="27"/>
      <c r="AK5270" s="28"/>
      <c r="AL5270" s="29"/>
      <c r="AM5270" s="29"/>
      <c r="AN5270" s="29"/>
      <c r="AO5270" s="29"/>
      <c r="AP5270" s="29"/>
      <c r="AQ5270" s="29"/>
      <c r="AR5270" s="29"/>
      <c r="AS5270" s="29"/>
      <c r="AT5270" s="29"/>
      <c r="AU5270" s="29"/>
      <c r="AV5270" s="29"/>
      <c r="AW5270" s="29"/>
      <c r="AX5270" s="29"/>
      <c r="AY5270" s="31"/>
      <c r="AZ5270" s="30"/>
      <c r="BA5270" s="35"/>
    </row>
    <row r="5271" spans="1:53" hidden="1" x14ac:dyDescent="0.25">
      <c r="A5271" s="27"/>
      <c r="B5271" s="27"/>
      <c r="C5271" s="27"/>
      <c r="D5271" s="27"/>
      <c r="E5271" s="27"/>
      <c r="F5271" s="27"/>
      <c r="G5271" s="27"/>
      <c r="H5271" s="27"/>
      <c r="I5271" s="27"/>
      <c r="J5271" s="27"/>
      <c r="K5271" s="27"/>
      <c r="L5271" s="27"/>
      <c r="M5271" s="42"/>
      <c r="N5271" s="42"/>
      <c r="O5271" s="42"/>
      <c r="P5271" s="42"/>
      <c r="Q5271" s="42"/>
      <c r="R5271" s="42"/>
      <c r="S5271" s="42"/>
      <c r="T5271" s="42"/>
      <c r="U5271" s="42"/>
      <c r="V5271" s="42"/>
      <c r="W5271" s="42"/>
      <c r="X5271" s="42"/>
      <c r="Y5271" s="41"/>
      <c r="Z5271" s="41"/>
      <c r="AA5271" s="43"/>
      <c r="AB5271" s="27"/>
      <c r="AC5271" s="27"/>
      <c r="AD5271" s="27"/>
      <c r="AE5271" s="44"/>
      <c r="AF5271" s="27"/>
      <c r="AG5271" s="28"/>
      <c r="AH5271" s="27"/>
      <c r="AI5271" s="27"/>
      <c r="AJ5271" s="27"/>
      <c r="AK5271" s="28"/>
      <c r="AL5271" s="29"/>
      <c r="AM5271" s="29"/>
      <c r="AN5271" s="29"/>
      <c r="AO5271" s="29"/>
      <c r="AP5271" s="29"/>
      <c r="AQ5271" s="29"/>
      <c r="AR5271" s="29"/>
      <c r="AS5271" s="29"/>
      <c r="AT5271" s="29"/>
      <c r="AU5271" s="29"/>
      <c r="AV5271" s="29"/>
      <c r="AW5271" s="29"/>
      <c r="AX5271" s="29"/>
      <c r="AY5271" s="31"/>
      <c r="AZ5271" s="30"/>
      <c r="BA5271" s="35"/>
    </row>
    <row r="5272" spans="1:53" hidden="1" x14ac:dyDescent="0.25">
      <c r="A5272" s="27"/>
      <c r="B5272" s="27"/>
      <c r="C5272" s="27"/>
      <c r="D5272" s="27"/>
      <c r="E5272" s="27"/>
      <c r="F5272" s="27"/>
      <c r="G5272" s="27"/>
      <c r="H5272" s="27"/>
      <c r="I5272" s="27"/>
      <c r="J5272" s="27"/>
      <c r="K5272" s="27"/>
      <c r="L5272" s="27"/>
      <c r="M5272" s="42"/>
      <c r="N5272" s="42"/>
      <c r="O5272" s="42"/>
      <c r="P5272" s="42"/>
      <c r="Q5272" s="42"/>
      <c r="R5272" s="42"/>
      <c r="S5272" s="42"/>
      <c r="T5272" s="42"/>
      <c r="U5272" s="42"/>
      <c r="V5272" s="42"/>
      <c r="W5272" s="42"/>
      <c r="X5272" s="42"/>
      <c r="Y5272" s="41"/>
      <c r="Z5272" s="41"/>
      <c r="AA5272" s="43"/>
      <c r="AB5272" s="27"/>
      <c r="AC5272" s="27"/>
      <c r="AD5272" s="27"/>
      <c r="AE5272" s="44"/>
      <c r="AF5272" s="27"/>
      <c r="AG5272" s="28"/>
      <c r="AH5272" s="27"/>
      <c r="AI5272" s="27"/>
      <c r="AJ5272" s="27"/>
      <c r="AK5272" s="28"/>
      <c r="AL5272" s="29"/>
      <c r="AM5272" s="29"/>
      <c r="AN5272" s="29"/>
      <c r="AO5272" s="29"/>
      <c r="AP5272" s="29"/>
      <c r="AQ5272" s="29"/>
      <c r="AR5272" s="29"/>
      <c r="AS5272" s="29"/>
      <c r="AT5272" s="29"/>
      <c r="AU5272" s="29"/>
      <c r="AV5272" s="29"/>
      <c r="AW5272" s="29"/>
      <c r="AX5272" s="29"/>
      <c r="AY5272" s="31"/>
      <c r="AZ5272" s="30"/>
      <c r="BA5272" s="35"/>
    </row>
    <row r="5273" spans="1:53" hidden="1" x14ac:dyDescent="0.25">
      <c r="A5273" s="27"/>
      <c r="B5273" s="27"/>
      <c r="C5273" s="27"/>
      <c r="D5273" s="27"/>
      <c r="E5273" s="27"/>
      <c r="F5273" s="27"/>
      <c r="G5273" s="27"/>
      <c r="H5273" s="27"/>
      <c r="I5273" s="27"/>
      <c r="J5273" s="27"/>
      <c r="K5273" s="27"/>
      <c r="L5273" s="27"/>
      <c r="M5273" s="42"/>
      <c r="N5273" s="42"/>
      <c r="O5273" s="42"/>
      <c r="P5273" s="42"/>
      <c r="Q5273" s="42"/>
      <c r="R5273" s="42"/>
      <c r="S5273" s="42"/>
      <c r="T5273" s="42"/>
      <c r="U5273" s="42"/>
      <c r="V5273" s="42"/>
      <c r="W5273" s="42"/>
      <c r="X5273" s="42"/>
      <c r="Y5273" s="41"/>
      <c r="Z5273" s="41"/>
      <c r="AA5273" s="43"/>
      <c r="AB5273" s="27"/>
      <c r="AC5273" s="27"/>
      <c r="AD5273" s="27"/>
      <c r="AE5273" s="44"/>
      <c r="AF5273" s="27"/>
      <c r="AG5273" s="28"/>
      <c r="AH5273" s="27"/>
      <c r="AI5273" s="27"/>
      <c r="AJ5273" s="27"/>
      <c r="AK5273" s="28"/>
      <c r="AL5273" s="29"/>
      <c r="AM5273" s="29"/>
      <c r="AN5273" s="29"/>
      <c r="AO5273" s="29"/>
      <c r="AP5273" s="29"/>
      <c r="AQ5273" s="29"/>
      <c r="AR5273" s="29"/>
      <c r="AS5273" s="29"/>
      <c r="AT5273" s="29"/>
      <c r="AU5273" s="29"/>
      <c r="AV5273" s="29"/>
      <c r="AW5273" s="29"/>
      <c r="AX5273" s="29"/>
      <c r="AY5273" s="31"/>
      <c r="AZ5273" s="30"/>
      <c r="BA5273" s="35"/>
    </row>
    <row r="5274" spans="1:53" hidden="1" x14ac:dyDescent="0.25">
      <c r="A5274" s="27"/>
      <c r="B5274" s="27"/>
      <c r="C5274" s="27"/>
      <c r="D5274" s="27"/>
      <c r="E5274" s="27"/>
      <c r="F5274" s="27"/>
      <c r="G5274" s="27"/>
      <c r="H5274" s="27"/>
      <c r="I5274" s="27"/>
      <c r="J5274" s="27"/>
      <c r="K5274" s="27"/>
      <c r="L5274" s="27"/>
      <c r="M5274" s="42"/>
      <c r="N5274" s="42"/>
      <c r="O5274" s="42"/>
      <c r="P5274" s="42"/>
      <c r="Q5274" s="42"/>
      <c r="R5274" s="42"/>
      <c r="S5274" s="42"/>
      <c r="T5274" s="42"/>
      <c r="U5274" s="42"/>
      <c r="V5274" s="42"/>
      <c r="W5274" s="42"/>
      <c r="X5274" s="42"/>
      <c r="Y5274" s="41"/>
      <c r="Z5274" s="41"/>
      <c r="AA5274" s="43"/>
      <c r="AB5274" s="27"/>
      <c r="AC5274" s="27"/>
      <c r="AD5274" s="27"/>
      <c r="AE5274" s="44"/>
      <c r="AF5274" s="27"/>
      <c r="AG5274" s="28"/>
      <c r="AH5274" s="27"/>
      <c r="AI5274" s="27"/>
      <c r="AJ5274" s="27"/>
      <c r="AK5274" s="28"/>
      <c r="AL5274" s="29"/>
      <c r="AM5274" s="29"/>
      <c r="AN5274" s="29"/>
      <c r="AO5274" s="29"/>
      <c r="AP5274" s="29"/>
      <c r="AQ5274" s="29"/>
      <c r="AR5274" s="29"/>
      <c r="AS5274" s="29"/>
      <c r="AT5274" s="29"/>
      <c r="AU5274" s="29"/>
      <c r="AV5274" s="29"/>
      <c r="AW5274" s="29"/>
      <c r="AX5274" s="29"/>
      <c r="AY5274" s="31"/>
      <c r="AZ5274" s="30"/>
      <c r="BA5274" s="35"/>
    </row>
    <row r="5275" spans="1:53" hidden="1" x14ac:dyDescent="0.25">
      <c r="A5275" s="27"/>
      <c r="B5275" s="27"/>
      <c r="C5275" s="27"/>
      <c r="D5275" s="27"/>
      <c r="E5275" s="27"/>
      <c r="F5275" s="27"/>
      <c r="G5275" s="27"/>
      <c r="H5275" s="27"/>
      <c r="I5275" s="27"/>
      <c r="J5275" s="27"/>
      <c r="K5275" s="27"/>
      <c r="L5275" s="27"/>
      <c r="M5275" s="42"/>
      <c r="N5275" s="42"/>
      <c r="O5275" s="42"/>
      <c r="P5275" s="42"/>
      <c r="Q5275" s="42"/>
      <c r="R5275" s="42"/>
      <c r="S5275" s="42"/>
      <c r="T5275" s="42"/>
      <c r="U5275" s="42"/>
      <c r="V5275" s="42"/>
      <c r="W5275" s="42"/>
      <c r="X5275" s="42"/>
      <c r="Y5275" s="41"/>
      <c r="Z5275" s="41"/>
      <c r="AA5275" s="43"/>
      <c r="AB5275" s="27"/>
      <c r="AC5275" s="27"/>
      <c r="AD5275" s="27"/>
      <c r="AE5275" s="44"/>
      <c r="AF5275" s="27"/>
      <c r="AG5275" s="28"/>
      <c r="AH5275" s="27"/>
      <c r="AI5275" s="27"/>
      <c r="AJ5275" s="27"/>
      <c r="AK5275" s="28"/>
      <c r="AL5275" s="29"/>
      <c r="AM5275" s="29"/>
      <c r="AN5275" s="29"/>
      <c r="AO5275" s="29"/>
      <c r="AP5275" s="29"/>
      <c r="AQ5275" s="29"/>
      <c r="AR5275" s="29"/>
      <c r="AS5275" s="29"/>
      <c r="AT5275" s="29"/>
      <c r="AU5275" s="29"/>
      <c r="AV5275" s="29"/>
      <c r="AW5275" s="29"/>
      <c r="AX5275" s="29"/>
      <c r="AY5275" s="31"/>
      <c r="AZ5275" s="30"/>
      <c r="BA5275" s="35"/>
    </row>
    <row r="5276" spans="1:53" hidden="1" x14ac:dyDescent="0.25">
      <c r="A5276" s="27"/>
      <c r="B5276" s="27"/>
      <c r="C5276" s="27"/>
      <c r="D5276" s="27"/>
      <c r="E5276" s="27"/>
      <c r="F5276" s="27"/>
      <c r="G5276" s="27"/>
      <c r="H5276" s="27"/>
      <c r="I5276" s="27"/>
      <c r="J5276" s="27"/>
      <c r="K5276" s="27"/>
      <c r="L5276" s="27"/>
      <c r="M5276" s="42"/>
      <c r="N5276" s="42"/>
      <c r="O5276" s="42"/>
      <c r="P5276" s="42"/>
      <c r="Q5276" s="42"/>
      <c r="R5276" s="42"/>
      <c r="S5276" s="42"/>
      <c r="T5276" s="42"/>
      <c r="U5276" s="42"/>
      <c r="V5276" s="42"/>
      <c r="W5276" s="42"/>
      <c r="X5276" s="42"/>
      <c r="Y5276" s="41"/>
      <c r="Z5276" s="41"/>
      <c r="AA5276" s="43"/>
      <c r="AB5276" s="27"/>
      <c r="AC5276" s="27"/>
      <c r="AD5276" s="27"/>
      <c r="AE5276" s="44"/>
      <c r="AF5276" s="27"/>
      <c r="AG5276" s="28"/>
      <c r="AH5276" s="27"/>
      <c r="AI5276" s="27"/>
      <c r="AJ5276" s="27"/>
      <c r="AK5276" s="28"/>
      <c r="AL5276" s="29"/>
      <c r="AM5276" s="29"/>
      <c r="AN5276" s="29"/>
      <c r="AO5276" s="29"/>
      <c r="AP5276" s="29"/>
      <c r="AQ5276" s="29"/>
      <c r="AR5276" s="29"/>
      <c r="AS5276" s="29"/>
      <c r="AT5276" s="29"/>
      <c r="AU5276" s="29"/>
      <c r="AV5276" s="29"/>
      <c r="AW5276" s="29"/>
      <c r="AX5276" s="29"/>
      <c r="AY5276" s="31"/>
      <c r="AZ5276" s="30"/>
      <c r="BA5276" s="35"/>
    </row>
    <row r="5277" spans="1:53" hidden="1" x14ac:dyDescent="0.25">
      <c r="A5277" s="27"/>
      <c r="B5277" s="27"/>
      <c r="C5277" s="27"/>
      <c r="D5277" s="27"/>
      <c r="E5277" s="27"/>
      <c r="F5277" s="27"/>
      <c r="G5277" s="27"/>
      <c r="H5277" s="27"/>
      <c r="I5277" s="27"/>
      <c r="J5277" s="27"/>
      <c r="K5277" s="27"/>
      <c r="L5277" s="27"/>
      <c r="M5277" s="42"/>
      <c r="N5277" s="42"/>
      <c r="O5277" s="42"/>
      <c r="P5277" s="42"/>
      <c r="Q5277" s="42"/>
      <c r="R5277" s="42"/>
      <c r="S5277" s="42"/>
      <c r="T5277" s="42"/>
      <c r="U5277" s="42"/>
      <c r="V5277" s="42"/>
      <c r="W5277" s="42"/>
      <c r="X5277" s="42"/>
      <c r="Y5277" s="41"/>
      <c r="Z5277" s="41"/>
      <c r="AA5277" s="43"/>
      <c r="AB5277" s="27"/>
      <c r="AC5277" s="27"/>
      <c r="AD5277" s="27"/>
      <c r="AE5277" s="44"/>
      <c r="AF5277" s="27"/>
      <c r="AG5277" s="28"/>
      <c r="AH5277" s="27"/>
      <c r="AI5277" s="27"/>
      <c r="AJ5277" s="27"/>
      <c r="AK5277" s="28"/>
      <c r="AL5277" s="29"/>
      <c r="AM5277" s="29"/>
      <c r="AN5277" s="29"/>
      <c r="AO5277" s="29"/>
      <c r="AP5277" s="29"/>
      <c r="AQ5277" s="29"/>
      <c r="AR5277" s="29"/>
      <c r="AS5277" s="29"/>
      <c r="AT5277" s="29"/>
      <c r="AU5277" s="29"/>
      <c r="AV5277" s="29"/>
      <c r="AW5277" s="29"/>
      <c r="AX5277" s="29"/>
      <c r="AY5277" s="31"/>
      <c r="AZ5277" s="30"/>
      <c r="BA5277" s="35"/>
    </row>
    <row r="5278" spans="1:53" hidden="1" x14ac:dyDescent="0.25">
      <c r="A5278" s="27"/>
      <c r="B5278" s="27"/>
      <c r="C5278" s="27"/>
      <c r="D5278" s="27"/>
      <c r="E5278" s="27"/>
      <c r="F5278" s="27"/>
      <c r="G5278" s="27"/>
      <c r="H5278" s="27"/>
      <c r="I5278" s="27"/>
      <c r="J5278" s="27"/>
      <c r="K5278" s="27"/>
      <c r="L5278" s="27"/>
      <c r="M5278" s="42"/>
      <c r="N5278" s="42"/>
      <c r="O5278" s="42"/>
      <c r="P5278" s="42"/>
      <c r="Q5278" s="42"/>
      <c r="R5278" s="42"/>
      <c r="S5278" s="42"/>
      <c r="T5278" s="42"/>
      <c r="U5278" s="42"/>
      <c r="V5278" s="42"/>
      <c r="W5278" s="42"/>
      <c r="X5278" s="42"/>
      <c r="Y5278" s="41"/>
      <c r="Z5278" s="41"/>
      <c r="AA5278" s="43"/>
      <c r="AB5278" s="27"/>
      <c r="AC5278" s="27"/>
      <c r="AD5278" s="27"/>
      <c r="AE5278" s="44"/>
      <c r="AF5278" s="27"/>
      <c r="AG5278" s="28"/>
      <c r="AH5278" s="27"/>
      <c r="AI5278" s="27"/>
      <c r="AJ5278" s="27"/>
      <c r="AK5278" s="28"/>
      <c r="AL5278" s="29"/>
      <c r="AM5278" s="29"/>
      <c r="AN5278" s="29"/>
      <c r="AO5278" s="29"/>
      <c r="AP5278" s="29"/>
      <c r="AQ5278" s="29"/>
      <c r="AR5278" s="29"/>
      <c r="AS5278" s="29"/>
      <c r="AT5278" s="29"/>
      <c r="AU5278" s="29"/>
      <c r="AV5278" s="29"/>
      <c r="AW5278" s="29"/>
      <c r="AX5278" s="29"/>
      <c r="AY5278" s="31"/>
      <c r="AZ5278" s="30"/>
      <c r="BA5278" s="35"/>
    </row>
    <row r="5279" spans="1:53" hidden="1" x14ac:dyDescent="0.25">
      <c r="A5279" s="27"/>
      <c r="B5279" s="27"/>
      <c r="C5279" s="27"/>
      <c r="D5279" s="27"/>
      <c r="E5279" s="27"/>
      <c r="F5279" s="27"/>
      <c r="G5279" s="27"/>
      <c r="H5279" s="27"/>
      <c r="I5279" s="27"/>
      <c r="J5279" s="27"/>
      <c r="K5279" s="27"/>
      <c r="L5279" s="27"/>
      <c r="M5279" s="42"/>
      <c r="N5279" s="42"/>
      <c r="O5279" s="42"/>
      <c r="P5279" s="42"/>
      <c r="Q5279" s="42"/>
      <c r="R5279" s="42"/>
      <c r="S5279" s="42"/>
      <c r="T5279" s="42"/>
      <c r="U5279" s="42"/>
      <c r="V5279" s="42"/>
      <c r="W5279" s="42"/>
      <c r="X5279" s="42"/>
      <c r="Y5279" s="41"/>
      <c r="Z5279" s="41"/>
      <c r="AA5279" s="43"/>
      <c r="AB5279" s="27"/>
      <c r="AC5279" s="27"/>
      <c r="AD5279" s="27"/>
      <c r="AE5279" s="44"/>
      <c r="AF5279" s="27"/>
      <c r="AG5279" s="28"/>
      <c r="AH5279" s="27"/>
      <c r="AI5279" s="27"/>
      <c r="AJ5279" s="27"/>
      <c r="AK5279" s="28"/>
      <c r="AL5279" s="29"/>
      <c r="AM5279" s="29"/>
      <c r="AN5279" s="29"/>
      <c r="AO5279" s="29"/>
      <c r="AP5279" s="29"/>
      <c r="AQ5279" s="29"/>
      <c r="AR5279" s="29"/>
      <c r="AS5279" s="29"/>
      <c r="AT5279" s="29"/>
      <c r="AU5279" s="29"/>
      <c r="AV5279" s="29"/>
      <c r="AW5279" s="29"/>
      <c r="AX5279" s="29"/>
      <c r="AY5279" s="31"/>
      <c r="AZ5279" s="30"/>
      <c r="BA5279" s="35"/>
    </row>
    <row r="5280" spans="1:53" hidden="1" x14ac:dyDescent="0.25">
      <c r="A5280" s="27"/>
      <c r="B5280" s="27"/>
      <c r="C5280" s="27"/>
      <c r="D5280" s="27"/>
      <c r="E5280" s="27"/>
      <c r="F5280" s="27"/>
      <c r="G5280" s="27"/>
      <c r="H5280" s="27"/>
      <c r="I5280" s="27"/>
      <c r="J5280" s="27"/>
      <c r="K5280" s="27"/>
      <c r="L5280" s="27"/>
      <c r="M5280" s="42"/>
      <c r="N5280" s="42"/>
      <c r="O5280" s="42"/>
      <c r="P5280" s="42"/>
      <c r="Q5280" s="42"/>
      <c r="R5280" s="42"/>
      <c r="S5280" s="42"/>
      <c r="T5280" s="42"/>
      <c r="U5280" s="42"/>
      <c r="V5280" s="42"/>
      <c r="W5280" s="42"/>
      <c r="X5280" s="42"/>
      <c r="Y5280" s="41"/>
      <c r="Z5280" s="41"/>
      <c r="AA5280" s="43"/>
      <c r="AB5280" s="27"/>
      <c r="AC5280" s="27"/>
      <c r="AD5280" s="27"/>
      <c r="AE5280" s="44"/>
      <c r="AF5280" s="27"/>
      <c r="AG5280" s="28"/>
      <c r="AH5280" s="27"/>
      <c r="AI5280" s="27"/>
      <c r="AJ5280" s="27"/>
      <c r="AK5280" s="28"/>
      <c r="AL5280" s="29"/>
      <c r="AM5280" s="29"/>
      <c r="AN5280" s="29"/>
      <c r="AO5280" s="29"/>
      <c r="AP5280" s="29"/>
      <c r="AQ5280" s="29"/>
      <c r="AR5280" s="29"/>
      <c r="AS5280" s="29"/>
      <c r="AT5280" s="29"/>
      <c r="AU5280" s="29"/>
      <c r="AV5280" s="29"/>
      <c r="AW5280" s="29"/>
      <c r="AX5280" s="29"/>
      <c r="AY5280" s="31"/>
      <c r="AZ5280" s="30"/>
      <c r="BA5280" s="35"/>
    </row>
    <row r="5281" spans="1:53" hidden="1" x14ac:dyDescent="0.25">
      <c r="A5281" s="27"/>
      <c r="B5281" s="27"/>
      <c r="C5281" s="27"/>
      <c r="D5281" s="27"/>
      <c r="E5281" s="27"/>
      <c r="F5281" s="27"/>
      <c r="G5281" s="27"/>
      <c r="H5281" s="27"/>
      <c r="I5281" s="27"/>
      <c r="J5281" s="27"/>
      <c r="K5281" s="27"/>
      <c r="L5281" s="27"/>
      <c r="M5281" s="42"/>
      <c r="N5281" s="42"/>
      <c r="O5281" s="42"/>
      <c r="P5281" s="42"/>
      <c r="Q5281" s="42"/>
      <c r="R5281" s="42"/>
      <c r="S5281" s="42"/>
      <c r="T5281" s="42"/>
      <c r="U5281" s="42"/>
      <c r="V5281" s="42"/>
      <c r="W5281" s="42"/>
      <c r="X5281" s="42"/>
      <c r="Y5281" s="41"/>
      <c r="Z5281" s="41"/>
      <c r="AA5281" s="43"/>
      <c r="AB5281" s="27"/>
      <c r="AC5281" s="27"/>
      <c r="AD5281" s="27"/>
      <c r="AE5281" s="44"/>
      <c r="AF5281" s="27"/>
      <c r="AG5281" s="28"/>
      <c r="AH5281" s="27"/>
      <c r="AI5281" s="27"/>
      <c r="AJ5281" s="27"/>
      <c r="AK5281" s="28"/>
      <c r="AL5281" s="29"/>
      <c r="AM5281" s="29"/>
      <c r="AN5281" s="29"/>
      <c r="AO5281" s="29"/>
      <c r="AP5281" s="29"/>
      <c r="AQ5281" s="29"/>
      <c r="AR5281" s="29"/>
      <c r="AS5281" s="29"/>
      <c r="AT5281" s="29"/>
      <c r="AU5281" s="29"/>
      <c r="AV5281" s="29"/>
      <c r="AW5281" s="29"/>
      <c r="AX5281" s="29"/>
      <c r="AY5281" s="31"/>
      <c r="AZ5281" s="30"/>
      <c r="BA5281" s="35"/>
    </row>
    <row r="5282" spans="1:53" hidden="1" x14ac:dyDescent="0.25">
      <c r="A5282" s="27"/>
      <c r="B5282" s="27"/>
      <c r="C5282" s="27"/>
      <c r="D5282" s="27"/>
      <c r="E5282" s="27"/>
      <c r="F5282" s="27"/>
      <c r="G5282" s="27"/>
      <c r="H5282" s="27"/>
      <c r="I5282" s="27"/>
      <c r="J5282" s="27"/>
      <c r="K5282" s="27"/>
      <c r="L5282" s="27"/>
      <c r="M5282" s="42"/>
      <c r="N5282" s="42"/>
      <c r="O5282" s="42"/>
      <c r="P5282" s="42"/>
      <c r="Q5282" s="42"/>
      <c r="R5282" s="42"/>
      <c r="S5282" s="42"/>
      <c r="T5282" s="42"/>
      <c r="U5282" s="42"/>
      <c r="V5282" s="42"/>
      <c r="W5282" s="42"/>
      <c r="X5282" s="42"/>
      <c r="Y5282" s="41"/>
      <c r="Z5282" s="41"/>
      <c r="AA5282" s="43"/>
      <c r="AB5282" s="27"/>
      <c r="AC5282" s="27"/>
      <c r="AD5282" s="27"/>
      <c r="AE5282" s="44"/>
      <c r="AF5282" s="27"/>
      <c r="AG5282" s="28"/>
      <c r="AH5282" s="27"/>
      <c r="AI5282" s="27"/>
      <c r="AJ5282" s="27"/>
      <c r="AK5282" s="28"/>
      <c r="AL5282" s="29"/>
      <c r="AM5282" s="29"/>
      <c r="AN5282" s="29"/>
      <c r="AO5282" s="29"/>
      <c r="AP5282" s="29"/>
      <c r="AQ5282" s="29"/>
      <c r="AR5282" s="29"/>
      <c r="AS5282" s="29"/>
      <c r="AT5282" s="29"/>
      <c r="AU5282" s="29"/>
      <c r="AV5282" s="29"/>
      <c r="AW5282" s="29"/>
      <c r="AX5282" s="29"/>
      <c r="AY5282" s="31"/>
      <c r="AZ5282" s="30"/>
      <c r="BA5282" s="35"/>
    </row>
    <row r="5283" spans="1:53" hidden="1" x14ac:dyDescent="0.25">
      <c r="A5283" s="27"/>
      <c r="B5283" s="27"/>
      <c r="C5283" s="27"/>
      <c r="D5283" s="27"/>
      <c r="E5283" s="27"/>
      <c r="F5283" s="27"/>
      <c r="G5283" s="27"/>
      <c r="H5283" s="27"/>
      <c r="I5283" s="27"/>
      <c r="J5283" s="27"/>
      <c r="K5283" s="27"/>
      <c r="L5283" s="27"/>
      <c r="M5283" s="42"/>
      <c r="N5283" s="42"/>
      <c r="O5283" s="42"/>
      <c r="P5283" s="42"/>
      <c r="Q5283" s="42"/>
      <c r="R5283" s="42"/>
      <c r="S5283" s="42"/>
      <c r="T5283" s="42"/>
      <c r="U5283" s="42"/>
      <c r="V5283" s="42"/>
      <c r="W5283" s="42"/>
      <c r="X5283" s="42"/>
      <c r="Y5283" s="41"/>
      <c r="Z5283" s="41"/>
      <c r="AA5283" s="43"/>
      <c r="AB5283" s="27"/>
      <c r="AC5283" s="27"/>
      <c r="AD5283" s="27"/>
      <c r="AE5283" s="44"/>
      <c r="AF5283" s="27"/>
      <c r="AG5283" s="28"/>
      <c r="AH5283" s="27"/>
      <c r="AI5283" s="27"/>
      <c r="AJ5283" s="27"/>
      <c r="AK5283" s="28"/>
      <c r="AL5283" s="29"/>
      <c r="AM5283" s="29"/>
      <c r="AN5283" s="29"/>
      <c r="AO5283" s="29"/>
      <c r="AP5283" s="29"/>
      <c r="AQ5283" s="29"/>
      <c r="AR5283" s="29"/>
      <c r="AS5283" s="29"/>
      <c r="AT5283" s="29"/>
      <c r="AU5283" s="29"/>
      <c r="AV5283" s="29"/>
      <c r="AW5283" s="29"/>
      <c r="AX5283" s="29"/>
      <c r="AY5283" s="31"/>
      <c r="AZ5283" s="30"/>
      <c r="BA5283" s="35"/>
    </row>
    <row r="5284" spans="1:53" hidden="1" x14ac:dyDescent="0.25">
      <c r="A5284" s="27"/>
      <c r="B5284" s="27"/>
      <c r="C5284" s="27"/>
      <c r="D5284" s="27"/>
      <c r="E5284" s="27"/>
      <c r="F5284" s="27"/>
      <c r="G5284" s="27"/>
      <c r="H5284" s="27"/>
      <c r="I5284" s="27"/>
      <c r="J5284" s="27"/>
      <c r="K5284" s="27"/>
      <c r="L5284" s="27"/>
      <c r="M5284" s="42"/>
      <c r="N5284" s="42"/>
      <c r="O5284" s="42"/>
      <c r="P5284" s="42"/>
      <c r="Q5284" s="42"/>
      <c r="R5284" s="42"/>
      <c r="S5284" s="42"/>
      <c r="T5284" s="42"/>
      <c r="U5284" s="42"/>
      <c r="V5284" s="42"/>
      <c r="W5284" s="42"/>
      <c r="X5284" s="42"/>
      <c r="Y5284" s="41"/>
      <c r="Z5284" s="41"/>
      <c r="AA5284" s="43"/>
      <c r="AB5284" s="27"/>
      <c r="AC5284" s="27"/>
      <c r="AD5284" s="27"/>
      <c r="AE5284" s="44"/>
      <c r="AF5284" s="27"/>
      <c r="AG5284" s="28"/>
      <c r="AH5284" s="27"/>
      <c r="AI5284" s="27"/>
      <c r="AJ5284" s="27"/>
      <c r="AK5284" s="28"/>
      <c r="AL5284" s="29"/>
      <c r="AM5284" s="29"/>
      <c r="AN5284" s="29"/>
      <c r="AO5284" s="29"/>
      <c r="AP5284" s="29"/>
      <c r="AQ5284" s="29"/>
      <c r="AR5284" s="29"/>
      <c r="AS5284" s="29"/>
      <c r="AT5284" s="29"/>
      <c r="AU5284" s="29"/>
      <c r="AV5284" s="29"/>
      <c r="AW5284" s="29"/>
      <c r="AX5284" s="29"/>
      <c r="AY5284" s="31"/>
      <c r="AZ5284" s="30"/>
      <c r="BA5284" s="35"/>
    </row>
    <row r="5285" spans="1:53" hidden="1" x14ac:dyDescent="0.25">
      <c r="A5285" s="27"/>
      <c r="B5285" s="27"/>
      <c r="C5285" s="27"/>
      <c r="D5285" s="27"/>
      <c r="E5285" s="27"/>
      <c r="F5285" s="27"/>
      <c r="G5285" s="27"/>
      <c r="H5285" s="27"/>
      <c r="I5285" s="27"/>
      <c r="J5285" s="27"/>
      <c r="K5285" s="27"/>
      <c r="L5285" s="27"/>
      <c r="M5285" s="42"/>
      <c r="N5285" s="42"/>
      <c r="O5285" s="42"/>
      <c r="P5285" s="42"/>
      <c r="Q5285" s="42"/>
      <c r="R5285" s="42"/>
      <c r="S5285" s="42"/>
      <c r="T5285" s="42"/>
      <c r="U5285" s="42"/>
      <c r="V5285" s="42"/>
      <c r="W5285" s="42"/>
      <c r="X5285" s="42"/>
      <c r="Y5285" s="41"/>
      <c r="Z5285" s="41"/>
      <c r="AA5285" s="43"/>
      <c r="AB5285" s="27"/>
      <c r="AC5285" s="27"/>
      <c r="AD5285" s="27"/>
      <c r="AE5285" s="44"/>
      <c r="AF5285" s="27"/>
      <c r="AG5285" s="28"/>
      <c r="AH5285" s="27"/>
      <c r="AI5285" s="27"/>
      <c r="AJ5285" s="27"/>
      <c r="AK5285" s="28"/>
      <c r="AL5285" s="29"/>
      <c r="AM5285" s="29"/>
      <c r="AN5285" s="29"/>
      <c r="AO5285" s="29"/>
      <c r="AP5285" s="29"/>
      <c r="AQ5285" s="29"/>
      <c r="AR5285" s="29"/>
      <c r="AS5285" s="29"/>
      <c r="AT5285" s="29"/>
      <c r="AU5285" s="29"/>
      <c r="AV5285" s="29"/>
      <c r="AW5285" s="29"/>
      <c r="AX5285" s="29"/>
      <c r="AY5285" s="31"/>
      <c r="AZ5285" s="30"/>
      <c r="BA5285" s="35"/>
    </row>
    <row r="5286" spans="1:53" hidden="1" x14ac:dyDescent="0.25">
      <c r="A5286" s="27"/>
      <c r="B5286" s="27"/>
      <c r="C5286" s="27"/>
      <c r="D5286" s="27"/>
      <c r="E5286" s="27"/>
      <c r="F5286" s="27"/>
      <c r="G5286" s="27"/>
      <c r="H5286" s="27"/>
      <c r="I5286" s="27"/>
      <c r="J5286" s="27"/>
      <c r="K5286" s="27"/>
      <c r="L5286" s="27"/>
      <c r="M5286" s="42"/>
      <c r="N5286" s="42"/>
      <c r="O5286" s="42"/>
      <c r="P5286" s="42"/>
      <c r="Q5286" s="42"/>
      <c r="R5286" s="42"/>
      <c r="S5286" s="42"/>
      <c r="T5286" s="42"/>
      <c r="U5286" s="42"/>
      <c r="V5286" s="42"/>
      <c r="W5286" s="42"/>
      <c r="X5286" s="42"/>
      <c r="Y5286" s="41"/>
      <c r="Z5286" s="41"/>
      <c r="AA5286" s="43"/>
      <c r="AB5286" s="27"/>
      <c r="AC5286" s="27"/>
      <c r="AD5286" s="27"/>
      <c r="AE5286" s="44"/>
      <c r="AF5286" s="27"/>
      <c r="AG5286" s="28"/>
      <c r="AH5286" s="27"/>
      <c r="AI5286" s="27"/>
      <c r="AJ5286" s="27"/>
      <c r="AK5286" s="28"/>
      <c r="AL5286" s="29"/>
      <c r="AM5286" s="29"/>
      <c r="AN5286" s="29"/>
      <c r="AO5286" s="29"/>
      <c r="AP5286" s="29"/>
      <c r="AQ5286" s="29"/>
      <c r="AR5286" s="29"/>
      <c r="AS5286" s="29"/>
      <c r="AT5286" s="29"/>
      <c r="AU5286" s="29"/>
      <c r="AV5286" s="29"/>
      <c r="AW5286" s="29"/>
      <c r="AX5286" s="29"/>
      <c r="AY5286" s="31"/>
      <c r="AZ5286" s="30"/>
      <c r="BA5286" s="35"/>
    </row>
    <row r="5287" spans="1:53" hidden="1" x14ac:dyDescent="0.25">
      <c r="A5287" s="27"/>
      <c r="B5287" s="27"/>
      <c r="C5287" s="27"/>
      <c r="D5287" s="27"/>
      <c r="E5287" s="27"/>
      <c r="F5287" s="27"/>
      <c r="G5287" s="27"/>
      <c r="H5287" s="27"/>
      <c r="I5287" s="27"/>
      <c r="J5287" s="27"/>
      <c r="K5287" s="27"/>
      <c r="L5287" s="27"/>
      <c r="M5287" s="42"/>
      <c r="N5287" s="42"/>
      <c r="O5287" s="42"/>
      <c r="P5287" s="42"/>
      <c r="Q5287" s="42"/>
      <c r="R5287" s="42"/>
      <c r="S5287" s="42"/>
      <c r="T5287" s="42"/>
      <c r="U5287" s="42"/>
      <c r="V5287" s="42"/>
      <c r="W5287" s="42"/>
      <c r="X5287" s="42"/>
      <c r="Y5287" s="41"/>
      <c r="Z5287" s="41"/>
      <c r="AA5287" s="43"/>
      <c r="AB5287" s="27"/>
      <c r="AC5287" s="27"/>
      <c r="AD5287" s="27"/>
      <c r="AE5287" s="44"/>
      <c r="AF5287" s="27"/>
      <c r="AG5287" s="28"/>
      <c r="AH5287" s="27"/>
      <c r="AI5287" s="27"/>
      <c r="AJ5287" s="27"/>
      <c r="AK5287" s="28"/>
      <c r="AL5287" s="29"/>
      <c r="AM5287" s="29"/>
      <c r="AN5287" s="29"/>
      <c r="AO5287" s="29"/>
      <c r="AP5287" s="29"/>
      <c r="AQ5287" s="29"/>
      <c r="AR5287" s="29"/>
      <c r="AS5287" s="29"/>
      <c r="AT5287" s="29"/>
      <c r="AU5287" s="29"/>
      <c r="AV5287" s="29"/>
      <c r="AW5287" s="29"/>
      <c r="AX5287" s="29"/>
      <c r="AY5287" s="31"/>
      <c r="AZ5287" s="30"/>
      <c r="BA5287" s="35"/>
    </row>
    <row r="5288" spans="1:53" hidden="1" x14ac:dyDescent="0.25">
      <c r="A5288" s="27"/>
      <c r="B5288" s="27"/>
      <c r="C5288" s="27"/>
      <c r="D5288" s="27"/>
      <c r="E5288" s="27"/>
      <c r="F5288" s="27"/>
      <c r="G5288" s="27"/>
      <c r="H5288" s="27"/>
      <c r="I5288" s="27"/>
      <c r="J5288" s="27"/>
      <c r="K5288" s="27"/>
      <c r="L5288" s="27"/>
      <c r="M5288" s="42"/>
      <c r="N5288" s="42"/>
      <c r="O5288" s="42"/>
      <c r="P5288" s="42"/>
      <c r="Q5288" s="42"/>
      <c r="R5288" s="42"/>
      <c r="S5288" s="42"/>
      <c r="T5288" s="42"/>
      <c r="U5288" s="42"/>
      <c r="V5288" s="42"/>
      <c r="W5288" s="42"/>
      <c r="X5288" s="42"/>
      <c r="Y5288" s="41"/>
      <c r="Z5288" s="41"/>
      <c r="AA5288" s="43"/>
      <c r="AB5288" s="27"/>
      <c r="AC5288" s="27"/>
      <c r="AD5288" s="27"/>
      <c r="AE5288" s="44"/>
      <c r="AF5288" s="27"/>
      <c r="AG5288" s="28"/>
      <c r="AH5288" s="27"/>
      <c r="AI5288" s="27"/>
      <c r="AJ5288" s="27"/>
      <c r="AK5288" s="28"/>
      <c r="AL5288" s="29"/>
      <c r="AM5288" s="29"/>
      <c r="AN5288" s="29"/>
      <c r="AO5288" s="29"/>
      <c r="AP5288" s="29"/>
      <c r="AQ5288" s="29"/>
      <c r="AR5288" s="29"/>
      <c r="AS5288" s="29"/>
      <c r="AT5288" s="29"/>
      <c r="AU5288" s="29"/>
      <c r="AV5288" s="29"/>
      <c r="AW5288" s="29"/>
      <c r="AX5288" s="29"/>
      <c r="AY5288" s="31"/>
      <c r="AZ5288" s="30"/>
      <c r="BA5288" s="35"/>
    </row>
    <row r="5289" spans="1:53" hidden="1" x14ac:dyDescent="0.25">
      <c r="A5289" s="27"/>
      <c r="B5289" s="27"/>
      <c r="C5289" s="27"/>
      <c r="D5289" s="27"/>
      <c r="E5289" s="27"/>
      <c r="F5289" s="27"/>
      <c r="G5289" s="27"/>
      <c r="H5289" s="27"/>
      <c r="I5289" s="27"/>
      <c r="J5289" s="27"/>
      <c r="K5289" s="27"/>
      <c r="L5289" s="27"/>
      <c r="M5289" s="42"/>
      <c r="N5289" s="42"/>
      <c r="O5289" s="42"/>
      <c r="P5289" s="42"/>
      <c r="Q5289" s="42"/>
      <c r="R5289" s="42"/>
      <c r="S5289" s="42"/>
      <c r="T5289" s="42"/>
      <c r="U5289" s="42"/>
      <c r="V5289" s="42"/>
      <c r="W5289" s="42"/>
      <c r="X5289" s="42"/>
      <c r="Y5289" s="41"/>
      <c r="Z5289" s="41"/>
      <c r="AA5289" s="43"/>
      <c r="AB5289" s="27"/>
      <c r="AC5289" s="27"/>
      <c r="AD5289" s="27"/>
      <c r="AE5289" s="44"/>
      <c r="AF5289" s="27"/>
      <c r="AG5289" s="28"/>
      <c r="AH5289" s="27"/>
      <c r="AI5289" s="27"/>
      <c r="AJ5289" s="27"/>
      <c r="AK5289" s="28"/>
      <c r="AL5289" s="29"/>
      <c r="AM5289" s="29"/>
      <c r="AN5289" s="29"/>
      <c r="AO5289" s="29"/>
      <c r="AP5289" s="29"/>
      <c r="AQ5289" s="29"/>
      <c r="AR5289" s="29"/>
      <c r="AS5289" s="29"/>
      <c r="AT5289" s="29"/>
      <c r="AU5289" s="29"/>
      <c r="AV5289" s="29"/>
      <c r="AW5289" s="29"/>
      <c r="AX5289" s="29"/>
      <c r="AY5289" s="31"/>
      <c r="AZ5289" s="30"/>
      <c r="BA5289" s="35"/>
    </row>
    <row r="5290" spans="1:53" hidden="1" x14ac:dyDescent="0.25">
      <c r="A5290" s="27"/>
      <c r="B5290" s="27"/>
      <c r="C5290" s="27"/>
      <c r="D5290" s="27"/>
      <c r="E5290" s="27"/>
      <c r="F5290" s="27"/>
      <c r="G5290" s="27"/>
      <c r="H5290" s="27"/>
      <c r="I5290" s="27"/>
      <c r="J5290" s="27"/>
      <c r="K5290" s="27"/>
      <c r="L5290" s="27"/>
      <c r="M5290" s="42"/>
      <c r="N5290" s="42"/>
      <c r="O5290" s="42"/>
      <c r="P5290" s="42"/>
      <c r="Q5290" s="42"/>
      <c r="R5290" s="42"/>
      <c r="S5290" s="42"/>
      <c r="T5290" s="42"/>
      <c r="U5290" s="42"/>
      <c r="V5290" s="42"/>
      <c r="W5290" s="42"/>
      <c r="X5290" s="42"/>
      <c r="Y5290" s="41"/>
      <c r="Z5290" s="41"/>
      <c r="AA5290" s="43"/>
      <c r="AB5290" s="27"/>
      <c r="AC5290" s="27"/>
      <c r="AD5290" s="27"/>
      <c r="AE5290" s="44"/>
      <c r="AF5290" s="27"/>
      <c r="AG5290" s="28"/>
      <c r="AH5290" s="27"/>
      <c r="AI5290" s="27"/>
      <c r="AJ5290" s="27"/>
      <c r="AK5290" s="28"/>
      <c r="AL5290" s="29"/>
      <c r="AM5290" s="29"/>
      <c r="AN5290" s="29"/>
      <c r="AO5290" s="29"/>
      <c r="AP5290" s="29"/>
      <c r="AQ5290" s="29"/>
      <c r="AR5290" s="29"/>
      <c r="AS5290" s="29"/>
      <c r="AT5290" s="29"/>
      <c r="AU5290" s="29"/>
      <c r="AV5290" s="29"/>
      <c r="AW5290" s="29"/>
      <c r="AX5290" s="29"/>
      <c r="AY5290" s="31"/>
      <c r="AZ5290" s="30"/>
      <c r="BA5290" s="35"/>
    </row>
    <row r="5291" spans="1:53" hidden="1" x14ac:dyDescent="0.25">
      <c r="A5291" s="27"/>
      <c r="B5291" s="27"/>
      <c r="C5291" s="27"/>
      <c r="D5291" s="27"/>
      <c r="E5291" s="27"/>
      <c r="F5291" s="27"/>
      <c r="G5291" s="27"/>
      <c r="H5291" s="27"/>
      <c r="I5291" s="27"/>
      <c r="J5291" s="27"/>
      <c r="K5291" s="27"/>
      <c r="L5291" s="27"/>
      <c r="M5291" s="42"/>
      <c r="N5291" s="42"/>
      <c r="O5291" s="42"/>
      <c r="P5291" s="42"/>
      <c r="Q5291" s="42"/>
      <c r="R5291" s="42"/>
      <c r="S5291" s="42"/>
      <c r="T5291" s="42"/>
      <c r="U5291" s="42"/>
      <c r="V5291" s="42"/>
      <c r="W5291" s="42"/>
      <c r="X5291" s="42"/>
      <c r="Y5291" s="41"/>
      <c r="Z5291" s="41"/>
      <c r="AA5291" s="43"/>
      <c r="AB5291" s="27"/>
      <c r="AC5291" s="27"/>
      <c r="AD5291" s="27"/>
      <c r="AE5291" s="44"/>
      <c r="AF5291" s="27"/>
      <c r="AG5291" s="28"/>
      <c r="AH5291" s="27"/>
      <c r="AI5291" s="27"/>
      <c r="AJ5291" s="27"/>
      <c r="AK5291" s="28"/>
      <c r="AL5291" s="29"/>
      <c r="AM5291" s="29"/>
      <c r="AN5291" s="29"/>
      <c r="AO5291" s="29"/>
      <c r="AP5291" s="29"/>
      <c r="AQ5291" s="29"/>
      <c r="AR5291" s="29"/>
      <c r="AS5291" s="29"/>
      <c r="AT5291" s="29"/>
      <c r="AU5291" s="29"/>
      <c r="AV5291" s="29"/>
      <c r="AW5291" s="29"/>
      <c r="AX5291" s="29"/>
      <c r="AY5291" s="31"/>
      <c r="AZ5291" s="30"/>
      <c r="BA5291" s="35"/>
    </row>
    <row r="5292" spans="1:53" hidden="1" x14ac:dyDescent="0.25">
      <c r="A5292" s="27"/>
      <c r="B5292" s="27"/>
      <c r="C5292" s="27"/>
      <c r="D5292" s="27"/>
      <c r="E5292" s="27"/>
      <c r="F5292" s="27"/>
      <c r="G5292" s="27"/>
      <c r="H5292" s="27"/>
      <c r="I5292" s="27"/>
      <c r="J5292" s="27"/>
      <c r="K5292" s="27"/>
      <c r="L5292" s="27"/>
      <c r="M5292" s="42"/>
      <c r="N5292" s="42"/>
      <c r="O5292" s="42"/>
      <c r="P5292" s="42"/>
      <c r="Q5292" s="42"/>
      <c r="R5292" s="42"/>
      <c r="S5292" s="42"/>
      <c r="T5292" s="42"/>
      <c r="U5292" s="42"/>
      <c r="V5292" s="42"/>
      <c r="W5292" s="42"/>
      <c r="X5292" s="42"/>
      <c r="Y5292" s="41"/>
      <c r="Z5292" s="41"/>
      <c r="AA5292" s="43"/>
      <c r="AB5292" s="27"/>
      <c r="AC5292" s="27"/>
      <c r="AD5292" s="27"/>
      <c r="AE5292" s="44"/>
      <c r="AF5292" s="27"/>
      <c r="AG5292" s="28"/>
      <c r="AH5292" s="27"/>
      <c r="AI5292" s="27"/>
      <c r="AJ5292" s="27"/>
      <c r="AK5292" s="28"/>
      <c r="AL5292" s="29"/>
      <c r="AM5292" s="29"/>
      <c r="AN5292" s="29"/>
      <c r="AO5292" s="29"/>
      <c r="AP5292" s="29"/>
      <c r="AQ5292" s="29"/>
      <c r="AR5292" s="29"/>
      <c r="AS5292" s="29"/>
      <c r="AT5292" s="29"/>
      <c r="AU5292" s="29"/>
      <c r="AV5292" s="29"/>
      <c r="AW5292" s="29"/>
      <c r="AX5292" s="29"/>
      <c r="AY5292" s="31"/>
      <c r="AZ5292" s="30"/>
      <c r="BA5292" s="35"/>
    </row>
    <row r="5293" spans="1:53" hidden="1" x14ac:dyDescent="0.25">
      <c r="A5293" s="27"/>
      <c r="B5293" s="27"/>
      <c r="C5293" s="27"/>
      <c r="D5293" s="27"/>
      <c r="E5293" s="27"/>
      <c r="F5293" s="27"/>
      <c r="G5293" s="27"/>
      <c r="H5293" s="27"/>
      <c r="I5293" s="27"/>
      <c r="J5293" s="27"/>
      <c r="K5293" s="27"/>
      <c r="L5293" s="27"/>
      <c r="M5293" s="42"/>
      <c r="N5293" s="42"/>
      <c r="O5293" s="42"/>
      <c r="P5293" s="42"/>
      <c r="Q5293" s="42"/>
      <c r="R5293" s="42"/>
      <c r="S5293" s="42"/>
      <c r="T5293" s="42"/>
      <c r="U5293" s="42"/>
      <c r="V5293" s="42"/>
      <c r="W5293" s="42"/>
      <c r="X5293" s="42"/>
      <c r="Y5293" s="41"/>
      <c r="Z5293" s="41"/>
      <c r="AA5293" s="43"/>
      <c r="AB5293" s="27"/>
      <c r="AC5293" s="27"/>
      <c r="AD5293" s="27"/>
      <c r="AE5293" s="44"/>
      <c r="AF5293" s="27"/>
      <c r="AG5293" s="28"/>
      <c r="AH5293" s="27"/>
      <c r="AI5293" s="27"/>
      <c r="AJ5293" s="27"/>
      <c r="AK5293" s="28"/>
      <c r="AL5293" s="29"/>
      <c r="AM5293" s="29"/>
      <c r="AN5293" s="29"/>
      <c r="AO5293" s="29"/>
      <c r="AP5293" s="29"/>
      <c r="AQ5293" s="29"/>
      <c r="AR5293" s="29"/>
      <c r="AS5293" s="29"/>
      <c r="AT5293" s="29"/>
      <c r="AU5293" s="29"/>
      <c r="AV5293" s="29"/>
      <c r="AW5293" s="29"/>
      <c r="AX5293" s="29"/>
      <c r="AY5293" s="31"/>
      <c r="AZ5293" s="30"/>
      <c r="BA5293" s="35"/>
    </row>
    <row r="5294" spans="1:53" hidden="1" x14ac:dyDescent="0.25">
      <c r="A5294" s="27"/>
      <c r="B5294" s="27"/>
      <c r="C5294" s="27"/>
      <c r="D5294" s="27"/>
      <c r="E5294" s="27"/>
      <c r="F5294" s="27"/>
      <c r="G5294" s="27"/>
      <c r="H5294" s="27"/>
      <c r="I5294" s="27"/>
      <c r="J5294" s="27"/>
      <c r="K5294" s="27"/>
      <c r="L5294" s="27"/>
      <c r="M5294" s="42"/>
      <c r="N5294" s="42"/>
      <c r="O5294" s="42"/>
      <c r="P5294" s="42"/>
      <c r="Q5294" s="42"/>
      <c r="R5294" s="42"/>
      <c r="S5294" s="42"/>
      <c r="T5294" s="42"/>
      <c r="U5294" s="42"/>
      <c r="V5294" s="42"/>
      <c r="W5294" s="42"/>
      <c r="X5294" s="42"/>
      <c r="Y5294" s="41"/>
      <c r="Z5294" s="41"/>
      <c r="AA5294" s="43"/>
      <c r="AB5294" s="27"/>
      <c r="AC5294" s="27"/>
      <c r="AD5294" s="27"/>
      <c r="AE5294" s="44"/>
      <c r="AF5294" s="27"/>
      <c r="AG5294" s="28"/>
      <c r="AH5294" s="27"/>
      <c r="AI5294" s="27"/>
      <c r="AJ5294" s="27"/>
      <c r="AK5294" s="28"/>
      <c r="AL5294" s="29"/>
      <c r="AM5294" s="29"/>
      <c r="AN5294" s="29"/>
      <c r="AO5294" s="29"/>
      <c r="AP5294" s="29"/>
      <c r="AQ5294" s="29"/>
      <c r="AR5294" s="29"/>
      <c r="AS5294" s="29"/>
      <c r="AT5294" s="29"/>
      <c r="AU5294" s="29"/>
      <c r="AV5294" s="29"/>
      <c r="AW5294" s="29"/>
      <c r="AX5294" s="29"/>
      <c r="AY5294" s="31"/>
      <c r="AZ5294" s="30"/>
      <c r="BA5294" s="35"/>
    </row>
    <row r="5295" spans="1:53" hidden="1" x14ac:dyDescent="0.25">
      <c r="A5295" s="27"/>
      <c r="B5295" s="27"/>
      <c r="C5295" s="27"/>
      <c r="D5295" s="27"/>
      <c r="E5295" s="27"/>
      <c r="F5295" s="27"/>
      <c r="G5295" s="27"/>
      <c r="H5295" s="27"/>
      <c r="I5295" s="27"/>
      <c r="J5295" s="27"/>
      <c r="K5295" s="27"/>
      <c r="L5295" s="27"/>
      <c r="M5295" s="42"/>
      <c r="N5295" s="42"/>
      <c r="O5295" s="42"/>
      <c r="P5295" s="42"/>
      <c r="Q5295" s="42"/>
      <c r="R5295" s="42"/>
      <c r="S5295" s="42"/>
      <c r="T5295" s="42"/>
      <c r="U5295" s="42"/>
      <c r="V5295" s="42"/>
      <c r="W5295" s="42"/>
      <c r="X5295" s="42"/>
      <c r="Y5295" s="41"/>
      <c r="Z5295" s="41"/>
      <c r="AA5295" s="43"/>
      <c r="AB5295" s="27"/>
      <c r="AC5295" s="27"/>
      <c r="AD5295" s="27"/>
      <c r="AE5295" s="44"/>
      <c r="AF5295" s="27"/>
      <c r="AG5295" s="28"/>
      <c r="AH5295" s="27"/>
      <c r="AI5295" s="27"/>
      <c r="AJ5295" s="27"/>
      <c r="AK5295" s="28"/>
      <c r="AL5295" s="29"/>
      <c r="AM5295" s="29"/>
      <c r="AN5295" s="29"/>
      <c r="AO5295" s="29"/>
      <c r="AP5295" s="29"/>
      <c r="AQ5295" s="29"/>
      <c r="AR5295" s="29"/>
      <c r="AS5295" s="29"/>
      <c r="AT5295" s="29"/>
      <c r="AU5295" s="29"/>
      <c r="AV5295" s="29"/>
      <c r="AW5295" s="29"/>
      <c r="AX5295" s="29"/>
      <c r="AY5295" s="31"/>
      <c r="AZ5295" s="30"/>
      <c r="BA5295" s="35"/>
    </row>
    <row r="5296" spans="1:53" hidden="1" x14ac:dyDescent="0.25">
      <c r="A5296" s="27"/>
      <c r="B5296" s="27"/>
      <c r="C5296" s="27"/>
      <c r="D5296" s="27"/>
      <c r="E5296" s="27"/>
      <c r="F5296" s="27"/>
      <c r="G5296" s="27"/>
      <c r="H5296" s="27"/>
      <c r="I5296" s="27"/>
      <c r="J5296" s="27"/>
      <c r="K5296" s="27"/>
      <c r="L5296" s="27"/>
      <c r="M5296" s="42"/>
      <c r="N5296" s="42"/>
      <c r="O5296" s="42"/>
      <c r="P5296" s="42"/>
      <c r="Q5296" s="42"/>
      <c r="R5296" s="42"/>
      <c r="S5296" s="42"/>
      <c r="T5296" s="42"/>
      <c r="U5296" s="42"/>
      <c r="V5296" s="42"/>
      <c r="W5296" s="42"/>
      <c r="X5296" s="42"/>
      <c r="Y5296" s="41"/>
      <c r="Z5296" s="41"/>
      <c r="AA5296" s="43"/>
      <c r="AB5296" s="27"/>
      <c r="AC5296" s="27"/>
      <c r="AD5296" s="27"/>
      <c r="AE5296" s="44"/>
      <c r="AF5296" s="27"/>
      <c r="AG5296" s="28"/>
      <c r="AH5296" s="27"/>
      <c r="AI5296" s="27"/>
      <c r="AJ5296" s="27"/>
      <c r="AK5296" s="28"/>
      <c r="AL5296" s="29"/>
      <c r="AM5296" s="29"/>
      <c r="AN5296" s="29"/>
      <c r="AO5296" s="29"/>
      <c r="AP5296" s="29"/>
      <c r="AQ5296" s="29"/>
      <c r="AR5296" s="29"/>
      <c r="AS5296" s="29"/>
      <c r="AT5296" s="29"/>
      <c r="AU5296" s="29"/>
      <c r="AV5296" s="29"/>
      <c r="AW5296" s="29"/>
      <c r="AX5296" s="29"/>
      <c r="AY5296" s="31"/>
      <c r="AZ5296" s="30"/>
      <c r="BA5296" s="35"/>
    </row>
    <row r="5297" spans="1:53" hidden="1" x14ac:dyDescent="0.25">
      <c r="A5297" s="27"/>
      <c r="B5297" s="27"/>
      <c r="C5297" s="27"/>
      <c r="D5297" s="27"/>
      <c r="E5297" s="27"/>
      <c r="F5297" s="27"/>
      <c r="G5297" s="27"/>
      <c r="H5297" s="27"/>
      <c r="I5297" s="27"/>
      <c r="J5297" s="27"/>
      <c r="K5297" s="27"/>
      <c r="L5297" s="27"/>
      <c r="M5297" s="42"/>
      <c r="N5297" s="42"/>
      <c r="O5297" s="42"/>
      <c r="P5297" s="42"/>
      <c r="Q5297" s="42"/>
      <c r="R5297" s="42"/>
      <c r="S5297" s="42"/>
      <c r="T5297" s="42"/>
      <c r="U5297" s="42"/>
      <c r="V5297" s="42"/>
      <c r="W5297" s="42"/>
      <c r="X5297" s="42"/>
      <c r="Y5297" s="41"/>
      <c r="Z5297" s="41"/>
      <c r="AA5297" s="43"/>
      <c r="AB5297" s="27"/>
      <c r="AC5297" s="27"/>
      <c r="AD5297" s="27"/>
      <c r="AE5297" s="44"/>
      <c r="AF5297" s="27"/>
      <c r="AG5297" s="28"/>
      <c r="AH5297" s="27"/>
      <c r="AI5297" s="27"/>
      <c r="AJ5297" s="27"/>
      <c r="AK5297" s="28"/>
      <c r="AL5297" s="29"/>
      <c r="AM5297" s="29"/>
      <c r="AN5297" s="29"/>
      <c r="AO5297" s="29"/>
      <c r="AP5297" s="29"/>
      <c r="AQ5297" s="29"/>
      <c r="AR5297" s="29"/>
      <c r="AS5297" s="29"/>
      <c r="AT5297" s="29"/>
      <c r="AU5297" s="29"/>
      <c r="AV5297" s="29"/>
      <c r="AW5297" s="29"/>
      <c r="AX5297" s="29"/>
      <c r="AY5297" s="31"/>
      <c r="AZ5297" s="30"/>
      <c r="BA5297" s="35"/>
    </row>
    <row r="5298" spans="1:53" hidden="1" x14ac:dyDescent="0.25">
      <c r="A5298" s="27"/>
      <c r="B5298" s="27"/>
      <c r="C5298" s="27"/>
      <c r="D5298" s="27"/>
      <c r="E5298" s="27"/>
      <c r="F5298" s="27"/>
      <c r="G5298" s="27"/>
      <c r="H5298" s="27"/>
      <c r="I5298" s="27"/>
      <c r="J5298" s="27"/>
      <c r="K5298" s="27"/>
      <c r="L5298" s="27"/>
      <c r="M5298" s="42"/>
      <c r="N5298" s="42"/>
      <c r="O5298" s="42"/>
      <c r="P5298" s="42"/>
      <c r="Q5298" s="42"/>
      <c r="R5298" s="42"/>
      <c r="S5298" s="42"/>
      <c r="T5298" s="42"/>
      <c r="U5298" s="42"/>
      <c r="V5298" s="42"/>
      <c r="W5298" s="42"/>
      <c r="X5298" s="42"/>
      <c r="Y5298" s="41"/>
      <c r="Z5298" s="41"/>
      <c r="AA5298" s="43"/>
      <c r="AB5298" s="27"/>
      <c r="AC5298" s="27"/>
      <c r="AD5298" s="27"/>
      <c r="AE5298" s="44"/>
      <c r="AF5298" s="27"/>
      <c r="AG5298" s="28"/>
      <c r="AH5298" s="27"/>
      <c r="AI5298" s="27"/>
      <c r="AJ5298" s="27"/>
      <c r="AK5298" s="28"/>
      <c r="AL5298" s="29"/>
      <c r="AM5298" s="29"/>
      <c r="AN5298" s="29"/>
      <c r="AO5298" s="29"/>
      <c r="AP5298" s="29"/>
      <c r="AQ5298" s="29"/>
      <c r="AR5298" s="29"/>
      <c r="AS5298" s="29"/>
      <c r="AT5298" s="29"/>
      <c r="AU5298" s="29"/>
      <c r="AV5298" s="29"/>
      <c r="AW5298" s="29"/>
      <c r="AX5298" s="29"/>
      <c r="AY5298" s="31"/>
      <c r="AZ5298" s="30"/>
      <c r="BA5298" s="35"/>
    </row>
    <row r="5299" spans="1:53" hidden="1" x14ac:dyDescent="0.25">
      <c r="A5299" s="27"/>
      <c r="B5299" s="27"/>
      <c r="C5299" s="27"/>
      <c r="D5299" s="27"/>
      <c r="E5299" s="27"/>
      <c r="F5299" s="27"/>
      <c r="G5299" s="27"/>
      <c r="H5299" s="27"/>
      <c r="I5299" s="27"/>
      <c r="J5299" s="27"/>
      <c r="K5299" s="27"/>
      <c r="L5299" s="27"/>
      <c r="M5299" s="42"/>
      <c r="N5299" s="42"/>
      <c r="O5299" s="42"/>
      <c r="P5299" s="42"/>
      <c r="Q5299" s="42"/>
      <c r="R5299" s="42"/>
      <c r="S5299" s="42"/>
      <c r="T5299" s="42"/>
      <c r="U5299" s="42"/>
      <c r="V5299" s="42"/>
      <c r="W5299" s="42"/>
      <c r="X5299" s="42"/>
      <c r="Y5299" s="41"/>
      <c r="Z5299" s="41"/>
      <c r="AA5299" s="43"/>
      <c r="AB5299" s="27"/>
      <c r="AC5299" s="27"/>
      <c r="AD5299" s="27"/>
      <c r="AE5299" s="44"/>
      <c r="AF5299" s="27"/>
      <c r="AG5299" s="28"/>
      <c r="AH5299" s="27"/>
      <c r="AI5299" s="27"/>
      <c r="AJ5299" s="27"/>
      <c r="AK5299" s="28"/>
      <c r="AL5299" s="29"/>
      <c r="AM5299" s="29"/>
      <c r="AN5299" s="29"/>
      <c r="AO5299" s="29"/>
      <c r="AP5299" s="29"/>
      <c r="AQ5299" s="29"/>
      <c r="AR5299" s="29"/>
      <c r="AS5299" s="29"/>
      <c r="AT5299" s="29"/>
      <c r="AU5299" s="29"/>
      <c r="AV5299" s="29"/>
      <c r="AW5299" s="29"/>
      <c r="AX5299" s="29"/>
      <c r="AY5299" s="31"/>
      <c r="AZ5299" s="30"/>
      <c r="BA5299" s="35"/>
    </row>
    <row r="5300" spans="1:53" hidden="1" x14ac:dyDescent="0.25">
      <c r="A5300" s="27"/>
      <c r="B5300" s="27"/>
      <c r="C5300" s="27"/>
      <c r="D5300" s="27"/>
      <c r="E5300" s="27"/>
      <c r="F5300" s="27"/>
      <c r="G5300" s="27"/>
      <c r="H5300" s="27"/>
      <c r="I5300" s="27"/>
      <c r="J5300" s="27"/>
      <c r="K5300" s="27"/>
      <c r="L5300" s="27"/>
      <c r="M5300" s="42"/>
      <c r="N5300" s="42"/>
      <c r="O5300" s="42"/>
      <c r="P5300" s="42"/>
      <c r="Q5300" s="42"/>
      <c r="R5300" s="42"/>
      <c r="S5300" s="42"/>
      <c r="T5300" s="42"/>
      <c r="U5300" s="42"/>
      <c r="V5300" s="42"/>
      <c r="W5300" s="42"/>
      <c r="X5300" s="42"/>
      <c r="Y5300" s="41"/>
      <c r="Z5300" s="41"/>
      <c r="AA5300" s="43"/>
      <c r="AB5300" s="27"/>
      <c r="AC5300" s="27"/>
      <c r="AD5300" s="27"/>
      <c r="AE5300" s="44"/>
      <c r="AF5300" s="27"/>
      <c r="AG5300" s="28"/>
      <c r="AH5300" s="27"/>
      <c r="AI5300" s="27"/>
      <c r="AJ5300" s="27"/>
      <c r="AK5300" s="28"/>
      <c r="AL5300" s="29"/>
      <c r="AM5300" s="29"/>
      <c r="AN5300" s="29"/>
      <c r="AO5300" s="29"/>
      <c r="AP5300" s="29"/>
      <c r="AQ5300" s="29"/>
      <c r="AR5300" s="29"/>
      <c r="AS5300" s="29"/>
      <c r="AT5300" s="29"/>
      <c r="AU5300" s="29"/>
      <c r="AV5300" s="29"/>
      <c r="AW5300" s="29"/>
      <c r="AX5300" s="29"/>
      <c r="AY5300" s="31"/>
      <c r="AZ5300" s="30"/>
      <c r="BA5300" s="35"/>
    </row>
    <row r="5301" spans="1:53" hidden="1" x14ac:dyDescent="0.25">
      <c r="A5301" s="27"/>
      <c r="B5301" s="27"/>
      <c r="C5301" s="27"/>
      <c r="D5301" s="27"/>
      <c r="E5301" s="27"/>
      <c r="F5301" s="27"/>
      <c r="G5301" s="27"/>
      <c r="H5301" s="27"/>
      <c r="I5301" s="27"/>
      <c r="J5301" s="27"/>
      <c r="K5301" s="27"/>
      <c r="L5301" s="27"/>
      <c r="M5301" s="42"/>
      <c r="N5301" s="42"/>
      <c r="O5301" s="42"/>
      <c r="P5301" s="42"/>
      <c r="Q5301" s="42"/>
      <c r="R5301" s="42"/>
      <c r="S5301" s="42"/>
      <c r="T5301" s="42"/>
      <c r="U5301" s="42"/>
      <c r="V5301" s="42"/>
      <c r="W5301" s="42"/>
      <c r="X5301" s="42"/>
      <c r="Y5301" s="41"/>
      <c r="Z5301" s="41"/>
      <c r="AA5301" s="43"/>
      <c r="AB5301" s="27"/>
      <c r="AC5301" s="27"/>
      <c r="AD5301" s="27"/>
      <c r="AE5301" s="44"/>
      <c r="AF5301" s="27"/>
      <c r="AG5301" s="28"/>
      <c r="AH5301" s="27"/>
      <c r="AI5301" s="27"/>
      <c r="AJ5301" s="27"/>
      <c r="AK5301" s="28"/>
      <c r="AL5301" s="29"/>
      <c r="AM5301" s="29"/>
      <c r="AN5301" s="29"/>
      <c r="AO5301" s="29"/>
      <c r="AP5301" s="29"/>
      <c r="AQ5301" s="29"/>
      <c r="AR5301" s="29"/>
      <c r="AS5301" s="29"/>
      <c r="AT5301" s="29"/>
      <c r="AU5301" s="29"/>
      <c r="AV5301" s="29"/>
      <c r="AW5301" s="29"/>
      <c r="AX5301" s="29"/>
      <c r="AY5301" s="31"/>
      <c r="AZ5301" s="30"/>
      <c r="BA5301" s="35"/>
    </row>
    <row r="5302" spans="1:53" hidden="1" x14ac:dyDescent="0.25">
      <c r="A5302" s="27"/>
      <c r="B5302" s="27"/>
      <c r="C5302" s="27"/>
      <c r="D5302" s="27"/>
      <c r="E5302" s="27"/>
      <c r="F5302" s="27"/>
      <c r="G5302" s="27"/>
      <c r="H5302" s="27"/>
      <c r="I5302" s="27"/>
      <c r="J5302" s="27"/>
      <c r="K5302" s="27"/>
      <c r="L5302" s="27"/>
      <c r="M5302" s="42"/>
      <c r="N5302" s="42"/>
      <c r="O5302" s="42"/>
      <c r="P5302" s="42"/>
      <c r="Q5302" s="42"/>
      <c r="R5302" s="42"/>
      <c r="S5302" s="42"/>
      <c r="T5302" s="42"/>
      <c r="U5302" s="42"/>
      <c r="V5302" s="42"/>
      <c r="W5302" s="42"/>
      <c r="X5302" s="42"/>
      <c r="Y5302" s="41"/>
      <c r="Z5302" s="41"/>
      <c r="AA5302" s="43"/>
      <c r="AB5302" s="27"/>
      <c r="AC5302" s="27"/>
      <c r="AD5302" s="27"/>
      <c r="AE5302" s="44"/>
      <c r="AF5302" s="27"/>
      <c r="AG5302" s="28"/>
      <c r="AH5302" s="27"/>
      <c r="AI5302" s="27"/>
      <c r="AJ5302" s="27"/>
      <c r="AK5302" s="28"/>
      <c r="AL5302" s="29"/>
      <c r="AM5302" s="29"/>
      <c r="AN5302" s="29"/>
      <c r="AO5302" s="29"/>
      <c r="AP5302" s="29"/>
      <c r="AQ5302" s="29"/>
      <c r="AR5302" s="29"/>
      <c r="AS5302" s="29"/>
      <c r="AT5302" s="29"/>
      <c r="AU5302" s="29"/>
      <c r="AV5302" s="29"/>
      <c r="AW5302" s="29"/>
      <c r="AX5302" s="29"/>
      <c r="AY5302" s="31"/>
      <c r="AZ5302" s="30"/>
      <c r="BA5302" s="35"/>
    </row>
    <row r="5303" spans="1:53" hidden="1" x14ac:dyDescent="0.25">
      <c r="A5303" s="27"/>
      <c r="B5303" s="27"/>
      <c r="C5303" s="27"/>
      <c r="D5303" s="27"/>
      <c r="E5303" s="27"/>
      <c r="F5303" s="27"/>
      <c r="G5303" s="27"/>
      <c r="H5303" s="27"/>
      <c r="I5303" s="27"/>
      <c r="J5303" s="27"/>
      <c r="K5303" s="27"/>
      <c r="L5303" s="27"/>
      <c r="M5303" s="42"/>
      <c r="N5303" s="42"/>
      <c r="O5303" s="42"/>
      <c r="P5303" s="42"/>
      <c r="Q5303" s="42"/>
      <c r="R5303" s="42"/>
      <c r="S5303" s="42"/>
      <c r="T5303" s="42"/>
      <c r="U5303" s="42"/>
      <c r="V5303" s="42"/>
      <c r="W5303" s="42"/>
      <c r="X5303" s="42"/>
      <c r="Y5303" s="41"/>
      <c r="Z5303" s="41"/>
      <c r="AA5303" s="43"/>
      <c r="AB5303" s="27"/>
      <c r="AC5303" s="27"/>
      <c r="AD5303" s="27"/>
      <c r="AE5303" s="44"/>
      <c r="AF5303" s="27"/>
      <c r="AG5303" s="28"/>
      <c r="AH5303" s="27"/>
      <c r="AI5303" s="27"/>
      <c r="AJ5303" s="27"/>
      <c r="AK5303" s="28"/>
      <c r="AL5303" s="29"/>
      <c r="AM5303" s="29"/>
      <c r="AN5303" s="29"/>
      <c r="AO5303" s="29"/>
      <c r="AP5303" s="29"/>
      <c r="AQ5303" s="29"/>
      <c r="AR5303" s="29"/>
      <c r="AS5303" s="29"/>
      <c r="AT5303" s="29"/>
      <c r="AU5303" s="29"/>
      <c r="AV5303" s="29"/>
      <c r="AW5303" s="29"/>
      <c r="AX5303" s="29"/>
      <c r="AY5303" s="31"/>
      <c r="AZ5303" s="30"/>
      <c r="BA5303" s="35"/>
    </row>
    <row r="5304" spans="1:53" hidden="1" x14ac:dyDescent="0.25">
      <c r="A5304" s="27"/>
      <c r="B5304" s="27"/>
      <c r="C5304" s="27"/>
      <c r="D5304" s="27"/>
      <c r="E5304" s="27"/>
      <c r="F5304" s="27"/>
      <c r="G5304" s="27"/>
      <c r="H5304" s="27"/>
      <c r="I5304" s="27"/>
      <c r="J5304" s="27"/>
      <c r="K5304" s="27"/>
      <c r="L5304" s="27"/>
      <c r="M5304" s="42"/>
      <c r="N5304" s="42"/>
      <c r="O5304" s="42"/>
      <c r="P5304" s="42"/>
      <c r="Q5304" s="42"/>
      <c r="R5304" s="42"/>
      <c r="S5304" s="42"/>
      <c r="T5304" s="42"/>
      <c r="U5304" s="42"/>
      <c r="V5304" s="42"/>
      <c r="W5304" s="42"/>
      <c r="X5304" s="42"/>
      <c r="Y5304" s="41"/>
      <c r="Z5304" s="41"/>
      <c r="AA5304" s="43"/>
      <c r="AB5304" s="27"/>
      <c r="AC5304" s="27"/>
      <c r="AD5304" s="27"/>
      <c r="AE5304" s="44"/>
      <c r="AF5304" s="27"/>
      <c r="AG5304" s="28"/>
      <c r="AH5304" s="27"/>
      <c r="AI5304" s="27"/>
      <c r="AJ5304" s="27"/>
      <c r="AK5304" s="28"/>
      <c r="AL5304" s="29"/>
      <c r="AM5304" s="29"/>
      <c r="AN5304" s="29"/>
      <c r="AO5304" s="29"/>
      <c r="AP5304" s="29"/>
      <c r="AQ5304" s="29"/>
      <c r="AR5304" s="29"/>
      <c r="AS5304" s="29"/>
      <c r="AT5304" s="29"/>
      <c r="AU5304" s="29"/>
      <c r="AV5304" s="29"/>
      <c r="AW5304" s="29"/>
      <c r="AX5304" s="29"/>
      <c r="AY5304" s="31"/>
      <c r="AZ5304" s="30"/>
      <c r="BA5304" s="35"/>
    </row>
    <row r="5305" spans="1:53" hidden="1" x14ac:dyDescent="0.25">
      <c r="A5305" s="27"/>
      <c r="B5305" s="27"/>
      <c r="C5305" s="27"/>
      <c r="D5305" s="27"/>
      <c r="E5305" s="27"/>
      <c r="F5305" s="27"/>
      <c r="G5305" s="27"/>
      <c r="H5305" s="27"/>
      <c r="I5305" s="27"/>
      <c r="J5305" s="27"/>
      <c r="K5305" s="27"/>
      <c r="L5305" s="27"/>
      <c r="M5305" s="42"/>
      <c r="N5305" s="42"/>
      <c r="O5305" s="42"/>
      <c r="P5305" s="42"/>
      <c r="Q5305" s="42"/>
      <c r="R5305" s="42"/>
      <c r="S5305" s="42"/>
      <c r="T5305" s="42"/>
      <c r="U5305" s="42"/>
      <c r="V5305" s="42"/>
      <c r="W5305" s="42"/>
      <c r="X5305" s="42"/>
      <c r="Y5305" s="41"/>
      <c r="Z5305" s="41"/>
      <c r="AA5305" s="43"/>
      <c r="AB5305" s="27"/>
      <c r="AC5305" s="27"/>
      <c r="AD5305" s="27"/>
      <c r="AE5305" s="44"/>
      <c r="AF5305" s="27"/>
      <c r="AG5305" s="28"/>
      <c r="AH5305" s="27"/>
      <c r="AI5305" s="27"/>
      <c r="AJ5305" s="27"/>
      <c r="AK5305" s="28"/>
      <c r="AL5305" s="29"/>
      <c r="AM5305" s="29"/>
      <c r="AN5305" s="29"/>
      <c r="AO5305" s="29"/>
      <c r="AP5305" s="29"/>
      <c r="AQ5305" s="29"/>
      <c r="AR5305" s="29"/>
      <c r="AS5305" s="29"/>
      <c r="AT5305" s="29"/>
      <c r="AU5305" s="29"/>
      <c r="AV5305" s="29"/>
      <c r="AW5305" s="29"/>
      <c r="AX5305" s="29"/>
      <c r="AY5305" s="31"/>
      <c r="AZ5305" s="30"/>
      <c r="BA5305" s="35"/>
    </row>
    <row r="5306" spans="1:53" hidden="1" x14ac:dyDescent="0.25">
      <c r="A5306" s="27"/>
      <c r="B5306" s="27"/>
      <c r="C5306" s="27"/>
      <c r="D5306" s="27"/>
      <c r="E5306" s="27"/>
      <c r="F5306" s="27"/>
      <c r="G5306" s="27"/>
      <c r="H5306" s="27"/>
      <c r="I5306" s="27"/>
      <c r="J5306" s="27"/>
      <c r="K5306" s="27"/>
      <c r="L5306" s="27"/>
      <c r="M5306" s="42"/>
      <c r="N5306" s="42"/>
      <c r="O5306" s="42"/>
      <c r="P5306" s="42"/>
      <c r="Q5306" s="42"/>
      <c r="R5306" s="42"/>
      <c r="S5306" s="42"/>
      <c r="T5306" s="42"/>
      <c r="U5306" s="42"/>
      <c r="V5306" s="42"/>
      <c r="W5306" s="42"/>
      <c r="X5306" s="42"/>
      <c r="Y5306" s="41"/>
      <c r="Z5306" s="41"/>
      <c r="AA5306" s="43"/>
      <c r="AB5306" s="27"/>
      <c r="AC5306" s="27"/>
      <c r="AD5306" s="27"/>
      <c r="AE5306" s="44"/>
      <c r="AF5306" s="27"/>
      <c r="AG5306" s="28"/>
      <c r="AH5306" s="27"/>
      <c r="AI5306" s="27"/>
      <c r="AJ5306" s="27"/>
      <c r="AK5306" s="28"/>
      <c r="AL5306" s="29"/>
      <c r="AM5306" s="29"/>
      <c r="AN5306" s="29"/>
      <c r="AO5306" s="29"/>
      <c r="AP5306" s="29"/>
      <c r="AQ5306" s="29"/>
      <c r="AR5306" s="29"/>
      <c r="AS5306" s="29"/>
      <c r="AT5306" s="29"/>
      <c r="AU5306" s="29"/>
      <c r="AV5306" s="29"/>
      <c r="AW5306" s="29"/>
      <c r="AX5306" s="29"/>
      <c r="AY5306" s="31"/>
      <c r="AZ5306" s="30"/>
      <c r="BA5306" s="35"/>
    </row>
    <row r="5307" spans="1:53" hidden="1" x14ac:dyDescent="0.25">
      <c r="A5307" s="27"/>
      <c r="B5307" s="27"/>
      <c r="C5307" s="27"/>
      <c r="D5307" s="27"/>
      <c r="E5307" s="27"/>
      <c r="F5307" s="27"/>
      <c r="G5307" s="27"/>
      <c r="H5307" s="27"/>
      <c r="I5307" s="27"/>
      <c r="J5307" s="27"/>
      <c r="K5307" s="27"/>
      <c r="L5307" s="27"/>
      <c r="M5307" s="42"/>
      <c r="N5307" s="42"/>
      <c r="O5307" s="42"/>
      <c r="P5307" s="42"/>
      <c r="Q5307" s="42"/>
      <c r="R5307" s="42"/>
      <c r="S5307" s="42"/>
      <c r="T5307" s="42"/>
      <c r="U5307" s="42"/>
      <c r="V5307" s="42"/>
      <c r="W5307" s="42"/>
      <c r="X5307" s="42"/>
      <c r="Y5307" s="41"/>
      <c r="Z5307" s="41"/>
      <c r="AA5307" s="43"/>
      <c r="AB5307" s="27"/>
      <c r="AC5307" s="27"/>
      <c r="AD5307" s="27"/>
      <c r="AE5307" s="44"/>
      <c r="AF5307" s="27"/>
      <c r="AG5307" s="28"/>
      <c r="AH5307" s="27"/>
      <c r="AI5307" s="27"/>
      <c r="AJ5307" s="27"/>
      <c r="AK5307" s="28"/>
      <c r="AL5307" s="29"/>
      <c r="AM5307" s="29"/>
      <c r="AN5307" s="29"/>
      <c r="AO5307" s="29"/>
      <c r="AP5307" s="29"/>
      <c r="AQ5307" s="29"/>
      <c r="AR5307" s="29"/>
      <c r="AS5307" s="29"/>
      <c r="AT5307" s="29"/>
      <c r="AU5307" s="29"/>
      <c r="AV5307" s="29"/>
      <c r="AW5307" s="29"/>
      <c r="AX5307" s="29"/>
      <c r="AY5307" s="31"/>
      <c r="AZ5307" s="30"/>
      <c r="BA5307" s="35"/>
    </row>
    <row r="5308" spans="1:53" hidden="1" x14ac:dyDescent="0.25">
      <c r="A5308" s="27"/>
      <c r="B5308" s="27"/>
      <c r="C5308" s="27"/>
      <c r="D5308" s="27"/>
      <c r="E5308" s="27"/>
      <c r="F5308" s="27"/>
      <c r="G5308" s="27"/>
      <c r="H5308" s="27"/>
      <c r="I5308" s="27"/>
      <c r="J5308" s="27"/>
      <c r="K5308" s="27"/>
      <c r="L5308" s="27"/>
      <c r="M5308" s="42"/>
      <c r="N5308" s="42"/>
      <c r="O5308" s="42"/>
      <c r="P5308" s="42"/>
      <c r="Q5308" s="42"/>
      <c r="R5308" s="42"/>
      <c r="S5308" s="42"/>
      <c r="T5308" s="42"/>
      <c r="U5308" s="42"/>
      <c r="V5308" s="42"/>
      <c r="W5308" s="42"/>
      <c r="X5308" s="42"/>
      <c r="Y5308" s="41"/>
      <c r="Z5308" s="41"/>
      <c r="AA5308" s="43"/>
      <c r="AB5308" s="27"/>
      <c r="AC5308" s="27"/>
      <c r="AD5308" s="27"/>
      <c r="AE5308" s="44"/>
      <c r="AF5308" s="27"/>
      <c r="AG5308" s="28"/>
      <c r="AH5308" s="27"/>
      <c r="AI5308" s="27"/>
      <c r="AJ5308" s="27"/>
      <c r="AK5308" s="28"/>
      <c r="AL5308" s="29"/>
      <c r="AM5308" s="29"/>
      <c r="AN5308" s="29"/>
      <c r="AO5308" s="29"/>
      <c r="AP5308" s="29"/>
      <c r="AQ5308" s="29"/>
      <c r="AR5308" s="29"/>
      <c r="AS5308" s="29"/>
      <c r="AT5308" s="29"/>
      <c r="AU5308" s="29"/>
      <c r="AV5308" s="29"/>
      <c r="AW5308" s="29"/>
      <c r="AX5308" s="29"/>
      <c r="AY5308" s="31"/>
      <c r="AZ5308" s="30"/>
      <c r="BA5308" s="35"/>
    </row>
    <row r="5309" spans="1:53" hidden="1" x14ac:dyDescent="0.25">
      <c r="A5309" s="27"/>
      <c r="B5309" s="27"/>
      <c r="C5309" s="27"/>
      <c r="D5309" s="27"/>
      <c r="E5309" s="27"/>
      <c r="F5309" s="27"/>
      <c r="G5309" s="27"/>
      <c r="H5309" s="27"/>
      <c r="I5309" s="27"/>
      <c r="J5309" s="27"/>
      <c r="K5309" s="27"/>
      <c r="L5309" s="27"/>
      <c r="M5309" s="42"/>
      <c r="N5309" s="42"/>
      <c r="O5309" s="42"/>
      <c r="P5309" s="42"/>
      <c r="Q5309" s="42"/>
      <c r="R5309" s="42"/>
      <c r="S5309" s="42"/>
      <c r="T5309" s="42"/>
      <c r="U5309" s="42"/>
      <c r="V5309" s="42"/>
      <c r="W5309" s="42"/>
      <c r="X5309" s="42"/>
      <c r="Y5309" s="41"/>
      <c r="Z5309" s="41"/>
      <c r="AA5309" s="43"/>
      <c r="AB5309" s="27"/>
      <c r="AC5309" s="27"/>
      <c r="AD5309" s="27"/>
      <c r="AE5309" s="44"/>
      <c r="AF5309" s="27"/>
      <c r="AG5309" s="28"/>
      <c r="AH5309" s="27"/>
      <c r="AI5309" s="27"/>
      <c r="AJ5309" s="27"/>
      <c r="AK5309" s="28"/>
      <c r="AL5309" s="29"/>
      <c r="AM5309" s="29"/>
      <c r="AN5309" s="29"/>
      <c r="AO5309" s="29"/>
      <c r="AP5309" s="29"/>
      <c r="AQ5309" s="29"/>
      <c r="AR5309" s="29"/>
      <c r="AS5309" s="29"/>
      <c r="AT5309" s="29"/>
      <c r="AU5309" s="29"/>
      <c r="AV5309" s="29"/>
      <c r="AW5309" s="29"/>
      <c r="AX5309" s="29"/>
      <c r="AY5309" s="31"/>
      <c r="AZ5309" s="30"/>
      <c r="BA5309" s="35"/>
    </row>
    <row r="5310" spans="1:53" hidden="1" x14ac:dyDescent="0.25">
      <c r="A5310" s="27"/>
      <c r="B5310" s="27"/>
      <c r="C5310" s="27"/>
      <c r="D5310" s="27"/>
      <c r="E5310" s="27"/>
      <c r="F5310" s="27"/>
      <c r="G5310" s="27"/>
      <c r="H5310" s="27"/>
      <c r="I5310" s="27"/>
      <c r="J5310" s="27"/>
      <c r="K5310" s="27"/>
      <c r="L5310" s="27"/>
      <c r="M5310" s="42"/>
      <c r="N5310" s="42"/>
      <c r="O5310" s="42"/>
      <c r="P5310" s="42"/>
      <c r="Q5310" s="42"/>
      <c r="R5310" s="42"/>
      <c r="S5310" s="42"/>
      <c r="T5310" s="42"/>
      <c r="U5310" s="42"/>
      <c r="V5310" s="42"/>
      <c r="W5310" s="42"/>
      <c r="X5310" s="42"/>
      <c r="Y5310" s="41"/>
      <c r="Z5310" s="41"/>
      <c r="AA5310" s="43"/>
      <c r="AB5310" s="27"/>
      <c r="AC5310" s="27"/>
      <c r="AD5310" s="27"/>
      <c r="AE5310" s="44"/>
      <c r="AF5310" s="27"/>
      <c r="AG5310" s="28"/>
      <c r="AH5310" s="27"/>
      <c r="AI5310" s="27"/>
      <c r="AJ5310" s="27"/>
      <c r="AK5310" s="28"/>
      <c r="AL5310" s="29"/>
      <c r="AM5310" s="29"/>
      <c r="AN5310" s="29"/>
      <c r="AO5310" s="29"/>
      <c r="AP5310" s="29"/>
      <c r="AQ5310" s="29"/>
      <c r="AR5310" s="29"/>
      <c r="AS5310" s="29"/>
      <c r="AT5310" s="29"/>
      <c r="AU5310" s="29"/>
      <c r="AV5310" s="29"/>
      <c r="AW5310" s="29"/>
      <c r="AX5310" s="29"/>
      <c r="AY5310" s="31"/>
      <c r="AZ5310" s="30"/>
      <c r="BA5310" s="35"/>
    </row>
    <row r="5311" spans="1:53" hidden="1" x14ac:dyDescent="0.25">
      <c r="A5311" s="27"/>
      <c r="B5311" s="27"/>
      <c r="C5311" s="27"/>
      <c r="D5311" s="27"/>
      <c r="E5311" s="27"/>
      <c r="F5311" s="27"/>
      <c r="G5311" s="27"/>
      <c r="H5311" s="27"/>
      <c r="I5311" s="27"/>
      <c r="J5311" s="27"/>
      <c r="K5311" s="27"/>
      <c r="L5311" s="27"/>
      <c r="M5311" s="42"/>
      <c r="N5311" s="42"/>
      <c r="O5311" s="42"/>
      <c r="P5311" s="42"/>
      <c r="Q5311" s="42"/>
      <c r="R5311" s="42"/>
      <c r="S5311" s="42"/>
      <c r="T5311" s="42"/>
      <c r="U5311" s="42"/>
      <c r="V5311" s="42"/>
      <c r="W5311" s="42"/>
      <c r="X5311" s="42"/>
      <c r="Y5311" s="41"/>
      <c r="Z5311" s="41"/>
      <c r="AA5311" s="43"/>
      <c r="AB5311" s="27"/>
      <c r="AC5311" s="27"/>
      <c r="AD5311" s="27"/>
      <c r="AE5311" s="44"/>
      <c r="AF5311" s="27"/>
      <c r="AG5311" s="28"/>
      <c r="AH5311" s="27"/>
      <c r="AI5311" s="27"/>
      <c r="AJ5311" s="27"/>
      <c r="AK5311" s="28"/>
      <c r="AL5311" s="29"/>
      <c r="AM5311" s="29"/>
      <c r="AN5311" s="29"/>
      <c r="AO5311" s="29"/>
      <c r="AP5311" s="29"/>
      <c r="AQ5311" s="29"/>
      <c r="AR5311" s="29"/>
      <c r="AS5311" s="29"/>
      <c r="AT5311" s="29"/>
      <c r="AU5311" s="29"/>
      <c r="AV5311" s="29"/>
      <c r="AW5311" s="29"/>
      <c r="AX5311" s="29"/>
      <c r="AY5311" s="31"/>
      <c r="AZ5311" s="30"/>
      <c r="BA5311" s="35"/>
    </row>
    <row r="5312" spans="1:53" hidden="1" x14ac:dyDescent="0.25">
      <c r="A5312" s="27"/>
      <c r="B5312" s="27"/>
      <c r="C5312" s="27"/>
      <c r="D5312" s="27"/>
      <c r="E5312" s="27"/>
      <c r="F5312" s="27"/>
      <c r="G5312" s="27"/>
      <c r="H5312" s="27"/>
      <c r="I5312" s="27"/>
      <c r="J5312" s="27"/>
      <c r="K5312" s="27"/>
      <c r="L5312" s="27"/>
      <c r="M5312" s="42"/>
      <c r="N5312" s="42"/>
      <c r="O5312" s="42"/>
      <c r="P5312" s="42"/>
      <c r="Q5312" s="42"/>
      <c r="R5312" s="42"/>
      <c r="S5312" s="42"/>
      <c r="T5312" s="42"/>
      <c r="U5312" s="42"/>
      <c r="V5312" s="42"/>
      <c r="W5312" s="42"/>
      <c r="X5312" s="42"/>
      <c r="Y5312" s="41"/>
      <c r="Z5312" s="41"/>
      <c r="AA5312" s="43"/>
      <c r="AB5312" s="27"/>
      <c r="AC5312" s="27"/>
      <c r="AD5312" s="27"/>
      <c r="AE5312" s="44"/>
      <c r="AF5312" s="27"/>
      <c r="AG5312" s="28"/>
      <c r="AH5312" s="27"/>
      <c r="AI5312" s="27"/>
      <c r="AJ5312" s="27"/>
      <c r="AK5312" s="28"/>
      <c r="AL5312" s="29"/>
      <c r="AM5312" s="29"/>
      <c r="AN5312" s="29"/>
      <c r="AO5312" s="29"/>
      <c r="AP5312" s="29"/>
      <c r="AQ5312" s="29"/>
      <c r="AR5312" s="29"/>
      <c r="AS5312" s="29"/>
      <c r="AT5312" s="29"/>
      <c r="AU5312" s="29"/>
      <c r="AV5312" s="29"/>
      <c r="AW5312" s="29"/>
      <c r="AX5312" s="29"/>
      <c r="AY5312" s="31"/>
      <c r="AZ5312" s="30"/>
      <c r="BA5312" s="35"/>
    </row>
    <row r="5313" spans="1:53" hidden="1" x14ac:dyDescent="0.25">
      <c r="A5313" s="27"/>
      <c r="B5313" s="27"/>
      <c r="C5313" s="27"/>
      <c r="D5313" s="27"/>
      <c r="E5313" s="27"/>
      <c r="F5313" s="27"/>
      <c r="G5313" s="27"/>
      <c r="H5313" s="27"/>
      <c r="I5313" s="27"/>
      <c r="J5313" s="27"/>
      <c r="K5313" s="27"/>
      <c r="L5313" s="27"/>
      <c r="M5313" s="42"/>
      <c r="N5313" s="42"/>
      <c r="O5313" s="42"/>
      <c r="P5313" s="42"/>
      <c r="Q5313" s="42"/>
      <c r="R5313" s="42"/>
      <c r="S5313" s="42"/>
      <c r="T5313" s="42"/>
      <c r="U5313" s="42"/>
      <c r="V5313" s="42"/>
      <c r="W5313" s="42"/>
      <c r="X5313" s="42"/>
      <c r="Y5313" s="41"/>
      <c r="Z5313" s="41"/>
      <c r="AA5313" s="43"/>
      <c r="AB5313" s="27"/>
      <c r="AC5313" s="27"/>
      <c r="AD5313" s="27"/>
      <c r="AE5313" s="44"/>
      <c r="AF5313" s="27"/>
      <c r="AG5313" s="28"/>
      <c r="AH5313" s="27"/>
      <c r="AI5313" s="27"/>
      <c r="AJ5313" s="27"/>
      <c r="AK5313" s="28"/>
      <c r="AL5313" s="29"/>
      <c r="AM5313" s="29"/>
      <c r="AN5313" s="29"/>
      <c r="AO5313" s="29"/>
      <c r="AP5313" s="29"/>
      <c r="AQ5313" s="29"/>
      <c r="AR5313" s="29"/>
      <c r="AS5313" s="29"/>
      <c r="AT5313" s="29"/>
      <c r="AU5313" s="29"/>
      <c r="AV5313" s="29"/>
      <c r="AW5313" s="29"/>
      <c r="AX5313" s="29"/>
      <c r="AY5313" s="31"/>
      <c r="AZ5313" s="30"/>
      <c r="BA5313" s="35"/>
    </row>
    <row r="5314" spans="1:53" hidden="1" x14ac:dyDescent="0.25">
      <c r="A5314" s="27"/>
      <c r="B5314" s="27"/>
      <c r="C5314" s="27"/>
      <c r="D5314" s="27"/>
      <c r="E5314" s="27"/>
      <c r="F5314" s="27"/>
      <c r="G5314" s="27"/>
      <c r="H5314" s="27"/>
      <c r="I5314" s="27"/>
      <c r="J5314" s="27"/>
      <c r="K5314" s="27"/>
      <c r="L5314" s="27"/>
      <c r="M5314" s="42"/>
      <c r="N5314" s="42"/>
      <c r="O5314" s="42"/>
      <c r="P5314" s="42"/>
      <c r="Q5314" s="42"/>
      <c r="R5314" s="42"/>
      <c r="S5314" s="42"/>
      <c r="T5314" s="42"/>
      <c r="U5314" s="42"/>
      <c r="V5314" s="42"/>
      <c r="W5314" s="42"/>
      <c r="X5314" s="42"/>
      <c r="Y5314" s="41"/>
      <c r="Z5314" s="41"/>
      <c r="AA5314" s="43"/>
      <c r="AB5314" s="27"/>
      <c r="AC5314" s="27"/>
      <c r="AD5314" s="27"/>
      <c r="AE5314" s="44"/>
      <c r="AF5314" s="27"/>
      <c r="AG5314" s="28"/>
      <c r="AH5314" s="27"/>
      <c r="AI5314" s="27"/>
      <c r="AJ5314" s="27"/>
      <c r="AK5314" s="28"/>
      <c r="AL5314" s="29"/>
      <c r="AM5314" s="29"/>
      <c r="AN5314" s="29"/>
      <c r="AO5314" s="29"/>
      <c r="AP5314" s="29"/>
      <c r="AQ5314" s="29"/>
      <c r="AR5314" s="29"/>
      <c r="AS5314" s="29"/>
      <c r="AT5314" s="29"/>
      <c r="AU5314" s="29"/>
      <c r="AV5314" s="29"/>
      <c r="AW5314" s="29"/>
      <c r="AX5314" s="29"/>
      <c r="AY5314" s="31"/>
      <c r="AZ5314" s="30"/>
      <c r="BA5314" s="35"/>
    </row>
    <row r="5315" spans="1:53" hidden="1" x14ac:dyDescent="0.25">
      <c r="A5315" s="27"/>
      <c r="B5315" s="27"/>
      <c r="C5315" s="27"/>
      <c r="D5315" s="27"/>
      <c r="E5315" s="27"/>
      <c r="F5315" s="27"/>
      <c r="G5315" s="27"/>
      <c r="H5315" s="27"/>
      <c r="I5315" s="27"/>
      <c r="J5315" s="27"/>
      <c r="K5315" s="27"/>
      <c r="L5315" s="27"/>
      <c r="M5315" s="42"/>
      <c r="N5315" s="42"/>
      <c r="O5315" s="42"/>
      <c r="P5315" s="42"/>
      <c r="Q5315" s="42"/>
      <c r="R5315" s="42"/>
      <c r="S5315" s="42"/>
      <c r="T5315" s="42"/>
      <c r="U5315" s="42"/>
      <c r="V5315" s="42"/>
      <c r="W5315" s="42"/>
      <c r="X5315" s="42"/>
      <c r="Y5315" s="41"/>
      <c r="Z5315" s="41"/>
      <c r="AA5315" s="43"/>
      <c r="AB5315" s="27"/>
      <c r="AC5315" s="27"/>
      <c r="AD5315" s="27"/>
      <c r="AE5315" s="44"/>
      <c r="AF5315" s="27"/>
      <c r="AG5315" s="28"/>
      <c r="AH5315" s="27"/>
      <c r="AI5315" s="27"/>
      <c r="AJ5315" s="27"/>
      <c r="AK5315" s="28"/>
      <c r="AL5315" s="29"/>
      <c r="AM5315" s="29"/>
      <c r="AN5315" s="29"/>
      <c r="AO5315" s="29"/>
      <c r="AP5315" s="29"/>
      <c r="AQ5315" s="29"/>
      <c r="AR5315" s="29"/>
      <c r="AS5315" s="29"/>
      <c r="AT5315" s="29"/>
      <c r="AU5315" s="29"/>
      <c r="AV5315" s="29"/>
      <c r="AW5315" s="29"/>
      <c r="AX5315" s="29"/>
      <c r="AY5315" s="31"/>
      <c r="AZ5315" s="30"/>
      <c r="BA5315" s="35"/>
    </row>
    <row r="5316" spans="1:53" hidden="1" x14ac:dyDescent="0.25">
      <c r="A5316" s="27"/>
      <c r="B5316" s="27"/>
      <c r="C5316" s="27"/>
      <c r="D5316" s="27"/>
      <c r="E5316" s="27"/>
      <c r="F5316" s="27"/>
      <c r="G5316" s="27"/>
      <c r="H5316" s="27"/>
      <c r="I5316" s="27"/>
      <c r="J5316" s="27"/>
      <c r="K5316" s="27"/>
      <c r="L5316" s="27"/>
      <c r="M5316" s="42"/>
      <c r="N5316" s="42"/>
      <c r="O5316" s="42"/>
      <c r="P5316" s="42"/>
      <c r="Q5316" s="42"/>
      <c r="R5316" s="42"/>
      <c r="S5316" s="42"/>
      <c r="T5316" s="42"/>
      <c r="U5316" s="42"/>
      <c r="V5316" s="42"/>
      <c r="W5316" s="42"/>
      <c r="X5316" s="42"/>
      <c r="Y5316" s="41"/>
      <c r="Z5316" s="41"/>
      <c r="AA5316" s="43"/>
      <c r="AB5316" s="27"/>
      <c r="AC5316" s="27"/>
      <c r="AD5316" s="27"/>
      <c r="AE5316" s="44"/>
      <c r="AF5316" s="27"/>
      <c r="AG5316" s="28"/>
      <c r="AH5316" s="27"/>
      <c r="AI5316" s="27"/>
      <c r="AJ5316" s="27"/>
      <c r="AK5316" s="28"/>
      <c r="AL5316" s="29"/>
      <c r="AM5316" s="29"/>
      <c r="AN5316" s="29"/>
      <c r="AO5316" s="29"/>
      <c r="AP5316" s="29"/>
      <c r="AQ5316" s="29"/>
      <c r="AR5316" s="29"/>
      <c r="AS5316" s="29"/>
      <c r="AT5316" s="29"/>
      <c r="AU5316" s="29"/>
      <c r="AV5316" s="29"/>
      <c r="AW5316" s="29"/>
      <c r="AX5316" s="29"/>
      <c r="AY5316" s="31"/>
      <c r="AZ5316" s="30"/>
      <c r="BA5316" s="35"/>
    </row>
    <row r="5317" spans="1:53" hidden="1" x14ac:dyDescent="0.25">
      <c r="A5317" s="27"/>
      <c r="B5317" s="27"/>
      <c r="C5317" s="27"/>
      <c r="D5317" s="27"/>
      <c r="E5317" s="27"/>
      <c r="F5317" s="27"/>
      <c r="G5317" s="27"/>
      <c r="H5317" s="27"/>
      <c r="I5317" s="27"/>
      <c r="J5317" s="27"/>
      <c r="K5317" s="27"/>
      <c r="L5317" s="27"/>
      <c r="M5317" s="42"/>
      <c r="N5317" s="42"/>
      <c r="O5317" s="42"/>
      <c r="P5317" s="42"/>
      <c r="Q5317" s="42"/>
      <c r="R5317" s="42"/>
      <c r="S5317" s="42"/>
      <c r="T5317" s="42"/>
      <c r="U5317" s="42"/>
      <c r="V5317" s="42"/>
      <c r="W5317" s="42"/>
      <c r="X5317" s="42"/>
      <c r="Y5317" s="41"/>
      <c r="Z5317" s="41"/>
      <c r="AA5317" s="43"/>
      <c r="AB5317" s="27"/>
      <c r="AC5317" s="27"/>
      <c r="AD5317" s="27"/>
      <c r="AE5317" s="44"/>
      <c r="AF5317" s="27"/>
      <c r="AG5317" s="28"/>
      <c r="AH5317" s="27"/>
      <c r="AI5317" s="27"/>
      <c r="AJ5317" s="27"/>
      <c r="AK5317" s="28"/>
      <c r="AL5317" s="29"/>
      <c r="AM5317" s="29"/>
      <c r="AN5317" s="29"/>
      <c r="AO5317" s="29"/>
      <c r="AP5317" s="29"/>
      <c r="AQ5317" s="29"/>
      <c r="AR5317" s="29"/>
      <c r="AS5317" s="29"/>
      <c r="AT5317" s="29"/>
      <c r="AU5317" s="29"/>
      <c r="AV5317" s="29"/>
      <c r="AW5317" s="29"/>
      <c r="AX5317" s="29"/>
      <c r="AY5317" s="31"/>
      <c r="AZ5317" s="30"/>
      <c r="BA5317" s="35"/>
    </row>
    <row r="5318" spans="1:53" hidden="1" x14ac:dyDescent="0.25">
      <c r="A5318" s="27"/>
      <c r="B5318" s="27"/>
      <c r="C5318" s="27"/>
      <c r="D5318" s="27"/>
      <c r="E5318" s="27"/>
      <c r="F5318" s="27"/>
      <c r="G5318" s="27"/>
      <c r="H5318" s="27"/>
      <c r="I5318" s="27"/>
      <c r="J5318" s="27"/>
      <c r="K5318" s="27"/>
      <c r="L5318" s="27"/>
      <c r="M5318" s="42"/>
      <c r="N5318" s="42"/>
      <c r="O5318" s="42"/>
      <c r="P5318" s="42"/>
      <c r="Q5318" s="42"/>
      <c r="R5318" s="42"/>
      <c r="S5318" s="42"/>
      <c r="T5318" s="42"/>
      <c r="U5318" s="42"/>
      <c r="V5318" s="42"/>
      <c r="W5318" s="42"/>
      <c r="X5318" s="42"/>
      <c r="Y5318" s="41"/>
      <c r="Z5318" s="41"/>
      <c r="AA5318" s="43"/>
      <c r="AB5318" s="27"/>
      <c r="AC5318" s="27"/>
      <c r="AD5318" s="27"/>
      <c r="AE5318" s="44"/>
      <c r="AF5318" s="27"/>
      <c r="AG5318" s="28"/>
      <c r="AH5318" s="27"/>
      <c r="AI5318" s="27"/>
      <c r="AJ5318" s="27"/>
      <c r="AK5318" s="28"/>
      <c r="AL5318" s="29"/>
      <c r="AM5318" s="29"/>
      <c r="AN5318" s="29"/>
      <c r="AO5318" s="29"/>
      <c r="AP5318" s="29"/>
      <c r="AQ5318" s="29"/>
      <c r="AR5318" s="29"/>
      <c r="AS5318" s="29"/>
      <c r="AT5318" s="29"/>
      <c r="AU5318" s="29"/>
      <c r="AV5318" s="29"/>
      <c r="AW5318" s="29"/>
      <c r="AX5318" s="29"/>
      <c r="AY5318" s="31"/>
      <c r="AZ5318" s="30"/>
      <c r="BA5318" s="35"/>
    </row>
    <row r="5319" spans="1:53" hidden="1" x14ac:dyDescent="0.25">
      <c r="A5319" s="27"/>
      <c r="B5319" s="27"/>
      <c r="C5319" s="27"/>
      <c r="D5319" s="27"/>
      <c r="E5319" s="27"/>
      <c r="F5319" s="27"/>
      <c r="G5319" s="27"/>
      <c r="H5319" s="27"/>
      <c r="I5319" s="27"/>
      <c r="J5319" s="27"/>
      <c r="K5319" s="27"/>
      <c r="L5319" s="27"/>
      <c r="M5319" s="42"/>
      <c r="N5319" s="42"/>
      <c r="O5319" s="42"/>
      <c r="P5319" s="42"/>
      <c r="Q5319" s="42"/>
      <c r="R5319" s="42"/>
      <c r="S5319" s="42"/>
      <c r="T5319" s="42"/>
      <c r="U5319" s="42"/>
      <c r="V5319" s="42"/>
      <c r="W5319" s="42"/>
      <c r="X5319" s="42"/>
      <c r="Y5319" s="41"/>
      <c r="Z5319" s="41"/>
      <c r="AA5319" s="43"/>
      <c r="AB5319" s="27"/>
      <c r="AC5319" s="27"/>
      <c r="AD5319" s="27"/>
      <c r="AE5319" s="44"/>
      <c r="AF5319" s="27"/>
      <c r="AG5319" s="28"/>
      <c r="AH5319" s="27"/>
      <c r="AI5319" s="27"/>
      <c r="AJ5319" s="27"/>
      <c r="AK5319" s="28"/>
      <c r="AL5319" s="29"/>
      <c r="AM5319" s="29"/>
      <c r="AN5319" s="29"/>
      <c r="AO5319" s="29"/>
      <c r="AP5319" s="29"/>
      <c r="AQ5319" s="29"/>
      <c r="AR5319" s="29"/>
      <c r="AS5319" s="29"/>
      <c r="AT5319" s="29"/>
      <c r="AU5319" s="29"/>
      <c r="AV5319" s="29"/>
      <c r="AW5319" s="29"/>
      <c r="AX5319" s="29"/>
      <c r="AY5319" s="31"/>
      <c r="AZ5319" s="30"/>
      <c r="BA5319" s="35"/>
    </row>
    <row r="5320" spans="1:53" hidden="1" x14ac:dyDescent="0.25">
      <c r="A5320" s="27"/>
      <c r="B5320" s="27"/>
      <c r="C5320" s="27"/>
      <c r="D5320" s="27"/>
      <c r="E5320" s="27"/>
      <c r="F5320" s="27"/>
      <c r="G5320" s="27"/>
      <c r="H5320" s="27"/>
      <c r="I5320" s="27"/>
      <c r="J5320" s="27"/>
      <c r="K5320" s="27"/>
      <c r="L5320" s="27"/>
      <c r="M5320" s="42"/>
      <c r="N5320" s="42"/>
      <c r="O5320" s="42"/>
      <c r="P5320" s="42"/>
      <c r="Q5320" s="42"/>
      <c r="R5320" s="42"/>
      <c r="S5320" s="42"/>
      <c r="T5320" s="42"/>
      <c r="U5320" s="42"/>
      <c r="V5320" s="42"/>
      <c r="W5320" s="42"/>
      <c r="X5320" s="42"/>
      <c r="Y5320" s="41"/>
      <c r="Z5320" s="41"/>
      <c r="AA5320" s="43"/>
      <c r="AB5320" s="27"/>
      <c r="AC5320" s="27"/>
      <c r="AD5320" s="27"/>
      <c r="AE5320" s="44"/>
      <c r="AF5320" s="27"/>
      <c r="AG5320" s="28"/>
      <c r="AH5320" s="27"/>
      <c r="AI5320" s="27"/>
      <c r="AJ5320" s="27"/>
      <c r="AK5320" s="28"/>
      <c r="AL5320" s="29"/>
      <c r="AM5320" s="29"/>
      <c r="AN5320" s="29"/>
      <c r="AO5320" s="29"/>
      <c r="AP5320" s="29"/>
      <c r="AQ5320" s="29"/>
      <c r="AR5320" s="29"/>
      <c r="AS5320" s="29"/>
      <c r="AT5320" s="29"/>
      <c r="AU5320" s="29"/>
      <c r="AV5320" s="29"/>
      <c r="AW5320" s="29"/>
      <c r="AX5320" s="29"/>
      <c r="AY5320" s="31"/>
      <c r="AZ5320" s="30"/>
      <c r="BA5320" s="35"/>
    </row>
    <row r="5321" spans="1:53" hidden="1" x14ac:dyDescent="0.25">
      <c r="A5321" s="27"/>
      <c r="B5321" s="27"/>
      <c r="C5321" s="27"/>
      <c r="D5321" s="27"/>
      <c r="E5321" s="27"/>
      <c r="F5321" s="27"/>
      <c r="G5321" s="27"/>
      <c r="H5321" s="27"/>
      <c r="I5321" s="27"/>
      <c r="J5321" s="27"/>
      <c r="K5321" s="27"/>
      <c r="L5321" s="27"/>
      <c r="M5321" s="42"/>
      <c r="N5321" s="42"/>
      <c r="O5321" s="42"/>
      <c r="P5321" s="42"/>
      <c r="Q5321" s="42"/>
      <c r="R5321" s="42"/>
      <c r="S5321" s="42"/>
      <c r="T5321" s="42"/>
      <c r="U5321" s="42"/>
      <c r="V5321" s="42"/>
      <c r="W5321" s="42"/>
      <c r="X5321" s="42"/>
      <c r="Y5321" s="41"/>
      <c r="Z5321" s="41"/>
      <c r="AA5321" s="43"/>
      <c r="AB5321" s="27"/>
      <c r="AC5321" s="27"/>
      <c r="AD5321" s="27"/>
      <c r="AE5321" s="44"/>
      <c r="AF5321" s="27"/>
      <c r="AG5321" s="28"/>
      <c r="AH5321" s="27"/>
      <c r="AI5321" s="27"/>
      <c r="AJ5321" s="27"/>
      <c r="AK5321" s="28"/>
      <c r="AL5321" s="29"/>
      <c r="AM5321" s="29"/>
      <c r="AN5321" s="29"/>
      <c r="AO5321" s="29"/>
      <c r="AP5321" s="29"/>
      <c r="AQ5321" s="29"/>
      <c r="AR5321" s="29"/>
      <c r="AS5321" s="29"/>
      <c r="AT5321" s="29"/>
      <c r="AU5321" s="29"/>
      <c r="AV5321" s="29"/>
      <c r="AW5321" s="29"/>
      <c r="AX5321" s="29"/>
      <c r="AY5321" s="31"/>
      <c r="AZ5321" s="30"/>
      <c r="BA5321" s="35"/>
    </row>
    <row r="5322" spans="1:53" hidden="1" x14ac:dyDescent="0.25">
      <c r="A5322" s="27"/>
      <c r="B5322" s="27"/>
      <c r="C5322" s="27"/>
      <c r="D5322" s="27"/>
      <c r="E5322" s="27"/>
      <c r="F5322" s="27"/>
      <c r="G5322" s="27"/>
      <c r="H5322" s="27"/>
      <c r="I5322" s="27"/>
      <c r="J5322" s="27"/>
      <c r="K5322" s="27"/>
      <c r="L5322" s="27"/>
      <c r="M5322" s="42"/>
      <c r="N5322" s="42"/>
      <c r="O5322" s="42"/>
      <c r="P5322" s="42"/>
      <c r="Q5322" s="42"/>
      <c r="R5322" s="42"/>
      <c r="S5322" s="42"/>
      <c r="T5322" s="42"/>
      <c r="U5322" s="42"/>
      <c r="V5322" s="42"/>
      <c r="W5322" s="42"/>
      <c r="X5322" s="42"/>
      <c r="Y5322" s="41"/>
      <c r="Z5322" s="41"/>
      <c r="AA5322" s="43"/>
      <c r="AB5322" s="27"/>
      <c r="AC5322" s="27"/>
      <c r="AD5322" s="27"/>
      <c r="AE5322" s="44"/>
      <c r="AF5322" s="27"/>
      <c r="AG5322" s="28"/>
      <c r="AH5322" s="27"/>
      <c r="AI5322" s="27"/>
      <c r="AJ5322" s="27"/>
      <c r="AK5322" s="28"/>
      <c r="AL5322" s="29"/>
      <c r="AM5322" s="29"/>
      <c r="AN5322" s="29"/>
      <c r="AO5322" s="29"/>
      <c r="AP5322" s="29"/>
      <c r="AQ5322" s="29"/>
      <c r="AR5322" s="29"/>
      <c r="AS5322" s="29"/>
      <c r="AT5322" s="29"/>
      <c r="AU5322" s="29"/>
      <c r="AV5322" s="29"/>
      <c r="AW5322" s="29"/>
      <c r="AX5322" s="29"/>
      <c r="AY5322" s="31"/>
      <c r="AZ5322" s="30"/>
      <c r="BA5322" s="35"/>
    </row>
    <row r="5323" spans="1:53" hidden="1" x14ac:dyDescent="0.25">
      <c r="A5323" s="27"/>
      <c r="B5323" s="27"/>
      <c r="C5323" s="27"/>
      <c r="D5323" s="27"/>
      <c r="E5323" s="27"/>
      <c r="F5323" s="27"/>
      <c r="G5323" s="27"/>
      <c r="H5323" s="27"/>
      <c r="I5323" s="27"/>
      <c r="J5323" s="27"/>
      <c r="K5323" s="27"/>
      <c r="L5323" s="27"/>
      <c r="M5323" s="42"/>
      <c r="N5323" s="42"/>
      <c r="O5323" s="42"/>
      <c r="P5323" s="42"/>
      <c r="Q5323" s="42"/>
      <c r="R5323" s="42"/>
      <c r="S5323" s="42"/>
      <c r="T5323" s="42"/>
      <c r="U5323" s="42"/>
      <c r="V5323" s="42"/>
      <c r="W5323" s="42"/>
      <c r="X5323" s="42"/>
      <c r="Y5323" s="41"/>
      <c r="Z5323" s="41"/>
      <c r="AA5323" s="43"/>
      <c r="AB5323" s="27"/>
      <c r="AC5323" s="27"/>
      <c r="AD5323" s="27"/>
      <c r="AE5323" s="44"/>
      <c r="AF5323" s="27"/>
      <c r="AG5323" s="28"/>
      <c r="AH5323" s="27"/>
      <c r="AI5323" s="27"/>
      <c r="AJ5323" s="27"/>
      <c r="AK5323" s="28"/>
      <c r="AL5323" s="29"/>
      <c r="AM5323" s="29"/>
      <c r="AN5323" s="29"/>
      <c r="AO5323" s="29"/>
      <c r="AP5323" s="29"/>
      <c r="AQ5323" s="29"/>
      <c r="AR5323" s="29"/>
      <c r="AS5323" s="29"/>
      <c r="AT5323" s="29"/>
      <c r="AU5323" s="29"/>
      <c r="AV5323" s="29"/>
      <c r="AW5323" s="29"/>
      <c r="AX5323" s="29"/>
      <c r="AY5323" s="31"/>
      <c r="AZ5323" s="30"/>
      <c r="BA5323" s="35"/>
    </row>
    <row r="5324" spans="1:53" hidden="1" x14ac:dyDescent="0.25">
      <c r="A5324" s="27"/>
      <c r="B5324" s="27"/>
      <c r="C5324" s="27"/>
      <c r="D5324" s="27"/>
      <c r="E5324" s="27"/>
      <c r="F5324" s="27"/>
      <c r="G5324" s="27"/>
      <c r="H5324" s="27"/>
      <c r="I5324" s="27"/>
      <c r="J5324" s="27"/>
      <c r="K5324" s="27"/>
      <c r="L5324" s="27"/>
      <c r="M5324" s="42"/>
      <c r="N5324" s="42"/>
      <c r="O5324" s="42"/>
      <c r="P5324" s="42"/>
      <c r="Q5324" s="42"/>
      <c r="R5324" s="42"/>
      <c r="S5324" s="42"/>
      <c r="T5324" s="42"/>
      <c r="U5324" s="42"/>
      <c r="V5324" s="42"/>
      <c r="W5324" s="42"/>
      <c r="X5324" s="42"/>
      <c r="Y5324" s="41"/>
      <c r="Z5324" s="41"/>
      <c r="AA5324" s="43"/>
      <c r="AB5324" s="27"/>
      <c r="AC5324" s="27"/>
      <c r="AD5324" s="27"/>
      <c r="AE5324" s="44"/>
      <c r="AF5324" s="27"/>
      <c r="AG5324" s="28"/>
      <c r="AH5324" s="27"/>
      <c r="AI5324" s="27"/>
      <c r="AJ5324" s="27"/>
      <c r="AK5324" s="28"/>
      <c r="AL5324" s="29"/>
      <c r="AM5324" s="29"/>
      <c r="AN5324" s="29"/>
      <c r="AO5324" s="29"/>
      <c r="AP5324" s="29"/>
      <c r="AQ5324" s="29"/>
      <c r="AR5324" s="29"/>
      <c r="AS5324" s="29"/>
      <c r="AT5324" s="29"/>
      <c r="AU5324" s="29"/>
      <c r="AV5324" s="29"/>
      <c r="AW5324" s="29"/>
      <c r="AX5324" s="29"/>
      <c r="AY5324" s="31"/>
      <c r="AZ5324" s="30"/>
      <c r="BA5324" s="35"/>
    </row>
    <row r="5325" spans="1:53" hidden="1" x14ac:dyDescent="0.25">
      <c r="A5325" s="27"/>
      <c r="B5325" s="27"/>
      <c r="C5325" s="27"/>
      <c r="D5325" s="27"/>
      <c r="E5325" s="27"/>
      <c r="F5325" s="27"/>
      <c r="G5325" s="27"/>
      <c r="H5325" s="27"/>
      <c r="I5325" s="27"/>
      <c r="J5325" s="27"/>
      <c r="K5325" s="27"/>
      <c r="L5325" s="27"/>
      <c r="M5325" s="42"/>
      <c r="N5325" s="42"/>
      <c r="O5325" s="42"/>
      <c r="P5325" s="42"/>
      <c r="Q5325" s="42"/>
      <c r="R5325" s="42"/>
      <c r="S5325" s="42"/>
      <c r="T5325" s="42"/>
      <c r="U5325" s="42"/>
      <c r="V5325" s="42"/>
      <c r="W5325" s="42"/>
      <c r="X5325" s="42"/>
      <c r="Y5325" s="41"/>
      <c r="Z5325" s="41"/>
      <c r="AA5325" s="43"/>
      <c r="AB5325" s="27"/>
      <c r="AC5325" s="27"/>
      <c r="AD5325" s="27"/>
      <c r="AE5325" s="44"/>
      <c r="AF5325" s="27"/>
      <c r="AG5325" s="28"/>
      <c r="AH5325" s="27"/>
      <c r="AI5325" s="27"/>
      <c r="AJ5325" s="27"/>
      <c r="AK5325" s="28"/>
      <c r="AL5325" s="29"/>
      <c r="AM5325" s="29"/>
      <c r="AN5325" s="29"/>
      <c r="AO5325" s="29"/>
      <c r="AP5325" s="29"/>
      <c r="AQ5325" s="29"/>
      <c r="AR5325" s="29"/>
      <c r="AS5325" s="29"/>
      <c r="AT5325" s="29"/>
      <c r="AU5325" s="29"/>
      <c r="AV5325" s="29"/>
      <c r="AW5325" s="29"/>
      <c r="AX5325" s="29"/>
      <c r="AY5325" s="31"/>
      <c r="AZ5325" s="30"/>
      <c r="BA5325" s="35"/>
    </row>
    <row r="5326" spans="1:53" hidden="1" x14ac:dyDescent="0.25">
      <c r="A5326" s="27"/>
      <c r="B5326" s="27"/>
      <c r="C5326" s="27"/>
      <c r="D5326" s="27"/>
      <c r="E5326" s="27"/>
      <c r="F5326" s="27"/>
      <c r="G5326" s="27"/>
      <c r="H5326" s="27"/>
      <c r="I5326" s="27"/>
      <c r="J5326" s="27"/>
      <c r="K5326" s="27"/>
      <c r="L5326" s="27"/>
      <c r="M5326" s="42"/>
      <c r="N5326" s="42"/>
      <c r="O5326" s="42"/>
      <c r="P5326" s="42"/>
      <c r="Q5326" s="42"/>
      <c r="R5326" s="42"/>
      <c r="S5326" s="42"/>
      <c r="T5326" s="42"/>
      <c r="U5326" s="42"/>
      <c r="V5326" s="42"/>
      <c r="W5326" s="42"/>
      <c r="X5326" s="42"/>
      <c r="Y5326" s="41"/>
      <c r="Z5326" s="41"/>
      <c r="AA5326" s="43"/>
      <c r="AB5326" s="27"/>
      <c r="AC5326" s="27"/>
      <c r="AD5326" s="27"/>
      <c r="AE5326" s="44"/>
      <c r="AF5326" s="27"/>
      <c r="AG5326" s="28"/>
      <c r="AH5326" s="27"/>
      <c r="AI5326" s="27"/>
      <c r="AJ5326" s="27"/>
      <c r="AK5326" s="28"/>
      <c r="AL5326" s="29"/>
      <c r="AM5326" s="29"/>
      <c r="AN5326" s="29"/>
      <c r="AO5326" s="29"/>
      <c r="AP5326" s="29"/>
      <c r="AQ5326" s="29"/>
      <c r="AR5326" s="29"/>
      <c r="AS5326" s="29"/>
      <c r="AT5326" s="29"/>
      <c r="AU5326" s="29"/>
      <c r="AV5326" s="29"/>
      <c r="AW5326" s="29"/>
      <c r="AX5326" s="29"/>
      <c r="AY5326" s="31"/>
      <c r="AZ5326" s="30"/>
      <c r="BA5326" s="35"/>
    </row>
    <row r="5327" spans="1:53" hidden="1" x14ac:dyDescent="0.25">
      <c r="A5327" s="27"/>
      <c r="B5327" s="27"/>
      <c r="C5327" s="27"/>
      <c r="D5327" s="27"/>
      <c r="E5327" s="27"/>
      <c r="F5327" s="27"/>
      <c r="G5327" s="27"/>
      <c r="H5327" s="27"/>
      <c r="I5327" s="27"/>
      <c r="J5327" s="27"/>
      <c r="K5327" s="27"/>
      <c r="L5327" s="27"/>
      <c r="M5327" s="42"/>
      <c r="N5327" s="42"/>
      <c r="O5327" s="42"/>
      <c r="P5327" s="42"/>
      <c r="Q5327" s="42"/>
      <c r="R5327" s="42"/>
      <c r="S5327" s="42"/>
      <c r="T5327" s="42"/>
      <c r="U5327" s="42"/>
      <c r="V5327" s="42"/>
      <c r="W5327" s="42"/>
      <c r="X5327" s="42"/>
      <c r="Y5327" s="41"/>
      <c r="Z5327" s="41"/>
      <c r="AA5327" s="43"/>
      <c r="AB5327" s="27"/>
      <c r="AC5327" s="27"/>
      <c r="AD5327" s="27"/>
      <c r="AE5327" s="44"/>
      <c r="AF5327" s="27"/>
      <c r="AG5327" s="28"/>
      <c r="AH5327" s="27"/>
      <c r="AI5327" s="27"/>
      <c r="AJ5327" s="27"/>
      <c r="AK5327" s="28"/>
      <c r="AL5327" s="29"/>
      <c r="AM5327" s="29"/>
      <c r="AN5327" s="29"/>
      <c r="AO5327" s="29"/>
      <c r="AP5327" s="29"/>
      <c r="AQ5327" s="29"/>
      <c r="AR5327" s="29"/>
      <c r="AS5327" s="29"/>
      <c r="AT5327" s="29"/>
      <c r="AU5327" s="29"/>
      <c r="AV5327" s="29"/>
      <c r="AW5327" s="29"/>
      <c r="AX5327" s="29"/>
      <c r="AY5327" s="31"/>
      <c r="AZ5327" s="30"/>
      <c r="BA5327" s="35"/>
    </row>
    <row r="5328" spans="1:53" hidden="1" x14ac:dyDescent="0.25">
      <c r="A5328" s="27"/>
      <c r="B5328" s="27"/>
      <c r="C5328" s="27"/>
      <c r="D5328" s="27"/>
      <c r="E5328" s="27"/>
      <c r="F5328" s="27"/>
      <c r="G5328" s="27"/>
      <c r="H5328" s="27"/>
      <c r="I5328" s="27"/>
      <c r="J5328" s="27"/>
      <c r="K5328" s="27"/>
      <c r="L5328" s="27"/>
      <c r="M5328" s="42"/>
      <c r="N5328" s="42"/>
      <c r="O5328" s="42"/>
      <c r="P5328" s="42"/>
      <c r="Q5328" s="42"/>
      <c r="R5328" s="42"/>
      <c r="S5328" s="42"/>
      <c r="T5328" s="42"/>
      <c r="U5328" s="42"/>
      <c r="V5328" s="42"/>
      <c r="W5328" s="42"/>
      <c r="X5328" s="42"/>
      <c r="Y5328" s="41"/>
      <c r="Z5328" s="41"/>
      <c r="AA5328" s="43"/>
      <c r="AB5328" s="27"/>
      <c r="AC5328" s="27"/>
      <c r="AD5328" s="27"/>
      <c r="AE5328" s="44"/>
      <c r="AF5328" s="27"/>
      <c r="AG5328" s="28"/>
      <c r="AH5328" s="27"/>
      <c r="AI5328" s="27"/>
      <c r="AJ5328" s="27"/>
      <c r="AK5328" s="28"/>
      <c r="AL5328" s="29"/>
      <c r="AM5328" s="29"/>
      <c r="AN5328" s="29"/>
      <c r="AO5328" s="29"/>
      <c r="AP5328" s="29"/>
      <c r="AQ5328" s="29"/>
      <c r="AR5328" s="29"/>
      <c r="AS5328" s="29"/>
      <c r="AT5328" s="29"/>
      <c r="AU5328" s="29"/>
      <c r="AV5328" s="29"/>
      <c r="AW5328" s="29"/>
      <c r="AX5328" s="29"/>
      <c r="AY5328" s="31"/>
      <c r="AZ5328" s="30"/>
      <c r="BA5328" s="35"/>
    </row>
    <row r="5329" spans="1:53" hidden="1" x14ac:dyDescent="0.25">
      <c r="A5329" s="27"/>
      <c r="B5329" s="27"/>
      <c r="C5329" s="27"/>
      <c r="D5329" s="27"/>
      <c r="E5329" s="27"/>
      <c r="F5329" s="27"/>
      <c r="G5329" s="27"/>
      <c r="H5329" s="27"/>
      <c r="I5329" s="27"/>
      <c r="J5329" s="27"/>
      <c r="K5329" s="27"/>
      <c r="L5329" s="27"/>
      <c r="M5329" s="42"/>
      <c r="N5329" s="42"/>
      <c r="O5329" s="42"/>
      <c r="P5329" s="42"/>
      <c r="Q5329" s="42"/>
      <c r="R5329" s="42"/>
      <c r="S5329" s="42"/>
      <c r="T5329" s="42"/>
      <c r="U5329" s="42"/>
      <c r="V5329" s="42"/>
      <c r="W5329" s="42"/>
      <c r="X5329" s="42"/>
      <c r="Y5329" s="41"/>
      <c r="Z5329" s="41"/>
      <c r="AA5329" s="43"/>
      <c r="AB5329" s="27"/>
      <c r="AC5329" s="27"/>
      <c r="AD5329" s="27"/>
      <c r="AE5329" s="44"/>
      <c r="AF5329" s="27"/>
      <c r="AG5329" s="28"/>
      <c r="AH5329" s="27"/>
      <c r="AI5329" s="27"/>
      <c r="AJ5329" s="27"/>
      <c r="AK5329" s="28"/>
      <c r="AL5329" s="29"/>
      <c r="AM5329" s="29"/>
      <c r="AN5329" s="29"/>
      <c r="AO5329" s="29"/>
      <c r="AP5329" s="29"/>
      <c r="AQ5329" s="29"/>
      <c r="AR5329" s="29"/>
      <c r="AS5329" s="29"/>
      <c r="AT5329" s="29"/>
      <c r="AU5329" s="29"/>
      <c r="AV5329" s="29"/>
      <c r="AW5329" s="29"/>
      <c r="AX5329" s="29"/>
      <c r="AY5329" s="31"/>
      <c r="AZ5329" s="30"/>
      <c r="BA5329" s="35"/>
    </row>
    <row r="5330" spans="1:53" hidden="1" x14ac:dyDescent="0.25">
      <c r="A5330" s="27"/>
      <c r="B5330" s="27"/>
      <c r="C5330" s="27"/>
      <c r="D5330" s="27"/>
      <c r="E5330" s="27"/>
      <c r="F5330" s="27"/>
      <c r="G5330" s="27"/>
      <c r="H5330" s="27"/>
      <c r="I5330" s="27"/>
      <c r="J5330" s="27"/>
      <c r="K5330" s="27"/>
      <c r="L5330" s="27"/>
      <c r="M5330" s="42"/>
      <c r="N5330" s="42"/>
      <c r="O5330" s="42"/>
      <c r="P5330" s="42"/>
      <c r="Q5330" s="42"/>
      <c r="R5330" s="42"/>
      <c r="S5330" s="42"/>
      <c r="T5330" s="42"/>
      <c r="U5330" s="42"/>
      <c r="V5330" s="42"/>
      <c r="W5330" s="42"/>
      <c r="X5330" s="42"/>
      <c r="Y5330" s="41"/>
      <c r="Z5330" s="41"/>
      <c r="AA5330" s="43"/>
      <c r="AB5330" s="27"/>
      <c r="AC5330" s="27"/>
      <c r="AD5330" s="27"/>
      <c r="AE5330" s="44"/>
      <c r="AF5330" s="27"/>
      <c r="AG5330" s="28"/>
      <c r="AH5330" s="27"/>
      <c r="AI5330" s="27"/>
      <c r="AJ5330" s="27"/>
      <c r="AK5330" s="28"/>
      <c r="AL5330" s="29"/>
      <c r="AM5330" s="29"/>
      <c r="AN5330" s="29"/>
      <c r="AO5330" s="29"/>
      <c r="AP5330" s="29"/>
      <c r="AQ5330" s="29"/>
      <c r="AR5330" s="29"/>
      <c r="AS5330" s="29"/>
      <c r="AT5330" s="29"/>
      <c r="AU5330" s="29"/>
      <c r="AV5330" s="29"/>
      <c r="AW5330" s="29"/>
      <c r="AX5330" s="29"/>
      <c r="AY5330" s="31"/>
      <c r="AZ5330" s="30"/>
      <c r="BA5330" s="35"/>
    </row>
    <row r="5331" spans="1:53" hidden="1" x14ac:dyDescent="0.25">
      <c r="A5331" s="27"/>
      <c r="B5331" s="27"/>
      <c r="C5331" s="27"/>
      <c r="D5331" s="27"/>
      <c r="E5331" s="27"/>
      <c r="F5331" s="27"/>
      <c r="G5331" s="27"/>
      <c r="H5331" s="27"/>
      <c r="I5331" s="27"/>
      <c r="J5331" s="27"/>
      <c r="K5331" s="27"/>
      <c r="L5331" s="27"/>
      <c r="M5331" s="42"/>
      <c r="N5331" s="42"/>
      <c r="O5331" s="42"/>
      <c r="P5331" s="42"/>
      <c r="Q5331" s="42"/>
      <c r="R5331" s="42"/>
      <c r="S5331" s="42"/>
      <c r="T5331" s="42"/>
      <c r="U5331" s="42"/>
      <c r="V5331" s="42"/>
      <c r="W5331" s="42"/>
      <c r="X5331" s="42"/>
      <c r="Y5331" s="41"/>
      <c r="Z5331" s="41"/>
      <c r="AA5331" s="43"/>
      <c r="AB5331" s="27"/>
      <c r="AC5331" s="27"/>
      <c r="AD5331" s="27"/>
      <c r="AE5331" s="44"/>
      <c r="AF5331" s="27"/>
      <c r="AG5331" s="28"/>
      <c r="AH5331" s="27"/>
      <c r="AI5331" s="27"/>
      <c r="AJ5331" s="27"/>
      <c r="AK5331" s="28"/>
      <c r="AL5331" s="29"/>
      <c r="AM5331" s="29"/>
      <c r="AN5331" s="29"/>
      <c r="AO5331" s="29"/>
      <c r="AP5331" s="29"/>
      <c r="AQ5331" s="29"/>
      <c r="AR5331" s="29"/>
      <c r="AS5331" s="29"/>
      <c r="AT5331" s="29"/>
      <c r="AU5331" s="29"/>
      <c r="AV5331" s="29"/>
      <c r="AW5331" s="29"/>
      <c r="AX5331" s="29"/>
      <c r="AY5331" s="31"/>
      <c r="AZ5331" s="30"/>
      <c r="BA5331" s="35"/>
    </row>
    <row r="5332" spans="1:53" hidden="1" x14ac:dyDescent="0.25">
      <c r="A5332" s="27"/>
      <c r="B5332" s="27"/>
      <c r="C5332" s="27"/>
      <c r="D5332" s="27"/>
      <c r="E5332" s="27"/>
      <c r="F5332" s="27"/>
      <c r="G5332" s="27"/>
      <c r="H5332" s="27"/>
      <c r="I5332" s="27"/>
      <c r="J5332" s="27"/>
      <c r="K5332" s="27"/>
      <c r="L5332" s="27"/>
      <c r="M5332" s="42"/>
      <c r="N5332" s="42"/>
      <c r="O5332" s="42"/>
      <c r="P5332" s="42"/>
      <c r="Q5332" s="42"/>
      <c r="R5332" s="42"/>
      <c r="S5332" s="42"/>
      <c r="T5332" s="42"/>
      <c r="U5332" s="42"/>
      <c r="V5332" s="42"/>
      <c r="W5332" s="42"/>
      <c r="X5332" s="42"/>
      <c r="Y5332" s="41"/>
      <c r="Z5332" s="41"/>
      <c r="AA5332" s="43"/>
      <c r="AB5332" s="27"/>
      <c r="AC5332" s="27"/>
      <c r="AD5332" s="27"/>
      <c r="AE5332" s="44"/>
      <c r="AF5332" s="27"/>
      <c r="AG5332" s="28"/>
      <c r="AH5332" s="27"/>
      <c r="AI5332" s="27"/>
      <c r="AJ5332" s="27"/>
      <c r="AK5332" s="28"/>
      <c r="AL5332" s="29"/>
      <c r="AM5332" s="29"/>
      <c r="AN5332" s="29"/>
      <c r="AO5332" s="29"/>
      <c r="AP5332" s="29"/>
      <c r="AQ5332" s="29"/>
      <c r="AR5332" s="29"/>
      <c r="AS5332" s="29"/>
      <c r="AT5332" s="29"/>
      <c r="AU5332" s="29"/>
      <c r="AV5332" s="29"/>
      <c r="AW5332" s="29"/>
      <c r="AX5332" s="29"/>
      <c r="AY5332" s="31"/>
      <c r="AZ5332" s="30"/>
      <c r="BA5332" s="35"/>
    </row>
    <row r="5333" spans="1:53" hidden="1" x14ac:dyDescent="0.25">
      <c r="A5333" s="27"/>
      <c r="B5333" s="27"/>
      <c r="C5333" s="27"/>
      <c r="D5333" s="27"/>
      <c r="E5333" s="27"/>
      <c r="F5333" s="27"/>
      <c r="G5333" s="27"/>
      <c r="H5333" s="27"/>
      <c r="I5333" s="27"/>
      <c r="J5333" s="27"/>
      <c r="K5333" s="27"/>
      <c r="L5333" s="27"/>
      <c r="M5333" s="42"/>
      <c r="N5333" s="42"/>
      <c r="O5333" s="42"/>
      <c r="P5333" s="42"/>
      <c r="Q5333" s="42"/>
      <c r="R5333" s="42"/>
      <c r="S5333" s="42"/>
      <c r="T5333" s="42"/>
      <c r="U5333" s="42"/>
      <c r="V5333" s="42"/>
      <c r="W5333" s="42"/>
      <c r="X5333" s="42"/>
      <c r="Y5333" s="41"/>
      <c r="Z5333" s="41"/>
      <c r="AA5333" s="43"/>
      <c r="AB5333" s="27"/>
      <c r="AC5333" s="27"/>
      <c r="AD5333" s="27"/>
      <c r="AE5333" s="44"/>
      <c r="AF5333" s="27"/>
      <c r="AG5333" s="28"/>
      <c r="AH5333" s="27"/>
      <c r="AI5333" s="27"/>
      <c r="AJ5333" s="27"/>
      <c r="AK5333" s="28"/>
      <c r="AL5333" s="29"/>
      <c r="AM5333" s="29"/>
      <c r="AN5333" s="29"/>
      <c r="AO5333" s="29"/>
      <c r="AP5333" s="29"/>
      <c r="AQ5333" s="29"/>
      <c r="AR5333" s="29"/>
      <c r="AS5333" s="29"/>
      <c r="AT5333" s="29"/>
      <c r="AU5333" s="29"/>
      <c r="AV5333" s="29"/>
      <c r="AW5333" s="29"/>
      <c r="AX5333" s="29"/>
      <c r="AY5333" s="31"/>
      <c r="AZ5333" s="30"/>
      <c r="BA5333" s="35"/>
    </row>
    <row r="5334" spans="1:53" hidden="1" x14ac:dyDescent="0.25">
      <c r="A5334" s="27"/>
      <c r="B5334" s="27"/>
      <c r="C5334" s="27"/>
      <c r="D5334" s="27"/>
      <c r="E5334" s="27"/>
      <c r="F5334" s="27"/>
      <c r="G5334" s="27"/>
      <c r="H5334" s="27"/>
      <c r="I5334" s="27"/>
      <c r="J5334" s="27"/>
      <c r="K5334" s="27"/>
      <c r="L5334" s="27"/>
      <c r="M5334" s="42"/>
      <c r="N5334" s="42"/>
      <c r="O5334" s="42"/>
      <c r="P5334" s="42"/>
      <c r="Q5334" s="42"/>
      <c r="R5334" s="42"/>
      <c r="S5334" s="42"/>
      <c r="T5334" s="42"/>
      <c r="U5334" s="42"/>
      <c r="V5334" s="42"/>
      <c r="W5334" s="42"/>
      <c r="X5334" s="42"/>
      <c r="Y5334" s="41"/>
      <c r="Z5334" s="41"/>
      <c r="AA5334" s="43"/>
      <c r="AB5334" s="27"/>
      <c r="AC5334" s="27"/>
      <c r="AD5334" s="27"/>
      <c r="AE5334" s="44"/>
      <c r="AF5334" s="27"/>
      <c r="AG5334" s="28"/>
      <c r="AH5334" s="27"/>
      <c r="AI5334" s="27"/>
      <c r="AJ5334" s="27"/>
      <c r="AK5334" s="28"/>
      <c r="AL5334" s="29"/>
      <c r="AM5334" s="29"/>
      <c r="AN5334" s="29"/>
      <c r="AO5334" s="29"/>
      <c r="AP5334" s="29"/>
      <c r="AQ5334" s="29"/>
      <c r="AR5334" s="29"/>
      <c r="AS5334" s="29"/>
      <c r="AT5334" s="29"/>
      <c r="AU5334" s="29"/>
      <c r="AV5334" s="29"/>
      <c r="AW5334" s="29"/>
      <c r="AX5334" s="29"/>
      <c r="AY5334" s="31"/>
      <c r="AZ5334" s="30"/>
      <c r="BA5334" s="35"/>
    </row>
    <row r="5335" spans="1:53" hidden="1" x14ac:dyDescent="0.25">
      <c r="A5335" s="27"/>
      <c r="B5335" s="27"/>
      <c r="C5335" s="27"/>
      <c r="D5335" s="27"/>
      <c r="E5335" s="27"/>
      <c r="F5335" s="27"/>
      <c r="G5335" s="27"/>
      <c r="H5335" s="27"/>
      <c r="I5335" s="27"/>
      <c r="J5335" s="27"/>
      <c r="K5335" s="27"/>
      <c r="L5335" s="27"/>
      <c r="M5335" s="42"/>
      <c r="N5335" s="42"/>
      <c r="O5335" s="42"/>
      <c r="P5335" s="42"/>
      <c r="Q5335" s="42"/>
      <c r="R5335" s="42"/>
      <c r="S5335" s="42"/>
      <c r="T5335" s="42"/>
      <c r="U5335" s="42"/>
      <c r="V5335" s="42"/>
      <c r="W5335" s="42"/>
      <c r="X5335" s="42"/>
      <c r="Y5335" s="41"/>
      <c r="Z5335" s="41"/>
      <c r="AA5335" s="43"/>
      <c r="AB5335" s="27"/>
      <c r="AC5335" s="27"/>
      <c r="AD5335" s="27"/>
      <c r="AE5335" s="44"/>
      <c r="AF5335" s="27"/>
      <c r="AG5335" s="28"/>
      <c r="AH5335" s="27"/>
      <c r="AI5335" s="27"/>
      <c r="AJ5335" s="27"/>
      <c r="AK5335" s="28"/>
      <c r="AL5335" s="29"/>
      <c r="AM5335" s="29"/>
      <c r="AN5335" s="29"/>
      <c r="AO5335" s="29"/>
      <c r="AP5335" s="29"/>
      <c r="AQ5335" s="29"/>
      <c r="AR5335" s="29"/>
      <c r="AS5335" s="29"/>
      <c r="AT5335" s="29"/>
      <c r="AU5335" s="29"/>
      <c r="AV5335" s="29"/>
      <c r="AW5335" s="29"/>
      <c r="AX5335" s="29"/>
      <c r="AY5335" s="31"/>
      <c r="AZ5335" s="30"/>
      <c r="BA5335" s="35"/>
    </row>
    <row r="5336" spans="1:53" hidden="1" x14ac:dyDescent="0.25">
      <c r="A5336" s="27"/>
      <c r="B5336" s="27"/>
      <c r="C5336" s="27"/>
      <c r="D5336" s="27"/>
      <c r="E5336" s="27"/>
      <c r="F5336" s="27"/>
      <c r="G5336" s="27"/>
      <c r="H5336" s="27"/>
      <c r="I5336" s="27"/>
      <c r="J5336" s="27"/>
      <c r="K5336" s="27"/>
      <c r="L5336" s="27"/>
      <c r="M5336" s="42"/>
      <c r="N5336" s="42"/>
      <c r="O5336" s="42"/>
      <c r="P5336" s="42"/>
      <c r="Q5336" s="42"/>
      <c r="R5336" s="42"/>
      <c r="S5336" s="42"/>
      <c r="T5336" s="42"/>
      <c r="U5336" s="42"/>
      <c r="V5336" s="42"/>
      <c r="W5336" s="42"/>
      <c r="X5336" s="42"/>
      <c r="Y5336" s="41"/>
      <c r="Z5336" s="41"/>
      <c r="AA5336" s="43"/>
      <c r="AB5336" s="27"/>
      <c r="AC5336" s="27"/>
      <c r="AD5336" s="27"/>
      <c r="AE5336" s="44"/>
      <c r="AF5336" s="27"/>
      <c r="AG5336" s="28"/>
      <c r="AH5336" s="27"/>
      <c r="AI5336" s="27"/>
      <c r="AJ5336" s="27"/>
      <c r="AK5336" s="28"/>
      <c r="AL5336" s="29"/>
      <c r="AM5336" s="29"/>
      <c r="AN5336" s="29"/>
      <c r="AO5336" s="29"/>
      <c r="AP5336" s="29"/>
      <c r="AQ5336" s="29"/>
      <c r="AR5336" s="29"/>
      <c r="AS5336" s="29"/>
      <c r="AT5336" s="29"/>
      <c r="AU5336" s="29"/>
      <c r="AV5336" s="29"/>
      <c r="AW5336" s="29"/>
      <c r="AX5336" s="29"/>
      <c r="AY5336" s="31"/>
      <c r="AZ5336" s="30"/>
      <c r="BA5336" s="35"/>
    </row>
    <row r="5337" spans="1:53" hidden="1" x14ac:dyDescent="0.25">
      <c r="A5337" s="27"/>
      <c r="B5337" s="27"/>
      <c r="C5337" s="27"/>
      <c r="D5337" s="27"/>
      <c r="E5337" s="27"/>
      <c r="F5337" s="27"/>
      <c r="G5337" s="27"/>
      <c r="H5337" s="27"/>
      <c r="I5337" s="27"/>
      <c r="J5337" s="27"/>
      <c r="K5337" s="27"/>
      <c r="L5337" s="27"/>
      <c r="M5337" s="42"/>
      <c r="N5337" s="42"/>
      <c r="O5337" s="42"/>
      <c r="P5337" s="42"/>
      <c r="Q5337" s="42"/>
      <c r="R5337" s="42"/>
      <c r="S5337" s="42"/>
      <c r="T5337" s="42"/>
      <c r="U5337" s="42"/>
      <c r="V5337" s="42"/>
      <c r="W5337" s="42"/>
      <c r="X5337" s="42"/>
      <c r="Y5337" s="41"/>
      <c r="Z5337" s="41"/>
      <c r="AA5337" s="43"/>
      <c r="AB5337" s="27"/>
      <c r="AC5337" s="27"/>
      <c r="AD5337" s="27"/>
      <c r="AE5337" s="44"/>
      <c r="AF5337" s="27"/>
      <c r="AG5337" s="28"/>
      <c r="AH5337" s="27"/>
      <c r="AI5337" s="27"/>
      <c r="AJ5337" s="27"/>
      <c r="AK5337" s="28"/>
      <c r="AL5337" s="29"/>
      <c r="AM5337" s="29"/>
      <c r="AN5337" s="29"/>
      <c r="AO5337" s="29"/>
      <c r="AP5337" s="29"/>
      <c r="AQ5337" s="29"/>
      <c r="AR5337" s="29"/>
      <c r="AS5337" s="29"/>
      <c r="AT5337" s="29"/>
      <c r="AU5337" s="29"/>
      <c r="AV5337" s="29"/>
      <c r="AW5337" s="29"/>
      <c r="AX5337" s="29"/>
      <c r="AY5337" s="31"/>
      <c r="AZ5337" s="30"/>
      <c r="BA5337" s="35"/>
    </row>
    <row r="5338" spans="1:53" hidden="1" x14ac:dyDescent="0.25">
      <c r="A5338" s="27"/>
      <c r="B5338" s="27"/>
      <c r="C5338" s="27"/>
      <c r="D5338" s="27"/>
      <c r="E5338" s="27"/>
      <c r="F5338" s="27"/>
      <c r="G5338" s="27"/>
      <c r="H5338" s="27"/>
      <c r="I5338" s="27"/>
      <c r="J5338" s="27"/>
      <c r="K5338" s="27"/>
      <c r="L5338" s="27"/>
      <c r="M5338" s="42"/>
      <c r="N5338" s="42"/>
      <c r="O5338" s="42"/>
      <c r="P5338" s="42"/>
      <c r="Q5338" s="42"/>
      <c r="R5338" s="42"/>
      <c r="S5338" s="42"/>
      <c r="T5338" s="42"/>
      <c r="U5338" s="42"/>
      <c r="V5338" s="42"/>
      <c r="W5338" s="42"/>
      <c r="X5338" s="42"/>
      <c r="Y5338" s="41"/>
      <c r="Z5338" s="41"/>
      <c r="AA5338" s="43"/>
      <c r="AB5338" s="27"/>
      <c r="AC5338" s="27"/>
      <c r="AD5338" s="27"/>
      <c r="AE5338" s="44"/>
      <c r="AF5338" s="27"/>
      <c r="AG5338" s="28"/>
      <c r="AH5338" s="27"/>
      <c r="AI5338" s="27"/>
      <c r="AJ5338" s="27"/>
      <c r="AK5338" s="28"/>
      <c r="AL5338" s="29"/>
      <c r="AM5338" s="29"/>
      <c r="AN5338" s="29"/>
      <c r="AO5338" s="29"/>
      <c r="AP5338" s="29"/>
      <c r="AQ5338" s="29"/>
      <c r="AR5338" s="29"/>
      <c r="AS5338" s="29"/>
      <c r="AT5338" s="29"/>
      <c r="AU5338" s="29"/>
      <c r="AV5338" s="29"/>
      <c r="AW5338" s="29"/>
      <c r="AX5338" s="29"/>
      <c r="AY5338" s="31"/>
      <c r="AZ5338" s="30"/>
      <c r="BA5338" s="35"/>
    </row>
    <row r="5339" spans="1:53" hidden="1" x14ac:dyDescent="0.25">
      <c r="A5339" s="27"/>
      <c r="B5339" s="27"/>
      <c r="C5339" s="27"/>
      <c r="D5339" s="27"/>
      <c r="E5339" s="27"/>
      <c r="F5339" s="27"/>
      <c r="G5339" s="27"/>
      <c r="H5339" s="27"/>
      <c r="I5339" s="27"/>
      <c r="J5339" s="27"/>
      <c r="K5339" s="27"/>
      <c r="L5339" s="27"/>
      <c r="M5339" s="42"/>
      <c r="N5339" s="42"/>
      <c r="O5339" s="42"/>
      <c r="P5339" s="42"/>
      <c r="Q5339" s="42"/>
      <c r="R5339" s="42"/>
      <c r="S5339" s="42"/>
      <c r="T5339" s="42"/>
      <c r="U5339" s="42"/>
      <c r="V5339" s="42"/>
      <c r="W5339" s="42"/>
      <c r="X5339" s="42"/>
      <c r="Y5339" s="41"/>
      <c r="Z5339" s="41"/>
      <c r="AA5339" s="43"/>
      <c r="AB5339" s="27"/>
      <c r="AC5339" s="27"/>
      <c r="AD5339" s="27"/>
      <c r="AE5339" s="44"/>
      <c r="AF5339" s="27"/>
      <c r="AG5339" s="28"/>
      <c r="AH5339" s="27"/>
      <c r="AI5339" s="27"/>
      <c r="AJ5339" s="27"/>
      <c r="AK5339" s="28"/>
      <c r="AL5339" s="29"/>
      <c r="AM5339" s="29"/>
      <c r="AN5339" s="29"/>
      <c r="AO5339" s="29"/>
      <c r="AP5339" s="29"/>
      <c r="AQ5339" s="29"/>
      <c r="AR5339" s="29"/>
      <c r="AS5339" s="29"/>
      <c r="AT5339" s="29"/>
      <c r="AU5339" s="29"/>
      <c r="AV5339" s="29"/>
      <c r="AW5339" s="29"/>
      <c r="AX5339" s="29"/>
      <c r="AY5339" s="31"/>
      <c r="AZ5339" s="30"/>
      <c r="BA5339" s="35"/>
    </row>
    <row r="5340" spans="1:53" hidden="1" x14ac:dyDescent="0.25">
      <c r="A5340" s="27"/>
      <c r="B5340" s="27"/>
      <c r="C5340" s="27"/>
      <c r="D5340" s="27"/>
      <c r="E5340" s="27"/>
      <c r="F5340" s="27"/>
      <c r="G5340" s="27"/>
      <c r="H5340" s="27"/>
      <c r="I5340" s="27"/>
      <c r="J5340" s="27"/>
      <c r="K5340" s="27"/>
      <c r="L5340" s="27"/>
      <c r="M5340" s="42"/>
      <c r="N5340" s="42"/>
      <c r="O5340" s="42"/>
      <c r="P5340" s="42"/>
      <c r="Q5340" s="42"/>
      <c r="R5340" s="42"/>
      <c r="S5340" s="42"/>
      <c r="T5340" s="42"/>
      <c r="U5340" s="42"/>
      <c r="V5340" s="42"/>
      <c r="W5340" s="42"/>
      <c r="X5340" s="42"/>
      <c r="Y5340" s="41"/>
      <c r="Z5340" s="41"/>
      <c r="AA5340" s="43"/>
      <c r="AB5340" s="27"/>
      <c r="AC5340" s="27"/>
      <c r="AD5340" s="27"/>
      <c r="AE5340" s="44"/>
      <c r="AF5340" s="27"/>
      <c r="AG5340" s="28"/>
      <c r="AH5340" s="27"/>
      <c r="AI5340" s="27"/>
      <c r="AJ5340" s="27"/>
      <c r="AK5340" s="28"/>
      <c r="AL5340" s="29"/>
      <c r="AM5340" s="29"/>
      <c r="AN5340" s="29"/>
      <c r="AO5340" s="29"/>
      <c r="AP5340" s="29"/>
      <c r="AQ5340" s="29"/>
      <c r="AR5340" s="29"/>
      <c r="AS5340" s="29"/>
      <c r="AT5340" s="29"/>
      <c r="AU5340" s="29"/>
      <c r="AV5340" s="29"/>
      <c r="AW5340" s="29"/>
      <c r="AX5340" s="29"/>
      <c r="AY5340" s="31"/>
      <c r="AZ5340" s="30"/>
      <c r="BA5340" s="35"/>
    </row>
    <row r="5341" spans="1:53" hidden="1" x14ac:dyDescent="0.25">
      <c r="A5341" s="27"/>
      <c r="B5341" s="27"/>
      <c r="C5341" s="27"/>
      <c r="D5341" s="27"/>
      <c r="E5341" s="27"/>
      <c r="F5341" s="27"/>
      <c r="G5341" s="27"/>
      <c r="H5341" s="27"/>
      <c r="I5341" s="27"/>
      <c r="J5341" s="27"/>
      <c r="K5341" s="27"/>
      <c r="L5341" s="27"/>
      <c r="M5341" s="42"/>
      <c r="N5341" s="42"/>
      <c r="O5341" s="42"/>
      <c r="P5341" s="42"/>
      <c r="Q5341" s="42"/>
      <c r="R5341" s="42"/>
      <c r="S5341" s="42"/>
      <c r="T5341" s="42"/>
      <c r="U5341" s="42"/>
      <c r="V5341" s="42"/>
      <c r="W5341" s="42"/>
      <c r="X5341" s="42"/>
      <c r="Y5341" s="41"/>
      <c r="Z5341" s="41"/>
      <c r="AA5341" s="43"/>
      <c r="AB5341" s="27"/>
      <c r="AC5341" s="27"/>
      <c r="AD5341" s="27"/>
      <c r="AE5341" s="44"/>
      <c r="AF5341" s="27"/>
      <c r="AG5341" s="28"/>
      <c r="AH5341" s="27"/>
      <c r="AI5341" s="27"/>
      <c r="AJ5341" s="27"/>
      <c r="AK5341" s="28"/>
      <c r="AL5341" s="29"/>
      <c r="AM5341" s="29"/>
      <c r="AN5341" s="29"/>
      <c r="AO5341" s="29"/>
      <c r="AP5341" s="29"/>
      <c r="AQ5341" s="29"/>
      <c r="AR5341" s="29"/>
      <c r="AS5341" s="29"/>
      <c r="AT5341" s="29"/>
      <c r="AU5341" s="29"/>
      <c r="AV5341" s="29"/>
      <c r="AW5341" s="29"/>
      <c r="AX5341" s="29"/>
      <c r="AY5341" s="31"/>
      <c r="AZ5341" s="30"/>
      <c r="BA5341" s="35"/>
    </row>
    <row r="5342" spans="1:53" hidden="1" x14ac:dyDescent="0.25">
      <c r="A5342" s="27"/>
      <c r="B5342" s="27"/>
      <c r="C5342" s="27"/>
      <c r="D5342" s="27"/>
      <c r="E5342" s="27"/>
      <c r="F5342" s="27"/>
      <c r="G5342" s="27"/>
      <c r="H5342" s="27"/>
      <c r="I5342" s="27"/>
      <c r="J5342" s="27"/>
      <c r="K5342" s="27"/>
      <c r="L5342" s="27"/>
      <c r="M5342" s="42"/>
      <c r="N5342" s="42"/>
      <c r="O5342" s="42"/>
      <c r="P5342" s="42"/>
      <c r="Q5342" s="42"/>
      <c r="R5342" s="42"/>
      <c r="S5342" s="42"/>
      <c r="T5342" s="42"/>
      <c r="U5342" s="42"/>
      <c r="V5342" s="42"/>
      <c r="W5342" s="42"/>
      <c r="X5342" s="42"/>
      <c r="Y5342" s="41"/>
      <c r="Z5342" s="41"/>
      <c r="AA5342" s="43"/>
      <c r="AB5342" s="27"/>
      <c r="AC5342" s="27"/>
      <c r="AD5342" s="27"/>
      <c r="AE5342" s="44"/>
      <c r="AF5342" s="27"/>
      <c r="AG5342" s="28"/>
      <c r="AH5342" s="27"/>
      <c r="AI5342" s="27"/>
      <c r="AJ5342" s="27"/>
      <c r="AK5342" s="28"/>
      <c r="AL5342" s="29"/>
      <c r="AM5342" s="29"/>
      <c r="AN5342" s="29"/>
      <c r="AO5342" s="29"/>
      <c r="AP5342" s="29"/>
      <c r="AQ5342" s="29"/>
      <c r="AR5342" s="29"/>
      <c r="AS5342" s="29"/>
      <c r="AT5342" s="29"/>
      <c r="AU5342" s="29"/>
      <c r="AV5342" s="29"/>
      <c r="AW5342" s="29"/>
      <c r="AX5342" s="29"/>
      <c r="AY5342" s="31"/>
      <c r="AZ5342" s="30"/>
      <c r="BA5342" s="35"/>
    </row>
    <row r="5343" spans="1:53" hidden="1" x14ac:dyDescent="0.25">
      <c r="A5343" s="27"/>
      <c r="B5343" s="27"/>
      <c r="C5343" s="27"/>
      <c r="D5343" s="27"/>
      <c r="E5343" s="27"/>
      <c r="F5343" s="27"/>
      <c r="G5343" s="27"/>
      <c r="H5343" s="27"/>
      <c r="I5343" s="27"/>
      <c r="J5343" s="27"/>
      <c r="K5343" s="27"/>
      <c r="L5343" s="27"/>
      <c r="M5343" s="42"/>
      <c r="N5343" s="42"/>
      <c r="O5343" s="42"/>
      <c r="P5343" s="42"/>
      <c r="Q5343" s="42"/>
      <c r="R5343" s="42"/>
      <c r="S5343" s="42"/>
      <c r="T5343" s="42"/>
      <c r="U5343" s="42"/>
      <c r="V5343" s="42"/>
      <c r="W5343" s="42"/>
      <c r="X5343" s="42"/>
      <c r="Y5343" s="41"/>
      <c r="Z5343" s="41"/>
      <c r="AA5343" s="43"/>
      <c r="AB5343" s="27"/>
      <c r="AC5343" s="27"/>
      <c r="AD5343" s="27"/>
      <c r="AE5343" s="44"/>
      <c r="AF5343" s="27"/>
      <c r="AG5343" s="28"/>
      <c r="AH5343" s="27"/>
      <c r="AI5343" s="27"/>
      <c r="AJ5343" s="27"/>
      <c r="AK5343" s="28"/>
      <c r="AL5343" s="29"/>
      <c r="AM5343" s="29"/>
      <c r="AN5343" s="29"/>
      <c r="AO5343" s="29"/>
      <c r="AP5343" s="29"/>
      <c r="AQ5343" s="29"/>
      <c r="AR5343" s="29"/>
      <c r="AS5343" s="29"/>
      <c r="AT5343" s="29"/>
      <c r="AU5343" s="29"/>
      <c r="AV5343" s="29"/>
      <c r="AW5343" s="29"/>
      <c r="AX5343" s="29"/>
      <c r="AY5343" s="31"/>
      <c r="AZ5343" s="30"/>
      <c r="BA5343" s="35"/>
    </row>
    <row r="5344" spans="1:53" hidden="1" x14ac:dyDescent="0.25">
      <c r="A5344" s="27"/>
      <c r="B5344" s="27"/>
      <c r="C5344" s="27"/>
      <c r="D5344" s="27"/>
      <c r="E5344" s="27"/>
      <c r="F5344" s="27"/>
      <c r="G5344" s="27"/>
      <c r="H5344" s="27"/>
      <c r="I5344" s="27"/>
      <c r="J5344" s="27"/>
      <c r="K5344" s="27"/>
      <c r="L5344" s="27"/>
      <c r="M5344" s="42"/>
      <c r="N5344" s="42"/>
      <c r="O5344" s="42"/>
      <c r="P5344" s="42"/>
      <c r="Q5344" s="42"/>
      <c r="R5344" s="42"/>
      <c r="S5344" s="42"/>
      <c r="T5344" s="42"/>
      <c r="U5344" s="42"/>
      <c r="V5344" s="42"/>
      <c r="W5344" s="42"/>
      <c r="X5344" s="42"/>
      <c r="Y5344" s="41"/>
      <c r="Z5344" s="41"/>
      <c r="AA5344" s="43"/>
      <c r="AB5344" s="27"/>
      <c r="AC5344" s="27"/>
      <c r="AD5344" s="27"/>
      <c r="AE5344" s="44"/>
      <c r="AF5344" s="27"/>
      <c r="AG5344" s="28"/>
      <c r="AH5344" s="27"/>
      <c r="AI5344" s="27"/>
      <c r="AJ5344" s="27"/>
      <c r="AK5344" s="28"/>
      <c r="AL5344" s="29"/>
      <c r="AM5344" s="29"/>
      <c r="AN5344" s="29"/>
      <c r="AO5344" s="29"/>
      <c r="AP5344" s="29"/>
      <c r="AQ5344" s="29"/>
      <c r="AR5344" s="29"/>
      <c r="AS5344" s="29"/>
      <c r="AT5344" s="29"/>
      <c r="AU5344" s="29"/>
      <c r="AV5344" s="29"/>
      <c r="AW5344" s="29"/>
      <c r="AX5344" s="29"/>
      <c r="AY5344" s="31"/>
      <c r="AZ5344" s="30"/>
      <c r="BA5344" s="35"/>
    </row>
    <row r="5345" spans="1:53" hidden="1" x14ac:dyDescent="0.25">
      <c r="A5345" s="27"/>
      <c r="B5345" s="27"/>
      <c r="C5345" s="27"/>
      <c r="D5345" s="27"/>
      <c r="E5345" s="27"/>
      <c r="F5345" s="27"/>
      <c r="G5345" s="27"/>
      <c r="H5345" s="27"/>
      <c r="I5345" s="27"/>
      <c r="J5345" s="27"/>
      <c r="K5345" s="27"/>
      <c r="L5345" s="27"/>
      <c r="M5345" s="42"/>
      <c r="N5345" s="42"/>
      <c r="O5345" s="42"/>
      <c r="P5345" s="42"/>
      <c r="Q5345" s="42"/>
      <c r="R5345" s="42"/>
      <c r="S5345" s="42"/>
      <c r="T5345" s="42"/>
      <c r="U5345" s="42"/>
      <c r="V5345" s="42"/>
      <c r="W5345" s="42"/>
      <c r="X5345" s="42"/>
      <c r="Y5345" s="41"/>
      <c r="Z5345" s="41"/>
      <c r="AA5345" s="43"/>
      <c r="AB5345" s="27"/>
      <c r="AC5345" s="27"/>
      <c r="AD5345" s="27"/>
      <c r="AE5345" s="44"/>
      <c r="AF5345" s="27"/>
      <c r="AG5345" s="28"/>
      <c r="AH5345" s="27"/>
      <c r="AI5345" s="27"/>
      <c r="AJ5345" s="27"/>
      <c r="AK5345" s="28"/>
      <c r="AL5345" s="29"/>
      <c r="AM5345" s="29"/>
      <c r="AN5345" s="29"/>
      <c r="AO5345" s="29"/>
      <c r="AP5345" s="29"/>
      <c r="AQ5345" s="29"/>
      <c r="AR5345" s="29"/>
      <c r="AS5345" s="29"/>
      <c r="AT5345" s="29"/>
      <c r="AU5345" s="29"/>
      <c r="AV5345" s="29"/>
      <c r="AW5345" s="29"/>
      <c r="AX5345" s="29"/>
      <c r="AY5345" s="31"/>
      <c r="AZ5345" s="30"/>
      <c r="BA5345" s="35"/>
    </row>
    <row r="5346" spans="1:53" hidden="1" x14ac:dyDescent="0.25">
      <c r="A5346" s="27"/>
      <c r="B5346" s="27"/>
      <c r="C5346" s="27"/>
      <c r="D5346" s="27"/>
      <c r="E5346" s="27"/>
      <c r="F5346" s="27"/>
      <c r="G5346" s="27"/>
      <c r="H5346" s="27"/>
      <c r="I5346" s="27"/>
      <c r="J5346" s="27"/>
      <c r="K5346" s="27"/>
      <c r="L5346" s="27"/>
      <c r="M5346" s="42"/>
      <c r="N5346" s="42"/>
      <c r="O5346" s="42"/>
      <c r="P5346" s="42"/>
      <c r="Q5346" s="42"/>
      <c r="R5346" s="42"/>
      <c r="S5346" s="42"/>
      <c r="T5346" s="42"/>
      <c r="U5346" s="42"/>
      <c r="V5346" s="42"/>
      <c r="W5346" s="42"/>
      <c r="X5346" s="42"/>
      <c r="Y5346" s="41"/>
      <c r="Z5346" s="41"/>
      <c r="AA5346" s="43"/>
      <c r="AB5346" s="27"/>
      <c r="AC5346" s="27"/>
      <c r="AD5346" s="27"/>
      <c r="AE5346" s="44"/>
      <c r="AF5346" s="27"/>
      <c r="AG5346" s="28"/>
      <c r="AH5346" s="27"/>
      <c r="AI5346" s="27"/>
      <c r="AJ5346" s="27"/>
      <c r="AK5346" s="28"/>
      <c r="AL5346" s="29"/>
      <c r="AM5346" s="29"/>
      <c r="AN5346" s="29"/>
      <c r="AO5346" s="29"/>
      <c r="AP5346" s="29"/>
      <c r="AQ5346" s="29"/>
      <c r="AR5346" s="29"/>
      <c r="AS5346" s="29"/>
      <c r="AT5346" s="29"/>
      <c r="AU5346" s="29"/>
      <c r="AV5346" s="29"/>
      <c r="AW5346" s="29"/>
      <c r="AX5346" s="29"/>
      <c r="AY5346" s="31"/>
      <c r="AZ5346" s="30"/>
      <c r="BA5346" s="35"/>
    </row>
    <row r="5347" spans="1:53" hidden="1" x14ac:dyDescent="0.25">
      <c r="A5347" s="27"/>
      <c r="B5347" s="27"/>
      <c r="C5347" s="27"/>
      <c r="D5347" s="27"/>
      <c r="E5347" s="27"/>
      <c r="F5347" s="27"/>
      <c r="G5347" s="27"/>
      <c r="H5347" s="27"/>
      <c r="I5347" s="27"/>
      <c r="J5347" s="27"/>
      <c r="K5347" s="27"/>
      <c r="L5347" s="27"/>
      <c r="M5347" s="42"/>
      <c r="N5347" s="42"/>
      <c r="O5347" s="42"/>
      <c r="P5347" s="42"/>
      <c r="Q5347" s="42"/>
      <c r="R5347" s="42"/>
      <c r="S5347" s="42"/>
      <c r="T5347" s="42"/>
      <c r="U5347" s="42"/>
      <c r="V5347" s="42"/>
      <c r="W5347" s="42"/>
      <c r="X5347" s="42"/>
      <c r="Y5347" s="41"/>
      <c r="Z5347" s="41"/>
      <c r="AA5347" s="43"/>
      <c r="AB5347" s="27"/>
      <c r="AC5347" s="27"/>
      <c r="AD5347" s="27"/>
      <c r="AE5347" s="44"/>
      <c r="AF5347" s="27"/>
      <c r="AG5347" s="28"/>
      <c r="AH5347" s="27"/>
      <c r="AI5347" s="27"/>
      <c r="AJ5347" s="27"/>
      <c r="AK5347" s="28"/>
      <c r="AL5347" s="29"/>
      <c r="AM5347" s="29"/>
      <c r="AN5347" s="29"/>
      <c r="AO5347" s="29"/>
      <c r="AP5347" s="29"/>
      <c r="AQ5347" s="29"/>
      <c r="AR5347" s="29"/>
      <c r="AS5347" s="29"/>
      <c r="AT5347" s="29"/>
      <c r="AU5347" s="29"/>
      <c r="AV5347" s="29"/>
      <c r="AW5347" s="29"/>
      <c r="AX5347" s="29"/>
      <c r="AY5347" s="31"/>
      <c r="AZ5347" s="30"/>
      <c r="BA5347" s="35"/>
    </row>
    <row r="5348" spans="1:53" hidden="1" x14ac:dyDescent="0.25">
      <c r="A5348" s="27"/>
      <c r="B5348" s="27"/>
      <c r="C5348" s="27"/>
      <c r="D5348" s="27"/>
      <c r="E5348" s="27"/>
      <c r="F5348" s="27"/>
      <c r="G5348" s="27"/>
      <c r="H5348" s="27"/>
      <c r="I5348" s="27"/>
      <c r="J5348" s="27"/>
      <c r="K5348" s="27"/>
      <c r="L5348" s="27"/>
      <c r="M5348" s="42"/>
      <c r="N5348" s="42"/>
      <c r="O5348" s="42"/>
      <c r="P5348" s="42"/>
      <c r="Q5348" s="42"/>
      <c r="R5348" s="42"/>
      <c r="S5348" s="42"/>
      <c r="T5348" s="42"/>
      <c r="U5348" s="42"/>
      <c r="V5348" s="42"/>
      <c r="W5348" s="42"/>
      <c r="X5348" s="42"/>
      <c r="Y5348" s="41"/>
      <c r="Z5348" s="41"/>
      <c r="AA5348" s="43"/>
      <c r="AB5348" s="27"/>
      <c r="AC5348" s="27"/>
      <c r="AD5348" s="27"/>
      <c r="AE5348" s="44"/>
      <c r="AF5348" s="27"/>
      <c r="AG5348" s="28"/>
      <c r="AH5348" s="27"/>
      <c r="AI5348" s="27"/>
      <c r="AJ5348" s="27"/>
      <c r="AK5348" s="28"/>
      <c r="AL5348" s="29"/>
      <c r="AM5348" s="29"/>
      <c r="AN5348" s="29"/>
      <c r="AO5348" s="29"/>
      <c r="AP5348" s="29"/>
      <c r="AQ5348" s="29"/>
      <c r="AR5348" s="29"/>
      <c r="AS5348" s="29"/>
      <c r="AT5348" s="29"/>
      <c r="AU5348" s="29"/>
      <c r="AV5348" s="29"/>
      <c r="AW5348" s="29"/>
      <c r="AX5348" s="29"/>
      <c r="AY5348" s="31"/>
      <c r="AZ5348" s="30"/>
      <c r="BA5348" s="35"/>
    </row>
    <row r="5349" spans="1:53" hidden="1" x14ac:dyDescent="0.25">
      <c r="A5349" s="27"/>
      <c r="B5349" s="27"/>
      <c r="C5349" s="27"/>
      <c r="D5349" s="27"/>
      <c r="E5349" s="27"/>
      <c r="F5349" s="27"/>
      <c r="G5349" s="27"/>
      <c r="H5349" s="27"/>
      <c r="I5349" s="27"/>
      <c r="J5349" s="27"/>
      <c r="K5349" s="27"/>
      <c r="L5349" s="27"/>
      <c r="M5349" s="42"/>
      <c r="N5349" s="42"/>
      <c r="O5349" s="42"/>
      <c r="P5349" s="42"/>
      <c r="Q5349" s="42"/>
      <c r="R5349" s="42"/>
      <c r="S5349" s="42"/>
      <c r="T5349" s="42"/>
      <c r="U5349" s="42"/>
      <c r="V5349" s="42"/>
      <c r="W5349" s="42"/>
      <c r="X5349" s="42"/>
      <c r="Y5349" s="41"/>
      <c r="Z5349" s="41"/>
      <c r="AA5349" s="43"/>
      <c r="AB5349" s="27"/>
      <c r="AC5349" s="27"/>
      <c r="AD5349" s="27"/>
      <c r="AE5349" s="44"/>
      <c r="AF5349" s="27"/>
      <c r="AG5349" s="28"/>
      <c r="AH5349" s="27"/>
      <c r="AI5349" s="27"/>
      <c r="AJ5349" s="27"/>
      <c r="AK5349" s="28"/>
      <c r="AL5349" s="29"/>
      <c r="AM5349" s="29"/>
      <c r="AN5349" s="29"/>
      <c r="AO5349" s="29"/>
      <c r="AP5349" s="29"/>
      <c r="AQ5349" s="29"/>
      <c r="AR5349" s="29"/>
      <c r="AS5349" s="29"/>
      <c r="AT5349" s="29"/>
      <c r="AU5349" s="29"/>
      <c r="AV5349" s="29"/>
      <c r="AW5349" s="29"/>
      <c r="AX5349" s="29"/>
      <c r="AY5349" s="31"/>
      <c r="AZ5349" s="30"/>
      <c r="BA5349" s="35"/>
    </row>
    <row r="5350" spans="1:53" hidden="1" x14ac:dyDescent="0.25">
      <c r="A5350" s="27"/>
      <c r="B5350" s="27"/>
      <c r="C5350" s="27"/>
      <c r="D5350" s="27"/>
      <c r="E5350" s="27"/>
      <c r="F5350" s="27"/>
      <c r="G5350" s="27"/>
      <c r="H5350" s="27"/>
      <c r="I5350" s="27"/>
      <c r="J5350" s="27"/>
      <c r="K5350" s="27"/>
      <c r="L5350" s="27"/>
      <c r="M5350" s="42"/>
      <c r="N5350" s="42"/>
      <c r="O5350" s="42"/>
      <c r="P5350" s="42"/>
      <c r="Q5350" s="42"/>
      <c r="R5350" s="42"/>
      <c r="S5350" s="42"/>
      <c r="T5350" s="42"/>
      <c r="U5350" s="42"/>
      <c r="V5350" s="42"/>
      <c r="W5350" s="42"/>
      <c r="X5350" s="42"/>
      <c r="Y5350" s="41"/>
      <c r="Z5350" s="41"/>
      <c r="AA5350" s="43"/>
      <c r="AB5350" s="27"/>
      <c r="AC5350" s="27"/>
      <c r="AD5350" s="27"/>
      <c r="AE5350" s="44"/>
      <c r="AF5350" s="27"/>
      <c r="AG5350" s="28"/>
      <c r="AH5350" s="27"/>
      <c r="AI5350" s="27"/>
      <c r="AJ5350" s="27"/>
      <c r="AK5350" s="28"/>
      <c r="AL5350" s="29"/>
      <c r="AM5350" s="29"/>
      <c r="AN5350" s="29"/>
      <c r="AO5350" s="29"/>
      <c r="AP5350" s="29"/>
      <c r="AQ5350" s="29"/>
      <c r="AR5350" s="29"/>
      <c r="AS5350" s="29"/>
      <c r="AT5350" s="29"/>
      <c r="AU5350" s="29"/>
      <c r="AV5350" s="29"/>
      <c r="AW5350" s="29"/>
      <c r="AX5350" s="29"/>
      <c r="AY5350" s="31"/>
      <c r="AZ5350" s="30"/>
      <c r="BA5350" s="35"/>
    </row>
    <row r="5351" spans="1:53" hidden="1" x14ac:dyDescent="0.25">
      <c r="A5351" s="27"/>
      <c r="B5351" s="27"/>
      <c r="C5351" s="27"/>
      <c r="D5351" s="27"/>
      <c r="E5351" s="27"/>
      <c r="F5351" s="27"/>
      <c r="G5351" s="27"/>
      <c r="H5351" s="27"/>
      <c r="I5351" s="27"/>
      <c r="J5351" s="27"/>
      <c r="K5351" s="27"/>
      <c r="L5351" s="27"/>
      <c r="M5351" s="42"/>
      <c r="N5351" s="42"/>
      <c r="O5351" s="42"/>
      <c r="P5351" s="42"/>
      <c r="Q5351" s="42"/>
      <c r="R5351" s="42"/>
      <c r="S5351" s="42"/>
      <c r="T5351" s="42"/>
      <c r="U5351" s="42"/>
      <c r="V5351" s="42"/>
      <c r="W5351" s="42"/>
      <c r="X5351" s="42"/>
      <c r="Y5351" s="41"/>
      <c r="Z5351" s="41"/>
      <c r="AA5351" s="43"/>
      <c r="AB5351" s="27"/>
      <c r="AC5351" s="27"/>
      <c r="AD5351" s="27"/>
      <c r="AE5351" s="44"/>
      <c r="AF5351" s="27"/>
      <c r="AG5351" s="28"/>
      <c r="AH5351" s="27"/>
      <c r="AI5351" s="27"/>
      <c r="AJ5351" s="27"/>
      <c r="AK5351" s="28"/>
      <c r="AL5351" s="29"/>
      <c r="AM5351" s="29"/>
      <c r="AN5351" s="29"/>
      <c r="AO5351" s="29"/>
      <c r="AP5351" s="29"/>
      <c r="AQ5351" s="29"/>
      <c r="AR5351" s="29"/>
      <c r="AS5351" s="29"/>
      <c r="AT5351" s="29"/>
      <c r="AU5351" s="29"/>
      <c r="AV5351" s="29"/>
      <c r="AW5351" s="29"/>
      <c r="AX5351" s="29"/>
      <c r="AY5351" s="31"/>
      <c r="AZ5351" s="30"/>
      <c r="BA5351" s="35"/>
    </row>
    <row r="5352" spans="1:53" hidden="1" x14ac:dyDescent="0.25">
      <c r="A5352" s="27"/>
      <c r="B5352" s="27"/>
      <c r="C5352" s="27"/>
      <c r="D5352" s="27"/>
      <c r="E5352" s="27"/>
      <c r="F5352" s="27"/>
      <c r="G5352" s="27"/>
      <c r="H5352" s="27"/>
      <c r="I5352" s="27"/>
      <c r="J5352" s="27"/>
      <c r="K5352" s="27"/>
      <c r="L5352" s="27"/>
      <c r="M5352" s="42"/>
      <c r="N5352" s="42"/>
      <c r="O5352" s="42"/>
      <c r="P5352" s="42"/>
      <c r="Q5352" s="42"/>
      <c r="R5352" s="42"/>
      <c r="S5352" s="42"/>
      <c r="T5352" s="42"/>
      <c r="U5352" s="42"/>
      <c r="V5352" s="42"/>
      <c r="W5352" s="42"/>
      <c r="X5352" s="42"/>
      <c r="Y5352" s="41"/>
      <c r="Z5352" s="41"/>
      <c r="AA5352" s="43"/>
      <c r="AB5352" s="27"/>
      <c r="AC5352" s="27"/>
      <c r="AD5352" s="27"/>
      <c r="AE5352" s="44"/>
      <c r="AF5352" s="27"/>
      <c r="AG5352" s="28"/>
      <c r="AH5352" s="27"/>
      <c r="AI5352" s="27"/>
      <c r="AJ5352" s="27"/>
      <c r="AK5352" s="28"/>
      <c r="AL5352" s="29"/>
      <c r="AM5352" s="29"/>
      <c r="AN5352" s="29"/>
      <c r="AO5352" s="29"/>
      <c r="AP5352" s="29"/>
      <c r="AQ5352" s="29"/>
      <c r="AR5352" s="29"/>
      <c r="AS5352" s="29"/>
      <c r="AT5352" s="29"/>
      <c r="AU5352" s="29"/>
      <c r="AV5352" s="29"/>
      <c r="AW5352" s="29"/>
      <c r="AX5352" s="29"/>
      <c r="AY5352" s="31"/>
      <c r="AZ5352" s="30"/>
      <c r="BA5352" s="35"/>
    </row>
    <row r="5353" spans="1:53" hidden="1" x14ac:dyDescent="0.25">
      <c r="A5353" s="27"/>
      <c r="B5353" s="27"/>
      <c r="C5353" s="27"/>
      <c r="D5353" s="27"/>
      <c r="E5353" s="27"/>
      <c r="F5353" s="27"/>
      <c r="G5353" s="27"/>
      <c r="H5353" s="27"/>
      <c r="I5353" s="27"/>
      <c r="J5353" s="27"/>
      <c r="K5353" s="27"/>
      <c r="L5353" s="27"/>
      <c r="M5353" s="42"/>
      <c r="N5353" s="42"/>
      <c r="O5353" s="42"/>
      <c r="P5353" s="42"/>
      <c r="Q5353" s="42"/>
      <c r="R5353" s="42"/>
      <c r="S5353" s="42"/>
      <c r="T5353" s="42"/>
      <c r="U5353" s="42"/>
      <c r="V5353" s="42"/>
      <c r="W5353" s="42"/>
      <c r="X5353" s="42"/>
      <c r="Y5353" s="41"/>
      <c r="Z5353" s="41"/>
      <c r="AA5353" s="43"/>
      <c r="AB5353" s="27"/>
      <c r="AC5353" s="27"/>
      <c r="AD5353" s="27"/>
      <c r="AE5353" s="44"/>
      <c r="AF5353" s="27"/>
      <c r="AG5353" s="28"/>
      <c r="AH5353" s="27"/>
      <c r="AI5353" s="27"/>
      <c r="AJ5353" s="27"/>
      <c r="AK5353" s="28"/>
      <c r="AL5353" s="29"/>
      <c r="AM5353" s="29"/>
      <c r="AN5353" s="29"/>
      <c r="AO5353" s="29"/>
      <c r="AP5353" s="29"/>
      <c r="AQ5353" s="29"/>
      <c r="AR5353" s="29"/>
      <c r="AS5353" s="29"/>
      <c r="AT5353" s="29"/>
      <c r="AU5353" s="29"/>
      <c r="AV5353" s="29"/>
      <c r="AW5353" s="29"/>
      <c r="AX5353" s="29"/>
      <c r="AY5353" s="31"/>
      <c r="AZ5353" s="30"/>
      <c r="BA5353" s="35"/>
    </row>
    <row r="5354" spans="1:53" hidden="1" x14ac:dyDescent="0.25">
      <c r="A5354" s="27"/>
      <c r="B5354" s="27"/>
      <c r="C5354" s="27"/>
      <c r="D5354" s="27"/>
      <c r="E5354" s="27"/>
      <c r="F5354" s="27"/>
      <c r="G5354" s="27"/>
      <c r="H5354" s="27"/>
      <c r="I5354" s="27"/>
      <c r="J5354" s="27"/>
      <c r="K5354" s="27"/>
      <c r="L5354" s="27"/>
      <c r="M5354" s="42"/>
      <c r="N5354" s="42"/>
      <c r="O5354" s="42"/>
      <c r="P5354" s="42"/>
      <c r="Q5354" s="42"/>
      <c r="R5354" s="42"/>
      <c r="S5354" s="42"/>
      <c r="T5354" s="42"/>
      <c r="U5354" s="42"/>
      <c r="V5354" s="42"/>
      <c r="W5354" s="42"/>
      <c r="X5354" s="42"/>
      <c r="Y5354" s="41"/>
      <c r="Z5354" s="41"/>
      <c r="AA5354" s="43"/>
      <c r="AB5354" s="27"/>
      <c r="AC5354" s="27"/>
      <c r="AD5354" s="27"/>
      <c r="AE5354" s="44"/>
      <c r="AF5354" s="27"/>
      <c r="AG5354" s="28"/>
      <c r="AH5354" s="27"/>
      <c r="AI5354" s="27"/>
      <c r="AJ5354" s="27"/>
      <c r="AK5354" s="28"/>
      <c r="AL5354" s="29"/>
      <c r="AM5354" s="29"/>
      <c r="AN5354" s="29"/>
      <c r="AO5354" s="29"/>
      <c r="AP5354" s="29"/>
      <c r="AQ5354" s="29"/>
      <c r="AR5354" s="29"/>
      <c r="AS5354" s="29"/>
      <c r="AT5354" s="29"/>
      <c r="AU5354" s="29"/>
      <c r="AV5354" s="29"/>
      <c r="AW5354" s="29"/>
      <c r="AX5354" s="29"/>
      <c r="AY5354" s="31"/>
      <c r="AZ5354" s="30"/>
      <c r="BA5354" s="35"/>
    </row>
    <row r="5355" spans="1:53" hidden="1" x14ac:dyDescent="0.25">
      <c r="A5355" s="27"/>
      <c r="B5355" s="27"/>
      <c r="C5355" s="27"/>
      <c r="D5355" s="27"/>
      <c r="E5355" s="27"/>
      <c r="F5355" s="27"/>
      <c r="G5355" s="27"/>
      <c r="H5355" s="27"/>
      <c r="I5355" s="27"/>
      <c r="J5355" s="27"/>
      <c r="K5355" s="27"/>
      <c r="L5355" s="27"/>
      <c r="M5355" s="42"/>
      <c r="N5355" s="42"/>
      <c r="O5355" s="42"/>
      <c r="P5355" s="42"/>
      <c r="Q5355" s="42"/>
      <c r="R5355" s="42"/>
      <c r="S5355" s="42"/>
      <c r="T5355" s="42"/>
      <c r="U5355" s="42"/>
      <c r="V5355" s="42"/>
      <c r="W5355" s="42"/>
      <c r="X5355" s="42"/>
      <c r="Y5355" s="41"/>
      <c r="Z5355" s="41"/>
      <c r="AA5355" s="43"/>
      <c r="AB5355" s="27"/>
      <c r="AC5355" s="27"/>
      <c r="AD5355" s="27"/>
      <c r="AE5355" s="44"/>
      <c r="AF5355" s="27"/>
      <c r="AG5355" s="28"/>
      <c r="AH5355" s="27"/>
      <c r="AI5355" s="27"/>
      <c r="AJ5355" s="27"/>
      <c r="AK5355" s="28"/>
      <c r="AL5355" s="29"/>
      <c r="AM5355" s="29"/>
      <c r="AN5355" s="29"/>
      <c r="AO5355" s="29"/>
      <c r="AP5355" s="29"/>
      <c r="AQ5355" s="29"/>
      <c r="AR5355" s="29"/>
      <c r="AS5355" s="29"/>
      <c r="AT5355" s="29"/>
      <c r="AU5355" s="29"/>
      <c r="AV5355" s="29"/>
      <c r="AW5355" s="29"/>
      <c r="AX5355" s="29"/>
      <c r="AY5355" s="31"/>
      <c r="AZ5355" s="30"/>
      <c r="BA5355" s="35"/>
    </row>
    <row r="5356" spans="1:53" hidden="1" x14ac:dyDescent="0.25">
      <c r="A5356" s="27"/>
      <c r="B5356" s="27"/>
      <c r="C5356" s="27"/>
      <c r="D5356" s="27"/>
      <c r="E5356" s="27"/>
      <c r="F5356" s="27"/>
      <c r="G5356" s="27"/>
      <c r="H5356" s="27"/>
      <c r="I5356" s="27"/>
      <c r="J5356" s="27"/>
      <c r="K5356" s="27"/>
      <c r="L5356" s="27"/>
      <c r="M5356" s="42"/>
      <c r="N5356" s="42"/>
      <c r="O5356" s="42"/>
      <c r="P5356" s="42"/>
      <c r="Q5356" s="42"/>
      <c r="R5356" s="42"/>
      <c r="S5356" s="42"/>
      <c r="T5356" s="42"/>
      <c r="U5356" s="42"/>
      <c r="V5356" s="42"/>
      <c r="W5356" s="42"/>
      <c r="X5356" s="42"/>
      <c r="Y5356" s="41"/>
      <c r="Z5356" s="41"/>
      <c r="AA5356" s="43"/>
      <c r="AB5356" s="27"/>
      <c r="AC5356" s="27"/>
      <c r="AD5356" s="27"/>
      <c r="AE5356" s="44"/>
      <c r="AF5356" s="27"/>
      <c r="AG5356" s="28"/>
      <c r="AH5356" s="27"/>
      <c r="AI5356" s="27"/>
      <c r="AJ5356" s="27"/>
      <c r="AK5356" s="28"/>
      <c r="AL5356" s="29"/>
      <c r="AM5356" s="29"/>
      <c r="AN5356" s="29"/>
      <c r="AO5356" s="29"/>
      <c r="AP5356" s="29"/>
      <c r="AQ5356" s="29"/>
      <c r="AR5356" s="29"/>
      <c r="AS5356" s="29"/>
      <c r="AT5356" s="29"/>
      <c r="AU5356" s="29"/>
      <c r="AV5356" s="29"/>
      <c r="AW5356" s="29"/>
      <c r="AX5356" s="29"/>
      <c r="AY5356" s="31"/>
      <c r="AZ5356" s="30"/>
      <c r="BA5356" s="35"/>
    </row>
    <row r="5357" spans="1:53" hidden="1" x14ac:dyDescent="0.25">
      <c r="A5357" s="27"/>
      <c r="B5357" s="27"/>
      <c r="C5357" s="27"/>
      <c r="D5357" s="27"/>
      <c r="E5357" s="27"/>
      <c r="F5357" s="27"/>
      <c r="G5357" s="27"/>
      <c r="H5357" s="27"/>
      <c r="I5357" s="27"/>
      <c r="J5357" s="27"/>
      <c r="K5357" s="27"/>
      <c r="L5357" s="27"/>
      <c r="M5357" s="42"/>
      <c r="N5357" s="42"/>
      <c r="O5357" s="42"/>
      <c r="P5357" s="42"/>
      <c r="Q5357" s="42"/>
      <c r="R5357" s="42"/>
      <c r="S5357" s="42"/>
      <c r="T5357" s="42"/>
      <c r="U5357" s="42"/>
      <c r="V5357" s="42"/>
      <c r="W5357" s="42"/>
      <c r="X5357" s="42"/>
      <c r="Y5357" s="41"/>
      <c r="Z5357" s="41"/>
      <c r="AA5357" s="43"/>
      <c r="AB5357" s="27"/>
      <c r="AC5357" s="27"/>
      <c r="AD5357" s="27"/>
      <c r="AE5357" s="44"/>
      <c r="AF5357" s="27"/>
      <c r="AG5357" s="28"/>
      <c r="AH5357" s="27"/>
      <c r="AI5357" s="27"/>
      <c r="AJ5357" s="27"/>
      <c r="AK5357" s="28"/>
      <c r="AL5357" s="29"/>
      <c r="AM5357" s="29"/>
      <c r="AN5357" s="29"/>
      <c r="AO5357" s="29"/>
      <c r="AP5357" s="29"/>
      <c r="AQ5357" s="29"/>
      <c r="AR5357" s="29"/>
      <c r="AS5357" s="29"/>
      <c r="AT5357" s="29"/>
      <c r="AU5357" s="29"/>
      <c r="AV5357" s="29"/>
      <c r="AW5357" s="29"/>
      <c r="AX5357" s="29"/>
      <c r="AY5357" s="31"/>
      <c r="AZ5357" s="30"/>
      <c r="BA5357" s="35"/>
    </row>
    <row r="5358" spans="1:53" hidden="1" x14ac:dyDescent="0.25">
      <c r="A5358" s="27"/>
      <c r="B5358" s="27"/>
      <c r="C5358" s="27"/>
      <c r="D5358" s="27"/>
      <c r="E5358" s="27"/>
      <c r="F5358" s="27"/>
      <c r="G5358" s="27"/>
      <c r="H5358" s="27"/>
      <c r="I5358" s="27"/>
      <c r="J5358" s="27"/>
      <c r="K5358" s="27"/>
      <c r="L5358" s="27"/>
      <c r="M5358" s="42"/>
      <c r="N5358" s="42"/>
      <c r="O5358" s="42"/>
      <c r="P5358" s="42"/>
      <c r="Q5358" s="42"/>
      <c r="R5358" s="42"/>
      <c r="S5358" s="42"/>
      <c r="T5358" s="42"/>
      <c r="U5358" s="42"/>
      <c r="V5358" s="42"/>
      <c r="W5358" s="42"/>
      <c r="X5358" s="42"/>
      <c r="Y5358" s="41"/>
      <c r="Z5358" s="41"/>
      <c r="AA5358" s="43"/>
      <c r="AB5358" s="27"/>
      <c r="AC5358" s="27"/>
      <c r="AD5358" s="27"/>
      <c r="AE5358" s="44"/>
      <c r="AF5358" s="27"/>
      <c r="AG5358" s="28"/>
      <c r="AH5358" s="27"/>
      <c r="AI5358" s="27"/>
      <c r="AJ5358" s="27"/>
      <c r="AK5358" s="28"/>
      <c r="AL5358" s="29"/>
      <c r="AM5358" s="29"/>
      <c r="AN5358" s="29"/>
      <c r="AO5358" s="29"/>
      <c r="AP5358" s="29"/>
      <c r="AQ5358" s="29"/>
      <c r="AR5358" s="29"/>
      <c r="AS5358" s="29"/>
      <c r="AT5358" s="29"/>
      <c r="AU5358" s="29"/>
      <c r="AV5358" s="29"/>
      <c r="AW5358" s="29"/>
      <c r="AX5358" s="29"/>
      <c r="AY5358" s="31"/>
      <c r="AZ5358" s="30"/>
      <c r="BA5358" s="35"/>
    </row>
    <row r="5359" spans="1:53" hidden="1" x14ac:dyDescent="0.25">
      <c r="A5359" s="27"/>
      <c r="B5359" s="27"/>
      <c r="C5359" s="27"/>
      <c r="D5359" s="27"/>
      <c r="E5359" s="27"/>
      <c r="F5359" s="27"/>
      <c r="G5359" s="27"/>
      <c r="H5359" s="27"/>
      <c r="I5359" s="27"/>
      <c r="J5359" s="27"/>
      <c r="K5359" s="27"/>
      <c r="L5359" s="27"/>
      <c r="M5359" s="42"/>
      <c r="N5359" s="42"/>
      <c r="O5359" s="42"/>
      <c r="P5359" s="42"/>
      <c r="Q5359" s="42"/>
      <c r="R5359" s="42"/>
      <c r="S5359" s="42"/>
      <c r="T5359" s="42"/>
      <c r="U5359" s="42"/>
      <c r="V5359" s="42"/>
      <c r="W5359" s="42"/>
      <c r="X5359" s="42"/>
      <c r="Y5359" s="41"/>
      <c r="Z5359" s="41"/>
      <c r="AA5359" s="43"/>
      <c r="AB5359" s="27"/>
      <c r="AC5359" s="27"/>
      <c r="AD5359" s="27"/>
      <c r="AE5359" s="44"/>
      <c r="AF5359" s="27"/>
      <c r="AG5359" s="28"/>
      <c r="AH5359" s="27"/>
      <c r="AI5359" s="27"/>
      <c r="AJ5359" s="27"/>
      <c r="AK5359" s="28"/>
      <c r="AL5359" s="29"/>
      <c r="AM5359" s="29"/>
      <c r="AN5359" s="29"/>
      <c r="AO5359" s="29"/>
      <c r="AP5359" s="29"/>
      <c r="AQ5359" s="29"/>
      <c r="AR5359" s="29"/>
      <c r="AS5359" s="29"/>
      <c r="AT5359" s="29"/>
      <c r="AU5359" s="29"/>
      <c r="AV5359" s="29"/>
      <c r="AW5359" s="29"/>
      <c r="AX5359" s="29"/>
      <c r="AY5359" s="31"/>
      <c r="AZ5359" s="30"/>
      <c r="BA5359" s="35"/>
    </row>
    <row r="5360" spans="1:53" hidden="1" x14ac:dyDescent="0.25">
      <c r="A5360" s="27"/>
      <c r="B5360" s="27"/>
      <c r="C5360" s="27"/>
      <c r="D5360" s="27"/>
      <c r="E5360" s="27"/>
      <c r="F5360" s="27"/>
      <c r="G5360" s="27"/>
      <c r="H5360" s="27"/>
      <c r="I5360" s="27"/>
      <c r="J5360" s="27"/>
      <c r="K5360" s="27"/>
      <c r="L5360" s="27"/>
      <c r="M5360" s="42"/>
      <c r="N5360" s="42"/>
      <c r="O5360" s="42"/>
      <c r="P5360" s="42"/>
      <c r="Q5360" s="42"/>
      <c r="R5360" s="42"/>
      <c r="S5360" s="42"/>
      <c r="T5360" s="42"/>
      <c r="U5360" s="42"/>
      <c r="V5360" s="42"/>
      <c r="W5360" s="42"/>
      <c r="X5360" s="42"/>
      <c r="Y5360" s="41"/>
      <c r="Z5360" s="41"/>
      <c r="AA5360" s="43"/>
      <c r="AB5360" s="27"/>
      <c r="AC5360" s="27"/>
      <c r="AD5360" s="27"/>
      <c r="AE5360" s="44"/>
      <c r="AF5360" s="27"/>
      <c r="AG5360" s="28"/>
      <c r="AH5360" s="27"/>
      <c r="AI5360" s="27"/>
      <c r="AJ5360" s="27"/>
      <c r="AK5360" s="28"/>
      <c r="AL5360" s="29"/>
      <c r="AM5360" s="29"/>
      <c r="AN5360" s="29"/>
      <c r="AO5360" s="29"/>
      <c r="AP5360" s="29"/>
      <c r="AQ5360" s="29"/>
      <c r="AR5360" s="29"/>
      <c r="AS5360" s="29"/>
      <c r="AT5360" s="29"/>
      <c r="AU5360" s="29"/>
      <c r="AV5360" s="29"/>
      <c r="AW5360" s="29"/>
      <c r="AX5360" s="29"/>
      <c r="AY5360" s="31"/>
      <c r="AZ5360" s="30"/>
      <c r="BA5360" s="35"/>
    </row>
    <row r="5361" spans="1:53" hidden="1" x14ac:dyDescent="0.25">
      <c r="A5361" s="27"/>
      <c r="B5361" s="27"/>
      <c r="C5361" s="27"/>
      <c r="D5361" s="27"/>
      <c r="E5361" s="27"/>
      <c r="F5361" s="27"/>
      <c r="G5361" s="27"/>
      <c r="H5361" s="27"/>
      <c r="I5361" s="27"/>
      <c r="J5361" s="27"/>
      <c r="K5361" s="27"/>
      <c r="L5361" s="27"/>
      <c r="M5361" s="42"/>
      <c r="N5361" s="42"/>
      <c r="O5361" s="42"/>
      <c r="P5361" s="42"/>
      <c r="Q5361" s="42"/>
      <c r="R5361" s="42"/>
      <c r="S5361" s="42"/>
      <c r="T5361" s="42"/>
      <c r="U5361" s="42"/>
      <c r="V5361" s="42"/>
      <c r="W5361" s="42"/>
      <c r="X5361" s="42"/>
      <c r="Y5361" s="41"/>
      <c r="Z5361" s="41"/>
      <c r="AA5361" s="43"/>
      <c r="AB5361" s="27"/>
      <c r="AC5361" s="27"/>
      <c r="AD5361" s="27"/>
      <c r="AE5361" s="44"/>
      <c r="AF5361" s="27"/>
      <c r="AG5361" s="28"/>
      <c r="AH5361" s="27"/>
      <c r="AI5361" s="27"/>
      <c r="AJ5361" s="27"/>
      <c r="AK5361" s="28"/>
      <c r="AL5361" s="29"/>
      <c r="AM5361" s="29"/>
      <c r="AN5361" s="29"/>
      <c r="AO5361" s="29"/>
      <c r="AP5361" s="29"/>
      <c r="AQ5361" s="29"/>
      <c r="AR5361" s="29"/>
      <c r="AS5361" s="29"/>
      <c r="AT5361" s="29"/>
      <c r="AU5361" s="29"/>
      <c r="AV5361" s="29"/>
      <c r="AW5361" s="29"/>
      <c r="AX5361" s="29"/>
      <c r="AY5361" s="31"/>
      <c r="AZ5361" s="30"/>
      <c r="BA5361" s="35"/>
    </row>
    <row r="5362" spans="1:53" hidden="1" x14ac:dyDescent="0.25">
      <c r="A5362" s="27"/>
      <c r="B5362" s="27"/>
      <c r="C5362" s="27"/>
      <c r="D5362" s="27"/>
      <c r="E5362" s="27"/>
      <c r="F5362" s="27"/>
      <c r="G5362" s="27"/>
      <c r="H5362" s="27"/>
      <c r="I5362" s="27"/>
      <c r="J5362" s="27"/>
      <c r="K5362" s="27"/>
      <c r="L5362" s="27"/>
      <c r="M5362" s="42"/>
      <c r="N5362" s="42"/>
      <c r="O5362" s="42"/>
      <c r="P5362" s="42"/>
      <c r="Q5362" s="42"/>
      <c r="R5362" s="42"/>
      <c r="S5362" s="42"/>
      <c r="T5362" s="42"/>
      <c r="U5362" s="42"/>
      <c r="V5362" s="42"/>
      <c r="W5362" s="42"/>
      <c r="X5362" s="42"/>
      <c r="Y5362" s="41"/>
      <c r="Z5362" s="41"/>
      <c r="AA5362" s="43"/>
      <c r="AB5362" s="27"/>
      <c r="AC5362" s="27"/>
      <c r="AD5362" s="27"/>
      <c r="AE5362" s="44"/>
      <c r="AF5362" s="27"/>
      <c r="AG5362" s="28"/>
      <c r="AH5362" s="27"/>
      <c r="AI5362" s="27"/>
      <c r="AJ5362" s="27"/>
      <c r="AK5362" s="28"/>
      <c r="AL5362" s="29"/>
      <c r="AM5362" s="29"/>
      <c r="AN5362" s="29"/>
      <c r="AO5362" s="29"/>
      <c r="AP5362" s="29"/>
      <c r="AQ5362" s="29"/>
      <c r="AR5362" s="29"/>
      <c r="AS5362" s="29"/>
      <c r="AT5362" s="29"/>
      <c r="AU5362" s="29"/>
      <c r="AV5362" s="29"/>
      <c r="AW5362" s="29"/>
      <c r="AX5362" s="29"/>
      <c r="AY5362" s="31"/>
      <c r="AZ5362" s="30"/>
      <c r="BA5362" s="35"/>
    </row>
    <row r="5363" spans="1:53" hidden="1" x14ac:dyDescent="0.25">
      <c r="A5363" s="27"/>
      <c r="B5363" s="27"/>
      <c r="C5363" s="27"/>
      <c r="D5363" s="27"/>
      <c r="E5363" s="27"/>
      <c r="F5363" s="27"/>
      <c r="G5363" s="27"/>
      <c r="H5363" s="27"/>
      <c r="I5363" s="27"/>
      <c r="J5363" s="27"/>
      <c r="K5363" s="27"/>
      <c r="L5363" s="27"/>
      <c r="M5363" s="42"/>
      <c r="N5363" s="42"/>
      <c r="O5363" s="42"/>
      <c r="P5363" s="42"/>
      <c r="Q5363" s="42"/>
      <c r="R5363" s="42"/>
      <c r="S5363" s="42"/>
      <c r="T5363" s="42"/>
      <c r="U5363" s="42"/>
      <c r="V5363" s="42"/>
      <c r="W5363" s="42"/>
      <c r="X5363" s="42"/>
      <c r="Y5363" s="41"/>
      <c r="Z5363" s="41"/>
      <c r="AA5363" s="43"/>
      <c r="AB5363" s="27"/>
      <c r="AC5363" s="27"/>
      <c r="AD5363" s="27"/>
      <c r="AE5363" s="44"/>
      <c r="AF5363" s="27"/>
      <c r="AG5363" s="28"/>
      <c r="AH5363" s="27"/>
      <c r="AI5363" s="27"/>
      <c r="AJ5363" s="27"/>
      <c r="AK5363" s="28"/>
      <c r="AL5363" s="29"/>
      <c r="AM5363" s="29"/>
      <c r="AN5363" s="29"/>
      <c r="AO5363" s="29"/>
      <c r="AP5363" s="29"/>
      <c r="AQ5363" s="29"/>
      <c r="AR5363" s="29"/>
      <c r="AS5363" s="29"/>
      <c r="AT5363" s="29"/>
      <c r="AU5363" s="29"/>
      <c r="AV5363" s="29"/>
      <c r="AW5363" s="29"/>
      <c r="AX5363" s="29"/>
      <c r="AY5363" s="31"/>
      <c r="AZ5363" s="30"/>
      <c r="BA5363" s="35"/>
    </row>
    <row r="5364" spans="1:53" hidden="1" x14ac:dyDescent="0.25">
      <c r="A5364" s="27"/>
      <c r="B5364" s="27"/>
      <c r="C5364" s="27"/>
      <c r="D5364" s="27"/>
      <c r="E5364" s="27"/>
      <c r="F5364" s="27"/>
      <c r="G5364" s="27"/>
      <c r="H5364" s="27"/>
      <c r="I5364" s="27"/>
      <c r="J5364" s="27"/>
      <c r="K5364" s="27"/>
      <c r="L5364" s="27"/>
      <c r="M5364" s="42"/>
      <c r="N5364" s="42"/>
      <c r="O5364" s="42"/>
      <c r="P5364" s="42"/>
      <c r="Q5364" s="42"/>
      <c r="R5364" s="42"/>
      <c r="S5364" s="42"/>
      <c r="T5364" s="42"/>
      <c r="U5364" s="42"/>
      <c r="V5364" s="42"/>
      <c r="W5364" s="42"/>
      <c r="X5364" s="42"/>
      <c r="Y5364" s="41"/>
      <c r="Z5364" s="41"/>
      <c r="AA5364" s="43"/>
      <c r="AB5364" s="27"/>
      <c r="AC5364" s="27"/>
      <c r="AD5364" s="27"/>
      <c r="AE5364" s="44"/>
      <c r="AF5364" s="27"/>
      <c r="AG5364" s="28"/>
      <c r="AH5364" s="27"/>
      <c r="AI5364" s="27"/>
      <c r="AJ5364" s="27"/>
      <c r="AK5364" s="28"/>
      <c r="AL5364" s="29"/>
      <c r="AM5364" s="29"/>
      <c r="AN5364" s="29"/>
      <c r="AO5364" s="29"/>
      <c r="AP5364" s="29"/>
      <c r="AQ5364" s="29"/>
      <c r="AR5364" s="29"/>
      <c r="AS5364" s="29"/>
      <c r="AT5364" s="29"/>
      <c r="AU5364" s="29"/>
      <c r="AV5364" s="29"/>
      <c r="AW5364" s="29"/>
      <c r="AX5364" s="29"/>
      <c r="AY5364" s="31"/>
      <c r="AZ5364" s="30"/>
      <c r="BA5364" s="35"/>
    </row>
    <row r="5365" spans="1:53" hidden="1" x14ac:dyDescent="0.25">
      <c r="A5365" s="27"/>
      <c r="B5365" s="27"/>
      <c r="C5365" s="27"/>
      <c r="D5365" s="27"/>
      <c r="E5365" s="27"/>
      <c r="F5365" s="27"/>
      <c r="G5365" s="27"/>
      <c r="H5365" s="27"/>
      <c r="I5365" s="27"/>
      <c r="J5365" s="27"/>
      <c r="K5365" s="27"/>
      <c r="L5365" s="27"/>
      <c r="M5365" s="42"/>
      <c r="N5365" s="42"/>
      <c r="O5365" s="42"/>
      <c r="P5365" s="42"/>
      <c r="Q5365" s="42"/>
      <c r="R5365" s="42"/>
      <c r="S5365" s="42"/>
      <c r="T5365" s="42"/>
      <c r="U5365" s="42"/>
      <c r="V5365" s="42"/>
      <c r="W5365" s="42"/>
      <c r="X5365" s="42"/>
      <c r="Y5365" s="41"/>
      <c r="Z5365" s="41"/>
      <c r="AA5365" s="43"/>
      <c r="AB5365" s="27"/>
      <c r="AC5365" s="27"/>
      <c r="AD5365" s="27"/>
      <c r="AE5365" s="44"/>
      <c r="AF5365" s="27"/>
      <c r="AG5365" s="28"/>
      <c r="AH5365" s="27"/>
      <c r="AI5365" s="27"/>
      <c r="AJ5365" s="27"/>
      <c r="AK5365" s="28"/>
      <c r="AL5365" s="29"/>
      <c r="AM5365" s="29"/>
      <c r="AN5365" s="29"/>
      <c r="AO5365" s="29"/>
      <c r="AP5365" s="29"/>
      <c r="AQ5365" s="29"/>
      <c r="AR5365" s="29"/>
      <c r="AS5365" s="29"/>
      <c r="AT5365" s="29"/>
      <c r="AU5365" s="29"/>
      <c r="AV5365" s="29"/>
      <c r="AW5365" s="29"/>
      <c r="AX5365" s="29"/>
      <c r="AY5365" s="31"/>
      <c r="AZ5365" s="30"/>
      <c r="BA5365" s="35"/>
    </row>
    <row r="5366" spans="1:53" hidden="1" x14ac:dyDescent="0.25">
      <c r="A5366" s="27"/>
      <c r="B5366" s="27"/>
      <c r="C5366" s="27"/>
      <c r="D5366" s="27"/>
      <c r="E5366" s="27"/>
      <c r="F5366" s="27"/>
      <c r="G5366" s="27"/>
      <c r="H5366" s="27"/>
      <c r="I5366" s="27"/>
      <c r="J5366" s="27"/>
      <c r="K5366" s="27"/>
      <c r="L5366" s="27"/>
      <c r="M5366" s="42"/>
      <c r="N5366" s="42"/>
      <c r="O5366" s="42"/>
      <c r="P5366" s="42"/>
      <c r="Q5366" s="42"/>
      <c r="R5366" s="42"/>
      <c r="S5366" s="42"/>
      <c r="T5366" s="42"/>
      <c r="U5366" s="42"/>
      <c r="V5366" s="42"/>
      <c r="W5366" s="42"/>
      <c r="X5366" s="42"/>
      <c r="Y5366" s="41"/>
      <c r="Z5366" s="41"/>
      <c r="AA5366" s="43"/>
      <c r="AB5366" s="27"/>
      <c r="AC5366" s="27"/>
      <c r="AD5366" s="27"/>
      <c r="AE5366" s="44"/>
      <c r="AF5366" s="27"/>
      <c r="AG5366" s="28"/>
      <c r="AH5366" s="27"/>
      <c r="AI5366" s="27"/>
      <c r="AJ5366" s="27"/>
      <c r="AK5366" s="28"/>
      <c r="AL5366" s="29"/>
      <c r="AM5366" s="29"/>
      <c r="AN5366" s="29"/>
      <c r="AO5366" s="29"/>
      <c r="AP5366" s="29"/>
      <c r="AQ5366" s="29"/>
      <c r="AR5366" s="29"/>
      <c r="AS5366" s="29"/>
      <c r="AT5366" s="29"/>
      <c r="AU5366" s="29"/>
      <c r="AV5366" s="29"/>
      <c r="AW5366" s="29"/>
      <c r="AX5366" s="29"/>
      <c r="AY5366" s="31"/>
      <c r="AZ5366" s="30"/>
      <c r="BA5366" s="35"/>
    </row>
    <row r="5367" spans="1:53" hidden="1" x14ac:dyDescent="0.25">
      <c r="A5367" s="27"/>
      <c r="B5367" s="27"/>
      <c r="C5367" s="27"/>
      <c r="D5367" s="27"/>
      <c r="E5367" s="27"/>
      <c r="F5367" s="27"/>
      <c r="G5367" s="27"/>
      <c r="H5367" s="27"/>
      <c r="I5367" s="27"/>
      <c r="J5367" s="27"/>
      <c r="K5367" s="27"/>
      <c r="L5367" s="27"/>
      <c r="M5367" s="42"/>
      <c r="N5367" s="42"/>
      <c r="O5367" s="42"/>
      <c r="P5367" s="42"/>
      <c r="Q5367" s="42"/>
      <c r="R5367" s="42"/>
      <c r="S5367" s="42"/>
      <c r="T5367" s="42"/>
      <c r="U5367" s="42"/>
      <c r="V5367" s="42"/>
      <c r="W5367" s="42"/>
      <c r="X5367" s="42"/>
      <c r="Y5367" s="41"/>
      <c r="Z5367" s="41"/>
      <c r="AA5367" s="43"/>
      <c r="AB5367" s="27"/>
      <c r="AC5367" s="27"/>
      <c r="AD5367" s="27"/>
      <c r="AE5367" s="44"/>
      <c r="AF5367" s="27"/>
      <c r="AG5367" s="28"/>
      <c r="AH5367" s="27"/>
      <c r="AI5367" s="27"/>
      <c r="AJ5367" s="27"/>
      <c r="AK5367" s="28"/>
      <c r="AL5367" s="29"/>
      <c r="AM5367" s="29"/>
      <c r="AN5367" s="29"/>
      <c r="AO5367" s="29"/>
      <c r="AP5367" s="29"/>
      <c r="AQ5367" s="29"/>
      <c r="AR5367" s="29"/>
      <c r="AS5367" s="29"/>
      <c r="AT5367" s="29"/>
      <c r="AU5367" s="29"/>
      <c r="AV5367" s="29"/>
      <c r="AW5367" s="29"/>
      <c r="AX5367" s="29"/>
      <c r="AY5367" s="31"/>
      <c r="AZ5367" s="30"/>
      <c r="BA5367" s="35"/>
    </row>
    <row r="5368" spans="1:53" hidden="1" x14ac:dyDescent="0.25">
      <c r="A5368" s="27"/>
      <c r="B5368" s="27"/>
      <c r="C5368" s="27"/>
      <c r="D5368" s="27"/>
      <c r="E5368" s="27"/>
      <c r="F5368" s="27"/>
      <c r="G5368" s="27"/>
      <c r="H5368" s="27"/>
      <c r="I5368" s="27"/>
      <c r="J5368" s="27"/>
      <c r="K5368" s="27"/>
      <c r="L5368" s="27"/>
      <c r="M5368" s="42"/>
      <c r="N5368" s="42"/>
      <c r="O5368" s="42"/>
      <c r="P5368" s="42"/>
      <c r="Q5368" s="42"/>
      <c r="R5368" s="42"/>
      <c r="S5368" s="42"/>
      <c r="T5368" s="42"/>
      <c r="U5368" s="42"/>
      <c r="V5368" s="42"/>
      <c r="W5368" s="42"/>
      <c r="X5368" s="42"/>
      <c r="Y5368" s="41"/>
      <c r="Z5368" s="41"/>
      <c r="AA5368" s="43"/>
      <c r="AB5368" s="27"/>
      <c r="AC5368" s="27"/>
      <c r="AD5368" s="27"/>
      <c r="AE5368" s="44"/>
      <c r="AF5368" s="27"/>
      <c r="AG5368" s="28"/>
      <c r="AH5368" s="27"/>
      <c r="AI5368" s="27"/>
      <c r="AJ5368" s="27"/>
      <c r="AK5368" s="28"/>
      <c r="AL5368" s="29"/>
      <c r="AM5368" s="29"/>
      <c r="AN5368" s="29"/>
      <c r="AO5368" s="29"/>
      <c r="AP5368" s="29"/>
      <c r="AQ5368" s="29"/>
      <c r="AR5368" s="29"/>
      <c r="AS5368" s="29"/>
      <c r="AT5368" s="29"/>
      <c r="AU5368" s="29"/>
      <c r="AV5368" s="29"/>
      <c r="AW5368" s="29"/>
      <c r="AX5368" s="29"/>
      <c r="AY5368" s="31"/>
      <c r="AZ5368" s="30"/>
      <c r="BA5368" s="35"/>
    </row>
    <row r="5369" spans="1:53" hidden="1" x14ac:dyDescent="0.25">
      <c r="A5369" s="27"/>
      <c r="B5369" s="27"/>
      <c r="C5369" s="27"/>
      <c r="D5369" s="27"/>
      <c r="E5369" s="27"/>
      <c r="F5369" s="27"/>
      <c r="G5369" s="27"/>
      <c r="H5369" s="27"/>
      <c r="I5369" s="27"/>
      <c r="J5369" s="27"/>
      <c r="K5369" s="27"/>
      <c r="L5369" s="27"/>
      <c r="M5369" s="42"/>
      <c r="N5369" s="42"/>
      <c r="O5369" s="42"/>
      <c r="P5369" s="42"/>
      <c r="Q5369" s="42"/>
      <c r="R5369" s="42"/>
      <c r="S5369" s="42"/>
      <c r="T5369" s="42"/>
      <c r="U5369" s="42"/>
      <c r="V5369" s="42"/>
      <c r="W5369" s="42"/>
      <c r="X5369" s="42"/>
      <c r="Y5369" s="41"/>
      <c r="Z5369" s="41"/>
      <c r="AA5369" s="43"/>
      <c r="AB5369" s="27"/>
      <c r="AC5369" s="27"/>
      <c r="AD5369" s="27"/>
      <c r="AE5369" s="44"/>
      <c r="AF5369" s="27"/>
      <c r="AG5369" s="28"/>
      <c r="AH5369" s="27"/>
      <c r="AI5369" s="27"/>
      <c r="AJ5369" s="27"/>
      <c r="AK5369" s="28"/>
      <c r="AL5369" s="29"/>
      <c r="AM5369" s="29"/>
      <c r="AN5369" s="29"/>
      <c r="AO5369" s="29"/>
      <c r="AP5369" s="29"/>
      <c r="AQ5369" s="29"/>
      <c r="AR5369" s="29"/>
      <c r="AS5369" s="29"/>
      <c r="AT5369" s="29"/>
      <c r="AU5369" s="29"/>
      <c r="AV5369" s="29"/>
      <c r="AW5369" s="29"/>
      <c r="AX5369" s="29"/>
      <c r="AY5369" s="31"/>
      <c r="AZ5369" s="30"/>
      <c r="BA5369" s="35"/>
    </row>
    <row r="5370" spans="1:53" hidden="1" x14ac:dyDescent="0.25">
      <c r="A5370" s="27"/>
      <c r="B5370" s="27"/>
      <c r="C5370" s="27"/>
      <c r="D5370" s="27"/>
      <c r="E5370" s="27"/>
      <c r="F5370" s="27"/>
      <c r="G5370" s="27"/>
      <c r="H5370" s="27"/>
      <c r="I5370" s="27"/>
      <c r="J5370" s="27"/>
      <c r="K5370" s="27"/>
      <c r="L5370" s="27"/>
      <c r="M5370" s="42"/>
      <c r="N5370" s="42"/>
      <c r="O5370" s="42"/>
      <c r="P5370" s="42"/>
      <c r="Q5370" s="42"/>
      <c r="R5370" s="42"/>
      <c r="S5370" s="42"/>
      <c r="T5370" s="42"/>
      <c r="U5370" s="42"/>
      <c r="V5370" s="42"/>
      <c r="W5370" s="42"/>
      <c r="X5370" s="42"/>
      <c r="Y5370" s="41"/>
      <c r="Z5370" s="41"/>
      <c r="AA5370" s="43"/>
      <c r="AB5370" s="27"/>
      <c r="AC5370" s="27"/>
      <c r="AD5370" s="27"/>
      <c r="AE5370" s="44"/>
      <c r="AF5370" s="27"/>
      <c r="AG5370" s="28"/>
      <c r="AH5370" s="27"/>
      <c r="AI5370" s="27"/>
      <c r="AJ5370" s="27"/>
      <c r="AK5370" s="28"/>
      <c r="AL5370" s="29"/>
      <c r="AM5370" s="29"/>
      <c r="AN5370" s="29"/>
      <c r="AO5370" s="29"/>
      <c r="AP5370" s="29"/>
      <c r="AQ5370" s="29"/>
      <c r="AR5370" s="29"/>
      <c r="AS5370" s="29"/>
      <c r="AT5370" s="29"/>
      <c r="AU5370" s="29"/>
      <c r="AV5370" s="29"/>
      <c r="AW5370" s="29"/>
      <c r="AX5370" s="29"/>
      <c r="AY5370" s="31"/>
      <c r="AZ5370" s="30"/>
      <c r="BA5370" s="35"/>
    </row>
    <row r="5371" spans="1:53" hidden="1" x14ac:dyDescent="0.25">
      <c r="A5371" s="27"/>
      <c r="B5371" s="27"/>
      <c r="C5371" s="27"/>
      <c r="D5371" s="27"/>
      <c r="E5371" s="27"/>
      <c r="F5371" s="27"/>
      <c r="G5371" s="27"/>
      <c r="H5371" s="27"/>
      <c r="I5371" s="27"/>
      <c r="J5371" s="27"/>
      <c r="K5371" s="27"/>
      <c r="L5371" s="27"/>
      <c r="M5371" s="42"/>
      <c r="N5371" s="42"/>
      <c r="O5371" s="42"/>
      <c r="P5371" s="42"/>
      <c r="Q5371" s="42"/>
      <c r="R5371" s="42"/>
      <c r="S5371" s="42"/>
      <c r="T5371" s="42"/>
      <c r="U5371" s="42"/>
      <c r="V5371" s="42"/>
      <c r="W5371" s="42"/>
      <c r="X5371" s="42"/>
      <c r="Y5371" s="41"/>
      <c r="Z5371" s="41"/>
      <c r="AA5371" s="43"/>
      <c r="AB5371" s="27"/>
      <c r="AC5371" s="27"/>
      <c r="AD5371" s="27"/>
      <c r="AE5371" s="44"/>
      <c r="AF5371" s="27"/>
      <c r="AG5371" s="28"/>
      <c r="AH5371" s="27"/>
      <c r="AI5371" s="27"/>
      <c r="AJ5371" s="27"/>
      <c r="AK5371" s="28"/>
      <c r="AL5371" s="29"/>
      <c r="AM5371" s="29"/>
      <c r="AN5371" s="29"/>
      <c r="AO5371" s="29"/>
      <c r="AP5371" s="29"/>
      <c r="AQ5371" s="29"/>
      <c r="AR5371" s="29"/>
      <c r="AS5371" s="29"/>
      <c r="AT5371" s="29"/>
      <c r="AU5371" s="29"/>
      <c r="AV5371" s="29"/>
      <c r="AW5371" s="29"/>
      <c r="AX5371" s="29"/>
      <c r="AY5371" s="31"/>
      <c r="AZ5371" s="30"/>
      <c r="BA5371" s="35"/>
    </row>
    <row r="5372" spans="1:53" hidden="1" x14ac:dyDescent="0.25">
      <c r="A5372" s="27"/>
      <c r="B5372" s="27"/>
      <c r="C5372" s="27"/>
      <c r="D5372" s="27"/>
      <c r="E5372" s="27"/>
      <c r="F5372" s="27"/>
      <c r="G5372" s="27"/>
      <c r="H5372" s="27"/>
      <c r="I5372" s="27"/>
      <c r="J5372" s="27"/>
      <c r="K5372" s="27"/>
      <c r="L5372" s="27"/>
      <c r="M5372" s="42"/>
      <c r="N5372" s="42"/>
      <c r="O5372" s="42"/>
      <c r="P5372" s="42"/>
      <c r="Q5372" s="42"/>
      <c r="R5372" s="42"/>
      <c r="S5372" s="42"/>
      <c r="T5372" s="42"/>
      <c r="U5372" s="42"/>
      <c r="V5372" s="42"/>
      <c r="W5372" s="42"/>
      <c r="X5372" s="42"/>
      <c r="Y5372" s="41"/>
      <c r="Z5372" s="41"/>
      <c r="AA5372" s="43"/>
      <c r="AB5372" s="27"/>
      <c r="AC5372" s="27"/>
      <c r="AD5372" s="27"/>
      <c r="AE5372" s="44"/>
      <c r="AF5372" s="27"/>
      <c r="AG5372" s="28"/>
      <c r="AH5372" s="27"/>
      <c r="AI5372" s="27"/>
      <c r="AJ5372" s="27"/>
      <c r="AK5372" s="28"/>
      <c r="AL5372" s="29"/>
      <c r="AM5372" s="29"/>
      <c r="AN5372" s="29"/>
      <c r="AO5372" s="29"/>
      <c r="AP5372" s="29"/>
      <c r="AQ5372" s="29"/>
      <c r="AR5372" s="29"/>
      <c r="AS5372" s="29"/>
      <c r="AT5372" s="29"/>
      <c r="AU5372" s="29"/>
      <c r="AV5372" s="29"/>
      <c r="AW5372" s="29"/>
      <c r="AX5372" s="29"/>
      <c r="AY5372" s="31"/>
      <c r="AZ5372" s="30"/>
      <c r="BA5372" s="35"/>
    </row>
    <row r="5373" spans="1:53" hidden="1" x14ac:dyDescent="0.25">
      <c r="A5373" s="27"/>
      <c r="B5373" s="27"/>
      <c r="C5373" s="27"/>
      <c r="D5373" s="27"/>
      <c r="E5373" s="27"/>
      <c r="F5373" s="27"/>
      <c r="G5373" s="27"/>
      <c r="H5373" s="27"/>
      <c r="I5373" s="27"/>
      <c r="J5373" s="27"/>
      <c r="K5373" s="27"/>
      <c r="L5373" s="27"/>
      <c r="M5373" s="42"/>
      <c r="N5373" s="42"/>
      <c r="O5373" s="42"/>
      <c r="P5373" s="42"/>
      <c r="Q5373" s="42"/>
      <c r="R5373" s="42"/>
      <c r="S5373" s="42"/>
      <c r="T5373" s="42"/>
      <c r="U5373" s="42"/>
      <c r="V5373" s="42"/>
      <c r="W5373" s="42"/>
      <c r="X5373" s="42"/>
      <c r="Y5373" s="41"/>
      <c r="Z5373" s="41"/>
      <c r="AA5373" s="43"/>
      <c r="AB5373" s="27"/>
      <c r="AC5373" s="27"/>
      <c r="AD5373" s="27"/>
      <c r="AE5373" s="44"/>
      <c r="AF5373" s="27"/>
      <c r="AG5373" s="28"/>
      <c r="AH5373" s="27"/>
      <c r="AI5373" s="27"/>
      <c r="AJ5373" s="27"/>
      <c r="AK5373" s="28"/>
      <c r="AL5373" s="29"/>
      <c r="AM5373" s="29"/>
      <c r="AN5373" s="29"/>
      <c r="AO5373" s="29"/>
      <c r="AP5373" s="29"/>
      <c r="AQ5373" s="29"/>
      <c r="AR5373" s="29"/>
      <c r="AS5373" s="29"/>
      <c r="AT5373" s="29"/>
      <c r="AU5373" s="29"/>
      <c r="AV5373" s="29"/>
      <c r="AW5373" s="29"/>
      <c r="AX5373" s="29"/>
      <c r="AY5373" s="31"/>
      <c r="AZ5373" s="30"/>
      <c r="BA5373" s="35"/>
    </row>
    <row r="5374" spans="1:53" hidden="1" x14ac:dyDescent="0.25">
      <c r="A5374" s="27"/>
      <c r="B5374" s="27"/>
      <c r="C5374" s="27"/>
      <c r="D5374" s="27"/>
      <c r="E5374" s="27"/>
      <c r="F5374" s="27"/>
      <c r="G5374" s="27"/>
      <c r="H5374" s="27"/>
      <c r="I5374" s="27"/>
      <c r="J5374" s="27"/>
      <c r="K5374" s="27"/>
      <c r="L5374" s="27"/>
      <c r="M5374" s="42"/>
      <c r="N5374" s="42"/>
      <c r="O5374" s="42"/>
      <c r="P5374" s="42"/>
      <c r="Q5374" s="42"/>
      <c r="R5374" s="42"/>
      <c r="S5374" s="42"/>
      <c r="T5374" s="42"/>
      <c r="U5374" s="42"/>
      <c r="V5374" s="42"/>
      <c r="W5374" s="42"/>
      <c r="X5374" s="42"/>
      <c r="Y5374" s="41"/>
      <c r="Z5374" s="41"/>
      <c r="AA5374" s="43"/>
      <c r="AB5374" s="27"/>
      <c r="AC5374" s="27"/>
      <c r="AD5374" s="27"/>
      <c r="AE5374" s="44"/>
      <c r="AF5374" s="27"/>
      <c r="AG5374" s="28"/>
      <c r="AH5374" s="27"/>
      <c r="AI5374" s="27"/>
      <c r="AJ5374" s="27"/>
      <c r="AK5374" s="28"/>
      <c r="AL5374" s="29"/>
      <c r="AM5374" s="29"/>
      <c r="AN5374" s="29"/>
      <c r="AO5374" s="29"/>
      <c r="AP5374" s="29"/>
      <c r="AQ5374" s="29"/>
      <c r="AR5374" s="29"/>
      <c r="AS5374" s="29"/>
      <c r="AT5374" s="29"/>
      <c r="AU5374" s="29"/>
      <c r="AV5374" s="29"/>
      <c r="AW5374" s="29"/>
      <c r="AX5374" s="29"/>
      <c r="AY5374" s="31"/>
      <c r="AZ5374" s="30"/>
      <c r="BA5374" s="35"/>
    </row>
    <row r="5375" spans="1:53" hidden="1" x14ac:dyDescent="0.25">
      <c r="A5375" s="27"/>
      <c r="B5375" s="27"/>
      <c r="C5375" s="27"/>
      <c r="D5375" s="27"/>
      <c r="E5375" s="27"/>
      <c r="F5375" s="27"/>
      <c r="G5375" s="27"/>
      <c r="H5375" s="27"/>
      <c r="I5375" s="27"/>
      <c r="J5375" s="27"/>
      <c r="K5375" s="27"/>
      <c r="L5375" s="27"/>
      <c r="M5375" s="42"/>
      <c r="N5375" s="42"/>
      <c r="O5375" s="42"/>
      <c r="P5375" s="42"/>
      <c r="Q5375" s="42"/>
      <c r="R5375" s="42"/>
      <c r="S5375" s="42"/>
      <c r="T5375" s="42"/>
      <c r="U5375" s="42"/>
      <c r="V5375" s="42"/>
      <c r="W5375" s="42"/>
      <c r="X5375" s="42"/>
      <c r="Y5375" s="41"/>
      <c r="Z5375" s="41"/>
      <c r="AA5375" s="43"/>
      <c r="AB5375" s="27"/>
      <c r="AC5375" s="27"/>
      <c r="AD5375" s="27"/>
      <c r="AE5375" s="44"/>
      <c r="AF5375" s="27"/>
      <c r="AG5375" s="28"/>
      <c r="AH5375" s="27"/>
      <c r="AI5375" s="27"/>
      <c r="AJ5375" s="27"/>
      <c r="AK5375" s="28"/>
      <c r="AL5375" s="29"/>
      <c r="AM5375" s="29"/>
      <c r="AN5375" s="29"/>
      <c r="AO5375" s="29"/>
      <c r="AP5375" s="29"/>
      <c r="AQ5375" s="29"/>
      <c r="AR5375" s="29"/>
      <c r="AS5375" s="29"/>
      <c r="AT5375" s="29"/>
      <c r="AU5375" s="29"/>
      <c r="AV5375" s="29"/>
      <c r="AW5375" s="29"/>
      <c r="AX5375" s="29"/>
      <c r="AY5375" s="31"/>
      <c r="AZ5375" s="30"/>
      <c r="BA5375" s="35"/>
    </row>
    <row r="5376" spans="1:53" hidden="1" x14ac:dyDescent="0.25">
      <c r="A5376" s="27"/>
      <c r="B5376" s="27"/>
      <c r="C5376" s="27"/>
      <c r="D5376" s="27"/>
      <c r="E5376" s="27"/>
      <c r="F5376" s="27"/>
      <c r="G5376" s="27"/>
      <c r="H5376" s="27"/>
      <c r="I5376" s="27"/>
      <c r="J5376" s="27"/>
      <c r="K5376" s="27"/>
      <c r="L5376" s="27"/>
      <c r="M5376" s="42"/>
      <c r="N5376" s="42"/>
      <c r="O5376" s="42"/>
      <c r="P5376" s="42"/>
      <c r="Q5376" s="42"/>
      <c r="R5376" s="42"/>
      <c r="S5376" s="42"/>
      <c r="T5376" s="42"/>
      <c r="U5376" s="42"/>
      <c r="V5376" s="42"/>
      <c r="W5376" s="42"/>
      <c r="X5376" s="42"/>
      <c r="Y5376" s="41"/>
      <c r="Z5376" s="41"/>
      <c r="AA5376" s="43"/>
      <c r="AB5376" s="27"/>
      <c r="AC5376" s="27"/>
      <c r="AD5376" s="27"/>
      <c r="AE5376" s="44"/>
      <c r="AF5376" s="27"/>
      <c r="AG5376" s="28"/>
      <c r="AH5376" s="27"/>
      <c r="AI5376" s="27"/>
      <c r="AJ5376" s="27"/>
      <c r="AK5376" s="28"/>
      <c r="AL5376" s="29"/>
      <c r="AM5376" s="29"/>
      <c r="AN5376" s="29"/>
      <c r="AO5376" s="29"/>
      <c r="AP5376" s="29"/>
      <c r="AQ5376" s="29"/>
      <c r="AR5376" s="29"/>
      <c r="AS5376" s="29"/>
      <c r="AT5376" s="29"/>
      <c r="AU5376" s="29"/>
      <c r="AV5376" s="29"/>
      <c r="AW5376" s="29"/>
      <c r="AX5376" s="29"/>
      <c r="AY5376" s="31"/>
      <c r="AZ5376" s="30"/>
      <c r="BA5376" s="35"/>
    </row>
    <row r="5377" spans="1:53" hidden="1" x14ac:dyDescent="0.25">
      <c r="A5377" s="27"/>
      <c r="B5377" s="27"/>
      <c r="C5377" s="27"/>
      <c r="D5377" s="27"/>
      <c r="E5377" s="27"/>
      <c r="F5377" s="27"/>
      <c r="G5377" s="27"/>
      <c r="H5377" s="27"/>
      <c r="I5377" s="27"/>
      <c r="J5377" s="27"/>
      <c r="K5377" s="27"/>
      <c r="L5377" s="27"/>
      <c r="M5377" s="42"/>
      <c r="N5377" s="42"/>
      <c r="O5377" s="42"/>
      <c r="P5377" s="42"/>
      <c r="Q5377" s="42"/>
      <c r="R5377" s="42"/>
      <c r="S5377" s="42"/>
      <c r="T5377" s="42"/>
      <c r="U5377" s="42"/>
      <c r="V5377" s="42"/>
      <c r="W5377" s="42"/>
      <c r="X5377" s="42"/>
      <c r="Y5377" s="41"/>
      <c r="Z5377" s="41"/>
      <c r="AA5377" s="43"/>
      <c r="AB5377" s="27"/>
      <c r="AC5377" s="27"/>
      <c r="AD5377" s="27"/>
      <c r="AE5377" s="44"/>
      <c r="AF5377" s="27"/>
      <c r="AG5377" s="28"/>
      <c r="AH5377" s="27"/>
      <c r="AI5377" s="27"/>
      <c r="AJ5377" s="27"/>
      <c r="AK5377" s="28"/>
      <c r="AL5377" s="29"/>
      <c r="AM5377" s="29"/>
      <c r="AN5377" s="29"/>
      <c r="AO5377" s="29"/>
      <c r="AP5377" s="29"/>
      <c r="AQ5377" s="29"/>
      <c r="AR5377" s="29"/>
      <c r="AS5377" s="29"/>
      <c r="AT5377" s="29"/>
      <c r="AU5377" s="29"/>
      <c r="AV5377" s="29"/>
      <c r="AW5377" s="29"/>
      <c r="AX5377" s="29"/>
      <c r="AY5377" s="31"/>
      <c r="AZ5377" s="30"/>
      <c r="BA5377" s="35"/>
    </row>
    <row r="5378" spans="1:53" hidden="1" x14ac:dyDescent="0.25">
      <c r="A5378" s="27"/>
      <c r="B5378" s="27"/>
      <c r="C5378" s="27"/>
      <c r="D5378" s="27"/>
      <c r="E5378" s="27"/>
      <c r="F5378" s="27"/>
      <c r="G5378" s="27"/>
      <c r="H5378" s="27"/>
      <c r="I5378" s="27"/>
      <c r="J5378" s="27"/>
      <c r="K5378" s="27"/>
      <c r="L5378" s="27"/>
      <c r="M5378" s="42"/>
      <c r="N5378" s="42"/>
      <c r="O5378" s="42"/>
      <c r="P5378" s="42"/>
      <c r="Q5378" s="42"/>
      <c r="R5378" s="42"/>
      <c r="S5378" s="42"/>
      <c r="T5378" s="42"/>
      <c r="U5378" s="42"/>
      <c r="V5378" s="42"/>
      <c r="W5378" s="42"/>
      <c r="X5378" s="42"/>
      <c r="Y5378" s="41"/>
      <c r="Z5378" s="41"/>
      <c r="AA5378" s="43"/>
      <c r="AB5378" s="27"/>
      <c r="AC5378" s="27"/>
      <c r="AD5378" s="27"/>
      <c r="AE5378" s="44"/>
      <c r="AF5378" s="27"/>
      <c r="AG5378" s="28"/>
      <c r="AH5378" s="27"/>
      <c r="AI5378" s="27"/>
      <c r="AJ5378" s="27"/>
      <c r="AK5378" s="28"/>
      <c r="AL5378" s="29"/>
      <c r="AM5378" s="29"/>
      <c r="AN5378" s="29"/>
      <c r="AO5378" s="29"/>
      <c r="AP5378" s="29"/>
      <c r="AQ5378" s="29"/>
      <c r="AR5378" s="29"/>
      <c r="AS5378" s="29"/>
      <c r="AT5378" s="29"/>
      <c r="AU5378" s="29"/>
      <c r="AV5378" s="29"/>
      <c r="AW5378" s="29"/>
      <c r="AX5378" s="29"/>
      <c r="AY5378" s="31"/>
      <c r="AZ5378" s="30"/>
      <c r="BA5378" s="35"/>
    </row>
    <row r="5379" spans="1:53" hidden="1" x14ac:dyDescent="0.25">
      <c r="A5379" s="27"/>
      <c r="B5379" s="27"/>
      <c r="C5379" s="27"/>
      <c r="D5379" s="27"/>
      <c r="E5379" s="27"/>
      <c r="F5379" s="27"/>
      <c r="G5379" s="27"/>
      <c r="H5379" s="27"/>
      <c r="I5379" s="27"/>
      <c r="J5379" s="27"/>
      <c r="K5379" s="27"/>
      <c r="L5379" s="27"/>
      <c r="M5379" s="42"/>
      <c r="N5379" s="42"/>
      <c r="O5379" s="42"/>
      <c r="P5379" s="42"/>
      <c r="Q5379" s="42"/>
      <c r="R5379" s="42"/>
      <c r="S5379" s="42"/>
      <c r="T5379" s="42"/>
      <c r="U5379" s="42"/>
      <c r="V5379" s="42"/>
      <c r="W5379" s="42"/>
      <c r="X5379" s="42"/>
      <c r="Y5379" s="41"/>
      <c r="Z5379" s="41"/>
      <c r="AA5379" s="43"/>
      <c r="AB5379" s="27"/>
      <c r="AC5379" s="27"/>
      <c r="AD5379" s="27"/>
      <c r="AE5379" s="44"/>
      <c r="AF5379" s="27"/>
      <c r="AG5379" s="28"/>
      <c r="AH5379" s="27"/>
      <c r="AI5379" s="27"/>
      <c r="AJ5379" s="27"/>
      <c r="AK5379" s="28"/>
      <c r="AL5379" s="29"/>
      <c r="AM5379" s="29"/>
      <c r="AN5379" s="29"/>
      <c r="AO5379" s="29"/>
      <c r="AP5379" s="29"/>
      <c r="AQ5379" s="29"/>
      <c r="AR5379" s="29"/>
      <c r="AS5379" s="29"/>
      <c r="AT5379" s="29"/>
      <c r="AU5379" s="29"/>
      <c r="AV5379" s="29"/>
      <c r="AW5379" s="29"/>
      <c r="AX5379" s="29"/>
      <c r="AY5379" s="31"/>
      <c r="AZ5379" s="30"/>
      <c r="BA5379" s="35"/>
    </row>
    <row r="5380" spans="1:53" hidden="1" x14ac:dyDescent="0.25">
      <c r="A5380" s="27"/>
      <c r="B5380" s="27"/>
      <c r="C5380" s="27"/>
      <c r="D5380" s="27"/>
      <c r="E5380" s="27"/>
      <c r="F5380" s="27"/>
      <c r="G5380" s="27"/>
      <c r="H5380" s="27"/>
      <c r="I5380" s="27"/>
      <c r="J5380" s="27"/>
      <c r="K5380" s="27"/>
      <c r="L5380" s="27"/>
      <c r="M5380" s="42"/>
      <c r="N5380" s="42"/>
      <c r="O5380" s="42"/>
      <c r="P5380" s="42"/>
      <c r="Q5380" s="42"/>
      <c r="R5380" s="42"/>
      <c r="S5380" s="42"/>
      <c r="T5380" s="42"/>
      <c r="U5380" s="42"/>
      <c r="V5380" s="42"/>
      <c r="W5380" s="42"/>
      <c r="X5380" s="42"/>
      <c r="Y5380" s="41"/>
      <c r="Z5380" s="41"/>
      <c r="AA5380" s="43"/>
      <c r="AB5380" s="27"/>
      <c r="AC5380" s="27"/>
      <c r="AD5380" s="27"/>
      <c r="AE5380" s="44"/>
      <c r="AF5380" s="27"/>
      <c r="AG5380" s="28"/>
      <c r="AH5380" s="27"/>
      <c r="AI5380" s="27"/>
      <c r="AJ5380" s="27"/>
      <c r="AK5380" s="28"/>
      <c r="AL5380" s="29"/>
      <c r="AM5380" s="29"/>
      <c r="AN5380" s="29"/>
      <c r="AO5380" s="29"/>
      <c r="AP5380" s="29"/>
      <c r="AQ5380" s="29"/>
      <c r="AR5380" s="29"/>
      <c r="AS5380" s="29"/>
      <c r="AT5380" s="29"/>
      <c r="AU5380" s="29"/>
      <c r="AV5380" s="29"/>
      <c r="AW5380" s="29"/>
      <c r="AX5380" s="29"/>
      <c r="AY5380" s="31"/>
      <c r="AZ5380" s="30"/>
      <c r="BA5380" s="35"/>
    </row>
    <row r="5381" spans="1:53" hidden="1" x14ac:dyDescent="0.25">
      <c r="A5381" s="27"/>
      <c r="B5381" s="27"/>
      <c r="C5381" s="27"/>
      <c r="D5381" s="27"/>
      <c r="E5381" s="27"/>
      <c r="F5381" s="27"/>
      <c r="G5381" s="27"/>
      <c r="H5381" s="27"/>
      <c r="I5381" s="27"/>
      <c r="J5381" s="27"/>
      <c r="K5381" s="27"/>
      <c r="L5381" s="27"/>
      <c r="M5381" s="42"/>
      <c r="N5381" s="42"/>
      <c r="O5381" s="42"/>
      <c r="P5381" s="42"/>
      <c r="Q5381" s="42"/>
      <c r="R5381" s="42"/>
      <c r="S5381" s="42"/>
      <c r="T5381" s="42"/>
      <c r="U5381" s="42"/>
      <c r="V5381" s="42"/>
      <c r="W5381" s="42"/>
      <c r="X5381" s="42"/>
      <c r="Y5381" s="41"/>
      <c r="Z5381" s="41"/>
      <c r="AA5381" s="43"/>
      <c r="AB5381" s="27"/>
      <c r="AC5381" s="27"/>
      <c r="AD5381" s="27"/>
      <c r="AE5381" s="44"/>
      <c r="AF5381" s="27"/>
      <c r="AG5381" s="28"/>
      <c r="AH5381" s="27"/>
      <c r="AI5381" s="27"/>
      <c r="AJ5381" s="27"/>
      <c r="AK5381" s="28"/>
      <c r="AL5381" s="29"/>
      <c r="AM5381" s="29"/>
      <c r="AN5381" s="29"/>
      <c r="AO5381" s="29"/>
      <c r="AP5381" s="29"/>
      <c r="AQ5381" s="29"/>
      <c r="AR5381" s="29"/>
      <c r="AS5381" s="29"/>
      <c r="AT5381" s="29"/>
      <c r="AU5381" s="29"/>
      <c r="AV5381" s="29"/>
      <c r="AW5381" s="29"/>
      <c r="AX5381" s="29"/>
      <c r="AY5381" s="31"/>
      <c r="AZ5381" s="30"/>
      <c r="BA5381" s="35"/>
    </row>
    <row r="5382" spans="1:53" hidden="1" x14ac:dyDescent="0.25">
      <c r="A5382" s="27"/>
      <c r="B5382" s="27"/>
      <c r="C5382" s="27"/>
      <c r="D5382" s="27"/>
      <c r="E5382" s="27"/>
      <c r="F5382" s="27"/>
      <c r="G5382" s="27"/>
      <c r="H5382" s="27"/>
      <c r="I5382" s="27"/>
      <c r="J5382" s="27"/>
      <c r="K5382" s="27"/>
      <c r="L5382" s="27"/>
      <c r="M5382" s="42"/>
      <c r="N5382" s="42"/>
      <c r="O5382" s="42"/>
      <c r="P5382" s="42"/>
      <c r="Q5382" s="42"/>
      <c r="R5382" s="42"/>
      <c r="S5382" s="42"/>
      <c r="T5382" s="42"/>
      <c r="U5382" s="42"/>
      <c r="V5382" s="42"/>
      <c r="W5382" s="42"/>
      <c r="X5382" s="42"/>
      <c r="Y5382" s="41"/>
      <c r="Z5382" s="41"/>
      <c r="AA5382" s="43"/>
      <c r="AB5382" s="27"/>
      <c r="AC5382" s="27"/>
      <c r="AD5382" s="27"/>
      <c r="AE5382" s="44"/>
      <c r="AF5382" s="27"/>
      <c r="AG5382" s="28"/>
      <c r="AH5382" s="27"/>
      <c r="AI5382" s="27"/>
      <c r="AJ5382" s="27"/>
      <c r="AK5382" s="28"/>
      <c r="AL5382" s="29"/>
      <c r="AM5382" s="29"/>
      <c r="AN5382" s="29"/>
      <c r="AO5382" s="29"/>
      <c r="AP5382" s="29"/>
      <c r="AQ5382" s="29"/>
      <c r="AR5382" s="29"/>
      <c r="AS5382" s="29"/>
      <c r="AT5382" s="29"/>
      <c r="AU5382" s="29"/>
      <c r="AV5382" s="29"/>
      <c r="AW5382" s="29"/>
      <c r="AX5382" s="29"/>
      <c r="AY5382" s="31"/>
      <c r="AZ5382" s="30"/>
      <c r="BA5382" s="35"/>
    </row>
    <row r="5383" spans="1:53" hidden="1" x14ac:dyDescent="0.25">
      <c r="A5383" s="27"/>
      <c r="B5383" s="27"/>
      <c r="C5383" s="27"/>
      <c r="D5383" s="27"/>
      <c r="E5383" s="27"/>
      <c r="F5383" s="27"/>
      <c r="G5383" s="27"/>
      <c r="H5383" s="27"/>
      <c r="I5383" s="27"/>
      <c r="J5383" s="27"/>
      <c r="K5383" s="27"/>
      <c r="L5383" s="27"/>
      <c r="M5383" s="42"/>
      <c r="N5383" s="42"/>
      <c r="O5383" s="42"/>
      <c r="P5383" s="42"/>
      <c r="Q5383" s="42"/>
      <c r="R5383" s="42"/>
      <c r="S5383" s="42"/>
      <c r="T5383" s="42"/>
      <c r="U5383" s="42"/>
      <c r="V5383" s="42"/>
      <c r="W5383" s="42"/>
      <c r="X5383" s="42"/>
      <c r="Y5383" s="41"/>
      <c r="Z5383" s="41"/>
      <c r="AA5383" s="43"/>
      <c r="AB5383" s="27"/>
      <c r="AC5383" s="27"/>
      <c r="AD5383" s="27"/>
      <c r="AE5383" s="44"/>
      <c r="AF5383" s="27"/>
      <c r="AG5383" s="28"/>
      <c r="AH5383" s="27"/>
      <c r="AI5383" s="27"/>
      <c r="AJ5383" s="27"/>
      <c r="AK5383" s="28"/>
      <c r="AL5383" s="29"/>
      <c r="AM5383" s="29"/>
      <c r="AN5383" s="29"/>
      <c r="AO5383" s="29"/>
      <c r="AP5383" s="29"/>
      <c r="AQ5383" s="29"/>
      <c r="AR5383" s="29"/>
      <c r="AS5383" s="29"/>
      <c r="AT5383" s="29"/>
      <c r="AU5383" s="29"/>
      <c r="AV5383" s="29"/>
      <c r="AW5383" s="29"/>
      <c r="AX5383" s="29"/>
      <c r="AY5383" s="31"/>
      <c r="AZ5383" s="30"/>
      <c r="BA5383" s="35"/>
    </row>
    <row r="5384" spans="1:53" hidden="1" x14ac:dyDescent="0.25">
      <c r="A5384" s="27"/>
      <c r="B5384" s="27"/>
      <c r="C5384" s="27"/>
      <c r="D5384" s="27"/>
      <c r="E5384" s="27"/>
      <c r="F5384" s="27"/>
      <c r="G5384" s="27"/>
      <c r="H5384" s="27"/>
      <c r="I5384" s="27"/>
      <c r="J5384" s="27"/>
      <c r="K5384" s="27"/>
      <c r="L5384" s="27"/>
      <c r="M5384" s="42"/>
      <c r="N5384" s="42"/>
      <c r="O5384" s="42"/>
      <c r="P5384" s="42"/>
      <c r="Q5384" s="42"/>
      <c r="R5384" s="42"/>
      <c r="S5384" s="42"/>
      <c r="T5384" s="42"/>
      <c r="U5384" s="42"/>
      <c r="V5384" s="42"/>
      <c r="W5384" s="42"/>
      <c r="X5384" s="42"/>
      <c r="Y5384" s="41"/>
      <c r="Z5384" s="41"/>
      <c r="AA5384" s="43"/>
      <c r="AB5384" s="27"/>
      <c r="AC5384" s="27"/>
      <c r="AD5384" s="27"/>
      <c r="AE5384" s="44"/>
      <c r="AF5384" s="27"/>
      <c r="AG5384" s="28"/>
      <c r="AH5384" s="27"/>
      <c r="AI5384" s="27"/>
      <c r="AJ5384" s="27"/>
      <c r="AK5384" s="28"/>
      <c r="AL5384" s="29"/>
      <c r="AM5384" s="29"/>
      <c r="AN5384" s="29"/>
      <c r="AO5384" s="29"/>
      <c r="AP5384" s="29"/>
      <c r="AQ5384" s="29"/>
      <c r="AR5384" s="29"/>
      <c r="AS5384" s="29"/>
      <c r="AT5384" s="29"/>
      <c r="AU5384" s="29"/>
      <c r="AV5384" s="29"/>
      <c r="AW5384" s="29"/>
      <c r="AX5384" s="29"/>
      <c r="AY5384" s="31"/>
      <c r="AZ5384" s="30"/>
      <c r="BA5384" s="35"/>
    </row>
    <row r="5385" spans="1:53" hidden="1" x14ac:dyDescent="0.25">
      <c r="A5385" s="27"/>
      <c r="B5385" s="27"/>
      <c r="C5385" s="27"/>
      <c r="D5385" s="27"/>
      <c r="E5385" s="27"/>
      <c r="F5385" s="27"/>
      <c r="G5385" s="27"/>
      <c r="H5385" s="27"/>
      <c r="I5385" s="27"/>
      <c r="J5385" s="27"/>
      <c r="K5385" s="27"/>
      <c r="L5385" s="27"/>
      <c r="M5385" s="42"/>
      <c r="N5385" s="42"/>
      <c r="O5385" s="42"/>
      <c r="P5385" s="42"/>
      <c r="Q5385" s="42"/>
      <c r="R5385" s="42"/>
      <c r="S5385" s="42"/>
      <c r="T5385" s="42"/>
      <c r="U5385" s="42"/>
      <c r="V5385" s="42"/>
      <c r="W5385" s="42"/>
      <c r="X5385" s="42"/>
      <c r="Y5385" s="41"/>
      <c r="Z5385" s="41"/>
      <c r="AA5385" s="43"/>
      <c r="AB5385" s="27"/>
      <c r="AC5385" s="27"/>
      <c r="AD5385" s="27"/>
      <c r="AE5385" s="44"/>
      <c r="AF5385" s="27"/>
      <c r="AG5385" s="28"/>
      <c r="AH5385" s="27"/>
      <c r="AI5385" s="27"/>
      <c r="AJ5385" s="27"/>
      <c r="AK5385" s="28"/>
      <c r="AL5385" s="29"/>
      <c r="AM5385" s="29"/>
      <c r="AN5385" s="29"/>
      <c r="AO5385" s="29"/>
      <c r="AP5385" s="29"/>
      <c r="AQ5385" s="29"/>
      <c r="AR5385" s="29"/>
      <c r="AS5385" s="29"/>
      <c r="AT5385" s="29"/>
      <c r="AU5385" s="29"/>
      <c r="AV5385" s="29"/>
      <c r="AW5385" s="29"/>
      <c r="AX5385" s="29"/>
      <c r="AY5385" s="31"/>
      <c r="AZ5385" s="30"/>
      <c r="BA5385" s="35"/>
    </row>
    <row r="5386" spans="1:53" hidden="1" x14ac:dyDescent="0.25">
      <c r="A5386" s="27"/>
      <c r="B5386" s="27"/>
      <c r="C5386" s="27"/>
      <c r="D5386" s="27"/>
      <c r="E5386" s="27"/>
      <c r="F5386" s="27"/>
      <c r="G5386" s="27"/>
      <c r="H5386" s="27"/>
      <c r="I5386" s="27"/>
      <c r="J5386" s="27"/>
      <c r="K5386" s="27"/>
      <c r="L5386" s="27"/>
      <c r="M5386" s="42"/>
      <c r="N5386" s="42"/>
      <c r="O5386" s="42"/>
      <c r="P5386" s="42"/>
      <c r="Q5386" s="42"/>
      <c r="R5386" s="42"/>
      <c r="S5386" s="42"/>
      <c r="T5386" s="42"/>
      <c r="U5386" s="42"/>
      <c r="V5386" s="42"/>
      <c r="W5386" s="42"/>
      <c r="X5386" s="42"/>
      <c r="Y5386" s="41"/>
      <c r="Z5386" s="41"/>
      <c r="AA5386" s="43"/>
      <c r="AB5386" s="27"/>
      <c r="AC5386" s="27"/>
      <c r="AD5386" s="27"/>
      <c r="AE5386" s="44"/>
      <c r="AF5386" s="27"/>
      <c r="AG5386" s="28"/>
      <c r="AH5386" s="27"/>
      <c r="AI5386" s="27"/>
      <c r="AJ5386" s="27"/>
      <c r="AK5386" s="28"/>
      <c r="AL5386" s="29"/>
      <c r="AM5386" s="29"/>
      <c r="AN5386" s="29"/>
      <c r="AO5386" s="29"/>
      <c r="AP5386" s="29"/>
      <c r="AQ5386" s="29"/>
      <c r="AR5386" s="29"/>
      <c r="AS5386" s="29"/>
      <c r="AT5386" s="29"/>
      <c r="AU5386" s="29"/>
      <c r="AV5386" s="29"/>
      <c r="AW5386" s="29"/>
      <c r="AX5386" s="29"/>
      <c r="AY5386" s="31"/>
      <c r="AZ5386" s="30"/>
      <c r="BA5386" s="35"/>
    </row>
    <row r="5387" spans="1:53" hidden="1" x14ac:dyDescent="0.25">
      <c r="A5387" s="27"/>
      <c r="B5387" s="27"/>
      <c r="C5387" s="27"/>
      <c r="D5387" s="27"/>
      <c r="E5387" s="27"/>
      <c r="F5387" s="27"/>
      <c r="G5387" s="27"/>
      <c r="H5387" s="27"/>
      <c r="I5387" s="27"/>
      <c r="J5387" s="27"/>
      <c r="K5387" s="27"/>
      <c r="L5387" s="27"/>
      <c r="M5387" s="42"/>
      <c r="N5387" s="42"/>
      <c r="O5387" s="42"/>
      <c r="P5387" s="42"/>
      <c r="Q5387" s="42"/>
      <c r="R5387" s="42"/>
      <c r="S5387" s="42"/>
      <c r="T5387" s="42"/>
      <c r="U5387" s="42"/>
      <c r="V5387" s="42"/>
      <c r="W5387" s="42"/>
      <c r="X5387" s="42"/>
      <c r="Y5387" s="41"/>
      <c r="Z5387" s="41"/>
      <c r="AA5387" s="43"/>
      <c r="AB5387" s="27"/>
      <c r="AC5387" s="27"/>
      <c r="AD5387" s="27"/>
      <c r="AE5387" s="44"/>
      <c r="AF5387" s="27"/>
      <c r="AG5387" s="28"/>
      <c r="AH5387" s="27"/>
      <c r="AI5387" s="27"/>
      <c r="AJ5387" s="27"/>
      <c r="AK5387" s="28"/>
      <c r="AL5387" s="29"/>
      <c r="AM5387" s="29"/>
      <c r="AN5387" s="29"/>
      <c r="AO5387" s="29"/>
      <c r="AP5387" s="29"/>
      <c r="AQ5387" s="29"/>
      <c r="AR5387" s="29"/>
      <c r="AS5387" s="29"/>
      <c r="AT5387" s="29"/>
      <c r="AU5387" s="29"/>
      <c r="AV5387" s="29"/>
      <c r="AW5387" s="29"/>
      <c r="AX5387" s="29"/>
      <c r="AY5387" s="31"/>
      <c r="AZ5387" s="30"/>
      <c r="BA5387" s="35"/>
    </row>
    <row r="5388" spans="1:53" hidden="1" x14ac:dyDescent="0.25">
      <c r="A5388" s="27"/>
      <c r="B5388" s="27"/>
      <c r="C5388" s="27"/>
      <c r="D5388" s="27"/>
      <c r="E5388" s="27"/>
      <c r="F5388" s="27"/>
      <c r="G5388" s="27"/>
      <c r="H5388" s="27"/>
      <c r="I5388" s="27"/>
      <c r="J5388" s="27"/>
      <c r="K5388" s="27"/>
      <c r="L5388" s="27"/>
      <c r="M5388" s="42"/>
      <c r="N5388" s="42"/>
      <c r="O5388" s="42"/>
      <c r="P5388" s="42"/>
      <c r="Q5388" s="42"/>
      <c r="R5388" s="42"/>
      <c r="S5388" s="42"/>
      <c r="T5388" s="42"/>
      <c r="U5388" s="42"/>
      <c r="V5388" s="42"/>
      <c r="W5388" s="42"/>
      <c r="X5388" s="42"/>
      <c r="Y5388" s="41"/>
      <c r="Z5388" s="41"/>
      <c r="AA5388" s="43"/>
      <c r="AB5388" s="27"/>
      <c r="AC5388" s="27"/>
      <c r="AD5388" s="27"/>
      <c r="AE5388" s="44"/>
      <c r="AF5388" s="27"/>
      <c r="AG5388" s="28"/>
      <c r="AH5388" s="27"/>
      <c r="AI5388" s="27"/>
      <c r="AJ5388" s="27"/>
      <c r="AK5388" s="28"/>
      <c r="AL5388" s="29"/>
      <c r="AM5388" s="29"/>
      <c r="AN5388" s="29"/>
      <c r="AO5388" s="29"/>
      <c r="AP5388" s="29"/>
      <c r="AQ5388" s="29"/>
      <c r="AR5388" s="29"/>
      <c r="AS5388" s="29"/>
      <c r="AT5388" s="29"/>
      <c r="AU5388" s="29"/>
      <c r="AV5388" s="29"/>
      <c r="AW5388" s="29"/>
      <c r="AX5388" s="29"/>
      <c r="AY5388" s="31"/>
      <c r="AZ5388" s="30"/>
      <c r="BA5388" s="35"/>
    </row>
    <row r="5389" spans="1:53" hidden="1" x14ac:dyDescent="0.25">
      <c r="A5389" s="27"/>
      <c r="B5389" s="27"/>
      <c r="C5389" s="27"/>
      <c r="D5389" s="27"/>
      <c r="E5389" s="27"/>
      <c r="F5389" s="27"/>
      <c r="G5389" s="27"/>
      <c r="H5389" s="27"/>
      <c r="I5389" s="27"/>
      <c r="J5389" s="27"/>
      <c r="K5389" s="27"/>
      <c r="L5389" s="27"/>
      <c r="M5389" s="42"/>
      <c r="N5389" s="42"/>
      <c r="O5389" s="42"/>
      <c r="P5389" s="42"/>
      <c r="Q5389" s="42"/>
      <c r="R5389" s="42"/>
      <c r="S5389" s="42"/>
      <c r="T5389" s="42"/>
      <c r="U5389" s="42"/>
      <c r="V5389" s="42"/>
      <c r="W5389" s="42"/>
      <c r="X5389" s="42"/>
      <c r="Y5389" s="41"/>
      <c r="Z5389" s="41"/>
      <c r="AA5389" s="43"/>
      <c r="AB5389" s="27"/>
      <c r="AC5389" s="27"/>
      <c r="AD5389" s="27"/>
      <c r="AE5389" s="44"/>
      <c r="AF5389" s="27"/>
      <c r="AG5389" s="28"/>
      <c r="AH5389" s="27"/>
      <c r="AI5389" s="27"/>
      <c r="AJ5389" s="27"/>
      <c r="AK5389" s="28"/>
      <c r="AL5389" s="29"/>
      <c r="AM5389" s="29"/>
      <c r="AN5389" s="29"/>
      <c r="AO5389" s="29"/>
      <c r="AP5389" s="29"/>
      <c r="AQ5389" s="29"/>
      <c r="AR5389" s="29"/>
      <c r="AS5389" s="29"/>
      <c r="AT5389" s="29"/>
      <c r="AU5389" s="29"/>
      <c r="AV5389" s="29"/>
      <c r="AW5389" s="29"/>
      <c r="AX5389" s="29"/>
      <c r="AY5389" s="31"/>
      <c r="AZ5389" s="30"/>
      <c r="BA5389" s="35"/>
    </row>
    <row r="5390" spans="1:53" hidden="1" x14ac:dyDescent="0.25">
      <c r="A5390" s="27"/>
      <c r="B5390" s="27"/>
      <c r="C5390" s="27"/>
      <c r="D5390" s="27"/>
      <c r="E5390" s="27"/>
      <c r="F5390" s="27"/>
      <c r="G5390" s="27"/>
      <c r="H5390" s="27"/>
      <c r="I5390" s="27"/>
      <c r="J5390" s="27"/>
      <c r="K5390" s="27"/>
      <c r="L5390" s="27"/>
      <c r="M5390" s="42"/>
      <c r="N5390" s="42"/>
      <c r="O5390" s="42"/>
      <c r="P5390" s="42"/>
      <c r="Q5390" s="42"/>
      <c r="R5390" s="42"/>
      <c r="S5390" s="42"/>
      <c r="T5390" s="42"/>
      <c r="U5390" s="42"/>
      <c r="V5390" s="42"/>
      <c r="W5390" s="42"/>
      <c r="X5390" s="42"/>
      <c r="Y5390" s="41"/>
      <c r="Z5390" s="41"/>
      <c r="AA5390" s="43"/>
      <c r="AB5390" s="27"/>
      <c r="AC5390" s="27"/>
      <c r="AD5390" s="27"/>
      <c r="AE5390" s="44"/>
      <c r="AF5390" s="27"/>
      <c r="AG5390" s="28"/>
      <c r="AH5390" s="27"/>
      <c r="AI5390" s="27"/>
      <c r="AJ5390" s="27"/>
      <c r="AK5390" s="28"/>
      <c r="AL5390" s="29"/>
      <c r="AM5390" s="29"/>
      <c r="AN5390" s="29"/>
      <c r="AO5390" s="29"/>
      <c r="AP5390" s="29"/>
      <c r="AQ5390" s="29"/>
      <c r="AR5390" s="29"/>
      <c r="AS5390" s="29"/>
      <c r="AT5390" s="29"/>
      <c r="AU5390" s="29"/>
      <c r="AV5390" s="29"/>
      <c r="AW5390" s="29"/>
      <c r="AX5390" s="29"/>
      <c r="AY5390" s="31"/>
      <c r="AZ5390" s="30"/>
      <c r="BA5390" s="35"/>
    </row>
    <row r="5391" spans="1:53" hidden="1" x14ac:dyDescent="0.25">
      <c r="A5391" s="27"/>
      <c r="B5391" s="27"/>
      <c r="C5391" s="27"/>
      <c r="D5391" s="27"/>
      <c r="E5391" s="27"/>
      <c r="F5391" s="27"/>
      <c r="G5391" s="27"/>
      <c r="H5391" s="27"/>
      <c r="I5391" s="27"/>
      <c r="J5391" s="27"/>
      <c r="K5391" s="27"/>
      <c r="L5391" s="27"/>
      <c r="M5391" s="42"/>
      <c r="N5391" s="42"/>
      <c r="O5391" s="42"/>
      <c r="P5391" s="42"/>
      <c r="Q5391" s="42"/>
      <c r="R5391" s="42"/>
      <c r="S5391" s="42"/>
      <c r="T5391" s="42"/>
      <c r="U5391" s="42"/>
      <c r="V5391" s="42"/>
      <c r="W5391" s="42"/>
      <c r="X5391" s="42"/>
      <c r="Y5391" s="41"/>
      <c r="Z5391" s="41"/>
      <c r="AA5391" s="43"/>
      <c r="AB5391" s="27"/>
      <c r="AC5391" s="27"/>
      <c r="AD5391" s="27"/>
      <c r="AE5391" s="44"/>
      <c r="AF5391" s="27"/>
      <c r="AG5391" s="28"/>
      <c r="AH5391" s="27"/>
      <c r="AI5391" s="27"/>
      <c r="AJ5391" s="27"/>
      <c r="AK5391" s="28"/>
      <c r="AL5391" s="29"/>
      <c r="AM5391" s="29"/>
      <c r="AN5391" s="29"/>
      <c r="AO5391" s="29"/>
      <c r="AP5391" s="29"/>
      <c r="AQ5391" s="29"/>
      <c r="AR5391" s="29"/>
      <c r="AS5391" s="29"/>
      <c r="AT5391" s="29"/>
      <c r="AU5391" s="29"/>
      <c r="AV5391" s="29"/>
      <c r="AW5391" s="29"/>
      <c r="AX5391" s="29"/>
      <c r="AY5391" s="31"/>
      <c r="AZ5391" s="30"/>
      <c r="BA5391" s="35"/>
    </row>
    <row r="5392" spans="1:53" hidden="1" x14ac:dyDescent="0.25">
      <c r="A5392" s="27"/>
      <c r="B5392" s="27"/>
      <c r="C5392" s="27"/>
      <c r="D5392" s="27"/>
      <c r="E5392" s="27"/>
      <c r="F5392" s="27"/>
      <c r="G5392" s="27"/>
      <c r="H5392" s="27"/>
      <c r="I5392" s="27"/>
      <c r="J5392" s="27"/>
      <c r="K5392" s="27"/>
      <c r="L5392" s="27"/>
      <c r="M5392" s="42"/>
      <c r="N5392" s="42"/>
      <c r="O5392" s="42"/>
      <c r="P5392" s="42"/>
      <c r="Q5392" s="42"/>
      <c r="R5392" s="42"/>
      <c r="S5392" s="42"/>
      <c r="T5392" s="42"/>
      <c r="U5392" s="42"/>
      <c r="V5392" s="42"/>
      <c r="W5392" s="42"/>
      <c r="X5392" s="42"/>
      <c r="Y5392" s="41"/>
      <c r="Z5392" s="41"/>
      <c r="AA5392" s="43"/>
      <c r="AB5392" s="27"/>
      <c r="AC5392" s="27"/>
      <c r="AD5392" s="27"/>
      <c r="AE5392" s="44"/>
      <c r="AF5392" s="27"/>
      <c r="AG5392" s="28"/>
      <c r="AH5392" s="27"/>
      <c r="AI5392" s="27"/>
      <c r="AJ5392" s="27"/>
      <c r="AK5392" s="28"/>
      <c r="AL5392" s="29"/>
      <c r="AM5392" s="29"/>
      <c r="AN5392" s="29"/>
      <c r="AO5392" s="29"/>
      <c r="AP5392" s="29"/>
      <c r="AQ5392" s="29"/>
      <c r="AR5392" s="29"/>
      <c r="AS5392" s="29"/>
      <c r="AT5392" s="29"/>
      <c r="AU5392" s="29"/>
      <c r="AV5392" s="29"/>
      <c r="AW5392" s="29"/>
      <c r="AX5392" s="29"/>
      <c r="AY5392" s="31"/>
      <c r="AZ5392" s="30"/>
      <c r="BA5392" s="35"/>
    </row>
    <row r="5393" spans="1:53" hidden="1" x14ac:dyDescent="0.25">
      <c r="A5393" s="27"/>
      <c r="B5393" s="27"/>
      <c r="C5393" s="27"/>
      <c r="D5393" s="27"/>
      <c r="E5393" s="27"/>
      <c r="F5393" s="27"/>
      <c r="G5393" s="27"/>
      <c r="H5393" s="27"/>
      <c r="I5393" s="27"/>
      <c r="J5393" s="27"/>
      <c r="K5393" s="27"/>
      <c r="L5393" s="27"/>
      <c r="M5393" s="42"/>
      <c r="N5393" s="42"/>
      <c r="O5393" s="42"/>
      <c r="P5393" s="42"/>
      <c r="Q5393" s="42"/>
      <c r="R5393" s="42"/>
      <c r="S5393" s="42"/>
      <c r="T5393" s="42"/>
      <c r="U5393" s="42"/>
      <c r="V5393" s="42"/>
      <c r="W5393" s="42"/>
      <c r="X5393" s="42"/>
      <c r="Y5393" s="41"/>
      <c r="Z5393" s="41"/>
      <c r="AA5393" s="43"/>
      <c r="AB5393" s="27"/>
      <c r="AC5393" s="27"/>
      <c r="AD5393" s="27"/>
      <c r="AE5393" s="44"/>
      <c r="AF5393" s="27"/>
      <c r="AG5393" s="28"/>
      <c r="AH5393" s="27"/>
      <c r="AI5393" s="27"/>
      <c r="AJ5393" s="27"/>
      <c r="AK5393" s="28"/>
      <c r="AL5393" s="29"/>
      <c r="AM5393" s="29"/>
      <c r="AN5393" s="29"/>
      <c r="AO5393" s="29"/>
      <c r="AP5393" s="29"/>
      <c r="AQ5393" s="29"/>
      <c r="AR5393" s="29"/>
      <c r="AS5393" s="29"/>
      <c r="AT5393" s="29"/>
      <c r="AU5393" s="29"/>
      <c r="AV5393" s="29"/>
      <c r="AW5393" s="29"/>
      <c r="AX5393" s="29"/>
      <c r="AY5393" s="31"/>
      <c r="AZ5393" s="30"/>
      <c r="BA5393" s="35"/>
    </row>
    <row r="5394" spans="1:53" hidden="1" x14ac:dyDescent="0.25">
      <c r="A5394" s="27"/>
      <c r="B5394" s="27"/>
      <c r="C5394" s="27"/>
      <c r="D5394" s="27"/>
      <c r="E5394" s="27"/>
      <c r="F5394" s="27"/>
      <c r="G5394" s="27"/>
      <c r="H5394" s="27"/>
      <c r="I5394" s="27"/>
      <c r="J5394" s="27"/>
      <c r="K5394" s="27"/>
      <c r="L5394" s="27"/>
      <c r="M5394" s="42"/>
      <c r="N5394" s="42"/>
      <c r="O5394" s="42"/>
      <c r="P5394" s="42"/>
      <c r="Q5394" s="42"/>
      <c r="R5394" s="42"/>
      <c r="S5394" s="42"/>
      <c r="T5394" s="42"/>
      <c r="U5394" s="42"/>
      <c r="V5394" s="42"/>
      <c r="W5394" s="42"/>
      <c r="X5394" s="42"/>
      <c r="Y5394" s="41"/>
      <c r="Z5394" s="41"/>
      <c r="AA5394" s="43"/>
      <c r="AB5394" s="27"/>
      <c r="AC5394" s="27"/>
      <c r="AD5394" s="27"/>
      <c r="AE5394" s="44"/>
      <c r="AF5394" s="27"/>
      <c r="AG5394" s="28"/>
      <c r="AH5394" s="27"/>
      <c r="AI5394" s="27"/>
      <c r="AJ5394" s="27"/>
      <c r="AK5394" s="28"/>
      <c r="AL5394" s="29"/>
      <c r="AM5394" s="29"/>
      <c r="AN5394" s="29"/>
      <c r="AO5394" s="29"/>
      <c r="AP5394" s="29"/>
      <c r="AQ5394" s="29"/>
      <c r="AR5394" s="29"/>
      <c r="AS5394" s="29"/>
      <c r="AT5394" s="29"/>
      <c r="AU5394" s="29"/>
      <c r="AV5394" s="29"/>
      <c r="AW5394" s="29"/>
      <c r="AX5394" s="29"/>
      <c r="AY5394" s="31"/>
      <c r="AZ5394" s="30"/>
      <c r="BA5394" s="35"/>
    </row>
    <row r="5395" spans="1:53" hidden="1" x14ac:dyDescent="0.25">
      <c r="A5395" s="27"/>
      <c r="B5395" s="27"/>
      <c r="C5395" s="27"/>
      <c r="D5395" s="27"/>
      <c r="E5395" s="27"/>
      <c r="F5395" s="27"/>
      <c r="G5395" s="27"/>
      <c r="H5395" s="27"/>
      <c r="I5395" s="27"/>
      <c r="J5395" s="27"/>
      <c r="K5395" s="27"/>
      <c r="L5395" s="27"/>
      <c r="M5395" s="42"/>
      <c r="N5395" s="42"/>
      <c r="O5395" s="42"/>
      <c r="P5395" s="42"/>
      <c r="Q5395" s="42"/>
      <c r="R5395" s="42"/>
      <c r="S5395" s="42"/>
      <c r="T5395" s="42"/>
      <c r="U5395" s="42"/>
      <c r="V5395" s="42"/>
      <c r="W5395" s="42"/>
      <c r="X5395" s="42"/>
      <c r="Y5395" s="41"/>
      <c r="Z5395" s="41"/>
      <c r="AA5395" s="43"/>
      <c r="AB5395" s="27"/>
      <c r="AC5395" s="27"/>
      <c r="AD5395" s="27"/>
      <c r="AE5395" s="44"/>
      <c r="AF5395" s="27"/>
      <c r="AG5395" s="28"/>
      <c r="AH5395" s="27"/>
      <c r="AI5395" s="27"/>
      <c r="AJ5395" s="27"/>
      <c r="AK5395" s="28"/>
      <c r="AL5395" s="29"/>
      <c r="AM5395" s="29"/>
      <c r="AN5395" s="29"/>
      <c r="AO5395" s="29"/>
      <c r="AP5395" s="29"/>
      <c r="AQ5395" s="29"/>
      <c r="AR5395" s="29"/>
      <c r="AS5395" s="29"/>
      <c r="AT5395" s="29"/>
      <c r="AU5395" s="29"/>
      <c r="AV5395" s="29"/>
      <c r="AW5395" s="29"/>
      <c r="AX5395" s="29"/>
      <c r="AY5395" s="31"/>
      <c r="AZ5395" s="30"/>
      <c r="BA5395" s="35"/>
    </row>
    <row r="5396" spans="1:53" hidden="1" x14ac:dyDescent="0.25">
      <c r="A5396" s="27"/>
      <c r="B5396" s="27"/>
      <c r="C5396" s="27"/>
      <c r="D5396" s="27"/>
      <c r="E5396" s="27"/>
      <c r="F5396" s="27"/>
      <c r="G5396" s="27"/>
      <c r="H5396" s="27"/>
      <c r="I5396" s="27"/>
      <c r="J5396" s="27"/>
      <c r="K5396" s="27"/>
      <c r="L5396" s="27"/>
      <c r="M5396" s="42"/>
      <c r="N5396" s="42"/>
      <c r="O5396" s="42"/>
      <c r="P5396" s="42"/>
      <c r="Q5396" s="42"/>
      <c r="R5396" s="42"/>
      <c r="S5396" s="42"/>
      <c r="T5396" s="42"/>
      <c r="U5396" s="42"/>
      <c r="V5396" s="42"/>
      <c r="W5396" s="42"/>
      <c r="X5396" s="42"/>
      <c r="Y5396" s="41"/>
      <c r="Z5396" s="41"/>
      <c r="AA5396" s="43"/>
      <c r="AB5396" s="27"/>
      <c r="AC5396" s="27"/>
      <c r="AD5396" s="27"/>
      <c r="AE5396" s="44"/>
      <c r="AF5396" s="27"/>
      <c r="AG5396" s="28"/>
      <c r="AH5396" s="27"/>
      <c r="AI5396" s="27"/>
      <c r="AJ5396" s="27"/>
      <c r="AK5396" s="28"/>
      <c r="AL5396" s="29"/>
      <c r="AM5396" s="29"/>
      <c r="AN5396" s="29"/>
      <c r="AO5396" s="29"/>
      <c r="AP5396" s="29"/>
      <c r="AQ5396" s="29"/>
      <c r="AR5396" s="29"/>
      <c r="AS5396" s="29"/>
      <c r="AT5396" s="29"/>
      <c r="AU5396" s="29"/>
      <c r="AV5396" s="29"/>
      <c r="AW5396" s="29"/>
      <c r="AX5396" s="29"/>
      <c r="AY5396" s="31"/>
      <c r="AZ5396" s="30"/>
      <c r="BA5396" s="35"/>
    </row>
    <row r="5397" spans="1:53" hidden="1" x14ac:dyDescent="0.25">
      <c r="A5397" s="27"/>
      <c r="B5397" s="27"/>
      <c r="C5397" s="27"/>
      <c r="D5397" s="27"/>
      <c r="E5397" s="27"/>
      <c r="F5397" s="27"/>
      <c r="G5397" s="27"/>
      <c r="H5397" s="27"/>
      <c r="I5397" s="27"/>
      <c r="J5397" s="27"/>
      <c r="K5397" s="27"/>
      <c r="L5397" s="27"/>
      <c r="M5397" s="42"/>
      <c r="N5397" s="42"/>
      <c r="O5397" s="42"/>
      <c r="P5397" s="42"/>
      <c r="Q5397" s="42"/>
      <c r="R5397" s="42"/>
      <c r="S5397" s="42"/>
      <c r="T5397" s="42"/>
      <c r="U5397" s="42"/>
      <c r="V5397" s="42"/>
      <c r="W5397" s="42"/>
      <c r="X5397" s="42"/>
      <c r="Y5397" s="41"/>
      <c r="Z5397" s="41"/>
      <c r="AA5397" s="43"/>
      <c r="AB5397" s="27"/>
      <c r="AC5397" s="27"/>
      <c r="AD5397" s="27"/>
      <c r="AE5397" s="44"/>
      <c r="AF5397" s="27"/>
      <c r="AG5397" s="28"/>
      <c r="AH5397" s="27"/>
      <c r="AI5397" s="27"/>
      <c r="AJ5397" s="27"/>
      <c r="AK5397" s="28"/>
      <c r="AL5397" s="29"/>
      <c r="AM5397" s="29"/>
      <c r="AN5397" s="29"/>
      <c r="AO5397" s="29"/>
      <c r="AP5397" s="29"/>
      <c r="AQ5397" s="29"/>
      <c r="AR5397" s="29"/>
      <c r="AS5397" s="29"/>
      <c r="AT5397" s="29"/>
      <c r="AU5397" s="29"/>
      <c r="AV5397" s="29"/>
      <c r="AW5397" s="29"/>
      <c r="AX5397" s="29"/>
      <c r="AY5397" s="31"/>
      <c r="AZ5397" s="30"/>
      <c r="BA5397" s="35"/>
    </row>
    <row r="5398" spans="1:53" hidden="1" x14ac:dyDescent="0.25">
      <c r="A5398" s="27"/>
      <c r="B5398" s="27"/>
      <c r="C5398" s="27"/>
      <c r="D5398" s="27"/>
      <c r="E5398" s="27"/>
      <c r="F5398" s="27"/>
      <c r="G5398" s="27"/>
      <c r="H5398" s="27"/>
      <c r="I5398" s="27"/>
      <c r="J5398" s="27"/>
      <c r="K5398" s="27"/>
      <c r="L5398" s="27"/>
      <c r="M5398" s="42"/>
      <c r="N5398" s="42"/>
      <c r="O5398" s="42"/>
      <c r="P5398" s="42"/>
      <c r="Q5398" s="42"/>
      <c r="R5398" s="42"/>
      <c r="S5398" s="42"/>
      <c r="T5398" s="42"/>
      <c r="U5398" s="42"/>
      <c r="V5398" s="42"/>
      <c r="W5398" s="42"/>
      <c r="X5398" s="42"/>
      <c r="Y5398" s="41"/>
      <c r="Z5398" s="41"/>
      <c r="AA5398" s="43"/>
      <c r="AB5398" s="27"/>
      <c r="AC5398" s="27"/>
      <c r="AD5398" s="27"/>
      <c r="AE5398" s="44"/>
      <c r="AF5398" s="27"/>
      <c r="AG5398" s="28"/>
      <c r="AH5398" s="27"/>
      <c r="AI5398" s="27"/>
      <c r="AJ5398" s="27"/>
      <c r="AK5398" s="28"/>
      <c r="AL5398" s="29"/>
      <c r="AM5398" s="29"/>
      <c r="AN5398" s="29"/>
      <c r="AO5398" s="29"/>
      <c r="AP5398" s="29"/>
      <c r="AQ5398" s="29"/>
      <c r="AR5398" s="29"/>
      <c r="AS5398" s="29"/>
      <c r="AT5398" s="29"/>
      <c r="AU5398" s="29"/>
      <c r="AV5398" s="29"/>
      <c r="AW5398" s="29"/>
      <c r="AX5398" s="29"/>
      <c r="AY5398" s="31"/>
      <c r="AZ5398" s="30"/>
      <c r="BA5398" s="35"/>
    </row>
    <row r="5399" spans="1:53" hidden="1" x14ac:dyDescent="0.25">
      <c r="A5399" s="27"/>
      <c r="B5399" s="27"/>
      <c r="C5399" s="27"/>
      <c r="D5399" s="27"/>
      <c r="E5399" s="27"/>
      <c r="F5399" s="27"/>
      <c r="G5399" s="27"/>
      <c r="H5399" s="27"/>
      <c r="I5399" s="27"/>
      <c r="J5399" s="27"/>
      <c r="K5399" s="27"/>
      <c r="L5399" s="27"/>
      <c r="M5399" s="42"/>
      <c r="N5399" s="42"/>
      <c r="O5399" s="42"/>
      <c r="P5399" s="42"/>
      <c r="Q5399" s="42"/>
      <c r="R5399" s="42"/>
      <c r="S5399" s="42"/>
      <c r="T5399" s="42"/>
      <c r="U5399" s="42"/>
      <c r="V5399" s="42"/>
      <c r="W5399" s="42"/>
      <c r="X5399" s="42"/>
      <c r="Y5399" s="41"/>
      <c r="Z5399" s="41"/>
      <c r="AA5399" s="43"/>
      <c r="AB5399" s="27"/>
      <c r="AC5399" s="27"/>
      <c r="AD5399" s="27"/>
      <c r="AE5399" s="44"/>
      <c r="AF5399" s="27"/>
      <c r="AG5399" s="28"/>
      <c r="AH5399" s="27"/>
      <c r="AI5399" s="27"/>
      <c r="AJ5399" s="27"/>
      <c r="AK5399" s="28"/>
      <c r="AL5399" s="29"/>
      <c r="AM5399" s="29"/>
      <c r="AN5399" s="29"/>
      <c r="AO5399" s="29"/>
      <c r="AP5399" s="29"/>
      <c r="AQ5399" s="29"/>
      <c r="AR5399" s="29"/>
      <c r="AS5399" s="29"/>
      <c r="AT5399" s="29"/>
      <c r="AU5399" s="29"/>
      <c r="AV5399" s="29"/>
      <c r="AW5399" s="29"/>
      <c r="AX5399" s="29"/>
      <c r="AY5399" s="31"/>
      <c r="AZ5399" s="30"/>
      <c r="BA5399" s="35"/>
    </row>
    <row r="5400" spans="1:53" hidden="1" x14ac:dyDescent="0.25">
      <c r="A5400" s="27"/>
      <c r="B5400" s="27"/>
      <c r="C5400" s="27"/>
      <c r="D5400" s="27"/>
      <c r="E5400" s="27"/>
      <c r="F5400" s="27"/>
      <c r="G5400" s="27"/>
      <c r="H5400" s="27"/>
      <c r="I5400" s="27"/>
      <c r="J5400" s="27"/>
      <c r="K5400" s="27"/>
      <c r="L5400" s="27"/>
      <c r="M5400" s="42"/>
      <c r="N5400" s="42"/>
      <c r="O5400" s="42"/>
      <c r="P5400" s="42"/>
      <c r="Q5400" s="42"/>
      <c r="R5400" s="42"/>
      <c r="S5400" s="42"/>
      <c r="T5400" s="42"/>
      <c r="U5400" s="42"/>
      <c r="V5400" s="42"/>
      <c r="W5400" s="42"/>
      <c r="X5400" s="42"/>
      <c r="Y5400" s="41"/>
      <c r="Z5400" s="41"/>
      <c r="AA5400" s="43"/>
      <c r="AB5400" s="27"/>
      <c r="AC5400" s="27"/>
      <c r="AD5400" s="27"/>
      <c r="AE5400" s="44"/>
      <c r="AF5400" s="27"/>
      <c r="AG5400" s="28"/>
      <c r="AH5400" s="27"/>
      <c r="AI5400" s="27"/>
      <c r="AJ5400" s="27"/>
      <c r="AK5400" s="28"/>
      <c r="AL5400" s="29"/>
      <c r="AM5400" s="29"/>
      <c r="AN5400" s="29"/>
      <c r="AO5400" s="29"/>
      <c r="AP5400" s="29"/>
      <c r="AQ5400" s="29"/>
      <c r="AR5400" s="29"/>
      <c r="AS5400" s="29"/>
      <c r="AT5400" s="29"/>
      <c r="AU5400" s="29"/>
      <c r="AV5400" s="29"/>
      <c r="AW5400" s="29"/>
      <c r="AX5400" s="29"/>
      <c r="AY5400" s="31"/>
      <c r="AZ5400" s="30"/>
      <c r="BA5400" s="35"/>
    </row>
    <row r="5401" spans="1:53" hidden="1" x14ac:dyDescent="0.25">
      <c r="A5401" s="27"/>
      <c r="B5401" s="27"/>
      <c r="C5401" s="27"/>
      <c r="D5401" s="27"/>
      <c r="E5401" s="27"/>
      <c r="F5401" s="27"/>
      <c r="G5401" s="27"/>
      <c r="H5401" s="27"/>
      <c r="I5401" s="27"/>
      <c r="J5401" s="27"/>
      <c r="K5401" s="27"/>
      <c r="L5401" s="27"/>
      <c r="M5401" s="42"/>
      <c r="N5401" s="42"/>
      <c r="O5401" s="42"/>
      <c r="P5401" s="42"/>
      <c r="Q5401" s="42"/>
      <c r="R5401" s="42"/>
      <c r="S5401" s="42"/>
      <c r="T5401" s="42"/>
      <c r="U5401" s="42"/>
      <c r="V5401" s="42"/>
      <c r="W5401" s="42"/>
      <c r="X5401" s="42"/>
      <c r="Y5401" s="41"/>
      <c r="Z5401" s="41"/>
      <c r="AA5401" s="43"/>
      <c r="AB5401" s="27"/>
      <c r="AC5401" s="27"/>
      <c r="AD5401" s="27"/>
      <c r="AE5401" s="44"/>
      <c r="AF5401" s="27"/>
      <c r="AG5401" s="28"/>
      <c r="AH5401" s="27"/>
      <c r="AI5401" s="27"/>
      <c r="AJ5401" s="27"/>
      <c r="AK5401" s="28"/>
      <c r="AL5401" s="29"/>
      <c r="AM5401" s="29"/>
      <c r="AN5401" s="29"/>
      <c r="AO5401" s="29"/>
      <c r="AP5401" s="29"/>
      <c r="AQ5401" s="29"/>
      <c r="AR5401" s="29"/>
      <c r="AS5401" s="29"/>
      <c r="AT5401" s="29"/>
      <c r="AU5401" s="29"/>
      <c r="AV5401" s="29"/>
      <c r="AW5401" s="29"/>
      <c r="AX5401" s="29"/>
      <c r="AY5401" s="31"/>
      <c r="AZ5401" s="30"/>
      <c r="BA5401" s="35"/>
    </row>
    <row r="5402" spans="1:53" hidden="1" x14ac:dyDescent="0.25">
      <c r="A5402" s="27"/>
      <c r="B5402" s="27"/>
      <c r="C5402" s="27"/>
      <c r="D5402" s="27"/>
      <c r="E5402" s="27"/>
      <c r="F5402" s="27"/>
      <c r="G5402" s="27"/>
      <c r="H5402" s="27"/>
      <c r="I5402" s="27"/>
      <c r="J5402" s="27"/>
      <c r="K5402" s="27"/>
      <c r="L5402" s="27"/>
      <c r="M5402" s="42"/>
      <c r="N5402" s="42"/>
      <c r="O5402" s="42"/>
      <c r="P5402" s="42"/>
      <c r="Q5402" s="42"/>
      <c r="R5402" s="42"/>
      <c r="S5402" s="42"/>
      <c r="T5402" s="42"/>
      <c r="U5402" s="42"/>
      <c r="V5402" s="42"/>
      <c r="W5402" s="42"/>
      <c r="X5402" s="42"/>
      <c r="Y5402" s="41"/>
      <c r="Z5402" s="41"/>
      <c r="AA5402" s="43"/>
      <c r="AB5402" s="27"/>
      <c r="AC5402" s="27"/>
      <c r="AD5402" s="27"/>
      <c r="AE5402" s="44"/>
      <c r="AF5402" s="27"/>
      <c r="AG5402" s="28"/>
      <c r="AH5402" s="27"/>
      <c r="AI5402" s="27"/>
      <c r="AJ5402" s="27"/>
      <c r="AK5402" s="28"/>
      <c r="AL5402" s="29"/>
      <c r="AM5402" s="29"/>
      <c r="AN5402" s="29"/>
      <c r="AO5402" s="29"/>
      <c r="AP5402" s="29"/>
      <c r="AQ5402" s="29"/>
      <c r="AR5402" s="29"/>
      <c r="AS5402" s="29"/>
      <c r="AT5402" s="29"/>
      <c r="AU5402" s="29"/>
      <c r="AV5402" s="29"/>
      <c r="AW5402" s="29"/>
      <c r="AX5402" s="29"/>
      <c r="AY5402" s="31"/>
      <c r="AZ5402" s="30"/>
      <c r="BA5402" s="35"/>
    </row>
    <row r="5403" spans="1:53" hidden="1" x14ac:dyDescent="0.25">
      <c r="A5403" s="27"/>
      <c r="B5403" s="27"/>
      <c r="C5403" s="27"/>
      <c r="D5403" s="27"/>
      <c r="E5403" s="27"/>
      <c r="F5403" s="27"/>
      <c r="G5403" s="27"/>
      <c r="H5403" s="27"/>
      <c r="I5403" s="27"/>
      <c r="J5403" s="27"/>
      <c r="K5403" s="27"/>
      <c r="L5403" s="27"/>
      <c r="M5403" s="42"/>
      <c r="N5403" s="42"/>
      <c r="O5403" s="42"/>
      <c r="P5403" s="42"/>
      <c r="Q5403" s="42"/>
      <c r="R5403" s="42"/>
      <c r="S5403" s="42"/>
      <c r="T5403" s="42"/>
      <c r="U5403" s="42"/>
      <c r="V5403" s="42"/>
      <c r="W5403" s="42"/>
      <c r="X5403" s="42"/>
      <c r="Y5403" s="41"/>
      <c r="Z5403" s="41"/>
      <c r="AA5403" s="43"/>
      <c r="AB5403" s="27"/>
      <c r="AC5403" s="27"/>
      <c r="AD5403" s="27"/>
      <c r="AE5403" s="44"/>
      <c r="AF5403" s="27"/>
      <c r="AG5403" s="28"/>
      <c r="AH5403" s="27"/>
      <c r="AI5403" s="27"/>
      <c r="AJ5403" s="27"/>
      <c r="AK5403" s="28"/>
      <c r="AL5403" s="29"/>
      <c r="AM5403" s="29"/>
      <c r="AN5403" s="29"/>
      <c r="AO5403" s="29"/>
      <c r="AP5403" s="29"/>
      <c r="AQ5403" s="29"/>
      <c r="AR5403" s="29"/>
      <c r="AS5403" s="29"/>
      <c r="AT5403" s="29"/>
      <c r="AU5403" s="29"/>
      <c r="AV5403" s="29"/>
      <c r="AW5403" s="29"/>
      <c r="AX5403" s="29"/>
      <c r="AY5403" s="31"/>
      <c r="AZ5403" s="30"/>
      <c r="BA5403" s="35"/>
    </row>
    <row r="5404" spans="1:53" hidden="1" x14ac:dyDescent="0.25">
      <c r="A5404" s="27"/>
      <c r="B5404" s="27"/>
      <c r="C5404" s="27"/>
      <c r="D5404" s="27"/>
      <c r="E5404" s="27"/>
      <c r="F5404" s="27"/>
      <c r="G5404" s="27"/>
      <c r="H5404" s="27"/>
      <c r="I5404" s="27"/>
      <c r="J5404" s="27"/>
      <c r="K5404" s="27"/>
      <c r="L5404" s="27"/>
      <c r="M5404" s="42"/>
      <c r="N5404" s="42"/>
      <c r="O5404" s="42"/>
      <c r="P5404" s="42"/>
      <c r="Q5404" s="42"/>
      <c r="R5404" s="42"/>
      <c r="S5404" s="42"/>
      <c r="T5404" s="42"/>
      <c r="U5404" s="42"/>
      <c r="V5404" s="42"/>
      <c r="W5404" s="42"/>
      <c r="X5404" s="42"/>
      <c r="Y5404" s="41"/>
      <c r="Z5404" s="41"/>
      <c r="AA5404" s="43"/>
      <c r="AB5404" s="27"/>
      <c r="AC5404" s="27"/>
      <c r="AD5404" s="27"/>
      <c r="AE5404" s="44"/>
      <c r="AF5404" s="27"/>
      <c r="AG5404" s="28"/>
      <c r="AH5404" s="27"/>
      <c r="AI5404" s="27"/>
      <c r="AJ5404" s="27"/>
      <c r="AK5404" s="28"/>
      <c r="AL5404" s="29"/>
      <c r="AM5404" s="29"/>
      <c r="AN5404" s="29"/>
      <c r="AO5404" s="29"/>
      <c r="AP5404" s="29"/>
      <c r="AQ5404" s="29"/>
      <c r="AR5404" s="29"/>
      <c r="AS5404" s="29"/>
      <c r="AT5404" s="29"/>
      <c r="AU5404" s="29"/>
      <c r="AV5404" s="29"/>
      <c r="AW5404" s="29"/>
      <c r="AX5404" s="29"/>
      <c r="AY5404" s="31"/>
      <c r="AZ5404" s="30"/>
      <c r="BA5404" s="35"/>
    </row>
    <row r="5405" spans="1:53" hidden="1" x14ac:dyDescent="0.25">
      <c r="A5405" s="27"/>
      <c r="B5405" s="27"/>
      <c r="C5405" s="27"/>
      <c r="D5405" s="27"/>
      <c r="E5405" s="27"/>
      <c r="F5405" s="27"/>
      <c r="G5405" s="27"/>
      <c r="H5405" s="27"/>
      <c r="I5405" s="27"/>
      <c r="J5405" s="27"/>
      <c r="K5405" s="27"/>
      <c r="L5405" s="27"/>
      <c r="M5405" s="42"/>
      <c r="N5405" s="42"/>
      <c r="O5405" s="42"/>
      <c r="P5405" s="42"/>
      <c r="Q5405" s="42"/>
      <c r="R5405" s="42"/>
      <c r="S5405" s="42"/>
      <c r="T5405" s="42"/>
      <c r="U5405" s="42"/>
      <c r="V5405" s="42"/>
      <c r="W5405" s="42"/>
      <c r="X5405" s="42"/>
      <c r="Y5405" s="41"/>
      <c r="Z5405" s="41"/>
      <c r="AA5405" s="43"/>
      <c r="AB5405" s="27"/>
      <c r="AC5405" s="27"/>
      <c r="AD5405" s="27"/>
      <c r="AE5405" s="44"/>
      <c r="AF5405" s="27"/>
      <c r="AG5405" s="28"/>
      <c r="AH5405" s="27"/>
      <c r="AI5405" s="27"/>
      <c r="AJ5405" s="27"/>
      <c r="AK5405" s="28"/>
      <c r="AL5405" s="29"/>
      <c r="AM5405" s="29"/>
      <c r="AN5405" s="29"/>
      <c r="AO5405" s="29"/>
      <c r="AP5405" s="29"/>
      <c r="AQ5405" s="29"/>
      <c r="AR5405" s="29"/>
      <c r="AS5405" s="29"/>
      <c r="AT5405" s="29"/>
      <c r="AU5405" s="29"/>
      <c r="AV5405" s="29"/>
      <c r="AW5405" s="29"/>
      <c r="AX5405" s="29"/>
      <c r="AY5405" s="31"/>
      <c r="AZ5405" s="30"/>
      <c r="BA5405" s="35"/>
    </row>
    <row r="5406" spans="1:53" hidden="1" x14ac:dyDescent="0.25">
      <c r="A5406" s="27"/>
      <c r="B5406" s="27"/>
      <c r="C5406" s="27"/>
      <c r="D5406" s="27"/>
      <c r="E5406" s="27"/>
      <c r="F5406" s="27"/>
      <c r="G5406" s="27"/>
      <c r="H5406" s="27"/>
      <c r="I5406" s="27"/>
      <c r="J5406" s="27"/>
      <c r="K5406" s="27"/>
      <c r="L5406" s="27"/>
      <c r="M5406" s="42"/>
      <c r="N5406" s="42"/>
      <c r="O5406" s="42"/>
      <c r="P5406" s="42"/>
      <c r="Q5406" s="42"/>
      <c r="R5406" s="42"/>
      <c r="S5406" s="42"/>
      <c r="T5406" s="42"/>
      <c r="U5406" s="42"/>
      <c r="V5406" s="42"/>
      <c r="W5406" s="42"/>
      <c r="X5406" s="42"/>
      <c r="Y5406" s="41"/>
      <c r="Z5406" s="41"/>
      <c r="AA5406" s="43"/>
      <c r="AB5406" s="27"/>
      <c r="AC5406" s="27"/>
      <c r="AD5406" s="27"/>
      <c r="AE5406" s="44"/>
      <c r="AF5406" s="27"/>
      <c r="AG5406" s="28"/>
      <c r="AH5406" s="27"/>
      <c r="AI5406" s="27"/>
      <c r="AJ5406" s="27"/>
      <c r="AK5406" s="28"/>
      <c r="AL5406" s="29"/>
      <c r="AM5406" s="29"/>
      <c r="AN5406" s="29"/>
      <c r="AO5406" s="29"/>
      <c r="AP5406" s="29"/>
      <c r="AQ5406" s="29"/>
      <c r="AR5406" s="29"/>
      <c r="AS5406" s="29"/>
      <c r="AT5406" s="29"/>
      <c r="AU5406" s="29"/>
      <c r="AV5406" s="29"/>
      <c r="AW5406" s="29"/>
      <c r="AX5406" s="29"/>
      <c r="AY5406" s="31"/>
      <c r="AZ5406" s="30"/>
      <c r="BA5406" s="35"/>
    </row>
    <row r="5407" spans="1:53" hidden="1" x14ac:dyDescent="0.25">
      <c r="A5407" s="27"/>
      <c r="B5407" s="27"/>
      <c r="C5407" s="27"/>
      <c r="D5407" s="27"/>
      <c r="E5407" s="27"/>
      <c r="F5407" s="27"/>
      <c r="G5407" s="27"/>
      <c r="H5407" s="27"/>
      <c r="I5407" s="27"/>
      <c r="J5407" s="27"/>
      <c r="K5407" s="27"/>
      <c r="L5407" s="27"/>
      <c r="M5407" s="42"/>
      <c r="N5407" s="42"/>
      <c r="O5407" s="42"/>
      <c r="P5407" s="42"/>
      <c r="Q5407" s="42"/>
      <c r="R5407" s="42"/>
      <c r="S5407" s="42"/>
      <c r="T5407" s="42"/>
      <c r="U5407" s="42"/>
      <c r="V5407" s="42"/>
      <c r="W5407" s="42"/>
      <c r="X5407" s="42"/>
      <c r="Y5407" s="41"/>
      <c r="Z5407" s="41"/>
      <c r="AA5407" s="43"/>
      <c r="AB5407" s="27"/>
      <c r="AC5407" s="27"/>
      <c r="AD5407" s="27"/>
      <c r="AE5407" s="44"/>
      <c r="AF5407" s="27"/>
      <c r="AG5407" s="28"/>
      <c r="AH5407" s="27"/>
      <c r="AI5407" s="27"/>
      <c r="AJ5407" s="27"/>
      <c r="AK5407" s="28"/>
      <c r="AL5407" s="29"/>
      <c r="AM5407" s="29"/>
      <c r="AN5407" s="29"/>
      <c r="AO5407" s="29"/>
      <c r="AP5407" s="29"/>
      <c r="AQ5407" s="29"/>
      <c r="AR5407" s="29"/>
      <c r="AS5407" s="29"/>
      <c r="AT5407" s="29"/>
      <c r="AU5407" s="29"/>
      <c r="AV5407" s="29"/>
      <c r="AW5407" s="29"/>
      <c r="AX5407" s="29"/>
      <c r="AY5407" s="31"/>
      <c r="AZ5407" s="30"/>
      <c r="BA5407" s="35"/>
    </row>
    <row r="5408" spans="1:53" hidden="1" x14ac:dyDescent="0.25">
      <c r="A5408" s="27"/>
      <c r="B5408" s="27"/>
      <c r="C5408" s="27"/>
      <c r="D5408" s="27"/>
      <c r="E5408" s="27"/>
      <c r="F5408" s="27"/>
      <c r="G5408" s="27"/>
      <c r="H5408" s="27"/>
      <c r="I5408" s="27"/>
      <c r="J5408" s="27"/>
      <c r="K5408" s="27"/>
      <c r="L5408" s="27"/>
      <c r="M5408" s="42"/>
      <c r="N5408" s="42"/>
      <c r="O5408" s="42"/>
      <c r="P5408" s="42"/>
      <c r="Q5408" s="42"/>
      <c r="R5408" s="42"/>
      <c r="S5408" s="42"/>
      <c r="T5408" s="42"/>
      <c r="U5408" s="42"/>
      <c r="V5408" s="42"/>
      <c r="W5408" s="42"/>
      <c r="X5408" s="42"/>
      <c r="Y5408" s="41"/>
      <c r="Z5408" s="41"/>
      <c r="AA5408" s="43"/>
      <c r="AB5408" s="27"/>
      <c r="AC5408" s="27"/>
      <c r="AD5408" s="27"/>
      <c r="AE5408" s="44"/>
      <c r="AF5408" s="27"/>
      <c r="AG5408" s="28"/>
      <c r="AH5408" s="27"/>
      <c r="AI5408" s="27"/>
      <c r="AJ5408" s="27"/>
      <c r="AK5408" s="28"/>
      <c r="AL5408" s="29"/>
      <c r="AM5408" s="29"/>
      <c r="AN5408" s="29"/>
      <c r="AO5408" s="29"/>
      <c r="AP5408" s="29"/>
      <c r="AQ5408" s="29"/>
      <c r="AR5408" s="29"/>
      <c r="AS5408" s="29"/>
      <c r="AT5408" s="29"/>
      <c r="AU5408" s="29"/>
      <c r="AV5408" s="29"/>
      <c r="AW5408" s="29"/>
      <c r="AX5408" s="29"/>
      <c r="AY5408" s="31"/>
      <c r="AZ5408" s="30"/>
      <c r="BA5408" s="35"/>
    </row>
    <row r="5409" spans="1:53" hidden="1" x14ac:dyDescent="0.25">
      <c r="A5409" s="27"/>
      <c r="B5409" s="27"/>
      <c r="C5409" s="27"/>
      <c r="D5409" s="27"/>
      <c r="E5409" s="27"/>
      <c r="F5409" s="27"/>
      <c r="G5409" s="27"/>
      <c r="H5409" s="27"/>
      <c r="I5409" s="27"/>
      <c r="J5409" s="27"/>
      <c r="K5409" s="27"/>
      <c r="L5409" s="27"/>
      <c r="M5409" s="42"/>
      <c r="N5409" s="42"/>
      <c r="O5409" s="42"/>
      <c r="P5409" s="42"/>
      <c r="Q5409" s="42"/>
      <c r="R5409" s="42"/>
      <c r="S5409" s="42"/>
      <c r="T5409" s="42"/>
      <c r="U5409" s="42"/>
      <c r="V5409" s="42"/>
      <c r="W5409" s="42"/>
      <c r="X5409" s="42"/>
      <c r="Y5409" s="41"/>
      <c r="Z5409" s="41"/>
      <c r="AA5409" s="43"/>
      <c r="AB5409" s="27"/>
      <c r="AC5409" s="27"/>
      <c r="AD5409" s="27"/>
      <c r="AE5409" s="44"/>
      <c r="AF5409" s="27"/>
      <c r="AG5409" s="28"/>
      <c r="AH5409" s="27"/>
      <c r="AI5409" s="27"/>
      <c r="AJ5409" s="27"/>
      <c r="AK5409" s="28"/>
      <c r="AL5409" s="29"/>
      <c r="AM5409" s="29"/>
      <c r="AN5409" s="29"/>
      <c r="AO5409" s="29"/>
      <c r="AP5409" s="29"/>
      <c r="AQ5409" s="29"/>
      <c r="AR5409" s="29"/>
      <c r="AS5409" s="29"/>
      <c r="AT5409" s="29"/>
      <c r="AU5409" s="29"/>
      <c r="AV5409" s="29"/>
      <c r="AW5409" s="29"/>
      <c r="AX5409" s="29"/>
      <c r="AY5409" s="31"/>
      <c r="AZ5409" s="30"/>
      <c r="BA5409" s="35"/>
    </row>
    <row r="5410" spans="1:53" hidden="1" x14ac:dyDescent="0.25">
      <c r="A5410" s="27"/>
      <c r="B5410" s="27"/>
      <c r="C5410" s="27"/>
      <c r="D5410" s="27"/>
      <c r="E5410" s="27"/>
      <c r="F5410" s="27"/>
      <c r="G5410" s="27"/>
      <c r="H5410" s="27"/>
      <c r="I5410" s="27"/>
      <c r="J5410" s="27"/>
      <c r="K5410" s="27"/>
      <c r="L5410" s="27"/>
      <c r="M5410" s="42"/>
      <c r="N5410" s="42"/>
      <c r="O5410" s="42"/>
      <c r="P5410" s="42"/>
      <c r="Q5410" s="42"/>
      <c r="R5410" s="42"/>
      <c r="S5410" s="42"/>
      <c r="T5410" s="42"/>
      <c r="U5410" s="42"/>
      <c r="V5410" s="42"/>
      <c r="W5410" s="42"/>
      <c r="X5410" s="42"/>
      <c r="Y5410" s="41"/>
      <c r="Z5410" s="41"/>
      <c r="AA5410" s="43"/>
      <c r="AB5410" s="27"/>
      <c r="AC5410" s="27"/>
      <c r="AD5410" s="27"/>
      <c r="AE5410" s="44"/>
      <c r="AF5410" s="27"/>
      <c r="AG5410" s="28"/>
      <c r="AH5410" s="27"/>
      <c r="AI5410" s="27"/>
      <c r="AJ5410" s="27"/>
      <c r="AK5410" s="28"/>
      <c r="AL5410" s="29"/>
      <c r="AM5410" s="29"/>
      <c r="AN5410" s="29"/>
      <c r="AO5410" s="29"/>
      <c r="AP5410" s="29"/>
      <c r="AQ5410" s="29"/>
      <c r="AR5410" s="29"/>
      <c r="AS5410" s="29"/>
      <c r="AT5410" s="29"/>
      <c r="AU5410" s="29"/>
      <c r="AV5410" s="29"/>
      <c r="AW5410" s="29"/>
      <c r="AX5410" s="29"/>
      <c r="AY5410" s="31"/>
      <c r="AZ5410" s="30"/>
      <c r="BA5410" s="35"/>
    </row>
    <row r="5411" spans="1:53" hidden="1" x14ac:dyDescent="0.25">
      <c r="A5411" s="27"/>
      <c r="B5411" s="27"/>
      <c r="C5411" s="27"/>
      <c r="D5411" s="27"/>
      <c r="E5411" s="27"/>
      <c r="F5411" s="27"/>
      <c r="G5411" s="27"/>
      <c r="H5411" s="27"/>
      <c r="I5411" s="27"/>
      <c r="J5411" s="27"/>
      <c r="K5411" s="27"/>
      <c r="L5411" s="27"/>
      <c r="M5411" s="42"/>
      <c r="N5411" s="42"/>
      <c r="O5411" s="42"/>
      <c r="P5411" s="42"/>
      <c r="Q5411" s="42"/>
      <c r="R5411" s="42"/>
      <c r="S5411" s="42"/>
      <c r="T5411" s="42"/>
      <c r="U5411" s="42"/>
      <c r="V5411" s="42"/>
      <c r="W5411" s="42"/>
      <c r="X5411" s="42"/>
      <c r="Y5411" s="41"/>
      <c r="Z5411" s="41"/>
      <c r="AA5411" s="43"/>
      <c r="AB5411" s="27"/>
      <c r="AC5411" s="27"/>
      <c r="AD5411" s="27"/>
      <c r="AE5411" s="44"/>
      <c r="AF5411" s="27"/>
      <c r="AG5411" s="28"/>
      <c r="AH5411" s="27"/>
      <c r="AI5411" s="27"/>
      <c r="AJ5411" s="27"/>
      <c r="AK5411" s="28"/>
      <c r="AL5411" s="29"/>
      <c r="AM5411" s="29"/>
      <c r="AN5411" s="29"/>
      <c r="AO5411" s="29"/>
      <c r="AP5411" s="29"/>
      <c r="AQ5411" s="29"/>
      <c r="AR5411" s="29"/>
      <c r="AS5411" s="29"/>
      <c r="AT5411" s="29"/>
      <c r="AU5411" s="29"/>
      <c r="AV5411" s="29"/>
      <c r="AW5411" s="29"/>
      <c r="AX5411" s="29"/>
      <c r="AY5411" s="31"/>
      <c r="AZ5411" s="30"/>
      <c r="BA5411" s="35"/>
    </row>
    <row r="5412" spans="1:53" hidden="1" x14ac:dyDescent="0.25">
      <c r="A5412" s="27"/>
      <c r="B5412" s="27"/>
      <c r="C5412" s="27"/>
      <c r="D5412" s="27"/>
      <c r="E5412" s="27"/>
      <c r="F5412" s="27"/>
      <c r="G5412" s="27"/>
      <c r="H5412" s="27"/>
      <c r="I5412" s="27"/>
      <c r="J5412" s="27"/>
      <c r="K5412" s="27"/>
      <c r="L5412" s="27"/>
      <c r="M5412" s="42"/>
      <c r="N5412" s="42"/>
      <c r="O5412" s="42"/>
      <c r="P5412" s="42"/>
      <c r="Q5412" s="42"/>
      <c r="R5412" s="42"/>
      <c r="S5412" s="42"/>
      <c r="T5412" s="42"/>
      <c r="U5412" s="42"/>
      <c r="V5412" s="42"/>
      <c r="W5412" s="42"/>
      <c r="X5412" s="42"/>
      <c r="Y5412" s="41"/>
      <c r="Z5412" s="41"/>
      <c r="AA5412" s="43"/>
      <c r="AB5412" s="27"/>
      <c r="AC5412" s="27"/>
      <c r="AD5412" s="27"/>
      <c r="AE5412" s="44"/>
      <c r="AF5412" s="27"/>
      <c r="AG5412" s="28"/>
      <c r="AH5412" s="27"/>
      <c r="AI5412" s="27"/>
      <c r="AJ5412" s="27"/>
      <c r="AK5412" s="28"/>
      <c r="AL5412" s="29"/>
      <c r="AM5412" s="29"/>
      <c r="AN5412" s="29"/>
      <c r="AO5412" s="29"/>
      <c r="AP5412" s="29"/>
      <c r="AQ5412" s="29"/>
      <c r="AR5412" s="29"/>
      <c r="AS5412" s="29"/>
      <c r="AT5412" s="29"/>
      <c r="AU5412" s="29"/>
      <c r="AV5412" s="29"/>
      <c r="AW5412" s="29"/>
      <c r="AX5412" s="29"/>
      <c r="AY5412" s="31"/>
      <c r="AZ5412" s="30"/>
      <c r="BA5412" s="35"/>
    </row>
    <row r="5413" spans="1:53" hidden="1" x14ac:dyDescent="0.25">
      <c r="A5413" s="27"/>
      <c r="B5413" s="27"/>
      <c r="C5413" s="27"/>
      <c r="D5413" s="27"/>
      <c r="E5413" s="27"/>
      <c r="F5413" s="27"/>
      <c r="G5413" s="27"/>
      <c r="H5413" s="27"/>
      <c r="I5413" s="27"/>
      <c r="J5413" s="27"/>
      <c r="K5413" s="27"/>
      <c r="L5413" s="27"/>
      <c r="M5413" s="42"/>
      <c r="N5413" s="42"/>
      <c r="O5413" s="42"/>
      <c r="P5413" s="42"/>
      <c r="Q5413" s="42"/>
      <c r="R5413" s="42"/>
      <c r="S5413" s="42"/>
      <c r="T5413" s="42"/>
      <c r="U5413" s="42"/>
      <c r="V5413" s="42"/>
      <c r="W5413" s="42"/>
      <c r="X5413" s="42"/>
      <c r="Y5413" s="41"/>
      <c r="Z5413" s="41"/>
      <c r="AA5413" s="43"/>
      <c r="AB5413" s="27"/>
      <c r="AC5413" s="27"/>
      <c r="AD5413" s="27"/>
      <c r="AE5413" s="44"/>
      <c r="AF5413" s="27"/>
      <c r="AG5413" s="28"/>
      <c r="AH5413" s="27"/>
      <c r="AI5413" s="27"/>
      <c r="AJ5413" s="27"/>
      <c r="AK5413" s="28"/>
      <c r="AL5413" s="29"/>
      <c r="AM5413" s="29"/>
      <c r="AN5413" s="29"/>
      <c r="AO5413" s="29"/>
      <c r="AP5413" s="29"/>
      <c r="AQ5413" s="29"/>
      <c r="AR5413" s="29"/>
      <c r="AS5413" s="29"/>
      <c r="AT5413" s="29"/>
      <c r="AU5413" s="29"/>
      <c r="AV5413" s="29"/>
      <c r="AW5413" s="29"/>
      <c r="AX5413" s="29"/>
      <c r="AY5413" s="31"/>
      <c r="AZ5413" s="30"/>
      <c r="BA5413" s="35"/>
    </row>
    <row r="5414" spans="1:53" hidden="1" x14ac:dyDescent="0.25">
      <c r="A5414" s="27"/>
      <c r="B5414" s="27"/>
      <c r="C5414" s="27"/>
      <c r="D5414" s="27"/>
      <c r="E5414" s="27"/>
      <c r="F5414" s="27"/>
      <c r="G5414" s="27"/>
      <c r="H5414" s="27"/>
      <c r="I5414" s="27"/>
      <c r="J5414" s="27"/>
      <c r="K5414" s="27"/>
      <c r="L5414" s="27"/>
      <c r="M5414" s="42"/>
      <c r="N5414" s="42"/>
      <c r="O5414" s="42"/>
      <c r="P5414" s="42"/>
      <c r="Q5414" s="42"/>
      <c r="R5414" s="42"/>
      <c r="S5414" s="42"/>
      <c r="T5414" s="42"/>
      <c r="U5414" s="42"/>
      <c r="V5414" s="42"/>
      <c r="W5414" s="42"/>
      <c r="X5414" s="42"/>
      <c r="Y5414" s="41"/>
      <c r="Z5414" s="41"/>
      <c r="AA5414" s="43"/>
      <c r="AB5414" s="27"/>
      <c r="AC5414" s="27"/>
      <c r="AD5414" s="27"/>
      <c r="AE5414" s="44"/>
      <c r="AF5414" s="27"/>
      <c r="AG5414" s="28"/>
      <c r="AH5414" s="27"/>
      <c r="AI5414" s="27"/>
      <c r="AJ5414" s="27"/>
      <c r="AK5414" s="28"/>
      <c r="AL5414" s="29"/>
      <c r="AM5414" s="29"/>
      <c r="AN5414" s="29"/>
      <c r="AO5414" s="29"/>
      <c r="AP5414" s="29"/>
      <c r="AQ5414" s="29"/>
      <c r="AR5414" s="29"/>
      <c r="AS5414" s="29"/>
      <c r="AT5414" s="29"/>
      <c r="AU5414" s="29"/>
      <c r="AV5414" s="29"/>
      <c r="AW5414" s="29"/>
      <c r="AX5414" s="29"/>
      <c r="AY5414" s="31"/>
      <c r="AZ5414" s="30"/>
      <c r="BA5414" s="35"/>
    </row>
    <row r="5415" spans="1:53" hidden="1" x14ac:dyDescent="0.25">
      <c r="A5415" s="27"/>
      <c r="B5415" s="27"/>
      <c r="C5415" s="27"/>
      <c r="D5415" s="27"/>
      <c r="E5415" s="27"/>
      <c r="F5415" s="27"/>
      <c r="G5415" s="27"/>
      <c r="H5415" s="27"/>
      <c r="I5415" s="27"/>
      <c r="J5415" s="27"/>
      <c r="K5415" s="27"/>
      <c r="L5415" s="27"/>
      <c r="M5415" s="42"/>
      <c r="N5415" s="42"/>
      <c r="O5415" s="42"/>
      <c r="P5415" s="42"/>
      <c r="Q5415" s="42"/>
      <c r="R5415" s="42"/>
      <c r="S5415" s="42"/>
      <c r="T5415" s="42"/>
      <c r="U5415" s="42"/>
      <c r="V5415" s="42"/>
      <c r="W5415" s="42"/>
      <c r="X5415" s="42"/>
      <c r="Y5415" s="41"/>
      <c r="Z5415" s="41"/>
      <c r="AA5415" s="43"/>
      <c r="AB5415" s="27"/>
      <c r="AC5415" s="27"/>
      <c r="AD5415" s="27"/>
      <c r="AE5415" s="44"/>
      <c r="AF5415" s="27"/>
      <c r="AG5415" s="28"/>
      <c r="AH5415" s="27"/>
      <c r="AI5415" s="27"/>
      <c r="AJ5415" s="27"/>
      <c r="AK5415" s="28"/>
      <c r="AL5415" s="29"/>
      <c r="AM5415" s="29"/>
      <c r="AN5415" s="29"/>
      <c r="AO5415" s="29"/>
      <c r="AP5415" s="29"/>
      <c r="AQ5415" s="29"/>
      <c r="AR5415" s="29"/>
      <c r="AS5415" s="29"/>
      <c r="AT5415" s="29"/>
      <c r="AU5415" s="29"/>
      <c r="AV5415" s="29"/>
      <c r="AW5415" s="29"/>
      <c r="AX5415" s="29"/>
      <c r="AY5415" s="31"/>
      <c r="AZ5415" s="30"/>
      <c r="BA5415" s="35"/>
    </row>
    <row r="5416" spans="1:53" hidden="1" x14ac:dyDescent="0.25">
      <c r="A5416" s="27"/>
      <c r="B5416" s="27"/>
      <c r="C5416" s="27"/>
      <c r="D5416" s="27"/>
      <c r="E5416" s="27"/>
      <c r="F5416" s="27"/>
      <c r="G5416" s="27"/>
      <c r="H5416" s="27"/>
      <c r="I5416" s="27"/>
      <c r="J5416" s="27"/>
      <c r="K5416" s="27"/>
      <c r="L5416" s="27"/>
      <c r="M5416" s="42"/>
      <c r="N5416" s="42"/>
      <c r="O5416" s="42"/>
      <c r="P5416" s="42"/>
      <c r="Q5416" s="42"/>
      <c r="R5416" s="42"/>
      <c r="S5416" s="42"/>
      <c r="T5416" s="42"/>
      <c r="U5416" s="42"/>
      <c r="V5416" s="42"/>
      <c r="W5416" s="42"/>
      <c r="X5416" s="42"/>
      <c r="Y5416" s="41"/>
      <c r="Z5416" s="41"/>
      <c r="AA5416" s="43"/>
      <c r="AB5416" s="27"/>
      <c r="AC5416" s="27"/>
      <c r="AD5416" s="27"/>
      <c r="AE5416" s="44"/>
      <c r="AF5416" s="27"/>
      <c r="AG5416" s="28"/>
      <c r="AH5416" s="27"/>
      <c r="AI5416" s="27"/>
      <c r="AJ5416" s="27"/>
      <c r="AK5416" s="28"/>
      <c r="AL5416" s="29"/>
      <c r="AM5416" s="29"/>
      <c r="AN5416" s="29"/>
      <c r="AO5416" s="29"/>
      <c r="AP5416" s="29"/>
      <c r="AQ5416" s="29"/>
      <c r="AR5416" s="29"/>
      <c r="AS5416" s="29"/>
      <c r="AT5416" s="29"/>
      <c r="AU5416" s="29"/>
      <c r="AV5416" s="29"/>
      <c r="AW5416" s="29"/>
      <c r="AX5416" s="29"/>
      <c r="AY5416" s="31"/>
      <c r="AZ5416" s="30"/>
      <c r="BA5416" s="35"/>
    </row>
    <row r="5417" spans="1:53" hidden="1" x14ac:dyDescent="0.25">
      <c r="A5417" s="27"/>
      <c r="B5417" s="27"/>
      <c r="C5417" s="27"/>
      <c r="D5417" s="27"/>
      <c r="E5417" s="27"/>
      <c r="F5417" s="27"/>
      <c r="G5417" s="27"/>
      <c r="H5417" s="27"/>
      <c r="I5417" s="27"/>
      <c r="J5417" s="27"/>
      <c r="K5417" s="27"/>
      <c r="L5417" s="27"/>
      <c r="M5417" s="42"/>
      <c r="N5417" s="42"/>
      <c r="O5417" s="42"/>
      <c r="P5417" s="42"/>
      <c r="Q5417" s="42"/>
      <c r="R5417" s="42"/>
      <c r="S5417" s="42"/>
      <c r="T5417" s="42"/>
      <c r="U5417" s="42"/>
      <c r="V5417" s="42"/>
      <c r="W5417" s="42"/>
      <c r="X5417" s="42"/>
      <c r="Y5417" s="41"/>
      <c r="Z5417" s="41"/>
      <c r="AA5417" s="43"/>
      <c r="AB5417" s="27"/>
      <c r="AC5417" s="27"/>
      <c r="AD5417" s="27"/>
      <c r="AE5417" s="44"/>
      <c r="AF5417" s="27"/>
      <c r="AG5417" s="28"/>
      <c r="AH5417" s="27"/>
      <c r="AI5417" s="27"/>
      <c r="AJ5417" s="27"/>
      <c r="AK5417" s="28"/>
      <c r="AL5417" s="29"/>
      <c r="AM5417" s="29"/>
      <c r="AN5417" s="29"/>
      <c r="AO5417" s="29"/>
      <c r="AP5417" s="29"/>
      <c r="AQ5417" s="29"/>
      <c r="AR5417" s="29"/>
      <c r="AS5417" s="29"/>
      <c r="AT5417" s="29"/>
      <c r="AU5417" s="29"/>
      <c r="AV5417" s="29"/>
      <c r="AW5417" s="29"/>
      <c r="AX5417" s="29"/>
      <c r="AY5417" s="31"/>
      <c r="AZ5417" s="30"/>
      <c r="BA5417" s="35"/>
    </row>
    <row r="5418" spans="1:53" hidden="1" x14ac:dyDescent="0.25">
      <c r="A5418" s="27"/>
      <c r="B5418" s="27"/>
      <c r="C5418" s="27"/>
      <c r="D5418" s="27"/>
      <c r="E5418" s="27"/>
      <c r="F5418" s="27"/>
      <c r="G5418" s="27"/>
      <c r="H5418" s="27"/>
      <c r="I5418" s="27"/>
      <c r="J5418" s="27"/>
      <c r="K5418" s="27"/>
      <c r="L5418" s="27"/>
      <c r="M5418" s="42"/>
      <c r="N5418" s="42"/>
      <c r="O5418" s="42"/>
      <c r="P5418" s="42"/>
      <c r="Q5418" s="42"/>
      <c r="R5418" s="42"/>
      <c r="S5418" s="42"/>
      <c r="T5418" s="42"/>
      <c r="U5418" s="42"/>
      <c r="V5418" s="42"/>
      <c r="W5418" s="42"/>
      <c r="X5418" s="42"/>
      <c r="Y5418" s="41"/>
      <c r="Z5418" s="41"/>
      <c r="AA5418" s="43"/>
      <c r="AB5418" s="27"/>
      <c r="AC5418" s="27"/>
      <c r="AD5418" s="27"/>
      <c r="AE5418" s="44"/>
      <c r="AF5418" s="27"/>
      <c r="AG5418" s="28"/>
      <c r="AH5418" s="27"/>
      <c r="AI5418" s="27"/>
      <c r="AJ5418" s="27"/>
      <c r="AK5418" s="28"/>
      <c r="AL5418" s="29"/>
      <c r="AM5418" s="29"/>
      <c r="AN5418" s="29"/>
      <c r="AO5418" s="29"/>
      <c r="AP5418" s="29"/>
      <c r="AQ5418" s="29"/>
      <c r="AR5418" s="29"/>
      <c r="AS5418" s="29"/>
      <c r="AT5418" s="29"/>
      <c r="AU5418" s="29"/>
      <c r="AV5418" s="29"/>
      <c r="AW5418" s="29"/>
      <c r="AX5418" s="29"/>
      <c r="AY5418" s="31"/>
      <c r="AZ5418" s="30"/>
      <c r="BA5418" s="35"/>
    </row>
    <row r="5419" spans="1:53" hidden="1" x14ac:dyDescent="0.25">
      <c r="A5419" s="27"/>
      <c r="B5419" s="27"/>
      <c r="C5419" s="27"/>
      <c r="D5419" s="27"/>
      <c r="E5419" s="27"/>
      <c r="F5419" s="27"/>
      <c r="G5419" s="27"/>
      <c r="H5419" s="27"/>
      <c r="I5419" s="27"/>
      <c r="J5419" s="27"/>
      <c r="K5419" s="27"/>
      <c r="L5419" s="27"/>
      <c r="M5419" s="42"/>
      <c r="N5419" s="42"/>
      <c r="O5419" s="42"/>
      <c r="P5419" s="42"/>
      <c r="Q5419" s="42"/>
      <c r="R5419" s="42"/>
      <c r="S5419" s="42"/>
      <c r="T5419" s="42"/>
      <c r="U5419" s="42"/>
      <c r="V5419" s="42"/>
      <c r="W5419" s="42"/>
      <c r="X5419" s="42"/>
      <c r="Y5419" s="41"/>
      <c r="Z5419" s="41"/>
      <c r="AA5419" s="43"/>
      <c r="AB5419" s="27"/>
      <c r="AC5419" s="27"/>
      <c r="AD5419" s="27"/>
      <c r="AE5419" s="44"/>
      <c r="AF5419" s="27"/>
      <c r="AG5419" s="28"/>
      <c r="AH5419" s="27"/>
      <c r="AI5419" s="27"/>
      <c r="AJ5419" s="27"/>
      <c r="AK5419" s="28"/>
      <c r="AL5419" s="29"/>
      <c r="AM5419" s="29"/>
      <c r="AN5419" s="29"/>
      <c r="AO5419" s="29"/>
      <c r="AP5419" s="29"/>
      <c r="AQ5419" s="29"/>
      <c r="AR5419" s="29"/>
      <c r="AS5419" s="29"/>
      <c r="AT5419" s="29"/>
      <c r="AU5419" s="29"/>
      <c r="AV5419" s="29"/>
      <c r="AW5419" s="29"/>
      <c r="AX5419" s="29"/>
      <c r="AY5419" s="31"/>
      <c r="AZ5419" s="30"/>
      <c r="BA5419" s="35"/>
    </row>
    <row r="5420" spans="1:53" hidden="1" x14ac:dyDescent="0.25">
      <c r="A5420" s="27"/>
      <c r="B5420" s="27"/>
      <c r="C5420" s="27"/>
      <c r="D5420" s="27"/>
      <c r="E5420" s="27"/>
      <c r="F5420" s="27"/>
      <c r="G5420" s="27"/>
      <c r="H5420" s="27"/>
      <c r="I5420" s="27"/>
      <c r="J5420" s="27"/>
      <c r="K5420" s="27"/>
      <c r="L5420" s="27"/>
      <c r="M5420" s="42"/>
      <c r="N5420" s="42"/>
      <c r="O5420" s="42"/>
      <c r="P5420" s="42"/>
      <c r="Q5420" s="42"/>
      <c r="R5420" s="42"/>
      <c r="S5420" s="42"/>
      <c r="T5420" s="42"/>
      <c r="U5420" s="42"/>
      <c r="V5420" s="42"/>
      <c r="W5420" s="42"/>
      <c r="X5420" s="42"/>
      <c r="Y5420" s="41"/>
      <c r="Z5420" s="41"/>
      <c r="AA5420" s="43"/>
      <c r="AB5420" s="27"/>
      <c r="AC5420" s="27"/>
      <c r="AD5420" s="27"/>
      <c r="AE5420" s="44"/>
      <c r="AF5420" s="27"/>
      <c r="AG5420" s="28"/>
      <c r="AH5420" s="27"/>
      <c r="AI5420" s="27"/>
      <c r="AJ5420" s="27"/>
      <c r="AK5420" s="28"/>
      <c r="AL5420" s="29"/>
      <c r="AM5420" s="29"/>
      <c r="AN5420" s="29"/>
      <c r="AO5420" s="29"/>
      <c r="AP5420" s="29"/>
      <c r="AQ5420" s="29"/>
      <c r="AR5420" s="29"/>
      <c r="AS5420" s="29"/>
      <c r="AT5420" s="29"/>
      <c r="AU5420" s="29"/>
      <c r="AV5420" s="29"/>
      <c r="AW5420" s="29"/>
      <c r="AX5420" s="29"/>
      <c r="AY5420" s="31"/>
      <c r="AZ5420" s="30"/>
      <c r="BA5420" s="35"/>
    </row>
    <row r="5421" spans="1:53" hidden="1" x14ac:dyDescent="0.25">
      <c r="A5421" s="27"/>
      <c r="B5421" s="27"/>
      <c r="C5421" s="27"/>
      <c r="D5421" s="27"/>
      <c r="E5421" s="27"/>
      <c r="F5421" s="27"/>
      <c r="G5421" s="27"/>
      <c r="H5421" s="27"/>
      <c r="I5421" s="27"/>
      <c r="J5421" s="27"/>
      <c r="K5421" s="27"/>
      <c r="L5421" s="27"/>
      <c r="M5421" s="42"/>
      <c r="N5421" s="42"/>
      <c r="O5421" s="42"/>
      <c r="P5421" s="42"/>
      <c r="Q5421" s="42"/>
      <c r="R5421" s="42"/>
      <c r="S5421" s="42"/>
      <c r="T5421" s="42"/>
      <c r="U5421" s="42"/>
      <c r="V5421" s="42"/>
      <c r="W5421" s="42"/>
      <c r="X5421" s="42"/>
      <c r="Y5421" s="41"/>
      <c r="Z5421" s="41"/>
      <c r="AA5421" s="43"/>
      <c r="AB5421" s="27"/>
      <c r="AC5421" s="27"/>
      <c r="AD5421" s="27"/>
      <c r="AE5421" s="44"/>
      <c r="AF5421" s="27"/>
      <c r="AG5421" s="28"/>
      <c r="AH5421" s="27"/>
      <c r="AI5421" s="27"/>
      <c r="AJ5421" s="27"/>
      <c r="AK5421" s="28"/>
      <c r="AL5421" s="29"/>
      <c r="AM5421" s="29"/>
      <c r="AN5421" s="29"/>
      <c r="AO5421" s="29"/>
      <c r="AP5421" s="29"/>
      <c r="AQ5421" s="29"/>
      <c r="AR5421" s="29"/>
      <c r="AS5421" s="29"/>
      <c r="AT5421" s="29"/>
      <c r="AU5421" s="29"/>
      <c r="AV5421" s="29"/>
      <c r="AW5421" s="29"/>
      <c r="AX5421" s="29"/>
      <c r="AY5421" s="31"/>
      <c r="AZ5421" s="30"/>
      <c r="BA5421" s="35"/>
    </row>
    <row r="5422" spans="1:53" hidden="1" x14ac:dyDescent="0.25">
      <c r="A5422" s="27"/>
      <c r="B5422" s="27"/>
      <c r="C5422" s="27"/>
      <c r="D5422" s="27"/>
      <c r="E5422" s="27"/>
      <c r="F5422" s="27"/>
      <c r="G5422" s="27"/>
      <c r="H5422" s="27"/>
      <c r="I5422" s="27"/>
      <c r="J5422" s="27"/>
      <c r="K5422" s="27"/>
      <c r="L5422" s="27"/>
      <c r="M5422" s="42"/>
      <c r="N5422" s="42"/>
      <c r="O5422" s="42"/>
      <c r="P5422" s="42"/>
      <c r="Q5422" s="42"/>
      <c r="R5422" s="42"/>
      <c r="S5422" s="42"/>
      <c r="T5422" s="42"/>
      <c r="U5422" s="42"/>
      <c r="V5422" s="42"/>
      <c r="W5422" s="42"/>
      <c r="X5422" s="42"/>
      <c r="Y5422" s="41"/>
      <c r="Z5422" s="41"/>
      <c r="AA5422" s="43"/>
      <c r="AB5422" s="27"/>
      <c r="AC5422" s="27"/>
      <c r="AD5422" s="27"/>
      <c r="AE5422" s="44"/>
      <c r="AF5422" s="27"/>
      <c r="AG5422" s="28"/>
      <c r="AH5422" s="27"/>
      <c r="AI5422" s="27"/>
      <c r="AJ5422" s="27"/>
      <c r="AK5422" s="28"/>
      <c r="AL5422" s="29"/>
      <c r="AM5422" s="29"/>
      <c r="AN5422" s="29"/>
      <c r="AO5422" s="29"/>
      <c r="AP5422" s="29"/>
      <c r="AQ5422" s="29"/>
      <c r="AR5422" s="29"/>
      <c r="AS5422" s="29"/>
      <c r="AT5422" s="29"/>
      <c r="AU5422" s="29"/>
      <c r="AV5422" s="29"/>
      <c r="AW5422" s="29"/>
      <c r="AX5422" s="29"/>
      <c r="AY5422" s="31"/>
      <c r="AZ5422" s="30"/>
      <c r="BA5422" s="35"/>
    </row>
    <row r="5423" spans="1:53" hidden="1" x14ac:dyDescent="0.25">
      <c r="A5423" s="27"/>
      <c r="B5423" s="27"/>
      <c r="C5423" s="27"/>
      <c r="D5423" s="27"/>
      <c r="E5423" s="27"/>
      <c r="F5423" s="27"/>
      <c r="G5423" s="27"/>
      <c r="H5423" s="27"/>
      <c r="I5423" s="27"/>
      <c r="J5423" s="27"/>
      <c r="K5423" s="27"/>
      <c r="L5423" s="27"/>
      <c r="M5423" s="42"/>
      <c r="N5423" s="42"/>
      <c r="O5423" s="42"/>
      <c r="P5423" s="42"/>
      <c r="Q5423" s="42"/>
      <c r="R5423" s="42"/>
      <c r="S5423" s="42"/>
      <c r="T5423" s="42"/>
      <c r="U5423" s="42"/>
      <c r="V5423" s="42"/>
      <c r="W5423" s="42"/>
      <c r="X5423" s="42"/>
      <c r="Y5423" s="41"/>
      <c r="Z5423" s="41"/>
      <c r="AA5423" s="43"/>
      <c r="AB5423" s="27"/>
      <c r="AC5423" s="27"/>
      <c r="AD5423" s="27"/>
      <c r="AE5423" s="44"/>
      <c r="AF5423" s="27"/>
      <c r="AG5423" s="28"/>
      <c r="AH5423" s="27"/>
      <c r="AI5423" s="27"/>
      <c r="AJ5423" s="27"/>
      <c r="AK5423" s="28"/>
      <c r="AL5423" s="29"/>
      <c r="AM5423" s="29"/>
      <c r="AN5423" s="29"/>
      <c r="AO5423" s="29"/>
      <c r="AP5423" s="29"/>
      <c r="AQ5423" s="29"/>
      <c r="AR5423" s="29"/>
      <c r="AS5423" s="29"/>
      <c r="AT5423" s="29"/>
      <c r="AU5423" s="29"/>
      <c r="AV5423" s="29"/>
      <c r="AW5423" s="29"/>
      <c r="AX5423" s="29"/>
      <c r="AY5423" s="31"/>
      <c r="AZ5423" s="30"/>
      <c r="BA5423" s="35"/>
    </row>
    <row r="5424" spans="1:53" hidden="1" x14ac:dyDescent="0.25">
      <c r="A5424" s="27"/>
      <c r="B5424" s="27"/>
      <c r="C5424" s="27"/>
      <c r="D5424" s="27"/>
      <c r="E5424" s="27"/>
      <c r="F5424" s="27"/>
      <c r="G5424" s="27"/>
      <c r="H5424" s="27"/>
      <c r="I5424" s="27"/>
      <c r="J5424" s="27"/>
      <c r="K5424" s="27"/>
      <c r="L5424" s="27"/>
      <c r="M5424" s="42"/>
      <c r="N5424" s="42"/>
      <c r="O5424" s="42"/>
      <c r="P5424" s="42"/>
      <c r="Q5424" s="42"/>
      <c r="R5424" s="42"/>
      <c r="S5424" s="42"/>
      <c r="T5424" s="42"/>
      <c r="U5424" s="42"/>
      <c r="V5424" s="42"/>
      <c r="W5424" s="42"/>
      <c r="X5424" s="42"/>
      <c r="Y5424" s="41"/>
      <c r="Z5424" s="41"/>
      <c r="AA5424" s="43"/>
      <c r="AB5424" s="27"/>
      <c r="AC5424" s="27"/>
      <c r="AD5424" s="27"/>
      <c r="AE5424" s="44"/>
      <c r="AF5424" s="27"/>
      <c r="AG5424" s="28"/>
      <c r="AH5424" s="27"/>
      <c r="AI5424" s="27"/>
      <c r="AJ5424" s="27"/>
      <c r="AK5424" s="28"/>
      <c r="AL5424" s="29"/>
      <c r="AM5424" s="29"/>
      <c r="AN5424" s="29"/>
      <c r="AO5424" s="29"/>
      <c r="AP5424" s="29"/>
      <c r="AQ5424" s="29"/>
      <c r="AR5424" s="29"/>
      <c r="AS5424" s="29"/>
      <c r="AT5424" s="29"/>
      <c r="AU5424" s="29"/>
      <c r="AV5424" s="29"/>
      <c r="AW5424" s="29"/>
      <c r="AX5424" s="29"/>
      <c r="AY5424" s="31"/>
      <c r="AZ5424" s="30"/>
      <c r="BA5424" s="35"/>
    </row>
    <row r="5425" spans="1:53" hidden="1" x14ac:dyDescent="0.25">
      <c r="A5425" s="27"/>
      <c r="B5425" s="27"/>
      <c r="C5425" s="27"/>
      <c r="D5425" s="27"/>
      <c r="E5425" s="27"/>
      <c r="F5425" s="27"/>
      <c r="G5425" s="27"/>
      <c r="H5425" s="27"/>
      <c r="I5425" s="27"/>
      <c r="J5425" s="27"/>
      <c r="K5425" s="27"/>
      <c r="L5425" s="27"/>
      <c r="M5425" s="42"/>
      <c r="N5425" s="42"/>
      <c r="O5425" s="42"/>
      <c r="P5425" s="42"/>
      <c r="Q5425" s="42"/>
      <c r="R5425" s="42"/>
      <c r="S5425" s="42"/>
      <c r="T5425" s="42"/>
      <c r="U5425" s="42"/>
      <c r="V5425" s="42"/>
      <c r="W5425" s="42"/>
      <c r="X5425" s="42"/>
      <c r="Y5425" s="41"/>
      <c r="Z5425" s="41"/>
      <c r="AA5425" s="43"/>
      <c r="AB5425" s="27"/>
      <c r="AC5425" s="27"/>
      <c r="AD5425" s="27"/>
      <c r="AE5425" s="44"/>
      <c r="AF5425" s="27"/>
      <c r="AG5425" s="28"/>
      <c r="AH5425" s="27"/>
      <c r="AI5425" s="27"/>
      <c r="AJ5425" s="27"/>
      <c r="AK5425" s="28"/>
      <c r="AL5425" s="29"/>
      <c r="AM5425" s="29"/>
      <c r="AN5425" s="29"/>
      <c r="AO5425" s="29"/>
      <c r="AP5425" s="29"/>
      <c r="AQ5425" s="29"/>
      <c r="AR5425" s="29"/>
      <c r="AS5425" s="29"/>
      <c r="AT5425" s="29"/>
      <c r="AU5425" s="29"/>
      <c r="AV5425" s="29"/>
      <c r="AW5425" s="29"/>
      <c r="AX5425" s="29"/>
      <c r="AY5425" s="31"/>
      <c r="AZ5425" s="30"/>
      <c r="BA5425" s="35"/>
    </row>
    <row r="5426" spans="1:53" hidden="1" x14ac:dyDescent="0.25">
      <c r="A5426" s="27"/>
      <c r="B5426" s="27"/>
      <c r="C5426" s="27"/>
      <c r="D5426" s="27"/>
      <c r="E5426" s="27"/>
      <c r="F5426" s="27"/>
      <c r="G5426" s="27"/>
      <c r="H5426" s="27"/>
      <c r="I5426" s="27"/>
      <c r="J5426" s="27"/>
      <c r="K5426" s="27"/>
      <c r="L5426" s="27"/>
      <c r="M5426" s="42"/>
      <c r="N5426" s="42"/>
      <c r="O5426" s="42"/>
      <c r="P5426" s="42"/>
      <c r="Q5426" s="42"/>
      <c r="R5426" s="42"/>
      <c r="S5426" s="42"/>
      <c r="T5426" s="42"/>
      <c r="U5426" s="42"/>
      <c r="V5426" s="42"/>
      <c r="W5426" s="42"/>
      <c r="X5426" s="42"/>
      <c r="Y5426" s="41"/>
      <c r="Z5426" s="41"/>
      <c r="AA5426" s="43"/>
      <c r="AB5426" s="27"/>
      <c r="AC5426" s="27"/>
      <c r="AD5426" s="27"/>
      <c r="AE5426" s="44"/>
      <c r="AF5426" s="27"/>
      <c r="AG5426" s="28"/>
      <c r="AH5426" s="27"/>
      <c r="AI5426" s="27"/>
      <c r="AJ5426" s="27"/>
      <c r="AK5426" s="28"/>
      <c r="AL5426" s="29"/>
      <c r="AM5426" s="29"/>
      <c r="AN5426" s="29"/>
      <c r="AO5426" s="29"/>
      <c r="AP5426" s="29"/>
      <c r="AQ5426" s="29"/>
      <c r="AR5426" s="29"/>
      <c r="AS5426" s="29"/>
      <c r="AT5426" s="29"/>
      <c r="AU5426" s="29"/>
      <c r="AV5426" s="29"/>
      <c r="AW5426" s="29"/>
      <c r="AX5426" s="29"/>
      <c r="AY5426" s="31"/>
      <c r="AZ5426" s="30"/>
      <c r="BA5426" s="35"/>
    </row>
    <row r="5427" spans="1:53" hidden="1" x14ac:dyDescent="0.25">
      <c r="A5427" s="27"/>
      <c r="B5427" s="27"/>
      <c r="C5427" s="27"/>
      <c r="D5427" s="27"/>
      <c r="E5427" s="27"/>
      <c r="F5427" s="27"/>
      <c r="G5427" s="27"/>
      <c r="H5427" s="27"/>
      <c r="I5427" s="27"/>
      <c r="J5427" s="27"/>
      <c r="K5427" s="27"/>
      <c r="L5427" s="27"/>
      <c r="M5427" s="42"/>
      <c r="N5427" s="42"/>
      <c r="O5427" s="42"/>
      <c r="P5427" s="42"/>
      <c r="Q5427" s="42"/>
      <c r="R5427" s="42"/>
      <c r="S5427" s="42"/>
      <c r="T5427" s="42"/>
      <c r="U5427" s="42"/>
      <c r="V5427" s="42"/>
      <c r="W5427" s="42"/>
      <c r="X5427" s="42"/>
      <c r="Y5427" s="41"/>
      <c r="Z5427" s="41"/>
      <c r="AA5427" s="43"/>
      <c r="AB5427" s="27"/>
      <c r="AC5427" s="27"/>
      <c r="AD5427" s="27"/>
      <c r="AE5427" s="44"/>
      <c r="AF5427" s="27"/>
      <c r="AG5427" s="28"/>
      <c r="AH5427" s="27"/>
      <c r="AI5427" s="27"/>
      <c r="AJ5427" s="27"/>
      <c r="AK5427" s="28"/>
      <c r="AL5427" s="29"/>
      <c r="AM5427" s="29"/>
      <c r="AN5427" s="29"/>
      <c r="AO5427" s="29"/>
      <c r="AP5427" s="29"/>
      <c r="AQ5427" s="29"/>
      <c r="AR5427" s="29"/>
      <c r="AS5427" s="29"/>
      <c r="AT5427" s="29"/>
      <c r="AU5427" s="29"/>
      <c r="AV5427" s="29"/>
      <c r="AW5427" s="29"/>
      <c r="AX5427" s="29"/>
      <c r="AY5427" s="31"/>
      <c r="AZ5427" s="30"/>
      <c r="BA5427" s="35"/>
    </row>
    <row r="5428" spans="1:53" hidden="1" x14ac:dyDescent="0.25">
      <c r="A5428" s="27"/>
      <c r="B5428" s="27"/>
      <c r="C5428" s="27"/>
      <c r="D5428" s="27"/>
      <c r="E5428" s="27"/>
      <c r="F5428" s="27"/>
      <c r="G5428" s="27"/>
      <c r="H5428" s="27"/>
      <c r="I5428" s="27"/>
      <c r="J5428" s="27"/>
      <c r="K5428" s="27"/>
      <c r="L5428" s="27"/>
      <c r="M5428" s="42"/>
      <c r="N5428" s="42"/>
      <c r="O5428" s="42"/>
      <c r="P5428" s="42"/>
      <c r="Q5428" s="42"/>
      <c r="R5428" s="42"/>
      <c r="S5428" s="42"/>
      <c r="T5428" s="42"/>
      <c r="U5428" s="42"/>
      <c r="V5428" s="42"/>
      <c r="W5428" s="42"/>
      <c r="X5428" s="42"/>
      <c r="Y5428" s="41"/>
      <c r="Z5428" s="41"/>
      <c r="AA5428" s="43"/>
      <c r="AB5428" s="27"/>
      <c r="AC5428" s="27"/>
      <c r="AD5428" s="27"/>
      <c r="AE5428" s="44"/>
      <c r="AF5428" s="27"/>
      <c r="AG5428" s="28"/>
      <c r="AH5428" s="27"/>
      <c r="AI5428" s="27"/>
      <c r="AJ5428" s="27"/>
      <c r="AK5428" s="28"/>
      <c r="AL5428" s="29"/>
      <c r="AM5428" s="29"/>
      <c r="AN5428" s="29"/>
      <c r="AO5428" s="29"/>
      <c r="AP5428" s="29"/>
      <c r="AQ5428" s="29"/>
      <c r="AR5428" s="29"/>
      <c r="AS5428" s="29"/>
      <c r="AT5428" s="29"/>
      <c r="AU5428" s="29"/>
      <c r="AV5428" s="29"/>
      <c r="AW5428" s="29"/>
      <c r="AX5428" s="29"/>
      <c r="AY5428" s="31"/>
      <c r="AZ5428" s="30"/>
      <c r="BA5428" s="35"/>
    </row>
    <row r="5429" spans="1:53" hidden="1" x14ac:dyDescent="0.25">
      <c r="A5429" s="27"/>
      <c r="B5429" s="27"/>
      <c r="C5429" s="27"/>
      <c r="D5429" s="27"/>
      <c r="E5429" s="27"/>
      <c r="F5429" s="27"/>
      <c r="G5429" s="27"/>
      <c r="H5429" s="27"/>
      <c r="I5429" s="27"/>
      <c r="J5429" s="27"/>
      <c r="K5429" s="27"/>
      <c r="L5429" s="27"/>
      <c r="M5429" s="42"/>
      <c r="N5429" s="42"/>
      <c r="O5429" s="42"/>
      <c r="P5429" s="42"/>
      <c r="Q5429" s="42"/>
      <c r="R5429" s="42"/>
      <c r="S5429" s="42"/>
      <c r="T5429" s="42"/>
      <c r="U5429" s="42"/>
      <c r="V5429" s="42"/>
      <c r="W5429" s="42"/>
      <c r="X5429" s="42"/>
      <c r="Y5429" s="41"/>
      <c r="Z5429" s="41"/>
      <c r="AA5429" s="43"/>
      <c r="AB5429" s="27"/>
      <c r="AC5429" s="27"/>
      <c r="AD5429" s="27"/>
      <c r="AE5429" s="44"/>
      <c r="AF5429" s="27"/>
      <c r="AG5429" s="28"/>
      <c r="AH5429" s="27"/>
      <c r="AI5429" s="27"/>
      <c r="AJ5429" s="27"/>
      <c r="AK5429" s="28"/>
      <c r="AL5429" s="29"/>
      <c r="AM5429" s="29"/>
      <c r="AN5429" s="29"/>
      <c r="AO5429" s="29"/>
      <c r="AP5429" s="29"/>
      <c r="AQ5429" s="29"/>
      <c r="AR5429" s="29"/>
      <c r="AS5429" s="29"/>
      <c r="AT5429" s="29"/>
      <c r="AU5429" s="29"/>
      <c r="AV5429" s="29"/>
      <c r="AW5429" s="29"/>
      <c r="AX5429" s="29"/>
      <c r="AY5429" s="31"/>
      <c r="AZ5429" s="30"/>
      <c r="BA5429" s="35"/>
    </row>
    <row r="5430" spans="1:53" hidden="1" x14ac:dyDescent="0.25">
      <c r="A5430" s="27"/>
      <c r="B5430" s="27"/>
      <c r="C5430" s="27"/>
      <c r="D5430" s="27"/>
      <c r="E5430" s="27"/>
      <c r="F5430" s="27"/>
      <c r="G5430" s="27"/>
      <c r="H5430" s="27"/>
      <c r="I5430" s="27"/>
      <c r="J5430" s="27"/>
      <c r="K5430" s="27"/>
      <c r="L5430" s="27"/>
      <c r="M5430" s="42"/>
      <c r="N5430" s="42"/>
      <c r="O5430" s="42"/>
      <c r="P5430" s="42"/>
      <c r="Q5430" s="42"/>
      <c r="R5430" s="42"/>
      <c r="S5430" s="42"/>
      <c r="T5430" s="42"/>
      <c r="U5430" s="42"/>
      <c r="V5430" s="42"/>
      <c r="W5430" s="42"/>
      <c r="X5430" s="42"/>
      <c r="Y5430" s="41"/>
      <c r="Z5430" s="41"/>
      <c r="AA5430" s="43"/>
      <c r="AB5430" s="27"/>
      <c r="AC5430" s="27"/>
      <c r="AD5430" s="27"/>
      <c r="AE5430" s="44"/>
      <c r="AF5430" s="27"/>
      <c r="AG5430" s="28"/>
      <c r="AH5430" s="27"/>
      <c r="AI5430" s="27"/>
      <c r="AJ5430" s="27"/>
      <c r="AK5430" s="28"/>
      <c r="AL5430" s="29"/>
      <c r="AM5430" s="29"/>
      <c r="AN5430" s="29"/>
      <c r="AO5430" s="29"/>
      <c r="AP5430" s="29"/>
      <c r="AQ5430" s="29"/>
      <c r="AR5430" s="29"/>
      <c r="AS5430" s="29"/>
      <c r="AT5430" s="29"/>
      <c r="AU5430" s="29"/>
      <c r="AV5430" s="29"/>
      <c r="AW5430" s="29"/>
      <c r="AX5430" s="29"/>
      <c r="AY5430" s="31"/>
      <c r="AZ5430" s="30"/>
      <c r="BA5430" s="35"/>
    </row>
    <row r="5431" spans="1:53" hidden="1" x14ac:dyDescent="0.25">
      <c r="A5431" s="27"/>
      <c r="B5431" s="27"/>
      <c r="C5431" s="27"/>
      <c r="D5431" s="27"/>
      <c r="E5431" s="27"/>
      <c r="F5431" s="27"/>
      <c r="G5431" s="27"/>
      <c r="H5431" s="27"/>
      <c r="I5431" s="27"/>
      <c r="J5431" s="27"/>
      <c r="K5431" s="27"/>
      <c r="L5431" s="27"/>
      <c r="M5431" s="42"/>
      <c r="N5431" s="42"/>
      <c r="O5431" s="42"/>
      <c r="P5431" s="42"/>
      <c r="Q5431" s="42"/>
      <c r="R5431" s="42"/>
      <c r="S5431" s="42"/>
      <c r="T5431" s="42"/>
      <c r="U5431" s="42"/>
      <c r="V5431" s="42"/>
      <c r="W5431" s="42"/>
      <c r="X5431" s="42"/>
      <c r="Y5431" s="41"/>
      <c r="Z5431" s="41"/>
      <c r="AA5431" s="43"/>
      <c r="AB5431" s="27"/>
      <c r="AC5431" s="27"/>
      <c r="AD5431" s="27"/>
      <c r="AE5431" s="44"/>
      <c r="AF5431" s="27"/>
      <c r="AG5431" s="28"/>
      <c r="AH5431" s="27"/>
      <c r="AI5431" s="27"/>
      <c r="AJ5431" s="27"/>
      <c r="AK5431" s="28"/>
      <c r="AL5431" s="29"/>
      <c r="AM5431" s="29"/>
      <c r="AN5431" s="29"/>
      <c r="AO5431" s="29"/>
      <c r="AP5431" s="29"/>
      <c r="AQ5431" s="29"/>
      <c r="AR5431" s="29"/>
      <c r="AS5431" s="29"/>
      <c r="AT5431" s="29"/>
      <c r="AU5431" s="29"/>
      <c r="AV5431" s="29"/>
      <c r="AW5431" s="29"/>
      <c r="AX5431" s="29"/>
      <c r="AY5431" s="31"/>
      <c r="AZ5431" s="30"/>
      <c r="BA5431" s="35"/>
    </row>
    <row r="5432" spans="1:53" hidden="1" x14ac:dyDescent="0.25">
      <c r="A5432" s="27"/>
      <c r="B5432" s="27"/>
      <c r="C5432" s="27"/>
      <c r="D5432" s="27"/>
      <c r="E5432" s="27"/>
      <c r="F5432" s="27"/>
      <c r="G5432" s="27"/>
      <c r="H5432" s="27"/>
      <c r="I5432" s="27"/>
      <c r="J5432" s="27"/>
      <c r="K5432" s="27"/>
      <c r="L5432" s="27"/>
      <c r="M5432" s="42"/>
      <c r="N5432" s="42"/>
      <c r="O5432" s="42"/>
      <c r="P5432" s="42"/>
      <c r="Q5432" s="42"/>
      <c r="R5432" s="42"/>
      <c r="S5432" s="42"/>
      <c r="T5432" s="42"/>
      <c r="U5432" s="42"/>
      <c r="V5432" s="42"/>
      <c r="W5432" s="42"/>
      <c r="X5432" s="42"/>
      <c r="Y5432" s="41"/>
      <c r="Z5432" s="41"/>
      <c r="AA5432" s="43"/>
      <c r="AB5432" s="27"/>
      <c r="AC5432" s="27"/>
      <c r="AD5432" s="27"/>
      <c r="AE5432" s="44"/>
      <c r="AF5432" s="27"/>
      <c r="AG5432" s="28"/>
      <c r="AH5432" s="27"/>
      <c r="AI5432" s="27"/>
      <c r="AJ5432" s="27"/>
      <c r="AK5432" s="28"/>
      <c r="AL5432" s="29"/>
      <c r="AM5432" s="29"/>
      <c r="AN5432" s="29"/>
      <c r="AO5432" s="29"/>
      <c r="AP5432" s="29"/>
      <c r="AQ5432" s="29"/>
      <c r="AR5432" s="29"/>
      <c r="AS5432" s="29"/>
      <c r="AT5432" s="29"/>
      <c r="AU5432" s="29"/>
      <c r="AV5432" s="29"/>
      <c r="AW5432" s="29"/>
      <c r="AX5432" s="29"/>
      <c r="AY5432" s="31"/>
      <c r="AZ5432" s="30"/>
      <c r="BA5432" s="35"/>
    </row>
    <row r="5433" spans="1:53" hidden="1" x14ac:dyDescent="0.25">
      <c r="A5433" s="27"/>
      <c r="B5433" s="27"/>
      <c r="C5433" s="27"/>
      <c r="D5433" s="27"/>
      <c r="E5433" s="27"/>
      <c r="F5433" s="27"/>
      <c r="G5433" s="27"/>
      <c r="H5433" s="27"/>
      <c r="I5433" s="27"/>
      <c r="J5433" s="27"/>
      <c r="K5433" s="27"/>
      <c r="L5433" s="27"/>
      <c r="M5433" s="42"/>
      <c r="N5433" s="42"/>
      <c r="O5433" s="42"/>
      <c r="P5433" s="42"/>
      <c r="Q5433" s="42"/>
      <c r="R5433" s="42"/>
      <c r="S5433" s="42"/>
      <c r="T5433" s="42"/>
      <c r="U5433" s="42"/>
      <c r="V5433" s="42"/>
      <c r="W5433" s="42"/>
      <c r="X5433" s="42"/>
      <c r="Y5433" s="41"/>
      <c r="Z5433" s="41"/>
      <c r="AA5433" s="43"/>
      <c r="AB5433" s="27"/>
      <c r="AC5433" s="27"/>
      <c r="AD5433" s="27"/>
      <c r="AE5433" s="44"/>
      <c r="AF5433" s="27"/>
      <c r="AG5433" s="28"/>
      <c r="AH5433" s="27"/>
      <c r="AI5433" s="27"/>
      <c r="AJ5433" s="27"/>
      <c r="AK5433" s="28"/>
      <c r="AL5433" s="29"/>
      <c r="AM5433" s="29"/>
      <c r="AN5433" s="29"/>
      <c r="AO5433" s="29"/>
      <c r="AP5433" s="29"/>
      <c r="AQ5433" s="29"/>
      <c r="AR5433" s="29"/>
      <c r="AS5433" s="29"/>
      <c r="AT5433" s="29"/>
      <c r="AU5433" s="29"/>
      <c r="AV5433" s="29"/>
      <c r="AW5433" s="29"/>
      <c r="AX5433" s="29"/>
      <c r="AY5433" s="31"/>
      <c r="AZ5433" s="30"/>
      <c r="BA5433" s="35"/>
    </row>
    <row r="5434" spans="1:53" hidden="1" x14ac:dyDescent="0.25">
      <c r="A5434" s="27"/>
      <c r="B5434" s="27"/>
      <c r="C5434" s="27"/>
      <c r="D5434" s="27"/>
      <c r="E5434" s="27"/>
      <c r="F5434" s="27"/>
      <c r="G5434" s="27"/>
      <c r="H5434" s="27"/>
      <c r="I5434" s="27"/>
      <c r="J5434" s="27"/>
      <c r="K5434" s="27"/>
      <c r="L5434" s="27"/>
      <c r="M5434" s="42"/>
      <c r="N5434" s="42"/>
      <c r="O5434" s="42"/>
      <c r="P5434" s="42"/>
      <c r="Q5434" s="42"/>
      <c r="R5434" s="42"/>
      <c r="S5434" s="42"/>
      <c r="T5434" s="42"/>
      <c r="U5434" s="42"/>
      <c r="V5434" s="42"/>
      <c r="W5434" s="42"/>
      <c r="X5434" s="42"/>
      <c r="Y5434" s="41"/>
      <c r="Z5434" s="41"/>
      <c r="AA5434" s="43"/>
      <c r="AB5434" s="27"/>
      <c r="AC5434" s="27"/>
      <c r="AD5434" s="27"/>
      <c r="AE5434" s="44"/>
      <c r="AF5434" s="27"/>
      <c r="AG5434" s="28"/>
      <c r="AH5434" s="27"/>
      <c r="AI5434" s="27"/>
      <c r="AJ5434" s="27"/>
      <c r="AK5434" s="28"/>
      <c r="AL5434" s="29"/>
      <c r="AM5434" s="29"/>
      <c r="AN5434" s="29"/>
      <c r="AO5434" s="29"/>
      <c r="AP5434" s="29"/>
      <c r="AQ5434" s="29"/>
      <c r="AR5434" s="29"/>
      <c r="AS5434" s="29"/>
      <c r="AT5434" s="29"/>
      <c r="AU5434" s="29"/>
      <c r="AV5434" s="29"/>
      <c r="AW5434" s="29"/>
      <c r="AX5434" s="29"/>
      <c r="AY5434" s="31"/>
      <c r="AZ5434" s="30"/>
      <c r="BA5434" s="35"/>
    </row>
    <row r="5435" spans="1:53" hidden="1" x14ac:dyDescent="0.25">
      <c r="A5435" s="27"/>
      <c r="B5435" s="27"/>
      <c r="C5435" s="27"/>
      <c r="D5435" s="27"/>
      <c r="E5435" s="27"/>
      <c r="F5435" s="27"/>
      <c r="G5435" s="27"/>
      <c r="H5435" s="27"/>
      <c r="I5435" s="27"/>
      <c r="J5435" s="27"/>
      <c r="K5435" s="27"/>
      <c r="L5435" s="27"/>
      <c r="M5435" s="42"/>
      <c r="N5435" s="42"/>
      <c r="O5435" s="42"/>
      <c r="P5435" s="42"/>
      <c r="Q5435" s="42"/>
      <c r="R5435" s="42"/>
      <c r="S5435" s="42"/>
      <c r="T5435" s="42"/>
      <c r="U5435" s="42"/>
      <c r="V5435" s="42"/>
      <c r="W5435" s="42"/>
      <c r="X5435" s="42"/>
      <c r="Y5435" s="41"/>
      <c r="Z5435" s="41"/>
      <c r="AA5435" s="43"/>
      <c r="AB5435" s="27"/>
      <c r="AC5435" s="27"/>
      <c r="AD5435" s="27"/>
      <c r="AE5435" s="44"/>
      <c r="AF5435" s="27"/>
      <c r="AG5435" s="28"/>
      <c r="AH5435" s="27"/>
      <c r="AI5435" s="27"/>
      <c r="AJ5435" s="27"/>
      <c r="AK5435" s="28"/>
      <c r="AL5435" s="29"/>
      <c r="AM5435" s="29"/>
      <c r="AN5435" s="29"/>
      <c r="AO5435" s="29"/>
      <c r="AP5435" s="29"/>
      <c r="AQ5435" s="29"/>
      <c r="AR5435" s="29"/>
      <c r="AS5435" s="29"/>
      <c r="AT5435" s="29"/>
      <c r="AU5435" s="29"/>
      <c r="AV5435" s="29"/>
      <c r="AW5435" s="29"/>
      <c r="AX5435" s="29"/>
      <c r="AY5435" s="31"/>
      <c r="AZ5435" s="30"/>
      <c r="BA5435" s="35"/>
    </row>
    <row r="5436" spans="1:53" hidden="1" x14ac:dyDescent="0.25">
      <c r="A5436" s="27"/>
      <c r="B5436" s="27"/>
      <c r="C5436" s="27"/>
      <c r="D5436" s="27"/>
      <c r="E5436" s="27"/>
      <c r="F5436" s="27"/>
      <c r="G5436" s="27"/>
      <c r="H5436" s="27"/>
      <c r="I5436" s="27"/>
      <c r="J5436" s="27"/>
      <c r="K5436" s="27"/>
      <c r="L5436" s="27"/>
      <c r="M5436" s="42"/>
      <c r="N5436" s="42"/>
      <c r="O5436" s="42"/>
      <c r="P5436" s="42"/>
      <c r="Q5436" s="42"/>
      <c r="R5436" s="42"/>
      <c r="S5436" s="42"/>
      <c r="T5436" s="42"/>
      <c r="U5436" s="42"/>
      <c r="V5436" s="42"/>
      <c r="W5436" s="42"/>
      <c r="X5436" s="42"/>
      <c r="Y5436" s="41"/>
      <c r="Z5436" s="41"/>
      <c r="AA5436" s="43"/>
      <c r="AB5436" s="27"/>
      <c r="AC5436" s="27"/>
      <c r="AD5436" s="27"/>
      <c r="AE5436" s="44"/>
      <c r="AF5436" s="27"/>
      <c r="AG5436" s="28"/>
      <c r="AH5436" s="27"/>
      <c r="AI5436" s="27"/>
      <c r="AJ5436" s="27"/>
      <c r="AK5436" s="28"/>
      <c r="AL5436" s="29"/>
      <c r="AM5436" s="29"/>
      <c r="AN5436" s="29"/>
      <c r="AO5436" s="29"/>
      <c r="AP5436" s="29"/>
      <c r="AQ5436" s="29"/>
      <c r="AR5436" s="29"/>
      <c r="AS5436" s="29"/>
      <c r="AT5436" s="29"/>
      <c r="AU5436" s="29"/>
      <c r="AV5436" s="29"/>
      <c r="AW5436" s="29"/>
      <c r="AX5436" s="29"/>
      <c r="AY5436" s="31"/>
      <c r="AZ5436" s="30"/>
      <c r="BA5436" s="35"/>
    </row>
    <row r="5437" spans="1:53" hidden="1" x14ac:dyDescent="0.25">
      <c r="A5437" s="27"/>
      <c r="B5437" s="27"/>
      <c r="C5437" s="27"/>
      <c r="D5437" s="27"/>
      <c r="E5437" s="27"/>
      <c r="F5437" s="27"/>
      <c r="G5437" s="27"/>
      <c r="H5437" s="27"/>
      <c r="I5437" s="27"/>
      <c r="J5437" s="27"/>
      <c r="K5437" s="27"/>
      <c r="L5437" s="27"/>
      <c r="M5437" s="42"/>
      <c r="N5437" s="42"/>
      <c r="O5437" s="42"/>
      <c r="P5437" s="42"/>
      <c r="Q5437" s="42"/>
      <c r="R5437" s="42"/>
      <c r="S5437" s="42"/>
      <c r="T5437" s="42"/>
      <c r="U5437" s="42"/>
      <c r="V5437" s="42"/>
      <c r="W5437" s="42"/>
      <c r="X5437" s="42"/>
      <c r="Y5437" s="41"/>
      <c r="Z5437" s="41"/>
      <c r="AA5437" s="43"/>
      <c r="AB5437" s="27"/>
      <c r="AC5437" s="27"/>
      <c r="AD5437" s="27"/>
      <c r="AE5437" s="44"/>
      <c r="AF5437" s="27"/>
      <c r="AG5437" s="28"/>
      <c r="AH5437" s="27"/>
      <c r="AI5437" s="27"/>
      <c r="AJ5437" s="27"/>
      <c r="AK5437" s="28"/>
      <c r="AL5437" s="29"/>
      <c r="AM5437" s="29"/>
      <c r="AN5437" s="29"/>
      <c r="AO5437" s="29"/>
      <c r="AP5437" s="29"/>
      <c r="AQ5437" s="29"/>
      <c r="AR5437" s="29"/>
      <c r="AS5437" s="29"/>
      <c r="AT5437" s="29"/>
      <c r="AU5437" s="29"/>
      <c r="AV5437" s="29"/>
      <c r="AW5437" s="29"/>
      <c r="AX5437" s="29"/>
      <c r="AY5437" s="31"/>
      <c r="AZ5437" s="30"/>
      <c r="BA5437" s="35"/>
    </row>
    <row r="5438" spans="1:53" hidden="1" x14ac:dyDescent="0.25">
      <c r="A5438" s="27"/>
      <c r="B5438" s="27"/>
      <c r="C5438" s="27"/>
      <c r="D5438" s="27"/>
      <c r="E5438" s="27"/>
      <c r="F5438" s="27"/>
      <c r="G5438" s="27"/>
      <c r="H5438" s="27"/>
      <c r="I5438" s="27"/>
      <c r="J5438" s="27"/>
      <c r="K5438" s="27"/>
      <c r="L5438" s="27"/>
      <c r="M5438" s="42"/>
      <c r="N5438" s="42"/>
      <c r="O5438" s="42"/>
      <c r="P5438" s="42"/>
      <c r="Q5438" s="42"/>
      <c r="R5438" s="42"/>
      <c r="S5438" s="42"/>
      <c r="T5438" s="42"/>
      <c r="U5438" s="42"/>
      <c r="V5438" s="42"/>
      <c r="W5438" s="42"/>
      <c r="X5438" s="42"/>
      <c r="Y5438" s="41"/>
      <c r="Z5438" s="41"/>
      <c r="AA5438" s="43"/>
      <c r="AB5438" s="27"/>
      <c r="AC5438" s="27"/>
      <c r="AD5438" s="27"/>
      <c r="AE5438" s="44"/>
      <c r="AF5438" s="27"/>
      <c r="AG5438" s="28"/>
      <c r="AH5438" s="27"/>
      <c r="AI5438" s="27"/>
      <c r="AJ5438" s="27"/>
      <c r="AK5438" s="28"/>
      <c r="AL5438" s="29"/>
      <c r="AM5438" s="29"/>
      <c r="AN5438" s="29"/>
      <c r="AO5438" s="29"/>
      <c r="AP5438" s="29"/>
      <c r="AQ5438" s="29"/>
      <c r="AR5438" s="29"/>
      <c r="AS5438" s="29"/>
      <c r="AT5438" s="29"/>
      <c r="AU5438" s="29"/>
      <c r="AV5438" s="29"/>
      <c r="AW5438" s="29"/>
      <c r="AX5438" s="29"/>
      <c r="AY5438" s="31"/>
      <c r="AZ5438" s="30"/>
      <c r="BA5438" s="35"/>
    </row>
    <row r="5439" spans="1:53" hidden="1" x14ac:dyDescent="0.25">
      <c r="A5439" s="27"/>
      <c r="B5439" s="27"/>
      <c r="C5439" s="27"/>
      <c r="D5439" s="27"/>
      <c r="E5439" s="27"/>
      <c r="F5439" s="27"/>
      <c r="G5439" s="27"/>
      <c r="H5439" s="27"/>
      <c r="I5439" s="27"/>
      <c r="J5439" s="27"/>
      <c r="K5439" s="27"/>
      <c r="L5439" s="27"/>
      <c r="M5439" s="42"/>
      <c r="N5439" s="42"/>
      <c r="O5439" s="42"/>
      <c r="P5439" s="42"/>
      <c r="Q5439" s="42"/>
      <c r="R5439" s="42"/>
      <c r="S5439" s="42"/>
      <c r="T5439" s="42"/>
      <c r="U5439" s="42"/>
      <c r="V5439" s="42"/>
      <c r="W5439" s="42"/>
      <c r="X5439" s="42"/>
      <c r="Y5439" s="41"/>
      <c r="Z5439" s="41"/>
      <c r="AA5439" s="43"/>
      <c r="AB5439" s="27"/>
      <c r="AC5439" s="27"/>
      <c r="AD5439" s="27"/>
      <c r="AE5439" s="44"/>
      <c r="AF5439" s="27"/>
      <c r="AG5439" s="28"/>
      <c r="AH5439" s="27"/>
      <c r="AI5439" s="27"/>
      <c r="AJ5439" s="27"/>
      <c r="AK5439" s="28"/>
      <c r="AL5439" s="29"/>
      <c r="AM5439" s="29"/>
      <c r="AN5439" s="29"/>
      <c r="AO5439" s="29"/>
      <c r="AP5439" s="29"/>
      <c r="AQ5439" s="29"/>
      <c r="AR5439" s="29"/>
      <c r="AS5439" s="29"/>
      <c r="AT5439" s="29"/>
      <c r="AU5439" s="29"/>
      <c r="AV5439" s="29"/>
      <c r="AW5439" s="29"/>
      <c r="AX5439" s="29"/>
      <c r="AY5439" s="31"/>
      <c r="AZ5439" s="30"/>
      <c r="BA5439" s="35"/>
    </row>
    <row r="5440" spans="1:53" hidden="1" x14ac:dyDescent="0.25">
      <c r="A5440" s="27"/>
      <c r="B5440" s="27"/>
      <c r="C5440" s="27"/>
      <c r="D5440" s="27"/>
      <c r="E5440" s="27"/>
      <c r="F5440" s="27"/>
      <c r="G5440" s="27"/>
      <c r="H5440" s="27"/>
      <c r="I5440" s="27"/>
      <c r="J5440" s="27"/>
      <c r="K5440" s="27"/>
      <c r="L5440" s="27"/>
      <c r="M5440" s="42"/>
      <c r="N5440" s="42"/>
      <c r="O5440" s="42"/>
      <c r="P5440" s="42"/>
      <c r="Q5440" s="42"/>
      <c r="R5440" s="42"/>
      <c r="S5440" s="42"/>
      <c r="T5440" s="42"/>
      <c r="U5440" s="42"/>
      <c r="V5440" s="42"/>
      <c r="W5440" s="42"/>
      <c r="X5440" s="42"/>
      <c r="Y5440" s="41"/>
      <c r="Z5440" s="41"/>
      <c r="AA5440" s="43"/>
      <c r="AB5440" s="27"/>
      <c r="AC5440" s="27"/>
      <c r="AD5440" s="27"/>
      <c r="AE5440" s="44"/>
      <c r="AF5440" s="27"/>
      <c r="AG5440" s="28"/>
      <c r="AH5440" s="27"/>
      <c r="AI5440" s="27"/>
      <c r="AJ5440" s="27"/>
      <c r="AK5440" s="28"/>
      <c r="AL5440" s="29"/>
      <c r="AM5440" s="29"/>
      <c r="AN5440" s="29"/>
      <c r="AO5440" s="29"/>
      <c r="AP5440" s="29"/>
      <c r="AQ5440" s="29"/>
      <c r="AR5440" s="29"/>
      <c r="AS5440" s="29"/>
      <c r="AT5440" s="29"/>
      <c r="AU5440" s="29"/>
      <c r="AV5440" s="29"/>
      <c r="AW5440" s="29"/>
      <c r="AX5440" s="29"/>
      <c r="AY5440" s="31"/>
      <c r="AZ5440" s="30"/>
      <c r="BA5440" s="35"/>
    </row>
    <row r="5441" spans="1:53" hidden="1" x14ac:dyDescent="0.25">
      <c r="A5441" s="27"/>
      <c r="B5441" s="27"/>
      <c r="C5441" s="27"/>
      <c r="D5441" s="27"/>
      <c r="E5441" s="27"/>
      <c r="F5441" s="27"/>
      <c r="G5441" s="27"/>
      <c r="H5441" s="27"/>
      <c r="I5441" s="27"/>
      <c r="J5441" s="27"/>
      <c r="K5441" s="27"/>
      <c r="L5441" s="27"/>
      <c r="M5441" s="42"/>
      <c r="N5441" s="42"/>
      <c r="O5441" s="42"/>
      <c r="P5441" s="42"/>
      <c r="Q5441" s="42"/>
      <c r="R5441" s="42"/>
      <c r="S5441" s="42"/>
      <c r="T5441" s="42"/>
      <c r="U5441" s="42"/>
      <c r="V5441" s="42"/>
      <c r="W5441" s="42"/>
      <c r="X5441" s="42"/>
      <c r="Y5441" s="41"/>
      <c r="Z5441" s="41"/>
      <c r="AA5441" s="43"/>
      <c r="AB5441" s="27"/>
      <c r="AC5441" s="27"/>
      <c r="AD5441" s="27"/>
      <c r="AE5441" s="44"/>
      <c r="AF5441" s="27"/>
      <c r="AG5441" s="28"/>
      <c r="AH5441" s="27"/>
      <c r="AI5441" s="27"/>
      <c r="AJ5441" s="27"/>
      <c r="AK5441" s="28"/>
      <c r="AL5441" s="29"/>
      <c r="AM5441" s="29"/>
      <c r="AN5441" s="29"/>
      <c r="AO5441" s="29"/>
      <c r="AP5441" s="29"/>
      <c r="AQ5441" s="29"/>
      <c r="AR5441" s="29"/>
      <c r="AS5441" s="29"/>
      <c r="AT5441" s="29"/>
      <c r="AU5441" s="29"/>
      <c r="AV5441" s="29"/>
      <c r="AW5441" s="29"/>
      <c r="AX5441" s="29"/>
      <c r="AY5441" s="31"/>
      <c r="AZ5441" s="30"/>
      <c r="BA5441" s="35"/>
    </row>
    <row r="5442" spans="1:53" hidden="1" x14ac:dyDescent="0.25">
      <c r="A5442" s="27"/>
      <c r="B5442" s="27"/>
      <c r="C5442" s="27"/>
      <c r="D5442" s="27"/>
      <c r="E5442" s="27"/>
      <c r="F5442" s="27"/>
      <c r="G5442" s="27"/>
      <c r="H5442" s="27"/>
      <c r="I5442" s="27"/>
      <c r="J5442" s="27"/>
      <c r="K5442" s="27"/>
      <c r="L5442" s="27"/>
      <c r="M5442" s="42"/>
      <c r="N5442" s="42"/>
      <c r="O5442" s="42"/>
      <c r="P5442" s="42"/>
      <c r="Q5442" s="42"/>
      <c r="R5442" s="42"/>
      <c r="S5442" s="42"/>
      <c r="T5442" s="42"/>
      <c r="U5442" s="42"/>
      <c r="V5442" s="42"/>
      <c r="W5442" s="42"/>
      <c r="X5442" s="42"/>
      <c r="Y5442" s="41"/>
      <c r="Z5442" s="41"/>
      <c r="AA5442" s="43"/>
      <c r="AB5442" s="27"/>
      <c r="AC5442" s="27"/>
      <c r="AD5442" s="27"/>
      <c r="AE5442" s="44"/>
      <c r="AF5442" s="27"/>
      <c r="AG5442" s="28"/>
      <c r="AH5442" s="27"/>
      <c r="AI5442" s="27"/>
      <c r="AJ5442" s="27"/>
      <c r="AK5442" s="28"/>
      <c r="AL5442" s="29"/>
      <c r="AM5442" s="29"/>
      <c r="AN5442" s="29"/>
      <c r="AO5442" s="29"/>
      <c r="AP5442" s="29"/>
      <c r="AQ5442" s="29"/>
      <c r="AR5442" s="29"/>
      <c r="AS5442" s="29"/>
      <c r="AT5442" s="29"/>
      <c r="AU5442" s="29"/>
      <c r="AV5442" s="29"/>
      <c r="AW5442" s="29"/>
      <c r="AX5442" s="29"/>
      <c r="AY5442" s="31"/>
      <c r="AZ5442" s="30"/>
      <c r="BA5442" s="35"/>
    </row>
    <row r="5443" spans="1:53" hidden="1" x14ac:dyDescent="0.25">
      <c r="A5443" s="27"/>
      <c r="B5443" s="27"/>
      <c r="C5443" s="27"/>
      <c r="D5443" s="27"/>
      <c r="E5443" s="27"/>
      <c r="F5443" s="27"/>
      <c r="G5443" s="27"/>
      <c r="H5443" s="27"/>
      <c r="I5443" s="27"/>
      <c r="J5443" s="27"/>
      <c r="K5443" s="27"/>
      <c r="L5443" s="27"/>
      <c r="M5443" s="42"/>
      <c r="N5443" s="42"/>
      <c r="O5443" s="42"/>
      <c r="P5443" s="42"/>
      <c r="Q5443" s="42"/>
      <c r="R5443" s="42"/>
      <c r="S5443" s="42"/>
      <c r="T5443" s="42"/>
      <c r="U5443" s="42"/>
      <c r="V5443" s="42"/>
      <c r="W5443" s="42"/>
      <c r="X5443" s="42"/>
      <c r="Y5443" s="41"/>
      <c r="Z5443" s="41"/>
      <c r="AA5443" s="43"/>
      <c r="AB5443" s="27"/>
      <c r="AC5443" s="27"/>
      <c r="AD5443" s="27"/>
      <c r="AE5443" s="44"/>
      <c r="AF5443" s="27"/>
      <c r="AG5443" s="28"/>
      <c r="AH5443" s="27"/>
      <c r="AI5443" s="27"/>
      <c r="AJ5443" s="27"/>
      <c r="AK5443" s="28"/>
      <c r="AL5443" s="29"/>
      <c r="AM5443" s="29"/>
      <c r="AN5443" s="29"/>
      <c r="AO5443" s="29"/>
      <c r="AP5443" s="29"/>
      <c r="AQ5443" s="29"/>
      <c r="AR5443" s="29"/>
      <c r="AS5443" s="29"/>
      <c r="AT5443" s="29"/>
      <c r="AU5443" s="29"/>
      <c r="AV5443" s="29"/>
      <c r="AW5443" s="29"/>
      <c r="AX5443" s="29"/>
      <c r="AY5443" s="31"/>
      <c r="AZ5443" s="30"/>
      <c r="BA5443" s="35"/>
    </row>
    <row r="5444" spans="1:53" hidden="1" x14ac:dyDescent="0.25">
      <c r="A5444" s="27"/>
      <c r="B5444" s="27"/>
      <c r="C5444" s="27"/>
      <c r="D5444" s="27"/>
      <c r="E5444" s="27"/>
      <c r="F5444" s="27"/>
      <c r="G5444" s="27"/>
      <c r="H5444" s="27"/>
      <c r="I5444" s="27"/>
      <c r="J5444" s="27"/>
      <c r="K5444" s="27"/>
      <c r="L5444" s="27"/>
      <c r="M5444" s="42"/>
      <c r="N5444" s="42"/>
      <c r="O5444" s="42"/>
      <c r="P5444" s="42"/>
      <c r="Q5444" s="42"/>
      <c r="R5444" s="42"/>
      <c r="S5444" s="42"/>
      <c r="T5444" s="42"/>
      <c r="U5444" s="42"/>
      <c r="V5444" s="42"/>
      <c r="W5444" s="42"/>
      <c r="X5444" s="42"/>
      <c r="Y5444" s="41"/>
      <c r="Z5444" s="41"/>
      <c r="AA5444" s="43"/>
      <c r="AB5444" s="27"/>
      <c r="AC5444" s="27"/>
      <c r="AD5444" s="27"/>
      <c r="AE5444" s="44"/>
      <c r="AF5444" s="27"/>
      <c r="AG5444" s="28"/>
      <c r="AH5444" s="27"/>
      <c r="AI5444" s="27"/>
      <c r="AJ5444" s="27"/>
      <c r="AK5444" s="28"/>
      <c r="AL5444" s="29"/>
      <c r="AM5444" s="29"/>
      <c r="AN5444" s="29"/>
      <c r="AO5444" s="29"/>
      <c r="AP5444" s="29"/>
      <c r="AQ5444" s="29"/>
      <c r="AR5444" s="29"/>
      <c r="AS5444" s="29"/>
      <c r="AT5444" s="29"/>
      <c r="AU5444" s="29"/>
      <c r="AV5444" s="29"/>
      <c r="AW5444" s="29"/>
      <c r="AX5444" s="29"/>
      <c r="AY5444" s="31"/>
      <c r="AZ5444" s="30"/>
      <c r="BA5444" s="35"/>
    </row>
    <row r="5445" spans="1:53" hidden="1" x14ac:dyDescent="0.25">
      <c r="A5445" s="27"/>
      <c r="B5445" s="27"/>
      <c r="C5445" s="27"/>
      <c r="D5445" s="27"/>
      <c r="E5445" s="27"/>
      <c r="F5445" s="27"/>
      <c r="G5445" s="27"/>
      <c r="H5445" s="27"/>
      <c r="I5445" s="27"/>
      <c r="J5445" s="27"/>
      <c r="K5445" s="27"/>
      <c r="L5445" s="27"/>
      <c r="M5445" s="42"/>
      <c r="N5445" s="42"/>
      <c r="O5445" s="42"/>
      <c r="P5445" s="42"/>
      <c r="Q5445" s="42"/>
      <c r="R5445" s="42"/>
      <c r="S5445" s="42"/>
      <c r="T5445" s="42"/>
      <c r="U5445" s="42"/>
      <c r="V5445" s="42"/>
      <c r="W5445" s="42"/>
      <c r="X5445" s="42"/>
      <c r="Y5445" s="41"/>
      <c r="Z5445" s="41"/>
      <c r="AA5445" s="43"/>
      <c r="AB5445" s="27"/>
      <c r="AC5445" s="27"/>
      <c r="AD5445" s="27"/>
      <c r="AE5445" s="44"/>
      <c r="AF5445" s="27"/>
      <c r="AG5445" s="28"/>
      <c r="AH5445" s="27"/>
      <c r="AI5445" s="27"/>
      <c r="AJ5445" s="27"/>
      <c r="AK5445" s="28"/>
      <c r="AL5445" s="29"/>
      <c r="AM5445" s="29"/>
      <c r="AN5445" s="29"/>
      <c r="AO5445" s="29"/>
      <c r="AP5445" s="29"/>
      <c r="AQ5445" s="29"/>
      <c r="AR5445" s="29"/>
      <c r="AS5445" s="29"/>
      <c r="AT5445" s="29"/>
      <c r="AU5445" s="29"/>
      <c r="AV5445" s="29"/>
      <c r="AW5445" s="29"/>
      <c r="AX5445" s="29"/>
      <c r="AY5445" s="31"/>
      <c r="AZ5445" s="30"/>
      <c r="BA5445" s="35"/>
    </row>
    <row r="5446" spans="1:53" hidden="1" x14ac:dyDescent="0.25">
      <c r="A5446" s="27"/>
      <c r="B5446" s="27"/>
      <c r="C5446" s="27"/>
      <c r="D5446" s="27"/>
      <c r="E5446" s="27"/>
      <c r="F5446" s="27"/>
      <c r="G5446" s="27"/>
      <c r="H5446" s="27"/>
      <c r="I5446" s="27"/>
      <c r="J5446" s="27"/>
      <c r="K5446" s="27"/>
      <c r="L5446" s="27"/>
      <c r="M5446" s="42"/>
      <c r="N5446" s="42"/>
      <c r="O5446" s="42"/>
      <c r="P5446" s="42"/>
      <c r="Q5446" s="42"/>
      <c r="R5446" s="42"/>
      <c r="S5446" s="42"/>
      <c r="T5446" s="42"/>
      <c r="U5446" s="42"/>
      <c r="V5446" s="42"/>
      <c r="W5446" s="42"/>
      <c r="X5446" s="42"/>
      <c r="Y5446" s="41"/>
      <c r="Z5446" s="41"/>
      <c r="AA5446" s="43"/>
      <c r="AB5446" s="27"/>
      <c r="AC5446" s="27"/>
      <c r="AD5446" s="27"/>
      <c r="AE5446" s="44"/>
      <c r="AF5446" s="27"/>
      <c r="AG5446" s="28"/>
      <c r="AH5446" s="27"/>
      <c r="AI5446" s="27"/>
      <c r="AJ5446" s="27"/>
      <c r="AK5446" s="28"/>
      <c r="AL5446" s="29"/>
      <c r="AM5446" s="29"/>
      <c r="AN5446" s="29"/>
      <c r="AO5446" s="29"/>
      <c r="AP5446" s="29"/>
      <c r="AQ5446" s="29"/>
      <c r="AR5446" s="29"/>
      <c r="AS5446" s="29"/>
      <c r="AT5446" s="29"/>
      <c r="AU5446" s="29"/>
      <c r="AV5446" s="29"/>
      <c r="AW5446" s="29"/>
      <c r="AX5446" s="29"/>
      <c r="AY5446" s="31"/>
      <c r="AZ5446" s="30"/>
      <c r="BA5446" s="35"/>
    </row>
    <row r="5447" spans="1:53" hidden="1" x14ac:dyDescent="0.25">
      <c r="A5447" s="27"/>
      <c r="B5447" s="27"/>
      <c r="C5447" s="27"/>
      <c r="D5447" s="27"/>
      <c r="E5447" s="27"/>
      <c r="F5447" s="27"/>
      <c r="G5447" s="27"/>
      <c r="H5447" s="27"/>
      <c r="I5447" s="27"/>
      <c r="J5447" s="27"/>
      <c r="K5447" s="27"/>
      <c r="L5447" s="27"/>
      <c r="M5447" s="42"/>
      <c r="N5447" s="42"/>
      <c r="O5447" s="42"/>
      <c r="P5447" s="42"/>
      <c r="Q5447" s="42"/>
      <c r="R5447" s="42"/>
      <c r="S5447" s="42"/>
      <c r="T5447" s="42"/>
      <c r="U5447" s="42"/>
      <c r="V5447" s="42"/>
      <c r="W5447" s="42"/>
      <c r="X5447" s="42"/>
      <c r="Y5447" s="41"/>
      <c r="Z5447" s="41"/>
      <c r="AA5447" s="43"/>
      <c r="AB5447" s="27"/>
      <c r="AC5447" s="27"/>
      <c r="AD5447" s="27"/>
      <c r="AE5447" s="44"/>
      <c r="AF5447" s="27"/>
      <c r="AG5447" s="28"/>
      <c r="AH5447" s="27"/>
      <c r="AI5447" s="27"/>
      <c r="AJ5447" s="27"/>
      <c r="AK5447" s="28"/>
      <c r="AL5447" s="29"/>
      <c r="AM5447" s="29"/>
      <c r="AN5447" s="29"/>
      <c r="AO5447" s="29"/>
      <c r="AP5447" s="29"/>
      <c r="AQ5447" s="29"/>
      <c r="AR5447" s="29"/>
      <c r="AS5447" s="29"/>
      <c r="AT5447" s="29"/>
      <c r="AU5447" s="29"/>
      <c r="AV5447" s="29"/>
      <c r="AW5447" s="29"/>
      <c r="AX5447" s="29"/>
      <c r="AY5447" s="31"/>
      <c r="AZ5447" s="30"/>
      <c r="BA5447" s="35"/>
    </row>
    <row r="5448" spans="1:53" hidden="1" x14ac:dyDescent="0.25">
      <c r="A5448" s="27"/>
      <c r="B5448" s="27"/>
      <c r="C5448" s="27"/>
      <c r="D5448" s="27"/>
      <c r="E5448" s="27"/>
      <c r="F5448" s="27"/>
      <c r="G5448" s="27"/>
      <c r="H5448" s="27"/>
      <c r="I5448" s="27"/>
      <c r="J5448" s="27"/>
      <c r="K5448" s="27"/>
      <c r="L5448" s="27"/>
      <c r="M5448" s="42"/>
      <c r="N5448" s="42"/>
      <c r="O5448" s="42"/>
      <c r="P5448" s="42"/>
      <c r="Q5448" s="42"/>
      <c r="R5448" s="42"/>
      <c r="S5448" s="42"/>
      <c r="T5448" s="42"/>
      <c r="U5448" s="42"/>
      <c r="V5448" s="42"/>
      <c r="W5448" s="42"/>
      <c r="X5448" s="42"/>
      <c r="Y5448" s="41"/>
      <c r="Z5448" s="41"/>
      <c r="AA5448" s="43"/>
      <c r="AB5448" s="27"/>
      <c r="AC5448" s="27"/>
      <c r="AD5448" s="27"/>
      <c r="AE5448" s="44"/>
      <c r="AF5448" s="27"/>
      <c r="AG5448" s="28"/>
      <c r="AH5448" s="27"/>
      <c r="AI5448" s="27"/>
      <c r="AJ5448" s="27"/>
      <c r="AK5448" s="28"/>
      <c r="AL5448" s="29"/>
      <c r="AM5448" s="29"/>
      <c r="AN5448" s="29"/>
      <c r="AO5448" s="29"/>
      <c r="AP5448" s="29"/>
      <c r="AQ5448" s="29"/>
      <c r="AR5448" s="29"/>
      <c r="AS5448" s="29"/>
      <c r="AT5448" s="29"/>
      <c r="AU5448" s="29"/>
      <c r="AV5448" s="29"/>
      <c r="AW5448" s="29"/>
      <c r="AX5448" s="29"/>
      <c r="AY5448" s="31"/>
      <c r="AZ5448" s="30"/>
      <c r="BA5448" s="35"/>
    </row>
    <row r="5449" spans="1:53" hidden="1" x14ac:dyDescent="0.25">
      <c r="A5449" s="27"/>
      <c r="B5449" s="27"/>
      <c r="C5449" s="27"/>
      <c r="D5449" s="27"/>
      <c r="E5449" s="27"/>
      <c r="F5449" s="27"/>
      <c r="G5449" s="27"/>
      <c r="H5449" s="27"/>
      <c r="I5449" s="27"/>
      <c r="J5449" s="27"/>
      <c r="K5449" s="27"/>
      <c r="L5449" s="27"/>
      <c r="M5449" s="42"/>
      <c r="N5449" s="42"/>
      <c r="O5449" s="42"/>
      <c r="P5449" s="42"/>
      <c r="Q5449" s="42"/>
      <c r="R5449" s="42"/>
      <c r="S5449" s="42"/>
      <c r="T5449" s="42"/>
      <c r="U5449" s="42"/>
      <c r="V5449" s="42"/>
      <c r="W5449" s="42"/>
      <c r="X5449" s="42"/>
      <c r="Y5449" s="41"/>
      <c r="Z5449" s="41"/>
      <c r="AA5449" s="43"/>
      <c r="AB5449" s="27"/>
      <c r="AC5449" s="27"/>
      <c r="AD5449" s="27"/>
      <c r="AE5449" s="44"/>
      <c r="AF5449" s="27"/>
      <c r="AG5449" s="28"/>
      <c r="AH5449" s="27"/>
      <c r="AI5449" s="27"/>
      <c r="AJ5449" s="27"/>
      <c r="AK5449" s="28"/>
      <c r="AL5449" s="29"/>
      <c r="AM5449" s="29"/>
      <c r="AN5449" s="29"/>
      <c r="AO5449" s="29"/>
      <c r="AP5449" s="29"/>
      <c r="AQ5449" s="29"/>
      <c r="AR5449" s="29"/>
      <c r="AS5449" s="29"/>
      <c r="AT5449" s="29"/>
      <c r="AU5449" s="29"/>
      <c r="AV5449" s="29"/>
      <c r="AW5449" s="29"/>
      <c r="AX5449" s="29"/>
      <c r="AY5449" s="31"/>
      <c r="AZ5449" s="30"/>
      <c r="BA5449" s="35"/>
    </row>
    <row r="5450" spans="1:53" hidden="1" x14ac:dyDescent="0.25">
      <c r="A5450" s="27"/>
      <c r="B5450" s="27"/>
      <c r="C5450" s="27"/>
      <c r="D5450" s="27"/>
      <c r="E5450" s="27"/>
      <c r="F5450" s="27"/>
      <c r="G5450" s="27"/>
      <c r="H5450" s="27"/>
      <c r="I5450" s="27"/>
      <c r="J5450" s="27"/>
      <c r="K5450" s="27"/>
      <c r="L5450" s="27"/>
      <c r="M5450" s="42"/>
      <c r="N5450" s="42"/>
      <c r="O5450" s="42"/>
      <c r="P5450" s="42"/>
      <c r="Q5450" s="42"/>
      <c r="R5450" s="42"/>
      <c r="S5450" s="42"/>
      <c r="T5450" s="42"/>
      <c r="U5450" s="42"/>
      <c r="V5450" s="42"/>
      <c r="W5450" s="42"/>
      <c r="X5450" s="42"/>
      <c r="Y5450" s="41"/>
      <c r="Z5450" s="41"/>
      <c r="AA5450" s="43"/>
      <c r="AB5450" s="27"/>
      <c r="AC5450" s="27"/>
      <c r="AD5450" s="27"/>
      <c r="AE5450" s="44"/>
      <c r="AF5450" s="27"/>
      <c r="AG5450" s="28"/>
      <c r="AH5450" s="27"/>
      <c r="AI5450" s="27"/>
      <c r="AJ5450" s="27"/>
      <c r="AK5450" s="28"/>
      <c r="AL5450" s="29"/>
      <c r="AM5450" s="29"/>
      <c r="AN5450" s="29"/>
      <c r="AO5450" s="29"/>
      <c r="AP5450" s="29"/>
      <c r="AQ5450" s="29"/>
      <c r="AR5450" s="29"/>
      <c r="AS5450" s="29"/>
      <c r="AT5450" s="29"/>
      <c r="AU5450" s="29"/>
      <c r="AV5450" s="29"/>
      <c r="AW5450" s="29"/>
      <c r="AX5450" s="29"/>
      <c r="AY5450" s="31"/>
      <c r="AZ5450" s="30"/>
      <c r="BA5450" s="35"/>
    </row>
    <row r="5451" spans="1:53" hidden="1" x14ac:dyDescent="0.25">
      <c r="A5451" s="27"/>
      <c r="B5451" s="27"/>
      <c r="C5451" s="27"/>
      <c r="D5451" s="27"/>
      <c r="E5451" s="27"/>
      <c r="F5451" s="27"/>
      <c r="G5451" s="27"/>
      <c r="H5451" s="27"/>
      <c r="I5451" s="27"/>
      <c r="J5451" s="27"/>
      <c r="K5451" s="27"/>
      <c r="L5451" s="27"/>
      <c r="M5451" s="42"/>
      <c r="N5451" s="42"/>
      <c r="O5451" s="42"/>
      <c r="P5451" s="42"/>
      <c r="Q5451" s="42"/>
      <c r="R5451" s="42"/>
      <c r="S5451" s="42"/>
      <c r="T5451" s="42"/>
      <c r="U5451" s="42"/>
      <c r="V5451" s="42"/>
      <c r="W5451" s="42"/>
      <c r="X5451" s="42"/>
      <c r="Y5451" s="41"/>
      <c r="Z5451" s="41"/>
      <c r="AA5451" s="43"/>
      <c r="AB5451" s="27"/>
      <c r="AC5451" s="27"/>
      <c r="AD5451" s="27"/>
      <c r="AE5451" s="44"/>
      <c r="AF5451" s="27"/>
      <c r="AG5451" s="28"/>
      <c r="AH5451" s="27"/>
      <c r="AI5451" s="27"/>
      <c r="AJ5451" s="27"/>
      <c r="AK5451" s="28"/>
      <c r="AL5451" s="29"/>
      <c r="AM5451" s="29"/>
      <c r="AN5451" s="29"/>
      <c r="AO5451" s="29"/>
      <c r="AP5451" s="29"/>
      <c r="AQ5451" s="29"/>
      <c r="AR5451" s="29"/>
      <c r="AS5451" s="29"/>
      <c r="AT5451" s="29"/>
      <c r="AU5451" s="29"/>
      <c r="AV5451" s="29"/>
      <c r="AW5451" s="29"/>
      <c r="AX5451" s="29"/>
      <c r="AY5451" s="31"/>
      <c r="AZ5451" s="30"/>
      <c r="BA5451" s="35"/>
    </row>
    <row r="5452" spans="1:53" hidden="1" x14ac:dyDescent="0.25">
      <c r="A5452" s="27"/>
      <c r="B5452" s="27"/>
      <c r="C5452" s="27"/>
      <c r="D5452" s="27"/>
      <c r="E5452" s="27"/>
      <c r="F5452" s="27"/>
      <c r="G5452" s="27"/>
      <c r="H5452" s="27"/>
      <c r="I5452" s="27"/>
      <c r="J5452" s="27"/>
      <c r="K5452" s="27"/>
      <c r="L5452" s="27"/>
      <c r="M5452" s="42"/>
      <c r="N5452" s="42"/>
      <c r="O5452" s="42"/>
      <c r="P5452" s="42"/>
      <c r="Q5452" s="42"/>
      <c r="R5452" s="42"/>
      <c r="S5452" s="42"/>
      <c r="T5452" s="42"/>
      <c r="U5452" s="42"/>
      <c r="V5452" s="42"/>
      <c r="W5452" s="42"/>
      <c r="X5452" s="42"/>
      <c r="Y5452" s="41"/>
      <c r="Z5452" s="41"/>
      <c r="AA5452" s="43"/>
      <c r="AB5452" s="27"/>
      <c r="AC5452" s="27"/>
      <c r="AD5452" s="27"/>
      <c r="AE5452" s="44"/>
      <c r="AF5452" s="27"/>
      <c r="AG5452" s="28"/>
      <c r="AH5452" s="27"/>
      <c r="AI5452" s="27"/>
      <c r="AJ5452" s="27"/>
      <c r="AK5452" s="28"/>
      <c r="AL5452" s="29"/>
      <c r="AM5452" s="29"/>
      <c r="AN5452" s="29"/>
      <c r="AO5452" s="29"/>
      <c r="AP5452" s="29"/>
      <c r="AQ5452" s="29"/>
      <c r="AR5452" s="29"/>
      <c r="AS5452" s="29"/>
      <c r="AT5452" s="29"/>
      <c r="AU5452" s="29"/>
      <c r="AV5452" s="29"/>
      <c r="AW5452" s="29"/>
      <c r="AX5452" s="29"/>
      <c r="AY5452" s="31"/>
      <c r="AZ5452" s="30"/>
      <c r="BA5452" s="35"/>
    </row>
    <row r="5453" spans="1:53" hidden="1" x14ac:dyDescent="0.25">
      <c r="A5453" s="27"/>
      <c r="B5453" s="27"/>
      <c r="C5453" s="27"/>
      <c r="D5453" s="27"/>
      <c r="E5453" s="27"/>
      <c r="F5453" s="27"/>
      <c r="G5453" s="27"/>
      <c r="H5453" s="27"/>
      <c r="I5453" s="27"/>
      <c r="J5453" s="27"/>
      <c r="K5453" s="27"/>
      <c r="L5453" s="27"/>
      <c r="M5453" s="42"/>
      <c r="N5453" s="42"/>
      <c r="O5453" s="42"/>
      <c r="P5453" s="42"/>
      <c r="Q5453" s="42"/>
      <c r="R5453" s="42"/>
      <c r="S5453" s="42"/>
      <c r="T5453" s="42"/>
      <c r="U5453" s="42"/>
      <c r="V5453" s="42"/>
      <c r="W5453" s="42"/>
      <c r="X5453" s="42"/>
      <c r="Y5453" s="41"/>
      <c r="Z5453" s="41"/>
      <c r="AA5453" s="43"/>
      <c r="AB5453" s="27"/>
      <c r="AC5453" s="27"/>
      <c r="AD5453" s="27"/>
      <c r="AE5453" s="44"/>
      <c r="AF5453" s="27"/>
      <c r="AG5453" s="28"/>
      <c r="AH5453" s="27"/>
      <c r="AI5453" s="27"/>
      <c r="AJ5453" s="27"/>
      <c r="AK5453" s="28"/>
      <c r="AL5453" s="29"/>
      <c r="AM5453" s="29"/>
      <c r="AN5453" s="29"/>
      <c r="AO5453" s="29"/>
      <c r="AP5453" s="29"/>
      <c r="AQ5453" s="29"/>
      <c r="AR5453" s="29"/>
      <c r="AS5453" s="29"/>
      <c r="AT5453" s="29"/>
      <c r="AU5453" s="29"/>
      <c r="AV5453" s="29"/>
      <c r="AW5453" s="29"/>
      <c r="AX5453" s="29"/>
      <c r="AY5453" s="31"/>
      <c r="AZ5453" s="30"/>
      <c r="BA5453" s="35"/>
    </row>
    <row r="5454" spans="1:53" hidden="1" x14ac:dyDescent="0.25">
      <c r="A5454" s="27"/>
      <c r="B5454" s="27"/>
      <c r="C5454" s="27"/>
      <c r="D5454" s="27"/>
      <c r="E5454" s="27"/>
      <c r="F5454" s="27"/>
      <c r="G5454" s="27"/>
      <c r="H5454" s="27"/>
      <c r="I5454" s="27"/>
      <c r="J5454" s="27"/>
      <c r="K5454" s="27"/>
      <c r="L5454" s="27"/>
      <c r="M5454" s="42"/>
      <c r="N5454" s="42"/>
      <c r="O5454" s="42"/>
      <c r="P5454" s="42"/>
      <c r="Q5454" s="42"/>
      <c r="R5454" s="42"/>
      <c r="S5454" s="42"/>
      <c r="T5454" s="42"/>
      <c r="U5454" s="42"/>
      <c r="V5454" s="42"/>
      <c r="W5454" s="42"/>
      <c r="X5454" s="42"/>
      <c r="Y5454" s="41"/>
      <c r="Z5454" s="41"/>
      <c r="AA5454" s="43"/>
      <c r="AB5454" s="27"/>
      <c r="AC5454" s="27"/>
      <c r="AD5454" s="27"/>
      <c r="AE5454" s="44"/>
      <c r="AF5454" s="27"/>
      <c r="AG5454" s="28"/>
      <c r="AH5454" s="27"/>
      <c r="AI5454" s="27"/>
      <c r="AJ5454" s="27"/>
      <c r="AK5454" s="28"/>
      <c r="AL5454" s="29"/>
      <c r="AM5454" s="29"/>
      <c r="AN5454" s="29"/>
      <c r="AO5454" s="29"/>
      <c r="AP5454" s="29"/>
      <c r="AQ5454" s="29"/>
      <c r="AR5454" s="29"/>
      <c r="AS5454" s="29"/>
      <c r="AT5454" s="29"/>
      <c r="AU5454" s="29"/>
      <c r="AV5454" s="29"/>
      <c r="AW5454" s="29"/>
      <c r="AX5454" s="29"/>
      <c r="AY5454" s="31"/>
      <c r="AZ5454" s="30"/>
      <c r="BA5454" s="35"/>
    </row>
    <row r="5455" spans="1:53" hidden="1" x14ac:dyDescent="0.25">
      <c r="A5455" s="27"/>
      <c r="B5455" s="27"/>
      <c r="C5455" s="27"/>
      <c r="D5455" s="27"/>
      <c r="E5455" s="27"/>
      <c r="F5455" s="27"/>
      <c r="G5455" s="27"/>
      <c r="H5455" s="27"/>
      <c r="I5455" s="27"/>
      <c r="J5455" s="27"/>
      <c r="K5455" s="27"/>
      <c r="L5455" s="27"/>
      <c r="M5455" s="42"/>
      <c r="N5455" s="42"/>
      <c r="O5455" s="42"/>
      <c r="P5455" s="42"/>
      <c r="Q5455" s="42"/>
      <c r="R5455" s="42"/>
      <c r="S5455" s="42"/>
      <c r="T5455" s="42"/>
      <c r="U5455" s="42"/>
      <c r="V5455" s="42"/>
      <c r="W5455" s="42"/>
      <c r="X5455" s="42"/>
      <c r="Y5455" s="41"/>
      <c r="Z5455" s="41"/>
      <c r="AA5455" s="43"/>
      <c r="AB5455" s="27"/>
      <c r="AC5455" s="27"/>
      <c r="AD5455" s="27"/>
      <c r="AE5455" s="44"/>
      <c r="AF5455" s="27"/>
      <c r="AG5455" s="28"/>
      <c r="AH5455" s="27"/>
      <c r="AI5455" s="27"/>
      <c r="AJ5455" s="27"/>
      <c r="AK5455" s="28"/>
      <c r="AL5455" s="29"/>
      <c r="AM5455" s="29"/>
      <c r="AN5455" s="29"/>
      <c r="AO5455" s="29"/>
      <c r="AP5455" s="29"/>
      <c r="AQ5455" s="29"/>
      <c r="AR5455" s="29"/>
      <c r="AS5455" s="29"/>
      <c r="AT5455" s="29"/>
      <c r="AU5455" s="29"/>
      <c r="AV5455" s="29"/>
      <c r="AW5455" s="29"/>
      <c r="AX5455" s="29"/>
      <c r="AY5455" s="31"/>
      <c r="AZ5455" s="30"/>
      <c r="BA5455" s="35"/>
    </row>
    <row r="5456" spans="1:53" hidden="1" x14ac:dyDescent="0.25">
      <c r="A5456" s="27"/>
      <c r="B5456" s="27"/>
      <c r="C5456" s="27"/>
      <c r="D5456" s="27"/>
      <c r="E5456" s="27"/>
      <c r="F5456" s="27"/>
      <c r="G5456" s="27"/>
      <c r="H5456" s="27"/>
      <c r="I5456" s="27"/>
      <c r="J5456" s="27"/>
      <c r="K5456" s="27"/>
      <c r="L5456" s="27"/>
      <c r="M5456" s="42"/>
      <c r="N5456" s="42"/>
      <c r="O5456" s="42"/>
      <c r="P5456" s="42"/>
      <c r="Q5456" s="42"/>
      <c r="R5456" s="42"/>
      <c r="S5456" s="42"/>
      <c r="T5456" s="42"/>
      <c r="U5456" s="42"/>
      <c r="V5456" s="42"/>
      <c r="W5456" s="42"/>
      <c r="X5456" s="42"/>
      <c r="Y5456" s="41"/>
      <c r="Z5456" s="41"/>
      <c r="AA5456" s="43"/>
      <c r="AB5456" s="27"/>
      <c r="AC5456" s="27"/>
      <c r="AD5456" s="27"/>
      <c r="AE5456" s="44"/>
      <c r="AF5456" s="27"/>
      <c r="AG5456" s="28"/>
      <c r="AH5456" s="27"/>
      <c r="AI5456" s="27"/>
      <c r="AJ5456" s="27"/>
      <c r="AK5456" s="28"/>
      <c r="AL5456" s="29"/>
      <c r="AM5456" s="29"/>
      <c r="AN5456" s="29"/>
      <c r="AO5456" s="29"/>
      <c r="AP5456" s="29"/>
      <c r="AQ5456" s="29"/>
      <c r="AR5456" s="29"/>
      <c r="AS5456" s="29"/>
      <c r="AT5456" s="29"/>
      <c r="AU5456" s="29"/>
      <c r="AV5456" s="29"/>
      <c r="AW5456" s="29"/>
      <c r="AX5456" s="29"/>
      <c r="AY5456" s="31"/>
      <c r="AZ5456" s="30"/>
      <c r="BA5456" s="35"/>
    </row>
    <row r="5457" spans="1:53" hidden="1" x14ac:dyDescent="0.25">
      <c r="A5457" s="27"/>
      <c r="B5457" s="27"/>
      <c r="C5457" s="27"/>
      <c r="D5457" s="27"/>
      <c r="E5457" s="27"/>
      <c r="F5457" s="27"/>
      <c r="G5457" s="27"/>
      <c r="H5457" s="27"/>
      <c r="I5457" s="27"/>
      <c r="J5457" s="27"/>
      <c r="K5457" s="27"/>
      <c r="L5457" s="27"/>
      <c r="M5457" s="42"/>
      <c r="N5457" s="42"/>
      <c r="O5457" s="42"/>
      <c r="P5457" s="42"/>
      <c r="Q5457" s="42"/>
      <c r="R5457" s="42"/>
      <c r="S5457" s="42"/>
      <c r="T5457" s="42"/>
      <c r="U5457" s="42"/>
      <c r="V5457" s="42"/>
      <c r="W5457" s="42"/>
      <c r="X5457" s="42"/>
      <c r="Y5457" s="41"/>
      <c r="Z5457" s="41"/>
      <c r="AA5457" s="43"/>
      <c r="AB5457" s="27"/>
      <c r="AC5457" s="27"/>
      <c r="AD5457" s="27"/>
      <c r="AE5457" s="44"/>
      <c r="AF5457" s="27"/>
      <c r="AG5457" s="28"/>
      <c r="AH5457" s="27"/>
      <c r="AI5457" s="27"/>
      <c r="AJ5457" s="27"/>
      <c r="AK5457" s="28"/>
      <c r="AL5457" s="29"/>
      <c r="AM5457" s="29"/>
      <c r="AN5457" s="29"/>
      <c r="AO5457" s="29"/>
      <c r="AP5457" s="29"/>
      <c r="AQ5457" s="29"/>
      <c r="AR5457" s="29"/>
      <c r="AS5457" s="29"/>
      <c r="AT5457" s="29"/>
      <c r="AU5457" s="29"/>
      <c r="AV5457" s="29"/>
      <c r="AW5457" s="29"/>
      <c r="AX5457" s="29"/>
      <c r="AY5457" s="31"/>
      <c r="AZ5457" s="30"/>
      <c r="BA5457" s="35"/>
    </row>
    <row r="5458" spans="1:53" hidden="1" x14ac:dyDescent="0.25">
      <c r="A5458" s="27"/>
      <c r="B5458" s="27"/>
      <c r="C5458" s="27"/>
      <c r="D5458" s="27"/>
      <c r="E5458" s="27"/>
      <c r="F5458" s="27"/>
      <c r="G5458" s="27"/>
      <c r="H5458" s="27"/>
      <c r="I5458" s="27"/>
      <c r="J5458" s="27"/>
      <c r="K5458" s="27"/>
      <c r="L5458" s="27"/>
      <c r="M5458" s="42"/>
      <c r="N5458" s="42"/>
      <c r="O5458" s="42"/>
      <c r="P5458" s="42"/>
      <c r="Q5458" s="42"/>
      <c r="R5458" s="42"/>
      <c r="S5458" s="42"/>
      <c r="T5458" s="42"/>
      <c r="U5458" s="42"/>
      <c r="V5458" s="42"/>
      <c r="W5458" s="42"/>
      <c r="X5458" s="42"/>
      <c r="Y5458" s="41"/>
      <c r="Z5458" s="41"/>
      <c r="AA5458" s="43"/>
      <c r="AB5458" s="27"/>
      <c r="AC5458" s="27"/>
      <c r="AD5458" s="27"/>
      <c r="AE5458" s="44"/>
      <c r="AF5458" s="27"/>
      <c r="AG5458" s="28"/>
      <c r="AH5458" s="27"/>
      <c r="AI5458" s="27"/>
      <c r="AJ5458" s="27"/>
      <c r="AK5458" s="28"/>
      <c r="AL5458" s="29"/>
      <c r="AM5458" s="29"/>
      <c r="AN5458" s="29"/>
      <c r="AO5458" s="29"/>
      <c r="AP5458" s="29"/>
      <c r="AQ5458" s="29"/>
      <c r="AR5458" s="29"/>
      <c r="AS5458" s="29"/>
      <c r="AT5458" s="29"/>
      <c r="AU5458" s="29"/>
      <c r="AV5458" s="29"/>
      <c r="AW5458" s="29"/>
      <c r="AX5458" s="29"/>
      <c r="AY5458" s="31"/>
      <c r="AZ5458" s="30"/>
      <c r="BA5458" s="35"/>
    </row>
    <row r="5459" spans="1:53" hidden="1" x14ac:dyDescent="0.25">
      <c r="A5459" s="27"/>
      <c r="B5459" s="27"/>
      <c r="C5459" s="27"/>
      <c r="D5459" s="27"/>
      <c r="E5459" s="27"/>
      <c r="F5459" s="27"/>
      <c r="G5459" s="27"/>
      <c r="H5459" s="27"/>
      <c r="I5459" s="27"/>
      <c r="J5459" s="27"/>
      <c r="K5459" s="27"/>
      <c r="L5459" s="27"/>
      <c r="M5459" s="42"/>
      <c r="N5459" s="42"/>
      <c r="O5459" s="42"/>
      <c r="P5459" s="42"/>
      <c r="Q5459" s="42"/>
      <c r="R5459" s="42"/>
      <c r="S5459" s="42"/>
      <c r="T5459" s="42"/>
      <c r="U5459" s="42"/>
      <c r="V5459" s="42"/>
      <c r="W5459" s="42"/>
      <c r="X5459" s="42"/>
      <c r="Y5459" s="41"/>
      <c r="Z5459" s="41"/>
      <c r="AA5459" s="43"/>
      <c r="AB5459" s="27"/>
      <c r="AC5459" s="27"/>
      <c r="AD5459" s="27"/>
      <c r="AE5459" s="44"/>
      <c r="AF5459" s="27"/>
      <c r="AG5459" s="28"/>
      <c r="AH5459" s="27"/>
      <c r="AI5459" s="27"/>
      <c r="AJ5459" s="27"/>
      <c r="AK5459" s="28"/>
      <c r="AL5459" s="29"/>
      <c r="AM5459" s="29"/>
      <c r="AN5459" s="29"/>
      <c r="AO5459" s="29"/>
      <c r="AP5459" s="29"/>
      <c r="AQ5459" s="29"/>
      <c r="AR5459" s="29"/>
      <c r="AS5459" s="29"/>
      <c r="AT5459" s="29"/>
      <c r="AU5459" s="29"/>
      <c r="AV5459" s="29"/>
      <c r="AW5459" s="29"/>
      <c r="AX5459" s="29"/>
      <c r="AY5459" s="31"/>
      <c r="AZ5459" s="30"/>
      <c r="BA5459" s="35"/>
    </row>
    <row r="5460" spans="1:53" hidden="1" x14ac:dyDescent="0.25">
      <c r="A5460" s="27"/>
      <c r="B5460" s="27"/>
      <c r="C5460" s="27"/>
      <c r="D5460" s="27"/>
      <c r="E5460" s="27"/>
      <c r="F5460" s="27"/>
      <c r="G5460" s="27"/>
      <c r="H5460" s="27"/>
      <c r="I5460" s="27"/>
      <c r="J5460" s="27"/>
      <c r="K5460" s="27"/>
      <c r="L5460" s="27"/>
      <c r="M5460" s="42"/>
      <c r="N5460" s="42"/>
      <c r="O5460" s="42"/>
      <c r="P5460" s="42"/>
      <c r="Q5460" s="42"/>
      <c r="R5460" s="42"/>
      <c r="S5460" s="42"/>
      <c r="T5460" s="42"/>
      <c r="U5460" s="42"/>
      <c r="V5460" s="42"/>
      <c r="W5460" s="42"/>
      <c r="X5460" s="42"/>
      <c r="Y5460" s="41"/>
      <c r="Z5460" s="41"/>
      <c r="AA5460" s="43"/>
      <c r="AB5460" s="27"/>
      <c r="AC5460" s="27"/>
      <c r="AD5460" s="27"/>
      <c r="AE5460" s="44"/>
      <c r="AF5460" s="27"/>
      <c r="AG5460" s="28"/>
      <c r="AH5460" s="27"/>
      <c r="AI5460" s="27"/>
      <c r="AJ5460" s="27"/>
      <c r="AK5460" s="28"/>
      <c r="AL5460" s="29"/>
      <c r="AM5460" s="29"/>
      <c r="AN5460" s="29"/>
      <c r="AO5460" s="29"/>
      <c r="AP5460" s="29"/>
      <c r="AQ5460" s="29"/>
      <c r="AR5460" s="29"/>
      <c r="AS5460" s="29"/>
      <c r="AT5460" s="29"/>
      <c r="AU5460" s="29"/>
      <c r="AV5460" s="29"/>
      <c r="AW5460" s="29"/>
      <c r="AX5460" s="29"/>
      <c r="AY5460" s="31"/>
      <c r="AZ5460" s="30"/>
      <c r="BA5460" s="35"/>
    </row>
    <row r="5461" spans="1:53" hidden="1" x14ac:dyDescent="0.25">
      <c r="A5461" s="27"/>
      <c r="B5461" s="27"/>
      <c r="C5461" s="27"/>
      <c r="D5461" s="27"/>
      <c r="E5461" s="27"/>
      <c r="F5461" s="27"/>
      <c r="G5461" s="27"/>
      <c r="H5461" s="27"/>
      <c r="I5461" s="27"/>
      <c r="J5461" s="27"/>
      <c r="K5461" s="27"/>
      <c r="L5461" s="27"/>
      <c r="M5461" s="42"/>
      <c r="N5461" s="42"/>
      <c r="O5461" s="42"/>
      <c r="P5461" s="42"/>
      <c r="Q5461" s="42"/>
      <c r="R5461" s="42"/>
      <c r="S5461" s="42"/>
      <c r="T5461" s="42"/>
      <c r="U5461" s="42"/>
      <c r="V5461" s="42"/>
      <c r="W5461" s="42"/>
      <c r="X5461" s="42"/>
      <c r="Y5461" s="41"/>
      <c r="Z5461" s="41"/>
      <c r="AA5461" s="43"/>
      <c r="AB5461" s="27"/>
      <c r="AC5461" s="27"/>
      <c r="AD5461" s="27"/>
      <c r="AE5461" s="44"/>
      <c r="AF5461" s="27"/>
      <c r="AG5461" s="28"/>
      <c r="AH5461" s="27"/>
      <c r="AI5461" s="27"/>
      <c r="AJ5461" s="27"/>
      <c r="AK5461" s="28"/>
      <c r="AL5461" s="29"/>
      <c r="AM5461" s="29"/>
      <c r="AN5461" s="29"/>
      <c r="AO5461" s="29"/>
      <c r="AP5461" s="29"/>
      <c r="AQ5461" s="29"/>
      <c r="AR5461" s="29"/>
      <c r="AS5461" s="29"/>
      <c r="AT5461" s="29"/>
      <c r="AU5461" s="29"/>
      <c r="AV5461" s="29"/>
      <c r="AW5461" s="29"/>
      <c r="AX5461" s="29"/>
      <c r="AY5461" s="31"/>
      <c r="AZ5461" s="30"/>
      <c r="BA5461" s="35"/>
    </row>
    <row r="5462" spans="1:53" hidden="1" x14ac:dyDescent="0.25">
      <c r="A5462" s="27"/>
      <c r="B5462" s="27"/>
      <c r="C5462" s="27"/>
      <c r="D5462" s="27"/>
      <c r="E5462" s="27"/>
      <c r="F5462" s="27"/>
      <c r="G5462" s="27"/>
      <c r="H5462" s="27"/>
      <c r="I5462" s="27"/>
      <c r="J5462" s="27"/>
      <c r="K5462" s="27"/>
      <c r="L5462" s="27"/>
      <c r="M5462" s="42"/>
      <c r="N5462" s="42"/>
      <c r="O5462" s="42"/>
      <c r="P5462" s="42"/>
      <c r="Q5462" s="42"/>
      <c r="R5462" s="42"/>
      <c r="S5462" s="42"/>
      <c r="T5462" s="42"/>
      <c r="U5462" s="42"/>
      <c r="V5462" s="42"/>
      <c r="W5462" s="42"/>
      <c r="X5462" s="42"/>
      <c r="Y5462" s="41"/>
      <c r="Z5462" s="41"/>
      <c r="AA5462" s="43"/>
      <c r="AB5462" s="27"/>
      <c r="AC5462" s="27"/>
      <c r="AD5462" s="27"/>
      <c r="AE5462" s="44"/>
      <c r="AF5462" s="27"/>
      <c r="AG5462" s="28"/>
      <c r="AH5462" s="27"/>
      <c r="AI5462" s="27"/>
      <c r="AJ5462" s="27"/>
      <c r="AK5462" s="28"/>
      <c r="AL5462" s="29"/>
      <c r="AM5462" s="29"/>
      <c r="AN5462" s="29"/>
      <c r="AO5462" s="29"/>
      <c r="AP5462" s="29"/>
      <c r="AQ5462" s="29"/>
      <c r="AR5462" s="29"/>
      <c r="AS5462" s="29"/>
      <c r="AT5462" s="29"/>
      <c r="AU5462" s="29"/>
      <c r="AV5462" s="29"/>
      <c r="AW5462" s="29"/>
      <c r="AX5462" s="29"/>
      <c r="AY5462" s="31"/>
      <c r="AZ5462" s="30"/>
      <c r="BA5462" s="35"/>
    </row>
    <row r="5463" spans="1:53" hidden="1" x14ac:dyDescent="0.25">
      <c r="A5463" s="27"/>
      <c r="B5463" s="27"/>
      <c r="C5463" s="27"/>
      <c r="D5463" s="27"/>
      <c r="E5463" s="27"/>
      <c r="F5463" s="27"/>
      <c r="G5463" s="27"/>
      <c r="H5463" s="27"/>
      <c r="I5463" s="27"/>
      <c r="J5463" s="27"/>
      <c r="K5463" s="27"/>
      <c r="L5463" s="27"/>
      <c r="M5463" s="42"/>
      <c r="N5463" s="42"/>
      <c r="O5463" s="42"/>
      <c r="P5463" s="42"/>
      <c r="Q5463" s="42"/>
      <c r="R5463" s="42"/>
      <c r="S5463" s="42"/>
      <c r="T5463" s="42"/>
      <c r="U5463" s="42"/>
      <c r="V5463" s="42"/>
      <c r="W5463" s="42"/>
      <c r="X5463" s="42"/>
      <c r="Y5463" s="41"/>
      <c r="Z5463" s="41"/>
      <c r="AA5463" s="43"/>
      <c r="AB5463" s="27"/>
      <c r="AC5463" s="27"/>
      <c r="AD5463" s="27"/>
      <c r="AE5463" s="44"/>
      <c r="AF5463" s="27"/>
      <c r="AG5463" s="28"/>
      <c r="AH5463" s="27"/>
      <c r="AI5463" s="27"/>
      <c r="AJ5463" s="27"/>
      <c r="AK5463" s="28"/>
      <c r="AL5463" s="29"/>
      <c r="AM5463" s="29"/>
      <c r="AN5463" s="29"/>
      <c r="AO5463" s="29"/>
      <c r="AP5463" s="29"/>
      <c r="AQ5463" s="29"/>
      <c r="AR5463" s="29"/>
      <c r="AS5463" s="29"/>
      <c r="AT5463" s="29"/>
      <c r="AU5463" s="29"/>
      <c r="AV5463" s="29"/>
      <c r="AW5463" s="29"/>
      <c r="AX5463" s="29"/>
      <c r="AY5463" s="31"/>
      <c r="AZ5463" s="30"/>
      <c r="BA5463" s="35"/>
    </row>
    <row r="5464" spans="1:53" hidden="1" x14ac:dyDescent="0.25">
      <c r="A5464" s="27"/>
      <c r="B5464" s="27"/>
      <c r="C5464" s="27"/>
      <c r="D5464" s="27"/>
      <c r="E5464" s="27"/>
      <c r="F5464" s="27"/>
      <c r="G5464" s="27"/>
      <c r="H5464" s="27"/>
      <c r="I5464" s="27"/>
      <c r="J5464" s="27"/>
      <c r="K5464" s="27"/>
      <c r="L5464" s="27"/>
      <c r="M5464" s="42"/>
      <c r="N5464" s="42"/>
      <c r="O5464" s="42"/>
      <c r="P5464" s="42"/>
      <c r="Q5464" s="42"/>
      <c r="R5464" s="42"/>
      <c r="S5464" s="42"/>
      <c r="T5464" s="42"/>
      <c r="U5464" s="42"/>
      <c r="V5464" s="42"/>
      <c r="W5464" s="42"/>
      <c r="X5464" s="42"/>
      <c r="Y5464" s="41"/>
      <c r="Z5464" s="41"/>
      <c r="AA5464" s="43"/>
      <c r="AB5464" s="27"/>
      <c r="AC5464" s="27"/>
      <c r="AD5464" s="27"/>
      <c r="AE5464" s="44"/>
      <c r="AF5464" s="27"/>
      <c r="AG5464" s="28"/>
      <c r="AH5464" s="27"/>
      <c r="AI5464" s="27"/>
      <c r="AJ5464" s="27"/>
      <c r="AK5464" s="28"/>
      <c r="AL5464" s="29"/>
      <c r="AM5464" s="29"/>
      <c r="AN5464" s="29"/>
      <c r="AO5464" s="29"/>
      <c r="AP5464" s="29"/>
      <c r="AQ5464" s="29"/>
      <c r="AR5464" s="29"/>
      <c r="AS5464" s="29"/>
      <c r="AT5464" s="29"/>
      <c r="AU5464" s="29"/>
      <c r="AV5464" s="29"/>
      <c r="AW5464" s="29"/>
      <c r="AX5464" s="29"/>
      <c r="AY5464" s="31"/>
      <c r="AZ5464" s="30"/>
      <c r="BA5464" s="35"/>
    </row>
    <row r="5465" spans="1:53" hidden="1" x14ac:dyDescent="0.25">
      <c r="A5465" s="27"/>
      <c r="B5465" s="27"/>
      <c r="C5465" s="27"/>
      <c r="D5465" s="27"/>
      <c r="E5465" s="27"/>
      <c r="F5465" s="27"/>
      <c r="G5465" s="27"/>
      <c r="H5465" s="27"/>
      <c r="I5465" s="27"/>
      <c r="J5465" s="27"/>
      <c r="K5465" s="27"/>
      <c r="L5465" s="27"/>
      <c r="M5465" s="42"/>
      <c r="N5465" s="42"/>
      <c r="O5465" s="42"/>
      <c r="P5465" s="42"/>
      <c r="Q5465" s="42"/>
      <c r="R5465" s="42"/>
      <c r="S5465" s="42"/>
      <c r="T5465" s="42"/>
      <c r="U5465" s="42"/>
      <c r="V5465" s="42"/>
      <c r="W5465" s="42"/>
      <c r="X5465" s="42"/>
      <c r="Y5465" s="41"/>
      <c r="Z5465" s="41"/>
      <c r="AA5465" s="43"/>
      <c r="AB5465" s="27"/>
      <c r="AC5465" s="27"/>
      <c r="AD5465" s="27"/>
      <c r="AE5465" s="44"/>
      <c r="AF5465" s="27"/>
      <c r="AG5465" s="28"/>
      <c r="AH5465" s="27"/>
      <c r="AI5465" s="27"/>
      <c r="AJ5465" s="27"/>
      <c r="AK5465" s="28"/>
      <c r="AL5465" s="29"/>
      <c r="AM5465" s="29"/>
      <c r="AN5465" s="29"/>
      <c r="AO5465" s="29"/>
      <c r="AP5465" s="29"/>
      <c r="AQ5465" s="29"/>
      <c r="AR5465" s="29"/>
      <c r="AS5465" s="29"/>
      <c r="AT5465" s="29"/>
      <c r="AU5465" s="29"/>
      <c r="AV5465" s="29"/>
      <c r="AW5465" s="29"/>
      <c r="AX5465" s="29"/>
      <c r="AY5465" s="31"/>
      <c r="AZ5465" s="30"/>
      <c r="BA5465" s="35"/>
    </row>
    <row r="5466" spans="1:53" hidden="1" x14ac:dyDescent="0.25">
      <c r="A5466" s="27"/>
      <c r="B5466" s="27"/>
      <c r="C5466" s="27"/>
      <c r="D5466" s="27"/>
      <c r="E5466" s="27"/>
      <c r="F5466" s="27"/>
      <c r="G5466" s="27"/>
      <c r="H5466" s="27"/>
      <c r="I5466" s="27"/>
      <c r="J5466" s="27"/>
      <c r="K5466" s="27"/>
      <c r="L5466" s="27"/>
      <c r="M5466" s="42"/>
      <c r="N5466" s="42"/>
      <c r="O5466" s="42"/>
      <c r="P5466" s="42"/>
      <c r="Q5466" s="42"/>
      <c r="R5466" s="42"/>
      <c r="S5466" s="42"/>
      <c r="T5466" s="42"/>
      <c r="U5466" s="42"/>
      <c r="V5466" s="42"/>
      <c r="W5466" s="42"/>
      <c r="X5466" s="42"/>
      <c r="Y5466" s="41"/>
      <c r="Z5466" s="41"/>
      <c r="AA5466" s="43"/>
      <c r="AB5466" s="27"/>
      <c r="AC5466" s="27"/>
      <c r="AD5466" s="27"/>
      <c r="AE5466" s="44"/>
      <c r="AF5466" s="27"/>
      <c r="AG5466" s="28"/>
      <c r="AH5466" s="27"/>
      <c r="AI5466" s="27"/>
      <c r="AJ5466" s="27"/>
      <c r="AK5466" s="28"/>
      <c r="AL5466" s="29"/>
      <c r="AM5466" s="29"/>
      <c r="AN5466" s="29"/>
      <c r="AO5466" s="29"/>
      <c r="AP5466" s="29"/>
      <c r="AQ5466" s="29"/>
      <c r="AR5466" s="29"/>
      <c r="AS5466" s="29"/>
      <c r="AT5466" s="29"/>
      <c r="AU5466" s="29"/>
      <c r="AV5466" s="29"/>
      <c r="AW5466" s="29"/>
      <c r="AX5466" s="29"/>
      <c r="AY5466" s="31"/>
      <c r="AZ5466" s="30"/>
      <c r="BA5466" s="35"/>
    </row>
    <row r="5467" spans="1:53" hidden="1" x14ac:dyDescent="0.25">
      <c r="A5467" s="27"/>
      <c r="B5467" s="27"/>
      <c r="C5467" s="27"/>
      <c r="D5467" s="27"/>
      <c r="E5467" s="27"/>
      <c r="F5467" s="27"/>
      <c r="G5467" s="27"/>
      <c r="H5467" s="27"/>
      <c r="I5467" s="27"/>
      <c r="J5467" s="27"/>
      <c r="K5467" s="27"/>
      <c r="L5467" s="27"/>
      <c r="M5467" s="42"/>
      <c r="N5467" s="42"/>
      <c r="O5467" s="42"/>
      <c r="P5467" s="42"/>
      <c r="Q5467" s="42"/>
      <c r="R5467" s="42"/>
      <c r="S5467" s="42"/>
      <c r="T5467" s="42"/>
      <c r="U5467" s="42"/>
      <c r="V5467" s="42"/>
      <c r="W5467" s="42"/>
      <c r="X5467" s="42"/>
      <c r="Y5467" s="41"/>
      <c r="Z5467" s="41"/>
      <c r="AA5467" s="43"/>
      <c r="AB5467" s="27"/>
      <c r="AC5467" s="27"/>
      <c r="AD5467" s="27"/>
      <c r="AE5467" s="44"/>
      <c r="AF5467" s="27"/>
      <c r="AG5467" s="28"/>
      <c r="AH5467" s="27"/>
      <c r="AI5467" s="27"/>
      <c r="AJ5467" s="27"/>
      <c r="AK5467" s="28"/>
      <c r="AL5467" s="29"/>
      <c r="AM5467" s="29"/>
      <c r="AN5467" s="29"/>
      <c r="AO5467" s="29"/>
      <c r="AP5467" s="29"/>
      <c r="AQ5467" s="29"/>
      <c r="AR5467" s="29"/>
      <c r="AS5467" s="29"/>
      <c r="AT5467" s="29"/>
      <c r="AU5467" s="29"/>
      <c r="AV5467" s="29"/>
      <c r="AW5467" s="29"/>
      <c r="AX5467" s="29"/>
      <c r="AY5467" s="31"/>
      <c r="AZ5467" s="30"/>
      <c r="BA5467" s="35"/>
    </row>
    <row r="5468" spans="1:53" hidden="1" x14ac:dyDescent="0.25">
      <c r="A5468" s="27"/>
      <c r="B5468" s="27"/>
      <c r="C5468" s="27"/>
      <c r="D5468" s="27"/>
      <c r="E5468" s="27"/>
      <c r="F5468" s="27"/>
      <c r="G5468" s="27"/>
      <c r="H5468" s="27"/>
      <c r="I5468" s="27"/>
      <c r="J5468" s="27"/>
      <c r="K5468" s="27"/>
      <c r="L5468" s="27"/>
      <c r="M5468" s="42"/>
      <c r="N5468" s="42"/>
      <c r="O5468" s="42"/>
      <c r="P5468" s="42"/>
      <c r="Q5468" s="42"/>
      <c r="R5468" s="42"/>
      <c r="S5468" s="42"/>
      <c r="T5468" s="42"/>
      <c r="U5468" s="42"/>
      <c r="V5468" s="42"/>
      <c r="W5468" s="42"/>
      <c r="X5468" s="42"/>
      <c r="Y5468" s="41"/>
      <c r="Z5468" s="41"/>
      <c r="AA5468" s="43"/>
      <c r="AB5468" s="27"/>
      <c r="AC5468" s="27"/>
      <c r="AD5468" s="27"/>
      <c r="AE5468" s="44"/>
      <c r="AF5468" s="27"/>
      <c r="AG5468" s="28"/>
      <c r="AH5468" s="27"/>
      <c r="AI5468" s="27"/>
      <c r="AJ5468" s="27"/>
      <c r="AK5468" s="28"/>
      <c r="AL5468" s="29"/>
      <c r="AM5468" s="29"/>
      <c r="AN5468" s="29"/>
      <c r="AO5468" s="29"/>
      <c r="AP5468" s="29"/>
      <c r="AQ5468" s="29"/>
      <c r="AR5468" s="29"/>
      <c r="AS5468" s="29"/>
      <c r="AT5468" s="29"/>
      <c r="AU5468" s="29"/>
      <c r="AV5468" s="29"/>
      <c r="AW5468" s="29"/>
      <c r="AX5468" s="29"/>
      <c r="AY5468" s="31"/>
      <c r="AZ5468" s="30"/>
      <c r="BA5468" s="35"/>
    </row>
    <row r="5469" spans="1:53" hidden="1" x14ac:dyDescent="0.25">
      <c r="A5469" s="27"/>
      <c r="B5469" s="27"/>
      <c r="C5469" s="27"/>
      <c r="D5469" s="27"/>
      <c r="E5469" s="27"/>
      <c r="F5469" s="27"/>
      <c r="G5469" s="27"/>
      <c r="H5469" s="27"/>
      <c r="I5469" s="27"/>
      <c r="J5469" s="27"/>
      <c r="K5469" s="27"/>
      <c r="L5469" s="27"/>
      <c r="M5469" s="42"/>
      <c r="N5469" s="42"/>
      <c r="O5469" s="42"/>
      <c r="P5469" s="42"/>
      <c r="Q5469" s="42"/>
      <c r="R5469" s="42"/>
      <c r="S5469" s="42"/>
      <c r="T5469" s="42"/>
      <c r="U5469" s="42"/>
      <c r="V5469" s="42"/>
      <c r="W5469" s="42"/>
      <c r="X5469" s="42"/>
      <c r="Y5469" s="41"/>
      <c r="Z5469" s="41"/>
      <c r="AA5469" s="43"/>
      <c r="AB5469" s="27"/>
      <c r="AC5469" s="27"/>
      <c r="AD5469" s="27"/>
      <c r="AE5469" s="44"/>
      <c r="AF5469" s="27"/>
      <c r="AG5469" s="28"/>
      <c r="AH5469" s="27"/>
      <c r="AI5469" s="27"/>
      <c r="AJ5469" s="27"/>
      <c r="AK5469" s="28"/>
      <c r="AL5469" s="29"/>
      <c r="AM5469" s="29"/>
      <c r="AN5469" s="29"/>
      <c r="AO5469" s="29"/>
      <c r="AP5469" s="29"/>
      <c r="AQ5469" s="29"/>
      <c r="AR5469" s="29"/>
      <c r="AS5469" s="29"/>
      <c r="AT5469" s="29"/>
      <c r="AU5469" s="29"/>
      <c r="AV5469" s="29"/>
      <c r="AW5469" s="29"/>
      <c r="AX5469" s="29"/>
      <c r="AY5469" s="31"/>
      <c r="AZ5469" s="30"/>
      <c r="BA5469" s="35"/>
    </row>
    <row r="5470" spans="1:53" hidden="1" x14ac:dyDescent="0.25">
      <c r="A5470" s="27"/>
      <c r="B5470" s="27"/>
      <c r="C5470" s="27"/>
      <c r="D5470" s="27"/>
      <c r="E5470" s="27"/>
      <c r="F5470" s="27"/>
      <c r="G5470" s="27"/>
      <c r="H5470" s="27"/>
      <c r="I5470" s="27"/>
      <c r="J5470" s="27"/>
      <c r="K5470" s="27"/>
      <c r="L5470" s="27"/>
      <c r="M5470" s="42"/>
      <c r="N5470" s="42"/>
      <c r="O5470" s="42"/>
      <c r="P5470" s="42"/>
      <c r="Q5470" s="42"/>
      <c r="R5470" s="42"/>
      <c r="S5470" s="42"/>
      <c r="T5470" s="42"/>
      <c r="U5470" s="42"/>
      <c r="V5470" s="42"/>
      <c r="W5470" s="42"/>
      <c r="X5470" s="42"/>
      <c r="Y5470" s="41"/>
      <c r="Z5470" s="41"/>
      <c r="AA5470" s="43"/>
      <c r="AB5470" s="27"/>
      <c r="AC5470" s="27"/>
      <c r="AD5470" s="27"/>
      <c r="AE5470" s="44"/>
      <c r="AF5470" s="27"/>
      <c r="AG5470" s="28"/>
      <c r="AH5470" s="27"/>
      <c r="AI5470" s="27"/>
      <c r="AJ5470" s="27"/>
      <c r="AK5470" s="28"/>
      <c r="AL5470" s="29"/>
      <c r="AM5470" s="29"/>
      <c r="AN5470" s="29"/>
      <c r="AO5470" s="29"/>
      <c r="AP5470" s="29"/>
      <c r="AQ5470" s="29"/>
      <c r="AR5470" s="29"/>
      <c r="AS5470" s="29"/>
      <c r="AT5470" s="29"/>
      <c r="AU5470" s="29"/>
      <c r="AV5470" s="29"/>
      <c r="AW5470" s="29"/>
      <c r="AX5470" s="29"/>
      <c r="AY5470" s="31"/>
      <c r="AZ5470" s="30"/>
      <c r="BA5470" s="35"/>
    </row>
    <row r="5471" spans="1:53" hidden="1" x14ac:dyDescent="0.25">
      <c r="A5471" s="27"/>
      <c r="B5471" s="27"/>
      <c r="C5471" s="27"/>
      <c r="D5471" s="27"/>
      <c r="E5471" s="27"/>
      <c r="F5471" s="27"/>
      <c r="G5471" s="27"/>
      <c r="H5471" s="27"/>
      <c r="I5471" s="27"/>
      <c r="J5471" s="27"/>
      <c r="K5471" s="27"/>
      <c r="L5471" s="27"/>
      <c r="M5471" s="42"/>
      <c r="N5471" s="42"/>
      <c r="O5471" s="42"/>
      <c r="P5471" s="42"/>
      <c r="Q5471" s="42"/>
      <c r="R5471" s="42"/>
      <c r="S5471" s="42"/>
      <c r="T5471" s="42"/>
      <c r="U5471" s="42"/>
      <c r="V5471" s="42"/>
      <c r="W5471" s="42"/>
      <c r="X5471" s="42"/>
      <c r="Y5471" s="41"/>
      <c r="Z5471" s="41"/>
      <c r="AA5471" s="43"/>
      <c r="AB5471" s="27"/>
      <c r="AC5471" s="27"/>
      <c r="AD5471" s="27"/>
      <c r="AE5471" s="44"/>
      <c r="AF5471" s="27"/>
      <c r="AG5471" s="28"/>
      <c r="AH5471" s="27"/>
      <c r="AI5471" s="27"/>
      <c r="AJ5471" s="27"/>
      <c r="AK5471" s="28"/>
      <c r="AL5471" s="29"/>
      <c r="AM5471" s="29"/>
      <c r="AN5471" s="29"/>
      <c r="AO5471" s="29"/>
      <c r="AP5471" s="29"/>
      <c r="AQ5471" s="29"/>
      <c r="AR5471" s="29"/>
      <c r="AS5471" s="29"/>
      <c r="AT5471" s="29"/>
      <c r="AU5471" s="29"/>
      <c r="AV5471" s="29"/>
      <c r="AW5471" s="29"/>
      <c r="AX5471" s="29"/>
      <c r="AY5471" s="31"/>
      <c r="AZ5471" s="30"/>
      <c r="BA5471" s="35"/>
    </row>
    <row r="5472" spans="1:53" hidden="1" x14ac:dyDescent="0.25">
      <c r="A5472" s="27"/>
      <c r="B5472" s="27"/>
      <c r="C5472" s="27"/>
      <c r="D5472" s="27"/>
      <c r="E5472" s="27"/>
      <c r="F5472" s="27"/>
      <c r="G5472" s="27"/>
      <c r="H5472" s="27"/>
      <c r="I5472" s="27"/>
      <c r="J5472" s="27"/>
      <c r="K5472" s="27"/>
      <c r="L5472" s="27"/>
      <c r="M5472" s="42"/>
      <c r="N5472" s="42"/>
      <c r="O5472" s="42"/>
      <c r="P5472" s="42"/>
      <c r="Q5472" s="42"/>
      <c r="R5472" s="42"/>
      <c r="S5472" s="42"/>
      <c r="T5472" s="42"/>
      <c r="U5472" s="42"/>
      <c r="V5472" s="42"/>
      <c r="W5472" s="42"/>
      <c r="X5472" s="42"/>
      <c r="Y5472" s="41"/>
      <c r="Z5472" s="41"/>
      <c r="AA5472" s="43"/>
      <c r="AB5472" s="27"/>
      <c r="AC5472" s="27"/>
      <c r="AD5472" s="27"/>
      <c r="AE5472" s="44"/>
      <c r="AF5472" s="27"/>
      <c r="AG5472" s="28"/>
      <c r="AH5472" s="27"/>
      <c r="AI5472" s="27"/>
      <c r="AJ5472" s="27"/>
      <c r="AK5472" s="28"/>
      <c r="AL5472" s="29"/>
      <c r="AM5472" s="29"/>
      <c r="AN5472" s="29"/>
      <c r="AO5472" s="29"/>
      <c r="AP5472" s="29"/>
      <c r="AQ5472" s="29"/>
      <c r="AR5472" s="29"/>
      <c r="AS5472" s="29"/>
      <c r="AT5472" s="29"/>
      <c r="AU5472" s="29"/>
      <c r="AV5472" s="29"/>
      <c r="AW5472" s="29"/>
      <c r="AX5472" s="29"/>
      <c r="AY5472" s="31"/>
      <c r="AZ5472" s="30"/>
      <c r="BA5472" s="35"/>
    </row>
    <row r="5473" spans="1:53" hidden="1" x14ac:dyDescent="0.25">
      <c r="A5473" s="27"/>
      <c r="B5473" s="27"/>
      <c r="C5473" s="27"/>
      <c r="D5473" s="27"/>
      <c r="E5473" s="27"/>
      <c r="F5473" s="27"/>
      <c r="G5473" s="27"/>
      <c r="H5473" s="27"/>
      <c r="I5473" s="27"/>
      <c r="J5473" s="27"/>
      <c r="K5473" s="27"/>
      <c r="L5473" s="27"/>
      <c r="M5473" s="42"/>
      <c r="N5473" s="42"/>
      <c r="O5473" s="42"/>
      <c r="P5473" s="42"/>
      <c r="Q5473" s="42"/>
      <c r="R5473" s="42"/>
      <c r="S5473" s="42"/>
      <c r="T5473" s="42"/>
      <c r="U5473" s="42"/>
      <c r="V5473" s="42"/>
      <c r="W5473" s="42"/>
      <c r="X5473" s="42"/>
      <c r="Y5473" s="41"/>
      <c r="Z5473" s="41"/>
      <c r="AA5473" s="43"/>
      <c r="AB5473" s="27"/>
      <c r="AC5473" s="27"/>
      <c r="AD5473" s="27"/>
      <c r="AE5473" s="44"/>
      <c r="AF5473" s="27"/>
      <c r="AG5473" s="28"/>
      <c r="AH5473" s="27"/>
      <c r="AI5473" s="27"/>
      <c r="AJ5473" s="27"/>
      <c r="AK5473" s="28"/>
      <c r="AL5473" s="29"/>
      <c r="AM5473" s="29"/>
      <c r="AN5473" s="29"/>
      <c r="AO5473" s="29"/>
      <c r="AP5473" s="29"/>
      <c r="AQ5473" s="29"/>
      <c r="AR5473" s="29"/>
      <c r="AS5473" s="29"/>
      <c r="AT5473" s="29"/>
      <c r="AU5473" s="29"/>
      <c r="AV5473" s="29"/>
      <c r="AW5473" s="29"/>
      <c r="AX5473" s="29"/>
      <c r="AY5473" s="31"/>
      <c r="AZ5473" s="30"/>
      <c r="BA5473" s="35"/>
    </row>
    <row r="5474" spans="1:53" hidden="1" x14ac:dyDescent="0.25">
      <c r="A5474" s="27"/>
      <c r="B5474" s="27"/>
      <c r="C5474" s="27"/>
      <c r="D5474" s="27"/>
      <c r="E5474" s="27"/>
      <c r="F5474" s="27"/>
      <c r="G5474" s="27"/>
      <c r="H5474" s="27"/>
      <c r="I5474" s="27"/>
      <c r="J5474" s="27"/>
      <c r="K5474" s="27"/>
      <c r="L5474" s="27"/>
      <c r="M5474" s="42"/>
      <c r="N5474" s="42"/>
      <c r="O5474" s="42"/>
      <c r="P5474" s="42"/>
      <c r="Q5474" s="42"/>
      <c r="R5474" s="42"/>
      <c r="S5474" s="42"/>
      <c r="T5474" s="42"/>
      <c r="U5474" s="42"/>
      <c r="V5474" s="42"/>
      <c r="W5474" s="42"/>
      <c r="X5474" s="42"/>
      <c r="Y5474" s="41"/>
      <c r="Z5474" s="41"/>
      <c r="AA5474" s="43"/>
      <c r="AB5474" s="27"/>
      <c r="AC5474" s="27"/>
      <c r="AD5474" s="27"/>
      <c r="AE5474" s="44"/>
      <c r="AF5474" s="27"/>
      <c r="AG5474" s="28"/>
      <c r="AH5474" s="27"/>
      <c r="AI5474" s="27"/>
      <c r="AJ5474" s="27"/>
      <c r="AK5474" s="28"/>
      <c r="AL5474" s="29"/>
      <c r="AM5474" s="29"/>
      <c r="AN5474" s="29"/>
      <c r="AO5474" s="29"/>
      <c r="AP5474" s="29"/>
      <c r="AQ5474" s="29"/>
      <c r="AR5474" s="29"/>
      <c r="AS5474" s="29"/>
      <c r="AT5474" s="29"/>
      <c r="AU5474" s="29"/>
      <c r="AV5474" s="29"/>
      <c r="AW5474" s="29"/>
      <c r="AX5474" s="29"/>
      <c r="AY5474" s="31"/>
      <c r="AZ5474" s="30"/>
      <c r="BA5474" s="35"/>
    </row>
    <row r="5475" spans="1:53" hidden="1" x14ac:dyDescent="0.25">
      <c r="A5475" s="27"/>
      <c r="B5475" s="27"/>
      <c r="C5475" s="27"/>
      <c r="D5475" s="27"/>
      <c r="E5475" s="27"/>
      <c r="F5475" s="27"/>
      <c r="G5475" s="27"/>
      <c r="H5475" s="27"/>
      <c r="I5475" s="27"/>
      <c r="J5475" s="27"/>
      <c r="K5475" s="27"/>
      <c r="L5475" s="27"/>
      <c r="M5475" s="42"/>
      <c r="N5475" s="42"/>
      <c r="O5475" s="42"/>
      <c r="P5475" s="42"/>
      <c r="Q5475" s="42"/>
      <c r="R5475" s="42"/>
      <c r="S5475" s="42"/>
      <c r="T5475" s="42"/>
      <c r="U5475" s="42"/>
      <c r="V5475" s="42"/>
      <c r="W5475" s="42"/>
      <c r="X5475" s="42"/>
      <c r="Y5475" s="41"/>
      <c r="Z5475" s="41"/>
      <c r="AA5475" s="43"/>
      <c r="AB5475" s="27"/>
      <c r="AC5475" s="27"/>
      <c r="AD5475" s="27"/>
      <c r="AE5475" s="44"/>
      <c r="AF5475" s="27"/>
      <c r="AG5475" s="28"/>
      <c r="AH5475" s="27"/>
      <c r="AI5475" s="27"/>
      <c r="AJ5475" s="27"/>
      <c r="AK5475" s="28"/>
      <c r="AL5475" s="29"/>
      <c r="AM5475" s="29"/>
      <c r="AN5475" s="29"/>
      <c r="AO5475" s="29"/>
      <c r="AP5475" s="29"/>
      <c r="AQ5475" s="29"/>
      <c r="AR5475" s="29"/>
      <c r="AS5475" s="29"/>
      <c r="AT5475" s="29"/>
      <c r="AU5475" s="29"/>
      <c r="AV5475" s="29"/>
      <c r="AW5475" s="29"/>
      <c r="AX5475" s="29"/>
      <c r="AY5475" s="31"/>
      <c r="AZ5475" s="30"/>
      <c r="BA5475" s="35"/>
    </row>
    <row r="5476" spans="1:53" hidden="1" x14ac:dyDescent="0.25">
      <c r="A5476" s="27"/>
      <c r="B5476" s="27"/>
      <c r="C5476" s="27"/>
      <c r="D5476" s="27"/>
      <c r="E5476" s="27"/>
      <c r="F5476" s="27"/>
      <c r="G5476" s="27"/>
      <c r="H5476" s="27"/>
      <c r="I5476" s="27"/>
      <c r="J5476" s="27"/>
      <c r="K5476" s="27"/>
      <c r="L5476" s="27"/>
      <c r="M5476" s="42"/>
      <c r="N5476" s="42"/>
      <c r="O5476" s="42"/>
      <c r="P5476" s="42"/>
      <c r="Q5476" s="42"/>
      <c r="R5476" s="42"/>
      <c r="S5476" s="42"/>
      <c r="T5476" s="42"/>
      <c r="U5476" s="42"/>
      <c r="V5476" s="42"/>
      <c r="W5476" s="42"/>
      <c r="X5476" s="42"/>
      <c r="Y5476" s="41"/>
      <c r="Z5476" s="41"/>
      <c r="AA5476" s="43"/>
      <c r="AB5476" s="27"/>
      <c r="AC5476" s="27"/>
      <c r="AD5476" s="27"/>
      <c r="AE5476" s="44"/>
      <c r="AF5476" s="27"/>
      <c r="AG5476" s="28"/>
      <c r="AH5476" s="27"/>
      <c r="AI5476" s="27"/>
      <c r="AJ5476" s="27"/>
      <c r="AK5476" s="28"/>
      <c r="AL5476" s="29"/>
      <c r="AM5476" s="29"/>
      <c r="AN5476" s="29"/>
      <c r="AO5476" s="29"/>
      <c r="AP5476" s="29"/>
      <c r="AQ5476" s="29"/>
      <c r="AR5476" s="29"/>
      <c r="AS5476" s="29"/>
      <c r="AT5476" s="29"/>
      <c r="AU5476" s="29"/>
      <c r="AV5476" s="29"/>
      <c r="AW5476" s="29"/>
      <c r="AX5476" s="29"/>
      <c r="AY5476" s="31"/>
      <c r="AZ5476" s="30"/>
      <c r="BA5476" s="35"/>
    </row>
    <row r="5477" spans="1:53" hidden="1" x14ac:dyDescent="0.25">
      <c r="A5477" s="27"/>
      <c r="B5477" s="27"/>
      <c r="C5477" s="27"/>
      <c r="D5477" s="27"/>
      <c r="E5477" s="27"/>
      <c r="F5477" s="27"/>
      <c r="G5477" s="27"/>
      <c r="H5477" s="27"/>
      <c r="I5477" s="27"/>
      <c r="J5477" s="27"/>
      <c r="K5477" s="27"/>
      <c r="L5477" s="27"/>
      <c r="M5477" s="42"/>
      <c r="N5477" s="42"/>
      <c r="O5477" s="42"/>
      <c r="P5477" s="42"/>
      <c r="Q5477" s="42"/>
      <c r="R5477" s="42"/>
      <c r="S5477" s="42"/>
      <c r="T5477" s="42"/>
      <c r="U5477" s="42"/>
      <c r="V5477" s="42"/>
      <c r="W5477" s="42"/>
      <c r="X5477" s="42"/>
      <c r="Y5477" s="41"/>
      <c r="Z5477" s="41"/>
      <c r="AA5477" s="43"/>
      <c r="AB5477" s="27"/>
      <c r="AC5477" s="27"/>
      <c r="AD5477" s="27"/>
      <c r="AE5477" s="44"/>
      <c r="AF5477" s="27"/>
      <c r="AG5477" s="28"/>
      <c r="AH5477" s="27"/>
      <c r="AI5477" s="27"/>
      <c r="AJ5477" s="27"/>
      <c r="AK5477" s="28"/>
      <c r="AL5477" s="29"/>
      <c r="AM5477" s="29"/>
      <c r="AN5477" s="29"/>
      <c r="AO5477" s="29"/>
      <c r="AP5477" s="29"/>
      <c r="AQ5477" s="29"/>
      <c r="AR5477" s="29"/>
      <c r="AS5477" s="29"/>
      <c r="AT5477" s="29"/>
      <c r="AU5477" s="29"/>
      <c r="AV5477" s="29"/>
      <c r="AW5477" s="29"/>
      <c r="AX5477" s="29"/>
      <c r="AY5477" s="31"/>
      <c r="AZ5477" s="30"/>
      <c r="BA5477" s="35"/>
    </row>
    <row r="5478" spans="1:53" hidden="1" x14ac:dyDescent="0.25">
      <c r="A5478" s="27"/>
      <c r="B5478" s="27"/>
      <c r="C5478" s="27"/>
      <c r="D5478" s="27"/>
      <c r="E5478" s="27"/>
      <c r="F5478" s="27"/>
      <c r="G5478" s="27"/>
      <c r="H5478" s="27"/>
      <c r="I5478" s="27"/>
      <c r="J5478" s="27"/>
      <c r="K5478" s="27"/>
      <c r="L5478" s="27"/>
      <c r="M5478" s="42"/>
      <c r="N5478" s="42"/>
      <c r="O5478" s="42"/>
      <c r="P5478" s="42"/>
      <c r="Q5478" s="42"/>
      <c r="R5478" s="42"/>
      <c r="S5478" s="42"/>
      <c r="T5478" s="42"/>
      <c r="U5478" s="42"/>
      <c r="V5478" s="42"/>
      <c r="W5478" s="42"/>
      <c r="X5478" s="42"/>
      <c r="Y5478" s="41"/>
      <c r="Z5478" s="41"/>
      <c r="AA5478" s="43"/>
      <c r="AB5478" s="27"/>
      <c r="AC5478" s="27"/>
      <c r="AD5478" s="27"/>
      <c r="AE5478" s="44"/>
      <c r="AF5478" s="27"/>
      <c r="AG5478" s="28"/>
      <c r="AH5478" s="27"/>
      <c r="AI5478" s="27"/>
      <c r="AJ5478" s="27"/>
      <c r="AK5478" s="28"/>
      <c r="AL5478" s="29"/>
      <c r="AM5478" s="29"/>
      <c r="AN5478" s="29"/>
      <c r="AO5478" s="29"/>
      <c r="AP5478" s="29"/>
      <c r="AQ5478" s="29"/>
      <c r="AR5478" s="29"/>
      <c r="AS5478" s="29"/>
      <c r="AT5478" s="29"/>
      <c r="AU5478" s="29"/>
      <c r="AV5478" s="29"/>
      <c r="AW5478" s="29"/>
      <c r="AX5478" s="29"/>
      <c r="AY5478" s="31"/>
      <c r="AZ5478" s="30"/>
      <c r="BA5478" s="35"/>
    </row>
    <row r="5479" spans="1:53" hidden="1" x14ac:dyDescent="0.25">
      <c r="A5479" s="27"/>
      <c r="B5479" s="27"/>
      <c r="C5479" s="27"/>
      <c r="D5479" s="27"/>
      <c r="E5479" s="27"/>
      <c r="F5479" s="27"/>
      <c r="G5479" s="27"/>
      <c r="H5479" s="27"/>
      <c r="I5479" s="27"/>
      <c r="J5479" s="27"/>
      <c r="K5479" s="27"/>
      <c r="L5479" s="27"/>
      <c r="M5479" s="42"/>
      <c r="N5479" s="42"/>
      <c r="O5479" s="42"/>
      <c r="P5479" s="42"/>
      <c r="Q5479" s="42"/>
      <c r="R5479" s="42"/>
      <c r="S5479" s="42"/>
      <c r="T5479" s="42"/>
      <c r="U5479" s="42"/>
      <c r="V5479" s="42"/>
      <c r="W5479" s="42"/>
      <c r="X5479" s="42"/>
      <c r="Y5479" s="41"/>
      <c r="Z5479" s="41"/>
      <c r="AA5479" s="43"/>
      <c r="AB5479" s="27"/>
      <c r="AC5479" s="27"/>
      <c r="AD5479" s="27"/>
      <c r="AE5479" s="44"/>
      <c r="AF5479" s="27"/>
      <c r="AG5479" s="28"/>
      <c r="AH5479" s="27"/>
      <c r="AI5479" s="27"/>
      <c r="AJ5479" s="27"/>
      <c r="AK5479" s="28"/>
      <c r="AL5479" s="29"/>
      <c r="AM5479" s="29"/>
      <c r="AN5479" s="29"/>
      <c r="AO5479" s="29"/>
      <c r="AP5479" s="29"/>
      <c r="AQ5479" s="29"/>
      <c r="AR5479" s="29"/>
      <c r="AS5479" s="29"/>
      <c r="AT5479" s="29"/>
      <c r="AU5479" s="29"/>
      <c r="AV5479" s="29"/>
      <c r="AW5479" s="29"/>
      <c r="AX5479" s="29"/>
      <c r="AY5479" s="31"/>
      <c r="AZ5479" s="30"/>
      <c r="BA5479" s="35"/>
    </row>
    <row r="5480" spans="1:53" hidden="1" x14ac:dyDescent="0.25">
      <c r="A5480" s="27"/>
      <c r="B5480" s="27"/>
      <c r="C5480" s="27"/>
      <c r="D5480" s="27"/>
      <c r="E5480" s="27"/>
      <c r="F5480" s="27"/>
      <c r="G5480" s="27"/>
      <c r="H5480" s="27"/>
      <c r="I5480" s="27"/>
      <c r="J5480" s="27"/>
      <c r="K5480" s="27"/>
      <c r="L5480" s="27"/>
      <c r="M5480" s="42"/>
      <c r="N5480" s="42"/>
      <c r="O5480" s="42"/>
      <c r="P5480" s="42"/>
      <c r="Q5480" s="42"/>
      <c r="R5480" s="42"/>
      <c r="S5480" s="42"/>
      <c r="T5480" s="42"/>
      <c r="U5480" s="42"/>
      <c r="V5480" s="42"/>
      <c r="W5480" s="42"/>
      <c r="X5480" s="42"/>
      <c r="Y5480" s="41"/>
      <c r="Z5480" s="41"/>
      <c r="AA5480" s="43"/>
      <c r="AB5480" s="27"/>
      <c r="AC5480" s="27"/>
      <c r="AD5480" s="27"/>
      <c r="AE5480" s="44"/>
      <c r="AF5480" s="27"/>
      <c r="AG5480" s="28"/>
      <c r="AH5480" s="27"/>
      <c r="AI5480" s="27"/>
      <c r="AJ5480" s="27"/>
      <c r="AK5480" s="28"/>
      <c r="AL5480" s="29"/>
      <c r="AM5480" s="29"/>
      <c r="AN5480" s="29"/>
      <c r="AO5480" s="29"/>
      <c r="AP5480" s="29"/>
      <c r="AQ5480" s="29"/>
      <c r="AR5480" s="29"/>
      <c r="AS5480" s="29"/>
      <c r="AT5480" s="29"/>
      <c r="AU5480" s="29"/>
      <c r="AV5480" s="29"/>
      <c r="AW5480" s="29"/>
      <c r="AX5480" s="29"/>
      <c r="AY5480" s="31"/>
      <c r="AZ5480" s="30"/>
      <c r="BA5480" s="35"/>
    </row>
    <row r="5481" spans="1:53" hidden="1" x14ac:dyDescent="0.25">
      <c r="A5481" s="27"/>
      <c r="B5481" s="27"/>
      <c r="C5481" s="27"/>
      <c r="D5481" s="27"/>
      <c r="E5481" s="27"/>
      <c r="F5481" s="27"/>
      <c r="G5481" s="27"/>
      <c r="H5481" s="27"/>
      <c r="I5481" s="27"/>
      <c r="J5481" s="27"/>
      <c r="K5481" s="27"/>
      <c r="L5481" s="27"/>
      <c r="M5481" s="42"/>
      <c r="N5481" s="42"/>
      <c r="O5481" s="42"/>
      <c r="P5481" s="42"/>
      <c r="Q5481" s="42"/>
      <c r="R5481" s="42"/>
      <c r="S5481" s="42"/>
      <c r="T5481" s="42"/>
      <c r="U5481" s="42"/>
      <c r="V5481" s="42"/>
      <c r="W5481" s="42"/>
      <c r="X5481" s="42"/>
      <c r="Y5481" s="41"/>
      <c r="Z5481" s="41"/>
      <c r="AA5481" s="43"/>
      <c r="AB5481" s="27"/>
      <c r="AC5481" s="27"/>
      <c r="AD5481" s="27"/>
      <c r="AE5481" s="44"/>
      <c r="AF5481" s="27"/>
      <c r="AG5481" s="28"/>
      <c r="AH5481" s="27"/>
      <c r="AI5481" s="27"/>
      <c r="AJ5481" s="27"/>
      <c r="AK5481" s="28"/>
      <c r="AL5481" s="29"/>
      <c r="AM5481" s="29"/>
      <c r="AN5481" s="29"/>
      <c r="AO5481" s="29"/>
      <c r="AP5481" s="29"/>
      <c r="AQ5481" s="29"/>
      <c r="AR5481" s="29"/>
      <c r="AS5481" s="29"/>
      <c r="AT5481" s="29"/>
      <c r="AU5481" s="29"/>
      <c r="AV5481" s="29"/>
      <c r="AW5481" s="29"/>
      <c r="AX5481" s="29"/>
      <c r="AY5481" s="31"/>
      <c r="AZ5481" s="30"/>
      <c r="BA5481" s="35"/>
    </row>
    <row r="5482" spans="1:53" hidden="1" x14ac:dyDescent="0.25">
      <c r="A5482" s="27"/>
      <c r="B5482" s="27"/>
      <c r="C5482" s="27"/>
      <c r="D5482" s="27"/>
      <c r="E5482" s="27"/>
      <c r="F5482" s="27"/>
      <c r="G5482" s="27"/>
      <c r="H5482" s="27"/>
      <c r="I5482" s="27"/>
      <c r="J5482" s="27"/>
      <c r="K5482" s="27"/>
      <c r="L5482" s="27"/>
      <c r="M5482" s="42"/>
      <c r="N5482" s="42"/>
      <c r="O5482" s="42"/>
      <c r="P5482" s="42"/>
      <c r="Q5482" s="42"/>
      <c r="R5482" s="42"/>
      <c r="S5482" s="42"/>
      <c r="T5482" s="42"/>
      <c r="U5482" s="42"/>
      <c r="V5482" s="42"/>
      <c r="W5482" s="42"/>
      <c r="X5482" s="42"/>
      <c r="Y5482" s="41"/>
      <c r="Z5482" s="41"/>
      <c r="AA5482" s="43"/>
      <c r="AB5482" s="27"/>
      <c r="AC5482" s="27"/>
      <c r="AD5482" s="27"/>
      <c r="AE5482" s="44"/>
      <c r="AF5482" s="27"/>
      <c r="AG5482" s="28"/>
      <c r="AH5482" s="27"/>
      <c r="AI5482" s="27"/>
      <c r="AJ5482" s="27"/>
      <c r="AK5482" s="28"/>
      <c r="AL5482" s="29"/>
      <c r="AM5482" s="29"/>
      <c r="AN5482" s="29"/>
      <c r="AO5482" s="29"/>
      <c r="AP5482" s="29"/>
      <c r="AQ5482" s="29"/>
      <c r="AR5482" s="29"/>
      <c r="AS5482" s="29"/>
      <c r="AT5482" s="29"/>
      <c r="AU5482" s="29"/>
      <c r="AV5482" s="29"/>
      <c r="AW5482" s="29"/>
      <c r="AX5482" s="29"/>
      <c r="AY5482" s="31"/>
      <c r="AZ5482" s="30"/>
      <c r="BA5482" s="35"/>
    </row>
    <row r="5483" spans="1:53" hidden="1" x14ac:dyDescent="0.25">
      <c r="A5483" s="27"/>
      <c r="B5483" s="27"/>
      <c r="C5483" s="27"/>
      <c r="D5483" s="27"/>
      <c r="E5483" s="27"/>
      <c r="F5483" s="27"/>
      <c r="G5483" s="27"/>
      <c r="H5483" s="27"/>
      <c r="I5483" s="27"/>
      <c r="J5483" s="27"/>
      <c r="K5483" s="27"/>
      <c r="L5483" s="27"/>
      <c r="M5483" s="42"/>
      <c r="N5483" s="42"/>
      <c r="O5483" s="42"/>
      <c r="P5483" s="42"/>
      <c r="Q5483" s="42"/>
      <c r="R5483" s="42"/>
      <c r="S5483" s="42"/>
      <c r="T5483" s="42"/>
      <c r="U5483" s="42"/>
      <c r="V5483" s="42"/>
      <c r="W5483" s="42"/>
      <c r="X5483" s="42"/>
      <c r="Y5483" s="41"/>
      <c r="Z5483" s="41"/>
      <c r="AA5483" s="43"/>
      <c r="AB5483" s="27"/>
      <c r="AC5483" s="27"/>
      <c r="AD5483" s="27"/>
      <c r="AE5483" s="44"/>
      <c r="AF5483" s="27"/>
      <c r="AG5483" s="28"/>
      <c r="AH5483" s="27"/>
      <c r="AI5483" s="27"/>
      <c r="AJ5483" s="27"/>
      <c r="AK5483" s="28"/>
      <c r="AL5483" s="29"/>
      <c r="AM5483" s="29"/>
      <c r="AN5483" s="29"/>
      <c r="AO5483" s="29"/>
      <c r="AP5483" s="29"/>
      <c r="AQ5483" s="29"/>
      <c r="AR5483" s="29"/>
      <c r="AS5483" s="29"/>
      <c r="AT5483" s="29"/>
      <c r="AU5483" s="29"/>
      <c r="AV5483" s="29"/>
      <c r="AW5483" s="29"/>
      <c r="AX5483" s="29"/>
      <c r="AY5483" s="31"/>
      <c r="AZ5483" s="30"/>
      <c r="BA5483" s="35"/>
    </row>
    <row r="5484" spans="1:53" hidden="1" x14ac:dyDescent="0.25">
      <c r="A5484" s="27"/>
      <c r="B5484" s="27"/>
      <c r="C5484" s="27"/>
      <c r="D5484" s="27"/>
      <c r="E5484" s="27"/>
      <c r="F5484" s="27"/>
      <c r="G5484" s="27"/>
      <c r="H5484" s="27"/>
      <c r="I5484" s="27"/>
      <c r="J5484" s="27"/>
      <c r="K5484" s="27"/>
      <c r="L5484" s="27"/>
      <c r="M5484" s="42"/>
      <c r="N5484" s="42"/>
      <c r="O5484" s="42"/>
      <c r="P5484" s="42"/>
      <c r="Q5484" s="42"/>
      <c r="R5484" s="42"/>
      <c r="S5484" s="42"/>
      <c r="T5484" s="42"/>
      <c r="U5484" s="42"/>
      <c r="V5484" s="42"/>
      <c r="W5484" s="42"/>
      <c r="X5484" s="42"/>
      <c r="Y5484" s="41"/>
      <c r="Z5484" s="41"/>
      <c r="AA5484" s="43"/>
      <c r="AB5484" s="27"/>
      <c r="AC5484" s="27"/>
      <c r="AD5484" s="27"/>
      <c r="AE5484" s="44"/>
      <c r="AF5484" s="27"/>
      <c r="AG5484" s="28"/>
      <c r="AH5484" s="27"/>
      <c r="AI5484" s="27"/>
      <c r="AJ5484" s="27"/>
      <c r="AK5484" s="28"/>
      <c r="AL5484" s="29"/>
      <c r="AM5484" s="29"/>
      <c r="AN5484" s="29"/>
      <c r="AO5484" s="29"/>
      <c r="AP5484" s="29"/>
      <c r="AQ5484" s="29"/>
      <c r="AR5484" s="29"/>
      <c r="AS5484" s="29"/>
      <c r="AT5484" s="29"/>
      <c r="AU5484" s="29"/>
      <c r="AV5484" s="29"/>
      <c r="AW5484" s="29"/>
      <c r="AX5484" s="29"/>
      <c r="AY5484" s="31"/>
      <c r="AZ5484" s="30"/>
      <c r="BA5484" s="35"/>
    </row>
    <row r="5485" spans="1:53" hidden="1" x14ac:dyDescent="0.25">
      <c r="A5485" s="27"/>
      <c r="B5485" s="27"/>
      <c r="C5485" s="27"/>
      <c r="D5485" s="27"/>
      <c r="E5485" s="27"/>
      <c r="F5485" s="27"/>
      <c r="G5485" s="27"/>
      <c r="H5485" s="27"/>
      <c r="I5485" s="27"/>
      <c r="J5485" s="27"/>
      <c r="K5485" s="27"/>
      <c r="L5485" s="27"/>
      <c r="M5485" s="42"/>
      <c r="N5485" s="42"/>
      <c r="O5485" s="42"/>
      <c r="P5485" s="42"/>
      <c r="Q5485" s="42"/>
      <c r="R5485" s="42"/>
      <c r="S5485" s="42"/>
      <c r="T5485" s="42"/>
      <c r="U5485" s="42"/>
      <c r="V5485" s="42"/>
      <c r="W5485" s="42"/>
      <c r="X5485" s="42"/>
      <c r="Y5485" s="41"/>
      <c r="Z5485" s="41"/>
      <c r="AA5485" s="43"/>
      <c r="AB5485" s="27"/>
      <c r="AC5485" s="27"/>
      <c r="AD5485" s="27"/>
      <c r="AE5485" s="44"/>
      <c r="AF5485" s="27"/>
      <c r="AG5485" s="28"/>
      <c r="AH5485" s="27"/>
      <c r="AI5485" s="27"/>
      <c r="AJ5485" s="27"/>
      <c r="AK5485" s="28"/>
      <c r="AL5485" s="29"/>
      <c r="AM5485" s="29"/>
      <c r="AN5485" s="29"/>
      <c r="AO5485" s="29"/>
      <c r="AP5485" s="29"/>
      <c r="AQ5485" s="29"/>
      <c r="AR5485" s="29"/>
      <c r="AS5485" s="29"/>
      <c r="AT5485" s="29"/>
      <c r="AU5485" s="29"/>
      <c r="AV5485" s="29"/>
      <c r="AW5485" s="29"/>
      <c r="AX5485" s="29"/>
      <c r="AY5485" s="31"/>
      <c r="AZ5485" s="30"/>
      <c r="BA5485" s="35"/>
    </row>
    <row r="5486" spans="1:53" hidden="1" x14ac:dyDescent="0.25">
      <c r="A5486" s="27"/>
      <c r="B5486" s="27"/>
      <c r="C5486" s="27"/>
      <c r="D5486" s="27"/>
      <c r="E5486" s="27"/>
      <c r="F5486" s="27"/>
      <c r="G5486" s="27"/>
      <c r="H5486" s="27"/>
      <c r="I5486" s="27"/>
      <c r="J5486" s="27"/>
      <c r="K5486" s="27"/>
      <c r="L5486" s="27"/>
      <c r="M5486" s="42"/>
      <c r="N5486" s="42"/>
      <c r="O5486" s="42"/>
      <c r="P5486" s="42"/>
      <c r="Q5486" s="42"/>
      <c r="R5486" s="42"/>
      <c r="S5486" s="42"/>
      <c r="T5486" s="42"/>
      <c r="U5486" s="42"/>
      <c r="V5486" s="42"/>
      <c r="W5486" s="42"/>
      <c r="X5486" s="42"/>
      <c r="Y5486" s="41"/>
      <c r="Z5486" s="41"/>
      <c r="AA5486" s="43"/>
      <c r="AB5486" s="27"/>
      <c r="AC5486" s="27"/>
      <c r="AD5486" s="27"/>
      <c r="AE5486" s="44"/>
      <c r="AF5486" s="27"/>
      <c r="AG5486" s="28"/>
      <c r="AH5486" s="27"/>
      <c r="AI5486" s="27"/>
      <c r="AJ5486" s="27"/>
      <c r="AK5486" s="28"/>
      <c r="AL5486" s="29"/>
      <c r="AM5486" s="29"/>
      <c r="AN5486" s="29"/>
      <c r="AO5486" s="29"/>
      <c r="AP5486" s="29"/>
      <c r="AQ5486" s="29"/>
      <c r="AR5486" s="29"/>
      <c r="AS5486" s="29"/>
      <c r="AT5486" s="29"/>
      <c r="AU5486" s="29"/>
      <c r="AV5486" s="29"/>
      <c r="AW5486" s="29"/>
      <c r="AX5486" s="29"/>
      <c r="AY5486" s="31"/>
      <c r="AZ5486" s="30"/>
      <c r="BA5486" s="35"/>
    </row>
    <row r="5487" spans="1:53" hidden="1" x14ac:dyDescent="0.25">
      <c r="A5487" s="27"/>
      <c r="B5487" s="27"/>
      <c r="C5487" s="27"/>
      <c r="D5487" s="27"/>
      <c r="E5487" s="27"/>
      <c r="F5487" s="27"/>
      <c r="G5487" s="27"/>
      <c r="H5487" s="27"/>
      <c r="I5487" s="27"/>
      <c r="J5487" s="27"/>
      <c r="K5487" s="27"/>
      <c r="L5487" s="27"/>
      <c r="M5487" s="42"/>
      <c r="N5487" s="42"/>
      <c r="O5487" s="42"/>
      <c r="P5487" s="42"/>
      <c r="Q5487" s="42"/>
      <c r="R5487" s="42"/>
      <c r="S5487" s="42"/>
      <c r="T5487" s="42"/>
      <c r="U5487" s="42"/>
      <c r="V5487" s="42"/>
      <c r="W5487" s="42"/>
      <c r="X5487" s="42"/>
      <c r="Y5487" s="41"/>
      <c r="Z5487" s="41"/>
      <c r="AA5487" s="43"/>
      <c r="AB5487" s="27"/>
      <c r="AC5487" s="27"/>
      <c r="AD5487" s="27"/>
      <c r="AE5487" s="44"/>
      <c r="AF5487" s="27"/>
      <c r="AG5487" s="28"/>
      <c r="AH5487" s="27"/>
      <c r="AI5487" s="27"/>
      <c r="AJ5487" s="27"/>
      <c r="AK5487" s="28"/>
      <c r="AL5487" s="29"/>
      <c r="AM5487" s="29"/>
      <c r="AN5487" s="29"/>
      <c r="AO5487" s="29"/>
      <c r="AP5487" s="29"/>
      <c r="AQ5487" s="29"/>
      <c r="AR5487" s="29"/>
      <c r="AS5487" s="29"/>
      <c r="AT5487" s="29"/>
      <c r="AU5487" s="29"/>
      <c r="AV5487" s="29"/>
      <c r="AW5487" s="29"/>
      <c r="AX5487" s="29"/>
      <c r="AY5487" s="31"/>
      <c r="AZ5487" s="30"/>
      <c r="BA5487" s="35"/>
    </row>
    <row r="5488" spans="1:53" hidden="1" x14ac:dyDescent="0.25">
      <c r="A5488" s="27"/>
      <c r="B5488" s="27"/>
      <c r="C5488" s="27"/>
      <c r="D5488" s="27"/>
      <c r="E5488" s="27"/>
      <c r="F5488" s="27"/>
      <c r="G5488" s="27"/>
      <c r="H5488" s="27"/>
      <c r="I5488" s="27"/>
      <c r="J5488" s="27"/>
      <c r="K5488" s="27"/>
      <c r="L5488" s="27"/>
      <c r="M5488" s="42"/>
      <c r="N5488" s="42"/>
      <c r="O5488" s="42"/>
      <c r="P5488" s="42"/>
      <c r="Q5488" s="42"/>
      <c r="R5488" s="42"/>
      <c r="S5488" s="42"/>
      <c r="T5488" s="42"/>
      <c r="U5488" s="42"/>
      <c r="V5488" s="42"/>
      <c r="W5488" s="42"/>
      <c r="X5488" s="42"/>
      <c r="Y5488" s="41"/>
      <c r="Z5488" s="41"/>
      <c r="AA5488" s="43"/>
      <c r="AB5488" s="27"/>
      <c r="AC5488" s="27"/>
      <c r="AD5488" s="27"/>
      <c r="AE5488" s="44"/>
      <c r="AF5488" s="27"/>
      <c r="AG5488" s="28"/>
      <c r="AH5488" s="27"/>
      <c r="AI5488" s="27"/>
      <c r="AJ5488" s="27"/>
      <c r="AK5488" s="28"/>
      <c r="AL5488" s="29"/>
      <c r="AM5488" s="29"/>
      <c r="AN5488" s="29"/>
      <c r="AO5488" s="29"/>
      <c r="AP5488" s="29"/>
      <c r="AQ5488" s="29"/>
      <c r="AR5488" s="29"/>
      <c r="AS5488" s="29"/>
      <c r="AT5488" s="29"/>
      <c r="AU5488" s="29"/>
      <c r="AV5488" s="29"/>
      <c r="AW5488" s="29"/>
      <c r="AX5488" s="29"/>
      <c r="AY5488" s="31"/>
      <c r="AZ5488" s="30"/>
      <c r="BA5488" s="35"/>
    </row>
    <row r="5489" spans="1:53" hidden="1" x14ac:dyDescent="0.25">
      <c r="A5489" s="27"/>
      <c r="B5489" s="27"/>
      <c r="C5489" s="27"/>
      <c r="D5489" s="27"/>
      <c r="E5489" s="27"/>
      <c r="F5489" s="27"/>
      <c r="G5489" s="27"/>
      <c r="H5489" s="27"/>
      <c r="I5489" s="27"/>
      <c r="J5489" s="27"/>
      <c r="K5489" s="27"/>
      <c r="L5489" s="27"/>
      <c r="M5489" s="42"/>
      <c r="N5489" s="42"/>
      <c r="O5489" s="42"/>
      <c r="P5489" s="42"/>
      <c r="Q5489" s="42"/>
      <c r="R5489" s="42"/>
      <c r="S5489" s="42"/>
      <c r="T5489" s="42"/>
      <c r="U5489" s="42"/>
      <c r="V5489" s="42"/>
      <c r="W5489" s="42"/>
      <c r="X5489" s="42"/>
      <c r="Y5489" s="41"/>
      <c r="Z5489" s="41"/>
      <c r="AA5489" s="43"/>
      <c r="AB5489" s="27"/>
      <c r="AC5489" s="27"/>
      <c r="AD5489" s="27"/>
      <c r="AE5489" s="44"/>
      <c r="AF5489" s="27"/>
      <c r="AG5489" s="28"/>
      <c r="AH5489" s="27"/>
      <c r="AI5489" s="27"/>
      <c r="AJ5489" s="27"/>
      <c r="AK5489" s="28"/>
      <c r="AL5489" s="29"/>
      <c r="AM5489" s="29"/>
      <c r="AN5489" s="29"/>
      <c r="AO5489" s="29"/>
      <c r="AP5489" s="29"/>
      <c r="AQ5489" s="29"/>
      <c r="AR5489" s="29"/>
      <c r="AS5489" s="29"/>
      <c r="AT5489" s="29"/>
      <c r="AU5489" s="29"/>
      <c r="AV5489" s="29"/>
      <c r="AW5489" s="29"/>
      <c r="AX5489" s="29"/>
      <c r="AY5489" s="31"/>
      <c r="AZ5489" s="30"/>
      <c r="BA5489" s="35"/>
    </row>
    <row r="5490" spans="1:53" hidden="1" x14ac:dyDescent="0.25">
      <c r="A5490" s="27"/>
      <c r="B5490" s="27"/>
      <c r="C5490" s="27"/>
      <c r="D5490" s="27"/>
      <c r="E5490" s="27"/>
      <c r="F5490" s="27"/>
      <c r="G5490" s="27"/>
      <c r="H5490" s="27"/>
      <c r="I5490" s="27"/>
      <c r="J5490" s="27"/>
      <c r="K5490" s="27"/>
      <c r="L5490" s="27"/>
      <c r="M5490" s="42"/>
      <c r="N5490" s="42"/>
      <c r="O5490" s="42"/>
      <c r="P5490" s="42"/>
      <c r="Q5490" s="42"/>
      <c r="R5490" s="42"/>
      <c r="S5490" s="42"/>
      <c r="T5490" s="42"/>
      <c r="U5490" s="42"/>
      <c r="V5490" s="42"/>
      <c r="W5490" s="42"/>
      <c r="X5490" s="42"/>
      <c r="Y5490" s="41"/>
      <c r="Z5490" s="41"/>
      <c r="AA5490" s="43"/>
      <c r="AB5490" s="27"/>
      <c r="AC5490" s="27"/>
      <c r="AD5490" s="27"/>
      <c r="AE5490" s="44"/>
      <c r="AF5490" s="27"/>
      <c r="AG5490" s="28"/>
      <c r="AH5490" s="27"/>
      <c r="AI5490" s="27"/>
      <c r="AJ5490" s="27"/>
      <c r="AK5490" s="28"/>
      <c r="AL5490" s="29"/>
      <c r="AM5490" s="29"/>
      <c r="AN5490" s="29"/>
      <c r="AO5490" s="29"/>
      <c r="AP5490" s="29"/>
      <c r="AQ5490" s="29"/>
      <c r="AR5490" s="29"/>
      <c r="AS5490" s="29"/>
      <c r="AT5490" s="29"/>
      <c r="AU5490" s="29"/>
      <c r="AV5490" s="29"/>
      <c r="AW5490" s="29"/>
      <c r="AX5490" s="29"/>
      <c r="AY5490" s="31"/>
      <c r="AZ5490" s="30"/>
      <c r="BA5490" s="35"/>
    </row>
    <row r="5491" spans="1:53" hidden="1" x14ac:dyDescent="0.25">
      <c r="A5491" s="27"/>
      <c r="B5491" s="27"/>
      <c r="C5491" s="27"/>
      <c r="D5491" s="27"/>
      <c r="E5491" s="27"/>
      <c r="F5491" s="27"/>
      <c r="G5491" s="27"/>
      <c r="H5491" s="27"/>
      <c r="I5491" s="27"/>
      <c r="J5491" s="27"/>
      <c r="K5491" s="27"/>
      <c r="L5491" s="27"/>
      <c r="M5491" s="42"/>
      <c r="N5491" s="42"/>
      <c r="O5491" s="42"/>
      <c r="P5491" s="42"/>
      <c r="Q5491" s="42"/>
      <c r="R5491" s="42"/>
      <c r="S5491" s="42"/>
      <c r="T5491" s="42"/>
      <c r="U5491" s="42"/>
      <c r="V5491" s="42"/>
      <c r="W5491" s="42"/>
      <c r="X5491" s="42"/>
      <c r="Y5491" s="41"/>
      <c r="Z5491" s="41"/>
      <c r="AA5491" s="43"/>
      <c r="AB5491" s="27"/>
      <c r="AC5491" s="27"/>
      <c r="AD5491" s="27"/>
      <c r="AE5491" s="44"/>
      <c r="AF5491" s="27"/>
      <c r="AG5491" s="28"/>
      <c r="AH5491" s="27"/>
      <c r="AI5491" s="27"/>
      <c r="AJ5491" s="27"/>
      <c r="AK5491" s="28"/>
      <c r="AL5491" s="29"/>
      <c r="AM5491" s="29"/>
      <c r="AN5491" s="29"/>
      <c r="AO5491" s="29"/>
      <c r="AP5491" s="29"/>
      <c r="AQ5491" s="29"/>
      <c r="AR5491" s="29"/>
      <c r="AS5491" s="29"/>
      <c r="AT5491" s="29"/>
      <c r="AU5491" s="29"/>
      <c r="AV5491" s="29"/>
      <c r="AW5491" s="29"/>
      <c r="AX5491" s="29"/>
      <c r="AY5491" s="31"/>
      <c r="AZ5491" s="30"/>
      <c r="BA5491" s="35"/>
    </row>
    <row r="5492" spans="1:53" hidden="1" x14ac:dyDescent="0.25">
      <c r="A5492" s="27"/>
      <c r="B5492" s="27"/>
      <c r="C5492" s="27"/>
      <c r="D5492" s="27"/>
      <c r="E5492" s="27"/>
      <c r="F5492" s="27"/>
      <c r="G5492" s="27"/>
      <c r="H5492" s="27"/>
      <c r="I5492" s="27"/>
      <c r="J5492" s="27"/>
      <c r="K5492" s="27"/>
      <c r="L5492" s="27"/>
      <c r="M5492" s="42"/>
      <c r="N5492" s="42"/>
      <c r="O5492" s="42"/>
      <c r="P5492" s="42"/>
      <c r="Q5492" s="42"/>
      <c r="R5492" s="42"/>
      <c r="S5492" s="42"/>
      <c r="T5492" s="42"/>
      <c r="U5492" s="42"/>
      <c r="V5492" s="42"/>
      <c r="W5492" s="42"/>
      <c r="X5492" s="42"/>
      <c r="Y5492" s="41"/>
      <c r="Z5492" s="41"/>
      <c r="AA5492" s="43"/>
      <c r="AB5492" s="27"/>
      <c r="AC5492" s="27"/>
      <c r="AD5492" s="27"/>
      <c r="AE5492" s="44"/>
      <c r="AF5492" s="27"/>
      <c r="AG5492" s="28"/>
      <c r="AH5492" s="27"/>
      <c r="AI5492" s="27"/>
      <c r="AJ5492" s="27"/>
      <c r="AK5492" s="28"/>
      <c r="AL5492" s="29"/>
      <c r="AM5492" s="29"/>
      <c r="AN5492" s="29"/>
      <c r="AO5492" s="29"/>
      <c r="AP5492" s="29"/>
      <c r="AQ5492" s="29"/>
      <c r="AR5492" s="29"/>
      <c r="AS5492" s="29"/>
      <c r="AT5492" s="29"/>
      <c r="AU5492" s="29"/>
      <c r="AV5492" s="29"/>
      <c r="AW5492" s="29"/>
      <c r="AX5492" s="29"/>
      <c r="AY5492" s="31"/>
      <c r="AZ5492" s="30"/>
      <c r="BA5492" s="35"/>
    </row>
    <row r="5493" spans="1:53" hidden="1" x14ac:dyDescent="0.25">
      <c r="A5493" s="27"/>
      <c r="B5493" s="27"/>
      <c r="C5493" s="27"/>
      <c r="D5493" s="27"/>
      <c r="E5493" s="27"/>
      <c r="F5493" s="27"/>
      <c r="G5493" s="27"/>
      <c r="H5493" s="27"/>
      <c r="I5493" s="27"/>
      <c r="J5493" s="27"/>
      <c r="K5493" s="27"/>
      <c r="L5493" s="27"/>
      <c r="M5493" s="42"/>
      <c r="N5493" s="42"/>
      <c r="O5493" s="42"/>
      <c r="P5493" s="42"/>
      <c r="Q5493" s="42"/>
      <c r="R5493" s="42"/>
      <c r="S5493" s="42"/>
      <c r="T5493" s="42"/>
      <c r="U5493" s="42"/>
      <c r="V5493" s="42"/>
      <c r="W5493" s="42"/>
      <c r="X5493" s="42"/>
      <c r="Y5493" s="41"/>
      <c r="Z5493" s="41"/>
      <c r="AA5493" s="43"/>
      <c r="AB5493" s="27"/>
      <c r="AC5493" s="27"/>
      <c r="AD5493" s="27"/>
      <c r="AE5493" s="44"/>
      <c r="AF5493" s="27"/>
      <c r="AG5493" s="28"/>
      <c r="AH5493" s="27"/>
      <c r="AI5493" s="27"/>
      <c r="AJ5493" s="27"/>
      <c r="AK5493" s="28"/>
      <c r="AL5493" s="29"/>
      <c r="AM5493" s="29"/>
      <c r="AN5493" s="29"/>
      <c r="AO5493" s="29"/>
      <c r="AP5493" s="29"/>
      <c r="AQ5493" s="29"/>
      <c r="AR5493" s="29"/>
      <c r="AS5493" s="29"/>
      <c r="AT5493" s="29"/>
      <c r="AU5493" s="29"/>
      <c r="AV5493" s="29"/>
      <c r="AW5493" s="29"/>
      <c r="AX5493" s="29"/>
      <c r="AY5493" s="31"/>
      <c r="AZ5493" s="30"/>
      <c r="BA5493" s="35"/>
    </row>
    <row r="5494" spans="1:53" hidden="1" x14ac:dyDescent="0.25">
      <c r="A5494" s="27"/>
      <c r="B5494" s="27"/>
      <c r="C5494" s="27"/>
      <c r="D5494" s="27"/>
      <c r="E5494" s="27"/>
      <c r="F5494" s="27"/>
      <c r="G5494" s="27"/>
      <c r="H5494" s="27"/>
      <c r="I5494" s="27"/>
      <c r="J5494" s="27"/>
      <c r="K5494" s="27"/>
      <c r="L5494" s="27"/>
      <c r="M5494" s="42"/>
      <c r="N5494" s="42"/>
      <c r="O5494" s="42"/>
      <c r="P5494" s="42"/>
      <c r="Q5494" s="42"/>
      <c r="R5494" s="42"/>
      <c r="S5494" s="42"/>
      <c r="T5494" s="42"/>
      <c r="U5494" s="42"/>
      <c r="V5494" s="42"/>
      <c r="W5494" s="42"/>
      <c r="X5494" s="42"/>
      <c r="Y5494" s="41"/>
      <c r="Z5494" s="41"/>
      <c r="AA5494" s="43"/>
      <c r="AB5494" s="27"/>
      <c r="AC5494" s="27"/>
      <c r="AD5494" s="27"/>
      <c r="AE5494" s="44"/>
      <c r="AF5494" s="27"/>
      <c r="AG5494" s="28"/>
      <c r="AH5494" s="27"/>
      <c r="AI5494" s="27"/>
      <c r="AJ5494" s="27"/>
      <c r="AK5494" s="28"/>
      <c r="AL5494" s="29"/>
      <c r="AM5494" s="29"/>
      <c r="AN5494" s="29"/>
      <c r="AO5494" s="29"/>
      <c r="AP5494" s="29"/>
      <c r="AQ5494" s="29"/>
      <c r="AR5494" s="29"/>
      <c r="AS5494" s="29"/>
      <c r="AT5494" s="29"/>
      <c r="AU5494" s="29"/>
      <c r="AV5494" s="29"/>
      <c r="AW5494" s="29"/>
      <c r="AX5494" s="29"/>
      <c r="AY5494" s="31"/>
      <c r="AZ5494" s="30"/>
      <c r="BA5494" s="35"/>
    </row>
    <row r="5495" spans="1:53" hidden="1" x14ac:dyDescent="0.25">
      <c r="A5495" s="27"/>
      <c r="B5495" s="27"/>
      <c r="C5495" s="27"/>
      <c r="D5495" s="27"/>
      <c r="E5495" s="27"/>
      <c r="F5495" s="27"/>
      <c r="G5495" s="27"/>
      <c r="H5495" s="27"/>
      <c r="I5495" s="27"/>
      <c r="J5495" s="27"/>
      <c r="K5495" s="27"/>
      <c r="L5495" s="27"/>
      <c r="M5495" s="42"/>
      <c r="N5495" s="42"/>
      <c r="O5495" s="42"/>
      <c r="P5495" s="42"/>
      <c r="Q5495" s="42"/>
      <c r="R5495" s="42"/>
      <c r="S5495" s="42"/>
      <c r="T5495" s="42"/>
      <c r="U5495" s="42"/>
      <c r="V5495" s="42"/>
      <c r="W5495" s="42"/>
      <c r="X5495" s="42"/>
      <c r="Y5495" s="41"/>
      <c r="Z5495" s="41"/>
      <c r="AA5495" s="43"/>
      <c r="AB5495" s="27"/>
      <c r="AC5495" s="27"/>
      <c r="AD5495" s="27"/>
      <c r="AE5495" s="44"/>
      <c r="AF5495" s="27"/>
      <c r="AG5495" s="28"/>
      <c r="AH5495" s="27"/>
      <c r="AI5495" s="27"/>
      <c r="AJ5495" s="27"/>
      <c r="AK5495" s="28"/>
      <c r="AL5495" s="29"/>
      <c r="AM5495" s="29"/>
      <c r="AN5495" s="29"/>
      <c r="AO5495" s="29"/>
      <c r="AP5495" s="29"/>
      <c r="AQ5495" s="29"/>
      <c r="AR5495" s="29"/>
      <c r="AS5495" s="29"/>
      <c r="AT5495" s="29"/>
      <c r="AU5495" s="29"/>
      <c r="AV5495" s="29"/>
      <c r="AW5495" s="29"/>
      <c r="AX5495" s="29"/>
      <c r="AY5495" s="31"/>
      <c r="AZ5495" s="30"/>
      <c r="BA5495" s="35"/>
    </row>
    <row r="5496" spans="1:53" hidden="1" x14ac:dyDescent="0.25">
      <c r="A5496" s="27"/>
      <c r="B5496" s="27"/>
      <c r="C5496" s="27"/>
      <c r="D5496" s="27"/>
      <c r="E5496" s="27"/>
      <c r="F5496" s="27"/>
      <c r="G5496" s="27"/>
      <c r="H5496" s="27"/>
      <c r="I5496" s="27"/>
      <c r="J5496" s="27"/>
      <c r="K5496" s="27"/>
      <c r="L5496" s="27"/>
      <c r="M5496" s="42"/>
      <c r="N5496" s="42"/>
      <c r="O5496" s="42"/>
      <c r="P5496" s="42"/>
      <c r="Q5496" s="42"/>
      <c r="R5496" s="42"/>
      <c r="S5496" s="42"/>
      <c r="T5496" s="42"/>
      <c r="U5496" s="42"/>
      <c r="V5496" s="42"/>
      <c r="W5496" s="42"/>
      <c r="X5496" s="42"/>
      <c r="Y5496" s="41"/>
      <c r="Z5496" s="41"/>
      <c r="AA5496" s="43"/>
      <c r="AB5496" s="27"/>
      <c r="AC5496" s="27"/>
      <c r="AD5496" s="27"/>
      <c r="AE5496" s="44"/>
      <c r="AF5496" s="27"/>
      <c r="AG5496" s="28"/>
      <c r="AH5496" s="27"/>
      <c r="AI5496" s="27"/>
      <c r="AJ5496" s="27"/>
      <c r="AK5496" s="28"/>
      <c r="AL5496" s="29"/>
      <c r="AM5496" s="29"/>
      <c r="AN5496" s="29"/>
      <c r="AO5496" s="29"/>
      <c r="AP5496" s="29"/>
      <c r="AQ5496" s="29"/>
      <c r="AR5496" s="29"/>
      <c r="AS5496" s="29"/>
      <c r="AT5496" s="29"/>
      <c r="AU5496" s="29"/>
      <c r="AV5496" s="29"/>
      <c r="AW5496" s="29"/>
      <c r="AX5496" s="29"/>
      <c r="AY5496" s="31"/>
      <c r="AZ5496" s="30"/>
      <c r="BA5496" s="35"/>
    </row>
    <row r="5497" spans="1:53" hidden="1" x14ac:dyDescent="0.25">
      <c r="A5497" s="27"/>
      <c r="B5497" s="27"/>
      <c r="C5497" s="27"/>
      <c r="D5497" s="27"/>
      <c r="E5497" s="27"/>
      <c r="F5497" s="27"/>
      <c r="G5497" s="27"/>
      <c r="H5497" s="27"/>
      <c r="I5497" s="27"/>
      <c r="J5497" s="27"/>
      <c r="K5497" s="27"/>
      <c r="L5497" s="27"/>
      <c r="M5497" s="42"/>
      <c r="N5497" s="42"/>
      <c r="O5497" s="42"/>
      <c r="P5497" s="42"/>
      <c r="Q5497" s="42"/>
      <c r="R5497" s="42"/>
      <c r="S5497" s="42"/>
      <c r="T5497" s="42"/>
      <c r="U5497" s="42"/>
      <c r="V5497" s="42"/>
      <c r="W5497" s="42"/>
      <c r="X5497" s="42"/>
      <c r="Y5497" s="41"/>
      <c r="Z5497" s="41"/>
      <c r="AA5497" s="43"/>
      <c r="AB5497" s="27"/>
      <c r="AC5497" s="27"/>
      <c r="AD5497" s="27"/>
      <c r="AE5497" s="44"/>
      <c r="AF5497" s="27"/>
      <c r="AG5497" s="28"/>
      <c r="AH5497" s="27"/>
      <c r="AI5497" s="27"/>
      <c r="AJ5497" s="27"/>
      <c r="AK5497" s="28"/>
      <c r="AL5497" s="29"/>
      <c r="AM5497" s="29"/>
      <c r="AN5497" s="29"/>
      <c r="AO5497" s="29"/>
      <c r="AP5497" s="29"/>
      <c r="AQ5497" s="29"/>
      <c r="AR5497" s="29"/>
      <c r="AS5497" s="29"/>
      <c r="AT5497" s="29"/>
      <c r="AU5497" s="29"/>
      <c r="AV5497" s="29"/>
      <c r="AW5497" s="29"/>
      <c r="AX5497" s="29"/>
      <c r="AY5497" s="31"/>
      <c r="AZ5497" s="30"/>
      <c r="BA5497" s="35"/>
    </row>
    <row r="5498" spans="1:53" hidden="1" x14ac:dyDescent="0.25">
      <c r="A5498" s="27"/>
      <c r="B5498" s="27"/>
      <c r="C5498" s="27"/>
      <c r="D5498" s="27"/>
      <c r="E5498" s="27"/>
      <c r="F5498" s="27"/>
      <c r="G5498" s="27"/>
      <c r="H5498" s="27"/>
      <c r="I5498" s="27"/>
      <c r="J5498" s="27"/>
      <c r="K5498" s="27"/>
      <c r="L5498" s="27"/>
      <c r="M5498" s="42"/>
      <c r="N5498" s="42"/>
      <c r="O5498" s="42"/>
      <c r="P5498" s="42"/>
      <c r="Q5498" s="42"/>
      <c r="R5498" s="42"/>
      <c r="S5498" s="42"/>
      <c r="T5498" s="42"/>
      <c r="U5498" s="42"/>
      <c r="V5498" s="42"/>
      <c r="W5498" s="42"/>
      <c r="X5498" s="42"/>
      <c r="Y5498" s="41"/>
      <c r="Z5498" s="41"/>
      <c r="AA5498" s="43"/>
      <c r="AB5498" s="27"/>
      <c r="AC5498" s="27"/>
      <c r="AD5498" s="27"/>
      <c r="AE5498" s="44"/>
      <c r="AF5498" s="27"/>
      <c r="AG5498" s="28"/>
      <c r="AH5498" s="27"/>
      <c r="AI5498" s="27"/>
      <c r="AJ5498" s="27"/>
      <c r="AK5498" s="28"/>
      <c r="AL5498" s="29"/>
      <c r="AM5498" s="29"/>
      <c r="AN5498" s="29"/>
      <c r="AO5498" s="29"/>
      <c r="AP5498" s="29"/>
      <c r="AQ5498" s="29"/>
      <c r="AR5498" s="29"/>
      <c r="AS5498" s="29"/>
      <c r="AT5498" s="29"/>
      <c r="AU5498" s="29"/>
      <c r="AV5498" s="29"/>
      <c r="AW5498" s="29"/>
      <c r="AX5498" s="29"/>
      <c r="AY5498" s="31"/>
      <c r="AZ5498" s="30"/>
      <c r="BA5498" s="35"/>
    </row>
    <row r="5499" spans="1:53" hidden="1" x14ac:dyDescent="0.25">
      <c r="A5499" s="27"/>
      <c r="B5499" s="27"/>
      <c r="C5499" s="27"/>
      <c r="D5499" s="27"/>
      <c r="E5499" s="27"/>
      <c r="F5499" s="27"/>
      <c r="G5499" s="27"/>
      <c r="H5499" s="27"/>
      <c r="I5499" s="27"/>
      <c r="J5499" s="27"/>
      <c r="K5499" s="27"/>
      <c r="L5499" s="27"/>
      <c r="M5499" s="42"/>
      <c r="N5499" s="42"/>
      <c r="O5499" s="42"/>
      <c r="P5499" s="42"/>
      <c r="Q5499" s="42"/>
      <c r="R5499" s="42"/>
      <c r="S5499" s="42"/>
      <c r="T5499" s="42"/>
      <c r="U5499" s="42"/>
      <c r="V5499" s="42"/>
      <c r="W5499" s="42"/>
      <c r="X5499" s="42"/>
      <c r="Y5499" s="41"/>
      <c r="Z5499" s="41"/>
      <c r="AA5499" s="43"/>
      <c r="AB5499" s="27"/>
      <c r="AC5499" s="27"/>
      <c r="AD5499" s="27"/>
      <c r="AE5499" s="44"/>
      <c r="AF5499" s="27"/>
      <c r="AG5499" s="28"/>
      <c r="AH5499" s="27"/>
      <c r="AI5499" s="27"/>
      <c r="AJ5499" s="27"/>
      <c r="AK5499" s="28"/>
      <c r="AL5499" s="29"/>
      <c r="AM5499" s="29"/>
      <c r="AN5499" s="29"/>
      <c r="AO5499" s="29"/>
      <c r="AP5499" s="29"/>
      <c r="AQ5499" s="29"/>
      <c r="AR5499" s="29"/>
      <c r="AS5499" s="29"/>
      <c r="AT5499" s="29"/>
      <c r="AU5499" s="29"/>
      <c r="AV5499" s="29"/>
      <c r="AW5499" s="29"/>
      <c r="AX5499" s="29"/>
      <c r="AY5499" s="31"/>
      <c r="AZ5499" s="30"/>
      <c r="BA5499" s="35"/>
    </row>
    <row r="5500" spans="1:53" hidden="1" x14ac:dyDescent="0.25">
      <c r="A5500" s="27"/>
      <c r="B5500" s="27"/>
      <c r="C5500" s="27"/>
      <c r="D5500" s="27"/>
      <c r="E5500" s="27"/>
      <c r="F5500" s="27"/>
      <c r="G5500" s="27"/>
      <c r="H5500" s="27"/>
      <c r="I5500" s="27"/>
      <c r="J5500" s="27"/>
      <c r="K5500" s="27"/>
      <c r="L5500" s="27"/>
      <c r="M5500" s="42"/>
      <c r="N5500" s="42"/>
      <c r="O5500" s="42"/>
      <c r="P5500" s="42"/>
      <c r="Q5500" s="42"/>
      <c r="R5500" s="42"/>
      <c r="S5500" s="42"/>
      <c r="T5500" s="42"/>
      <c r="U5500" s="42"/>
      <c r="V5500" s="42"/>
      <c r="W5500" s="42"/>
      <c r="X5500" s="42"/>
      <c r="Y5500" s="41"/>
      <c r="Z5500" s="41"/>
      <c r="AA5500" s="43"/>
      <c r="AB5500" s="27"/>
      <c r="AC5500" s="27"/>
      <c r="AD5500" s="27"/>
      <c r="AE5500" s="44"/>
      <c r="AF5500" s="27"/>
      <c r="AG5500" s="28"/>
      <c r="AH5500" s="27"/>
      <c r="AI5500" s="27"/>
      <c r="AJ5500" s="27"/>
      <c r="AK5500" s="28"/>
      <c r="AL5500" s="29"/>
      <c r="AM5500" s="29"/>
      <c r="AN5500" s="29"/>
      <c r="AO5500" s="29"/>
      <c r="AP5500" s="29"/>
      <c r="AQ5500" s="29"/>
      <c r="AR5500" s="29"/>
      <c r="AS5500" s="29"/>
      <c r="AT5500" s="29"/>
      <c r="AU5500" s="29"/>
      <c r="AV5500" s="29"/>
      <c r="AW5500" s="29"/>
      <c r="AX5500" s="29"/>
      <c r="AY5500" s="31"/>
      <c r="AZ5500" s="30"/>
      <c r="BA5500" s="35"/>
    </row>
    <row r="5501" spans="1:53" hidden="1" x14ac:dyDescent="0.25">
      <c r="A5501" s="27"/>
      <c r="B5501" s="27"/>
      <c r="C5501" s="27"/>
      <c r="D5501" s="27"/>
      <c r="E5501" s="27"/>
      <c r="F5501" s="27"/>
      <c r="G5501" s="27"/>
      <c r="H5501" s="27"/>
      <c r="I5501" s="27"/>
      <c r="J5501" s="27"/>
      <c r="K5501" s="27"/>
      <c r="L5501" s="27"/>
      <c r="M5501" s="42"/>
      <c r="N5501" s="42"/>
      <c r="O5501" s="42"/>
      <c r="P5501" s="42"/>
      <c r="Q5501" s="42"/>
      <c r="R5501" s="42"/>
      <c r="S5501" s="42"/>
      <c r="T5501" s="42"/>
      <c r="U5501" s="42"/>
      <c r="V5501" s="42"/>
      <c r="W5501" s="42"/>
      <c r="X5501" s="42"/>
      <c r="Y5501" s="41"/>
      <c r="Z5501" s="41"/>
      <c r="AA5501" s="43"/>
      <c r="AB5501" s="27"/>
      <c r="AC5501" s="27"/>
      <c r="AD5501" s="27"/>
      <c r="AE5501" s="44"/>
      <c r="AF5501" s="27"/>
      <c r="AG5501" s="28"/>
      <c r="AH5501" s="27"/>
      <c r="AI5501" s="27"/>
      <c r="AJ5501" s="27"/>
      <c r="AK5501" s="28"/>
      <c r="AL5501" s="29"/>
      <c r="AM5501" s="29"/>
      <c r="AN5501" s="29"/>
      <c r="AO5501" s="29"/>
      <c r="AP5501" s="29"/>
      <c r="AQ5501" s="29"/>
      <c r="AR5501" s="29"/>
      <c r="AS5501" s="29"/>
      <c r="AT5501" s="29"/>
      <c r="AU5501" s="29"/>
      <c r="AV5501" s="29"/>
      <c r="AW5501" s="29"/>
      <c r="AX5501" s="29"/>
      <c r="AY5501" s="31"/>
      <c r="AZ5501" s="30"/>
      <c r="BA5501" s="35"/>
    </row>
    <row r="5502" spans="1:53" hidden="1" x14ac:dyDescent="0.25">
      <c r="A5502" s="27"/>
      <c r="B5502" s="27"/>
      <c r="C5502" s="27"/>
      <c r="D5502" s="27"/>
      <c r="E5502" s="27"/>
      <c r="F5502" s="27"/>
      <c r="G5502" s="27"/>
      <c r="H5502" s="27"/>
      <c r="I5502" s="27"/>
      <c r="J5502" s="27"/>
      <c r="K5502" s="27"/>
      <c r="L5502" s="27"/>
      <c r="M5502" s="42"/>
      <c r="N5502" s="42"/>
      <c r="O5502" s="42"/>
      <c r="P5502" s="42"/>
      <c r="Q5502" s="42"/>
      <c r="R5502" s="42"/>
      <c r="S5502" s="42"/>
      <c r="T5502" s="42"/>
      <c r="U5502" s="42"/>
      <c r="V5502" s="42"/>
      <c r="W5502" s="42"/>
      <c r="X5502" s="42"/>
      <c r="Y5502" s="41"/>
      <c r="Z5502" s="41"/>
      <c r="AA5502" s="43"/>
      <c r="AB5502" s="27"/>
      <c r="AC5502" s="27"/>
      <c r="AD5502" s="27"/>
      <c r="AE5502" s="44"/>
      <c r="AF5502" s="27"/>
      <c r="AG5502" s="28"/>
      <c r="AH5502" s="27"/>
      <c r="AI5502" s="27"/>
      <c r="AJ5502" s="27"/>
      <c r="AK5502" s="28"/>
      <c r="AL5502" s="29"/>
      <c r="AM5502" s="29"/>
      <c r="AN5502" s="29"/>
      <c r="AO5502" s="29"/>
      <c r="AP5502" s="29"/>
      <c r="AQ5502" s="29"/>
      <c r="AR5502" s="29"/>
      <c r="AS5502" s="29"/>
      <c r="AT5502" s="29"/>
      <c r="AU5502" s="29"/>
      <c r="AV5502" s="29"/>
      <c r="AW5502" s="29"/>
      <c r="AX5502" s="29"/>
      <c r="AY5502" s="31"/>
      <c r="AZ5502" s="30"/>
      <c r="BA5502" s="35"/>
    </row>
    <row r="5503" spans="1:53" hidden="1" x14ac:dyDescent="0.25">
      <c r="A5503" s="27"/>
      <c r="B5503" s="27"/>
      <c r="C5503" s="27"/>
      <c r="D5503" s="27"/>
      <c r="E5503" s="27"/>
      <c r="F5503" s="27"/>
      <c r="G5503" s="27"/>
      <c r="H5503" s="27"/>
      <c r="I5503" s="27"/>
      <c r="J5503" s="27"/>
      <c r="K5503" s="27"/>
      <c r="L5503" s="27"/>
      <c r="M5503" s="42"/>
      <c r="N5503" s="42"/>
      <c r="O5503" s="42"/>
      <c r="P5503" s="42"/>
      <c r="Q5503" s="42"/>
      <c r="R5503" s="42"/>
      <c r="S5503" s="42"/>
      <c r="T5503" s="42"/>
      <c r="U5503" s="42"/>
      <c r="V5503" s="42"/>
      <c r="W5503" s="42"/>
      <c r="X5503" s="42"/>
      <c r="Y5503" s="41"/>
      <c r="Z5503" s="41"/>
      <c r="AA5503" s="43"/>
      <c r="AB5503" s="27"/>
      <c r="AC5503" s="27"/>
      <c r="AD5503" s="27"/>
      <c r="AE5503" s="44"/>
      <c r="AF5503" s="27"/>
      <c r="AG5503" s="28"/>
      <c r="AH5503" s="27"/>
      <c r="AI5503" s="27"/>
      <c r="AJ5503" s="27"/>
      <c r="AK5503" s="28"/>
      <c r="AL5503" s="29"/>
      <c r="AM5503" s="29"/>
      <c r="AN5503" s="29"/>
      <c r="AO5503" s="29"/>
      <c r="AP5503" s="29"/>
      <c r="AQ5503" s="29"/>
      <c r="AR5503" s="29"/>
      <c r="AS5503" s="29"/>
      <c r="AT5503" s="29"/>
      <c r="AU5503" s="29"/>
      <c r="AV5503" s="29"/>
      <c r="AW5503" s="29"/>
      <c r="AX5503" s="29"/>
      <c r="AY5503" s="31"/>
      <c r="AZ5503" s="30"/>
      <c r="BA5503" s="35"/>
    </row>
    <row r="5504" spans="1:53" hidden="1" x14ac:dyDescent="0.25">
      <c r="A5504" s="27"/>
      <c r="B5504" s="27"/>
      <c r="C5504" s="27"/>
      <c r="D5504" s="27"/>
      <c r="E5504" s="27"/>
      <c r="F5504" s="27"/>
      <c r="G5504" s="27"/>
      <c r="H5504" s="27"/>
      <c r="I5504" s="27"/>
      <c r="J5504" s="27"/>
      <c r="K5504" s="27"/>
      <c r="L5504" s="27"/>
      <c r="M5504" s="42"/>
      <c r="N5504" s="42"/>
      <c r="O5504" s="42"/>
      <c r="P5504" s="42"/>
      <c r="Q5504" s="42"/>
      <c r="R5504" s="42"/>
      <c r="S5504" s="42"/>
      <c r="T5504" s="42"/>
      <c r="U5504" s="42"/>
      <c r="V5504" s="42"/>
      <c r="W5504" s="42"/>
      <c r="X5504" s="42"/>
      <c r="Y5504" s="41"/>
      <c r="Z5504" s="41"/>
      <c r="AA5504" s="43"/>
      <c r="AB5504" s="27"/>
      <c r="AC5504" s="27"/>
      <c r="AD5504" s="27"/>
      <c r="AE5504" s="44"/>
      <c r="AF5504" s="27"/>
      <c r="AG5504" s="28"/>
      <c r="AH5504" s="27"/>
      <c r="AI5504" s="27"/>
      <c r="AJ5504" s="27"/>
      <c r="AK5504" s="28"/>
      <c r="AL5504" s="29"/>
      <c r="AM5504" s="29"/>
      <c r="AN5504" s="29"/>
      <c r="AO5504" s="29"/>
      <c r="AP5504" s="29"/>
      <c r="AQ5504" s="29"/>
      <c r="AR5504" s="29"/>
      <c r="AS5504" s="29"/>
      <c r="AT5504" s="29"/>
      <c r="AU5504" s="29"/>
      <c r="AV5504" s="29"/>
      <c r="AW5504" s="29"/>
      <c r="AX5504" s="29"/>
      <c r="AY5504" s="31"/>
      <c r="AZ5504" s="30"/>
      <c r="BA5504" s="35"/>
    </row>
    <row r="5505" spans="1:53" hidden="1" x14ac:dyDescent="0.25">
      <c r="A5505" s="27"/>
      <c r="B5505" s="27"/>
      <c r="C5505" s="27"/>
      <c r="D5505" s="27"/>
      <c r="E5505" s="27"/>
      <c r="F5505" s="27"/>
      <c r="G5505" s="27"/>
      <c r="H5505" s="27"/>
      <c r="I5505" s="27"/>
      <c r="J5505" s="27"/>
      <c r="K5505" s="27"/>
      <c r="L5505" s="27"/>
      <c r="M5505" s="42"/>
      <c r="N5505" s="42"/>
      <c r="O5505" s="42"/>
      <c r="P5505" s="42"/>
      <c r="Q5505" s="42"/>
      <c r="R5505" s="42"/>
      <c r="S5505" s="42"/>
      <c r="T5505" s="42"/>
      <c r="U5505" s="42"/>
      <c r="V5505" s="42"/>
      <c r="W5505" s="42"/>
      <c r="X5505" s="42"/>
      <c r="Y5505" s="41"/>
      <c r="Z5505" s="41"/>
      <c r="AA5505" s="43"/>
      <c r="AB5505" s="27"/>
      <c r="AC5505" s="27"/>
      <c r="AD5505" s="27"/>
      <c r="AE5505" s="44"/>
      <c r="AF5505" s="27"/>
      <c r="AG5505" s="28"/>
      <c r="AH5505" s="27"/>
      <c r="AI5505" s="27"/>
      <c r="AJ5505" s="27"/>
      <c r="AK5505" s="28"/>
      <c r="AL5505" s="29"/>
      <c r="AM5505" s="29"/>
      <c r="AN5505" s="29"/>
      <c r="AO5505" s="29"/>
      <c r="AP5505" s="29"/>
      <c r="AQ5505" s="29"/>
      <c r="AR5505" s="29"/>
      <c r="AS5505" s="29"/>
      <c r="AT5505" s="29"/>
      <c r="AU5505" s="29"/>
      <c r="AV5505" s="29"/>
      <c r="AW5505" s="29"/>
      <c r="AX5505" s="29"/>
      <c r="AY5505" s="31"/>
      <c r="AZ5505" s="30"/>
      <c r="BA5505" s="35"/>
    </row>
    <row r="5506" spans="1:53" hidden="1" x14ac:dyDescent="0.25">
      <c r="A5506" s="27"/>
      <c r="B5506" s="27"/>
      <c r="C5506" s="27"/>
      <c r="D5506" s="27"/>
      <c r="E5506" s="27"/>
      <c r="F5506" s="27"/>
      <c r="G5506" s="27"/>
      <c r="H5506" s="27"/>
      <c r="I5506" s="27"/>
      <c r="J5506" s="27"/>
      <c r="K5506" s="27"/>
      <c r="L5506" s="27"/>
      <c r="M5506" s="42"/>
      <c r="N5506" s="42"/>
      <c r="O5506" s="42"/>
      <c r="P5506" s="42"/>
      <c r="Q5506" s="42"/>
      <c r="R5506" s="42"/>
      <c r="S5506" s="42"/>
      <c r="T5506" s="42"/>
      <c r="U5506" s="42"/>
      <c r="V5506" s="42"/>
      <c r="W5506" s="42"/>
      <c r="X5506" s="42"/>
      <c r="Y5506" s="41"/>
      <c r="Z5506" s="41"/>
      <c r="AA5506" s="43"/>
      <c r="AB5506" s="27"/>
      <c r="AC5506" s="27"/>
      <c r="AD5506" s="27"/>
      <c r="AE5506" s="44"/>
      <c r="AF5506" s="27"/>
      <c r="AG5506" s="28"/>
      <c r="AH5506" s="27"/>
      <c r="AI5506" s="27"/>
      <c r="AJ5506" s="27"/>
      <c r="AK5506" s="28"/>
      <c r="AL5506" s="29"/>
      <c r="AM5506" s="29"/>
      <c r="AN5506" s="29"/>
      <c r="AO5506" s="29"/>
      <c r="AP5506" s="29"/>
      <c r="AQ5506" s="29"/>
      <c r="AR5506" s="29"/>
      <c r="AS5506" s="29"/>
      <c r="AT5506" s="29"/>
      <c r="AU5506" s="29"/>
      <c r="AV5506" s="29"/>
      <c r="AW5506" s="29"/>
      <c r="AX5506" s="29"/>
      <c r="AY5506" s="31"/>
      <c r="AZ5506" s="30"/>
      <c r="BA5506" s="35"/>
    </row>
    <row r="5507" spans="1:53" hidden="1" x14ac:dyDescent="0.25">
      <c r="A5507" s="27"/>
      <c r="B5507" s="27"/>
      <c r="C5507" s="27"/>
      <c r="D5507" s="27"/>
      <c r="E5507" s="27"/>
      <c r="F5507" s="27"/>
      <c r="G5507" s="27"/>
      <c r="H5507" s="27"/>
      <c r="I5507" s="27"/>
      <c r="J5507" s="27"/>
      <c r="K5507" s="27"/>
      <c r="L5507" s="27"/>
      <c r="M5507" s="42"/>
      <c r="N5507" s="42"/>
      <c r="O5507" s="42"/>
      <c r="P5507" s="42"/>
      <c r="Q5507" s="42"/>
      <c r="R5507" s="42"/>
      <c r="S5507" s="42"/>
      <c r="T5507" s="42"/>
      <c r="U5507" s="42"/>
      <c r="V5507" s="42"/>
      <c r="W5507" s="42"/>
      <c r="X5507" s="42"/>
      <c r="Y5507" s="41"/>
      <c r="Z5507" s="41"/>
      <c r="AA5507" s="43"/>
      <c r="AB5507" s="27"/>
      <c r="AC5507" s="27"/>
      <c r="AD5507" s="27"/>
      <c r="AE5507" s="44"/>
      <c r="AF5507" s="27"/>
      <c r="AG5507" s="28"/>
      <c r="AH5507" s="27"/>
      <c r="AI5507" s="27"/>
      <c r="AJ5507" s="27"/>
      <c r="AK5507" s="28"/>
      <c r="AL5507" s="29"/>
      <c r="AM5507" s="29"/>
      <c r="AN5507" s="29"/>
      <c r="AO5507" s="29"/>
      <c r="AP5507" s="29"/>
      <c r="AQ5507" s="29"/>
      <c r="AR5507" s="29"/>
      <c r="AS5507" s="29"/>
      <c r="AT5507" s="29"/>
      <c r="AU5507" s="29"/>
      <c r="AV5507" s="29"/>
      <c r="AW5507" s="29"/>
      <c r="AX5507" s="29"/>
      <c r="AY5507" s="31"/>
      <c r="AZ5507" s="30"/>
      <c r="BA5507" s="35"/>
    </row>
    <row r="5508" spans="1:53" hidden="1" x14ac:dyDescent="0.25">
      <c r="A5508" s="27"/>
      <c r="B5508" s="27"/>
      <c r="C5508" s="27"/>
      <c r="D5508" s="27"/>
      <c r="E5508" s="27"/>
      <c r="F5508" s="27"/>
      <c r="G5508" s="27"/>
      <c r="H5508" s="27"/>
      <c r="I5508" s="27"/>
      <c r="J5508" s="27"/>
      <c r="K5508" s="27"/>
      <c r="L5508" s="27"/>
      <c r="M5508" s="42"/>
      <c r="N5508" s="42"/>
      <c r="O5508" s="42"/>
      <c r="P5508" s="42"/>
      <c r="Q5508" s="42"/>
      <c r="R5508" s="42"/>
      <c r="S5508" s="42"/>
      <c r="T5508" s="42"/>
      <c r="U5508" s="42"/>
      <c r="V5508" s="42"/>
      <c r="W5508" s="42"/>
      <c r="X5508" s="42"/>
      <c r="Y5508" s="41"/>
      <c r="Z5508" s="41"/>
      <c r="AA5508" s="43"/>
      <c r="AB5508" s="27"/>
      <c r="AC5508" s="27"/>
      <c r="AD5508" s="27"/>
      <c r="AE5508" s="44"/>
      <c r="AF5508" s="27"/>
      <c r="AG5508" s="28"/>
      <c r="AH5508" s="27"/>
      <c r="AI5508" s="27"/>
      <c r="AJ5508" s="27"/>
      <c r="AK5508" s="28"/>
      <c r="AL5508" s="29"/>
      <c r="AM5508" s="29"/>
      <c r="AN5508" s="29"/>
      <c r="AO5508" s="29"/>
      <c r="AP5508" s="29"/>
      <c r="AQ5508" s="29"/>
      <c r="AR5508" s="29"/>
      <c r="AS5508" s="29"/>
      <c r="AT5508" s="29"/>
      <c r="AU5508" s="29"/>
      <c r="AV5508" s="29"/>
      <c r="AW5508" s="29"/>
      <c r="AX5508" s="29"/>
      <c r="AY5508" s="31"/>
      <c r="AZ5508" s="30"/>
      <c r="BA5508" s="35"/>
    </row>
    <row r="5509" spans="1:53" hidden="1" x14ac:dyDescent="0.25">
      <c r="A5509" s="27"/>
      <c r="B5509" s="27"/>
      <c r="C5509" s="27"/>
      <c r="D5509" s="27"/>
      <c r="E5509" s="27"/>
      <c r="F5509" s="27"/>
      <c r="G5509" s="27"/>
      <c r="H5509" s="27"/>
      <c r="I5509" s="27"/>
      <c r="J5509" s="27"/>
      <c r="K5509" s="27"/>
      <c r="L5509" s="27"/>
      <c r="M5509" s="42"/>
      <c r="N5509" s="42"/>
      <c r="O5509" s="42"/>
      <c r="P5509" s="42"/>
      <c r="Q5509" s="42"/>
      <c r="R5509" s="42"/>
      <c r="S5509" s="42"/>
      <c r="T5509" s="42"/>
      <c r="U5509" s="42"/>
      <c r="V5509" s="42"/>
      <c r="W5509" s="42"/>
      <c r="X5509" s="42"/>
      <c r="Y5509" s="41"/>
      <c r="Z5509" s="41"/>
      <c r="AA5509" s="43"/>
      <c r="AB5509" s="27"/>
      <c r="AC5509" s="27"/>
      <c r="AD5509" s="27"/>
      <c r="AE5509" s="44"/>
      <c r="AF5509" s="27"/>
      <c r="AG5509" s="28"/>
      <c r="AH5509" s="27"/>
      <c r="AI5509" s="27"/>
      <c r="AJ5509" s="27"/>
      <c r="AK5509" s="28"/>
      <c r="AL5509" s="29"/>
      <c r="AM5509" s="29"/>
      <c r="AN5509" s="29"/>
      <c r="AO5509" s="29"/>
      <c r="AP5509" s="29"/>
      <c r="AQ5509" s="29"/>
      <c r="AR5509" s="29"/>
      <c r="AS5509" s="29"/>
      <c r="AT5509" s="29"/>
      <c r="AU5509" s="29"/>
      <c r="AV5509" s="29"/>
      <c r="AW5509" s="29"/>
      <c r="AX5509" s="29"/>
      <c r="AY5509" s="31"/>
      <c r="AZ5509" s="30"/>
      <c r="BA5509" s="35"/>
    </row>
    <row r="5510" spans="1:53" hidden="1" x14ac:dyDescent="0.25">
      <c r="A5510" s="27"/>
      <c r="B5510" s="27"/>
      <c r="C5510" s="27"/>
      <c r="D5510" s="27"/>
      <c r="E5510" s="27"/>
      <c r="F5510" s="27"/>
      <c r="G5510" s="27"/>
      <c r="H5510" s="27"/>
      <c r="I5510" s="27"/>
      <c r="J5510" s="27"/>
      <c r="K5510" s="27"/>
      <c r="L5510" s="27"/>
      <c r="M5510" s="42"/>
      <c r="N5510" s="42"/>
      <c r="O5510" s="42"/>
      <c r="P5510" s="42"/>
      <c r="Q5510" s="42"/>
      <c r="R5510" s="42"/>
      <c r="S5510" s="42"/>
      <c r="T5510" s="42"/>
      <c r="U5510" s="42"/>
      <c r="V5510" s="42"/>
      <c r="W5510" s="42"/>
      <c r="X5510" s="42"/>
      <c r="Y5510" s="41"/>
      <c r="Z5510" s="41"/>
      <c r="AA5510" s="43"/>
      <c r="AB5510" s="27"/>
      <c r="AC5510" s="27"/>
      <c r="AD5510" s="27"/>
      <c r="AE5510" s="44"/>
      <c r="AF5510" s="27"/>
      <c r="AG5510" s="28"/>
      <c r="AH5510" s="27"/>
      <c r="AI5510" s="27"/>
      <c r="AJ5510" s="27"/>
      <c r="AK5510" s="28"/>
      <c r="AL5510" s="29"/>
      <c r="AM5510" s="29"/>
      <c r="AN5510" s="29"/>
      <c r="AO5510" s="29"/>
      <c r="AP5510" s="29"/>
      <c r="AQ5510" s="29"/>
      <c r="AR5510" s="29"/>
      <c r="AS5510" s="29"/>
      <c r="AT5510" s="29"/>
      <c r="AU5510" s="29"/>
      <c r="AV5510" s="29"/>
      <c r="AW5510" s="29"/>
      <c r="AX5510" s="29"/>
      <c r="AY5510" s="31"/>
      <c r="AZ5510" s="30"/>
      <c r="BA5510" s="35"/>
    </row>
    <row r="5511" spans="1:53" hidden="1" x14ac:dyDescent="0.25">
      <c r="A5511" s="27"/>
      <c r="B5511" s="27"/>
      <c r="C5511" s="27"/>
      <c r="D5511" s="27"/>
      <c r="E5511" s="27"/>
      <c r="F5511" s="27"/>
      <c r="G5511" s="27"/>
      <c r="H5511" s="27"/>
      <c r="I5511" s="27"/>
      <c r="J5511" s="27"/>
      <c r="K5511" s="27"/>
      <c r="L5511" s="27"/>
      <c r="M5511" s="42"/>
      <c r="N5511" s="42"/>
      <c r="O5511" s="42"/>
      <c r="P5511" s="42"/>
      <c r="Q5511" s="42"/>
      <c r="R5511" s="42"/>
      <c r="S5511" s="42"/>
      <c r="T5511" s="42"/>
      <c r="U5511" s="42"/>
      <c r="V5511" s="42"/>
      <c r="W5511" s="42"/>
      <c r="X5511" s="42"/>
      <c r="Y5511" s="41"/>
      <c r="Z5511" s="41"/>
      <c r="AA5511" s="43"/>
      <c r="AB5511" s="27"/>
      <c r="AC5511" s="27"/>
      <c r="AD5511" s="27"/>
      <c r="AE5511" s="44"/>
      <c r="AF5511" s="27"/>
      <c r="AG5511" s="28"/>
      <c r="AH5511" s="27"/>
      <c r="AI5511" s="27"/>
      <c r="AJ5511" s="27"/>
      <c r="AK5511" s="28"/>
      <c r="AL5511" s="29"/>
      <c r="AM5511" s="29"/>
      <c r="AN5511" s="29"/>
      <c r="AO5511" s="29"/>
      <c r="AP5511" s="29"/>
      <c r="AQ5511" s="29"/>
      <c r="AR5511" s="29"/>
      <c r="AS5511" s="29"/>
      <c r="AT5511" s="29"/>
      <c r="AU5511" s="29"/>
      <c r="AV5511" s="29"/>
      <c r="AW5511" s="29"/>
      <c r="AX5511" s="29"/>
      <c r="AY5511" s="31"/>
      <c r="AZ5511" s="30"/>
      <c r="BA5511" s="35"/>
    </row>
    <row r="5512" spans="1:53" hidden="1" x14ac:dyDescent="0.25">
      <c r="A5512" s="27"/>
      <c r="B5512" s="27"/>
      <c r="C5512" s="27"/>
      <c r="D5512" s="27"/>
      <c r="E5512" s="27"/>
      <c r="F5512" s="27"/>
      <c r="G5512" s="27"/>
      <c r="H5512" s="27"/>
      <c r="I5512" s="27"/>
      <c r="J5512" s="27"/>
      <c r="K5512" s="27"/>
      <c r="L5512" s="27"/>
      <c r="M5512" s="42"/>
      <c r="N5512" s="42"/>
      <c r="O5512" s="42"/>
      <c r="P5512" s="42"/>
      <c r="Q5512" s="42"/>
      <c r="R5512" s="42"/>
      <c r="S5512" s="42"/>
      <c r="T5512" s="42"/>
      <c r="U5512" s="42"/>
      <c r="V5512" s="42"/>
      <c r="W5512" s="42"/>
      <c r="X5512" s="42"/>
      <c r="Y5512" s="41"/>
      <c r="Z5512" s="41"/>
      <c r="AA5512" s="43"/>
      <c r="AB5512" s="27"/>
      <c r="AC5512" s="27"/>
      <c r="AD5512" s="27"/>
      <c r="AE5512" s="44"/>
      <c r="AF5512" s="27"/>
      <c r="AG5512" s="28"/>
      <c r="AH5512" s="27"/>
      <c r="AI5512" s="27"/>
      <c r="AJ5512" s="27"/>
      <c r="AK5512" s="28"/>
      <c r="AL5512" s="29"/>
      <c r="AM5512" s="29"/>
      <c r="AN5512" s="29"/>
      <c r="AO5512" s="29"/>
      <c r="AP5512" s="29"/>
      <c r="AQ5512" s="29"/>
      <c r="AR5512" s="29"/>
      <c r="AS5512" s="29"/>
      <c r="AT5512" s="29"/>
      <c r="AU5512" s="29"/>
      <c r="AV5512" s="29"/>
      <c r="AW5512" s="29"/>
      <c r="AX5512" s="29"/>
      <c r="AY5512" s="31"/>
      <c r="AZ5512" s="30"/>
      <c r="BA5512" s="35"/>
    </row>
    <row r="5513" spans="1:53" hidden="1" x14ac:dyDescent="0.25">
      <c r="A5513" s="27"/>
      <c r="B5513" s="27"/>
      <c r="C5513" s="27"/>
      <c r="D5513" s="27"/>
      <c r="E5513" s="27"/>
      <c r="F5513" s="27"/>
      <c r="G5513" s="27"/>
      <c r="H5513" s="27"/>
      <c r="I5513" s="27"/>
      <c r="J5513" s="27"/>
      <c r="K5513" s="27"/>
      <c r="L5513" s="27"/>
      <c r="M5513" s="42"/>
      <c r="N5513" s="42"/>
      <c r="O5513" s="42"/>
      <c r="P5513" s="42"/>
      <c r="Q5513" s="42"/>
      <c r="R5513" s="42"/>
      <c r="S5513" s="42"/>
      <c r="T5513" s="42"/>
      <c r="U5513" s="42"/>
      <c r="V5513" s="42"/>
      <c r="W5513" s="42"/>
      <c r="X5513" s="42"/>
      <c r="Y5513" s="41"/>
      <c r="Z5513" s="41"/>
      <c r="AA5513" s="43"/>
      <c r="AB5513" s="27"/>
      <c r="AC5513" s="27"/>
      <c r="AD5513" s="27"/>
      <c r="AE5513" s="44"/>
      <c r="AF5513" s="27"/>
      <c r="AG5513" s="28"/>
      <c r="AH5513" s="27"/>
      <c r="AI5513" s="27"/>
      <c r="AJ5513" s="27"/>
      <c r="AK5513" s="28"/>
      <c r="AL5513" s="29"/>
      <c r="AM5513" s="29"/>
      <c r="AN5513" s="29"/>
      <c r="AO5513" s="29"/>
      <c r="AP5513" s="29"/>
      <c r="AQ5513" s="29"/>
      <c r="AR5513" s="29"/>
      <c r="AS5513" s="29"/>
      <c r="AT5513" s="29"/>
      <c r="AU5513" s="29"/>
      <c r="AV5513" s="29"/>
      <c r="AW5513" s="29"/>
      <c r="AX5513" s="29"/>
      <c r="AY5513" s="31"/>
      <c r="AZ5513" s="30"/>
      <c r="BA5513" s="35"/>
    </row>
    <row r="5514" spans="1:53" hidden="1" x14ac:dyDescent="0.25">
      <c r="A5514" s="27"/>
      <c r="B5514" s="27"/>
      <c r="C5514" s="27"/>
      <c r="D5514" s="27"/>
      <c r="E5514" s="27"/>
      <c r="F5514" s="27"/>
      <c r="G5514" s="27"/>
      <c r="H5514" s="27"/>
      <c r="I5514" s="27"/>
      <c r="J5514" s="27"/>
      <c r="K5514" s="27"/>
      <c r="L5514" s="27"/>
      <c r="M5514" s="42"/>
      <c r="N5514" s="42"/>
      <c r="O5514" s="42"/>
      <c r="P5514" s="42"/>
      <c r="Q5514" s="42"/>
      <c r="R5514" s="42"/>
      <c r="S5514" s="42"/>
      <c r="T5514" s="42"/>
      <c r="U5514" s="42"/>
      <c r="V5514" s="42"/>
      <c r="W5514" s="42"/>
      <c r="X5514" s="42"/>
      <c r="Y5514" s="41"/>
      <c r="Z5514" s="41"/>
      <c r="AA5514" s="43"/>
      <c r="AB5514" s="27"/>
      <c r="AC5514" s="27"/>
      <c r="AD5514" s="27"/>
      <c r="AE5514" s="44"/>
      <c r="AF5514" s="27"/>
      <c r="AG5514" s="28"/>
      <c r="AH5514" s="27"/>
      <c r="AI5514" s="27"/>
      <c r="AJ5514" s="27"/>
      <c r="AK5514" s="28"/>
      <c r="AL5514" s="29"/>
      <c r="AM5514" s="29"/>
      <c r="AN5514" s="29"/>
      <c r="AO5514" s="29"/>
      <c r="AP5514" s="29"/>
      <c r="AQ5514" s="29"/>
      <c r="AR5514" s="29"/>
      <c r="AS5514" s="29"/>
      <c r="AT5514" s="29"/>
      <c r="AU5514" s="29"/>
      <c r="AV5514" s="29"/>
      <c r="AW5514" s="29"/>
      <c r="AX5514" s="29"/>
      <c r="AY5514" s="31"/>
      <c r="AZ5514" s="30"/>
      <c r="BA5514" s="35"/>
    </row>
    <row r="5515" spans="1:53" hidden="1" x14ac:dyDescent="0.25">
      <c r="A5515" s="27"/>
      <c r="B5515" s="27"/>
      <c r="C5515" s="27"/>
      <c r="D5515" s="27"/>
      <c r="E5515" s="27"/>
      <c r="F5515" s="27"/>
      <c r="G5515" s="27"/>
      <c r="H5515" s="27"/>
      <c r="I5515" s="27"/>
      <c r="J5515" s="27"/>
      <c r="K5515" s="27"/>
      <c r="L5515" s="27"/>
      <c r="M5515" s="42"/>
      <c r="N5515" s="42"/>
      <c r="O5515" s="42"/>
      <c r="P5515" s="42"/>
      <c r="Q5515" s="42"/>
      <c r="R5515" s="42"/>
      <c r="S5515" s="42"/>
      <c r="T5515" s="42"/>
      <c r="U5515" s="42"/>
      <c r="V5515" s="42"/>
      <c r="W5515" s="42"/>
      <c r="X5515" s="42"/>
      <c r="Y5515" s="41"/>
      <c r="Z5515" s="41"/>
      <c r="AA5515" s="43"/>
      <c r="AB5515" s="27"/>
      <c r="AC5515" s="27"/>
      <c r="AD5515" s="27"/>
      <c r="AE5515" s="44"/>
      <c r="AF5515" s="27"/>
      <c r="AG5515" s="28"/>
      <c r="AH5515" s="27"/>
      <c r="AI5515" s="27"/>
      <c r="AJ5515" s="27"/>
      <c r="AK5515" s="28"/>
      <c r="AL5515" s="29"/>
      <c r="AM5515" s="29"/>
      <c r="AN5515" s="29"/>
      <c r="AO5515" s="29"/>
      <c r="AP5515" s="29"/>
      <c r="AQ5515" s="29"/>
      <c r="AR5515" s="29"/>
      <c r="AS5515" s="29"/>
      <c r="AT5515" s="29"/>
      <c r="AU5515" s="29"/>
      <c r="AV5515" s="29"/>
      <c r="AW5515" s="29"/>
      <c r="AX5515" s="29"/>
      <c r="AY5515" s="31"/>
      <c r="AZ5515" s="30"/>
      <c r="BA5515" s="35"/>
    </row>
    <row r="5516" spans="1:53" hidden="1" x14ac:dyDescent="0.25">
      <c r="A5516" s="27"/>
      <c r="B5516" s="27"/>
      <c r="C5516" s="27"/>
      <c r="D5516" s="27"/>
      <c r="E5516" s="27"/>
      <c r="F5516" s="27"/>
      <c r="G5516" s="27"/>
      <c r="H5516" s="27"/>
      <c r="I5516" s="27"/>
      <c r="J5516" s="27"/>
      <c r="K5516" s="27"/>
      <c r="L5516" s="27"/>
      <c r="M5516" s="42"/>
      <c r="N5516" s="42"/>
      <c r="O5516" s="42"/>
      <c r="P5516" s="42"/>
      <c r="Q5516" s="42"/>
      <c r="R5516" s="42"/>
      <c r="S5516" s="42"/>
      <c r="T5516" s="42"/>
      <c r="U5516" s="42"/>
      <c r="V5516" s="42"/>
      <c r="W5516" s="42"/>
      <c r="X5516" s="42"/>
      <c r="Y5516" s="41"/>
      <c r="Z5516" s="41"/>
      <c r="AA5516" s="43"/>
      <c r="AB5516" s="27"/>
      <c r="AC5516" s="27"/>
      <c r="AD5516" s="27"/>
      <c r="AE5516" s="44"/>
      <c r="AF5516" s="27"/>
      <c r="AG5516" s="28"/>
      <c r="AH5516" s="27"/>
      <c r="AI5516" s="27"/>
      <c r="AJ5516" s="27"/>
      <c r="AK5516" s="28"/>
      <c r="AL5516" s="29"/>
      <c r="AM5516" s="29"/>
      <c r="AN5516" s="29"/>
      <c r="AO5516" s="29"/>
      <c r="AP5516" s="29"/>
      <c r="AQ5516" s="29"/>
      <c r="AR5516" s="29"/>
      <c r="AS5516" s="29"/>
      <c r="AT5516" s="29"/>
      <c r="AU5516" s="29"/>
      <c r="AV5516" s="29"/>
      <c r="AW5516" s="29"/>
      <c r="AX5516" s="29"/>
      <c r="AY5516" s="31"/>
      <c r="AZ5516" s="30"/>
      <c r="BA5516" s="35"/>
    </row>
    <row r="5517" spans="1:53" hidden="1" x14ac:dyDescent="0.25">
      <c r="A5517" s="27"/>
      <c r="B5517" s="27"/>
      <c r="C5517" s="27"/>
      <c r="D5517" s="27"/>
      <c r="E5517" s="27"/>
      <c r="F5517" s="27"/>
      <c r="G5517" s="27"/>
      <c r="H5517" s="27"/>
      <c r="I5517" s="27"/>
      <c r="J5517" s="27"/>
      <c r="K5517" s="27"/>
      <c r="L5517" s="27"/>
      <c r="M5517" s="42"/>
      <c r="N5517" s="42"/>
      <c r="O5517" s="42"/>
      <c r="P5517" s="42"/>
      <c r="Q5517" s="42"/>
      <c r="R5517" s="42"/>
      <c r="S5517" s="42"/>
      <c r="T5517" s="42"/>
      <c r="U5517" s="42"/>
      <c r="V5517" s="42"/>
      <c r="W5517" s="42"/>
      <c r="X5517" s="42"/>
      <c r="Y5517" s="41"/>
      <c r="Z5517" s="41"/>
      <c r="AA5517" s="43"/>
      <c r="AB5517" s="27"/>
      <c r="AC5517" s="27"/>
      <c r="AD5517" s="27"/>
      <c r="AE5517" s="44"/>
      <c r="AF5517" s="27"/>
      <c r="AG5517" s="28"/>
      <c r="AH5517" s="27"/>
      <c r="AI5517" s="27"/>
      <c r="AJ5517" s="27"/>
      <c r="AK5517" s="28"/>
      <c r="AL5517" s="29"/>
      <c r="AM5517" s="29"/>
      <c r="AN5517" s="29"/>
      <c r="AO5517" s="29"/>
      <c r="AP5517" s="29"/>
      <c r="AQ5517" s="29"/>
      <c r="AR5517" s="29"/>
      <c r="AS5517" s="29"/>
      <c r="AT5517" s="29"/>
      <c r="AU5517" s="29"/>
      <c r="AV5517" s="29"/>
      <c r="AW5517" s="29"/>
      <c r="AX5517" s="29"/>
      <c r="AY5517" s="31"/>
      <c r="AZ5517" s="30"/>
      <c r="BA5517" s="35"/>
    </row>
    <row r="5518" spans="1:53" hidden="1" x14ac:dyDescent="0.25">
      <c r="A5518" s="27"/>
      <c r="B5518" s="27"/>
      <c r="C5518" s="27"/>
      <c r="D5518" s="27"/>
      <c r="E5518" s="27"/>
      <c r="F5518" s="27"/>
      <c r="G5518" s="27"/>
      <c r="H5518" s="27"/>
      <c r="I5518" s="27"/>
      <c r="J5518" s="27"/>
      <c r="K5518" s="27"/>
      <c r="L5518" s="27"/>
      <c r="M5518" s="42"/>
      <c r="N5518" s="42"/>
      <c r="O5518" s="42"/>
      <c r="P5518" s="42"/>
      <c r="Q5518" s="42"/>
      <c r="R5518" s="42"/>
      <c r="S5518" s="42"/>
      <c r="T5518" s="42"/>
      <c r="U5518" s="42"/>
      <c r="V5518" s="42"/>
      <c r="W5518" s="42"/>
      <c r="X5518" s="42"/>
      <c r="Y5518" s="41"/>
      <c r="Z5518" s="41"/>
      <c r="AA5518" s="43"/>
      <c r="AB5518" s="27"/>
      <c r="AC5518" s="27"/>
      <c r="AD5518" s="27"/>
      <c r="AE5518" s="44"/>
      <c r="AF5518" s="27"/>
      <c r="AG5518" s="28"/>
      <c r="AH5518" s="27"/>
      <c r="AI5518" s="27"/>
      <c r="AJ5518" s="27"/>
      <c r="AK5518" s="28"/>
      <c r="AL5518" s="29"/>
      <c r="AM5518" s="29"/>
      <c r="AN5518" s="29"/>
      <c r="AO5518" s="29"/>
      <c r="AP5518" s="29"/>
      <c r="AQ5518" s="29"/>
      <c r="AR5518" s="29"/>
      <c r="AS5518" s="29"/>
      <c r="AT5518" s="29"/>
      <c r="AU5518" s="29"/>
      <c r="AV5518" s="29"/>
      <c r="AW5518" s="29"/>
      <c r="AX5518" s="29"/>
      <c r="AY5518" s="31"/>
      <c r="AZ5518" s="30"/>
      <c r="BA5518" s="35"/>
    </row>
    <row r="5519" spans="1:53" hidden="1" x14ac:dyDescent="0.25">
      <c r="A5519" s="27"/>
      <c r="B5519" s="27"/>
      <c r="C5519" s="27"/>
      <c r="D5519" s="27"/>
      <c r="E5519" s="27"/>
      <c r="F5519" s="27"/>
      <c r="G5519" s="27"/>
      <c r="H5519" s="27"/>
      <c r="I5519" s="27"/>
      <c r="J5519" s="27"/>
      <c r="K5519" s="27"/>
      <c r="L5519" s="27"/>
      <c r="M5519" s="42"/>
      <c r="N5519" s="42"/>
      <c r="O5519" s="42"/>
      <c r="P5519" s="42"/>
      <c r="Q5519" s="42"/>
      <c r="R5519" s="42"/>
      <c r="S5519" s="42"/>
      <c r="T5519" s="42"/>
      <c r="U5519" s="42"/>
      <c r="V5519" s="42"/>
      <c r="W5519" s="42"/>
      <c r="X5519" s="42"/>
      <c r="Y5519" s="41"/>
      <c r="Z5519" s="41"/>
      <c r="AA5519" s="43"/>
      <c r="AB5519" s="27"/>
      <c r="AC5519" s="27"/>
      <c r="AD5519" s="27"/>
      <c r="AE5519" s="44"/>
      <c r="AF5519" s="27"/>
      <c r="AG5519" s="28"/>
      <c r="AH5519" s="27"/>
      <c r="AI5519" s="27"/>
      <c r="AJ5519" s="27"/>
      <c r="AK5519" s="28"/>
      <c r="AL5519" s="29"/>
      <c r="AM5519" s="29"/>
      <c r="AN5519" s="29"/>
      <c r="AO5519" s="29"/>
      <c r="AP5519" s="29"/>
      <c r="AQ5519" s="29"/>
      <c r="AR5519" s="29"/>
      <c r="AS5519" s="29"/>
      <c r="AT5519" s="29"/>
      <c r="AU5519" s="29"/>
      <c r="AV5519" s="29"/>
      <c r="AW5519" s="29"/>
      <c r="AX5519" s="29"/>
      <c r="AY5519" s="31"/>
      <c r="AZ5519" s="30"/>
      <c r="BA5519" s="35"/>
    </row>
    <row r="5520" spans="1:53" hidden="1" x14ac:dyDescent="0.25">
      <c r="A5520" s="27"/>
      <c r="B5520" s="27"/>
      <c r="C5520" s="27"/>
      <c r="D5520" s="27"/>
      <c r="E5520" s="27"/>
      <c r="F5520" s="27"/>
      <c r="G5520" s="27"/>
      <c r="H5520" s="27"/>
      <c r="I5520" s="27"/>
      <c r="J5520" s="27"/>
      <c r="K5520" s="27"/>
      <c r="L5520" s="27"/>
      <c r="M5520" s="42"/>
      <c r="N5520" s="42"/>
      <c r="O5520" s="42"/>
      <c r="P5520" s="42"/>
      <c r="Q5520" s="42"/>
      <c r="R5520" s="42"/>
      <c r="S5520" s="42"/>
      <c r="T5520" s="42"/>
      <c r="U5520" s="42"/>
      <c r="V5520" s="42"/>
      <c r="W5520" s="42"/>
      <c r="X5520" s="42"/>
      <c r="Y5520" s="41"/>
      <c r="Z5520" s="41"/>
      <c r="AA5520" s="43"/>
      <c r="AB5520" s="27"/>
      <c r="AC5520" s="27"/>
      <c r="AD5520" s="27"/>
      <c r="AE5520" s="44"/>
      <c r="AF5520" s="27"/>
      <c r="AG5520" s="28"/>
      <c r="AH5520" s="27"/>
      <c r="AI5520" s="27"/>
      <c r="AJ5520" s="27"/>
      <c r="AK5520" s="28"/>
      <c r="AL5520" s="29"/>
      <c r="AM5520" s="29"/>
      <c r="AN5520" s="29"/>
      <c r="AO5520" s="29"/>
      <c r="AP5520" s="29"/>
      <c r="AQ5520" s="29"/>
      <c r="AR5520" s="29"/>
      <c r="AS5520" s="29"/>
      <c r="AT5520" s="29"/>
      <c r="AU5520" s="29"/>
      <c r="AV5520" s="29"/>
      <c r="AW5520" s="29"/>
      <c r="AX5520" s="29"/>
      <c r="AY5520" s="31"/>
      <c r="AZ5520" s="30"/>
      <c r="BA5520" s="35"/>
    </row>
    <row r="5521" spans="1:53" hidden="1" x14ac:dyDescent="0.25">
      <c r="A5521" s="27"/>
      <c r="B5521" s="27"/>
      <c r="C5521" s="27"/>
      <c r="D5521" s="27"/>
      <c r="E5521" s="27"/>
      <c r="F5521" s="27"/>
      <c r="G5521" s="27"/>
      <c r="H5521" s="27"/>
      <c r="I5521" s="27"/>
      <c r="J5521" s="27"/>
      <c r="K5521" s="27"/>
      <c r="L5521" s="27"/>
      <c r="M5521" s="42"/>
      <c r="N5521" s="42"/>
      <c r="O5521" s="42"/>
      <c r="P5521" s="42"/>
      <c r="Q5521" s="42"/>
      <c r="R5521" s="42"/>
      <c r="S5521" s="42"/>
      <c r="T5521" s="42"/>
      <c r="U5521" s="42"/>
      <c r="V5521" s="42"/>
      <c r="W5521" s="42"/>
      <c r="X5521" s="42"/>
      <c r="Y5521" s="41"/>
      <c r="Z5521" s="41"/>
      <c r="AA5521" s="43"/>
      <c r="AB5521" s="27"/>
      <c r="AC5521" s="27"/>
      <c r="AD5521" s="27"/>
      <c r="AE5521" s="44"/>
      <c r="AF5521" s="27"/>
      <c r="AG5521" s="28"/>
      <c r="AH5521" s="27"/>
      <c r="AI5521" s="27"/>
      <c r="AJ5521" s="27"/>
      <c r="AK5521" s="28"/>
      <c r="AL5521" s="29"/>
      <c r="AM5521" s="29"/>
      <c r="AN5521" s="29"/>
      <c r="AO5521" s="29"/>
      <c r="AP5521" s="29"/>
      <c r="AQ5521" s="29"/>
      <c r="AR5521" s="29"/>
      <c r="AS5521" s="29"/>
      <c r="AT5521" s="29"/>
      <c r="AU5521" s="29"/>
      <c r="AV5521" s="29"/>
      <c r="AW5521" s="29"/>
      <c r="AX5521" s="29"/>
      <c r="AY5521" s="31"/>
      <c r="AZ5521" s="30"/>
      <c r="BA5521" s="35"/>
    </row>
    <row r="5522" spans="1:53" hidden="1" x14ac:dyDescent="0.25">
      <c r="A5522" s="27"/>
      <c r="B5522" s="27"/>
      <c r="C5522" s="27"/>
      <c r="D5522" s="27"/>
      <c r="E5522" s="27"/>
      <c r="F5522" s="27"/>
      <c r="G5522" s="27"/>
      <c r="H5522" s="27"/>
      <c r="I5522" s="27"/>
      <c r="J5522" s="27"/>
      <c r="K5522" s="27"/>
      <c r="L5522" s="27"/>
      <c r="M5522" s="42"/>
      <c r="N5522" s="42"/>
      <c r="O5522" s="42"/>
      <c r="P5522" s="42"/>
      <c r="Q5522" s="42"/>
      <c r="R5522" s="42"/>
      <c r="S5522" s="42"/>
      <c r="T5522" s="42"/>
      <c r="U5522" s="42"/>
      <c r="V5522" s="42"/>
      <c r="W5522" s="42"/>
      <c r="X5522" s="42"/>
      <c r="Y5522" s="41"/>
      <c r="Z5522" s="41"/>
      <c r="AA5522" s="43"/>
      <c r="AB5522" s="27"/>
      <c r="AC5522" s="27"/>
      <c r="AD5522" s="27"/>
      <c r="AE5522" s="44"/>
      <c r="AF5522" s="27"/>
      <c r="AG5522" s="28"/>
      <c r="AH5522" s="27"/>
      <c r="AI5522" s="27"/>
      <c r="AJ5522" s="27"/>
      <c r="AK5522" s="28"/>
      <c r="AL5522" s="29"/>
      <c r="AM5522" s="29"/>
      <c r="AN5522" s="29"/>
      <c r="AO5522" s="29"/>
      <c r="AP5522" s="29"/>
      <c r="AQ5522" s="29"/>
      <c r="AR5522" s="29"/>
      <c r="AS5522" s="29"/>
      <c r="AT5522" s="29"/>
      <c r="AU5522" s="29"/>
      <c r="AV5522" s="29"/>
      <c r="AW5522" s="29"/>
      <c r="AX5522" s="29"/>
      <c r="AY5522" s="31"/>
      <c r="AZ5522" s="30"/>
      <c r="BA5522" s="35"/>
    </row>
    <row r="5523" spans="1:53" hidden="1" x14ac:dyDescent="0.25">
      <c r="A5523" s="27"/>
      <c r="B5523" s="27"/>
      <c r="C5523" s="27"/>
      <c r="D5523" s="27"/>
      <c r="E5523" s="27"/>
      <c r="F5523" s="27"/>
      <c r="G5523" s="27"/>
      <c r="H5523" s="27"/>
      <c r="I5523" s="27"/>
      <c r="J5523" s="27"/>
      <c r="K5523" s="27"/>
      <c r="L5523" s="27"/>
      <c r="M5523" s="42"/>
      <c r="N5523" s="42"/>
      <c r="O5523" s="42"/>
      <c r="P5523" s="42"/>
      <c r="Q5523" s="42"/>
      <c r="R5523" s="42"/>
      <c r="S5523" s="42"/>
      <c r="T5523" s="42"/>
      <c r="U5523" s="42"/>
      <c r="V5523" s="42"/>
      <c r="W5523" s="42"/>
      <c r="X5523" s="42"/>
      <c r="Y5523" s="41"/>
      <c r="Z5523" s="41"/>
      <c r="AA5523" s="43"/>
      <c r="AB5523" s="27"/>
      <c r="AC5523" s="27"/>
      <c r="AD5523" s="27"/>
      <c r="AE5523" s="44"/>
      <c r="AF5523" s="27"/>
      <c r="AG5523" s="28"/>
      <c r="AH5523" s="27"/>
      <c r="AI5523" s="27"/>
      <c r="AJ5523" s="27"/>
      <c r="AK5523" s="28"/>
      <c r="AL5523" s="29"/>
      <c r="AM5523" s="29"/>
      <c r="AN5523" s="29"/>
      <c r="AO5523" s="29"/>
      <c r="AP5523" s="29"/>
      <c r="AQ5523" s="29"/>
      <c r="AR5523" s="29"/>
      <c r="AS5523" s="29"/>
      <c r="AT5523" s="29"/>
      <c r="AU5523" s="29"/>
      <c r="AV5523" s="29"/>
      <c r="AW5523" s="29"/>
      <c r="AX5523" s="29"/>
      <c r="AY5523" s="31"/>
      <c r="AZ5523" s="30"/>
      <c r="BA5523" s="35"/>
    </row>
    <row r="5524" spans="1:53" hidden="1" x14ac:dyDescent="0.25">
      <c r="A5524" s="27"/>
      <c r="B5524" s="27"/>
      <c r="C5524" s="27"/>
      <c r="D5524" s="27"/>
      <c r="E5524" s="27"/>
      <c r="F5524" s="27"/>
      <c r="G5524" s="27"/>
      <c r="H5524" s="27"/>
      <c r="I5524" s="27"/>
      <c r="J5524" s="27"/>
      <c r="K5524" s="27"/>
      <c r="L5524" s="27"/>
      <c r="M5524" s="42"/>
      <c r="N5524" s="42"/>
      <c r="O5524" s="42"/>
      <c r="P5524" s="42"/>
      <c r="Q5524" s="42"/>
      <c r="R5524" s="42"/>
      <c r="S5524" s="42"/>
      <c r="T5524" s="42"/>
      <c r="U5524" s="42"/>
      <c r="V5524" s="42"/>
      <c r="W5524" s="42"/>
      <c r="X5524" s="42"/>
      <c r="Y5524" s="41"/>
      <c r="Z5524" s="41"/>
      <c r="AA5524" s="43"/>
      <c r="AB5524" s="27"/>
      <c r="AC5524" s="27"/>
      <c r="AD5524" s="27"/>
      <c r="AE5524" s="44"/>
      <c r="AF5524" s="27"/>
      <c r="AG5524" s="28"/>
      <c r="AH5524" s="27"/>
      <c r="AI5524" s="27"/>
      <c r="AJ5524" s="27"/>
      <c r="AK5524" s="28"/>
      <c r="AL5524" s="29"/>
      <c r="AM5524" s="29"/>
      <c r="AN5524" s="29"/>
      <c r="AO5524" s="29"/>
      <c r="AP5524" s="29"/>
      <c r="AQ5524" s="29"/>
      <c r="AR5524" s="29"/>
      <c r="AS5524" s="29"/>
      <c r="AT5524" s="29"/>
      <c r="AU5524" s="29"/>
      <c r="AV5524" s="29"/>
      <c r="AW5524" s="29"/>
      <c r="AX5524" s="29"/>
      <c r="AY5524" s="31"/>
      <c r="AZ5524" s="30"/>
      <c r="BA5524" s="35"/>
    </row>
    <row r="5525" spans="1:53" hidden="1" x14ac:dyDescent="0.25">
      <c r="A5525" s="27"/>
      <c r="B5525" s="27"/>
      <c r="C5525" s="27"/>
      <c r="D5525" s="27"/>
      <c r="E5525" s="27"/>
      <c r="F5525" s="27"/>
      <c r="G5525" s="27"/>
      <c r="H5525" s="27"/>
      <c r="I5525" s="27"/>
      <c r="J5525" s="27"/>
      <c r="K5525" s="27"/>
      <c r="L5525" s="27"/>
      <c r="M5525" s="42"/>
      <c r="N5525" s="42"/>
      <c r="O5525" s="42"/>
      <c r="P5525" s="42"/>
      <c r="Q5525" s="42"/>
      <c r="R5525" s="42"/>
      <c r="S5525" s="42"/>
      <c r="T5525" s="42"/>
      <c r="U5525" s="42"/>
      <c r="V5525" s="42"/>
      <c r="W5525" s="42"/>
      <c r="X5525" s="42"/>
      <c r="Y5525" s="41"/>
      <c r="Z5525" s="41"/>
      <c r="AA5525" s="43"/>
      <c r="AB5525" s="27"/>
      <c r="AC5525" s="27"/>
      <c r="AD5525" s="27"/>
      <c r="AE5525" s="44"/>
      <c r="AF5525" s="27"/>
      <c r="AG5525" s="28"/>
      <c r="AH5525" s="27"/>
      <c r="AI5525" s="27"/>
      <c r="AJ5525" s="27"/>
      <c r="AK5525" s="28"/>
      <c r="AL5525" s="29"/>
      <c r="AM5525" s="29"/>
      <c r="AN5525" s="29"/>
      <c r="AO5525" s="29"/>
      <c r="AP5525" s="29"/>
      <c r="AQ5525" s="29"/>
      <c r="AR5525" s="29"/>
      <c r="AS5525" s="29"/>
      <c r="AT5525" s="29"/>
      <c r="AU5525" s="29"/>
      <c r="AV5525" s="29"/>
      <c r="AW5525" s="29"/>
      <c r="AX5525" s="29"/>
      <c r="AY5525" s="31"/>
      <c r="AZ5525" s="30"/>
      <c r="BA5525" s="35"/>
    </row>
    <row r="5526" spans="1:53" hidden="1" x14ac:dyDescent="0.25">
      <c r="A5526" s="27"/>
      <c r="B5526" s="27"/>
      <c r="C5526" s="27"/>
      <c r="D5526" s="27"/>
      <c r="E5526" s="27"/>
      <c r="F5526" s="27"/>
      <c r="G5526" s="27"/>
      <c r="H5526" s="27"/>
      <c r="I5526" s="27"/>
      <c r="J5526" s="27"/>
      <c r="K5526" s="27"/>
      <c r="L5526" s="27"/>
      <c r="M5526" s="42"/>
      <c r="N5526" s="42"/>
      <c r="O5526" s="42"/>
      <c r="P5526" s="42"/>
      <c r="Q5526" s="42"/>
      <c r="R5526" s="42"/>
      <c r="S5526" s="42"/>
      <c r="T5526" s="42"/>
      <c r="U5526" s="42"/>
      <c r="V5526" s="42"/>
      <c r="W5526" s="42"/>
      <c r="X5526" s="42"/>
      <c r="Y5526" s="41"/>
      <c r="Z5526" s="41"/>
      <c r="AA5526" s="43"/>
      <c r="AB5526" s="27"/>
      <c r="AC5526" s="27"/>
      <c r="AD5526" s="27"/>
      <c r="AE5526" s="44"/>
      <c r="AF5526" s="27"/>
      <c r="AG5526" s="28"/>
      <c r="AH5526" s="27"/>
      <c r="AI5526" s="27"/>
      <c r="AJ5526" s="27"/>
      <c r="AK5526" s="28"/>
      <c r="AL5526" s="29"/>
      <c r="AM5526" s="29"/>
      <c r="AN5526" s="29"/>
      <c r="AO5526" s="29"/>
      <c r="AP5526" s="29"/>
      <c r="AQ5526" s="29"/>
      <c r="AR5526" s="29"/>
      <c r="AS5526" s="29"/>
      <c r="AT5526" s="29"/>
      <c r="AU5526" s="29"/>
      <c r="AV5526" s="29"/>
      <c r="AW5526" s="29"/>
      <c r="AX5526" s="29"/>
      <c r="AY5526" s="31"/>
      <c r="AZ5526" s="30"/>
      <c r="BA5526" s="35"/>
    </row>
    <row r="5527" spans="1:53" hidden="1" x14ac:dyDescent="0.25">
      <c r="A5527" s="27"/>
      <c r="B5527" s="27"/>
      <c r="C5527" s="27"/>
      <c r="D5527" s="27"/>
      <c r="E5527" s="27"/>
      <c r="F5527" s="27"/>
      <c r="G5527" s="27"/>
      <c r="H5527" s="27"/>
      <c r="I5527" s="27"/>
      <c r="J5527" s="27"/>
      <c r="K5527" s="27"/>
      <c r="L5527" s="27"/>
      <c r="M5527" s="42"/>
      <c r="N5527" s="42"/>
      <c r="O5527" s="42"/>
      <c r="P5527" s="42"/>
      <c r="Q5527" s="42"/>
      <c r="R5527" s="42"/>
      <c r="S5527" s="42"/>
      <c r="T5527" s="42"/>
      <c r="U5527" s="42"/>
      <c r="V5527" s="42"/>
      <c r="W5527" s="42"/>
      <c r="X5527" s="42"/>
      <c r="Y5527" s="41"/>
      <c r="Z5527" s="41"/>
      <c r="AA5527" s="43"/>
      <c r="AB5527" s="27"/>
      <c r="AC5527" s="27"/>
      <c r="AD5527" s="27"/>
      <c r="AE5527" s="44"/>
      <c r="AF5527" s="27"/>
      <c r="AG5527" s="28"/>
      <c r="AH5527" s="27"/>
      <c r="AI5527" s="27"/>
      <c r="AJ5527" s="27"/>
      <c r="AK5527" s="28"/>
      <c r="AL5527" s="29"/>
      <c r="AM5527" s="29"/>
      <c r="AN5527" s="29"/>
      <c r="AO5527" s="29"/>
      <c r="AP5527" s="29"/>
      <c r="AQ5527" s="29"/>
      <c r="AR5527" s="29"/>
      <c r="AS5527" s="29"/>
      <c r="AT5527" s="29"/>
      <c r="AU5527" s="29"/>
      <c r="AV5527" s="29"/>
      <c r="AW5527" s="29"/>
      <c r="AX5527" s="29"/>
      <c r="AY5527" s="31"/>
      <c r="AZ5527" s="30"/>
      <c r="BA5527" s="35"/>
    </row>
    <row r="5528" spans="1:53" hidden="1" x14ac:dyDescent="0.25">
      <c r="A5528" s="27"/>
      <c r="B5528" s="27"/>
      <c r="C5528" s="27"/>
      <c r="D5528" s="27"/>
      <c r="E5528" s="27"/>
      <c r="F5528" s="27"/>
      <c r="G5528" s="27"/>
      <c r="H5528" s="27"/>
      <c r="I5528" s="27"/>
      <c r="J5528" s="27"/>
      <c r="K5528" s="27"/>
      <c r="L5528" s="27"/>
      <c r="M5528" s="42"/>
      <c r="N5528" s="42"/>
      <c r="O5528" s="42"/>
      <c r="P5528" s="42"/>
      <c r="Q5528" s="42"/>
      <c r="R5528" s="42"/>
      <c r="S5528" s="42"/>
      <c r="T5528" s="42"/>
      <c r="U5528" s="42"/>
      <c r="V5528" s="42"/>
      <c r="W5528" s="42"/>
      <c r="X5528" s="42"/>
      <c r="Y5528" s="41"/>
      <c r="Z5528" s="41"/>
      <c r="AA5528" s="43"/>
      <c r="AB5528" s="27"/>
      <c r="AC5528" s="27"/>
      <c r="AD5528" s="27"/>
      <c r="AE5528" s="44"/>
      <c r="AF5528" s="27"/>
      <c r="AG5528" s="28"/>
      <c r="AH5528" s="27"/>
      <c r="AI5528" s="27"/>
      <c r="AJ5528" s="27"/>
      <c r="AK5528" s="28"/>
      <c r="AL5528" s="29"/>
      <c r="AM5528" s="29"/>
      <c r="AN5528" s="29"/>
      <c r="AO5528" s="29"/>
      <c r="AP5528" s="29"/>
      <c r="AQ5528" s="29"/>
      <c r="AR5528" s="29"/>
      <c r="AS5528" s="29"/>
      <c r="AT5528" s="29"/>
      <c r="AU5528" s="29"/>
      <c r="AV5528" s="29"/>
      <c r="AW5528" s="29"/>
      <c r="AX5528" s="29"/>
      <c r="AY5528" s="31"/>
      <c r="AZ5528" s="30"/>
      <c r="BA5528" s="35"/>
    </row>
    <row r="5529" spans="1:53" hidden="1" x14ac:dyDescent="0.25">
      <c r="A5529" s="27"/>
      <c r="B5529" s="27"/>
      <c r="C5529" s="27"/>
      <c r="D5529" s="27"/>
      <c r="E5529" s="27"/>
      <c r="F5529" s="27"/>
      <c r="G5529" s="27"/>
      <c r="H5529" s="27"/>
      <c r="I5529" s="27"/>
      <c r="J5529" s="27"/>
      <c r="K5529" s="27"/>
      <c r="L5529" s="27"/>
      <c r="M5529" s="42"/>
      <c r="N5529" s="42"/>
      <c r="O5529" s="42"/>
      <c r="P5529" s="42"/>
      <c r="Q5529" s="42"/>
      <c r="R5529" s="42"/>
      <c r="S5529" s="42"/>
      <c r="T5529" s="42"/>
      <c r="U5529" s="42"/>
      <c r="V5529" s="42"/>
      <c r="W5529" s="42"/>
      <c r="X5529" s="42"/>
      <c r="Y5529" s="41"/>
      <c r="Z5529" s="41"/>
      <c r="AA5529" s="43"/>
      <c r="AB5529" s="27"/>
      <c r="AC5529" s="27"/>
      <c r="AD5529" s="27"/>
      <c r="AE5529" s="44"/>
      <c r="AF5529" s="27"/>
      <c r="AG5529" s="28"/>
      <c r="AH5529" s="27"/>
      <c r="AI5529" s="27"/>
      <c r="AJ5529" s="27"/>
      <c r="AK5529" s="28"/>
      <c r="AL5529" s="29"/>
      <c r="AM5529" s="29"/>
      <c r="AN5529" s="29"/>
      <c r="AO5529" s="29"/>
      <c r="AP5529" s="29"/>
      <c r="AQ5529" s="29"/>
      <c r="AR5529" s="29"/>
      <c r="AS5529" s="29"/>
      <c r="AT5529" s="29"/>
      <c r="AU5529" s="29"/>
      <c r="AV5529" s="29"/>
      <c r="AW5529" s="29"/>
      <c r="AX5529" s="29"/>
      <c r="AY5529" s="31"/>
      <c r="AZ5529" s="30"/>
      <c r="BA5529" s="35"/>
    </row>
    <row r="5530" spans="1:53" hidden="1" x14ac:dyDescent="0.25">
      <c r="A5530" s="27"/>
      <c r="B5530" s="27"/>
      <c r="C5530" s="27"/>
      <c r="D5530" s="27"/>
      <c r="E5530" s="27"/>
      <c r="F5530" s="27"/>
      <c r="G5530" s="27"/>
      <c r="H5530" s="27"/>
      <c r="I5530" s="27"/>
      <c r="J5530" s="27"/>
      <c r="K5530" s="27"/>
      <c r="L5530" s="27"/>
      <c r="M5530" s="42"/>
      <c r="N5530" s="42"/>
      <c r="O5530" s="42"/>
      <c r="P5530" s="42"/>
      <c r="Q5530" s="42"/>
      <c r="R5530" s="42"/>
      <c r="S5530" s="42"/>
      <c r="T5530" s="42"/>
      <c r="U5530" s="42"/>
      <c r="V5530" s="42"/>
      <c r="W5530" s="42"/>
      <c r="X5530" s="42"/>
      <c r="Y5530" s="41"/>
      <c r="Z5530" s="41"/>
      <c r="AA5530" s="43"/>
      <c r="AB5530" s="27"/>
      <c r="AC5530" s="27"/>
      <c r="AD5530" s="27"/>
      <c r="AE5530" s="44"/>
      <c r="AF5530" s="27"/>
      <c r="AG5530" s="28"/>
      <c r="AH5530" s="27"/>
      <c r="AI5530" s="27"/>
      <c r="AJ5530" s="27"/>
      <c r="AK5530" s="28"/>
      <c r="AL5530" s="29"/>
      <c r="AM5530" s="29"/>
      <c r="AN5530" s="29"/>
      <c r="AO5530" s="29"/>
      <c r="AP5530" s="29"/>
      <c r="AQ5530" s="29"/>
      <c r="AR5530" s="29"/>
      <c r="AS5530" s="29"/>
      <c r="AT5530" s="29"/>
      <c r="AU5530" s="29"/>
      <c r="AV5530" s="29"/>
      <c r="AW5530" s="29"/>
      <c r="AX5530" s="29"/>
      <c r="AY5530" s="31"/>
      <c r="AZ5530" s="30"/>
      <c r="BA5530" s="35"/>
    </row>
    <row r="5531" spans="1:53" hidden="1" x14ac:dyDescent="0.25">
      <c r="A5531" s="27"/>
      <c r="B5531" s="27"/>
      <c r="C5531" s="27"/>
      <c r="D5531" s="27"/>
      <c r="E5531" s="27"/>
      <c r="F5531" s="27"/>
      <c r="G5531" s="27"/>
      <c r="H5531" s="27"/>
      <c r="I5531" s="27"/>
      <c r="J5531" s="27"/>
      <c r="K5531" s="27"/>
      <c r="L5531" s="27"/>
      <c r="M5531" s="42"/>
      <c r="N5531" s="42"/>
      <c r="O5531" s="42"/>
      <c r="P5531" s="42"/>
      <c r="Q5531" s="42"/>
      <c r="R5531" s="42"/>
      <c r="S5531" s="42"/>
      <c r="T5531" s="42"/>
      <c r="U5531" s="42"/>
      <c r="V5531" s="42"/>
      <c r="W5531" s="42"/>
      <c r="X5531" s="42"/>
      <c r="Y5531" s="41"/>
      <c r="Z5531" s="41"/>
      <c r="AA5531" s="43"/>
      <c r="AB5531" s="27"/>
      <c r="AC5531" s="27"/>
      <c r="AD5531" s="27"/>
      <c r="AE5531" s="44"/>
      <c r="AF5531" s="27"/>
      <c r="AG5531" s="28"/>
      <c r="AH5531" s="27"/>
      <c r="AI5531" s="27"/>
      <c r="AJ5531" s="27"/>
      <c r="AK5531" s="28"/>
      <c r="AL5531" s="29"/>
      <c r="AM5531" s="29"/>
      <c r="AN5531" s="29"/>
      <c r="AO5531" s="29"/>
      <c r="AP5531" s="29"/>
      <c r="AQ5531" s="29"/>
      <c r="AR5531" s="29"/>
      <c r="AS5531" s="29"/>
      <c r="AT5531" s="29"/>
      <c r="AU5531" s="29"/>
      <c r="AV5531" s="29"/>
      <c r="AW5531" s="29"/>
      <c r="AX5531" s="29"/>
      <c r="AY5531" s="31"/>
      <c r="AZ5531" s="30"/>
      <c r="BA5531" s="35"/>
    </row>
    <row r="5532" spans="1:53" hidden="1" x14ac:dyDescent="0.25">
      <c r="A5532" s="27"/>
      <c r="B5532" s="27"/>
      <c r="C5532" s="27"/>
      <c r="D5532" s="27"/>
      <c r="E5532" s="27"/>
      <c r="F5532" s="27"/>
      <c r="G5532" s="27"/>
      <c r="H5532" s="27"/>
      <c r="I5532" s="27"/>
      <c r="J5532" s="27"/>
      <c r="K5532" s="27"/>
      <c r="L5532" s="27"/>
      <c r="M5532" s="42"/>
      <c r="N5532" s="42"/>
      <c r="O5532" s="42"/>
      <c r="P5532" s="42"/>
      <c r="Q5532" s="42"/>
      <c r="R5532" s="42"/>
      <c r="S5532" s="42"/>
      <c r="T5532" s="42"/>
      <c r="U5532" s="42"/>
      <c r="V5532" s="42"/>
      <c r="W5532" s="42"/>
      <c r="X5532" s="42"/>
      <c r="Y5532" s="41"/>
      <c r="Z5532" s="41"/>
      <c r="AA5532" s="43"/>
      <c r="AB5532" s="27"/>
      <c r="AC5532" s="27"/>
      <c r="AD5532" s="27"/>
      <c r="AE5532" s="44"/>
      <c r="AF5532" s="27"/>
      <c r="AG5532" s="28"/>
      <c r="AH5532" s="27"/>
      <c r="AI5532" s="27"/>
      <c r="AJ5532" s="27"/>
      <c r="AK5532" s="28"/>
      <c r="AL5532" s="29"/>
      <c r="AM5532" s="29"/>
      <c r="AN5532" s="29"/>
      <c r="AO5532" s="29"/>
      <c r="AP5532" s="29"/>
      <c r="AQ5532" s="29"/>
      <c r="AR5532" s="29"/>
      <c r="AS5532" s="29"/>
      <c r="AT5532" s="29"/>
      <c r="AU5532" s="29"/>
      <c r="AV5532" s="29"/>
      <c r="AW5532" s="29"/>
      <c r="AX5532" s="29"/>
      <c r="AY5532" s="31"/>
      <c r="AZ5532" s="30"/>
      <c r="BA5532" s="35"/>
    </row>
    <row r="5533" spans="1:53" hidden="1" x14ac:dyDescent="0.25">
      <c r="A5533" s="27"/>
      <c r="B5533" s="27"/>
      <c r="C5533" s="27"/>
      <c r="D5533" s="27"/>
      <c r="E5533" s="27"/>
      <c r="F5533" s="27"/>
      <c r="G5533" s="27"/>
      <c r="H5533" s="27"/>
      <c r="I5533" s="27"/>
      <c r="J5533" s="27"/>
      <c r="K5533" s="27"/>
      <c r="L5533" s="27"/>
      <c r="M5533" s="42"/>
      <c r="N5533" s="42"/>
      <c r="O5533" s="42"/>
      <c r="P5533" s="42"/>
      <c r="Q5533" s="42"/>
      <c r="R5533" s="42"/>
      <c r="S5533" s="42"/>
      <c r="T5533" s="42"/>
      <c r="U5533" s="42"/>
      <c r="V5533" s="42"/>
      <c r="W5533" s="42"/>
      <c r="X5533" s="42"/>
      <c r="Y5533" s="41"/>
      <c r="Z5533" s="41"/>
      <c r="AA5533" s="43"/>
      <c r="AB5533" s="27"/>
      <c r="AC5533" s="27"/>
      <c r="AD5533" s="27"/>
      <c r="AE5533" s="44"/>
      <c r="AF5533" s="27"/>
      <c r="AG5533" s="28"/>
      <c r="AH5533" s="27"/>
      <c r="AI5533" s="27"/>
      <c r="AJ5533" s="27"/>
      <c r="AK5533" s="28"/>
      <c r="AL5533" s="29"/>
      <c r="AM5533" s="29"/>
      <c r="AN5533" s="29"/>
      <c r="AO5533" s="29"/>
      <c r="AP5533" s="29"/>
      <c r="AQ5533" s="29"/>
      <c r="AR5533" s="29"/>
      <c r="AS5533" s="29"/>
      <c r="AT5533" s="29"/>
      <c r="AU5533" s="29"/>
      <c r="AV5533" s="29"/>
      <c r="AW5533" s="29"/>
      <c r="AX5533" s="29"/>
      <c r="AY5533" s="31"/>
      <c r="AZ5533" s="30"/>
      <c r="BA5533" s="35"/>
    </row>
    <row r="5534" spans="1:53" hidden="1" x14ac:dyDescent="0.25">
      <c r="A5534" s="27"/>
      <c r="B5534" s="27"/>
      <c r="C5534" s="27"/>
      <c r="D5534" s="27"/>
      <c r="E5534" s="27"/>
      <c r="F5534" s="27"/>
      <c r="G5534" s="27"/>
      <c r="H5534" s="27"/>
      <c r="I5534" s="27"/>
      <c r="J5534" s="27"/>
      <c r="K5534" s="27"/>
      <c r="L5534" s="27"/>
      <c r="M5534" s="42"/>
      <c r="N5534" s="42"/>
      <c r="O5534" s="42"/>
      <c r="P5534" s="42"/>
      <c r="Q5534" s="42"/>
      <c r="R5534" s="42"/>
      <c r="S5534" s="42"/>
      <c r="T5534" s="42"/>
      <c r="U5534" s="42"/>
      <c r="V5534" s="42"/>
      <c r="W5534" s="42"/>
      <c r="X5534" s="42"/>
      <c r="Y5534" s="41"/>
      <c r="Z5534" s="41"/>
      <c r="AA5534" s="43"/>
      <c r="AB5534" s="27"/>
      <c r="AC5534" s="27"/>
      <c r="AD5534" s="27"/>
      <c r="AE5534" s="44"/>
      <c r="AF5534" s="27"/>
      <c r="AG5534" s="28"/>
      <c r="AH5534" s="27"/>
      <c r="AI5534" s="27"/>
      <c r="AJ5534" s="27"/>
      <c r="AK5534" s="28"/>
      <c r="AL5534" s="29"/>
      <c r="AM5534" s="29"/>
      <c r="AN5534" s="29"/>
      <c r="AO5534" s="29"/>
      <c r="AP5534" s="29"/>
      <c r="AQ5534" s="29"/>
      <c r="AR5534" s="29"/>
      <c r="AS5534" s="29"/>
      <c r="AT5534" s="29"/>
      <c r="AU5534" s="29"/>
      <c r="AV5534" s="29"/>
      <c r="AW5534" s="29"/>
      <c r="AX5534" s="29"/>
      <c r="AY5534" s="31"/>
      <c r="AZ5534" s="30"/>
      <c r="BA5534" s="35"/>
    </row>
    <row r="5535" spans="1:53" hidden="1" x14ac:dyDescent="0.25">
      <c r="A5535" s="27"/>
      <c r="B5535" s="27"/>
      <c r="C5535" s="27"/>
      <c r="D5535" s="27"/>
      <c r="E5535" s="27"/>
      <c r="F5535" s="27"/>
      <c r="G5535" s="27"/>
      <c r="H5535" s="27"/>
      <c r="I5535" s="27"/>
      <c r="J5535" s="27"/>
      <c r="K5535" s="27"/>
      <c r="L5535" s="27"/>
      <c r="M5535" s="42"/>
      <c r="N5535" s="42"/>
      <c r="O5535" s="42"/>
      <c r="P5535" s="42"/>
      <c r="Q5535" s="42"/>
      <c r="R5535" s="42"/>
      <c r="S5535" s="42"/>
      <c r="T5535" s="42"/>
      <c r="U5535" s="42"/>
      <c r="V5535" s="42"/>
      <c r="W5535" s="42"/>
      <c r="X5535" s="42"/>
      <c r="Y5535" s="41"/>
      <c r="Z5535" s="41"/>
      <c r="AA5535" s="43"/>
      <c r="AB5535" s="27"/>
      <c r="AC5535" s="27"/>
      <c r="AD5535" s="27"/>
      <c r="AE5535" s="44"/>
      <c r="AF5535" s="27"/>
      <c r="AG5535" s="28"/>
      <c r="AH5535" s="27"/>
      <c r="AI5535" s="27"/>
      <c r="AJ5535" s="27"/>
      <c r="AK5535" s="28"/>
      <c r="AL5535" s="29"/>
      <c r="AM5535" s="29"/>
      <c r="AN5535" s="29"/>
      <c r="AO5535" s="29"/>
      <c r="AP5535" s="29"/>
      <c r="AQ5535" s="29"/>
      <c r="AR5535" s="29"/>
      <c r="AS5535" s="29"/>
      <c r="AT5535" s="29"/>
      <c r="AU5535" s="29"/>
      <c r="AV5535" s="29"/>
      <c r="AW5535" s="29"/>
      <c r="AX5535" s="29"/>
      <c r="AY5535" s="31"/>
      <c r="AZ5535" s="30"/>
      <c r="BA5535" s="35"/>
    </row>
    <row r="5536" spans="1:53" hidden="1" x14ac:dyDescent="0.25">
      <c r="A5536" s="27"/>
      <c r="B5536" s="27"/>
      <c r="C5536" s="27"/>
      <c r="D5536" s="27"/>
      <c r="E5536" s="27"/>
      <c r="F5536" s="27"/>
      <c r="G5536" s="27"/>
      <c r="H5536" s="27"/>
      <c r="I5536" s="27"/>
      <c r="J5536" s="27"/>
      <c r="K5536" s="27"/>
      <c r="L5536" s="27"/>
      <c r="M5536" s="42"/>
      <c r="N5536" s="42"/>
      <c r="O5536" s="42"/>
      <c r="P5536" s="42"/>
      <c r="Q5536" s="42"/>
      <c r="R5536" s="42"/>
      <c r="S5536" s="42"/>
      <c r="T5536" s="42"/>
      <c r="U5536" s="42"/>
      <c r="V5536" s="42"/>
      <c r="W5536" s="42"/>
      <c r="X5536" s="42"/>
      <c r="Y5536" s="41"/>
      <c r="Z5536" s="41"/>
      <c r="AA5536" s="43"/>
      <c r="AB5536" s="27"/>
      <c r="AC5536" s="27"/>
      <c r="AD5536" s="27"/>
      <c r="AE5536" s="44"/>
      <c r="AF5536" s="27"/>
      <c r="AG5536" s="28"/>
      <c r="AH5536" s="27"/>
      <c r="AI5536" s="27"/>
      <c r="AJ5536" s="27"/>
      <c r="AK5536" s="28"/>
      <c r="AL5536" s="29"/>
      <c r="AM5536" s="29"/>
      <c r="AN5536" s="29"/>
      <c r="AO5536" s="29"/>
      <c r="AP5536" s="29"/>
      <c r="AQ5536" s="29"/>
      <c r="AR5536" s="29"/>
      <c r="AS5536" s="29"/>
      <c r="AT5536" s="29"/>
      <c r="AU5536" s="29"/>
      <c r="AV5536" s="29"/>
      <c r="AW5536" s="29"/>
      <c r="AX5536" s="29"/>
      <c r="AY5536" s="31"/>
      <c r="AZ5536" s="30"/>
      <c r="BA5536" s="35"/>
    </row>
    <row r="5537" spans="1:53" hidden="1" x14ac:dyDescent="0.25">
      <c r="A5537" s="27"/>
      <c r="B5537" s="27"/>
      <c r="C5537" s="27"/>
      <c r="D5537" s="27"/>
      <c r="E5537" s="27"/>
      <c r="F5537" s="27"/>
      <c r="G5537" s="27"/>
      <c r="H5537" s="27"/>
      <c r="I5537" s="27"/>
      <c r="J5537" s="27"/>
      <c r="K5537" s="27"/>
      <c r="L5537" s="27"/>
      <c r="M5537" s="42"/>
      <c r="N5537" s="42"/>
      <c r="O5537" s="42"/>
      <c r="P5537" s="42"/>
      <c r="Q5537" s="42"/>
      <c r="R5537" s="42"/>
      <c r="S5537" s="42"/>
      <c r="T5537" s="42"/>
      <c r="U5537" s="42"/>
      <c r="V5537" s="42"/>
      <c r="W5537" s="42"/>
      <c r="X5537" s="42"/>
      <c r="Y5537" s="41"/>
      <c r="Z5537" s="41"/>
      <c r="AA5537" s="43"/>
      <c r="AB5537" s="27"/>
      <c r="AC5537" s="27"/>
      <c r="AD5537" s="27"/>
      <c r="AE5537" s="44"/>
      <c r="AF5537" s="27"/>
      <c r="AG5537" s="28"/>
      <c r="AH5537" s="27"/>
      <c r="AI5537" s="27"/>
      <c r="AJ5537" s="27"/>
      <c r="AK5537" s="28"/>
      <c r="AL5537" s="29"/>
      <c r="AM5537" s="29"/>
      <c r="AN5537" s="29"/>
      <c r="AO5537" s="29"/>
      <c r="AP5537" s="29"/>
      <c r="AQ5537" s="29"/>
      <c r="AR5537" s="29"/>
      <c r="AS5537" s="29"/>
      <c r="AT5537" s="29"/>
      <c r="AU5537" s="29"/>
      <c r="AV5537" s="29"/>
      <c r="AW5537" s="29"/>
      <c r="AX5537" s="29"/>
      <c r="AY5537" s="31"/>
      <c r="AZ5537" s="30"/>
      <c r="BA5537" s="35"/>
    </row>
    <row r="5538" spans="1:53" hidden="1" x14ac:dyDescent="0.25">
      <c r="A5538" s="27"/>
      <c r="B5538" s="27"/>
      <c r="C5538" s="27"/>
      <c r="D5538" s="27"/>
      <c r="E5538" s="27"/>
      <c r="F5538" s="27"/>
      <c r="G5538" s="27"/>
      <c r="H5538" s="27"/>
      <c r="I5538" s="27"/>
      <c r="J5538" s="27"/>
      <c r="K5538" s="27"/>
      <c r="L5538" s="27"/>
      <c r="M5538" s="42"/>
      <c r="N5538" s="42"/>
      <c r="O5538" s="42"/>
      <c r="P5538" s="42"/>
      <c r="Q5538" s="42"/>
      <c r="R5538" s="42"/>
      <c r="S5538" s="42"/>
      <c r="T5538" s="42"/>
      <c r="U5538" s="42"/>
      <c r="V5538" s="42"/>
      <c r="W5538" s="42"/>
      <c r="X5538" s="42"/>
      <c r="Y5538" s="41"/>
      <c r="Z5538" s="41"/>
      <c r="AA5538" s="43"/>
      <c r="AB5538" s="27"/>
      <c r="AC5538" s="27"/>
      <c r="AD5538" s="27"/>
      <c r="AE5538" s="44"/>
      <c r="AF5538" s="27"/>
      <c r="AG5538" s="28"/>
      <c r="AH5538" s="27"/>
      <c r="AI5538" s="27"/>
      <c r="AJ5538" s="27"/>
      <c r="AK5538" s="28"/>
      <c r="AL5538" s="29"/>
      <c r="AM5538" s="29"/>
      <c r="AN5538" s="29"/>
      <c r="AO5538" s="29"/>
      <c r="AP5538" s="29"/>
      <c r="AQ5538" s="29"/>
      <c r="AR5538" s="29"/>
      <c r="AS5538" s="29"/>
      <c r="AT5538" s="29"/>
      <c r="AU5538" s="29"/>
      <c r="AV5538" s="29"/>
      <c r="AW5538" s="29"/>
      <c r="AX5538" s="29"/>
      <c r="AY5538" s="31"/>
      <c r="AZ5538" s="30"/>
      <c r="BA5538" s="35"/>
    </row>
    <row r="5539" spans="1:53" hidden="1" x14ac:dyDescent="0.25">
      <c r="A5539" s="27"/>
      <c r="B5539" s="27"/>
      <c r="C5539" s="27"/>
      <c r="D5539" s="27"/>
      <c r="E5539" s="27"/>
      <c r="F5539" s="27"/>
      <c r="G5539" s="27"/>
      <c r="H5539" s="27"/>
      <c r="I5539" s="27"/>
      <c r="J5539" s="27"/>
      <c r="K5539" s="27"/>
      <c r="L5539" s="27"/>
      <c r="M5539" s="42"/>
      <c r="N5539" s="42"/>
      <c r="O5539" s="42"/>
      <c r="P5539" s="42"/>
      <c r="Q5539" s="42"/>
      <c r="R5539" s="42"/>
      <c r="S5539" s="42"/>
      <c r="T5539" s="42"/>
      <c r="U5539" s="42"/>
      <c r="V5539" s="42"/>
      <c r="W5539" s="42"/>
      <c r="X5539" s="42"/>
      <c r="Y5539" s="41"/>
      <c r="Z5539" s="41"/>
      <c r="AA5539" s="43"/>
      <c r="AB5539" s="27"/>
      <c r="AC5539" s="27"/>
      <c r="AD5539" s="27"/>
      <c r="AE5539" s="44"/>
      <c r="AF5539" s="27"/>
      <c r="AG5539" s="28"/>
      <c r="AH5539" s="27"/>
      <c r="AI5539" s="27"/>
      <c r="AJ5539" s="27"/>
      <c r="AK5539" s="28"/>
      <c r="AL5539" s="29"/>
      <c r="AM5539" s="29"/>
      <c r="AN5539" s="29"/>
      <c r="AO5539" s="29"/>
      <c r="AP5539" s="29"/>
      <c r="AQ5539" s="29"/>
      <c r="AR5539" s="29"/>
      <c r="AS5539" s="29"/>
      <c r="AT5539" s="29"/>
      <c r="AU5539" s="29"/>
      <c r="AV5539" s="29"/>
      <c r="AW5539" s="29"/>
      <c r="AX5539" s="29"/>
      <c r="AY5539" s="31"/>
      <c r="AZ5539" s="30"/>
      <c r="BA5539" s="35"/>
    </row>
    <row r="5540" spans="1:53" hidden="1" x14ac:dyDescent="0.25">
      <c r="A5540" s="27"/>
      <c r="B5540" s="27"/>
      <c r="C5540" s="27"/>
      <c r="D5540" s="27"/>
      <c r="E5540" s="27"/>
      <c r="F5540" s="27"/>
      <c r="G5540" s="27"/>
      <c r="H5540" s="27"/>
      <c r="I5540" s="27"/>
      <c r="J5540" s="27"/>
      <c r="K5540" s="27"/>
      <c r="L5540" s="27"/>
      <c r="M5540" s="42"/>
      <c r="N5540" s="42"/>
      <c r="O5540" s="42"/>
      <c r="P5540" s="42"/>
      <c r="Q5540" s="42"/>
      <c r="R5540" s="42"/>
      <c r="S5540" s="42"/>
      <c r="T5540" s="42"/>
      <c r="U5540" s="42"/>
      <c r="V5540" s="42"/>
      <c r="W5540" s="42"/>
      <c r="X5540" s="42"/>
      <c r="Y5540" s="41"/>
      <c r="Z5540" s="41"/>
      <c r="AA5540" s="43"/>
      <c r="AB5540" s="27"/>
      <c r="AC5540" s="27"/>
      <c r="AD5540" s="27"/>
      <c r="AE5540" s="44"/>
      <c r="AF5540" s="27"/>
      <c r="AG5540" s="28"/>
      <c r="AH5540" s="27"/>
      <c r="AI5540" s="27"/>
      <c r="AJ5540" s="27"/>
      <c r="AK5540" s="28"/>
      <c r="AL5540" s="29"/>
      <c r="AM5540" s="29"/>
      <c r="AN5540" s="29"/>
      <c r="AO5540" s="29"/>
      <c r="AP5540" s="29"/>
      <c r="AQ5540" s="29"/>
      <c r="AR5540" s="29"/>
      <c r="AS5540" s="29"/>
      <c r="AT5540" s="29"/>
      <c r="AU5540" s="29"/>
      <c r="AV5540" s="29"/>
      <c r="AW5540" s="29"/>
      <c r="AX5540" s="29"/>
      <c r="AY5540" s="31"/>
      <c r="AZ5540" s="30"/>
      <c r="BA5540" s="35"/>
    </row>
    <row r="5541" spans="1:53" hidden="1" x14ac:dyDescent="0.25">
      <c r="A5541" s="27"/>
      <c r="B5541" s="27"/>
      <c r="C5541" s="27"/>
      <c r="D5541" s="27"/>
      <c r="E5541" s="27"/>
      <c r="F5541" s="27"/>
      <c r="G5541" s="27"/>
      <c r="H5541" s="27"/>
      <c r="I5541" s="27"/>
      <c r="J5541" s="27"/>
      <c r="K5541" s="27"/>
      <c r="L5541" s="27"/>
      <c r="M5541" s="42"/>
      <c r="N5541" s="42"/>
      <c r="O5541" s="42"/>
      <c r="P5541" s="42"/>
      <c r="Q5541" s="42"/>
      <c r="R5541" s="42"/>
      <c r="S5541" s="42"/>
      <c r="T5541" s="42"/>
      <c r="U5541" s="42"/>
      <c r="V5541" s="42"/>
      <c r="W5541" s="42"/>
      <c r="X5541" s="42"/>
      <c r="Y5541" s="41"/>
      <c r="Z5541" s="41"/>
      <c r="AA5541" s="43"/>
      <c r="AB5541" s="27"/>
      <c r="AC5541" s="27"/>
      <c r="AD5541" s="27"/>
      <c r="AE5541" s="44"/>
      <c r="AF5541" s="27"/>
      <c r="AG5541" s="28"/>
      <c r="AH5541" s="27"/>
      <c r="AI5541" s="27"/>
      <c r="AJ5541" s="27"/>
      <c r="AK5541" s="28"/>
      <c r="AL5541" s="29"/>
      <c r="AM5541" s="29"/>
      <c r="AN5541" s="29"/>
      <c r="AO5541" s="29"/>
      <c r="AP5541" s="29"/>
      <c r="AQ5541" s="29"/>
      <c r="AR5541" s="29"/>
      <c r="AS5541" s="29"/>
      <c r="AT5541" s="29"/>
      <c r="AU5541" s="29"/>
      <c r="AV5541" s="29"/>
      <c r="AW5541" s="29"/>
      <c r="AX5541" s="29"/>
      <c r="AY5541" s="31"/>
      <c r="AZ5541" s="30"/>
      <c r="BA5541" s="35"/>
    </row>
    <row r="5542" spans="1:53" hidden="1" x14ac:dyDescent="0.25">
      <c r="A5542" s="27"/>
      <c r="B5542" s="27"/>
      <c r="C5542" s="27"/>
      <c r="D5542" s="27"/>
      <c r="E5542" s="27"/>
      <c r="F5542" s="27"/>
      <c r="G5542" s="27"/>
      <c r="H5542" s="27"/>
      <c r="I5542" s="27"/>
      <c r="J5542" s="27"/>
      <c r="K5542" s="27"/>
      <c r="L5542" s="27"/>
      <c r="M5542" s="42"/>
      <c r="N5542" s="42"/>
      <c r="O5542" s="42"/>
      <c r="P5542" s="42"/>
      <c r="Q5542" s="42"/>
      <c r="R5542" s="42"/>
      <c r="S5542" s="42"/>
      <c r="T5542" s="42"/>
      <c r="U5542" s="42"/>
      <c r="V5542" s="42"/>
      <c r="W5542" s="42"/>
      <c r="X5542" s="42"/>
      <c r="Y5542" s="41"/>
      <c r="Z5542" s="41"/>
      <c r="AA5542" s="43"/>
      <c r="AB5542" s="27"/>
      <c r="AC5542" s="27"/>
      <c r="AD5542" s="27"/>
      <c r="AE5542" s="44"/>
      <c r="AF5542" s="27"/>
      <c r="AG5542" s="28"/>
      <c r="AH5542" s="27"/>
      <c r="AI5542" s="27"/>
      <c r="AJ5542" s="27"/>
      <c r="AK5542" s="28"/>
      <c r="AL5542" s="29"/>
      <c r="AM5542" s="29"/>
      <c r="AN5542" s="29"/>
      <c r="AO5542" s="29"/>
      <c r="AP5542" s="29"/>
      <c r="AQ5542" s="29"/>
      <c r="AR5542" s="29"/>
      <c r="AS5542" s="29"/>
      <c r="AT5542" s="29"/>
      <c r="AU5542" s="29"/>
      <c r="AV5542" s="29"/>
      <c r="AW5542" s="29"/>
      <c r="AX5542" s="29"/>
      <c r="AY5542" s="31"/>
      <c r="AZ5542" s="30"/>
      <c r="BA5542" s="35"/>
    </row>
    <row r="5543" spans="1:53" hidden="1" x14ac:dyDescent="0.25">
      <c r="A5543" s="27"/>
      <c r="B5543" s="27"/>
      <c r="C5543" s="27"/>
      <c r="D5543" s="27"/>
      <c r="E5543" s="27"/>
      <c r="F5543" s="27"/>
      <c r="G5543" s="27"/>
      <c r="H5543" s="27"/>
      <c r="I5543" s="27"/>
      <c r="J5543" s="27"/>
      <c r="K5543" s="27"/>
      <c r="L5543" s="27"/>
      <c r="M5543" s="42"/>
      <c r="N5543" s="42"/>
      <c r="O5543" s="42"/>
      <c r="P5543" s="42"/>
      <c r="Q5543" s="42"/>
      <c r="R5543" s="42"/>
      <c r="S5543" s="42"/>
      <c r="T5543" s="42"/>
      <c r="U5543" s="42"/>
      <c r="V5543" s="42"/>
      <c r="W5543" s="42"/>
      <c r="X5543" s="42"/>
      <c r="Y5543" s="41"/>
      <c r="Z5543" s="41"/>
      <c r="AA5543" s="43"/>
      <c r="AB5543" s="27"/>
      <c r="AC5543" s="27"/>
      <c r="AD5543" s="27"/>
      <c r="AE5543" s="44"/>
      <c r="AF5543" s="27"/>
      <c r="AG5543" s="28"/>
      <c r="AH5543" s="27"/>
      <c r="AI5543" s="27"/>
      <c r="AJ5543" s="27"/>
      <c r="AK5543" s="28"/>
      <c r="AL5543" s="29"/>
      <c r="AM5543" s="29"/>
      <c r="AN5543" s="29"/>
      <c r="AO5543" s="29"/>
      <c r="AP5543" s="29"/>
      <c r="AQ5543" s="29"/>
      <c r="AR5543" s="29"/>
      <c r="AS5543" s="29"/>
      <c r="AT5543" s="29"/>
      <c r="AU5543" s="29"/>
      <c r="AV5543" s="29"/>
      <c r="AW5543" s="29"/>
      <c r="AX5543" s="29"/>
      <c r="AY5543" s="31"/>
      <c r="AZ5543" s="30"/>
      <c r="BA5543" s="35"/>
    </row>
    <row r="5544" spans="1:53" hidden="1" x14ac:dyDescent="0.25">
      <c r="A5544" s="27"/>
      <c r="B5544" s="27"/>
      <c r="C5544" s="27"/>
      <c r="D5544" s="27"/>
      <c r="E5544" s="27"/>
      <c r="F5544" s="27"/>
      <c r="G5544" s="27"/>
      <c r="H5544" s="27"/>
      <c r="I5544" s="27"/>
      <c r="J5544" s="27"/>
      <c r="K5544" s="27"/>
      <c r="L5544" s="27"/>
      <c r="M5544" s="42"/>
      <c r="N5544" s="42"/>
      <c r="O5544" s="42"/>
      <c r="P5544" s="42"/>
      <c r="Q5544" s="42"/>
      <c r="R5544" s="42"/>
      <c r="S5544" s="42"/>
      <c r="T5544" s="42"/>
      <c r="U5544" s="42"/>
      <c r="V5544" s="42"/>
      <c r="W5544" s="42"/>
      <c r="X5544" s="42"/>
      <c r="Y5544" s="41"/>
      <c r="Z5544" s="41"/>
      <c r="AA5544" s="43"/>
      <c r="AB5544" s="27"/>
      <c r="AC5544" s="27"/>
      <c r="AD5544" s="27"/>
      <c r="AE5544" s="44"/>
      <c r="AF5544" s="27"/>
      <c r="AG5544" s="28"/>
      <c r="AH5544" s="27"/>
      <c r="AI5544" s="27"/>
      <c r="AJ5544" s="27"/>
      <c r="AK5544" s="28"/>
      <c r="AL5544" s="29"/>
      <c r="AM5544" s="29"/>
      <c r="AN5544" s="29"/>
      <c r="AO5544" s="29"/>
      <c r="AP5544" s="29"/>
      <c r="AQ5544" s="29"/>
      <c r="AR5544" s="29"/>
      <c r="AS5544" s="29"/>
      <c r="AT5544" s="29"/>
      <c r="AU5544" s="29"/>
      <c r="AV5544" s="29"/>
      <c r="AW5544" s="29"/>
      <c r="AX5544" s="29"/>
      <c r="AY5544" s="31"/>
      <c r="AZ5544" s="30"/>
      <c r="BA5544" s="35"/>
    </row>
    <row r="5545" spans="1:53" hidden="1" x14ac:dyDescent="0.25">
      <c r="A5545" s="27"/>
      <c r="B5545" s="27"/>
      <c r="C5545" s="27"/>
      <c r="D5545" s="27"/>
      <c r="E5545" s="27"/>
      <c r="F5545" s="27"/>
      <c r="G5545" s="27"/>
      <c r="H5545" s="27"/>
      <c r="I5545" s="27"/>
      <c r="J5545" s="27"/>
      <c r="K5545" s="27"/>
      <c r="L5545" s="27"/>
      <c r="M5545" s="42"/>
      <c r="N5545" s="42"/>
      <c r="O5545" s="42"/>
      <c r="P5545" s="42"/>
      <c r="Q5545" s="42"/>
      <c r="R5545" s="42"/>
      <c r="S5545" s="42"/>
      <c r="T5545" s="42"/>
      <c r="U5545" s="42"/>
      <c r="V5545" s="42"/>
      <c r="W5545" s="42"/>
      <c r="X5545" s="42"/>
      <c r="Y5545" s="41"/>
      <c r="Z5545" s="41"/>
      <c r="AA5545" s="43"/>
      <c r="AB5545" s="27"/>
      <c r="AC5545" s="27"/>
      <c r="AD5545" s="27"/>
      <c r="AE5545" s="44"/>
      <c r="AF5545" s="27"/>
      <c r="AG5545" s="28"/>
      <c r="AH5545" s="27"/>
      <c r="AI5545" s="27"/>
      <c r="AJ5545" s="27"/>
      <c r="AK5545" s="28"/>
      <c r="AL5545" s="29"/>
      <c r="AM5545" s="29"/>
      <c r="AN5545" s="29"/>
      <c r="AO5545" s="29"/>
      <c r="AP5545" s="29"/>
      <c r="AQ5545" s="29"/>
      <c r="AR5545" s="29"/>
      <c r="AS5545" s="29"/>
      <c r="AT5545" s="29"/>
      <c r="AU5545" s="29"/>
      <c r="AV5545" s="29"/>
      <c r="AW5545" s="29"/>
      <c r="AX5545" s="29"/>
      <c r="AY5545" s="31"/>
      <c r="AZ5545" s="30"/>
      <c r="BA5545" s="35"/>
    </row>
    <row r="5546" spans="1:53" hidden="1" x14ac:dyDescent="0.25">
      <c r="A5546" s="27"/>
      <c r="B5546" s="27"/>
      <c r="C5546" s="27"/>
      <c r="D5546" s="27"/>
      <c r="E5546" s="27"/>
      <c r="F5546" s="27"/>
      <c r="G5546" s="27"/>
      <c r="H5546" s="27"/>
      <c r="I5546" s="27"/>
      <c r="J5546" s="27"/>
      <c r="K5546" s="27"/>
      <c r="L5546" s="27"/>
      <c r="M5546" s="42"/>
      <c r="N5546" s="42"/>
      <c r="O5546" s="42"/>
      <c r="P5546" s="42"/>
      <c r="Q5546" s="42"/>
      <c r="R5546" s="42"/>
      <c r="S5546" s="42"/>
      <c r="T5546" s="42"/>
      <c r="U5546" s="42"/>
      <c r="V5546" s="42"/>
      <c r="W5546" s="42"/>
      <c r="X5546" s="42"/>
      <c r="Y5546" s="41"/>
      <c r="Z5546" s="41"/>
      <c r="AA5546" s="43"/>
      <c r="AB5546" s="27"/>
      <c r="AC5546" s="27"/>
      <c r="AD5546" s="27"/>
      <c r="AE5546" s="44"/>
      <c r="AF5546" s="27"/>
      <c r="AG5546" s="28"/>
      <c r="AH5546" s="27"/>
      <c r="AI5546" s="27"/>
      <c r="AJ5546" s="27"/>
      <c r="AK5546" s="28"/>
      <c r="AL5546" s="29"/>
      <c r="AM5546" s="29"/>
      <c r="AN5546" s="29"/>
      <c r="AO5546" s="29"/>
      <c r="AP5546" s="29"/>
      <c r="AQ5546" s="29"/>
      <c r="AR5546" s="29"/>
      <c r="AS5546" s="29"/>
      <c r="AT5546" s="29"/>
      <c r="AU5546" s="29"/>
      <c r="AV5546" s="29"/>
      <c r="AW5546" s="29"/>
      <c r="AX5546" s="29"/>
      <c r="AY5546" s="31"/>
      <c r="AZ5546" s="30"/>
      <c r="BA5546" s="35"/>
    </row>
    <row r="5547" spans="1:53" hidden="1" x14ac:dyDescent="0.25">
      <c r="A5547" s="27"/>
      <c r="B5547" s="27"/>
      <c r="C5547" s="27"/>
      <c r="D5547" s="27"/>
      <c r="E5547" s="27"/>
      <c r="F5547" s="27"/>
      <c r="G5547" s="27"/>
      <c r="H5547" s="27"/>
      <c r="I5547" s="27"/>
      <c r="J5547" s="27"/>
      <c r="K5547" s="27"/>
      <c r="L5547" s="27"/>
      <c r="M5547" s="42"/>
      <c r="N5547" s="42"/>
      <c r="O5547" s="42"/>
      <c r="P5547" s="42"/>
      <c r="Q5547" s="42"/>
      <c r="R5547" s="42"/>
      <c r="S5547" s="42"/>
      <c r="T5547" s="42"/>
      <c r="U5547" s="42"/>
      <c r="V5547" s="42"/>
      <c r="W5547" s="42"/>
      <c r="X5547" s="42"/>
      <c r="Y5547" s="41"/>
      <c r="Z5547" s="41"/>
      <c r="AA5547" s="43"/>
      <c r="AB5547" s="27"/>
      <c r="AC5547" s="27"/>
      <c r="AD5547" s="27"/>
      <c r="AE5547" s="44"/>
      <c r="AF5547" s="27"/>
      <c r="AG5547" s="28"/>
      <c r="AH5547" s="27"/>
      <c r="AI5547" s="27"/>
      <c r="AJ5547" s="27"/>
      <c r="AK5547" s="28"/>
      <c r="AL5547" s="29"/>
      <c r="AM5547" s="29"/>
      <c r="AN5547" s="29"/>
      <c r="AO5547" s="29"/>
      <c r="AP5547" s="29"/>
      <c r="AQ5547" s="29"/>
      <c r="AR5547" s="29"/>
      <c r="AS5547" s="29"/>
      <c r="AT5547" s="29"/>
      <c r="AU5547" s="29"/>
      <c r="AV5547" s="29"/>
      <c r="AW5547" s="29"/>
      <c r="AX5547" s="29"/>
      <c r="AY5547" s="31"/>
      <c r="AZ5547" s="30"/>
      <c r="BA5547" s="35"/>
    </row>
    <row r="5548" spans="1:53" hidden="1" x14ac:dyDescent="0.25">
      <c r="A5548" s="27"/>
      <c r="B5548" s="27"/>
      <c r="C5548" s="27"/>
      <c r="D5548" s="27"/>
      <c r="E5548" s="27"/>
      <c r="F5548" s="27"/>
      <c r="G5548" s="27"/>
      <c r="H5548" s="27"/>
      <c r="I5548" s="27"/>
      <c r="J5548" s="27"/>
      <c r="K5548" s="27"/>
      <c r="L5548" s="27"/>
      <c r="M5548" s="42"/>
      <c r="N5548" s="42"/>
      <c r="O5548" s="42"/>
      <c r="P5548" s="42"/>
      <c r="Q5548" s="42"/>
      <c r="R5548" s="42"/>
      <c r="S5548" s="42"/>
      <c r="T5548" s="42"/>
      <c r="U5548" s="42"/>
      <c r="V5548" s="42"/>
      <c r="W5548" s="42"/>
      <c r="X5548" s="42"/>
      <c r="Y5548" s="41"/>
      <c r="Z5548" s="41"/>
      <c r="AA5548" s="43"/>
      <c r="AB5548" s="27"/>
      <c r="AC5548" s="27"/>
      <c r="AD5548" s="27"/>
      <c r="AE5548" s="44"/>
      <c r="AF5548" s="27"/>
      <c r="AG5548" s="28"/>
      <c r="AH5548" s="27"/>
      <c r="AI5548" s="27"/>
      <c r="AJ5548" s="27"/>
      <c r="AK5548" s="28"/>
      <c r="AL5548" s="29"/>
      <c r="AM5548" s="29"/>
      <c r="AN5548" s="29"/>
      <c r="AO5548" s="29"/>
      <c r="AP5548" s="29"/>
      <c r="AQ5548" s="29"/>
      <c r="AR5548" s="29"/>
      <c r="AS5548" s="29"/>
      <c r="AT5548" s="29"/>
      <c r="AU5548" s="29"/>
      <c r="AV5548" s="29"/>
      <c r="AW5548" s="29"/>
      <c r="AX5548" s="29"/>
      <c r="AY5548" s="31"/>
      <c r="AZ5548" s="30"/>
      <c r="BA5548" s="35"/>
    </row>
    <row r="5549" spans="1:53" hidden="1" x14ac:dyDescent="0.25">
      <c r="A5549" s="27"/>
      <c r="B5549" s="27"/>
      <c r="C5549" s="27"/>
      <c r="D5549" s="27"/>
      <c r="E5549" s="27"/>
      <c r="F5549" s="27"/>
      <c r="G5549" s="27"/>
      <c r="H5549" s="27"/>
      <c r="I5549" s="27"/>
      <c r="J5549" s="27"/>
      <c r="K5549" s="27"/>
      <c r="L5549" s="27"/>
      <c r="M5549" s="42"/>
      <c r="N5549" s="42"/>
      <c r="O5549" s="42"/>
      <c r="P5549" s="42"/>
      <c r="Q5549" s="42"/>
      <c r="R5549" s="42"/>
      <c r="S5549" s="42"/>
      <c r="T5549" s="42"/>
      <c r="U5549" s="42"/>
      <c r="V5549" s="42"/>
      <c r="W5549" s="42"/>
      <c r="X5549" s="42"/>
      <c r="Y5549" s="41"/>
      <c r="Z5549" s="41"/>
      <c r="AA5549" s="43"/>
      <c r="AB5549" s="27"/>
      <c r="AC5549" s="27"/>
      <c r="AD5549" s="27"/>
      <c r="AE5549" s="44"/>
      <c r="AF5549" s="27"/>
      <c r="AG5549" s="28"/>
      <c r="AH5549" s="27"/>
      <c r="AI5549" s="27"/>
      <c r="AJ5549" s="27"/>
      <c r="AK5549" s="28"/>
      <c r="AL5549" s="29"/>
      <c r="AM5549" s="29"/>
      <c r="AN5549" s="29"/>
      <c r="AO5549" s="29"/>
      <c r="AP5549" s="29"/>
      <c r="AQ5549" s="29"/>
      <c r="AR5549" s="29"/>
      <c r="AS5549" s="29"/>
      <c r="AT5549" s="29"/>
      <c r="AU5549" s="29"/>
      <c r="AV5549" s="29"/>
      <c r="AW5549" s="29"/>
      <c r="AX5549" s="29"/>
      <c r="AY5549" s="31"/>
      <c r="AZ5549" s="30"/>
      <c r="BA5549" s="35"/>
    </row>
    <row r="5550" spans="1:53" hidden="1" x14ac:dyDescent="0.25">
      <c r="A5550" s="27"/>
      <c r="B5550" s="27"/>
      <c r="C5550" s="27"/>
      <c r="D5550" s="27"/>
      <c r="E5550" s="27"/>
      <c r="F5550" s="27"/>
      <c r="G5550" s="27"/>
      <c r="H5550" s="27"/>
      <c r="I5550" s="27"/>
      <c r="J5550" s="27"/>
      <c r="K5550" s="27"/>
      <c r="L5550" s="27"/>
      <c r="M5550" s="42"/>
      <c r="N5550" s="42"/>
      <c r="O5550" s="42"/>
      <c r="P5550" s="42"/>
      <c r="Q5550" s="42"/>
      <c r="R5550" s="42"/>
      <c r="S5550" s="42"/>
      <c r="T5550" s="42"/>
      <c r="U5550" s="42"/>
      <c r="V5550" s="42"/>
      <c r="W5550" s="42"/>
      <c r="X5550" s="42"/>
      <c r="Y5550" s="41"/>
      <c r="Z5550" s="41"/>
      <c r="AA5550" s="43"/>
      <c r="AB5550" s="27"/>
      <c r="AC5550" s="27"/>
      <c r="AD5550" s="27"/>
      <c r="AE5550" s="44"/>
      <c r="AF5550" s="27"/>
      <c r="AG5550" s="28"/>
      <c r="AH5550" s="27"/>
      <c r="AI5550" s="27"/>
      <c r="AJ5550" s="27"/>
      <c r="AK5550" s="28"/>
      <c r="AL5550" s="29"/>
      <c r="AM5550" s="29"/>
      <c r="AN5550" s="29"/>
      <c r="AO5550" s="29"/>
      <c r="AP5550" s="29"/>
      <c r="AQ5550" s="29"/>
      <c r="AR5550" s="29"/>
      <c r="AS5550" s="29"/>
      <c r="AT5550" s="29"/>
      <c r="AU5550" s="29"/>
      <c r="AV5550" s="29"/>
      <c r="AW5550" s="29"/>
      <c r="AX5550" s="29"/>
      <c r="AY5550" s="31"/>
      <c r="AZ5550" s="30"/>
      <c r="BA5550" s="35"/>
    </row>
    <row r="5551" spans="1:53" hidden="1" x14ac:dyDescent="0.25">
      <c r="A5551" s="27"/>
      <c r="B5551" s="27"/>
      <c r="C5551" s="27"/>
      <c r="D5551" s="27"/>
      <c r="E5551" s="27"/>
      <c r="F5551" s="27"/>
      <c r="G5551" s="27"/>
      <c r="H5551" s="27"/>
      <c r="I5551" s="27"/>
      <c r="J5551" s="27"/>
      <c r="K5551" s="27"/>
      <c r="L5551" s="27"/>
      <c r="M5551" s="42"/>
      <c r="N5551" s="42"/>
      <c r="O5551" s="42"/>
      <c r="P5551" s="42"/>
      <c r="Q5551" s="42"/>
      <c r="R5551" s="42"/>
      <c r="S5551" s="42"/>
      <c r="T5551" s="42"/>
      <c r="U5551" s="42"/>
      <c r="V5551" s="42"/>
      <c r="W5551" s="42"/>
      <c r="X5551" s="42"/>
      <c r="Y5551" s="41"/>
      <c r="Z5551" s="41"/>
      <c r="AA5551" s="43"/>
      <c r="AB5551" s="27"/>
      <c r="AC5551" s="27"/>
      <c r="AD5551" s="27"/>
      <c r="AE5551" s="44"/>
      <c r="AF5551" s="27"/>
      <c r="AG5551" s="28"/>
      <c r="AH5551" s="27"/>
      <c r="AI5551" s="27"/>
      <c r="AJ5551" s="27"/>
      <c r="AK5551" s="28"/>
      <c r="AL5551" s="29"/>
      <c r="AM5551" s="29"/>
      <c r="AN5551" s="29"/>
      <c r="AO5551" s="29"/>
      <c r="AP5551" s="29"/>
      <c r="AQ5551" s="29"/>
      <c r="AR5551" s="29"/>
      <c r="AS5551" s="29"/>
      <c r="AT5551" s="29"/>
      <c r="AU5551" s="29"/>
      <c r="AV5551" s="29"/>
      <c r="AW5551" s="29"/>
      <c r="AX5551" s="29"/>
      <c r="AY5551" s="31"/>
      <c r="AZ5551" s="30"/>
      <c r="BA5551" s="35"/>
    </row>
    <row r="5552" spans="1:53" hidden="1" x14ac:dyDescent="0.25">
      <c r="A5552" s="27"/>
      <c r="B5552" s="27"/>
      <c r="C5552" s="27"/>
      <c r="D5552" s="27"/>
      <c r="E5552" s="27"/>
      <c r="F5552" s="27"/>
      <c r="G5552" s="27"/>
      <c r="H5552" s="27"/>
      <c r="I5552" s="27"/>
      <c r="J5552" s="27"/>
      <c r="K5552" s="27"/>
      <c r="L5552" s="27"/>
      <c r="M5552" s="42"/>
      <c r="N5552" s="42"/>
      <c r="O5552" s="42"/>
      <c r="P5552" s="42"/>
      <c r="Q5552" s="42"/>
      <c r="R5552" s="42"/>
      <c r="S5552" s="42"/>
      <c r="T5552" s="42"/>
      <c r="U5552" s="42"/>
      <c r="V5552" s="42"/>
      <c r="W5552" s="42"/>
      <c r="X5552" s="42"/>
      <c r="Y5552" s="41"/>
      <c r="Z5552" s="41"/>
      <c r="AA5552" s="43"/>
      <c r="AB5552" s="27"/>
      <c r="AC5552" s="27"/>
      <c r="AD5552" s="27"/>
      <c r="AE5552" s="44"/>
      <c r="AF5552" s="27"/>
      <c r="AG5552" s="28"/>
      <c r="AH5552" s="27"/>
      <c r="AI5552" s="27"/>
      <c r="AJ5552" s="27"/>
      <c r="AK5552" s="28"/>
      <c r="AL5552" s="29"/>
      <c r="AM5552" s="29"/>
      <c r="AN5552" s="29"/>
      <c r="AO5552" s="29"/>
      <c r="AP5552" s="29"/>
      <c r="AQ5552" s="29"/>
      <c r="AR5552" s="29"/>
      <c r="AS5552" s="29"/>
      <c r="AT5552" s="29"/>
      <c r="AU5552" s="29"/>
      <c r="AV5552" s="29"/>
      <c r="AW5552" s="29"/>
      <c r="AX5552" s="29"/>
      <c r="AY5552" s="31"/>
      <c r="AZ5552" s="30"/>
      <c r="BA5552" s="35"/>
    </row>
    <row r="5553" spans="1:53" hidden="1" x14ac:dyDescent="0.25">
      <c r="A5553" s="27"/>
      <c r="B5553" s="27"/>
      <c r="C5553" s="27"/>
      <c r="D5553" s="27"/>
      <c r="E5553" s="27"/>
      <c r="F5553" s="27"/>
      <c r="G5553" s="27"/>
      <c r="H5553" s="27"/>
      <c r="I5553" s="27"/>
      <c r="J5553" s="27"/>
      <c r="K5553" s="27"/>
      <c r="L5553" s="27"/>
      <c r="M5553" s="42"/>
      <c r="N5553" s="42"/>
      <c r="O5553" s="42"/>
      <c r="P5553" s="42"/>
      <c r="Q5553" s="42"/>
      <c r="R5553" s="42"/>
      <c r="S5553" s="42"/>
      <c r="T5553" s="42"/>
      <c r="U5553" s="42"/>
      <c r="V5553" s="42"/>
      <c r="W5553" s="42"/>
      <c r="X5553" s="42"/>
      <c r="Y5553" s="41"/>
      <c r="Z5553" s="41"/>
      <c r="AA5553" s="43"/>
      <c r="AB5553" s="27"/>
      <c r="AC5553" s="27"/>
      <c r="AD5553" s="27"/>
      <c r="AE5553" s="44"/>
      <c r="AF5553" s="27"/>
      <c r="AG5553" s="28"/>
      <c r="AH5553" s="27"/>
      <c r="AI5553" s="27"/>
      <c r="AJ5553" s="27"/>
      <c r="AK5553" s="28"/>
      <c r="AL5553" s="29"/>
      <c r="AM5553" s="29"/>
      <c r="AN5553" s="29"/>
      <c r="AO5553" s="29"/>
      <c r="AP5553" s="29"/>
      <c r="AQ5553" s="29"/>
      <c r="AR5553" s="29"/>
      <c r="AS5553" s="29"/>
      <c r="AT5553" s="29"/>
      <c r="AU5553" s="29"/>
      <c r="AV5553" s="29"/>
      <c r="AW5553" s="29"/>
      <c r="AX5553" s="29"/>
      <c r="AY5553" s="31"/>
      <c r="AZ5553" s="30"/>
      <c r="BA5553" s="35"/>
    </row>
    <row r="5554" spans="1:53" hidden="1" x14ac:dyDescent="0.25">
      <c r="A5554" s="27"/>
      <c r="B5554" s="27"/>
      <c r="C5554" s="27"/>
      <c r="D5554" s="27"/>
      <c r="E5554" s="27"/>
      <c r="F5554" s="27"/>
      <c r="G5554" s="27"/>
      <c r="H5554" s="27"/>
      <c r="I5554" s="27"/>
      <c r="J5554" s="27"/>
      <c r="K5554" s="27"/>
      <c r="L5554" s="27"/>
      <c r="M5554" s="42"/>
      <c r="N5554" s="42"/>
      <c r="O5554" s="42"/>
      <c r="P5554" s="42"/>
      <c r="Q5554" s="42"/>
      <c r="R5554" s="42"/>
      <c r="S5554" s="42"/>
      <c r="T5554" s="42"/>
      <c r="U5554" s="42"/>
      <c r="V5554" s="42"/>
      <c r="W5554" s="42"/>
      <c r="X5554" s="42"/>
      <c r="Y5554" s="41"/>
      <c r="Z5554" s="41"/>
      <c r="AA5554" s="43"/>
      <c r="AB5554" s="27"/>
      <c r="AC5554" s="27"/>
      <c r="AD5554" s="27"/>
      <c r="AE5554" s="44"/>
      <c r="AF5554" s="27"/>
      <c r="AG5554" s="28"/>
      <c r="AH5554" s="27"/>
      <c r="AI5554" s="27"/>
      <c r="AJ5554" s="27"/>
      <c r="AK5554" s="28"/>
      <c r="AL5554" s="29"/>
      <c r="AM5554" s="29"/>
      <c r="AN5554" s="29"/>
      <c r="AO5554" s="29"/>
      <c r="AP5554" s="29"/>
      <c r="AQ5554" s="29"/>
      <c r="AR5554" s="29"/>
      <c r="AS5554" s="29"/>
      <c r="AT5554" s="29"/>
      <c r="AU5554" s="29"/>
      <c r="AV5554" s="29"/>
      <c r="AW5554" s="29"/>
      <c r="AX5554" s="29"/>
      <c r="AY5554" s="31"/>
      <c r="AZ5554" s="30"/>
      <c r="BA5554" s="35"/>
    </row>
    <row r="5555" spans="1:53" hidden="1" x14ac:dyDescent="0.25">
      <c r="A5555" s="27"/>
      <c r="B5555" s="27"/>
      <c r="C5555" s="27"/>
      <c r="D5555" s="27"/>
      <c r="E5555" s="27"/>
      <c r="F5555" s="27"/>
      <c r="G5555" s="27"/>
      <c r="H5555" s="27"/>
      <c r="I5555" s="27"/>
      <c r="J5555" s="27"/>
      <c r="K5555" s="27"/>
      <c r="L5555" s="27"/>
      <c r="M5555" s="42"/>
      <c r="N5555" s="42"/>
      <c r="O5555" s="42"/>
      <c r="P5555" s="42"/>
      <c r="Q5555" s="42"/>
      <c r="R5555" s="42"/>
      <c r="S5555" s="42"/>
      <c r="T5555" s="42"/>
      <c r="U5555" s="42"/>
      <c r="V5555" s="42"/>
      <c r="W5555" s="42"/>
      <c r="X5555" s="42"/>
      <c r="Y5555" s="41"/>
      <c r="Z5555" s="41"/>
      <c r="AA5555" s="43"/>
      <c r="AB5555" s="27"/>
      <c r="AC5555" s="27"/>
      <c r="AD5555" s="27"/>
      <c r="AE5555" s="44"/>
      <c r="AF5555" s="27"/>
      <c r="AG5555" s="28"/>
      <c r="AH5555" s="27"/>
      <c r="AI5555" s="27"/>
      <c r="AJ5555" s="27"/>
      <c r="AK5555" s="28"/>
      <c r="AL5555" s="29"/>
      <c r="AM5555" s="29"/>
      <c r="AN5555" s="29"/>
      <c r="AO5555" s="29"/>
      <c r="AP5555" s="29"/>
      <c r="AQ5555" s="29"/>
      <c r="AR5555" s="29"/>
      <c r="AS5555" s="29"/>
      <c r="AT5555" s="29"/>
      <c r="AU5555" s="29"/>
      <c r="AV5555" s="29"/>
      <c r="AW5555" s="29"/>
      <c r="AX5555" s="29"/>
      <c r="AY5555" s="31"/>
      <c r="AZ5555" s="30"/>
      <c r="BA5555" s="35"/>
    </row>
    <row r="5556" spans="1:53" hidden="1" x14ac:dyDescent="0.25">
      <c r="A5556" s="27"/>
      <c r="B5556" s="27"/>
      <c r="C5556" s="27"/>
      <c r="D5556" s="27"/>
      <c r="E5556" s="27"/>
      <c r="F5556" s="27"/>
      <c r="G5556" s="27"/>
      <c r="H5556" s="27"/>
      <c r="I5556" s="27"/>
      <c r="J5556" s="27"/>
      <c r="K5556" s="27"/>
      <c r="L5556" s="27"/>
      <c r="M5556" s="42"/>
      <c r="N5556" s="42"/>
      <c r="O5556" s="42"/>
      <c r="P5556" s="42"/>
      <c r="Q5556" s="42"/>
      <c r="R5556" s="42"/>
      <c r="S5556" s="42"/>
      <c r="T5556" s="42"/>
      <c r="U5556" s="42"/>
      <c r="V5556" s="42"/>
      <c r="W5556" s="42"/>
      <c r="X5556" s="42"/>
      <c r="Y5556" s="41"/>
      <c r="Z5556" s="41"/>
      <c r="AA5556" s="43"/>
      <c r="AB5556" s="27"/>
      <c r="AC5556" s="27"/>
      <c r="AD5556" s="27"/>
      <c r="AE5556" s="44"/>
      <c r="AF5556" s="27"/>
      <c r="AG5556" s="28"/>
      <c r="AH5556" s="27"/>
      <c r="AI5556" s="27"/>
      <c r="AJ5556" s="27"/>
      <c r="AK5556" s="28"/>
      <c r="AL5556" s="29"/>
      <c r="AM5556" s="29"/>
      <c r="AN5556" s="29"/>
      <c r="AO5556" s="29"/>
      <c r="AP5556" s="29"/>
      <c r="AQ5556" s="29"/>
      <c r="AR5556" s="29"/>
      <c r="AS5556" s="29"/>
      <c r="AT5556" s="29"/>
      <c r="AU5556" s="29"/>
      <c r="AV5556" s="29"/>
      <c r="AW5556" s="29"/>
      <c r="AX5556" s="29"/>
      <c r="AY5556" s="31"/>
      <c r="AZ5556" s="30"/>
      <c r="BA5556" s="35"/>
    </row>
    <row r="5557" spans="1:53" hidden="1" x14ac:dyDescent="0.25">
      <c r="A5557" s="27"/>
      <c r="B5557" s="27"/>
      <c r="C5557" s="27"/>
      <c r="D5557" s="27"/>
      <c r="E5557" s="27"/>
      <c r="F5557" s="27"/>
      <c r="G5557" s="27"/>
      <c r="H5557" s="27"/>
      <c r="I5557" s="27"/>
      <c r="J5557" s="27"/>
      <c r="K5557" s="27"/>
      <c r="L5557" s="27"/>
      <c r="M5557" s="42"/>
      <c r="N5557" s="42"/>
      <c r="O5557" s="42"/>
      <c r="P5557" s="42"/>
      <c r="Q5557" s="42"/>
      <c r="R5557" s="42"/>
      <c r="S5557" s="42"/>
      <c r="T5557" s="42"/>
      <c r="U5557" s="42"/>
      <c r="V5557" s="42"/>
      <c r="W5557" s="42"/>
      <c r="X5557" s="42"/>
      <c r="Y5557" s="41"/>
      <c r="Z5557" s="41"/>
      <c r="AA5557" s="43"/>
      <c r="AB5557" s="27"/>
      <c r="AC5557" s="27"/>
      <c r="AD5557" s="27"/>
      <c r="AE5557" s="44"/>
      <c r="AF5557" s="27"/>
      <c r="AG5557" s="28"/>
      <c r="AH5557" s="27"/>
      <c r="AI5557" s="27"/>
      <c r="AJ5557" s="27"/>
      <c r="AK5557" s="28"/>
      <c r="AL5557" s="29"/>
      <c r="AM5557" s="29"/>
      <c r="AN5557" s="29"/>
      <c r="AO5557" s="29"/>
      <c r="AP5557" s="29"/>
      <c r="AQ5557" s="29"/>
      <c r="AR5557" s="29"/>
      <c r="AS5557" s="29"/>
      <c r="AT5557" s="29"/>
      <c r="AU5557" s="29"/>
      <c r="AV5557" s="29"/>
      <c r="AW5557" s="29"/>
      <c r="AX5557" s="29"/>
      <c r="AY5557" s="31"/>
      <c r="AZ5557" s="30"/>
      <c r="BA5557" s="35"/>
    </row>
    <row r="5558" spans="1:53" hidden="1" x14ac:dyDescent="0.25">
      <c r="A5558" s="27"/>
      <c r="B5558" s="27"/>
      <c r="C5558" s="27"/>
      <c r="D5558" s="27"/>
      <c r="E5558" s="27"/>
      <c r="F5558" s="27"/>
      <c r="G5558" s="27"/>
      <c r="H5558" s="27"/>
      <c r="I5558" s="27"/>
      <c r="J5558" s="27"/>
      <c r="K5558" s="27"/>
      <c r="L5558" s="27"/>
      <c r="M5558" s="42"/>
      <c r="N5558" s="42"/>
      <c r="O5558" s="42"/>
      <c r="P5558" s="42"/>
      <c r="Q5558" s="42"/>
      <c r="R5558" s="42"/>
      <c r="S5558" s="42"/>
      <c r="T5558" s="42"/>
      <c r="U5558" s="42"/>
      <c r="V5558" s="42"/>
      <c r="W5558" s="42"/>
      <c r="X5558" s="42"/>
      <c r="Y5558" s="41"/>
      <c r="Z5558" s="41"/>
      <c r="AA5558" s="43"/>
      <c r="AB5558" s="27"/>
      <c r="AC5558" s="27"/>
      <c r="AD5558" s="27"/>
      <c r="AE5558" s="44"/>
      <c r="AF5558" s="27"/>
      <c r="AG5558" s="28"/>
      <c r="AH5558" s="27"/>
      <c r="AI5558" s="27"/>
      <c r="AJ5558" s="27"/>
      <c r="AK5558" s="28"/>
      <c r="AL5558" s="29"/>
      <c r="AM5558" s="29"/>
      <c r="AN5558" s="29"/>
      <c r="AO5558" s="29"/>
      <c r="AP5558" s="29"/>
      <c r="AQ5558" s="29"/>
      <c r="AR5558" s="29"/>
      <c r="AS5558" s="29"/>
      <c r="AT5558" s="29"/>
      <c r="AU5558" s="29"/>
      <c r="AV5558" s="29"/>
      <c r="AW5558" s="29"/>
      <c r="AX5558" s="29"/>
      <c r="AY5558" s="31"/>
      <c r="AZ5558" s="30"/>
      <c r="BA5558" s="35"/>
    </row>
    <row r="5559" spans="1:53" hidden="1" x14ac:dyDescent="0.25">
      <c r="A5559" s="27"/>
      <c r="B5559" s="27"/>
      <c r="C5559" s="27"/>
      <c r="D5559" s="27"/>
      <c r="E5559" s="27"/>
      <c r="F5559" s="27"/>
      <c r="G5559" s="27"/>
      <c r="H5559" s="27"/>
      <c r="I5559" s="27"/>
      <c r="J5559" s="27"/>
      <c r="K5559" s="27"/>
      <c r="L5559" s="27"/>
      <c r="M5559" s="42"/>
      <c r="N5559" s="42"/>
      <c r="O5559" s="42"/>
      <c r="P5559" s="42"/>
      <c r="Q5559" s="42"/>
      <c r="R5559" s="42"/>
      <c r="S5559" s="42"/>
      <c r="T5559" s="42"/>
      <c r="U5559" s="42"/>
      <c r="V5559" s="42"/>
      <c r="W5559" s="42"/>
      <c r="X5559" s="42"/>
      <c r="Y5559" s="41"/>
      <c r="Z5559" s="41"/>
      <c r="AA5559" s="43"/>
      <c r="AB5559" s="27"/>
      <c r="AC5559" s="27"/>
      <c r="AD5559" s="27"/>
      <c r="AE5559" s="44"/>
      <c r="AF5559" s="27"/>
      <c r="AG5559" s="28"/>
      <c r="AH5559" s="27"/>
      <c r="AI5559" s="27"/>
      <c r="AJ5559" s="27"/>
      <c r="AK5559" s="28"/>
      <c r="AL5559" s="29"/>
      <c r="AM5559" s="29"/>
      <c r="AN5559" s="29"/>
      <c r="AO5559" s="29"/>
      <c r="AP5559" s="29"/>
      <c r="AQ5559" s="29"/>
      <c r="AR5559" s="29"/>
      <c r="AS5559" s="29"/>
      <c r="AT5559" s="29"/>
      <c r="AU5559" s="29"/>
      <c r="AV5559" s="29"/>
      <c r="AW5559" s="29"/>
      <c r="AX5559" s="29"/>
      <c r="AY5559" s="31"/>
      <c r="AZ5559" s="30"/>
      <c r="BA5559" s="35"/>
    </row>
    <row r="5560" spans="1:53" hidden="1" x14ac:dyDescent="0.25">
      <c r="A5560" s="27"/>
      <c r="B5560" s="27"/>
      <c r="C5560" s="27"/>
      <c r="D5560" s="27"/>
      <c r="E5560" s="27"/>
      <c r="F5560" s="27"/>
      <c r="G5560" s="27"/>
      <c r="H5560" s="27"/>
      <c r="I5560" s="27"/>
      <c r="J5560" s="27"/>
      <c r="K5560" s="27"/>
      <c r="L5560" s="27"/>
      <c r="M5560" s="42"/>
      <c r="N5560" s="42"/>
      <c r="O5560" s="42"/>
      <c r="P5560" s="42"/>
      <c r="Q5560" s="42"/>
      <c r="R5560" s="42"/>
      <c r="S5560" s="42"/>
      <c r="T5560" s="42"/>
      <c r="U5560" s="42"/>
      <c r="V5560" s="42"/>
      <c r="W5560" s="42"/>
      <c r="X5560" s="42"/>
      <c r="Y5560" s="41"/>
      <c r="Z5560" s="41"/>
      <c r="AA5560" s="43"/>
      <c r="AB5560" s="27"/>
      <c r="AC5560" s="27"/>
      <c r="AD5560" s="27"/>
      <c r="AE5560" s="44"/>
      <c r="AF5560" s="27"/>
      <c r="AG5560" s="28"/>
      <c r="AH5560" s="27"/>
      <c r="AI5560" s="27"/>
      <c r="AJ5560" s="27"/>
      <c r="AK5560" s="28"/>
      <c r="AL5560" s="29"/>
      <c r="AM5560" s="29"/>
      <c r="AN5560" s="29"/>
      <c r="AO5560" s="29"/>
      <c r="AP5560" s="29"/>
      <c r="AQ5560" s="29"/>
      <c r="AR5560" s="29"/>
      <c r="AS5560" s="29"/>
      <c r="AT5560" s="29"/>
      <c r="AU5560" s="29"/>
      <c r="AV5560" s="29"/>
      <c r="AW5560" s="29"/>
      <c r="AX5560" s="29"/>
      <c r="AY5560" s="31"/>
      <c r="AZ5560" s="30"/>
      <c r="BA5560" s="35"/>
    </row>
    <row r="5561" spans="1:53" hidden="1" x14ac:dyDescent="0.25">
      <c r="A5561" s="27"/>
      <c r="B5561" s="27"/>
      <c r="C5561" s="27"/>
      <c r="D5561" s="27"/>
      <c r="E5561" s="27"/>
      <c r="F5561" s="27"/>
      <c r="G5561" s="27"/>
      <c r="H5561" s="27"/>
      <c r="I5561" s="27"/>
      <c r="J5561" s="27"/>
      <c r="K5561" s="27"/>
      <c r="L5561" s="27"/>
      <c r="M5561" s="42"/>
      <c r="N5561" s="42"/>
      <c r="O5561" s="42"/>
      <c r="P5561" s="42"/>
      <c r="Q5561" s="42"/>
      <c r="R5561" s="42"/>
      <c r="S5561" s="42"/>
      <c r="T5561" s="42"/>
      <c r="U5561" s="42"/>
      <c r="V5561" s="42"/>
      <c r="W5561" s="42"/>
      <c r="X5561" s="42"/>
      <c r="Y5561" s="41"/>
      <c r="Z5561" s="41"/>
      <c r="AA5561" s="43"/>
      <c r="AB5561" s="27"/>
      <c r="AC5561" s="27"/>
      <c r="AD5561" s="27"/>
      <c r="AE5561" s="44"/>
      <c r="AF5561" s="27"/>
      <c r="AG5561" s="28"/>
      <c r="AH5561" s="27"/>
      <c r="AI5561" s="27"/>
      <c r="AJ5561" s="27"/>
      <c r="AK5561" s="28"/>
      <c r="AL5561" s="29"/>
      <c r="AM5561" s="29"/>
      <c r="AN5561" s="29"/>
      <c r="AO5561" s="29"/>
      <c r="AP5561" s="29"/>
      <c r="AQ5561" s="29"/>
      <c r="AR5561" s="29"/>
      <c r="AS5561" s="29"/>
      <c r="AT5561" s="29"/>
      <c r="AU5561" s="29"/>
      <c r="AV5561" s="29"/>
      <c r="AW5561" s="29"/>
      <c r="AX5561" s="29"/>
      <c r="AY5561" s="31"/>
      <c r="AZ5561" s="30"/>
      <c r="BA5561" s="35"/>
    </row>
    <row r="5562" spans="1:53" hidden="1" x14ac:dyDescent="0.25">
      <c r="A5562" s="27"/>
      <c r="B5562" s="27"/>
      <c r="C5562" s="27"/>
      <c r="D5562" s="27"/>
      <c r="E5562" s="27"/>
      <c r="F5562" s="27"/>
      <c r="G5562" s="27"/>
      <c r="H5562" s="27"/>
      <c r="I5562" s="27"/>
      <c r="J5562" s="27"/>
      <c r="K5562" s="27"/>
      <c r="L5562" s="27"/>
      <c r="M5562" s="42"/>
      <c r="N5562" s="42"/>
      <c r="O5562" s="42"/>
      <c r="P5562" s="42"/>
      <c r="Q5562" s="42"/>
      <c r="R5562" s="42"/>
      <c r="S5562" s="42"/>
      <c r="T5562" s="42"/>
      <c r="U5562" s="42"/>
      <c r="V5562" s="42"/>
      <c r="W5562" s="42"/>
      <c r="X5562" s="42"/>
      <c r="Y5562" s="41"/>
      <c r="Z5562" s="41"/>
      <c r="AA5562" s="43"/>
      <c r="AB5562" s="27"/>
      <c r="AC5562" s="27"/>
      <c r="AD5562" s="27"/>
      <c r="AE5562" s="44"/>
      <c r="AF5562" s="27"/>
      <c r="AG5562" s="28"/>
      <c r="AH5562" s="27"/>
      <c r="AI5562" s="27"/>
      <c r="AJ5562" s="27"/>
      <c r="AK5562" s="28"/>
      <c r="AL5562" s="29"/>
      <c r="AM5562" s="29"/>
      <c r="AN5562" s="29"/>
      <c r="AO5562" s="29"/>
      <c r="AP5562" s="29"/>
      <c r="AQ5562" s="29"/>
      <c r="AR5562" s="29"/>
      <c r="AS5562" s="29"/>
      <c r="AT5562" s="29"/>
      <c r="AU5562" s="29"/>
      <c r="AV5562" s="29"/>
      <c r="AW5562" s="29"/>
      <c r="AX5562" s="29"/>
      <c r="AY5562" s="31"/>
      <c r="AZ5562" s="30"/>
      <c r="BA5562" s="35"/>
    </row>
    <row r="5563" spans="1:53" hidden="1" x14ac:dyDescent="0.25">
      <c r="A5563" s="27"/>
      <c r="B5563" s="27"/>
      <c r="C5563" s="27"/>
      <c r="D5563" s="27"/>
      <c r="E5563" s="27"/>
      <c r="F5563" s="27"/>
      <c r="G5563" s="27"/>
      <c r="H5563" s="27"/>
      <c r="I5563" s="27"/>
      <c r="J5563" s="27"/>
      <c r="K5563" s="27"/>
      <c r="L5563" s="27"/>
      <c r="M5563" s="42"/>
      <c r="N5563" s="42"/>
      <c r="O5563" s="42"/>
      <c r="P5563" s="42"/>
      <c r="Q5563" s="42"/>
      <c r="R5563" s="42"/>
      <c r="S5563" s="42"/>
      <c r="T5563" s="42"/>
      <c r="U5563" s="42"/>
      <c r="V5563" s="42"/>
      <c r="W5563" s="42"/>
      <c r="X5563" s="42"/>
      <c r="Y5563" s="41"/>
      <c r="Z5563" s="41"/>
      <c r="AA5563" s="43"/>
      <c r="AB5563" s="27"/>
      <c r="AC5563" s="27"/>
      <c r="AD5563" s="27"/>
      <c r="AE5563" s="44"/>
      <c r="AF5563" s="27"/>
      <c r="AG5563" s="28"/>
      <c r="AH5563" s="27"/>
      <c r="AI5563" s="27"/>
      <c r="AJ5563" s="27"/>
      <c r="AK5563" s="28"/>
      <c r="AL5563" s="29"/>
      <c r="AM5563" s="29"/>
      <c r="AN5563" s="29"/>
      <c r="AO5563" s="29"/>
      <c r="AP5563" s="29"/>
      <c r="AQ5563" s="29"/>
      <c r="AR5563" s="29"/>
      <c r="AS5563" s="29"/>
      <c r="AT5563" s="29"/>
      <c r="AU5563" s="29"/>
      <c r="AV5563" s="29"/>
      <c r="AW5563" s="29"/>
      <c r="AX5563" s="29"/>
      <c r="AY5563" s="31"/>
      <c r="AZ5563" s="30"/>
      <c r="BA5563" s="35"/>
    </row>
    <row r="5564" spans="1:53" hidden="1" x14ac:dyDescent="0.25">
      <c r="A5564" s="27"/>
      <c r="B5564" s="27"/>
      <c r="C5564" s="27"/>
      <c r="D5564" s="27"/>
      <c r="E5564" s="27"/>
      <c r="F5564" s="27"/>
      <c r="G5564" s="27"/>
      <c r="H5564" s="27"/>
      <c r="I5564" s="27"/>
      <c r="J5564" s="27"/>
      <c r="K5564" s="27"/>
      <c r="L5564" s="27"/>
      <c r="M5564" s="42"/>
      <c r="N5564" s="42"/>
      <c r="O5564" s="42"/>
      <c r="P5564" s="42"/>
      <c r="Q5564" s="42"/>
      <c r="R5564" s="42"/>
      <c r="S5564" s="42"/>
      <c r="T5564" s="42"/>
      <c r="U5564" s="42"/>
      <c r="V5564" s="42"/>
      <c r="W5564" s="42"/>
      <c r="X5564" s="42"/>
      <c r="Y5564" s="41"/>
      <c r="Z5564" s="41"/>
      <c r="AA5564" s="43"/>
      <c r="AB5564" s="27"/>
      <c r="AC5564" s="27"/>
      <c r="AD5564" s="27"/>
      <c r="AE5564" s="44"/>
      <c r="AF5564" s="27"/>
      <c r="AG5564" s="28"/>
      <c r="AH5564" s="27"/>
      <c r="AI5564" s="27"/>
      <c r="AJ5564" s="27"/>
      <c r="AK5564" s="28"/>
      <c r="AL5564" s="29"/>
      <c r="AM5564" s="29"/>
      <c r="AN5564" s="29"/>
      <c r="AO5564" s="29"/>
      <c r="AP5564" s="29"/>
      <c r="AQ5564" s="29"/>
      <c r="AR5564" s="29"/>
      <c r="AS5564" s="29"/>
      <c r="AT5564" s="29"/>
      <c r="AU5564" s="29"/>
      <c r="AV5564" s="29"/>
      <c r="AW5564" s="29"/>
      <c r="AX5564" s="29"/>
      <c r="AY5564" s="31"/>
      <c r="AZ5564" s="30"/>
      <c r="BA5564" s="35"/>
    </row>
    <row r="5565" spans="1:53" hidden="1" x14ac:dyDescent="0.25">
      <c r="A5565" s="27"/>
      <c r="B5565" s="27"/>
      <c r="C5565" s="27"/>
      <c r="D5565" s="27"/>
      <c r="E5565" s="27"/>
      <c r="F5565" s="27"/>
      <c r="G5565" s="27"/>
      <c r="H5565" s="27"/>
      <c r="I5565" s="27"/>
      <c r="J5565" s="27"/>
      <c r="K5565" s="27"/>
      <c r="L5565" s="27"/>
      <c r="M5565" s="42"/>
      <c r="N5565" s="42"/>
      <c r="O5565" s="42"/>
      <c r="P5565" s="42"/>
      <c r="Q5565" s="42"/>
      <c r="R5565" s="42"/>
      <c r="S5565" s="42"/>
      <c r="T5565" s="42"/>
      <c r="U5565" s="42"/>
      <c r="V5565" s="42"/>
      <c r="W5565" s="42"/>
      <c r="X5565" s="42"/>
      <c r="Y5565" s="41"/>
      <c r="Z5565" s="41"/>
      <c r="AA5565" s="43"/>
      <c r="AB5565" s="27"/>
      <c r="AC5565" s="27"/>
      <c r="AD5565" s="27"/>
      <c r="AE5565" s="44"/>
      <c r="AF5565" s="27"/>
      <c r="AG5565" s="28"/>
      <c r="AH5565" s="27"/>
      <c r="AI5565" s="27"/>
      <c r="AJ5565" s="27"/>
      <c r="AK5565" s="28"/>
      <c r="AL5565" s="29"/>
      <c r="AM5565" s="29"/>
      <c r="AN5565" s="29"/>
      <c r="AO5565" s="29"/>
      <c r="AP5565" s="29"/>
      <c r="AQ5565" s="29"/>
      <c r="AR5565" s="29"/>
      <c r="AS5565" s="29"/>
      <c r="AT5565" s="29"/>
      <c r="AU5565" s="29"/>
      <c r="AV5565" s="29"/>
      <c r="AW5565" s="29"/>
      <c r="AX5565" s="29"/>
      <c r="AY5565" s="31"/>
      <c r="AZ5565" s="30"/>
      <c r="BA5565" s="35"/>
    </row>
    <row r="5566" spans="1:53" hidden="1" x14ac:dyDescent="0.25">
      <c r="A5566" s="27"/>
      <c r="B5566" s="27"/>
      <c r="C5566" s="27"/>
      <c r="D5566" s="27"/>
      <c r="E5566" s="27"/>
      <c r="F5566" s="27"/>
      <c r="G5566" s="27"/>
      <c r="H5566" s="27"/>
      <c r="I5566" s="27"/>
      <c r="J5566" s="27"/>
      <c r="K5566" s="27"/>
      <c r="L5566" s="27"/>
      <c r="M5566" s="42"/>
      <c r="N5566" s="42"/>
      <c r="O5566" s="42"/>
      <c r="P5566" s="42"/>
      <c r="Q5566" s="42"/>
      <c r="R5566" s="42"/>
      <c r="S5566" s="42"/>
      <c r="T5566" s="42"/>
      <c r="U5566" s="42"/>
      <c r="V5566" s="42"/>
      <c r="W5566" s="42"/>
      <c r="X5566" s="42"/>
      <c r="Y5566" s="41"/>
      <c r="Z5566" s="41"/>
      <c r="AA5566" s="43"/>
      <c r="AB5566" s="27"/>
      <c r="AC5566" s="27"/>
      <c r="AD5566" s="27"/>
      <c r="AE5566" s="44"/>
      <c r="AF5566" s="27"/>
      <c r="AG5566" s="28"/>
      <c r="AH5566" s="27"/>
      <c r="AI5566" s="27"/>
      <c r="AJ5566" s="27"/>
      <c r="AK5566" s="28"/>
      <c r="AL5566" s="29"/>
      <c r="AM5566" s="29"/>
      <c r="AN5566" s="29"/>
      <c r="AO5566" s="29"/>
      <c r="AP5566" s="29"/>
      <c r="AQ5566" s="29"/>
      <c r="AR5566" s="29"/>
      <c r="AS5566" s="29"/>
      <c r="AT5566" s="29"/>
      <c r="AU5566" s="29"/>
      <c r="AV5566" s="29"/>
      <c r="AW5566" s="29"/>
      <c r="AX5566" s="29"/>
      <c r="AY5566" s="31"/>
      <c r="AZ5566" s="30"/>
      <c r="BA5566" s="35"/>
    </row>
    <row r="5567" spans="1:53" hidden="1" x14ac:dyDescent="0.25">
      <c r="A5567" s="27"/>
      <c r="B5567" s="27"/>
      <c r="C5567" s="27"/>
      <c r="D5567" s="27"/>
      <c r="E5567" s="27"/>
      <c r="F5567" s="27"/>
      <c r="G5567" s="27"/>
      <c r="H5567" s="27"/>
      <c r="I5567" s="27"/>
      <c r="J5567" s="27"/>
      <c r="K5567" s="27"/>
      <c r="L5567" s="27"/>
      <c r="M5567" s="42"/>
      <c r="N5567" s="42"/>
      <c r="O5567" s="42"/>
      <c r="P5567" s="42"/>
      <c r="Q5567" s="42"/>
      <c r="R5567" s="42"/>
      <c r="S5567" s="42"/>
      <c r="T5567" s="42"/>
      <c r="U5567" s="42"/>
      <c r="V5567" s="42"/>
      <c r="W5567" s="42"/>
      <c r="X5567" s="42"/>
      <c r="Y5567" s="41"/>
      <c r="Z5567" s="41"/>
      <c r="AA5567" s="43"/>
      <c r="AB5567" s="27"/>
      <c r="AC5567" s="27"/>
      <c r="AD5567" s="27"/>
      <c r="AE5567" s="44"/>
      <c r="AF5567" s="27"/>
      <c r="AG5567" s="28"/>
      <c r="AH5567" s="27"/>
      <c r="AI5567" s="27"/>
      <c r="AJ5567" s="27"/>
      <c r="AK5567" s="28"/>
      <c r="AL5567" s="29"/>
      <c r="AM5567" s="29"/>
      <c r="AN5567" s="29"/>
      <c r="AO5567" s="29"/>
      <c r="AP5567" s="29"/>
      <c r="AQ5567" s="29"/>
      <c r="AR5567" s="29"/>
      <c r="AS5567" s="29"/>
      <c r="AT5567" s="29"/>
      <c r="AU5567" s="29"/>
      <c r="AV5567" s="29"/>
      <c r="AW5567" s="29"/>
      <c r="AX5567" s="29"/>
      <c r="AY5567" s="31"/>
      <c r="AZ5567" s="30"/>
      <c r="BA5567" s="35"/>
    </row>
    <row r="5568" spans="1:53" hidden="1" x14ac:dyDescent="0.25">
      <c r="A5568" s="27"/>
      <c r="B5568" s="27"/>
      <c r="C5568" s="27"/>
      <c r="D5568" s="27"/>
      <c r="E5568" s="27"/>
      <c r="F5568" s="27"/>
      <c r="G5568" s="27"/>
      <c r="H5568" s="27"/>
      <c r="I5568" s="27"/>
      <c r="J5568" s="27"/>
      <c r="K5568" s="27"/>
      <c r="L5568" s="27"/>
      <c r="M5568" s="42"/>
      <c r="N5568" s="42"/>
      <c r="O5568" s="42"/>
      <c r="P5568" s="42"/>
      <c r="Q5568" s="42"/>
      <c r="R5568" s="42"/>
      <c r="S5568" s="42"/>
      <c r="T5568" s="42"/>
      <c r="U5568" s="42"/>
      <c r="V5568" s="42"/>
      <c r="W5568" s="42"/>
      <c r="X5568" s="42"/>
      <c r="Y5568" s="41"/>
      <c r="Z5568" s="41"/>
      <c r="AA5568" s="43"/>
      <c r="AB5568" s="27"/>
      <c r="AC5568" s="27"/>
      <c r="AD5568" s="27"/>
      <c r="AE5568" s="44"/>
      <c r="AF5568" s="27"/>
      <c r="AG5568" s="28"/>
      <c r="AH5568" s="27"/>
      <c r="AI5568" s="27"/>
      <c r="AJ5568" s="27"/>
      <c r="AK5568" s="28"/>
      <c r="AL5568" s="29"/>
      <c r="AM5568" s="29"/>
      <c r="AN5568" s="29"/>
      <c r="AO5568" s="29"/>
      <c r="AP5568" s="29"/>
      <c r="AQ5568" s="29"/>
      <c r="AR5568" s="29"/>
      <c r="AS5568" s="29"/>
      <c r="AT5568" s="29"/>
      <c r="AU5568" s="29"/>
      <c r="AV5568" s="29"/>
      <c r="AW5568" s="29"/>
      <c r="AX5568" s="29"/>
      <c r="AY5568" s="31"/>
      <c r="AZ5568" s="30"/>
      <c r="BA5568" s="35"/>
    </row>
    <row r="5569" spans="1:53" hidden="1" x14ac:dyDescent="0.25">
      <c r="A5569" s="27"/>
      <c r="B5569" s="27"/>
      <c r="C5569" s="27"/>
      <c r="D5569" s="27"/>
      <c r="E5569" s="27"/>
      <c r="F5569" s="27"/>
      <c r="G5569" s="27"/>
      <c r="H5569" s="27"/>
      <c r="I5569" s="27"/>
      <c r="J5569" s="27"/>
      <c r="K5569" s="27"/>
      <c r="L5569" s="27"/>
      <c r="M5569" s="42"/>
      <c r="N5569" s="42"/>
      <c r="O5569" s="42"/>
      <c r="P5569" s="42"/>
      <c r="Q5569" s="42"/>
      <c r="R5569" s="42"/>
      <c r="S5569" s="42"/>
      <c r="T5569" s="42"/>
      <c r="U5569" s="42"/>
      <c r="V5569" s="42"/>
      <c r="W5569" s="42"/>
      <c r="X5569" s="42"/>
      <c r="Y5569" s="41"/>
      <c r="Z5569" s="41"/>
      <c r="AA5569" s="43"/>
      <c r="AB5569" s="27"/>
      <c r="AC5569" s="27"/>
      <c r="AD5569" s="27"/>
      <c r="AE5569" s="44"/>
      <c r="AF5569" s="27"/>
      <c r="AG5569" s="28"/>
      <c r="AH5569" s="27"/>
      <c r="AI5569" s="27"/>
      <c r="AJ5569" s="27"/>
      <c r="AK5569" s="28"/>
      <c r="AL5569" s="29"/>
      <c r="AM5569" s="29"/>
      <c r="AN5569" s="29"/>
      <c r="AO5569" s="29"/>
      <c r="AP5569" s="29"/>
      <c r="AQ5569" s="29"/>
      <c r="AR5569" s="29"/>
      <c r="AS5569" s="29"/>
      <c r="AT5569" s="29"/>
      <c r="AU5569" s="29"/>
      <c r="AV5569" s="29"/>
      <c r="AW5569" s="29"/>
      <c r="AX5569" s="29"/>
      <c r="AY5569" s="31"/>
      <c r="AZ5569" s="30"/>
      <c r="BA5569" s="35"/>
    </row>
    <row r="5570" spans="1:53" hidden="1" x14ac:dyDescent="0.25">
      <c r="A5570" s="27"/>
      <c r="B5570" s="27"/>
      <c r="C5570" s="27"/>
      <c r="D5570" s="27"/>
      <c r="E5570" s="27"/>
      <c r="F5570" s="27"/>
      <c r="G5570" s="27"/>
      <c r="H5570" s="27"/>
      <c r="I5570" s="27"/>
      <c r="J5570" s="27"/>
      <c r="K5570" s="27"/>
      <c r="L5570" s="27"/>
      <c r="M5570" s="42"/>
      <c r="N5570" s="42"/>
      <c r="O5570" s="42"/>
      <c r="P5570" s="42"/>
      <c r="Q5570" s="42"/>
      <c r="R5570" s="42"/>
      <c r="S5570" s="42"/>
      <c r="T5570" s="42"/>
      <c r="U5570" s="42"/>
      <c r="V5570" s="42"/>
      <c r="W5570" s="42"/>
      <c r="X5570" s="42"/>
      <c r="Y5570" s="41"/>
      <c r="Z5570" s="41"/>
      <c r="AA5570" s="43"/>
      <c r="AB5570" s="27"/>
      <c r="AC5570" s="27"/>
      <c r="AD5570" s="27"/>
      <c r="AE5570" s="44"/>
      <c r="AF5570" s="27"/>
      <c r="AG5570" s="28"/>
      <c r="AH5570" s="27"/>
      <c r="AI5570" s="27"/>
      <c r="AJ5570" s="27"/>
      <c r="AK5570" s="28"/>
      <c r="AL5570" s="29"/>
      <c r="AM5570" s="29"/>
      <c r="AN5570" s="29"/>
      <c r="AO5570" s="29"/>
      <c r="AP5570" s="29"/>
      <c r="AQ5570" s="29"/>
      <c r="AR5570" s="29"/>
      <c r="AS5570" s="29"/>
      <c r="AT5570" s="29"/>
      <c r="AU5570" s="29"/>
      <c r="AV5570" s="29"/>
      <c r="AW5570" s="29"/>
      <c r="AX5570" s="29"/>
      <c r="AY5570" s="31"/>
      <c r="AZ5570" s="30"/>
      <c r="BA5570" s="35"/>
    </row>
    <row r="5571" spans="1:53" hidden="1" x14ac:dyDescent="0.25">
      <c r="A5571" s="27"/>
      <c r="B5571" s="27"/>
      <c r="C5571" s="27"/>
      <c r="D5571" s="27"/>
      <c r="E5571" s="27"/>
      <c r="F5571" s="27"/>
      <c r="G5571" s="27"/>
      <c r="H5571" s="27"/>
      <c r="I5571" s="27"/>
      <c r="J5571" s="27"/>
      <c r="K5571" s="27"/>
      <c r="L5571" s="27"/>
      <c r="M5571" s="42"/>
      <c r="N5571" s="42"/>
      <c r="O5571" s="42"/>
      <c r="P5571" s="42"/>
      <c r="Q5571" s="42"/>
      <c r="R5571" s="42"/>
      <c r="S5571" s="42"/>
      <c r="T5571" s="42"/>
      <c r="U5571" s="42"/>
      <c r="V5571" s="42"/>
      <c r="W5571" s="42"/>
      <c r="X5571" s="42"/>
      <c r="Y5571" s="41"/>
      <c r="Z5571" s="41"/>
      <c r="AA5571" s="43"/>
      <c r="AB5571" s="27"/>
      <c r="AC5571" s="27"/>
      <c r="AD5571" s="27"/>
      <c r="AE5571" s="44"/>
      <c r="AF5571" s="27"/>
      <c r="AG5571" s="28"/>
      <c r="AH5571" s="27"/>
      <c r="AI5571" s="27"/>
      <c r="AJ5571" s="27"/>
      <c r="AK5571" s="28"/>
      <c r="AL5571" s="29"/>
      <c r="AM5571" s="29"/>
      <c r="AN5571" s="29"/>
      <c r="AO5571" s="29"/>
      <c r="AP5571" s="29"/>
      <c r="AQ5571" s="29"/>
      <c r="AR5571" s="29"/>
      <c r="AS5571" s="29"/>
      <c r="AT5571" s="29"/>
      <c r="AU5571" s="29"/>
      <c r="AV5571" s="29"/>
      <c r="AW5571" s="29"/>
      <c r="AX5571" s="29"/>
      <c r="AY5571" s="31"/>
      <c r="AZ5571" s="30"/>
      <c r="BA5571" s="35"/>
    </row>
    <row r="5572" spans="1:53" hidden="1" x14ac:dyDescent="0.25">
      <c r="A5572" s="27"/>
      <c r="B5572" s="27"/>
      <c r="C5572" s="27"/>
      <c r="D5572" s="27"/>
      <c r="E5572" s="27"/>
      <c r="F5572" s="27"/>
      <c r="G5572" s="27"/>
      <c r="H5572" s="27"/>
      <c r="I5572" s="27"/>
      <c r="J5572" s="27"/>
      <c r="K5572" s="27"/>
      <c r="L5572" s="27"/>
      <c r="M5572" s="42"/>
      <c r="N5572" s="42"/>
      <c r="O5572" s="42"/>
      <c r="P5572" s="42"/>
      <c r="Q5572" s="42"/>
      <c r="R5572" s="42"/>
      <c r="S5572" s="42"/>
      <c r="T5572" s="42"/>
      <c r="U5572" s="42"/>
      <c r="V5572" s="42"/>
      <c r="W5572" s="42"/>
      <c r="X5572" s="42"/>
      <c r="Y5572" s="41"/>
      <c r="Z5572" s="41"/>
      <c r="AA5572" s="43"/>
      <c r="AB5572" s="27"/>
      <c r="AC5572" s="27"/>
      <c r="AD5572" s="27"/>
      <c r="AE5572" s="44"/>
      <c r="AF5572" s="27"/>
      <c r="AG5572" s="28"/>
      <c r="AH5572" s="27"/>
      <c r="AI5572" s="27"/>
      <c r="AJ5572" s="27"/>
      <c r="AK5572" s="28"/>
      <c r="AL5572" s="29"/>
      <c r="AM5572" s="29"/>
      <c r="AN5572" s="29"/>
      <c r="AO5572" s="29"/>
      <c r="AP5572" s="29"/>
      <c r="AQ5572" s="29"/>
      <c r="AR5572" s="29"/>
      <c r="AS5572" s="29"/>
      <c r="AT5572" s="29"/>
      <c r="AU5572" s="29"/>
      <c r="AV5572" s="29"/>
      <c r="AW5572" s="29"/>
      <c r="AX5572" s="29"/>
      <c r="AY5572" s="31"/>
      <c r="AZ5572" s="30"/>
      <c r="BA5572" s="35"/>
    </row>
    <row r="5573" spans="1:53" hidden="1" x14ac:dyDescent="0.25">
      <c r="A5573" s="27"/>
      <c r="B5573" s="27"/>
      <c r="C5573" s="27"/>
      <c r="D5573" s="27"/>
      <c r="E5573" s="27"/>
      <c r="F5573" s="27"/>
      <c r="G5573" s="27"/>
      <c r="H5573" s="27"/>
      <c r="I5573" s="27"/>
      <c r="J5573" s="27"/>
      <c r="K5573" s="27"/>
      <c r="L5573" s="27"/>
      <c r="M5573" s="42"/>
      <c r="N5573" s="42"/>
      <c r="O5573" s="42"/>
      <c r="P5573" s="42"/>
      <c r="Q5573" s="42"/>
      <c r="R5573" s="42"/>
      <c r="S5573" s="42"/>
      <c r="T5573" s="42"/>
      <c r="U5573" s="42"/>
      <c r="V5573" s="42"/>
      <c r="W5573" s="42"/>
      <c r="X5573" s="42"/>
      <c r="Y5573" s="41"/>
      <c r="Z5573" s="41"/>
      <c r="AA5573" s="43"/>
      <c r="AB5573" s="27"/>
      <c r="AC5573" s="27"/>
      <c r="AD5573" s="27"/>
      <c r="AE5573" s="44"/>
      <c r="AF5573" s="27"/>
      <c r="AG5573" s="28"/>
      <c r="AH5573" s="27"/>
      <c r="AI5573" s="27"/>
      <c r="AJ5573" s="27"/>
      <c r="AK5573" s="28"/>
      <c r="AL5573" s="29"/>
      <c r="AM5573" s="29"/>
      <c r="AN5573" s="29"/>
      <c r="AO5573" s="29"/>
      <c r="AP5573" s="29"/>
      <c r="AQ5573" s="29"/>
      <c r="AR5573" s="29"/>
      <c r="AS5573" s="29"/>
      <c r="AT5573" s="29"/>
      <c r="AU5573" s="29"/>
      <c r="AV5573" s="29"/>
      <c r="AW5573" s="29"/>
      <c r="AX5573" s="29"/>
      <c r="AY5573" s="31"/>
      <c r="AZ5573" s="30"/>
      <c r="BA5573" s="35"/>
    </row>
    <row r="5574" spans="1:53" hidden="1" x14ac:dyDescent="0.25">
      <c r="A5574" s="27"/>
      <c r="B5574" s="27"/>
      <c r="C5574" s="27"/>
      <c r="D5574" s="27"/>
      <c r="E5574" s="27"/>
      <c r="F5574" s="27"/>
      <c r="G5574" s="27"/>
      <c r="H5574" s="27"/>
      <c r="I5574" s="27"/>
      <c r="J5574" s="27"/>
      <c r="K5574" s="27"/>
      <c r="L5574" s="27"/>
      <c r="M5574" s="42"/>
      <c r="N5574" s="42"/>
      <c r="O5574" s="42"/>
      <c r="P5574" s="42"/>
      <c r="Q5574" s="42"/>
      <c r="R5574" s="42"/>
      <c r="S5574" s="42"/>
      <c r="T5574" s="42"/>
      <c r="U5574" s="42"/>
      <c r="V5574" s="42"/>
      <c r="W5574" s="42"/>
      <c r="X5574" s="42"/>
      <c r="Y5574" s="41"/>
      <c r="Z5574" s="41"/>
      <c r="AA5574" s="43"/>
      <c r="AB5574" s="27"/>
      <c r="AC5574" s="27"/>
      <c r="AD5574" s="27"/>
      <c r="AE5574" s="44"/>
      <c r="AF5574" s="27"/>
      <c r="AG5574" s="28"/>
      <c r="AH5574" s="27"/>
      <c r="AI5574" s="27"/>
      <c r="AJ5574" s="27"/>
      <c r="AK5574" s="28"/>
      <c r="AL5574" s="29"/>
      <c r="AM5574" s="29"/>
      <c r="AN5574" s="29"/>
      <c r="AO5574" s="29"/>
      <c r="AP5574" s="29"/>
      <c r="AQ5574" s="29"/>
      <c r="AR5574" s="29"/>
      <c r="AS5574" s="29"/>
      <c r="AT5574" s="29"/>
      <c r="AU5574" s="29"/>
      <c r="AV5574" s="29"/>
      <c r="AW5574" s="29"/>
      <c r="AX5574" s="29"/>
      <c r="AY5574" s="31"/>
      <c r="AZ5574" s="30"/>
      <c r="BA5574" s="35"/>
    </row>
    <row r="5575" spans="1:53" hidden="1" x14ac:dyDescent="0.25">
      <c r="A5575" s="27"/>
      <c r="B5575" s="27"/>
      <c r="C5575" s="27"/>
      <c r="D5575" s="27"/>
      <c r="E5575" s="27"/>
      <c r="F5575" s="27"/>
      <c r="G5575" s="27"/>
      <c r="H5575" s="27"/>
      <c r="I5575" s="27"/>
      <c r="J5575" s="27"/>
      <c r="K5575" s="27"/>
      <c r="L5575" s="27"/>
      <c r="M5575" s="42"/>
      <c r="N5575" s="42"/>
      <c r="O5575" s="42"/>
      <c r="P5575" s="42"/>
      <c r="Q5575" s="42"/>
      <c r="R5575" s="42"/>
      <c r="S5575" s="42"/>
      <c r="T5575" s="42"/>
      <c r="U5575" s="42"/>
      <c r="V5575" s="42"/>
      <c r="W5575" s="42"/>
      <c r="X5575" s="42"/>
      <c r="Y5575" s="41"/>
      <c r="Z5575" s="41"/>
      <c r="AA5575" s="43"/>
      <c r="AB5575" s="27"/>
      <c r="AC5575" s="27"/>
      <c r="AD5575" s="27"/>
      <c r="AE5575" s="44"/>
      <c r="AF5575" s="27"/>
      <c r="AG5575" s="28"/>
      <c r="AH5575" s="27"/>
      <c r="AI5575" s="27"/>
      <c r="AJ5575" s="27"/>
      <c r="AK5575" s="28"/>
      <c r="AL5575" s="29"/>
      <c r="AM5575" s="29"/>
      <c r="AN5575" s="29"/>
      <c r="AO5575" s="29"/>
      <c r="AP5575" s="29"/>
      <c r="AQ5575" s="29"/>
      <c r="AR5575" s="29"/>
      <c r="AS5575" s="29"/>
      <c r="AT5575" s="29"/>
      <c r="AU5575" s="29"/>
      <c r="AV5575" s="29"/>
      <c r="AW5575" s="29"/>
      <c r="AX5575" s="29"/>
      <c r="AY5575" s="31"/>
      <c r="AZ5575" s="30"/>
      <c r="BA5575" s="35"/>
    </row>
    <row r="5576" spans="1:53" hidden="1" x14ac:dyDescent="0.25">
      <c r="A5576" s="27"/>
      <c r="B5576" s="27"/>
      <c r="C5576" s="27"/>
      <c r="D5576" s="27"/>
      <c r="E5576" s="27"/>
      <c r="F5576" s="27"/>
      <c r="G5576" s="27"/>
      <c r="H5576" s="27"/>
      <c r="I5576" s="27"/>
      <c r="J5576" s="27"/>
      <c r="K5576" s="27"/>
      <c r="L5576" s="27"/>
      <c r="M5576" s="42"/>
      <c r="N5576" s="42"/>
      <c r="O5576" s="42"/>
      <c r="P5576" s="42"/>
      <c r="Q5576" s="42"/>
      <c r="R5576" s="42"/>
      <c r="S5576" s="42"/>
      <c r="T5576" s="42"/>
      <c r="U5576" s="42"/>
      <c r="V5576" s="42"/>
      <c r="W5576" s="42"/>
      <c r="X5576" s="42"/>
      <c r="Y5576" s="41"/>
      <c r="Z5576" s="41"/>
      <c r="AA5576" s="43"/>
      <c r="AB5576" s="27"/>
      <c r="AC5576" s="27"/>
      <c r="AD5576" s="27"/>
      <c r="AE5576" s="44"/>
      <c r="AF5576" s="27"/>
      <c r="AG5576" s="28"/>
      <c r="AH5576" s="27"/>
      <c r="AI5576" s="27"/>
      <c r="AJ5576" s="27"/>
      <c r="AK5576" s="28"/>
      <c r="AL5576" s="29"/>
      <c r="AM5576" s="29"/>
      <c r="AN5576" s="29"/>
      <c r="AO5576" s="29"/>
      <c r="AP5576" s="29"/>
      <c r="AQ5576" s="29"/>
      <c r="AR5576" s="29"/>
      <c r="AS5576" s="29"/>
      <c r="AT5576" s="29"/>
      <c r="AU5576" s="29"/>
      <c r="AV5576" s="29"/>
      <c r="AW5576" s="29"/>
      <c r="AX5576" s="29"/>
      <c r="AY5576" s="31"/>
      <c r="AZ5576" s="30"/>
      <c r="BA5576" s="35"/>
    </row>
    <row r="5577" spans="1:53" hidden="1" x14ac:dyDescent="0.25">
      <c r="A5577" s="27"/>
      <c r="B5577" s="27"/>
      <c r="C5577" s="27"/>
      <c r="D5577" s="27"/>
      <c r="E5577" s="27"/>
      <c r="F5577" s="27"/>
      <c r="G5577" s="27"/>
      <c r="H5577" s="27"/>
      <c r="I5577" s="27"/>
      <c r="J5577" s="27"/>
      <c r="K5577" s="27"/>
      <c r="L5577" s="27"/>
      <c r="M5577" s="42"/>
      <c r="N5577" s="42"/>
      <c r="O5577" s="42"/>
      <c r="P5577" s="42"/>
      <c r="Q5577" s="42"/>
      <c r="R5577" s="42"/>
      <c r="S5577" s="42"/>
      <c r="T5577" s="42"/>
      <c r="U5577" s="42"/>
      <c r="V5577" s="42"/>
      <c r="W5577" s="42"/>
      <c r="X5577" s="42"/>
      <c r="Y5577" s="41"/>
      <c r="Z5577" s="41"/>
      <c r="AA5577" s="43"/>
      <c r="AB5577" s="27"/>
      <c r="AC5577" s="27"/>
      <c r="AD5577" s="27"/>
      <c r="AE5577" s="44"/>
      <c r="AF5577" s="27"/>
      <c r="AG5577" s="28"/>
      <c r="AH5577" s="27"/>
      <c r="AI5577" s="27"/>
      <c r="AJ5577" s="27"/>
      <c r="AK5577" s="28"/>
      <c r="AL5577" s="29"/>
      <c r="AM5577" s="29"/>
      <c r="AN5577" s="29"/>
      <c r="AO5577" s="29"/>
      <c r="AP5577" s="29"/>
      <c r="AQ5577" s="29"/>
      <c r="AR5577" s="29"/>
      <c r="AS5577" s="29"/>
      <c r="AT5577" s="29"/>
      <c r="AU5577" s="29"/>
      <c r="AV5577" s="29"/>
      <c r="AW5577" s="29"/>
      <c r="AX5577" s="29"/>
      <c r="AY5577" s="31"/>
      <c r="AZ5577" s="30"/>
      <c r="BA5577" s="35"/>
    </row>
    <row r="5578" spans="1:53" hidden="1" x14ac:dyDescent="0.25">
      <c r="A5578" s="27"/>
      <c r="B5578" s="27"/>
      <c r="C5578" s="27"/>
      <c r="D5578" s="27"/>
      <c r="E5578" s="27"/>
      <c r="F5578" s="27"/>
      <c r="G5578" s="27"/>
      <c r="H5578" s="27"/>
      <c r="I5578" s="27"/>
      <c r="J5578" s="27"/>
      <c r="K5578" s="27"/>
      <c r="L5578" s="27"/>
      <c r="M5578" s="42"/>
      <c r="N5578" s="42"/>
      <c r="O5578" s="42"/>
      <c r="P5578" s="42"/>
      <c r="Q5578" s="42"/>
      <c r="R5578" s="42"/>
      <c r="S5578" s="42"/>
      <c r="T5578" s="42"/>
      <c r="U5578" s="42"/>
      <c r="V5578" s="42"/>
      <c r="W5578" s="42"/>
      <c r="X5578" s="42"/>
      <c r="Y5578" s="41"/>
      <c r="Z5578" s="41"/>
      <c r="AA5578" s="43"/>
      <c r="AB5578" s="27"/>
      <c r="AC5578" s="27"/>
      <c r="AD5578" s="27"/>
      <c r="AE5578" s="44"/>
      <c r="AF5578" s="27"/>
      <c r="AG5578" s="28"/>
      <c r="AH5578" s="27"/>
      <c r="AI5578" s="27"/>
      <c r="AJ5578" s="27"/>
      <c r="AK5578" s="28"/>
      <c r="AL5578" s="29"/>
      <c r="AM5578" s="29"/>
      <c r="AN5578" s="29"/>
      <c r="AO5578" s="29"/>
      <c r="AP5578" s="29"/>
      <c r="AQ5578" s="29"/>
      <c r="AR5578" s="29"/>
      <c r="AS5578" s="29"/>
      <c r="AT5578" s="29"/>
      <c r="AU5578" s="29"/>
      <c r="AV5578" s="29"/>
      <c r="AW5578" s="29"/>
      <c r="AX5578" s="29"/>
      <c r="AY5578" s="31"/>
      <c r="AZ5578" s="30"/>
      <c r="BA5578" s="35"/>
    </row>
    <row r="5579" spans="1:53" hidden="1" x14ac:dyDescent="0.25">
      <c r="A5579" s="27"/>
      <c r="B5579" s="27"/>
      <c r="C5579" s="27"/>
      <c r="D5579" s="27"/>
      <c r="E5579" s="27"/>
      <c r="F5579" s="27"/>
      <c r="G5579" s="27"/>
      <c r="H5579" s="27"/>
      <c r="I5579" s="27"/>
      <c r="J5579" s="27"/>
      <c r="K5579" s="27"/>
      <c r="L5579" s="27"/>
      <c r="M5579" s="42"/>
      <c r="N5579" s="42"/>
      <c r="O5579" s="42"/>
      <c r="P5579" s="42"/>
      <c r="Q5579" s="42"/>
      <c r="R5579" s="42"/>
      <c r="S5579" s="42"/>
      <c r="T5579" s="42"/>
      <c r="U5579" s="42"/>
      <c r="V5579" s="42"/>
      <c r="W5579" s="42"/>
      <c r="X5579" s="42"/>
      <c r="Y5579" s="41"/>
      <c r="Z5579" s="41"/>
      <c r="AA5579" s="43"/>
      <c r="AB5579" s="27"/>
      <c r="AC5579" s="27"/>
      <c r="AD5579" s="27"/>
      <c r="AE5579" s="44"/>
      <c r="AF5579" s="27"/>
      <c r="AG5579" s="28"/>
      <c r="AH5579" s="27"/>
      <c r="AI5579" s="27"/>
      <c r="AJ5579" s="27"/>
      <c r="AK5579" s="28"/>
      <c r="AL5579" s="29"/>
      <c r="AM5579" s="29"/>
      <c r="AN5579" s="29"/>
      <c r="AO5579" s="29"/>
      <c r="AP5579" s="29"/>
      <c r="AQ5579" s="29"/>
      <c r="AR5579" s="29"/>
      <c r="AS5579" s="29"/>
      <c r="AT5579" s="29"/>
      <c r="AU5579" s="29"/>
      <c r="AV5579" s="29"/>
      <c r="AW5579" s="29"/>
      <c r="AX5579" s="29"/>
      <c r="AY5579" s="31"/>
      <c r="AZ5579" s="30"/>
      <c r="BA5579" s="35"/>
    </row>
    <row r="5580" spans="1:53" hidden="1" x14ac:dyDescent="0.25">
      <c r="A5580" s="27"/>
      <c r="B5580" s="27"/>
      <c r="C5580" s="27"/>
      <c r="D5580" s="27"/>
      <c r="E5580" s="27"/>
      <c r="F5580" s="27"/>
      <c r="G5580" s="27"/>
      <c r="H5580" s="27"/>
      <c r="I5580" s="27"/>
      <c r="J5580" s="27"/>
      <c r="K5580" s="27"/>
      <c r="L5580" s="27"/>
      <c r="M5580" s="42"/>
      <c r="N5580" s="42"/>
      <c r="O5580" s="42"/>
      <c r="P5580" s="42"/>
      <c r="Q5580" s="42"/>
      <c r="R5580" s="42"/>
      <c r="S5580" s="42"/>
      <c r="T5580" s="42"/>
      <c r="U5580" s="42"/>
      <c r="V5580" s="42"/>
      <c r="W5580" s="42"/>
      <c r="X5580" s="42"/>
      <c r="Y5580" s="41"/>
      <c r="Z5580" s="41"/>
      <c r="AA5580" s="43"/>
      <c r="AB5580" s="27"/>
      <c r="AC5580" s="27"/>
      <c r="AD5580" s="27"/>
      <c r="AE5580" s="44"/>
      <c r="AF5580" s="27"/>
      <c r="AG5580" s="28"/>
      <c r="AH5580" s="27"/>
      <c r="AI5580" s="27"/>
      <c r="AJ5580" s="27"/>
      <c r="AK5580" s="28"/>
      <c r="AL5580" s="29"/>
      <c r="AM5580" s="29"/>
      <c r="AN5580" s="29"/>
      <c r="AO5580" s="29"/>
      <c r="AP5580" s="29"/>
      <c r="AQ5580" s="29"/>
      <c r="AR5580" s="29"/>
      <c r="AS5580" s="29"/>
      <c r="AT5580" s="29"/>
      <c r="AU5580" s="29"/>
      <c r="AV5580" s="29"/>
      <c r="AW5580" s="29"/>
      <c r="AX5580" s="29"/>
      <c r="AY5580" s="31"/>
      <c r="AZ5580" s="30"/>
      <c r="BA5580" s="35"/>
    </row>
    <row r="5581" spans="1:53" hidden="1" x14ac:dyDescent="0.25">
      <c r="A5581" s="27"/>
      <c r="B5581" s="27"/>
      <c r="C5581" s="27"/>
      <c r="D5581" s="27"/>
      <c r="E5581" s="27"/>
      <c r="F5581" s="27"/>
      <c r="G5581" s="27"/>
      <c r="H5581" s="27"/>
      <c r="I5581" s="27"/>
      <c r="J5581" s="27"/>
      <c r="K5581" s="27"/>
      <c r="L5581" s="27"/>
      <c r="M5581" s="42"/>
      <c r="N5581" s="42"/>
      <c r="O5581" s="42"/>
      <c r="P5581" s="42"/>
      <c r="Q5581" s="42"/>
      <c r="R5581" s="42"/>
      <c r="S5581" s="42"/>
      <c r="T5581" s="42"/>
      <c r="U5581" s="42"/>
      <c r="V5581" s="42"/>
      <c r="W5581" s="42"/>
      <c r="X5581" s="42"/>
      <c r="Y5581" s="41"/>
      <c r="Z5581" s="41"/>
      <c r="AA5581" s="43"/>
      <c r="AB5581" s="27"/>
      <c r="AC5581" s="27"/>
      <c r="AD5581" s="27"/>
      <c r="AE5581" s="44"/>
      <c r="AF5581" s="27"/>
      <c r="AG5581" s="28"/>
      <c r="AH5581" s="27"/>
      <c r="AI5581" s="27"/>
      <c r="AJ5581" s="27"/>
      <c r="AK5581" s="28"/>
      <c r="AL5581" s="29"/>
      <c r="AM5581" s="29"/>
      <c r="AN5581" s="29"/>
      <c r="AO5581" s="29"/>
      <c r="AP5581" s="29"/>
      <c r="AQ5581" s="29"/>
      <c r="AR5581" s="29"/>
      <c r="AS5581" s="29"/>
      <c r="AT5581" s="29"/>
      <c r="AU5581" s="29"/>
      <c r="AV5581" s="29"/>
      <c r="AW5581" s="29"/>
      <c r="AX5581" s="29"/>
      <c r="AY5581" s="31"/>
      <c r="AZ5581" s="30"/>
      <c r="BA5581" s="35"/>
    </row>
    <row r="5582" spans="1:53" hidden="1" x14ac:dyDescent="0.25">
      <c r="A5582" s="27"/>
      <c r="B5582" s="27"/>
      <c r="C5582" s="27"/>
      <c r="D5582" s="27"/>
      <c r="E5582" s="27"/>
      <c r="F5582" s="27"/>
      <c r="G5582" s="27"/>
      <c r="H5582" s="27"/>
      <c r="I5582" s="27"/>
      <c r="J5582" s="27"/>
      <c r="K5582" s="27"/>
      <c r="L5582" s="27"/>
      <c r="M5582" s="42"/>
      <c r="N5582" s="42"/>
      <c r="O5582" s="42"/>
      <c r="P5582" s="42"/>
      <c r="Q5582" s="42"/>
      <c r="R5582" s="42"/>
      <c r="S5582" s="42"/>
      <c r="T5582" s="42"/>
      <c r="U5582" s="42"/>
      <c r="V5582" s="42"/>
      <c r="W5582" s="42"/>
      <c r="X5582" s="42"/>
      <c r="Y5582" s="41"/>
      <c r="Z5582" s="41"/>
      <c r="AA5582" s="43"/>
      <c r="AB5582" s="27"/>
      <c r="AC5582" s="27"/>
      <c r="AD5582" s="27"/>
      <c r="AE5582" s="44"/>
      <c r="AF5582" s="27"/>
      <c r="AG5582" s="28"/>
      <c r="AH5582" s="27"/>
      <c r="AI5582" s="27"/>
      <c r="AJ5582" s="27"/>
      <c r="AK5582" s="28"/>
      <c r="AL5582" s="29"/>
      <c r="AM5582" s="29"/>
      <c r="AN5582" s="29"/>
      <c r="AO5582" s="29"/>
      <c r="AP5582" s="29"/>
      <c r="AQ5582" s="29"/>
      <c r="AR5582" s="29"/>
      <c r="AS5582" s="29"/>
      <c r="AT5582" s="29"/>
      <c r="AU5582" s="29"/>
      <c r="AV5582" s="29"/>
      <c r="AW5582" s="29"/>
      <c r="AX5582" s="29"/>
      <c r="AY5582" s="31"/>
      <c r="AZ5582" s="30"/>
      <c r="BA5582" s="35"/>
    </row>
    <row r="5583" spans="1:53" hidden="1" x14ac:dyDescent="0.25">
      <c r="A5583" s="27"/>
      <c r="B5583" s="27"/>
      <c r="C5583" s="27"/>
      <c r="D5583" s="27"/>
      <c r="E5583" s="27"/>
      <c r="F5583" s="27"/>
      <c r="G5583" s="27"/>
      <c r="H5583" s="27"/>
      <c r="I5583" s="27"/>
      <c r="J5583" s="27"/>
      <c r="K5583" s="27"/>
      <c r="L5583" s="27"/>
      <c r="M5583" s="42"/>
      <c r="N5583" s="42"/>
      <c r="O5583" s="42"/>
      <c r="P5583" s="42"/>
      <c r="Q5583" s="42"/>
      <c r="R5583" s="42"/>
      <c r="S5583" s="42"/>
      <c r="T5583" s="42"/>
      <c r="U5583" s="42"/>
      <c r="V5583" s="42"/>
      <c r="W5583" s="42"/>
      <c r="X5583" s="42"/>
      <c r="Y5583" s="41"/>
      <c r="Z5583" s="41"/>
      <c r="AA5583" s="43"/>
      <c r="AB5583" s="27"/>
      <c r="AC5583" s="27"/>
      <c r="AD5583" s="27"/>
      <c r="AE5583" s="44"/>
      <c r="AF5583" s="27"/>
      <c r="AG5583" s="28"/>
      <c r="AH5583" s="27"/>
      <c r="AI5583" s="27"/>
      <c r="AJ5583" s="27"/>
      <c r="AK5583" s="28"/>
      <c r="AL5583" s="29"/>
      <c r="AM5583" s="29"/>
      <c r="AN5583" s="29"/>
      <c r="AO5583" s="29"/>
      <c r="AP5583" s="29"/>
      <c r="AQ5583" s="29"/>
      <c r="AR5583" s="29"/>
      <c r="AS5583" s="29"/>
      <c r="AT5583" s="29"/>
      <c r="AU5583" s="29"/>
      <c r="AV5583" s="29"/>
      <c r="AW5583" s="29"/>
      <c r="AX5583" s="29"/>
      <c r="AY5583" s="31"/>
      <c r="AZ5583" s="30"/>
      <c r="BA5583" s="35"/>
    </row>
    <row r="5584" spans="1:53" hidden="1" x14ac:dyDescent="0.25">
      <c r="A5584" s="27"/>
      <c r="B5584" s="27"/>
      <c r="C5584" s="27"/>
      <c r="D5584" s="27"/>
      <c r="E5584" s="27"/>
      <c r="F5584" s="27"/>
      <c r="G5584" s="27"/>
      <c r="H5584" s="27"/>
      <c r="I5584" s="27"/>
      <c r="J5584" s="27"/>
      <c r="K5584" s="27"/>
      <c r="L5584" s="27"/>
      <c r="M5584" s="42"/>
      <c r="N5584" s="42"/>
      <c r="O5584" s="42"/>
      <c r="P5584" s="42"/>
      <c r="Q5584" s="42"/>
      <c r="R5584" s="42"/>
      <c r="S5584" s="42"/>
      <c r="T5584" s="42"/>
      <c r="U5584" s="42"/>
      <c r="V5584" s="42"/>
      <c r="W5584" s="42"/>
      <c r="X5584" s="42"/>
      <c r="Y5584" s="41"/>
      <c r="Z5584" s="41"/>
      <c r="AA5584" s="43"/>
      <c r="AB5584" s="27"/>
      <c r="AC5584" s="27"/>
      <c r="AD5584" s="27"/>
      <c r="AE5584" s="44"/>
      <c r="AF5584" s="27"/>
      <c r="AG5584" s="28"/>
      <c r="AH5584" s="27"/>
      <c r="AI5584" s="27"/>
      <c r="AJ5584" s="27"/>
      <c r="AK5584" s="28"/>
      <c r="AL5584" s="29"/>
      <c r="AM5584" s="29"/>
      <c r="AN5584" s="29"/>
      <c r="AO5584" s="29"/>
      <c r="AP5584" s="29"/>
      <c r="AQ5584" s="29"/>
      <c r="AR5584" s="29"/>
      <c r="AS5584" s="29"/>
      <c r="AT5584" s="29"/>
      <c r="AU5584" s="29"/>
      <c r="AV5584" s="29"/>
      <c r="AW5584" s="29"/>
      <c r="AX5584" s="29"/>
      <c r="AY5584" s="31"/>
      <c r="AZ5584" s="30"/>
      <c r="BA5584" s="35"/>
    </row>
    <row r="5585" spans="1:53" hidden="1" x14ac:dyDescent="0.25">
      <c r="A5585" s="27"/>
      <c r="B5585" s="27"/>
      <c r="C5585" s="27"/>
      <c r="D5585" s="27"/>
      <c r="E5585" s="27"/>
      <c r="F5585" s="27"/>
      <c r="G5585" s="27"/>
      <c r="H5585" s="27"/>
      <c r="I5585" s="27"/>
      <c r="J5585" s="27"/>
      <c r="K5585" s="27"/>
      <c r="L5585" s="27"/>
      <c r="M5585" s="42"/>
      <c r="N5585" s="42"/>
      <c r="O5585" s="42"/>
      <c r="P5585" s="42"/>
      <c r="Q5585" s="42"/>
      <c r="R5585" s="42"/>
      <c r="S5585" s="42"/>
      <c r="T5585" s="42"/>
      <c r="U5585" s="42"/>
      <c r="V5585" s="42"/>
      <c r="W5585" s="42"/>
      <c r="X5585" s="42"/>
      <c r="Y5585" s="41"/>
      <c r="Z5585" s="41"/>
      <c r="AA5585" s="43"/>
      <c r="AB5585" s="27"/>
      <c r="AC5585" s="27"/>
      <c r="AD5585" s="27"/>
      <c r="AE5585" s="44"/>
      <c r="AF5585" s="27"/>
      <c r="AG5585" s="28"/>
      <c r="AH5585" s="27"/>
      <c r="AI5585" s="27"/>
      <c r="AJ5585" s="27"/>
      <c r="AK5585" s="28"/>
      <c r="AL5585" s="29"/>
      <c r="AM5585" s="29"/>
      <c r="AN5585" s="29"/>
      <c r="AO5585" s="29"/>
      <c r="AP5585" s="29"/>
      <c r="AQ5585" s="29"/>
      <c r="AR5585" s="29"/>
      <c r="AS5585" s="29"/>
      <c r="AT5585" s="29"/>
      <c r="AU5585" s="29"/>
      <c r="AV5585" s="29"/>
      <c r="AW5585" s="29"/>
      <c r="AX5585" s="29"/>
      <c r="AY5585" s="31"/>
      <c r="AZ5585" s="30"/>
      <c r="BA5585" s="35"/>
    </row>
    <row r="5586" spans="1:53" hidden="1" x14ac:dyDescent="0.25">
      <c r="A5586" s="27"/>
      <c r="B5586" s="27"/>
      <c r="C5586" s="27"/>
      <c r="D5586" s="27"/>
      <c r="E5586" s="27"/>
      <c r="F5586" s="27"/>
      <c r="G5586" s="27"/>
      <c r="H5586" s="27"/>
      <c r="I5586" s="27"/>
      <c r="J5586" s="27"/>
      <c r="K5586" s="27"/>
      <c r="L5586" s="27"/>
      <c r="M5586" s="42"/>
      <c r="N5586" s="42"/>
      <c r="O5586" s="42"/>
      <c r="P5586" s="42"/>
      <c r="Q5586" s="42"/>
      <c r="R5586" s="42"/>
      <c r="S5586" s="42"/>
      <c r="T5586" s="42"/>
      <c r="U5586" s="42"/>
      <c r="V5586" s="42"/>
      <c r="W5586" s="42"/>
      <c r="X5586" s="42"/>
      <c r="Y5586" s="41"/>
      <c r="Z5586" s="41"/>
      <c r="AA5586" s="43"/>
      <c r="AB5586" s="27"/>
      <c r="AC5586" s="27"/>
      <c r="AD5586" s="27"/>
      <c r="AE5586" s="44"/>
      <c r="AF5586" s="27"/>
      <c r="AG5586" s="28"/>
      <c r="AH5586" s="27"/>
      <c r="AI5586" s="27"/>
      <c r="AJ5586" s="27"/>
      <c r="AK5586" s="28"/>
      <c r="AL5586" s="29"/>
      <c r="AM5586" s="29"/>
      <c r="AN5586" s="29"/>
      <c r="AO5586" s="29"/>
      <c r="AP5586" s="29"/>
      <c r="AQ5586" s="29"/>
      <c r="AR5586" s="29"/>
      <c r="AS5586" s="29"/>
      <c r="AT5586" s="29"/>
      <c r="AU5586" s="29"/>
      <c r="AV5586" s="29"/>
      <c r="AW5586" s="29"/>
      <c r="AX5586" s="29"/>
      <c r="AY5586" s="31"/>
      <c r="AZ5586" s="30"/>
      <c r="BA5586" s="35"/>
    </row>
    <row r="5587" spans="1:53" hidden="1" x14ac:dyDescent="0.25">
      <c r="A5587" s="27"/>
      <c r="B5587" s="27"/>
      <c r="C5587" s="27"/>
      <c r="D5587" s="27"/>
      <c r="E5587" s="27"/>
      <c r="F5587" s="27"/>
      <c r="G5587" s="27"/>
      <c r="H5587" s="27"/>
      <c r="I5587" s="27"/>
      <c r="J5587" s="27"/>
      <c r="K5587" s="27"/>
      <c r="L5587" s="27"/>
      <c r="M5587" s="42"/>
      <c r="N5587" s="42"/>
      <c r="O5587" s="42"/>
      <c r="P5587" s="42"/>
      <c r="Q5587" s="42"/>
      <c r="R5587" s="42"/>
      <c r="S5587" s="42"/>
      <c r="T5587" s="42"/>
      <c r="U5587" s="42"/>
      <c r="V5587" s="42"/>
      <c r="W5587" s="42"/>
      <c r="X5587" s="42"/>
      <c r="Y5587" s="41"/>
      <c r="Z5587" s="41"/>
      <c r="AA5587" s="43"/>
      <c r="AB5587" s="27"/>
      <c r="AC5587" s="27"/>
      <c r="AD5587" s="27"/>
      <c r="AE5587" s="44"/>
      <c r="AF5587" s="27"/>
      <c r="AG5587" s="28"/>
      <c r="AH5587" s="27"/>
      <c r="AI5587" s="27"/>
      <c r="AJ5587" s="27"/>
      <c r="AK5587" s="28"/>
      <c r="AL5587" s="29"/>
      <c r="AM5587" s="29"/>
      <c r="AN5587" s="29"/>
      <c r="AO5587" s="29"/>
      <c r="AP5587" s="29"/>
      <c r="AQ5587" s="29"/>
      <c r="AR5587" s="29"/>
      <c r="AS5587" s="29"/>
      <c r="AT5587" s="29"/>
      <c r="AU5587" s="29"/>
      <c r="AV5587" s="29"/>
      <c r="AW5587" s="29"/>
      <c r="AX5587" s="29"/>
      <c r="AY5587" s="31"/>
      <c r="AZ5587" s="30"/>
      <c r="BA5587" s="35"/>
    </row>
    <row r="5588" spans="1:53" hidden="1" x14ac:dyDescent="0.25">
      <c r="A5588" s="27"/>
      <c r="B5588" s="27"/>
      <c r="C5588" s="27"/>
      <c r="D5588" s="27"/>
      <c r="E5588" s="27"/>
      <c r="F5588" s="27"/>
      <c r="G5588" s="27"/>
      <c r="H5588" s="27"/>
      <c r="I5588" s="27"/>
      <c r="J5588" s="27"/>
      <c r="K5588" s="27"/>
      <c r="L5588" s="27"/>
      <c r="M5588" s="42"/>
      <c r="N5588" s="42"/>
      <c r="O5588" s="42"/>
      <c r="P5588" s="42"/>
      <c r="Q5588" s="42"/>
      <c r="R5588" s="42"/>
      <c r="S5588" s="42"/>
      <c r="T5588" s="42"/>
      <c r="U5588" s="42"/>
      <c r="V5588" s="42"/>
      <c r="W5588" s="42"/>
      <c r="X5588" s="42"/>
      <c r="Y5588" s="41"/>
      <c r="Z5588" s="41"/>
      <c r="AA5588" s="43"/>
      <c r="AB5588" s="27"/>
      <c r="AC5588" s="27"/>
      <c r="AD5588" s="27"/>
      <c r="AE5588" s="44"/>
      <c r="AF5588" s="27"/>
      <c r="AG5588" s="28"/>
      <c r="AH5588" s="27"/>
      <c r="AI5588" s="27"/>
      <c r="AJ5588" s="27"/>
      <c r="AK5588" s="28"/>
      <c r="AL5588" s="29"/>
      <c r="AM5588" s="29"/>
      <c r="AN5588" s="29"/>
      <c r="AO5588" s="29"/>
      <c r="AP5588" s="29"/>
      <c r="AQ5588" s="29"/>
      <c r="AR5588" s="29"/>
      <c r="AS5588" s="29"/>
      <c r="AT5588" s="29"/>
      <c r="AU5588" s="29"/>
      <c r="AV5588" s="29"/>
      <c r="AW5588" s="29"/>
      <c r="AX5588" s="29"/>
      <c r="AY5588" s="31"/>
      <c r="AZ5588" s="30"/>
      <c r="BA5588" s="35"/>
    </row>
    <row r="5589" spans="1:53" hidden="1" x14ac:dyDescent="0.25">
      <c r="A5589" s="27"/>
      <c r="B5589" s="27"/>
      <c r="C5589" s="27"/>
      <c r="D5589" s="27"/>
      <c r="E5589" s="27"/>
      <c r="F5589" s="27"/>
      <c r="G5589" s="27"/>
      <c r="H5589" s="27"/>
      <c r="I5589" s="27"/>
      <c r="J5589" s="27"/>
      <c r="K5589" s="27"/>
      <c r="L5589" s="27"/>
      <c r="M5589" s="42"/>
      <c r="N5589" s="42"/>
      <c r="O5589" s="42"/>
      <c r="P5589" s="42"/>
      <c r="Q5589" s="42"/>
      <c r="R5589" s="42"/>
      <c r="S5589" s="42"/>
      <c r="T5589" s="42"/>
      <c r="U5589" s="42"/>
      <c r="V5589" s="42"/>
      <c r="W5589" s="42"/>
      <c r="X5589" s="42"/>
      <c r="Y5589" s="41"/>
      <c r="Z5589" s="41"/>
      <c r="AA5589" s="43"/>
      <c r="AB5589" s="27"/>
      <c r="AC5589" s="27"/>
      <c r="AD5589" s="27"/>
      <c r="AE5589" s="44"/>
      <c r="AF5589" s="27"/>
      <c r="AG5589" s="28"/>
      <c r="AH5589" s="27"/>
      <c r="AI5589" s="27"/>
      <c r="AJ5589" s="27"/>
      <c r="AK5589" s="28"/>
      <c r="AL5589" s="29"/>
      <c r="AM5589" s="29"/>
      <c r="AN5589" s="29"/>
      <c r="AO5589" s="29"/>
      <c r="AP5589" s="29"/>
      <c r="AQ5589" s="29"/>
      <c r="AR5589" s="29"/>
      <c r="AS5589" s="29"/>
      <c r="AT5589" s="29"/>
      <c r="AU5589" s="29"/>
      <c r="AV5589" s="29"/>
      <c r="AW5589" s="29"/>
      <c r="AX5589" s="29"/>
      <c r="AY5589" s="31"/>
      <c r="AZ5589" s="30"/>
      <c r="BA5589" s="35"/>
    </row>
    <row r="5590" spans="1:53" hidden="1" x14ac:dyDescent="0.25">
      <c r="A5590" s="27"/>
      <c r="B5590" s="27"/>
      <c r="C5590" s="27"/>
      <c r="D5590" s="27"/>
      <c r="E5590" s="27"/>
      <c r="F5590" s="27"/>
      <c r="G5590" s="27"/>
      <c r="H5590" s="27"/>
      <c r="I5590" s="27"/>
      <c r="J5590" s="27"/>
      <c r="K5590" s="27"/>
      <c r="L5590" s="27"/>
      <c r="M5590" s="42"/>
      <c r="N5590" s="42"/>
      <c r="O5590" s="42"/>
      <c r="P5590" s="42"/>
      <c r="Q5590" s="42"/>
      <c r="R5590" s="42"/>
      <c r="S5590" s="42"/>
      <c r="T5590" s="42"/>
      <c r="U5590" s="42"/>
      <c r="V5590" s="42"/>
      <c r="W5590" s="42"/>
      <c r="X5590" s="42"/>
      <c r="Y5590" s="41"/>
      <c r="Z5590" s="41"/>
      <c r="AA5590" s="43"/>
      <c r="AB5590" s="27"/>
      <c r="AC5590" s="27"/>
      <c r="AD5590" s="27"/>
      <c r="AE5590" s="44"/>
      <c r="AF5590" s="27"/>
      <c r="AG5590" s="28"/>
      <c r="AH5590" s="27"/>
      <c r="AI5590" s="27"/>
      <c r="AJ5590" s="27"/>
      <c r="AK5590" s="28"/>
      <c r="AL5590" s="29"/>
      <c r="AM5590" s="29"/>
      <c r="AN5590" s="29"/>
      <c r="AO5590" s="29"/>
      <c r="AP5590" s="29"/>
      <c r="AQ5590" s="29"/>
      <c r="AR5590" s="29"/>
      <c r="AS5590" s="29"/>
      <c r="AT5590" s="29"/>
      <c r="AU5590" s="29"/>
      <c r="AV5590" s="29"/>
      <c r="AW5590" s="29"/>
      <c r="AX5590" s="29"/>
      <c r="AY5590" s="31"/>
      <c r="AZ5590" s="30"/>
      <c r="BA5590" s="35"/>
    </row>
    <row r="5591" spans="1:53" hidden="1" x14ac:dyDescent="0.25">
      <c r="A5591" s="27"/>
      <c r="B5591" s="27"/>
      <c r="C5591" s="27"/>
      <c r="D5591" s="27"/>
      <c r="E5591" s="27"/>
      <c r="F5591" s="27"/>
      <c r="G5591" s="27"/>
      <c r="H5591" s="27"/>
      <c r="I5591" s="27"/>
      <c r="J5591" s="27"/>
      <c r="K5591" s="27"/>
      <c r="L5591" s="27"/>
      <c r="M5591" s="42"/>
      <c r="N5591" s="42"/>
      <c r="O5591" s="42"/>
      <c r="P5591" s="42"/>
      <c r="Q5591" s="42"/>
      <c r="R5591" s="42"/>
      <c r="S5591" s="42"/>
      <c r="T5591" s="42"/>
      <c r="U5591" s="42"/>
      <c r="V5591" s="42"/>
      <c r="W5591" s="42"/>
      <c r="X5591" s="42"/>
      <c r="Y5591" s="41"/>
      <c r="Z5591" s="41"/>
      <c r="AA5591" s="43"/>
      <c r="AB5591" s="27"/>
      <c r="AC5591" s="27"/>
      <c r="AD5591" s="27"/>
      <c r="AE5591" s="44"/>
      <c r="AF5591" s="27"/>
      <c r="AG5591" s="28"/>
      <c r="AH5591" s="27"/>
      <c r="AI5591" s="27"/>
      <c r="AJ5591" s="27"/>
      <c r="AK5591" s="28"/>
      <c r="AL5591" s="29"/>
      <c r="AM5591" s="29"/>
      <c r="AN5591" s="29"/>
      <c r="AO5591" s="29"/>
      <c r="AP5591" s="29"/>
      <c r="AQ5591" s="29"/>
      <c r="AR5591" s="29"/>
      <c r="AS5591" s="29"/>
      <c r="AT5591" s="29"/>
      <c r="AU5591" s="29"/>
      <c r="AV5591" s="29"/>
      <c r="AW5591" s="29"/>
      <c r="AX5591" s="29"/>
      <c r="AY5591" s="31"/>
      <c r="AZ5591" s="30"/>
      <c r="BA5591" s="35"/>
    </row>
    <row r="5592" spans="1:53" hidden="1" x14ac:dyDescent="0.25">
      <c r="A5592" s="27"/>
      <c r="B5592" s="27"/>
      <c r="C5592" s="27"/>
      <c r="D5592" s="27"/>
      <c r="E5592" s="27"/>
      <c r="F5592" s="27"/>
      <c r="G5592" s="27"/>
      <c r="H5592" s="27"/>
      <c r="I5592" s="27"/>
      <c r="J5592" s="27"/>
      <c r="K5592" s="27"/>
      <c r="L5592" s="27"/>
      <c r="M5592" s="42"/>
      <c r="N5592" s="42"/>
      <c r="O5592" s="42"/>
      <c r="P5592" s="42"/>
      <c r="Q5592" s="42"/>
      <c r="R5592" s="42"/>
      <c r="S5592" s="42"/>
      <c r="T5592" s="42"/>
      <c r="U5592" s="42"/>
      <c r="V5592" s="42"/>
      <c r="W5592" s="42"/>
      <c r="X5592" s="42"/>
      <c r="Y5592" s="41"/>
      <c r="Z5592" s="41"/>
      <c r="AA5592" s="43"/>
      <c r="AB5592" s="27"/>
      <c r="AC5592" s="27"/>
      <c r="AD5592" s="27"/>
      <c r="AE5592" s="44"/>
      <c r="AF5592" s="27"/>
      <c r="AG5592" s="28"/>
      <c r="AH5592" s="27"/>
      <c r="AI5592" s="27"/>
      <c r="AJ5592" s="27"/>
      <c r="AK5592" s="28"/>
      <c r="AL5592" s="29"/>
      <c r="AM5592" s="29"/>
      <c r="AN5592" s="29"/>
      <c r="AO5592" s="29"/>
      <c r="AP5592" s="29"/>
      <c r="AQ5592" s="29"/>
      <c r="AR5592" s="29"/>
      <c r="AS5592" s="29"/>
      <c r="AT5592" s="29"/>
      <c r="AU5592" s="29"/>
      <c r="AV5592" s="29"/>
      <c r="AW5592" s="29"/>
      <c r="AX5592" s="29"/>
      <c r="AY5592" s="31"/>
      <c r="AZ5592" s="30"/>
      <c r="BA5592" s="35"/>
    </row>
    <row r="5593" spans="1:53" hidden="1" x14ac:dyDescent="0.25">
      <c r="A5593" s="27"/>
      <c r="B5593" s="27"/>
      <c r="C5593" s="27"/>
      <c r="D5593" s="27"/>
      <c r="E5593" s="27"/>
      <c r="F5593" s="27"/>
      <c r="G5593" s="27"/>
      <c r="H5593" s="27"/>
      <c r="I5593" s="27"/>
      <c r="J5593" s="27"/>
      <c r="K5593" s="27"/>
      <c r="L5593" s="27"/>
      <c r="M5593" s="42"/>
      <c r="N5593" s="42"/>
      <c r="O5593" s="42"/>
      <c r="P5593" s="42"/>
      <c r="Q5593" s="42"/>
      <c r="R5593" s="42"/>
      <c r="S5593" s="42"/>
      <c r="T5593" s="42"/>
      <c r="U5593" s="42"/>
      <c r="V5593" s="42"/>
      <c r="W5593" s="42"/>
      <c r="X5593" s="42"/>
      <c r="Y5593" s="41"/>
      <c r="Z5593" s="41"/>
      <c r="AA5593" s="43"/>
      <c r="AB5593" s="27"/>
      <c r="AC5593" s="27"/>
      <c r="AD5593" s="27"/>
      <c r="AE5593" s="44"/>
      <c r="AF5593" s="27"/>
      <c r="AG5593" s="28"/>
      <c r="AH5593" s="27"/>
      <c r="AI5593" s="27"/>
      <c r="AJ5593" s="27"/>
      <c r="AK5593" s="28"/>
      <c r="AL5593" s="29"/>
      <c r="AM5593" s="29"/>
      <c r="AN5593" s="29"/>
      <c r="AO5593" s="29"/>
      <c r="AP5593" s="29"/>
      <c r="AQ5593" s="29"/>
      <c r="AR5593" s="29"/>
      <c r="AS5593" s="29"/>
      <c r="AT5593" s="29"/>
      <c r="AU5593" s="29"/>
      <c r="AV5593" s="29"/>
      <c r="AW5593" s="29"/>
      <c r="AX5593" s="29"/>
      <c r="AY5593" s="31"/>
      <c r="AZ5593" s="30"/>
      <c r="BA5593" s="35"/>
    </row>
    <row r="5594" spans="1:53" hidden="1" x14ac:dyDescent="0.25">
      <c r="A5594" s="27"/>
      <c r="B5594" s="27"/>
      <c r="C5594" s="27"/>
      <c r="D5594" s="27"/>
      <c r="E5594" s="27"/>
      <c r="F5594" s="27"/>
      <c r="G5594" s="27"/>
      <c r="H5594" s="27"/>
      <c r="I5594" s="27"/>
      <c r="J5594" s="27"/>
      <c r="K5594" s="27"/>
      <c r="L5594" s="27"/>
      <c r="M5594" s="42"/>
      <c r="N5594" s="42"/>
      <c r="O5594" s="42"/>
      <c r="P5594" s="42"/>
      <c r="Q5594" s="42"/>
      <c r="R5594" s="42"/>
      <c r="S5594" s="42"/>
      <c r="T5594" s="42"/>
      <c r="U5594" s="42"/>
      <c r="V5594" s="42"/>
      <c r="W5594" s="42"/>
      <c r="X5594" s="42"/>
      <c r="Y5594" s="41"/>
      <c r="Z5594" s="41"/>
      <c r="AA5594" s="43"/>
      <c r="AB5594" s="27"/>
      <c r="AC5594" s="27"/>
      <c r="AD5594" s="27"/>
      <c r="AE5594" s="44"/>
      <c r="AF5594" s="27"/>
      <c r="AG5594" s="28"/>
      <c r="AH5594" s="27"/>
      <c r="AI5594" s="27"/>
      <c r="AJ5594" s="27"/>
      <c r="AK5594" s="28"/>
      <c r="AL5594" s="29"/>
      <c r="AM5594" s="29"/>
      <c r="AN5594" s="29"/>
      <c r="AO5594" s="29"/>
      <c r="AP5594" s="29"/>
      <c r="AQ5594" s="29"/>
      <c r="AR5594" s="29"/>
      <c r="AS5594" s="29"/>
      <c r="AT5594" s="29"/>
      <c r="AU5594" s="29"/>
      <c r="AV5594" s="29"/>
      <c r="AW5594" s="29"/>
      <c r="AX5594" s="29"/>
      <c r="AY5594" s="31"/>
      <c r="AZ5594" s="30"/>
      <c r="BA5594" s="35"/>
    </row>
    <row r="5595" spans="1:53" hidden="1" x14ac:dyDescent="0.25">
      <c r="A5595" s="27"/>
      <c r="B5595" s="27"/>
      <c r="C5595" s="27"/>
      <c r="D5595" s="27"/>
      <c r="E5595" s="27"/>
      <c r="F5595" s="27"/>
      <c r="G5595" s="27"/>
      <c r="H5595" s="27"/>
      <c r="I5595" s="27"/>
      <c r="J5595" s="27"/>
      <c r="K5595" s="27"/>
      <c r="L5595" s="27"/>
      <c r="M5595" s="42"/>
      <c r="N5595" s="42"/>
      <c r="O5595" s="42"/>
      <c r="P5595" s="42"/>
      <c r="Q5595" s="42"/>
      <c r="R5595" s="42"/>
      <c r="S5595" s="42"/>
      <c r="T5595" s="42"/>
      <c r="U5595" s="42"/>
      <c r="V5595" s="42"/>
      <c r="W5595" s="42"/>
      <c r="X5595" s="42"/>
      <c r="Y5595" s="41"/>
      <c r="Z5595" s="41"/>
      <c r="AA5595" s="43"/>
      <c r="AB5595" s="27"/>
      <c r="AC5595" s="27"/>
      <c r="AD5595" s="27"/>
      <c r="AE5595" s="44"/>
      <c r="AF5595" s="27"/>
      <c r="AG5595" s="28"/>
      <c r="AH5595" s="27"/>
      <c r="AI5595" s="27"/>
      <c r="AJ5595" s="27"/>
      <c r="AK5595" s="28"/>
      <c r="AL5595" s="29"/>
      <c r="AM5595" s="29"/>
      <c r="AN5595" s="29"/>
      <c r="AO5595" s="29"/>
      <c r="AP5595" s="29"/>
      <c r="AQ5595" s="29"/>
      <c r="AR5595" s="29"/>
      <c r="AS5595" s="29"/>
      <c r="AT5595" s="29"/>
      <c r="AU5595" s="29"/>
      <c r="AV5595" s="29"/>
      <c r="AW5595" s="29"/>
      <c r="AX5595" s="29"/>
      <c r="AY5595" s="31"/>
      <c r="AZ5595" s="30"/>
      <c r="BA5595" s="35"/>
    </row>
    <row r="5596" spans="1:53" hidden="1" x14ac:dyDescent="0.25">
      <c r="A5596" s="27"/>
      <c r="B5596" s="27"/>
      <c r="C5596" s="27"/>
      <c r="D5596" s="27"/>
      <c r="E5596" s="27"/>
      <c r="F5596" s="27"/>
      <c r="G5596" s="27"/>
      <c r="H5596" s="27"/>
      <c r="I5596" s="27"/>
      <c r="J5596" s="27"/>
      <c r="K5596" s="27"/>
      <c r="L5596" s="27"/>
      <c r="M5596" s="42"/>
      <c r="N5596" s="42"/>
      <c r="O5596" s="42"/>
      <c r="P5596" s="42"/>
      <c r="Q5596" s="42"/>
      <c r="R5596" s="42"/>
      <c r="S5596" s="42"/>
      <c r="T5596" s="42"/>
      <c r="U5596" s="42"/>
      <c r="V5596" s="42"/>
      <c r="W5596" s="42"/>
      <c r="X5596" s="42"/>
      <c r="Y5596" s="41"/>
      <c r="Z5596" s="41"/>
      <c r="AA5596" s="43"/>
      <c r="AB5596" s="27"/>
      <c r="AC5596" s="27"/>
      <c r="AD5596" s="27"/>
      <c r="AE5596" s="44"/>
      <c r="AF5596" s="27"/>
      <c r="AG5596" s="28"/>
      <c r="AH5596" s="27"/>
      <c r="AI5596" s="27"/>
      <c r="AJ5596" s="27"/>
      <c r="AK5596" s="28"/>
      <c r="AL5596" s="29"/>
      <c r="AM5596" s="29"/>
      <c r="AN5596" s="29"/>
      <c r="AO5596" s="29"/>
      <c r="AP5596" s="29"/>
      <c r="AQ5596" s="29"/>
      <c r="AR5596" s="29"/>
      <c r="AS5596" s="29"/>
      <c r="AT5596" s="29"/>
      <c r="AU5596" s="29"/>
      <c r="AV5596" s="29"/>
      <c r="AW5596" s="29"/>
      <c r="AX5596" s="29"/>
      <c r="AY5596" s="31"/>
      <c r="AZ5596" s="30"/>
      <c r="BA5596" s="35"/>
    </row>
    <row r="5597" spans="1:53" hidden="1" x14ac:dyDescent="0.25">
      <c r="A5597" s="27"/>
      <c r="B5597" s="27"/>
      <c r="C5597" s="27"/>
      <c r="D5597" s="27"/>
      <c r="E5597" s="27"/>
      <c r="F5597" s="27"/>
      <c r="G5597" s="27"/>
      <c r="H5597" s="27"/>
      <c r="I5597" s="27"/>
      <c r="J5597" s="27"/>
      <c r="K5597" s="27"/>
      <c r="L5597" s="27"/>
      <c r="M5597" s="42"/>
      <c r="N5597" s="42"/>
      <c r="O5597" s="42"/>
      <c r="P5597" s="42"/>
      <c r="Q5597" s="42"/>
      <c r="R5597" s="42"/>
      <c r="S5597" s="42"/>
      <c r="T5597" s="42"/>
      <c r="U5597" s="42"/>
      <c r="V5597" s="42"/>
      <c r="W5597" s="42"/>
      <c r="X5597" s="42"/>
      <c r="Y5597" s="41"/>
      <c r="Z5597" s="41"/>
      <c r="AA5597" s="43"/>
      <c r="AB5597" s="27"/>
      <c r="AC5597" s="27"/>
      <c r="AD5597" s="27"/>
      <c r="AE5597" s="44"/>
      <c r="AF5597" s="27"/>
      <c r="AG5597" s="28"/>
      <c r="AH5597" s="27"/>
      <c r="AI5597" s="27"/>
      <c r="AJ5597" s="27"/>
      <c r="AK5597" s="28"/>
      <c r="AL5597" s="29"/>
      <c r="AM5597" s="29"/>
      <c r="AN5597" s="29"/>
      <c r="AO5597" s="29"/>
      <c r="AP5597" s="29"/>
      <c r="AQ5597" s="29"/>
      <c r="AR5597" s="29"/>
      <c r="AS5597" s="29"/>
      <c r="AT5597" s="29"/>
      <c r="AU5597" s="29"/>
      <c r="AV5597" s="29"/>
      <c r="AW5597" s="29"/>
      <c r="AX5597" s="29"/>
      <c r="AY5597" s="31"/>
      <c r="AZ5597" s="30"/>
      <c r="BA5597" s="35"/>
    </row>
    <row r="5598" spans="1:53" hidden="1" x14ac:dyDescent="0.25">
      <c r="A5598" s="27"/>
      <c r="B5598" s="27"/>
      <c r="C5598" s="27"/>
      <c r="D5598" s="27"/>
      <c r="E5598" s="27"/>
      <c r="F5598" s="27"/>
      <c r="G5598" s="27"/>
      <c r="H5598" s="27"/>
      <c r="I5598" s="27"/>
      <c r="J5598" s="27"/>
      <c r="K5598" s="27"/>
      <c r="L5598" s="27"/>
      <c r="M5598" s="42"/>
      <c r="N5598" s="42"/>
      <c r="O5598" s="42"/>
      <c r="P5598" s="42"/>
      <c r="Q5598" s="42"/>
      <c r="R5598" s="42"/>
      <c r="S5598" s="42"/>
      <c r="T5598" s="42"/>
      <c r="U5598" s="42"/>
      <c r="V5598" s="42"/>
      <c r="W5598" s="42"/>
      <c r="X5598" s="42"/>
      <c r="Y5598" s="41"/>
      <c r="Z5598" s="41"/>
      <c r="AA5598" s="43"/>
      <c r="AB5598" s="27"/>
      <c r="AC5598" s="27"/>
      <c r="AD5598" s="27"/>
      <c r="AE5598" s="44"/>
      <c r="AF5598" s="27"/>
      <c r="AG5598" s="28"/>
      <c r="AH5598" s="27"/>
      <c r="AI5598" s="27"/>
      <c r="AJ5598" s="27"/>
      <c r="AK5598" s="28"/>
      <c r="AL5598" s="29"/>
      <c r="AM5598" s="29"/>
      <c r="AN5598" s="29"/>
      <c r="AO5598" s="29"/>
      <c r="AP5598" s="29"/>
      <c r="AQ5598" s="29"/>
      <c r="AR5598" s="29"/>
      <c r="AS5598" s="29"/>
      <c r="AT5598" s="29"/>
      <c r="AU5598" s="29"/>
      <c r="AV5598" s="29"/>
      <c r="AW5598" s="29"/>
      <c r="AX5598" s="29"/>
      <c r="AY5598" s="31"/>
      <c r="AZ5598" s="30"/>
      <c r="BA5598" s="35"/>
    </row>
    <row r="5599" spans="1:53" hidden="1" x14ac:dyDescent="0.25">
      <c r="A5599" s="27"/>
      <c r="B5599" s="27"/>
      <c r="C5599" s="27"/>
      <c r="D5599" s="27"/>
      <c r="E5599" s="27"/>
      <c r="F5599" s="27"/>
      <c r="G5599" s="27"/>
      <c r="H5599" s="27"/>
      <c r="I5599" s="27"/>
      <c r="J5599" s="27"/>
      <c r="K5599" s="27"/>
      <c r="L5599" s="27"/>
      <c r="M5599" s="42"/>
      <c r="N5599" s="42"/>
      <c r="O5599" s="42"/>
      <c r="P5599" s="42"/>
      <c r="Q5599" s="42"/>
      <c r="R5599" s="42"/>
      <c r="S5599" s="42"/>
      <c r="T5599" s="42"/>
      <c r="U5599" s="42"/>
      <c r="V5599" s="42"/>
      <c r="W5599" s="42"/>
      <c r="X5599" s="42"/>
      <c r="Y5599" s="41"/>
      <c r="Z5599" s="41"/>
      <c r="AA5599" s="43"/>
      <c r="AB5599" s="27"/>
      <c r="AC5599" s="27"/>
      <c r="AD5599" s="27"/>
      <c r="AE5599" s="44"/>
      <c r="AF5599" s="27"/>
      <c r="AG5599" s="28"/>
      <c r="AH5599" s="27"/>
      <c r="AI5599" s="27"/>
      <c r="AJ5599" s="27"/>
      <c r="AK5599" s="28"/>
      <c r="AL5599" s="29"/>
      <c r="AM5599" s="29"/>
      <c r="AN5599" s="29"/>
      <c r="AO5599" s="29"/>
      <c r="AP5599" s="29"/>
      <c r="AQ5599" s="29"/>
      <c r="AR5599" s="29"/>
      <c r="AS5599" s="29"/>
      <c r="AT5599" s="29"/>
      <c r="AU5599" s="29"/>
      <c r="AV5599" s="29"/>
      <c r="AW5599" s="29"/>
      <c r="AX5599" s="29"/>
      <c r="AY5599" s="31"/>
      <c r="AZ5599" s="30"/>
      <c r="BA5599" s="35"/>
    </row>
    <row r="5600" spans="1:53" hidden="1" x14ac:dyDescent="0.25">
      <c r="A5600" s="27"/>
      <c r="B5600" s="27"/>
      <c r="C5600" s="27"/>
      <c r="D5600" s="27"/>
      <c r="E5600" s="27"/>
      <c r="F5600" s="27"/>
      <c r="G5600" s="27"/>
      <c r="H5600" s="27"/>
      <c r="I5600" s="27"/>
      <c r="J5600" s="27"/>
      <c r="K5600" s="27"/>
      <c r="L5600" s="27"/>
      <c r="M5600" s="42"/>
      <c r="N5600" s="42"/>
      <c r="O5600" s="42"/>
      <c r="P5600" s="42"/>
      <c r="Q5600" s="42"/>
      <c r="R5600" s="42"/>
      <c r="S5600" s="42"/>
      <c r="T5600" s="42"/>
      <c r="U5600" s="42"/>
      <c r="V5600" s="42"/>
      <c r="W5600" s="42"/>
      <c r="X5600" s="42"/>
      <c r="Y5600" s="41"/>
      <c r="Z5600" s="41"/>
      <c r="AA5600" s="43"/>
      <c r="AB5600" s="27"/>
      <c r="AC5600" s="27"/>
      <c r="AD5600" s="27"/>
      <c r="AE5600" s="44"/>
      <c r="AF5600" s="27"/>
      <c r="AG5600" s="28"/>
      <c r="AH5600" s="27"/>
      <c r="AI5600" s="27"/>
      <c r="AJ5600" s="27"/>
      <c r="AK5600" s="28"/>
      <c r="AL5600" s="29"/>
      <c r="AM5600" s="29"/>
      <c r="AN5600" s="29"/>
      <c r="AO5600" s="29"/>
      <c r="AP5600" s="29"/>
      <c r="AQ5600" s="29"/>
      <c r="AR5600" s="29"/>
      <c r="AS5600" s="29"/>
      <c r="AT5600" s="29"/>
      <c r="AU5600" s="29"/>
      <c r="AV5600" s="29"/>
      <c r="AW5600" s="29"/>
      <c r="AX5600" s="29"/>
      <c r="AY5600" s="31"/>
      <c r="AZ5600" s="30"/>
      <c r="BA5600" s="35"/>
    </row>
    <row r="5601" spans="1:53" hidden="1" x14ac:dyDescent="0.25">
      <c r="A5601" s="27"/>
      <c r="B5601" s="27"/>
      <c r="C5601" s="27"/>
      <c r="D5601" s="27"/>
      <c r="E5601" s="27"/>
      <c r="F5601" s="27"/>
      <c r="G5601" s="27"/>
      <c r="H5601" s="27"/>
      <c r="I5601" s="27"/>
      <c r="J5601" s="27"/>
      <c r="K5601" s="27"/>
      <c r="L5601" s="27"/>
      <c r="M5601" s="42"/>
      <c r="N5601" s="42"/>
      <c r="O5601" s="42"/>
      <c r="P5601" s="42"/>
      <c r="Q5601" s="42"/>
      <c r="R5601" s="42"/>
      <c r="S5601" s="42"/>
      <c r="T5601" s="42"/>
      <c r="U5601" s="42"/>
      <c r="V5601" s="42"/>
      <c r="W5601" s="42"/>
      <c r="X5601" s="42"/>
      <c r="Y5601" s="41"/>
      <c r="Z5601" s="41"/>
      <c r="AA5601" s="43"/>
      <c r="AB5601" s="27"/>
      <c r="AC5601" s="27"/>
      <c r="AD5601" s="27"/>
      <c r="AE5601" s="44"/>
      <c r="AF5601" s="27"/>
      <c r="AG5601" s="28"/>
      <c r="AH5601" s="27"/>
      <c r="AI5601" s="27"/>
      <c r="AJ5601" s="27"/>
      <c r="AK5601" s="28"/>
      <c r="AL5601" s="29"/>
      <c r="AM5601" s="29"/>
      <c r="AN5601" s="29"/>
      <c r="AO5601" s="29"/>
      <c r="AP5601" s="29"/>
      <c r="AQ5601" s="29"/>
      <c r="AR5601" s="29"/>
      <c r="AS5601" s="29"/>
      <c r="AT5601" s="29"/>
      <c r="AU5601" s="29"/>
      <c r="AV5601" s="29"/>
      <c r="AW5601" s="29"/>
      <c r="AX5601" s="29"/>
      <c r="AY5601" s="31"/>
      <c r="AZ5601" s="30"/>
      <c r="BA5601" s="35"/>
    </row>
    <row r="5602" spans="1:53" hidden="1" x14ac:dyDescent="0.25">
      <c r="A5602" s="27"/>
      <c r="B5602" s="27"/>
      <c r="C5602" s="27"/>
      <c r="D5602" s="27"/>
      <c r="E5602" s="27"/>
      <c r="F5602" s="27"/>
      <c r="G5602" s="27"/>
      <c r="H5602" s="27"/>
      <c r="I5602" s="27"/>
      <c r="J5602" s="27"/>
      <c r="K5602" s="27"/>
      <c r="L5602" s="27"/>
      <c r="M5602" s="42"/>
      <c r="N5602" s="42"/>
      <c r="O5602" s="42"/>
      <c r="P5602" s="42"/>
      <c r="Q5602" s="42"/>
      <c r="R5602" s="42"/>
      <c r="S5602" s="42"/>
      <c r="T5602" s="42"/>
      <c r="U5602" s="42"/>
      <c r="V5602" s="42"/>
      <c r="W5602" s="42"/>
      <c r="X5602" s="42"/>
      <c r="Y5602" s="41"/>
      <c r="Z5602" s="41"/>
      <c r="AA5602" s="43"/>
      <c r="AB5602" s="27"/>
      <c r="AC5602" s="27"/>
      <c r="AD5602" s="27"/>
      <c r="AE5602" s="44"/>
      <c r="AF5602" s="27"/>
      <c r="AG5602" s="28"/>
      <c r="AH5602" s="27"/>
      <c r="AI5602" s="27"/>
      <c r="AJ5602" s="27"/>
      <c r="AK5602" s="28"/>
      <c r="AL5602" s="29"/>
      <c r="AM5602" s="29"/>
      <c r="AN5602" s="29"/>
      <c r="AO5602" s="29"/>
      <c r="AP5602" s="29"/>
      <c r="AQ5602" s="29"/>
      <c r="AR5602" s="29"/>
      <c r="AS5602" s="29"/>
      <c r="AT5602" s="29"/>
      <c r="AU5602" s="29"/>
      <c r="AV5602" s="29"/>
      <c r="AW5602" s="29"/>
      <c r="AX5602" s="29"/>
      <c r="AY5602" s="31"/>
      <c r="AZ5602" s="30"/>
      <c r="BA5602" s="35"/>
    </row>
    <row r="5603" spans="1:53" hidden="1" x14ac:dyDescent="0.25">
      <c r="A5603" s="27"/>
      <c r="B5603" s="27"/>
      <c r="C5603" s="27"/>
      <c r="D5603" s="27"/>
      <c r="E5603" s="27"/>
      <c r="F5603" s="27"/>
      <c r="G5603" s="27"/>
      <c r="H5603" s="27"/>
      <c r="I5603" s="27"/>
      <c r="J5603" s="27"/>
      <c r="K5603" s="27"/>
      <c r="L5603" s="27"/>
      <c r="M5603" s="42"/>
      <c r="N5603" s="42"/>
      <c r="O5603" s="42"/>
      <c r="P5603" s="42"/>
      <c r="Q5603" s="42"/>
      <c r="R5603" s="42"/>
      <c r="S5603" s="42"/>
      <c r="T5603" s="42"/>
      <c r="U5603" s="42"/>
      <c r="V5603" s="42"/>
      <c r="W5603" s="42"/>
      <c r="X5603" s="42"/>
      <c r="Y5603" s="41"/>
      <c r="Z5603" s="41"/>
      <c r="AA5603" s="43"/>
      <c r="AB5603" s="27"/>
      <c r="AC5603" s="27"/>
      <c r="AD5603" s="27"/>
      <c r="AE5603" s="44"/>
      <c r="AF5603" s="27"/>
      <c r="AG5603" s="28"/>
      <c r="AH5603" s="27"/>
      <c r="AI5603" s="27"/>
      <c r="AJ5603" s="27"/>
      <c r="AK5603" s="28"/>
      <c r="AL5603" s="29"/>
      <c r="AM5603" s="29"/>
      <c r="AN5603" s="29"/>
      <c r="AO5603" s="29"/>
      <c r="AP5603" s="29"/>
      <c r="AQ5603" s="29"/>
      <c r="AR5603" s="29"/>
      <c r="AS5603" s="29"/>
      <c r="AT5603" s="29"/>
      <c r="AU5603" s="29"/>
      <c r="AV5603" s="29"/>
      <c r="AW5603" s="29"/>
      <c r="AX5603" s="29"/>
      <c r="AY5603" s="31"/>
      <c r="AZ5603" s="30"/>
      <c r="BA5603" s="35"/>
    </row>
    <row r="5604" spans="1:53" hidden="1" x14ac:dyDescent="0.25">
      <c r="A5604" s="27"/>
      <c r="B5604" s="27"/>
      <c r="C5604" s="27"/>
      <c r="D5604" s="27"/>
      <c r="E5604" s="27"/>
      <c r="F5604" s="27"/>
      <c r="G5604" s="27"/>
      <c r="H5604" s="27"/>
      <c r="I5604" s="27"/>
      <c r="J5604" s="27"/>
      <c r="K5604" s="27"/>
      <c r="L5604" s="27"/>
      <c r="M5604" s="42"/>
      <c r="N5604" s="42"/>
      <c r="O5604" s="42"/>
      <c r="P5604" s="42"/>
      <c r="Q5604" s="42"/>
      <c r="R5604" s="42"/>
      <c r="S5604" s="42"/>
      <c r="T5604" s="42"/>
      <c r="U5604" s="42"/>
      <c r="V5604" s="42"/>
      <c r="W5604" s="42"/>
      <c r="X5604" s="42"/>
      <c r="Y5604" s="41"/>
      <c r="Z5604" s="41"/>
      <c r="AA5604" s="43"/>
      <c r="AB5604" s="27"/>
      <c r="AC5604" s="27"/>
      <c r="AD5604" s="27"/>
      <c r="AE5604" s="44"/>
      <c r="AF5604" s="27"/>
      <c r="AG5604" s="28"/>
      <c r="AH5604" s="27"/>
      <c r="AI5604" s="27"/>
      <c r="AJ5604" s="27"/>
      <c r="AK5604" s="28"/>
      <c r="AL5604" s="29"/>
      <c r="AM5604" s="29"/>
      <c r="AN5604" s="29"/>
      <c r="AO5604" s="29"/>
      <c r="AP5604" s="29"/>
      <c r="AQ5604" s="29"/>
      <c r="AR5604" s="29"/>
      <c r="AS5604" s="29"/>
      <c r="AT5604" s="29"/>
      <c r="AU5604" s="29"/>
      <c r="AV5604" s="29"/>
      <c r="AW5604" s="29"/>
      <c r="AX5604" s="29"/>
      <c r="AY5604" s="31"/>
      <c r="AZ5604" s="30"/>
      <c r="BA5604" s="35"/>
    </row>
    <row r="5605" spans="1:53" hidden="1" x14ac:dyDescent="0.25">
      <c r="A5605" s="27"/>
      <c r="B5605" s="27"/>
      <c r="C5605" s="27"/>
      <c r="D5605" s="27"/>
      <c r="E5605" s="27"/>
      <c r="F5605" s="27"/>
      <c r="G5605" s="27"/>
      <c r="H5605" s="27"/>
      <c r="I5605" s="27"/>
      <c r="J5605" s="27"/>
      <c r="K5605" s="27"/>
      <c r="L5605" s="27"/>
      <c r="M5605" s="42"/>
      <c r="N5605" s="42"/>
      <c r="O5605" s="42"/>
      <c r="P5605" s="42"/>
      <c r="Q5605" s="42"/>
      <c r="R5605" s="42"/>
      <c r="S5605" s="42"/>
      <c r="T5605" s="42"/>
      <c r="U5605" s="42"/>
      <c r="V5605" s="42"/>
      <c r="W5605" s="42"/>
      <c r="X5605" s="42"/>
      <c r="Y5605" s="41"/>
      <c r="Z5605" s="41"/>
      <c r="AA5605" s="43"/>
      <c r="AB5605" s="27"/>
      <c r="AC5605" s="27"/>
      <c r="AD5605" s="27"/>
      <c r="AE5605" s="44"/>
      <c r="AF5605" s="27"/>
      <c r="AG5605" s="28"/>
      <c r="AH5605" s="27"/>
      <c r="AI5605" s="27"/>
      <c r="AJ5605" s="27"/>
      <c r="AK5605" s="28"/>
      <c r="AL5605" s="29"/>
      <c r="AM5605" s="29"/>
      <c r="AN5605" s="29"/>
      <c r="AO5605" s="29"/>
      <c r="AP5605" s="29"/>
      <c r="AQ5605" s="29"/>
      <c r="AR5605" s="29"/>
      <c r="AS5605" s="29"/>
      <c r="AT5605" s="29"/>
      <c r="AU5605" s="29"/>
      <c r="AV5605" s="29"/>
      <c r="AW5605" s="29"/>
      <c r="AX5605" s="29"/>
      <c r="AY5605" s="31"/>
      <c r="AZ5605" s="30"/>
      <c r="BA5605" s="35"/>
    </row>
    <row r="5606" spans="1:53" hidden="1" x14ac:dyDescent="0.25">
      <c r="A5606" s="27"/>
      <c r="B5606" s="27"/>
      <c r="C5606" s="27"/>
      <c r="D5606" s="27"/>
      <c r="E5606" s="27"/>
      <c r="F5606" s="27"/>
      <c r="G5606" s="27"/>
      <c r="H5606" s="27"/>
      <c r="I5606" s="27"/>
      <c r="J5606" s="27"/>
      <c r="K5606" s="27"/>
      <c r="L5606" s="27"/>
      <c r="M5606" s="42"/>
      <c r="N5606" s="42"/>
      <c r="O5606" s="42"/>
      <c r="P5606" s="42"/>
      <c r="Q5606" s="42"/>
      <c r="R5606" s="42"/>
      <c r="S5606" s="42"/>
      <c r="T5606" s="42"/>
      <c r="U5606" s="42"/>
      <c r="V5606" s="42"/>
      <c r="W5606" s="42"/>
      <c r="X5606" s="42"/>
      <c r="Y5606" s="41"/>
      <c r="Z5606" s="41"/>
      <c r="AA5606" s="43"/>
      <c r="AB5606" s="27"/>
      <c r="AC5606" s="27"/>
      <c r="AD5606" s="27"/>
      <c r="AE5606" s="44"/>
      <c r="AF5606" s="27"/>
      <c r="AG5606" s="28"/>
      <c r="AH5606" s="27"/>
      <c r="AI5606" s="27"/>
      <c r="AJ5606" s="27"/>
      <c r="AK5606" s="28"/>
      <c r="AL5606" s="29"/>
      <c r="AM5606" s="29"/>
      <c r="AN5606" s="29"/>
      <c r="AO5606" s="29"/>
      <c r="AP5606" s="29"/>
      <c r="AQ5606" s="29"/>
      <c r="AR5606" s="29"/>
      <c r="AS5606" s="29"/>
      <c r="AT5606" s="29"/>
      <c r="AU5606" s="29"/>
      <c r="AV5606" s="29"/>
      <c r="AW5606" s="29"/>
      <c r="AX5606" s="29"/>
      <c r="AY5606" s="31"/>
      <c r="AZ5606" s="30"/>
      <c r="BA5606" s="35"/>
    </row>
    <row r="5607" spans="1:53" hidden="1" x14ac:dyDescent="0.25">
      <c r="A5607" s="27"/>
      <c r="B5607" s="27"/>
      <c r="C5607" s="27"/>
      <c r="D5607" s="27"/>
      <c r="E5607" s="27"/>
      <c r="F5607" s="27"/>
      <c r="G5607" s="27"/>
      <c r="H5607" s="27"/>
      <c r="I5607" s="27"/>
      <c r="J5607" s="27"/>
      <c r="K5607" s="27"/>
      <c r="L5607" s="27"/>
      <c r="M5607" s="42"/>
      <c r="N5607" s="42"/>
      <c r="O5607" s="42"/>
      <c r="P5607" s="42"/>
      <c r="Q5607" s="42"/>
      <c r="R5607" s="42"/>
      <c r="S5607" s="42"/>
      <c r="T5607" s="42"/>
      <c r="U5607" s="42"/>
      <c r="V5607" s="42"/>
      <c r="W5607" s="42"/>
      <c r="X5607" s="42"/>
      <c r="Y5607" s="41"/>
      <c r="Z5607" s="41"/>
      <c r="AA5607" s="43"/>
      <c r="AB5607" s="27"/>
      <c r="AC5607" s="27"/>
      <c r="AD5607" s="27"/>
      <c r="AE5607" s="44"/>
      <c r="AF5607" s="27"/>
      <c r="AG5607" s="28"/>
      <c r="AH5607" s="27"/>
      <c r="AI5607" s="27"/>
      <c r="AJ5607" s="27"/>
      <c r="AK5607" s="28"/>
      <c r="AL5607" s="29"/>
      <c r="AM5607" s="29"/>
      <c r="AN5607" s="29"/>
      <c r="AO5607" s="29"/>
      <c r="AP5607" s="29"/>
      <c r="AQ5607" s="29"/>
      <c r="AR5607" s="29"/>
      <c r="AS5607" s="29"/>
      <c r="AT5607" s="29"/>
      <c r="AU5607" s="29"/>
      <c r="AV5607" s="29"/>
      <c r="AW5607" s="29"/>
      <c r="AX5607" s="29"/>
      <c r="AY5607" s="31"/>
      <c r="AZ5607" s="30"/>
      <c r="BA5607" s="35"/>
    </row>
    <row r="5608" spans="1:53" hidden="1" x14ac:dyDescent="0.25">
      <c r="A5608" s="27"/>
      <c r="B5608" s="27"/>
      <c r="C5608" s="27"/>
      <c r="D5608" s="27"/>
      <c r="E5608" s="27"/>
      <c r="F5608" s="27"/>
      <c r="G5608" s="27"/>
      <c r="H5608" s="27"/>
      <c r="I5608" s="27"/>
      <c r="J5608" s="27"/>
      <c r="K5608" s="27"/>
      <c r="L5608" s="27"/>
      <c r="M5608" s="42"/>
      <c r="N5608" s="42"/>
      <c r="O5608" s="42"/>
      <c r="P5608" s="42"/>
      <c r="Q5608" s="42"/>
      <c r="R5608" s="42"/>
      <c r="S5608" s="42"/>
      <c r="T5608" s="42"/>
      <c r="U5608" s="42"/>
      <c r="V5608" s="42"/>
      <c r="W5608" s="42"/>
      <c r="X5608" s="42"/>
      <c r="Y5608" s="41"/>
      <c r="Z5608" s="41"/>
      <c r="AA5608" s="43"/>
      <c r="AB5608" s="27"/>
      <c r="AC5608" s="27"/>
      <c r="AD5608" s="27"/>
      <c r="AE5608" s="44"/>
      <c r="AF5608" s="27"/>
      <c r="AG5608" s="28"/>
      <c r="AH5608" s="27"/>
      <c r="AI5608" s="27"/>
      <c r="AJ5608" s="27"/>
      <c r="AK5608" s="28"/>
      <c r="AL5608" s="29"/>
      <c r="AM5608" s="29"/>
      <c r="AN5608" s="29"/>
      <c r="AO5608" s="29"/>
      <c r="AP5608" s="29"/>
      <c r="AQ5608" s="29"/>
      <c r="AR5608" s="29"/>
      <c r="AS5608" s="29"/>
      <c r="AT5608" s="29"/>
      <c r="AU5608" s="29"/>
      <c r="AV5608" s="29"/>
      <c r="AW5608" s="29"/>
      <c r="AX5608" s="29"/>
      <c r="AY5608" s="31"/>
      <c r="AZ5608" s="30"/>
      <c r="BA5608" s="35"/>
    </row>
    <row r="5609" spans="1:53" hidden="1" x14ac:dyDescent="0.25">
      <c r="A5609" s="27"/>
      <c r="B5609" s="27"/>
      <c r="C5609" s="27"/>
      <c r="D5609" s="27"/>
      <c r="E5609" s="27"/>
      <c r="F5609" s="27"/>
      <c r="G5609" s="27"/>
      <c r="H5609" s="27"/>
      <c r="I5609" s="27"/>
      <c r="J5609" s="27"/>
      <c r="K5609" s="27"/>
      <c r="L5609" s="27"/>
      <c r="M5609" s="42"/>
      <c r="N5609" s="42"/>
      <c r="O5609" s="42"/>
      <c r="P5609" s="42"/>
      <c r="Q5609" s="42"/>
      <c r="R5609" s="42"/>
      <c r="S5609" s="42"/>
      <c r="T5609" s="42"/>
      <c r="U5609" s="42"/>
      <c r="V5609" s="42"/>
      <c r="W5609" s="42"/>
      <c r="X5609" s="42"/>
      <c r="Y5609" s="41"/>
      <c r="Z5609" s="41"/>
      <c r="AA5609" s="43"/>
      <c r="AB5609" s="27"/>
      <c r="AC5609" s="27"/>
      <c r="AD5609" s="27"/>
      <c r="AE5609" s="44"/>
      <c r="AF5609" s="27"/>
      <c r="AG5609" s="28"/>
      <c r="AH5609" s="27"/>
      <c r="AI5609" s="27"/>
      <c r="AJ5609" s="27"/>
      <c r="AK5609" s="28"/>
      <c r="AL5609" s="29"/>
      <c r="AM5609" s="29"/>
      <c r="AN5609" s="29"/>
      <c r="AO5609" s="29"/>
      <c r="AP5609" s="29"/>
      <c r="AQ5609" s="29"/>
      <c r="AR5609" s="29"/>
      <c r="AS5609" s="29"/>
      <c r="AT5609" s="29"/>
      <c r="AU5609" s="29"/>
      <c r="AV5609" s="29"/>
      <c r="AW5609" s="29"/>
      <c r="AX5609" s="29"/>
      <c r="AY5609" s="31"/>
      <c r="AZ5609" s="30"/>
      <c r="BA5609" s="35"/>
    </row>
    <row r="5610" spans="1:53" hidden="1" x14ac:dyDescent="0.25">
      <c r="A5610" s="27"/>
      <c r="B5610" s="27"/>
      <c r="C5610" s="27"/>
      <c r="D5610" s="27"/>
      <c r="E5610" s="27"/>
      <c r="F5610" s="27"/>
      <c r="G5610" s="27"/>
      <c r="H5610" s="27"/>
      <c r="I5610" s="27"/>
      <c r="J5610" s="27"/>
      <c r="K5610" s="27"/>
      <c r="L5610" s="27"/>
      <c r="M5610" s="42"/>
      <c r="N5610" s="42"/>
      <c r="O5610" s="42"/>
      <c r="P5610" s="42"/>
      <c r="Q5610" s="42"/>
      <c r="R5610" s="42"/>
      <c r="S5610" s="42"/>
      <c r="T5610" s="42"/>
      <c r="U5610" s="42"/>
      <c r="V5610" s="42"/>
      <c r="W5610" s="42"/>
      <c r="X5610" s="42"/>
      <c r="Y5610" s="41"/>
      <c r="Z5610" s="41"/>
      <c r="AA5610" s="43"/>
      <c r="AB5610" s="27"/>
      <c r="AC5610" s="27"/>
      <c r="AD5610" s="27"/>
      <c r="AE5610" s="44"/>
      <c r="AF5610" s="27"/>
      <c r="AG5610" s="28"/>
      <c r="AH5610" s="27"/>
      <c r="AI5610" s="27"/>
      <c r="AJ5610" s="27"/>
      <c r="AK5610" s="28"/>
      <c r="AL5610" s="29"/>
      <c r="AM5610" s="29"/>
      <c r="AN5610" s="29"/>
      <c r="AO5610" s="29"/>
      <c r="AP5610" s="29"/>
      <c r="AQ5610" s="29"/>
      <c r="AR5610" s="29"/>
      <c r="AS5610" s="29"/>
      <c r="AT5610" s="29"/>
      <c r="AU5610" s="29"/>
      <c r="AV5610" s="29"/>
      <c r="AW5610" s="29"/>
      <c r="AX5610" s="29"/>
      <c r="AY5610" s="31"/>
      <c r="AZ5610" s="30"/>
      <c r="BA5610" s="35"/>
    </row>
    <row r="5611" spans="1:53" hidden="1" x14ac:dyDescent="0.25">
      <c r="A5611" s="27"/>
      <c r="B5611" s="27"/>
      <c r="C5611" s="27"/>
      <c r="D5611" s="27"/>
      <c r="E5611" s="27"/>
      <c r="F5611" s="27"/>
      <c r="G5611" s="27"/>
      <c r="H5611" s="27"/>
      <c r="I5611" s="27"/>
      <c r="J5611" s="27"/>
      <c r="K5611" s="27"/>
      <c r="L5611" s="27"/>
      <c r="M5611" s="42"/>
      <c r="N5611" s="42"/>
      <c r="O5611" s="42"/>
      <c r="P5611" s="42"/>
      <c r="Q5611" s="42"/>
      <c r="R5611" s="42"/>
      <c r="S5611" s="42"/>
      <c r="T5611" s="42"/>
      <c r="U5611" s="42"/>
      <c r="V5611" s="42"/>
      <c r="W5611" s="42"/>
      <c r="X5611" s="42"/>
      <c r="Y5611" s="41"/>
      <c r="Z5611" s="41"/>
      <c r="AA5611" s="43"/>
      <c r="AB5611" s="27"/>
      <c r="AC5611" s="27"/>
      <c r="AD5611" s="27"/>
      <c r="AE5611" s="44"/>
      <c r="AF5611" s="27"/>
      <c r="AG5611" s="28"/>
      <c r="AH5611" s="27"/>
      <c r="AI5611" s="27"/>
      <c r="AJ5611" s="27"/>
      <c r="AK5611" s="28"/>
      <c r="AL5611" s="29"/>
      <c r="AM5611" s="29"/>
      <c r="AN5611" s="29"/>
      <c r="AO5611" s="29"/>
      <c r="AP5611" s="29"/>
      <c r="AQ5611" s="29"/>
      <c r="AR5611" s="29"/>
      <c r="AS5611" s="29"/>
      <c r="AT5611" s="29"/>
      <c r="AU5611" s="29"/>
      <c r="AV5611" s="29"/>
      <c r="AW5611" s="29"/>
      <c r="AX5611" s="29"/>
      <c r="AY5611" s="31"/>
      <c r="AZ5611" s="30"/>
      <c r="BA5611" s="35"/>
    </row>
    <row r="5612" spans="1:53" hidden="1" x14ac:dyDescent="0.25">
      <c r="A5612" s="27"/>
      <c r="B5612" s="27"/>
      <c r="C5612" s="27"/>
      <c r="D5612" s="27"/>
      <c r="E5612" s="27"/>
      <c r="F5612" s="27"/>
      <c r="G5612" s="27"/>
      <c r="H5612" s="27"/>
      <c r="I5612" s="27"/>
      <c r="J5612" s="27"/>
      <c r="K5612" s="27"/>
      <c r="L5612" s="27"/>
      <c r="M5612" s="42"/>
      <c r="N5612" s="42"/>
      <c r="O5612" s="42"/>
      <c r="P5612" s="42"/>
      <c r="Q5612" s="42"/>
      <c r="R5612" s="42"/>
      <c r="S5612" s="42"/>
      <c r="T5612" s="42"/>
      <c r="U5612" s="42"/>
      <c r="V5612" s="42"/>
      <c r="W5612" s="42"/>
      <c r="X5612" s="42"/>
      <c r="Y5612" s="41"/>
      <c r="Z5612" s="41"/>
      <c r="AA5612" s="43"/>
      <c r="AB5612" s="27"/>
      <c r="AC5612" s="27"/>
      <c r="AD5612" s="27"/>
      <c r="AE5612" s="44"/>
      <c r="AF5612" s="27"/>
      <c r="AG5612" s="28"/>
      <c r="AH5612" s="27"/>
      <c r="AI5612" s="27"/>
      <c r="AJ5612" s="27"/>
      <c r="AK5612" s="28"/>
      <c r="AL5612" s="29"/>
      <c r="AM5612" s="29"/>
      <c r="AN5612" s="29"/>
      <c r="AO5612" s="29"/>
      <c r="AP5612" s="29"/>
      <c r="AQ5612" s="29"/>
      <c r="AR5612" s="29"/>
      <c r="AS5612" s="29"/>
      <c r="AT5612" s="29"/>
      <c r="AU5612" s="29"/>
      <c r="AV5612" s="29"/>
      <c r="AW5612" s="29"/>
      <c r="AX5612" s="29"/>
      <c r="AY5612" s="31"/>
      <c r="AZ5612" s="30"/>
      <c r="BA5612" s="35"/>
    </row>
    <row r="5613" spans="1:53" hidden="1" x14ac:dyDescent="0.25">
      <c r="A5613" s="27"/>
      <c r="B5613" s="27"/>
      <c r="C5613" s="27"/>
      <c r="D5613" s="27"/>
      <c r="E5613" s="27"/>
      <c r="F5613" s="27"/>
      <c r="G5613" s="27"/>
      <c r="H5613" s="27"/>
      <c r="I5613" s="27"/>
      <c r="J5613" s="27"/>
      <c r="K5613" s="27"/>
      <c r="L5613" s="27"/>
      <c r="M5613" s="42"/>
      <c r="N5613" s="42"/>
      <c r="O5613" s="42"/>
      <c r="P5613" s="42"/>
      <c r="Q5613" s="42"/>
      <c r="R5613" s="42"/>
      <c r="S5613" s="42"/>
      <c r="T5613" s="42"/>
      <c r="U5613" s="42"/>
      <c r="V5613" s="42"/>
      <c r="W5613" s="42"/>
      <c r="X5613" s="42"/>
      <c r="Y5613" s="41"/>
      <c r="Z5613" s="41"/>
      <c r="AA5613" s="43"/>
      <c r="AB5613" s="27"/>
      <c r="AC5613" s="27"/>
      <c r="AD5613" s="27"/>
      <c r="AE5613" s="44"/>
      <c r="AF5613" s="27"/>
      <c r="AG5613" s="28"/>
      <c r="AH5613" s="27"/>
      <c r="AI5613" s="27"/>
      <c r="AJ5613" s="27"/>
      <c r="AK5613" s="28"/>
      <c r="AL5613" s="29"/>
      <c r="AM5613" s="29"/>
      <c r="AN5613" s="29"/>
      <c r="AO5613" s="29"/>
      <c r="AP5613" s="29"/>
      <c r="AQ5613" s="29"/>
      <c r="AR5613" s="29"/>
      <c r="AS5613" s="29"/>
      <c r="AT5613" s="29"/>
      <c r="AU5613" s="29"/>
      <c r="AV5613" s="29"/>
      <c r="AW5613" s="29"/>
      <c r="AX5613" s="29"/>
      <c r="AY5613" s="31"/>
      <c r="AZ5613" s="30"/>
      <c r="BA5613" s="35"/>
    </row>
    <row r="5614" spans="1:53" hidden="1" x14ac:dyDescent="0.25">
      <c r="A5614" s="27"/>
      <c r="B5614" s="27"/>
      <c r="C5614" s="27"/>
      <c r="D5614" s="27"/>
      <c r="E5614" s="27"/>
      <c r="F5614" s="27"/>
      <c r="G5614" s="27"/>
      <c r="H5614" s="27"/>
      <c r="I5614" s="27"/>
      <c r="J5614" s="27"/>
      <c r="K5614" s="27"/>
      <c r="L5614" s="27"/>
      <c r="M5614" s="42"/>
      <c r="N5614" s="42"/>
      <c r="O5614" s="42"/>
      <c r="P5614" s="42"/>
      <c r="Q5614" s="42"/>
      <c r="R5614" s="42"/>
      <c r="S5614" s="42"/>
      <c r="T5614" s="42"/>
      <c r="U5614" s="42"/>
      <c r="V5614" s="42"/>
      <c r="W5614" s="42"/>
      <c r="X5614" s="42"/>
      <c r="Y5614" s="41"/>
      <c r="Z5614" s="41"/>
      <c r="AA5614" s="43"/>
      <c r="AB5614" s="27"/>
      <c r="AC5614" s="27"/>
      <c r="AD5614" s="27"/>
      <c r="AE5614" s="44"/>
      <c r="AF5614" s="27"/>
      <c r="AG5614" s="28"/>
      <c r="AH5614" s="27"/>
      <c r="AI5614" s="27"/>
      <c r="AJ5614" s="27"/>
      <c r="AK5614" s="28"/>
      <c r="AL5614" s="29"/>
      <c r="AM5614" s="29"/>
      <c r="AN5614" s="29"/>
      <c r="AO5614" s="29"/>
      <c r="AP5614" s="29"/>
      <c r="AQ5614" s="29"/>
      <c r="AR5614" s="29"/>
      <c r="AS5614" s="29"/>
      <c r="AT5614" s="29"/>
      <c r="AU5614" s="29"/>
      <c r="AV5614" s="29"/>
      <c r="AW5614" s="29"/>
      <c r="AX5614" s="29"/>
      <c r="AY5614" s="31"/>
      <c r="AZ5614" s="30"/>
      <c r="BA5614" s="35"/>
    </row>
    <row r="5615" spans="1:53" hidden="1" x14ac:dyDescent="0.25">
      <c r="A5615" s="27"/>
      <c r="B5615" s="27"/>
      <c r="C5615" s="27"/>
      <c r="D5615" s="27"/>
      <c r="E5615" s="27"/>
      <c r="F5615" s="27"/>
      <c r="G5615" s="27"/>
      <c r="H5615" s="27"/>
      <c r="I5615" s="27"/>
      <c r="J5615" s="27"/>
      <c r="K5615" s="27"/>
      <c r="L5615" s="27"/>
      <c r="M5615" s="42"/>
      <c r="N5615" s="42"/>
      <c r="O5615" s="42"/>
      <c r="P5615" s="42"/>
      <c r="Q5615" s="42"/>
      <c r="R5615" s="42"/>
      <c r="S5615" s="42"/>
      <c r="T5615" s="42"/>
      <c r="U5615" s="42"/>
      <c r="V5615" s="42"/>
      <c r="W5615" s="42"/>
      <c r="X5615" s="42"/>
      <c r="Y5615" s="41"/>
      <c r="Z5615" s="41"/>
      <c r="AA5615" s="43"/>
      <c r="AB5615" s="27"/>
      <c r="AC5615" s="27"/>
      <c r="AD5615" s="27"/>
      <c r="AE5615" s="44"/>
      <c r="AF5615" s="27"/>
      <c r="AG5615" s="28"/>
      <c r="AH5615" s="27"/>
      <c r="AI5615" s="27"/>
      <c r="AJ5615" s="27"/>
      <c r="AK5615" s="28"/>
      <c r="AL5615" s="29"/>
      <c r="AM5615" s="29"/>
      <c r="AN5615" s="29"/>
      <c r="AO5615" s="29"/>
      <c r="AP5615" s="29"/>
      <c r="AQ5615" s="29"/>
      <c r="AR5615" s="29"/>
      <c r="AS5615" s="29"/>
      <c r="AT5615" s="29"/>
      <c r="AU5615" s="29"/>
      <c r="AV5615" s="29"/>
      <c r="AW5615" s="29"/>
      <c r="AX5615" s="29"/>
      <c r="AY5615" s="31"/>
      <c r="AZ5615" s="30"/>
      <c r="BA5615" s="35"/>
    </row>
    <row r="5616" spans="1:53" hidden="1" x14ac:dyDescent="0.25">
      <c r="A5616" s="27"/>
      <c r="B5616" s="27"/>
      <c r="C5616" s="27"/>
      <c r="D5616" s="27"/>
      <c r="E5616" s="27"/>
      <c r="F5616" s="27"/>
      <c r="G5616" s="27"/>
      <c r="H5616" s="27"/>
      <c r="I5616" s="27"/>
      <c r="J5616" s="27"/>
      <c r="K5616" s="27"/>
      <c r="L5616" s="27"/>
      <c r="M5616" s="42"/>
      <c r="N5616" s="42"/>
      <c r="O5616" s="42"/>
      <c r="P5616" s="42"/>
      <c r="Q5616" s="42"/>
      <c r="R5616" s="42"/>
      <c r="S5616" s="42"/>
      <c r="T5616" s="42"/>
      <c r="U5616" s="42"/>
      <c r="V5616" s="42"/>
      <c r="W5616" s="42"/>
      <c r="X5616" s="42"/>
      <c r="Y5616" s="41"/>
      <c r="Z5616" s="41"/>
      <c r="AA5616" s="43"/>
      <c r="AB5616" s="27"/>
      <c r="AC5616" s="27"/>
      <c r="AD5616" s="27"/>
      <c r="AE5616" s="44"/>
      <c r="AF5616" s="27"/>
      <c r="AG5616" s="28"/>
      <c r="AH5616" s="27"/>
      <c r="AI5616" s="27"/>
      <c r="AJ5616" s="27"/>
      <c r="AK5616" s="28"/>
      <c r="AL5616" s="29"/>
      <c r="AM5616" s="29"/>
      <c r="AN5616" s="29"/>
      <c r="AO5616" s="29"/>
      <c r="AP5616" s="29"/>
      <c r="AQ5616" s="29"/>
      <c r="AR5616" s="29"/>
      <c r="AS5616" s="29"/>
      <c r="AT5616" s="29"/>
      <c r="AU5616" s="29"/>
      <c r="AV5616" s="29"/>
      <c r="AW5616" s="29"/>
      <c r="AX5616" s="29"/>
      <c r="AY5616" s="31"/>
      <c r="AZ5616" s="30"/>
      <c r="BA5616" s="35"/>
    </row>
    <row r="5617" spans="1:53" hidden="1" x14ac:dyDescent="0.25">
      <c r="A5617" s="27"/>
      <c r="B5617" s="27"/>
      <c r="C5617" s="27"/>
      <c r="D5617" s="27"/>
      <c r="E5617" s="27"/>
      <c r="F5617" s="27"/>
      <c r="G5617" s="27"/>
      <c r="H5617" s="27"/>
      <c r="I5617" s="27"/>
      <c r="J5617" s="27"/>
      <c r="K5617" s="27"/>
      <c r="L5617" s="27"/>
      <c r="M5617" s="42"/>
      <c r="N5617" s="42"/>
      <c r="O5617" s="42"/>
      <c r="P5617" s="42"/>
      <c r="Q5617" s="42"/>
      <c r="R5617" s="42"/>
      <c r="S5617" s="42"/>
      <c r="T5617" s="42"/>
      <c r="U5617" s="42"/>
      <c r="V5617" s="42"/>
      <c r="W5617" s="42"/>
      <c r="X5617" s="42"/>
      <c r="Y5617" s="41"/>
      <c r="Z5617" s="41"/>
      <c r="AA5617" s="43"/>
      <c r="AB5617" s="27"/>
      <c r="AC5617" s="27"/>
      <c r="AD5617" s="27"/>
      <c r="AE5617" s="44"/>
      <c r="AF5617" s="27"/>
      <c r="AG5617" s="28"/>
      <c r="AH5617" s="27"/>
      <c r="AI5617" s="27"/>
      <c r="AJ5617" s="27"/>
      <c r="AK5617" s="28"/>
      <c r="AL5617" s="29"/>
      <c r="AM5617" s="29"/>
      <c r="AN5617" s="29"/>
      <c r="AO5617" s="29"/>
      <c r="AP5617" s="29"/>
      <c r="AQ5617" s="29"/>
      <c r="AR5617" s="29"/>
      <c r="AS5617" s="29"/>
      <c r="AT5617" s="29"/>
      <c r="AU5617" s="29"/>
      <c r="AV5617" s="29"/>
      <c r="AW5617" s="29"/>
      <c r="AX5617" s="29"/>
      <c r="AY5617" s="31"/>
      <c r="AZ5617" s="30"/>
      <c r="BA5617" s="35"/>
    </row>
    <row r="5618" spans="1:53" hidden="1" x14ac:dyDescent="0.25">
      <c r="A5618" s="27"/>
      <c r="B5618" s="27"/>
      <c r="C5618" s="27"/>
      <c r="D5618" s="27"/>
      <c r="E5618" s="27"/>
      <c r="F5618" s="27"/>
      <c r="G5618" s="27"/>
      <c r="H5618" s="27"/>
      <c r="I5618" s="27"/>
      <c r="J5618" s="27"/>
      <c r="K5618" s="27"/>
      <c r="L5618" s="27"/>
      <c r="M5618" s="42"/>
      <c r="N5618" s="42"/>
      <c r="O5618" s="42"/>
      <c r="P5618" s="42"/>
      <c r="Q5618" s="42"/>
      <c r="R5618" s="42"/>
      <c r="S5618" s="42"/>
      <c r="T5618" s="42"/>
      <c r="U5618" s="42"/>
      <c r="V5618" s="42"/>
      <c r="W5618" s="42"/>
      <c r="X5618" s="42"/>
      <c r="Y5618" s="41"/>
      <c r="Z5618" s="41"/>
      <c r="AA5618" s="43"/>
      <c r="AB5618" s="27"/>
      <c r="AC5618" s="27"/>
      <c r="AD5618" s="27"/>
      <c r="AE5618" s="44"/>
      <c r="AF5618" s="27"/>
      <c r="AG5618" s="28"/>
      <c r="AH5618" s="27"/>
      <c r="AI5618" s="27"/>
      <c r="AJ5618" s="27"/>
      <c r="AK5618" s="28"/>
      <c r="AL5618" s="29"/>
      <c r="AM5618" s="29"/>
      <c r="AN5618" s="29"/>
      <c r="AO5618" s="29"/>
      <c r="AP5618" s="29"/>
      <c r="AQ5618" s="29"/>
      <c r="AR5618" s="29"/>
      <c r="AS5618" s="29"/>
      <c r="AT5618" s="29"/>
      <c r="AU5618" s="29"/>
      <c r="AV5618" s="29"/>
      <c r="AW5618" s="29"/>
      <c r="AX5618" s="29"/>
      <c r="AY5618" s="31"/>
      <c r="AZ5618" s="30"/>
      <c r="BA5618" s="35"/>
    </row>
    <row r="5619" spans="1:53" hidden="1" x14ac:dyDescent="0.25">
      <c r="A5619" s="27"/>
      <c r="B5619" s="27"/>
      <c r="C5619" s="27"/>
      <c r="D5619" s="27"/>
      <c r="E5619" s="27"/>
      <c r="F5619" s="27"/>
      <c r="G5619" s="27"/>
      <c r="H5619" s="27"/>
      <c r="I5619" s="27"/>
      <c r="J5619" s="27"/>
      <c r="K5619" s="27"/>
      <c r="L5619" s="27"/>
      <c r="M5619" s="42"/>
      <c r="N5619" s="42"/>
      <c r="O5619" s="42"/>
      <c r="P5619" s="42"/>
      <c r="Q5619" s="42"/>
      <c r="R5619" s="42"/>
      <c r="S5619" s="42"/>
      <c r="T5619" s="42"/>
      <c r="U5619" s="42"/>
      <c r="V5619" s="42"/>
      <c r="W5619" s="42"/>
      <c r="X5619" s="42"/>
      <c r="Y5619" s="41"/>
      <c r="Z5619" s="41"/>
      <c r="AA5619" s="43"/>
      <c r="AB5619" s="27"/>
      <c r="AC5619" s="27"/>
      <c r="AD5619" s="27"/>
      <c r="AE5619" s="44"/>
      <c r="AF5619" s="27"/>
      <c r="AG5619" s="28"/>
      <c r="AH5619" s="27"/>
      <c r="AI5619" s="27"/>
      <c r="AJ5619" s="27"/>
      <c r="AK5619" s="28"/>
      <c r="AL5619" s="29"/>
      <c r="AM5619" s="29"/>
      <c r="AN5619" s="29"/>
      <c r="AO5619" s="29"/>
      <c r="AP5619" s="29"/>
      <c r="AQ5619" s="29"/>
      <c r="AR5619" s="29"/>
      <c r="AS5619" s="29"/>
      <c r="AT5619" s="29"/>
      <c r="AU5619" s="29"/>
      <c r="AV5619" s="29"/>
      <c r="AW5619" s="29"/>
      <c r="AX5619" s="29"/>
      <c r="AY5619" s="31"/>
      <c r="AZ5619" s="30"/>
      <c r="BA5619" s="35"/>
    </row>
    <row r="5620" spans="1:53" hidden="1" x14ac:dyDescent="0.25">
      <c r="A5620" s="27"/>
      <c r="B5620" s="27"/>
      <c r="C5620" s="27"/>
      <c r="D5620" s="27"/>
      <c r="E5620" s="27"/>
      <c r="F5620" s="27"/>
      <c r="G5620" s="27"/>
      <c r="H5620" s="27"/>
      <c r="I5620" s="27"/>
      <c r="J5620" s="27"/>
      <c r="K5620" s="27"/>
      <c r="L5620" s="27"/>
      <c r="M5620" s="42"/>
      <c r="N5620" s="42"/>
      <c r="O5620" s="42"/>
      <c r="P5620" s="42"/>
      <c r="Q5620" s="42"/>
      <c r="R5620" s="42"/>
      <c r="S5620" s="42"/>
      <c r="T5620" s="42"/>
      <c r="U5620" s="42"/>
      <c r="V5620" s="42"/>
      <c r="W5620" s="42"/>
      <c r="X5620" s="42"/>
      <c r="Y5620" s="41"/>
      <c r="Z5620" s="41"/>
      <c r="AA5620" s="43"/>
      <c r="AB5620" s="27"/>
      <c r="AC5620" s="27"/>
      <c r="AD5620" s="27"/>
      <c r="AE5620" s="44"/>
      <c r="AF5620" s="27"/>
      <c r="AG5620" s="28"/>
      <c r="AH5620" s="27"/>
      <c r="AI5620" s="27"/>
      <c r="AJ5620" s="27"/>
      <c r="AK5620" s="28"/>
      <c r="AL5620" s="29"/>
      <c r="AM5620" s="29"/>
      <c r="AN5620" s="29"/>
      <c r="AO5620" s="29"/>
      <c r="AP5620" s="29"/>
      <c r="AQ5620" s="29"/>
      <c r="AR5620" s="29"/>
      <c r="AS5620" s="29"/>
      <c r="AT5620" s="29"/>
      <c r="AU5620" s="29"/>
      <c r="AV5620" s="29"/>
      <c r="AW5620" s="29"/>
      <c r="AX5620" s="29"/>
      <c r="AY5620" s="31"/>
      <c r="AZ5620" s="30"/>
      <c r="BA5620" s="35"/>
    </row>
    <row r="5621" spans="1:53" hidden="1" x14ac:dyDescent="0.25">
      <c r="A5621" s="27"/>
      <c r="B5621" s="27"/>
      <c r="C5621" s="27"/>
      <c r="D5621" s="27"/>
      <c r="E5621" s="27"/>
      <c r="F5621" s="27"/>
      <c r="G5621" s="27"/>
      <c r="H5621" s="27"/>
      <c r="I5621" s="27"/>
      <c r="J5621" s="27"/>
      <c r="K5621" s="27"/>
      <c r="L5621" s="27"/>
      <c r="M5621" s="42"/>
      <c r="N5621" s="42"/>
      <c r="O5621" s="42"/>
      <c r="P5621" s="42"/>
      <c r="Q5621" s="42"/>
      <c r="R5621" s="42"/>
      <c r="S5621" s="42"/>
      <c r="T5621" s="42"/>
      <c r="U5621" s="42"/>
      <c r="V5621" s="42"/>
      <c r="W5621" s="42"/>
      <c r="X5621" s="42"/>
      <c r="Y5621" s="41"/>
      <c r="Z5621" s="41"/>
      <c r="AA5621" s="43"/>
      <c r="AB5621" s="27"/>
      <c r="AC5621" s="27"/>
      <c r="AD5621" s="27"/>
      <c r="AE5621" s="44"/>
      <c r="AF5621" s="27"/>
      <c r="AG5621" s="28"/>
      <c r="AH5621" s="27"/>
      <c r="AI5621" s="27"/>
      <c r="AJ5621" s="27"/>
      <c r="AK5621" s="28"/>
      <c r="AL5621" s="29"/>
      <c r="AM5621" s="29"/>
      <c r="AN5621" s="29"/>
      <c r="AO5621" s="29"/>
      <c r="AP5621" s="29"/>
      <c r="AQ5621" s="29"/>
      <c r="AR5621" s="29"/>
      <c r="AS5621" s="29"/>
      <c r="AT5621" s="29"/>
      <c r="AU5621" s="29"/>
      <c r="AV5621" s="29"/>
      <c r="AW5621" s="29"/>
      <c r="AX5621" s="29"/>
      <c r="AY5621" s="31"/>
      <c r="AZ5621" s="30"/>
      <c r="BA5621" s="35"/>
    </row>
    <row r="5622" spans="1:53" hidden="1" x14ac:dyDescent="0.25">
      <c r="A5622" s="27"/>
      <c r="B5622" s="27"/>
      <c r="C5622" s="27"/>
      <c r="D5622" s="27"/>
      <c r="E5622" s="27"/>
      <c r="F5622" s="27"/>
      <c r="G5622" s="27"/>
      <c r="H5622" s="27"/>
      <c r="I5622" s="27"/>
      <c r="J5622" s="27"/>
      <c r="K5622" s="27"/>
      <c r="L5622" s="27"/>
      <c r="M5622" s="42"/>
      <c r="N5622" s="42"/>
      <c r="O5622" s="42"/>
      <c r="P5622" s="42"/>
      <c r="Q5622" s="42"/>
      <c r="R5622" s="42"/>
      <c r="S5622" s="42"/>
      <c r="T5622" s="42"/>
      <c r="U5622" s="42"/>
      <c r="V5622" s="42"/>
      <c r="W5622" s="42"/>
      <c r="X5622" s="42"/>
      <c r="Y5622" s="41"/>
      <c r="Z5622" s="41"/>
      <c r="AA5622" s="43"/>
      <c r="AB5622" s="27"/>
      <c r="AC5622" s="27"/>
      <c r="AD5622" s="27"/>
      <c r="AE5622" s="44"/>
      <c r="AF5622" s="27"/>
      <c r="AG5622" s="28"/>
      <c r="AH5622" s="27"/>
      <c r="AI5622" s="27"/>
      <c r="AJ5622" s="27"/>
      <c r="AK5622" s="28"/>
      <c r="AL5622" s="29"/>
      <c r="AM5622" s="29"/>
      <c r="AN5622" s="29"/>
      <c r="AO5622" s="29"/>
      <c r="AP5622" s="29"/>
      <c r="AQ5622" s="29"/>
      <c r="AR5622" s="29"/>
      <c r="AS5622" s="29"/>
      <c r="AT5622" s="29"/>
      <c r="AU5622" s="29"/>
      <c r="AV5622" s="29"/>
      <c r="AW5622" s="29"/>
      <c r="AX5622" s="29"/>
      <c r="AY5622" s="31"/>
      <c r="AZ5622" s="30"/>
      <c r="BA5622" s="35"/>
    </row>
    <row r="5623" spans="1:53" hidden="1" x14ac:dyDescent="0.25">
      <c r="A5623" s="27"/>
      <c r="B5623" s="27"/>
      <c r="C5623" s="27"/>
      <c r="D5623" s="27"/>
      <c r="E5623" s="27"/>
      <c r="F5623" s="27"/>
      <c r="G5623" s="27"/>
      <c r="H5623" s="27"/>
      <c r="I5623" s="27"/>
      <c r="J5623" s="27"/>
      <c r="K5623" s="27"/>
      <c r="L5623" s="27"/>
      <c r="M5623" s="42"/>
      <c r="N5623" s="42"/>
      <c r="O5623" s="42"/>
      <c r="P5623" s="42"/>
      <c r="Q5623" s="42"/>
      <c r="R5623" s="42"/>
      <c r="S5623" s="42"/>
      <c r="T5623" s="42"/>
      <c r="U5623" s="42"/>
      <c r="V5623" s="42"/>
      <c r="W5623" s="42"/>
      <c r="X5623" s="42"/>
      <c r="Y5623" s="41"/>
      <c r="Z5623" s="41"/>
      <c r="AA5623" s="43"/>
      <c r="AB5623" s="27"/>
      <c r="AC5623" s="27"/>
      <c r="AD5623" s="27"/>
      <c r="AE5623" s="44"/>
      <c r="AF5623" s="27"/>
      <c r="AG5623" s="28"/>
      <c r="AH5623" s="27"/>
      <c r="AI5623" s="27"/>
      <c r="AJ5623" s="27"/>
      <c r="AK5623" s="28"/>
      <c r="AL5623" s="29"/>
      <c r="AM5623" s="29"/>
      <c r="AN5623" s="29"/>
      <c r="AO5623" s="29"/>
      <c r="AP5623" s="29"/>
      <c r="AQ5623" s="29"/>
      <c r="AR5623" s="29"/>
      <c r="AS5623" s="29"/>
      <c r="AT5623" s="29"/>
      <c r="AU5623" s="29"/>
      <c r="AV5623" s="29"/>
      <c r="AW5623" s="29"/>
      <c r="AX5623" s="29"/>
      <c r="AY5623" s="31"/>
      <c r="AZ5623" s="30"/>
      <c r="BA5623" s="35"/>
    </row>
    <row r="5624" spans="1:53" hidden="1" x14ac:dyDescent="0.25">
      <c r="A5624" s="27"/>
      <c r="B5624" s="27"/>
      <c r="C5624" s="27"/>
      <c r="D5624" s="27"/>
      <c r="E5624" s="27"/>
      <c r="F5624" s="27"/>
      <c r="G5624" s="27"/>
      <c r="H5624" s="27"/>
      <c r="I5624" s="27"/>
      <c r="J5624" s="27"/>
      <c r="K5624" s="27"/>
      <c r="L5624" s="27"/>
      <c r="M5624" s="42"/>
      <c r="N5624" s="42"/>
      <c r="O5624" s="42"/>
      <c r="P5624" s="42"/>
      <c r="Q5624" s="42"/>
      <c r="R5624" s="42"/>
      <c r="S5624" s="42"/>
      <c r="T5624" s="42"/>
      <c r="U5624" s="42"/>
      <c r="V5624" s="42"/>
      <c r="W5624" s="42"/>
      <c r="X5624" s="42"/>
      <c r="Y5624" s="41"/>
      <c r="Z5624" s="41"/>
      <c r="AA5624" s="43"/>
      <c r="AB5624" s="27"/>
      <c r="AC5624" s="27"/>
      <c r="AD5624" s="27"/>
      <c r="AE5624" s="44"/>
      <c r="AF5624" s="27"/>
      <c r="AG5624" s="28"/>
      <c r="AH5624" s="27"/>
      <c r="AI5624" s="27"/>
      <c r="AJ5624" s="27"/>
      <c r="AK5624" s="28"/>
      <c r="AL5624" s="29"/>
      <c r="AM5624" s="29"/>
      <c r="AN5624" s="29"/>
      <c r="AO5624" s="29"/>
      <c r="AP5624" s="29"/>
      <c r="AQ5624" s="29"/>
      <c r="AR5624" s="29"/>
      <c r="AS5624" s="29"/>
      <c r="AT5624" s="29"/>
      <c r="AU5624" s="29"/>
      <c r="AV5624" s="29"/>
      <c r="AW5624" s="29"/>
      <c r="AX5624" s="29"/>
      <c r="AY5624" s="31"/>
      <c r="AZ5624" s="30"/>
      <c r="BA5624" s="35"/>
    </row>
    <row r="5625" spans="1:53" hidden="1" x14ac:dyDescent="0.25">
      <c r="A5625" s="27"/>
      <c r="B5625" s="27"/>
      <c r="C5625" s="27"/>
      <c r="D5625" s="27"/>
      <c r="E5625" s="27"/>
      <c r="F5625" s="27"/>
      <c r="G5625" s="27"/>
      <c r="H5625" s="27"/>
      <c r="I5625" s="27"/>
      <c r="J5625" s="27"/>
      <c r="K5625" s="27"/>
      <c r="L5625" s="27"/>
      <c r="M5625" s="42"/>
      <c r="N5625" s="42"/>
      <c r="O5625" s="42"/>
      <c r="P5625" s="42"/>
      <c r="Q5625" s="42"/>
      <c r="R5625" s="42"/>
      <c r="S5625" s="42"/>
      <c r="T5625" s="42"/>
      <c r="U5625" s="42"/>
      <c r="V5625" s="42"/>
      <c r="W5625" s="42"/>
      <c r="X5625" s="42"/>
      <c r="Y5625" s="41"/>
      <c r="Z5625" s="41"/>
      <c r="AA5625" s="43"/>
      <c r="AB5625" s="27"/>
      <c r="AC5625" s="27"/>
      <c r="AD5625" s="27"/>
      <c r="AE5625" s="44"/>
      <c r="AF5625" s="27"/>
      <c r="AG5625" s="28"/>
      <c r="AH5625" s="27"/>
      <c r="AI5625" s="27"/>
      <c r="AJ5625" s="27"/>
      <c r="AK5625" s="28"/>
      <c r="AL5625" s="29"/>
      <c r="AM5625" s="29"/>
      <c r="AN5625" s="29"/>
      <c r="AO5625" s="29"/>
      <c r="AP5625" s="29"/>
      <c r="AQ5625" s="29"/>
      <c r="AR5625" s="29"/>
      <c r="AS5625" s="29"/>
      <c r="AT5625" s="29"/>
      <c r="AU5625" s="29"/>
      <c r="AV5625" s="29"/>
      <c r="AW5625" s="29"/>
      <c r="AX5625" s="29"/>
      <c r="AY5625" s="31"/>
      <c r="AZ5625" s="30"/>
      <c r="BA5625" s="35"/>
    </row>
    <row r="5626" spans="1:53" hidden="1" x14ac:dyDescent="0.25">
      <c r="A5626" s="27"/>
      <c r="B5626" s="27"/>
      <c r="C5626" s="27"/>
      <c r="D5626" s="27"/>
      <c r="E5626" s="27"/>
      <c r="F5626" s="27"/>
      <c r="G5626" s="27"/>
      <c r="H5626" s="27"/>
      <c r="I5626" s="27"/>
      <c r="J5626" s="27"/>
      <c r="K5626" s="27"/>
      <c r="L5626" s="27"/>
      <c r="M5626" s="42"/>
      <c r="N5626" s="42"/>
      <c r="O5626" s="42"/>
      <c r="P5626" s="42"/>
      <c r="Q5626" s="42"/>
      <c r="R5626" s="42"/>
      <c r="S5626" s="42"/>
      <c r="T5626" s="42"/>
      <c r="U5626" s="42"/>
      <c r="V5626" s="42"/>
      <c r="W5626" s="42"/>
      <c r="X5626" s="42"/>
      <c r="Y5626" s="41"/>
      <c r="Z5626" s="41"/>
      <c r="AA5626" s="43"/>
      <c r="AB5626" s="27"/>
      <c r="AC5626" s="27"/>
      <c r="AD5626" s="27"/>
      <c r="AE5626" s="44"/>
      <c r="AF5626" s="27"/>
      <c r="AG5626" s="28"/>
      <c r="AH5626" s="27"/>
      <c r="AI5626" s="27"/>
      <c r="AJ5626" s="27"/>
      <c r="AK5626" s="28"/>
      <c r="AL5626" s="29"/>
      <c r="AM5626" s="29"/>
      <c r="AN5626" s="29"/>
      <c r="AO5626" s="29"/>
      <c r="AP5626" s="29"/>
      <c r="AQ5626" s="29"/>
      <c r="AR5626" s="29"/>
      <c r="AS5626" s="29"/>
      <c r="AT5626" s="29"/>
      <c r="AU5626" s="29"/>
      <c r="AV5626" s="29"/>
      <c r="AW5626" s="29"/>
      <c r="AX5626" s="29"/>
      <c r="AY5626" s="31"/>
      <c r="AZ5626" s="30"/>
      <c r="BA5626" s="35"/>
    </row>
    <row r="5627" spans="1:53" hidden="1" x14ac:dyDescent="0.25">
      <c r="A5627" s="27"/>
      <c r="B5627" s="27"/>
      <c r="C5627" s="27"/>
      <c r="D5627" s="27"/>
      <c r="E5627" s="27"/>
      <c r="F5627" s="27"/>
      <c r="G5627" s="27"/>
      <c r="H5627" s="27"/>
      <c r="I5627" s="27"/>
      <c r="J5627" s="27"/>
      <c r="K5627" s="27"/>
      <c r="L5627" s="27"/>
      <c r="M5627" s="42"/>
      <c r="N5627" s="42"/>
      <c r="O5627" s="42"/>
      <c r="P5627" s="42"/>
      <c r="Q5627" s="42"/>
      <c r="R5627" s="42"/>
      <c r="S5627" s="42"/>
      <c r="T5627" s="42"/>
      <c r="U5627" s="42"/>
      <c r="V5627" s="42"/>
      <c r="W5627" s="42"/>
      <c r="X5627" s="42"/>
      <c r="Y5627" s="41"/>
      <c r="Z5627" s="41"/>
      <c r="AA5627" s="43"/>
      <c r="AB5627" s="27"/>
      <c r="AC5627" s="27"/>
      <c r="AD5627" s="27"/>
      <c r="AE5627" s="44"/>
      <c r="AF5627" s="27"/>
      <c r="AG5627" s="28"/>
      <c r="AH5627" s="27"/>
      <c r="AI5627" s="27"/>
      <c r="AJ5627" s="27"/>
      <c r="AK5627" s="28"/>
      <c r="AL5627" s="29"/>
      <c r="AM5627" s="29"/>
      <c r="AN5627" s="29"/>
      <c r="AO5627" s="29"/>
      <c r="AP5627" s="29"/>
      <c r="AQ5627" s="29"/>
      <c r="AR5627" s="29"/>
      <c r="AS5627" s="29"/>
      <c r="AT5627" s="29"/>
      <c r="AU5627" s="29"/>
      <c r="AV5627" s="29"/>
      <c r="AW5627" s="29"/>
      <c r="AX5627" s="29"/>
      <c r="AY5627" s="31"/>
      <c r="AZ5627" s="30"/>
      <c r="BA5627" s="35"/>
    </row>
    <row r="5628" spans="1:53" hidden="1" x14ac:dyDescent="0.25">
      <c r="A5628" s="27"/>
      <c r="B5628" s="27"/>
      <c r="C5628" s="27"/>
      <c r="D5628" s="27"/>
      <c r="E5628" s="27"/>
      <c r="F5628" s="27"/>
      <c r="G5628" s="27"/>
      <c r="H5628" s="27"/>
      <c r="I5628" s="27"/>
      <c r="J5628" s="27"/>
      <c r="K5628" s="27"/>
      <c r="L5628" s="27"/>
      <c r="M5628" s="42"/>
      <c r="N5628" s="42"/>
      <c r="O5628" s="42"/>
      <c r="P5628" s="42"/>
      <c r="Q5628" s="42"/>
      <c r="R5628" s="42"/>
      <c r="S5628" s="42"/>
      <c r="T5628" s="42"/>
      <c r="U5628" s="42"/>
      <c r="V5628" s="42"/>
      <c r="W5628" s="42"/>
      <c r="X5628" s="42"/>
      <c r="Y5628" s="41"/>
      <c r="Z5628" s="41"/>
      <c r="AA5628" s="43"/>
      <c r="AB5628" s="27"/>
      <c r="AC5628" s="27"/>
      <c r="AD5628" s="27"/>
      <c r="AE5628" s="44"/>
      <c r="AF5628" s="27"/>
      <c r="AG5628" s="28"/>
      <c r="AH5628" s="27"/>
      <c r="AI5628" s="27"/>
      <c r="AJ5628" s="27"/>
      <c r="AK5628" s="28"/>
      <c r="AL5628" s="29"/>
      <c r="AM5628" s="29"/>
      <c r="AN5628" s="29"/>
      <c r="AO5628" s="29"/>
      <c r="AP5628" s="29"/>
      <c r="AQ5628" s="29"/>
      <c r="AR5628" s="29"/>
      <c r="AS5628" s="29"/>
      <c r="AT5628" s="29"/>
      <c r="AU5628" s="29"/>
      <c r="AV5628" s="29"/>
      <c r="AW5628" s="29"/>
      <c r="AX5628" s="29"/>
      <c r="AY5628" s="31"/>
      <c r="AZ5628" s="30"/>
      <c r="BA5628" s="35"/>
    </row>
    <row r="5629" spans="1:53" hidden="1" x14ac:dyDescent="0.25">
      <c r="A5629" s="27"/>
      <c r="B5629" s="27"/>
      <c r="C5629" s="27"/>
      <c r="D5629" s="27"/>
      <c r="E5629" s="27"/>
      <c r="F5629" s="27"/>
      <c r="G5629" s="27"/>
      <c r="H5629" s="27"/>
      <c r="I5629" s="27"/>
      <c r="J5629" s="27"/>
      <c r="K5629" s="27"/>
      <c r="L5629" s="27"/>
      <c r="M5629" s="42"/>
      <c r="N5629" s="42"/>
      <c r="O5629" s="42"/>
      <c r="P5629" s="42"/>
      <c r="Q5629" s="42"/>
      <c r="R5629" s="42"/>
      <c r="S5629" s="42"/>
      <c r="T5629" s="42"/>
      <c r="U5629" s="42"/>
      <c r="V5629" s="42"/>
      <c r="W5629" s="42"/>
      <c r="X5629" s="42"/>
      <c r="Y5629" s="41"/>
      <c r="Z5629" s="41"/>
      <c r="AA5629" s="43"/>
      <c r="AB5629" s="27"/>
      <c r="AC5629" s="27"/>
      <c r="AD5629" s="27"/>
      <c r="AE5629" s="44"/>
      <c r="AF5629" s="27"/>
      <c r="AG5629" s="28"/>
      <c r="AH5629" s="27"/>
      <c r="AI5629" s="27"/>
      <c r="AJ5629" s="27"/>
      <c r="AK5629" s="28"/>
      <c r="AL5629" s="29"/>
      <c r="AM5629" s="29"/>
      <c r="AN5629" s="29"/>
      <c r="AO5629" s="29"/>
      <c r="AP5629" s="29"/>
      <c r="AQ5629" s="29"/>
      <c r="AR5629" s="29"/>
      <c r="AS5629" s="29"/>
      <c r="AT5629" s="29"/>
      <c r="AU5629" s="29"/>
      <c r="AV5629" s="29"/>
      <c r="AW5629" s="29"/>
      <c r="AX5629" s="29"/>
      <c r="AY5629" s="31"/>
      <c r="AZ5629" s="30"/>
      <c r="BA5629" s="35"/>
    </row>
    <row r="5630" spans="1:53" hidden="1" x14ac:dyDescent="0.25">
      <c r="A5630" s="27"/>
      <c r="B5630" s="27"/>
      <c r="C5630" s="27"/>
      <c r="D5630" s="27"/>
      <c r="E5630" s="27"/>
      <c r="F5630" s="27"/>
      <c r="G5630" s="27"/>
      <c r="H5630" s="27"/>
      <c r="I5630" s="27"/>
      <c r="J5630" s="27"/>
      <c r="K5630" s="27"/>
      <c r="L5630" s="27"/>
      <c r="M5630" s="42"/>
      <c r="N5630" s="42"/>
      <c r="O5630" s="42"/>
      <c r="P5630" s="42"/>
      <c r="Q5630" s="42"/>
      <c r="R5630" s="42"/>
      <c r="S5630" s="42"/>
      <c r="T5630" s="42"/>
      <c r="U5630" s="42"/>
      <c r="V5630" s="42"/>
      <c r="W5630" s="42"/>
      <c r="X5630" s="42"/>
      <c r="Y5630" s="41"/>
      <c r="Z5630" s="41"/>
      <c r="AA5630" s="43"/>
      <c r="AB5630" s="27"/>
      <c r="AC5630" s="27"/>
      <c r="AD5630" s="27"/>
      <c r="AE5630" s="44"/>
      <c r="AF5630" s="27"/>
      <c r="AG5630" s="28"/>
      <c r="AH5630" s="27"/>
      <c r="AI5630" s="27"/>
      <c r="AJ5630" s="27"/>
      <c r="AK5630" s="28"/>
      <c r="AL5630" s="29"/>
      <c r="AM5630" s="29"/>
      <c r="AN5630" s="29"/>
      <c r="AO5630" s="29"/>
      <c r="AP5630" s="29"/>
      <c r="AQ5630" s="29"/>
      <c r="AR5630" s="29"/>
      <c r="AS5630" s="29"/>
      <c r="AT5630" s="29"/>
      <c r="AU5630" s="29"/>
      <c r="AV5630" s="29"/>
      <c r="AW5630" s="29"/>
      <c r="AX5630" s="29"/>
      <c r="AY5630" s="31"/>
      <c r="AZ5630" s="30"/>
      <c r="BA5630" s="35"/>
    </row>
    <row r="5631" spans="1:53" hidden="1" x14ac:dyDescent="0.25">
      <c r="A5631" s="27"/>
      <c r="B5631" s="27"/>
      <c r="C5631" s="27"/>
      <c r="D5631" s="27"/>
      <c r="E5631" s="27"/>
      <c r="F5631" s="27"/>
      <c r="G5631" s="27"/>
      <c r="H5631" s="27"/>
      <c r="I5631" s="27"/>
      <c r="J5631" s="27"/>
      <c r="K5631" s="27"/>
      <c r="L5631" s="27"/>
      <c r="M5631" s="42"/>
      <c r="N5631" s="42"/>
      <c r="O5631" s="42"/>
      <c r="P5631" s="42"/>
      <c r="Q5631" s="42"/>
      <c r="R5631" s="42"/>
      <c r="S5631" s="42"/>
      <c r="T5631" s="42"/>
      <c r="U5631" s="42"/>
      <c r="V5631" s="42"/>
      <c r="W5631" s="42"/>
      <c r="X5631" s="42"/>
      <c r="Y5631" s="41"/>
      <c r="Z5631" s="41"/>
      <c r="AA5631" s="43"/>
      <c r="AB5631" s="27"/>
      <c r="AC5631" s="27"/>
      <c r="AD5631" s="27"/>
      <c r="AE5631" s="44"/>
      <c r="AF5631" s="27"/>
      <c r="AG5631" s="28"/>
      <c r="AH5631" s="27"/>
      <c r="AI5631" s="27"/>
      <c r="AJ5631" s="27"/>
      <c r="AK5631" s="28"/>
      <c r="AL5631" s="29"/>
      <c r="AM5631" s="29"/>
      <c r="AN5631" s="29"/>
      <c r="AO5631" s="29"/>
      <c r="AP5631" s="29"/>
      <c r="AQ5631" s="29"/>
      <c r="AR5631" s="29"/>
      <c r="AS5631" s="29"/>
      <c r="AT5631" s="29"/>
      <c r="AU5631" s="29"/>
      <c r="AV5631" s="29"/>
      <c r="AW5631" s="29"/>
      <c r="AX5631" s="29"/>
      <c r="AY5631" s="31"/>
      <c r="AZ5631" s="30"/>
      <c r="BA5631" s="35"/>
    </row>
    <row r="5632" spans="1:53" hidden="1" x14ac:dyDescent="0.25">
      <c r="A5632" s="27"/>
      <c r="B5632" s="27"/>
      <c r="C5632" s="27"/>
      <c r="D5632" s="27"/>
      <c r="E5632" s="27"/>
      <c r="F5632" s="27"/>
      <c r="G5632" s="27"/>
      <c r="H5632" s="27"/>
      <c r="I5632" s="27"/>
      <c r="J5632" s="27"/>
      <c r="K5632" s="27"/>
      <c r="L5632" s="27"/>
      <c r="M5632" s="42"/>
      <c r="N5632" s="42"/>
      <c r="O5632" s="42"/>
      <c r="P5632" s="42"/>
      <c r="Q5632" s="42"/>
      <c r="R5632" s="42"/>
      <c r="S5632" s="42"/>
      <c r="T5632" s="42"/>
      <c r="U5632" s="42"/>
      <c r="V5632" s="42"/>
      <c r="W5632" s="42"/>
      <c r="X5632" s="42"/>
      <c r="Y5632" s="41"/>
      <c r="Z5632" s="41"/>
      <c r="AA5632" s="43"/>
      <c r="AB5632" s="27"/>
      <c r="AC5632" s="27"/>
      <c r="AD5632" s="27"/>
      <c r="AE5632" s="44"/>
      <c r="AF5632" s="27"/>
      <c r="AG5632" s="28"/>
      <c r="AH5632" s="27"/>
      <c r="AI5632" s="27"/>
      <c r="AJ5632" s="27"/>
      <c r="AK5632" s="28"/>
      <c r="AL5632" s="29"/>
      <c r="AM5632" s="29"/>
      <c r="AN5632" s="29"/>
      <c r="AO5632" s="29"/>
      <c r="AP5632" s="29"/>
      <c r="AQ5632" s="29"/>
      <c r="AR5632" s="29"/>
      <c r="AS5632" s="29"/>
      <c r="AT5632" s="29"/>
      <c r="AU5632" s="29"/>
      <c r="AV5632" s="29"/>
      <c r="AW5632" s="29"/>
      <c r="AX5632" s="29"/>
      <c r="AY5632" s="31"/>
      <c r="AZ5632" s="30"/>
      <c r="BA5632" s="35"/>
    </row>
    <row r="5633" spans="1:53" hidden="1" x14ac:dyDescent="0.25">
      <c r="A5633" s="27"/>
      <c r="B5633" s="27"/>
      <c r="C5633" s="27"/>
      <c r="D5633" s="27"/>
      <c r="E5633" s="27"/>
      <c r="F5633" s="27"/>
      <c r="G5633" s="27"/>
      <c r="H5633" s="27"/>
      <c r="I5633" s="27"/>
      <c r="J5633" s="27"/>
      <c r="K5633" s="27"/>
      <c r="L5633" s="27"/>
      <c r="M5633" s="42"/>
      <c r="N5633" s="42"/>
      <c r="O5633" s="42"/>
      <c r="P5633" s="42"/>
      <c r="Q5633" s="42"/>
      <c r="R5633" s="42"/>
      <c r="S5633" s="42"/>
      <c r="T5633" s="42"/>
      <c r="U5633" s="42"/>
      <c r="V5633" s="42"/>
      <c r="W5633" s="42"/>
      <c r="X5633" s="42"/>
      <c r="Y5633" s="41"/>
      <c r="Z5633" s="41"/>
      <c r="AA5633" s="43"/>
      <c r="AB5633" s="27"/>
      <c r="AC5633" s="27"/>
      <c r="AD5633" s="27"/>
      <c r="AE5633" s="44"/>
      <c r="AF5633" s="27"/>
      <c r="AG5633" s="28"/>
      <c r="AH5633" s="27"/>
      <c r="AI5633" s="27"/>
      <c r="AJ5633" s="27"/>
      <c r="AK5633" s="28"/>
      <c r="AL5633" s="29"/>
      <c r="AM5633" s="29"/>
      <c r="AN5633" s="29"/>
      <c r="AO5633" s="29"/>
      <c r="AP5633" s="29"/>
      <c r="AQ5633" s="29"/>
      <c r="AR5633" s="29"/>
      <c r="AS5633" s="29"/>
      <c r="AT5633" s="29"/>
      <c r="AU5633" s="29"/>
      <c r="AV5633" s="29"/>
      <c r="AW5633" s="29"/>
      <c r="AX5633" s="29"/>
      <c r="AY5633" s="31"/>
      <c r="AZ5633" s="30"/>
      <c r="BA5633" s="35"/>
    </row>
    <row r="5634" spans="1:53" hidden="1" x14ac:dyDescent="0.25">
      <c r="A5634" s="27"/>
      <c r="B5634" s="27"/>
      <c r="C5634" s="27"/>
      <c r="D5634" s="27"/>
      <c r="E5634" s="27"/>
      <c r="F5634" s="27"/>
      <c r="G5634" s="27"/>
      <c r="H5634" s="27"/>
      <c r="I5634" s="27"/>
      <c r="J5634" s="27"/>
      <c r="K5634" s="27"/>
      <c r="L5634" s="27"/>
      <c r="M5634" s="42"/>
      <c r="N5634" s="42"/>
      <c r="O5634" s="42"/>
      <c r="P5634" s="42"/>
      <c r="Q5634" s="42"/>
      <c r="R5634" s="42"/>
      <c r="S5634" s="42"/>
      <c r="T5634" s="42"/>
      <c r="U5634" s="42"/>
      <c r="V5634" s="42"/>
      <c r="W5634" s="42"/>
      <c r="X5634" s="42"/>
      <c r="Y5634" s="41"/>
      <c r="Z5634" s="41"/>
      <c r="AA5634" s="43"/>
      <c r="AB5634" s="27"/>
      <c r="AC5634" s="27"/>
      <c r="AD5634" s="27"/>
      <c r="AE5634" s="44"/>
      <c r="AF5634" s="27"/>
      <c r="AG5634" s="28"/>
      <c r="AH5634" s="27"/>
      <c r="AI5634" s="27"/>
      <c r="AJ5634" s="27"/>
      <c r="AK5634" s="28"/>
      <c r="AL5634" s="29"/>
      <c r="AM5634" s="29"/>
      <c r="AN5634" s="29"/>
      <c r="AO5634" s="29"/>
      <c r="AP5634" s="29"/>
      <c r="AQ5634" s="29"/>
      <c r="AR5634" s="29"/>
      <c r="AS5634" s="29"/>
      <c r="AT5634" s="29"/>
      <c r="AU5634" s="29"/>
      <c r="AV5634" s="29"/>
      <c r="AW5634" s="29"/>
      <c r="AX5634" s="29"/>
      <c r="AY5634" s="31"/>
      <c r="AZ5634" s="30"/>
      <c r="BA5634" s="35"/>
    </row>
    <row r="5635" spans="1:53" hidden="1" x14ac:dyDescent="0.25">
      <c r="A5635" s="27"/>
      <c r="B5635" s="27"/>
      <c r="C5635" s="27"/>
      <c r="D5635" s="27"/>
      <c r="E5635" s="27"/>
      <c r="F5635" s="27"/>
      <c r="G5635" s="27"/>
      <c r="H5635" s="27"/>
      <c r="I5635" s="27"/>
      <c r="J5635" s="27"/>
      <c r="K5635" s="27"/>
      <c r="L5635" s="27"/>
      <c r="M5635" s="42"/>
      <c r="N5635" s="42"/>
      <c r="O5635" s="42"/>
      <c r="P5635" s="42"/>
      <c r="Q5635" s="42"/>
      <c r="R5635" s="42"/>
      <c r="S5635" s="42"/>
      <c r="T5635" s="42"/>
      <c r="U5635" s="42"/>
      <c r="V5635" s="42"/>
      <c r="W5635" s="42"/>
      <c r="X5635" s="42"/>
      <c r="Y5635" s="41"/>
      <c r="Z5635" s="41"/>
      <c r="AA5635" s="43"/>
      <c r="AB5635" s="27"/>
      <c r="AC5635" s="27"/>
      <c r="AD5635" s="27"/>
      <c r="AE5635" s="44"/>
      <c r="AF5635" s="27"/>
      <c r="AG5635" s="28"/>
      <c r="AH5635" s="27"/>
      <c r="AI5635" s="27"/>
      <c r="AJ5635" s="27"/>
      <c r="AK5635" s="28"/>
      <c r="AL5635" s="29"/>
      <c r="AM5635" s="29"/>
      <c r="AN5635" s="29"/>
      <c r="AO5635" s="29"/>
      <c r="AP5635" s="29"/>
      <c r="AQ5635" s="29"/>
      <c r="AR5635" s="29"/>
      <c r="AS5635" s="29"/>
      <c r="AT5635" s="29"/>
      <c r="AU5635" s="29"/>
      <c r="AV5635" s="29"/>
      <c r="AW5635" s="29"/>
      <c r="AX5635" s="29"/>
      <c r="AY5635" s="31"/>
      <c r="AZ5635" s="30"/>
      <c r="BA5635" s="35"/>
    </row>
    <row r="5636" spans="1:53" hidden="1" x14ac:dyDescent="0.25">
      <c r="A5636" s="27"/>
      <c r="B5636" s="27"/>
      <c r="C5636" s="27"/>
      <c r="D5636" s="27"/>
      <c r="E5636" s="27"/>
      <c r="F5636" s="27"/>
      <c r="G5636" s="27"/>
      <c r="H5636" s="27"/>
      <c r="I5636" s="27"/>
      <c r="J5636" s="27"/>
      <c r="K5636" s="27"/>
      <c r="L5636" s="27"/>
      <c r="M5636" s="42"/>
      <c r="N5636" s="42"/>
      <c r="O5636" s="42"/>
      <c r="P5636" s="42"/>
      <c r="Q5636" s="42"/>
      <c r="R5636" s="42"/>
      <c r="S5636" s="42"/>
      <c r="T5636" s="42"/>
      <c r="U5636" s="42"/>
      <c r="V5636" s="42"/>
      <c r="W5636" s="42"/>
      <c r="X5636" s="42"/>
      <c r="Y5636" s="41"/>
      <c r="Z5636" s="41"/>
      <c r="AA5636" s="43"/>
      <c r="AB5636" s="27"/>
      <c r="AC5636" s="27"/>
      <c r="AD5636" s="27"/>
      <c r="AE5636" s="44"/>
      <c r="AF5636" s="27"/>
      <c r="AG5636" s="28"/>
      <c r="AH5636" s="27"/>
      <c r="AI5636" s="27"/>
      <c r="AJ5636" s="27"/>
      <c r="AK5636" s="28"/>
      <c r="AL5636" s="29"/>
      <c r="AM5636" s="29"/>
      <c r="AN5636" s="29"/>
      <c r="AO5636" s="29"/>
      <c r="AP5636" s="29"/>
      <c r="AQ5636" s="29"/>
      <c r="AR5636" s="29"/>
      <c r="AS5636" s="29"/>
      <c r="AT5636" s="29"/>
      <c r="AU5636" s="29"/>
      <c r="AV5636" s="29"/>
      <c r="AW5636" s="29"/>
      <c r="AX5636" s="29"/>
      <c r="AY5636" s="31"/>
      <c r="AZ5636" s="30"/>
      <c r="BA5636" s="35"/>
    </row>
    <row r="5637" spans="1:53" hidden="1" x14ac:dyDescent="0.25">
      <c r="A5637" s="27"/>
      <c r="B5637" s="27"/>
      <c r="C5637" s="27"/>
      <c r="D5637" s="27"/>
      <c r="E5637" s="27"/>
      <c r="F5637" s="27"/>
      <c r="G5637" s="27"/>
      <c r="H5637" s="27"/>
      <c r="I5637" s="27"/>
      <c r="J5637" s="27"/>
      <c r="K5637" s="27"/>
      <c r="L5637" s="27"/>
      <c r="M5637" s="42"/>
      <c r="N5637" s="42"/>
      <c r="O5637" s="42"/>
      <c r="P5637" s="42"/>
      <c r="Q5637" s="42"/>
      <c r="R5637" s="42"/>
      <c r="S5637" s="42"/>
      <c r="T5637" s="42"/>
      <c r="U5637" s="42"/>
      <c r="V5637" s="42"/>
      <c r="W5637" s="42"/>
      <c r="X5637" s="42"/>
      <c r="Y5637" s="41"/>
      <c r="Z5637" s="41"/>
      <c r="AA5637" s="43"/>
      <c r="AB5637" s="27"/>
      <c r="AC5637" s="27"/>
      <c r="AD5637" s="27"/>
      <c r="AE5637" s="44"/>
      <c r="AF5637" s="27"/>
      <c r="AG5637" s="28"/>
      <c r="AH5637" s="27"/>
      <c r="AI5637" s="27"/>
      <c r="AJ5637" s="27"/>
      <c r="AK5637" s="28"/>
      <c r="AL5637" s="29"/>
      <c r="AM5637" s="29"/>
      <c r="AN5637" s="29"/>
      <c r="AO5637" s="29"/>
      <c r="AP5637" s="29"/>
      <c r="AQ5637" s="29"/>
      <c r="AR5637" s="29"/>
      <c r="AS5637" s="29"/>
      <c r="AT5637" s="29"/>
      <c r="AU5637" s="29"/>
      <c r="AV5637" s="29"/>
      <c r="AW5637" s="29"/>
      <c r="AX5637" s="29"/>
      <c r="AY5637" s="31"/>
      <c r="AZ5637" s="30"/>
      <c r="BA5637" s="35"/>
    </row>
    <row r="5638" spans="1:53" hidden="1" x14ac:dyDescent="0.25">
      <c r="A5638" s="27"/>
      <c r="B5638" s="27"/>
      <c r="C5638" s="27"/>
      <c r="D5638" s="27"/>
      <c r="E5638" s="27"/>
      <c r="F5638" s="27"/>
      <c r="G5638" s="27"/>
      <c r="H5638" s="27"/>
      <c r="I5638" s="27"/>
      <c r="J5638" s="27"/>
      <c r="K5638" s="27"/>
      <c r="L5638" s="27"/>
      <c r="M5638" s="42"/>
      <c r="N5638" s="42"/>
      <c r="O5638" s="42"/>
      <c r="P5638" s="42"/>
      <c r="Q5638" s="42"/>
      <c r="R5638" s="42"/>
      <c r="S5638" s="42"/>
      <c r="T5638" s="42"/>
      <c r="U5638" s="42"/>
      <c r="V5638" s="42"/>
      <c r="W5638" s="42"/>
      <c r="X5638" s="42"/>
      <c r="Y5638" s="41"/>
      <c r="Z5638" s="41"/>
      <c r="AA5638" s="43"/>
      <c r="AB5638" s="27"/>
      <c r="AC5638" s="27"/>
      <c r="AD5638" s="27"/>
      <c r="AE5638" s="44"/>
      <c r="AF5638" s="27"/>
      <c r="AG5638" s="28"/>
      <c r="AH5638" s="27"/>
      <c r="AI5638" s="27"/>
      <c r="AJ5638" s="27"/>
      <c r="AK5638" s="28"/>
      <c r="AL5638" s="29"/>
      <c r="AM5638" s="29"/>
      <c r="AN5638" s="29"/>
      <c r="AO5638" s="29"/>
      <c r="AP5638" s="29"/>
      <c r="AQ5638" s="29"/>
      <c r="AR5638" s="29"/>
      <c r="AS5638" s="29"/>
      <c r="AT5638" s="29"/>
      <c r="AU5638" s="29"/>
      <c r="AV5638" s="29"/>
      <c r="AW5638" s="29"/>
      <c r="AX5638" s="29"/>
      <c r="AY5638" s="31"/>
      <c r="AZ5638" s="30"/>
      <c r="BA5638" s="35"/>
    </row>
    <row r="5639" spans="1:53" hidden="1" x14ac:dyDescent="0.25">
      <c r="A5639" s="27"/>
      <c r="B5639" s="27"/>
      <c r="C5639" s="27"/>
      <c r="D5639" s="27"/>
      <c r="E5639" s="27"/>
      <c r="F5639" s="27"/>
      <c r="G5639" s="27"/>
      <c r="H5639" s="27"/>
      <c r="I5639" s="27"/>
      <c r="J5639" s="27"/>
      <c r="K5639" s="27"/>
      <c r="L5639" s="27"/>
      <c r="M5639" s="42"/>
      <c r="N5639" s="42"/>
      <c r="O5639" s="42"/>
      <c r="P5639" s="42"/>
      <c r="Q5639" s="42"/>
      <c r="R5639" s="42"/>
      <c r="S5639" s="42"/>
      <c r="T5639" s="42"/>
      <c r="U5639" s="42"/>
      <c r="V5639" s="42"/>
      <c r="W5639" s="42"/>
      <c r="X5639" s="42"/>
      <c r="Y5639" s="41"/>
      <c r="Z5639" s="41"/>
      <c r="AA5639" s="43"/>
      <c r="AB5639" s="27"/>
      <c r="AC5639" s="27"/>
      <c r="AD5639" s="27"/>
      <c r="AE5639" s="44"/>
      <c r="AF5639" s="27"/>
      <c r="AG5639" s="28"/>
      <c r="AH5639" s="27"/>
      <c r="AI5639" s="27"/>
      <c r="AJ5639" s="27"/>
      <c r="AK5639" s="28"/>
      <c r="AL5639" s="29"/>
      <c r="AM5639" s="29"/>
      <c r="AN5639" s="29"/>
      <c r="AO5639" s="29"/>
      <c r="AP5639" s="29"/>
      <c r="AQ5639" s="29"/>
      <c r="AR5639" s="29"/>
      <c r="AS5639" s="29"/>
      <c r="AT5639" s="29"/>
      <c r="AU5639" s="29"/>
      <c r="AV5639" s="29"/>
      <c r="AW5639" s="29"/>
      <c r="AX5639" s="29"/>
      <c r="AY5639" s="31"/>
      <c r="AZ5639" s="30"/>
      <c r="BA5639" s="35"/>
    </row>
    <row r="5640" spans="1:53" hidden="1" x14ac:dyDescent="0.25">
      <c r="A5640" s="27"/>
      <c r="B5640" s="27"/>
      <c r="C5640" s="27"/>
      <c r="D5640" s="27"/>
      <c r="E5640" s="27"/>
      <c r="F5640" s="27"/>
      <c r="G5640" s="27"/>
      <c r="H5640" s="27"/>
      <c r="I5640" s="27"/>
      <c r="J5640" s="27"/>
      <c r="K5640" s="27"/>
      <c r="L5640" s="27"/>
      <c r="M5640" s="42"/>
      <c r="N5640" s="42"/>
      <c r="O5640" s="42"/>
      <c r="P5640" s="42"/>
      <c r="Q5640" s="42"/>
      <c r="R5640" s="42"/>
      <c r="S5640" s="42"/>
      <c r="T5640" s="42"/>
      <c r="U5640" s="42"/>
      <c r="V5640" s="42"/>
      <c r="W5640" s="42"/>
      <c r="X5640" s="42"/>
      <c r="Y5640" s="41"/>
      <c r="Z5640" s="41"/>
      <c r="AA5640" s="43"/>
      <c r="AB5640" s="27"/>
      <c r="AC5640" s="27"/>
      <c r="AD5640" s="27"/>
      <c r="AE5640" s="44"/>
      <c r="AF5640" s="27"/>
      <c r="AG5640" s="28"/>
      <c r="AH5640" s="27"/>
      <c r="AI5640" s="27"/>
      <c r="AJ5640" s="27"/>
      <c r="AK5640" s="28"/>
      <c r="AL5640" s="29"/>
      <c r="AM5640" s="29"/>
      <c r="AN5640" s="29"/>
      <c r="AO5640" s="29"/>
      <c r="AP5640" s="29"/>
      <c r="AQ5640" s="29"/>
      <c r="AR5640" s="29"/>
      <c r="AS5640" s="29"/>
      <c r="AT5640" s="29"/>
      <c r="AU5640" s="29"/>
      <c r="AV5640" s="29"/>
      <c r="AW5640" s="29"/>
      <c r="AX5640" s="29"/>
      <c r="AY5640" s="31"/>
      <c r="AZ5640" s="30"/>
      <c r="BA5640" s="35"/>
    </row>
    <row r="5641" spans="1:53" hidden="1" x14ac:dyDescent="0.25">
      <c r="A5641" s="27"/>
      <c r="B5641" s="27"/>
      <c r="C5641" s="27"/>
      <c r="D5641" s="27"/>
      <c r="E5641" s="27"/>
      <c r="F5641" s="27"/>
      <c r="G5641" s="27"/>
      <c r="H5641" s="27"/>
      <c r="I5641" s="27"/>
      <c r="J5641" s="27"/>
      <c r="K5641" s="27"/>
      <c r="L5641" s="27"/>
      <c r="M5641" s="42"/>
      <c r="N5641" s="42"/>
      <c r="O5641" s="42"/>
      <c r="P5641" s="42"/>
      <c r="Q5641" s="42"/>
      <c r="R5641" s="42"/>
      <c r="S5641" s="42"/>
      <c r="T5641" s="42"/>
      <c r="U5641" s="42"/>
      <c r="V5641" s="42"/>
      <c r="W5641" s="42"/>
      <c r="X5641" s="42"/>
      <c r="Y5641" s="41"/>
      <c r="Z5641" s="41"/>
      <c r="AA5641" s="43"/>
      <c r="AB5641" s="27"/>
      <c r="AC5641" s="27"/>
      <c r="AD5641" s="27"/>
      <c r="AE5641" s="44"/>
      <c r="AF5641" s="27"/>
      <c r="AG5641" s="28"/>
      <c r="AH5641" s="27"/>
      <c r="AI5641" s="27"/>
      <c r="AJ5641" s="27"/>
      <c r="AK5641" s="28"/>
      <c r="AL5641" s="29"/>
      <c r="AM5641" s="29"/>
      <c r="AN5641" s="29"/>
      <c r="AO5641" s="29"/>
      <c r="AP5641" s="29"/>
      <c r="AQ5641" s="29"/>
      <c r="AR5641" s="29"/>
      <c r="AS5641" s="29"/>
      <c r="AT5641" s="29"/>
      <c r="AU5641" s="29"/>
      <c r="AV5641" s="29"/>
      <c r="AW5641" s="29"/>
      <c r="AX5641" s="29"/>
      <c r="AY5641" s="31"/>
      <c r="AZ5641" s="30"/>
      <c r="BA5641" s="35"/>
    </row>
    <row r="5642" spans="1:53" hidden="1" x14ac:dyDescent="0.25">
      <c r="A5642" s="27"/>
      <c r="B5642" s="27"/>
      <c r="C5642" s="27"/>
      <c r="D5642" s="27"/>
      <c r="E5642" s="27"/>
      <c r="F5642" s="27"/>
      <c r="G5642" s="27"/>
      <c r="H5642" s="27"/>
      <c r="I5642" s="27"/>
      <c r="J5642" s="27"/>
      <c r="K5642" s="27"/>
      <c r="L5642" s="27"/>
      <c r="M5642" s="42"/>
      <c r="N5642" s="42"/>
      <c r="O5642" s="42"/>
      <c r="P5642" s="42"/>
      <c r="Q5642" s="42"/>
      <c r="R5642" s="42"/>
      <c r="S5642" s="42"/>
      <c r="T5642" s="42"/>
      <c r="U5642" s="42"/>
      <c r="V5642" s="42"/>
      <c r="W5642" s="42"/>
      <c r="X5642" s="42"/>
      <c r="Y5642" s="41"/>
      <c r="Z5642" s="41"/>
      <c r="AA5642" s="43"/>
      <c r="AB5642" s="27"/>
      <c r="AC5642" s="27"/>
      <c r="AD5642" s="27"/>
      <c r="AE5642" s="44"/>
      <c r="AF5642" s="27"/>
      <c r="AG5642" s="28"/>
      <c r="AH5642" s="27"/>
      <c r="AI5642" s="27"/>
      <c r="AJ5642" s="27"/>
      <c r="AK5642" s="28"/>
      <c r="AL5642" s="29"/>
      <c r="AM5642" s="29"/>
      <c r="AN5642" s="29"/>
      <c r="AO5642" s="29"/>
      <c r="AP5642" s="29"/>
      <c r="AQ5642" s="29"/>
      <c r="AR5642" s="29"/>
      <c r="AS5642" s="29"/>
      <c r="AT5642" s="29"/>
      <c r="AU5642" s="29"/>
      <c r="AV5642" s="29"/>
      <c r="AW5642" s="29"/>
      <c r="AX5642" s="29"/>
      <c r="AY5642" s="31"/>
      <c r="AZ5642" s="30"/>
      <c r="BA5642" s="35"/>
    </row>
    <row r="5643" spans="1:53" hidden="1" x14ac:dyDescent="0.25">
      <c r="A5643" s="27"/>
      <c r="B5643" s="27"/>
      <c r="C5643" s="27"/>
      <c r="D5643" s="27"/>
      <c r="E5643" s="27"/>
      <c r="F5643" s="27"/>
      <c r="G5643" s="27"/>
      <c r="H5643" s="27"/>
      <c r="I5643" s="27"/>
      <c r="J5643" s="27"/>
      <c r="K5643" s="27"/>
      <c r="L5643" s="27"/>
      <c r="M5643" s="42"/>
      <c r="N5643" s="42"/>
      <c r="O5643" s="42"/>
      <c r="P5643" s="42"/>
      <c r="Q5643" s="42"/>
      <c r="R5643" s="42"/>
      <c r="S5643" s="42"/>
      <c r="T5643" s="42"/>
      <c r="U5643" s="42"/>
      <c r="V5643" s="42"/>
      <c r="W5643" s="42"/>
      <c r="X5643" s="42"/>
      <c r="Y5643" s="41"/>
      <c r="Z5643" s="41"/>
      <c r="AA5643" s="43"/>
      <c r="AB5643" s="27"/>
      <c r="AC5643" s="27"/>
      <c r="AD5643" s="27"/>
      <c r="AE5643" s="44"/>
      <c r="AF5643" s="27"/>
      <c r="AG5643" s="28"/>
      <c r="AH5643" s="27"/>
      <c r="AI5643" s="27"/>
      <c r="AJ5643" s="27"/>
      <c r="AK5643" s="28"/>
      <c r="AL5643" s="29"/>
      <c r="AM5643" s="29"/>
      <c r="AN5643" s="29"/>
      <c r="AO5643" s="29"/>
      <c r="AP5643" s="29"/>
      <c r="AQ5643" s="29"/>
      <c r="AR5643" s="29"/>
      <c r="AS5643" s="29"/>
      <c r="AT5643" s="29"/>
      <c r="AU5643" s="29"/>
      <c r="AV5643" s="29"/>
      <c r="AW5643" s="29"/>
      <c r="AX5643" s="29"/>
      <c r="AY5643" s="31"/>
      <c r="AZ5643" s="30"/>
      <c r="BA5643" s="35"/>
    </row>
    <row r="5644" spans="1:53" hidden="1" x14ac:dyDescent="0.25">
      <c r="A5644" s="27"/>
      <c r="B5644" s="27"/>
      <c r="C5644" s="27"/>
      <c r="D5644" s="27"/>
      <c r="E5644" s="27"/>
      <c r="F5644" s="27"/>
      <c r="G5644" s="27"/>
      <c r="H5644" s="27"/>
      <c r="I5644" s="27"/>
      <c r="J5644" s="27"/>
      <c r="K5644" s="27"/>
      <c r="L5644" s="27"/>
      <c r="M5644" s="42"/>
      <c r="N5644" s="42"/>
      <c r="O5644" s="42"/>
      <c r="P5644" s="42"/>
      <c r="Q5644" s="42"/>
      <c r="R5644" s="42"/>
      <c r="S5644" s="42"/>
      <c r="T5644" s="42"/>
      <c r="U5644" s="42"/>
      <c r="V5644" s="42"/>
      <c r="W5644" s="42"/>
      <c r="X5644" s="42"/>
      <c r="Y5644" s="41"/>
      <c r="Z5644" s="41"/>
      <c r="AA5644" s="43"/>
      <c r="AB5644" s="27"/>
      <c r="AC5644" s="27"/>
      <c r="AD5644" s="27"/>
      <c r="AE5644" s="44"/>
      <c r="AF5644" s="27"/>
      <c r="AG5644" s="28"/>
      <c r="AH5644" s="27"/>
      <c r="AI5644" s="27"/>
      <c r="AJ5644" s="27"/>
      <c r="AK5644" s="28"/>
      <c r="AL5644" s="29"/>
      <c r="AM5644" s="29"/>
      <c r="AN5644" s="29"/>
      <c r="AO5644" s="29"/>
      <c r="AP5644" s="29"/>
      <c r="AQ5644" s="29"/>
      <c r="AR5644" s="29"/>
      <c r="AS5644" s="29"/>
      <c r="AT5644" s="29"/>
      <c r="AU5644" s="29"/>
      <c r="AV5644" s="29"/>
      <c r="AW5644" s="29"/>
      <c r="AX5644" s="29"/>
      <c r="AY5644" s="31"/>
      <c r="AZ5644" s="30"/>
      <c r="BA5644" s="35"/>
    </row>
    <row r="5645" spans="1:53" hidden="1" x14ac:dyDescent="0.25">
      <c r="A5645" s="27"/>
      <c r="B5645" s="27"/>
      <c r="C5645" s="27"/>
      <c r="D5645" s="27"/>
      <c r="E5645" s="27"/>
      <c r="F5645" s="27"/>
      <c r="G5645" s="27"/>
      <c r="H5645" s="27"/>
      <c r="I5645" s="27"/>
      <c r="J5645" s="27"/>
      <c r="K5645" s="27"/>
      <c r="L5645" s="27"/>
      <c r="M5645" s="42"/>
      <c r="N5645" s="42"/>
      <c r="O5645" s="42"/>
      <c r="P5645" s="42"/>
      <c r="Q5645" s="42"/>
      <c r="R5645" s="42"/>
      <c r="S5645" s="42"/>
      <c r="T5645" s="42"/>
      <c r="U5645" s="42"/>
      <c r="V5645" s="42"/>
      <c r="W5645" s="42"/>
      <c r="X5645" s="42"/>
      <c r="Y5645" s="41"/>
      <c r="Z5645" s="41"/>
      <c r="AA5645" s="43"/>
      <c r="AB5645" s="27"/>
      <c r="AC5645" s="27"/>
      <c r="AD5645" s="27"/>
      <c r="AE5645" s="44"/>
      <c r="AF5645" s="27"/>
      <c r="AG5645" s="28"/>
      <c r="AH5645" s="27"/>
      <c r="AI5645" s="27"/>
      <c r="AJ5645" s="27"/>
      <c r="AK5645" s="28"/>
      <c r="AL5645" s="29"/>
      <c r="AM5645" s="29"/>
      <c r="AN5645" s="29"/>
      <c r="AO5645" s="29"/>
      <c r="AP5645" s="29"/>
      <c r="AQ5645" s="29"/>
      <c r="AR5645" s="29"/>
      <c r="AS5645" s="29"/>
      <c r="AT5645" s="29"/>
      <c r="AU5645" s="29"/>
      <c r="AV5645" s="29"/>
      <c r="AW5645" s="29"/>
      <c r="AX5645" s="29"/>
      <c r="AY5645" s="31"/>
      <c r="AZ5645" s="30"/>
      <c r="BA5645" s="35"/>
    </row>
    <row r="5646" spans="1:53" hidden="1" x14ac:dyDescent="0.25">
      <c r="A5646" s="27"/>
      <c r="B5646" s="27"/>
      <c r="C5646" s="27"/>
      <c r="D5646" s="27"/>
      <c r="E5646" s="27"/>
      <c r="F5646" s="27"/>
      <c r="G5646" s="27"/>
      <c r="H5646" s="27"/>
      <c r="I5646" s="27"/>
      <c r="J5646" s="27"/>
      <c r="K5646" s="27"/>
      <c r="L5646" s="27"/>
      <c r="M5646" s="42"/>
      <c r="N5646" s="42"/>
      <c r="O5646" s="42"/>
      <c r="P5646" s="42"/>
      <c r="Q5646" s="42"/>
      <c r="R5646" s="42"/>
      <c r="S5646" s="42"/>
      <c r="T5646" s="42"/>
      <c r="U5646" s="42"/>
      <c r="V5646" s="42"/>
      <c r="W5646" s="42"/>
      <c r="X5646" s="42"/>
      <c r="Y5646" s="41"/>
      <c r="Z5646" s="41"/>
      <c r="AA5646" s="43"/>
      <c r="AB5646" s="27"/>
      <c r="AC5646" s="27"/>
      <c r="AD5646" s="27"/>
      <c r="AE5646" s="44"/>
      <c r="AF5646" s="27"/>
      <c r="AG5646" s="28"/>
      <c r="AH5646" s="27"/>
      <c r="AI5646" s="27"/>
      <c r="AJ5646" s="27"/>
      <c r="AK5646" s="28"/>
      <c r="AL5646" s="29"/>
      <c r="AM5646" s="29"/>
      <c r="AN5646" s="29"/>
      <c r="AO5646" s="29"/>
      <c r="AP5646" s="29"/>
      <c r="AQ5646" s="29"/>
      <c r="AR5646" s="29"/>
      <c r="AS5646" s="29"/>
      <c r="AT5646" s="29"/>
      <c r="AU5646" s="29"/>
      <c r="AV5646" s="29"/>
      <c r="AW5646" s="29"/>
      <c r="AX5646" s="29"/>
      <c r="AY5646" s="31"/>
      <c r="AZ5646" s="30"/>
      <c r="BA5646" s="35"/>
    </row>
    <row r="5647" spans="1:53" hidden="1" x14ac:dyDescent="0.25">
      <c r="A5647" s="27"/>
      <c r="B5647" s="27"/>
      <c r="C5647" s="27"/>
      <c r="D5647" s="27"/>
      <c r="E5647" s="27"/>
      <c r="F5647" s="27"/>
      <c r="G5647" s="27"/>
      <c r="H5647" s="27"/>
      <c r="I5647" s="27"/>
      <c r="J5647" s="27"/>
      <c r="K5647" s="27"/>
      <c r="L5647" s="27"/>
      <c r="M5647" s="42"/>
      <c r="N5647" s="42"/>
      <c r="O5647" s="42"/>
      <c r="P5647" s="42"/>
      <c r="Q5647" s="42"/>
      <c r="R5647" s="42"/>
      <c r="S5647" s="42"/>
      <c r="T5647" s="42"/>
      <c r="U5647" s="42"/>
      <c r="V5647" s="42"/>
      <c r="W5647" s="42"/>
      <c r="X5647" s="42"/>
      <c r="Y5647" s="41"/>
      <c r="Z5647" s="41"/>
      <c r="AA5647" s="43"/>
      <c r="AB5647" s="27"/>
      <c r="AC5647" s="27"/>
      <c r="AD5647" s="27"/>
      <c r="AE5647" s="44"/>
      <c r="AF5647" s="27"/>
      <c r="AG5647" s="28"/>
      <c r="AH5647" s="27"/>
      <c r="AI5647" s="27"/>
      <c r="AJ5647" s="27"/>
      <c r="AK5647" s="28"/>
      <c r="AL5647" s="29"/>
      <c r="AM5647" s="29"/>
      <c r="AN5647" s="29"/>
      <c r="AO5647" s="29"/>
      <c r="AP5647" s="29"/>
      <c r="AQ5647" s="29"/>
      <c r="AR5647" s="29"/>
      <c r="AS5647" s="29"/>
      <c r="AT5647" s="29"/>
      <c r="AU5647" s="29"/>
      <c r="AV5647" s="29"/>
      <c r="AW5647" s="29"/>
      <c r="AX5647" s="29"/>
      <c r="AY5647" s="31"/>
      <c r="AZ5647" s="30"/>
      <c r="BA5647" s="35"/>
    </row>
    <row r="5648" spans="1:53" hidden="1" x14ac:dyDescent="0.25">
      <c r="A5648" s="27"/>
      <c r="B5648" s="27"/>
      <c r="C5648" s="27"/>
      <c r="D5648" s="27"/>
      <c r="E5648" s="27"/>
      <c r="F5648" s="27"/>
      <c r="G5648" s="27"/>
      <c r="H5648" s="27"/>
      <c r="I5648" s="27"/>
      <c r="J5648" s="27"/>
      <c r="K5648" s="27"/>
      <c r="L5648" s="27"/>
      <c r="M5648" s="42"/>
      <c r="N5648" s="42"/>
      <c r="O5648" s="42"/>
      <c r="P5648" s="42"/>
      <c r="Q5648" s="42"/>
      <c r="R5648" s="42"/>
      <c r="S5648" s="42"/>
      <c r="T5648" s="42"/>
      <c r="U5648" s="42"/>
      <c r="V5648" s="42"/>
      <c r="W5648" s="42"/>
      <c r="X5648" s="42"/>
      <c r="Y5648" s="41"/>
      <c r="Z5648" s="41"/>
      <c r="AA5648" s="43"/>
      <c r="AB5648" s="27"/>
      <c r="AC5648" s="27"/>
      <c r="AD5648" s="27"/>
      <c r="AE5648" s="44"/>
      <c r="AF5648" s="27"/>
      <c r="AG5648" s="28"/>
      <c r="AH5648" s="27"/>
      <c r="AI5648" s="27"/>
      <c r="AJ5648" s="27"/>
      <c r="AK5648" s="28"/>
      <c r="AL5648" s="29"/>
      <c r="AM5648" s="29"/>
      <c r="AN5648" s="29"/>
      <c r="AO5648" s="29"/>
      <c r="AP5648" s="29"/>
      <c r="AQ5648" s="29"/>
      <c r="AR5648" s="29"/>
      <c r="AS5648" s="29"/>
      <c r="AT5648" s="29"/>
      <c r="AU5648" s="29"/>
      <c r="AV5648" s="29"/>
      <c r="AW5648" s="29"/>
      <c r="AX5648" s="29"/>
      <c r="AY5648" s="31"/>
      <c r="AZ5648" s="30"/>
      <c r="BA5648" s="35"/>
    </row>
    <row r="5649" spans="1:53" hidden="1" x14ac:dyDescent="0.25">
      <c r="A5649" s="27"/>
      <c r="B5649" s="27"/>
      <c r="C5649" s="27"/>
      <c r="D5649" s="27"/>
      <c r="E5649" s="27"/>
      <c r="F5649" s="27"/>
      <c r="G5649" s="27"/>
      <c r="H5649" s="27"/>
      <c r="I5649" s="27"/>
      <c r="J5649" s="27"/>
      <c r="K5649" s="27"/>
      <c r="L5649" s="27"/>
      <c r="M5649" s="42"/>
      <c r="N5649" s="42"/>
      <c r="O5649" s="42"/>
      <c r="P5649" s="42"/>
      <c r="Q5649" s="42"/>
      <c r="R5649" s="42"/>
      <c r="S5649" s="42"/>
      <c r="T5649" s="42"/>
      <c r="U5649" s="42"/>
      <c r="V5649" s="42"/>
      <c r="W5649" s="42"/>
      <c r="X5649" s="42"/>
      <c r="Y5649" s="41"/>
      <c r="Z5649" s="41"/>
      <c r="AA5649" s="43"/>
      <c r="AB5649" s="27"/>
      <c r="AC5649" s="27"/>
      <c r="AD5649" s="27"/>
      <c r="AE5649" s="44"/>
      <c r="AF5649" s="27"/>
      <c r="AG5649" s="28"/>
      <c r="AH5649" s="27"/>
      <c r="AI5649" s="27"/>
      <c r="AJ5649" s="27"/>
      <c r="AK5649" s="28"/>
      <c r="AL5649" s="29"/>
      <c r="AM5649" s="29"/>
      <c r="AN5649" s="29"/>
      <c r="AO5649" s="29"/>
      <c r="AP5649" s="29"/>
      <c r="AQ5649" s="29"/>
      <c r="AR5649" s="29"/>
      <c r="AS5649" s="29"/>
      <c r="AT5649" s="29"/>
      <c r="AU5649" s="29"/>
      <c r="AV5649" s="29"/>
      <c r="AW5649" s="29"/>
      <c r="AX5649" s="29"/>
      <c r="AY5649" s="31"/>
      <c r="AZ5649" s="30"/>
      <c r="BA5649" s="35"/>
    </row>
    <row r="5650" spans="1:53" hidden="1" x14ac:dyDescent="0.25">
      <c r="A5650" s="27"/>
      <c r="B5650" s="27"/>
      <c r="C5650" s="27"/>
      <c r="D5650" s="27"/>
      <c r="E5650" s="27"/>
      <c r="F5650" s="27"/>
      <c r="G5650" s="27"/>
      <c r="H5650" s="27"/>
      <c r="I5650" s="27"/>
      <c r="J5650" s="27"/>
      <c r="K5650" s="27"/>
      <c r="L5650" s="27"/>
      <c r="M5650" s="42"/>
      <c r="N5650" s="42"/>
      <c r="O5650" s="42"/>
      <c r="P5650" s="42"/>
      <c r="Q5650" s="42"/>
      <c r="R5650" s="42"/>
      <c r="S5650" s="42"/>
      <c r="T5650" s="42"/>
      <c r="U5650" s="42"/>
      <c r="V5650" s="42"/>
      <c r="W5650" s="42"/>
      <c r="X5650" s="42"/>
      <c r="Y5650" s="41"/>
      <c r="Z5650" s="41"/>
      <c r="AA5650" s="43"/>
      <c r="AB5650" s="27"/>
      <c r="AC5650" s="27"/>
      <c r="AD5650" s="27"/>
      <c r="AE5650" s="44"/>
      <c r="AF5650" s="27"/>
      <c r="AG5650" s="28"/>
      <c r="AH5650" s="27"/>
      <c r="AI5650" s="27"/>
      <c r="AJ5650" s="27"/>
      <c r="AK5650" s="28"/>
      <c r="AL5650" s="29"/>
      <c r="AM5650" s="29"/>
      <c r="AN5650" s="29"/>
      <c r="AO5650" s="29"/>
      <c r="AP5650" s="29"/>
      <c r="AQ5650" s="29"/>
      <c r="AR5650" s="29"/>
      <c r="AS5650" s="29"/>
      <c r="AT5650" s="29"/>
      <c r="AU5650" s="29"/>
      <c r="AV5650" s="29"/>
      <c r="AW5650" s="29"/>
      <c r="AX5650" s="29"/>
      <c r="AY5650" s="31"/>
      <c r="AZ5650" s="30"/>
      <c r="BA5650" s="35"/>
    </row>
    <row r="5651" spans="1:53" hidden="1" x14ac:dyDescent="0.25">
      <c r="A5651" s="27"/>
      <c r="B5651" s="27"/>
      <c r="C5651" s="27"/>
      <c r="D5651" s="27"/>
      <c r="E5651" s="27"/>
      <c r="F5651" s="27"/>
      <c r="G5651" s="27"/>
      <c r="H5651" s="27"/>
      <c r="I5651" s="27"/>
      <c r="J5651" s="27"/>
      <c r="K5651" s="27"/>
      <c r="L5651" s="27"/>
      <c r="M5651" s="42"/>
      <c r="N5651" s="42"/>
      <c r="O5651" s="42"/>
      <c r="P5651" s="42"/>
      <c r="Q5651" s="42"/>
      <c r="R5651" s="42"/>
      <c r="S5651" s="42"/>
      <c r="T5651" s="42"/>
      <c r="U5651" s="42"/>
      <c r="V5651" s="42"/>
      <c r="W5651" s="42"/>
      <c r="X5651" s="42"/>
      <c r="Y5651" s="41"/>
      <c r="Z5651" s="41"/>
      <c r="AA5651" s="43"/>
      <c r="AB5651" s="27"/>
      <c r="AC5651" s="27"/>
      <c r="AD5651" s="27"/>
      <c r="AE5651" s="44"/>
      <c r="AF5651" s="27"/>
      <c r="AG5651" s="28"/>
      <c r="AH5651" s="27"/>
      <c r="AI5651" s="27"/>
      <c r="AJ5651" s="27"/>
      <c r="AK5651" s="28"/>
      <c r="AL5651" s="29"/>
      <c r="AM5651" s="29"/>
      <c r="AN5651" s="29"/>
      <c r="AO5651" s="29"/>
      <c r="AP5651" s="29"/>
      <c r="AQ5651" s="29"/>
      <c r="AR5651" s="29"/>
      <c r="AS5651" s="29"/>
      <c r="AT5651" s="29"/>
      <c r="AU5651" s="29"/>
      <c r="AV5651" s="29"/>
      <c r="AW5651" s="29"/>
      <c r="AX5651" s="29"/>
      <c r="AY5651" s="31"/>
      <c r="AZ5651" s="30"/>
      <c r="BA5651" s="35"/>
    </row>
    <row r="5652" spans="1:53" hidden="1" x14ac:dyDescent="0.25">
      <c r="A5652" s="27"/>
      <c r="B5652" s="27"/>
      <c r="C5652" s="27"/>
      <c r="D5652" s="27"/>
      <c r="E5652" s="27"/>
      <c r="F5652" s="27"/>
      <c r="G5652" s="27"/>
      <c r="H5652" s="27"/>
      <c r="I5652" s="27"/>
      <c r="J5652" s="27"/>
      <c r="K5652" s="27"/>
      <c r="L5652" s="27"/>
      <c r="M5652" s="42"/>
      <c r="N5652" s="42"/>
      <c r="O5652" s="42"/>
      <c r="P5652" s="42"/>
      <c r="Q5652" s="42"/>
      <c r="R5652" s="42"/>
      <c r="S5652" s="42"/>
      <c r="T5652" s="42"/>
      <c r="U5652" s="42"/>
      <c r="V5652" s="42"/>
      <c r="W5652" s="42"/>
      <c r="X5652" s="42"/>
      <c r="Y5652" s="41"/>
      <c r="Z5652" s="41"/>
      <c r="AA5652" s="43"/>
      <c r="AB5652" s="27"/>
      <c r="AC5652" s="27"/>
      <c r="AD5652" s="27"/>
      <c r="AE5652" s="44"/>
      <c r="AF5652" s="27"/>
      <c r="AG5652" s="28"/>
      <c r="AH5652" s="27"/>
      <c r="AI5652" s="27"/>
      <c r="AJ5652" s="27"/>
      <c r="AK5652" s="28"/>
      <c r="AL5652" s="29"/>
      <c r="AM5652" s="29"/>
      <c r="AN5652" s="29"/>
      <c r="AO5652" s="29"/>
      <c r="AP5652" s="29"/>
      <c r="AQ5652" s="29"/>
      <c r="AR5652" s="29"/>
      <c r="AS5652" s="29"/>
      <c r="AT5652" s="29"/>
      <c r="AU5652" s="29"/>
      <c r="AV5652" s="29"/>
      <c r="AW5652" s="29"/>
      <c r="AX5652" s="29"/>
      <c r="AY5652" s="31"/>
      <c r="AZ5652" s="30"/>
      <c r="BA5652" s="35"/>
    </row>
    <row r="5653" spans="1:53" hidden="1" x14ac:dyDescent="0.25">
      <c r="A5653" s="27"/>
      <c r="B5653" s="27"/>
      <c r="C5653" s="27"/>
      <c r="D5653" s="27"/>
      <c r="E5653" s="27"/>
      <c r="F5653" s="27"/>
      <c r="G5653" s="27"/>
      <c r="H5653" s="27"/>
      <c r="I5653" s="27"/>
      <c r="J5653" s="27"/>
      <c r="K5653" s="27"/>
      <c r="L5653" s="27"/>
      <c r="M5653" s="42"/>
      <c r="N5653" s="42"/>
      <c r="O5653" s="42"/>
      <c r="P5653" s="42"/>
      <c r="Q5653" s="42"/>
      <c r="R5653" s="42"/>
      <c r="S5653" s="42"/>
      <c r="T5653" s="42"/>
      <c r="U5653" s="42"/>
      <c r="V5653" s="42"/>
      <c r="W5653" s="42"/>
      <c r="X5653" s="42"/>
      <c r="Y5653" s="41"/>
      <c r="Z5653" s="41"/>
      <c r="AA5653" s="43"/>
      <c r="AB5653" s="27"/>
      <c r="AC5653" s="27"/>
      <c r="AD5653" s="27"/>
      <c r="AE5653" s="44"/>
      <c r="AF5653" s="27"/>
      <c r="AG5653" s="28"/>
      <c r="AH5653" s="27"/>
      <c r="AI5653" s="27"/>
      <c r="AJ5653" s="27"/>
      <c r="AK5653" s="28"/>
      <c r="AL5653" s="29"/>
      <c r="AM5653" s="29"/>
      <c r="AN5653" s="29"/>
      <c r="AO5653" s="29"/>
      <c r="AP5653" s="29"/>
      <c r="AQ5653" s="29"/>
      <c r="AR5653" s="29"/>
      <c r="AS5653" s="29"/>
      <c r="AT5653" s="29"/>
      <c r="AU5653" s="29"/>
      <c r="AV5653" s="29"/>
      <c r="AW5653" s="29"/>
      <c r="AX5653" s="29"/>
      <c r="AY5653" s="31"/>
      <c r="AZ5653" s="30"/>
      <c r="BA5653" s="35"/>
    </row>
    <row r="5654" spans="1:53" hidden="1" x14ac:dyDescent="0.25">
      <c r="A5654" s="27"/>
      <c r="B5654" s="27"/>
      <c r="C5654" s="27"/>
      <c r="D5654" s="27"/>
      <c r="E5654" s="27"/>
      <c r="F5654" s="27"/>
      <c r="G5654" s="27"/>
      <c r="H5654" s="27"/>
      <c r="I5654" s="27"/>
      <c r="J5654" s="27"/>
      <c r="K5654" s="27"/>
      <c r="L5654" s="27"/>
      <c r="M5654" s="42"/>
      <c r="N5654" s="42"/>
      <c r="O5654" s="42"/>
      <c r="P5654" s="42"/>
      <c r="Q5654" s="42"/>
      <c r="R5654" s="42"/>
      <c r="S5654" s="42"/>
      <c r="T5654" s="42"/>
      <c r="U5654" s="42"/>
      <c r="V5654" s="42"/>
      <c r="W5654" s="42"/>
      <c r="X5654" s="42"/>
      <c r="Y5654" s="41"/>
      <c r="Z5654" s="41"/>
      <c r="AA5654" s="43"/>
      <c r="AB5654" s="27"/>
      <c r="AC5654" s="27"/>
      <c r="AD5654" s="27"/>
      <c r="AE5654" s="44"/>
      <c r="AF5654" s="27"/>
      <c r="AG5654" s="28"/>
      <c r="AH5654" s="27"/>
      <c r="AI5654" s="27"/>
      <c r="AJ5654" s="27"/>
      <c r="AK5654" s="28"/>
      <c r="AL5654" s="29"/>
      <c r="AM5654" s="29"/>
      <c r="AN5654" s="29"/>
      <c r="AO5654" s="29"/>
      <c r="AP5654" s="29"/>
      <c r="AQ5654" s="29"/>
      <c r="AR5654" s="29"/>
      <c r="AS5654" s="29"/>
      <c r="AT5654" s="29"/>
      <c r="AU5654" s="29"/>
      <c r="AV5654" s="29"/>
      <c r="AW5654" s="29"/>
      <c r="AX5654" s="29"/>
      <c r="AY5654" s="31"/>
      <c r="AZ5654" s="30"/>
      <c r="BA5654" s="35"/>
    </row>
    <row r="5655" spans="1:53" hidden="1" x14ac:dyDescent="0.25">
      <c r="A5655" s="27"/>
      <c r="B5655" s="27"/>
      <c r="C5655" s="27"/>
      <c r="D5655" s="27"/>
      <c r="E5655" s="27"/>
      <c r="F5655" s="27"/>
      <c r="G5655" s="27"/>
      <c r="H5655" s="27"/>
      <c r="I5655" s="27"/>
      <c r="J5655" s="27"/>
      <c r="K5655" s="27"/>
      <c r="L5655" s="27"/>
      <c r="M5655" s="42"/>
      <c r="N5655" s="42"/>
      <c r="O5655" s="42"/>
      <c r="P5655" s="42"/>
      <c r="Q5655" s="42"/>
      <c r="R5655" s="42"/>
      <c r="S5655" s="42"/>
      <c r="T5655" s="42"/>
      <c r="U5655" s="42"/>
      <c r="V5655" s="42"/>
      <c r="W5655" s="42"/>
      <c r="X5655" s="42"/>
      <c r="Y5655" s="41"/>
      <c r="Z5655" s="41"/>
      <c r="AA5655" s="43"/>
      <c r="AB5655" s="27"/>
      <c r="AC5655" s="27"/>
      <c r="AD5655" s="27"/>
      <c r="AE5655" s="44"/>
      <c r="AF5655" s="27"/>
      <c r="AG5655" s="28"/>
      <c r="AH5655" s="27"/>
      <c r="AI5655" s="27"/>
      <c r="AJ5655" s="27"/>
      <c r="AK5655" s="28"/>
      <c r="AL5655" s="29"/>
      <c r="AM5655" s="29"/>
      <c r="AN5655" s="29"/>
      <c r="AO5655" s="29"/>
      <c r="AP5655" s="29"/>
      <c r="AQ5655" s="29"/>
      <c r="AR5655" s="29"/>
      <c r="AS5655" s="29"/>
      <c r="AT5655" s="29"/>
      <c r="AU5655" s="29"/>
      <c r="AV5655" s="29"/>
      <c r="AW5655" s="29"/>
      <c r="AX5655" s="29"/>
      <c r="AY5655" s="31"/>
      <c r="AZ5655" s="30"/>
      <c r="BA5655" s="35"/>
    </row>
    <row r="5656" spans="1:53" hidden="1" x14ac:dyDescent="0.25">
      <c r="A5656" s="27"/>
      <c r="B5656" s="27"/>
      <c r="C5656" s="27"/>
      <c r="D5656" s="27"/>
      <c r="E5656" s="27"/>
      <c r="F5656" s="27"/>
      <c r="G5656" s="27"/>
      <c r="H5656" s="27"/>
      <c r="I5656" s="27"/>
      <c r="J5656" s="27"/>
      <c r="K5656" s="27"/>
      <c r="L5656" s="27"/>
      <c r="M5656" s="42"/>
      <c r="N5656" s="42"/>
      <c r="O5656" s="42"/>
      <c r="P5656" s="42"/>
      <c r="Q5656" s="42"/>
      <c r="R5656" s="42"/>
      <c r="S5656" s="42"/>
      <c r="T5656" s="42"/>
      <c r="U5656" s="42"/>
      <c r="V5656" s="42"/>
      <c r="W5656" s="42"/>
      <c r="X5656" s="42"/>
      <c r="Y5656" s="41"/>
      <c r="Z5656" s="41"/>
      <c r="AA5656" s="43"/>
      <c r="AB5656" s="27"/>
      <c r="AC5656" s="27"/>
      <c r="AD5656" s="27"/>
      <c r="AE5656" s="44"/>
      <c r="AF5656" s="27"/>
      <c r="AG5656" s="28"/>
      <c r="AH5656" s="27"/>
      <c r="AI5656" s="27"/>
      <c r="AJ5656" s="27"/>
      <c r="AK5656" s="28"/>
      <c r="AL5656" s="29"/>
      <c r="AM5656" s="29"/>
      <c r="AN5656" s="29"/>
      <c r="AO5656" s="29"/>
      <c r="AP5656" s="29"/>
      <c r="AQ5656" s="29"/>
      <c r="AR5656" s="29"/>
      <c r="AS5656" s="29"/>
      <c r="AT5656" s="29"/>
      <c r="AU5656" s="29"/>
      <c r="AV5656" s="29"/>
      <c r="AW5656" s="29"/>
      <c r="AX5656" s="29"/>
      <c r="AY5656" s="31"/>
      <c r="AZ5656" s="30"/>
      <c r="BA5656" s="35"/>
    </row>
    <row r="5657" spans="1:53" hidden="1" x14ac:dyDescent="0.25">
      <c r="A5657" s="27"/>
      <c r="B5657" s="27"/>
      <c r="C5657" s="27"/>
      <c r="D5657" s="27"/>
      <c r="E5657" s="27"/>
      <c r="F5657" s="27"/>
      <c r="G5657" s="27"/>
      <c r="H5657" s="27"/>
      <c r="I5657" s="27"/>
      <c r="J5657" s="27"/>
      <c r="K5657" s="27"/>
      <c r="L5657" s="27"/>
      <c r="M5657" s="42"/>
      <c r="N5657" s="42"/>
      <c r="O5657" s="42"/>
      <c r="P5657" s="42"/>
      <c r="Q5657" s="42"/>
      <c r="R5657" s="42"/>
      <c r="S5657" s="42"/>
      <c r="T5657" s="42"/>
      <c r="U5657" s="42"/>
      <c r="V5657" s="42"/>
      <c r="W5657" s="42"/>
      <c r="X5657" s="42"/>
      <c r="Y5657" s="41"/>
      <c r="Z5657" s="41"/>
      <c r="AA5657" s="43"/>
      <c r="AB5657" s="27"/>
      <c r="AC5657" s="27"/>
      <c r="AD5657" s="27"/>
      <c r="AE5657" s="44"/>
      <c r="AF5657" s="27"/>
      <c r="AG5657" s="28"/>
      <c r="AH5657" s="27"/>
      <c r="AI5657" s="27"/>
      <c r="AJ5657" s="27"/>
      <c r="AK5657" s="28"/>
      <c r="AL5657" s="29"/>
      <c r="AM5657" s="29"/>
      <c r="AN5657" s="29"/>
      <c r="AO5657" s="29"/>
      <c r="AP5657" s="29"/>
      <c r="AQ5657" s="29"/>
      <c r="AR5657" s="29"/>
      <c r="AS5657" s="29"/>
      <c r="AT5657" s="29"/>
      <c r="AU5657" s="29"/>
      <c r="AV5657" s="29"/>
      <c r="AW5657" s="29"/>
      <c r="AX5657" s="29"/>
      <c r="AY5657" s="31"/>
      <c r="AZ5657" s="30"/>
      <c r="BA5657" s="35"/>
    </row>
    <row r="5658" spans="1:53" hidden="1" x14ac:dyDescent="0.25">
      <c r="A5658" s="27"/>
      <c r="B5658" s="27"/>
      <c r="C5658" s="27"/>
      <c r="D5658" s="27"/>
      <c r="E5658" s="27"/>
      <c r="F5658" s="27"/>
      <c r="G5658" s="27"/>
      <c r="H5658" s="27"/>
      <c r="I5658" s="27"/>
      <c r="J5658" s="27"/>
      <c r="K5658" s="27"/>
      <c r="L5658" s="27"/>
      <c r="M5658" s="42"/>
      <c r="N5658" s="42"/>
      <c r="O5658" s="42"/>
      <c r="P5658" s="42"/>
      <c r="Q5658" s="42"/>
      <c r="R5658" s="42"/>
      <c r="S5658" s="42"/>
      <c r="T5658" s="42"/>
      <c r="U5658" s="42"/>
      <c r="V5658" s="42"/>
      <c r="W5658" s="42"/>
      <c r="X5658" s="42"/>
      <c r="Y5658" s="41"/>
      <c r="Z5658" s="41"/>
      <c r="AA5658" s="43"/>
      <c r="AB5658" s="27"/>
      <c r="AC5658" s="27"/>
      <c r="AD5658" s="27"/>
      <c r="AE5658" s="44"/>
      <c r="AF5658" s="27"/>
      <c r="AG5658" s="28"/>
      <c r="AH5658" s="27"/>
      <c r="AI5658" s="27"/>
      <c r="AJ5658" s="27"/>
      <c r="AK5658" s="28"/>
      <c r="AL5658" s="29"/>
      <c r="AM5658" s="29"/>
      <c r="AN5658" s="29"/>
      <c r="AO5658" s="29"/>
      <c r="AP5658" s="29"/>
      <c r="AQ5658" s="29"/>
      <c r="AR5658" s="29"/>
      <c r="AS5658" s="29"/>
      <c r="AT5658" s="29"/>
      <c r="AU5658" s="29"/>
      <c r="AV5658" s="29"/>
      <c r="AW5658" s="29"/>
      <c r="AX5658" s="29"/>
      <c r="AY5658" s="31"/>
      <c r="AZ5658" s="30"/>
      <c r="BA5658" s="35"/>
    </row>
    <row r="5659" spans="1:53" hidden="1" x14ac:dyDescent="0.25">
      <c r="A5659" s="27"/>
      <c r="B5659" s="27"/>
      <c r="C5659" s="27"/>
      <c r="D5659" s="27"/>
      <c r="E5659" s="27"/>
      <c r="F5659" s="27"/>
      <c r="G5659" s="27"/>
      <c r="H5659" s="27"/>
      <c r="I5659" s="27"/>
      <c r="J5659" s="27"/>
      <c r="K5659" s="27"/>
      <c r="L5659" s="27"/>
      <c r="M5659" s="42"/>
      <c r="N5659" s="42"/>
      <c r="O5659" s="42"/>
      <c r="P5659" s="42"/>
      <c r="Q5659" s="42"/>
      <c r="R5659" s="42"/>
      <c r="S5659" s="42"/>
      <c r="T5659" s="42"/>
      <c r="U5659" s="42"/>
      <c r="V5659" s="42"/>
      <c r="W5659" s="42"/>
      <c r="X5659" s="42"/>
      <c r="Y5659" s="41"/>
      <c r="Z5659" s="41"/>
      <c r="AA5659" s="43"/>
      <c r="AB5659" s="27"/>
      <c r="AC5659" s="27"/>
      <c r="AD5659" s="27"/>
      <c r="AE5659" s="44"/>
      <c r="AF5659" s="27"/>
      <c r="AG5659" s="28"/>
      <c r="AH5659" s="27"/>
      <c r="AI5659" s="27"/>
      <c r="AJ5659" s="27"/>
      <c r="AK5659" s="28"/>
      <c r="AL5659" s="29"/>
      <c r="AM5659" s="29"/>
      <c r="AN5659" s="29"/>
      <c r="AO5659" s="29"/>
      <c r="AP5659" s="29"/>
      <c r="AQ5659" s="29"/>
      <c r="AR5659" s="29"/>
      <c r="AS5659" s="29"/>
      <c r="AT5659" s="29"/>
      <c r="AU5659" s="29"/>
      <c r="AV5659" s="29"/>
      <c r="AW5659" s="29"/>
      <c r="AX5659" s="29"/>
      <c r="AY5659" s="31"/>
      <c r="AZ5659" s="30"/>
      <c r="BA5659" s="35"/>
    </row>
    <row r="5660" spans="1:53" hidden="1" x14ac:dyDescent="0.25">
      <c r="A5660" s="27"/>
      <c r="B5660" s="27"/>
      <c r="C5660" s="27"/>
      <c r="D5660" s="27"/>
      <c r="E5660" s="27"/>
      <c r="F5660" s="27"/>
      <c r="G5660" s="27"/>
      <c r="H5660" s="27"/>
      <c r="I5660" s="27"/>
      <c r="J5660" s="27"/>
      <c r="K5660" s="27"/>
      <c r="L5660" s="27"/>
      <c r="M5660" s="42"/>
      <c r="N5660" s="42"/>
      <c r="O5660" s="42"/>
      <c r="P5660" s="42"/>
      <c r="Q5660" s="42"/>
      <c r="R5660" s="42"/>
      <c r="S5660" s="42"/>
      <c r="T5660" s="42"/>
      <c r="U5660" s="42"/>
      <c r="V5660" s="42"/>
      <c r="W5660" s="42"/>
      <c r="X5660" s="42"/>
      <c r="Y5660" s="41"/>
      <c r="Z5660" s="41"/>
      <c r="AA5660" s="43"/>
      <c r="AB5660" s="27"/>
      <c r="AC5660" s="27"/>
      <c r="AD5660" s="27"/>
      <c r="AE5660" s="44"/>
      <c r="AF5660" s="27"/>
      <c r="AG5660" s="28"/>
      <c r="AH5660" s="27"/>
      <c r="AI5660" s="27"/>
      <c r="AJ5660" s="27"/>
      <c r="AK5660" s="28"/>
      <c r="AL5660" s="29"/>
      <c r="AM5660" s="29"/>
      <c r="AN5660" s="29"/>
      <c r="AO5660" s="29"/>
      <c r="AP5660" s="29"/>
      <c r="AQ5660" s="29"/>
      <c r="AR5660" s="29"/>
      <c r="AS5660" s="29"/>
      <c r="AT5660" s="29"/>
      <c r="AU5660" s="29"/>
      <c r="AV5660" s="29"/>
      <c r="AW5660" s="29"/>
      <c r="AX5660" s="29"/>
      <c r="AY5660" s="31"/>
      <c r="AZ5660" s="30"/>
      <c r="BA5660" s="35"/>
    </row>
    <row r="5661" spans="1:53" hidden="1" x14ac:dyDescent="0.25">
      <c r="A5661" s="27"/>
      <c r="B5661" s="27"/>
      <c r="C5661" s="27"/>
      <c r="D5661" s="27"/>
      <c r="E5661" s="27"/>
      <c r="F5661" s="27"/>
      <c r="G5661" s="27"/>
      <c r="H5661" s="27"/>
      <c r="I5661" s="27"/>
      <c r="J5661" s="27"/>
      <c r="K5661" s="27"/>
      <c r="L5661" s="27"/>
      <c r="M5661" s="42"/>
      <c r="N5661" s="42"/>
      <c r="O5661" s="42"/>
      <c r="P5661" s="42"/>
      <c r="Q5661" s="42"/>
      <c r="R5661" s="42"/>
      <c r="S5661" s="42"/>
      <c r="T5661" s="42"/>
      <c r="U5661" s="42"/>
      <c r="V5661" s="42"/>
      <c r="W5661" s="42"/>
      <c r="X5661" s="42"/>
      <c r="Y5661" s="41"/>
      <c r="Z5661" s="41"/>
      <c r="AA5661" s="43"/>
      <c r="AB5661" s="27"/>
      <c r="AC5661" s="27"/>
      <c r="AD5661" s="27"/>
      <c r="AE5661" s="44"/>
      <c r="AF5661" s="27"/>
      <c r="AG5661" s="28"/>
      <c r="AH5661" s="27"/>
      <c r="AI5661" s="27"/>
      <c r="AJ5661" s="27"/>
      <c r="AK5661" s="28"/>
      <c r="AL5661" s="29"/>
      <c r="AM5661" s="29"/>
      <c r="AN5661" s="29"/>
      <c r="AO5661" s="29"/>
      <c r="AP5661" s="29"/>
      <c r="AQ5661" s="29"/>
      <c r="AR5661" s="29"/>
      <c r="AS5661" s="29"/>
      <c r="AT5661" s="29"/>
      <c r="AU5661" s="29"/>
      <c r="AV5661" s="29"/>
      <c r="AW5661" s="29"/>
      <c r="AX5661" s="29"/>
      <c r="AY5661" s="31"/>
      <c r="AZ5661" s="30"/>
      <c r="BA5661" s="35"/>
    </row>
    <row r="5662" spans="1:53" hidden="1" x14ac:dyDescent="0.25">
      <c r="A5662" s="27"/>
      <c r="B5662" s="27"/>
      <c r="C5662" s="27"/>
      <c r="D5662" s="27"/>
      <c r="E5662" s="27"/>
      <c r="F5662" s="27"/>
      <c r="G5662" s="27"/>
      <c r="H5662" s="27"/>
      <c r="I5662" s="27"/>
      <c r="J5662" s="27"/>
      <c r="K5662" s="27"/>
      <c r="L5662" s="27"/>
      <c r="M5662" s="42"/>
      <c r="N5662" s="42"/>
      <c r="O5662" s="42"/>
      <c r="P5662" s="42"/>
      <c r="Q5662" s="42"/>
      <c r="R5662" s="42"/>
      <c r="S5662" s="42"/>
      <c r="T5662" s="42"/>
      <c r="U5662" s="42"/>
      <c r="V5662" s="42"/>
      <c r="W5662" s="42"/>
      <c r="X5662" s="42"/>
      <c r="Y5662" s="41"/>
      <c r="Z5662" s="41"/>
      <c r="AA5662" s="43"/>
      <c r="AB5662" s="27"/>
      <c r="AC5662" s="27"/>
      <c r="AD5662" s="27"/>
      <c r="AE5662" s="44"/>
      <c r="AF5662" s="27"/>
      <c r="AG5662" s="28"/>
      <c r="AH5662" s="27"/>
      <c r="AI5662" s="27"/>
      <c r="AJ5662" s="27"/>
      <c r="AK5662" s="28"/>
      <c r="AL5662" s="29"/>
      <c r="AM5662" s="29"/>
      <c r="AN5662" s="29"/>
      <c r="AO5662" s="29"/>
      <c r="AP5662" s="29"/>
      <c r="AQ5662" s="29"/>
      <c r="AR5662" s="29"/>
      <c r="AS5662" s="29"/>
      <c r="AT5662" s="29"/>
      <c r="AU5662" s="29"/>
      <c r="AV5662" s="29"/>
      <c r="AW5662" s="29"/>
      <c r="AX5662" s="29"/>
      <c r="AY5662" s="31"/>
      <c r="AZ5662" s="30"/>
      <c r="BA5662" s="35"/>
    </row>
    <row r="5663" spans="1:53" hidden="1" x14ac:dyDescent="0.25">
      <c r="A5663" s="27"/>
      <c r="B5663" s="27"/>
      <c r="C5663" s="27"/>
      <c r="D5663" s="27"/>
      <c r="E5663" s="27"/>
      <c r="F5663" s="27"/>
      <c r="G5663" s="27"/>
      <c r="H5663" s="27"/>
      <c r="I5663" s="27"/>
      <c r="J5663" s="27"/>
      <c r="K5663" s="27"/>
      <c r="L5663" s="27"/>
      <c r="M5663" s="42"/>
      <c r="N5663" s="42"/>
      <c r="O5663" s="42"/>
      <c r="P5663" s="42"/>
      <c r="Q5663" s="42"/>
      <c r="R5663" s="42"/>
      <c r="S5663" s="42"/>
      <c r="T5663" s="42"/>
      <c r="U5663" s="42"/>
      <c r="V5663" s="42"/>
      <c r="W5663" s="42"/>
      <c r="X5663" s="42"/>
      <c r="Y5663" s="41"/>
      <c r="Z5663" s="41"/>
      <c r="AA5663" s="43"/>
      <c r="AB5663" s="27"/>
      <c r="AC5663" s="27"/>
      <c r="AD5663" s="27"/>
      <c r="AE5663" s="44"/>
      <c r="AF5663" s="27"/>
      <c r="AG5663" s="28"/>
      <c r="AH5663" s="27"/>
      <c r="AI5663" s="27"/>
      <c r="AJ5663" s="27"/>
      <c r="AK5663" s="28"/>
      <c r="AL5663" s="29"/>
      <c r="AM5663" s="29"/>
      <c r="AN5663" s="29"/>
      <c r="AO5663" s="29"/>
      <c r="AP5663" s="29"/>
      <c r="AQ5663" s="29"/>
      <c r="AR5663" s="29"/>
      <c r="AS5663" s="29"/>
      <c r="AT5663" s="29"/>
      <c r="AU5663" s="29"/>
      <c r="AV5663" s="29"/>
      <c r="AW5663" s="29"/>
      <c r="AX5663" s="29"/>
      <c r="AY5663" s="31"/>
      <c r="AZ5663" s="30"/>
      <c r="BA5663" s="35"/>
    </row>
    <row r="5664" spans="1:53" hidden="1" x14ac:dyDescent="0.25">
      <c r="A5664" s="27"/>
      <c r="B5664" s="27"/>
      <c r="C5664" s="27"/>
      <c r="D5664" s="27"/>
      <c r="E5664" s="27"/>
      <c r="F5664" s="27"/>
      <c r="G5664" s="27"/>
      <c r="H5664" s="27"/>
      <c r="I5664" s="27"/>
      <c r="J5664" s="27"/>
      <c r="K5664" s="27"/>
      <c r="L5664" s="27"/>
      <c r="M5664" s="42"/>
      <c r="N5664" s="42"/>
      <c r="O5664" s="42"/>
      <c r="P5664" s="42"/>
      <c r="Q5664" s="42"/>
      <c r="R5664" s="42"/>
      <c r="S5664" s="42"/>
      <c r="T5664" s="42"/>
      <c r="U5664" s="42"/>
      <c r="V5664" s="42"/>
      <c r="W5664" s="42"/>
      <c r="X5664" s="42"/>
      <c r="Y5664" s="41"/>
      <c r="Z5664" s="41"/>
      <c r="AA5664" s="43"/>
      <c r="AB5664" s="27"/>
      <c r="AC5664" s="27"/>
      <c r="AD5664" s="27"/>
      <c r="AE5664" s="44"/>
      <c r="AF5664" s="27"/>
      <c r="AG5664" s="28"/>
      <c r="AH5664" s="27"/>
      <c r="AI5664" s="27"/>
      <c r="AJ5664" s="27"/>
      <c r="AK5664" s="28"/>
      <c r="AL5664" s="29"/>
      <c r="AM5664" s="29"/>
      <c r="AN5664" s="29"/>
      <c r="AO5664" s="29"/>
      <c r="AP5664" s="29"/>
      <c r="AQ5664" s="29"/>
      <c r="AR5664" s="29"/>
      <c r="AS5664" s="29"/>
      <c r="AT5664" s="29"/>
      <c r="AU5664" s="29"/>
      <c r="AV5664" s="29"/>
      <c r="AW5664" s="29"/>
      <c r="AX5664" s="29"/>
      <c r="AY5664" s="31"/>
      <c r="AZ5664" s="30"/>
      <c r="BA5664" s="35"/>
    </row>
    <row r="5665" spans="1:53" hidden="1" x14ac:dyDescent="0.25">
      <c r="A5665" s="27"/>
      <c r="B5665" s="27"/>
      <c r="C5665" s="27"/>
      <c r="D5665" s="27"/>
      <c r="E5665" s="27"/>
      <c r="F5665" s="27"/>
      <c r="G5665" s="27"/>
      <c r="H5665" s="27"/>
      <c r="I5665" s="27"/>
      <c r="J5665" s="27"/>
      <c r="K5665" s="27"/>
      <c r="L5665" s="27"/>
      <c r="M5665" s="42"/>
      <c r="N5665" s="42"/>
      <c r="O5665" s="42"/>
      <c r="P5665" s="42"/>
      <c r="Q5665" s="42"/>
      <c r="R5665" s="42"/>
      <c r="S5665" s="42"/>
      <c r="T5665" s="42"/>
      <c r="U5665" s="42"/>
      <c r="V5665" s="42"/>
      <c r="W5665" s="42"/>
      <c r="X5665" s="42"/>
      <c r="Y5665" s="41"/>
      <c r="Z5665" s="41"/>
      <c r="AA5665" s="43"/>
      <c r="AB5665" s="27"/>
      <c r="AC5665" s="27"/>
      <c r="AD5665" s="27"/>
      <c r="AE5665" s="44"/>
      <c r="AF5665" s="27"/>
      <c r="AG5665" s="28"/>
      <c r="AH5665" s="27"/>
      <c r="AI5665" s="27"/>
      <c r="AJ5665" s="27"/>
      <c r="AK5665" s="28"/>
      <c r="AL5665" s="29"/>
      <c r="AM5665" s="29"/>
      <c r="AN5665" s="29"/>
      <c r="AO5665" s="29"/>
      <c r="AP5665" s="29"/>
      <c r="AQ5665" s="29"/>
      <c r="AR5665" s="29"/>
      <c r="AS5665" s="29"/>
      <c r="AT5665" s="29"/>
      <c r="AU5665" s="29"/>
      <c r="AV5665" s="29"/>
      <c r="AW5665" s="29"/>
      <c r="AX5665" s="29"/>
      <c r="AY5665" s="31"/>
      <c r="AZ5665" s="30"/>
      <c r="BA5665" s="35"/>
    </row>
    <row r="5666" spans="1:53" hidden="1" x14ac:dyDescent="0.25">
      <c r="A5666" s="27"/>
      <c r="B5666" s="27"/>
      <c r="C5666" s="27"/>
      <c r="D5666" s="27"/>
      <c r="E5666" s="27"/>
      <c r="F5666" s="27"/>
      <c r="G5666" s="27"/>
      <c r="H5666" s="27"/>
      <c r="I5666" s="27"/>
      <c r="J5666" s="27"/>
      <c r="K5666" s="27"/>
      <c r="L5666" s="27"/>
      <c r="M5666" s="42"/>
      <c r="N5666" s="42"/>
      <c r="O5666" s="42"/>
      <c r="P5666" s="42"/>
      <c r="Q5666" s="42"/>
      <c r="R5666" s="42"/>
      <c r="S5666" s="42"/>
      <c r="T5666" s="42"/>
      <c r="U5666" s="42"/>
      <c r="V5666" s="42"/>
      <c r="W5666" s="42"/>
      <c r="X5666" s="42"/>
      <c r="Y5666" s="41"/>
      <c r="Z5666" s="41"/>
      <c r="AA5666" s="43"/>
      <c r="AB5666" s="27"/>
      <c r="AC5666" s="27"/>
      <c r="AD5666" s="27"/>
      <c r="AE5666" s="44"/>
      <c r="AF5666" s="27"/>
      <c r="AG5666" s="28"/>
      <c r="AH5666" s="27"/>
      <c r="AI5666" s="27"/>
      <c r="AJ5666" s="27"/>
      <c r="AK5666" s="28"/>
      <c r="AL5666" s="29"/>
      <c r="AM5666" s="29"/>
      <c r="AN5666" s="29"/>
      <c r="AO5666" s="29"/>
      <c r="AP5666" s="29"/>
      <c r="AQ5666" s="29"/>
      <c r="AR5666" s="29"/>
      <c r="AS5666" s="29"/>
      <c r="AT5666" s="29"/>
      <c r="AU5666" s="29"/>
      <c r="AV5666" s="29"/>
      <c r="AW5666" s="29"/>
      <c r="AX5666" s="29"/>
      <c r="AY5666" s="31"/>
      <c r="AZ5666" s="30"/>
      <c r="BA5666" s="35"/>
    </row>
    <row r="5667" spans="1:53" hidden="1" x14ac:dyDescent="0.25">
      <c r="A5667" s="27"/>
      <c r="B5667" s="27"/>
      <c r="C5667" s="27"/>
      <c r="D5667" s="27"/>
      <c r="E5667" s="27"/>
      <c r="F5667" s="27"/>
      <c r="G5667" s="27"/>
      <c r="H5667" s="27"/>
      <c r="I5667" s="27"/>
      <c r="J5667" s="27"/>
      <c r="K5667" s="27"/>
      <c r="L5667" s="27"/>
      <c r="M5667" s="42"/>
      <c r="N5667" s="42"/>
      <c r="O5667" s="42"/>
      <c r="P5667" s="42"/>
      <c r="Q5667" s="42"/>
      <c r="R5667" s="42"/>
      <c r="S5667" s="42"/>
      <c r="T5667" s="42"/>
      <c r="U5667" s="42"/>
      <c r="V5667" s="42"/>
      <c r="W5667" s="42"/>
      <c r="X5667" s="42"/>
      <c r="Y5667" s="41"/>
      <c r="Z5667" s="41"/>
      <c r="AA5667" s="43"/>
      <c r="AB5667" s="27"/>
      <c r="AC5667" s="27"/>
      <c r="AD5667" s="27"/>
      <c r="AE5667" s="44"/>
      <c r="AF5667" s="27"/>
      <c r="AG5667" s="28"/>
      <c r="AH5667" s="27"/>
      <c r="AI5667" s="27"/>
      <c r="AJ5667" s="27"/>
      <c r="AK5667" s="28"/>
      <c r="AL5667" s="29"/>
      <c r="AM5667" s="29"/>
      <c r="AN5667" s="29"/>
      <c r="AO5667" s="29"/>
      <c r="AP5667" s="29"/>
      <c r="AQ5667" s="29"/>
      <c r="AR5667" s="29"/>
      <c r="AS5667" s="29"/>
      <c r="AT5667" s="29"/>
      <c r="AU5667" s="29"/>
      <c r="AV5667" s="29"/>
      <c r="AW5667" s="29"/>
      <c r="AX5667" s="29"/>
      <c r="AY5667" s="31"/>
      <c r="AZ5667" s="30"/>
      <c r="BA5667" s="35"/>
    </row>
    <row r="5668" spans="1:53" hidden="1" x14ac:dyDescent="0.25">
      <c r="A5668" s="27"/>
      <c r="B5668" s="27"/>
      <c r="C5668" s="27"/>
      <c r="D5668" s="27"/>
      <c r="E5668" s="27"/>
      <c r="F5668" s="27"/>
      <c r="G5668" s="27"/>
      <c r="H5668" s="27"/>
      <c r="I5668" s="27"/>
      <c r="J5668" s="27"/>
      <c r="K5668" s="27"/>
      <c r="L5668" s="27"/>
      <c r="M5668" s="42"/>
      <c r="N5668" s="42"/>
      <c r="O5668" s="42"/>
      <c r="P5668" s="42"/>
      <c r="Q5668" s="42"/>
      <c r="R5668" s="42"/>
      <c r="S5668" s="42"/>
      <c r="T5668" s="42"/>
      <c r="U5668" s="42"/>
      <c r="V5668" s="42"/>
      <c r="W5668" s="42"/>
      <c r="X5668" s="42"/>
      <c r="Y5668" s="41"/>
      <c r="Z5668" s="41"/>
      <c r="AA5668" s="43"/>
      <c r="AB5668" s="27"/>
      <c r="AC5668" s="27"/>
      <c r="AD5668" s="27"/>
      <c r="AE5668" s="44"/>
      <c r="AF5668" s="27"/>
      <c r="AG5668" s="28"/>
      <c r="AH5668" s="27"/>
      <c r="AI5668" s="27"/>
      <c r="AJ5668" s="27"/>
      <c r="AK5668" s="28"/>
      <c r="AL5668" s="29"/>
      <c r="AM5668" s="29"/>
      <c r="AN5668" s="29"/>
      <c r="AO5668" s="29"/>
      <c r="AP5668" s="29"/>
      <c r="AQ5668" s="29"/>
      <c r="AR5668" s="29"/>
      <c r="AS5668" s="29"/>
      <c r="AT5668" s="29"/>
      <c r="AU5668" s="29"/>
      <c r="AV5668" s="29"/>
      <c r="AW5668" s="29"/>
      <c r="AX5668" s="29"/>
      <c r="AY5668" s="31"/>
      <c r="AZ5668" s="30"/>
      <c r="BA5668" s="35"/>
    </row>
    <row r="5669" spans="1:53" hidden="1" x14ac:dyDescent="0.25">
      <c r="A5669" s="27"/>
      <c r="B5669" s="27"/>
      <c r="C5669" s="27"/>
      <c r="D5669" s="27"/>
      <c r="E5669" s="27"/>
      <c r="F5669" s="27"/>
      <c r="G5669" s="27"/>
      <c r="H5669" s="27"/>
      <c r="I5669" s="27"/>
      <c r="J5669" s="27"/>
      <c r="K5669" s="27"/>
      <c r="L5669" s="27"/>
      <c r="M5669" s="42"/>
      <c r="N5669" s="42"/>
      <c r="O5669" s="42"/>
      <c r="P5669" s="42"/>
      <c r="Q5669" s="42"/>
      <c r="R5669" s="42"/>
      <c r="S5669" s="42"/>
      <c r="T5669" s="42"/>
      <c r="U5669" s="42"/>
      <c r="V5669" s="42"/>
      <c r="W5669" s="42"/>
      <c r="X5669" s="42"/>
      <c r="Y5669" s="41"/>
      <c r="Z5669" s="41"/>
      <c r="AA5669" s="43"/>
      <c r="AB5669" s="27"/>
      <c r="AC5669" s="27"/>
      <c r="AD5669" s="27"/>
      <c r="AE5669" s="44"/>
      <c r="AF5669" s="27"/>
      <c r="AG5669" s="28"/>
      <c r="AH5669" s="27"/>
      <c r="AI5669" s="27"/>
      <c r="AJ5669" s="27"/>
      <c r="AK5669" s="28"/>
      <c r="AL5669" s="29"/>
      <c r="AM5669" s="29"/>
      <c r="AN5669" s="29"/>
      <c r="AO5669" s="29"/>
      <c r="AP5669" s="29"/>
      <c r="AQ5669" s="29"/>
      <c r="AR5669" s="29"/>
      <c r="AS5669" s="29"/>
      <c r="AT5669" s="29"/>
      <c r="AU5669" s="29"/>
      <c r="AV5669" s="29"/>
      <c r="AW5669" s="29"/>
      <c r="AX5669" s="29"/>
      <c r="AY5669" s="31"/>
      <c r="AZ5669" s="30"/>
      <c r="BA5669" s="35"/>
    </row>
    <row r="5670" spans="1:53" hidden="1" x14ac:dyDescent="0.25">
      <c r="A5670" s="27"/>
      <c r="B5670" s="27"/>
      <c r="C5670" s="27"/>
      <c r="D5670" s="27"/>
      <c r="E5670" s="27"/>
      <c r="F5670" s="27"/>
      <c r="G5670" s="27"/>
      <c r="H5670" s="27"/>
      <c r="I5670" s="27"/>
      <c r="J5670" s="27"/>
      <c r="K5670" s="27"/>
      <c r="L5670" s="27"/>
      <c r="M5670" s="42"/>
      <c r="N5670" s="42"/>
      <c r="O5670" s="42"/>
      <c r="P5670" s="42"/>
      <c r="Q5670" s="42"/>
      <c r="R5670" s="42"/>
      <c r="S5670" s="42"/>
      <c r="T5670" s="42"/>
      <c r="U5670" s="42"/>
      <c r="V5670" s="42"/>
      <c r="W5670" s="42"/>
      <c r="X5670" s="42"/>
      <c r="Y5670" s="41"/>
      <c r="Z5670" s="41"/>
      <c r="AA5670" s="43"/>
      <c r="AB5670" s="27"/>
      <c r="AC5670" s="27"/>
      <c r="AD5670" s="27"/>
      <c r="AE5670" s="44"/>
      <c r="AF5670" s="27"/>
      <c r="AG5670" s="28"/>
      <c r="AH5670" s="27"/>
      <c r="AI5670" s="27"/>
      <c r="AJ5670" s="27"/>
      <c r="AK5670" s="28"/>
      <c r="AL5670" s="29"/>
      <c r="AM5670" s="29"/>
      <c r="AN5670" s="29"/>
      <c r="AO5670" s="29"/>
      <c r="AP5670" s="29"/>
      <c r="AQ5670" s="29"/>
      <c r="AR5670" s="29"/>
      <c r="AS5670" s="29"/>
      <c r="AT5670" s="29"/>
      <c r="AU5670" s="29"/>
      <c r="AV5670" s="29"/>
      <c r="AW5670" s="29"/>
      <c r="AX5670" s="29"/>
      <c r="AY5670" s="31"/>
      <c r="AZ5670" s="30"/>
      <c r="BA5670" s="35"/>
    </row>
    <row r="5671" spans="1:53" hidden="1" x14ac:dyDescent="0.25">
      <c r="A5671" s="27"/>
      <c r="B5671" s="27"/>
      <c r="C5671" s="27"/>
      <c r="D5671" s="27"/>
      <c r="E5671" s="27"/>
      <c r="F5671" s="27"/>
      <c r="G5671" s="27"/>
      <c r="H5671" s="27"/>
      <c r="I5671" s="27"/>
      <c r="J5671" s="27"/>
      <c r="K5671" s="27"/>
      <c r="L5671" s="27"/>
      <c r="M5671" s="42"/>
      <c r="N5671" s="42"/>
      <c r="O5671" s="42"/>
      <c r="P5671" s="42"/>
      <c r="Q5671" s="42"/>
      <c r="R5671" s="42"/>
      <c r="S5671" s="42"/>
      <c r="T5671" s="42"/>
      <c r="U5671" s="42"/>
      <c r="V5671" s="42"/>
      <c r="W5671" s="42"/>
      <c r="X5671" s="42"/>
      <c r="Y5671" s="41"/>
      <c r="Z5671" s="41"/>
      <c r="AA5671" s="43"/>
      <c r="AB5671" s="27"/>
      <c r="AC5671" s="27"/>
      <c r="AD5671" s="27"/>
      <c r="AE5671" s="44"/>
      <c r="AF5671" s="27"/>
      <c r="AG5671" s="28"/>
      <c r="AH5671" s="27"/>
      <c r="AI5671" s="27"/>
      <c r="AJ5671" s="27"/>
      <c r="AK5671" s="28"/>
      <c r="AL5671" s="29"/>
      <c r="AM5671" s="29"/>
      <c r="AN5671" s="29"/>
      <c r="AO5671" s="29"/>
      <c r="AP5671" s="29"/>
      <c r="AQ5671" s="29"/>
      <c r="AR5671" s="29"/>
      <c r="AS5671" s="29"/>
      <c r="AT5671" s="29"/>
      <c r="AU5671" s="29"/>
      <c r="AV5671" s="29"/>
      <c r="AW5671" s="29"/>
      <c r="AX5671" s="29"/>
      <c r="AY5671" s="31"/>
      <c r="AZ5671" s="30"/>
      <c r="BA5671" s="35"/>
    </row>
    <row r="5672" spans="1:53" hidden="1" x14ac:dyDescent="0.25">
      <c r="A5672" s="27"/>
      <c r="B5672" s="27"/>
      <c r="C5672" s="27"/>
      <c r="D5672" s="27"/>
      <c r="E5672" s="27"/>
      <c r="F5672" s="27"/>
      <c r="G5672" s="27"/>
      <c r="H5672" s="27"/>
      <c r="I5672" s="27"/>
      <c r="J5672" s="27"/>
      <c r="K5672" s="27"/>
      <c r="L5672" s="27"/>
      <c r="M5672" s="42"/>
      <c r="N5672" s="42"/>
      <c r="O5672" s="42"/>
      <c r="P5672" s="42"/>
      <c r="Q5672" s="42"/>
      <c r="R5672" s="42"/>
      <c r="S5672" s="42"/>
      <c r="T5672" s="42"/>
      <c r="U5672" s="42"/>
      <c r="V5672" s="42"/>
      <c r="W5672" s="42"/>
      <c r="X5672" s="42"/>
      <c r="Y5672" s="41"/>
      <c r="Z5672" s="41"/>
      <c r="AA5672" s="43"/>
      <c r="AB5672" s="27"/>
      <c r="AC5672" s="27"/>
      <c r="AD5672" s="27"/>
      <c r="AE5672" s="44"/>
      <c r="AF5672" s="27"/>
      <c r="AG5672" s="28"/>
      <c r="AH5672" s="27"/>
      <c r="AI5672" s="27"/>
      <c r="AJ5672" s="27"/>
      <c r="AK5672" s="28"/>
      <c r="AL5672" s="29"/>
      <c r="AM5672" s="29"/>
      <c r="AN5672" s="29"/>
      <c r="AO5672" s="29"/>
      <c r="AP5672" s="29"/>
      <c r="AQ5672" s="29"/>
      <c r="AR5672" s="29"/>
      <c r="AS5672" s="29"/>
      <c r="AT5672" s="29"/>
      <c r="AU5672" s="29"/>
      <c r="AV5672" s="29"/>
      <c r="AW5672" s="29"/>
      <c r="AX5672" s="29"/>
      <c r="AY5672" s="31"/>
      <c r="AZ5672" s="30"/>
      <c r="BA5672" s="35"/>
    </row>
    <row r="5673" spans="1:53" hidden="1" x14ac:dyDescent="0.25">
      <c r="A5673" s="27"/>
      <c r="B5673" s="27"/>
      <c r="C5673" s="27"/>
      <c r="D5673" s="27"/>
      <c r="E5673" s="27"/>
      <c r="F5673" s="27"/>
      <c r="G5673" s="27"/>
      <c r="H5673" s="27"/>
      <c r="I5673" s="27"/>
      <c r="J5673" s="27"/>
      <c r="K5673" s="27"/>
      <c r="L5673" s="27"/>
      <c r="M5673" s="42"/>
      <c r="N5673" s="42"/>
      <c r="O5673" s="42"/>
      <c r="P5673" s="42"/>
      <c r="Q5673" s="42"/>
      <c r="R5673" s="42"/>
      <c r="S5673" s="42"/>
      <c r="T5673" s="42"/>
      <c r="U5673" s="42"/>
      <c r="V5673" s="42"/>
      <c r="W5673" s="42"/>
      <c r="X5673" s="42"/>
      <c r="Y5673" s="41"/>
      <c r="Z5673" s="41"/>
      <c r="AA5673" s="43"/>
      <c r="AB5673" s="27"/>
      <c r="AC5673" s="27"/>
      <c r="AD5673" s="27"/>
      <c r="AE5673" s="44"/>
      <c r="AF5673" s="27"/>
      <c r="AG5673" s="28"/>
      <c r="AH5673" s="27"/>
      <c r="AI5673" s="27"/>
      <c r="AJ5673" s="27"/>
      <c r="AK5673" s="28"/>
      <c r="AL5673" s="29"/>
      <c r="AM5673" s="29"/>
      <c r="AN5673" s="29"/>
      <c r="AO5673" s="29"/>
      <c r="AP5673" s="29"/>
      <c r="AQ5673" s="29"/>
      <c r="AR5673" s="29"/>
      <c r="AS5673" s="29"/>
      <c r="AT5673" s="29"/>
      <c r="AU5673" s="29"/>
      <c r="AV5673" s="29"/>
      <c r="AW5673" s="29"/>
      <c r="AX5673" s="29"/>
      <c r="AY5673" s="31"/>
      <c r="AZ5673" s="30"/>
      <c r="BA5673" s="35"/>
    </row>
    <row r="5674" spans="1:53" hidden="1" x14ac:dyDescent="0.25">
      <c r="A5674" s="27"/>
      <c r="B5674" s="27"/>
      <c r="C5674" s="27"/>
      <c r="D5674" s="27"/>
      <c r="E5674" s="27"/>
      <c r="F5674" s="27"/>
      <c r="G5674" s="27"/>
      <c r="H5674" s="27"/>
      <c r="I5674" s="27"/>
      <c r="J5674" s="27"/>
      <c r="K5674" s="27"/>
      <c r="L5674" s="27"/>
      <c r="M5674" s="42"/>
      <c r="N5674" s="42"/>
      <c r="O5674" s="42"/>
      <c r="P5674" s="42"/>
      <c r="Q5674" s="42"/>
      <c r="R5674" s="42"/>
      <c r="S5674" s="42"/>
      <c r="T5674" s="42"/>
      <c r="U5674" s="42"/>
      <c r="V5674" s="42"/>
      <c r="W5674" s="42"/>
      <c r="X5674" s="42"/>
      <c r="Y5674" s="41"/>
      <c r="Z5674" s="41"/>
      <c r="AA5674" s="43"/>
      <c r="AB5674" s="27"/>
      <c r="AC5674" s="27"/>
      <c r="AD5674" s="27"/>
      <c r="AE5674" s="44"/>
      <c r="AF5674" s="27"/>
      <c r="AG5674" s="28"/>
      <c r="AH5674" s="27"/>
      <c r="AI5674" s="27"/>
      <c r="AJ5674" s="27"/>
      <c r="AK5674" s="28"/>
      <c r="AL5674" s="29"/>
      <c r="AM5674" s="29"/>
      <c r="AN5674" s="29"/>
      <c r="AO5674" s="29"/>
      <c r="AP5674" s="29"/>
      <c r="AQ5674" s="29"/>
      <c r="AR5674" s="29"/>
      <c r="AS5674" s="29"/>
      <c r="AT5674" s="29"/>
      <c r="AU5674" s="29"/>
      <c r="AV5674" s="29"/>
      <c r="AW5674" s="29"/>
      <c r="AX5674" s="29"/>
      <c r="AY5674" s="31"/>
      <c r="AZ5674" s="30"/>
      <c r="BA5674" s="35"/>
    </row>
    <row r="5675" spans="1:53" hidden="1" x14ac:dyDescent="0.25">
      <c r="A5675" s="27"/>
      <c r="B5675" s="27"/>
      <c r="C5675" s="27"/>
      <c r="D5675" s="27"/>
      <c r="E5675" s="27"/>
      <c r="F5675" s="27"/>
      <c r="G5675" s="27"/>
      <c r="H5675" s="27"/>
      <c r="I5675" s="27"/>
      <c r="J5675" s="27"/>
      <c r="K5675" s="27"/>
      <c r="L5675" s="27"/>
      <c r="M5675" s="42"/>
      <c r="N5675" s="42"/>
      <c r="O5675" s="42"/>
      <c r="P5675" s="42"/>
      <c r="Q5675" s="42"/>
      <c r="R5675" s="42"/>
      <c r="S5675" s="42"/>
      <c r="T5675" s="42"/>
      <c r="U5675" s="42"/>
      <c r="V5675" s="42"/>
      <c r="W5675" s="42"/>
      <c r="X5675" s="42"/>
      <c r="Y5675" s="41"/>
      <c r="Z5675" s="41"/>
      <c r="AA5675" s="43"/>
      <c r="AB5675" s="27"/>
      <c r="AC5675" s="27"/>
      <c r="AD5675" s="27"/>
      <c r="AE5675" s="44"/>
      <c r="AF5675" s="27"/>
      <c r="AG5675" s="28"/>
      <c r="AH5675" s="27"/>
      <c r="AI5675" s="27"/>
      <c r="AJ5675" s="27"/>
      <c r="AK5675" s="28"/>
      <c r="AL5675" s="29"/>
      <c r="AM5675" s="29"/>
      <c r="AN5675" s="29"/>
      <c r="AO5675" s="29"/>
      <c r="AP5675" s="29"/>
      <c r="AQ5675" s="29"/>
      <c r="AR5675" s="29"/>
      <c r="AS5675" s="29"/>
      <c r="AT5675" s="29"/>
      <c r="AU5675" s="29"/>
      <c r="AV5675" s="29"/>
      <c r="AW5675" s="29"/>
      <c r="AX5675" s="29"/>
      <c r="AY5675" s="31"/>
      <c r="AZ5675" s="30"/>
      <c r="BA5675" s="35"/>
    </row>
    <row r="5676" spans="1:53" hidden="1" x14ac:dyDescent="0.25">
      <c r="A5676" s="27"/>
      <c r="B5676" s="27"/>
      <c r="C5676" s="27"/>
      <c r="D5676" s="27"/>
      <c r="E5676" s="27"/>
      <c r="F5676" s="27"/>
      <c r="G5676" s="27"/>
      <c r="H5676" s="27"/>
      <c r="I5676" s="27"/>
      <c r="J5676" s="27"/>
      <c r="K5676" s="27"/>
      <c r="L5676" s="27"/>
      <c r="M5676" s="42"/>
      <c r="N5676" s="42"/>
      <c r="O5676" s="42"/>
      <c r="P5676" s="42"/>
      <c r="Q5676" s="42"/>
      <c r="R5676" s="42"/>
      <c r="S5676" s="42"/>
      <c r="T5676" s="42"/>
      <c r="U5676" s="42"/>
      <c r="V5676" s="42"/>
      <c r="W5676" s="42"/>
      <c r="X5676" s="42"/>
      <c r="Y5676" s="41"/>
      <c r="Z5676" s="41"/>
      <c r="AA5676" s="43"/>
      <c r="AB5676" s="27"/>
      <c r="AC5676" s="27"/>
      <c r="AD5676" s="27"/>
      <c r="AE5676" s="44"/>
      <c r="AF5676" s="27"/>
      <c r="AG5676" s="28"/>
      <c r="AH5676" s="27"/>
      <c r="AI5676" s="27"/>
      <c r="AJ5676" s="27"/>
      <c r="AK5676" s="28"/>
      <c r="AL5676" s="29"/>
      <c r="AM5676" s="29"/>
      <c r="AN5676" s="29"/>
      <c r="AO5676" s="29"/>
      <c r="AP5676" s="29"/>
      <c r="AQ5676" s="29"/>
      <c r="AR5676" s="29"/>
      <c r="AS5676" s="29"/>
      <c r="AT5676" s="29"/>
      <c r="AU5676" s="29"/>
      <c r="AV5676" s="29"/>
      <c r="AW5676" s="29"/>
      <c r="AX5676" s="29"/>
      <c r="AY5676" s="31"/>
      <c r="AZ5676" s="30"/>
      <c r="BA5676" s="35"/>
    </row>
    <row r="5677" spans="1:53" hidden="1" x14ac:dyDescent="0.25">
      <c r="A5677" s="27"/>
      <c r="B5677" s="27"/>
      <c r="C5677" s="27"/>
      <c r="D5677" s="27"/>
      <c r="E5677" s="27"/>
      <c r="F5677" s="27"/>
      <c r="G5677" s="27"/>
      <c r="H5677" s="27"/>
      <c r="I5677" s="27"/>
      <c r="J5677" s="27"/>
      <c r="K5677" s="27"/>
      <c r="L5677" s="27"/>
      <c r="M5677" s="42"/>
      <c r="N5677" s="42"/>
      <c r="O5677" s="42"/>
      <c r="P5677" s="42"/>
      <c r="Q5677" s="42"/>
      <c r="R5677" s="42"/>
      <c r="S5677" s="42"/>
      <c r="T5677" s="42"/>
      <c r="U5677" s="42"/>
      <c r="V5677" s="42"/>
      <c r="W5677" s="42"/>
      <c r="X5677" s="42"/>
      <c r="Y5677" s="41"/>
      <c r="Z5677" s="41"/>
      <c r="AA5677" s="43"/>
      <c r="AB5677" s="27"/>
      <c r="AC5677" s="27"/>
      <c r="AD5677" s="27"/>
      <c r="AE5677" s="44"/>
      <c r="AF5677" s="27"/>
      <c r="AG5677" s="28"/>
      <c r="AH5677" s="27"/>
      <c r="AI5677" s="27"/>
      <c r="AJ5677" s="27"/>
      <c r="AK5677" s="28"/>
      <c r="AL5677" s="29"/>
      <c r="AM5677" s="29"/>
      <c r="AN5677" s="29"/>
      <c r="AO5677" s="29"/>
      <c r="AP5677" s="29"/>
      <c r="AQ5677" s="29"/>
      <c r="AR5677" s="29"/>
      <c r="AS5677" s="29"/>
      <c r="AT5677" s="29"/>
      <c r="AU5677" s="29"/>
      <c r="AV5677" s="29"/>
      <c r="AW5677" s="29"/>
      <c r="AX5677" s="29"/>
      <c r="AY5677" s="31"/>
      <c r="AZ5677" s="30"/>
      <c r="BA5677" s="35"/>
    </row>
    <row r="5678" spans="1:53" hidden="1" x14ac:dyDescent="0.25">
      <c r="A5678" s="27"/>
      <c r="B5678" s="27"/>
      <c r="C5678" s="27"/>
      <c r="D5678" s="27"/>
      <c r="E5678" s="27"/>
      <c r="F5678" s="27"/>
      <c r="G5678" s="27"/>
      <c r="H5678" s="27"/>
      <c r="I5678" s="27"/>
      <c r="J5678" s="27"/>
      <c r="K5678" s="27"/>
      <c r="L5678" s="27"/>
      <c r="M5678" s="42"/>
      <c r="N5678" s="42"/>
      <c r="O5678" s="42"/>
      <c r="P5678" s="42"/>
      <c r="Q5678" s="42"/>
      <c r="R5678" s="42"/>
      <c r="S5678" s="42"/>
      <c r="T5678" s="42"/>
      <c r="U5678" s="42"/>
      <c r="V5678" s="42"/>
      <c r="W5678" s="42"/>
      <c r="X5678" s="42"/>
      <c r="Y5678" s="41"/>
      <c r="Z5678" s="41"/>
      <c r="AA5678" s="43"/>
      <c r="AB5678" s="27"/>
      <c r="AC5678" s="27"/>
      <c r="AD5678" s="27"/>
      <c r="AE5678" s="44"/>
      <c r="AF5678" s="27"/>
      <c r="AG5678" s="28"/>
      <c r="AH5678" s="27"/>
      <c r="AI5678" s="27"/>
      <c r="AJ5678" s="27"/>
      <c r="AK5678" s="28"/>
      <c r="AL5678" s="29"/>
      <c r="AM5678" s="29"/>
      <c r="AN5678" s="29"/>
      <c r="AO5678" s="29"/>
      <c r="AP5678" s="29"/>
      <c r="AQ5678" s="29"/>
      <c r="AR5678" s="29"/>
      <c r="AS5678" s="29"/>
      <c r="AT5678" s="29"/>
      <c r="AU5678" s="29"/>
      <c r="AV5678" s="29"/>
      <c r="AW5678" s="29"/>
      <c r="AX5678" s="29"/>
      <c r="AY5678" s="31"/>
      <c r="AZ5678" s="30"/>
      <c r="BA5678" s="35"/>
    </row>
    <row r="5679" spans="1:53" hidden="1" x14ac:dyDescent="0.25">
      <c r="A5679" s="27"/>
      <c r="B5679" s="27"/>
      <c r="C5679" s="27"/>
      <c r="D5679" s="27"/>
      <c r="E5679" s="27"/>
      <c r="F5679" s="27"/>
      <c r="G5679" s="27"/>
      <c r="H5679" s="27"/>
      <c r="I5679" s="27"/>
      <c r="J5679" s="27"/>
      <c r="K5679" s="27"/>
      <c r="L5679" s="27"/>
      <c r="M5679" s="42"/>
      <c r="N5679" s="42"/>
      <c r="O5679" s="42"/>
      <c r="P5679" s="42"/>
      <c r="Q5679" s="42"/>
      <c r="R5679" s="42"/>
      <c r="S5679" s="42"/>
      <c r="T5679" s="42"/>
      <c r="U5679" s="42"/>
      <c r="V5679" s="42"/>
      <c r="W5679" s="42"/>
      <c r="X5679" s="42"/>
      <c r="Y5679" s="41"/>
      <c r="Z5679" s="41"/>
      <c r="AA5679" s="43"/>
      <c r="AB5679" s="27"/>
      <c r="AC5679" s="27"/>
      <c r="AD5679" s="27"/>
      <c r="AE5679" s="44"/>
      <c r="AF5679" s="27"/>
      <c r="AG5679" s="28"/>
      <c r="AH5679" s="27"/>
      <c r="AI5679" s="27"/>
      <c r="AJ5679" s="27"/>
      <c r="AK5679" s="28"/>
      <c r="AL5679" s="29"/>
      <c r="AM5679" s="29"/>
      <c r="AN5679" s="29"/>
      <c r="AO5679" s="29"/>
      <c r="AP5679" s="29"/>
      <c r="AQ5679" s="29"/>
      <c r="AR5679" s="29"/>
      <c r="AS5679" s="29"/>
      <c r="AT5679" s="29"/>
      <c r="AU5679" s="29"/>
      <c r="AV5679" s="29"/>
      <c r="AW5679" s="29"/>
      <c r="AX5679" s="29"/>
      <c r="AY5679" s="31"/>
      <c r="AZ5679" s="30"/>
      <c r="BA5679" s="35"/>
    </row>
    <row r="5680" spans="1:53" hidden="1" x14ac:dyDescent="0.25">
      <c r="A5680" s="27"/>
      <c r="B5680" s="27"/>
      <c r="C5680" s="27"/>
      <c r="D5680" s="27"/>
      <c r="E5680" s="27"/>
      <c r="F5680" s="27"/>
      <c r="G5680" s="27"/>
      <c r="H5680" s="27"/>
      <c r="I5680" s="27"/>
      <c r="J5680" s="27"/>
      <c r="K5680" s="27"/>
      <c r="L5680" s="27"/>
      <c r="M5680" s="42"/>
      <c r="N5680" s="42"/>
      <c r="O5680" s="42"/>
      <c r="P5680" s="42"/>
      <c r="Q5680" s="42"/>
      <c r="R5680" s="42"/>
      <c r="S5680" s="42"/>
      <c r="T5680" s="42"/>
      <c r="U5680" s="42"/>
      <c r="V5680" s="42"/>
      <c r="W5680" s="42"/>
      <c r="X5680" s="42"/>
      <c r="Y5680" s="41"/>
      <c r="Z5680" s="41"/>
      <c r="AA5680" s="43"/>
      <c r="AB5680" s="27"/>
      <c r="AC5680" s="27"/>
      <c r="AD5680" s="27"/>
      <c r="AE5680" s="44"/>
      <c r="AF5680" s="27"/>
      <c r="AG5680" s="28"/>
      <c r="AH5680" s="27"/>
      <c r="AI5680" s="27"/>
      <c r="AJ5680" s="27"/>
      <c r="AK5680" s="28"/>
      <c r="AL5680" s="29"/>
      <c r="AM5680" s="29"/>
      <c r="AN5680" s="29"/>
      <c r="AO5680" s="29"/>
      <c r="AP5680" s="29"/>
      <c r="AQ5680" s="29"/>
      <c r="AR5680" s="29"/>
      <c r="AS5680" s="29"/>
      <c r="AT5680" s="29"/>
      <c r="AU5680" s="29"/>
      <c r="AV5680" s="29"/>
      <c r="AW5680" s="29"/>
      <c r="AX5680" s="29"/>
      <c r="AY5680" s="31"/>
      <c r="AZ5680" s="30"/>
      <c r="BA5680" s="35"/>
    </row>
    <row r="5681" spans="1:53" hidden="1" x14ac:dyDescent="0.25">
      <c r="A5681" s="27"/>
      <c r="B5681" s="27"/>
      <c r="C5681" s="27"/>
      <c r="D5681" s="27"/>
      <c r="E5681" s="27"/>
      <c r="F5681" s="27"/>
      <c r="G5681" s="27"/>
      <c r="H5681" s="27"/>
      <c r="I5681" s="27"/>
      <c r="J5681" s="27"/>
      <c r="K5681" s="27"/>
      <c r="L5681" s="27"/>
      <c r="M5681" s="42"/>
      <c r="N5681" s="42"/>
      <c r="O5681" s="42"/>
      <c r="P5681" s="42"/>
      <c r="Q5681" s="42"/>
      <c r="R5681" s="42"/>
      <c r="S5681" s="42"/>
      <c r="T5681" s="42"/>
      <c r="U5681" s="42"/>
      <c r="V5681" s="42"/>
      <c r="W5681" s="42"/>
      <c r="X5681" s="42"/>
      <c r="Y5681" s="41"/>
      <c r="Z5681" s="41"/>
      <c r="AA5681" s="43"/>
      <c r="AB5681" s="27"/>
      <c r="AC5681" s="27"/>
      <c r="AD5681" s="27"/>
      <c r="AE5681" s="44"/>
      <c r="AF5681" s="27"/>
      <c r="AG5681" s="28"/>
      <c r="AH5681" s="27"/>
      <c r="AI5681" s="27"/>
      <c r="AJ5681" s="27"/>
      <c r="AK5681" s="28"/>
      <c r="AL5681" s="29"/>
      <c r="AM5681" s="29"/>
      <c r="AN5681" s="29"/>
      <c r="AO5681" s="29"/>
      <c r="AP5681" s="29"/>
      <c r="AQ5681" s="29"/>
      <c r="AR5681" s="29"/>
      <c r="AS5681" s="29"/>
      <c r="AT5681" s="29"/>
      <c r="AU5681" s="29"/>
      <c r="AV5681" s="29"/>
      <c r="AW5681" s="29"/>
      <c r="AX5681" s="29"/>
      <c r="AY5681" s="31"/>
      <c r="AZ5681" s="30"/>
      <c r="BA5681" s="35"/>
    </row>
    <row r="5682" spans="1:53" hidden="1" x14ac:dyDescent="0.25">
      <c r="A5682" s="27"/>
      <c r="B5682" s="27"/>
      <c r="C5682" s="27"/>
      <c r="D5682" s="27"/>
      <c r="E5682" s="27"/>
      <c r="F5682" s="27"/>
      <c r="G5682" s="27"/>
      <c r="H5682" s="27"/>
      <c r="I5682" s="27"/>
      <c r="J5682" s="27"/>
      <c r="K5682" s="27"/>
      <c r="L5682" s="27"/>
      <c r="M5682" s="42"/>
      <c r="N5682" s="42"/>
      <c r="O5682" s="42"/>
      <c r="P5682" s="42"/>
      <c r="Q5682" s="42"/>
      <c r="R5682" s="42"/>
      <c r="S5682" s="42"/>
      <c r="T5682" s="42"/>
      <c r="U5682" s="42"/>
      <c r="V5682" s="42"/>
      <c r="W5682" s="42"/>
      <c r="X5682" s="42"/>
      <c r="Y5682" s="41"/>
      <c r="Z5682" s="41"/>
      <c r="AA5682" s="43"/>
      <c r="AB5682" s="27"/>
      <c r="AC5682" s="27"/>
      <c r="AD5682" s="27"/>
      <c r="AE5682" s="44"/>
      <c r="AF5682" s="27"/>
      <c r="AG5682" s="28"/>
      <c r="AH5682" s="27"/>
      <c r="AI5682" s="27"/>
      <c r="AJ5682" s="27"/>
      <c r="AK5682" s="28"/>
      <c r="AL5682" s="29"/>
      <c r="AM5682" s="29"/>
      <c r="AN5682" s="29"/>
      <c r="AO5682" s="29"/>
      <c r="AP5682" s="29"/>
      <c r="AQ5682" s="29"/>
      <c r="AR5682" s="29"/>
      <c r="AS5682" s="29"/>
      <c r="AT5682" s="29"/>
      <c r="AU5682" s="29"/>
      <c r="AV5682" s="29"/>
      <c r="AW5682" s="29"/>
      <c r="AX5682" s="29"/>
      <c r="AY5682" s="31"/>
      <c r="AZ5682" s="30"/>
      <c r="BA5682" s="35"/>
    </row>
    <row r="5683" spans="1:53" hidden="1" x14ac:dyDescent="0.25">
      <c r="A5683" s="27"/>
      <c r="B5683" s="27"/>
      <c r="C5683" s="27"/>
      <c r="D5683" s="27"/>
      <c r="E5683" s="27"/>
      <c r="F5683" s="27"/>
      <c r="G5683" s="27"/>
      <c r="H5683" s="27"/>
      <c r="I5683" s="27"/>
      <c r="J5683" s="27"/>
      <c r="K5683" s="27"/>
      <c r="L5683" s="27"/>
      <c r="M5683" s="42"/>
      <c r="N5683" s="42"/>
      <c r="O5683" s="42"/>
      <c r="P5683" s="42"/>
      <c r="Q5683" s="42"/>
      <c r="R5683" s="42"/>
      <c r="S5683" s="42"/>
      <c r="T5683" s="42"/>
      <c r="U5683" s="42"/>
      <c r="V5683" s="42"/>
      <c r="W5683" s="42"/>
      <c r="X5683" s="42"/>
      <c r="Y5683" s="41"/>
      <c r="Z5683" s="41"/>
      <c r="AA5683" s="43"/>
      <c r="AB5683" s="27"/>
      <c r="AC5683" s="27"/>
      <c r="AD5683" s="27"/>
      <c r="AE5683" s="44"/>
      <c r="AF5683" s="27"/>
      <c r="AG5683" s="28"/>
      <c r="AH5683" s="27"/>
      <c r="AI5683" s="27"/>
      <c r="AJ5683" s="27"/>
      <c r="AK5683" s="28"/>
      <c r="AL5683" s="29"/>
      <c r="AM5683" s="29"/>
      <c r="AN5683" s="29"/>
      <c r="AO5683" s="29"/>
      <c r="AP5683" s="29"/>
      <c r="AQ5683" s="29"/>
      <c r="AR5683" s="29"/>
      <c r="AS5683" s="29"/>
      <c r="AT5683" s="29"/>
      <c r="AU5683" s="29"/>
      <c r="AV5683" s="29"/>
      <c r="AW5683" s="29"/>
      <c r="AX5683" s="29"/>
      <c r="AY5683" s="31"/>
      <c r="AZ5683" s="30"/>
      <c r="BA5683" s="35"/>
    </row>
    <row r="5684" spans="1:53" hidden="1" x14ac:dyDescent="0.25">
      <c r="A5684" s="27"/>
      <c r="B5684" s="27"/>
      <c r="C5684" s="27"/>
      <c r="D5684" s="27"/>
      <c r="E5684" s="27"/>
      <c r="F5684" s="27"/>
      <c r="G5684" s="27"/>
      <c r="H5684" s="27"/>
      <c r="I5684" s="27"/>
      <c r="J5684" s="27"/>
      <c r="K5684" s="27"/>
      <c r="L5684" s="27"/>
      <c r="M5684" s="42"/>
      <c r="N5684" s="42"/>
      <c r="O5684" s="42"/>
      <c r="P5684" s="42"/>
      <c r="Q5684" s="42"/>
      <c r="R5684" s="42"/>
      <c r="S5684" s="42"/>
      <c r="T5684" s="42"/>
      <c r="U5684" s="42"/>
      <c r="V5684" s="42"/>
      <c r="W5684" s="42"/>
      <c r="X5684" s="42"/>
      <c r="Y5684" s="41"/>
      <c r="Z5684" s="41"/>
      <c r="AA5684" s="43"/>
      <c r="AB5684" s="27"/>
      <c r="AC5684" s="27"/>
      <c r="AD5684" s="27"/>
      <c r="AE5684" s="44"/>
      <c r="AF5684" s="27"/>
      <c r="AG5684" s="28"/>
      <c r="AH5684" s="27"/>
      <c r="AI5684" s="27"/>
      <c r="AJ5684" s="27"/>
      <c r="AK5684" s="28"/>
      <c r="AL5684" s="29"/>
      <c r="AM5684" s="29"/>
      <c r="AN5684" s="29"/>
      <c r="AO5684" s="29"/>
      <c r="AP5684" s="29"/>
      <c r="AQ5684" s="29"/>
      <c r="AR5684" s="29"/>
      <c r="AS5684" s="29"/>
      <c r="AT5684" s="29"/>
      <c r="AU5684" s="29"/>
      <c r="AV5684" s="29"/>
      <c r="AW5684" s="29"/>
      <c r="AX5684" s="29"/>
      <c r="AY5684" s="31"/>
      <c r="AZ5684" s="30"/>
      <c r="BA5684" s="35"/>
    </row>
    <row r="5685" spans="1:53" hidden="1" x14ac:dyDescent="0.25">
      <c r="A5685" s="27"/>
      <c r="B5685" s="27"/>
      <c r="C5685" s="27"/>
      <c r="D5685" s="27"/>
      <c r="E5685" s="27"/>
      <c r="F5685" s="27"/>
      <c r="G5685" s="27"/>
      <c r="H5685" s="27"/>
      <c r="I5685" s="27"/>
      <c r="J5685" s="27"/>
      <c r="K5685" s="27"/>
      <c r="L5685" s="27"/>
      <c r="M5685" s="42"/>
      <c r="N5685" s="42"/>
      <c r="O5685" s="42"/>
      <c r="P5685" s="42"/>
      <c r="Q5685" s="42"/>
      <c r="R5685" s="42"/>
      <c r="S5685" s="42"/>
      <c r="T5685" s="42"/>
      <c r="U5685" s="42"/>
      <c r="V5685" s="42"/>
      <c r="W5685" s="42"/>
      <c r="X5685" s="42"/>
      <c r="Y5685" s="41"/>
      <c r="Z5685" s="41"/>
      <c r="AA5685" s="43"/>
      <c r="AB5685" s="27"/>
      <c r="AC5685" s="27"/>
      <c r="AD5685" s="27"/>
      <c r="AE5685" s="44"/>
      <c r="AF5685" s="27"/>
      <c r="AG5685" s="28"/>
      <c r="AH5685" s="27"/>
      <c r="AI5685" s="27"/>
      <c r="AJ5685" s="27"/>
      <c r="AK5685" s="28"/>
      <c r="AL5685" s="29"/>
      <c r="AM5685" s="29"/>
      <c r="AN5685" s="29"/>
      <c r="AO5685" s="29"/>
      <c r="AP5685" s="29"/>
      <c r="AQ5685" s="29"/>
      <c r="AR5685" s="29"/>
      <c r="AS5685" s="29"/>
      <c r="AT5685" s="29"/>
      <c r="AU5685" s="29"/>
      <c r="AV5685" s="29"/>
      <c r="AW5685" s="29"/>
      <c r="AX5685" s="29"/>
      <c r="AY5685" s="31"/>
      <c r="AZ5685" s="30"/>
      <c r="BA5685" s="35"/>
    </row>
    <row r="5686" spans="1:53" hidden="1" x14ac:dyDescent="0.25">
      <c r="A5686" s="27"/>
      <c r="B5686" s="27"/>
      <c r="C5686" s="27"/>
      <c r="D5686" s="27"/>
      <c r="E5686" s="27"/>
      <c r="F5686" s="27"/>
      <c r="G5686" s="27"/>
      <c r="H5686" s="27"/>
      <c r="I5686" s="27"/>
      <c r="J5686" s="27"/>
      <c r="K5686" s="27"/>
      <c r="L5686" s="27"/>
      <c r="M5686" s="42"/>
      <c r="N5686" s="42"/>
      <c r="O5686" s="42"/>
      <c r="P5686" s="42"/>
      <c r="Q5686" s="42"/>
      <c r="R5686" s="42"/>
      <c r="S5686" s="42"/>
      <c r="T5686" s="42"/>
      <c r="U5686" s="42"/>
      <c r="V5686" s="42"/>
      <c r="W5686" s="42"/>
      <c r="X5686" s="42"/>
      <c r="Y5686" s="41"/>
      <c r="Z5686" s="41"/>
      <c r="AA5686" s="43"/>
      <c r="AB5686" s="27"/>
      <c r="AC5686" s="27"/>
      <c r="AD5686" s="27"/>
      <c r="AE5686" s="44"/>
      <c r="AF5686" s="27"/>
      <c r="AG5686" s="28"/>
      <c r="AH5686" s="27"/>
      <c r="AI5686" s="27"/>
      <c r="AJ5686" s="27"/>
      <c r="AK5686" s="28"/>
      <c r="AL5686" s="29"/>
      <c r="AM5686" s="29"/>
      <c r="AN5686" s="29"/>
      <c r="AO5686" s="29"/>
      <c r="AP5686" s="29"/>
      <c r="AQ5686" s="29"/>
      <c r="AR5686" s="29"/>
      <c r="AS5686" s="29"/>
      <c r="AT5686" s="29"/>
      <c r="AU5686" s="29"/>
      <c r="AV5686" s="29"/>
      <c r="AW5686" s="29"/>
      <c r="AX5686" s="29"/>
      <c r="AY5686" s="31"/>
      <c r="AZ5686" s="30"/>
      <c r="BA5686" s="35"/>
    </row>
    <row r="5687" spans="1:53" hidden="1" x14ac:dyDescent="0.25">
      <c r="A5687" s="27"/>
      <c r="B5687" s="27"/>
      <c r="C5687" s="27"/>
      <c r="D5687" s="27"/>
      <c r="E5687" s="27"/>
      <c r="F5687" s="27"/>
      <c r="G5687" s="27"/>
      <c r="H5687" s="27"/>
      <c r="I5687" s="27"/>
      <c r="J5687" s="27"/>
      <c r="K5687" s="27"/>
      <c r="L5687" s="27"/>
      <c r="M5687" s="42"/>
      <c r="N5687" s="42"/>
      <c r="O5687" s="42"/>
      <c r="P5687" s="42"/>
      <c r="Q5687" s="42"/>
      <c r="R5687" s="42"/>
      <c r="S5687" s="42"/>
      <c r="T5687" s="42"/>
      <c r="U5687" s="42"/>
      <c r="V5687" s="42"/>
      <c r="W5687" s="42"/>
      <c r="X5687" s="42"/>
      <c r="Y5687" s="41"/>
      <c r="Z5687" s="41"/>
      <c r="AA5687" s="43"/>
      <c r="AB5687" s="27"/>
      <c r="AC5687" s="27"/>
      <c r="AD5687" s="27"/>
      <c r="AE5687" s="44"/>
      <c r="AF5687" s="27"/>
      <c r="AG5687" s="28"/>
      <c r="AH5687" s="27"/>
      <c r="AI5687" s="27"/>
      <c r="AJ5687" s="27"/>
      <c r="AK5687" s="28"/>
      <c r="AL5687" s="29"/>
      <c r="AM5687" s="29"/>
      <c r="AN5687" s="29"/>
      <c r="AO5687" s="29"/>
      <c r="AP5687" s="29"/>
      <c r="AQ5687" s="29"/>
      <c r="AR5687" s="29"/>
      <c r="AS5687" s="29"/>
      <c r="AT5687" s="29"/>
      <c r="AU5687" s="29"/>
      <c r="AV5687" s="29"/>
      <c r="AW5687" s="29"/>
      <c r="AX5687" s="29"/>
      <c r="AY5687" s="31"/>
      <c r="AZ5687" s="30"/>
      <c r="BA5687" s="35"/>
    </row>
    <row r="5688" spans="1:53" hidden="1" x14ac:dyDescent="0.25">
      <c r="A5688" s="27"/>
      <c r="B5688" s="27"/>
      <c r="C5688" s="27"/>
      <c r="D5688" s="27"/>
      <c r="E5688" s="27"/>
      <c r="F5688" s="27"/>
      <c r="G5688" s="27"/>
      <c r="H5688" s="27"/>
      <c r="I5688" s="27"/>
      <c r="J5688" s="27"/>
      <c r="K5688" s="27"/>
      <c r="L5688" s="27"/>
      <c r="M5688" s="42"/>
      <c r="N5688" s="42"/>
      <c r="O5688" s="42"/>
      <c r="P5688" s="42"/>
      <c r="Q5688" s="42"/>
      <c r="R5688" s="42"/>
      <c r="S5688" s="42"/>
      <c r="T5688" s="42"/>
      <c r="U5688" s="42"/>
      <c r="V5688" s="42"/>
      <c r="W5688" s="42"/>
      <c r="X5688" s="42"/>
      <c r="Y5688" s="41"/>
      <c r="Z5688" s="41"/>
      <c r="AA5688" s="43"/>
      <c r="AB5688" s="27"/>
      <c r="AC5688" s="27"/>
      <c r="AD5688" s="27"/>
      <c r="AE5688" s="44"/>
      <c r="AF5688" s="27"/>
      <c r="AG5688" s="28"/>
      <c r="AH5688" s="27"/>
      <c r="AI5688" s="27"/>
      <c r="AJ5688" s="27"/>
      <c r="AK5688" s="28"/>
      <c r="AL5688" s="29"/>
      <c r="AM5688" s="29"/>
      <c r="AN5688" s="29"/>
      <c r="AO5688" s="29"/>
      <c r="AP5688" s="29"/>
      <c r="AQ5688" s="29"/>
      <c r="AR5688" s="29"/>
      <c r="AS5688" s="29"/>
      <c r="AT5688" s="29"/>
      <c r="AU5688" s="29"/>
      <c r="AV5688" s="29"/>
      <c r="AW5688" s="29"/>
      <c r="AX5688" s="29"/>
      <c r="AY5688" s="31"/>
      <c r="AZ5688" s="30"/>
      <c r="BA5688" s="35"/>
    </row>
    <row r="5689" spans="1:53" hidden="1" x14ac:dyDescent="0.25">
      <c r="A5689" s="27"/>
      <c r="B5689" s="27"/>
      <c r="C5689" s="27"/>
      <c r="D5689" s="27"/>
      <c r="E5689" s="27"/>
      <c r="F5689" s="27"/>
      <c r="G5689" s="27"/>
      <c r="H5689" s="27"/>
      <c r="I5689" s="27"/>
      <c r="J5689" s="27"/>
      <c r="K5689" s="27"/>
      <c r="L5689" s="27"/>
      <c r="M5689" s="42"/>
      <c r="N5689" s="42"/>
      <c r="O5689" s="42"/>
      <c r="P5689" s="42"/>
      <c r="Q5689" s="42"/>
      <c r="R5689" s="42"/>
      <c r="S5689" s="42"/>
      <c r="T5689" s="42"/>
      <c r="U5689" s="42"/>
      <c r="V5689" s="42"/>
      <c r="W5689" s="42"/>
      <c r="X5689" s="42"/>
      <c r="Y5689" s="41"/>
      <c r="Z5689" s="41"/>
      <c r="AA5689" s="43"/>
      <c r="AB5689" s="27"/>
      <c r="AC5689" s="27"/>
      <c r="AD5689" s="27"/>
      <c r="AE5689" s="44"/>
      <c r="AF5689" s="27"/>
      <c r="AG5689" s="28"/>
      <c r="AH5689" s="27"/>
      <c r="AI5689" s="27"/>
      <c r="AJ5689" s="27"/>
      <c r="AK5689" s="28"/>
      <c r="AL5689" s="29"/>
      <c r="AM5689" s="29"/>
      <c r="AN5689" s="29"/>
      <c r="AO5689" s="29"/>
      <c r="AP5689" s="29"/>
      <c r="AQ5689" s="29"/>
      <c r="AR5689" s="29"/>
      <c r="AS5689" s="29"/>
      <c r="AT5689" s="29"/>
      <c r="AU5689" s="29"/>
      <c r="AV5689" s="29"/>
      <c r="AW5689" s="29"/>
      <c r="AX5689" s="29"/>
      <c r="AY5689" s="31"/>
      <c r="AZ5689" s="30"/>
      <c r="BA5689" s="35"/>
    </row>
    <row r="5690" spans="1:53" hidden="1" x14ac:dyDescent="0.25">
      <c r="A5690" s="27"/>
      <c r="B5690" s="27"/>
      <c r="C5690" s="27"/>
      <c r="D5690" s="27"/>
      <c r="E5690" s="27"/>
      <c r="F5690" s="27"/>
      <c r="G5690" s="27"/>
      <c r="H5690" s="27"/>
      <c r="I5690" s="27"/>
      <c r="J5690" s="27"/>
      <c r="K5690" s="27"/>
      <c r="L5690" s="27"/>
      <c r="M5690" s="42"/>
      <c r="N5690" s="42"/>
      <c r="O5690" s="42"/>
      <c r="P5690" s="42"/>
      <c r="Q5690" s="42"/>
      <c r="R5690" s="42"/>
      <c r="S5690" s="42"/>
      <c r="T5690" s="42"/>
      <c r="U5690" s="42"/>
      <c r="V5690" s="42"/>
      <c r="W5690" s="42"/>
      <c r="X5690" s="42"/>
      <c r="Y5690" s="41"/>
      <c r="Z5690" s="41"/>
      <c r="AA5690" s="43"/>
      <c r="AB5690" s="27"/>
      <c r="AC5690" s="27"/>
      <c r="AD5690" s="27"/>
      <c r="AE5690" s="44"/>
      <c r="AF5690" s="27"/>
      <c r="AG5690" s="28"/>
      <c r="AH5690" s="27"/>
      <c r="AI5690" s="27"/>
      <c r="AJ5690" s="27"/>
      <c r="AK5690" s="28"/>
      <c r="AL5690" s="29"/>
      <c r="AM5690" s="29"/>
      <c r="AN5690" s="29"/>
      <c r="AO5690" s="29"/>
      <c r="AP5690" s="29"/>
      <c r="AQ5690" s="29"/>
      <c r="AR5690" s="29"/>
      <c r="AS5690" s="29"/>
      <c r="AT5690" s="29"/>
      <c r="AU5690" s="29"/>
      <c r="AV5690" s="29"/>
      <c r="AW5690" s="29"/>
      <c r="AX5690" s="29"/>
      <c r="AY5690" s="31"/>
      <c r="AZ5690" s="30"/>
      <c r="BA5690" s="35"/>
    </row>
    <row r="5691" spans="1:53" hidden="1" x14ac:dyDescent="0.25">
      <c r="A5691" s="27"/>
      <c r="B5691" s="27"/>
      <c r="C5691" s="27"/>
      <c r="D5691" s="27"/>
      <c r="E5691" s="27"/>
      <c r="F5691" s="27"/>
      <c r="G5691" s="27"/>
      <c r="H5691" s="27"/>
      <c r="I5691" s="27"/>
      <c r="J5691" s="27"/>
      <c r="K5691" s="27"/>
      <c r="L5691" s="27"/>
      <c r="M5691" s="42"/>
      <c r="N5691" s="42"/>
      <c r="O5691" s="42"/>
      <c r="P5691" s="42"/>
      <c r="Q5691" s="42"/>
      <c r="R5691" s="42"/>
      <c r="S5691" s="42"/>
      <c r="T5691" s="42"/>
      <c r="U5691" s="42"/>
      <c r="V5691" s="42"/>
      <c r="W5691" s="42"/>
      <c r="X5691" s="42"/>
      <c r="Y5691" s="41"/>
      <c r="Z5691" s="41"/>
      <c r="AA5691" s="43"/>
      <c r="AB5691" s="27"/>
      <c r="AC5691" s="27"/>
      <c r="AD5691" s="27"/>
      <c r="AE5691" s="44"/>
      <c r="AF5691" s="27"/>
      <c r="AG5691" s="28"/>
      <c r="AH5691" s="27"/>
      <c r="AI5691" s="27"/>
      <c r="AJ5691" s="27"/>
      <c r="AK5691" s="28"/>
      <c r="AL5691" s="29"/>
      <c r="AM5691" s="29"/>
      <c r="AN5691" s="29"/>
      <c r="AO5691" s="29"/>
      <c r="AP5691" s="29"/>
      <c r="AQ5691" s="29"/>
      <c r="AR5691" s="29"/>
      <c r="AS5691" s="29"/>
      <c r="AT5691" s="29"/>
      <c r="AU5691" s="29"/>
      <c r="AV5691" s="29"/>
      <c r="AW5691" s="29"/>
      <c r="AX5691" s="29"/>
      <c r="AY5691" s="31"/>
      <c r="AZ5691" s="30"/>
      <c r="BA5691" s="35"/>
    </row>
    <row r="5692" spans="1:53" hidden="1" x14ac:dyDescent="0.25">
      <c r="A5692" s="27"/>
      <c r="B5692" s="27"/>
      <c r="C5692" s="27"/>
      <c r="D5692" s="27"/>
      <c r="E5692" s="27"/>
      <c r="F5692" s="27"/>
      <c r="G5692" s="27"/>
      <c r="H5692" s="27"/>
      <c r="I5692" s="27"/>
      <c r="J5692" s="27"/>
      <c r="K5692" s="27"/>
      <c r="L5692" s="27"/>
      <c r="M5692" s="42"/>
      <c r="N5692" s="42"/>
      <c r="O5692" s="42"/>
      <c r="P5692" s="42"/>
      <c r="Q5692" s="42"/>
      <c r="R5692" s="42"/>
      <c r="S5692" s="42"/>
      <c r="T5692" s="42"/>
      <c r="U5692" s="42"/>
      <c r="V5692" s="42"/>
      <c r="W5692" s="42"/>
      <c r="X5692" s="42"/>
      <c r="Y5692" s="41"/>
      <c r="Z5692" s="41"/>
      <c r="AA5692" s="43"/>
      <c r="AB5692" s="27"/>
      <c r="AC5692" s="27"/>
      <c r="AD5692" s="27"/>
      <c r="AE5692" s="44"/>
      <c r="AF5692" s="27"/>
      <c r="AG5692" s="28"/>
      <c r="AH5692" s="27"/>
      <c r="AI5692" s="27"/>
      <c r="AJ5692" s="27"/>
      <c r="AK5692" s="28"/>
      <c r="AL5692" s="29"/>
      <c r="AM5692" s="29"/>
      <c r="AN5692" s="29"/>
      <c r="AO5692" s="29"/>
      <c r="AP5692" s="29"/>
      <c r="AQ5692" s="29"/>
      <c r="AR5692" s="29"/>
      <c r="AS5692" s="29"/>
      <c r="AT5692" s="29"/>
      <c r="AU5692" s="29"/>
      <c r="AV5692" s="29"/>
      <c r="AW5692" s="29"/>
      <c r="AX5692" s="29"/>
      <c r="AY5692" s="31"/>
      <c r="AZ5692" s="30"/>
      <c r="BA5692" s="35"/>
    </row>
    <row r="5693" spans="1:53" hidden="1" x14ac:dyDescent="0.25">
      <c r="A5693" s="27"/>
      <c r="B5693" s="27"/>
      <c r="C5693" s="27"/>
      <c r="D5693" s="27"/>
      <c r="E5693" s="27"/>
      <c r="F5693" s="27"/>
      <c r="G5693" s="27"/>
      <c r="H5693" s="27"/>
      <c r="I5693" s="27"/>
      <c r="J5693" s="27"/>
      <c r="K5693" s="27"/>
      <c r="L5693" s="27"/>
      <c r="M5693" s="42"/>
      <c r="N5693" s="42"/>
      <c r="O5693" s="42"/>
      <c r="P5693" s="42"/>
      <c r="Q5693" s="42"/>
      <c r="R5693" s="42"/>
      <c r="S5693" s="42"/>
      <c r="T5693" s="42"/>
      <c r="U5693" s="42"/>
      <c r="V5693" s="42"/>
      <c r="W5693" s="42"/>
      <c r="X5693" s="42"/>
      <c r="Y5693" s="41"/>
      <c r="Z5693" s="41"/>
      <c r="AA5693" s="43"/>
      <c r="AB5693" s="27"/>
      <c r="AC5693" s="27"/>
      <c r="AD5693" s="27"/>
      <c r="AE5693" s="44"/>
      <c r="AF5693" s="27"/>
      <c r="AG5693" s="28"/>
      <c r="AH5693" s="27"/>
      <c r="AI5693" s="27"/>
      <c r="AJ5693" s="27"/>
      <c r="AK5693" s="28"/>
      <c r="AL5693" s="29"/>
      <c r="AM5693" s="29"/>
      <c r="AN5693" s="29"/>
      <c r="AO5693" s="29"/>
      <c r="AP5693" s="29"/>
      <c r="AQ5693" s="29"/>
      <c r="AR5693" s="29"/>
      <c r="AS5693" s="29"/>
      <c r="AT5693" s="29"/>
      <c r="AU5693" s="29"/>
      <c r="AV5693" s="29"/>
      <c r="AW5693" s="29"/>
      <c r="AX5693" s="29"/>
      <c r="AY5693" s="31"/>
      <c r="AZ5693" s="30"/>
      <c r="BA5693" s="35"/>
    </row>
    <row r="5694" spans="1:53" hidden="1" x14ac:dyDescent="0.25">
      <c r="A5694" s="27"/>
      <c r="B5694" s="27"/>
      <c r="C5694" s="27"/>
      <c r="D5694" s="27"/>
      <c r="E5694" s="27"/>
      <c r="F5694" s="27"/>
      <c r="G5694" s="27"/>
      <c r="H5694" s="27"/>
      <c r="I5694" s="27"/>
      <c r="J5694" s="27"/>
      <c r="K5694" s="27"/>
      <c r="L5694" s="27"/>
      <c r="M5694" s="42"/>
      <c r="N5694" s="42"/>
      <c r="O5694" s="42"/>
      <c r="P5694" s="42"/>
      <c r="Q5694" s="42"/>
      <c r="R5694" s="42"/>
      <c r="S5694" s="42"/>
      <c r="T5694" s="42"/>
      <c r="U5694" s="42"/>
      <c r="V5694" s="42"/>
      <c r="W5694" s="42"/>
      <c r="X5694" s="42"/>
      <c r="Y5694" s="41"/>
      <c r="Z5694" s="41"/>
      <c r="AA5694" s="43"/>
      <c r="AB5694" s="27"/>
      <c r="AC5694" s="27"/>
      <c r="AD5694" s="27"/>
      <c r="AE5694" s="44"/>
      <c r="AF5694" s="27"/>
      <c r="AG5694" s="28"/>
      <c r="AH5694" s="27"/>
      <c r="AI5694" s="27"/>
      <c r="AJ5694" s="27"/>
      <c r="AK5694" s="28"/>
      <c r="AL5694" s="29"/>
      <c r="AM5694" s="29"/>
      <c r="AN5694" s="29"/>
      <c r="AO5694" s="29"/>
      <c r="AP5694" s="29"/>
      <c r="AQ5694" s="29"/>
      <c r="AR5694" s="29"/>
      <c r="AS5694" s="29"/>
      <c r="AT5694" s="29"/>
      <c r="AU5694" s="29"/>
      <c r="AV5694" s="29"/>
      <c r="AW5694" s="29"/>
      <c r="AX5694" s="29"/>
      <c r="AY5694" s="31"/>
      <c r="AZ5694" s="30"/>
      <c r="BA5694" s="35"/>
    </row>
    <row r="5695" spans="1:53" hidden="1" x14ac:dyDescent="0.25">
      <c r="A5695" s="27"/>
      <c r="B5695" s="27"/>
      <c r="C5695" s="27"/>
      <c r="D5695" s="27"/>
      <c r="E5695" s="27"/>
      <c r="F5695" s="27"/>
      <c r="G5695" s="27"/>
      <c r="H5695" s="27"/>
      <c r="I5695" s="27"/>
      <c r="J5695" s="27"/>
      <c r="K5695" s="27"/>
      <c r="L5695" s="27"/>
      <c r="M5695" s="42"/>
      <c r="N5695" s="42"/>
      <c r="O5695" s="42"/>
      <c r="P5695" s="42"/>
      <c r="Q5695" s="42"/>
      <c r="R5695" s="42"/>
      <c r="S5695" s="42"/>
      <c r="T5695" s="42"/>
      <c r="U5695" s="42"/>
      <c r="V5695" s="42"/>
      <c r="W5695" s="42"/>
      <c r="X5695" s="42"/>
      <c r="Y5695" s="41"/>
      <c r="Z5695" s="41"/>
      <c r="AA5695" s="43"/>
      <c r="AB5695" s="27"/>
      <c r="AC5695" s="27"/>
      <c r="AD5695" s="27"/>
      <c r="AE5695" s="44"/>
      <c r="AF5695" s="27"/>
      <c r="AG5695" s="28"/>
      <c r="AH5695" s="27"/>
      <c r="AI5695" s="27"/>
      <c r="AJ5695" s="27"/>
      <c r="AK5695" s="28"/>
      <c r="AL5695" s="29"/>
      <c r="AM5695" s="29"/>
      <c r="AN5695" s="29"/>
      <c r="AO5695" s="29"/>
      <c r="AP5695" s="29"/>
      <c r="AQ5695" s="29"/>
      <c r="AR5695" s="29"/>
      <c r="AS5695" s="29"/>
      <c r="AT5695" s="29"/>
      <c r="AU5695" s="29"/>
      <c r="AV5695" s="29"/>
      <c r="AW5695" s="29"/>
      <c r="AX5695" s="29"/>
      <c r="AY5695" s="31"/>
      <c r="AZ5695" s="30"/>
      <c r="BA5695" s="35"/>
    </row>
    <row r="5696" spans="1:53" hidden="1" x14ac:dyDescent="0.25">
      <c r="A5696" s="27"/>
      <c r="B5696" s="27"/>
      <c r="C5696" s="27"/>
      <c r="D5696" s="27"/>
      <c r="E5696" s="27"/>
      <c r="F5696" s="27"/>
      <c r="G5696" s="27"/>
      <c r="H5696" s="27"/>
      <c r="I5696" s="27"/>
      <c r="J5696" s="27"/>
      <c r="K5696" s="27"/>
      <c r="L5696" s="27"/>
      <c r="M5696" s="42"/>
      <c r="N5696" s="42"/>
      <c r="O5696" s="42"/>
      <c r="P5696" s="42"/>
      <c r="Q5696" s="42"/>
      <c r="R5696" s="42"/>
      <c r="S5696" s="42"/>
      <c r="T5696" s="42"/>
      <c r="U5696" s="42"/>
      <c r="V5696" s="42"/>
      <c r="W5696" s="42"/>
      <c r="X5696" s="42"/>
      <c r="Y5696" s="41"/>
      <c r="Z5696" s="41"/>
      <c r="AA5696" s="43"/>
      <c r="AB5696" s="27"/>
      <c r="AC5696" s="27"/>
      <c r="AD5696" s="27"/>
      <c r="AE5696" s="44"/>
      <c r="AF5696" s="27"/>
      <c r="AG5696" s="28"/>
      <c r="AH5696" s="27"/>
      <c r="AI5696" s="27"/>
      <c r="AJ5696" s="27"/>
      <c r="AK5696" s="28"/>
      <c r="AL5696" s="29"/>
      <c r="AM5696" s="29"/>
      <c r="AN5696" s="29"/>
      <c r="AO5696" s="29"/>
      <c r="AP5696" s="29"/>
      <c r="AQ5696" s="29"/>
      <c r="AR5696" s="29"/>
      <c r="AS5696" s="29"/>
      <c r="AT5696" s="29"/>
      <c r="AU5696" s="29"/>
      <c r="AV5696" s="29"/>
      <c r="AW5696" s="29"/>
      <c r="AX5696" s="29"/>
      <c r="AY5696" s="31"/>
      <c r="AZ5696" s="30"/>
      <c r="BA5696" s="35"/>
    </row>
    <row r="5697" spans="1:53" hidden="1" x14ac:dyDescent="0.25">
      <c r="A5697" s="27"/>
      <c r="B5697" s="27"/>
      <c r="C5697" s="27"/>
      <c r="D5697" s="27"/>
      <c r="E5697" s="27"/>
      <c r="F5697" s="27"/>
      <c r="G5697" s="27"/>
      <c r="H5697" s="27"/>
      <c r="I5697" s="27"/>
      <c r="J5697" s="27"/>
      <c r="K5697" s="27"/>
      <c r="L5697" s="27"/>
      <c r="M5697" s="42"/>
      <c r="N5697" s="42"/>
      <c r="O5697" s="42"/>
      <c r="P5697" s="42"/>
      <c r="Q5697" s="42"/>
      <c r="R5697" s="42"/>
      <c r="S5697" s="42"/>
      <c r="T5697" s="42"/>
      <c r="U5697" s="42"/>
      <c r="V5697" s="42"/>
      <c r="W5697" s="42"/>
      <c r="X5697" s="42"/>
      <c r="Y5697" s="41"/>
      <c r="Z5697" s="41"/>
      <c r="AA5697" s="43"/>
      <c r="AB5697" s="27"/>
      <c r="AC5697" s="27"/>
      <c r="AD5697" s="27"/>
      <c r="AE5697" s="44"/>
      <c r="AF5697" s="27"/>
      <c r="AG5697" s="28"/>
      <c r="AH5697" s="27"/>
      <c r="AI5697" s="27"/>
      <c r="AJ5697" s="27"/>
      <c r="AK5697" s="28"/>
      <c r="AL5697" s="29"/>
      <c r="AM5697" s="29"/>
      <c r="AN5697" s="29"/>
      <c r="AO5697" s="29"/>
      <c r="AP5697" s="29"/>
      <c r="AQ5697" s="29"/>
      <c r="AR5697" s="29"/>
      <c r="AS5697" s="29"/>
      <c r="AT5697" s="29"/>
      <c r="AU5697" s="29"/>
      <c r="AV5697" s="29"/>
      <c r="AW5697" s="29"/>
      <c r="AX5697" s="29"/>
      <c r="AY5697" s="31"/>
      <c r="AZ5697" s="30"/>
      <c r="BA5697" s="35"/>
    </row>
    <row r="5698" spans="1:53" hidden="1" x14ac:dyDescent="0.25">
      <c r="A5698" s="27"/>
      <c r="B5698" s="27"/>
      <c r="C5698" s="27"/>
      <c r="D5698" s="27"/>
      <c r="E5698" s="27"/>
      <c r="F5698" s="27"/>
      <c r="G5698" s="27"/>
      <c r="H5698" s="27"/>
      <c r="I5698" s="27"/>
      <c r="J5698" s="27"/>
      <c r="K5698" s="27"/>
      <c r="L5698" s="27"/>
      <c r="M5698" s="42"/>
      <c r="N5698" s="42"/>
      <c r="O5698" s="42"/>
      <c r="P5698" s="42"/>
      <c r="Q5698" s="42"/>
      <c r="R5698" s="42"/>
      <c r="S5698" s="42"/>
      <c r="T5698" s="42"/>
      <c r="U5698" s="42"/>
      <c r="V5698" s="42"/>
      <c r="W5698" s="42"/>
      <c r="X5698" s="42"/>
      <c r="Y5698" s="41"/>
      <c r="Z5698" s="41"/>
      <c r="AA5698" s="43"/>
      <c r="AB5698" s="27"/>
      <c r="AC5698" s="27"/>
      <c r="AD5698" s="27"/>
      <c r="AE5698" s="44"/>
      <c r="AF5698" s="27"/>
      <c r="AG5698" s="28"/>
      <c r="AH5698" s="27"/>
      <c r="AI5698" s="27"/>
      <c r="AJ5698" s="27"/>
      <c r="AK5698" s="28"/>
      <c r="AL5698" s="29"/>
      <c r="AM5698" s="29"/>
      <c r="AN5698" s="29"/>
      <c r="AO5698" s="29"/>
      <c r="AP5698" s="29"/>
      <c r="AQ5698" s="29"/>
      <c r="AR5698" s="29"/>
      <c r="AS5698" s="29"/>
      <c r="AT5698" s="29"/>
      <c r="AU5698" s="29"/>
      <c r="AV5698" s="29"/>
      <c r="AW5698" s="29"/>
      <c r="AX5698" s="29"/>
      <c r="AY5698" s="31"/>
      <c r="AZ5698" s="30"/>
      <c r="BA5698" s="35"/>
    </row>
    <row r="5699" spans="1:53" hidden="1" x14ac:dyDescent="0.25">
      <c r="A5699" s="27"/>
      <c r="B5699" s="27"/>
      <c r="C5699" s="27"/>
      <c r="D5699" s="27"/>
      <c r="E5699" s="27"/>
      <c r="F5699" s="27"/>
      <c r="G5699" s="27"/>
      <c r="H5699" s="27"/>
      <c r="I5699" s="27"/>
      <c r="J5699" s="27"/>
      <c r="K5699" s="27"/>
      <c r="L5699" s="27"/>
      <c r="M5699" s="42"/>
      <c r="N5699" s="42"/>
      <c r="O5699" s="42"/>
      <c r="P5699" s="42"/>
      <c r="Q5699" s="42"/>
      <c r="R5699" s="42"/>
      <c r="S5699" s="42"/>
      <c r="T5699" s="42"/>
      <c r="U5699" s="42"/>
      <c r="V5699" s="42"/>
      <c r="W5699" s="42"/>
      <c r="X5699" s="42"/>
      <c r="Y5699" s="41"/>
      <c r="Z5699" s="41"/>
      <c r="AA5699" s="43"/>
      <c r="AB5699" s="27"/>
      <c r="AC5699" s="27"/>
      <c r="AD5699" s="27"/>
      <c r="AE5699" s="44"/>
      <c r="AF5699" s="27"/>
      <c r="AG5699" s="28"/>
      <c r="AH5699" s="27"/>
      <c r="AI5699" s="27"/>
      <c r="AJ5699" s="27"/>
      <c r="AK5699" s="28"/>
      <c r="AL5699" s="29"/>
      <c r="AM5699" s="29"/>
      <c r="AN5699" s="29"/>
      <c r="AO5699" s="29"/>
      <c r="AP5699" s="29"/>
      <c r="AQ5699" s="29"/>
      <c r="AR5699" s="29"/>
      <c r="AS5699" s="29"/>
      <c r="AT5699" s="29"/>
      <c r="AU5699" s="29"/>
      <c r="AV5699" s="29"/>
      <c r="AW5699" s="29"/>
      <c r="AX5699" s="29"/>
      <c r="AY5699" s="31"/>
      <c r="AZ5699" s="30"/>
      <c r="BA5699" s="35"/>
    </row>
    <row r="5700" spans="1:53" hidden="1" x14ac:dyDescent="0.25">
      <c r="A5700" s="27"/>
      <c r="B5700" s="27"/>
      <c r="C5700" s="27"/>
      <c r="D5700" s="27"/>
      <c r="E5700" s="27"/>
      <c r="F5700" s="27"/>
      <c r="G5700" s="27"/>
      <c r="H5700" s="27"/>
      <c r="I5700" s="27"/>
      <c r="J5700" s="27"/>
      <c r="K5700" s="27"/>
      <c r="L5700" s="27"/>
      <c r="M5700" s="42"/>
      <c r="N5700" s="42"/>
      <c r="O5700" s="42"/>
      <c r="P5700" s="42"/>
      <c r="Q5700" s="42"/>
      <c r="R5700" s="42"/>
      <c r="S5700" s="42"/>
      <c r="T5700" s="42"/>
      <c r="U5700" s="42"/>
      <c r="V5700" s="42"/>
      <c r="W5700" s="42"/>
      <c r="X5700" s="42"/>
      <c r="Y5700" s="41"/>
      <c r="Z5700" s="41"/>
      <c r="AA5700" s="43"/>
      <c r="AB5700" s="27"/>
      <c r="AC5700" s="27"/>
      <c r="AD5700" s="27"/>
      <c r="AE5700" s="44"/>
      <c r="AF5700" s="27"/>
      <c r="AG5700" s="28"/>
      <c r="AH5700" s="27"/>
      <c r="AI5700" s="27"/>
      <c r="AJ5700" s="27"/>
      <c r="AK5700" s="28"/>
      <c r="AL5700" s="29"/>
      <c r="AM5700" s="29"/>
      <c r="AN5700" s="29"/>
      <c r="AO5700" s="29"/>
      <c r="AP5700" s="29"/>
      <c r="AQ5700" s="29"/>
      <c r="AR5700" s="29"/>
      <c r="AS5700" s="29"/>
      <c r="AT5700" s="29"/>
      <c r="AU5700" s="29"/>
      <c r="AV5700" s="29"/>
      <c r="AW5700" s="29"/>
      <c r="AX5700" s="29"/>
      <c r="AY5700" s="31"/>
      <c r="AZ5700" s="30"/>
      <c r="BA5700" s="35"/>
    </row>
    <row r="5701" spans="1:53" hidden="1" x14ac:dyDescent="0.25">
      <c r="A5701" s="27"/>
      <c r="B5701" s="27"/>
      <c r="C5701" s="27"/>
      <c r="D5701" s="27"/>
      <c r="E5701" s="27"/>
      <c r="F5701" s="27"/>
      <c r="G5701" s="27"/>
      <c r="H5701" s="27"/>
      <c r="I5701" s="27"/>
      <c r="J5701" s="27"/>
      <c r="K5701" s="27"/>
      <c r="L5701" s="27"/>
      <c r="M5701" s="42"/>
      <c r="N5701" s="42"/>
      <c r="O5701" s="42"/>
      <c r="P5701" s="42"/>
      <c r="Q5701" s="42"/>
      <c r="R5701" s="42"/>
      <c r="S5701" s="42"/>
      <c r="T5701" s="42"/>
      <c r="U5701" s="42"/>
      <c r="V5701" s="42"/>
      <c r="W5701" s="42"/>
      <c r="X5701" s="42"/>
      <c r="Y5701" s="41"/>
      <c r="Z5701" s="41"/>
      <c r="AA5701" s="43"/>
      <c r="AB5701" s="27"/>
      <c r="AC5701" s="27"/>
      <c r="AD5701" s="27"/>
      <c r="AE5701" s="44"/>
      <c r="AF5701" s="27"/>
      <c r="AG5701" s="28"/>
      <c r="AH5701" s="27"/>
      <c r="AI5701" s="27"/>
      <c r="AJ5701" s="27"/>
      <c r="AK5701" s="28"/>
      <c r="AL5701" s="29"/>
      <c r="AM5701" s="29"/>
      <c r="AN5701" s="29"/>
      <c r="AO5701" s="29"/>
      <c r="AP5701" s="29"/>
      <c r="AQ5701" s="29"/>
      <c r="AR5701" s="29"/>
      <c r="AS5701" s="29"/>
      <c r="AT5701" s="29"/>
      <c r="AU5701" s="29"/>
      <c r="AV5701" s="29"/>
      <c r="AW5701" s="29"/>
      <c r="AX5701" s="29"/>
      <c r="AY5701" s="31"/>
      <c r="AZ5701" s="30"/>
      <c r="BA5701" s="35"/>
    </row>
    <row r="5702" spans="1:53" hidden="1" x14ac:dyDescent="0.25">
      <c r="A5702" s="27"/>
      <c r="B5702" s="27"/>
      <c r="C5702" s="27"/>
      <c r="D5702" s="27"/>
      <c r="E5702" s="27"/>
      <c r="F5702" s="27"/>
      <c r="G5702" s="27"/>
      <c r="H5702" s="27"/>
      <c r="I5702" s="27"/>
      <c r="J5702" s="27"/>
      <c r="K5702" s="27"/>
      <c r="L5702" s="27"/>
      <c r="M5702" s="42"/>
      <c r="N5702" s="42"/>
      <c r="O5702" s="42"/>
      <c r="P5702" s="42"/>
      <c r="Q5702" s="42"/>
      <c r="R5702" s="42"/>
      <c r="S5702" s="42"/>
      <c r="T5702" s="42"/>
      <c r="U5702" s="42"/>
      <c r="V5702" s="42"/>
      <c r="W5702" s="42"/>
      <c r="X5702" s="42"/>
      <c r="Y5702" s="41"/>
      <c r="Z5702" s="41"/>
      <c r="AA5702" s="43"/>
      <c r="AB5702" s="27"/>
      <c r="AC5702" s="27"/>
      <c r="AD5702" s="27"/>
      <c r="AE5702" s="44"/>
      <c r="AF5702" s="27"/>
      <c r="AG5702" s="28"/>
      <c r="AH5702" s="27"/>
      <c r="AI5702" s="27"/>
      <c r="AJ5702" s="27"/>
      <c r="AK5702" s="28"/>
      <c r="AL5702" s="29"/>
      <c r="AM5702" s="29"/>
      <c r="AN5702" s="29"/>
      <c r="AO5702" s="29"/>
      <c r="AP5702" s="29"/>
      <c r="AQ5702" s="29"/>
      <c r="AR5702" s="29"/>
      <c r="AS5702" s="29"/>
      <c r="AT5702" s="29"/>
      <c r="AU5702" s="29"/>
      <c r="AV5702" s="29"/>
      <c r="AW5702" s="29"/>
      <c r="AX5702" s="29"/>
      <c r="AY5702" s="31"/>
      <c r="AZ5702" s="30"/>
      <c r="BA5702" s="35"/>
    </row>
    <row r="5703" spans="1:53" hidden="1" x14ac:dyDescent="0.25">
      <c r="A5703" s="27"/>
      <c r="B5703" s="27"/>
      <c r="C5703" s="27"/>
      <c r="D5703" s="27"/>
      <c r="E5703" s="27"/>
      <c r="F5703" s="27"/>
      <c r="G5703" s="27"/>
      <c r="H5703" s="27"/>
      <c r="I5703" s="27"/>
      <c r="J5703" s="27"/>
      <c r="K5703" s="27"/>
      <c r="L5703" s="27"/>
      <c r="M5703" s="42"/>
      <c r="N5703" s="42"/>
      <c r="O5703" s="42"/>
      <c r="P5703" s="42"/>
      <c r="Q5703" s="42"/>
      <c r="R5703" s="42"/>
      <c r="S5703" s="42"/>
      <c r="T5703" s="42"/>
      <c r="U5703" s="42"/>
      <c r="V5703" s="42"/>
      <c r="W5703" s="42"/>
      <c r="X5703" s="42"/>
      <c r="Y5703" s="41"/>
      <c r="Z5703" s="41"/>
      <c r="AA5703" s="43"/>
      <c r="AB5703" s="27"/>
      <c r="AC5703" s="27"/>
      <c r="AD5703" s="27"/>
      <c r="AE5703" s="44"/>
      <c r="AF5703" s="27"/>
      <c r="AG5703" s="28"/>
      <c r="AH5703" s="27"/>
      <c r="AI5703" s="27"/>
      <c r="AJ5703" s="27"/>
      <c r="AK5703" s="28"/>
      <c r="AL5703" s="29"/>
      <c r="AM5703" s="29"/>
      <c r="AN5703" s="29"/>
      <c r="AO5703" s="29"/>
      <c r="AP5703" s="29"/>
      <c r="AQ5703" s="29"/>
      <c r="AR5703" s="29"/>
      <c r="AS5703" s="29"/>
      <c r="AT5703" s="29"/>
      <c r="AU5703" s="29"/>
      <c r="AV5703" s="29"/>
      <c r="AW5703" s="29"/>
      <c r="AX5703" s="29"/>
      <c r="AY5703" s="31"/>
      <c r="AZ5703" s="30"/>
      <c r="BA5703" s="35"/>
    </row>
    <row r="5704" spans="1:53" hidden="1" x14ac:dyDescent="0.25">
      <c r="A5704" s="27"/>
      <c r="B5704" s="27"/>
      <c r="C5704" s="27"/>
      <c r="D5704" s="27"/>
      <c r="E5704" s="27"/>
      <c r="F5704" s="27"/>
      <c r="G5704" s="27"/>
      <c r="H5704" s="27"/>
      <c r="I5704" s="27"/>
      <c r="J5704" s="27"/>
      <c r="K5704" s="27"/>
      <c r="L5704" s="27"/>
      <c r="M5704" s="42"/>
      <c r="N5704" s="42"/>
      <c r="O5704" s="42"/>
      <c r="P5704" s="42"/>
      <c r="Q5704" s="42"/>
      <c r="R5704" s="42"/>
      <c r="S5704" s="42"/>
      <c r="T5704" s="42"/>
      <c r="U5704" s="42"/>
      <c r="V5704" s="42"/>
      <c r="W5704" s="42"/>
      <c r="X5704" s="42"/>
      <c r="Y5704" s="41"/>
      <c r="Z5704" s="41"/>
      <c r="AA5704" s="43"/>
      <c r="AB5704" s="27"/>
      <c r="AC5704" s="27"/>
      <c r="AD5704" s="27"/>
      <c r="AE5704" s="44"/>
      <c r="AF5704" s="27"/>
      <c r="AG5704" s="28"/>
      <c r="AH5704" s="27"/>
      <c r="AI5704" s="27"/>
      <c r="AJ5704" s="27"/>
      <c r="AK5704" s="28"/>
      <c r="AL5704" s="29"/>
      <c r="AM5704" s="29"/>
      <c r="AN5704" s="29"/>
      <c r="AO5704" s="29"/>
      <c r="AP5704" s="29"/>
      <c r="AQ5704" s="29"/>
      <c r="AR5704" s="29"/>
      <c r="AS5704" s="29"/>
      <c r="AT5704" s="29"/>
      <c r="AU5704" s="29"/>
      <c r="AV5704" s="29"/>
      <c r="AW5704" s="29"/>
      <c r="AX5704" s="29"/>
      <c r="AY5704" s="31"/>
      <c r="AZ5704" s="30"/>
      <c r="BA5704" s="35"/>
    </row>
    <row r="5705" spans="1:53" hidden="1" x14ac:dyDescent="0.25">
      <c r="A5705" s="27"/>
      <c r="B5705" s="27"/>
      <c r="C5705" s="27"/>
      <c r="D5705" s="27"/>
      <c r="E5705" s="27"/>
      <c r="F5705" s="27"/>
      <c r="G5705" s="27"/>
      <c r="H5705" s="27"/>
      <c r="I5705" s="27"/>
      <c r="J5705" s="27"/>
      <c r="K5705" s="27"/>
      <c r="L5705" s="27"/>
      <c r="M5705" s="42"/>
      <c r="N5705" s="42"/>
      <c r="O5705" s="42"/>
      <c r="P5705" s="42"/>
      <c r="Q5705" s="42"/>
      <c r="R5705" s="42"/>
      <c r="S5705" s="42"/>
      <c r="T5705" s="42"/>
      <c r="U5705" s="42"/>
      <c r="V5705" s="42"/>
      <c r="W5705" s="42"/>
      <c r="X5705" s="42"/>
      <c r="Y5705" s="41"/>
      <c r="Z5705" s="41"/>
      <c r="AA5705" s="43"/>
      <c r="AB5705" s="27"/>
      <c r="AC5705" s="27"/>
      <c r="AD5705" s="27"/>
      <c r="AE5705" s="44"/>
      <c r="AF5705" s="27"/>
      <c r="AG5705" s="28"/>
      <c r="AH5705" s="27"/>
      <c r="AI5705" s="27"/>
      <c r="AJ5705" s="27"/>
      <c r="AK5705" s="28"/>
      <c r="AL5705" s="29"/>
      <c r="AM5705" s="29"/>
      <c r="AN5705" s="29"/>
      <c r="AO5705" s="29"/>
      <c r="AP5705" s="29"/>
      <c r="AQ5705" s="29"/>
      <c r="AR5705" s="29"/>
      <c r="AS5705" s="29"/>
      <c r="AT5705" s="29"/>
      <c r="AU5705" s="29"/>
      <c r="AV5705" s="29"/>
      <c r="AW5705" s="29"/>
      <c r="AX5705" s="29"/>
      <c r="AY5705" s="31"/>
      <c r="AZ5705" s="30"/>
      <c r="BA5705" s="35"/>
    </row>
    <row r="5706" spans="1:53" hidden="1" x14ac:dyDescent="0.25">
      <c r="A5706" s="27"/>
      <c r="B5706" s="27"/>
      <c r="C5706" s="27"/>
      <c r="D5706" s="27"/>
      <c r="E5706" s="27"/>
      <c r="F5706" s="27"/>
      <c r="G5706" s="27"/>
      <c r="H5706" s="27"/>
      <c r="I5706" s="27"/>
      <c r="J5706" s="27"/>
      <c r="K5706" s="27"/>
      <c r="L5706" s="27"/>
      <c r="M5706" s="42"/>
      <c r="N5706" s="42"/>
      <c r="O5706" s="42"/>
      <c r="P5706" s="42"/>
      <c r="Q5706" s="42"/>
      <c r="R5706" s="42"/>
      <c r="S5706" s="42"/>
      <c r="T5706" s="42"/>
      <c r="U5706" s="42"/>
      <c r="V5706" s="42"/>
      <c r="W5706" s="42"/>
      <c r="X5706" s="42"/>
      <c r="Y5706" s="41"/>
      <c r="Z5706" s="41"/>
      <c r="AA5706" s="43"/>
      <c r="AB5706" s="27"/>
      <c r="AC5706" s="27"/>
      <c r="AD5706" s="27"/>
      <c r="AE5706" s="44"/>
      <c r="AF5706" s="27"/>
      <c r="AG5706" s="28"/>
      <c r="AH5706" s="27"/>
      <c r="AI5706" s="27"/>
      <c r="AJ5706" s="27"/>
      <c r="AK5706" s="28"/>
      <c r="AL5706" s="29"/>
      <c r="AM5706" s="29"/>
      <c r="AN5706" s="29"/>
      <c r="AO5706" s="29"/>
      <c r="AP5706" s="29"/>
      <c r="AQ5706" s="29"/>
      <c r="AR5706" s="29"/>
      <c r="AS5706" s="29"/>
      <c r="AT5706" s="29"/>
      <c r="AU5706" s="29"/>
      <c r="AV5706" s="29"/>
      <c r="AW5706" s="29"/>
      <c r="AX5706" s="29"/>
      <c r="AY5706" s="31"/>
      <c r="AZ5706" s="30"/>
      <c r="BA5706" s="35"/>
    </row>
    <row r="5707" spans="1:53" hidden="1" x14ac:dyDescent="0.25">
      <c r="A5707" s="27"/>
      <c r="B5707" s="27"/>
      <c r="C5707" s="27"/>
      <c r="D5707" s="27"/>
      <c r="E5707" s="27"/>
      <c r="F5707" s="27"/>
      <c r="G5707" s="27"/>
      <c r="H5707" s="27"/>
      <c r="I5707" s="27"/>
      <c r="J5707" s="27"/>
      <c r="K5707" s="27"/>
      <c r="L5707" s="27"/>
      <c r="M5707" s="42"/>
      <c r="N5707" s="42"/>
      <c r="O5707" s="42"/>
      <c r="P5707" s="42"/>
      <c r="Q5707" s="42"/>
      <c r="R5707" s="42"/>
      <c r="S5707" s="42"/>
      <c r="T5707" s="42"/>
      <c r="U5707" s="42"/>
      <c r="V5707" s="42"/>
      <c r="W5707" s="42"/>
      <c r="X5707" s="42"/>
      <c r="Y5707" s="41"/>
      <c r="Z5707" s="41"/>
      <c r="AA5707" s="43"/>
      <c r="AB5707" s="27"/>
      <c r="AC5707" s="27"/>
      <c r="AD5707" s="27"/>
      <c r="AE5707" s="44"/>
      <c r="AF5707" s="27"/>
      <c r="AG5707" s="28"/>
      <c r="AH5707" s="27"/>
      <c r="AI5707" s="27"/>
      <c r="AJ5707" s="27"/>
      <c r="AK5707" s="28"/>
      <c r="AL5707" s="29"/>
      <c r="AM5707" s="29"/>
      <c r="AN5707" s="29"/>
      <c r="AO5707" s="29"/>
      <c r="AP5707" s="29"/>
      <c r="AQ5707" s="29"/>
      <c r="AR5707" s="29"/>
      <c r="AS5707" s="29"/>
      <c r="AT5707" s="29"/>
      <c r="AU5707" s="29"/>
      <c r="AV5707" s="29"/>
      <c r="AW5707" s="29"/>
      <c r="AX5707" s="29"/>
      <c r="AY5707" s="31"/>
      <c r="AZ5707" s="30"/>
      <c r="BA5707" s="35"/>
    </row>
    <row r="5708" spans="1:53" hidden="1" x14ac:dyDescent="0.25">
      <c r="A5708" s="27"/>
      <c r="B5708" s="27"/>
      <c r="C5708" s="27"/>
      <c r="D5708" s="27"/>
      <c r="E5708" s="27"/>
      <c r="F5708" s="27"/>
      <c r="G5708" s="27"/>
      <c r="H5708" s="27"/>
      <c r="I5708" s="27"/>
      <c r="J5708" s="27"/>
      <c r="K5708" s="27"/>
      <c r="L5708" s="27"/>
      <c r="M5708" s="42"/>
      <c r="N5708" s="42"/>
      <c r="O5708" s="42"/>
      <c r="P5708" s="42"/>
      <c r="Q5708" s="42"/>
      <c r="R5708" s="42"/>
      <c r="S5708" s="42"/>
      <c r="T5708" s="42"/>
      <c r="U5708" s="42"/>
      <c r="V5708" s="42"/>
      <c r="W5708" s="42"/>
      <c r="X5708" s="42"/>
      <c r="Y5708" s="41"/>
      <c r="Z5708" s="41"/>
      <c r="AA5708" s="43"/>
      <c r="AB5708" s="27"/>
      <c r="AC5708" s="27"/>
      <c r="AD5708" s="27"/>
      <c r="AE5708" s="44"/>
      <c r="AF5708" s="27"/>
      <c r="AG5708" s="28"/>
      <c r="AH5708" s="27"/>
      <c r="AI5708" s="27"/>
      <c r="AJ5708" s="27"/>
      <c r="AK5708" s="28"/>
      <c r="AL5708" s="29"/>
      <c r="AM5708" s="29"/>
      <c r="AN5708" s="29"/>
      <c r="AO5708" s="29"/>
      <c r="AP5708" s="29"/>
      <c r="AQ5708" s="29"/>
      <c r="AR5708" s="29"/>
      <c r="AS5708" s="29"/>
      <c r="AT5708" s="29"/>
      <c r="AU5708" s="29"/>
      <c r="AV5708" s="29"/>
      <c r="AW5708" s="29"/>
      <c r="AX5708" s="29"/>
      <c r="AY5708" s="31"/>
      <c r="AZ5708" s="30"/>
      <c r="BA5708" s="35"/>
    </row>
    <row r="5709" spans="1:53" hidden="1" x14ac:dyDescent="0.25">
      <c r="A5709" s="27"/>
      <c r="B5709" s="27"/>
      <c r="C5709" s="27"/>
      <c r="D5709" s="27"/>
      <c r="E5709" s="27"/>
      <c r="F5709" s="27"/>
      <c r="G5709" s="27"/>
      <c r="H5709" s="27"/>
      <c r="I5709" s="27"/>
      <c r="J5709" s="27"/>
      <c r="K5709" s="27"/>
      <c r="L5709" s="27"/>
      <c r="M5709" s="42"/>
      <c r="N5709" s="42"/>
      <c r="O5709" s="42"/>
      <c r="P5709" s="42"/>
      <c r="Q5709" s="42"/>
      <c r="R5709" s="42"/>
      <c r="S5709" s="42"/>
      <c r="T5709" s="42"/>
      <c r="U5709" s="42"/>
      <c r="V5709" s="42"/>
      <c r="W5709" s="42"/>
      <c r="X5709" s="42"/>
      <c r="Y5709" s="41"/>
      <c r="Z5709" s="41"/>
      <c r="AA5709" s="43"/>
      <c r="AB5709" s="27"/>
      <c r="AC5709" s="27"/>
      <c r="AD5709" s="27"/>
      <c r="AE5709" s="44"/>
      <c r="AF5709" s="27"/>
      <c r="AG5709" s="28"/>
      <c r="AH5709" s="27"/>
      <c r="AI5709" s="27"/>
      <c r="AJ5709" s="27"/>
      <c r="AK5709" s="28"/>
      <c r="AL5709" s="29"/>
      <c r="AM5709" s="29"/>
      <c r="AN5709" s="29"/>
      <c r="AO5709" s="29"/>
      <c r="AP5709" s="29"/>
      <c r="AQ5709" s="29"/>
      <c r="AR5709" s="29"/>
      <c r="AS5709" s="29"/>
      <c r="AT5709" s="29"/>
      <c r="AU5709" s="29"/>
      <c r="AV5709" s="29"/>
      <c r="AW5709" s="29"/>
      <c r="AX5709" s="29"/>
      <c r="AY5709" s="31"/>
      <c r="AZ5709" s="30"/>
      <c r="BA5709" s="35"/>
    </row>
    <row r="5710" spans="1:53" hidden="1" x14ac:dyDescent="0.25">
      <c r="A5710" s="27"/>
      <c r="B5710" s="27"/>
      <c r="C5710" s="27"/>
      <c r="D5710" s="27"/>
      <c r="E5710" s="27"/>
      <c r="F5710" s="27"/>
      <c r="G5710" s="27"/>
      <c r="H5710" s="27"/>
      <c r="I5710" s="27"/>
      <c r="J5710" s="27"/>
      <c r="K5710" s="27"/>
      <c r="L5710" s="27"/>
      <c r="M5710" s="42"/>
      <c r="N5710" s="42"/>
      <c r="O5710" s="42"/>
      <c r="P5710" s="42"/>
      <c r="Q5710" s="42"/>
      <c r="R5710" s="42"/>
      <c r="S5710" s="42"/>
      <c r="T5710" s="42"/>
      <c r="U5710" s="42"/>
      <c r="V5710" s="42"/>
      <c r="W5710" s="42"/>
      <c r="X5710" s="42"/>
      <c r="Y5710" s="41"/>
      <c r="Z5710" s="41"/>
      <c r="AA5710" s="43"/>
      <c r="AB5710" s="27"/>
      <c r="AC5710" s="27"/>
      <c r="AD5710" s="27"/>
      <c r="AE5710" s="44"/>
      <c r="AF5710" s="27"/>
      <c r="AG5710" s="28"/>
      <c r="AH5710" s="27"/>
      <c r="AI5710" s="27"/>
      <c r="AJ5710" s="27"/>
      <c r="AK5710" s="28"/>
      <c r="AL5710" s="29"/>
      <c r="AM5710" s="29"/>
      <c r="AN5710" s="29"/>
      <c r="AO5710" s="29"/>
      <c r="AP5710" s="29"/>
      <c r="AQ5710" s="29"/>
      <c r="AR5710" s="29"/>
      <c r="AS5710" s="29"/>
      <c r="AT5710" s="29"/>
      <c r="AU5710" s="29"/>
      <c r="AV5710" s="29"/>
      <c r="AW5710" s="29"/>
      <c r="AX5710" s="29"/>
      <c r="AY5710" s="31"/>
      <c r="AZ5710" s="30"/>
      <c r="BA5710" s="35"/>
    </row>
    <row r="5711" spans="1:53" hidden="1" x14ac:dyDescent="0.25">
      <c r="A5711" s="27"/>
      <c r="B5711" s="27"/>
      <c r="C5711" s="27"/>
      <c r="D5711" s="27"/>
      <c r="E5711" s="27"/>
      <c r="F5711" s="27"/>
      <c r="G5711" s="27"/>
      <c r="H5711" s="27"/>
      <c r="I5711" s="27"/>
      <c r="J5711" s="27"/>
      <c r="K5711" s="27"/>
      <c r="L5711" s="27"/>
      <c r="M5711" s="42"/>
      <c r="N5711" s="42"/>
      <c r="O5711" s="42"/>
      <c r="P5711" s="42"/>
      <c r="Q5711" s="42"/>
      <c r="R5711" s="42"/>
      <c r="S5711" s="42"/>
      <c r="T5711" s="42"/>
      <c r="U5711" s="42"/>
      <c r="V5711" s="42"/>
      <c r="W5711" s="42"/>
      <c r="X5711" s="42"/>
      <c r="Y5711" s="41"/>
      <c r="Z5711" s="41"/>
      <c r="AA5711" s="43"/>
      <c r="AB5711" s="27"/>
      <c r="AC5711" s="27"/>
      <c r="AD5711" s="27"/>
      <c r="AE5711" s="44"/>
      <c r="AF5711" s="27"/>
      <c r="AG5711" s="28"/>
      <c r="AH5711" s="27"/>
      <c r="AI5711" s="27"/>
      <c r="AJ5711" s="27"/>
      <c r="AK5711" s="28"/>
      <c r="AL5711" s="29"/>
      <c r="AM5711" s="29"/>
      <c r="AN5711" s="29"/>
      <c r="AO5711" s="29"/>
      <c r="AP5711" s="29"/>
      <c r="AQ5711" s="29"/>
      <c r="AR5711" s="29"/>
      <c r="AS5711" s="29"/>
      <c r="AT5711" s="29"/>
      <c r="AU5711" s="29"/>
      <c r="AV5711" s="29"/>
      <c r="AW5711" s="29"/>
      <c r="AX5711" s="29"/>
      <c r="AY5711" s="31"/>
      <c r="AZ5711" s="30"/>
      <c r="BA5711" s="35"/>
    </row>
    <row r="5712" spans="1:53" hidden="1" x14ac:dyDescent="0.25">
      <c r="A5712" s="27"/>
      <c r="B5712" s="27"/>
      <c r="C5712" s="27"/>
      <c r="D5712" s="27"/>
      <c r="E5712" s="27"/>
      <c r="F5712" s="27"/>
      <c r="G5712" s="27"/>
      <c r="H5712" s="27"/>
      <c r="I5712" s="27"/>
      <c r="J5712" s="27"/>
      <c r="K5712" s="27"/>
      <c r="L5712" s="27"/>
      <c r="M5712" s="42"/>
      <c r="N5712" s="42"/>
      <c r="O5712" s="42"/>
      <c r="P5712" s="42"/>
      <c r="Q5712" s="42"/>
      <c r="R5712" s="42"/>
      <c r="S5712" s="42"/>
      <c r="T5712" s="42"/>
      <c r="U5712" s="42"/>
      <c r="V5712" s="42"/>
      <c r="W5712" s="42"/>
      <c r="X5712" s="42"/>
      <c r="Y5712" s="41"/>
      <c r="Z5712" s="41"/>
      <c r="AA5712" s="43"/>
      <c r="AB5712" s="27"/>
      <c r="AC5712" s="27"/>
      <c r="AD5712" s="27"/>
      <c r="AE5712" s="44"/>
      <c r="AF5712" s="27"/>
      <c r="AG5712" s="28"/>
      <c r="AH5712" s="27"/>
      <c r="AI5712" s="27"/>
      <c r="AJ5712" s="27"/>
      <c r="AK5712" s="28"/>
      <c r="AL5712" s="29"/>
      <c r="AM5712" s="29"/>
      <c r="AN5712" s="29"/>
      <c r="AO5712" s="29"/>
      <c r="AP5712" s="29"/>
      <c r="AQ5712" s="29"/>
      <c r="AR5712" s="29"/>
      <c r="AS5712" s="29"/>
      <c r="AT5712" s="29"/>
      <c r="AU5712" s="29"/>
      <c r="AV5712" s="29"/>
      <c r="AW5712" s="29"/>
      <c r="AX5712" s="29"/>
      <c r="AY5712" s="31"/>
      <c r="AZ5712" s="30"/>
      <c r="BA5712" s="35"/>
    </row>
    <row r="5713" spans="1:53" hidden="1" x14ac:dyDescent="0.25">
      <c r="A5713" s="27"/>
      <c r="B5713" s="27"/>
      <c r="C5713" s="27"/>
      <c r="D5713" s="27"/>
      <c r="E5713" s="27"/>
      <c r="F5713" s="27"/>
      <c r="G5713" s="27"/>
      <c r="H5713" s="27"/>
      <c r="I5713" s="27"/>
      <c r="J5713" s="27"/>
      <c r="K5713" s="27"/>
      <c r="L5713" s="27"/>
      <c r="M5713" s="42"/>
      <c r="N5713" s="42"/>
      <c r="O5713" s="42"/>
      <c r="P5713" s="42"/>
      <c r="Q5713" s="42"/>
      <c r="R5713" s="42"/>
      <c r="S5713" s="42"/>
      <c r="T5713" s="42"/>
      <c r="U5713" s="42"/>
      <c r="V5713" s="42"/>
      <c r="W5713" s="42"/>
      <c r="X5713" s="42"/>
      <c r="Y5713" s="41"/>
      <c r="Z5713" s="41"/>
      <c r="AA5713" s="43"/>
      <c r="AB5713" s="27"/>
      <c r="AC5713" s="27"/>
      <c r="AD5713" s="27"/>
      <c r="AE5713" s="44"/>
      <c r="AF5713" s="27"/>
      <c r="AG5713" s="28"/>
      <c r="AH5713" s="27"/>
      <c r="AI5713" s="27"/>
      <c r="AJ5713" s="27"/>
      <c r="AK5713" s="28"/>
      <c r="AL5713" s="29"/>
      <c r="AM5713" s="29"/>
      <c r="AN5713" s="29"/>
      <c r="AO5713" s="29"/>
      <c r="AP5713" s="29"/>
      <c r="AQ5713" s="29"/>
      <c r="AR5713" s="29"/>
      <c r="AS5713" s="29"/>
      <c r="AT5713" s="29"/>
      <c r="AU5713" s="29"/>
      <c r="AV5713" s="29"/>
      <c r="AW5713" s="29"/>
      <c r="AX5713" s="29"/>
      <c r="AY5713" s="31"/>
      <c r="AZ5713" s="30"/>
      <c r="BA5713" s="35"/>
    </row>
    <row r="5714" spans="1:53" hidden="1" x14ac:dyDescent="0.25">
      <c r="A5714" s="27"/>
      <c r="B5714" s="27"/>
      <c r="C5714" s="27"/>
      <c r="D5714" s="27"/>
      <c r="E5714" s="27"/>
      <c r="F5714" s="27"/>
      <c r="G5714" s="27"/>
      <c r="H5714" s="27"/>
      <c r="I5714" s="27"/>
      <c r="J5714" s="27"/>
      <c r="K5714" s="27"/>
      <c r="L5714" s="27"/>
      <c r="M5714" s="42"/>
      <c r="N5714" s="42"/>
      <c r="O5714" s="42"/>
      <c r="P5714" s="42"/>
      <c r="Q5714" s="42"/>
      <c r="R5714" s="42"/>
      <c r="S5714" s="42"/>
      <c r="T5714" s="42"/>
      <c r="U5714" s="42"/>
      <c r="V5714" s="42"/>
      <c r="W5714" s="42"/>
      <c r="X5714" s="42"/>
      <c r="Y5714" s="41"/>
      <c r="Z5714" s="41"/>
      <c r="AA5714" s="43"/>
      <c r="AB5714" s="27"/>
      <c r="AC5714" s="27"/>
      <c r="AD5714" s="27"/>
      <c r="AE5714" s="44"/>
      <c r="AF5714" s="27"/>
      <c r="AG5714" s="28"/>
      <c r="AH5714" s="27"/>
      <c r="AI5714" s="27"/>
      <c r="AJ5714" s="27"/>
      <c r="AK5714" s="28"/>
      <c r="AL5714" s="29"/>
      <c r="AM5714" s="29"/>
      <c r="AN5714" s="29"/>
      <c r="AO5714" s="29"/>
      <c r="AP5714" s="29"/>
      <c r="AQ5714" s="29"/>
      <c r="AR5714" s="29"/>
      <c r="AS5714" s="29"/>
      <c r="AT5714" s="29"/>
      <c r="AU5714" s="29"/>
      <c r="AV5714" s="29"/>
      <c r="AW5714" s="29"/>
      <c r="AX5714" s="29"/>
      <c r="AY5714" s="31"/>
      <c r="AZ5714" s="30"/>
      <c r="BA5714" s="35"/>
    </row>
    <row r="5715" spans="1:53" hidden="1" x14ac:dyDescent="0.25">
      <c r="A5715" s="27"/>
      <c r="B5715" s="27"/>
      <c r="C5715" s="27"/>
      <c r="D5715" s="27"/>
      <c r="E5715" s="27"/>
      <c r="F5715" s="27"/>
      <c r="G5715" s="27"/>
      <c r="H5715" s="27"/>
      <c r="I5715" s="27"/>
      <c r="J5715" s="27"/>
      <c r="K5715" s="27"/>
      <c r="L5715" s="27"/>
      <c r="M5715" s="42"/>
      <c r="N5715" s="42"/>
      <c r="O5715" s="42"/>
      <c r="P5715" s="42"/>
      <c r="Q5715" s="42"/>
      <c r="R5715" s="42"/>
      <c r="S5715" s="42"/>
      <c r="T5715" s="42"/>
      <c r="U5715" s="42"/>
      <c r="V5715" s="42"/>
      <c r="W5715" s="42"/>
      <c r="X5715" s="42"/>
      <c r="Y5715" s="41"/>
      <c r="Z5715" s="41"/>
      <c r="AA5715" s="43"/>
      <c r="AB5715" s="27"/>
      <c r="AC5715" s="27"/>
      <c r="AD5715" s="27"/>
      <c r="AE5715" s="44"/>
      <c r="AF5715" s="27"/>
      <c r="AG5715" s="28"/>
      <c r="AH5715" s="27"/>
      <c r="AI5715" s="27"/>
      <c r="AJ5715" s="27"/>
      <c r="AK5715" s="28"/>
      <c r="AL5715" s="29"/>
      <c r="AM5715" s="29"/>
      <c r="AN5715" s="29"/>
      <c r="AO5715" s="29"/>
      <c r="AP5715" s="29"/>
      <c r="AQ5715" s="29"/>
      <c r="AR5715" s="29"/>
      <c r="AS5715" s="29"/>
      <c r="AT5715" s="29"/>
      <c r="AU5715" s="29"/>
      <c r="AV5715" s="29"/>
      <c r="AW5715" s="29"/>
      <c r="AX5715" s="29"/>
      <c r="AY5715" s="31"/>
      <c r="AZ5715" s="30"/>
      <c r="BA5715" s="35"/>
    </row>
    <row r="5716" spans="1:53" hidden="1" x14ac:dyDescent="0.25">
      <c r="A5716" s="27"/>
      <c r="B5716" s="27"/>
      <c r="C5716" s="27"/>
      <c r="D5716" s="27"/>
      <c r="E5716" s="27"/>
      <c r="F5716" s="27"/>
      <c r="G5716" s="27"/>
      <c r="H5716" s="27"/>
      <c r="I5716" s="27"/>
      <c r="J5716" s="27"/>
      <c r="K5716" s="27"/>
      <c r="L5716" s="27"/>
      <c r="M5716" s="42"/>
      <c r="N5716" s="42"/>
      <c r="O5716" s="42"/>
      <c r="P5716" s="42"/>
      <c r="Q5716" s="42"/>
      <c r="R5716" s="42"/>
      <c r="S5716" s="42"/>
      <c r="T5716" s="42"/>
      <c r="U5716" s="42"/>
      <c r="V5716" s="42"/>
      <c r="W5716" s="42"/>
      <c r="X5716" s="42"/>
      <c r="Y5716" s="41"/>
      <c r="Z5716" s="41"/>
      <c r="AA5716" s="43"/>
      <c r="AB5716" s="27"/>
      <c r="AC5716" s="27"/>
      <c r="AD5716" s="27"/>
      <c r="AE5716" s="44"/>
      <c r="AF5716" s="27"/>
      <c r="AG5716" s="28"/>
      <c r="AH5716" s="27"/>
      <c r="AI5716" s="27"/>
      <c r="AJ5716" s="27"/>
      <c r="AK5716" s="28"/>
      <c r="AL5716" s="29"/>
      <c r="AM5716" s="29"/>
      <c r="AN5716" s="29"/>
      <c r="AO5716" s="29"/>
      <c r="AP5716" s="29"/>
      <c r="AQ5716" s="29"/>
      <c r="AR5716" s="29"/>
      <c r="AS5716" s="29"/>
      <c r="AT5716" s="29"/>
      <c r="AU5716" s="29"/>
      <c r="AV5716" s="29"/>
      <c r="AW5716" s="29"/>
      <c r="AX5716" s="29"/>
      <c r="AY5716" s="31"/>
      <c r="AZ5716" s="30"/>
      <c r="BA5716" s="35"/>
    </row>
    <row r="5717" spans="1:53" hidden="1" x14ac:dyDescent="0.25">
      <c r="A5717" s="27"/>
      <c r="B5717" s="27"/>
      <c r="C5717" s="27"/>
      <c r="D5717" s="27"/>
      <c r="E5717" s="27"/>
      <c r="F5717" s="27"/>
      <c r="G5717" s="27"/>
      <c r="H5717" s="27"/>
      <c r="I5717" s="27"/>
      <c r="J5717" s="27"/>
      <c r="K5717" s="27"/>
      <c r="L5717" s="27"/>
      <c r="M5717" s="42"/>
      <c r="N5717" s="42"/>
      <c r="O5717" s="42"/>
      <c r="P5717" s="42"/>
      <c r="Q5717" s="42"/>
      <c r="R5717" s="42"/>
      <c r="S5717" s="42"/>
      <c r="T5717" s="42"/>
      <c r="U5717" s="42"/>
      <c r="V5717" s="42"/>
      <c r="W5717" s="42"/>
      <c r="X5717" s="42"/>
      <c r="Y5717" s="41"/>
      <c r="Z5717" s="41"/>
      <c r="AA5717" s="43"/>
      <c r="AB5717" s="27"/>
      <c r="AC5717" s="27"/>
      <c r="AD5717" s="27"/>
      <c r="AE5717" s="44"/>
      <c r="AF5717" s="27"/>
      <c r="AG5717" s="28"/>
      <c r="AH5717" s="27"/>
      <c r="AI5717" s="27"/>
      <c r="AJ5717" s="27"/>
      <c r="AK5717" s="28"/>
      <c r="AL5717" s="29"/>
      <c r="AM5717" s="29"/>
      <c r="AN5717" s="29"/>
      <c r="AO5717" s="29"/>
      <c r="AP5717" s="29"/>
      <c r="AQ5717" s="29"/>
      <c r="AR5717" s="29"/>
      <c r="AS5717" s="29"/>
      <c r="AT5717" s="29"/>
      <c r="AU5717" s="29"/>
      <c r="AV5717" s="29"/>
      <c r="AW5717" s="29"/>
      <c r="AX5717" s="29"/>
      <c r="AY5717" s="31"/>
      <c r="AZ5717" s="30"/>
      <c r="BA5717" s="35"/>
    </row>
    <row r="5718" spans="1:53" hidden="1" x14ac:dyDescent="0.25">
      <c r="A5718" s="27"/>
      <c r="B5718" s="27"/>
      <c r="C5718" s="27"/>
      <c r="D5718" s="27"/>
      <c r="E5718" s="27"/>
      <c r="F5718" s="27"/>
      <c r="G5718" s="27"/>
      <c r="H5718" s="27"/>
      <c r="I5718" s="27"/>
      <c r="J5718" s="27"/>
      <c r="K5718" s="27"/>
      <c r="L5718" s="27"/>
      <c r="M5718" s="42"/>
      <c r="N5718" s="42"/>
      <c r="O5718" s="42"/>
      <c r="P5718" s="42"/>
      <c r="Q5718" s="42"/>
      <c r="R5718" s="42"/>
      <c r="S5718" s="42"/>
      <c r="T5718" s="42"/>
      <c r="U5718" s="42"/>
      <c r="V5718" s="42"/>
      <c r="W5718" s="42"/>
      <c r="X5718" s="42"/>
      <c r="Y5718" s="41"/>
      <c r="Z5718" s="41"/>
      <c r="AA5718" s="43"/>
      <c r="AB5718" s="27"/>
      <c r="AC5718" s="27"/>
      <c r="AD5718" s="27"/>
      <c r="AE5718" s="44"/>
      <c r="AF5718" s="27"/>
      <c r="AG5718" s="28"/>
      <c r="AH5718" s="27"/>
      <c r="AI5718" s="27"/>
      <c r="AJ5718" s="27"/>
      <c r="AK5718" s="28"/>
      <c r="AL5718" s="29"/>
      <c r="AM5718" s="29"/>
      <c r="AN5718" s="29"/>
      <c r="AO5718" s="29"/>
      <c r="AP5718" s="29"/>
      <c r="AQ5718" s="29"/>
      <c r="AR5718" s="29"/>
      <c r="AS5718" s="29"/>
      <c r="AT5718" s="29"/>
      <c r="AU5718" s="29"/>
      <c r="AV5718" s="29"/>
      <c r="AW5718" s="29"/>
      <c r="AX5718" s="29"/>
      <c r="AY5718" s="31"/>
      <c r="AZ5718" s="30"/>
      <c r="BA5718" s="35"/>
    </row>
    <row r="5719" spans="1:53" hidden="1" x14ac:dyDescent="0.25">
      <c r="A5719" s="27"/>
      <c r="B5719" s="27"/>
      <c r="C5719" s="27"/>
      <c r="D5719" s="27"/>
      <c r="E5719" s="27"/>
      <c r="F5719" s="27"/>
      <c r="G5719" s="27"/>
      <c r="H5719" s="27"/>
      <c r="I5719" s="27"/>
      <c r="J5719" s="27"/>
      <c r="K5719" s="27"/>
      <c r="L5719" s="27"/>
      <c r="M5719" s="42"/>
      <c r="N5719" s="42"/>
      <c r="O5719" s="42"/>
      <c r="P5719" s="42"/>
      <c r="Q5719" s="42"/>
      <c r="R5719" s="42"/>
      <c r="S5719" s="42"/>
      <c r="T5719" s="42"/>
      <c r="U5719" s="42"/>
      <c r="V5719" s="42"/>
      <c r="W5719" s="42"/>
      <c r="X5719" s="42"/>
      <c r="Y5719" s="41"/>
      <c r="Z5719" s="41"/>
      <c r="AA5719" s="43"/>
      <c r="AB5719" s="27"/>
      <c r="AC5719" s="27"/>
      <c r="AD5719" s="27"/>
      <c r="AE5719" s="44"/>
      <c r="AF5719" s="27"/>
      <c r="AG5719" s="28"/>
      <c r="AH5719" s="27"/>
      <c r="AI5719" s="27"/>
      <c r="AJ5719" s="27"/>
      <c r="AK5719" s="28"/>
      <c r="AL5719" s="29"/>
      <c r="AM5719" s="29"/>
      <c r="AN5719" s="29"/>
      <c r="AO5719" s="29"/>
      <c r="AP5719" s="29"/>
      <c r="AQ5719" s="29"/>
      <c r="AR5719" s="29"/>
      <c r="AS5719" s="29"/>
      <c r="AT5719" s="29"/>
      <c r="AU5719" s="29"/>
      <c r="AV5719" s="29"/>
      <c r="AW5719" s="29"/>
      <c r="AX5719" s="29"/>
      <c r="AY5719" s="31"/>
      <c r="AZ5719" s="30"/>
      <c r="BA5719" s="35"/>
    </row>
    <row r="5720" spans="1:53" hidden="1" x14ac:dyDescent="0.25">
      <c r="A5720" s="27"/>
      <c r="B5720" s="27"/>
      <c r="C5720" s="27"/>
      <c r="D5720" s="27"/>
      <c r="E5720" s="27"/>
      <c r="F5720" s="27"/>
      <c r="G5720" s="27"/>
      <c r="H5720" s="27"/>
      <c r="I5720" s="27"/>
      <c r="J5720" s="27"/>
      <c r="K5720" s="27"/>
      <c r="L5720" s="27"/>
      <c r="M5720" s="42"/>
      <c r="N5720" s="42"/>
      <c r="O5720" s="42"/>
      <c r="P5720" s="42"/>
      <c r="Q5720" s="42"/>
      <c r="R5720" s="42"/>
      <c r="S5720" s="42"/>
      <c r="T5720" s="42"/>
      <c r="U5720" s="42"/>
      <c r="V5720" s="42"/>
      <c r="W5720" s="42"/>
      <c r="X5720" s="42"/>
      <c r="Y5720" s="41"/>
      <c r="Z5720" s="41"/>
      <c r="AA5720" s="43"/>
      <c r="AB5720" s="27"/>
      <c r="AC5720" s="27"/>
      <c r="AD5720" s="27"/>
      <c r="AE5720" s="44"/>
      <c r="AF5720" s="27"/>
      <c r="AG5720" s="28"/>
      <c r="AH5720" s="27"/>
      <c r="AI5720" s="27"/>
      <c r="AJ5720" s="27"/>
      <c r="AK5720" s="28"/>
      <c r="AL5720" s="29"/>
      <c r="AM5720" s="29"/>
      <c r="AN5720" s="29"/>
      <c r="AO5720" s="29"/>
      <c r="AP5720" s="29"/>
      <c r="AQ5720" s="29"/>
      <c r="AR5720" s="29"/>
      <c r="AS5720" s="29"/>
      <c r="AT5720" s="29"/>
      <c r="AU5720" s="29"/>
      <c r="AV5720" s="29"/>
      <c r="AW5720" s="29"/>
      <c r="AX5720" s="29"/>
      <c r="AY5720" s="31"/>
      <c r="AZ5720" s="30"/>
      <c r="BA5720" s="35"/>
    </row>
    <row r="5721" spans="1:53" hidden="1" x14ac:dyDescent="0.25">
      <c r="A5721" s="27"/>
      <c r="B5721" s="27"/>
      <c r="C5721" s="27"/>
      <c r="D5721" s="27"/>
      <c r="E5721" s="27"/>
      <c r="F5721" s="27"/>
      <c r="G5721" s="27"/>
      <c r="H5721" s="27"/>
      <c r="I5721" s="27"/>
      <c r="J5721" s="27"/>
      <c r="K5721" s="27"/>
      <c r="L5721" s="27"/>
      <c r="M5721" s="42"/>
      <c r="N5721" s="42"/>
      <c r="O5721" s="42"/>
      <c r="P5721" s="42"/>
      <c r="Q5721" s="42"/>
      <c r="R5721" s="42"/>
      <c r="S5721" s="42"/>
      <c r="T5721" s="42"/>
      <c r="U5721" s="42"/>
      <c r="V5721" s="42"/>
      <c r="W5721" s="42"/>
      <c r="X5721" s="42"/>
      <c r="Y5721" s="41"/>
      <c r="Z5721" s="41"/>
      <c r="AA5721" s="43"/>
      <c r="AB5721" s="27"/>
      <c r="AC5721" s="27"/>
      <c r="AD5721" s="27"/>
      <c r="AE5721" s="44"/>
      <c r="AF5721" s="27"/>
      <c r="AG5721" s="28"/>
      <c r="AH5721" s="27"/>
      <c r="AI5721" s="27"/>
      <c r="AJ5721" s="27"/>
      <c r="AK5721" s="28"/>
      <c r="AL5721" s="29"/>
      <c r="AM5721" s="29"/>
      <c r="AN5721" s="29"/>
      <c r="AO5721" s="29"/>
      <c r="AP5721" s="29"/>
      <c r="AQ5721" s="29"/>
      <c r="AR5721" s="29"/>
      <c r="AS5721" s="29"/>
      <c r="AT5721" s="29"/>
      <c r="AU5721" s="29"/>
      <c r="AV5721" s="29"/>
      <c r="AW5721" s="29"/>
      <c r="AX5721" s="29"/>
      <c r="AY5721" s="31"/>
      <c r="AZ5721" s="30"/>
      <c r="BA5721" s="35"/>
    </row>
    <row r="5722" spans="1:53" hidden="1" x14ac:dyDescent="0.25">
      <c r="A5722" s="27"/>
      <c r="B5722" s="27"/>
      <c r="C5722" s="27"/>
      <c r="D5722" s="27"/>
      <c r="E5722" s="27"/>
      <c r="F5722" s="27"/>
      <c r="G5722" s="27"/>
      <c r="H5722" s="27"/>
      <c r="I5722" s="27"/>
      <c r="J5722" s="27"/>
      <c r="K5722" s="27"/>
      <c r="L5722" s="27"/>
      <c r="M5722" s="42"/>
      <c r="N5722" s="42"/>
      <c r="O5722" s="42"/>
      <c r="P5722" s="42"/>
      <c r="Q5722" s="42"/>
      <c r="R5722" s="42"/>
      <c r="S5722" s="42"/>
      <c r="T5722" s="42"/>
      <c r="U5722" s="42"/>
      <c r="V5722" s="42"/>
      <c r="W5722" s="42"/>
      <c r="X5722" s="42"/>
      <c r="Y5722" s="41"/>
      <c r="Z5722" s="41"/>
      <c r="AA5722" s="43"/>
      <c r="AB5722" s="27"/>
      <c r="AC5722" s="27"/>
      <c r="AD5722" s="27"/>
      <c r="AE5722" s="44"/>
      <c r="AF5722" s="27"/>
      <c r="AG5722" s="28"/>
      <c r="AH5722" s="27"/>
      <c r="AI5722" s="27"/>
      <c r="AJ5722" s="27"/>
      <c r="AK5722" s="28"/>
      <c r="AL5722" s="29"/>
      <c r="AM5722" s="29"/>
      <c r="AN5722" s="29"/>
      <c r="AO5722" s="29"/>
      <c r="AP5722" s="29"/>
      <c r="AQ5722" s="29"/>
      <c r="AR5722" s="29"/>
      <c r="AS5722" s="29"/>
      <c r="AT5722" s="29"/>
      <c r="AU5722" s="29"/>
      <c r="AV5722" s="29"/>
      <c r="AW5722" s="29"/>
      <c r="AX5722" s="29"/>
      <c r="AY5722" s="31"/>
      <c r="AZ5722" s="30"/>
      <c r="BA5722" s="35"/>
    </row>
    <row r="5723" spans="1:53" hidden="1" x14ac:dyDescent="0.25">
      <c r="A5723" s="27"/>
      <c r="B5723" s="27"/>
      <c r="C5723" s="27"/>
      <c r="D5723" s="27"/>
      <c r="E5723" s="27"/>
      <c r="F5723" s="27"/>
      <c r="G5723" s="27"/>
      <c r="H5723" s="27"/>
      <c r="I5723" s="27"/>
      <c r="J5723" s="27"/>
      <c r="K5723" s="27"/>
      <c r="L5723" s="27"/>
      <c r="M5723" s="42"/>
      <c r="N5723" s="42"/>
      <c r="O5723" s="42"/>
      <c r="P5723" s="42"/>
      <c r="Q5723" s="42"/>
      <c r="R5723" s="42"/>
      <c r="S5723" s="42"/>
      <c r="T5723" s="42"/>
      <c r="U5723" s="42"/>
      <c r="V5723" s="42"/>
      <c r="W5723" s="42"/>
      <c r="X5723" s="42"/>
      <c r="Y5723" s="41"/>
      <c r="Z5723" s="41"/>
      <c r="AA5723" s="43"/>
      <c r="AB5723" s="27"/>
      <c r="AC5723" s="27"/>
      <c r="AD5723" s="27"/>
      <c r="AE5723" s="44"/>
      <c r="AF5723" s="27"/>
      <c r="AG5723" s="28"/>
      <c r="AH5723" s="27"/>
      <c r="AI5723" s="27"/>
      <c r="AJ5723" s="27"/>
      <c r="AK5723" s="28"/>
      <c r="AL5723" s="29"/>
      <c r="AM5723" s="29"/>
      <c r="AN5723" s="29"/>
      <c r="AO5723" s="29"/>
      <c r="AP5723" s="29"/>
      <c r="AQ5723" s="29"/>
      <c r="AR5723" s="29"/>
      <c r="AS5723" s="29"/>
      <c r="AT5723" s="29"/>
      <c r="AU5723" s="29"/>
      <c r="AV5723" s="29"/>
      <c r="AW5723" s="29"/>
      <c r="AX5723" s="29"/>
      <c r="AY5723" s="31"/>
      <c r="AZ5723" s="30"/>
      <c r="BA5723" s="35"/>
    </row>
    <row r="5724" spans="1:53" hidden="1" x14ac:dyDescent="0.25">
      <c r="A5724" s="27"/>
      <c r="B5724" s="27"/>
      <c r="C5724" s="27"/>
      <c r="D5724" s="27"/>
      <c r="E5724" s="27"/>
      <c r="F5724" s="27"/>
      <c r="G5724" s="27"/>
      <c r="H5724" s="27"/>
      <c r="I5724" s="27"/>
      <c r="J5724" s="27"/>
      <c r="K5724" s="27"/>
      <c r="L5724" s="27"/>
      <c r="M5724" s="42"/>
      <c r="N5724" s="42"/>
      <c r="O5724" s="42"/>
      <c r="P5724" s="42"/>
      <c r="Q5724" s="42"/>
      <c r="R5724" s="42"/>
      <c r="S5724" s="42"/>
      <c r="T5724" s="42"/>
      <c r="U5724" s="42"/>
      <c r="V5724" s="42"/>
      <c r="W5724" s="42"/>
      <c r="X5724" s="42"/>
      <c r="Y5724" s="41"/>
      <c r="Z5724" s="41"/>
      <c r="AA5724" s="43"/>
      <c r="AB5724" s="27"/>
      <c r="AC5724" s="27"/>
      <c r="AD5724" s="27"/>
      <c r="AE5724" s="44"/>
      <c r="AF5724" s="27"/>
      <c r="AG5724" s="28"/>
      <c r="AH5724" s="27"/>
      <c r="AI5724" s="27"/>
      <c r="AJ5724" s="27"/>
      <c r="AK5724" s="28"/>
      <c r="AL5724" s="29"/>
      <c r="AM5724" s="29"/>
      <c r="AN5724" s="29"/>
      <c r="AO5724" s="29"/>
      <c r="AP5724" s="29"/>
      <c r="AQ5724" s="29"/>
      <c r="AR5724" s="29"/>
      <c r="AS5724" s="29"/>
      <c r="AT5724" s="29"/>
      <c r="AU5724" s="29"/>
      <c r="AV5724" s="29"/>
      <c r="AW5724" s="29"/>
      <c r="AX5724" s="29"/>
      <c r="AY5724" s="31"/>
      <c r="AZ5724" s="30"/>
      <c r="BA5724" s="35"/>
    </row>
    <row r="5725" spans="1:53" hidden="1" x14ac:dyDescent="0.25">
      <c r="A5725" s="27"/>
      <c r="B5725" s="27"/>
      <c r="C5725" s="27"/>
      <c r="D5725" s="27"/>
      <c r="E5725" s="27"/>
      <c r="F5725" s="27"/>
      <c r="G5725" s="27"/>
      <c r="H5725" s="27"/>
      <c r="I5725" s="27"/>
      <c r="J5725" s="27"/>
      <c r="K5725" s="27"/>
      <c r="L5725" s="27"/>
      <c r="M5725" s="42"/>
      <c r="N5725" s="42"/>
      <c r="O5725" s="42"/>
      <c r="P5725" s="42"/>
      <c r="Q5725" s="42"/>
      <c r="R5725" s="42"/>
      <c r="S5725" s="42"/>
      <c r="T5725" s="42"/>
      <c r="U5725" s="42"/>
      <c r="V5725" s="42"/>
      <c r="W5725" s="42"/>
      <c r="X5725" s="42"/>
      <c r="Y5725" s="41"/>
      <c r="Z5725" s="41"/>
      <c r="AA5725" s="43"/>
      <c r="AB5725" s="27"/>
      <c r="AC5725" s="27"/>
      <c r="AD5725" s="27"/>
      <c r="AE5725" s="44"/>
      <c r="AF5725" s="27"/>
      <c r="AG5725" s="28"/>
      <c r="AH5725" s="27"/>
      <c r="AI5725" s="27"/>
      <c r="AJ5725" s="27"/>
      <c r="AK5725" s="28"/>
      <c r="AL5725" s="29"/>
      <c r="AM5725" s="29"/>
      <c r="AN5725" s="29"/>
      <c r="AO5725" s="29"/>
      <c r="AP5725" s="29"/>
      <c r="AQ5725" s="29"/>
      <c r="AR5725" s="29"/>
      <c r="AS5725" s="29"/>
      <c r="AT5725" s="29"/>
      <c r="AU5725" s="29"/>
      <c r="AV5725" s="29"/>
      <c r="AW5725" s="29"/>
      <c r="AX5725" s="29"/>
      <c r="AY5725" s="31"/>
      <c r="AZ5725" s="30"/>
      <c r="BA5725" s="35"/>
    </row>
    <row r="5726" spans="1:53" hidden="1" x14ac:dyDescent="0.25">
      <c r="A5726" s="27"/>
      <c r="B5726" s="27"/>
      <c r="C5726" s="27"/>
      <c r="D5726" s="27"/>
      <c r="E5726" s="27"/>
      <c r="F5726" s="27"/>
      <c r="G5726" s="27"/>
      <c r="H5726" s="27"/>
      <c r="I5726" s="27"/>
      <c r="J5726" s="27"/>
      <c r="K5726" s="27"/>
      <c r="L5726" s="27"/>
      <c r="M5726" s="42"/>
      <c r="N5726" s="42"/>
      <c r="O5726" s="42"/>
      <c r="P5726" s="42"/>
      <c r="Q5726" s="42"/>
      <c r="R5726" s="42"/>
      <c r="S5726" s="42"/>
      <c r="T5726" s="42"/>
      <c r="U5726" s="42"/>
      <c r="V5726" s="42"/>
      <c r="W5726" s="42"/>
      <c r="X5726" s="42"/>
      <c r="Y5726" s="41"/>
      <c r="Z5726" s="41"/>
      <c r="AA5726" s="43"/>
      <c r="AB5726" s="27"/>
      <c r="AC5726" s="27"/>
      <c r="AD5726" s="27"/>
      <c r="AE5726" s="44"/>
      <c r="AF5726" s="27"/>
      <c r="AG5726" s="28"/>
      <c r="AH5726" s="27"/>
      <c r="AI5726" s="27"/>
      <c r="AJ5726" s="27"/>
      <c r="AK5726" s="28"/>
      <c r="AL5726" s="29"/>
      <c r="AM5726" s="29"/>
      <c r="AN5726" s="29"/>
      <c r="AO5726" s="29"/>
      <c r="AP5726" s="29"/>
      <c r="AQ5726" s="29"/>
      <c r="AR5726" s="29"/>
      <c r="AS5726" s="29"/>
      <c r="AT5726" s="29"/>
      <c r="AU5726" s="29"/>
      <c r="AV5726" s="29"/>
      <c r="AW5726" s="29"/>
      <c r="AX5726" s="29"/>
      <c r="AY5726" s="31"/>
      <c r="AZ5726" s="30"/>
      <c r="BA5726" s="35"/>
    </row>
    <row r="5727" spans="1:53" hidden="1" x14ac:dyDescent="0.25">
      <c r="A5727" s="27"/>
      <c r="B5727" s="27"/>
      <c r="C5727" s="27"/>
      <c r="D5727" s="27"/>
      <c r="E5727" s="27"/>
      <c r="F5727" s="27"/>
      <c r="G5727" s="27"/>
      <c r="H5727" s="27"/>
      <c r="I5727" s="27"/>
      <c r="J5727" s="27"/>
      <c r="K5727" s="27"/>
      <c r="L5727" s="27"/>
      <c r="M5727" s="42"/>
      <c r="N5727" s="42"/>
      <c r="O5727" s="42"/>
      <c r="P5727" s="42"/>
      <c r="Q5727" s="42"/>
      <c r="R5727" s="42"/>
      <c r="S5727" s="42"/>
      <c r="T5727" s="42"/>
      <c r="U5727" s="42"/>
      <c r="V5727" s="42"/>
      <c r="W5727" s="42"/>
      <c r="X5727" s="42"/>
      <c r="Y5727" s="41"/>
      <c r="Z5727" s="41"/>
      <c r="AA5727" s="43"/>
      <c r="AB5727" s="27"/>
      <c r="AC5727" s="27"/>
      <c r="AD5727" s="27"/>
      <c r="AE5727" s="44"/>
      <c r="AF5727" s="27"/>
      <c r="AG5727" s="28"/>
      <c r="AH5727" s="27"/>
      <c r="AI5727" s="27"/>
      <c r="AJ5727" s="27"/>
      <c r="AK5727" s="28"/>
      <c r="AL5727" s="29"/>
      <c r="AM5727" s="29"/>
      <c r="AN5727" s="29"/>
      <c r="AO5727" s="29"/>
      <c r="AP5727" s="29"/>
      <c r="AQ5727" s="29"/>
      <c r="AR5727" s="29"/>
      <c r="AS5727" s="29"/>
      <c r="AT5727" s="29"/>
      <c r="AU5727" s="29"/>
      <c r="AV5727" s="29"/>
      <c r="AW5727" s="29"/>
      <c r="AX5727" s="29"/>
      <c r="AY5727" s="31"/>
      <c r="AZ5727" s="30"/>
      <c r="BA5727" s="35"/>
    </row>
    <row r="5728" spans="1:53" hidden="1" x14ac:dyDescent="0.25">
      <c r="A5728" s="27"/>
      <c r="B5728" s="27"/>
      <c r="C5728" s="27"/>
      <c r="D5728" s="27"/>
      <c r="E5728" s="27"/>
      <c r="F5728" s="27"/>
      <c r="G5728" s="27"/>
      <c r="H5728" s="27"/>
      <c r="I5728" s="27"/>
      <c r="J5728" s="27"/>
      <c r="K5728" s="27"/>
      <c r="L5728" s="27"/>
      <c r="M5728" s="42"/>
      <c r="N5728" s="42"/>
      <c r="O5728" s="42"/>
      <c r="P5728" s="42"/>
      <c r="Q5728" s="42"/>
      <c r="R5728" s="42"/>
      <c r="S5728" s="42"/>
      <c r="T5728" s="42"/>
      <c r="U5728" s="42"/>
      <c r="V5728" s="42"/>
      <c r="W5728" s="42"/>
      <c r="X5728" s="42"/>
      <c r="Y5728" s="41"/>
      <c r="Z5728" s="41"/>
      <c r="AA5728" s="43"/>
      <c r="AB5728" s="27"/>
      <c r="AC5728" s="27"/>
      <c r="AD5728" s="27"/>
      <c r="AE5728" s="44"/>
      <c r="AF5728" s="27"/>
      <c r="AG5728" s="28"/>
      <c r="AH5728" s="27"/>
      <c r="AI5728" s="27"/>
      <c r="AJ5728" s="27"/>
      <c r="AK5728" s="28"/>
      <c r="AL5728" s="29"/>
      <c r="AM5728" s="29"/>
      <c r="AN5728" s="29"/>
      <c r="AO5728" s="29"/>
      <c r="AP5728" s="29"/>
      <c r="AQ5728" s="29"/>
      <c r="AR5728" s="29"/>
      <c r="AS5728" s="29"/>
      <c r="AT5728" s="29"/>
      <c r="AU5728" s="29"/>
      <c r="AV5728" s="29"/>
      <c r="AW5728" s="29"/>
      <c r="AX5728" s="29"/>
      <c r="AY5728" s="31"/>
      <c r="AZ5728" s="30"/>
      <c r="BA5728" s="35"/>
    </row>
    <row r="5729" spans="1:53" hidden="1" x14ac:dyDescent="0.25">
      <c r="A5729" s="27"/>
      <c r="B5729" s="27"/>
      <c r="C5729" s="27"/>
      <c r="D5729" s="27"/>
      <c r="E5729" s="27"/>
      <c r="F5729" s="27"/>
      <c r="G5729" s="27"/>
      <c r="H5729" s="27"/>
      <c r="I5729" s="27"/>
      <c r="J5729" s="27"/>
      <c r="K5729" s="27"/>
      <c r="L5729" s="27"/>
      <c r="M5729" s="42"/>
      <c r="N5729" s="42"/>
      <c r="O5729" s="42"/>
      <c r="P5729" s="42"/>
      <c r="Q5729" s="42"/>
      <c r="R5729" s="42"/>
      <c r="S5729" s="42"/>
      <c r="T5729" s="42"/>
      <c r="U5729" s="42"/>
      <c r="V5729" s="42"/>
      <c r="W5729" s="42"/>
      <c r="X5729" s="42"/>
      <c r="Y5729" s="41"/>
      <c r="Z5729" s="41"/>
      <c r="AA5729" s="43"/>
      <c r="AB5729" s="27"/>
      <c r="AC5729" s="27"/>
      <c r="AD5729" s="27"/>
      <c r="AE5729" s="44"/>
      <c r="AF5729" s="27"/>
      <c r="AG5729" s="28"/>
      <c r="AH5729" s="27"/>
      <c r="AI5729" s="27"/>
      <c r="AJ5729" s="27"/>
      <c r="AK5729" s="28"/>
      <c r="AL5729" s="29"/>
      <c r="AM5729" s="29"/>
      <c r="AN5729" s="29"/>
      <c r="AO5729" s="29"/>
      <c r="AP5729" s="29"/>
      <c r="AQ5729" s="29"/>
      <c r="AR5729" s="29"/>
      <c r="AS5729" s="29"/>
      <c r="AT5729" s="29"/>
      <c r="AU5729" s="29"/>
      <c r="AV5729" s="29"/>
      <c r="AW5729" s="29"/>
      <c r="AX5729" s="29"/>
      <c r="AY5729" s="31"/>
      <c r="AZ5729" s="30"/>
      <c r="BA5729" s="35"/>
    </row>
    <row r="5730" spans="1:53" hidden="1" x14ac:dyDescent="0.25">
      <c r="A5730" s="27"/>
      <c r="B5730" s="27"/>
      <c r="C5730" s="27"/>
      <c r="D5730" s="27"/>
      <c r="E5730" s="27"/>
      <c r="F5730" s="27"/>
      <c r="G5730" s="27"/>
      <c r="H5730" s="27"/>
      <c r="I5730" s="27"/>
      <c r="J5730" s="27"/>
      <c r="K5730" s="27"/>
      <c r="L5730" s="27"/>
      <c r="M5730" s="42"/>
      <c r="N5730" s="42"/>
      <c r="O5730" s="42"/>
      <c r="P5730" s="42"/>
      <c r="Q5730" s="42"/>
      <c r="R5730" s="42"/>
      <c r="S5730" s="42"/>
      <c r="T5730" s="42"/>
      <c r="U5730" s="42"/>
      <c r="V5730" s="42"/>
      <c r="W5730" s="42"/>
      <c r="X5730" s="42"/>
      <c r="Y5730" s="41"/>
      <c r="Z5730" s="41"/>
      <c r="AA5730" s="43"/>
      <c r="AB5730" s="27"/>
      <c r="AC5730" s="27"/>
      <c r="AD5730" s="27"/>
      <c r="AE5730" s="44"/>
      <c r="AF5730" s="27"/>
      <c r="AG5730" s="28"/>
      <c r="AH5730" s="27"/>
      <c r="AI5730" s="27"/>
      <c r="AJ5730" s="27"/>
      <c r="AK5730" s="28"/>
      <c r="AL5730" s="29"/>
      <c r="AM5730" s="29"/>
      <c r="AN5730" s="29"/>
      <c r="AO5730" s="29"/>
      <c r="AP5730" s="29"/>
      <c r="AQ5730" s="29"/>
      <c r="AR5730" s="29"/>
      <c r="AS5730" s="29"/>
      <c r="AT5730" s="29"/>
      <c r="AU5730" s="29"/>
      <c r="AV5730" s="29"/>
      <c r="AW5730" s="29"/>
      <c r="AX5730" s="29"/>
      <c r="AY5730" s="31"/>
      <c r="AZ5730" s="30"/>
      <c r="BA5730" s="35"/>
    </row>
    <row r="5731" spans="1:53" hidden="1" x14ac:dyDescent="0.25">
      <c r="A5731" s="27"/>
      <c r="B5731" s="27"/>
      <c r="C5731" s="27"/>
      <c r="D5731" s="27"/>
      <c r="E5731" s="27"/>
      <c r="F5731" s="27"/>
      <c r="G5731" s="27"/>
      <c r="H5731" s="27"/>
      <c r="I5731" s="27"/>
      <c r="J5731" s="27"/>
      <c r="K5731" s="27"/>
      <c r="L5731" s="27"/>
      <c r="M5731" s="42"/>
      <c r="N5731" s="42"/>
      <c r="O5731" s="42"/>
      <c r="P5731" s="42"/>
      <c r="Q5731" s="42"/>
      <c r="R5731" s="42"/>
      <c r="S5731" s="42"/>
      <c r="T5731" s="42"/>
      <c r="U5731" s="42"/>
      <c r="V5731" s="42"/>
      <c r="W5731" s="42"/>
      <c r="X5731" s="42"/>
      <c r="Y5731" s="41"/>
      <c r="Z5731" s="41"/>
      <c r="AA5731" s="43"/>
      <c r="AB5731" s="27"/>
      <c r="AC5731" s="27"/>
      <c r="AD5731" s="27"/>
      <c r="AE5731" s="44"/>
      <c r="AF5731" s="27"/>
      <c r="AG5731" s="28"/>
      <c r="AH5731" s="27"/>
      <c r="AI5731" s="27"/>
      <c r="AJ5731" s="27"/>
      <c r="AK5731" s="28"/>
      <c r="AL5731" s="29"/>
      <c r="AM5731" s="29"/>
      <c r="AN5731" s="29"/>
      <c r="AO5731" s="29"/>
      <c r="AP5731" s="29"/>
      <c r="AQ5731" s="29"/>
      <c r="AR5731" s="29"/>
      <c r="AS5731" s="29"/>
      <c r="AT5731" s="29"/>
      <c r="AU5731" s="29"/>
      <c r="AV5731" s="29"/>
      <c r="AW5731" s="29"/>
      <c r="AX5731" s="29"/>
      <c r="AY5731" s="31"/>
      <c r="AZ5731" s="30"/>
      <c r="BA5731" s="35"/>
    </row>
    <row r="5732" spans="1:53" hidden="1" x14ac:dyDescent="0.25">
      <c r="A5732" s="27"/>
      <c r="B5732" s="27"/>
      <c r="C5732" s="27"/>
      <c r="D5732" s="27"/>
      <c r="E5732" s="27"/>
      <c r="F5732" s="27"/>
      <c r="G5732" s="27"/>
      <c r="H5732" s="27"/>
      <c r="I5732" s="27"/>
      <c r="J5732" s="27"/>
      <c r="K5732" s="27"/>
      <c r="L5732" s="27"/>
      <c r="M5732" s="42"/>
      <c r="N5732" s="42"/>
      <c r="O5732" s="42"/>
      <c r="P5732" s="42"/>
      <c r="Q5732" s="42"/>
      <c r="R5732" s="42"/>
      <c r="S5732" s="42"/>
      <c r="T5732" s="42"/>
      <c r="U5732" s="42"/>
      <c r="V5732" s="42"/>
      <c r="W5732" s="42"/>
      <c r="X5732" s="42"/>
      <c r="Y5732" s="41"/>
      <c r="Z5732" s="41"/>
      <c r="AA5732" s="43"/>
      <c r="AB5732" s="27"/>
      <c r="AC5732" s="27"/>
      <c r="AD5732" s="27"/>
      <c r="AE5732" s="44"/>
      <c r="AF5732" s="27"/>
      <c r="AG5732" s="28"/>
      <c r="AH5732" s="27"/>
      <c r="AI5732" s="27"/>
      <c r="AJ5732" s="27"/>
      <c r="AK5732" s="28"/>
      <c r="AL5732" s="29"/>
      <c r="AM5732" s="29"/>
      <c r="AN5732" s="29"/>
      <c r="AO5732" s="29"/>
      <c r="AP5732" s="29"/>
      <c r="AQ5732" s="29"/>
      <c r="AR5732" s="29"/>
      <c r="AS5732" s="29"/>
      <c r="AT5732" s="29"/>
      <c r="AU5732" s="29"/>
      <c r="AV5732" s="29"/>
      <c r="AW5732" s="29"/>
      <c r="AX5732" s="29"/>
      <c r="AY5732" s="31"/>
      <c r="AZ5732" s="30"/>
      <c r="BA5732" s="35"/>
    </row>
    <row r="5733" spans="1:53" hidden="1" x14ac:dyDescent="0.25">
      <c r="A5733" s="27"/>
      <c r="B5733" s="27"/>
      <c r="C5733" s="27"/>
      <c r="D5733" s="27"/>
      <c r="E5733" s="27"/>
      <c r="F5733" s="27"/>
      <c r="G5733" s="27"/>
      <c r="H5733" s="27"/>
      <c r="I5733" s="27"/>
      <c r="J5733" s="27"/>
      <c r="K5733" s="27"/>
      <c r="L5733" s="27"/>
      <c r="M5733" s="42"/>
      <c r="N5733" s="42"/>
      <c r="O5733" s="42"/>
      <c r="P5733" s="42"/>
      <c r="Q5733" s="42"/>
      <c r="R5733" s="42"/>
      <c r="S5733" s="42"/>
      <c r="T5733" s="42"/>
      <c r="U5733" s="42"/>
      <c r="V5733" s="42"/>
      <c r="W5733" s="42"/>
      <c r="X5733" s="42"/>
      <c r="Y5733" s="41"/>
      <c r="Z5733" s="41"/>
      <c r="AA5733" s="43"/>
      <c r="AB5733" s="27"/>
      <c r="AC5733" s="27"/>
      <c r="AD5733" s="27"/>
      <c r="AE5733" s="44"/>
      <c r="AF5733" s="27"/>
      <c r="AG5733" s="28"/>
      <c r="AH5733" s="27"/>
      <c r="AI5733" s="27"/>
      <c r="AJ5733" s="27"/>
      <c r="AK5733" s="28"/>
      <c r="AL5733" s="29"/>
      <c r="AM5733" s="29"/>
      <c r="AN5733" s="29"/>
      <c r="AO5733" s="29"/>
      <c r="AP5733" s="29"/>
      <c r="AQ5733" s="29"/>
      <c r="AR5733" s="29"/>
      <c r="AS5733" s="29"/>
      <c r="AT5733" s="29"/>
      <c r="AU5733" s="29"/>
      <c r="AV5733" s="29"/>
      <c r="AW5733" s="29"/>
      <c r="AX5733" s="29"/>
      <c r="AY5733" s="31"/>
      <c r="AZ5733" s="30"/>
      <c r="BA5733" s="35"/>
    </row>
    <row r="5734" spans="1:53" hidden="1" x14ac:dyDescent="0.25">
      <c r="A5734" s="27"/>
      <c r="B5734" s="27"/>
      <c r="C5734" s="27"/>
      <c r="D5734" s="27"/>
      <c r="E5734" s="27"/>
      <c r="F5734" s="27"/>
      <c r="G5734" s="27"/>
      <c r="H5734" s="27"/>
      <c r="I5734" s="27"/>
      <c r="J5734" s="27"/>
      <c r="K5734" s="27"/>
      <c r="L5734" s="27"/>
      <c r="M5734" s="42"/>
      <c r="N5734" s="42"/>
      <c r="O5734" s="42"/>
      <c r="P5734" s="42"/>
      <c r="Q5734" s="42"/>
      <c r="R5734" s="42"/>
      <c r="S5734" s="42"/>
      <c r="T5734" s="42"/>
      <c r="U5734" s="42"/>
      <c r="V5734" s="42"/>
      <c r="W5734" s="42"/>
      <c r="X5734" s="42"/>
      <c r="Y5734" s="41"/>
      <c r="Z5734" s="41"/>
      <c r="AA5734" s="43"/>
      <c r="AB5734" s="27"/>
      <c r="AC5734" s="27"/>
      <c r="AD5734" s="27"/>
      <c r="AE5734" s="44"/>
      <c r="AF5734" s="27"/>
      <c r="AG5734" s="28"/>
      <c r="AH5734" s="27"/>
      <c r="AI5734" s="27"/>
      <c r="AJ5734" s="27"/>
      <c r="AK5734" s="28"/>
      <c r="AL5734" s="29"/>
      <c r="AM5734" s="29"/>
      <c r="AN5734" s="29"/>
      <c r="AO5734" s="29"/>
      <c r="AP5734" s="29"/>
      <c r="AQ5734" s="29"/>
      <c r="AR5734" s="29"/>
      <c r="AS5734" s="29"/>
      <c r="AT5734" s="29"/>
      <c r="AU5734" s="29"/>
      <c r="AV5734" s="29"/>
      <c r="AW5734" s="29"/>
      <c r="AX5734" s="29"/>
      <c r="AY5734" s="31"/>
      <c r="AZ5734" s="30"/>
      <c r="BA5734" s="35"/>
    </row>
    <row r="5735" spans="1:53" hidden="1" x14ac:dyDescent="0.25">
      <c r="A5735" s="27"/>
      <c r="B5735" s="27"/>
      <c r="C5735" s="27"/>
      <c r="D5735" s="27"/>
      <c r="E5735" s="27"/>
      <c r="F5735" s="27"/>
      <c r="G5735" s="27"/>
      <c r="H5735" s="27"/>
      <c r="I5735" s="27"/>
      <c r="J5735" s="27"/>
      <c r="K5735" s="27"/>
      <c r="L5735" s="27"/>
      <c r="M5735" s="42"/>
      <c r="N5735" s="42"/>
      <c r="O5735" s="42"/>
      <c r="P5735" s="42"/>
      <c r="Q5735" s="42"/>
      <c r="R5735" s="42"/>
      <c r="S5735" s="42"/>
      <c r="T5735" s="42"/>
      <c r="U5735" s="42"/>
      <c r="V5735" s="42"/>
      <c r="W5735" s="42"/>
      <c r="X5735" s="42"/>
      <c r="Y5735" s="41"/>
      <c r="Z5735" s="41"/>
      <c r="AA5735" s="43"/>
      <c r="AB5735" s="27"/>
      <c r="AC5735" s="27"/>
      <c r="AD5735" s="27"/>
      <c r="AE5735" s="44"/>
      <c r="AF5735" s="27"/>
      <c r="AG5735" s="28"/>
      <c r="AH5735" s="27"/>
      <c r="AI5735" s="27"/>
      <c r="AJ5735" s="27"/>
      <c r="AK5735" s="28"/>
      <c r="AL5735" s="29"/>
      <c r="AM5735" s="29"/>
      <c r="AN5735" s="29"/>
      <c r="AO5735" s="29"/>
      <c r="AP5735" s="29"/>
      <c r="AQ5735" s="29"/>
      <c r="AR5735" s="29"/>
      <c r="AS5735" s="29"/>
      <c r="AT5735" s="29"/>
      <c r="AU5735" s="29"/>
      <c r="AV5735" s="29"/>
      <c r="AW5735" s="29"/>
      <c r="AX5735" s="29"/>
      <c r="AY5735" s="31"/>
      <c r="AZ5735" s="30"/>
      <c r="BA5735" s="35"/>
    </row>
    <row r="5736" spans="1:53" hidden="1" x14ac:dyDescent="0.25">
      <c r="A5736" s="27"/>
      <c r="B5736" s="27"/>
      <c r="C5736" s="27"/>
      <c r="D5736" s="27"/>
      <c r="E5736" s="27"/>
      <c r="F5736" s="27"/>
      <c r="G5736" s="27"/>
      <c r="H5736" s="27"/>
      <c r="I5736" s="27"/>
      <c r="J5736" s="27"/>
      <c r="K5736" s="27"/>
      <c r="L5736" s="27"/>
      <c r="M5736" s="42"/>
      <c r="N5736" s="42"/>
      <c r="O5736" s="42"/>
      <c r="P5736" s="42"/>
      <c r="Q5736" s="42"/>
      <c r="R5736" s="42"/>
      <c r="S5736" s="42"/>
      <c r="T5736" s="42"/>
      <c r="U5736" s="42"/>
      <c r="V5736" s="42"/>
      <c r="W5736" s="42"/>
      <c r="X5736" s="42"/>
      <c r="Y5736" s="41"/>
      <c r="Z5736" s="41"/>
      <c r="AA5736" s="43"/>
      <c r="AB5736" s="27"/>
      <c r="AC5736" s="27"/>
      <c r="AD5736" s="27"/>
      <c r="AE5736" s="44"/>
      <c r="AF5736" s="27"/>
      <c r="AG5736" s="28"/>
      <c r="AH5736" s="27"/>
      <c r="AI5736" s="27"/>
      <c r="AJ5736" s="27"/>
      <c r="AK5736" s="28"/>
      <c r="AL5736" s="29"/>
      <c r="AM5736" s="29"/>
      <c r="AN5736" s="29"/>
      <c r="AO5736" s="29"/>
      <c r="AP5736" s="29"/>
      <c r="AQ5736" s="29"/>
      <c r="AR5736" s="29"/>
      <c r="AS5736" s="29"/>
      <c r="AT5736" s="29"/>
      <c r="AU5736" s="29"/>
      <c r="AV5736" s="29"/>
      <c r="AW5736" s="29"/>
      <c r="AX5736" s="29"/>
      <c r="AY5736" s="31"/>
      <c r="AZ5736" s="30"/>
      <c r="BA5736" s="35"/>
    </row>
    <row r="5737" spans="1:53" hidden="1" x14ac:dyDescent="0.25">
      <c r="A5737" s="27"/>
      <c r="B5737" s="27"/>
      <c r="C5737" s="27"/>
      <c r="D5737" s="27"/>
      <c r="E5737" s="27"/>
      <c r="F5737" s="27"/>
      <c r="G5737" s="27"/>
      <c r="H5737" s="27"/>
      <c r="I5737" s="27"/>
      <c r="J5737" s="27"/>
      <c r="K5737" s="27"/>
      <c r="L5737" s="27"/>
      <c r="M5737" s="42"/>
      <c r="N5737" s="42"/>
      <c r="O5737" s="42"/>
      <c r="P5737" s="42"/>
      <c r="Q5737" s="42"/>
      <c r="R5737" s="42"/>
      <c r="S5737" s="42"/>
      <c r="T5737" s="42"/>
      <c r="U5737" s="42"/>
      <c r="V5737" s="42"/>
      <c r="W5737" s="42"/>
      <c r="X5737" s="42"/>
      <c r="Y5737" s="41"/>
      <c r="Z5737" s="41"/>
      <c r="AA5737" s="43"/>
      <c r="AB5737" s="27"/>
      <c r="AC5737" s="27"/>
      <c r="AD5737" s="27"/>
      <c r="AE5737" s="44"/>
      <c r="AF5737" s="27"/>
      <c r="AG5737" s="28"/>
      <c r="AH5737" s="27"/>
      <c r="AI5737" s="27"/>
      <c r="AJ5737" s="27"/>
      <c r="AK5737" s="28"/>
      <c r="AL5737" s="29"/>
      <c r="AM5737" s="29"/>
      <c r="AN5737" s="29"/>
      <c r="AO5737" s="29"/>
      <c r="AP5737" s="29"/>
      <c r="AQ5737" s="29"/>
      <c r="AR5737" s="29"/>
      <c r="AS5737" s="29"/>
      <c r="AT5737" s="29"/>
      <c r="AU5737" s="29"/>
      <c r="AV5737" s="29"/>
      <c r="AW5737" s="29"/>
      <c r="AX5737" s="29"/>
      <c r="AY5737" s="31"/>
      <c r="AZ5737" s="30"/>
      <c r="BA5737" s="35"/>
    </row>
    <row r="5738" spans="1:53" hidden="1" x14ac:dyDescent="0.25">
      <c r="A5738" s="27"/>
      <c r="B5738" s="27"/>
      <c r="C5738" s="27"/>
      <c r="D5738" s="27"/>
      <c r="E5738" s="27"/>
      <c r="F5738" s="27"/>
      <c r="G5738" s="27"/>
      <c r="H5738" s="27"/>
      <c r="I5738" s="27"/>
      <c r="J5738" s="27"/>
      <c r="K5738" s="27"/>
      <c r="L5738" s="27"/>
      <c r="M5738" s="42"/>
      <c r="N5738" s="42"/>
      <c r="O5738" s="42"/>
      <c r="P5738" s="42"/>
      <c r="Q5738" s="42"/>
      <c r="R5738" s="42"/>
      <c r="S5738" s="42"/>
      <c r="T5738" s="42"/>
      <c r="U5738" s="42"/>
      <c r="V5738" s="42"/>
      <c r="W5738" s="42"/>
      <c r="X5738" s="42"/>
      <c r="Y5738" s="41"/>
      <c r="Z5738" s="41"/>
      <c r="AA5738" s="43"/>
      <c r="AB5738" s="27"/>
      <c r="AC5738" s="27"/>
      <c r="AD5738" s="27"/>
      <c r="AE5738" s="44"/>
      <c r="AF5738" s="27"/>
      <c r="AG5738" s="28"/>
      <c r="AH5738" s="27"/>
      <c r="AI5738" s="27"/>
      <c r="AJ5738" s="27"/>
      <c r="AK5738" s="28"/>
      <c r="AL5738" s="29"/>
      <c r="AM5738" s="29"/>
      <c r="AN5738" s="29"/>
      <c r="AO5738" s="29"/>
      <c r="AP5738" s="29"/>
      <c r="AQ5738" s="29"/>
      <c r="AR5738" s="29"/>
      <c r="AS5738" s="29"/>
      <c r="AT5738" s="29"/>
      <c r="AU5738" s="29"/>
      <c r="AV5738" s="29"/>
      <c r="AW5738" s="29"/>
      <c r="AX5738" s="29"/>
      <c r="AY5738" s="31"/>
      <c r="AZ5738" s="30"/>
      <c r="BA5738" s="35"/>
    </row>
    <row r="5739" spans="1:53" hidden="1" x14ac:dyDescent="0.25">
      <c r="A5739" s="27"/>
      <c r="B5739" s="27"/>
      <c r="C5739" s="27"/>
      <c r="D5739" s="27"/>
      <c r="E5739" s="27"/>
      <c r="F5739" s="27"/>
      <c r="G5739" s="27"/>
      <c r="H5739" s="27"/>
      <c r="I5739" s="27"/>
      <c r="J5739" s="27"/>
      <c r="K5739" s="27"/>
      <c r="L5739" s="27"/>
      <c r="M5739" s="42"/>
      <c r="N5739" s="42"/>
      <c r="O5739" s="42"/>
      <c r="P5739" s="42"/>
      <c r="Q5739" s="42"/>
      <c r="R5739" s="42"/>
      <c r="S5739" s="42"/>
      <c r="T5739" s="42"/>
      <c r="U5739" s="42"/>
      <c r="V5739" s="42"/>
      <c r="W5739" s="42"/>
      <c r="X5739" s="42"/>
      <c r="Y5739" s="41"/>
      <c r="Z5739" s="41"/>
      <c r="AA5739" s="43"/>
      <c r="AB5739" s="27"/>
      <c r="AC5739" s="27"/>
      <c r="AD5739" s="27"/>
      <c r="AE5739" s="44"/>
      <c r="AF5739" s="27"/>
      <c r="AG5739" s="28"/>
      <c r="AH5739" s="27"/>
      <c r="AI5739" s="27"/>
      <c r="AJ5739" s="27"/>
      <c r="AK5739" s="28"/>
      <c r="AL5739" s="29"/>
      <c r="AM5739" s="29"/>
      <c r="AN5739" s="29"/>
      <c r="AO5739" s="29"/>
      <c r="AP5739" s="29"/>
      <c r="AQ5739" s="29"/>
      <c r="AR5739" s="29"/>
      <c r="AS5739" s="29"/>
      <c r="AT5739" s="29"/>
      <c r="AU5739" s="29"/>
      <c r="AV5739" s="29"/>
      <c r="AW5739" s="29"/>
      <c r="AX5739" s="29"/>
      <c r="AY5739" s="31"/>
      <c r="AZ5739" s="30"/>
      <c r="BA5739" s="35"/>
    </row>
    <row r="5740" spans="1:53" hidden="1" x14ac:dyDescent="0.25">
      <c r="A5740" s="27"/>
      <c r="B5740" s="27"/>
      <c r="C5740" s="27"/>
      <c r="D5740" s="27"/>
      <c r="E5740" s="27"/>
      <c r="F5740" s="27"/>
      <c r="G5740" s="27"/>
      <c r="H5740" s="27"/>
      <c r="I5740" s="27"/>
      <c r="J5740" s="27"/>
      <c r="K5740" s="27"/>
      <c r="L5740" s="27"/>
      <c r="M5740" s="42"/>
      <c r="N5740" s="42"/>
      <c r="O5740" s="42"/>
      <c r="P5740" s="42"/>
      <c r="Q5740" s="42"/>
      <c r="R5740" s="42"/>
      <c r="S5740" s="42"/>
      <c r="T5740" s="42"/>
      <c r="U5740" s="42"/>
      <c r="V5740" s="42"/>
      <c r="W5740" s="42"/>
      <c r="X5740" s="42"/>
      <c r="Y5740" s="41"/>
      <c r="Z5740" s="41"/>
      <c r="AA5740" s="43"/>
      <c r="AB5740" s="27"/>
      <c r="AC5740" s="27"/>
      <c r="AD5740" s="27"/>
      <c r="AE5740" s="44"/>
      <c r="AF5740" s="27"/>
      <c r="AG5740" s="28"/>
      <c r="AH5740" s="27"/>
      <c r="AI5740" s="27"/>
      <c r="AJ5740" s="27"/>
      <c r="AK5740" s="28"/>
      <c r="AL5740" s="29"/>
      <c r="AM5740" s="29"/>
      <c r="AN5740" s="29"/>
      <c r="AO5740" s="29"/>
      <c r="AP5740" s="29"/>
      <c r="AQ5740" s="29"/>
      <c r="AR5740" s="29"/>
      <c r="AS5740" s="29"/>
      <c r="AT5740" s="29"/>
      <c r="AU5740" s="29"/>
      <c r="AV5740" s="29"/>
      <c r="AW5740" s="29"/>
      <c r="AX5740" s="29"/>
      <c r="AY5740" s="31"/>
      <c r="AZ5740" s="30"/>
      <c r="BA5740" s="35"/>
    </row>
    <row r="5741" spans="1:53" hidden="1" x14ac:dyDescent="0.25">
      <c r="A5741" s="27"/>
      <c r="B5741" s="27"/>
      <c r="C5741" s="27"/>
      <c r="D5741" s="27"/>
      <c r="E5741" s="27"/>
      <c r="F5741" s="27"/>
      <c r="G5741" s="27"/>
      <c r="H5741" s="27"/>
      <c r="I5741" s="27"/>
      <c r="J5741" s="27"/>
      <c r="K5741" s="27"/>
      <c r="L5741" s="27"/>
      <c r="M5741" s="42"/>
      <c r="N5741" s="42"/>
      <c r="O5741" s="42"/>
      <c r="P5741" s="42"/>
      <c r="Q5741" s="42"/>
      <c r="R5741" s="42"/>
      <c r="S5741" s="42"/>
      <c r="T5741" s="42"/>
      <c r="U5741" s="42"/>
      <c r="V5741" s="42"/>
      <c r="W5741" s="42"/>
      <c r="X5741" s="42"/>
      <c r="Y5741" s="41"/>
      <c r="Z5741" s="41"/>
      <c r="AA5741" s="43"/>
      <c r="AB5741" s="27"/>
      <c r="AC5741" s="27"/>
      <c r="AD5741" s="27"/>
      <c r="AE5741" s="44"/>
      <c r="AF5741" s="27"/>
      <c r="AG5741" s="28"/>
      <c r="AH5741" s="27"/>
      <c r="AI5741" s="27"/>
      <c r="AJ5741" s="27"/>
      <c r="AK5741" s="28"/>
      <c r="AL5741" s="29"/>
      <c r="AM5741" s="29"/>
      <c r="AN5741" s="29"/>
      <c r="AO5741" s="29"/>
      <c r="AP5741" s="29"/>
      <c r="AQ5741" s="29"/>
      <c r="AR5741" s="29"/>
      <c r="AS5741" s="29"/>
      <c r="AT5741" s="29"/>
      <c r="AU5741" s="29"/>
      <c r="AV5741" s="29"/>
      <c r="AW5741" s="29"/>
      <c r="AX5741" s="29"/>
      <c r="AY5741" s="31"/>
      <c r="AZ5741" s="30"/>
      <c r="BA5741" s="35"/>
    </row>
    <row r="5742" spans="1:53" hidden="1" x14ac:dyDescent="0.25">
      <c r="A5742" s="27"/>
      <c r="B5742" s="27"/>
      <c r="C5742" s="27"/>
      <c r="D5742" s="27"/>
      <c r="E5742" s="27"/>
      <c r="F5742" s="27"/>
      <c r="G5742" s="27"/>
      <c r="H5742" s="27"/>
      <c r="I5742" s="27"/>
      <c r="J5742" s="27"/>
      <c r="K5742" s="27"/>
      <c r="L5742" s="27"/>
      <c r="M5742" s="42"/>
      <c r="N5742" s="42"/>
      <c r="O5742" s="42"/>
      <c r="P5742" s="42"/>
      <c r="Q5742" s="42"/>
      <c r="R5742" s="42"/>
      <c r="S5742" s="42"/>
      <c r="T5742" s="42"/>
      <c r="U5742" s="42"/>
      <c r="V5742" s="42"/>
      <c r="W5742" s="42"/>
      <c r="X5742" s="42"/>
      <c r="Y5742" s="41"/>
      <c r="Z5742" s="41"/>
      <c r="AA5742" s="43"/>
      <c r="AB5742" s="27"/>
      <c r="AC5742" s="27"/>
      <c r="AD5742" s="27"/>
      <c r="AE5742" s="44"/>
      <c r="AF5742" s="27"/>
      <c r="AG5742" s="28"/>
      <c r="AH5742" s="27"/>
      <c r="AI5742" s="27"/>
      <c r="AJ5742" s="27"/>
      <c r="AK5742" s="28"/>
      <c r="AL5742" s="29"/>
      <c r="AM5742" s="29"/>
      <c r="AN5742" s="29"/>
      <c r="AO5742" s="29"/>
      <c r="AP5742" s="29"/>
      <c r="AQ5742" s="29"/>
      <c r="AR5742" s="29"/>
      <c r="AS5742" s="29"/>
      <c r="AT5742" s="29"/>
      <c r="AU5742" s="29"/>
      <c r="AV5742" s="29"/>
      <c r="AW5742" s="29"/>
      <c r="AX5742" s="29"/>
      <c r="AY5742" s="31"/>
      <c r="AZ5742" s="30"/>
      <c r="BA5742" s="35"/>
    </row>
    <row r="5743" spans="1:53" hidden="1" x14ac:dyDescent="0.25">
      <c r="A5743" s="27"/>
      <c r="B5743" s="27"/>
      <c r="C5743" s="27"/>
      <c r="D5743" s="27"/>
      <c r="E5743" s="27"/>
      <c r="F5743" s="27"/>
      <c r="G5743" s="27"/>
      <c r="H5743" s="27"/>
      <c r="I5743" s="27"/>
      <c r="J5743" s="27"/>
      <c r="K5743" s="27"/>
      <c r="L5743" s="27"/>
      <c r="M5743" s="42"/>
      <c r="N5743" s="42"/>
      <c r="O5743" s="42"/>
      <c r="P5743" s="42"/>
      <c r="Q5743" s="42"/>
      <c r="R5743" s="42"/>
      <c r="S5743" s="42"/>
      <c r="T5743" s="42"/>
      <c r="U5743" s="42"/>
      <c r="V5743" s="42"/>
      <c r="W5743" s="42"/>
      <c r="X5743" s="42"/>
      <c r="Y5743" s="41"/>
      <c r="Z5743" s="41"/>
      <c r="AA5743" s="43"/>
      <c r="AB5743" s="27"/>
      <c r="AC5743" s="27"/>
      <c r="AD5743" s="27"/>
      <c r="AE5743" s="44"/>
      <c r="AF5743" s="27"/>
      <c r="AG5743" s="28"/>
      <c r="AH5743" s="27"/>
      <c r="AI5743" s="27"/>
      <c r="AJ5743" s="27"/>
      <c r="AK5743" s="28"/>
      <c r="AL5743" s="29"/>
      <c r="AM5743" s="29"/>
      <c r="AN5743" s="29"/>
      <c r="AO5743" s="29"/>
      <c r="AP5743" s="29"/>
      <c r="AQ5743" s="29"/>
      <c r="AR5743" s="29"/>
      <c r="AS5743" s="29"/>
      <c r="AT5743" s="29"/>
      <c r="AU5743" s="29"/>
      <c r="AV5743" s="29"/>
      <c r="AW5743" s="29"/>
      <c r="AX5743" s="29"/>
      <c r="AY5743" s="31"/>
      <c r="AZ5743" s="30"/>
      <c r="BA5743" s="35"/>
    </row>
    <row r="5744" spans="1:53" hidden="1" x14ac:dyDescent="0.25">
      <c r="A5744" s="27"/>
      <c r="B5744" s="27"/>
      <c r="C5744" s="27"/>
      <c r="D5744" s="27"/>
      <c r="E5744" s="27"/>
      <c r="F5744" s="27"/>
      <c r="G5744" s="27"/>
      <c r="H5744" s="27"/>
      <c r="I5744" s="27"/>
      <c r="J5744" s="27"/>
      <c r="K5744" s="27"/>
      <c r="L5744" s="27"/>
      <c r="M5744" s="42"/>
      <c r="N5744" s="42"/>
      <c r="O5744" s="42"/>
      <c r="P5744" s="42"/>
      <c r="Q5744" s="42"/>
      <c r="R5744" s="42"/>
      <c r="S5744" s="42"/>
      <c r="T5744" s="42"/>
      <c r="U5744" s="42"/>
      <c r="V5744" s="42"/>
      <c r="W5744" s="42"/>
      <c r="X5744" s="42"/>
      <c r="Y5744" s="41"/>
      <c r="Z5744" s="41"/>
      <c r="AA5744" s="43"/>
      <c r="AB5744" s="27"/>
      <c r="AC5744" s="27"/>
      <c r="AD5744" s="27"/>
      <c r="AE5744" s="44"/>
      <c r="AF5744" s="27"/>
      <c r="AG5744" s="28"/>
      <c r="AH5744" s="27"/>
      <c r="AI5744" s="27"/>
      <c r="AJ5744" s="27"/>
      <c r="AK5744" s="28"/>
      <c r="AL5744" s="29"/>
      <c r="AM5744" s="29"/>
      <c r="AN5744" s="29"/>
      <c r="AO5744" s="29"/>
      <c r="AP5744" s="29"/>
      <c r="AQ5744" s="29"/>
      <c r="AR5744" s="29"/>
      <c r="AS5744" s="29"/>
      <c r="AT5744" s="29"/>
      <c r="AU5744" s="29"/>
      <c r="AV5744" s="29"/>
      <c r="AW5744" s="29"/>
      <c r="AX5744" s="29"/>
      <c r="AY5744" s="31"/>
      <c r="AZ5744" s="30"/>
      <c r="BA5744" s="35"/>
    </row>
    <row r="5745" spans="1:53" hidden="1" x14ac:dyDescent="0.25">
      <c r="A5745" s="27"/>
      <c r="B5745" s="27"/>
      <c r="C5745" s="27"/>
      <c r="D5745" s="27"/>
      <c r="E5745" s="27"/>
      <c r="F5745" s="27"/>
      <c r="G5745" s="27"/>
      <c r="H5745" s="27"/>
      <c r="I5745" s="27"/>
      <c r="J5745" s="27"/>
      <c r="K5745" s="27"/>
      <c r="L5745" s="27"/>
      <c r="M5745" s="42"/>
      <c r="N5745" s="42"/>
      <c r="O5745" s="42"/>
      <c r="P5745" s="42"/>
      <c r="Q5745" s="42"/>
      <c r="R5745" s="42"/>
      <c r="S5745" s="42"/>
      <c r="T5745" s="42"/>
      <c r="U5745" s="42"/>
      <c r="V5745" s="42"/>
      <c r="W5745" s="42"/>
      <c r="X5745" s="42"/>
      <c r="Y5745" s="41"/>
      <c r="Z5745" s="41"/>
      <c r="AA5745" s="43"/>
      <c r="AB5745" s="27"/>
      <c r="AC5745" s="27"/>
      <c r="AD5745" s="27"/>
      <c r="AE5745" s="44"/>
      <c r="AF5745" s="27"/>
      <c r="AG5745" s="28"/>
      <c r="AH5745" s="27"/>
      <c r="AI5745" s="27"/>
      <c r="AJ5745" s="27"/>
      <c r="AK5745" s="28"/>
      <c r="AL5745" s="29"/>
      <c r="AM5745" s="29"/>
      <c r="AN5745" s="29"/>
      <c r="AO5745" s="29"/>
      <c r="AP5745" s="29"/>
      <c r="AQ5745" s="29"/>
      <c r="AR5745" s="29"/>
      <c r="AS5745" s="29"/>
      <c r="AT5745" s="29"/>
      <c r="AU5745" s="29"/>
      <c r="AV5745" s="29"/>
      <c r="AW5745" s="29"/>
      <c r="AX5745" s="29"/>
      <c r="AY5745" s="31"/>
      <c r="AZ5745" s="30"/>
      <c r="BA5745" s="35"/>
    </row>
    <row r="5746" spans="1:53" hidden="1" x14ac:dyDescent="0.25">
      <c r="A5746" s="27"/>
      <c r="B5746" s="27"/>
      <c r="C5746" s="27"/>
      <c r="D5746" s="27"/>
      <c r="E5746" s="27"/>
      <c r="F5746" s="27"/>
      <c r="G5746" s="27"/>
      <c r="H5746" s="27"/>
      <c r="I5746" s="27"/>
      <c r="J5746" s="27"/>
      <c r="K5746" s="27"/>
      <c r="L5746" s="27"/>
      <c r="M5746" s="42"/>
      <c r="N5746" s="42"/>
      <c r="O5746" s="42"/>
      <c r="P5746" s="42"/>
      <c r="Q5746" s="42"/>
      <c r="R5746" s="42"/>
      <c r="S5746" s="42"/>
      <c r="T5746" s="42"/>
      <c r="U5746" s="42"/>
      <c r="V5746" s="42"/>
      <c r="W5746" s="42"/>
      <c r="X5746" s="42"/>
      <c r="Y5746" s="41"/>
      <c r="Z5746" s="41"/>
      <c r="AA5746" s="43"/>
      <c r="AB5746" s="27"/>
      <c r="AC5746" s="27"/>
      <c r="AD5746" s="27"/>
      <c r="AE5746" s="44"/>
      <c r="AF5746" s="27"/>
      <c r="AG5746" s="28"/>
      <c r="AH5746" s="27"/>
      <c r="AI5746" s="27"/>
      <c r="AJ5746" s="27"/>
      <c r="AK5746" s="28"/>
      <c r="AL5746" s="29"/>
      <c r="AM5746" s="29"/>
      <c r="AN5746" s="29"/>
      <c r="AO5746" s="29"/>
      <c r="AP5746" s="29"/>
      <c r="AQ5746" s="29"/>
      <c r="AR5746" s="29"/>
      <c r="AS5746" s="29"/>
      <c r="AT5746" s="29"/>
      <c r="AU5746" s="29"/>
      <c r="AV5746" s="29"/>
      <c r="AW5746" s="29"/>
      <c r="AX5746" s="29"/>
      <c r="AY5746" s="31"/>
      <c r="AZ5746" s="30"/>
      <c r="BA5746" s="35"/>
    </row>
    <row r="5747" spans="1:53" hidden="1" x14ac:dyDescent="0.25">
      <c r="A5747" s="27"/>
      <c r="B5747" s="27"/>
      <c r="C5747" s="27"/>
      <c r="D5747" s="27"/>
      <c r="E5747" s="27"/>
      <c r="F5747" s="27"/>
      <c r="G5747" s="27"/>
      <c r="H5747" s="27"/>
      <c r="I5747" s="27"/>
      <c r="J5747" s="27"/>
      <c r="K5747" s="27"/>
      <c r="L5747" s="27"/>
      <c r="M5747" s="42"/>
      <c r="N5747" s="42"/>
      <c r="O5747" s="42"/>
      <c r="P5747" s="42"/>
      <c r="Q5747" s="42"/>
      <c r="R5747" s="42"/>
      <c r="S5747" s="42"/>
      <c r="T5747" s="42"/>
      <c r="U5747" s="42"/>
      <c r="V5747" s="42"/>
      <c r="W5747" s="42"/>
      <c r="X5747" s="42"/>
      <c r="Y5747" s="41"/>
      <c r="Z5747" s="41"/>
      <c r="AA5747" s="43"/>
      <c r="AB5747" s="27"/>
      <c r="AC5747" s="27"/>
      <c r="AD5747" s="27"/>
      <c r="AE5747" s="44"/>
      <c r="AF5747" s="27"/>
      <c r="AG5747" s="28"/>
      <c r="AH5747" s="27"/>
      <c r="AI5747" s="27"/>
      <c r="AJ5747" s="27"/>
      <c r="AK5747" s="28"/>
      <c r="AL5747" s="29"/>
      <c r="AM5747" s="29"/>
      <c r="AN5747" s="29"/>
      <c r="AO5747" s="29"/>
      <c r="AP5747" s="29"/>
      <c r="AQ5747" s="29"/>
      <c r="AR5747" s="29"/>
      <c r="AS5747" s="29"/>
      <c r="AT5747" s="29"/>
      <c r="AU5747" s="29"/>
      <c r="AV5747" s="29"/>
      <c r="AW5747" s="29"/>
      <c r="AX5747" s="29"/>
      <c r="AY5747" s="31"/>
      <c r="AZ5747" s="30"/>
      <c r="BA5747" s="35"/>
    </row>
    <row r="5748" spans="1:53" hidden="1" x14ac:dyDescent="0.25">
      <c r="A5748" s="27"/>
      <c r="B5748" s="27"/>
      <c r="C5748" s="27"/>
      <c r="D5748" s="27"/>
      <c r="E5748" s="27"/>
      <c r="F5748" s="27"/>
      <c r="G5748" s="27"/>
      <c r="H5748" s="27"/>
      <c r="I5748" s="27"/>
      <c r="J5748" s="27"/>
      <c r="K5748" s="27"/>
      <c r="L5748" s="27"/>
      <c r="M5748" s="42"/>
      <c r="N5748" s="42"/>
      <c r="O5748" s="42"/>
      <c r="P5748" s="42"/>
      <c r="Q5748" s="42"/>
      <c r="R5748" s="42"/>
      <c r="S5748" s="42"/>
      <c r="T5748" s="42"/>
      <c r="U5748" s="42"/>
      <c r="V5748" s="42"/>
      <c r="W5748" s="42"/>
      <c r="X5748" s="42"/>
      <c r="Y5748" s="41"/>
      <c r="Z5748" s="41"/>
      <c r="AA5748" s="43"/>
      <c r="AB5748" s="27"/>
      <c r="AC5748" s="27"/>
      <c r="AD5748" s="27"/>
      <c r="AE5748" s="44"/>
      <c r="AF5748" s="27"/>
      <c r="AG5748" s="28"/>
      <c r="AH5748" s="27"/>
      <c r="AI5748" s="27"/>
      <c r="AJ5748" s="27"/>
      <c r="AK5748" s="28"/>
      <c r="AL5748" s="29"/>
      <c r="AM5748" s="29"/>
      <c r="AN5748" s="29"/>
      <c r="AO5748" s="29"/>
      <c r="AP5748" s="29"/>
      <c r="AQ5748" s="29"/>
      <c r="AR5748" s="29"/>
      <c r="AS5748" s="29"/>
      <c r="AT5748" s="29"/>
      <c r="AU5748" s="29"/>
      <c r="AV5748" s="29"/>
      <c r="AW5748" s="29"/>
      <c r="AX5748" s="29"/>
      <c r="AY5748" s="31"/>
      <c r="AZ5748" s="30"/>
      <c r="BA5748" s="35"/>
    </row>
    <row r="5749" spans="1:53" hidden="1" x14ac:dyDescent="0.25">
      <c r="A5749" s="27"/>
      <c r="B5749" s="27"/>
      <c r="C5749" s="27"/>
      <c r="D5749" s="27"/>
      <c r="E5749" s="27"/>
      <c r="F5749" s="27"/>
      <c r="G5749" s="27"/>
      <c r="H5749" s="27"/>
      <c r="I5749" s="27"/>
      <c r="J5749" s="27"/>
      <c r="K5749" s="27"/>
      <c r="L5749" s="27"/>
      <c r="M5749" s="42"/>
      <c r="N5749" s="42"/>
      <c r="O5749" s="42"/>
      <c r="P5749" s="42"/>
      <c r="Q5749" s="42"/>
      <c r="R5749" s="42"/>
      <c r="S5749" s="42"/>
      <c r="T5749" s="42"/>
      <c r="U5749" s="42"/>
      <c r="V5749" s="42"/>
      <c r="W5749" s="42"/>
      <c r="X5749" s="42"/>
      <c r="Y5749" s="41"/>
      <c r="Z5749" s="41"/>
      <c r="AA5749" s="43"/>
      <c r="AB5749" s="27"/>
      <c r="AC5749" s="27"/>
      <c r="AD5749" s="27"/>
      <c r="AE5749" s="44"/>
      <c r="AF5749" s="27"/>
      <c r="AG5749" s="28"/>
      <c r="AH5749" s="27"/>
      <c r="AI5749" s="27"/>
      <c r="AJ5749" s="27"/>
      <c r="AK5749" s="28"/>
      <c r="AL5749" s="29"/>
      <c r="AM5749" s="29"/>
      <c r="AN5749" s="29"/>
      <c r="AO5749" s="29"/>
      <c r="AP5749" s="29"/>
      <c r="AQ5749" s="29"/>
      <c r="AR5749" s="29"/>
      <c r="AS5749" s="29"/>
      <c r="AT5749" s="29"/>
      <c r="AU5749" s="29"/>
      <c r="AV5749" s="29"/>
      <c r="AW5749" s="29"/>
      <c r="AX5749" s="29"/>
      <c r="AY5749" s="31"/>
      <c r="AZ5749" s="30"/>
      <c r="BA5749" s="35"/>
    </row>
    <row r="5750" spans="1:53" hidden="1" x14ac:dyDescent="0.25">
      <c r="A5750" s="27"/>
      <c r="B5750" s="27"/>
      <c r="C5750" s="27"/>
      <c r="D5750" s="27"/>
      <c r="E5750" s="27"/>
      <c r="F5750" s="27"/>
      <c r="G5750" s="27"/>
      <c r="H5750" s="27"/>
      <c r="I5750" s="27"/>
      <c r="J5750" s="27"/>
      <c r="K5750" s="27"/>
      <c r="L5750" s="27"/>
      <c r="M5750" s="42"/>
      <c r="N5750" s="42"/>
      <c r="O5750" s="42"/>
      <c r="P5750" s="42"/>
      <c r="Q5750" s="42"/>
      <c r="R5750" s="42"/>
      <c r="S5750" s="42"/>
      <c r="T5750" s="42"/>
      <c r="U5750" s="42"/>
      <c r="V5750" s="42"/>
      <c r="W5750" s="42"/>
      <c r="X5750" s="42"/>
      <c r="Y5750" s="41"/>
      <c r="Z5750" s="41"/>
      <c r="AA5750" s="43"/>
      <c r="AB5750" s="27"/>
      <c r="AC5750" s="27"/>
      <c r="AD5750" s="27"/>
      <c r="AE5750" s="44"/>
      <c r="AF5750" s="27"/>
      <c r="AG5750" s="28"/>
      <c r="AH5750" s="27"/>
      <c r="AI5750" s="27"/>
      <c r="AJ5750" s="27"/>
      <c r="AK5750" s="28"/>
      <c r="AL5750" s="29"/>
      <c r="AM5750" s="29"/>
      <c r="AN5750" s="29"/>
      <c r="AO5750" s="29"/>
      <c r="AP5750" s="29"/>
      <c r="AQ5750" s="29"/>
      <c r="AR5750" s="29"/>
      <c r="AS5750" s="29"/>
      <c r="AT5750" s="29"/>
      <c r="AU5750" s="29"/>
      <c r="AV5750" s="29"/>
      <c r="AW5750" s="29"/>
      <c r="AX5750" s="29"/>
      <c r="AY5750" s="31"/>
      <c r="AZ5750" s="30"/>
      <c r="BA5750" s="35"/>
    </row>
    <row r="5751" spans="1:53" hidden="1" x14ac:dyDescent="0.25">
      <c r="A5751" s="27"/>
      <c r="B5751" s="27"/>
      <c r="C5751" s="27"/>
      <c r="D5751" s="27"/>
      <c r="E5751" s="27"/>
      <c r="F5751" s="27"/>
      <c r="G5751" s="27"/>
      <c r="H5751" s="27"/>
      <c r="I5751" s="27"/>
      <c r="J5751" s="27"/>
      <c r="K5751" s="27"/>
      <c r="L5751" s="27"/>
      <c r="M5751" s="42"/>
      <c r="N5751" s="42"/>
      <c r="O5751" s="42"/>
      <c r="P5751" s="42"/>
      <c r="Q5751" s="42"/>
      <c r="R5751" s="42"/>
      <c r="S5751" s="42"/>
      <c r="T5751" s="42"/>
      <c r="U5751" s="42"/>
      <c r="V5751" s="42"/>
      <c r="W5751" s="42"/>
      <c r="X5751" s="42"/>
      <c r="Y5751" s="41"/>
      <c r="Z5751" s="41"/>
      <c r="AA5751" s="43"/>
      <c r="AB5751" s="27"/>
      <c r="AC5751" s="27"/>
      <c r="AD5751" s="27"/>
      <c r="AE5751" s="44"/>
      <c r="AF5751" s="27"/>
      <c r="AG5751" s="28"/>
      <c r="AH5751" s="27"/>
      <c r="AI5751" s="27"/>
      <c r="AJ5751" s="27"/>
      <c r="AK5751" s="28"/>
      <c r="AL5751" s="29"/>
      <c r="AM5751" s="29"/>
      <c r="AN5751" s="29"/>
      <c r="AO5751" s="29"/>
      <c r="AP5751" s="29"/>
      <c r="AQ5751" s="29"/>
      <c r="AR5751" s="29"/>
      <c r="AS5751" s="29"/>
      <c r="AT5751" s="29"/>
      <c r="AU5751" s="29"/>
      <c r="AV5751" s="29"/>
      <c r="AW5751" s="29"/>
      <c r="AX5751" s="29"/>
      <c r="AY5751" s="31"/>
      <c r="AZ5751" s="30"/>
      <c r="BA5751" s="35"/>
    </row>
    <row r="5752" spans="1:53" hidden="1" x14ac:dyDescent="0.25">
      <c r="A5752" s="27"/>
      <c r="B5752" s="27"/>
      <c r="C5752" s="27"/>
      <c r="D5752" s="27"/>
      <c r="E5752" s="27"/>
      <c r="F5752" s="27"/>
      <c r="G5752" s="27"/>
      <c r="H5752" s="27"/>
      <c r="I5752" s="27"/>
      <c r="J5752" s="27"/>
      <c r="K5752" s="27"/>
      <c r="L5752" s="27"/>
      <c r="M5752" s="42"/>
      <c r="N5752" s="42"/>
      <c r="O5752" s="42"/>
      <c r="P5752" s="42"/>
      <c r="Q5752" s="42"/>
      <c r="R5752" s="42"/>
      <c r="S5752" s="42"/>
      <c r="T5752" s="42"/>
      <c r="U5752" s="42"/>
      <c r="V5752" s="42"/>
      <c r="W5752" s="42"/>
      <c r="X5752" s="42"/>
      <c r="Y5752" s="41"/>
      <c r="Z5752" s="41"/>
      <c r="AA5752" s="43"/>
      <c r="AB5752" s="27"/>
      <c r="AC5752" s="27"/>
      <c r="AD5752" s="27"/>
      <c r="AE5752" s="44"/>
      <c r="AF5752" s="27"/>
      <c r="AG5752" s="28"/>
      <c r="AH5752" s="27"/>
      <c r="AI5752" s="27"/>
      <c r="AJ5752" s="27"/>
      <c r="AK5752" s="28"/>
      <c r="AL5752" s="29"/>
      <c r="AM5752" s="29"/>
      <c r="AN5752" s="29"/>
      <c r="AO5752" s="29"/>
      <c r="AP5752" s="29"/>
      <c r="AQ5752" s="29"/>
      <c r="AR5752" s="29"/>
      <c r="AS5752" s="29"/>
      <c r="AT5752" s="29"/>
      <c r="AU5752" s="29"/>
      <c r="AV5752" s="29"/>
      <c r="AW5752" s="29"/>
      <c r="AX5752" s="29"/>
      <c r="AY5752" s="31"/>
      <c r="AZ5752" s="30"/>
      <c r="BA5752" s="35"/>
    </row>
    <row r="5753" spans="1:53" hidden="1" x14ac:dyDescent="0.25">
      <c r="A5753" s="27"/>
      <c r="B5753" s="27"/>
      <c r="C5753" s="27"/>
      <c r="D5753" s="27"/>
      <c r="E5753" s="27"/>
      <c r="F5753" s="27"/>
      <c r="G5753" s="27"/>
      <c r="H5753" s="27"/>
      <c r="I5753" s="27"/>
      <c r="J5753" s="27"/>
      <c r="K5753" s="27"/>
      <c r="L5753" s="27"/>
      <c r="M5753" s="42"/>
      <c r="N5753" s="42"/>
      <c r="O5753" s="42"/>
      <c r="P5753" s="42"/>
      <c r="Q5753" s="42"/>
      <c r="R5753" s="42"/>
      <c r="S5753" s="42"/>
      <c r="T5753" s="42"/>
      <c r="U5753" s="42"/>
      <c r="V5753" s="42"/>
      <c r="W5753" s="42"/>
      <c r="X5753" s="42"/>
      <c r="Y5753" s="41"/>
      <c r="Z5753" s="41"/>
      <c r="AA5753" s="43"/>
      <c r="AB5753" s="27"/>
      <c r="AC5753" s="27"/>
      <c r="AD5753" s="27"/>
      <c r="AE5753" s="44"/>
      <c r="AF5753" s="27"/>
      <c r="AG5753" s="28"/>
      <c r="AH5753" s="27"/>
      <c r="AI5753" s="27"/>
      <c r="AJ5753" s="27"/>
      <c r="AK5753" s="28"/>
      <c r="AL5753" s="29"/>
      <c r="AM5753" s="29"/>
      <c r="AN5753" s="29"/>
      <c r="AO5753" s="29"/>
      <c r="AP5753" s="29"/>
      <c r="AQ5753" s="29"/>
      <c r="AR5753" s="29"/>
      <c r="AS5753" s="29"/>
      <c r="AT5753" s="29"/>
      <c r="AU5753" s="29"/>
      <c r="AV5753" s="29"/>
      <c r="AW5753" s="29"/>
      <c r="AX5753" s="29"/>
      <c r="AY5753" s="31"/>
      <c r="AZ5753" s="30"/>
      <c r="BA5753" s="35"/>
    </row>
    <row r="5754" spans="1:53" hidden="1" x14ac:dyDescent="0.25">
      <c r="A5754" s="27"/>
      <c r="B5754" s="27"/>
      <c r="C5754" s="27"/>
      <c r="D5754" s="27"/>
      <c r="E5754" s="27"/>
      <c r="F5754" s="27"/>
      <c r="G5754" s="27"/>
      <c r="H5754" s="27"/>
      <c r="I5754" s="27"/>
      <c r="J5754" s="27"/>
      <c r="K5754" s="27"/>
      <c r="L5754" s="27"/>
      <c r="M5754" s="42"/>
      <c r="N5754" s="42"/>
      <c r="O5754" s="42"/>
      <c r="P5754" s="42"/>
      <c r="Q5754" s="42"/>
      <c r="R5754" s="42"/>
      <c r="S5754" s="42"/>
      <c r="T5754" s="42"/>
      <c r="U5754" s="42"/>
      <c r="V5754" s="42"/>
      <c r="W5754" s="42"/>
      <c r="X5754" s="42"/>
      <c r="Y5754" s="41"/>
      <c r="Z5754" s="41"/>
      <c r="AA5754" s="43"/>
      <c r="AB5754" s="27"/>
      <c r="AC5754" s="27"/>
      <c r="AD5754" s="27"/>
      <c r="AE5754" s="44"/>
      <c r="AF5754" s="27"/>
      <c r="AG5754" s="28"/>
      <c r="AH5754" s="27"/>
      <c r="AI5754" s="27"/>
      <c r="AJ5754" s="27"/>
      <c r="AK5754" s="28"/>
      <c r="AL5754" s="29"/>
      <c r="AM5754" s="29"/>
      <c r="AN5754" s="29"/>
      <c r="AO5754" s="29"/>
      <c r="AP5754" s="29"/>
      <c r="AQ5754" s="29"/>
      <c r="AR5754" s="29"/>
      <c r="AS5754" s="29"/>
      <c r="AT5754" s="29"/>
      <c r="AU5754" s="29"/>
      <c r="AV5754" s="29"/>
      <c r="AW5754" s="29"/>
      <c r="AX5754" s="29"/>
      <c r="AY5754" s="31"/>
      <c r="AZ5754" s="30"/>
      <c r="BA5754" s="35"/>
    </row>
    <row r="5755" spans="1:53" hidden="1" x14ac:dyDescent="0.25">
      <c r="A5755" s="27"/>
      <c r="B5755" s="27"/>
      <c r="C5755" s="27"/>
      <c r="D5755" s="27"/>
      <c r="E5755" s="27"/>
      <c r="F5755" s="27"/>
      <c r="G5755" s="27"/>
      <c r="H5755" s="27"/>
      <c r="I5755" s="27"/>
      <c r="J5755" s="27"/>
      <c r="K5755" s="27"/>
      <c r="L5755" s="27"/>
      <c r="M5755" s="42"/>
      <c r="N5755" s="42"/>
      <c r="O5755" s="42"/>
      <c r="P5755" s="42"/>
      <c r="Q5755" s="42"/>
      <c r="R5755" s="42"/>
      <c r="S5755" s="42"/>
      <c r="T5755" s="42"/>
      <c r="U5755" s="42"/>
      <c r="V5755" s="42"/>
      <c r="W5755" s="42"/>
      <c r="X5755" s="42"/>
      <c r="Y5755" s="41"/>
      <c r="Z5755" s="41"/>
      <c r="AA5755" s="43"/>
      <c r="AB5755" s="27"/>
      <c r="AC5755" s="27"/>
      <c r="AD5755" s="27"/>
      <c r="AE5755" s="44"/>
      <c r="AF5755" s="27"/>
      <c r="AG5755" s="28"/>
      <c r="AH5755" s="27"/>
      <c r="AI5755" s="27"/>
      <c r="AJ5755" s="27"/>
      <c r="AK5755" s="28"/>
      <c r="AL5755" s="29"/>
      <c r="AM5755" s="29"/>
      <c r="AN5755" s="29"/>
      <c r="AO5755" s="29"/>
      <c r="AP5755" s="29"/>
      <c r="AQ5755" s="29"/>
      <c r="AR5755" s="29"/>
      <c r="AS5755" s="29"/>
      <c r="AT5755" s="29"/>
      <c r="AU5755" s="29"/>
      <c r="AV5755" s="29"/>
      <c r="AW5755" s="29"/>
      <c r="AX5755" s="29"/>
      <c r="AY5755" s="31"/>
      <c r="AZ5755" s="30"/>
      <c r="BA5755" s="35"/>
    </row>
    <row r="5756" spans="1:53" hidden="1" x14ac:dyDescent="0.25">
      <c r="A5756" s="27"/>
      <c r="B5756" s="27"/>
      <c r="C5756" s="27"/>
      <c r="D5756" s="27"/>
      <c r="E5756" s="27"/>
      <c r="F5756" s="27"/>
      <c r="G5756" s="27"/>
      <c r="H5756" s="27"/>
      <c r="I5756" s="27"/>
      <c r="J5756" s="27"/>
      <c r="K5756" s="27"/>
      <c r="L5756" s="27"/>
      <c r="M5756" s="42"/>
      <c r="N5756" s="42"/>
      <c r="O5756" s="42"/>
      <c r="P5756" s="42"/>
      <c r="Q5756" s="42"/>
      <c r="R5756" s="42"/>
      <c r="S5756" s="42"/>
      <c r="T5756" s="42"/>
      <c r="U5756" s="42"/>
      <c r="V5756" s="42"/>
      <c r="W5756" s="42"/>
      <c r="X5756" s="42"/>
      <c r="Y5756" s="41"/>
      <c r="Z5756" s="41"/>
      <c r="AA5756" s="43"/>
      <c r="AB5756" s="27"/>
      <c r="AC5756" s="27"/>
      <c r="AD5756" s="27"/>
      <c r="AE5756" s="44"/>
      <c r="AF5756" s="27"/>
      <c r="AG5756" s="28"/>
      <c r="AH5756" s="27"/>
      <c r="AI5756" s="27"/>
      <c r="AJ5756" s="27"/>
      <c r="AK5756" s="28"/>
      <c r="AL5756" s="29"/>
      <c r="AM5756" s="29"/>
      <c r="AN5756" s="29"/>
      <c r="AO5756" s="29"/>
      <c r="AP5756" s="29"/>
      <c r="AQ5756" s="29"/>
      <c r="AR5756" s="29"/>
      <c r="AS5756" s="29"/>
      <c r="AT5756" s="29"/>
      <c r="AU5756" s="29"/>
      <c r="AV5756" s="29"/>
      <c r="AW5756" s="29"/>
      <c r="AX5756" s="29"/>
      <c r="AY5756" s="31"/>
      <c r="AZ5756" s="30"/>
      <c r="BA5756" s="35"/>
    </row>
    <row r="5757" spans="1:53" hidden="1" x14ac:dyDescent="0.25">
      <c r="A5757" s="27"/>
      <c r="B5757" s="27"/>
      <c r="C5757" s="27"/>
      <c r="D5757" s="27"/>
      <c r="E5757" s="27"/>
      <c r="F5757" s="27"/>
      <c r="G5757" s="27"/>
      <c r="H5757" s="27"/>
      <c r="I5757" s="27"/>
      <c r="J5757" s="27"/>
      <c r="K5757" s="27"/>
      <c r="L5757" s="27"/>
      <c r="M5757" s="42"/>
      <c r="N5757" s="42"/>
      <c r="O5757" s="42"/>
      <c r="P5757" s="42"/>
      <c r="Q5757" s="42"/>
      <c r="R5757" s="42"/>
      <c r="S5757" s="42"/>
      <c r="T5757" s="42"/>
      <c r="U5757" s="42"/>
      <c r="V5757" s="42"/>
      <c r="W5757" s="42"/>
      <c r="X5757" s="42"/>
      <c r="Y5757" s="41"/>
      <c r="Z5757" s="41"/>
      <c r="AA5757" s="43"/>
      <c r="AB5757" s="27"/>
      <c r="AC5757" s="27"/>
      <c r="AD5757" s="27"/>
      <c r="AE5757" s="44"/>
      <c r="AF5757" s="27"/>
      <c r="AG5757" s="28"/>
      <c r="AH5757" s="27"/>
      <c r="AI5757" s="27"/>
      <c r="AJ5757" s="27"/>
      <c r="AK5757" s="28"/>
      <c r="AL5757" s="29"/>
      <c r="AM5757" s="29"/>
      <c r="AN5757" s="29"/>
      <c r="AO5757" s="29"/>
      <c r="AP5757" s="29"/>
      <c r="AQ5757" s="29"/>
      <c r="AR5757" s="29"/>
      <c r="AS5757" s="29"/>
      <c r="AT5757" s="29"/>
      <c r="AU5757" s="29"/>
      <c r="AV5757" s="29"/>
      <c r="AW5757" s="29"/>
      <c r="AX5757" s="29"/>
      <c r="AY5757" s="31"/>
      <c r="AZ5757" s="30"/>
      <c r="BA5757" s="35"/>
    </row>
    <row r="5758" spans="1:53" hidden="1" x14ac:dyDescent="0.25">
      <c r="A5758" s="27"/>
      <c r="B5758" s="27"/>
      <c r="C5758" s="27"/>
      <c r="D5758" s="27"/>
      <c r="E5758" s="27"/>
      <c r="F5758" s="27"/>
      <c r="G5758" s="27"/>
      <c r="H5758" s="27"/>
      <c r="I5758" s="27"/>
      <c r="J5758" s="27"/>
      <c r="K5758" s="27"/>
      <c r="L5758" s="27"/>
      <c r="M5758" s="42"/>
      <c r="N5758" s="42"/>
      <c r="O5758" s="42"/>
      <c r="P5758" s="42"/>
      <c r="Q5758" s="42"/>
      <c r="R5758" s="42"/>
      <c r="S5758" s="42"/>
      <c r="T5758" s="42"/>
      <c r="U5758" s="42"/>
      <c r="V5758" s="42"/>
      <c r="W5758" s="42"/>
      <c r="X5758" s="42"/>
      <c r="Y5758" s="41"/>
      <c r="Z5758" s="41"/>
      <c r="AA5758" s="43"/>
      <c r="AB5758" s="27"/>
      <c r="AC5758" s="27"/>
      <c r="AD5758" s="27"/>
      <c r="AE5758" s="44"/>
      <c r="AF5758" s="27"/>
      <c r="AG5758" s="28"/>
      <c r="AH5758" s="27"/>
      <c r="AI5758" s="27"/>
      <c r="AJ5758" s="27"/>
      <c r="AK5758" s="28"/>
      <c r="AL5758" s="29"/>
      <c r="AM5758" s="29"/>
      <c r="AN5758" s="29"/>
      <c r="AO5758" s="29"/>
      <c r="AP5758" s="29"/>
      <c r="AQ5758" s="29"/>
      <c r="AR5758" s="29"/>
      <c r="AS5758" s="29"/>
      <c r="AT5758" s="29"/>
      <c r="AU5758" s="29"/>
      <c r="AV5758" s="29"/>
      <c r="AW5758" s="29"/>
      <c r="AX5758" s="29"/>
      <c r="AY5758" s="31"/>
      <c r="AZ5758" s="30"/>
      <c r="BA5758" s="35"/>
    </row>
    <row r="5759" spans="1:53" hidden="1" x14ac:dyDescent="0.25">
      <c r="A5759" s="27"/>
      <c r="B5759" s="27"/>
      <c r="C5759" s="27"/>
      <c r="D5759" s="27"/>
      <c r="E5759" s="27"/>
      <c r="F5759" s="27"/>
      <c r="G5759" s="27"/>
      <c r="H5759" s="27"/>
      <c r="I5759" s="27"/>
      <c r="J5759" s="27"/>
      <c r="K5759" s="27"/>
      <c r="L5759" s="27"/>
      <c r="M5759" s="42"/>
      <c r="N5759" s="42"/>
      <c r="O5759" s="42"/>
      <c r="P5759" s="42"/>
      <c r="Q5759" s="42"/>
      <c r="R5759" s="42"/>
      <c r="S5759" s="42"/>
      <c r="T5759" s="42"/>
      <c r="U5759" s="42"/>
      <c r="V5759" s="42"/>
      <c r="W5759" s="42"/>
      <c r="X5759" s="42"/>
      <c r="Y5759" s="41"/>
      <c r="Z5759" s="41"/>
      <c r="AA5759" s="43"/>
      <c r="AB5759" s="27"/>
      <c r="AC5759" s="27"/>
      <c r="AD5759" s="27"/>
      <c r="AE5759" s="44"/>
      <c r="AF5759" s="27"/>
      <c r="AG5759" s="28"/>
      <c r="AH5759" s="27"/>
      <c r="AI5759" s="27"/>
      <c r="AJ5759" s="27"/>
      <c r="AK5759" s="28"/>
      <c r="AL5759" s="29"/>
      <c r="AM5759" s="29"/>
      <c r="AN5759" s="29"/>
      <c r="AO5759" s="29"/>
      <c r="AP5759" s="29"/>
      <c r="AQ5759" s="29"/>
      <c r="AR5759" s="29"/>
      <c r="AS5759" s="29"/>
      <c r="AT5759" s="29"/>
      <c r="AU5759" s="29"/>
      <c r="AV5759" s="29"/>
      <c r="AW5759" s="29"/>
      <c r="AX5759" s="29"/>
      <c r="AY5759" s="31"/>
      <c r="AZ5759" s="30"/>
      <c r="BA5759" s="35"/>
    </row>
    <row r="5760" spans="1:53" hidden="1" x14ac:dyDescent="0.25">
      <c r="A5760" s="27"/>
      <c r="B5760" s="27"/>
      <c r="C5760" s="27"/>
      <c r="D5760" s="27"/>
      <c r="E5760" s="27"/>
      <c r="F5760" s="27"/>
      <c r="G5760" s="27"/>
      <c r="H5760" s="27"/>
      <c r="I5760" s="27"/>
      <c r="J5760" s="27"/>
      <c r="K5760" s="27"/>
      <c r="L5760" s="27"/>
      <c r="M5760" s="42"/>
      <c r="N5760" s="42"/>
      <c r="O5760" s="42"/>
      <c r="P5760" s="42"/>
      <c r="Q5760" s="42"/>
      <c r="R5760" s="42"/>
      <c r="S5760" s="42"/>
      <c r="T5760" s="42"/>
      <c r="U5760" s="42"/>
      <c r="V5760" s="42"/>
      <c r="W5760" s="42"/>
      <c r="X5760" s="42"/>
      <c r="Y5760" s="41"/>
      <c r="Z5760" s="41"/>
      <c r="AA5760" s="43"/>
      <c r="AB5760" s="27"/>
      <c r="AC5760" s="27"/>
      <c r="AD5760" s="27"/>
      <c r="AE5760" s="44"/>
      <c r="AF5760" s="27"/>
      <c r="AG5760" s="28"/>
      <c r="AH5760" s="27"/>
      <c r="AI5760" s="27"/>
      <c r="AJ5760" s="27"/>
      <c r="AK5760" s="28"/>
      <c r="AL5760" s="29"/>
      <c r="AM5760" s="29"/>
      <c r="AN5760" s="29"/>
      <c r="AO5760" s="29"/>
      <c r="AP5760" s="29"/>
      <c r="AQ5760" s="29"/>
      <c r="AR5760" s="29"/>
      <c r="AS5760" s="29"/>
      <c r="AT5760" s="29"/>
      <c r="AU5760" s="29"/>
      <c r="AV5760" s="29"/>
      <c r="AW5760" s="29"/>
      <c r="AX5760" s="29"/>
      <c r="AY5760" s="31"/>
      <c r="AZ5760" s="30"/>
      <c r="BA5760" s="35"/>
    </row>
    <row r="5761" spans="1:53" hidden="1" x14ac:dyDescent="0.25">
      <c r="A5761" s="27"/>
      <c r="B5761" s="27"/>
      <c r="C5761" s="27"/>
      <c r="D5761" s="27"/>
      <c r="E5761" s="27"/>
      <c r="F5761" s="27"/>
      <c r="G5761" s="27"/>
      <c r="H5761" s="27"/>
      <c r="I5761" s="27"/>
      <c r="J5761" s="27"/>
      <c r="K5761" s="27"/>
      <c r="L5761" s="27"/>
      <c r="M5761" s="42"/>
      <c r="N5761" s="42"/>
      <c r="O5761" s="42"/>
      <c r="P5761" s="42"/>
      <c r="Q5761" s="42"/>
      <c r="R5761" s="42"/>
      <c r="S5761" s="42"/>
      <c r="T5761" s="42"/>
      <c r="U5761" s="42"/>
      <c r="V5761" s="42"/>
      <c r="W5761" s="42"/>
      <c r="X5761" s="42"/>
      <c r="Y5761" s="41"/>
      <c r="Z5761" s="41"/>
      <c r="AA5761" s="43"/>
      <c r="AB5761" s="27"/>
      <c r="AC5761" s="27"/>
      <c r="AD5761" s="27"/>
      <c r="AE5761" s="44"/>
      <c r="AF5761" s="27"/>
      <c r="AG5761" s="28"/>
      <c r="AH5761" s="27"/>
      <c r="AI5761" s="27"/>
      <c r="AJ5761" s="27"/>
      <c r="AK5761" s="28"/>
      <c r="AL5761" s="29"/>
      <c r="AM5761" s="29"/>
      <c r="AN5761" s="29"/>
      <c r="AO5761" s="29"/>
      <c r="AP5761" s="29"/>
      <c r="AQ5761" s="29"/>
      <c r="AR5761" s="29"/>
      <c r="AS5761" s="29"/>
      <c r="AT5761" s="29"/>
      <c r="AU5761" s="29"/>
      <c r="AV5761" s="29"/>
      <c r="AW5761" s="29"/>
      <c r="AX5761" s="29"/>
      <c r="AY5761" s="31"/>
      <c r="AZ5761" s="30"/>
      <c r="BA5761" s="35"/>
    </row>
    <row r="5762" spans="1:53" hidden="1" x14ac:dyDescent="0.25">
      <c r="A5762" s="27"/>
      <c r="B5762" s="27"/>
      <c r="C5762" s="27"/>
      <c r="D5762" s="27"/>
      <c r="E5762" s="27"/>
      <c r="F5762" s="27"/>
      <c r="G5762" s="27"/>
      <c r="H5762" s="27"/>
      <c r="I5762" s="27"/>
      <c r="J5762" s="27"/>
      <c r="K5762" s="27"/>
      <c r="L5762" s="27"/>
      <c r="M5762" s="42"/>
      <c r="N5762" s="42"/>
      <c r="O5762" s="42"/>
      <c r="P5762" s="42"/>
      <c r="Q5762" s="42"/>
      <c r="R5762" s="42"/>
      <c r="S5762" s="42"/>
      <c r="T5762" s="42"/>
      <c r="U5762" s="42"/>
      <c r="V5762" s="42"/>
      <c r="W5762" s="42"/>
      <c r="X5762" s="42"/>
      <c r="Y5762" s="41"/>
      <c r="Z5762" s="41"/>
      <c r="AA5762" s="43"/>
      <c r="AB5762" s="27"/>
      <c r="AC5762" s="27"/>
      <c r="AD5762" s="27"/>
      <c r="AE5762" s="44"/>
      <c r="AF5762" s="27"/>
      <c r="AG5762" s="28"/>
      <c r="AH5762" s="27"/>
      <c r="AI5762" s="27"/>
      <c r="AJ5762" s="27"/>
      <c r="AK5762" s="28"/>
      <c r="AL5762" s="29"/>
      <c r="AM5762" s="29"/>
      <c r="AN5762" s="29"/>
      <c r="AO5762" s="29"/>
      <c r="AP5762" s="29"/>
      <c r="AQ5762" s="29"/>
      <c r="AR5762" s="29"/>
      <c r="AS5762" s="29"/>
      <c r="AT5762" s="29"/>
      <c r="AU5762" s="29"/>
      <c r="AV5762" s="29"/>
      <c r="AW5762" s="29"/>
      <c r="AX5762" s="29"/>
      <c r="AY5762" s="31"/>
      <c r="AZ5762" s="30"/>
      <c r="BA5762" s="35"/>
    </row>
    <row r="5763" spans="1:53" hidden="1" x14ac:dyDescent="0.25">
      <c r="A5763" s="27"/>
      <c r="B5763" s="27"/>
      <c r="C5763" s="27"/>
      <c r="D5763" s="27"/>
      <c r="E5763" s="27"/>
      <c r="F5763" s="27"/>
      <c r="G5763" s="27"/>
      <c r="H5763" s="27"/>
      <c r="I5763" s="27"/>
      <c r="J5763" s="27"/>
      <c r="K5763" s="27"/>
      <c r="L5763" s="27"/>
      <c r="M5763" s="42"/>
      <c r="N5763" s="42"/>
      <c r="O5763" s="42"/>
      <c r="P5763" s="42"/>
      <c r="Q5763" s="42"/>
      <c r="R5763" s="42"/>
      <c r="S5763" s="42"/>
      <c r="T5763" s="42"/>
      <c r="U5763" s="42"/>
      <c r="V5763" s="42"/>
      <c r="W5763" s="42"/>
      <c r="X5763" s="42"/>
      <c r="Y5763" s="41"/>
      <c r="Z5763" s="41"/>
      <c r="AA5763" s="43"/>
      <c r="AB5763" s="27"/>
      <c r="AC5763" s="27"/>
      <c r="AD5763" s="27"/>
      <c r="AE5763" s="44"/>
      <c r="AF5763" s="27"/>
      <c r="AG5763" s="28"/>
      <c r="AH5763" s="27"/>
      <c r="AI5763" s="27"/>
      <c r="AJ5763" s="27"/>
      <c r="AK5763" s="28"/>
      <c r="AL5763" s="29"/>
      <c r="AM5763" s="29"/>
      <c r="AN5763" s="29"/>
      <c r="AO5763" s="29"/>
      <c r="AP5763" s="29"/>
      <c r="AQ5763" s="29"/>
      <c r="AR5763" s="29"/>
      <c r="AS5763" s="29"/>
      <c r="AT5763" s="29"/>
      <c r="AU5763" s="29"/>
      <c r="AV5763" s="29"/>
      <c r="AW5763" s="29"/>
      <c r="AX5763" s="29"/>
      <c r="AY5763" s="31"/>
      <c r="AZ5763" s="30"/>
      <c r="BA5763" s="35"/>
    </row>
    <row r="5764" spans="1:53" hidden="1" x14ac:dyDescent="0.25">
      <c r="A5764" s="27"/>
      <c r="B5764" s="27"/>
      <c r="C5764" s="27"/>
      <c r="D5764" s="27"/>
      <c r="E5764" s="27"/>
      <c r="F5764" s="27"/>
      <c r="G5764" s="27"/>
      <c r="H5764" s="27"/>
      <c r="I5764" s="27"/>
      <c r="J5764" s="27"/>
      <c r="K5764" s="27"/>
      <c r="L5764" s="27"/>
      <c r="M5764" s="42"/>
      <c r="N5764" s="42"/>
      <c r="O5764" s="42"/>
      <c r="P5764" s="42"/>
      <c r="Q5764" s="42"/>
      <c r="R5764" s="42"/>
      <c r="S5764" s="42"/>
      <c r="T5764" s="42"/>
      <c r="U5764" s="42"/>
      <c r="V5764" s="42"/>
      <c r="W5764" s="42"/>
      <c r="X5764" s="42"/>
      <c r="Y5764" s="41"/>
      <c r="Z5764" s="41"/>
      <c r="AA5764" s="43"/>
      <c r="AB5764" s="27"/>
      <c r="AC5764" s="27"/>
      <c r="AD5764" s="27"/>
      <c r="AE5764" s="44"/>
      <c r="AF5764" s="27"/>
      <c r="AG5764" s="28"/>
      <c r="AH5764" s="27"/>
      <c r="AI5764" s="27"/>
      <c r="AJ5764" s="27"/>
      <c r="AK5764" s="28"/>
      <c r="AL5764" s="29"/>
      <c r="AM5764" s="29"/>
      <c r="AN5764" s="29"/>
      <c r="AO5764" s="29"/>
      <c r="AP5764" s="29"/>
      <c r="AQ5764" s="29"/>
      <c r="AR5764" s="29"/>
      <c r="AS5764" s="29"/>
      <c r="AT5764" s="29"/>
      <c r="AU5764" s="29"/>
      <c r="AV5764" s="29"/>
      <c r="AW5764" s="29"/>
      <c r="AX5764" s="29"/>
      <c r="AY5764" s="31"/>
      <c r="AZ5764" s="30"/>
      <c r="BA5764" s="35"/>
    </row>
    <row r="5765" spans="1:53" hidden="1" x14ac:dyDescent="0.25">
      <c r="A5765" s="27"/>
      <c r="B5765" s="27"/>
      <c r="C5765" s="27"/>
      <c r="D5765" s="27"/>
      <c r="E5765" s="27"/>
      <c r="F5765" s="27"/>
      <c r="G5765" s="27"/>
      <c r="H5765" s="27"/>
      <c r="I5765" s="27"/>
      <c r="J5765" s="27"/>
      <c r="K5765" s="27"/>
      <c r="L5765" s="27"/>
      <c r="M5765" s="42"/>
      <c r="N5765" s="42"/>
      <c r="O5765" s="42"/>
      <c r="P5765" s="42"/>
      <c r="Q5765" s="42"/>
      <c r="R5765" s="42"/>
      <c r="S5765" s="42"/>
      <c r="T5765" s="42"/>
      <c r="U5765" s="42"/>
      <c r="V5765" s="42"/>
      <c r="W5765" s="42"/>
      <c r="X5765" s="42"/>
      <c r="Y5765" s="41"/>
      <c r="Z5765" s="41"/>
      <c r="AA5765" s="43"/>
      <c r="AB5765" s="27"/>
      <c r="AC5765" s="27"/>
      <c r="AD5765" s="27"/>
      <c r="AE5765" s="44"/>
      <c r="AF5765" s="27"/>
      <c r="AG5765" s="28"/>
      <c r="AH5765" s="27"/>
      <c r="AI5765" s="27"/>
      <c r="AJ5765" s="27"/>
      <c r="AK5765" s="28"/>
      <c r="AL5765" s="29"/>
      <c r="AM5765" s="29"/>
      <c r="AN5765" s="29"/>
      <c r="AO5765" s="29"/>
      <c r="AP5765" s="29"/>
      <c r="AQ5765" s="29"/>
      <c r="AR5765" s="29"/>
      <c r="AS5765" s="29"/>
      <c r="AT5765" s="29"/>
      <c r="AU5765" s="29"/>
      <c r="AV5765" s="29"/>
      <c r="AW5765" s="29"/>
      <c r="AX5765" s="29"/>
      <c r="AY5765" s="31"/>
      <c r="AZ5765" s="30"/>
      <c r="BA5765" s="35"/>
    </row>
    <row r="5766" spans="1:53" hidden="1" x14ac:dyDescent="0.25">
      <c r="A5766" s="27"/>
      <c r="B5766" s="27"/>
      <c r="C5766" s="27"/>
      <c r="D5766" s="27"/>
      <c r="E5766" s="27"/>
      <c r="F5766" s="27"/>
      <c r="G5766" s="27"/>
      <c r="H5766" s="27"/>
      <c r="I5766" s="27"/>
      <c r="J5766" s="27"/>
      <c r="K5766" s="27"/>
      <c r="L5766" s="27"/>
      <c r="M5766" s="42"/>
      <c r="N5766" s="42"/>
      <c r="O5766" s="42"/>
      <c r="P5766" s="42"/>
      <c r="Q5766" s="42"/>
      <c r="R5766" s="42"/>
      <c r="S5766" s="42"/>
      <c r="T5766" s="42"/>
      <c r="U5766" s="42"/>
      <c r="V5766" s="42"/>
      <c r="W5766" s="42"/>
      <c r="X5766" s="42"/>
      <c r="Y5766" s="41"/>
      <c r="Z5766" s="41"/>
      <c r="AA5766" s="43"/>
      <c r="AB5766" s="27"/>
      <c r="AC5766" s="27"/>
      <c r="AD5766" s="27"/>
      <c r="AE5766" s="44"/>
      <c r="AF5766" s="27"/>
      <c r="AG5766" s="28"/>
      <c r="AH5766" s="27"/>
      <c r="AI5766" s="27"/>
      <c r="AJ5766" s="27"/>
      <c r="AK5766" s="28"/>
      <c r="AL5766" s="29"/>
      <c r="AM5766" s="29"/>
      <c r="AN5766" s="29"/>
      <c r="AO5766" s="29"/>
      <c r="AP5766" s="29"/>
      <c r="AQ5766" s="29"/>
      <c r="AR5766" s="29"/>
      <c r="AS5766" s="29"/>
      <c r="AT5766" s="29"/>
      <c r="AU5766" s="29"/>
      <c r="AV5766" s="29"/>
      <c r="AW5766" s="29"/>
      <c r="AX5766" s="29"/>
      <c r="AY5766" s="31"/>
      <c r="AZ5766" s="30"/>
      <c r="BA5766" s="35"/>
    </row>
    <row r="5767" spans="1:53" hidden="1" x14ac:dyDescent="0.25">
      <c r="A5767" s="27"/>
      <c r="B5767" s="27"/>
      <c r="C5767" s="27"/>
      <c r="D5767" s="27"/>
      <c r="E5767" s="27"/>
      <c r="F5767" s="27"/>
      <c r="G5767" s="27"/>
      <c r="H5767" s="27"/>
      <c r="I5767" s="27"/>
      <c r="J5767" s="27"/>
      <c r="K5767" s="27"/>
      <c r="L5767" s="27"/>
      <c r="M5767" s="42"/>
      <c r="N5767" s="42"/>
      <c r="O5767" s="42"/>
      <c r="P5767" s="42"/>
      <c r="Q5767" s="42"/>
      <c r="R5767" s="42"/>
      <c r="S5767" s="42"/>
      <c r="T5767" s="42"/>
      <c r="U5767" s="42"/>
      <c r="V5767" s="42"/>
      <c r="W5767" s="42"/>
      <c r="X5767" s="42"/>
      <c r="Y5767" s="41"/>
      <c r="Z5767" s="41"/>
      <c r="AA5767" s="43"/>
      <c r="AB5767" s="27"/>
      <c r="AC5767" s="27"/>
      <c r="AD5767" s="27"/>
      <c r="AE5767" s="44"/>
      <c r="AF5767" s="27"/>
      <c r="AG5767" s="28"/>
      <c r="AH5767" s="27"/>
      <c r="AI5767" s="27"/>
      <c r="AJ5767" s="27"/>
      <c r="AK5767" s="28"/>
      <c r="AL5767" s="29"/>
      <c r="AM5767" s="29"/>
      <c r="AN5767" s="29"/>
      <c r="AO5767" s="29"/>
      <c r="AP5767" s="29"/>
      <c r="AQ5767" s="29"/>
      <c r="AR5767" s="29"/>
      <c r="AS5767" s="29"/>
      <c r="AT5767" s="29"/>
      <c r="AU5767" s="29"/>
      <c r="AV5767" s="29"/>
      <c r="AW5767" s="29"/>
      <c r="AX5767" s="29"/>
      <c r="AY5767" s="31"/>
      <c r="AZ5767" s="30"/>
      <c r="BA5767" s="35"/>
    </row>
    <row r="5768" spans="1:53" hidden="1" x14ac:dyDescent="0.25">
      <c r="A5768" s="27"/>
      <c r="B5768" s="27"/>
      <c r="C5768" s="27"/>
      <c r="D5768" s="27"/>
      <c r="E5768" s="27"/>
      <c r="F5768" s="27"/>
      <c r="G5768" s="27"/>
      <c r="H5768" s="27"/>
      <c r="I5768" s="27"/>
      <c r="J5768" s="27"/>
      <c r="K5768" s="27"/>
      <c r="L5768" s="27"/>
      <c r="M5768" s="42"/>
      <c r="N5768" s="42"/>
      <c r="O5768" s="42"/>
      <c r="P5768" s="42"/>
      <c r="Q5768" s="42"/>
      <c r="R5768" s="42"/>
      <c r="S5768" s="42"/>
      <c r="T5768" s="42"/>
      <c r="U5768" s="42"/>
      <c r="V5768" s="42"/>
      <c r="W5768" s="42"/>
      <c r="X5768" s="42"/>
      <c r="Y5768" s="41"/>
      <c r="Z5768" s="41"/>
      <c r="AA5768" s="43"/>
      <c r="AB5768" s="27"/>
      <c r="AC5768" s="27"/>
      <c r="AD5768" s="27"/>
      <c r="AE5768" s="44"/>
      <c r="AF5768" s="27"/>
      <c r="AG5768" s="28"/>
      <c r="AH5768" s="27"/>
      <c r="AI5768" s="27"/>
      <c r="AJ5768" s="27"/>
      <c r="AK5768" s="28"/>
      <c r="AL5768" s="29"/>
      <c r="AM5768" s="29"/>
      <c r="AN5768" s="29"/>
      <c r="AO5768" s="29"/>
      <c r="AP5768" s="29"/>
      <c r="AQ5768" s="29"/>
      <c r="AR5768" s="29"/>
      <c r="AS5768" s="29"/>
      <c r="AT5768" s="29"/>
      <c r="AU5768" s="29"/>
      <c r="AV5768" s="29"/>
      <c r="AW5768" s="29"/>
      <c r="AX5768" s="29"/>
      <c r="AY5768" s="31"/>
      <c r="AZ5768" s="30"/>
      <c r="BA5768" s="35"/>
    </row>
    <row r="5769" spans="1:53" hidden="1" x14ac:dyDescent="0.25">
      <c r="A5769" s="27"/>
      <c r="B5769" s="27"/>
      <c r="C5769" s="27"/>
      <c r="D5769" s="27"/>
      <c r="E5769" s="27"/>
      <c r="F5769" s="27"/>
      <c r="G5769" s="27"/>
      <c r="H5769" s="27"/>
      <c r="I5769" s="27"/>
      <c r="J5769" s="27"/>
      <c r="K5769" s="27"/>
      <c r="L5769" s="27"/>
      <c r="M5769" s="42"/>
      <c r="N5769" s="42"/>
      <c r="O5769" s="42"/>
      <c r="P5769" s="42"/>
      <c r="Q5769" s="42"/>
      <c r="R5769" s="42"/>
      <c r="S5769" s="42"/>
      <c r="T5769" s="42"/>
      <c r="U5769" s="42"/>
      <c r="V5769" s="42"/>
      <c r="W5769" s="42"/>
      <c r="X5769" s="42"/>
      <c r="Y5769" s="41"/>
      <c r="Z5769" s="41"/>
      <c r="AA5769" s="43"/>
      <c r="AB5769" s="27"/>
      <c r="AC5769" s="27"/>
      <c r="AD5769" s="27"/>
      <c r="AE5769" s="44"/>
      <c r="AF5769" s="27"/>
      <c r="AG5769" s="28"/>
      <c r="AH5769" s="27"/>
      <c r="AI5769" s="27"/>
      <c r="AJ5769" s="27"/>
      <c r="AK5769" s="28"/>
      <c r="AL5769" s="29"/>
      <c r="AM5769" s="29"/>
      <c r="AN5769" s="29"/>
      <c r="AO5769" s="29"/>
      <c r="AP5769" s="29"/>
      <c r="AQ5769" s="29"/>
      <c r="AR5769" s="29"/>
      <c r="AS5769" s="29"/>
      <c r="AT5769" s="29"/>
      <c r="AU5769" s="29"/>
      <c r="AV5769" s="29"/>
      <c r="AW5769" s="29"/>
      <c r="AX5769" s="29"/>
      <c r="AY5769" s="31"/>
      <c r="AZ5769" s="30"/>
      <c r="BA5769" s="35"/>
    </row>
    <row r="5770" spans="1:53" hidden="1" x14ac:dyDescent="0.25">
      <c r="A5770" s="27"/>
      <c r="B5770" s="27"/>
      <c r="C5770" s="27"/>
      <c r="D5770" s="27"/>
      <c r="E5770" s="27"/>
      <c r="F5770" s="27"/>
      <c r="G5770" s="27"/>
      <c r="H5770" s="27"/>
      <c r="I5770" s="27"/>
      <c r="J5770" s="27"/>
      <c r="K5770" s="27"/>
      <c r="L5770" s="27"/>
      <c r="M5770" s="42"/>
      <c r="N5770" s="42"/>
      <c r="O5770" s="42"/>
      <c r="P5770" s="42"/>
      <c r="Q5770" s="42"/>
      <c r="R5770" s="42"/>
      <c r="S5770" s="42"/>
      <c r="T5770" s="42"/>
      <c r="U5770" s="42"/>
      <c r="V5770" s="42"/>
      <c r="W5770" s="42"/>
      <c r="X5770" s="42"/>
      <c r="Y5770" s="41"/>
      <c r="Z5770" s="41"/>
      <c r="AA5770" s="43"/>
      <c r="AB5770" s="27"/>
      <c r="AC5770" s="27"/>
      <c r="AD5770" s="27"/>
      <c r="AE5770" s="44"/>
      <c r="AF5770" s="27"/>
      <c r="AG5770" s="28"/>
      <c r="AH5770" s="27"/>
      <c r="AI5770" s="27"/>
      <c r="AJ5770" s="27"/>
      <c r="AK5770" s="28"/>
      <c r="AL5770" s="29"/>
      <c r="AM5770" s="29"/>
      <c r="AN5770" s="29"/>
      <c r="AO5770" s="29"/>
      <c r="AP5770" s="29"/>
      <c r="AQ5770" s="29"/>
      <c r="AR5770" s="29"/>
      <c r="AS5770" s="29"/>
      <c r="AT5770" s="29"/>
      <c r="AU5770" s="29"/>
      <c r="AV5770" s="29"/>
      <c r="AW5770" s="29"/>
      <c r="AX5770" s="29"/>
      <c r="AY5770" s="31"/>
      <c r="AZ5770" s="30"/>
      <c r="BA5770" s="35"/>
    </row>
    <row r="5771" spans="1:53" hidden="1" x14ac:dyDescent="0.25">
      <c r="A5771" s="27"/>
      <c r="B5771" s="27"/>
      <c r="C5771" s="27"/>
      <c r="D5771" s="27"/>
      <c r="E5771" s="27"/>
      <c r="F5771" s="27"/>
      <c r="G5771" s="27"/>
      <c r="H5771" s="27"/>
      <c r="I5771" s="27"/>
      <c r="J5771" s="27"/>
      <c r="K5771" s="27"/>
      <c r="L5771" s="27"/>
      <c r="M5771" s="42"/>
      <c r="N5771" s="42"/>
      <c r="O5771" s="42"/>
      <c r="P5771" s="42"/>
      <c r="Q5771" s="42"/>
      <c r="R5771" s="42"/>
      <c r="S5771" s="42"/>
      <c r="T5771" s="42"/>
      <c r="U5771" s="42"/>
      <c r="V5771" s="42"/>
      <c r="W5771" s="42"/>
      <c r="X5771" s="42"/>
      <c r="Y5771" s="41"/>
      <c r="Z5771" s="41"/>
      <c r="AA5771" s="43"/>
      <c r="AB5771" s="27"/>
      <c r="AC5771" s="27"/>
      <c r="AD5771" s="27"/>
      <c r="AE5771" s="44"/>
      <c r="AF5771" s="27"/>
      <c r="AG5771" s="28"/>
      <c r="AH5771" s="27"/>
      <c r="AI5771" s="27"/>
      <c r="AJ5771" s="27"/>
      <c r="AK5771" s="28"/>
      <c r="AL5771" s="29"/>
      <c r="AM5771" s="29"/>
      <c r="AN5771" s="29"/>
      <c r="AO5771" s="29"/>
      <c r="AP5771" s="29"/>
      <c r="AQ5771" s="29"/>
      <c r="AR5771" s="29"/>
      <c r="AS5771" s="29"/>
      <c r="AT5771" s="29"/>
      <c r="AU5771" s="29"/>
      <c r="AV5771" s="29"/>
      <c r="AW5771" s="29"/>
      <c r="AX5771" s="29"/>
      <c r="AY5771" s="31"/>
      <c r="AZ5771" s="30"/>
      <c r="BA5771" s="35"/>
    </row>
    <row r="5772" spans="1:53" hidden="1" x14ac:dyDescent="0.25">
      <c r="A5772" s="27"/>
      <c r="B5772" s="27"/>
      <c r="C5772" s="27"/>
      <c r="D5772" s="27"/>
      <c r="E5772" s="27"/>
      <c r="F5772" s="27"/>
      <c r="G5772" s="27"/>
      <c r="H5772" s="27"/>
      <c r="I5772" s="27"/>
      <c r="J5772" s="27"/>
      <c r="K5772" s="27"/>
      <c r="L5772" s="27"/>
      <c r="M5772" s="42"/>
      <c r="N5772" s="42"/>
      <c r="O5772" s="42"/>
      <c r="P5772" s="42"/>
      <c r="Q5772" s="42"/>
      <c r="R5772" s="42"/>
      <c r="S5772" s="42"/>
      <c r="T5772" s="42"/>
      <c r="U5772" s="42"/>
      <c r="V5772" s="42"/>
      <c r="W5772" s="42"/>
      <c r="X5772" s="42"/>
      <c r="Y5772" s="41"/>
      <c r="Z5772" s="41"/>
      <c r="AA5772" s="43"/>
      <c r="AB5772" s="27"/>
      <c r="AC5772" s="27"/>
      <c r="AD5772" s="27"/>
      <c r="AE5772" s="44"/>
      <c r="AF5772" s="27"/>
      <c r="AG5772" s="28"/>
      <c r="AH5772" s="27"/>
      <c r="AI5772" s="27"/>
      <c r="AJ5772" s="27"/>
      <c r="AK5772" s="28"/>
      <c r="AL5772" s="29"/>
      <c r="AM5772" s="29"/>
      <c r="AN5772" s="29"/>
      <c r="AO5772" s="29"/>
      <c r="AP5772" s="29"/>
      <c r="AQ5772" s="29"/>
      <c r="AR5772" s="29"/>
      <c r="AS5772" s="29"/>
      <c r="AT5772" s="29"/>
      <c r="AU5772" s="29"/>
      <c r="AV5772" s="29"/>
      <c r="AW5772" s="29"/>
      <c r="AX5772" s="29"/>
      <c r="AY5772" s="31"/>
      <c r="AZ5772" s="30"/>
      <c r="BA5772" s="35"/>
    </row>
    <row r="5773" spans="1:53" hidden="1" x14ac:dyDescent="0.25">
      <c r="A5773" s="27"/>
      <c r="B5773" s="27"/>
      <c r="C5773" s="27"/>
      <c r="D5773" s="27"/>
      <c r="E5773" s="27"/>
      <c r="F5773" s="27"/>
      <c r="G5773" s="27"/>
      <c r="H5773" s="27"/>
      <c r="I5773" s="27"/>
      <c r="J5773" s="27"/>
      <c r="K5773" s="27"/>
      <c r="L5773" s="27"/>
      <c r="M5773" s="42"/>
      <c r="N5773" s="42"/>
      <c r="O5773" s="42"/>
      <c r="P5773" s="42"/>
      <c r="Q5773" s="42"/>
      <c r="R5773" s="42"/>
      <c r="S5773" s="42"/>
      <c r="T5773" s="42"/>
      <c r="U5773" s="42"/>
      <c r="V5773" s="42"/>
      <c r="W5773" s="42"/>
      <c r="X5773" s="42"/>
      <c r="Y5773" s="41"/>
      <c r="Z5773" s="41"/>
      <c r="AA5773" s="43"/>
      <c r="AB5773" s="27"/>
      <c r="AC5773" s="27"/>
      <c r="AD5773" s="27"/>
      <c r="AE5773" s="44"/>
      <c r="AF5773" s="27"/>
      <c r="AG5773" s="28"/>
      <c r="AH5773" s="27"/>
      <c r="AI5773" s="27"/>
      <c r="AJ5773" s="27"/>
      <c r="AK5773" s="28"/>
      <c r="AL5773" s="29"/>
      <c r="AM5773" s="29"/>
      <c r="AN5773" s="29"/>
      <c r="AO5773" s="29"/>
      <c r="AP5773" s="29"/>
      <c r="AQ5773" s="29"/>
      <c r="AR5773" s="29"/>
      <c r="AS5773" s="29"/>
      <c r="AT5773" s="29"/>
      <c r="AU5773" s="29"/>
      <c r="AV5773" s="29"/>
      <c r="AW5773" s="29"/>
      <c r="AX5773" s="29"/>
      <c r="AY5773" s="31"/>
      <c r="AZ5773" s="30"/>
      <c r="BA5773" s="35"/>
    </row>
    <row r="5774" spans="1:53" hidden="1" x14ac:dyDescent="0.25">
      <c r="A5774" s="27"/>
      <c r="B5774" s="27"/>
      <c r="C5774" s="27"/>
      <c r="D5774" s="27"/>
      <c r="E5774" s="27"/>
      <c r="F5774" s="27"/>
      <c r="G5774" s="27"/>
      <c r="H5774" s="27"/>
      <c r="I5774" s="27"/>
      <c r="J5774" s="27"/>
      <c r="K5774" s="27"/>
      <c r="L5774" s="27"/>
      <c r="M5774" s="42"/>
      <c r="N5774" s="42"/>
      <c r="O5774" s="42"/>
      <c r="P5774" s="42"/>
      <c r="Q5774" s="42"/>
      <c r="R5774" s="42"/>
      <c r="S5774" s="42"/>
      <c r="T5774" s="42"/>
      <c r="U5774" s="42"/>
      <c r="V5774" s="42"/>
      <c r="W5774" s="42"/>
      <c r="X5774" s="42"/>
      <c r="Y5774" s="41"/>
      <c r="Z5774" s="41"/>
      <c r="AA5774" s="43"/>
      <c r="AB5774" s="27"/>
      <c r="AC5774" s="27"/>
      <c r="AD5774" s="27"/>
      <c r="AE5774" s="44"/>
      <c r="AF5774" s="27"/>
      <c r="AG5774" s="28"/>
      <c r="AH5774" s="27"/>
      <c r="AI5774" s="27"/>
      <c r="AJ5774" s="27"/>
      <c r="AK5774" s="28"/>
      <c r="AL5774" s="29"/>
      <c r="AM5774" s="29"/>
      <c r="AN5774" s="29"/>
      <c r="AO5774" s="29"/>
      <c r="AP5774" s="29"/>
      <c r="AQ5774" s="29"/>
      <c r="AR5774" s="29"/>
      <c r="AS5774" s="29"/>
      <c r="AT5774" s="29"/>
      <c r="AU5774" s="29"/>
      <c r="AV5774" s="29"/>
      <c r="AW5774" s="29"/>
      <c r="AX5774" s="29"/>
      <c r="AY5774" s="31"/>
      <c r="AZ5774" s="30"/>
      <c r="BA5774" s="35"/>
    </row>
    <row r="5775" spans="1:53" hidden="1" x14ac:dyDescent="0.25">
      <c r="A5775" s="27"/>
      <c r="B5775" s="27"/>
      <c r="C5775" s="27"/>
      <c r="D5775" s="27"/>
      <c r="E5775" s="27"/>
      <c r="F5775" s="27"/>
      <c r="G5775" s="27"/>
      <c r="H5775" s="27"/>
      <c r="I5775" s="27"/>
      <c r="J5775" s="27"/>
      <c r="K5775" s="27"/>
      <c r="L5775" s="27"/>
      <c r="M5775" s="42"/>
      <c r="N5775" s="42"/>
      <c r="O5775" s="42"/>
      <c r="P5775" s="42"/>
      <c r="Q5775" s="42"/>
      <c r="R5775" s="42"/>
      <c r="S5775" s="42"/>
      <c r="T5775" s="42"/>
      <c r="U5775" s="42"/>
      <c r="V5775" s="42"/>
      <c r="W5775" s="42"/>
      <c r="X5775" s="42"/>
      <c r="Y5775" s="41"/>
      <c r="Z5775" s="41"/>
      <c r="AA5775" s="43"/>
      <c r="AB5775" s="27"/>
      <c r="AC5775" s="27"/>
      <c r="AD5775" s="27"/>
      <c r="AE5775" s="44"/>
      <c r="AF5775" s="27"/>
      <c r="AG5775" s="28"/>
      <c r="AH5775" s="27"/>
      <c r="AI5775" s="27"/>
      <c r="AJ5775" s="27"/>
      <c r="AK5775" s="28"/>
      <c r="AL5775" s="29"/>
      <c r="AM5775" s="29"/>
      <c r="AN5775" s="29"/>
      <c r="AO5775" s="29"/>
      <c r="AP5775" s="29"/>
      <c r="AQ5775" s="29"/>
      <c r="AR5775" s="29"/>
      <c r="AS5775" s="29"/>
      <c r="AT5775" s="29"/>
      <c r="AU5775" s="29"/>
      <c r="AV5775" s="29"/>
      <c r="AW5775" s="29"/>
      <c r="AX5775" s="29"/>
      <c r="AY5775" s="31"/>
      <c r="AZ5775" s="30"/>
      <c r="BA5775" s="35"/>
    </row>
    <row r="5776" spans="1:53" hidden="1" x14ac:dyDescent="0.25">
      <c r="A5776" s="27"/>
      <c r="B5776" s="27"/>
      <c r="C5776" s="27"/>
      <c r="D5776" s="27"/>
      <c r="E5776" s="27"/>
      <c r="F5776" s="27"/>
      <c r="G5776" s="27"/>
      <c r="H5776" s="27"/>
      <c r="I5776" s="27"/>
      <c r="J5776" s="27"/>
      <c r="K5776" s="27"/>
      <c r="L5776" s="27"/>
      <c r="M5776" s="42"/>
      <c r="N5776" s="42"/>
      <c r="O5776" s="42"/>
      <c r="P5776" s="42"/>
      <c r="Q5776" s="42"/>
      <c r="R5776" s="42"/>
      <c r="S5776" s="42"/>
      <c r="T5776" s="42"/>
      <c r="U5776" s="42"/>
      <c r="V5776" s="42"/>
      <c r="W5776" s="42"/>
      <c r="X5776" s="42"/>
      <c r="Y5776" s="41"/>
      <c r="Z5776" s="41"/>
      <c r="AA5776" s="43"/>
      <c r="AB5776" s="27"/>
      <c r="AC5776" s="27"/>
      <c r="AD5776" s="27"/>
      <c r="AE5776" s="44"/>
      <c r="AF5776" s="27"/>
      <c r="AG5776" s="28"/>
      <c r="AH5776" s="27"/>
      <c r="AI5776" s="27"/>
      <c r="AJ5776" s="27"/>
      <c r="AK5776" s="28"/>
      <c r="AL5776" s="29"/>
      <c r="AM5776" s="29"/>
      <c r="AN5776" s="29"/>
      <c r="AO5776" s="29"/>
      <c r="AP5776" s="29"/>
      <c r="AQ5776" s="29"/>
      <c r="AR5776" s="29"/>
      <c r="AS5776" s="29"/>
      <c r="AT5776" s="29"/>
      <c r="AU5776" s="29"/>
      <c r="AV5776" s="29"/>
      <c r="AW5776" s="29"/>
      <c r="AX5776" s="29"/>
      <c r="AY5776" s="31"/>
      <c r="AZ5776" s="30"/>
      <c r="BA5776" s="35"/>
    </row>
    <row r="5777" spans="1:53" hidden="1" x14ac:dyDescent="0.25">
      <c r="A5777" s="27"/>
      <c r="B5777" s="27"/>
      <c r="C5777" s="27"/>
      <c r="D5777" s="27"/>
      <c r="E5777" s="27"/>
      <c r="F5777" s="27"/>
      <c r="G5777" s="27"/>
      <c r="H5777" s="27"/>
      <c r="I5777" s="27"/>
      <c r="J5777" s="27"/>
      <c r="K5777" s="27"/>
      <c r="L5777" s="27"/>
      <c r="M5777" s="42"/>
      <c r="N5777" s="42"/>
      <c r="O5777" s="42"/>
      <c r="P5777" s="42"/>
      <c r="Q5777" s="42"/>
      <c r="R5777" s="42"/>
      <c r="S5777" s="42"/>
      <c r="T5777" s="42"/>
      <c r="U5777" s="42"/>
      <c r="V5777" s="42"/>
      <c r="W5777" s="42"/>
      <c r="X5777" s="42"/>
      <c r="Y5777" s="41"/>
      <c r="Z5777" s="41"/>
      <c r="AA5777" s="43"/>
      <c r="AB5777" s="27"/>
      <c r="AC5777" s="27"/>
      <c r="AD5777" s="27"/>
      <c r="AE5777" s="44"/>
      <c r="AF5777" s="27"/>
      <c r="AG5777" s="28"/>
      <c r="AH5777" s="27"/>
      <c r="AI5777" s="27"/>
      <c r="AJ5777" s="27"/>
      <c r="AK5777" s="28"/>
      <c r="AL5777" s="29"/>
      <c r="AM5777" s="29"/>
      <c r="AN5777" s="29"/>
      <c r="AO5777" s="29"/>
      <c r="AP5777" s="29"/>
      <c r="AQ5777" s="29"/>
      <c r="AR5777" s="29"/>
      <c r="AS5777" s="29"/>
      <c r="AT5777" s="29"/>
      <c r="AU5777" s="29"/>
      <c r="AV5777" s="29"/>
      <c r="AW5777" s="29"/>
      <c r="AX5777" s="29"/>
      <c r="AY5777" s="31"/>
      <c r="AZ5777" s="30"/>
      <c r="BA5777" s="35"/>
    </row>
    <row r="5778" spans="1:53" hidden="1" x14ac:dyDescent="0.25">
      <c r="A5778" s="27"/>
      <c r="B5778" s="27"/>
      <c r="C5778" s="27"/>
      <c r="D5778" s="27"/>
      <c r="E5778" s="27"/>
      <c r="F5778" s="27"/>
      <c r="G5778" s="27"/>
      <c r="H5778" s="27"/>
      <c r="I5778" s="27"/>
      <c r="J5778" s="27"/>
      <c r="K5778" s="27"/>
      <c r="L5778" s="27"/>
      <c r="M5778" s="42"/>
      <c r="N5778" s="42"/>
      <c r="O5778" s="42"/>
      <c r="P5778" s="42"/>
      <c r="Q5778" s="42"/>
      <c r="R5778" s="42"/>
      <c r="S5778" s="42"/>
      <c r="T5778" s="42"/>
      <c r="U5778" s="42"/>
      <c r="V5778" s="42"/>
      <c r="W5778" s="42"/>
      <c r="X5778" s="42"/>
      <c r="Y5778" s="41"/>
      <c r="Z5778" s="41"/>
      <c r="AA5778" s="43"/>
      <c r="AB5778" s="27"/>
      <c r="AC5778" s="27"/>
      <c r="AD5778" s="27"/>
      <c r="AE5778" s="44"/>
      <c r="AF5778" s="27"/>
      <c r="AG5778" s="28"/>
      <c r="AH5778" s="27"/>
      <c r="AI5778" s="27"/>
      <c r="AJ5778" s="27"/>
      <c r="AK5778" s="28"/>
      <c r="AL5778" s="29"/>
      <c r="AM5778" s="29"/>
      <c r="AN5778" s="29"/>
      <c r="AO5778" s="29"/>
      <c r="AP5778" s="29"/>
      <c r="AQ5778" s="29"/>
      <c r="AR5778" s="29"/>
      <c r="AS5778" s="29"/>
      <c r="AT5778" s="29"/>
      <c r="AU5778" s="29"/>
      <c r="AV5778" s="29"/>
      <c r="AW5778" s="29"/>
      <c r="AX5778" s="29"/>
      <c r="AY5778" s="31"/>
      <c r="AZ5778" s="30"/>
      <c r="BA5778" s="35"/>
    </row>
    <row r="5779" spans="1:53" hidden="1" x14ac:dyDescent="0.25">
      <c r="A5779" s="27"/>
      <c r="B5779" s="27"/>
      <c r="C5779" s="27"/>
      <c r="D5779" s="27"/>
      <c r="E5779" s="27"/>
      <c r="F5779" s="27"/>
      <c r="G5779" s="27"/>
      <c r="H5779" s="27"/>
      <c r="I5779" s="27"/>
      <c r="J5779" s="27"/>
      <c r="K5779" s="27"/>
      <c r="L5779" s="27"/>
      <c r="M5779" s="42"/>
      <c r="N5779" s="42"/>
      <c r="O5779" s="42"/>
      <c r="P5779" s="42"/>
      <c r="Q5779" s="42"/>
      <c r="R5779" s="42"/>
      <c r="S5779" s="42"/>
      <c r="T5779" s="42"/>
      <c r="U5779" s="42"/>
      <c r="V5779" s="42"/>
      <c r="W5779" s="42"/>
      <c r="X5779" s="42"/>
      <c r="Y5779" s="41"/>
      <c r="Z5779" s="41"/>
      <c r="AA5779" s="43"/>
      <c r="AB5779" s="27"/>
      <c r="AC5779" s="27"/>
      <c r="AD5779" s="27"/>
      <c r="AE5779" s="44"/>
      <c r="AF5779" s="27"/>
      <c r="AG5779" s="28"/>
      <c r="AH5779" s="27"/>
      <c r="AI5779" s="27"/>
      <c r="AJ5779" s="27"/>
      <c r="AK5779" s="28"/>
      <c r="AL5779" s="29"/>
      <c r="AM5779" s="29"/>
      <c r="AN5779" s="29"/>
      <c r="AO5779" s="29"/>
      <c r="AP5779" s="29"/>
      <c r="AQ5779" s="29"/>
      <c r="AR5779" s="29"/>
      <c r="AS5779" s="29"/>
      <c r="AT5779" s="29"/>
      <c r="AU5779" s="29"/>
      <c r="AV5779" s="29"/>
      <c r="AW5779" s="29"/>
      <c r="AX5779" s="29"/>
      <c r="AY5779" s="31"/>
      <c r="AZ5779" s="30"/>
      <c r="BA5779" s="35"/>
    </row>
    <row r="5780" spans="1:53" hidden="1" x14ac:dyDescent="0.25">
      <c r="A5780" s="27"/>
      <c r="B5780" s="27"/>
      <c r="C5780" s="27"/>
      <c r="D5780" s="27"/>
      <c r="E5780" s="27"/>
      <c r="F5780" s="27"/>
      <c r="G5780" s="27"/>
      <c r="H5780" s="27"/>
      <c r="I5780" s="27"/>
      <c r="J5780" s="27"/>
      <c r="K5780" s="27"/>
      <c r="L5780" s="27"/>
      <c r="M5780" s="42"/>
      <c r="N5780" s="42"/>
      <c r="O5780" s="42"/>
      <c r="P5780" s="42"/>
      <c r="Q5780" s="42"/>
      <c r="R5780" s="42"/>
      <c r="S5780" s="42"/>
      <c r="T5780" s="42"/>
      <c r="U5780" s="42"/>
      <c r="V5780" s="42"/>
      <c r="W5780" s="42"/>
      <c r="X5780" s="42"/>
      <c r="Y5780" s="41"/>
      <c r="Z5780" s="41"/>
      <c r="AA5780" s="43"/>
      <c r="AB5780" s="27"/>
      <c r="AC5780" s="27"/>
      <c r="AD5780" s="27"/>
      <c r="AE5780" s="44"/>
      <c r="AF5780" s="27"/>
      <c r="AG5780" s="28"/>
      <c r="AH5780" s="27"/>
      <c r="AI5780" s="27"/>
      <c r="AJ5780" s="27"/>
      <c r="AK5780" s="28"/>
      <c r="AL5780" s="29"/>
      <c r="AM5780" s="29"/>
      <c r="AN5780" s="29"/>
      <c r="AO5780" s="29"/>
      <c r="AP5780" s="29"/>
      <c r="AQ5780" s="29"/>
      <c r="AR5780" s="29"/>
      <c r="AS5780" s="29"/>
      <c r="AT5780" s="29"/>
      <c r="AU5780" s="29"/>
      <c r="AV5780" s="29"/>
      <c r="AW5780" s="29"/>
      <c r="AX5780" s="29"/>
      <c r="AY5780" s="31"/>
      <c r="AZ5780" s="30"/>
      <c r="BA5780" s="35"/>
    </row>
    <row r="5781" spans="1:53" hidden="1" x14ac:dyDescent="0.25">
      <c r="A5781" s="27"/>
      <c r="B5781" s="27"/>
      <c r="C5781" s="27"/>
      <c r="D5781" s="27"/>
      <c r="E5781" s="27"/>
      <c r="F5781" s="27"/>
      <c r="G5781" s="27"/>
      <c r="H5781" s="27"/>
      <c r="I5781" s="27"/>
      <c r="J5781" s="27"/>
      <c r="K5781" s="27"/>
      <c r="L5781" s="27"/>
      <c r="M5781" s="42"/>
      <c r="N5781" s="42"/>
      <c r="O5781" s="42"/>
      <c r="P5781" s="42"/>
      <c r="Q5781" s="42"/>
      <c r="R5781" s="42"/>
      <c r="S5781" s="42"/>
      <c r="T5781" s="42"/>
      <c r="U5781" s="42"/>
      <c r="V5781" s="42"/>
      <c r="W5781" s="42"/>
      <c r="X5781" s="42"/>
      <c r="Y5781" s="41"/>
      <c r="Z5781" s="41"/>
      <c r="AA5781" s="43"/>
      <c r="AB5781" s="27"/>
      <c r="AC5781" s="27"/>
      <c r="AD5781" s="27"/>
      <c r="AE5781" s="44"/>
      <c r="AF5781" s="27"/>
      <c r="AG5781" s="28"/>
      <c r="AH5781" s="27"/>
      <c r="AI5781" s="27"/>
      <c r="AJ5781" s="27"/>
      <c r="AK5781" s="28"/>
      <c r="AL5781" s="29"/>
      <c r="AM5781" s="29"/>
      <c r="AN5781" s="29"/>
      <c r="AO5781" s="29"/>
      <c r="AP5781" s="29"/>
      <c r="AQ5781" s="29"/>
      <c r="AR5781" s="29"/>
      <c r="AS5781" s="29"/>
      <c r="AT5781" s="29"/>
      <c r="AU5781" s="29"/>
      <c r="AV5781" s="29"/>
      <c r="AW5781" s="29"/>
      <c r="AX5781" s="29"/>
      <c r="AY5781" s="31"/>
      <c r="AZ5781" s="30"/>
      <c r="BA5781" s="35"/>
    </row>
    <row r="5782" spans="1:53" hidden="1" x14ac:dyDescent="0.25">
      <c r="A5782" s="27"/>
      <c r="B5782" s="27"/>
      <c r="C5782" s="27"/>
      <c r="D5782" s="27"/>
      <c r="E5782" s="27"/>
      <c r="F5782" s="27"/>
      <c r="G5782" s="27"/>
      <c r="H5782" s="27"/>
      <c r="I5782" s="27"/>
      <c r="J5782" s="27"/>
      <c r="K5782" s="27"/>
      <c r="L5782" s="27"/>
      <c r="M5782" s="42"/>
      <c r="N5782" s="42"/>
      <c r="O5782" s="42"/>
      <c r="P5782" s="42"/>
      <c r="Q5782" s="42"/>
      <c r="R5782" s="42"/>
      <c r="S5782" s="42"/>
      <c r="T5782" s="42"/>
      <c r="U5782" s="42"/>
      <c r="V5782" s="42"/>
      <c r="W5782" s="42"/>
      <c r="X5782" s="42"/>
      <c r="Y5782" s="41"/>
      <c r="Z5782" s="41"/>
      <c r="AA5782" s="43"/>
      <c r="AB5782" s="27"/>
      <c r="AC5782" s="27"/>
      <c r="AD5782" s="27"/>
      <c r="AE5782" s="44"/>
      <c r="AF5782" s="27"/>
      <c r="AG5782" s="28"/>
      <c r="AH5782" s="27"/>
      <c r="AI5782" s="27"/>
      <c r="AJ5782" s="27"/>
      <c r="AK5782" s="28"/>
      <c r="AL5782" s="29"/>
      <c r="AM5782" s="29"/>
      <c r="AN5782" s="29"/>
      <c r="AO5782" s="29"/>
      <c r="AP5782" s="29"/>
      <c r="AQ5782" s="29"/>
      <c r="AR5782" s="29"/>
      <c r="AS5782" s="29"/>
      <c r="AT5782" s="29"/>
      <c r="AU5782" s="29"/>
      <c r="AV5782" s="29"/>
      <c r="AW5782" s="29"/>
      <c r="AX5782" s="29"/>
      <c r="AY5782" s="31"/>
      <c r="AZ5782" s="30"/>
      <c r="BA5782" s="35"/>
    </row>
    <row r="5783" spans="1:53" hidden="1" x14ac:dyDescent="0.25">
      <c r="A5783" s="27"/>
      <c r="B5783" s="27"/>
      <c r="C5783" s="27"/>
      <c r="D5783" s="27"/>
      <c r="E5783" s="27"/>
      <c r="F5783" s="27"/>
      <c r="G5783" s="27"/>
      <c r="H5783" s="27"/>
      <c r="I5783" s="27"/>
      <c r="J5783" s="27"/>
      <c r="K5783" s="27"/>
      <c r="L5783" s="27"/>
      <c r="M5783" s="42"/>
      <c r="N5783" s="42"/>
      <c r="O5783" s="42"/>
      <c r="P5783" s="42"/>
      <c r="Q5783" s="42"/>
      <c r="R5783" s="42"/>
      <c r="S5783" s="42"/>
      <c r="T5783" s="42"/>
      <c r="U5783" s="42"/>
      <c r="V5783" s="42"/>
      <c r="W5783" s="42"/>
      <c r="X5783" s="42"/>
      <c r="Y5783" s="41"/>
      <c r="Z5783" s="41"/>
      <c r="AA5783" s="43"/>
      <c r="AB5783" s="27"/>
      <c r="AC5783" s="27"/>
      <c r="AD5783" s="27"/>
      <c r="AE5783" s="44"/>
      <c r="AF5783" s="27"/>
      <c r="AG5783" s="28"/>
      <c r="AH5783" s="27"/>
      <c r="AI5783" s="27"/>
      <c r="AJ5783" s="27"/>
      <c r="AK5783" s="28"/>
      <c r="AL5783" s="29"/>
      <c r="AM5783" s="29"/>
      <c r="AN5783" s="29"/>
      <c r="AO5783" s="29"/>
      <c r="AP5783" s="29"/>
      <c r="AQ5783" s="29"/>
      <c r="AR5783" s="29"/>
      <c r="AS5783" s="29"/>
      <c r="AT5783" s="29"/>
      <c r="AU5783" s="29"/>
      <c r="AV5783" s="29"/>
      <c r="AW5783" s="29"/>
      <c r="AX5783" s="29"/>
      <c r="AY5783" s="31"/>
      <c r="AZ5783" s="30"/>
      <c r="BA5783" s="35"/>
    </row>
    <row r="5784" spans="1:53" hidden="1" x14ac:dyDescent="0.25">
      <c r="A5784" s="27"/>
      <c r="B5784" s="27"/>
      <c r="C5784" s="27"/>
      <c r="D5784" s="27"/>
      <c r="E5784" s="27"/>
      <c r="F5784" s="27"/>
      <c r="G5784" s="27"/>
      <c r="H5784" s="27"/>
      <c r="I5784" s="27"/>
      <c r="J5784" s="27"/>
      <c r="K5784" s="27"/>
      <c r="L5784" s="27"/>
      <c r="M5784" s="42"/>
      <c r="N5784" s="42"/>
      <c r="O5784" s="42"/>
      <c r="P5784" s="42"/>
      <c r="Q5784" s="42"/>
      <c r="R5784" s="42"/>
      <c r="S5784" s="42"/>
      <c r="T5784" s="42"/>
      <c r="U5784" s="42"/>
      <c r="V5784" s="42"/>
      <c r="W5784" s="42"/>
      <c r="X5784" s="42"/>
      <c r="Y5784" s="41"/>
      <c r="Z5784" s="41"/>
      <c r="AA5784" s="43"/>
      <c r="AB5784" s="27"/>
      <c r="AC5784" s="27"/>
      <c r="AD5784" s="27"/>
      <c r="AE5784" s="44"/>
      <c r="AF5784" s="27"/>
      <c r="AG5784" s="28"/>
      <c r="AH5784" s="27"/>
      <c r="AI5784" s="27"/>
      <c r="AJ5784" s="27"/>
      <c r="AK5784" s="28"/>
      <c r="AL5784" s="29"/>
      <c r="AM5784" s="29"/>
      <c r="AN5784" s="29"/>
      <c r="AO5784" s="29"/>
      <c r="AP5784" s="29"/>
      <c r="AQ5784" s="29"/>
      <c r="AR5784" s="29"/>
      <c r="AS5784" s="29"/>
      <c r="AT5784" s="29"/>
      <c r="AU5784" s="29"/>
      <c r="AV5784" s="29"/>
      <c r="AW5784" s="29"/>
      <c r="AX5784" s="29"/>
      <c r="AY5784" s="31"/>
      <c r="AZ5784" s="30"/>
      <c r="BA5784" s="35"/>
    </row>
    <row r="5785" spans="1:53" hidden="1" x14ac:dyDescent="0.25">
      <c r="A5785" s="27"/>
      <c r="B5785" s="27"/>
      <c r="C5785" s="27"/>
      <c r="D5785" s="27"/>
      <c r="E5785" s="27"/>
      <c r="F5785" s="27"/>
      <c r="G5785" s="27"/>
      <c r="H5785" s="27"/>
      <c r="I5785" s="27"/>
      <c r="J5785" s="27"/>
      <c r="K5785" s="27"/>
      <c r="L5785" s="27"/>
      <c r="M5785" s="42"/>
      <c r="N5785" s="42"/>
      <c r="O5785" s="42"/>
      <c r="P5785" s="42"/>
      <c r="Q5785" s="42"/>
      <c r="R5785" s="42"/>
      <c r="S5785" s="42"/>
      <c r="T5785" s="42"/>
      <c r="U5785" s="42"/>
      <c r="V5785" s="42"/>
      <c r="W5785" s="42"/>
      <c r="X5785" s="42"/>
      <c r="Y5785" s="41"/>
      <c r="Z5785" s="41"/>
      <c r="AA5785" s="43"/>
      <c r="AB5785" s="27"/>
      <c r="AC5785" s="27"/>
      <c r="AD5785" s="27"/>
      <c r="AE5785" s="44"/>
      <c r="AF5785" s="27"/>
      <c r="AG5785" s="28"/>
      <c r="AH5785" s="27"/>
      <c r="AI5785" s="27"/>
      <c r="AJ5785" s="27"/>
      <c r="AK5785" s="28"/>
      <c r="AL5785" s="29"/>
      <c r="AM5785" s="29"/>
      <c r="AN5785" s="29"/>
      <c r="AO5785" s="29"/>
      <c r="AP5785" s="29"/>
      <c r="AQ5785" s="29"/>
      <c r="AR5785" s="29"/>
      <c r="AS5785" s="29"/>
      <c r="AT5785" s="29"/>
      <c r="AU5785" s="29"/>
      <c r="AV5785" s="29"/>
      <c r="AW5785" s="29"/>
      <c r="AX5785" s="29"/>
      <c r="AY5785" s="31"/>
      <c r="AZ5785" s="30"/>
      <c r="BA5785" s="35"/>
    </row>
    <row r="5786" spans="1:53" hidden="1" x14ac:dyDescent="0.25">
      <c r="A5786" s="27"/>
      <c r="B5786" s="27"/>
      <c r="C5786" s="27"/>
      <c r="D5786" s="27"/>
      <c r="E5786" s="27"/>
      <c r="F5786" s="27"/>
      <c r="G5786" s="27"/>
      <c r="H5786" s="27"/>
      <c r="I5786" s="27"/>
      <c r="J5786" s="27"/>
      <c r="K5786" s="27"/>
      <c r="L5786" s="27"/>
      <c r="M5786" s="42"/>
      <c r="N5786" s="42"/>
      <c r="O5786" s="42"/>
      <c r="P5786" s="42"/>
      <c r="Q5786" s="42"/>
      <c r="R5786" s="42"/>
      <c r="S5786" s="42"/>
      <c r="T5786" s="42"/>
      <c r="U5786" s="42"/>
      <c r="V5786" s="42"/>
      <c r="W5786" s="42"/>
      <c r="X5786" s="42"/>
      <c r="Y5786" s="41"/>
      <c r="Z5786" s="41"/>
      <c r="AA5786" s="43"/>
      <c r="AB5786" s="27"/>
      <c r="AC5786" s="27"/>
      <c r="AD5786" s="27"/>
      <c r="AE5786" s="44"/>
      <c r="AF5786" s="27"/>
      <c r="AG5786" s="28"/>
      <c r="AH5786" s="27"/>
      <c r="AI5786" s="27"/>
      <c r="AJ5786" s="27"/>
      <c r="AK5786" s="28"/>
      <c r="AL5786" s="29"/>
      <c r="AM5786" s="29"/>
      <c r="AN5786" s="29"/>
      <c r="AO5786" s="29"/>
      <c r="AP5786" s="29"/>
      <c r="AQ5786" s="29"/>
      <c r="AR5786" s="29"/>
      <c r="AS5786" s="29"/>
      <c r="AT5786" s="29"/>
      <c r="AU5786" s="29"/>
      <c r="AV5786" s="29"/>
      <c r="AW5786" s="29"/>
      <c r="AX5786" s="29"/>
      <c r="AY5786" s="31"/>
      <c r="AZ5786" s="30"/>
      <c r="BA5786" s="35"/>
    </row>
    <row r="5787" spans="1:53" hidden="1" x14ac:dyDescent="0.25">
      <c r="A5787" s="27"/>
      <c r="B5787" s="27"/>
      <c r="C5787" s="27"/>
      <c r="D5787" s="27"/>
      <c r="E5787" s="27"/>
      <c r="F5787" s="27"/>
      <c r="G5787" s="27"/>
      <c r="H5787" s="27"/>
      <c r="I5787" s="27"/>
      <c r="J5787" s="27"/>
      <c r="K5787" s="27"/>
      <c r="L5787" s="27"/>
      <c r="M5787" s="42"/>
      <c r="N5787" s="42"/>
      <c r="O5787" s="42"/>
      <c r="P5787" s="42"/>
      <c r="Q5787" s="42"/>
      <c r="R5787" s="42"/>
      <c r="S5787" s="42"/>
      <c r="T5787" s="42"/>
      <c r="U5787" s="42"/>
      <c r="V5787" s="42"/>
      <c r="W5787" s="42"/>
      <c r="X5787" s="42"/>
      <c r="Y5787" s="41"/>
      <c r="Z5787" s="41"/>
      <c r="AA5787" s="43"/>
      <c r="AB5787" s="27"/>
      <c r="AC5787" s="27"/>
      <c r="AD5787" s="27"/>
      <c r="AE5787" s="44"/>
      <c r="AF5787" s="27"/>
      <c r="AG5787" s="28"/>
      <c r="AH5787" s="27"/>
      <c r="AI5787" s="27"/>
      <c r="AJ5787" s="27"/>
      <c r="AK5787" s="28"/>
      <c r="AL5787" s="29"/>
      <c r="AM5787" s="29"/>
      <c r="AN5787" s="29"/>
      <c r="AO5787" s="29"/>
      <c r="AP5787" s="29"/>
      <c r="AQ5787" s="29"/>
      <c r="AR5787" s="29"/>
      <c r="AS5787" s="29"/>
      <c r="AT5787" s="29"/>
      <c r="AU5787" s="29"/>
      <c r="AV5787" s="29"/>
      <c r="AW5787" s="29"/>
      <c r="AX5787" s="29"/>
      <c r="AY5787" s="31"/>
      <c r="AZ5787" s="30"/>
      <c r="BA5787" s="35"/>
    </row>
    <row r="5788" spans="1:53" hidden="1" x14ac:dyDescent="0.25">
      <c r="A5788" s="27"/>
      <c r="B5788" s="27"/>
      <c r="C5788" s="27"/>
      <c r="D5788" s="27"/>
      <c r="E5788" s="27"/>
      <c r="F5788" s="27"/>
      <c r="G5788" s="27"/>
      <c r="H5788" s="27"/>
      <c r="I5788" s="27"/>
      <c r="J5788" s="27"/>
      <c r="K5788" s="27"/>
      <c r="L5788" s="27"/>
      <c r="M5788" s="42"/>
      <c r="N5788" s="42"/>
      <c r="O5788" s="42"/>
      <c r="P5788" s="42"/>
      <c r="Q5788" s="42"/>
      <c r="R5788" s="42"/>
      <c r="S5788" s="42"/>
      <c r="T5788" s="42"/>
      <c r="U5788" s="42"/>
      <c r="V5788" s="42"/>
      <c r="W5788" s="42"/>
      <c r="X5788" s="42"/>
      <c r="Y5788" s="41"/>
      <c r="Z5788" s="41"/>
      <c r="AA5788" s="43"/>
      <c r="AB5788" s="27"/>
      <c r="AC5788" s="27"/>
      <c r="AD5788" s="27"/>
      <c r="AE5788" s="44"/>
      <c r="AF5788" s="27"/>
      <c r="AG5788" s="28"/>
      <c r="AH5788" s="27"/>
      <c r="AI5788" s="27"/>
      <c r="AJ5788" s="27"/>
      <c r="AK5788" s="28"/>
      <c r="AL5788" s="29"/>
      <c r="AM5788" s="29"/>
      <c r="AN5788" s="29"/>
      <c r="AO5788" s="29"/>
      <c r="AP5788" s="29"/>
      <c r="AQ5788" s="29"/>
      <c r="AR5788" s="29"/>
      <c r="AS5788" s="29"/>
      <c r="AT5788" s="29"/>
      <c r="AU5788" s="29"/>
      <c r="AV5788" s="29"/>
      <c r="AW5788" s="29"/>
      <c r="AX5788" s="29"/>
      <c r="AY5788" s="31"/>
      <c r="AZ5788" s="30"/>
      <c r="BA5788" s="35"/>
    </row>
    <row r="5789" spans="1:53" hidden="1" x14ac:dyDescent="0.25">
      <c r="A5789" s="27"/>
      <c r="B5789" s="27"/>
      <c r="C5789" s="27"/>
      <c r="D5789" s="27"/>
      <c r="E5789" s="27"/>
      <c r="F5789" s="27"/>
      <c r="G5789" s="27"/>
      <c r="H5789" s="27"/>
      <c r="I5789" s="27"/>
      <c r="J5789" s="27"/>
      <c r="K5789" s="27"/>
      <c r="L5789" s="27"/>
      <c r="M5789" s="42"/>
      <c r="N5789" s="42"/>
      <c r="O5789" s="42"/>
      <c r="P5789" s="42"/>
      <c r="Q5789" s="42"/>
      <c r="R5789" s="42"/>
      <c r="S5789" s="42"/>
      <c r="T5789" s="42"/>
      <c r="U5789" s="42"/>
      <c r="V5789" s="42"/>
      <c r="W5789" s="42"/>
      <c r="X5789" s="42"/>
      <c r="Y5789" s="41"/>
      <c r="Z5789" s="41"/>
      <c r="AA5789" s="43"/>
      <c r="AB5789" s="27"/>
      <c r="AC5789" s="27"/>
      <c r="AD5789" s="27"/>
      <c r="AE5789" s="44"/>
      <c r="AF5789" s="27"/>
      <c r="AG5789" s="28"/>
      <c r="AH5789" s="27"/>
      <c r="AI5789" s="27"/>
      <c r="AJ5789" s="27"/>
      <c r="AK5789" s="28"/>
      <c r="AL5789" s="29"/>
      <c r="AM5789" s="29"/>
      <c r="AN5789" s="29"/>
      <c r="AO5789" s="29"/>
      <c r="AP5789" s="29"/>
      <c r="AQ5789" s="29"/>
      <c r="AR5789" s="29"/>
      <c r="AS5789" s="29"/>
      <c r="AT5789" s="29"/>
      <c r="AU5789" s="29"/>
      <c r="AV5789" s="29"/>
      <c r="AW5789" s="29"/>
      <c r="AX5789" s="29"/>
      <c r="AY5789" s="31"/>
      <c r="AZ5789" s="30"/>
      <c r="BA5789" s="35"/>
    </row>
    <row r="5790" spans="1:53" hidden="1" x14ac:dyDescent="0.25">
      <c r="A5790" s="27"/>
      <c r="B5790" s="27"/>
      <c r="C5790" s="27"/>
      <c r="D5790" s="27"/>
      <c r="E5790" s="27"/>
      <c r="F5790" s="27"/>
      <c r="G5790" s="27"/>
      <c r="H5790" s="27"/>
      <c r="I5790" s="27"/>
      <c r="J5790" s="27"/>
      <c r="K5790" s="27"/>
      <c r="L5790" s="27"/>
      <c r="M5790" s="42"/>
      <c r="N5790" s="42"/>
      <c r="O5790" s="42"/>
      <c r="P5790" s="42"/>
      <c r="Q5790" s="42"/>
      <c r="R5790" s="42"/>
      <c r="S5790" s="42"/>
      <c r="T5790" s="42"/>
      <c r="U5790" s="42"/>
      <c r="V5790" s="42"/>
      <c r="W5790" s="42"/>
      <c r="X5790" s="42"/>
      <c r="Y5790" s="41"/>
      <c r="Z5790" s="41"/>
      <c r="AA5790" s="43"/>
      <c r="AB5790" s="27"/>
      <c r="AC5790" s="27"/>
      <c r="AD5790" s="27"/>
      <c r="AE5790" s="44"/>
      <c r="AF5790" s="27"/>
      <c r="AG5790" s="28"/>
      <c r="AH5790" s="27"/>
      <c r="AI5790" s="27"/>
      <c r="AJ5790" s="27"/>
      <c r="AK5790" s="28"/>
      <c r="AL5790" s="29"/>
      <c r="AM5790" s="29"/>
      <c r="AN5790" s="29"/>
      <c r="AO5790" s="29"/>
      <c r="AP5790" s="29"/>
      <c r="AQ5790" s="29"/>
      <c r="AR5790" s="29"/>
      <c r="AS5790" s="29"/>
      <c r="AT5790" s="29"/>
      <c r="AU5790" s="29"/>
      <c r="AV5790" s="29"/>
      <c r="AW5790" s="29"/>
      <c r="AX5790" s="29"/>
      <c r="AY5790" s="31"/>
      <c r="AZ5790" s="30"/>
      <c r="BA5790" s="35"/>
    </row>
    <row r="5791" spans="1:53" hidden="1" x14ac:dyDescent="0.25">
      <c r="A5791" s="27"/>
      <c r="B5791" s="27"/>
      <c r="C5791" s="27"/>
      <c r="D5791" s="27"/>
      <c r="E5791" s="27"/>
      <c r="F5791" s="27"/>
      <c r="G5791" s="27"/>
      <c r="H5791" s="27"/>
      <c r="I5791" s="27"/>
      <c r="J5791" s="27"/>
      <c r="K5791" s="27"/>
      <c r="L5791" s="27"/>
      <c r="M5791" s="42"/>
      <c r="N5791" s="42"/>
      <c r="O5791" s="42"/>
      <c r="P5791" s="42"/>
      <c r="Q5791" s="42"/>
      <c r="R5791" s="42"/>
      <c r="S5791" s="42"/>
      <c r="T5791" s="42"/>
      <c r="U5791" s="42"/>
      <c r="V5791" s="42"/>
      <c r="W5791" s="42"/>
      <c r="X5791" s="42"/>
      <c r="Y5791" s="41"/>
      <c r="Z5791" s="41"/>
      <c r="AA5791" s="43"/>
      <c r="AB5791" s="27"/>
      <c r="AC5791" s="27"/>
      <c r="AD5791" s="27"/>
      <c r="AE5791" s="44"/>
      <c r="AF5791" s="27"/>
      <c r="AG5791" s="28"/>
      <c r="AH5791" s="27"/>
      <c r="AI5791" s="27"/>
      <c r="AJ5791" s="27"/>
      <c r="AK5791" s="28"/>
      <c r="AL5791" s="29"/>
      <c r="AM5791" s="29"/>
      <c r="AN5791" s="29"/>
      <c r="AO5791" s="29"/>
      <c r="AP5791" s="29"/>
      <c r="AQ5791" s="29"/>
      <c r="AR5791" s="29"/>
      <c r="AS5791" s="29"/>
      <c r="AT5791" s="29"/>
      <c r="AU5791" s="29"/>
      <c r="AV5791" s="29"/>
      <c r="AW5791" s="29"/>
      <c r="AX5791" s="29"/>
      <c r="AY5791" s="31"/>
      <c r="AZ5791" s="30"/>
      <c r="BA5791" s="35"/>
    </row>
    <row r="5792" spans="1:53" hidden="1" x14ac:dyDescent="0.25">
      <c r="A5792" s="27"/>
      <c r="B5792" s="27"/>
      <c r="C5792" s="27"/>
      <c r="D5792" s="27"/>
      <c r="E5792" s="27"/>
      <c r="F5792" s="27"/>
      <c r="G5792" s="27"/>
      <c r="H5792" s="27"/>
      <c r="I5792" s="27"/>
      <c r="J5792" s="27"/>
      <c r="K5792" s="27"/>
      <c r="L5792" s="27"/>
      <c r="M5792" s="42"/>
      <c r="N5792" s="42"/>
      <c r="O5792" s="42"/>
      <c r="P5792" s="42"/>
      <c r="Q5792" s="42"/>
      <c r="R5792" s="42"/>
      <c r="S5792" s="42"/>
      <c r="T5792" s="42"/>
      <c r="U5792" s="42"/>
      <c r="V5792" s="42"/>
      <c r="W5792" s="42"/>
      <c r="X5792" s="42"/>
      <c r="Y5792" s="41"/>
      <c r="Z5792" s="41"/>
      <c r="AA5792" s="43"/>
      <c r="AB5792" s="27"/>
      <c r="AC5792" s="27"/>
      <c r="AD5792" s="27"/>
      <c r="AE5792" s="44"/>
      <c r="AF5792" s="27"/>
      <c r="AG5792" s="28"/>
      <c r="AH5792" s="27"/>
      <c r="AI5792" s="27"/>
      <c r="AJ5792" s="27"/>
      <c r="AK5792" s="28"/>
      <c r="AL5792" s="29"/>
      <c r="AM5792" s="29"/>
      <c r="AN5792" s="29"/>
      <c r="AO5792" s="29"/>
      <c r="AP5792" s="29"/>
      <c r="AQ5792" s="29"/>
      <c r="AR5792" s="29"/>
      <c r="AS5792" s="29"/>
      <c r="AT5792" s="29"/>
      <c r="AU5792" s="29"/>
      <c r="AV5792" s="29"/>
      <c r="AW5792" s="29"/>
      <c r="AX5792" s="29"/>
      <c r="AY5792" s="31"/>
      <c r="AZ5792" s="30"/>
      <c r="BA5792" s="35"/>
    </row>
    <row r="5793" spans="1:53" hidden="1" x14ac:dyDescent="0.25">
      <c r="A5793" s="27"/>
      <c r="B5793" s="27"/>
      <c r="C5793" s="27"/>
      <c r="D5793" s="27"/>
      <c r="E5793" s="27"/>
      <c r="F5793" s="27"/>
      <c r="G5793" s="27"/>
      <c r="H5793" s="27"/>
      <c r="I5793" s="27"/>
      <c r="J5793" s="27"/>
      <c r="K5793" s="27"/>
      <c r="L5793" s="27"/>
      <c r="M5793" s="42"/>
      <c r="N5793" s="42"/>
      <c r="O5793" s="42"/>
      <c r="P5793" s="42"/>
      <c r="Q5793" s="42"/>
      <c r="R5793" s="42"/>
      <c r="S5793" s="42"/>
      <c r="T5793" s="42"/>
      <c r="U5793" s="42"/>
      <c r="V5793" s="42"/>
      <c r="W5793" s="42"/>
      <c r="X5793" s="42"/>
      <c r="Y5793" s="41"/>
      <c r="Z5793" s="41"/>
      <c r="AA5793" s="43"/>
      <c r="AB5793" s="27"/>
      <c r="AC5793" s="27"/>
      <c r="AD5793" s="27"/>
      <c r="AE5793" s="44"/>
      <c r="AF5793" s="27"/>
      <c r="AG5793" s="28"/>
      <c r="AH5793" s="27"/>
      <c r="AI5793" s="27"/>
      <c r="AJ5793" s="27"/>
      <c r="AK5793" s="28"/>
      <c r="AL5793" s="29"/>
      <c r="AM5793" s="29"/>
      <c r="AN5793" s="29"/>
      <c r="AO5793" s="29"/>
      <c r="AP5793" s="29"/>
      <c r="AQ5793" s="29"/>
      <c r="AR5793" s="29"/>
      <c r="AS5793" s="29"/>
      <c r="AT5793" s="29"/>
      <c r="AU5793" s="29"/>
      <c r="AV5793" s="29"/>
      <c r="AW5793" s="29"/>
      <c r="AX5793" s="29"/>
      <c r="AY5793" s="31"/>
      <c r="AZ5793" s="30"/>
      <c r="BA5793" s="35"/>
    </row>
    <row r="5794" spans="1:53" hidden="1" x14ac:dyDescent="0.25">
      <c r="A5794" s="27"/>
      <c r="B5794" s="27"/>
      <c r="C5794" s="27"/>
      <c r="D5794" s="27"/>
      <c r="E5794" s="27"/>
      <c r="F5794" s="27"/>
      <c r="G5794" s="27"/>
      <c r="H5794" s="27"/>
      <c r="I5794" s="27"/>
      <c r="J5794" s="27"/>
      <c r="K5794" s="27"/>
      <c r="L5794" s="27"/>
      <c r="M5794" s="42"/>
      <c r="N5794" s="42"/>
      <c r="O5794" s="42"/>
      <c r="P5794" s="42"/>
      <c r="Q5794" s="42"/>
      <c r="R5794" s="42"/>
      <c r="S5794" s="42"/>
      <c r="T5794" s="42"/>
      <c r="U5794" s="42"/>
      <c r="V5794" s="42"/>
      <c r="W5794" s="42"/>
      <c r="X5794" s="42"/>
      <c r="Y5794" s="41"/>
      <c r="Z5794" s="41"/>
      <c r="AA5794" s="43"/>
      <c r="AB5794" s="27"/>
      <c r="AC5794" s="27"/>
      <c r="AD5794" s="27"/>
      <c r="AE5794" s="44"/>
      <c r="AF5794" s="27"/>
      <c r="AG5794" s="28"/>
      <c r="AH5794" s="27"/>
      <c r="AI5794" s="27"/>
      <c r="AJ5794" s="27"/>
      <c r="AK5794" s="28"/>
      <c r="AL5794" s="29"/>
      <c r="AM5794" s="29"/>
      <c r="AN5794" s="29"/>
      <c r="AO5794" s="29"/>
      <c r="AP5794" s="29"/>
      <c r="AQ5794" s="29"/>
      <c r="AR5794" s="29"/>
      <c r="AS5794" s="29"/>
      <c r="AT5794" s="29"/>
      <c r="AU5794" s="29"/>
      <c r="AV5794" s="29"/>
      <c r="AW5794" s="29"/>
      <c r="AX5794" s="29"/>
      <c r="AY5794" s="31"/>
      <c r="AZ5794" s="30"/>
      <c r="BA5794" s="35"/>
    </row>
    <row r="5795" spans="1:53" hidden="1" x14ac:dyDescent="0.25">
      <c r="A5795" s="27"/>
      <c r="B5795" s="27"/>
      <c r="C5795" s="27"/>
      <c r="D5795" s="27"/>
      <c r="E5795" s="27"/>
      <c r="F5795" s="27"/>
      <c r="G5795" s="27"/>
      <c r="H5795" s="27"/>
      <c r="I5795" s="27"/>
      <c r="J5795" s="27"/>
      <c r="K5795" s="27"/>
      <c r="L5795" s="27"/>
      <c r="M5795" s="42"/>
      <c r="N5795" s="42"/>
      <c r="O5795" s="42"/>
      <c r="P5795" s="42"/>
      <c r="Q5795" s="42"/>
      <c r="R5795" s="42"/>
      <c r="S5795" s="42"/>
      <c r="T5795" s="42"/>
      <c r="U5795" s="42"/>
      <c r="V5795" s="42"/>
      <c r="W5795" s="42"/>
      <c r="X5795" s="42"/>
      <c r="Y5795" s="41"/>
      <c r="Z5795" s="41"/>
      <c r="AA5795" s="43"/>
      <c r="AB5795" s="27"/>
      <c r="AC5795" s="27"/>
      <c r="AD5795" s="27"/>
      <c r="AE5795" s="44"/>
      <c r="AF5795" s="27"/>
      <c r="AG5795" s="28"/>
      <c r="AH5795" s="27"/>
      <c r="AI5795" s="27"/>
      <c r="AJ5795" s="27"/>
      <c r="AK5795" s="28"/>
      <c r="AL5795" s="29"/>
      <c r="AM5795" s="29"/>
      <c r="AN5795" s="29"/>
      <c r="AO5795" s="29"/>
      <c r="AP5795" s="29"/>
      <c r="AQ5795" s="29"/>
      <c r="AR5795" s="29"/>
      <c r="AS5795" s="29"/>
      <c r="AT5795" s="29"/>
      <c r="AU5795" s="29"/>
      <c r="AV5795" s="29"/>
      <c r="AW5795" s="29"/>
      <c r="AX5795" s="29"/>
      <c r="AY5795" s="31"/>
      <c r="AZ5795" s="30"/>
      <c r="BA5795" s="35"/>
    </row>
    <row r="5796" spans="1:53" hidden="1" x14ac:dyDescent="0.25">
      <c r="A5796" s="27"/>
      <c r="B5796" s="27"/>
      <c r="C5796" s="27"/>
      <c r="D5796" s="27"/>
      <c r="E5796" s="27"/>
      <c r="F5796" s="27"/>
      <c r="G5796" s="27"/>
      <c r="H5796" s="27"/>
      <c r="I5796" s="27"/>
      <c r="J5796" s="27"/>
      <c r="K5796" s="27"/>
      <c r="L5796" s="27"/>
      <c r="M5796" s="42"/>
      <c r="N5796" s="42"/>
      <c r="O5796" s="42"/>
      <c r="P5796" s="42"/>
      <c r="Q5796" s="42"/>
      <c r="R5796" s="42"/>
      <c r="S5796" s="42"/>
      <c r="T5796" s="42"/>
      <c r="U5796" s="42"/>
      <c r="V5796" s="42"/>
      <c r="W5796" s="42"/>
      <c r="X5796" s="42"/>
      <c r="Y5796" s="41"/>
      <c r="Z5796" s="41"/>
      <c r="AA5796" s="43"/>
      <c r="AB5796" s="27"/>
      <c r="AC5796" s="27"/>
      <c r="AD5796" s="27"/>
      <c r="AE5796" s="44"/>
      <c r="AF5796" s="27"/>
      <c r="AG5796" s="28"/>
      <c r="AH5796" s="27"/>
      <c r="AI5796" s="27"/>
      <c r="AJ5796" s="27"/>
      <c r="AK5796" s="28"/>
      <c r="AL5796" s="29"/>
      <c r="AM5796" s="29"/>
      <c r="AN5796" s="29"/>
      <c r="AO5796" s="29"/>
      <c r="AP5796" s="29"/>
      <c r="AQ5796" s="29"/>
      <c r="AR5796" s="29"/>
      <c r="AS5796" s="29"/>
      <c r="AT5796" s="29"/>
      <c r="AU5796" s="29"/>
      <c r="AV5796" s="29"/>
      <c r="AW5796" s="29"/>
      <c r="AX5796" s="29"/>
      <c r="AY5796" s="31"/>
      <c r="AZ5796" s="30"/>
      <c r="BA5796" s="35"/>
    </row>
    <row r="5797" spans="1:53" hidden="1" x14ac:dyDescent="0.25">
      <c r="A5797" s="27"/>
      <c r="B5797" s="27"/>
      <c r="C5797" s="27"/>
      <c r="D5797" s="27"/>
      <c r="E5797" s="27"/>
      <c r="F5797" s="27"/>
      <c r="G5797" s="27"/>
      <c r="H5797" s="27"/>
      <c r="I5797" s="27"/>
      <c r="J5797" s="27"/>
      <c r="K5797" s="27"/>
      <c r="L5797" s="27"/>
      <c r="M5797" s="42"/>
      <c r="N5797" s="42"/>
      <c r="O5797" s="42"/>
      <c r="P5797" s="42"/>
      <c r="Q5797" s="42"/>
      <c r="R5797" s="42"/>
      <c r="S5797" s="42"/>
      <c r="T5797" s="42"/>
      <c r="U5797" s="42"/>
      <c r="V5797" s="42"/>
      <c r="W5797" s="42"/>
      <c r="X5797" s="42"/>
      <c r="Y5797" s="41"/>
      <c r="Z5797" s="41"/>
      <c r="AA5797" s="43"/>
      <c r="AB5797" s="27"/>
      <c r="AC5797" s="27"/>
      <c r="AD5797" s="27"/>
      <c r="AE5797" s="44"/>
      <c r="AF5797" s="27"/>
      <c r="AG5797" s="28"/>
      <c r="AH5797" s="27"/>
      <c r="AI5797" s="27"/>
      <c r="AJ5797" s="27"/>
      <c r="AK5797" s="28"/>
      <c r="AL5797" s="29"/>
      <c r="AM5797" s="29"/>
      <c r="AN5797" s="29"/>
      <c r="AO5797" s="29"/>
      <c r="AP5797" s="29"/>
      <c r="AQ5797" s="29"/>
      <c r="AR5797" s="29"/>
      <c r="AS5797" s="29"/>
      <c r="AT5797" s="29"/>
      <c r="AU5797" s="29"/>
      <c r="AV5797" s="29"/>
      <c r="AW5797" s="29"/>
      <c r="AX5797" s="29"/>
      <c r="AY5797" s="31"/>
      <c r="AZ5797" s="30"/>
      <c r="BA5797" s="35"/>
    </row>
    <row r="5798" spans="1:53" hidden="1" x14ac:dyDescent="0.25">
      <c r="A5798" s="27"/>
      <c r="B5798" s="27"/>
      <c r="C5798" s="27"/>
      <c r="D5798" s="27"/>
      <c r="E5798" s="27"/>
      <c r="F5798" s="27"/>
      <c r="G5798" s="27"/>
      <c r="H5798" s="27"/>
      <c r="I5798" s="27"/>
      <c r="J5798" s="27"/>
      <c r="K5798" s="27"/>
      <c r="L5798" s="27"/>
      <c r="M5798" s="42"/>
      <c r="N5798" s="42"/>
      <c r="O5798" s="42"/>
      <c r="P5798" s="42"/>
      <c r="Q5798" s="42"/>
      <c r="R5798" s="42"/>
      <c r="S5798" s="42"/>
      <c r="T5798" s="42"/>
      <c r="U5798" s="42"/>
      <c r="V5798" s="42"/>
      <c r="W5798" s="42"/>
      <c r="X5798" s="42"/>
      <c r="Y5798" s="41"/>
      <c r="Z5798" s="41"/>
      <c r="AA5798" s="43"/>
      <c r="AB5798" s="27"/>
      <c r="AC5798" s="27"/>
      <c r="AD5798" s="27"/>
      <c r="AE5798" s="44"/>
      <c r="AF5798" s="27"/>
      <c r="AG5798" s="28"/>
      <c r="AH5798" s="27"/>
      <c r="AI5798" s="27"/>
      <c r="AJ5798" s="27"/>
      <c r="AK5798" s="28"/>
      <c r="AL5798" s="29"/>
      <c r="AM5798" s="29"/>
      <c r="AN5798" s="29"/>
      <c r="AO5798" s="29"/>
      <c r="AP5798" s="29"/>
      <c r="AQ5798" s="29"/>
      <c r="AR5798" s="29"/>
      <c r="AS5798" s="29"/>
      <c r="AT5798" s="29"/>
      <c r="AU5798" s="29"/>
      <c r="AV5798" s="29"/>
      <c r="AW5798" s="29"/>
      <c r="AX5798" s="29"/>
      <c r="AY5798" s="31"/>
      <c r="AZ5798" s="30"/>
      <c r="BA5798" s="35"/>
    </row>
    <row r="5799" spans="1:53" hidden="1" x14ac:dyDescent="0.25">
      <c r="A5799" s="27"/>
      <c r="B5799" s="27"/>
      <c r="C5799" s="27"/>
      <c r="D5799" s="27"/>
      <c r="E5799" s="27"/>
      <c r="F5799" s="27"/>
      <c r="G5799" s="27"/>
      <c r="H5799" s="27"/>
      <c r="I5799" s="27"/>
      <c r="J5799" s="27"/>
      <c r="K5799" s="27"/>
      <c r="L5799" s="27"/>
      <c r="M5799" s="42"/>
      <c r="N5799" s="42"/>
      <c r="O5799" s="42"/>
      <c r="P5799" s="42"/>
      <c r="Q5799" s="42"/>
      <c r="R5799" s="42"/>
      <c r="S5799" s="42"/>
      <c r="T5799" s="42"/>
      <c r="U5799" s="42"/>
      <c r="V5799" s="42"/>
      <c r="W5799" s="42"/>
      <c r="X5799" s="42"/>
      <c r="Y5799" s="41"/>
      <c r="Z5799" s="41"/>
      <c r="AA5799" s="43"/>
      <c r="AB5799" s="27"/>
      <c r="AC5799" s="27"/>
      <c r="AD5799" s="27"/>
      <c r="AE5799" s="44"/>
      <c r="AF5799" s="27"/>
      <c r="AG5799" s="28"/>
      <c r="AH5799" s="27"/>
      <c r="AI5799" s="27"/>
      <c r="AJ5799" s="27"/>
      <c r="AK5799" s="28"/>
      <c r="AL5799" s="29"/>
      <c r="AM5799" s="29"/>
      <c r="AN5799" s="29"/>
      <c r="AO5799" s="29"/>
      <c r="AP5799" s="29"/>
      <c r="AQ5799" s="29"/>
      <c r="AR5799" s="29"/>
      <c r="AS5799" s="29"/>
      <c r="AT5799" s="29"/>
      <c r="AU5799" s="29"/>
      <c r="AV5799" s="29"/>
      <c r="AW5799" s="29"/>
      <c r="AX5799" s="29"/>
      <c r="AY5799" s="31"/>
      <c r="AZ5799" s="30"/>
      <c r="BA5799" s="35"/>
    </row>
    <row r="5800" spans="1:53" hidden="1" x14ac:dyDescent="0.25">
      <c r="A5800" s="27"/>
      <c r="B5800" s="27"/>
      <c r="C5800" s="27"/>
      <c r="D5800" s="27"/>
      <c r="E5800" s="27"/>
      <c r="F5800" s="27"/>
      <c r="G5800" s="27"/>
      <c r="H5800" s="27"/>
      <c r="I5800" s="27"/>
      <c r="J5800" s="27"/>
      <c r="K5800" s="27"/>
      <c r="L5800" s="27"/>
      <c r="M5800" s="42"/>
      <c r="N5800" s="42"/>
      <c r="O5800" s="42"/>
      <c r="P5800" s="42"/>
      <c r="Q5800" s="42"/>
      <c r="R5800" s="42"/>
      <c r="S5800" s="42"/>
      <c r="T5800" s="42"/>
      <c r="U5800" s="42"/>
      <c r="V5800" s="42"/>
      <c r="W5800" s="42"/>
      <c r="X5800" s="42"/>
      <c r="Y5800" s="41"/>
      <c r="Z5800" s="41"/>
      <c r="AA5800" s="43"/>
      <c r="AB5800" s="27"/>
      <c r="AC5800" s="27"/>
      <c r="AD5800" s="27"/>
      <c r="AE5800" s="44"/>
      <c r="AF5800" s="27"/>
      <c r="AG5800" s="28"/>
      <c r="AH5800" s="27"/>
      <c r="AI5800" s="27"/>
      <c r="AJ5800" s="27"/>
      <c r="AK5800" s="28"/>
      <c r="AL5800" s="29"/>
      <c r="AM5800" s="29"/>
      <c r="AN5800" s="29"/>
      <c r="AO5800" s="29"/>
      <c r="AP5800" s="29"/>
      <c r="AQ5800" s="29"/>
      <c r="AR5800" s="29"/>
      <c r="AS5800" s="29"/>
      <c r="AT5800" s="29"/>
      <c r="AU5800" s="29"/>
      <c r="AV5800" s="29"/>
      <c r="AW5800" s="29"/>
      <c r="AX5800" s="29"/>
      <c r="AY5800" s="31"/>
      <c r="AZ5800" s="30"/>
      <c r="BA5800" s="35"/>
    </row>
    <row r="5801" spans="1:53" hidden="1" x14ac:dyDescent="0.25">
      <c r="A5801" s="27"/>
      <c r="B5801" s="27"/>
      <c r="C5801" s="27"/>
      <c r="D5801" s="27"/>
      <c r="E5801" s="27"/>
      <c r="F5801" s="27"/>
      <c r="G5801" s="27"/>
      <c r="H5801" s="27"/>
      <c r="I5801" s="27"/>
      <c r="J5801" s="27"/>
      <c r="K5801" s="27"/>
      <c r="L5801" s="27"/>
      <c r="M5801" s="42"/>
      <c r="N5801" s="42"/>
      <c r="O5801" s="42"/>
      <c r="P5801" s="42"/>
      <c r="Q5801" s="42"/>
      <c r="R5801" s="42"/>
      <c r="S5801" s="42"/>
      <c r="T5801" s="42"/>
      <c r="U5801" s="42"/>
      <c r="V5801" s="42"/>
      <c r="W5801" s="42"/>
      <c r="X5801" s="42"/>
      <c r="Y5801" s="41"/>
      <c r="Z5801" s="41"/>
      <c r="AA5801" s="43"/>
      <c r="AB5801" s="27"/>
      <c r="AC5801" s="27"/>
      <c r="AD5801" s="27"/>
      <c r="AE5801" s="44"/>
      <c r="AF5801" s="27"/>
      <c r="AG5801" s="28"/>
      <c r="AH5801" s="27"/>
      <c r="AI5801" s="27"/>
      <c r="AJ5801" s="27"/>
      <c r="AK5801" s="28"/>
      <c r="AL5801" s="29"/>
      <c r="AM5801" s="29"/>
      <c r="AN5801" s="29"/>
      <c r="AO5801" s="29"/>
      <c r="AP5801" s="29"/>
      <c r="AQ5801" s="29"/>
      <c r="AR5801" s="29"/>
      <c r="AS5801" s="29"/>
      <c r="AT5801" s="29"/>
      <c r="AU5801" s="29"/>
      <c r="AV5801" s="29"/>
      <c r="AW5801" s="29"/>
      <c r="AX5801" s="29"/>
      <c r="AY5801" s="31"/>
      <c r="AZ5801" s="30"/>
      <c r="BA5801" s="35"/>
    </row>
    <row r="5802" spans="1:53" hidden="1" x14ac:dyDescent="0.25">
      <c r="A5802" s="27"/>
      <c r="B5802" s="27"/>
      <c r="C5802" s="27"/>
      <c r="D5802" s="27"/>
      <c r="E5802" s="27"/>
      <c r="F5802" s="27"/>
      <c r="G5802" s="27"/>
      <c r="H5802" s="27"/>
      <c r="I5802" s="27"/>
      <c r="J5802" s="27"/>
      <c r="K5802" s="27"/>
      <c r="L5802" s="27"/>
      <c r="M5802" s="42"/>
      <c r="N5802" s="42"/>
      <c r="O5802" s="42"/>
      <c r="P5802" s="42"/>
      <c r="Q5802" s="42"/>
      <c r="R5802" s="42"/>
      <c r="S5802" s="42"/>
      <c r="T5802" s="42"/>
      <c r="U5802" s="42"/>
      <c r="V5802" s="42"/>
      <c r="W5802" s="42"/>
      <c r="X5802" s="42"/>
      <c r="Y5802" s="41"/>
      <c r="Z5802" s="41"/>
      <c r="AA5802" s="43"/>
      <c r="AB5802" s="27"/>
      <c r="AC5802" s="27"/>
      <c r="AD5802" s="27"/>
      <c r="AE5802" s="44"/>
      <c r="AF5802" s="27"/>
      <c r="AG5802" s="28"/>
      <c r="AH5802" s="27"/>
      <c r="AI5802" s="27"/>
      <c r="AJ5802" s="27"/>
      <c r="AK5802" s="28"/>
      <c r="AL5802" s="29"/>
      <c r="AM5802" s="29"/>
      <c r="AN5802" s="29"/>
      <c r="AO5802" s="29"/>
      <c r="AP5802" s="29"/>
      <c r="AQ5802" s="29"/>
      <c r="AR5802" s="29"/>
      <c r="AS5802" s="29"/>
      <c r="AT5802" s="29"/>
      <c r="AU5802" s="29"/>
      <c r="AV5802" s="29"/>
      <c r="AW5802" s="29"/>
      <c r="AX5802" s="29"/>
      <c r="AY5802" s="31"/>
      <c r="AZ5802" s="30"/>
      <c r="BA5802" s="35"/>
    </row>
    <row r="5803" spans="1:53" hidden="1" x14ac:dyDescent="0.25">
      <c r="A5803" s="27"/>
      <c r="B5803" s="27"/>
      <c r="C5803" s="27"/>
      <c r="D5803" s="27"/>
      <c r="E5803" s="27"/>
      <c r="F5803" s="27"/>
      <c r="G5803" s="27"/>
      <c r="H5803" s="27"/>
      <c r="I5803" s="27"/>
      <c r="J5803" s="27"/>
      <c r="K5803" s="27"/>
      <c r="L5803" s="27"/>
      <c r="M5803" s="42"/>
      <c r="N5803" s="42"/>
      <c r="O5803" s="42"/>
      <c r="P5803" s="42"/>
      <c r="Q5803" s="42"/>
      <c r="R5803" s="42"/>
      <c r="S5803" s="42"/>
      <c r="T5803" s="42"/>
      <c r="U5803" s="42"/>
      <c r="V5803" s="42"/>
      <c r="W5803" s="42"/>
      <c r="X5803" s="42"/>
      <c r="Y5803" s="41"/>
      <c r="Z5803" s="41"/>
      <c r="AA5803" s="43"/>
      <c r="AB5803" s="27"/>
      <c r="AC5803" s="27"/>
      <c r="AD5803" s="27"/>
      <c r="AE5803" s="44"/>
      <c r="AF5803" s="27"/>
      <c r="AG5803" s="28"/>
      <c r="AH5803" s="27"/>
      <c r="AI5803" s="27"/>
      <c r="AJ5803" s="27"/>
      <c r="AK5803" s="28"/>
      <c r="AL5803" s="29"/>
      <c r="AM5803" s="29"/>
      <c r="AN5803" s="29"/>
      <c r="AO5803" s="29"/>
      <c r="AP5803" s="29"/>
      <c r="AQ5803" s="29"/>
      <c r="AR5803" s="29"/>
      <c r="AS5803" s="29"/>
      <c r="AT5803" s="29"/>
      <c r="AU5803" s="29"/>
      <c r="AV5803" s="29"/>
      <c r="AW5803" s="29"/>
      <c r="AX5803" s="29"/>
      <c r="AY5803" s="31"/>
      <c r="AZ5803" s="30"/>
      <c r="BA5803" s="35"/>
    </row>
    <row r="5804" spans="1:53" hidden="1" x14ac:dyDescent="0.25">
      <c r="A5804" s="27"/>
      <c r="B5804" s="27"/>
      <c r="C5804" s="27"/>
      <c r="D5804" s="27"/>
      <c r="E5804" s="27"/>
      <c r="F5804" s="27"/>
      <c r="G5804" s="27"/>
      <c r="H5804" s="27"/>
      <c r="I5804" s="27"/>
      <c r="J5804" s="27"/>
      <c r="K5804" s="27"/>
      <c r="L5804" s="27"/>
      <c r="M5804" s="42"/>
      <c r="N5804" s="42"/>
      <c r="O5804" s="42"/>
      <c r="P5804" s="42"/>
      <c r="Q5804" s="42"/>
      <c r="R5804" s="42"/>
      <c r="S5804" s="42"/>
      <c r="T5804" s="42"/>
      <c r="U5804" s="42"/>
      <c r="V5804" s="42"/>
      <c r="W5804" s="42"/>
      <c r="X5804" s="42"/>
      <c r="Y5804" s="41"/>
      <c r="Z5804" s="41"/>
      <c r="AA5804" s="43"/>
      <c r="AB5804" s="27"/>
      <c r="AC5804" s="27"/>
      <c r="AD5804" s="27"/>
      <c r="AE5804" s="44"/>
      <c r="AF5804" s="27"/>
      <c r="AG5804" s="28"/>
      <c r="AH5804" s="27"/>
      <c r="AI5804" s="27"/>
      <c r="AJ5804" s="27"/>
      <c r="AK5804" s="28"/>
      <c r="AL5804" s="29"/>
      <c r="AM5804" s="29"/>
      <c r="AN5804" s="29"/>
      <c r="AO5804" s="29"/>
      <c r="AP5804" s="29"/>
      <c r="AQ5804" s="29"/>
      <c r="AR5804" s="29"/>
      <c r="AS5804" s="29"/>
      <c r="AT5804" s="29"/>
      <c r="AU5804" s="29"/>
      <c r="AV5804" s="29"/>
      <c r="AW5804" s="29"/>
      <c r="AX5804" s="29"/>
      <c r="AY5804" s="31"/>
      <c r="AZ5804" s="30"/>
      <c r="BA5804" s="35"/>
    </row>
    <row r="5805" spans="1:53" hidden="1" x14ac:dyDescent="0.25">
      <c r="A5805" s="27"/>
      <c r="B5805" s="27"/>
      <c r="C5805" s="27"/>
      <c r="D5805" s="27"/>
      <c r="E5805" s="27"/>
      <c r="F5805" s="27"/>
      <c r="G5805" s="27"/>
      <c r="H5805" s="27"/>
      <c r="I5805" s="27"/>
      <c r="J5805" s="27"/>
      <c r="K5805" s="27"/>
      <c r="L5805" s="27"/>
      <c r="M5805" s="42"/>
      <c r="N5805" s="42"/>
      <c r="O5805" s="42"/>
      <c r="P5805" s="42"/>
      <c r="Q5805" s="42"/>
      <c r="R5805" s="42"/>
      <c r="S5805" s="42"/>
      <c r="T5805" s="42"/>
      <c r="U5805" s="42"/>
      <c r="V5805" s="42"/>
      <c r="W5805" s="42"/>
      <c r="X5805" s="42"/>
      <c r="Y5805" s="41"/>
      <c r="Z5805" s="41"/>
      <c r="AA5805" s="43"/>
      <c r="AB5805" s="27"/>
      <c r="AC5805" s="27"/>
      <c r="AD5805" s="27"/>
      <c r="AE5805" s="44"/>
      <c r="AF5805" s="27"/>
      <c r="AG5805" s="28"/>
      <c r="AH5805" s="27"/>
      <c r="AI5805" s="27"/>
      <c r="AJ5805" s="27"/>
      <c r="AK5805" s="28"/>
      <c r="AL5805" s="29"/>
      <c r="AM5805" s="29"/>
      <c r="AN5805" s="29"/>
      <c r="AO5805" s="29"/>
      <c r="AP5805" s="29"/>
      <c r="AQ5805" s="29"/>
      <c r="AR5805" s="29"/>
      <c r="AS5805" s="29"/>
      <c r="AT5805" s="29"/>
      <c r="AU5805" s="29"/>
      <c r="AV5805" s="29"/>
      <c r="AW5805" s="29"/>
      <c r="AX5805" s="29"/>
      <c r="AY5805" s="31"/>
      <c r="AZ5805" s="30"/>
      <c r="BA5805" s="35"/>
    </row>
    <row r="5806" spans="1:53" hidden="1" x14ac:dyDescent="0.25">
      <c r="A5806" s="27"/>
      <c r="B5806" s="27"/>
      <c r="C5806" s="27"/>
      <c r="D5806" s="27"/>
      <c r="E5806" s="27"/>
      <c r="F5806" s="27"/>
      <c r="G5806" s="27"/>
      <c r="H5806" s="27"/>
      <c r="I5806" s="27"/>
      <c r="J5806" s="27"/>
      <c r="K5806" s="27"/>
      <c r="L5806" s="27"/>
      <c r="M5806" s="42"/>
      <c r="N5806" s="42"/>
      <c r="O5806" s="42"/>
      <c r="P5806" s="42"/>
      <c r="Q5806" s="42"/>
      <c r="R5806" s="42"/>
      <c r="S5806" s="42"/>
      <c r="T5806" s="42"/>
      <c r="U5806" s="42"/>
      <c r="V5806" s="42"/>
      <c r="W5806" s="42"/>
      <c r="X5806" s="42"/>
      <c r="Y5806" s="41"/>
      <c r="Z5806" s="41"/>
      <c r="AA5806" s="43"/>
      <c r="AB5806" s="27"/>
      <c r="AC5806" s="27"/>
      <c r="AD5806" s="27"/>
      <c r="AE5806" s="44"/>
      <c r="AF5806" s="27"/>
      <c r="AG5806" s="28"/>
      <c r="AH5806" s="27"/>
      <c r="AI5806" s="27"/>
      <c r="AJ5806" s="27"/>
      <c r="AK5806" s="28"/>
      <c r="AL5806" s="29"/>
      <c r="AM5806" s="29"/>
      <c r="AN5806" s="29"/>
      <c r="AO5806" s="29"/>
      <c r="AP5806" s="29"/>
      <c r="AQ5806" s="29"/>
      <c r="AR5806" s="29"/>
      <c r="AS5806" s="29"/>
      <c r="AT5806" s="29"/>
      <c r="AU5806" s="29"/>
      <c r="AV5806" s="29"/>
      <c r="AW5806" s="29"/>
      <c r="AX5806" s="29"/>
      <c r="AY5806" s="31"/>
      <c r="AZ5806" s="30"/>
      <c r="BA5806" s="35"/>
    </row>
    <row r="5807" spans="1:53" hidden="1" x14ac:dyDescent="0.25">
      <c r="A5807" s="27"/>
      <c r="B5807" s="27"/>
      <c r="C5807" s="27"/>
      <c r="D5807" s="27"/>
      <c r="E5807" s="27"/>
      <c r="F5807" s="27"/>
      <c r="G5807" s="27"/>
      <c r="H5807" s="27"/>
      <c r="I5807" s="27"/>
      <c r="J5807" s="27"/>
      <c r="K5807" s="27"/>
      <c r="L5807" s="27"/>
      <c r="M5807" s="42"/>
      <c r="N5807" s="42"/>
      <c r="O5807" s="42"/>
      <c r="P5807" s="42"/>
      <c r="Q5807" s="42"/>
      <c r="R5807" s="42"/>
      <c r="S5807" s="42"/>
      <c r="T5807" s="42"/>
      <c r="U5807" s="42"/>
      <c r="V5807" s="42"/>
      <c r="W5807" s="42"/>
      <c r="X5807" s="42"/>
      <c r="Y5807" s="41"/>
      <c r="Z5807" s="41"/>
      <c r="AA5807" s="43"/>
      <c r="AB5807" s="27"/>
      <c r="AC5807" s="27"/>
      <c r="AD5807" s="27"/>
      <c r="AE5807" s="44"/>
      <c r="AF5807" s="27"/>
      <c r="AG5807" s="28"/>
      <c r="AH5807" s="27"/>
      <c r="AI5807" s="27"/>
      <c r="AJ5807" s="27"/>
      <c r="AK5807" s="28"/>
      <c r="AL5807" s="29"/>
      <c r="AM5807" s="29"/>
      <c r="AN5807" s="29"/>
      <c r="AO5807" s="29"/>
      <c r="AP5807" s="29"/>
      <c r="AQ5807" s="29"/>
      <c r="AR5807" s="29"/>
      <c r="AS5807" s="29"/>
      <c r="AT5807" s="29"/>
      <c r="AU5807" s="29"/>
      <c r="AV5807" s="29"/>
      <c r="AW5807" s="29"/>
      <c r="AX5807" s="29"/>
      <c r="AY5807" s="31"/>
      <c r="AZ5807" s="30"/>
      <c r="BA5807" s="35"/>
    </row>
    <row r="5808" spans="1:53" hidden="1" x14ac:dyDescent="0.25">
      <c r="A5808" s="27"/>
      <c r="B5808" s="27"/>
      <c r="C5808" s="27"/>
      <c r="D5808" s="27"/>
      <c r="E5808" s="27"/>
      <c r="F5808" s="27"/>
      <c r="G5808" s="27"/>
      <c r="H5808" s="27"/>
      <c r="I5808" s="27"/>
      <c r="J5808" s="27"/>
      <c r="K5808" s="27"/>
      <c r="L5808" s="27"/>
      <c r="M5808" s="42"/>
      <c r="N5808" s="42"/>
      <c r="O5808" s="42"/>
      <c r="P5808" s="42"/>
      <c r="Q5808" s="42"/>
      <c r="R5808" s="42"/>
      <c r="S5808" s="42"/>
      <c r="T5808" s="42"/>
      <c r="U5808" s="42"/>
      <c r="V5808" s="42"/>
      <c r="W5808" s="42"/>
      <c r="X5808" s="42"/>
      <c r="Y5808" s="41"/>
      <c r="Z5808" s="41"/>
      <c r="AA5808" s="43"/>
      <c r="AB5808" s="27"/>
      <c r="AC5808" s="27"/>
      <c r="AD5808" s="27"/>
      <c r="AE5808" s="44"/>
      <c r="AF5808" s="27"/>
      <c r="AG5808" s="28"/>
      <c r="AH5808" s="27"/>
      <c r="AI5808" s="27"/>
      <c r="AJ5808" s="27"/>
      <c r="AK5808" s="28"/>
      <c r="AL5808" s="29"/>
      <c r="AM5808" s="29"/>
      <c r="AN5808" s="29"/>
      <c r="AO5808" s="29"/>
      <c r="AP5808" s="29"/>
      <c r="AQ5808" s="29"/>
      <c r="AR5808" s="29"/>
      <c r="AS5808" s="29"/>
      <c r="AT5808" s="29"/>
      <c r="AU5808" s="29"/>
      <c r="AV5808" s="29"/>
      <c r="AW5808" s="29"/>
      <c r="AX5808" s="29"/>
      <c r="AY5808" s="31"/>
      <c r="AZ5808" s="30"/>
      <c r="BA5808" s="35"/>
    </row>
    <row r="5809" spans="1:53" hidden="1" x14ac:dyDescent="0.25">
      <c r="A5809" s="27"/>
      <c r="B5809" s="27"/>
      <c r="C5809" s="27"/>
      <c r="D5809" s="27"/>
      <c r="E5809" s="27"/>
      <c r="F5809" s="27"/>
      <c r="G5809" s="27"/>
      <c r="H5809" s="27"/>
      <c r="I5809" s="27"/>
      <c r="J5809" s="27"/>
      <c r="K5809" s="27"/>
      <c r="L5809" s="27"/>
      <c r="M5809" s="42"/>
      <c r="N5809" s="42"/>
      <c r="O5809" s="42"/>
      <c r="P5809" s="42"/>
      <c r="Q5809" s="42"/>
      <c r="R5809" s="42"/>
      <c r="S5809" s="42"/>
      <c r="T5809" s="42"/>
      <c r="U5809" s="42"/>
      <c r="V5809" s="42"/>
      <c r="W5809" s="42"/>
      <c r="X5809" s="42"/>
      <c r="Y5809" s="41"/>
      <c r="Z5809" s="41"/>
      <c r="AA5809" s="43"/>
      <c r="AB5809" s="27"/>
      <c r="AC5809" s="27"/>
      <c r="AD5809" s="27"/>
      <c r="AE5809" s="44"/>
      <c r="AF5809" s="27"/>
      <c r="AG5809" s="28"/>
      <c r="AH5809" s="27"/>
      <c r="AI5809" s="27"/>
      <c r="AJ5809" s="27"/>
      <c r="AK5809" s="28"/>
      <c r="AL5809" s="29"/>
      <c r="AM5809" s="29"/>
      <c r="AN5809" s="29"/>
      <c r="AO5809" s="29"/>
      <c r="AP5809" s="29"/>
      <c r="AQ5809" s="29"/>
      <c r="AR5809" s="29"/>
      <c r="AS5809" s="29"/>
      <c r="AT5809" s="29"/>
      <c r="AU5809" s="29"/>
      <c r="AV5809" s="29"/>
      <c r="AW5809" s="29"/>
      <c r="AX5809" s="29"/>
      <c r="AY5809" s="31"/>
      <c r="AZ5809" s="30"/>
      <c r="BA5809" s="35"/>
    </row>
    <row r="5810" spans="1:53" hidden="1" x14ac:dyDescent="0.25">
      <c r="A5810" s="27"/>
      <c r="B5810" s="27"/>
      <c r="C5810" s="27"/>
      <c r="D5810" s="27"/>
      <c r="E5810" s="27"/>
      <c r="F5810" s="27"/>
      <c r="G5810" s="27"/>
      <c r="H5810" s="27"/>
      <c r="I5810" s="27"/>
      <c r="J5810" s="27"/>
      <c r="K5810" s="27"/>
      <c r="L5810" s="27"/>
      <c r="M5810" s="42"/>
      <c r="N5810" s="42"/>
      <c r="O5810" s="42"/>
      <c r="P5810" s="42"/>
      <c r="Q5810" s="42"/>
      <c r="R5810" s="42"/>
      <c r="S5810" s="42"/>
      <c r="T5810" s="42"/>
      <c r="U5810" s="42"/>
      <c r="V5810" s="42"/>
      <c r="W5810" s="42"/>
      <c r="X5810" s="42"/>
      <c r="Y5810" s="41"/>
      <c r="Z5810" s="41"/>
      <c r="AA5810" s="43"/>
      <c r="AB5810" s="27"/>
      <c r="AC5810" s="27"/>
      <c r="AD5810" s="27"/>
      <c r="AE5810" s="44"/>
      <c r="AF5810" s="27"/>
      <c r="AG5810" s="28"/>
      <c r="AH5810" s="27"/>
      <c r="AI5810" s="27"/>
      <c r="AJ5810" s="27"/>
      <c r="AK5810" s="28"/>
      <c r="AL5810" s="29"/>
      <c r="AM5810" s="29"/>
      <c r="AN5810" s="29"/>
      <c r="AO5810" s="29"/>
      <c r="AP5810" s="29"/>
      <c r="AQ5810" s="29"/>
      <c r="AR5810" s="29"/>
      <c r="AS5810" s="29"/>
      <c r="AT5810" s="29"/>
      <c r="AU5810" s="29"/>
      <c r="AV5810" s="29"/>
      <c r="AW5810" s="29"/>
      <c r="AX5810" s="29"/>
      <c r="AY5810" s="31"/>
      <c r="AZ5810" s="30"/>
      <c r="BA5810" s="35"/>
    </row>
    <row r="5811" spans="1:53" hidden="1" x14ac:dyDescent="0.25">
      <c r="A5811" s="27"/>
      <c r="B5811" s="27"/>
      <c r="C5811" s="27"/>
      <c r="D5811" s="27"/>
      <c r="E5811" s="27"/>
      <c r="F5811" s="27"/>
      <c r="G5811" s="27"/>
      <c r="H5811" s="27"/>
      <c r="I5811" s="27"/>
      <c r="J5811" s="27"/>
      <c r="K5811" s="27"/>
      <c r="L5811" s="27"/>
      <c r="M5811" s="42"/>
      <c r="N5811" s="42"/>
      <c r="O5811" s="42"/>
      <c r="P5811" s="42"/>
      <c r="Q5811" s="42"/>
      <c r="R5811" s="42"/>
      <c r="S5811" s="42"/>
      <c r="T5811" s="42"/>
      <c r="U5811" s="42"/>
      <c r="V5811" s="42"/>
      <c r="W5811" s="42"/>
      <c r="X5811" s="42"/>
      <c r="Y5811" s="41"/>
      <c r="Z5811" s="41"/>
      <c r="AA5811" s="43"/>
      <c r="AB5811" s="27"/>
      <c r="AC5811" s="27"/>
      <c r="AD5811" s="27"/>
      <c r="AE5811" s="44"/>
      <c r="AF5811" s="27"/>
      <c r="AG5811" s="28"/>
      <c r="AH5811" s="27"/>
      <c r="AI5811" s="27"/>
      <c r="AJ5811" s="27"/>
      <c r="AK5811" s="28"/>
      <c r="AL5811" s="29"/>
      <c r="AM5811" s="29"/>
      <c r="AN5811" s="29"/>
      <c r="AO5811" s="29"/>
      <c r="AP5811" s="29"/>
      <c r="AQ5811" s="29"/>
      <c r="AR5811" s="29"/>
      <c r="AS5811" s="29"/>
      <c r="AT5811" s="29"/>
      <c r="AU5811" s="29"/>
      <c r="AV5811" s="29"/>
      <c r="AW5811" s="29"/>
      <c r="AX5811" s="29"/>
      <c r="AY5811" s="31"/>
      <c r="AZ5811" s="30"/>
      <c r="BA5811" s="35"/>
    </row>
    <row r="5812" spans="1:53" hidden="1" x14ac:dyDescent="0.25">
      <c r="A5812" s="27"/>
      <c r="B5812" s="27"/>
      <c r="C5812" s="27"/>
      <c r="D5812" s="27"/>
      <c r="E5812" s="27"/>
      <c r="F5812" s="27"/>
      <c r="G5812" s="27"/>
      <c r="H5812" s="27"/>
      <c r="I5812" s="27"/>
      <c r="J5812" s="27"/>
      <c r="K5812" s="27"/>
      <c r="L5812" s="27"/>
      <c r="M5812" s="42"/>
      <c r="N5812" s="42"/>
      <c r="O5812" s="42"/>
      <c r="P5812" s="42"/>
      <c r="Q5812" s="42"/>
      <c r="R5812" s="42"/>
      <c r="S5812" s="42"/>
      <c r="T5812" s="42"/>
      <c r="U5812" s="42"/>
      <c r="V5812" s="42"/>
      <c r="W5812" s="42"/>
      <c r="X5812" s="42"/>
      <c r="Y5812" s="41"/>
      <c r="Z5812" s="41"/>
      <c r="AA5812" s="43"/>
      <c r="AB5812" s="27"/>
      <c r="AC5812" s="27"/>
      <c r="AD5812" s="27"/>
      <c r="AE5812" s="44"/>
      <c r="AF5812" s="27"/>
      <c r="AG5812" s="28"/>
      <c r="AH5812" s="27"/>
      <c r="AI5812" s="27"/>
      <c r="AJ5812" s="27"/>
      <c r="AK5812" s="28"/>
      <c r="AL5812" s="29"/>
      <c r="AM5812" s="29"/>
      <c r="AN5812" s="29"/>
      <c r="AO5812" s="29"/>
      <c r="AP5812" s="29"/>
      <c r="AQ5812" s="29"/>
      <c r="AR5812" s="29"/>
      <c r="AS5812" s="29"/>
      <c r="AT5812" s="29"/>
      <c r="AU5812" s="29"/>
      <c r="AV5812" s="29"/>
      <c r="AW5812" s="29"/>
      <c r="AX5812" s="29"/>
      <c r="AY5812" s="31"/>
      <c r="AZ5812" s="30"/>
      <c r="BA5812" s="35"/>
    </row>
    <row r="5813" spans="1:53" hidden="1" x14ac:dyDescent="0.25">
      <c r="A5813" s="27"/>
      <c r="B5813" s="27"/>
      <c r="C5813" s="27"/>
      <c r="D5813" s="27"/>
      <c r="E5813" s="27"/>
      <c r="F5813" s="27"/>
      <c r="G5813" s="27"/>
      <c r="H5813" s="27"/>
      <c r="I5813" s="27"/>
      <c r="J5813" s="27"/>
      <c r="K5813" s="27"/>
      <c r="L5813" s="27"/>
      <c r="M5813" s="42"/>
      <c r="N5813" s="42"/>
      <c r="O5813" s="42"/>
      <c r="P5813" s="42"/>
      <c r="Q5813" s="42"/>
      <c r="R5813" s="42"/>
      <c r="S5813" s="42"/>
      <c r="T5813" s="42"/>
      <c r="U5813" s="42"/>
      <c r="V5813" s="42"/>
      <c r="W5813" s="42"/>
      <c r="X5813" s="42"/>
      <c r="Y5813" s="41"/>
      <c r="Z5813" s="41"/>
      <c r="AA5813" s="43"/>
      <c r="AB5813" s="27"/>
      <c r="AC5813" s="27"/>
      <c r="AD5813" s="27"/>
      <c r="AE5813" s="44"/>
      <c r="AF5813" s="27"/>
      <c r="AG5813" s="28"/>
      <c r="AH5813" s="27"/>
      <c r="AI5813" s="27"/>
      <c r="AJ5813" s="27"/>
      <c r="AK5813" s="28"/>
      <c r="AL5813" s="29"/>
      <c r="AM5813" s="29"/>
      <c r="AN5813" s="29"/>
      <c r="AO5813" s="29"/>
      <c r="AP5813" s="29"/>
      <c r="AQ5813" s="29"/>
      <c r="AR5813" s="29"/>
      <c r="AS5813" s="29"/>
      <c r="AT5813" s="29"/>
      <c r="AU5813" s="29"/>
      <c r="AV5813" s="29"/>
      <c r="AW5813" s="29"/>
      <c r="AX5813" s="29"/>
      <c r="AY5813" s="31"/>
      <c r="AZ5813" s="30"/>
      <c r="BA5813" s="35"/>
    </row>
    <row r="5814" spans="1:53" hidden="1" x14ac:dyDescent="0.25">
      <c r="A5814" s="27"/>
      <c r="B5814" s="27"/>
      <c r="C5814" s="27"/>
      <c r="D5814" s="27"/>
      <c r="E5814" s="27"/>
      <c r="F5814" s="27"/>
      <c r="G5814" s="27"/>
      <c r="H5814" s="27"/>
      <c r="I5814" s="27"/>
      <c r="J5814" s="27"/>
      <c r="K5814" s="27"/>
      <c r="L5814" s="27"/>
      <c r="M5814" s="42"/>
      <c r="N5814" s="42"/>
      <c r="O5814" s="42"/>
      <c r="P5814" s="42"/>
      <c r="Q5814" s="42"/>
      <c r="R5814" s="42"/>
      <c r="S5814" s="42"/>
      <c r="T5814" s="42"/>
      <c r="U5814" s="42"/>
      <c r="V5814" s="42"/>
      <c r="W5814" s="42"/>
      <c r="X5814" s="42"/>
      <c r="Y5814" s="41"/>
      <c r="Z5814" s="41"/>
      <c r="AA5814" s="43"/>
      <c r="AB5814" s="27"/>
      <c r="AC5814" s="27"/>
      <c r="AD5814" s="27"/>
      <c r="AE5814" s="44"/>
      <c r="AF5814" s="27"/>
      <c r="AG5814" s="28"/>
      <c r="AH5814" s="27"/>
      <c r="AI5814" s="27"/>
      <c r="AJ5814" s="27"/>
      <c r="AK5814" s="28"/>
      <c r="AL5814" s="29"/>
      <c r="AM5814" s="29"/>
      <c r="AN5814" s="29"/>
      <c r="AO5814" s="29"/>
      <c r="AP5814" s="29"/>
      <c r="AQ5814" s="29"/>
      <c r="AR5814" s="29"/>
      <c r="AS5814" s="29"/>
      <c r="AT5814" s="29"/>
      <c r="AU5814" s="29"/>
      <c r="AV5814" s="29"/>
      <c r="AW5814" s="29"/>
      <c r="AX5814" s="29"/>
      <c r="AY5814" s="31"/>
      <c r="AZ5814" s="30"/>
      <c r="BA5814" s="35"/>
    </row>
    <row r="5815" spans="1:53" hidden="1" x14ac:dyDescent="0.25">
      <c r="A5815" s="27"/>
      <c r="B5815" s="27"/>
      <c r="C5815" s="27"/>
      <c r="D5815" s="27"/>
      <c r="E5815" s="27"/>
      <c r="F5815" s="27"/>
      <c r="G5815" s="27"/>
      <c r="H5815" s="27"/>
      <c r="I5815" s="27"/>
      <c r="J5815" s="27"/>
      <c r="K5815" s="27"/>
      <c r="L5815" s="27"/>
      <c r="M5815" s="42"/>
      <c r="N5815" s="42"/>
      <c r="O5815" s="42"/>
      <c r="P5815" s="42"/>
      <c r="Q5815" s="42"/>
      <c r="R5815" s="42"/>
      <c r="S5815" s="42"/>
      <c r="T5815" s="42"/>
      <c r="U5815" s="42"/>
      <c r="V5815" s="42"/>
      <c r="W5815" s="42"/>
      <c r="X5815" s="42"/>
      <c r="Y5815" s="41"/>
      <c r="Z5815" s="41"/>
      <c r="AA5815" s="43"/>
      <c r="AB5815" s="27"/>
      <c r="AC5815" s="27"/>
      <c r="AD5815" s="27"/>
      <c r="AE5815" s="44"/>
      <c r="AF5815" s="27"/>
      <c r="AG5815" s="28"/>
      <c r="AH5815" s="27"/>
      <c r="AI5815" s="27"/>
      <c r="AJ5815" s="27"/>
      <c r="AK5815" s="28"/>
      <c r="AL5815" s="29"/>
      <c r="AM5815" s="29"/>
      <c r="AN5815" s="29"/>
      <c r="AO5815" s="29"/>
      <c r="AP5815" s="29"/>
      <c r="AQ5815" s="29"/>
      <c r="AR5815" s="29"/>
      <c r="AS5815" s="29"/>
      <c r="AT5815" s="29"/>
      <c r="AU5815" s="29"/>
      <c r="AV5815" s="29"/>
      <c r="AW5815" s="29"/>
      <c r="AX5815" s="29"/>
      <c r="AY5815" s="31"/>
      <c r="AZ5815" s="30"/>
      <c r="BA5815" s="35"/>
    </row>
    <row r="5816" spans="1:53" hidden="1" x14ac:dyDescent="0.25">
      <c r="A5816" s="27"/>
      <c r="B5816" s="27"/>
      <c r="C5816" s="27"/>
      <c r="D5816" s="27"/>
      <c r="E5816" s="27"/>
      <c r="F5816" s="27"/>
      <c r="G5816" s="27"/>
      <c r="H5816" s="27"/>
      <c r="I5816" s="27"/>
      <c r="J5816" s="27"/>
      <c r="K5816" s="27"/>
      <c r="L5816" s="27"/>
      <c r="M5816" s="42"/>
      <c r="N5816" s="42"/>
      <c r="O5816" s="42"/>
      <c r="P5816" s="42"/>
      <c r="Q5816" s="42"/>
      <c r="R5816" s="42"/>
      <c r="S5816" s="42"/>
      <c r="T5816" s="42"/>
      <c r="U5816" s="42"/>
      <c r="V5816" s="42"/>
      <c r="W5816" s="42"/>
      <c r="X5816" s="42"/>
      <c r="Y5816" s="41"/>
      <c r="Z5816" s="41"/>
      <c r="AA5816" s="43"/>
      <c r="AB5816" s="27"/>
      <c r="AC5816" s="27"/>
      <c r="AD5816" s="27"/>
      <c r="AE5816" s="44"/>
      <c r="AF5816" s="27"/>
      <c r="AG5816" s="28"/>
      <c r="AH5816" s="27"/>
      <c r="AI5816" s="27"/>
      <c r="AJ5816" s="27"/>
      <c r="AK5816" s="28"/>
      <c r="AL5816" s="29"/>
      <c r="AM5816" s="29"/>
      <c r="AN5816" s="29"/>
      <c r="AO5816" s="29"/>
      <c r="AP5816" s="29"/>
      <c r="AQ5816" s="29"/>
      <c r="AR5816" s="29"/>
      <c r="AS5816" s="29"/>
      <c r="AT5816" s="29"/>
      <c r="AU5816" s="29"/>
      <c r="AV5816" s="29"/>
      <c r="AW5816" s="29"/>
      <c r="AX5816" s="29"/>
      <c r="AY5816" s="31"/>
      <c r="AZ5816" s="30"/>
      <c r="BA5816" s="35"/>
    </row>
    <row r="5817" spans="1:53" hidden="1" x14ac:dyDescent="0.25">
      <c r="A5817" s="27"/>
      <c r="B5817" s="27"/>
      <c r="C5817" s="27"/>
      <c r="D5817" s="27"/>
      <c r="E5817" s="27"/>
      <c r="F5817" s="27"/>
      <c r="G5817" s="27"/>
      <c r="H5817" s="27"/>
      <c r="I5817" s="27"/>
      <c r="J5817" s="27"/>
      <c r="K5817" s="27"/>
      <c r="L5817" s="27"/>
      <c r="M5817" s="42"/>
      <c r="N5817" s="42"/>
      <c r="O5817" s="42"/>
      <c r="P5817" s="42"/>
      <c r="Q5817" s="42"/>
      <c r="R5817" s="42"/>
      <c r="S5817" s="42"/>
      <c r="T5817" s="42"/>
      <c r="U5817" s="42"/>
      <c r="V5817" s="42"/>
      <c r="W5817" s="42"/>
      <c r="X5817" s="42"/>
      <c r="Y5817" s="41"/>
      <c r="Z5817" s="41"/>
      <c r="AA5817" s="43"/>
      <c r="AB5817" s="27"/>
      <c r="AC5817" s="27"/>
      <c r="AD5817" s="27"/>
      <c r="AE5817" s="44"/>
      <c r="AF5817" s="27"/>
      <c r="AG5817" s="28"/>
      <c r="AH5817" s="27"/>
      <c r="AI5817" s="27"/>
      <c r="AJ5817" s="27"/>
      <c r="AK5817" s="28"/>
      <c r="AL5817" s="29"/>
      <c r="AM5817" s="29"/>
      <c r="AN5817" s="29"/>
      <c r="AO5817" s="29"/>
      <c r="AP5817" s="29"/>
      <c r="AQ5817" s="29"/>
      <c r="AR5817" s="29"/>
      <c r="AS5817" s="29"/>
      <c r="AT5817" s="29"/>
      <c r="AU5817" s="29"/>
      <c r="AV5817" s="29"/>
      <c r="AW5817" s="29"/>
      <c r="AX5817" s="29"/>
      <c r="AY5817" s="31"/>
      <c r="AZ5817" s="30"/>
      <c r="BA5817" s="35"/>
    </row>
    <row r="5818" spans="1:53" hidden="1" x14ac:dyDescent="0.25">
      <c r="A5818" s="27"/>
      <c r="B5818" s="27"/>
      <c r="C5818" s="27"/>
      <c r="D5818" s="27"/>
      <c r="E5818" s="27"/>
      <c r="F5818" s="27"/>
      <c r="G5818" s="27"/>
      <c r="H5818" s="27"/>
      <c r="I5818" s="27"/>
      <c r="J5818" s="27"/>
      <c r="K5818" s="27"/>
      <c r="L5818" s="27"/>
      <c r="M5818" s="42"/>
      <c r="N5818" s="42"/>
      <c r="O5818" s="42"/>
      <c r="P5818" s="42"/>
      <c r="Q5818" s="42"/>
      <c r="R5818" s="42"/>
      <c r="S5818" s="42"/>
      <c r="T5818" s="42"/>
      <c r="U5818" s="42"/>
      <c r="V5818" s="42"/>
      <c r="W5818" s="42"/>
      <c r="X5818" s="42"/>
      <c r="Y5818" s="41"/>
      <c r="Z5818" s="41"/>
      <c r="AA5818" s="43"/>
      <c r="AB5818" s="27"/>
      <c r="AC5818" s="27"/>
      <c r="AD5818" s="27"/>
      <c r="AE5818" s="44"/>
      <c r="AF5818" s="27"/>
      <c r="AG5818" s="28"/>
      <c r="AH5818" s="27"/>
      <c r="AI5818" s="27"/>
      <c r="AJ5818" s="27"/>
      <c r="AK5818" s="28"/>
      <c r="AL5818" s="29"/>
      <c r="AM5818" s="29"/>
      <c r="AN5818" s="29"/>
      <c r="AO5818" s="29"/>
      <c r="AP5818" s="29"/>
      <c r="AQ5818" s="29"/>
      <c r="AR5818" s="29"/>
      <c r="AS5818" s="29"/>
      <c r="AT5818" s="29"/>
      <c r="AU5818" s="29"/>
      <c r="AV5818" s="29"/>
      <c r="AW5818" s="29"/>
      <c r="AX5818" s="29"/>
      <c r="AY5818" s="31"/>
      <c r="AZ5818" s="30"/>
      <c r="BA5818" s="35"/>
    </row>
    <row r="5819" spans="1:53" hidden="1" x14ac:dyDescent="0.25">
      <c r="A5819" s="27"/>
      <c r="B5819" s="27"/>
      <c r="C5819" s="27"/>
      <c r="D5819" s="27"/>
      <c r="E5819" s="27"/>
      <c r="F5819" s="27"/>
      <c r="G5819" s="27"/>
      <c r="H5819" s="27"/>
      <c r="I5819" s="27"/>
      <c r="J5819" s="27"/>
      <c r="K5819" s="27"/>
      <c r="L5819" s="27"/>
      <c r="M5819" s="42"/>
      <c r="N5819" s="42"/>
      <c r="O5819" s="42"/>
      <c r="P5819" s="42"/>
      <c r="Q5819" s="42"/>
      <c r="R5819" s="42"/>
      <c r="S5819" s="42"/>
      <c r="T5819" s="42"/>
      <c r="U5819" s="42"/>
      <c r="V5819" s="42"/>
      <c r="W5819" s="42"/>
      <c r="X5819" s="42"/>
      <c r="Y5819" s="41"/>
      <c r="Z5819" s="41"/>
      <c r="AA5819" s="43"/>
      <c r="AB5819" s="27"/>
      <c r="AC5819" s="27"/>
      <c r="AD5819" s="27"/>
      <c r="AE5819" s="44"/>
      <c r="AF5819" s="27"/>
      <c r="AG5819" s="28"/>
      <c r="AH5819" s="27"/>
      <c r="AI5819" s="27"/>
      <c r="AJ5819" s="27"/>
      <c r="AK5819" s="28"/>
      <c r="AL5819" s="29"/>
      <c r="AM5819" s="29"/>
      <c r="AN5819" s="29"/>
      <c r="AO5819" s="29"/>
      <c r="AP5819" s="29"/>
      <c r="AQ5819" s="29"/>
      <c r="AR5819" s="29"/>
      <c r="AS5819" s="29"/>
      <c r="AT5819" s="29"/>
      <c r="AU5819" s="29"/>
      <c r="AV5819" s="29"/>
      <c r="AW5819" s="29"/>
      <c r="AX5819" s="29"/>
      <c r="AY5819" s="31"/>
      <c r="AZ5819" s="30"/>
      <c r="BA5819" s="35"/>
    </row>
    <row r="5820" spans="1:53" hidden="1" x14ac:dyDescent="0.25">
      <c r="A5820" s="27"/>
      <c r="B5820" s="27"/>
      <c r="C5820" s="27"/>
      <c r="D5820" s="27"/>
      <c r="E5820" s="27"/>
      <c r="F5820" s="27"/>
      <c r="G5820" s="27"/>
      <c r="H5820" s="27"/>
      <c r="I5820" s="27"/>
      <c r="J5820" s="27"/>
      <c r="K5820" s="27"/>
      <c r="L5820" s="27"/>
      <c r="M5820" s="42"/>
      <c r="N5820" s="42"/>
      <c r="O5820" s="42"/>
      <c r="P5820" s="42"/>
      <c r="Q5820" s="42"/>
      <c r="R5820" s="42"/>
      <c r="S5820" s="42"/>
      <c r="T5820" s="42"/>
      <c r="U5820" s="42"/>
      <c r="V5820" s="42"/>
      <c r="W5820" s="42"/>
      <c r="X5820" s="42"/>
      <c r="Y5820" s="41"/>
      <c r="Z5820" s="41"/>
      <c r="AA5820" s="43"/>
      <c r="AB5820" s="27"/>
      <c r="AC5820" s="27"/>
      <c r="AD5820" s="27"/>
      <c r="AE5820" s="44"/>
      <c r="AF5820" s="27"/>
      <c r="AG5820" s="28"/>
      <c r="AH5820" s="27"/>
      <c r="AI5820" s="27"/>
      <c r="AJ5820" s="27"/>
      <c r="AK5820" s="28"/>
      <c r="AL5820" s="29"/>
      <c r="AM5820" s="29"/>
      <c r="AN5820" s="29"/>
      <c r="AO5820" s="29"/>
      <c r="AP5820" s="29"/>
      <c r="AQ5820" s="29"/>
      <c r="AR5820" s="29"/>
      <c r="AS5820" s="29"/>
      <c r="AT5820" s="29"/>
      <c r="AU5820" s="29"/>
      <c r="AV5820" s="29"/>
      <c r="AW5820" s="29"/>
      <c r="AX5820" s="29"/>
      <c r="AY5820" s="31"/>
      <c r="AZ5820" s="30"/>
      <c r="BA5820" s="35"/>
    </row>
    <row r="5821" spans="1:53" hidden="1" x14ac:dyDescent="0.25">
      <c r="A5821" s="27"/>
      <c r="B5821" s="27"/>
      <c r="C5821" s="27"/>
      <c r="D5821" s="27"/>
      <c r="E5821" s="27"/>
      <c r="F5821" s="27"/>
      <c r="G5821" s="27"/>
      <c r="H5821" s="27"/>
      <c r="I5821" s="27"/>
      <c r="J5821" s="27"/>
      <c r="K5821" s="27"/>
      <c r="L5821" s="27"/>
      <c r="M5821" s="42"/>
      <c r="N5821" s="42"/>
      <c r="O5821" s="42"/>
      <c r="P5821" s="42"/>
      <c r="Q5821" s="42"/>
      <c r="R5821" s="42"/>
      <c r="S5821" s="42"/>
      <c r="T5821" s="42"/>
      <c r="U5821" s="42"/>
      <c r="V5821" s="42"/>
      <c r="W5821" s="42"/>
      <c r="X5821" s="42"/>
      <c r="Y5821" s="41"/>
      <c r="Z5821" s="41"/>
      <c r="AA5821" s="43"/>
      <c r="AB5821" s="27"/>
      <c r="AC5821" s="27"/>
      <c r="AD5821" s="27"/>
      <c r="AE5821" s="44"/>
      <c r="AF5821" s="27"/>
      <c r="AG5821" s="28"/>
      <c r="AH5821" s="27"/>
      <c r="AI5821" s="27"/>
      <c r="AJ5821" s="27"/>
      <c r="AK5821" s="28"/>
      <c r="AL5821" s="29"/>
      <c r="AM5821" s="29"/>
      <c r="AN5821" s="29"/>
      <c r="AO5821" s="29"/>
      <c r="AP5821" s="29"/>
      <c r="AQ5821" s="29"/>
      <c r="AR5821" s="29"/>
      <c r="AS5821" s="29"/>
      <c r="AT5821" s="29"/>
      <c r="AU5821" s="29"/>
      <c r="AV5821" s="29"/>
      <c r="AW5821" s="29"/>
      <c r="AX5821" s="29"/>
      <c r="AY5821" s="31"/>
      <c r="AZ5821" s="30"/>
      <c r="BA5821" s="35"/>
    </row>
    <row r="5822" spans="1:53" hidden="1" x14ac:dyDescent="0.25">
      <c r="A5822" s="27"/>
      <c r="B5822" s="27"/>
      <c r="C5822" s="27"/>
      <c r="D5822" s="27"/>
      <c r="E5822" s="27"/>
      <c r="F5822" s="27"/>
      <c r="G5822" s="27"/>
      <c r="H5822" s="27"/>
      <c r="I5822" s="27"/>
      <c r="J5822" s="27"/>
      <c r="K5822" s="27"/>
      <c r="L5822" s="27"/>
      <c r="M5822" s="42"/>
      <c r="N5822" s="42"/>
      <c r="O5822" s="42"/>
      <c r="P5822" s="42"/>
      <c r="Q5822" s="42"/>
      <c r="R5822" s="42"/>
      <c r="S5822" s="42"/>
      <c r="T5822" s="42"/>
      <c r="U5822" s="42"/>
      <c r="V5822" s="42"/>
      <c r="W5822" s="42"/>
      <c r="X5822" s="42"/>
      <c r="Y5822" s="41"/>
      <c r="Z5822" s="41"/>
      <c r="AA5822" s="43"/>
      <c r="AB5822" s="27"/>
      <c r="AC5822" s="27"/>
      <c r="AD5822" s="27"/>
      <c r="AE5822" s="44"/>
      <c r="AF5822" s="27"/>
      <c r="AG5822" s="28"/>
      <c r="AH5822" s="27"/>
      <c r="AI5822" s="27"/>
      <c r="AJ5822" s="27"/>
      <c r="AK5822" s="28"/>
      <c r="AL5822" s="29"/>
      <c r="AM5822" s="29"/>
      <c r="AN5822" s="29"/>
      <c r="AO5822" s="29"/>
      <c r="AP5822" s="29"/>
      <c r="AQ5822" s="29"/>
      <c r="AR5822" s="29"/>
      <c r="AS5822" s="29"/>
      <c r="AT5822" s="29"/>
      <c r="AU5822" s="29"/>
      <c r="AV5822" s="29"/>
      <c r="AW5822" s="29"/>
      <c r="AX5822" s="29"/>
      <c r="AY5822" s="31"/>
      <c r="AZ5822" s="30"/>
      <c r="BA5822" s="35"/>
    </row>
    <row r="5823" spans="1:53" hidden="1" x14ac:dyDescent="0.25">
      <c r="A5823" s="27"/>
      <c r="B5823" s="27"/>
      <c r="C5823" s="27"/>
      <c r="D5823" s="27"/>
      <c r="E5823" s="27"/>
      <c r="F5823" s="27"/>
      <c r="G5823" s="27"/>
      <c r="H5823" s="27"/>
      <c r="I5823" s="27"/>
      <c r="J5823" s="27"/>
      <c r="K5823" s="27"/>
      <c r="L5823" s="27"/>
      <c r="M5823" s="42"/>
      <c r="N5823" s="42"/>
      <c r="O5823" s="42"/>
      <c r="P5823" s="42"/>
      <c r="Q5823" s="42"/>
      <c r="R5823" s="42"/>
      <c r="S5823" s="42"/>
      <c r="T5823" s="42"/>
      <c r="U5823" s="42"/>
      <c r="V5823" s="42"/>
      <c r="W5823" s="42"/>
      <c r="X5823" s="42"/>
      <c r="Y5823" s="41"/>
      <c r="Z5823" s="41"/>
      <c r="AA5823" s="43"/>
      <c r="AB5823" s="27"/>
      <c r="AC5823" s="27"/>
      <c r="AD5823" s="27"/>
      <c r="AE5823" s="44"/>
      <c r="AF5823" s="27"/>
      <c r="AG5823" s="28"/>
      <c r="AH5823" s="27"/>
      <c r="AI5823" s="27"/>
      <c r="AJ5823" s="27"/>
      <c r="AK5823" s="28"/>
      <c r="AL5823" s="29"/>
      <c r="AM5823" s="29"/>
      <c r="AN5823" s="29"/>
      <c r="AO5823" s="29"/>
      <c r="AP5823" s="29"/>
      <c r="AQ5823" s="29"/>
      <c r="AR5823" s="29"/>
      <c r="AS5823" s="29"/>
      <c r="AT5823" s="29"/>
      <c r="AU5823" s="29"/>
      <c r="AV5823" s="29"/>
      <c r="AW5823" s="29"/>
      <c r="AX5823" s="29"/>
      <c r="AY5823" s="31"/>
      <c r="AZ5823" s="30"/>
      <c r="BA5823" s="35"/>
    </row>
    <row r="5824" spans="1:53" hidden="1" x14ac:dyDescent="0.25">
      <c r="A5824" s="27"/>
      <c r="B5824" s="27"/>
      <c r="C5824" s="27"/>
      <c r="D5824" s="27"/>
      <c r="E5824" s="27"/>
      <c r="F5824" s="27"/>
      <c r="G5824" s="27"/>
      <c r="H5824" s="27"/>
      <c r="I5824" s="27"/>
      <c r="J5824" s="27"/>
      <c r="K5824" s="27"/>
      <c r="L5824" s="27"/>
      <c r="M5824" s="42"/>
      <c r="N5824" s="42"/>
      <c r="O5824" s="42"/>
      <c r="P5824" s="42"/>
      <c r="Q5824" s="42"/>
      <c r="R5824" s="42"/>
      <c r="S5824" s="42"/>
      <c r="T5824" s="42"/>
      <c r="U5824" s="42"/>
      <c r="V5824" s="42"/>
      <c r="W5824" s="42"/>
      <c r="X5824" s="42"/>
      <c r="Y5824" s="41"/>
      <c r="Z5824" s="41"/>
      <c r="AA5824" s="43"/>
      <c r="AB5824" s="27"/>
      <c r="AC5824" s="27"/>
      <c r="AD5824" s="27"/>
      <c r="AE5824" s="44"/>
      <c r="AF5824" s="27"/>
      <c r="AG5824" s="28"/>
      <c r="AH5824" s="27"/>
      <c r="AI5824" s="27"/>
      <c r="AJ5824" s="27"/>
      <c r="AK5824" s="28"/>
      <c r="AL5824" s="29"/>
      <c r="AM5824" s="29"/>
      <c r="AN5824" s="29"/>
      <c r="AO5824" s="29"/>
      <c r="AP5824" s="29"/>
      <c r="AQ5824" s="29"/>
      <c r="AR5824" s="29"/>
      <c r="AS5824" s="29"/>
      <c r="AT5824" s="29"/>
      <c r="AU5824" s="29"/>
      <c r="AV5824" s="29"/>
      <c r="AW5824" s="29"/>
      <c r="AX5824" s="29"/>
      <c r="AY5824" s="31"/>
      <c r="AZ5824" s="30"/>
      <c r="BA5824" s="35"/>
    </row>
    <row r="5825" spans="1:53" hidden="1" x14ac:dyDescent="0.25">
      <c r="A5825" s="27"/>
      <c r="B5825" s="27"/>
      <c r="C5825" s="27"/>
      <c r="D5825" s="27"/>
      <c r="E5825" s="27"/>
      <c r="F5825" s="27"/>
      <c r="G5825" s="27"/>
      <c r="H5825" s="27"/>
      <c r="I5825" s="27"/>
      <c r="J5825" s="27"/>
      <c r="K5825" s="27"/>
      <c r="L5825" s="27"/>
      <c r="M5825" s="42"/>
      <c r="N5825" s="42"/>
      <c r="O5825" s="42"/>
      <c r="P5825" s="42"/>
      <c r="Q5825" s="42"/>
      <c r="R5825" s="42"/>
      <c r="S5825" s="42"/>
      <c r="T5825" s="42"/>
      <c r="U5825" s="42"/>
      <c r="V5825" s="42"/>
      <c r="W5825" s="42"/>
      <c r="X5825" s="42"/>
      <c r="Y5825" s="41"/>
      <c r="Z5825" s="41"/>
      <c r="AA5825" s="43"/>
      <c r="AB5825" s="27"/>
      <c r="AC5825" s="27"/>
      <c r="AD5825" s="27"/>
      <c r="AE5825" s="44"/>
      <c r="AF5825" s="27"/>
      <c r="AG5825" s="28"/>
      <c r="AH5825" s="27"/>
      <c r="AI5825" s="27"/>
      <c r="AJ5825" s="27"/>
      <c r="AK5825" s="28"/>
      <c r="AL5825" s="29"/>
      <c r="AM5825" s="29"/>
      <c r="AN5825" s="29"/>
      <c r="AO5825" s="29"/>
      <c r="AP5825" s="29"/>
      <c r="AQ5825" s="29"/>
      <c r="AR5825" s="29"/>
      <c r="AS5825" s="29"/>
      <c r="AT5825" s="29"/>
      <c r="AU5825" s="29"/>
      <c r="AV5825" s="29"/>
      <c r="AW5825" s="29"/>
      <c r="AX5825" s="29"/>
      <c r="AY5825" s="31"/>
      <c r="AZ5825" s="30"/>
      <c r="BA5825" s="35"/>
    </row>
    <row r="5826" spans="1:53" hidden="1" x14ac:dyDescent="0.25">
      <c r="A5826" s="27"/>
      <c r="B5826" s="27"/>
      <c r="C5826" s="27"/>
      <c r="D5826" s="27"/>
      <c r="E5826" s="27"/>
      <c r="F5826" s="27"/>
      <c r="G5826" s="27"/>
      <c r="H5826" s="27"/>
      <c r="I5826" s="27"/>
      <c r="J5826" s="27"/>
      <c r="K5826" s="27"/>
      <c r="L5826" s="27"/>
      <c r="M5826" s="42"/>
      <c r="N5826" s="42"/>
      <c r="O5826" s="42"/>
      <c r="P5826" s="42"/>
      <c r="Q5826" s="42"/>
      <c r="R5826" s="42"/>
      <c r="S5826" s="42"/>
      <c r="T5826" s="42"/>
      <c r="U5826" s="42"/>
      <c r="V5826" s="42"/>
      <c r="W5826" s="42"/>
      <c r="X5826" s="42"/>
      <c r="Y5826" s="41"/>
      <c r="Z5826" s="41"/>
      <c r="AA5826" s="43"/>
      <c r="AB5826" s="27"/>
      <c r="AC5826" s="27"/>
      <c r="AD5826" s="27"/>
      <c r="AE5826" s="44"/>
      <c r="AF5826" s="27"/>
      <c r="AG5826" s="28"/>
      <c r="AH5826" s="27"/>
      <c r="AI5826" s="27"/>
      <c r="AJ5826" s="27"/>
      <c r="AK5826" s="28"/>
      <c r="AL5826" s="29"/>
      <c r="AM5826" s="29"/>
      <c r="AN5826" s="29"/>
      <c r="AO5826" s="29"/>
      <c r="AP5826" s="29"/>
      <c r="AQ5826" s="29"/>
      <c r="AR5826" s="29"/>
      <c r="AS5826" s="29"/>
      <c r="AT5826" s="29"/>
      <c r="AU5826" s="29"/>
      <c r="AV5826" s="29"/>
      <c r="AW5826" s="29"/>
      <c r="AX5826" s="29"/>
      <c r="AY5826" s="31"/>
      <c r="AZ5826" s="30"/>
      <c r="BA5826" s="35"/>
    </row>
    <row r="5827" spans="1:53" hidden="1" x14ac:dyDescent="0.25">
      <c r="A5827" s="27"/>
      <c r="B5827" s="27"/>
      <c r="C5827" s="27"/>
      <c r="D5827" s="27"/>
      <c r="E5827" s="27"/>
      <c r="F5827" s="27"/>
      <c r="G5827" s="27"/>
      <c r="H5827" s="27"/>
      <c r="I5827" s="27"/>
      <c r="J5827" s="27"/>
      <c r="K5827" s="27"/>
      <c r="L5827" s="27"/>
      <c r="M5827" s="42"/>
      <c r="N5827" s="42"/>
      <c r="O5827" s="42"/>
      <c r="P5827" s="42"/>
      <c r="Q5827" s="42"/>
      <c r="R5827" s="42"/>
      <c r="S5827" s="42"/>
      <c r="T5827" s="42"/>
      <c r="U5827" s="42"/>
      <c r="V5827" s="42"/>
      <c r="W5827" s="42"/>
      <c r="X5827" s="42"/>
      <c r="Y5827" s="41"/>
      <c r="Z5827" s="41"/>
      <c r="AA5827" s="43"/>
      <c r="AB5827" s="27"/>
      <c r="AC5827" s="27"/>
      <c r="AD5827" s="27"/>
      <c r="AE5827" s="44"/>
      <c r="AF5827" s="27"/>
      <c r="AG5827" s="28"/>
      <c r="AH5827" s="27"/>
      <c r="AI5827" s="27"/>
      <c r="AJ5827" s="27"/>
      <c r="AK5827" s="28"/>
      <c r="AL5827" s="29"/>
      <c r="AM5827" s="29"/>
      <c r="AN5827" s="29"/>
      <c r="AO5827" s="29"/>
      <c r="AP5827" s="29"/>
      <c r="AQ5827" s="29"/>
      <c r="AR5827" s="29"/>
      <c r="AS5827" s="29"/>
      <c r="AT5827" s="29"/>
      <c r="AU5827" s="29"/>
      <c r="AV5827" s="29"/>
      <c r="AW5827" s="29"/>
      <c r="AX5827" s="29"/>
      <c r="AY5827" s="31"/>
      <c r="AZ5827" s="30"/>
      <c r="BA5827" s="35"/>
    </row>
    <row r="5828" spans="1:53" hidden="1" x14ac:dyDescent="0.25">
      <c r="A5828" s="27"/>
      <c r="B5828" s="27"/>
      <c r="C5828" s="27"/>
      <c r="D5828" s="27"/>
      <c r="E5828" s="27"/>
      <c r="F5828" s="27"/>
      <c r="G5828" s="27"/>
      <c r="H5828" s="27"/>
      <c r="I5828" s="27"/>
      <c r="J5828" s="27"/>
      <c r="K5828" s="27"/>
      <c r="L5828" s="27"/>
      <c r="M5828" s="42"/>
      <c r="N5828" s="42"/>
      <c r="O5828" s="42"/>
      <c r="P5828" s="42"/>
      <c r="Q5828" s="42"/>
      <c r="R5828" s="42"/>
      <c r="S5828" s="42"/>
      <c r="T5828" s="42"/>
      <c r="U5828" s="42"/>
      <c r="V5828" s="42"/>
      <c r="W5828" s="42"/>
      <c r="X5828" s="42"/>
      <c r="Y5828" s="41"/>
      <c r="Z5828" s="41"/>
      <c r="AA5828" s="43"/>
      <c r="AB5828" s="27"/>
      <c r="AC5828" s="27"/>
      <c r="AD5828" s="27"/>
      <c r="AE5828" s="44"/>
      <c r="AF5828" s="27"/>
      <c r="AG5828" s="28"/>
      <c r="AH5828" s="27"/>
      <c r="AI5828" s="27"/>
      <c r="AJ5828" s="27"/>
      <c r="AK5828" s="28"/>
      <c r="AL5828" s="29"/>
      <c r="AM5828" s="29"/>
      <c r="AN5828" s="29"/>
      <c r="AO5828" s="29"/>
      <c r="AP5828" s="29"/>
      <c r="AQ5828" s="29"/>
      <c r="AR5828" s="29"/>
      <c r="AS5828" s="29"/>
      <c r="AT5828" s="29"/>
      <c r="AU5828" s="29"/>
      <c r="AV5828" s="29"/>
      <c r="AW5828" s="29"/>
      <c r="AX5828" s="29"/>
      <c r="AY5828" s="31"/>
      <c r="AZ5828" s="30"/>
      <c r="BA5828" s="35"/>
    </row>
    <row r="5829" spans="1:53" hidden="1" x14ac:dyDescent="0.25">
      <c r="A5829" s="27"/>
      <c r="B5829" s="27"/>
      <c r="C5829" s="27"/>
      <c r="D5829" s="27"/>
      <c r="E5829" s="27"/>
      <c r="F5829" s="27"/>
      <c r="G5829" s="27"/>
      <c r="H5829" s="27"/>
      <c r="I5829" s="27"/>
      <c r="J5829" s="27"/>
      <c r="K5829" s="27"/>
      <c r="L5829" s="27"/>
      <c r="M5829" s="42"/>
      <c r="N5829" s="42"/>
      <c r="O5829" s="42"/>
      <c r="P5829" s="42"/>
      <c r="Q5829" s="42"/>
      <c r="R5829" s="42"/>
      <c r="S5829" s="42"/>
      <c r="T5829" s="42"/>
      <c r="U5829" s="42"/>
      <c r="V5829" s="42"/>
      <c r="W5829" s="42"/>
      <c r="X5829" s="42"/>
      <c r="Y5829" s="41"/>
      <c r="Z5829" s="41"/>
      <c r="AA5829" s="43"/>
      <c r="AB5829" s="27"/>
      <c r="AC5829" s="27"/>
      <c r="AD5829" s="27"/>
      <c r="AE5829" s="44"/>
      <c r="AF5829" s="27"/>
      <c r="AG5829" s="28"/>
      <c r="AH5829" s="27"/>
      <c r="AI5829" s="27"/>
      <c r="AJ5829" s="27"/>
      <c r="AK5829" s="28"/>
      <c r="AL5829" s="29"/>
      <c r="AM5829" s="29"/>
      <c r="AN5829" s="29"/>
      <c r="AO5829" s="29"/>
      <c r="AP5829" s="29"/>
      <c r="AQ5829" s="29"/>
      <c r="AR5829" s="29"/>
      <c r="AS5829" s="29"/>
      <c r="AT5829" s="29"/>
      <c r="AU5829" s="29"/>
      <c r="AV5829" s="29"/>
      <c r="AW5829" s="29"/>
      <c r="AX5829" s="29"/>
      <c r="AY5829" s="31"/>
      <c r="AZ5829" s="30"/>
      <c r="BA5829" s="35"/>
    </row>
    <row r="5830" spans="1:53" hidden="1" x14ac:dyDescent="0.25">
      <c r="A5830" s="27"/>
      <c r="B5830" s="27"/>
      <c r="C5830" s="27"/>
      <c r="D5830" s="27"/>
      <c r="E5830" s="27"/>
      <c r="F5830" s="27"/>
      <c r="G5830" s="27"/>
      <c r="H5830" s="27"/>
      <c r="I5830" s="27"/>
      <c r="J5830" s="27"/>
      <c r="K5830" s="27"/>
      <c r="L5830" s="27"/>
      <c r="M5830" s="42"/>
      <c r="N5830" s="42"/>
      <c r="O5830" s="42"/>
      <c r="P5830" s="42"/>
      <c r="Q5830" s="42"/>
      <c r="R5830" s="42"/>
      <c r="S5830" s="42"/>
      <c r="T5830" s="42"/>
      <c r="U5830" s="42"/>
      <c r="V5830" s="42"/>
      <c r="W5830" s="42"/>
      <c r="X5830" s="42"/>
      <c r="Y5830" s="41"/>
      <c r="Z5830" s="41"/>
      <c r="AA5830" s="43"/>
      <c r="AB5830" s="27"/>
      <c r="AC5830" s="27"/>
      <c r="AD5830" s="27"/>
      <c r="AE5830" s="44"/>
      <c r="AF5830" s="27"/>
      <c r="AG5830" s="28"/>
      <c r="AH5830" s="27"/>
      <c r="AI5830" s="27"/>
      <c r="AJ5830" s="27"/>
      <c r="AK5830" s="28"/>
      <c r="AL5830" s="29"/>
      <c r="AM5830" s="29"/>
      <c r="AN5830" s="29"/>
      <c r="AO5830" s="29"/>
      <c r="AP5830" s="29"/>
      <c r="AQ5830" s="29"/>
      <c r="AR5830" s="29"/>
      <c r="AS5830" s="29"/>
      <c r="AT5830" s="29"/>
      <c r="AU5830" s="29"/>
      <c r="AV5830" s="29"/>
      <c r="AW5830" s="29"/>
      <c r="AX5830" s="29"/>
      <c r="AY5830" s="31"/>
      <c r="AZ5830" s="30"/>
      <c r="BA5830" s="35"/>
    </row>
    <row r="5831" spans="1:53" hidden="1" x14ac:dyDescent="0.25">
      <c r="A5831" s="27"/>
      <c r="B5831" s="27"/>
      <c r="C5831" s="27"/>
      <c r="D5831" s="27"/>
      <c r="E5831" s="27"/>
      <c r="F5831" s="27"/>
      <c r="G5831" s="27"/>
      <c r="H5831" s="27"/>
      <c r="I5831" s="27"/>
      <c r="J5831" s="27"/>
      <c r="K5831" s="27"/>
      <c r="L5831" s="27"/>
      <c r="M5831" s="42"/>
      <c r="N5831" s="42"/>
      <c r="O5831" s="42"/>
      <c r="P5831" s="42"/>
      <c r="Q5831" s="42"/>
      <c r="R5831" s="42"/>
      <c r="S5831" s="42"/>
      <c r="T5831" s="42"/>
      <c r="U5831" s="42"/>
      <c r="V5831" s="42"/>
      <c r="W5831" s="42"/>
      <c r="X5831" s="42"/>
      <c r="Y5831" s="41"/>
      <c r="Z5831" s="41"/>
      <c r="AA5831" s="43"/>
      <c r="AB5831" s="27"/>
      <c r="AC5831" s="27"/>
      <c r="AD5831" s="27"/>
      <c r="AE5831" s="44"/>
      <c r="AF5831" s="27"/>
      <c r="AG5831" s="28"/>
      <c r="AH5831" s="27"/>
      <c r="AI5831" s="27"/>
      <c r="AJ5831" s="27"/>
      <c r="AK5831" s="28"/>
      <c r="AL5831" s="29"/>
      <c r="AM5831" s="29"/>
      <c r="AN5831" s="29"/>
      <c r="AO5831" s="29"/>
      <c r="AP5831" s="29"/>
      <c r="AQ5831" s="29"/>
      <c r="AR5831" s="29"/>
      <c r="AS5831" s="29"/>
      <c r="AT5831" s="29"/>
      <c r="AU5831" s="29"/>
      <c r="AV5831" s="29"/>
      <c r="AW5831" s="29"/>
      <c r="AX5831" s="29"/>
      <c r="AY5831" s="31"/>
      <c r="AZ5831" s="30"/>
      <c r="BA5831" s="35"/>
    </row>
    <row r="5832" spans="1:53" hidden="1" x14ac:dyDescent="0.25">
      <c r="A5832" s="27"/>
      <c r="B5832" s="27"/>
      <c r="C5832" s="27"/>
      <c r="D5832" s="27"/>
      <c r="E5832" s="27"/>
      <c r="F5832" s="27"/>
      <c r="G5832" s="27"/>
      <c r="H5832" s="27"/>
      <c r="I5832" s="27"/>
      <c r="J5832" s="27"/>
      <c r="K5832" s="27"/>
      <c r="L5832" s="27"/>
      <c r="M5832" s="42"/>
      <c r="N5832" s="42"/>
      <c r="O5832" s="42"/>
      <c r="P5832" s="42"/>
      <c r="Q5832" s="42"/>
      <c r="R5832" s="42"/>
      <c r="S5832" s="42"/>
      <c r="T5832" s="42"/>
      <c r="U5832" s="42"/>
      <c r="V5832" s="42"/>
      <c r="W5832" s="42"/>
      <c r="X5832" s="42"/>
      <c r="Y5832" s="41"/>
      <c r="Z5832" s="41"/>
      <c r="AA5832" s="43"/>
      <c r="AB5832" s="27"/>
      <c r="AC5832" s="27"/>
      <c r="AD5832" s="27"/>
      <c r="AE5832" s="44"/>
      <c r="AF5832" s="27"/>
      <c r="AG5832" s="28"/>
      <c r="AH5832" s="27"/>
      <c r="AI5832" s="27"/>
      <c r="AJ5832" s="27"/>
      <c r="AK5832" s="28"/>
      <c r="AL5832" s="29"/>
      <c r="AM5832" s="29"/>
      <c r="AN5832" s="29"/>
      <c r="AO5832" s="29"/>
      <c r="AP5832" s="29"/>
      <c r="AQ5832" s="29"/>
      <c r="AR5832" s="29"/>
      <c r="AS5832" s="29"/>
      <c r="AT5832" s="29"/>
      <c r="AU5832" s="29"/>
      <c r="AV5832" s="29"/>
      <c r="AW5832" s="29"/>
      <c r="AX5832" s="29"/>
      <c r="AY5832" s="31"/>
      <c r="AZ5832" s="30"/>
      <c r="BA5832" s="35"/>
    </row>
    <row r="5833" spans="1:53" hidden="1" x14ac:dyDescent="0.25">
      <c r="A5833" s="27"/>
      <c r="B5833" s="27"/>
      <c r="C5833" s="27"/>
      <c r="D5833" s="27"/>
      <c r="E5833" s="27"/>
      <c r="F5833" s="27"/>
      <c r="G5833" s="27"/>
      <c r="H5833" s="27"/>
      <c r="I5833" s="27"/>
      <c r="J5833" s="27"/>
      <c r="K5833" s="27"/>
      <c r="L5833" s="27"/>
      <c r="M5833" s="42"/>
      <c r="N5833" s="42"/>
      <c r="O5833" s="42"/>
      <c r="P5833" s="42"/>
      <c r="Q5833" s="42"/>
      <c r="R5833" s="42"/>
      <c r="S5833" s="42"/>
      <c r="T5833" s="42"/>
      <c r="U5833" s="42"/>
      <c r="V5833" s="42"/>
      <c r="W5833" s="42"/>
      <c r="X5833" s="42"/>
      <c r="Y5833" s="41"/>
      <c r="Z5833" s="41"/>
      <c r="AA5833" s="43"/>
      <c r="AB5833" s="27"/>
      <c r="AC5833" s="27"/>
      <c r="AD5833" s="27"/>
      <c r="AE5833" s="44"/>
      <c r="AF5833" s="27"/>
      <c r="AG5833" s="28"/>
      <c r="AH5833" s="27"/>
      <c r="AI5833" s="27"/>
      <c r="AJ5833" s="27"/>
      <c r="AK5833" s="28"/>
      <c r="AL5833" s="29"/>
      <c r="AM5833" s="29"/>
      <c r="AN5833" s="29"/>
      <c r="AO5833" s="29"/>
      <c r="AP5833" s="29"/>
      <c r="AQ5833" s="29"/>
      <c r="AR5833" s="29"/>
      <c r="AS5833" s="29"/>
      <c r="AT5833" s="29"/>
      <c r="AU5833" s="29"/>
      <c r="AV5833" s="29"/>
      <c r="AW5833" s="29"/>
      <c r="AX5833" s="29"/>
      <c r="AY5833" s="31"/>
      <c r="AZ5833" s="30"/>
      <c r="BA5833" s="35"/>
    </row>
    <row r="5834" spans="1:53" hidden="1" x14ac:dyDescent="0.25">
      <c r="A5834" s="27"/>
      <c r="B5834" s="27"/>
      <c r="C5834" s="27"/>
      <c r="D5834" s="27"/>
      <c r="E5834" s="27"/>
      <c r="F5834" s="27"/>
      <c r="G5834" s="27"/>
      <c r="H5834" s="27"/>
      <c r="I5834" s="27"/>
      <c r="J5834" s="27"/>
      <c r="K5834" s="27"/>
      <c r="L5834" s="27"/>
      <c r="M5834" s="42"/>
      <c r="N5834" s="42"/>
      <c r="O5834" s="42"/>
      <c r="P5834" s="42"/>
      <c r="Q5834" s="42"/>
      <c r="R5834" s="42"/>
      <c r="S5834" s="42"/>
      <c r="T5834" s="42"/>
      <c r="U5834" s="42"/>
      <c r="V5834" s="42"/>
      <c r="W5834" s="42"/>
      <c r="X5834" s="42"/>
      <c r="Y5834" s="41"/>
      <c r="Z5834" s="41"/>
      <c r="AA5834" s="43"/>
      <c r="AB5834" s="27"/>
      <c r="AC5834" s="27"/>
      <c r="AD5834" s="27"/>
      <c r="AE5834" s="44"/>
      <c r="AF5834" s="27"/>
      <c r="AG5834" s="28"/>
      <c r="AH5834" s="27"/>
      <c r="AI5834" s="27"/>
      <c r="AJ5834" s="27"/>
      <c r="AK5834" s="28"/>
      <c r="AL5834" s="29"/>
      <c r="AM5834" s="29"/>
      <c r="AN5834" s="29"/>
      <c r="AO5834" s="29"/>
      <c r="AP5834" s="29"/>
      <c r="AQ5834" s="29"/>
      <c r="AR5834" s="29"/>
      <c r="AS5834" s="29"/>
      <c r="AT5834" s="29"/>
      <c r="AU5834" s="29"/>
      <c r="AV5834" s="29"/>
      <c r="AW5834" s="29"/>
      <c r="AX5834" s="29"/>
      <c r="AY5834" s="31"/>
      <c r="AZ5834" s="30"/>
      <c r="BA5834" s="35"/>
    </row>
    <row r="5835" spans="1:53" hidden="1" x14ac:dyDescent="0.25">
      <c r="A5835" s="27"/>
      <c r="B5835" s="27"/>
      <c r="C5835" s="27"/>
      <c r="D5835" s="27"/>
      <c r="E5835" s="27"/>
      <c r="F5835" s="27"/>
      <c r="G5835" s="27"/>
      <c r="H5835" s="27"/>
      <c r="I5835" s="27"/>
      <c r="J5835" s="27"/>
      <c r="K5835" s="27"/>
      <c r="L5835" s="27"/>
      <c r="M5835" s="42"/>
      <c r="N5835" s="42"/>
      <c r="O5835" s="42"/>
      <c r="P5835" s="42"/>
      <c r="Q5835" s="42"/>
      <c r="R5835" s="42"/>
      <c r="S5835" s="42"/>
      <c r="T5835" s="42"/>
      <c r="U5835" s="42"/>
      <c r="V5835" s="42"/>
      <c r="W5835" s="42"/>
      <c r="X5835" s="42"/>
      <c r="Y5835" s="41"/>
      <c r="Z5835" s="41"/>
      <c r="AA5835" s="43"/>
      <c r="AB5835" s="27"/>
      <c r="AC5835" s="27"/>
      <c r="AD5835" s="27"/>
      <c r="AE5835" s="44"/>
      <c r="AF5835" s="27"/>
      <c r="AG5835" s="28"/>
      <c r="AH5835" s="27"/>
      <c r="AI5835" s="27"/>
      <c r="AJ5835" s="27"/>
      <c r="AK5835" s="28"/>
      <c r="AL5835" s="29"/>
      <c r="AM5835" s="29"/>
      <c r="AN5835" s="29"/>
      <c r="AO5835" s="29"/>
      <c r="AP5835" s="29"/>
      <c r="AQ5835" s="29"/>
      <c r="AR5835" s="29"/>
      <c r="AS5835" s="29"/>
      <c r="AT5835" s="29"/>
      <c r="AU5835" s="29"/>
      <c r="AV5835" s="29"/>
      <c r="AW5835" s="29"/>
      <c r="AX5835" s="29"/>
      <c r="AY5835" s="31"/>
      <c r="AZ5835" s="30"/>
      <c r="BA5835" s="35"/>
    </row>
    <row r="5836" spans="1:53" hidden="1" x14ac:dyDescent="0.25">
      <c r="A5836" s="27"/>
      <c r="B5836" s="27"/>
      <c r="C5836" s="27"/>
      <c r="D5836" s="27"/>
      <c r="E5836" s="27"/>
      <c r="F5836" s="27"/>
      <c r="G5836" s="27"/>
      <c r="H5836" s="27"/>
      <c r="I5836" s="27"/>
      <c r="J5836" s="27"/>
      <c r="K5836" s="27"/>
      <c r="L5836" s="27"/>
      <c r="M5836" s="42"/>
      <c r="N5836" s="42"/>
      <c r="O5836" s="42"/>
      <c r="P5836" s="42"/>
      <c r="Q5836" s="42"/>
      <c r="R5836" s="42"/>
      <c r="S5836" s="42"/>
      <c r="T5836" s="42"/>
      <c r="U5836" s="42"/>
      <c r="V5836" s="42"/>
      <c r="W5836" s="42"/>
      <c r="X5836" s="42"/>
      <c r="Y5836" s="41"/>
      <c r="Z5836" s="41"/>
      <c r="AA5836" s="43"/>
      <c r="AB5836" s="27"/>
      <c r="AC5836" s="27"/>
      <c r="AD5836" s="27"/>
      <c r="AE5836" s="44"/>
      <c r="AF5836" s="27"/>
      <c r="AG5836" s="28"/>
      <c r="AH5836" s="27"/>
      <c r="AI5836" s="27"/>
      <c r="AJ5836" s="27"/>
      <c r="AK5836" s="28"/>
      <c r="AL5836" s="29"/>
      <c r="AM5836" s="29"/>
      <c r="AN5836" s="29"/>
      <c r="AO5836" s="29"/>
      <c r="AP5836" s="29"/>
      <c r="AQ5836" s="29"/>
      <c r="AR5836" s="29"/>
      <c r="AS5836" s="29"/>
      <c r="AT5836" s="29"/>
      <c r="AU5836" s="29"/>
      <c r="AV5836" s="29"/>
      <c r="AW5836" s="29"/>
      <c r="AX5836" s="29"/>
      <c r="AY5836" s="31"/>
      <c r="AZ5836" s="30"/>
      <c r="BA5836" s="35"/>
    </row>
    <row r="5837" spans="1:53" hidden="1" x14ac:dyDescent="0.25">
      <c r="A5837" s="27"/>
      <c r="B5837" s="27"/>
      <c r="C5837" s="27"/>
      <c r="D5837" s="27"/>
      <c r="E5837" s="27"/>
      <c r="F5837" s="27"/>
      <c r="G5837" s="27"/>
      <c r="H5837" s="27"/>
      <c r="I5837" s="27"/>
      <c r="J5837" s="27"/>
      <c r="K5837" s="27"/>
      <c r="L5837" s="27"/>
      <c r="M5837" s="42"/>
      <c r="N5837" s="42"/>
      <c r="O5837" s="42"/>
      <c r="P5837" s="42"/>
      <c r="Q5837" s="42"/>
      <c r="R5837" s="42"/>
      <c r="S5837" s="42"/>
      <c r="T5837" s="42"/>
      <c r="U5837" s="42"/>
      <c r="V5837" s="42"/>
      <c r="W5837" s="42"/>
      <c r="X5837" s="42"/>
      <c r="Y5837" s="41"/>
      <c r="Z5837" s="41"/>
      <c r="AA5837" s="43"/>
      <c r="AB5837" s="27"/>
      <c r="AC5837" s="27"/>
      <c r="AD5837" s="27"/>
      <c r="AE5837" s="44"/>
      <c r="AF5837" s="27"/>
      <c r="AG5837" s="28"/>
      <c r="AH5837" s="27"/>
      <c r="AI5837" s="27"/>
      <c r="AJ5837" s="27"/>
      <c r="AK5837" s="28"/>
      <c r="AL5837" s="29"/>
      <c r="AM5837" s="29"/>
      <c r="AN5837" s="29"/>
      <c r="AO5837" s="29"/>
      <c r="AP5837" s="29"/>
      <c r="AQ5837" s="29"/>
      <c r="AR5837" s="29"/>
      <c r="AS5837" s="29"/>
      <c r="AT5837" s="29"/>
      <c r="AU5837" s="29"/>
      <c r="AV5837" s="29"/>
      <c r="AW5837" s="29"/>
      <c r="AX5837" s="29"/>
      <c r="AY5837" s="31"/>
      <c r="AZ5837" s="30"/>
      <c r="BA5837" s="35"/>
    </row>
    <row r="5838" spans="1:53" hidden="1" x14ac:dyDescent="0.25">
      <c r="A5838" s="27"/>
      <c r="B5838" s="27"/>
      <c r="C5838" s="27"/>
      <c r="D5838" s="27"/>
      <c r="E5838" s="27"/>
      <c r="F5838" s="27"/>
      <c r="G5838" s="27"/>
      <c r="H5838" s="27"/>
      <c r="I5838" s="27"/>
      <c r="J5838" s="27"/>
      <c r="K5838" s="27"/>
      <c r="L5838" s="27"/>
      <c r="M5838" s="42"/>
      <c r="N5838" s="42"/>
      <c r="O5838" s="42"/>
      <c r="P5838" s="42"/>
      <c r="Q5838" s="42"/>
      <c r="R5838" s="42"/>
      <c r="S5838" s="42"/>
      <c r="T5838" s="42"/>
      <c r="U5838" s="42"/>
      <c r="V5838" s="42"/>
      <c r="W5838" s="42"/>
      <c r="X5838" s="42"/>
      <c r="Y5838" s="41"/>
      <c r="Z5838" s="41"/>
      <c r="AA5838" s="43"/>
      <c r="AB5838" s="27"/>
      <c r="AC5838" s="27"/>
      <c r="AD5838" s="27"/>
      <c r="AE5838" s="44"/>
      <c r="AF5838" s="27"/>
      <c r="AG5838" s="28"/>
      <c r="AH5838" s="27"/>
      <c r="AI5838" s="27"/>
      <c r="AJ5838" s="27"/>
      <c r="AK5838" s="28"/>
      <c r="AL5838" s="29"/>
      <c r="AM5838" s="29"/>
      <c r="AN5838" s="29"/>
      <c r="AO5838" s="29"/>
      <c r="AP5838" s="29"/>
      <c r="AQ5838" s="29"/>
      <c r="AR5838" s="29"/>
      <c r="AS5838" s="29"/>
      <c r="AT5838" s="29"/>
      <c r="AU5838" s="29"/>
      <c r="AV5838" s="29"/>
      <c r="AW5838" s="29"/>
      <c r="AX5838" s="29"/>
      <c r="AY5838" s="31"/>
      <c r="AZ5838" s="30"/>
      <c r="BA5838" s="35"/>
    </row>
    <row r="5839" spans="1:53" hidden="1" x14ac:dyDescent="0.25">
      <c r="A5839" s="27"/>
      <c r="B5839" s="27"/>
      <c r="C5839" s="27"/>
      <c r="D5839" s="27"/>
      <c r="E5839" s="27"/>
      <c r="F5839" s="27"/>
      <c r="G5839" s="27"/>
      <c r="H5839" s="27"/>
      <c r="I5839" s="27"/>
      <c r="J5839" s="27"/>
      <c r="K5839" s="27"/>
      <c r="L5839" s="27"/>
      <c r="M5839" s="42"/>
      <c r="N5839" s="42"/>
      <c r="O5839" s="42"/>
      <c r="P5839" s="42"/>
      <c r="Q5839" s="42"/>
      <c r="R5839" s="42"/>
      <c r="S5839" s="42"/>
      <c r="T5839" s="42"/>
      <c r="U5839" s="42"/>
      <c r="V5839" s="42"/>
      <c r="W5839" s="42"/>
      <c r="X5839" s="42"/>
      <c r="Y5839" s="41"/>
      <c r="Z5839" s="41"/>
      <c r="AA5839" s="43"/>
      <c r="AB5839" s="27"/>
      <c r="AC5839" s="27"/>
      <c r="AD5839" s="27"/>
      <c r="AE5839" s="44"/>
      <c r="AF5839" s="27"/>
      <c r="AG5839" s="28"/>
      <c r="AH5839" s="27"/>
      <c r="AI5839" s="27"/>
      <c r="AJ5839" s="27"/>
      <c r="AK5839" s="28"/>
      <c r="AL5839" s="29"/>
      <c r="AM5839" s="29"/>
      <c r="AN5839" s="29"/>
      <c r="AO5839" s="29"/>
      <c r="AP5839" s="29"/>
      <c r="AQ5839" s="29"/>
      <c r="AR5839" s="29"/>
      <c r="AS5839" s="29"/>
      <c r="AT5839" s="29"/>
      <c r="AU5839" s="29"/>
      <c r="AV5839" s="29"/>
      <c r="AW5839" s="29"/>
      <c r="AX5839" s="29"/>
      <c r="AY5839" s="31"/>
      <c r="AZ5839" s="30"/>
      <c r="BA5839" s="35"/>
    </row>
    <row r="5840" spans="1:53" hidden="1" x14ac:dyDescent="0.25">
      <c r="A5840" s="27"/>
      <c r="B5840" s="27"/>
      <c r="C5840" s="27"/>
      <c r="D5840" s="27"/>
      <c r="E5840" s="27"/>
      <c r="F5840" s="27"/>
      <c r="G5840" s="27"/>
      <c r="H5840" s="27"/>
      <c r="I5840" s="27"/>
      <c r="J5840" s="27"/>
      <c r="K5840" s="27"/>
      <c r="L5840" s="27"/>
      <c r="M5840" s="42"/>
      <c r="N5840" s="42"/>
      <c r="O5840" s="42"/>
      <c r="P5840" s="42"/>
      <c r="Q5840" s="42"/>
      <c r="R5840" s="42"/>
      <c r="S5840" s="42"/>
      <c r="T5840" s="42"/>
      <c r="U5840" s="42"/>
      <c r="V5840" s="42"/>
      <c r="W5840" s="42"/>
      <c r="X5840" s="42"/>
      <c r="Y5840" s="41"/>
      <c r="Z5840" s="41"/>
      <c r="AA5840" s="43"/>
      <c r="AB5840" s="27"/>
      <c r="AC5840" s="27"/>
      <c r="AD5840" s="27"/>
      <c r="AE5840" s="44"/>
      <c r="AF5840" s="27"/>
      <c r="AG5840" s="28"/>
      <c r="AH5840" s="27"/>
      <c r="AI5840" s="27"/>
      <c r="AJ5840" s="27"/>
      <c r="AK5840" s="28"/>
      <c r="AL5840" s="29"/>
      <c r="AM5840" s="29"/>
      <c r="AN5840" s="29"/>
      <c r="AO5840" s="29"/>
      <c r="AP5840" s="29"/>
      <c r="AQ5840" s="29"/>
      <c r="AR5840" s="29"/>
      <c r="AS5840" s="29"/>
      <c r="AT5840" s="29"/>
      <c r="AU5840" s="29"/>
      <c r="AV5840" s="29"/>
      <c r="AW5840" s="29"/>
      <c r="AX5840" s="29"/>
      <c r="AY5840" s="31"/>
      <c r="AZ5840" s="30"/>
      <c r="BA5840" s="35"/>
    </row>
    <row r="5841" spans="1:53" hidden="1" x14ac:dyDescent="0.25">
      <c r="A5841" s="27"/>
      <c r="B5841" s="27"/>
      <c r="C5841" s="27"/>
      <c r="D5841" s="27"/>
      <c r="E5841" s="27"/>
      <c r="F5841" s="27"/>
      <c r="G5841" s="27"/>
      <c r="H5841" s="27"/>
      <c r="I5841" s="27"/>
      <c r="J5841" s="27"/>
      <c r="K5841" s="27"/>
      <c r="L5841" s="27"/>
      <c r="M5841" s="42"/>
      <c r="N5841" s="42"/>
      <c r="O5841" s="42"/>
      <c r="P5841" s="42"/>
      <c r="Q5841" s="42"/>
      <c r="R5841" s="42"/>
      <c r="S5841" s="42"/>
      <c r="T5841" s="42"/>
      <c r="U5841" s="42"/>
      <c r="V5841" s="42"/>
      <c r="W5841" s="42"/>
      <c r="X5841" s="42"/>
      <c r="Y5841" s="41"/>
      <c r="Z5841" s="41"/>
      <c r="AA5841" s="43"/>
      <c r="AB5841" s="27"/>
      <c r="AC5841" s="27"/>
      <c r="AD5841" s="27"/>
      <c r="AE5841" s="44"/>
      <c r="AF5841" s="27"/>
      <c r="AG5841" s="28"/>
      <c r="AH5841" s="27"/>
      <c r="AI5841" s="27"/>
      <c r="AJ5841" s="27"/>
      <c r="AK5841" s="28"/>
      <c r="AL5841" s="29"/>
      <c r="AM5841" s="29"/>
      <c r="AN5841" s="29"/>
      <c r="AO5841" s="29"/>
      <c r="AP5841" s="29"/>
      <c r="AQ5841" s="29"/>
      <c r="AR5841" s="29"/>
      <c r="AS5841" s="29"/>
      <c r="AT5841" s="29"/>
      <c r="AU5841" s="29"/>
      <c r="AV5841" s="29"/>
      <c r="AW5841" s="29"/>
      <c r="AX5841" s="29"/>
      <c r="AY5841" s="31"/>
      <c r="AZ5841" s="30"/>
      <c r="BA5841" s="35"/>
    </row>
    <row r="5842" spans="1:53" hidden="1" x14ac:dyDescent="0.25">
      <c r="A5842" s="27"/>
      <c r="B5842" s="27"/>
      <c r="C5842" s="27"/>
      <c r="D5842" s="27"/>
      <c r="E5842" s="27"/>
      <c r="F5842" s="27"/>
      <c r="G5842" s="27"/>
      <c r="H5842" s="27"/>
      <c r="I5842" s="27"/>
      <c r="J5842" s="27"/>
      <c r="K5842" s="27"/>
      <c r="L5842" s="27"/>
      <c r="M5842" s="42"/>
      <c r="N5842" s="42"/>
      <c r="O5842" s="42"/>
      <c r="P5842" s="42"/>
      <c r="Q5842" s="42"/>
      <c r="R5842" s="42"/>
      <c r="S5842" s="42"/>
      <c r="T5842" s="42"/>
      <c r="U5842" s="42"/>
      <c r="V5842" s="42"/>
      <c r="W5842" s="42"/>
      <c r="X5842" s="42"/>
      <c r="Y5842" s="41"/>
      <c r="Z5842" s="41"/>
      <c r="AA5842" s="43"/>
      <c r="AB5842" s="27"/>
      <c r="AC5842" s="27"/>
      <c r="AD5842" s="27"/>
      <c r="AE5842" s="44"/>
      <c r="AF5842" s="27"/>
      <c r="AG5842" s="28"/>
      <c r="AH5842" s="27"/>
      <c r="AI5842" s="27"/>
      <c r="AJ5842" s="27"/>
      <c r="AK5842" s="28"/>
      <c r="AL5842" s="29"/>
      <c r="AM5842" s="29"/>
      <c r="AN5842" s="29"/>
      <c r="AO5842" s="29"/>
      <c r="AP5842" s="29"/>
      <c r="AQ5842" s="29"/>
      <c r="AR5842" s="29"/>
      <c r="AS5842" s="29"/>
      <c r="AT5842" s="29"/>
      <c r="AU5842" s="29"/>
      <c r="AV5842" s="29"/>
      <c r="AW5842" s="29"/>
      <c r="AX5842" s="29"/>
      <c r="AY5842" s="31"/>
      <c r="AZ5842" s="30"/>
      <c r="BA5842" s="35"/>
    </row>
    <row r="5843" spans="1:53" hidden="1" x14ac:dyDescent="0.25">
      <c r="A5843" s="27"/>
      <c r="B5843" s="27"/>
      <c r="C5843" s="27"/>
      <c r="D5843" s="27"/>
      <c r="E5843" s="27"/>
      <c r="F5843" s="27"/>
      <c r="G5843" s="27"/>
      <c r="H5843" s="27"/>
      <c r="I5843" s="27"/>
      <c r="J5843" s="27"/>
      <c r="K5843" s="27"/>
      <c r="L5843" s="27"/>
      <c r="M5843" s="42"/>
      <c r="N5843" s="42"/>
      <c r="O5843" s="42"/>
      <c r="P5843" s="42"/>
      <c r="Q5843" s="42"/>
      <c r="R5843" s="42"/>
      <c r="S5843" s="42"/>
      <c r="T5843" s="42"/>
      <c r="U5843" s="42"/>
      <c r="V5843" s="42"/>
      <c r="W5843" s="42"/>
      <c r="X5843" s="42"/>
      <c r="Y5843" s="41"/>
      <c r="Z5843" s="41"/>
      <c r="AA5843" s="43"/>
      <c r="AB5843" s="27"/>
      <c r="AC5843" s="27"/>
      <c r="AD5843" s="27"/>
      <c r="AE5843" s="44"/>
      <c r="AF5843" s="27"/>
      <c r="AG5843" s="28"/>
      <c r="AH5843" s="27"/>
      <c r="AI5843" s="27"/>
      <c r="AJ5843" s="27"/>
      <c r="AK5843" s="28"/>
      <c r="AL5843" s="29"/>
      <c r="AM5843" s="29"/>
      <c r="AN5843" s="29"/>
      <c r="AO5843" s="29"/>
      <c r="AP5843" s="29"/>
      <c r="AQ5843" s="29"/>
      <c r="AR5843" s="29"/>
      <c r="AS5843" s="29"/>
      <c r="AT5843" s="29"/>
      <c r="AU5843" s="29"/>
      <c r="AV5843" s="29"/>
      <c r="AW5843" s="29"/>
      <c r="AX5843" s="29"/>
      <c r="AY5843" s="31"/>
      <c r="AZ5843" s="30"/>
      <c r="BA5843" s="35"/>
    </row>
    <row r="5844" spans="1:53" hidden="1" x14ac:dyDescent="0.25">
      <c r="A5844" s="27"/>
      <c r="B5844" s="27"/>
      <c r="C5844" s="27"/>
      <c r="D5844" s="27"/>
      <c r="E5844" s="27"/>
      <c r="F5844" s="27"/>
      <c r="G5844" s="27"/>
      <c r="H5844" s="27"/>
      <c r="I5844" s="27"/>
      <c r="J5844" s="27"/>
      <c r="K5844" s="27"/>
      <c r="L5844" s="27"/>
      <c r="M5844" s="42"/>
      <c r="N5844" s="42"/>
      <c r="O5844" s="42"/>
      <c r="P5844" s="42"/>
      <c r="Q5844" s="42"/>
      <c r="R5844" s="42"/>
      <c r="S5844" s="42"/>
      <c r="T5844" s="42"/>
      <c r="U5844" s="42"/>
      <c r="V5844" s="42"/>
      <c r="W5844" s="42"/>
      <c r="X5844" s="42"/>
      <c r="Y5844" s="41"/>
      <c r="Z5844" s="41"/>
      <c r="AA5844" s="43"/>
      <c r="AB5844" s="27"/>
      <c r="AC5844" s="27"/>
      <c r="AD5844" s="27"/>
      <c r="AE5844" s="44"/>
      <c r="AF5844" s="27"/>
      <c r="AG5844" s="28"/>
      <c r="AH5844" s="27"/>
      <c r="AI5844" s="27"/>
      <c r="AJ5844" s="27"/>
      <c r="AK5844" s="28"/>
      <c r="AL5844" s="29"/>
      <c r="AM5844" s="29"/>
      <c r="AN5844" s="29"/>
      <c r="AO5844" s="29"/>
      <c r="AP5844" s="29"/>
      <c r="AQ5844" s="29"/>
      <c r="AR5844" s="29"/>
      <c r="AS5844" s="29"/>
      <c r="AT5844" s="29"/>
      <c r="AU5844" s="29"/>
      <c r="AV5844" s="29"/>
      <c r="AW5844" s="29"/>
      <c r="AX5844" s="29"/>
      <c r="AY5844" s="31"/>
      <c r="AZ5844" s="30"/>
      <c r="BA5844" s="35"/>
    </row>
    <row r="5845" spans="1:53" hidden="1" x14ac:dyDescent="0.25">
      <c r="A5845" s="27"/>
      <c r="B5845" s="27"/>
      <c r="C5845" s="27"/>
      <c r="D5845" s="27"/>
      <c r="E5845" s="27"/>
      <c r="F5845" s="27"/>
      <c r="G5845" s="27"/>
      <c r="H5845" s="27"/>
      <c r="I5845" s="27"/>
      <c r="J5845" s="27"/>
      <c r="K5845" s="27"/>
      <c r="L5845" s="27"/>
      <c r="M5845" s="42"/>
      <c r="N5845" s="42"/>
      <c r="O5845" s="42"/>
      <c r="P5845" s="42"/>
      <c r="Q5845" s="42"/>
      <c r="R5845" s="42"/>
      <c r="S5845" s="42"/>
      <c r="T5845" s="42"/>
      <c r="U5845" s="42"/>
      <c r="V5845" s="42"/>
      <c r="W5845" s="42"/>
      <c r="X5845" s="42"/>
      <c r="Y5845" s="41"/>
      <c r="Z5845" s="41"/>
      <c r="AA5845" s="43"/>
      <c r="AB5845" s="27"/>
      <c r="AC5845" s="27"/>
      <c r="AD5845" s="27"/>
      <c r="AE5845" s="44"/>
      <c r="AF5845" s="27"/>
      <c r="AG5845" s="28"/>
      <c r="AH5845" s="27"/>
      <c r="AI5845" s="27"/>
      <c r="AJ5845" s="27"/>
      <c r="AK5845" s="28"/>
      <c r="AL5845" s="29"/>
      <c r="AM5845" s="29"/>
      <c r="AN5845" s="29"/>
      <c r="AO5845" s="29"/>
      <c r="AP5845" s="29"/>
      <c r="AQ5845" s="29"/>
      <c r="AR5845" s="29"/>
      <c r="AS5845" s="29"/>
      <c r="AT5845" s="29"/>
      <c r="AU5845" s="29"/>
      <c r="AV5845" s="29"/>
      <c r="AW5845" s="29"/>
      <c r="AX5845" s="29"/>
      <c r="AY5845" s="31"/>
      <c r="AZ5845" s="30"/>
      <c r="BA5845" s="35"/>
    </row>
    <row r="5846" spans="1:53" hidden="1" x14ac:dyDescent="0.25">
      <c r="A5846" s="27"/>
      <c r="B5846" s="27"/>
      <c r="C5846" s="27"/>
      <c r="D5846" s="27"/>
      <c r="E5846" s="27"/>
      <c r="F5846" s="27"/>
      <c r="G5846" s="27"/>
      <c r="H5846" s="27"/>
      <c r="I5846" s="27"/>
      <c r="J5846" s="27"/>
      <c r="K5846" s="27"/>
      <c r="L5846" s="27"/>
      <c r="M5846" s="42"/>
      <c r="N5846" s="42"/>
      <c r="O5846" s="42"/>
      <c r="P5846" s="42"/>
      <c r="Q5846" s="42"/>
      <c r="R5846" s="42"/>
      <c r="S5846" s="42"/>
      <c r="T5846" s="42"/>
      <c r="U5846" s="42"/>
      <c r="V5846" s="42"/>
      <c r="W5846" s="42"/>
      <c r="X5846" s="42"/>
      <c r="Y5846" s="41"/>
      <c r="Z5846" s="41"/>
      <c r="AA5846" s="43"/>
      <c r="AB5846" s="27"/>
      <c r="AC5846" s="27"/>
      <c r="AD5846" s="27"/>
      <c r="AE5846" s="44"/>
      <c r="AF5846" s="27"/>
      <c r="AG5846" s="28"/>
      <c r="AH5846" s="27"/>
      <c r="AI5846" s="27"/>
      <c r="AJ5846" s="27"/>
      <c r="AK5846" s="28"/>
      <c r="AL5846" s="29"/>
      <c r="AM5846" s="29"/>
      <c r="AN5846" s="29"/>
      <c r="AO5846" s="29"/>
      <c r="AP5846" s="29"/>
      <c r="AQ5846" s="29"/>
      <c r="AR5846" s="29"/>
      <c r="AS5846" s="29"/>
      <c r="AT5846" s="29"/>
      <c r="AU5846" s="29"/>
      <c r="AV5846" s="29"/>
      <c r="AW5846" s="29"/>
      <c r="AX5846" s="29"/>
      <c r="AY5846" s="31"/>
      <c r="AZ5846" s="30"/>
      <c r="BA5846" s="35"/>
    </row>
    <row r="5847" spans="1:53" hidden="1" x14ac:dyDescent="0.25">
      <c r="A5847" s="27"/>
      <c r="B5847" s="27"/>
      <c r="C5847" s="27"/>
      <c r="D5847" s="27"/>
      <c r="E5847" s="27"/>
      <c r="F5847" s="27"/>
      <c r="G5847" s="27"/>
      <c r="H5847" s="27"/>
      <c r="I5847" s="27"/>
      <c r="J5847" s="27"/>
      <c r="K5847" s="27"/>
      <c r="L5847" s="27"/>
      <c r="M5847" s="42"/>
      <c r="N5847" s="42"/>
      <c r="O5847" s="42"/>
      <c r="P5847" s="42"/>
      <c r="Q5847" s="42"/>
      <c r="R5847" s="42"/>
      <c r="S5847" s="42"/>
      <c r="T5847" s="42"/>
      <c r="U5847" s="42"/>
      <c r="V5847" s="42"/>
      <c r="W5847" s="42"/>
      <c r="X5847" s="42"/>
      <c r="Y5847" s="41"/>
      <c r="Z5847" s="41"/>
      <c r="AA5847" s="43"/>
      <c r="AB5847" s="27"/>
      <c r="AC5847" s="27"/>
      <c r="AD5847" s="27"/>
      <c r="AE5847" s="44"/>
      <c r="AF5847" s="27"/>
      <c r="AG5847" s="28"/>
      <c r="AH5847" s="27"/>
      <c r="AI5847" s="27"/>
      <c r="AJ5847" s="27"/>
      <c r="AK5847" s="28"/>
      <c r="AL5847" s="29"/>
      <c r="AM5847" s="29"/>
      <c r="AN5847" s="29"/>
      <c r="AO5847" s="29"/>
      <c r="AP5847" s="29"/>
      <c r="AQ5847" s="29"/>
      <c r="AR5847" s="29"/>
      <c r="AS5847" s="29"/>
      <c r="AT5847" s="29"/>
      <c r="AU5847" s="29"/>
      <c r="AV5847" s="29"/>
      <c r="AW5847" s="29"/>
      <c r="AX5847" s="29"/>
      <c r="AY5847" s="31"/>
      <c r="AZ5847" s="30"/>
      <c r="BA5847" s="35"/>
    </row>
    <row r="5848" spans="1:53" hidden="1" x14ac:dyDescent="0.25">
      <c r="A5848" s="27"/>
      <c r="B5848" s="27"/>
      <c r="C5848" s="27"/>
      <c r="D5848" s="27"/>
      <c r="E5848" s="27"/>
      <c r="F5848" s="27"/>
      <c r="G5848" s="27"/>
      <c r="H5848" s="27"/>
      <c r="I5848" s="27"/>
      <c r="J5848" s="27"/>
      <c r="K5848" s="27"/>
      <c r="L5848" s="27"/>
      <c r="M5848" s="42"/>
      <c r="N5848" s="42"/>
      <c r="O5848" s="42"/>
      <c r="P5848" s="42"/>
      <c r="Q5848" s="42"/>
      <c r="R5848" s="42"/>
      <c r="S5848" s="42"/>
      <c r="T5848" s="42"/>
      <c r="U5848" s="42"/>
      <c r="V5848" s="42"/>
      <c r="W5848" s="42"/>
      <c r="X5848" s="42"/>
      <c r="Y5848" s="41"/>
      <c r="Z5848" s="41"/>
      <c r="AA5848" s="43"/>
      <c r="AB5848" s="27"/>
      <c r="AC5848" s="27"/>
      <c r="AD5848" s="27"/>
      <c r="AE5848" s="44"/>
      <c r="AF5848" s="27"/>
      <c r="AG5848" s="28"/>
      <c r="AH5848" s="27"/>
      <c r="AI5848" s="27"/>
      <c r="AJ5848" s="27"/>
      <c r="AK5848" s="28"/>
      <c r="AL5848" s="29"/>
      <c r="AM5848" s="29"/>
      <c r="AN5848" s="29"/>
      <c r="AO5848" s="29"/>
      <c r="AP5848" s="29"/>
      <c r="AQ5848" s="29"/>
      <c r="AR5848" s="29"/>
      <c r="AS5848" s="29"/>
      <c r="AT5848" s="29"/>
      <c r="AU5848" s="29"/>
      <c r="AV5848" s="29"/>
      <c r="AW5848" s="29"/>
      <c r="AX5848" s="29"/>
      <c r="AY5848" s="31"/>
      <c r="AZ5848" s="30"/>
      <c r="BA5848" s="35"/>
    </row>
    <row r="5849" spans="1:53" hidden="1" x14ac:dyDescent="0.25">
      <c r="A5849" s="27"/>
      <c r="B5849" s="27"/>
      <c r="C5849" s="27"/>
      <c r="D5849" s="27"/>
      <c r="E5849" s="27"/>
      <c r="F5849" s="27"/>
      <c r="G5849" s="27"/>
      <c r="H5849" s="27"/>
      <c r="I5849" s="27"/>
      <c r="J5849" s="27"/>
      <c r="K5849" s="27"/>
      <c r="L5849" s="27"/>
      <c r="M5849" s="42"/>
      <c r="N5849" s="42"/>
      <c r="O5849" s="42"/>
      <c r="P5849" s="42"/>
      <c r="Q5849" s="42"/>
      <c r="R5849" s="42"/>
      <c r="S5849" s="42"/>
      <c r="T5849" s="42"/>
      <c r="U5849" s="42"/>
      <c r="V5849" s="42"/>
      <c r="W5849" s="42"/>
      <c r="X5849" s="42"/>
      <c r="Y5849" s="41"/>
      <c r="Z5849" s="41"/>
      <c r="AA5849" s="43"/>
      <c r="AB5849" s="27"/>
      <c r="AC5849" s="27"/>
      <c r="AD5849" s="27"/>
      <c r="AE5849" s="44"/>
      <c r="AF5849" s="27"/>
      <c r="AG5849" s="28"/>
      <c r="AH5849" s="27"/>
      <c r="AI5849" s="27"/>
      <c r="AJ5849" s="27"/>
      <c r="AK5849" s="28"/>
      <c r="AL5849" s="29"/>
      <c r="AM5849" s="29"/>
      <c r="AN5849" s="29"/>
      <c r="AO5849" s="29"/>
      <c r="AP5849" s="29"/>
      <c r="AQ5849" s="29"/>
      <c r="AR5849" s="29"/>
      <c r="AS5849" s="29"/>
      <c r="AT5849" s="29"/>
      <c r="AU5849" s="29"/>
      <c r="AV5849" s="29"/>
      <c r="AW5849" s="29"/>
      <c r="AX5849" s="29"/>
      <c r="AY5849" s="31"/>
      <c r="AZ5849" s="30"/>
      <c r="BA5849" s="35"/>
    </row>
    <row r="5850" spans="1:53" hidden="1" x14ac:dyDescent="0.25">
      <c r="A5850" s="27"/>
      <c r="B5850" s="27"/>
      <c r="C5850" s="27"/>
      <c r="D5850" s="27"/>
      <c r="E5850" s="27"/>
      <c r="F5850" s="27"/>
      <c r="G5850" s="27"/>
      <c r="H5850" s="27"/>
      <c r="I5850" s="27"/>
      <c r="J5850" s="27"/>
      <c r="K5850" s="27"/>
      <c r="L5850" s="27"/>
      <c r="M5850" s="42"/>
      <c r="N5850" s="42"/>
      <c r="O5850" s="42"/>
      <c r="P5850" s="42"/>
      <c r="Q5850" s="42"/>
      <c r="R5850" s="42"/>
      <c r="S5850" s="42"/>
      <c r="T5850" s="42"/>
      <c r="U5850" s="42"/>
      <c r="V5850" s="42"/>
      <c r="W5850" s="42"/>
      <c r="X5850" s="42"/>
      <c r="Y5850" s="41"/>
      <c r="Z5850" s="41"/>
      <c r="AA5850" s="43"/>
      <c r="AB5850" s="27"/>
      <c r="AC5850" s="27"/>
      <c r="AD5850" s="27"/>
      <c r="AE5850" s="44"/>
      <c r="AF5850" s="27"/>
      <c r="AG5850" s="28"/>
      <c r="AH5850" s="27"/>
      <c r="AI5850" s="27"/>
      <c r="AJ5850" s="27"/>
      <c r="AK5850" s="28"/>
      <c r="AL5850" s="29"/>
      <c r="AM5850" s="29"/>
      <c r="AN5850" s="29"/>
      <c r="AO5850" s="29"/>
      <c r="AP5850" s="29"/>
      <c r="AQ5850" s="29"/>
      <c r="AR5850" s="29"/>
      <c r="AS5850" s="29"/>
      <c r="AT5850" s="29"/>
      <c r="AU5850" s="29"/>
      <c r="AV5850" s="29"/>
      <c r="AW5850" s="29"/>
      <c r="AX5850" s="29"/>
      <c r="AY5850" s="31"/>
      <c r="AZ5850" s="30"/>
      <c r="BA5850" s="35"/>
    </row>
    <row r="5851" spans="1:53" hidden="1" x14ac:dyDescent="0.25">
      <c r="A5851" s="27"/>
      <c r="B5851" s="27"/>
      <c r="C5851" s="27"/>
      <c r="D5851" s="27"/>
      <c r="E5851" s="27"/>
      <c r="F5851" s="27"/>
      <c r="G5851" s="27"/>
      <c r="H5851" s="27"/>
      <c r="I5851" s="27"/>
      <c r="J5851" s="27"/>
      <c r="K5851" s="27"/>
      <c r="L5851" s="27"/>
      <c r="M5851" s="42"/>
      <c r="N5851" s="42"/>
      <c r="O5851" s="42"/>
      <c r="P5851" s="42"/>
      <c r="Q5851" s="42"/>
      <c r="R5851" s="42"/>
      <c r="S5851" s="42"/>
      <c r="T5851" s="42"/>
      <c r="U5851" s="42"/>
      <c r="V5851" s="42"/>
      <c r="W5851" s="42"/>
      <c r="X5851" s="42"/>
      <c r="Y5851" s="41"/>
      <c r="Z5851" s="41"/>
      <c r="AA5851" s="43"/>
      <c r="AB5851" s="27"/>
      <c r="AC5851" s="27"/>
      <c r="AD5851" s="27"/>
      <c r="AE5851" s="44"/>
      <c r="AF5851" s="27"/>
      <c r="AG5851" s="28"/>
      <c r="AH5851" s="27"/>
      <c r="AI5851" s="27"/>
      <c r="AJ5851" s="27"/>
      <c r="AK5851" s="28"/>
      <c r="AL5851" s="29"/>
      <c r="AM5851" s="29"/>
      <c r="AN5851" s="29"/>
      <c r="AO5851" s="29"/>
      <c r="AP5851" s="29"/>
      <c r="AQ5851" s="29"/>
      <c r="AR5851" s="29"/>
      <c r="AS5851" s="29"/>
      <c r="AT5851" s="29"/>
      <c r="AU5851" s="29"/>
      <c r="AV5851" s="29"/>
      <c r="AW5851" s="29"/>
      <c r="AX5851" s="29"/>
      <c r="AY5851" s="31"/>
      <c r="AZ5851" s="30"/>
      <c r="BA5851" s="35"/>
    </row>
    <row r="5852" spans="1:53" hidden="1" x14ac:dyDescent="0.25">
      <c r="A5852" s="27"/>
      <c r="B5852" s="27"/>
      <c r="C5852" s="27"/>
      <c r="D5852" s="27"/>
      <c r="E5852" s="27"/>
      <c r="F5852" s="27"/>
      <c r="G5852" s="27"/>
      <c r="H5852" s="27"/>
      <c r="I5852" s="27"/>
      <c r="J5852" s="27"/>
      <c r="K5852" s="27"/>
      <c r="L5852" s="27"/>
      <c r="M5852" s="42"/>
      <c r="N5852" s="42"/>
      <c r="O5852" s="42"/>
      <c r="P5852" s="42"/>
      <c r="Q5852" s="42"/>
      <c r="R5852" s="42"/>
      <c r="S5852" s="42"/>
      <c r="T5852" s="42"/>
      <c r="U5852" s="42"/>
      <c r="V5852" s="42"/>
      <c r="W5852" s="42"/>
      <c r="X5852" s="42"/>
      <c r="Y5852" s="41"/>
      <c r="Z5852" s="41"/>
      <c r="AA5852" s="43"/>
      <c r="AB5852" s="27"/>
      <c r="AC5852" s="27"/>
      <c r="AD5852" s="27"/>
      <c r="AE5852" s="44"/>
      <c r="AF5852" s="27"/>
      <c r="AG5852" s="28"/>
      <c r="AH5852" s="27"/>
      <c r="AI5852" s="27"/>
      <c r="AJ5852" s="27"/>
      <c r="AK5852" s="28"/>
      <c r="AL5852" s="29"/>
      <c r="AM5852" s="29"/>
      <c r="AN5852" s="29"/>
      <c r="AO5852" s="29"/>
      <c r="AP5852" s="29"/>
      <c r="AQ5852" s="29"/>
      <c r="AR5852" s="29"/>
      <c r="AS5852" s="29"/>
      <c r="AT5852" s="29"/>
      <c r="AU5852" s="29"/>
      <c r="AV5852" s="29"/>
      <c r="AW5852" s="29"/>
      <c r="AX5852" s="29"/>
      <c r="AY5852" s="31"/>
      <c r="AZ5852" s="30"/>
      <c r="BA5852" s="35"/>
    </row>
    <row r="5853" spans="1:53" hidden="1" x14ac:dyDescent="0.25">
      <c r="A5853" s="27"/>
      <c r="B5853" s="27"/>
      <c r="C5853" s="27"/>
      <c r="D5853" s="27"/>
      <c r="E5853" s="27"/>
      <c r="F5853" s="27"/>
      <c r="G5853" s="27"/>
      <c r="H5853" s="27"/>
      <c r="I5853" s="27"/>
      <c r="J5853" s="27"/>
      <c r="K5853" s="27"/>
      <c r="L5853" s="27"/>
      <c r="M5853" s="42"/>
      <c r="N5853" s="42"/>
      <c r="O5853" s="42"/>
      <c r="P5853" s="42"/>
      <c r="Q5853" s="42"/>
      <c r="R5853" s="42"/>
      <c r="S5853" s="42"/>
      <c r="T5853" s="42"/>
      <c r="U5853" s="42"/>
      <c r="V5853" s="42"/>
      <c r="W5853" s="42"/>
      <c r="X5853" s="42"/>
      <c r="Y5853" s="41"/>
      <c r="Z5853" s="41"/>
      <c r="AA5853" s="43"/>
      <c r="AB5853" s="27"/>
      <c r="AC5853" s="27"/>
      <c r="AD5853" s="27"/>
      <c r="AE5853" s="44"/>
      <c r="AF5853" s="27"/>
      <c r="AG5853" s="28"/>
      <c r="AH5853" s="27"/>
      <c r="AI5853" s="27"/>
      <c r="AJ5853" s="27"/>
      <c r="AK5853" s="28"/>
      <c r="AL5853" s="29"/>
      <c r="AM5853" s="29"/>
      <c r="AN5853" s="29"/>
      <c r="AO5853" s="29"/>
      <c r="AP5853" s="29"/>
      <c r="AQ5853" s="29"/>
      <c r="AR5853" s="29"/>
      <c r="AS5853" s="29"/>
      <c r="AT5853" s="29"/>
      <c r="AU5853" s="29"/>
      <c r="AV5853" s="29"/>
      <c r="AW5853" s="29"/>
      <c r="AX5853" s="29"/>
      <c r="AY5853" s="31"/>
      <c r="AZ5853" s="30"/>
      <c r="BA5853" s="35"/>
    </row>
    <row r="5854" spans="1:53" hidden="1" x14ac:dyDescent="0.25">
      <c r="A5854" s="27"/>
      <c r="B5854" s="27"/>
      <c r="C5854" s="27"/>
      <c r="D5854" s="27"/>
      <c r="E5854" s="27"/>
      <c r="F5854" s="27"/>
      <c r="G5854" s="27"/>
      <c r="H5854" s="27"/>
      <c r="I5854" s="27"/>
      <c r="J5854" s="27"/>
      <c r="K5854" s="27"/>
      <c r="L5854" s="27"/>
      <c r="M5854" s="42"/>
      <c r="N5854" s="42"/>
      <c r="O5854" s="42"/>
      <c r="P5854" s="42"/>
      <c r="Q5854" s="42"/>
      <c r="R5854" s="42"/>
      <c r="S5854" s="42"/>
      <c r="T5854" s="42"/>
      <c r="U5854" s="42"/>
      <c r="V5854" s="42"/>
      <c r="W5854" s="42"/>
      <c r="X5854" s="42"/>
      <c r="Y5854" s="41"/>
      <c r="Z5854" s="41"/>
      <c r="AA5854" s="43"/>
      <c r="AB5854" s="27"/>
      <c r="AC5854" s="27"/>
      <c r="AD5854" s="27"/>
      <c r="AE5854" s="44"/>
      <c r="AF5854" s="27"/>
      <c r="AG5854" s="28"/>
      <c r="AH5854" s="27"/>
      <c r="AI5854" s="27"/>
      <c r="AJ5854" s="27"/>
      <c r="AK5854" s="28"/>
      <c r="AL5854" s="29"/>
      <c r="AM5854" s="29"/>
      <c r="AN5854" s="29"/>
      <c r="AO5854" s="29"/>
      <c r="AP5854" s="29"/>
      <c r="AQ5854" s="29"/>
      <c r="AR5854" s="29"/>
      <c r="AS5854" s="29"/>
      <c r="AT5854" s="29"/>
      <c r="AU5854" s="29"/>
      <c r="AV5854" s="29"/>
      <c r="AW5854" s="29"/>
      <c r="AX5854" s="29"/>
      <c r="AY5854" s="31"/>
      <c r="AZ5854" s="30"/>
      <c r="BA5854" s="35"/>
    </row>
    <row r="5855" spans="1:53" hidden="1" x14ac:dyDescent="0.25">
      <c r="A5855" s="27"/>
      <c r="B5855" s="27"/>
      <c r="C5855" s="27"/>
      <c r="D5855" s="27"/>
      <c r="E5855" s="27"/>
      <c r="F5855" s="27"/>
      <c r="G5855" s="27"/>
      <c r="H5855" s="27"/>
      <c r="I5855" s="27"/>
      <c r="J5855" s="27"/>
      <c r="K5855" s="27"/>
      <c r="L5855" s="27"/>
      <c r="M5855" s="42"/>
      <c r="N5855" s="42"/>
      <c r="O5855" s="42"/>
      <c r="P5855" s="42"/>
      <c r="Q5855" s="42"/>
      <c r="R5855" s="42"/>
      <c r="S5855" s="42"/>
      <c r="T5855" s="42"/>
      <c r="U5855" s="42"/>
      <c r="V5855" s="42"/>
      <c r="W5855" s="42"/>
      <c r="X5855" s="42"/>
      <c r="Y5855" s="41"/>
      <c r="Z5855" s="41"/>
      <c r="AA5855" s="43"/>
      <c r="AB5855" s="27"/>
      <c r="AC5855" s="27"/>
      <c r="AD5855" s="27"/>
      <c r="AE5855" s="44"/>
      <c r="AF5855" s="27"/>
      <c r="AG5855" s="28"/>
      <c r="AH5855" s="27"/>
      <c r="AI5855" s="27"/>
      <c r="AJ5855" s="27"/>
      <c r="AK5855" s="28"/>
      <c r="AL5855" s="29"/>
      <c r="AM5855" s="29"/>
      <c r="AN5855" s="29"/>
      <c r="AO5855" s="29"/>
      <c r="AP5855" s="29"/>
      <c r="AQ5855" s="29"/>
      <c r="AR5855" s="29"/>
      <c r="AS5855" s="29"/>
      <c r="AT5855" s="29"/>
      <c r="AU5855" s="29"/>
      <c r="AV5855" s="29"/>
      <c r="AW5855" s="29"/>
      <c r="AX5855" s="29"/>
      <c r="AY5855" s="31"/>
      <c r="AZ5855" s="30"/>
      <c r="BA5855" s="35"/>
    </row>
    <row r="5856" spans="1:53" hidden="1" x14ac:dyDescent="0.25">
      <c r="A5856" s="27"/>
      <c r="B5856" s="27"/>
      <c r="C5856" s="27"/>
      <c r="D5856" s="27"/>
      <c r="E5856" s="27"/>
      <c r="F5856" s="27"/>
      <c r="G5856" s="27"/>
      <c r="H5856" s="27"/>
      <c r="I5856" s="27"/>
      <c r="J5856" s="27"/>
      <c r="K5856" s="27"/>
      <c r="L5856" s="27"/>
      <c r="M5856" s="42"/>
      <c r="N5856" s="42"/>
      <c r="O5856" s="42"/>
      <c r="P5856" s="42"/>
      <c r="Q5856" s="42"/>
      <c r="R5856" s="42"/>
      <c r="S5856" s="42"/>
      <c r="T5856" s="42"/>
      <c r="U5856" s="42"/>
      <c r="V5856" s="42"/>
      <c r="W5856" s="42"/>
      <c r="X5856" s="42"/>
      <c r="Y5856" s="41"/>
      <c r="Z5856" s="41"/>
      <c r="AA5856" s="43"/>
      <c r="AB5856" s="27"/>
      <c r="AC5856" s="27"/>
      <c r="AD5856" s="27"/>
      <c r="AE5856" s="44"/>
      <c r="AF5856" s="27"/>
      <c r="AG5856" s="28"/>
      <c r="AH5856" s="27"/>
      <c r="AI5856" s="27"/>
      <c r="AJ5856" s="27"/>
      <c r="AK5856" s="28"/>
      <c r="AL5856" s="29"/>
      <c r="AM5856" s="29"/>
      <c r="AN5856" s="29"/>
      <c r="AO5856" s="29"/>
      <c r="AP5856" s="29"/>
      <c r="AQ5856" s="29"/>
      <c r="AR5856" s="29"/>
      <c r="AS5856" s="29"/>
      <c r="AT5856" s="29"/>
      <c r="AU5856" s="29"/>
      <c r="AV5856" s="29"/>
      <c r="AW5856" s="29"/>
      <c r="AX5856" s="29"/>
      <c r="AY5856" s="31"/>
      <c r="AZ5856" s="30"/>
      <c r="BA5856" s="35"/>
    </row>
    <row r="5857" spans="1:53" hidden="1" x14ac:dyDescent="0.25">
      <c r="A5857" s="27"/>
      <c r="B5857" s="27"/>
      <c r="C5857" s="27"/>
      <c r="D5857" s="27"/>
      <c r="E5857" s="27"/>
      <c r="F5857" s="27"/>
      <c r="G5857" s="27"/>
      <c r="H5857" s="27"/>
      <c r="I5857" s="27"/>
      <c r="J5857" s="27"/>
      <c r="K5857" s="27"/>
      <c r="L5857" s="27"/>
      <c r="M5857" s="42"/>
      <c r="N5857" s="42"/>
      <c r="O5857" s="42"/>
      <c r="P5857" s="42"/>
      <c r="Q5857" s="42"/>
      <c r="R5857" s="42"/>
      <c r="S5857" s="42"/>
      <c r="T5857" s="42"/>
      <c r="U5857" s="42"/>
      <c r="V5857" s="42"/>
      <c r="W5857" s="42"/>
      <c r="X5857" s="42"/>
      <c r="Y5857" s="41"/>
      <c r="Z5857" s="41"/>
      <c r="AA5857" s="43"/>
      <c r="AB5857" s="27"/>
      <c r="AC5857" s="27"/>
      <c r="AD5857" s="27"/>
      <c r="AE5857" s="44"/>
      <c r="AF5857" s="27"/>
      <c r="AG5857" s="28"/>
      <c r="AH5857" s="27"/>
      <c r="AI5857" s="27"/>
      <c r="AJ5857" s="27"/>
      <c r="AK5857" s="28"/>
      <c r="AL5857" s="29"/>
      <c r="AM5857" s="29"/>
      <c r="AN5857" s="29"/>
      <c r="AO5857" s="29"/>
      <c r="AP5857" s="29"/>
      <c r="AQ5857" s="29"/>
      <c r="AR5857" s="29"/>
      <c r="AS5857" s="29"/>
      <c r="AT5857" s="29"/>
      <c r="AU5857" s="29"/>
      <c r="AV5857" s="29"/>
      <c r="AW5857" s="29"/>
      <c r="AX5857" s="29"/>
      <c r="AY5857" s="31"/>
      <c r="AZ5857" s="30"/>
      <c r="BA5857" s="35"/>
    </row>
    <row r="5858" spans="1:53" hidden="1" x14ac:dyDescent="0.25">
      <c r="A5858" s="27"/>
      <c r="B5858" s="27"/>
      <c r="C5858" s="27"/>
      <c r="D5858" s="27"/>
      <c r="E5858" s="27"/>
      <c r="F5858" s="27"/>
      <c r="G5858" s="27"/>
      <c r="H5858" s="27"/>
      <c r="I5858" s="27"/>
      <c r="J5858" s="27"/>
      <c r="K5858" s="27"/>
      <c r="L5858" s="27"/>
      <c r="M5858" s="42"/>
      <c r="N5858" s="42"/>
      <c r="O5858" s="42"/>
      <c r="P5858" s="42"/>
      <c r="Q5858" s="42"/>
      <c r="R5858" s="42"/>
      <c r="S5858" s="42"/>
      <c r="T5858" s="42"/>
      <c r="U5858" s="42"/>
      <c r="V5858" s="42"/>
      <c r="W5858" s="42"/>
      <c r="X5858" s="42"/>
      <c r="Y5858" s="41"/>
      <c r="Z5858" s="41"/>
      <c r="AA5858" s="43"/>
      <c r="AB5858" s="27"/>
      <c r="AC5858" s="27"/>
      <c r="AD5858" s="27"/>
      <c r="AE5858" s="44"/>
      <c r="AF5858" s="27"/>
      <c r="AG5858" s="28"/>
      <c r="AH5858" s="27"/>
      <c r="AI5858" s="27"/>
      <c r="AJ5858" s="27"/>
      <c r="AK5858" s="28"/>
      <c r="AL5858" s="29"/>
      <c r="AM5858" s="29"/>
      <c r="AN5858" s="29"/>
      <c r="AO5858" s="29"/>
      <c r="AP5858" s="29"/>
      <c r="AQ5858" s="29"/>
      <c r="AR5858" s="29"/>
      <c r="AS5858" s="29"/>
      <c r="AT5858" s="29"/>
      <c r="AU5858" s="29"/>
      <c r="AV5858" s="29"/>
      <c r="AW5858" s="29"/>
      <c r="AX5858" s="29"/>
      <c r="AY5858" s="31"/>
      <c r="AZ5858" s="30"/>
      <c r="BA5858" s="35"/>
    </row>
    <row r="5859" spans="1:53" hidden="1" x14ac:dyDescent="0.25">
      <c r="A5859" s="27"/>
      <c r="B5859" s="27"/>
      <c r="C5859" s="27"/>
      <c r="D5859" s="27"/>
      <c r="E5859" s="27"/>
      <c r="F5859" s="27"/>
      <c r="G5859" s="27"/>
      <c r="H5859" s="27"/>
      <c r="I5859" s="27"/>
      <c r="J5859" s="27"/>
      <c r="K5859" s="27"/>
      <c r="L5859" s="27"/>
      <c r="M5859" s="42"/>
      <c r="N5859" s="42"/>
      <c r="O5859" s="42"/>
      <c r="P5859" s="42"/>
      <c r="Q5859" s="42"/>
      <c r="R5859" s="42"/>
      <c r="S5859" s="42"/>
      <c r="T5859" s="42"/>
      <c r="U5859" s="42"/>
      <c r="V5859" s="42"/>
      <c r="W5859" s="42"/>
      <c r="X5859" s="42"/>
      <c r="Y5859" s="41"/>
      <c r="Z5859" s="41"/>
      <c r="AA5859" s="43"/>
      <c r="AB5859" s="27"/>
      <c r="AC5859" s="27"/>
      <c r="AD5859" s="27"/>
      <c r="AE5859" s="44"/>
      <c r="AF5859" s="27"/>
      <c r="AG5859" s="28"/>
      <c r="AH5859" s="27"/>
      <c r="AI5859" s="27"/>
      <c r="AJ5859" s="27"/>
      <c r="AK5859" s="28"/>
      <c r="AL5859" s="29"/>
      <c r="AM5859" s="29"/>
      <c r="AN5859" s="29"/>
      <c r="AO5859" s="29"/>
      <c r="AP5859" s="29"/>
      <c r="AQ5859" s="29"/>
      <c r="AR5859" s="29"/>
      <c r="AS5859" s="29"/>
      <c r="AT5859" s="29"/>
      <c r="AU5859" s="29"/>
      <c r="AV5859" s="29"/>
      <c r="AW5859" s="29"/>
      <c r="AX5859" s="29"/>
      <c r="AY5859" s="31"/>
      <c r="AZ5859" s="30"/>
      <c r="BA5859" s="35"/>
    </row>
    <row r="5860" spans="1:53" hidden="1" x14ac:dyDescent="0.25">
      <c r="A5860" s="27"/>
      <c r="B5860" s="27"/>
      <c r="C5860" s="27"/>
      <c r="D5860" s="27"/>
      <c r="E5860" s="27"/>
      <c r="F5860" s="27"/>
      <c r="G5860" s="27"/>
      <c r="H5860" s="27"/>
      <c r="I5860" s="27"/>
      <c r="J5860" s="27"/>
      <c r="K5860" s="27"/>
      <c r="L5860" s="27"/>
      <c r="M5860" s="42"/>
      <c r="N5860" s="42"/>
      <c r="O5860" s="42"/>
      <c r="P5860" s="42"/>
      <c r="Q5860" s="42"/>
      <c r="R5860" s="42"/>
      <c r="S5860" s="42"/>
      <c r="T5860" s="42"/>
      <c r="U5860" s="42"/>
      <c r="V5860" s="42"/>
      <c r="W5860" s="42"/>
      <c r="X5860" s="42"/>
      <c r="Y5860" s="41"/>
      <c r="Z5860" s="41"/>
      <c r="AA5860" s="43"/>
      <c r="AB5860" s="27"/>
      <c r="AC5860" s="27"/>
      <c r="AD5860" s="27"/>
      <c r="AE5860" s="44"/>
      <c r="AF5860" s="27"/>
      <c r="AG5860" s="28"/>
      <c r="AH5860" s="27"/>
      <c r="AI5860" s="27"/>
      <c r="AJ5860" s="27"/>
      <c r="AK5860" s="28"/>
      <c r="AL5860" s="29"/>
      <c r="AM5860" s="29"/>
      <c r="AN5860" s="29"/>
      <c r="AO5860" s="29"/>
      <c r="AP5860" s="29"/>
      <c r="AQ5860" s="29"/>
      <c r="AR5860" s="29"/>
      <c r="AS5860" s="29"/>
      <c r="AT5860" s="29"/>
      <c r="AU5860" s="29"/>
      <c r="AV5860" s="29"/>
      <c r="AW5860" s="29"/>
      <c r="AX5860" s="29"/>
      <c r="AY5860" s="31"/>
      <c r="AZ5860" s="30"/>
      <c r="BA5860" s="35"/>
    </row>
    <row r="5861" spans="1:53" hidden="1" x14ac:dyDescent="0.25">
      <c r="A5861" s="27"/>
      <c r="B5861" s="27"/>
      <c r="C5861" s="27"/>
      <c r="D5861" s="27"/>
      <c r="E5861" s="27"/>
      <c r="F5861" s="27"/>
      <c r="G5861" s="27"/>
      <c r="H5861" s="27"/>
      <c r="I5861" s="27"/>
      <c r="J5861" s="27"/>
      <c r="K5861" s="27"/>
      <c r="L5861" s="27"/>
      <c r="M5861" s="42"/>
      <c r="N5861" s="42"/>
      <c r="O5861" s="42"/>
      <c r="P5861" s="42"/>
      <c r="Q5861" s="42"/>
      <c r="R5861" s="42"/>
      <c r="S5861" s="42"/>
      <c r="T5861" s="42"/>
      <c r="U5861" s="42"/>
      <c r="V5861" s="42"/>
      <c r="W5861" s="42"/>
      <c r="X5861" s="42"/>
      <c r="Y5861" s="41"/>
      <c r="Z5861" s="41"/>
      <c r="AA5861" s="43"/>
      <c r="AB5861" s="27"/>
      <c r="AC5861" s="27"/>
      <c r="AD5861" s="27"/>
      <c r="AE5861" s="44"/>
      <c r="AF5861" s="27"/>
      <c r="AG5861" s="28"/>
      <c r="AH5861" s="27"/>
      <c r="AI5861" s="27"/>
      <c r="AJ5861" s="27"/>
      <c r="AK5861" s="28"/>
      <c r="AL5861" s="29"/>
      <c r="AM5861" s="29"/>
      <c r="AN5861" s="29"/>
      <c r="AO5861" s="29"/>
      <c r="AP5861" s="29"/>
      <c r="AQ5861" s="29"/>
      <c r="AR5861" s="29"/>
      <c r="AS5861" s="29"/>
      <c r="AT5861" s="29"/>
      <c r="AU5861" s="29"/>
      <c r="AV5861" s="29"/>
      <c r="AW5861" s="29"/>
      <c r="AX5861" s="29"/>
      <c r="AY5861" s="31"/>
      <c r="AZ5861" s="30"/>
      <c r="BA5861" s="35"/>
    </row>
    <row r="5862" spans="1:53" hidden="1" x14ac:dyDescent="0.25">
      <c r="A5862" s="27"/>
      <c r="B5862" s="27"/>
      <c r="C5862" s="27"/>
      <c r="D5862" s="27"/>
      <c r="E5862" s="27"/>
      <c r="F5862" s="27"/>
      <c r="G5862" s="27"/>
      <c r="H5862" s="27"/>
      <c r="I5862" s="27"/>
      <c r="J5862" s="27"/>
      <c r="K5862" s="27"/>
      <c r="L5862" s="27"/>
      <c r="M5862" s="42"/>
      <c r="N5862" s="42"/>
      <c r="O5862" s="42"/>
      <c r="P5862" s="42"/>
      <c r="Q5862" s="42"/>
      <c r="R5862" s="42"/>
      <c r="S5862" s="42"/>
      <c r="T5862" s="42"/>
      <c r="U5862" s="42"/>
      <c r="V5862" s="42"/>
      <c r="W5862" s="42"/>
      <c r="X5862" s="42"/>
      <c r="Y5862" s="41"/>
      <c r="Z5862" s="41"/>
      <c r="AA5862" s="43"/>
      <c r="AB5862" s="27"/>
      <c r="AC5862" s="27"/>
      <c r="AD5862" s="27"/>
      <c r="AE5862" s="44"/>
      <c r="AF5862" s="27"/>
      <c r="AG5862" s="28"/>
      <c r="AH5862" s="27"/>
      <c r="AI5862" s="27"/>
      <c r="AJ5862" s="27"/>
      <c r="AK5862" s="28"/>
      <c r="AL5862" s="29"/>
      <c r="AM5862" s="29"/>
      <c r="AN5862" s="29"/>
      <c r="AO5862" s="29"/>
      <c r="AP5862" s="29"/>
      <c r="AQ5862" s="29"/>
      <c r="AR5862" s="29"/>
      <c r="AS5862" s="29"/>
      <c r="AT5862" s="29"/>
      <c r="AU5862" s="29"/>
      <c r="AV5862" s="29"/>
      <c r="AW5862" s="29"/>
      <c r="AX5862" s="29"/>
      <c r="AY5862" s="31"/>
      <c r="AZ5862" s="30"/>
      <c r="BA5862" s="35"/>
    </row>
    <row r="5863" spans="1:53" hidden="1" x14ac:dyDescent="0.25">
      <c r="A5863" s="27"/>
      <c r="B5863" s="27"/>
      <c r="C5863" s="27"/>
      <c r="D5863" s="27"/>
      <c r="E5863" s="27"/>
      <c r="F5863" s="27"/>
      <c r="G5863" s="27"/>
      <c r="H5863" s="27"/>
      <c r="I5863" s="27"/>
      <c r="J5863" s="27"/>
      <c r="K5863" s="27"/>
      <c r="L5863" s="27"/>
      <c r="M5863" s="42"/>
      <c r="N5863" s="42"/>
      <c r="O5863" s="42"/>
      <c r="P5863" s="42"/>
      <c r="Q5863" s="42"/>
      <c r="R5863" s="42"/>
      <c r="S5863" s="42"/>
      <c r="T5863" s="42"/>
      <c r="U5863" s="42"/>
      <c r="V5863" s="42"/>
      <c r="W5863" s="42"/>
      <c r="X5863" s="42"/>
      <c r="Y5863" s="41"/>
      <c r="Z5863" s="41"/>
      <c r="AA5863" s="43"/>
      <c r="AB5863" s="27"/>
      <c r="AC5863" s="27"/>
      <c r="AD5863" s="27"/>
      <c r="AE5863" s="44"/>
      <c r="AF5863" s="27"/>
      <c r="AG5863" s="28"/>
      <c r="AH5863" s="27"/>
      <c r="AI5863" s="27"/>
      <c r="AJ5863" s="27"/>
      <c r="AK5863" s="28"/>
      <c r="AL5863" s="29"/>
      <c r="AM5863" s="29"/>
      <c r="AN5863" s="29"/>
      <c r="AO5863" s="29"/>
      <c r="AP5863" s="29"/>
      <c r="AQ5863" s="29"/>
      <c r="AR5863" s="29"/>
      <c r="AS5863" s="29"/>
      <c r="AT5863" s="29"/>
      <c r="AU5863" s="29"/>
      <c r="AV5863" s="29"/>
      <c r="AW5863" s="29"/>
      <c r="AX5863" s="29"/>
      <c r="AY5863" s="31"/>
      <c r="AZ5863" s="30"/>
      <c r="BA5863" s="35"/>
    </row>
    <row r="5864" spans="1:53" hidden="1" x14ac:dyDescent="0.25">
      <c r="A5864" s="27"/>
      <c r="B5864" s="27"/>
      <c r="C5864" s="27"/>
      <c r="D5864" s="27"/>
      <c r="E5864" s="27"/>
      <c r="F5864" s="27"/>
      <c r="G5864" s="27"/>
      <c r="H5864" s="27"/>
      <c r="I5864" s="27"/>
      <c r="J5864" s="27"/>
      <c r="K5864" s="27"/>
      <c r="L5864" s="27"/>
      <c r="M5864" s="42"/>
      <c r="N5864" s="42"/>
      <c r="O5864" s="42"/>
      <c r="P5864" s="42"/>
      <c r="Q5864" s="42"/>
      <c r="R5864" s="42"/>
      <c r="S5864" s="42"/>
      <c r="T5864" s="42"/>
      <c r="U5864" s="42"/>
      <c r="V5864" s="42"/>
      <c r="W5864" s="42"/>
      <c r="X5864" s="42"/>
      <c r="Y5864" s="41"/>
      <c r="Z5864" s="41"/>
      <c r="AA5864" s="43"/>
      <c r="AB5864" s="27"/>
      <c r="AC5864" s="27"/>
      <c r="AD5864" s="27"/>
      <c r="AE5864" s="44"/>
      <c r="AF5864" s="27"/>
      <c r="AG5864" s="28"/>
      <c r="AH5864" s="27"/>
      <c r="AI5864" s="27"/>
      <c r="AJ5864" s="27"/>
      <c r="AK5864" s="28"/>
      <c r="AL5864" s="29"/>
      <c r="AM5864" s="29"/>
      <c r="AN5864" s="29"/>
      <c r="AO5864" s="29"/>
      <c r="AP5864" s="29"/>
      <c r="AQ5864" s="29"/>
      <c r="AR5864" s="29"/>
      <c r="AS5864" s="29"/>
      <c r="AT5864" s="29"/>
      <c r="AU5864" s="29"/>
      <c r="AV5864" s="29"/>
      <c r="AW5864" s="29"/>
      <c r="AX5864" s="29"/>
      <c r="AY5864" s="31"/>
      <c r="AZ5864" s="30"/>
      <c r="BA5864" s="35"/>
    </row>
    <row r="5865" spans="1:53" hidden="1" x14ac:dyDescent="0.25">
      <c r="A5865" s="27"/>
      <c r="B5865" s="27"/>
      <c r="C5865" s="27"/>
      <c r="D5865" s="27"/>
      <c r="E5865" s="27"/>
      <c r="F5865" s="27"/>
      <c r="G5865" s="27"/>
      <c r="H5865" s="27"/>
      <c r="I5865" s="27"/>
      <c r="J5865" s="27"/>
      <c r="K5865" s="27"/>
      <c r="L5865" s="27"/>
      <c r="M5865" s="42"/>
      <c r="N5865" s="42"/>
      <c r="O5865" s="42"/>
      <c r="P5865" s="42"/>
      <c r="Q5865" s="42"/>
      <c r="R5865" s="42"/>
      <c r="S5865" s="42"/>
      <c r="T5865" s="42"/>
      <c r="U5865" s="42"/>
      <c r="V5865" s="42"/>
      <c r="W5865" s="42"/>
      <c r="X5865" s="42"/>
      <c r="Y5865" s="41"/>
      <c r="Z5865" s="41"/>
      <c r="AA5865" s="43"/>
      <c r="AB5865" s="27"/>
      <c r="AC5865" s="27"/>
      <c r="AD5865" s="27"/>
      <c r="AE5865" s="44"/>
      <c r="AF5865" s="27"/>
      <c r="AG5865" s="28"/>
      <c r="AH5865" s="27"/>
      <c r="AI5865" s="27"/>
      <c r="AJ5865" s="27"/>
      <c r="AK5865" s="28"/>
      <c r="AL5865" s="29"/>
      <c r="AM5865" s="29"/>
      <c r="AN5865" s="29"/>
      <c r="AO5865" s="29"/>
      <c r="AP5865" s="29"/>
      <c r="AQ5865" s="29"/>
      <c r="AR5865" s="29"/>
      <c r="AS5865" s="29"/>
      <c r="AT5865" s="29"/>
      <c r="AU5865" s="29"/>
      <c r="AV5865" s="29"/>
      <c r="AW5865" s="29"/>
      <c r="AX5865" s="29"/>
      <c r="AY5865" s="31"/>
      <c r="AZ5865" s="30"/>
      <c r="BA5865" s="35"/>
    </row>
    <row r="5866" spans="1:53" hidden="1" x14ac:dyDescent="0.25">
      <c r="A5866" s="27"/>
      <c r="B5866" s="27"/>
      <c r="C5866" s="27"/>
      <c r="D5866" s="27"/>
      <c r="E5866" s="27"/>
      <c r="F5866" s="27"/>
      <c r="G5866" s="27"/>
      <c r="H5866" s="27"/>
      <c r="I5866" s="27"/>
      <c r="J5866" s="27"/>
      <c r="K5866" s="27"/>
      <c r="L5866" s="27"/>
      <c r="M5866" s="42"/>
      <c r="N5866" s="42"/>
      <c r="O5866" s="42"/>
      <c r="P5866" s="42"/>
      <c r="Q5866" s="42"/>
      <c r="R5866" s="42"/>
      <c r="S5866" s="42"/>
      <c r="T5866" s="42"/>
      <c r="U5866" s="42"/>
      <c r="V5866" s="42"/>
      <c r="W5866" s="42"/>
      <c r="X5866" s="42"/>
      <c r="Y5866" s="41"/>
      <c r="Z5866" s="41"/>
      <c r="AA5866" s="43"/>
      <c r="AB5866" s="27"/>
      <c r="AC5866" s="27"/>
      <c r="AD5866" s="27"/>
      <c r="AE5866" s="44"/>
      <c r="AF5866" s="27"/>
      <c r="AG5866" s="28"/>
      <c r="AH5866" s="27"/>
      <c r="AI5866" s="27"/>
      <c r="AJ5866" s="27"/>
      <c r="AK5866" s="28"/>
      <c r="AL5866" s="29"/>
      <c r="AM5866" s="29"/>
      <c r="AN5866" s="29"/>
      <c r="AO5866" s="29"/>
      <c r="AP5866" s="29"/>
      <c r="AQ5866" s="29"/>
      <c r="AR5866" s="29"/>
      <c r="AS5866" s="29"/>
      <c r="AT5866" s="29"/>
      <c r="AU5866" s="29"/>
      <c r="AV5866" s="29"/>
      <c r="AW5866" s="29"/>
      <c r="AX5866" s="29"/>
      <c r="AY5866" s="31"/>
      <c r="AZ5866" s="30"/>
      <c r="BA5866" s="35"/>
    </row>
    <row r="5867" spans="1:53" hidden="1" x14ac:dyDescent="0.25">
      <c r="A5867" s="27"/>
      <c r="B5867" s="27"/>
      <c r="C5867" s="27"/>
      <c r="D5867" s="27"/>
      <c r="E5867" s="27"/>
      <c r="F5867" s="27"/>
      <c r="G5867" s="27"/>
      <c r="H5867" s="27"/>
      <c r="I5867" s="27"/>
      <c r="J5867" s="27"/>
      <c r="K5867" s="27"/>
      <c r="L5867" s="27"/>
      <c r="M5867" s="42"/>
      <c r="N5867" s="42"/>
      <c r="O5867" s="42"/>
      <c r="P5867" s="42"/>
      <c r="Q5867" s="42"/>
      <c r="R5867" s="42"/>
      <c r="S5867" s="42"/>
      <c r="T5867" s="42"/>
      <c r="U5867" s="42"/>
      <c r="V5867" s="42"/>
      <c r="W5867" s="42"/>
      <c r="X5867" s="42"/>
      <c r="Y5867" s="41"/>
      <c r="Z5867" s="41"/>
      <c r="AA5867" s="43"/>
      <c r="AB5867" s="27"/>
      <c r="AC5867" s="27"/>
      <c r="AD5867" s="27"/>
      <c r="AE5867" s="44"/>
      <c r="AF5867" s="27"/>
      <c r="AG5867" s="28"/>
      <c r="AH5867" s="27"/>
      <c r="AI5867" s="27"/>
      <c r="AJ5867" s="27"/>
      <c r="AK5867" s="28"/>
      <c r="AL5867" s="29"/>
      <c r="AM5867" s="29"/>
      <c r="AN5867" s="29"/>
      <c r="AO5867" s="29"/>
      <c r="AP5867" s="29"/>
      <c r="AQ5867" s="29"/>
      <c r="AR5867" s="29"/>
      <c r="AS5867" s="29"/>
      <c r="AT5867" s="29"/>
      <c r="AU5867" s="29"/>
      <c r="AV5867" s="29"/>
      <c r="AW5867" s="29"/>
      <c r="AX5867" s="29"/>
      <c r="AY5867" s="31"/>
      <c r="AZ5867" s="30"/>
      <c r="BA5867" s="35"/>
    </row>
    <row r="5868" spans="1:53" hidden="1" x14ac:dyDescent="0.25">
      <c r="A5868" s="27"/>
      <c r="B5868" s="27"/>
      <c r="C5868" s="27"/>
      <c r="D5868" s="27"/>
      <c r="E5868" s="27"/>
      <c r="F5868" s="27"/>
      <c r="G5868" s="27"/>
      <c r="H5868" s="27"/>
      <c r="I5868" s="27"/>
      <c r="J5868" s="27"/>
      <c r="K5868" s="27"/>
      <c r="L5868" s="27"/>
      <c r="M5868" s="42"/>
      <c r="N5868" s="42"/>
      <c r="O5868" s="42"/>
      <c r="P5868" s="42"/>
      <c r="Q5868" s="42"/>
      <c r="R5868" s="42"/>
      <c r="S5868" s="42"/>
      <c r="T5868" s="42"/>
      <c r="U5868" s="42"/>
      <c r="V5868" s="42"/>
      <c r="W5868" s="42"/>
      <c r="X5868" s="42"/>
      <c r="Y5868" s="41"/>
      <c r="Z5868" s="41"/>
      <c r="AA5868" s="43"/>
      <c r="AB5868" s="27"/>
      <c r="AC5868" s="27"/>
      <c r="AD5868" s="27"/>
      <c r="AE5868" s="44"/>
      <c r="AF5868" s="27"/>
      <c r="AG5868" s="28"/>
      <c r="AH5868" s="27"/>
      <c r="AI5868" s="27"/>
      <c r="AJ5868" s="27"/>
      <c r="AK5868" s="28"/>
      <c r="AL5868" s="29"/>
      <c r="AM5868" s="29"/>
      <c r="AN5868" s="29"/>
      <c r="AO5868" s="29"/>
      <c r="AP5868" s="29"/>
      <c r="AQ5868" s="29"/>
      <c r="AR5868" s="29"/>
      <c r="AS5868" s="29"/>
      <c r="AT5868" s="29"/>
      <c r="AU5868" s="29"/>
      <c r="AV5868" s="29"/>
      <c r="AW5868" s="29"/>
      <c r="AX5868" s="29"/>
      <c r="AY5868" s="31"/>
      <c r="AZ5868" s="30"/>
      <c r="BA5868" s="35"/>
    </row>
    <row r="5869" spans="1:53" hidden="1" x14ac:dyDescent="0.25">
      <c r="A5869" s="27"/>
      <c r="B5869" s="27"/>
      <c r="C5869" s="27"/>
      <c r="D5869" s="27"/>
      <c r="E5869" s="27"/>
      <c r="F5869" s="27"/>
      <c r="G5869" s="27"/>
      <c r="H5869" s="27"/>
      <c r="I5869" s="27"/>
      <c r="J5869" s="27"/>
      <c r="K5869" s="27"/>
      <c r="L5869" s="27"/>
      <c r="M5869" s="42"/>
      <c r="N5869" s="42"/>
      <c r="O5869" s="42"/>
      <c r="P5869" s="42"/>
      <c r="Q5869" s="42"/>
      <c r="R5869" s="42"/>
      <c r="S5869" s="42"/>
      <c r="T5869" s="42"/>
      <c r="U5869" s="42"/>
      <c r="V5869" s="42"/>
      <c r="W5869" s="42"/>
      <c r="X5869" s="42"/>
      <c r="Y5869" s="41"/>
      <c r="Z5869" s="41"/>
      <c r="AA5869" s="43"/>
      <c r="AB5869" s="27"/>
      <c r="AC5869" s="27"/>
      <c r="AD5869" s="27"/>
      <c r="AE5869" s="44"/>
      <c r="AF5869" s="27"/>
      <c r="AG5869" s="28"/>
      <c r="AH5869" s="27"/>
      <c r="AI5869" s="27"/>
      <c r="AJ5869" s="27"/>
      <c r="AK5869" s="28"/>
      <c r="AL5869" s="29"/>
      <c r="AM5869" s="29"/>
      <c r="AN5869" s="29"/>
      <c r="AO5869" s="29"/>
      <c r="AP5869" s="29"/>
      <c r="AQ5869" s="29"/>
      <c r="AR5869" s="29"/>
      <c r="AS5869" s="29"/>
      <c r="AT5869" s="29"/>
      <c r="AU5869" s="29"/>
      <c r="AV5869" s="29"/>
      <c r="AW5869" s="29"/>
      <c r="AX5869" s="29"/>
      <c r="AY5869" s="31"/>
      <c r="AZ5869" s="30"/>
      <c r="BA5869" s="35"/>
    </row>
    <row r="5870" spans="1:53" hidden="1" x14ac:dyDescent="0.25">
      <c r="A5870" s="27"/>
      <c r="B5870" s="27"/>
      <c r="C5870" s="27"/>
      <c r="D5870" s="27"/>
      <c r="E5870" s="27"/>
      <c r="F5870" s="27"/>
      <c r="G5870" s="27"/>
      <c r="H5870" s="27"/>
      <c r="I5870" s="27"/>
      <c r="J5870" s="27"/>
      <c r="K5870" s="27"/>
      <c r="L5870" s="27"/>
      <c r="M5870" s="42"/>
      <c r="N5870" s="42"/>
      <c r="O5870" s="42"/>
      <c r="P5870" s="42"/>
      <c r="Q5870" s="42"/>
      <c r="R5870" s="42"/>
      <c r="S5870" s="42"/>
      <c r="T5870" s="42"/>
      <c r="U5870" s="42"/>
      <c r="V5870" s="42"/>
      <c r="W5870" s="42"/>
      <c r="X5870" s="42"/>
      <c r="Y5870" s="41"/>
      <c r="Z5870" s="41"/>
      <c r="AA5870" s="43"/>
      <c r="AB5870" s="27"/>
      <c r="AC5870" s="27"/>
      <c r="AD5870" s="27"/>
      <c r="AE5870" s="44"/>
      <c r="AF5870" s="27"/>
      <c r="AG5870" s="28"/>
      <c r="AH5870" s="27"/>
      <c r="AI5870" s="27"/>
      <c r="AJ5870" s="27"/>
      <c r="AK5870" s="28"/>
      <c r="AL5870" s="29"/>
      <c r="AM5870" s="29"/>
      <c r="AN5870" s="29"/>
      <c r="AO5870" s="29"/>
      <c r="AP5870" s="29"/>
      <c r="AQ5870" s="29"/>
      <c r="AR5870" s="29"/>
      <c r="AS5870" s="29"/>
      <c r="AT5870" s="29"/>
      <c r="AU5870" s="29"/>
      <c r="AV5870" s="29"/>
      <c r="AW5870" s="29"/>
      <c r="AX5870" s="29"/>
      <c r="AY5870" s="31"/>
      <c r="AZ5870" s="30"/>
      <c r="BA5870" s="35"/>
    </row>
    <row r="5871" spans="1:53" hidden="1" x14ac:dyDescent="0.25">
      <c r="A5871" s="27"/>
      <c r="B5871" s="27"/>
      <c r="C5871" s="27"/>
      <c r="D5871" s="27"/>
      <c r="E5871" s="27"/>
      <c r="F5871" s="27"/>
      <c r="G5871" s="27"/>
      <c r="H5871" s="27"/>
      <c r="I5871" s="27"/>
      <c r="J5871" s="27"/>
      <c r="K5871" s="27"/>
      <c r="L5871" s="27"/>
      <c r="M5871" s="42"/>
      <c r="N5871" s="42"/>
      <c r="O5871" s="42"/>
      <c r="P5871" s="42"/>
      <c r="Q5871" s="42"/>
      <c r="R5871" s="42"/>
      <c r="S5871" s="42"/>
      <c r="T5871" s="42"/>
      <c r="U5871" s="42"/>
      <c r="V5871" s="42"/>
      <c r="W5871" s="42"/>
      <c r="X5871" s="42"/>
      <c r="Y5871" s="41"/>
      <c r="Z5871" s="41"/>
      <c r="AA5871" s="43"/>
      <c r="AB5871" s="27"/>
      <c r="AC5871" s="27"/>
      <c r="AD5871" s="27"/>
      <c r="AE5871" s="44"/>
      <c r="AF5871" s="27"/>
      <c r="AG5871" s="28"/>
      <c r="AH5871" s="27"/>
      <c r="AI5871" s="27"/>
      <c r="AJ5871" s="27"/>
      <c r="AK5871" s="28"/>
      <c r="AL5871" s="29"/>
      <c r="AM5871" s="29"/>
      <c r="AN5871" s="29"/>
      <c r="AO5871" s="29"/>
      <c r="AP5871" s="29"/>
      <c r="AQ5871" s="29"/>
      <c r="AR5871" s="29"/>
      <c r="AS5871" s="29"/>
      <c r="AT5871" s="29"/>
      <c r="AU5871" s="29"/>
      <c r="AV5871" s="29"/>
      <c r="AW5871" s="29"/>
      <c r="AX5871" s="29"/>
      <c r="AY5871" s="31"/>
      <c r="AZ5871" s="30"/>
      <c r="BA5871" s="35"/>
    </row>
    <row r="5872" spans="1:53" hidden="1" x14ac:dyDescent="0.25">
      <c r="A5872" s="27"/>
      <c r="B5872" s="27"/>
      <c r="C5872" s="27"/>
      <c r="D5872" s="27"/>
      <c r="E5872" s="27"/>
      <c r="F5872" s="27"/>
      <c r="G5872" s="27"/>
      <c r="H5872" s="27"/>
      <c r="I5872" s="27"/>
      <c r="J5872" s="27"/>
      <c r="K5872" s="27"/>
      <c r="L5872" s="27"/>
      <c r="M5872" s="42"/>
      <c r="N5872" s="42"/>
      <c r="O5872" s="42"/>
      <c r="P5872" s="42"/>
      <c r="Q5872" s="42"/>
      <c r="R5872" s="42"/>
      <c r="S5872" s="42"/>
      <c r="T5872" s="42"/>
      <c r="U5872" s="42"/>
      <c r="V5872" s="42"/>
      <c r="W5872" s="42"/>
      <c r="X5872" s="42"/>
      <c r="Y5872" s="41"/>
      <c r="Z5872" s="41"/>
      <c r="AA5872" s="43"/>
      <c r="AB5872" s="27"/>
      <c r="AC5872" s="27"/>
      <c r="AD5872" s="27"/>
      <c r="AE5872" s="44"/>
      <c r="AF5872" s="27"/>
      <c r="AG5872" s="28"/>
      <c r="AH5872" s="27"/>
      <c r="AI5872" s="27"/>
      <c r="AJ5872" s="27"/>
      <c r="AK5872" s="28"/>
      <c r="AL5872" s="29"/>
      <c r="AM5872" s="29"/>
      <c r="AN5872" s="29"/>
      <c r="AO5872" s="29"/>
      <c r="AP5872" s="29"/>
      <c r="AQ5872" s="29"/>
      <c r="AR5872" s="29"/>
      <c r="AS5872" s="29"/>
      <c r="AT5872" s="29"/>
      <c r="AU5872" s="29"/>
      <c r="AV5872" s="29"/>
      <c r="AW5872" s="29"/>
      <c r="AX5872" s="29"/>
      <c r="AY5872" s="31"/>
      <c r="AZ5872" s="30"/>
      <c r="BA5872" s="35"/>
    </row>
    <row r="5873" spans="1:53" hidden="1" x14ac:dyDescent="0.25">
      <c r="A5873" s="27"/>
      <c r="B5873" s="27"/>
      <c r="C5873" s="27"/>
      <c r="D5873" s="27"/>
      <c r="E5873" s="27"/>
      <c r="F5873" s="27"/>
      <c r="G5873" s="27"/>
      <c r="H5873" s="27"/>
      <c r="I5873" s="27"/>
      <c r="J5873" s="27"/>
      <c r="K5873" s="27"/>
      <c r="L5873" s="27"/>
      <c r="M5873" s="42"/>
      <c r="N5873" s="42"/>
      <c r="O5873" s="42"/>
      <c r="P5873" s="42"/>
      <c r="Q5873" s="42"/>
      <c r="R5873" s="42"/>
      <c r="S5873" s="42"/>
      <c r="T5873" s="42"/>
      <c r="U5873" s="42"/>
      <c r="V5873" s="42"/>
      <c r="W5873" s="42"/>
      <c r="X5873" s="42"/>
      <c r="Y5873" s="41"/>
      <c r="Z5873" s="41"/>
      <c r="AA5873" s="43"/>
      <c r="AB5873" s="27"/>
      <c r="AC5873" s="27"/>
      <c r="AD5873" s="27"/>
      <c r="AE5873" s="44"/>
      <c r="AF5873" s="27"/>
      <c r="AG5873" s="28"/>
      <c r="AH5873" s="27"/>
      <c r="AI5873" s="27"/>
      <c r="AJ5873" s="27"/>
      <c r="AK5873" s="28"/>
      <c r="AL5873" s="29"/>
      <c r="AM5873" s="29"/>
      <c r="AN5873" s="29"/>
      <c r="AO5873" s="29"/>
      <c r="AP5873" s="29"/>
      <c r="AQ5873" s="29"/>
      <c r="AR5873" s="29"/>
      <c r="AS5873" s="29"/>
      <c r="AT5873" s="29"/>
      <c r="AU5873" s="29"/>
      <c r="AV5873" s="29"/>
      <c r="AW5873" s="29"/>
      <c r="AX5873" s="29"/>
      <c r="AY5873" s="31"/>
      <c r="AZ5873" s="30"/>
      <c r="BA5873" s="35"/>
    </row>
    <row r="5874" spans="1:53" hidden="1" x14ac:dyDescent="0.25">
      <c r="A5874" s="27"/>
      <c r="B5874" s="27"/>
      <c r="C5874" s="27"/>
      <c r="D5874" s="27"/>
      <c r="E5874" s="27"/>
      <c r="F5874" s="27"/>
      <c r="G5874" s="27"/>
      <c r="H5874" s="27"/>
      <c r="I5874" s="27"/>
      <c r="J5874" s="27"/>
      <c r="K5874" s="27"/>
      <c r="L5874" s="27"/>
      <c r="M5874" s="42"/>
      <c r="N5874" s="42"/>
      <c r="O5874" s="42"/>
      <c r="P5874" s="42"/>
      <c r="Q5874" s="42"/>
      <c r="R5874" s="42"/>
      <c r="S5874" s="42"/>
      <c r="T5874" s="42"/>
      <c r="U5874" s="42"/>
      <c r="V5874" s="42"/>
      <c r="W5874" s="42"/>
      <c r="X5874" s="42"/>
      <c r="Y5874" s="41"/>
      <c r="Z5874" s="41"/>
      <c r="AA5874" s="43"/>
      <c r="AB5874" s="27"/>
      <c r="AC5874" s="27"/>
      <c r="AD5874" s="27"/>
      <c r="AE5874" s="44"/>
      <c r="AF5874" s="27"/>
      <c r="AG5874" s="28"/>
      <c r="AH5874" s="27"/>
      <c r="AI5874" s="27"/>
      <c r="AJ5874" s="27"/>
      <c r="AK5874" s="28"/>
      <c r="AL5874" s="29"/>
      <c r="AM5874" s="29"/>
      <c r="AN5874" s="29"/>
      <c r="AO5874" s="29"/>
      <c r="AP5874" s="29"/>
      <c r="AQ5874" s="29"/>
      <c r="AR5874" s="29"/>
      <c r="AS5874" s="29"/>
      <c r="AT5874" s="29"/>
      <c r="AU5874" s="29"/>
      <c r="AV5874" s="29"/>
      <c r="AW5874" s="29"/>
      <c r="AX5874" s="29"/>
      <c r="AY5874" s="31"/>
      <c r="AZ5874" s="30"/>
      <c r="BA5874" s="35"/>
    </row>
    <row r="5875" spans="1:53" hidden="1" x14ac:dyDescent="0.25">
      <c r="A5875" s="27"/>
      <c r="B5875" s="27"/>
      <c r="C5875" s="27"/>
      <c r="D5875" s="27"/>
      <c r="E5875" s="27"/>
      <c r="F5875" s="27"/>
      <c r="G5875" s="27"/>
      <c r="H5875" s="27"/>
      <c r="I5875" s="27"/>
      <c r="J5875" s="27"/>
      <c r="K5875" s="27"/>
      <c r="L5875" s="27"/>
      <c r="M5875" s="42"/>
      <c r="N5875" s="42"/>
      <c r="O5875" s="42"/>
      <c r="P5875" s="42"/>
      <c r="Q5875" s="42"/>
      <c r="R5875" s="42"/>
      <c r="S5875" s="42"/>
      <c r="T5875" s="42"/>
      <c r="U5875" s="42"/>
      <c r="V5875" s="42"/>
      <c r="W5875" s="42"/>
      <c r="X5875" s="42"/>
      <c r="Y5875" s="41"/>
      <c r="Z5875" s="41"/>
      <c r="AA5875" s="43"/>
      <c r="AB5875" s="27"/>
      <c r="AC5875" s="27"/>
      <c r="AD5875" s="27"/>
      <c r="AE5875" s="44"/>
      <c r="AF5875" s="27"/>
      <c r="AG5875" s="28"/>
      <c r="AH5875" s="27"/>
      <c r="AI5875" s="27"/>
      <c r="AJ5875" s="27"/>
      <c r="AK5875" s="28"/>
      <c r="AL5875" s="29"/>
      <c r="AM5875" s="29"/>
      <c r="AN5875" s="29"/>
      <c r="AO5875" s="29"/>
      <c r="AP5875" s="29"/>
      <c r="AQ5875" s="29"/>
      <c r="AR5875" s="29"/>
      <c r="AS5875" s="29"/>
      <c r="AT5875" s="29"/>
      <c r="AU5875" s="29"/>
      <c r="AV5875" s="29"/>
      <c r="AW5875" s="29"/>
      <c r="AX5875" s="29"/>
      <c r="AY5875" s="31"/>
      <c r="AZ5875" s="30"/>
      <c r="BA5875" s="35"/>
    </row>
    <row r="5876" spans="1:53" hidden="1" x14ac:dyDescent="0.25">
      <c r="A5876" s="27"/>
      <c r="B5876" s="27"/>
      <c r="C5876" s="27"/>
      <c r="D5876" s="27"/>
      <c r="E5876" s="27"/>
      <c r="F5876" s="27"/>
      <c r="G5876" s="27"/>
      <c r="H5876" s="27"/>
      <c r="I5876" s="27"/>
      <c r="J5876" s="27"/>
      <c r="K5876" s="27"/>
      <c r="L5876" s="27"/>
      <c r="M5876" s="42"/>
      <c r="N5876" s="42"/>
      <c r="O5876" s="42"/>
      <c r="P5876" s="42"/>
      <c r="Q5876" s="42"/>
      <c r="R5876" s="42"/>
      <c r="S5876" s="42"/>
      <c r="T5876" s="42"/>
      <c r="U5876" s="42"/>
      <c r="V5876" s="42"/>
      <c r="W5876" s="42"/>
      <c r="X5876" s="42"/>
      <c r="Y5876" s="41"/>
      <c r="Z5876" s="41"/>
      <c r="AA5876" s="43"/>
      <c r="AB5876" s="27"/>
      <c r="AC5876" s="27"/>
      <c r="AD5876" s="27"/>
      <c r="AE5876" s="44"/>
      <c r="AF5876" s="27"/>
      <c r="AG5876" s="28"/>
      <c r="AH5876" s="27"/>
      <c r="AI5876" s="27"/>
      <c r="AJ5876" s="27"/>
      <c r="AK5876" s="28"/>
      <c r="AL5876" s="29"/>
      <c r="AM5876" s="29"/>
      <c r="AN5876" s="29"/>
      <c r="AO5876" s="29"/>
      <c r="AP5876" s="29"/>
      <c r="AQ5876" s="29"/>
      <c r="AR5876" s="29"/>
      <c r="AS5876" s="29"/>
      <c r="AT5876" s="29"/>
      <c r="AU5876" s="29"/>
      <c r="AV5876" s="29"/>
      <c r="AW5876" s="29"/>
      <c r="AX5876" s="29"/>
      <c r="AY5876" s="31"/>
      <c r="AZ5876" s="30"/>
      <c r="BA5876" s="35"/>
    </row>
    <row r="5877" spans="1:53" hidden="1" x14ac:dyDescent="0.25">
      <c r="A5877" s="27"/>
      <c r="B5877" s="27"/>
      <c r="C5877" s="27"/>
      <c r="D5877" s="27"/>
      <c r="E5877" s="27"/>
      <c r="F5877" s="27"/>
      <c r="G5877" s="27"/>
      <c r="H5877" s="27"/>
      <c r="I5877" s="27"/>
      <c r="J5877" s="27"/>
      <c r="K5877" s="27"/>
      <c r="L5877" s="27"/>
      <c r="M5877" s="42"/>
      <c r="N5877" s="42"/>
      <c r="O5877" s="42"/>
      <c r="P5877" s="42"/>
      <c r="Q5877" s="42"/>
      <c r="R5877" s="42"/>
      <c r="S5877" s="42"/>
      <c r="T5877" s="42"/>
      <c r="U5877" s="42"/>
      <c r="V5877" s="42"/>
      <c r="W5877" s="42"/>
      <c r="X5877" s="42"/>
      <c r="Y5877" s="41"/>
      <c r="Z5877" s="41"/>
      <c r="AA5877" s="43"/>
      <c r="AB5877" s="27"/>
      <c r="AC5877" s="27"/>
      <c r="AD5877" s="27"/>
      <c r="AE5877" s="44"/>
      <c r="AF5877" s="27"/>
      <c r="AG5877" s="28"/>
      <c r="AH5877" s="27"/>
      <c r="AI5877" s="27"/>
      <c r="AJ5877" s="27"/>
      <c r="AK5877" s="28"/>
      <c r="AL5877" s="29"/>
      <c r="AM5877" s="29"/>
      <c r="AN5877" s="29"/>
      <c r="AO5877" s="29"/>
      <c r="AP5877" s="29"/>
      <c r="AQ5877" s="29"/>
      <c r="AR5877" s="29"/>
      <c r="AS5877" s="29"/>
      <c r="AT5877" s="29"/>
      <c r="AU5877" s="29"/>
      <c r="AV5877" s="29"/>
      <c r="AW5877" s="29"/>
      <c r="AX5877" s="29"/>
      <c r="AY5877" s="31"/>
      <c r="AZ5877" s="30"/>
      <c r="BA5877" s="35"/>
    </row>
    <row r="5878" spans="1:53" hidden="1" x14ac:dyDescent="0.25">
      <c r="A5878" s="27"/>
      <c r="B5878" s="27"/>
      <c r="C5878" s="27"/>
      <c r="D5878" s="27"/>
      <c r="E5878" s="27"/>
      <c r="F5878" s="27"/>
      <c r="G5878" s="27"/>
      <c r="H5878" s="27"/>
      <c r="I5878" s="27"/>
      <c r="J5878" s="27"/>
      <c r="K5878" s="27"/>
      <c r="L5878" s="27"/>
      <c r="M5878" s="42"/>
      <c r="N5878" s="42"/>
      <c r="O5878" s="42"/>
      <c r="P5878" s="42"/>
      <c r="Q5878" s="42"/>
      <c r="R5878" s="42"/>
      <c r="S5878" s="42"/>
      <c r="T5878" s="42"/>
      <c r="U5878" s="42"/>
      <c r="V5878" s="42"/>
      <c r="W5878" s="42"/>
      <c r="X5878" s="42"/>
      <c r="Y5878" s="41"/>
      <c r="Z5878" s="41"/>
      <c r="AA5878" s="43"/>
      <c r="AB5878" s="27"/>
      <c r="AC5878" s="27"/>
      <c r="AD5878" s="27"/>
      <c r="AE5878" s="44"/>
      <c r="AF5878" s="27"/>
      <c r="AG5878" s="28"/>
      <c r="AH5878" s="27"/>
      <c r="AI5878" s="27"/>
      <c r="AJ5878" s="27"/>
      <c r="AK5878" s="28"/>
      <c r="AL5878" s="29"/>
      <c r="AM5878" s="29"/>
      <c r="AN5878" s="29"/>
      <c r="AO5878" s="29"/>
      <c r="AP5878" s="29"/>
      <c r="AQ5878" s="29"/>
      <c r="AR5878" s="29"/>
      <c r="AS5878" s="29"/>
      <c r="AT5878" s="29"/>
      <c r="AU5878" s="29"/>
      <c r="AV5878" s="29"/>
      <c r="AW5878" s="29"/>
      <c r="AX5878" s="29"/>
      <c r="AY5878" s="31"/>
      <c r="AZ5878" s="30"/>
      <c r="BA5878" s="35"/>
    </row>
    <row r="5879" spans="1:53" hidden="1" x14ac:dyDescent="0.25">
      <c r="A5879" s="27"/>
      <c r="B5879" s="27"/>
      <c r="C5879" s="27"/>
      <c r="D5879" s="27"/>
      <c r="E5879" s="27"/>
      <c r="F5879" s="27"/>
      <c r="G5879" s="27"/>
      <c r="H5879" s="27"/>
      <c r="I5879" s="27"/>
      <c r="J5879" s="27"/>
      <c r="K5879" s="27"/>
      <c r="L5879" s="27"/>
      <c r="M5879" s="42"/>
      <c r="N5879" s="42"/>
      <c r="O5879" s="42"/>
      <c r="P5879" s="42"/>
      <c r="Q5879" s="42"/>
      <c r="R5879" s="42"/>
      <c r="S5879" s="42"/>
      <c r="T5879" s="42"/>
      <c r="U5879" s="42"/>
      <c r="V5879" s="42"/>
      <c r="W5879" s="42"/>
      <c r="X5879" s="42"/>
      <c r="Y5879" s="41"/>
      <c r="Z5879" s="41"/>
      <c r="AA5879" s="43"/>
      <c r="AB5879" s="27"/>
      <c r="AC5879" s="27"/>
      <c r="AD5879" s="27"/>
      <c r="AE5879" s="44"/>
      <c r="AF5879" s="27"/>
      <c r="AG5879" s="28"/>
      <c r="AH5879" s="27"/>
      <c r="AI5879" s="27"/>
      <c r="AJ5879" s="27"/>
      <c r="AK5879" s="28"/>
      <c r="AL5879" s="29"/>
      <c r="AM5879" s="29"/>
      <c r="AN5879" s="29"/>
      <c r="AO5879" s="29"/>
      <c r="AP5879" s="29"/>
      <c r="AQ5879" s="29"/>
      <c r="AR5879" s="29"/>
      <c r="AS5879" s="29"/>
      <c r="AT5879" s="29"/>
      <c r="AU5879" s="29"/>
      <c r="AV5879" s="29"/>
      <c r="AW5879" s="29"/>
      <c r="AX5879" s="29"/>
      <c r="AY5879" s="31"/>
      <c r="AZ5879" s="30"/>
      <c r="BA5879" s="35"/>
    </row>
    <row r="5880" spans="1:53" hidden="1" x14ac:dyDescent="0.25">
      <c r="A5880" s="27"/>
      <c r="B5880" s="27"/>
      <c r="C5880" s="27"/>
      <c r="D5880" s="27"/>
      <c r="E5880" s="27"/>
      <c r="F5880" s="27"/>
      <c r="G5880" s="27"/>
      <c r="H5880" s="27"/>
      <c r="I5880" s="27"/>
      <c r="J5880" s="27"/>
      <c r="K5880" s="27"/>
      <c r="L5880" s="27"/>
      <c r="M5880" s="42"/>
      <c r="N5880" s="42"/>
      <c r="O5880" s="42"/>
      <c r="P5880" s="42"/>
      <c r="Q5880" s="42"/>
      <c r="R5880" s="42"/>
      <c r="S5880" s="42"/>
      <c r="T5880" s="42"/>
      <c r="U5880" s="42"/>
      <c r="V5880" s="42"/>
      <c r="W5880" s="42"/>
      <c r="X5880" s="42"/>
      <c r="Y5880" s="41"/>
      <c r="Z5880" s="41"/>
      <c r="AA5880" s="43"/>
      <c r="AB5880" s="27"/>
      <c r="AC5880" s="27"/>
      <c r="AD5880" s="27"/>
      <c r="AE5880" s="44"/>
      <c r="AF5880" s="27"/>
      <c r="AG5880" s="28"/>
      <c r="AH5880" s="27"/>
      <c r="AI5880" s="27"/>
      <c r="AJ5880" s="27"/>
      <c r="AK5880" s="28"/>
      <c r="AL5880" s="29"/>
      <c r="AM5880" s="29"/>
      <c r="AN5880" s="29"/>
      <c r="AO5880" s="29"/>
      <c r="AP5880" s="29"/>
      <c r="AQ5880" s="29"/>
      <c r="AR5880" s="29"/>
      <c r="AS5880" s="29"/>
      <c r="AT5880" s="29"/>
      <c r="AU5880" s="29"/>
      <c r="AV5880" s="29"/>
      <c r="AW5880" s="29"/>
      <c r="AX5880" s="29"/>
      <c r="AY5880" s="31"/>
      <c r="AZ5880" s="30"/>
      <c r="BA5880" s="35"/>
    </row>
    <row r="5881" spans="1:53" hidden="1" x14ac:dyDescent="0.25">
      <c r="A5881" s="27"/>
      <c r="B5881" s="27"/>
      <c r="C5881" s="27"/>
      <c r="D5881" s="27"/>
      <c r="E5881" s="27"/>
      <c r="F5881" s="27"/>
      <c r="G5881" s="27"/>
      <c r="H5881" s="27"/>
      <c r="I5881" s="27"/>
      <c r="J5881" s="27"/>
      <c r="K5881" s="27"/>
      <c r="L5881" s="27"/>
      <c r="M5881" s="42"/>
      <c r="N5881" s="42"/>
      <c r="O5881" s="42"/>
      <c r="P5881" s="42"/>
      <c r="Q5881" s="42"/>
      <c r="R5881" s="42"/>
      <c r="S5881" s="42"/>
      <c r="T5881" s="42"/>
      <c r="U5881" s="42"/>
      <c r="V5881" s="42"/>
      <c r="W5881" s="42"/>
      <c r="X5881" s="42"/>
      <c r="Y5881" s="41"/>
      <c r="Z5881" s="41"/>
      <c r="AA5881" s="43"/>
      <c r="AB5881" s="27"/>
      <c r="AC5881" s="27"/>
      <c r="AD5881" s="27"/>
      <c r="AE5881" s="44"/>
      <c r="AF5881" s="27"/>
      <c r="AG5881" s="28"/>
      <c r="AH5881" s="27"/>
      <c r="AI5881" s="27"/>
      <c r="AJ5881" s="27"/>
      <c r="AK5881" s="28"/>
      <c r="AL5881" s="29"/>
      <c r="AM5881" s="29"/>
      <c r="AN5881" s="29"/>
      <c r="AO5881" s="29"/>
      <c r="AP5881" s="29"/>
      <c r="AQ5881" s="29"/>
      <c r="AR5881" s="29"/>
      <c r="AS5881" s="29"/>
      <c r="AT5881" s="29"/>
      <c r="AU5881" s="29"/>
      <c r="AV5881" s="29"/>
      <c r="AW5881" s="29"/>
      <c r="AX5881" s="29"/>
      <c r="AY5881" s="31"/>
      <c r="AZ5881" s="30"/>
      <c r="BA5881" s="35"/>
    </row>
    <row r="5882" spans="1:53" hidden="1" x14ac:dyDescent="0.25">
      <c r="A5882" s="27"/>
      <c r="B5882" s="27"/>
      <c r="C5882" s="27"/>
      <c r="D5882" s="27"/>
      <c r="E5882" s="27"/>
      <c r="F5882" s="27"/>
      <c r="G5882" s="27"/>
      <c r="H5882" s="27"/>
      <c r="I5882" s="27"/>
      <c r="J5882" s="27"/>
      <c r="K5882" s="27"/>
      <c r="L5882" s="27"/>
      <c r="M5882" s="42"/>
      <c r="N5882" s="42"/>
      <c r="O5882" s="42"/>
      <c r="P5882" s="42"/>
      <c r="Q5882" s="42"/>
      <c r="R5882" s="42"/>
      <c r="S5882" s="42"/>
      <c r="T5882" s="42"/>
      <c r="U5882" s="42"/>
      <c r="V5882" s="42"/>
      <c r="W5882" s="42"/>
      <c r="X5882" s="42"/>
      <c r="Y5882" s="41"/>
      <c r="Z5882" s="41"/>
      <c r="AA5882" s="43"/>
      <c r="AB5882" s="27"/>
      <c r="AC5882" s="27"/>
      <c r="AD5882" s="27"/>
      <c r="AE5882" s="44"/>
      <c r="AF5882" s="27"/>
      <c r="AG5882" s="28"/>
      <c r="AH5882" s="27"/>
      <c r="AI5882" s="27"/>
      <c r="AJ5882" s="27"/>
      <c r="AK5882" s="28"/>
      <c r="AL5882" s="29"/>
      <c r="AM5882" s="29"/>
      <c r="AN5882" s="29"/>
      <c r="AO5882" s="29"/>
      <c r="AP5882" s="29"/>
      <c r="AQ5882" s="29"/>
      <c r="AR5882" s="29"/>
      <c r="AS5882" s="29"/>
      <c r="AT5882" s="29"/>
      <c r="AU5882" s="29"/>
      <c r="AV5882" s="29"/>
      <c r="AW5882" s="29"/>
      <c r="AX5882" s="29"/>
      <c r="AY5882" s="31"/>
      <c r="AZ5882" s="30"/>
      <c r="BA5882" s="35"/>
    </row>
    <row r="5883" spans="1:53" hidden="1" x14ac:dyDescent="0.25">
      <c r="A5883" s="27"/>
      <c r="B5883" s="27"/>
      <c r="C5883" s="27"/>
      <c r="D5883" s="27"/>
      <c r="E5883" s="27"/>
      <c r="F5883" s="27"/>
      <c r="G5883" s="27"/>
      <c r="H5883" s="27"/>
      <c r="I5883" s="27"/>
      <c r="J5883" s="27"/>
      <c r="K5883" s="27"/>
      <c r="L5883" s="27"/>
      <c r="M5883" s="42"/>
      <c r="N5883" s="42"/>
      <c r="O5883" s="42"/>
      <c r="P5883" s="42"/>
      <c r="Q5883" s="42"/>
      <c r="R5883" s="42"/>
      <c r="S5883" s="42"/>
      <c r="T5883" s="42"/>
      <c r="U5883" s="42"/>
      <c r="V5883" s="42"/>
      <c r="W5883" s="42"/>
      <c r="X5883" s="42"/>
      <c r="Y5883" s="41"/>
      <c r="Z5883" s="41"/>
      <c r="AA5883" s="43"/>
      <c r="AB5883" s="27"/>
      <c r="AC5883" s="27"/>
      <c r="AD5883" s="27"/>
      <c r="AE5883" s="44"/>
      <c r="AF5883" s="27"/>
      <c r="AG5883" s="28"/>
      <c r="AH5883" s="27"/>
      <c r="AI5883" s="27"/>
      <c r="AJ5883" s="27"/>
      <c r="AK5883" s="28"/>
      <c r="AL5883" s="29"/>
      <c r="AM5883" s="29"/>
      <c r="AN5883" s="29"/>
      <c r="AO5883" s="29"/>
      <c r="AP5883" s="29"/>
      <c r="AQ5883" s="29"/>
      <c r="AR5883" s="29"/>
      <c r="AS5883" s="29"/>
      <c r="AT5883" s="29"/>
      <c r="AU5883" s="29"/>
      <c r="AV5883" s="29"/>
      <c r="AW5883" s="29"/>
      <c r="AX5883" s="29"/>
      <c r="AY5883" s="31"/>
      <c r="AZ5883" s="30"/>
      <c r="BA5883" s="35"/>
    </row>
    <row r="5884" spans="1:53" hidden="1" x14ac:dyDescent="0.25">
      <c r="A5884" s="27"/>
      <c r="B5884" s="27"/>
      <c r="C5884" s="27"/>
      <c r="D5884" s="27"/>
      <c r="E5884" s="27"/>
      <c r="F5884" s="27"/>
      <c r="G5884" s="27"/>
      <c r="H5884" s="27"/>
      <c r="I5884" s="27"/>
      <c r="J5884" s="27"/>
      <c r="K5884" s="27"/>
      <c r="L5884" s="27"/>
      <c r="M5884" s="42"/>
      <c r="N5884" s="42"/>
      <c r="O5884" s="42"/>
      <c r="P5884" s="42"/>
      <c r="Q5884" s="42"/>
      <c r="R5884" s="42"/>
      <c r="S5884" s="42"/>
      <c r="T5884" s="42"/>
      <c r="U5884" s="42"/>
      <c r="V5884" s="42"/>
      <c r="W5884" s="42"/>
      <c r="X5884" s="42"/>
      <c r="Y5884" s="41"/>
      <c r="Z5884" s="41"/>
      <c r="AA5884" s="43"/>
      <c r="AB5884" s="27"/>
      <c r="AC5884" s="27"/>
      <c r="AD5884" s="27"/>
      <c r="AE5884" s="44"/>
      <c r="AF5884" s="27"/>
      <c r="AG5884" s="28"/>
      <c r="AH5884" s="27"/>
      <c r="AI5884" s="27"/>
      <c r="AJ5884" s="27"/>
      <c r="AK5884" s="28"/>
      <c r="AL5884" s="29"/>
      <c r="AM5884" s="29"/>
      <c r="AN5884" s="29"/>
      <c r="AO5884" s="29"/>
      <c r="AP5884" s="29"/>
      <c r="AQ5884" s="29"/>
      <c r="AR5884" s="29"/>
      <c r="AS5884" s="29"/>
      <c r="AT5884" s="29"/>
      <c r="AU5884" s="29"/>
      <c r="AV5884" s="29"/>
      <c r="AW5884" s="29"/>
      <c r="AX5884" s="29"/>
      <c r="AY5884" s="31"/>
      <c r="AZ5884" s="30"/>
      <c r="BA5884" s="35"/>
    </row>
    <row r="5885" spans="1:53" hidden="1" x14ac:dyDescent="0.25">
      <c r="A5885" s="27"/>
      <c r="B5885" s="27"/>
      <c r="C5885" s="27"/>
      <c r="D5885" s="27"/>
      <c r="E5885" s="27"/>
      <c r="F5885" s="27"/>
      <c r="G5885" s="27"/>
      <c r="H5885" s="27"/>
      <c r="I5885" s="27"/>
      <c r="J5885" s="27"/>
      <c r="K5885" s="27"/>
      <c r="L5885" s="27"/>
      <c r="M5885" s="42"/>
      <c r="N5885" s="42"/>
      <c r="O5885" s="42"/>
      <c r="P5885" s="42"/>
      <c r="Q5885" s="42"/>
      <c r="R5885" s="42"/>
      <c r="S5885" s="42"/>
      <c r="T5885" s="42"/>
      <c r="U5885" s="42"/>
      <c r="V5885" s="42"/>
      <c r="W5885" s="42"/>
      <c r="X5885" s="42"/>
      <c r="Y5885" s="41"/>
      <c r="Z5885" s="41"/>
      <c r="AA5885" s="43"/>
      <c r="AB5885" s="27"/>
      <c r="AC5885" s="27"/>
      <c r="AD5885" s="27"/>
      <c r="AE5885" s="44"/>
      <c r="AF5885" s="27"/>
      <c r="AG5885" s="28"/>
      <c r="AH5885" s="27"/>
      <c r="AI5885" s="27"/>
      <c r="AJ5885" s="27"/>
      <c r="AK5885" s="28"/>
      <c r="AL5885" s="29"/>
      <c r="AM5885" s="29"/>
      <c r="AN5885" s="29"/>
      <c r="AO5885" s="29"/>
      <c r="AP5885" s="29"/>
      <c r="AQ5885" s="29"/>
      <c r="AR5885" s="29"/>
      <c r="AS5885" s="29"/>
      <c r="AT5885" s="29"/>
      <c r="AU5885" s="29"/>
      <c r="AV5885" s="29"/>
      <c r="AW5885" s="29"/>
      <c r="AX5885" s="29"/>
      <c r="AY5885" s="31"/>
      <c r="AZ5885" s="30"/>
      <c r="BA5885" s="35"/>
    </row>
    <row r="5886" spans="1:53" hidden="1" x14ac:dyDescent="0.25">
      <c r="A5886" s="27"/>
      <c r="B5886" s="27"/>
      <c r="C5886" s="27"/>
      <c r="D5886" s="27"/>
      <c r="E5886" s="27"/>
      <c r="F5886" s="27"/>
      <c r="G5886" s="27"/>
      <c r="H5886" s="27"/>
      <c r="I5886" s="27"/>
      <c r="J5886" s="27"/>
      <c r="K5886" s="27"/>
      <c r="L5886" s="27"/>
      <c r="M5886" s="42"/>
      <c r="N5886" s="42"/>
      <c r="O5886" s="42"/>
      <c r="P5886" s="42"/>
      <c r="Q5886" s="42"/>
      <c r="R5886" s="42"/>
      <c r="S5886" s="42"/>
      <c r="T5886" s="42"/>
      <c r="U5886" s="42"/>
      <c r="V5886" s="42"/>
      <c r="W5886" s="42"/>
      <c r="X5886" s="42"/>
      <c r="Y5886" s="41"/>
      <c r="Z5886" s="41"/>
      <c r="AA5886" s="43"/>
      <c r="AB5886" s="27"/>
      <c r="AC5886" s="27"/>
      <c r="AD5886" s="27"/>
      <c r="AE5886" s="44"/>
      <c r="AF5886" s="27"/>
      <c r="AG5886" s="28"/>
      <c r="AH5886" s="27"/>
      <c r="AI5886" s="27"/>
      <c r="AJ5886" s="27"/>
      <c r="AK5886" s="28"/>
      <c r="AL5886" s="29"/>
      <c r="AM5886" s="29"/>
      <c r="AN5886" s="29"/>
      <c r="AO5886" s="29"/>
      <c r="AP5886" s="29"/>
      <c r="AQ5886" s="29"/>
      <c r="AR5886" s="29"/>
      <c r="AS5886" s="29"/>
      <c r="AT5886" s="29"/>
      <c r="AU5886" s="29"/>
      <c r="AV5886" s="29"/>
      <c r="AW5886" s="29"/>
      <c r="AX5886" s="29"/>
      <c r="AY5886" s="31"/>
      <c r="AZ5886" s="30"/>
      <c r="BA5886" s="35"/>
    </row>
    <row r="5887" spans="1:53" hidden="1" x14ac:dyDescent="0.25">
      <c r="A5887" s="27"/>
      <c r="B5887" s="27"/>
      <c r="C5887" s="27"/>
      <c r="D5887" s="27"/>
      <c r="E5887" s="27"/>
      <c r="F5887" s="27"/>
      <c r="G5887" s="27"/>
      <c r="H5887" s="27"/>
      <c r="I5887" s="27"/>
      <c r="J5887" s="27"/>
      <c r="K5887" s="27"/>
      <c r="L5887" s="27"/>
      <c r="M5887" s="42"/>
      <c r="N5887" s="42"/>
      <c r="O5887" s="42"/>
      <c r="P5887" s="42"/>
      <c r="Q5887" s="42"/>
      <c r="R5887" s="42"/>
      <c r="S5887" s="42"/>
      <c r="T5887" s="42"/>
      <c r="U5887" s="42"/>
      <c r="V5887" s="42"/>
      <c r="W5887" s="42"/>
      <c r="X5887" s="42"/>
      <c r="Y5887" s="41"/>
      <c r="Z5887" s="41"/>
      <c r="AA5887" s="43"/>
      <c r="AB5887" s="27"/>
      <c r="AC5887" s="27"/>
      <c r="AD5887" s="27"/>
      <c r="AE5887" s="44"/>
      <c r="AF5887" s="27"/>
      <c r="AG5887" s="28"/>
      <c r="AH5887" s="27"/>
      <c r="AI5887" s="27"/>
      <c r="AJ5887" s="27"/>
      <c r="AK5887" s="28"/>
      <c r="AL5887" s="29"/>
      <c r="AM5887" s="29"/>
      <c r="AN5887" s="29"/>
      <c r="AO5887" s="29"/>
      <c r="AP5887" s="29"/>
      <c r="AQ5887" s="29"/>
      <c r="AR5887" s="29"/>
      <c r="AS5887" s="29"/>
      <c r="AT5887" s="29"/>
      <c r="AU5887" s="29"/>
      <c r="AV5887" s="29"/>
      <c r="AW5887" s="29"/>
      <c r="AX5887" s="29"/>
      <c r="AY5887" s="31"/>
      <c r="AZ5887" s="30"/>
      <c r="BA5887" s="35"/>
    </row>
    <row r="5888" spans="1:53" hidden="1" x14ac:dyDescent="0.25">
      <c r="A5888" s="27"/>
      <c r="B5888" s="27"/>
      <c r="C5888" s="27"/>
      <c r="D5888" s="27"/>
      <c r="E5888" s="27"/>
      <c r="F5888" s="27"/>
      <c r="G5888" s="27"/>
      <c r="H5888" s="27"/>
      <c r="I5888" s="27"/>
      <c r="J5888" s="27"/>
      <c r="K5888" s="27"/>
      <c r="L5888" s="27"/>
      <c r="M5888" s="42"/>
      <c r="N5888" s="42"/>
      <c r="O5888" s="42"/>
      <c r="P5888" s="42"/>
      <c r="Q5888" s="42"/>
      <c r="R5888" s="42"/>
      <c r="S5888" s="42"/>
      <c r="T5888" s="42"/>
      <c r="U5888" s="42"/>
      <c r="V5888" s="42"/>
      <c r="W5888" s="42"/>
      <c r="X5888" s="42"/>
      <c r="Y5888" s="41"/>
      <c r="Z5888" s="41"/>
      <c r="AA5888" s="43"/>
      <c r="AB5888" s="27"/>
      <c r="AC5888" s="27"/>
      <c r="AD5888" s="27"/>
      <c r="AE5888" s="44"/>
      <c r="AF5888" s="27"/>
      <c r="AG5888" s="28"/>
      <c r="AH5888" s="27"/>
      <c r="AI5888" s="27"/>
      <c r="AJ5888" s="27"/>
      <c r="AK5888" s="28"/>
      <c r="AL5888" s="29"/>
      <c r="AM5888" s="29"/>
      <c r="AN5888" s="29"/>
      <c r="AO5888" s="29"/>
      <c r="AP5888" s="29"/>
      <c r="AQ5888" s="29"/>
      <c r="AR5888" s="29"/>
      <c r="AS5888" s="29"/>
      <c r="AT5888" s="29"/>
      <c r="AU5888" s="29"/>
      <c r="AV5888" s="29"/>
      <c r="AW5888" s="29"/>
      <c r="AX5888" s="29"/>
      <c r="AY5888" s="31"/>
      <c r="AZ5888" s="30"/>
      <c r="BA5888" s="35"/>
    </row>
    <row r="5889" spans="1:53" hidden="1" x14ac:dyDescent="0.25">
      <c r="A5889" s="27"/>
      <c r="B5889" s="27"/>
      <c r="C5889" s="27"/>
      <c r="D5889" s="27"/>
      <c r="E5889" s="27"/>
      <c r="F5889" s="27"/>
      <c r="G5889" s="27"/>
      <c r="H5889" s="27"/>
      <c r="I5889" s="27"/>
      <c r="J5889" s="27"/>
      <c r="K5889" s="27"/>
      <c r="L5889" s="27"/>
      <c r="M5889" s="42"/>
      <c r="N5889" s="42"/>
      <c r="O5889" s="42"/>
      <c r="P5889" s="42"/>
      <c r="Q5889" s="42"/>
      <c r="R5889" s="42"/>
      <c r="S5889" s="42"/>
      <c r="T5889" s="42"/>
      <c r="U5889" s="42"/>
      <c r="V5889" s="42"/>
      <c r="W5889" s="42"/>
      <c r="X5889" s="42"/>
      <c r="Y5889" s="41"/>
      <c r="Z5889" s="41"/>
      <c r="AA5889" s="43"/>
      <c r="AB5889" s="27"/>
      <c r="AC5889" s="27"/>
      <c r="AD5889" s="27"/>
      <c r="AE5889" s="44"/>
      <c r="AF5889" s="27"/>
      <c r="AG5889" s="28"/>
      <c r="AH5889" s="27"/>
      <c r="AI5889" s="27"/>
      <c r="AJ5889" s="27"/>
      <c r="AK5889" s="28"/>
      <c r="AL5889" s="29"/>
      <c r="AM5889" s="29"/>
      <c r="AN5889" s="29"/>
      <c r="AO5889" s="29"/>
      <c r="AP5889" s="29"/>
      <c r="AQ5889" s="29"/>
      <c r="AR5889" s="29"/>
      <c r="AS5889" s="29"/>
      <c r="AT5889" s="29"/>
      <c r="AU5889" s="29"/>
      <c r="AV5889" s="29"/>
      <c r="AW5889" s="29"/>
      <c r="AX5889" s="29"/>
      <c r="AY5889" s="31"/>
      <c r="AZ5889" s="30"/>
      <c r="BA5889" s="35"/>
    </row>
    <row r="5890" spans="1:53" hidden="1" x14ac:dyDescent="0.25">
      <c r="A5890" s="27"/>
      <c r="B5890" s="27"/>
      <c r="C5890" s="27"/>
      <c r="D5890" s="27"/>
      <c r="E5890" s="27"/>
      <c r="F5890" s="27"/>
      <c r="G5890" s="27"/>
      <c r="H5890" s="27"/>
      <c r="I5890" s="27"/>
      <c r="J5890" s="27"/>
      <c r="K5890" s="27"/>
      <c r="L5890" s="27"/>
      <c r="M5890" s="42"/>
      <c r="N5890" s="42"/>
      <c r="O5890" s="42"/>
      <c r="P5890" s="42"/>
      <c r="Q5890" s="42"/>
      <c r="R5890" s="42"/>
      <c r="S5890" s="42"/>
      <c r="T5890" s="42"/>
      <c r="U5890" s="42"/>
      <c r="V5890" s="42"/>
      <c r="W5890" s="42"/>
      <c r="X5890" s="42"/>
      <c r="Y5890" s="41"/>
      <c r="Z5890" s="41"/>
      <c r="AA5890" s="43"/>
      <c r="AB5890" s="27"/>
      <c r="AC5890" s="27"/>
      <c r="AD5890" s="27"/>
      <c r="AE5890" s="44"/>
      <c r="AF5890" s="27"/>
      <c r="AG5890" s="28"/>
      <c r="AH5890" s="27"/>
      <c r="AI5890" s="27"/>
      <c r="AJ5890" s="27"/>
      <c r="AK5890" s="28"/>
      <c r="AL5890" s="29"/>
      <c r="AM5890" s="29"/>
      <c r="AN5890" s="29"/>
      <c r="AO5890" s="29"/>
      <c r="AP5890" s="29"/>
      <c r="AQ5890" s="29"/>
      <c r="AR5890" s="29"/>
      <c r="AS5890" s="29"/>
      <c r="AT5890" s="29"/>
      <c r="AU5890" s="29"/>
      <c r="AV5890" s="29"/>
      <c r="AW5890" s="29"/>
      <c r="AX5890" s="29"/>
      <c r="AY5890" s="31"/>
      <c r="AZ5890" s="30"/>
      <c r="BA5890" s="35"/>
    </row>
    <row r="5891" spans="1:53" hidden="1" x14ac:dyDescent="0.25">
      <c r="A5891" s="27"/>
      <c r="B5891" s="27"/>
      <c r="C5891" s="27"/>
      <c r="D5891" s="27"/>
      <c r="E5891" s="27"/>
      <c r="F5891" s="27"/>
      <c r="G5891" s="27"/>
      <c r="H5891" s="27"/>
      <c r="I5891" s="27"/>
      <c r="J5891" s="27"/>
      <c r="K5891" s="27"/>
      <c r="L5891" s="27"/>
      <c r="M5891" s="42"/>
      <c r="N5891" s="42"/>
      <c r="O5891" s="42"/>
      <c r="P5891" s="42"/>
      <c r="Q5891" s="42"/>
      <c r="R5891" s="42"/>
      <c r="S5891" s="42"/>
      <c r="T5891" s="42"/>
      <c r="U5891" s="42"/>
      <c r="V5891" s="42"/>
      <c r="W5891" s="42"/>
      <c r="X5891" s="42"/>
      <c r="Y5891" s="41"/>
      <c r="Z5891" s="41"/>
      <c r="AA5891" s="43"/>
      <c r="AB5891" s="27"/>
      <c r="AC5891" s="27"/>
      <c r="AD5891" s="27"/>
      <c r="AE5891" s="44"/>
      <c r="AF5891" s="27"/>
      <c r="AG5891" s="28"/>
      <c r="AH5891" s="27"/>
      <c r="AI5891" s="27"/>
      <c r="AJ5891" s="27"/>
      <c r="AK5891" s="28"/>
      <c r="AL5891" s="29"/>
      <c r="AM5891" s="29"/>
      <c r="AN5891" s="29"/>
      <c r="AO5891" s="29"/>
      <c r="AP5891" s="29"/>
      <c r="AQ5891" s="29"/>
      <c r="AR5891" s="29"/>
      <c r="AS5891" s="29"/>
      <c r="AT5891" s="29"/>
      <c r="AU5891" s="29"/>
      <c r="AV5891" s="29"/>
      <c r="AW5891" s="29"/>
      <c r="AX5891" s="29"/>
      <c r="AY5891" s="31"/>
      <c r="AZ5891" s="30"/>
      <c r="BA5891" s="35"/>
    </row>
    <row r="5892" spans="1:53" hidden="1" x14ac:dyDescent="0.25">
      <c r="A5892" s="27"/>
      <c r="B5892" s="27"/>
      <c r="C5892" s="27"/>
      <c r="D5892" s="27"/>
      <c r="E5892" s="27"/>
      <c r="F5892" s="27"/>
      <c r="G5892" s="27"/>
      <c r="H5892" s="27"/>
      <c r="I5892" s="27"/>
      <c r="J5892" s="27"/>
      <c r="K5892" s="27"/>
      <c r="L5892" s="27"/>
      <c r="M5892" s="42"/>
      <c r="N5892" s="42"/>
      <c r="O5892" s="42"/>
      <c r="P5892" s="42"/>
      <c r="Q5892" s="42"/>
      <c r="R5892" s="42"/>
      <c r="S5892" s="42"/>
      <c r="T5892" s="42"/>
      <c r="U5892" s="42"/>
      <c r="V5892" s="42"/>
      <c r="W5892" s="42"/>
      <c r="X5892" s="42"/>
      <c r="Y5892" s="41"/>
      <c r="Z5892" s="41"/>
      <c r="AA5892" s="43"/>
      <c r="AB5892" s="27"/>
      <c r="AC5892" s="27"/>
      <c r="AD5892" s="27"/>
      <c r="AE5892" s="44"/>
      <c r="AF5892" s="27"/>
      <c r="AG5892" s="28"/>
      <c r="AH5892" s="27"/>
      <c r="AI5892" s="27"/>
      <c r="AJ5892" s="27"/>
      <c r="AK5892" s="28"/>
      <c r="AL5892" s="29"/>
      <c r="AM5892" s="29"/>
      <c r="AN5892" s="29"/>
      <c r="AO5892" s="29"/>
      <c r="AP5892" s="29"/>
      <c r="AQ5892" s="29"/>
      <c r="AR5892" s="29"/>
      <c r="AS5892" s="29"/>
      <c r="AT5892" s="29"/>
      <c r="AU5892" s="29"/>
      <c r="AV5892" s="29"/>
      <c r="AW5892" s="29"/>
      <c r="AX5892" s="29"/>
      <c r="AY5892" s="31"/>
      <c r="AZ5892" s="30"/>
      <c r="BA5892" s="35"/>
    </row>
    <row r="5893" spans="1:53" hidden="1" x14ac:dyDescent="0.25">
      <c r="A5893" s="27"/>
      <c r="B5893" s="27"/>
      <c r="C5893" s="27"/>
      <c r="D5893" s="27"/>
      <c r="E5893" s="27"/>
      <c r="F5893" s="27"/>
      <c r="G5893" s="27"/>
      <c r="H5893" s="27"/>
      <c r="I5893" s="27"/>
      <c r="J5893" s="27"/>
      <c r="K5893" s="27"/>
      <c r="L5893" s="27"/>
      <c r="M5893" s="42"/>
      <c r="N5893" s="42"/>
      <c r="O5893" s="42"/>
      <c r="P5893" s="42"/>
      <c r="Q5893" s="42"/>
      <c r="R5893" s="42"/>
      <c r="S5893" s="42"/>
      <c r="T5893" s="42"/>
      <c r="U5893" s="42"/>
      <c r="V5893" s="42"/>
      <c r="W5893" s="42"/>
      <c r="X5893" s="42"/>
      <c r="Y5893" s="41"/>
      <c r="Z5893" s="41"/>
      <c r="AA5893" s="43"/>
      <c r="AB5893" s="27"/>
      <c r="AC5893" s="27"/>
      <c r="AD5893" s="27"/>
      <c r="AE5893" s="44"/>
      <c r="AF5893" s="27"/>
      <c r="AG5893" s="28"/>
      <c r="AH5893" s="27"/>
      <c r="AI5893" s="27"/>
      <c r="AJ5893" s="27"/>
      <c r="AK5893" s="28"/>
      <c r="AL5893" s="29"/>
      <c r="AM5893" s="29"/>
      <c r="AN5893" s="29"/>
      <c r="AO5893" s="29"/>
      <c r="AP5893" s="29"/>
      <c r="AQ5893" s="29"/>
      <c r="AR5893" s="29"/>
      <c r="AS5893" s="29"/>
      <c r="AT5893" s="29"/>
      <c r="AU5893" s="29"/>
      <c r="AV5893" s="29"/>
      <c r="AW5893" s="29"/>
      <c r="AX5893" s="29"/>
      <c r="AY5893" s="31"/>
      <c r="AZ5893" s="30"/>
      <c r="BA5893" s="35"/>
    </row>
    <row r="5894" spans="1:53" hidden="1" x14ac:dyDescent="0.25">
      <c r="A5894" s="27"/>
      <c r="B5894" s="27"/>
      <c r="C5894" s="27"/>
      <c r="D5894" s="27"/>
      <c r="E5894" s="27"/>
      <c r="F5894" s="27"/>
      <c r="G5894" s="27"/>
      <c r="H5894" s="27"/>
      <c r="I5894" s="27"/>
      <c r="J5894" s="27"/>
      <c r="K5894" s="27"/>
      <c r="L5894" s="27"/>
      <c r="M5894" s="42"/>
      <c r="N5894" s="42"/>
      <c r="O5894" s="42"/>
      <c r="P5894" s="42"/>
      <c r="Q5894" s="42"/>
      <c r="R5894" s="42"/>
      <c r="S5894" s="42"/>
      <c r="T5894" s="42"/>
      <c r="U5894" s="42"/>
      <c r="V5894" s="42"/>
      <c r="W5894" s="42"/>
      <c r="X5894" s="42"/>
      <c r="Y5894" s="41"/>
      <c r="Z5894" s="41"/>
      <c r="AA5894" s="43"/>
      <c r="AB5894" s="27"/>
      <c r="AC5894" s="27"/>
      <c r="AD5894" s="27"/>
      <c r="AE5894" s="44"/>
      <c r="AF5894" s="27"/>
      <c r="AG5894" s="28"/>
      <c r="AH5894" s="27"/>
      <c r="AI5894" s="27"/>
      <c r="AJ5894" s="27"/>
      <c r="AK5894" s="28"/>
      <c r="AL5894" s="29"/>
      <c r="AM5894" s="29"/>
      <c r="AN5894" s="29"/>
      <c r="AO5894" s="29"/>
      <c r="AP5894" s="29"/>
      <c r="AQ5894" s="29"/>
      <c r="AR5894" s="29"/>
      <c r="AS5894" s="29"/>
      <c r="AT5894" s="29"/>
      <c r="AU5894" s="29"/>
      <c r="AV5894" s="29"/>
      <c r="AW5894" s="29"/>
      <c r="AX5894" s="29"/>
      <c r="AY5894" s="31"/>
      <c r="AZ5894" s="30"/>
      <c r="BA5894" s="35"/>
    </row>
    <row r="5895" spans="1:53" hidden="1" x14ac:dyDescent="0.25">
      <c r="A5895" s="27"/>
      <c r="B5895" s="27"/>
      <c r="C5895" s="27"/>
      <c r="D5895" s="27"/>
      <c r="E5895" s="27"/>
      <c r="F5895" s="27"/>
      <c r="G5895" s="27"/>
      <c r="H5895" s="27"/>
      <c r="I5895" s="27"/>
      <c r="J5895" s="27"/>
      <c r="K5895" s="27"/>
      <c r="L5895" s="27"/>
      <c r="M5895" s="42"/>
      <c r="N5895" s="42"/>
      <c r="O5895" s="42"/>
      <c r="P5895" s="42"/>
      <c r="Q5895" s="42"/>
      <c r="R5895" s="42"/>
      <c r="S5895" s="42"/>
      <c r="T5895" s="42"/>
      <c r="U5895" s="42"/>
      <c r="V5895" s="42"/>
      <c r="W5895" s="42"/>
      <c r="X5895" s="42"/>
      <c r="Y5895" s="41"/>
      <c r="Z5895" s="41"/>
      <c r="AA5895" s="43"/>
      <c r="AB5895" s="27"/>
      <c r="AC5895" s="27"/>
      <c r="AD5895" s="27"/>
      <c r="AE5895" s="44"/>
      <c r="AF5895" s="27"/>
      <c r="AG5895" s="28"/>
      <c r="AH5895" s="27"/>
      <c r="AI5895" s="27"/>
      <c r="AJ5895" s="27"/>
      <c r="AK5895" s="28"/>
      <c r="AL5895" s="29"/>
      <c r="AM5895" s="29"/>
      <c r="AN5895" s="29"/>
      <c r="AO5895" s="29"/>
      <c r="AP5895" s="29"/>
      <c r="AQ5895" s="29"/>
      <c r="AR5895" s="29"/>
      <c r="AS5895" s="29"/>
      <c r="AT5895" s="29"/>
      <c r="AU5895" s="29"/>
      <c r="AV5895" s="29"/>
      <c r="AW5895" s="29"/>
      <c r="AX5895" s="29"/>
      <c r="AY5895" s="31"/>
      <c r="AZ5895" s="30"/>
      <c r="BA5895" s="35"/>
    </row>
    <row r="5896" spans="1:53" hidden="1" x14ac:dyDescent="0.25">
      <c r="A5896" s="27"/>
      <c r="B5896" s="27"/>
      <c r="C5896" s="27"/>
      <c r="D5896" s="27"/>
      <c r="E5896" s="27"/>
      <c r="F5896" s="27"/>
      <c r="G5896" s="27"/>
      <c r="H5896" s="27"/>
      <c r="I5896" s="27"/>
      <c r="J5896" s="27"/>
      <c r="K5896" s="27"/>
      <c r="L5896" s="27"/>
      <c r="M5896" s="42"/>
      <c r="N5896" s="42"/>
      <c r="O5896" s="42"/>
      <c r="P5896" s="42"/>
      <c r="Q5896" s="42"/>
      <c r="R5896" s="42"/>
      <c r="S5896" s="42"/>
      <c r="T5896" s="42"/>
      <c r="U5896" s="42"/>
      <c r="V5896" s="42"/>
      <c r="W5896" s="42"/>
      <c r="X5896" s="42"/>
      <c r="Y5896" s="41"/>
      <c r="Z5896" s="41"/>
      <c r="AA5896" s="43"/>
      <c r="AB5896" s="27"/>
      <c r="AC5896" s="27"/>
      <c r="AD5896" s="27"/>
      <c r="AE5896" s="44"/>
      <c r="AF5896" s="27"/>
      <c r="AG5896" s="28"/>
      <c r="AH5896" s="27"/>
      <c r="AI5896" s="27"/>
      <c r="AJ5896" s="27"/>
      <c r="AK5896" s="28"/>
      <c r="AL5896" s="29"/>
      <c r="AM5896" s="29"/>
      <c r="AN5896" s="29"/>
      <c r="AO5896" s="29"/>
      <c r="AP5896" s="29"/>
      <c r="AQ5896" s="29"/>
      <c r="AR5896" s="29"/>
      <c r="AS5896" s="29"/>
      <c r="AT5896" s="29"/>
      <c r="AU5896" s="29"/>
      <c r="AV5896" s="29"/>
      <c r="AW5896" s="29"/>
      <c r="AX5896" s="29"/>
      <c r="AY5896" s="31"/>
      <c r="AZ5896" s="30"/>
      <c r="BA5896" s="35"/>
    </row>
    <row r="5897" spans="1:53" hidden="1" x14ac:dyDescent="0.25">
      <c r="A5897" s="27"/>
      <c r="B5897" s="27"/>
      <c r="C5897" s="27"/>
      <c r="D5897" s="27"/>
      <c r="E5897" s="27"/>
      <c r="F5897" s="27"/>
      <c r="G5897" s="27"/>
      <c r="H5897" s="27"/>
      <c r="I5897" s="27"/>
      <c r="J5897" s="27"/>
      <c r="K5897" s="27"/>
      <c r="L5897" s="27"/>
      <c r="M5897" s="42"/>
      <c r="N5897" s="42"/>
      <c r="O5897" s="42"/>
      <c r="P5897" s="42"/>
      <c r="Q5897" s="42"/>
      <c r="R5897" s="42"/>
      <c r="S5897" s="42"/>
      <c r="T5897" s="42"/>
      <c r="U5897" s="42"/>
      <c r="V5897" s="42"/>
      <c r="W5897" s="42"/>
      <c r="X5897" s="42"/>
      <c r="Y5897" s="41"/>
      <c r="Z5897" s="41"/>
      <c r="AA5897" s="43"/>
      <c r="AB5897" s="27"/>
      <c r="AC5897" s="27"/>
      <c r="AD5897" s="27"/>
      <c r="AE5897" s="44"/>
      <c r="AF5897" s="27"/>
      <c r="AG5897" s="28"/>
      <c r="AH5897" s="27"/>
      <c r="AI5897" s="27"/>
      <c r="AJ5897" s="27"/>
      <c r="AK5897" s="28"/>
      <c r="AL5897" s="29"/>
      <c r="AM5897" s="29"/>
      <c r="AN5897" s="29"/>
      <c r="AO5897" s="29"/>
      <c r="AP5897" s="29"/>
      <c r="AQ5897" s="29"/>
      <c r="AR5897" s="29"/>
      <c r="AS5897" s="29"/>
      <c r="AT5897" s="29"/>
      <c r="AU5897" s="29"/>
      <c r="AV5897" s="29"/>
      <c r="AW5897" s="29"/>
      <c r="AX5897" s="29"/>
      <c r="AY5897" s="31"/>
      <c r="AZ5897" s="30"/>
      <c r="BA5897" s="35"/>
    </row>
    <row r="5898" spans="1:53" hidden="1" x14ac:dyDescent="0.25">
      <c r="A5898" s="27"/>
      <c r="B5898" s="27"/>
      <c r="C5898" s="27"/>
      <c r="D5898" s="27"/>
      <c r="E5898" s="27"/>
      <c r="F5898" s="27"/>
      <c r="G5898" s="27"/>
      <c r="H5898" s="27"/>
      <c r="I5898" s="27"/>
      <c r="J5898" s="27"/>
      <c r="K5898" s="27"/>
      <c r="L5898" s="27"/>
      <c r="M5898" s="42"/>
      <c r="N5898" s="42"/>
      <c r="O5898" s="42"/>
      <c r="P5898" s="42"/>
      <c r="Q5898" s="42"/>
      <c r="R5898" s="42"/>
      <c r="S5898" s="42"/>
      <c r="T5898" s="42"/>
      <c r="U5898" s="42"/>
      <c r="V5898" s="42"/>
      <c r="W5898" s="42"/>
      <c r="X5898" s="42"/>
      <c r="Y5898" s="41"/>
      <c r="Z5898" s="41"/>
      <c r="AA5898" s="43"/>
      <c r="AB5898" s="27"/>
      <c r="AC5898" s="27"/>
      <c r="AD5898" s="27"/>
      <c r="AE5898" s="44"/>
      <c r="AF5898" s="27"/>
      <c r="AG5898" s="28"/>
      <c r="AH5898" s="27"/>
      <c r="AI5898" s="27"/>
      <c r="AJ5898" s="27"/>
      <c r="AK5898" s="28"/>
      <c r="AL5898" s="29"/>
      <c r="AM5898" s="29"/>
      <c r="AN5898" s="29"/>
      <c r="AO5898" s="29"/>
      <c r="AP5898" s="29"/>
      <c r="AQ5898" s="29"/>
      <c r="AR5898" s="29"/>
      <c r="AS5898" s="29"/>
      <c r="AT5898" s="29"/>
      <c r="AU5898" s="29"/>
      <c r="AV5898" s="29"/>
      <c r="AW5898" s="29"/>
      <c r="AX5898" s="29"/>
      <c r="AY5898" s="31"/>
      <c r="AZ5898" s="30"/>
      <c r="BA5898" s="35"/>
    </row>
    <row r="5899" spans="1:53" hidden="1" x14ac:dyDescent="0.25">
      <c r="A5899" s="27"/>
      <c r="B5899" s="27"/>
      <c r="C5899" s="27"/>
      <c r="D5899" s="27"/>
      <c r="E5899" s="27"/>
      <c r="F5899" s="27"/>
      <c r="G5899" s="27"/>
      <c r="H5899" s="27"/>
      <c r="I5899" s="27"/>
      <c r="J5899" s="27"/>
      <c r="K5899" s="27"/>
      <c r="L5899" s="27"/>
      <c r="M5899" s="42"/>
      <c r="N5899" s="42"/>
      <c r="O5899" s="42"/>
      <c r="P5899" s="42"/>
      <c r="Q5899" s="42"/>
      <c r="R5899" s="42"/>
      <c r="S5899" s="42"/>
      <c r="T5899" s="42"/>
      <c r="U5899" s="42"/>
      <c r="V5899" s="42"/>
      <c r="W5899" s="42"/>
      <c r="X5899" s="42"/>
      <c r="Y5899" s="41"/>
      <c r="Z5899" s="41"/>
      <c r="AA5899" s="43"/>
      <c r="AB5899" s="27"/>
      <c r="AC5899" s="27"/>
      <c r="AD5899" s="27"/>
      <c r="AE5899" s="44"/>
      <c r="AF5899" s="27"/>
      <c r="AG5899" s="28"/>
      <c r="AH5899" s="27"/>
      <c r="AI5899" s="27"/>
      <c r="AJ5899" s="27"/>
      <c r="AK5899" s="28"/>
      <c r="AL5899" s="29"/>
      <c r="AM5899" s="29"/>
      <c r="AN5899" s="29"/>
      <c r="AO5899" s="29"/>
      <c r="AP5899" s="29"/>
      <c r="AQ5899" s="29"/>
      <c r="AR5899" s="29"/>
      <c r="AS5899" s="29"/>
      <c r="AT5899" s="29"/>
      <c r="AU5899" s="29"/>
      <c r="AV5899" s="29"/>
      <c r="AW5899" s="29"/>
      <c r="AX5899" s="29"/>
      <c r="AY5899" s="31"/>
      <c r="AZ5899" s="30"/>
      <c r="BA5899" s="35"/>
    </row>
    <row r="5900" spans="1:53" hidden="1" x14ac:dyDescent="0.25">
      <c r="A5900" s="27"/>
      <c r="B5900" s="27"/>
      <c r="C5900" s="27"/>
      <c r="D5900" s="27"/>
      <c r="E5900" s="27"/>
      <c r="F5900" s="27"/>
      <c r="G5900" s="27"/>
      <c r="H5900" s="27"/>
      <c r="I5900" s="27"/>
      <c r="J5900" s="27"/>
      <c r="K5900" s="27"/>
      <c r="L5900" s="27"/>
      <c r="M5900" s="42"/>
      <c r="N5900" s="42"/>
      <c r="O5900" s="42"/>
      <c r="P5900" s="42"/>
      <c r="Q5900" s="42"/>
      <c r="R5900" s="42"/>
      <c r="S5900" s="42"/>
      <c r="T5900" s="42"/>
      <c r="U5900" s="42"/>
      <c r="V5900" s="42"/>
      <c r="W5900" s="42"/>
      <c r="X5900" s="42"/>
      <c r="Y5900" s="41"/>
      <c r="Z5900" s="41"/>
      <c r="AA5900" s="43"/>
      <c r="AB5900" s="27"/>
      <c r="AC5900" s="27"/>
      <c r="AD5900" s="27"/>
      <c r="AE5900" s="44"/>
      <c r="AF5900" s="27"/>
      <c r="AG5900" s="28"/>
      <c r="AH5900" s="27"/>
      <c r="AI5900" s="27"/>
      <c r="AJ5900" s="27"/>
      <c r="AK5900" s="28"/>
      <c r="AL5900" s="29"/>
      <c r="AM5900" s="29"/>
      <c r="AN5900" s="29"/>
      <c r="AO5900" s="29"/>
      <c r="AP5900" s="29"/>
      <c r="AQ5900" s="29"/>
      <c r="AR5900" s="29"/>
      <c r="AS5900" s="29"/>
      <c r="AT5900" s="29"/>
      <c r="AU5900" s="29"/>
      <c r="AV5900" s="29"/>
      <c r="AW5900" s="29"/>
      <c r="AX5900" s="29"/>
      <c r="AY5900" s="31"/>
      <c r="AZ5900" s="30"/>
      <c r="BA5900" s="35"/>
    </row>
    <row r="5901" spans="1:53" hidden="1" x14ac:dyDescent="0.25">
      <c r="A5901" s="27"/>
      <c r="B5901" s="27"/>
      <c r="C5901" s="27"/>
      <c r="D5901" s="27"/>
      <c r="E5901" s="27"/>
      <c r="F5901" s="27"/>
      <c r="G5901" s="27"/>
      <c r="H5901" s="27"/>
      <c r="I5901" s="27"/>
      <c r="J5901" s="27"/>
      <c r="K5901" s="27"/>
      <c r="L5901" s="27"/>
      <c r="M5901" s="42"/>
      <c r="N5901" s="42"/>
      <c r="O5901" s="42"/>
      <c r="P5901" s="42"/>
      <c r="Q5901" s="42"/>
      <c r="R5901" s="42"/>
      <c r="S5901" s="42"/>
      <c r="T5901" s="42"/>
      <c r="U5901" s="42"/>
      <c r="V5901" s="42"/>
      <c r="W5901" s="42"/>
      <c r="X5901" s="42"/>
      <c r="Y5901" s="41"/>
      <c r="Z5901" s="41"/>
      <c r="AA5901" s="43"/>
      <c r="AB5901" s="27"/>
      <c r="AC5901" s="27"/>
      <c r="AD5901" s="27"/>
      <c r="AE5901" s="44"/>
      <c r="AF5901" s="27"/>
      <c r="AG5901" s="28"/>
      <c r="AH5901" s="27"/>
      <c r="AI5901" s="27"/>
      <c r="AJ5901" s="27"/>
      <c r="AK5901" s="28"/>
      <c r="AL5901" s="29"/>
      <c r="AM5901" s="29"/>
      <c r="AN5901" s="29"/>
      <c r="AO5901" s="29"/>
      <c r="AP5901" s="29"/>
      <c r="AQ5901" s="29"/>
      <c r="AR5901" s="29"/>
      <c r="AS5901" s="29"/>
      <c r="AT5901" s="29"/>
      <c r="AU5901" s="29"/>
      <c r="AV5901" s="29"/>
      <c r="AW5901" s="29"/>
      <c r="AX5901" s="29"/>
      <c r="AY5901" s="31"/>
      <c r="AZ5901" s="30"/>
      <c r="BA5901" s="35"/>
    </row>
    <row r="5902" spans="1:53" hidden="1" x14ac:dyDescent="0.25">
      <c r="A5902" s="27"/>
      <c r="B5902" s="27"/>
      <c r="C5902" s="27"/>
      <c r="D5902" s="27"/>
      <c r="E5902" s="27"/>
      <c r="F5902" s="27"/>
      <c r="G5902" s="27"/>
      <c r="H5902" s="27"/>
      <c r="I5902" s="27"/>
      <c r="J5902" s="27"/>
      <c r="K5902" s="27"/>
      <c r="L5902" s="27"/>
      <c r="M5902" s="42"/>
      <c r="N5902" s="42"/>
      <c r="O5902" s="42"/>
      <c r="P5902" s="42"/>
      <c r="Q5902" s="42"/>
      <c r="R5902" s="42"/>
      <c r="S5902" s="42"/>
      <c r="T5902" s="42"/>
      <c r="U5902" s="42"/>
      <c r="V5902" s="42"/>
      <c r="W5902" s="42"/>
      <c r="X5902" s="42"/>
      <c r="Y5902" s="41"/>
      <c r="Z5902" s="41"/>
      <c r="AA5902" s="43"/>
      <c r="AB5902" s="27"/>
      <c r="AC5902" s="27"/>
      <c r="AD5902" s="27"/>
      <c r="AE5902" s="44"/>
      <c r="AF5902" s="27"/>
      <c r="AG5902" s="28"/>
      <c r="AH5902" s="27"/>
      <c r="AI5902" s="27"/>
      <c r="AJ5902" s="27"/>
      <c r="AK5902" s="28"/>
      <c r="AL5902" s="29"/>
      <c r="AM5902" s="29"/>
      <c r="AN5902" s="29"/>
      <c r="AO5902" s="29"/>
      <c r="AP5902" s="29"/>
      <c r="AQ5902" s="29"/>
      <c r="AR5902" s="29"/>
      <c r="AS5902" s="29"/>
      <c r="AT5902" s="29"/>
      <c r="AU5902" s="29"/>
      <c r="AV5902" s="29"/>
      <c r="AW5902" s="29"/>
      <c r="AX5902" s="29"/>
      <c r="AY5902" s="31"/>
      <c r="AZ5902" s="30"/>
      <c r="BA5902" s="35"/>
    </row>
    <row r="5903" spans="1:53" hidden="1" x14ac:dyDescent="0.25">
      <c r="A5903" s="27"/>
      <c r="B5903" s="27"/>
      <c r="C5903" s="27"/>
      <c r="D5903" s="27"/>
      <c r="E5903" s="27"/>
      <c r="F5903" s="27"/>
      <c r="G5903" s="27"/>
      <c r="H5903" s="27"/>
      <c r="I5903" s="27"/>
      <c r="J5903" s="27"/>
      <c r="K5903" s="27"/>
      <c r="L5903" s="27"/>
      <c r="M5903" s="42"/>
      <c r="N5903" s="42"/>
      <c r="O5903" s="42"/>
      <c r="P5903" s="42"/>
      <c r="Q5903" s="42"/>
      <c r="R5903" s="42"/>
      <c r="S5903" s="42"/>
      <c r="T5903" s="42"/>
      <c r="U5903" s="42"/>
      <c r="V5903" s="42"/>
      <c r="W5903" s="42"/>
      <c r="X5903" s="42"/>
      <c r="Y5903" s="41"/>
      <c r="Z5903" s="41"/>
      <c r="AA5903" s="43"/>
      <c r="AB5903" s="27"/>
      <c r="AC5903" s="27"/>
      <c r="AD5903" s="27"/>
      <c r="AE5903" s="44"/>
      <c r="AF5903" s="27"/>
      <c r="AG5903" s="28"/>
      <c r="AH5903" s="27"/>
      <c r="AI5903" s="27"/>
      <c r="AJ5903" s="27"/>
      <c r="AK5903" s="28"/>
      <c r="AL5903" s="29"/>
      <c r="AM5903" s="29"/>
      <c r="AN5903" s="29"/>
      <c r="AO5903" s="29"/>
      <c r="AP5903" s="29"/>
      <c r="AQ5903" s="29"/>
      <c r="AR5903" s="29"/>
      <c r="AS5903" s="29"/>
      <c r="AT5903" s="29"/>
      <c r="AU5903" s="29"/>
      <c r="AV5903" s="29"/>
      <c r="AW5903" s="29"/>
      <c r="AX5903" s="29"/>
      <c r="AY5903" s="31"/>
      <c r="AZ5903" s="30"/>
      <c r="BA5903" s="35"/>
    </row>
    <row r="5904" spans="1:53" hidden="1" x14ac:dyDescent="0.25">
      <c r="A5904" s="27"/>
      <c r="B5904" s="27"/>
      <c r="C5904" s="27"/>
      <c r="D5904" s="27"/>
      <c r="E5904" s="27"/>
      <c r="F5904" s="27"/>
      <c r="G5904" s="27"/>
      <c r="H5904" s="27"/>
      <c r="I5904" s="27"/>
      <c r="J5904" s="27"/>
      <c r="K5904" s="27"/>
      <c r="L5904" s="27"/>
      <c r="M5904" s="42"/>
      <c r="N5904" s="42"/>
      <c r="O5904" s="42"/>
      <c r="P5904" s="42"/>
      <c r="Q5904" s="42"/>
      <c r="R5904" s="42"/>
      <c r="S5904" s="42"/>
      <c r="T5904" s="42"/>
      <c r="U5904" s="42"/>
      <c r="V5904" s="42"/>
      <c r="W5904" s="42"/>
      <c r="X5904" s="42"/>
      <c r="Y5904" s="41"/>
      <c r="Z5904" s="41"/>
      <c r="AA5904" s="43"/>
      <c r="AB5904" s="27"/>
      <c r="AC5904" s="27"/>
      <c r="AD5904" s="27"/>
      <c r="AE5904" s="44"/>
      <c r="AF5904" s="27"/>
      <c r="AG5904" s="28"/>
      <c r="AH5904" s="27"/>
      <c r="AI5904" s="27"/>
      <c r="AJ5904" s="27"/>
      <c r="AK5904" s="28"/>
      <c r="AL5904" s="29"/>
      <c r="AM5904" s="29"/>
      <c r="AN5904" s="29"/>
      <c r="AO5904" s="29"/>
      <c r="AP5904" s="29"/>
      <c r="AQ5904" s="29"/>
      <c r="AR5904" s="29"/>
      <c r="AS5904" s="29"/>
      <c r="AT5904" s="29"/>
      <c r="AU5904" s="29"/>
      <c r="AV5904" s="29"/>
      <c r="AW5904" s="29"/>
      <c r="AX5904" s="29"/>
      <c r="AY5904" s="31"/>
      <c r="AZ5904" s="30"/>
      <c r="BA5904" s="35"/>
    </row>
    <row r="5905" spans="1:53" hidden="1" x14ac:dyDescent="0.25">
      <c r="A5905" s="27"/>
      <c r="B5905" s="27"/>
      <c r="C5905" s="27"/>
      <c r="D5905" s="27"/>
      <c r="E5905" s="27"/>
      <c r="F5905" s="27"/>
      <c r="G5905" s="27"/>
      <c r="H5905" s="27"/>
      <c r="I5905" s="27"/>
      <c r="J5905" s="27"/>
      <c r="K5905" s="27"/>
      <c r="L5905" s="27"/>
      <c r="M5905" s="42"/>
      <c r="N5905" s="42"/>
      <c r="O5905" s="42"/>
      <c r="P5905" s="42"/>
      <c r="Q5905" s="42"/>
      <c r="R5905" s="42"/>
      <c r="S5905" s="42"/>
      <c r="T5905" s="42"/>
      <c r="U5905" s="42"/>
      <c r="V5905" s="42"/>
      <c r="W5905" s="42"/>
      <c r="X5905" s="42"/>
      <c r="Y5905" s="41"/>
      <c r="Z5905" s="41"/>
      <c r="AA5905" s="43"/>
      <c r="AB5905" s="27"/>
      <c r="AC5905" s="27"/>
      <c r="AD5905" s="27"/>
      <c r="AE5905" s="44"/>
      <c r="AF5905" s="27"/>
      <c r="AG5905" s="28"/>
      <c r="AH5905" s="27"/>
      <c r="AI5905" s="27"/>
      <c r="AJ5905" s="27"/>
      <c r="AK5905" s="28"/>
      <c r="AL5905" s="29"/>
      <c r="AM5905" s="29"/>
      <c r="AN5905" s="29"/>
      <c r="AO5905" s="29"/>
      <c r="AP5905" s="29"/>
      <c r="AQ5905" s="29"/>
      <c r="AR5905" s="29"/>
      <c r="AS5905" s="29"/>
      <c r="AT5905" s="29"/>
      <c r="AU5905" s="29"/>
      <c r="AV5905" s="29"/>
      <c r="AW5905" s="29"/>
      <c r="AX5905" s="29"/>
      <c r="AY5905" s="31"/>
      <c r="AZ5905" s="30"/>
      <c r="BA5905" s="35"/>
    </row>
    <row r="5906" spans="1:53" hidden="1" x14ac:dyDescent="0.25">
      <c r="A5906" s="27"/>
      <c r="B5906" s="27"/>
      <c r="C5906" s="27"/>
      <c r="D5906" s="27"/>
      <c r="E5906" s="27"/>
      <c r="F5906" s="27"/>
      <c r="G5906" s="27"/>
      <c r="H5906" s="27"/>
      <c r="I5906" s="27"/>
      <c r="J5906" s="27"/>
      <c r="K5906" s="27"/>
      <c r="L5906" s="27"/>
      <c r="M5906" s="42"/>
      <c r="N5906" s="42"/>
      <c r="O5906" s="42"/>
      <c r="P5906" s="42"/>
      <c r="Q5906" s="42"/>
      <c r="R5906" s="42"/>
      <c r="S5906" s="42"/>
      <c r="T5906" s="42"/>
      <c r="U5906" s="42"/>
      <c r="V5906" s="42"/>
      <c r="W5906" s="42"/>
      <c r="X5906" s="42"/>
      <c r="Y5906" s="41"/>
      <c r="Z5906" s="41"/>
      <c r="AA5906" s="43"/>
      <c r="AB5906" s="27"/>
      <c r="AC5906" s="27"/>
      <c r="AD5906" s="27"/>
      <c r="AE5906" s="44"/>
      <c r="AF5906" s="27"/>
      <c r="AG5906" s="28"/>
      <c r="AH5906" s="27"/>
      <c r="AI5906" s="27"/>
      <c r="AJ5906" s="27"/>
      <c r="AK5906" s="28"/>
      <c r="AL5906" s="29"/>
      <c r="AM5906" s="29"/>
      <c r="AN5906" s="29"/>
      <c r="AO5906" s="29"/>
      <c r="AP5906" s="29"/>
      <c r="AQ5906" s="29"/>
      <c r="AR5906" s="29"/>
      <c r="AS5906" s="29"/>
      <c r="AT5906" s="29"/>
      <c r="AU5906" s="29"/>
      <c r="AV5906" s="29"/>
      <c r="AW5906" s="29"/>
      <c r="AX5906" s="29"/>
      <c r="AY5906" s="31"/>
      <c r="AZ5906" s="30"/>
      <c r="BA5906" s="35"/>
    </row>
    <row r="5907" spans="1:53" hidden="1" x14ac:dyDescent="0.25">
      <c r="A5907" s="27"/>
      <c r="B5907" s="27"/>
      <c r="C5907" s="27"/>
      <c r="D5907" s="27"/>
      <c r="E5907" s="27"/>
      <c r="F5907" s="27"/>
      <c r="G5907" s="27"/>
      <c r="H5907" s="27"/>
      <c r="I5907" s="27"/>
      <c r="J5907" s="27"/>
      <c r="K5907" s="27"/>
      <c r="L5907" s="27"/>
      <c r="M5907" s="42"/>
      <c r="N5907" s="42"/>
      <c r="O5907" s="42"/>
      <c r="P5907" s="42"/>
      <c r="Q5907" s="42"/>
      <c r="R5907" s="42"/>
      <c r="S5907" s="42"/>
      <c r="T5907" s="42"/>
      <c r="U5907" s="42"/>
      <c r="V5907" s="42"/>
      <c r="W5907" s="42"/>
      <c r="X5907" s="42"/>
      <c r="Y5907" s="41"/>
      <c r="Z5907" s="41"/>
      <c r="AA5907" s="43"/>
      <c r="AB5907" s="27"/>
      <c r="AC5907" s="27"/>
      <c r="AD5907" s="27"/>
      <c r="AE5907" s="44"/>
      <c r="AF5907" s="27"/>
      <c r="AG5907" s="28"/>
      <c r="AH5907" s="27"/>
      <c r="AI5907" s="27"/>
      <c r="AJ5907" s="27"/>
      <c r="AK5907" s="28"/>
      <c r="AL5907" s="29"/>
      <c r="AM5907" s="29"/>
      <c r="AN5907" s="29"/>
      <c r="AO5907" s="29"/>
      <c r="AP5907" s="29"/>
      <c r="AQ5907" s="29"/>
      <c r="AR5907" s="29"/>
      <c r="AS5907" s="29"/>
      <c r="AT5907" s="29"/>
      <c r="AU5907" s="29"/>
      <c r="AV5907" s="29"/>
      <c r="AW5907" s="29"/>
      <c r="AX5907" s="29"/>
      <c r="AY5907" s="31"/>
      <c r="AZ5907" s="30"/>
      <c r="BA5907" s="35"/>
    </row>
    <row r="5908" spans="1:53" hidden="1" x14ac:dyDescent="0.25">
      <c r="A5908" s="27"/>
      <c r="B5908" s="27"/>
      <c r="C5908" s="27"/>
      <c r="D5908" s="27"/>
      <c r="E5908" s="27"/>
      <c r="F5908" s="27"/>
      <c r="G5908" s="27"/>
      <c r="H5908" s="27"/>
      <c r="I5908" s="27"/>
      <c r="J5908" s="27"/>
      <c r="K5908" s="27"/>
      <c r="L5908" s="27"/>
      <c r="M5908" s="42"/>
      <c r="N5908" s="42"/>
      <c r="O5908" s="42"/>
      <c r="P5908" s="42"/>
      <c r="Q5908" s="42"/>
      <c r="R5908" s="42"/>
      <c r="S5908" s="42"/>
      <c r="T5908" s="42"/>
      <c r="U5908" s="42"/>
      <c r="V5908" s="42"/>
      <c r="W5908" s="42"/>
      <c r="X5908" s="42"/>
      <c r="Y5908" s="41"/>
      <c r="Z5908" s="41"/>
      <c r="AA5908" s="43"/>
      <c r="AB5908" s="27"/>
      <c r="AC5908" s="27"/>
      <c r="AD5908" s="27"/>
      <c r="AE5908" s="44"/>
      <c r="AF5908" s="27"/>
      <c r="AG5908" s="28"/>
      <c r="AH5908" s="27"/>
      <c r="AI5908" s="27"/>
      <c r="AJ5908" s="27"/>
      <c r="AK5908" s="28"/>
      <c r="AL5908" s="29"/>
      <c r="AM5908" s="29"/>
      <c r="AN5908" s="29"/>
      <c r="AO5908" s="29"/>
      <c r="AP5908" s="29"/>
      <c r="AQ5908" s="29"/>
      <c r="AR5908" s="29"/>
      <c r="AS5908" s="29"/>
      <c r="AT5908" s="29"/>
      <c r="AU5908" s="29"/>
      <c r="AV5908" s="29"/>
      <c r="AW5908" s="29"/>
      <c r="AX5908" s="29"/>
      <c r="AY5908" s="31"/>
      <c r="AZ5908" s="30"/>
      <c r="BA5908" s="35"/>
    </row>
    <row r="5909" spans="1:53" hidden="1" x14ac:dyDescent="0.25">
      <c r="A5909" s="27"/>
      <c r="B5909" s="27"/>
      <c r="C5909" s="27"/>
      <c r="D5909" s="27"/>
      <c r="E5909" s="27"/>
      <c r="F5909" s="27"/>
      <c r="G5909" s="27"/>
      <c r="H5909" s="27"/>
      <c r="I5909" s="27"/>
      <c r="J5909" s="27"/>
      <c r="K5909" s="27"/>
      <c r="L5909" s="27"/>
      <c r="M5909" s="42"/>
      <c r="N5909" s="42"/>
      <c r="O5909" s="42"/>
      <c r="P5909" s="42"/>
      <c r="Q5909" s="42"/>
      <c r="R5909" s="42"/>
      <c r="S5909" s="42"/>
      <c r="T5909" s="42"/>
      <c r="U5909" s="42"/>
      <c r="V5909" s="42"/>
      <c r="W5909" s="42"/>
      <c r="X5909" s="42"/>
      <c r="Y5909" s="41"/>
      <c r="Z5909" s="41"/>
      <c r="AA5909" s="43"/>
      <c r="AB5909" s="27"/>
      <c r="AC5909" s="27"/>
      <c r="AD5909" s="27"/>
      <c r="AE5909" s="44"/>
      <c r="AF5909" s="27"/>
      <c r="AG5909" s="28"/>
      <c r="AH5909" s="27"/>
      <c r="AI5909" s="27"/>
      <c r="AJ5909" s="27"/>
      <c r="AK5909" s="28"/>
      <c r="AL5909" s="29"/>
      <c r="AM5909" s="29"/>
      <c r="AN5909" s="29"/>
      <c r="AO5909" s="29"/>
      <c r="AP5909" s="29"/>
      <c r="AQ5909" s="29"/>
      <c r="AR5909" s="29"/>
      <c r="AS5909" s="29"/>
      <c r="AT5909" s="29"/>
      <c r="AU5909" s="29"/>
      <c r="AV5909" s="29"/>
      <c r="AW5909" s="29"/>
      <c r="AX5909" s="29"/>
      <c r="AY5909" s="31"/>
      <c r="AZ5909" s="30"/>
      <c r="BA5909" s="35"/>
    </row>
    <row r="5910" spans="1:53" hidden="1" x14ac:dyDescent="0.25">
      <c r="A5910" s="27"/>
      <c r="B5910" s="27"/>
      <c r="C5910" s="27"/>
      <c r="D5910" s="27"/>
      <c r="E5910" s="27"/>
      <c r="F5910" s="27"/>
      <c r="G5910" s="27"/>
      <c r="H5910" s="27"/>
      <c r="I5910" s="27"/>
      <c r="J5910" s="27"/>
      <c r="K5910" s="27"/>
      <c r="L5910" s="27"/>
      <c r="M5910" s="42"/>
      <c r="N5910" s="42"/>
      <c r="O5910" s="42"/>
      <c r="P5910" s="42"/>
      <c r="Q5910" s="42"/>
      <c r="R5910" s="42"/>
      <c r="S5910" s="42"/>
      <c r="T5910" s="42"/>
      <c r="U5910" s="42"/>
      <c r="V5910" s="42"/>
      <c r="W5910" s="42"/>
      <c r="X5910" s="42"/>
      <c r="Y5910" s="41"/>
      <c r="Z5910" s="41"/>
      <c r="AA5910" s="43"/>
      <c r="AB5910" s="27"/>
      <c r="AC5910" s="27"/>
      <c r="AD5910" s="27"/>
      <c r="AE5910" s="44"/>
      <c r="AF5910" s="27"/>
      <c r="AG5910" s="28"/>
      <c r="AH5910" s="27"/>
      <c r="AI5910" s="27"/>
      <c r="AJ5910" s="27"/>
      <c r="AK5910" s="28"/>
      <c r="AL5910" s="29"/>
      <c r="AM5910" s="29"/>
      <c r="AN5910" s="29"/>
      <c r="AO5910" s="29"/>
      <c r="AP5910" s="29"/>
      <c r="AQ5910" s="29"/>
      <c r="AR5910" s="29"/>
      <c r="AS5910" s="29"/>
      <c r="AT5910" s="29"/>
      <c r="AU5910" s="29"/>
      <c r="AV5910" s="29"/>
      <c r="AW5910" s="29"/>
      <c r="AX5910" s="29"/>
      <c r="AY5910" s="31"/>
      <c r="AZ5910" s="30"/>
      <c r="BA5910" s="35"/>
    </row>
    <row r="5911" spans="1:53" hidden="1" x14ac:dyDescent="0.25">
      <c r="A5911" s="27"/>
      <c r="B5911" s="27"/>
      <c r="C5911" s="27"/>
      <c r="D5911" s="27"/>
      <c r="E5911" s="27"/>
      <c r="F5911" s="27"/>
      <c r="G5911" s="27"/>
      <c r="H5911" s="27"/>
      <c r="I5911" s="27"/>
      <c r="J5911" s="27"/>
      <c r="K5911" s="27"/>
      <c r="L5911" s="27"/>
      <c r="M5911" s="42"/>
      <c r="N5911" s="42"/>
      <c r="O5911" s="42"/>
      <c r="P5911" s="42"/>
      <c r="Q5911" s="42"/>
      <c r="R5911" s="42"/>
      <c r="S5911" s="42"/>
      <c r="T5911" s="42"/>
      <c r="U5911" s="42"/>
      <c r="V5911" s="42"/>
      <c r="W5911" s="42"/>
      <c r="X5911" s="42"/>
      <c r="Y5911" s="41"/>
      <c r="Z5911" s="41"/>
      <c r="AA5911" s="43"/>
      <c r="AB5911" s="27"/>
      <c r="AC5911" s="27"/>
      <c r="AD5911" s="27"/>
      <c r="AE5911" s="44"/>
      <c r="AF5911" s="27"/>
      <c r="AG5911" s="28"/>
      <c r="AH5911" s="27"/>
      <c r="AI5911" s="27"/>
      <c r="AJ5911" s="27"/>
      <c r="AK5911" s="28"/>
      <c r="AL5911" s="29"/>
      <c r="AM5911" s="29"/>
      <c r="AN5911" s="29"/>
      <c r="AO5911" s="29"/>
      <c r="AP5911" s="29"/>
      <c r="AQ5911" s="29"/>
      <c r="AR5911" s="29"/>
      <c r="AS5911" s="29"/>
      <c r="AT5911" s="29"/>
      <c r="AU5911" s="29"/>
      <c r="AV5911" s="29"/>
      <c r="AW5911" s="29"/>
      <c r="AX5911" s="29"/>
      <c r="AY5911" s="31"/>
      <c r="AZ5911" s="30"/>
      <c r="BA5911" s="35"/>
    </row>
    <row r="5912" spans="1:53" hidden="1" x14ac:dyDescent="0.25">
      <c r="A5912" s="27"/>
      <c r="B5912" s="27"/>
      <c r="C5912" s="27"/>
      <c r="D5912" s="27"/>
      <c r="E5912" s="27"/>
      <c r="F5912" s="27"/>
      <c r="G5912" s="27"/>
      <c r="H5912" s="27"/>
      <c r="I5912" s="27"/>
      <c r="J5912" s="27"/>
      <c r="K5912" s="27"/>
      <c r="L5912" s="27"/>
      <c r="M5912" s="42"/>
      <c r="N5912" s="42"/>
      <c r="O5912" s="42"/>
      <c r="P5912" s="42"/>
      <c r="Q5912" s="42"/>
      <c r="R5912" s="42"/>
      <c r="S5912" s="42"/>
      <c r="T5912" s="42"/>
      <c r="U5912" s="42"/>
      <c r="V5912" s="42"/>
      <c r="W5912" s="42"/>
      <c r="X5912" s="42"/>
      <c r="Y5912" s="41"/>
      <c r="Z5912" s="41"/>
      <c r="AA5912" s="43"/>
      <c r="AB5912" s="27"/>
      <c r="AC5912" s="27"/>
      <c r="AD5912" s="27"/>
      <c r="AE5912" s="44"/>
      <c r="AF5912" s="27"/>
      <c r="AG5912" s="28"/>
      <c r="AH5912" s="27"/>
      <c r="AI5912" s="27"/>
      <c r="AJ5912" s="27"/>
      <c r="AK5912" s="28"/>
      <c r="AL5912" s="29"/>
      <c r="AM5912" s="29"/>
      <c r="AN5912" s="29"/>
      <c r="AO5912" s="29"/>
      <c r="AP5912" s="29"/>
      <c r="AQ5912" s="29"/>
      <c r="AR5912" s="29"/>
      <c r="AS5912" s="29"/>
      <c r="AT5912" s="29"/>
      <c r="AU5912" s="29"/>
      <c r="AV5912" s="29"/>
      <c r="AW5912" s="29"/>
      <c r="AX5912" s="29"/>
      <c r="AY5912" s="31"/>
      <c r="AZ5912" s="30"/>
      <c r="BA5912" s="35"/>
    </row>
    <row r="5913" spans="1:53" hidden="1" x14ac:dyDescent="0.25">
      <c r="A5913" s="27"/>
      <c r="B5913" s="27"/>
      <c r="C5913" s="27"/>
      <c r="D5913" s="27"/>
      <c r="E5913" s="27"/>
      <c r="F5913" s="27"/>
      <c r="G5913" s="27"/>
      <c r="H5913" s="27"/>
      <c r="I5913" s="27"/>
      <c r="J5913" s="27"/>
      <c r="K5913" s="27"/>
      <c r="L5913" s="27"/>
      <c r="M5913" s="42"/>
      <c r="N5913" s="42"/>
      <c r="O5913" s="42"/>
      <c r="P5913" s="42"/>
      <c r="Q5913" s="42"/>
      <c r="R5913" s="42"/>
      <c r="S5913" s="42"/>
      <c r="T5913" s="42"/>
      <c r="U5913" s="42"/>
      <c r="V5913" s="42"/>
      <c r="W5913" s="42"/>
      <c r="X5913" s="42"/>
      <c r="Y5913" s="41"/>
      <c r="Z5913" s="41"/>
      <c r="AA5913" s="43"/>
      <c r="AB5913" s="27"/>
      <c r="AC5913" s="27"/>
      <c r="AD5913" s="27"/>
      <c r="AE5913" s="44"/>
      <c r="AF5913" s="27"/>
      <c r="AG5913" s="28"/>
      <c r="AH5913" s="27"/>
      <c r="AI5913" s="27"/>
      <c r="AJ5913" s="27"/>
      <c r="AK5913" s="28"/>
      <c r="AL5913" s="29"/>
      <c r="AM5913" s="29"/>
      <c r="AN5913" s="29"/>
      <c r="AO5913" s="29"/>
      <c r="AP5913" s="29"/>
      <c r="AQ5913" s="29"/>
      <c r="AR5913" s="29"/>
      <c r="AS5913" s="29"/>
      <c r="AT5913" s="29"/>
      <c r="AU5913" s="29"/>
      <c r="AV5913" s="29"/>
      <c r="AW5913" s="29"/>
      <c r="AX5913" s="29"/>
      <c r="AY5913" s="31"/>
      <c r="AZ5913" s="30"/>
      <c r="BA5913" s="35"/>
    </row>
    <row r="5914" spans="1:53" hidden="1" x14ac:dyDescent="0.25">
      <c r="A5914" s="27"/>
      <c r="B5914" s="27"/>
      <c r="C5914" s="27"/>
      <c r="D5914" s="27"/>
      <c r="E5914" s="27"/>
      <c r="F5914" s="27"/>
      <c r="G5914" s="27"/>
      <c r="H5914" s="27"/>
      <c r="I5914" s="27"/>
      <c r="J5914" s="27"/>
      <c r="K5914" s="27"/>
      <c r="L5914" s="27"/>
      <c r="M5914" s="42"/>
      <c r="N5914" s="42"/>
      <c r="O5914" s="42"/>
      <c r="P5914" s="42"/>
      <c r="Q5914" s="42"/>
      <c r="R5914" s="42"/>
      <c r="S5914" s="42"/>
      <c r="T5914" s="42"/>
      <c r="U5914" s="42"/>
      <c r="V5914" s="42"/>
      <c r="W5914" s="42"/>
      <c r="X5914" s="42"/>
      <c r="Y5914" s="41"/>
      <c r="Z5914" s="41"/>
      <c r="AA5914" s="43"/>
      <c r="AB5914" s="27"/>
      <c r="AC5914" s="27"/>
      <c r="AD5914" s="27"/>
      <c r="AE5914" s="44"/>
      <c r="AF5914" s="27"/>
      <c r="AG5914" s="28"/>
      <c r="AH5914" s="27"/>
      <c r="AI5914" s="27"/>
      <c r="AJ5914" s="27"/>
      <c r="AK5914" s="28"/>
      <c r="AL5914" s="29"/>
      <c r="AM5914" s="29"/>
      <c r="AN5914" s="29"/>
      <c r="AO5914" s="29"/>
      <c r="AP5914" s="29"/>
      <c r="AQ5914" s="29"/>
      <c r="AR5914" s="29"/>
      <c r="AS5914" s="29"/>
      <c r="AT5914" s="29"/>
      <c r="AU5914" s="29"/>
      <c r="AV5914" s="29"/>
      <c r="AW5914" s="29"/>
      <c r="AX5914" s="29"/>
      <c r="AY5914" s="31"/>
      <c r="AZ5914" s="30"/>
      <c r="BA5914" s="35"/>
    </row>
    <row r="5915" spans="1:53" hidden="1" x14ac:dyDescent="0.25">
      <c r="A5915" s="27"/>
      <c r="B5915" s="27"/>
      <c r="C5915" s="27"/>
      <c r="D5915" s="27"/>
      <c r="E5915" s="27"/>
      <c r="F5915" s="27"/>
      <c r="G5915" s="27"/>
      <c r="H5915" s="27"/>
      <c r="I5915" s="27"/>
      <c r="J5915" s="27"/>
      <c r="K5915" s="27"/>
      <c r="L5915" s="27"/>
      <c r="M5915" s="42"/>
      <c r="N5915" s="42"/>
      <c r="O5915" s="42"/>
      <c r="P5915" s="42"/>
      <c r="Q5915" s="42"/>
      <c r="R5915" s="42"/>
      <c r="S5915" s="42"/>
      <c r="T5915" s="42"/>
      <c r="U5915" s="42"/>
      <c r="V5915" s="42"/>
      <c r="W5915" s="42"/>
      <c r="X5915" s="42"/>
      <c r="Y5915" s="41"/>
      <c r="Z5915" s="41"/>
      <c r="AA5915" s="43"/>
      <c r="AB5915" s="27"/>
      <c r="AC5915" s="27"/>
      <c r="AD5915" s="27"/>
      <c r="AE5915" s="44"/>
      <c r="AF5915" s="27"/>
      <c r="AG5915" s="28"/>
      <c r="AH5915" s="27"/>
      <c r="AI5915" s="27"/>
      <c r="AJ5915" s="27"/>
      <c r="AK5915" s="28"/>
      <c r="AL5915" s="29"/>
      <c r="AM5915" s="29"/>
      <c r="AN5915" s="29"/>
      <c r="AO5915" s="29"/>
      <c r="AP5915" s="29"/>
      <c r="AQ5915" s="29"/>
      <c r="AR5915" s="29"/>
      <c r="AS5915" s="29"/>
      <c r="AT5915" s="29"/>
      <c r="AU5915" s="29"/>
      <c r="AV5915" s="29"/>
      <c r="AW5915" s="29"/>
      <c r="AX5915" s="29"/>
      <c r="AY5915" s="31"/>
      <c r="AZ5915" s="30"/>
      <c r="BA5915" s="35"/>
    </row>
    <row r="5916" spans="1:53" hidden="1" x14ac:dyDescent="0.25">
      <c r="A5916" s="27"/>
      <c r="B5916" s="27"/>
      <c r="C5916" s="27"/>
      <c r="D5916" s="27"/>
      <c r="E5916" s="27"/>
      <c r="F5916" s="27"/>
      <c r="G5916" s="27"/>
      <c r="H5916" s="27"/>
      <c r="I5916" s="27"/>
      <c r="J5916" s="27"/>
      <c r="K5916" s="27"/>
      <c r="L5916" s="27"/>
      <c r="M5916" s="42"/>
      <c r="N5916" s="42"/>
      <c r="O5916" s="42"/>
      <c r="P5916" s="42"/>
      <c r="Q5916" s="42"/>
      <c r="R5916" s="42"/>
      <c r="S5916" s="42"/>
      <c r="T5916" s="42"/>
      <c r="U5916" s="42"/>
      <c r="V5916" s="42"/>
      <c r="W5916" s="42"/>
      <c r="X5916" s="42"/>
      <c r="Y5916" s="41"/>
      <c r="Z5916" s="41"/>
      <c r="AA5916" s="43"/>
      <c r="AB5916" s="27"/>
      <c r="AC5916" s="27"/>
      <c r="AD5916" s="27"/>
      <c r="AE5916" s="44"/>
      <c r="AF5916" s="27"/>
      <c r="AG5916" s="28"/>
      <c r="AH5916" s="27"/>
      <c r="AI5916" s="27"/>
      <c r="AJ5916" s="27"/>
      <c r="AK5916" s="28"/>
      <c r="AL5916" s="29"/>
      <c r="AM5916" s="29"/>
      <c r="AN5916" s="29"/>
      <c r="AO5916" s="29"/>
      <c r="AP5916" s="29"/>
      <c r="AQ5916" s="29"/>
      <c r="AR5916" s="29"/>
      <c r="AS5916" s="29"/>
      <c r="AT5916" s="29"/>
      <c r="AU5916" s="29"/>
      <c r="AV5916" s="29"/>
      <c r="AW5916" s="29"/>
      <c r="AX5916" s="29"/>
      <c r="AY5916" s="31"/>
      <c r="AZ5916" s="30"/>
      <c r="BA5916" s="35"/>
    </row>
    <row r="5917" spans="1:53" hidden="1" x14ac:dyDescent="0.25">
      <c r="A5917" s="27"/>
      <c r="B5917" s="27"/>
      <c r="C5917" s="27"/>
      <c r="D5917" s="27"/>
      <c r="E5917" s="27"/>
      <c r="F5917" s="27"/>
      <c r="G5917" s="27"/>
      <c r="H5917" s="27"/>
      <c r="I5917" s="27"/>
      <c r="J5917" s="27"/>
      <c r="K5917" s="27"/>
      <c r="L5917" s="27"/>
      <c r="M5917" s="42"/>
      <c r="N5917" s="42"/>
      <c r="O5917" s="42"/>
      <c r="P5917" s="42"/>
      <c r="Q5917" s="42"/>
      <c r="R5917" s="42"/>
      <c r="S5917" s="42"/>
      <c r="T5917" s="42"/>
      <c r="U5917" s="42"/>
      <c r="V5917" s="42"/>
      <c r="W5917" s="42"/>
      <c r="X5917" s="42"/>
      <c r="Y5917" s="41"/>
      <c r="Z5917" s="41"/>
      <c r="AA5917" s="43"/>
      <c r="AB5917" s="27"/>
      <c r="AC5917" s="27"/>
      <c r="AD5917" s="27"/>
      <c r="AE5917" s="44"/>
      <c r="AF5917" s="27"/>
      <c r="AG5917" s="28"/>
      <c r="AH5917" s="27"/>
      <c r="AI5917" s="27"/>
      <c r="AJ5917" s="27"/>
      <c r="AK5917" s="28"/>
      <c r="AL5917" s="29"/>
      <c r="AM5917" s="29"/>
      <c r="AN5917" s="29"/>
      <c r="AO5917" s="29"/>
      <c r="AP5917" s="29"/>
      <c r="AQ5917" s="29"/>
      <c r="AR5917" s="29"/>
      <c r="AS5917" s="29"/>
      <c r="AT5917" s="29"/>
      <c r="AU5917" s="29"/>
      <c r="AV5917" s="29"/>
      <c r="AW5917" s="29"/>
      <c r="AX5917" s="29"/>
      <c r="AY5917" s="31"/>
      <c r="AZ5917" s="30"/>
      <c r="BA5917" s="35"/>
    </row>
    <row r="5918" spans="1:53" hidden="1" x14ac:dyDescent="0.25">
      <c r="A5918" s="27"/>
      <c r="B5918" s="27"/>
      <c r="C5918" s="27"/>
      <c r="D5918" s="27"/>
      <c r="E5918" s="27"/>
      <c r="F5918" s="27"/>
      <c r="G5918" s="27"/>
      <c r="H5918" s="27"/>
      <c r="I5918" s="27"/>
      <c r="J5918" s="27"/>
      <c r="K5918" s="27"/>
      <c r="L5918" s="27"/>
      <c r="M5918" s="42"/>
      <c r="N5918" s="42"/>
      <c r="O5918" s="42"/>
      <c r="P5918" s="42"/>
      <c r="Q5918" s="42"/>
      <c r="R5918" s="42"/>
      <c r="S5918" s="42"/>
      <c r="T5918" s="42"/>
      <c r="U5918" s="42"/>
      <c r="V5918" s="42"/>
      <c r="W5918" s="42"/>
      <c r="X5918" s="42"/>
      <c r="Y5918" s="41"/>
      <c r="Z5918" s="41"/>
      <c r="AA5918" s="43"/>
      <c r="AB5918" s="27"/>
      <c r="AC5918" s="27"/>
      <c r="AD5918" s="27"/>
      <c r="AE5918" s="44"/>
      <c r="AF5918" s="27"/>
      <c r="AG5918" s="28"/>
      <c r="AH5918" s="27"/>
      <c r="AI5918" s="27"/>
      <c r="AJ5918" s="27"/>
      <c r="AK5918" s="28"/>
      <c r="AL5918" s="29"/>
      <c r="AM5918" s="29"/>
      <c r="AN5918" s="29"/>
      <c r="AO5918" s="29"/>
      <c r="AP5918" s="29"/>
      <c r="AQ5918" s="29"/>
      <c r="AR5918" s="29"/>
      <c r="AS5918" s="29"/>
      <c r="AT5918" s="29"/>
      <c r="AU5918" s="29"/>
      <c r="AV5918" s="29"/>
      <c r="AW5918" s="29"/>
      <c r="AX5918" s="29"/>
      <c r="AY5918" s="31"/>
      <c r="AZ5918" s="30"/>
      <c r="BA5918" s="35"/>
    </row>
    <row r="5919" spans="1:53" hidden="1" x14ac:dyDescent="0.25">
      <c r="A5919" s="27"/>
      <c r="B5919" s="27"/>
      <c r="C5919" s="27"/>
      <c r="D5919" s="27"/>
      <c r="E5919" s="27"/>
      <c r="F5919" s="27"/>
      <c r="G5919" s="27"/>
      <c r="H5919" s="27"/>
      <c r="I5919" s="27"/>
      <c r="J5919" s="27"/>
      <c r="K5919" s="27"/>
      <c r="L5919" s="27"/>
      <c r="M5919" s="42"/>
      <c r="N5919" s="42"/>
      <c r="O5919" s="42"/>
      <c r="P5919" s="42"/>
      <c r="Q5919" s="42"/>
      <c r="R5919" s="42"/>
      <c r="S5919" s="42"/>
      <c r="T5919" s="42"/>
      <c r="U5919" s="42"/>
      <c r="V5919" s="42"/>
      <c r="W5919" s="42"/>
      <c r="X5919" s="42"/>
      <c r="Y5919" s="41"/>
      <c r="Z5919" s="41"/>
      <c r="AA5919" s="43"/>
      <c r="AB5919" s="27"/>
      <c r="AC5919" s="27"/>
      <c r="AD5919" s="27"/>
      <c r="AE5919" s="44"/>
      <c r="AF5919" s="27"/>
      <c r="AG5919" s="28"/>
      <c r="AH5919" s="27"/>
      <c r="AI5919" s="27"/>
      <c r="AJ5919" s="27"/>
      <c r="AK5919" s="28"/>
      <c r="AL5919" s="29"/>
      <c r="AM5919" s="29"/>
      <c r="AN5919" s="29"/>
      <c r="AO5919" s="29"/>
      <c r="AP5919" s="29"/>
      <c r="AQ5919" s="29"/>
      <c r="AR5919" s="29"/>
      <c r="AS5919" s="29"/>
      <c r="AT5919" s="29"/>
      <c r="AU5919" s="29"/>
      <c r="AV5919" s="29"/>
      <c r="AW5919" s="29"/>
      <c r="AX5919" s="29"/>
      <c r="AY5919" s="31"/>
      <c r="AZ5919" s="30"/>
      <c r="BA5919" s="35"/>
    </row>
    <row r="5920" spans="1:53" hidden="1" x14ac:dyDescent="0.25">
      <c r="A5920" s="27"/>
      <c r="B5920" s="27"/>
      <c r="C5920" s="27"/>
      <c r="D5920" s="27"/>
      <c r="E5920" s="27"/>
      <c r="F5920" s="27"/>
      <c r="G5920" s="27"/>
      <c r="H5920" s="27"/>
      <c r="I5920" s="27"/>
      <c r="J5920" s="27"/>
      <c r="K5920" s="27"/>
      <c r="L5920" s="27"/>
      <c r="M5920" s="42"/>
      <c r="N5920" s="42"/>
      <c r="O5920" s="42"/>
      <c r="P5920" s="42"/>
      <c r="Q5920" s="42"/>
      <c r="R5920" s="42"/>
      <c r="S5920" s="42"/>
      <c r="T5920" s="42"/>
      <c r="U5920" s="42"/>
      <c r="V5920" s="42"/>
      <c r="W5920" s="42"/>
      <c r="X5920" s="42"/>
      <c r="Y5920" s="41"/>
      <c r="Z5920" s="41"/>
      <c r="AA5920" s="43"/>
      <c r="AB5920" s="27"/>
      <c r="AC5920" s="27"/>
      <c r="AD5920" s="27"/>
      <c r="AE5920" s="44"/>
      <c r="AF5920" s="27"/>
      <c r="AG5920" s="28"/>
      <c r="AH5920" s="27"/>
      <c r="AI5920" s="27"/>
      <c r="AJ5920" s="27"/>
      <c r="AK5920" s="28"/>
      <c r="AL5920" s="29"/>
      <c r="AM5920" s="29"/>
      <c r="AN5920" s="29"/>
      <c r="AO5920" s="29"/>
      <c r="AP5920" s="29"/>
      <c r="AQ5920" s="29"/>
      <c r="AR5920" s="29"/>
      <c r="AS5920" s="29"/>
      <c r="AT5920" s="29"/>
      <c r="AU5920" s="29"/>
      <c r="AV5920" s="29"/>
      <c r="AW5920" s="29"/>
      <c r="AX5920" s="29"/>
      <c r="AY5920" s="31"/>
      <c r="AZ5920" s="30"/>
      <c r="BA5920" s="35"/>
    </row>
    <row r="5921" spans="1:53" hidden="1" x14ac:dyDescent="0.25">
      <c r="A5921" s="27"/>
      <c r="B5921" s="27"/>
      <c r="C5921" s="27"/>
      <c r="D5921" s="27"/>
      <c r="E5921" s="27"/>
      <c r="F5921" s="27"/>
      <c r="G5921" s="27"/>
      <c r="H5921" s="27"/>
      <c r="I5921" s="27"/>
      <c r="J5921" s="27"/>
      <c r="K5921" s="27"/>
      <c r="L5921" s="27"/>
      <c r="M5921" s="42"/>
      <c r="N5921" s="42"/>
      <c r="O5921" s="42"/>
      <c r="P5921" s="42"/>
      <c r="Q5921" s="42"/>
      <c r="R5921" s="42"/>
      <c r="S5921" s="42"/>
      <c r="T5921" s="42"/>
      <c r="U5921" s="42"/>
      <c r="V5921" s="42"/>
      <c r="W5921" s="42"/>
      <c r="X5921" s="42"/>
      <c r="Y5921" s="41"/>
      <c r="Z5921" s="41"/>
      <c r="AA5921" s="43"/>
      <c r="AB5921" s="27"/>
      <c r="AC5921" s="27"/>
      <c r="AD5921" s="27"/>
      <c r="AE5921" s="44"/>
      <c r="AF5921" s="27"/>
      <c r="AG5921" s="28"/>
      <c r="AH5921" s="27"/>
      <c r="AI5921" s="27"/>
      <c r="AJ5921" s="27"/>
      <c r="AK5921" s="28"/>
      <c r="AL5921" s="29"/>
      <c r="AM5921" s="29"/>
      <c r="AN5921" s="29"/>
      <c r="AO5921" s="29"/>
      <c r="AP5921" s="29"/>
      <c r="AQ5921" s="29"/>
      <c r="AR5921" s="29"/>
      <c r="AS5921" s="29"/>
      <c r="AT5921" s="29"/>
      <c r="AU5921" s="29"/>
      <c r="AV5921" s="29"/>
      <c r="AW5921" s="29"/>
      <c r="AX5921" s="29"/>
      <c r="AY5921" s="31"/>
      <c r="AZ5921" s="30"/>
      <c r="BA5921" s="35"/>
    </row>
    <row r="5922" spans="1:53" hidden="1" x14ac:dyDescent="0.25">
      <c r="A5922" s="27"/>
      <c r="B5922" s="27"/>
      <c r="C5922" s="27"/>
      <c r="D5922" s="27"/>
      <c r="E5922" s="27"/>
      <c r="F5922" s="27"/>
      <c r="G5922" s="27"/>
      <c r="H5922" s="27"/>
      <c r="I5922" s="27"/>
      <c r="J5922" s="27"/>
      <c r="K5922" s="27"/>
      <c r="L5922" s="27"/>
      <c r="M5922" s="42"/>
      <c r="N5922" s="42"/>
      <c r="O5922" s="42"/>
      <c r="P5922" s="42"/>
      <c r="Q5922" s="42"/>
      <c r="R5922" s="42"/>
      <c r="S5922" s="42"/>
      <c r="T5922" s="42"/>
      <c r="U5922" s="42"/>
      <c r="V5922" s="42"/>
      <c r="W5922" s="42"/>
      <c r="X5922" s="42"/>
      <c r="Y5922" s="41"/>
      <c r="Z5922" s="41"/>
      <c r="AA5922" s="43"/>
      <c r="AB5922" s="27"/>
      <c r="AC5922" s="27"/>
      <c r="AD5922" s="27"/>
      <c r="AE5922" s="44"/>
      <c r="AF5922" s="27"/>
      <c r="AG5922" s="28"/>
      <c r="AH5922" s="27"/>
      <c r="AI5922" s="27"/>
      <c r="AJ5922" s="27"/>
      <c r="AK5922" s="28"/>
      <c r="AL5922" s="29"/>
      <c r="AM5922" s="29"/>
      <c r="AN5922" s="29"/>
      <c r="AO5922" s="29"/>
      <c r="AP5922" s="29"/>
      <c r="AQ5922" s="29"/>
      <c r="AR5922" s="29"/>
      <c r="AS5922" s="29"/>
      <c r="AT5922" s="29"/>
      <c r="AU5922" s="29"/>
      <c r="AV5922" s="29"/>
      <c r="AW5922" s="29"/>
      <c r="AX5922" s="29"/>
      <c r="AY5922" s="31"/>
      <c r="AZ5922" s="30"/>
      <c r="BA5922" s="35"/>
    </row>
    <row r="5923" spans="1:53" hidden="1" x14ac:dyDescent="0.25">
      <c r="A5923" s="27"/>
      <c r="B5923" s="27"/>
      <c r="C5923" s="27"/>
      <c r="D5923" s="27"/>
      <c r="E5923" s="27"/>
      <c r="F5923" s="27"/>
      <c r="G5923" s="27"/>
      <c r="H5923" s="27"/>
      <c r="I5923" s="27"/>
      <c r="J5923" s="27"/>
      <c r="K5923" s="27"/>
      <c r="L5923" s="27"/>
      <c r="M5923" s="42"/>
      <c r="N5923" s="42"/>
      <c r="O5923" s="42"/>
      <c r="P5923" s="42"/>
      <c r="Q5923" s="42"/>
      <c r="R5923" s="42"/>
      <c r="S5923" s="42"/>
      <c r="T5923" s="42"/>
      <c r="U5923" s="42"/>
      <c r="V5923" s="42"/>
      <c r="W5923" s="42"/>
      <c r="X5923" s="42"/>
      <c r="Y5923" s="41"/>
      <c r="Z5923" s="41"/>
      <c r="AA5923" s="43"/>
      <c r="AB5923" s="27"/>
      <c r="AC5923" s="27"/>
      <c r="AD5923" s="27"/>
      <c r="AE5923" s="44"/>
      <c r="AF5923" s="27"/>
      <c r="AG5923" s="28"/>
      <c r="AH5923" s="27"/>
      <c r="AI5923" s="27"/>
      <c r="AJ5923" s="27"/>
      <c r="AK5923" s="28"/>
      <c r="AL5923" s="29"/>
      <c r="AM5923" s="29"/>
      <c r="AN5923" s="29"/>
      <c r="AO5923" s="29"/>
      <c r="AP5923" s="29"/>
      <c r="AQ5923" s="29"/>
      <c r="AR5923" s="29"/>
      <c r="AS5923" s="29"/>
      <c r="AT5923" s="29"/>
      <c r="AU5923" s="29"/>
      <c r="AV5923" s="29"/>
      <c r="AW5923" s="29"/>
      <c r="AX5923" s="29"/>
      <c r="AY5923" s="31"/>
      <c r="AZ5923" s="30"/>
      <c r="BA5923" s="35"/>
    </row>
    <row r="5924" spans="1:53" hidden="1" x14ac:dyDescent="0.25">
      <c r="A5924" s="27"/>
      <c r="B5924" s="27"/>
      <c r="C5924" s="27"/>
      <c r="D5924" s="27"/>
      <c r="E5924" s="27"/>
      <c r="F5924" s="27"/>
      <c r="G5924" s="27"/>
      <c r="H5924" s="27"/>
      <c r="I5924" s="27"/>
      <c r="J5924" s="27"/>
      <c r="K5924" s="27"/>
      <c r="L5924" s="27"/>
      <c r="M5924" s="42"/>
      <c r="N5924" s="42"/>
      <c r="O5924" s="42"/>
      <c r="P5924" s="42"/>
      <c r="Q5924" s="42"/>
      <c r="R5924" s="42"/>
      <c r="S5924" s="42"/>
      <c r="T5924" s="42"/>
      <c r="U5924" s="42"/>
      <c r="V5924" s="42"/>
      <c r="W5924" s="42"/>
      <c r="X5924" s="42"/>
      <c r="Y5924" s="41"/>
      <c r="Z5924" s="41"/>
      <c r="AA5924" s="43"/>
      <c r="AB5924" s="27"/>
      <c r="AC5924" s="27"/>
      <c r="AD5924" s="27"/>
      <c r="AE5924" s="44"/>
      <c r="AF5924" s="27"/>
      <c r="AG5924" s="28"/>
      <c r="AH5924" s="27"/>
      <c r="AI5924" s="27"/>
      <c r="AJ5924" s="27"/>
      <c r="AK5924" s="28"/>
      <c r="AL5924" s="29"/>
      <c r="AM5924" s="29"/>
      <c r="AN5924" s="29"/>
      <c r="AO5924" s="29"/>
      <c r="AP5924" s="29"/>
      <c r="AQ5924" s="29"/>
      <c r="AR5924" s="29"/>
      <c r="AS5924" s="29"/>
      <c r="AT5924" s="29"/>
      <c r="AU5924" s="29"/>
      <c r="AV5924" s="29"/>
      <c r="AW5924" s="29"/>
      <c r="AX5924" s="29"/>
      <c r="AY5924" s="31"/>
      <c r="AZ5924" s="30"/>
      <c r="BA5924" s="35"/>
    </row>
    <row r="5925" spans="1:53" hidden="1" x14ac:dyDescent="0.25">
      <c r="A5925" s="27"/>
      <c r="B5925" s="27"/>
      <c r="C5925" s="27"/>
      <c r="D5925" s="27"/>
      <c r="E5925" s="27"/>
      <c r="F5925" s="27"/>
      <c r="G5925" s="27"/>
      <c r="H5925" s="27"/>
      <c r="I5925" s="27"/>
      <c r="J5925" s="27"/>
      <c r="K5925" s="27"/>
      <c r="L5925" s="27"/>
      <c r="M5925" s="42"/>
      <c r="N5925" s="42"/>
      <c r="O5925" s="42"/>
      <c r="P5925" s="42"/>
      <c r="Q5925" s="42"/>
      <c r="R5925" s="42"/>
      <c r="S5925" s="42"/>
      <c r="T5925" s="42"/>
      <c r="U5925" s="42"/>
      <c r="V5925" s="42"/>
      <c r="W5925" s="42"/>
      <c r="X5925" s="42"/>
      <c r="Y5925" s="41"/>
      <c r="Z5925" s="41"/>
      <c r="AA5925" s="43"/>
      <c r="AB5925" s="27"/>
      <c r="AC5925" s="27"/>
      <c r="AD5925" s="27"/>
      <c r="AE5925" s="44"/>
      <c r="AF5925" s="27"/>
      <c r="AG5925" s="28"/>
      <c r="AH5925" s="27"/>
      <c r="AI5925" s="27"/>
      <c r="AJ5925" s="27"/>
      <c r="AK5925" s="28"/>
      <c r="AL5925" s="29"/>
      <c r="AM5925" s="29"/>
      <c r="AN5925" s="29"/>
      <c r="AO5925" s="29"/>
      <c r="AP5925" s="29"/>
      <c r="AQ5925" s="29"/>
      <c r="AR5925" s="29"/>
      <c r="AS5925" s="29"/>
      <c r="AT5925" s="29"/>
      <c r="AU5925" s="29"/>
      <c r="AV5925" s="29"/>
      <c r="AW5925" s="29"/>
      <c r="AX5925" s="29"/>
      <c r="AY5925" s="31"/>
      <c r="AZ5925" s="30"/>
      <c r="BA5925" s="35"/>
    </row>
    <row r="5926" spans="1:53" hidden="1" x14ac:dyDescent="0.25">
      <c r="A5926" s="27"/>
      <c r="B5926" s="27"/>
      <c r="C5926" s="27"/>
      <c r="D5926" s="27"/>
      <c r="E5926" s="27"/>
      <c r="F5926" s="27"/>
      <c r="G5926" s="27"/>
      <c r="H5926" s="27"/>
      <c r="I5926" s="27"/>
      <c r="J5926" s="27"/>
      <c r="K5926" s="27"/>
      <c r="L5926" s="27"/>
      <c r="M5926" s="42"/>
      <c r="N5926" s="42"/>
      <c r="O5926" s="42"/>
      <c r="P5926" s="42"/>
      <c r="Q5926" s="42"/>
      <c r="R5926" s="42"/>
      <c r="S5926" s="42"/>
      <c r="T5926" s="42"/>
      <c r="U5926" s="42"/>
      <c r="V5926" s="42"/>
      <c r="W5926" s="42"/>
      <c r="X5926" s="42"/>
      <c r="Y5926" s="41"/>
      <c r="Z5926" s="41"/>
      <c r="AA5926" s="43"/>
      <c r="AB5926" s="27"/>
      <c r="AC5926" s="27"/>
      <c r="AD5926" s="27"/>
      <c r="AE5926" s="44"/>
      <c r="AF5926" s="27"/>
      <c r="AG5926" s="28"/>
      <c r="AH5926" s="27"/>
      <c r="AI5926" s="27"/>
      <c r="AJ5926" s="27"/>
      <c r="AK5926" s="28"/>
      <c r="AL5926" s="29"/>
      <c r="AM5926" s="29"/>
      <c r="AN5926" s="29"/>
      <c r="AO5926" s="29"/>
      <c r="AP5926" s="29"/>
      <c r="AQ5926" s="29"/>
      <c r="AR5926" s="29"/>
      <c r="AS5926" s="29"/>
      <c r="AT5926" s="29"/>
      <c r="AU5926" s="29"/>
      <c r="AV5926" s="29"/>
      <c r="AW5926" s="29"/>
      <c r="AX5926" s="29"/>
      <c r="AY5926" s="31"/>
      <c r="AZ5926" s="30"/>
      <c r="BA5926" s="35"/>
    </row>
    <row r="5927" spans="1:53" hidden="1" x14ac:dyDescent="0.25">
      <c r="A5927" s="27"/>
      <c r="B5927" s="27"/>
      <c r="C5927" s="27"/>
      <c r="D5927" s="27"/>
      <c r="E5927" s="27"/>
      <c r="F5927" s="27"/>
      <c r="G5927" s="27"/>
      <c r="H5927" s="27"/>
      <c r="I5927" s="27"/>
      <c r="J5927" s="27"/>
      <c r="K5927" s="27"/>
      <c r="L5927" s="27"/>
      <c r="M5927" s="42"/>
      <c r="N5927" s="42"/>
      <c r="O5927" s="42"/>
      <c r="P5927" s="42"/>
      <c r="Q5927" s="42"/>
      <c r="R5927" s="42"/>
      <c r="S5927" s="42"/>
      <c r="T5927" s="42"/>
      <c r="U5927" s="42"/>
      <c r="V5927" s="42"/>
      <c r="W5927" s="42"/>
      <c r="X5927" s="42"/>
      <c r="Y5927" s="41"/>
      <c r="Z5927" s="41"/>
      <c r="AA5927" s="43"/>
      <c r="AB5927" s="27"/>
      <c r="AC5927" s="27"/>
      <c r="AD5927" s="27"/>
      <c r="AE5927" s="44"/>
      <c r="AF5927" s="27"/>
      <c r="AG5927" s="28"/>
      <c r="AH5927" s="27"/>
      <c r="AI5927" s="27"/>
      <c r="AJ5927" s="27"/>
      <c r="AK5927" s="28"/>
      <c r="AL5927" s="29"/>
      <c r="AM5927" s="29"/>
      <c r="AN5927" s="29"/>
      <c r="AO5927" s="29"/>
      <c r="AP5927" s="29"/>
      <c r="AQ5927" s="29"/>
      <c r="AR5927" s="29"/>
      <c r="AS5927" s="29"/>
      <c r="AT5927" s="29"/>
      <c r="AU5927" s="29"/>
      <c r="AV5927" s="29"/>
      <c r="AW5927" s="29"/>
      <c r="AX5927" s="29"/>
      <c r="AY5927" s="31"/>
      <c r="AZ5927" s="30"/>
      <c r="BA5927" s="35"/>
    </row>
    <row r="5928" spans="1:53" hidden="1" x14ac:dyDescent="0.25">
      <c r="A5928" s="27"/>
      <c r="B5928" s="27"/>
      <c r="C5928" s="27"/>
      <c r="D5928" s="27"/>
      <c r="E5928" s="27"/>
      <c r="F5928" s="27"/>
      <c r="G5928" s="27"/>
      <c r="H5928" s="27"/>
      <c r="I5928" s="27"/>
      <c r="J5928" s="27"/>
      <c r="K5928" s="27"/>
      <c r="L5928" s="27"/>
      <c r="M5928" s="42"/>
      <c r="N5928" s="42"/>
      <c r="O5928" s="42"/>
      <c r="P5928" s="42"/>
      <c r="Q5928" s="42"/>
      <c r="R5928" s="42"/>
      <c r="S5928" s="42"/>
      <c r="T5928" s="42"/>
      <c r="U5928" s="42"/>
      <c r="V5928" s="42"/>
      <c r="W5928" s="42"/>
      <c r="X5928" s="42"/>
      <c r="Y5928" s="41"/>
      <c r="Z5928" s="41"/>
      <c r="AA5928" s="43"/>
      <c r="AB5928" s="27"/>
      <c r="AC5928" s="27"/>
      <c r="AD5928" s="27"/>
      <c r="AE5928" s="44"/>
      <c r="AF5928" s="27"/>
      <c r="AG5928" s="28"/>
      <c r="AH5928" s="27"/>
      <c r="AI5928" s="27"/>
      <c r="AJ5928" s="27"/>
      <c r="AK5928" s="28"/>
      <c r="AL5928" s="29"/>
      <c r="AM5928" s="29"/>
      <c r="AN5928" s="29"/>
      <c r="AO5928" s="29"/>
      <c r="AP5928" s="29"/>
      <c r="AQ5928" s="29"/>
      <c r="AR5928" s="29"/>
      <c r="AS5928" s="29"/>
      <c r="AT5928" s="29"/>
      <c r="AU5928" s="29"/>
      <c r="AV5928" s="29"/>
      <c r="AW5928" s="29"/>
      <c r="AX5928" s="29"/>
      <c r="AY5928" s="31"/>
      <c r="AZ5928" s="30"/>
      <c r="BA5928" s="35"/>
    </row>
    <row r="5929" spans="1:53" hidden="1" x14ac:dyDescent="0.25">
      <c r="A5929" s="27"/>
      <c r="B5929" s="27"/>
      <c r="C5929" s="27"/>
      <c r="D5929" s="27"/>
      <c r="E5929" s="27"/>
      <c r="F5929" s="27"/>
      <c r="G5929" s="27"/>
      <c r="H5929" s="27"/>
      <c r="I5929" s="27"/>
      <c r="J5929" s="27"/>
      <c r="K5929" s="27"/>
      <c r="L5929" s="27"/>
      <c r="M5929" s="42"/>
      <c r="N5929" s="42"/>
      <c r="O5929" s="42"/>
      <c r="P5929" s="42"/>
      <c r="Q5929" s="42"/>
      <c r="R5929" s="42"/>
      <c r="S5929" s="42"/>
      <c r="T5929" s="42"/>
      <c r="U5929" s="42"/>
      <c r="V5929" s="42"/>
      <c r="W5929" s="42"/>
      <c r="X5929" s="42"/>
      <c r="Y5929" s="41"/>
      <c r="Z5929" s="41"/>
      <c r="AA5929" s="43"/>
      <c r="AB5929" s="27"/>
      <c r="AC5929" s="27"/>
      <c r="AD5929" s="27"/>
      <c r="AE5929" s="44"/>
      <c r="AF5929" s="27"/>
      <c r="AG5929" s="28"/>
      <c r="AH5929" s="27"/>
      <c r="AI5929" s="27"/>
      <c r="AJ5929" s="27"/>
      <c r="AK5929" s="28"/>
      <c r="AL5929" s="29"/>
      <c r="AM5929" s="29"/>
      <c r="AN5929" s="29"/>
      <c r="AO5929" s="29"/>
      <c r="AP5929" s="29"/>
      <c r="AQ5929" s="29"/>
      <c r="AR5929" s="29"/>
      <c r="AS5929" s="29"/>
      <c r="AT5929" s="29"/>
      <c r="AU5929" s="29"/>
      <c r="AV5929" s="29"/>
      <c r="AW5929" s="29"/>
      <c r="AX5929" s="29"/>
      <c r="AY5929" s="31"/>
      <c r="AZ5929" s="30"/>
      <c r="BA5929" s="35"/>
    </row>
    <row r="5930" spans="1:53" hidden="1" x14ac:dyDescent="0.25">
      <c r="A5930" s="27"/>
      <c r="B5930" s="27"/>
      <c r="C5930" s="27"/>
      <c r="D5930" s="27"/>
      <c r="E5930" s="27"/>
      <c r="F5930" s="27"/>
      <c r="G5930" s="27"/>
      <c r="H5930" s="27"/>
      <c r="I5930" s="27"/>
      <c r="J5930" s="27"/>
      <c r="K5930" s="27"/>
      <c r="L5930" s="27"/>
      <c r="M5930" s="42"/>
      <c r="N5930" s="42"/>
      <c r="O5930" s="42"/>
      <c r="P5930" s="42"/>
      <c r="Q5930" s="42"/>
      <c r="R5930" s="42"/>
      <c r="S5930" s="42"/>
      <c r="T5930" s="42"/>
      <c r="U5930" s="42"/>
      <c r="V5930" s="42"/>
      <c r="W5930" s="42"/>
      <c r="X5930" s="42"/>
      <c r="Y5930" s="41"/>
      <c r="Z5930" s="41"/>
      <c r="AA5930" s="43"/>
      <c r="AB5930" s="27"/>
      <c r="AC5930" s="27"/>
      <c r="AD5930" s="27"/>
      <c r="AE5930" s="44"/>
      <c r="AF5930" s="27"/>
      <c r="AG5930" s="28"/>
      <c r="AH5930" s="27"/>
      <c r="AI5930" s="27"/>
      <c r="AJ5930" s="27"/>
      <c r="AK5930" s="28"/>
      <c r="AL5930" s="29"/>
      <c r="AM5930" s="29"/>
      <c r="AN5930" s="29"/>
      <c r="AO5930" s="29"/>
      <c r="AP5930" s="29"/>
      <c r="AQ5930" s="29"/>
      <c r="AR5930" s="29"/>
      <c r="AS5930" s="29"/>
      <c r="AT5930" s="29"/>
      <c r="AU5930" s="29"/>
      <c r="AV5930" s="29"/>
      <c r="AW5930" s="29"/>
      <c r="AX5930" s="29"/>
      <c r="AY5930" s="31"/>
      <c r="AZ5930" s="30"/>
      <c r="BA5930" s="35"/>
    </row>
    <row r="5931" spans="1:53" hidden="1" x14ac:dyDescent="0.25">
      <c r="A5931" s="27"/>
      <c r="B5931" s="27"/>
      <c r="C5931" s="27"/>
      <c r="D5931" s="27"/>
      <c r="E5931" s="27"/>
      <c r="F5931" s="27"/>
      <c r="G5931" s="27"/>
      <c r="H5931" s="27"/>
      <c r="I5931" s="27"/>
      <c r="J5931" s="27"/>
      <c r="K5931" s="27"/>
      <c r="L5931" s="27"/>
      <c r="M5931" s="42"/>
      <c r="N5931" s="42"/>
      <c r="O5931" s="42"/>
      <c r="P5931" s="42"/>
      <c r="Q5931" s="42"/>
      <c r="R5931" s="42"/>
      <c r="S5931" s="42"/>
      <c r="T5931" s="42"/>
      <c r="U5931" s="42"/>
      <c r="V5931" s="42"/>
      <c r="W5931" s="42"/>
      <c r="X5931" s="42"/>
      <c r="Y5931" s="41"/>
      <c r="Z5931" s="41"/>
      <c r="AA5931" s="43"/>
      <c r="AB5931" s="27"/>
      <c r="AC5931" s="27"/>
      <c r="AD5931" s="27"/>
      <c r="AE5931" s="44"/>
      <c r="AF5931" s="27"/>
      <c r="AG5931" s="28"/>
      <c r="AH5931" s="27"/>
      <c r="AI5931" s="27"/>
      <c r="AJ5931" s="27"/>
      <c r="AK5931" s="28"/>
      <c r="AL5931" s="29"/>
      <c r="AM5931" s="29"/>
      <c r="AN5931" s="29"/>
      <c r="AO5931" s="29"/>
      <c r="AP5931" s="29"/>
      <c r="AQ5931" s="29"/>
      <c r="AR5931" s="29"/>
      <c r="AS5931" s="29"/>
      <c r="AT5931" s="29"/>
      <c r="AU5931" s="29"/>
      <c r="AV5931" s="29"/>
      <c r="AW5931" s="29"/>
      <c r="AX5931" s="29"/>
      <c r="AY5931" s="31"/>
      <c r="AZ5931" s="30"/>
      <c r="BA5931" s="35"/>
    </row>
    <row r="5932" spans="1:53" hidden="1" x14ac:dyDescent="0.25">
      <c r="A5932" s="27"/>
      <c r="B5932" s="27"/>
      <c r="C5932" s="27"/>
      <c r="D5932" s="27"/>
      <c r="E5932" s="27"/>
      <c r="F5932" s="27"/>
      <c r="G5932" s="27"/>
      <c r="H5932" s="27"/>
      <c r="I5932" s="27"/>
      <c r="J5932" s="27"/>
      <c r="K5932" s="27"/>
      <c r="L5932" s="27"/>
      <c r="M5932" s="42"/>
      <c r="N5932" s="42"/>
      <c r="O5932" s="42"/>
      <c r="P5932" s="42"/>
      <c r="Q5932" s="42"/>
      <c r="R5932" s="42"/>
      <c r="S5932" s="42"/>
      <c r="T5932" s="42"/>
      <c r="U5932" s="42"/>
      <c r="V5932" s="42"/>
      <c r="W5932" s="42"/>
      <c r="X5932" s="42"/>
      <c r="Y5932" s="41"/>
      <c r="Z5932" s="41"/>
      <c r="AA5932" s="43"/>
      <c r="AB5932" s="27"/>
      <c r="AC5932" s="27"/>
      <c r="AD5932" s="27"/>
      <c r="AE5932" s="44"/>
      <c r="AF5932" s="27"/>
      <c r="AG5932" s="28"/>
      <c r="AH5932" s="27"/>
      <c r="AI5932" s="27"/>
      <c r="AJ5932" s="27"/>
      <c r="AK5932" s="28"/>
      <c r="AL5932" s="29"/>
      <c r="AM5932" s="29"/>
      <c r="AN5932" s="29"/>
      <c r="AO5932" s="29"/>
      <c r="AP5932" s="29"/>
      <c r="AQ5932" s="29"/>
      <c r="AR5932" s="29"/>
      <c r="AS5932" s="29"/>
      <c r="AT5932" s="29"/>
      <c r="AU5932" s="29"/>
      <c r="AV5932" s="29"/>
      <c r="AW5932" s="29"/>
      <c r="AX5932" s="29"/>
      <c r="AY5932" s="31"/>
      <c r="AZ5932" s="30"/>
      <c r="BA5932" s="35"/>
    </row>
    <row r="5933" spans="1:53" hidden="1" x14ac:dyDescent="0.25">
      <c r="A5933" s="27"/>
      <c r="B5933" s="27"/>
      <c r="C5933" s="27"/>
      <c r="D5933" s="27"/>
      <c r="E5933" s="27"/>
      <c r="F5933" s="27"/>
      <c r="G5933" s="27"/>
      <c r="H5933" s="27"/>
      <c r="I5933" s="27"/>
      <c r="J5933" s="27"/>
      <c r="K5933" s="27"/>
      <c r="L5933" s="27"/>
      <c r="M5933" s="42"/>
      <c r="N5933" s="42"/>
      <c r="O5933" s="42"/>
      <c r="P5933" s="42"/>
      <c r="Q5933" s="42"/>
      <c r="R5933" s="42"/>
      <c r="S5933" s="42"/>
      <c r="T5933" s="42"/>
      <c r="U5933" s="42"/>
      <c r="V5933" s="42"/>
      <c r="W5933" s="42"/>
      <c r="X5933" s="42"/>
      <c r="Y5933" s="41"/>
      <c r="Z5933" s="41"/>
      <c r="AA5933" s="43"/>
      <c r="AB5933" s="27"/>
      <c r="AC5933" s="27"/>
      <c r="AD5933" s="27"/>
      <c r="AE5933" s="44"/>
      <c r="AF5933" s="27"/>
      <c r="AG5933" s="28"/>
      <c r="AH5933" s="27"/>
      <c r="AI5933" s="27"/>
      <c r="AJ5933" s="27"/>
      <c r="AK5933" s="28"/>
      <c r="AL5933" s="29"/>
      <c r="AM5933" s="29"/>
      <c r="AN5933" s="29"/>
      <c r="AO5933" s="29"/>
      <c r="AP5933" s="29"/>
      <c r="AQ5933" s="29"/>
      <c r="AR5933" s="29"/>
      <c r="AS5933" s="29"/>
      <c r="AT5933" s="29"/>
      <c r="AU5933" s="29"/>
      <c r="AV5933" s="29"/>
      <c r="AW5933" s="29"/>
      <c r="AX5933" s="29"/>
      <c r="AY5933" s="31"/>
      <c r="AZ5933" s="30"/>
      <c r="BA5933" s="35"/>
    </row>
    <row r="5934" spans="1:53" hidden="1" x14ac:dyDescent="0.25">
      <c r="A5934" s="27"/>
      <c r="B5934" s="27"/>
      <c r="C5934" s="27"/>
      <c r="D5934" s="27"/>
      <c r="E5934" s="27"/>
      <c r="F5934" s="27"/>
      <c r="G5934" s="27"/>
      <c r="H5934" s="27"/>
      <c r="I5934" s="27"/>
      <c r="J5934" s="27"/>
      <c r="K5934" s="27"/>
      <c r="L5934" s="27"/>
      <c r="M5934" s="42"/>
      <c r="N5934" s="42"/>
      <c r="O5934" s="42"/>
      <c r="P5934" s="42"/>
      <c r="Q5934" s="42"/>
      <c r="R5934" s="42"/>
      <c r="S5934" s="42"/>
      <c r="T5934" s="42"/>
      <c r="U5934" s="42"/>
      <c r="V5934" s="42"/>
      <c r="W5934" s="42"/>
      <c r="X5934" s="42"/>
      <c r="Y5934" s="41"/>
      <c r="Z5934" s="41"/>
      <c r="AA5934" s="43"/>
      <c r="AB5934" s="27"/>
      <c r="AC5934" s="27"/>
      <c r="AD5934" s="27"/>
      <c r="AE5934" s="44"/>
      <c r="AF5934" s="27"/>
      <c r="AG5934" s="28"/>
      <c r="AH5934" s="27"/>
      <c r="AI5934" s="27"/>
      <c r="AJ5934" s="27"/>
      <c r="AK5934" s="28"/>
      <c r="AL5934" s="29"/>
      <c r="AM5934" s="29"/>
      <c r="AN5934" s="29"/>
      <c r="AO5934" s="29"/>
      <c r="AP5934" s="29"/>
      <c r="AQ5934" s="29"/>
      <c r="AR5934" s="29"/>
      <c r="AS5934" s="29"/>
      <c r="AT5934" s="29"/>
      <c r="AU5934" s="29"/>
      <c r="AV5934" s="29"/>
      <c r="AW5934" s="29"/>
      <c r="AX5934" s="29"/>
      <c r="AY5934" s="31"/>
      <c r="AZ5934" s="30"/>
      <c r="BA5934" s="35"/>
    </row>
    <row r="5935" spans="1:53" hidden="1" x14ac:dyDescent="0.25">
      <c r="A5935" s="27"/>
      <c r="B5935" s="27"/>
      <c r="C5935" s="27"/>
      <c r="D5935" s="27"/>
      <c r="E5935" s="27"/>
      <c r="F5935" s="27"/>
      <c r="G5935" s="27"/>
      <c r="H5935" s="27"/>
      <c r="I5935" s="27"/>
      <c r="J5935" s="27"/>
      <c r="K5935" s="27"/>
      <c r="L5935" s="27"/>
      <c r="M5935" s="42"/>
      <c r="N5935" s="42"/>
      <c r="O5935" s="42"/>
      <c r="P5935" s="42"/>
      <c r="Q5935" s="42"/>
      <c r="R5935" s="42"/>
      <c r="S5935" s="42"/>
      <c r="T5935" s="42"/>
      <c r="U5935" s="42"/>
      <c r="V5935" s="42"/>
      <c r="W5935" s="42"/>
      <c r="X5935" s="42"/>
      <c r="Y5935" s="41"/>
      <c r="Z5935" s="41"/>
      <c r="AA5935" s="43"/>
      <c r="AB5935" s="27"/>
      <c r="AC5935" s="27"/>
      <c r="AD5935" s="27"/>
      <c r="AE5935" s="44"/>
      <c r="AF5935" s="27"/>
      <c r="AG5935" s="28"/>
      <c r="AH5935" s="27"/>
      <c r="AI5935" s="27"/>
      <c r="AJ5935" s="27"/>
      <c r="AK5935" s="28"/>
      <c r="AL5935" s="29"/>
      <c r="AM5935" s="29"/>
      <c r="AN5935" s="29"/>
      <c r="AO5935" s="29"/>
      <c r="AP5935" s="29"/>
      <c r="AQ5935" s="29"/>
      <c r="AR5935" s="29"/>
      <c r="AS5935" s="29"/>
      <c r="AT5935" s="29"/>
      <c r="AU5935" s="29"/>
      <c r="AV5935" s="29"/>
      <c r="AW5935" s="29"/>
      <c r="AX5935" s="29"/>
      <c r="AY5935" s="31"/>
      <c r="AZ5935" s="30"/>
      <c r="BA5935" s="35"/>
    </row>
    <row r="5936" spans="1:53" hidden="1" x14ac:dyDescent="0.25">
      <c r="A5936" s="27"/>
      <c r="B5936" s="27"/>
      <c r="C5936" s="27"/>
      <c r="D5936" s="27"/>
      <c r="E5936" s="27"/>
      <c r="F5936" s="27"/>
      <c r="G5936" s="27"/>
      <c r="H5936" s="27"/>
      <c r="I5936" s="27"/>
      <c r="J5936" s="27"/>
      <c r="K5936" s="27"/>
      <c r="L5936" s="27"/>
      <c r="M5936" s="42"/>
      <c r="N5936" s="42"/>
      <c r="O5936" s="42"/>
      <c r="P5936" s="42"/>
      <c r="Q5936" s="42"/>
      <c r="R5936" s="42"/>
      <c r="S5936" s="42"/>
      <c r="T5936" s="42"/>
      <c r="U5936" s="42"/>
      <c r="V5936" s="42"/>
      <c r="W5936" s="42"/>
      <c r="X5936" s="42"/>
      <c r="Y5936" s="41"/>
      <c r="Z5936" s="41"/>
      <c r="AA5936" s="43"/>
      <c r="AB5936" s="27"/>
      <c r="AC5936" s="27"/>
      <c r="AD5936" s="27"/>
      <c r="AE5936" s="44"/>
      <c r="AF5936" s="27"/>
      <c r="AG5936" s="28"/>
      <c r="AH5936" s="27"/>
      <c r="AI5936" s="27"/>
      <c r="AJ5936" s="27"/>
      <c r="AK5936" s="28"/>
      <c r="AL5936" s="29"/>
      <c r="AM5936" s="29"/>
      <c r="AN5936" s="29"/>
      <c r="AO5936" s="29"/>
      <c r="AP5936" s="29"/>
      <c r="AQ5936" s="29"/>
      <c r="AR5936" s="29"/>
      <c r="AS5936" s="29"/>
      <c r="AT5936" s="29"/>
      <c r="AU5936" s="29"/>
      <c r="AV5936" s="29"/>
      <c r="AW5936" s="29"/>
      <c r="AX5936" s="29"/>
      <c r="AY5936" s="31"/>
      <c r="AZ5936" s="30"/>
      <c r="BA5936" s="35"/>
    </row>
    <row r="5937" spans="1:53" hidden="1" x14ac:dyDescent="0.25">
      <c r="A5937" s="27"/>
      <c r="B5937" s="27"/>
      <c r="C5937" s="27"/>
      <c r="D5937" s="27"/>
      <c r="E5937" s="27"/>
      <c r="F5937" s="27"/>
      <c r="G5937" s="27"/>
      <c r="H5937" s="27"/>
      <c r="I5937" s="27"/>
      <c r="J5937" s="27"/>
      <c r="K5937" s="27"/>
      <c r="L5937" s="27"/>
      <c r="M5937" s="42"/>
      <c r="N5937" s="42"/>
      <c r="O5937" s="42"/>
      <c r="P5937" s="42"/>
      <c r="Q5937" s="42"/>
      <c r="R5937" s="42"/>
      <c r="S5937" s="42"/>
      <c r="T5937" s="42"/>
      <c r="U5937" s="42"/>
      <c r="V5937" s="42"/>
      <c r="W5937" s="42"/>
      <c r="X5937" s="42"/>
      <c r="Y5937" s="41"/>
      <c r="Z5937" s="41"/>
      <c r="AA5937" s="43"/>
      <c r="AB5937" s="27"/>
      <c r="AC5937" s="27"/>
      <c r="AD5937" s="27"/>
      <c r="AE5937" s="44"/>
      <c r="AF5937" s="27"/>
      <c r="AG5937" s="28"/>
      <c r="AH5937" s="27"/>
      <c r="AI5937" s="27"/>
      <c r="AJ5937" s="27"/>
      <c r="AK5937" s="28"/>
      <c r="AL5937" s="29"/>
      <c r="AM5937" s="29"/>
      <c r="AN5937" s="29"/>
      <c r="AO5937" s="29"/>
      <c r="AP5937" s="29"/>
      <c r="AQ5937" s="29"/>
      <c r="AR5937" s="29"/>
      <c r="AS5937" s="29"/>
      <c r="AT5937" s="29"/>
      <c r="AU5937" s="29"/>
      <c r="AV5937" s="29"/>
      <c r="AW5937" s="29"/>
      <c r="AX5937" s="29"/>
      <c r="AY5937" s="31"/>
      <c r="AZ5937" s="30"/>
      <c r="BA5937" s="35"/>
    </row>
    <row r="5938" spans="1:53" hidden="1" x14ac:dyDescent="0.25">
      <c r="A5938" s="27"/>
      <c r="B5938" s="27"/>
      <c r="C5938" s="27"/>
      <c r="D5938" s="27"/>
      <c r="E5938" s="27"/>
      <c r="F5938" s="27"/>
      <c r="G5938" s="27"/>
      <c r="H5938" s="27"/>
      <c r="I5938" s="27"/>
      <c r="J5938" s="27"/>
      <c r="K5938" s="27"/>
      <c r="L5938" s="27"/>
      <c r="M5938" s="42"/>
      <c r="N5938" s="42"/>
      <c r="O5938" s="42"/>
      <c r="P5938" s="42"/>
      <c r="Q5938" s="42"/>
      <c r="R5938" s="42"/>
      <c r="S5938" s="42"/>
      <c r="T5938" s="42"/>
      <c r="U5938" s="42"/>
      <c r="V5938" s="42"/>
      <c r="W5938" s="42"/>
      <c r="X5938" s="42"/>
      <c r="Y5938" s="41"/>
      <c r="Z5938" s="41"/>
      <c r="AA5938" s="43"/>
      <c r="AB5938" s="27"/>
      <c r="AC5938" s="27"/>
      <c r="AD5938" s="27"/>
      <c r="AE5938" s="44"/>
      <c r="AF5938" s="27"/>
      <c r="AG5938" s="28"/>
      <c r="AH5938" s="27"/>
      <c r="AI5938" s="27"/>
      <c r="AJ5938" s="27"/>
      <c r="AK5938" s="28"/>
      <c r="AL5938" s="29"/>
      <c r="AM5938" s="29"/>
      <c r="AN5938" s="29"/>
      <c r="AO5938" s="29"/>
      <c r="AP5938" s="29"/>
      <c r="AQ5938" s="29"/>
      <c r="AR5938" s="29"/>
      <c r="AS5938" s="29"/>
      <c r="AT5938" s="29"/>
      <c r="AU5938" s="29"/>
      <c r="AV5938" s="29"/>
      <c r="AW5938" s="29"/>
      <c r="AX5938" s="29"/>
      <c r="AY5938" s="31"/>
      <c r="AZ5938" s="30"/>
      <c r="BA5938" s="35"/>
    </row>
    <row r="5939" spans="1:53" hidden="1" x14ac:dyDescent="0.25">
      <c r="A5939" s="27"/>
      <c r="B5939" s="27"/>
      <c r="C5939" s="27"/>
      <c r="D5939" s="27"/>
      <c r="E5939" s="27"/>
      <c r="F5939" s="27"/>
      <c r="G5939" s="27"/>
      <c r="H5939" s="27"/>
      <c r="I5939" s="27"/>
      <c r="J5939" s="27"/>
      <c r="K5939" s="27"/>
      <c r="L5939" s="27"/>
      <c r="M5939" s="42"/>
      <c r="N5939" s="42"/>
      <c r="O5939" s="42"/>
      <c r="P5939" s="42"/>
      <c r="Q5939" s="42"/>
      <c r="R5939" s="42"/>
      <c r="S5939" s="42"/>
      <c r="T5939" s="42"/>
      <c r="U5939" s="42"/>
      <c r="V5939" s="42"/>
      <c r="W5939" s="42"/>
      <c r="X5939" s="42"/>
      <c r="Y5939" s="41"/>
      <c r="Z5939" s="41"/>
      <c r="AA5939" s="43"/>
      <c r="AB5939" s="27"/>
      <c r="AC5939" s="27"/>
      <c r="AD5939" s="27"/>
      <c r="AE5939" s="44"/>
      <c r="AF5939" s="27"/>
      <c r="AG5939" s="28"/>
      <c r="AH5939" s="27"/>
      <c r="AI5939" s="27"/>
      <c r="AJ5939" s="27"/>
      <c r="AK5939" s="28"/>
      <c r="AL5939" s="29"/>
      <c r="AM5939" s="29"/>
      <c r="AN5939" s="29"/>
      <c r="AO5939" s="29"/>
      <c r="AP5939" s="29"/>
      <c r="AQ5939" s="29"/>
      <c r="AR5939" s="29"/>
      <c r="AS5939" s="29"/>
      <c r="AT5939" s="29"/>
      <c r="AU5939" s="29"/>
      <c r="AV5939" s="29"/>
      <c r="AW5939" s="29"/>
      <c r="AX5939" s="29"/>
      <c r="AY5939" s="31"/>
      <c r="AZ5939" s="30"/>
      <c r="BA5939" s="35"/>
    </row>
    <row r="5940" spans="1:53" hidden="1" x14ac:dyDescent="0.25">
      <c r="A5940" s="27"/>
      <c r="B5940" s="27"/>
      <c r="C5940" s="27"/>
      <c r="D5940" s="27"/>
      <c r="E5940" s="27"/>
      <c r="F5940" s="27"/>
      <c r="G5940" s="27"/>
      <c r="H5940" s="27"/>
      <c r="I5940" s="27"/>
      <c r="J5940" s="27"/>
      <c r="K5940" s="27"/>
      <c r="L5940" s="27"/>
      <c r="M5940" s="42"/>
      <c r="N5940" s="42"/>
      <c r="O5940" s="42"/>
      <c r="P5940" s="42"/>
      <c r="Q5940" s="42"/>
      <c r="R5940" s="42"/>
      <c r="S5940" s="42"/>
      <c r="T5940" s="42"/>
      <c r="U5940" s="42"/>
      <c r="V5940" s="42"/>
      <c r="W5940" s="42"/>
      <c r="X5940" s="42"/>
      <c r="Y5940" s="41"/>
      <c r="Z5940" s="41"/>
      <c r="AA5940" s="43"/>
      <c r="AB5940" s="27"/>
      <c r="AC5940" s="27"/>
      <c r="AD5940" s="27"/>
      <c r="AE5940" s="44"/>
      <c r="AF5940" s="27"/>
      <c r="AG5940" s="28"/>
      <c r="AH5940" s="27"/>
      <c r="AI5940" s="27"/>
      <c r="AJ5940" s="27"/>
      <c r="AK5940" s="28"/>
      <c r="AL5940" s="29"/>
      <c r="AM5940" s="29"/>
      <c r="AN5940" s="29"/>
      <c r="AO5940" s="29"/>
      <c r="AP5940" s="29"/>
      <c r="AQ5940" s="29"/>
      <c r="AR5940" s="29"/>
      <c r="AS5940" s="29"/>
      <c r="AT5940" s="29"/>
      <c r="AU5940" s="29"/>
      <c r="AV5940" s="29"/>
      <c r="AW5940" s="29"/>
      <c r="AX5940" s="29"/>
      <c r="AY5940" s="31"/>
      <c r="AZ5940" s="30"/>
      <c r="BA5940" s="35"/>
    </row>
    <row r="5941" spans="1:53" hidden="1" x14ac:dyDescent="0.25">
      <c r="A5941" s="27"/>
      <c r="B5941" s="27"/>
      <c r="C5941" s="27"/>
      <c r="D5941" s="27"/>
      <c r="E5941" s="27"/>
      <c r="F5941" s="27"/>
      <c r="G5941" s="27"/>
      <c r="H5941" s="27"/>
      <c r="I5941" s="27"/>
      <c r="J5941" s="27"/>
      <c r="K5941" s="27"/>
      <c r="L5941" s="27"/>
      <c r="M5941" s="42"/>
      <c r="N5941" s="42"/>
      <c r="O5941" s="42"/>
      <c r="P5941" s="42"/>
      <c r="Q5941" s="42"/>
      <c r="R5941" s="42"/>
      <c r="S5941" s="42"/>
      <c r="T5941" s="42"/>
      <c r="U5941" s="42"/>
      <c r="V5941" s="42"/>
      <c r="W5941" s="42"/>
      <c r="X5941" s="42"/>
      <c r="Y5941" s="41"/>
      <c r="Z5941" s="41"/>
      <c r="AA5941" s="43"/>
      <c r="AB5941" s="27"/>
      <c r="AC5941" s="27"/>
      <c r="AD5941" s="27"/>
      <c r="AE5941" s="44"/>
      <c r="AF5941" s="27"/>
      <c r="AG5941" s="28"/>
      <c r="AH5941" s="27"/>
      <c r="AI5941" s="27"/>
      <c r="AJ5941" s="27"/>
      <c r="AK5941" s="28"/>
      <c r="AL5941" s="29"/>
      <c r="AM5941" s="29"/>
      <c r="AN5941" s="29"/>
      <c r="AO5941" s="29"/>
      <c r="AP5941" s="29"/>
      <c r="AQ5941" s="29"/>
      <c r="AR5941" s="29"/>
      <c r="AS5941" s="29"/>
      <c r="AT5941" s="29"/>
      <c r="AU5941" s="29"/>
      <c r="AV5941" s="29"/>
      <c r="AW5941" s="29"/>
      <c r="AX5941" s="29"/>
      <c r="AY5941" s="31"/>
      <c r="AZ5941" s="30"/>
      <c r="BA5941" s="35"/>
    </row>
    <row r="5942" spans="1:53" hidden="1" x14ac:dyDescent="0.25">
      <c r="A5942" s="27"/>
      <c r="B5942" s="27"/>
      <c r="C5942" s="27"/>
      <c r="D5942" s="27"/>
      <c r="E5942" s="27"/>
      <c r="F5942" s="27"/>
      <c r="G5942" s="27"/>
      <c r="H5942" s="27"/>
      <c r="I5942" s="27"/>
      <c r="J5942" s="27"/>
      <c r="K5942" s="27"/>
      <c r="L5942" s="27"/>
      <c r="M5942" s="42"/>
      <c r="N5942" s="42"/>
      <c r="O5942" s="42"/>
      <c r="P5942" s="42"/>
      <c r="Q5942" s="42"/>
      <c r="R5942" s="42"/>
      <c r="S5942" s="42"/>
      <c r="T5942" s="42"/>
      <c r="U5942" s="42"/>
      <c r="V5942" s="42"/>
      <c r="W5942" s="42"/>
      <c r="X5942" s="42"/>
      <c r="Y5942" s="41"/>
      <c r="Z5942" s="41"/>
      <c r="AA5942" s="43"/>
      <c r="AB5942" s="27"/>
      <c r="AC5942" s="27"/>
      <c r="AD5942" s="27"/>
      <c r="AE5942" s="44"/>
      <c r="AF5942" s="27"/>
      <c r="AG5942" s="28"/>
      <c r="AH5942" s="27"/>
      <c r="AI5942" s="27"/>
      <c r="AJ5942" s="27"/>
      <c r="AK5942" s="28"/>
      <c r="AL5942" s="29"/>
      <c r="AM5942" s="29"/>
      <c r="AN5942" s="29"/>
      <c r="AO5942" s="29"/>
      <c r="AP5942" s="29"/>
      <c r="AQ5942" s="29"/>
      <c r="AR5942" s="29"/>
      <c r="AS5942" s="29"/>
      <c r="AT5942" s="29"/>
      <c r="AU5942" s="29"/>
      <c r="AV5942" s="29"/>
      <c r="AW5942" s="29"/>
      <c r="AX5942" s="29"/>
      <c r="AY5942" s="31"/>
      <c r="AZ5942" s="30"/>
      <c r="BA5942" s="35"/>
    </row>
    <row r="5943" spans="1:53" hidden="1" x14ac:dyDescent="0.25">
      <c r="A5943" s="27"/>
      <c r="B5943" s="27"/>
      <c r="C5943" s="27"/>
      <c r="D5943" s="27"/>
      <c r="E5943" s="27"/>
      <c r="F5943" s="27"/>
      <c r="G5943" s="27"/>
      <c r="H5943" s="27"/>
      <c r="I5943" s="27"/>
      <c r="J5943" s="27"/>
      <c r="K5943" s="27"/>
      <c r="L5943" s="27"/>
      <c r="M5943" s="42"/>
      <c r="N5943" s="42"/>
      <c r="O5943" s="42"/>
      <c r="P5943" s="42"/>
      <c r="Q5943" s="42"/>
      <c r="R5943" s="42"/>
      <c r="S5943" s="42"/>
      <c r="T5943" s="42"/>
      <c r="U5943" s="42"/>
      <c r="V5943" s="42"/>
      <c r="W5943" s="42"/>
      <c r="X5943" s="42"/>
      <c r="Y5943" s="41"/>
      <c r="Z5943" s="41"/>
      <c r="AA5943" s="43"/>
      <c r="AB5943" s="27"/>
      <c r="AC5943" s="27"/>
      <c r="AD5943" s="27"/>
      <c r="AE5943" s="44"/>
      <c r="AF5943" s="27"/>
      <c r="AG5943" s="28"/>
      <c r="AH5943" s="27"/>
      <c r="AI5943" s="27"/>
      <c r="AJ5943" s="27"/>
      <c r="AK5943" s="28"/>
      <c r="AL5943" s="29"/>
      <c r="AM5943" s="29"/>
      <c r="AN5943" s="29"/>
      <c r="AO5943" s="29"/>
      <c r="AP5943" s="29"/>
      <c r="AQ5943" s="29"/>
      <c r="AR5943" s="29"/>
      <c r="AS5943" s="29"/>
      <c r="AT5943" s="29"/>
      <c r="AU5943" s="29"/>
      <c r="AV5943" s="29"/>
      <c r="AW5943" s="29"/>
      <c r="AX5943" s="29"/>
      <c r="AY5943" s="31"/>
      <c r="AZ5943" s="30"/>
      <c r="BA5943" s="35"/>
    </row>
    <row r="5944" spans="1:53" hidden="1" x14ac:dyDescent="0.25">
      <c r="A5944" s="27"/>
      <c r="B5944" s="27"/>
      <c r="C5944" s="27"/>
      <c r="D5944" s="27"/>
      <c r="E5944" s="27"/>
      <c r="F5944" s="27"/>
      <c r="G5944" s="27"/>
      <c r="H5944" s="27"/>
      <c r="I5944" s="27"/>
      <c r="J5944" s="27"/>
      <c r="K5944" s="27"/>
      <c r="L5944" s="27"/>
      <c r="M5944" s="42"/>
      <c r="N5944" s="42"/>
      <c r="O5944" s="42"/>
      <c r="P5944" s="42"/>
      <c r="Q5944" s="42"/>
      <c r="R5944" s="42"/>
      <c r="S5944" s="42"/>
      <c r="T5944" s="42"/>
      <c r="U5944" s="42"/>
      <c r="V5944" s="42"/>
      <c r="W5944" s="42"/>
      <c r="X5944" s="42"/>
      <c r="Y5944" s="41"/>
      <c r="Z5944" s="41"/>
      <c r="AA5944" s="43"/>
      <c r="AB5944" s="27"/>
      <c r="AC5944" s="27"/>
      <c r="AD5944" s="27"/>
      <c r="AE5944" s="44"/>
      <c r="AF5944" s="27"/>
      <c r="AG5944" s="28"/>
      <c r="AH5944" s="27"/>
      <c r="AI5944" s="27"/>
      <c r="AJ5944" s="27"/>
      <c r="AK5944" s="28"/>
      <c r="AL5944" s="29"/>
      <c r="AM5944" s="29"/>
      <c r="AN5944" s="29"/>
      <c r="AO5944" s="29"/>
      <c r="AP5944" s="29"/>
      <c r="AQ5944" s="29"/>
      <c r="AR5944" s="29"/>
      <c r="AS5944" s="29"/>
      <c r="AT5944" s="29"/>
      <c r="AU5944" s="29"/>
      <c r="AV5944" s="29"/>
      <c r="AW5944" s="29"/>
      <c r="AX5944" s="29"/>
      <c r="AY5944" s="31"/>
      <c r="AZ5944" s="30"/>
      <c r="BA5944" s="35"/>
    </row>
    <row r="5945" spans="1:53" hidden="1" x14ac:dyDescent="0.25">
      <c r="A5945" s="27"/>
      <c r="B5945" s="27"/>
      <c r="C5945" s="27"/>
      <c r="D5945" s="27"/>
      <c r="E5945" s="27"/>
      <c r="F5945" s="27"/>
      <c r="G5945" s="27"/>
      <c r="H5945" s="27"/>
      <c r="I5945" s="27"/>
      <c r="J5945" s="27"/>
      <c r="K5945" s="27"/>
      <c r="L5945" s="27"/>
      <c r="M5945" s="42"/>
      <c r="N5945" s="42"/>
      <c r="O5945" s="42"/>
      <c r="P5945" s="42"/>
      <c r="Q5945" s="42"/>
      <c r="R5945" s="42"/>
      <c r="S5945" s="42"/>
      <c r="T5945" s="42"/>
      <c r="U5945" s="42"/>
      <c r="V5945" s="42"/>
      <c r="W5945" s="42"/>
      <c r="X5945" s="42"/>
      <c r="Y5945" s="41"/>
      <c r="Z5945" s="41"/>
      <c r="AA5945" s="43"/>
      <c r="AB5945" s="27"/>
      <c r="AC5945" s="27"/>
      <c r="AD5945" s="27"/>
      <c r="AE5945" s="44"/>
      <c r="AF5945" s="27"/>
      <c r="AG5945" s="28"/>
      <c r="AH5945" s="27"/>
      <c r="AI5945" s="27"/>
      <c r="AJ5945" s="27"/>
      <c r="AK5945" s="28"/>
      <c r="AL5945" s="29"/>
      <c r="AM5945" s="29"/>
      <c r="AN5945" s="29"/>
      <c r="AO5945" s="29"/>
      <c r="AP5945" s="29"/>
      <c r="AQ5945" s="29"/>
      <c r="AR5945" s="29"/>
      <c r="AS5945" s="29"/>
      <c r="AT5945" s="29"/>
      <c r="AU5945" s="29"/>
      <c r="AV5945" s="29"/>
      <c r="AW5945" s="29"/>
      <c r="AX5945" s="29"/>
      <c r="AY5945" s="31"/>
      <c r="AZ5945" s="30"/>
      <c r="BA5945" s="35"/>
    </row>
    <row r="5946" spans="1:53" hidden="1" x14ac:dyDescent="0.25">
      <c r="A5946" s="27"/>
      <c r="B5946" s="27"/>
      <c r="C5946" s="27"/>
      <c r="D5946" s="27"/>
      <c r="E5946" s="27"/>
      <c r="F5946" s="27"/>
      <c r="G5946" s="27"/>
      <c r="H5946" s="27"/>
      <c r="I5946" s="27"/>
      <c r="J5946" s="27"/>
      <c r="K5946" s="27"/>
      <c r="L5946" s="27"/>
      <c r="M5946" s="42"/>
      <c r="N5946" s="42"/>
      <c r="O5946" s="42"/>
      <c r="P5946" s="42"/>
      <c r="Q5946" s="42"/>
      <c r="R5946" s="42"/>
      <c r="S5946" s="42"/>
      <c r="T5946" s="42"/>
      <c r="U5946" s="42"/>
      <c r="V5946" s="42"/>
      <c r="W5946" s="42"/>
      <c r="X5946" s="42"/>
      <c r="Y5946" s="41"/>
      <c r="Z5946" s="41"/>
      <c r="AA5946" s="43"/>
      <c r="AB5946" s="27"/>
      <c r="AC5946" s="27"/>
      <c r="AD5946" s="27"/>
      <c r="AE5946" s="44"/>
      <c r="AF5946" s="27"/>
      <c r="AG5946" s="28"/>
      <c r="AH5946" s="27"/>
      <c r="AI5946" s="27"/>
      <c r="AJ5946" s="27"/>
      <c r="AK5946" s="28"/>
      <c r="AL5946" s="29"/>
      <c r="AM5946" s="29"/>
      <c r="AN5946" s="29"/>
      <c r="AO5946" s="29"/>
      <c r="AP5946" s="29"/>
      <c r="AQ5946" s="29"/>
      <c r="AR5946" s="29"/>
      <c r="AS5946" s="29"/>
      <c r="AT5946" s="29"/>
      <c r="AU5946" s="29"/>
      <c r="AV5946" s="29"/>
      <c r="AW5946" s="29"/>
      <c r="AX5946" s="29"/>
      <c r="AY5946" s="31"/>
      <c r="AZ5946" s="30"/>
      <c r="BA5946" s="35"/>
    </row>
    <row r="5947" spans="1:53" hidden="1" x14ac:dyDescent="0.25">
      <c r="A5947" s="27"/>
      <c r="B5947" s="27"/>
      <c r="C5947" s="27"/>
      <c r="D5947" s="27"/>
      <c r="E5947" s="27"/>
      <c r="F5947" s="27"/>
      <c r="G5947" s="27"/>
      <c r="H5947" s="27"/>
      <c r="I5947" s="27"/>
      <c r="J5947" s="27"/>
      <c r="K5947" s="27"/>
      <c r="L5947" s="27"/>
      <c r="M5947" s="42"/>
      <c r="N5947" s="42"/>
      <c r="O5947" s="42"/>
      <c r="P5947" s="42"/>
      <c r="Q5947" s="42"/>
      <c r="R5947" s="42"/>
      <c r="S5947" s="42"/>
      <c r="T5947" s="42"/>
      <c r="U5947" s="42"/>
      <c r="V5947" s="42"/>
      <c r="W5947" s="42"/>
      <c r="X5947" s="42"/>
      <c r="Y5947" s="41"/>
      <c r="Z5947" s="41"/>
      <c r="AA5947" s="43"/>
      <c r="AB5947" s="27"/>
      <c r="AC5947" s="27"/>
      <c r="AD5947" s="27"/>
      <c r="AE5947" s="44"/>
      <c r="AF5947" s="27"/>
      <c r="AG5947" s="28"/>
      <c r="AH5947" s="27"/>
      <c r="AI5947" s="27"/>
      <c r="AJ5947" s="27"/>
      <c r="AK5947" s="28"/>
      <c r="AL5947" s="29"/>
      <c r="AM5947" s="29"/>
      <c r="AN5947" s="29"/>
      <c r="AO5947" s="29"/>
      <c r="AP5947" s="29"/>
      <c r="AQ5947" s="29"/>
      <c r="AR5947" s="29"/>
      <c r="AS5947" s="29"/>
      <c r="AT5947" s="29"/>
      <c r="AU5947" s="29"/>
      <c r="AV5947" s="29"/>
      <c r="AW5947" s="29"/>
      <c r="AX5947" s="29"/>
      <c r="AY5947" s="31"/>
      <c r="AZ5947" s="30"/>
      <c r="BA5947" s="35"/>
    </row>
    <row r="5948" spans="1:53" hidden="1" x14ac:dyDescent="0.25">
      <c r="A5948" s="27"/>
      <c r="B5948" s="27"/>
      <c r="C5948" s="27"/>
      <c r="D5948" s="27"/>
      <c r="E5948" s="27"/>
      <c r="F5948" s="27"/>
      <c r="G5948" s="27"/>
      <c r="H5948" s="27"/>
      <c r="I5948" s="27"/>
      <c r="J5948" s="27"/>
      <c r="K5948" s="27"/>
      <c r="L5948" s="27"/>
      <c r="M5948" s="42"/>
      <c r="N5948" s="42"/>
      <c r="O5948" s="42"/>
      <c r="P5948" s="42"/>
      <c r="Q5948" s="42"/>
      <c r="R5948" s="42"/>
      <c r="S5948" s="42"/>
      <c r="T5948" s="42"/>
      <c r="U5948" s="42"/>
      <c r="V5948" s="42"/>
      <c r="W5948" s="42"/>
      <c r="X5948" s="42"/>
      <c r="Y5948" s="41"/>
      <c r="Z5948" s="41"/>
      <c r="AA5948" s="43"/>
      <c r="AB5948" s="27"/>
      <c r="AC5948" s="27"/>
      <c r="AD5948" s="27"/>
      <c r="AE5948" s="44"/>
      <c r="AF5948" s="27"/>
      <c r="AG5948" s="28"/>
      <c r="AH5948" s="27"/>
      <c r="AI5948" s="27"/>
      <c r="AJ5948" s="27"/>
      <c r="AK5948" s="28"/>
      <c r="AL5948" s="29"/>
      <c r="AM5948" s="29"/>
      <c r="AN5948" s="29"/>
      <c r="AO5948" s="29"/>
      <c r="AP5948" s="29"/>
      <c r="AQ5948" s="29"/>
      <c r="AR5948" s="29"/>
      <c r="AS5948" s="29"/>
      <c r="AT5948" s="29"/>
      <c r="AU5948" s="29"/>
      <c r="AV5948" s="29"/>
      <c r="AW5948" s="29"/>
      <c r="AX5948" s="29"/>
      <c r="AY5948" s="31"/>
      <c r="AZ5948" s="30"/>
      <c r="BA5948" s="35"/>
    </row>
    <row r="5949" spans="1:53" hidden="1" x14ac:dyDescent="0.25">
      <c r="A5949" s="27"/>
      <c r="B5949" s="27"/>
      <c r="C5949" s="27"/>
      <c r="D5949" s="27"/>
      <c r="E5949" s="27"/>
      <c r="F5949" s="27"/>
      <c r="G5949" s="27"/>
      <c r="H5949" s="27"/>
      <c r="I5949" s="27"/>
      <c r="J5949" s="27"/>
      <c r="K5949" s="27"/>
      <c r="L5949" s="27"/>
      <c r="M5949" s="42"/>
      <c r="N5949" s="42"/>
      <c r="O5949" s="42"/>
      <c r="P5949" s="42"/>
      <c r="Q5949" s="42"/>
      <c r="R5949" s="42"/>
      <c r="S5949" s="42"/>
      <c r="T5949" s="42"/>
      <c r="U5949" s="42"/>
      <c r="V5949" s="42"/>
      <c r="W5949" s="42"/>
      <c r="X5949" s="42"/>
      <c r="Y5949" s="41"/>
      <c r="Z5949" s="41"/>
      <c r="AA5949" s="43"/>
      <c r="AB5949" s="27"/>
      <c r="AC5949" s="27"/>
      <c r="AD5949" s="27"/>
      <c r="AE5949" s="44"/>
      <c r="AF5949" s="27"/>
      <c r="AG5949" s="28"/>
      <c r="AH5949" s="27"/>
      <c r="AI5949" s="27"/>
      <c r="AJ5949" s="27"/>
      <c r="AK5949" s="28"/>
      <c r="AL5949" s="29"/>
      <c r="AM5949" s="29"/>
      <c r="AN5949" s="29"/>
      <c r="AO5949" s="29"/>
      <c r="AP5949" s="29"/>
      <c r="AQ5949" s="29"/>
      <c r="AR5949" s="29"/>
      <c r="AS5949" s="29"/>
      <c r="AT5949" s="29"/>
      <c r="AU5949" s="29"/>
      <c r="AV5949" s="29"/>
      <c r="AW5949" s="29"/>
      <c r="AX5949" s="29"/>
      <c r="AY5949" s="31"/>
      <c r="AZ5949" s="30"/>
      <c r="BA5949" s="35"/>
    </row>
    <row r="5950" spans="1:53" hidden="1" x14ac:dyDescent="0.25">
      <c r="A5950" s="27"/>
      <c r="B5950" s="27"/>
      <c r="C5950" s="27"/>
      <c r="D5950" s="27"/>
      <c r="E5950" s="27"/>
      <c r="F5950" s="27"/>
      <c r="G5950" s="27"/>
      <c r="H5950" s="27"/>
      <c r="I5950" s="27"/>
      <c r="J5950" s="27"/>
      <c r="K5950" s="27"/>
      <c r="L5950" s="27"/>
      <c r="M5950" s="42"/>
      <c r="N5950" s="42"/>
      <c r="O5950" s="42"/>
      <c r="P5950" s="42"/>
      <c r="Q5950" s="42"/>
      <c r="R5950" s="42"/>
      <c r="S5950" s="42"/>
      <c r="T5950" s="42"/>
      <c r="U5950" s="42"/>
      <c r="V5950" s="42"/>
      <c r="W5950" s="42"/>
      <c r="X5950" s="42"/>
      <c r="Y5950" s="41"/>
      <c r="Z5950" s="41"/>
      <c r="AA5950" s="43"/>
      <c r="AB5950" s="27"/>
      <c r="AC5950" s="27"/>
      <c r="AD5950" s="27"/>
      <c r="AE5950" s="44"/>
      <c r="AF5950" s="27"/>
      <c r="AG5950" s="28"/>
      <c r="AH5950" s="27"/>
      <c r="AI5950" s="27"/>
      <c r="AJ5950" s="27"/>
      <c r="AK5950" s="28"/>
      <c r="AL5950" s="29"/>
      <c r="AM5950" s="29"/>
      <c r="AN5950" s="29"/>
      <c r="AO5950" s="29"/>
      <c r="AP5950" s="29"/>
      <c r="AQ5950" s="29"/>
      <c r="AR5950" s="29"/>
      <c r="AS5950" s="29"/>
      <c r="AT5950" s="29"/>
      <c r="AU5950" s="29"/>
      <c r="AV5950" s="29"/>
      <c r="AW5950" s="29"/>
      <c r="AX5950" s="29"/>
      <c r="AY5950" s="31"/>
      <c r="AZ5950" s="30"/>
      <c r="BA5950" s="35"/>
    </row>
    <row r="5951" spans="1:53" hidden="1" x14ac:dyDescent="0.25">
      <c r="A5951" s="27"/>
      <c r="B5951" s="27"/>
      <c r="C5951" s="27"/>
      <c r="D5951" s="27"/>
      <c r="E5951" s="27"/>
      <c r="F5951" s="27"/>
      <c r="G5951" s="27"/>
      <c r="H5951" s="27"/>
      <c r="I5951" s="27"/>
      <c r="J5951" s="27"/>
      <c r="K5951" s="27"/>
      <c r="L5951" s="27"/>
      <c r="M5951" s="42"/>
      <c r="N5951" s="42"/>
      <c r="O5951" s="42"/>
      <c r="P5951" s="42"/>
      <c r="Q5951" s="42"/>
      <c r="R5951" s="42"/>
      <c r="S5951" s="42"/>
      <c r="T5951" s="42"/>
      <c r="U5951" s="42"/>
      <c r="V5951" s="42"/>
      <c r="W5951" s="42"/>
      <c r="X5951" s="42"/>
      <c r="Y5951" s="41"/>
      <c r="Z5951" s="41"/>
      <c r="AA5951" s="43"/>
      <c r="AB5951" s="27"/>
      <c r="AC5951" s="27"/>
      <c r="AD5951" s="27"/>
      <c r="AE5951" s="44"/>
      <c r="AF5951" s="27"/>
      <c r="AG5951" s="28"/>
      <c r="AH5951" s="27"/>
      <c r="AI5951" s="27"/>
      <c r="AJ5951" s="27"/>
      <c r="AK5951" s="28"/>
      <c r="AL5951" s="29"/>
      <c r="AM5951" s="29"/>
      <c r="AN5951" s="29"/>
      <c r="AO5951" s="29"/>
      <c r="AP5951" s="29"/>
      <c r="AQ5951" s="29"/>
      <c r="AR5951" s="29"/>
      <c r="AS5951" s="29"/>
      <c r="AT5951" s="29"/>
      <c r="AU5951" s="29"/>
      <c r="AV5951" s="29"/>
      <c r="AW5951" s="29"/>
      <c r="AX5951" s="29"/>
      <c r="AY5951" s="31"/>
      <c r="AZ5951" s="30"/>
      <c r="BA5951" s="35"/>
    </row>
    <row r="5952" spans="1:53" hidden="1" x14ac:dyDescent="0.25">
      <c r="A5952" s="27"/>
      <c r="B5952" s="27"/>
      <c r="C5952" s="27"/>
      <c r="D5952" s="27"/>
      <c r="E5952" s="27"/>
      <c r="F5952" s="27"/>
      <c r="G5952" s="27"/>
      <c r="H5952" s="27"/>
      <c r="I5952" s="27"/>
      <c r="J5952" s="27"/>
      <c r="K5952" s="27"/>
      <c r="L5952" s="27"/>
      <c r="M5952" s="42"/>
      <c r="N5952" s="42"/>
      <c r="O5952" s="42"/>
      <c r="P5952" s="42"/>
      <c r="Q5952" s="42"/>
      <c r="R5952" s="42"/>
      <c r="S5952" s="42"/>
      <c r="T5952" s="42"/>
      <c r="U5952" s="42"/>
      <c r="V5952" s="42"/>
      <c r="W5952" s="42"/>
      <c r="X5952" s="42"/>
      <c r="Y5952" s="41"/>
      <c r="Z5952" s="41"/>
      <c r="AA5952" s="43"/>
      <c r="AB5952" s="27"/>
      <c r="AC5952" s="27"/>
      <c r="AD5952" s="27"/>
      <c r="AE5952" s="44"/>
      <c r="AF5952" s="27"/>
      <c r="AG5952" s="28"/>
      <c r="AH5952" s="27"/>
      <c r="AI5952" s="27"/>
      <c r="AJ5952" s="27"/>
      <c r="AK5952" s="28"/>
      <c r="AL5952" s="29"/>
      <c r="AM5952" s="29"/>
      <c r="AN5952" s="29"/>
      <c r="AO5952" s="29"/>
      <c r="AP5952" s="29"/>
      <c r="AQ5952" s="29"/>
      <c r="AR5952" s="29"/>
      <c r="AS5952" s="29"/>
      <c r="AT5952" s="29"/>
      <c r="AU5952" s="29"/>
      <c r="AV5952" s="29"/>
      <c r="AW5952" s="29"/>
      <c r="AX5952" s="29"/>
      <c r="AY5952" s="31"/>
      <c r="AZ5952" s="30"/>
      <c r="BA5952" s="35"/>
    </row>
    <row r="5953" spans="1:53" hidden="1" x14ac:dyDescent="0.25">
      <c r="A5953" s="27"/>
      <c r="B5953" s="27"/>
      <c r="C5953" s="27"/>
      <c r="D5953" s="27"/>
      <c r="E5953" s="27"/>
      <c r="F5953" s="27"/>
      <c r="G5953" s="27"/>
      <c r="H5953" s="27"/>
      <c r="I5953" s="27"/>
      <c r="J5953" s="27"/>
      <c r="K5953" s="27"/>
      <c r="L5953" s="27"/>
      <c r="M5953" s="42"/>
      <c r="N5953" s="42"/>
      <c r="O5953" s="42"/>
      <c r="P5953" s="42"/>
      <c r="Q5953" s="42"/>
      <c r="R5953" s="42"/>
      <c r="S5953" s="42"/>
      <c r="T5953" s="42"/>
      <c r="U5953" s="42"/>
      <c r="V5953" s="42"/>
      <c r="W5953" s="42"/>
      <c r="X5953" s="42"/>
      <c r="Y5953" s="41"/>
      <c r="Z5953" s="41"/>
      <c r="AA5953" s="43"/>
      <c r="AB5953" s="27"/>
      <c r="AC5953" s="27"/>
      <c r="AD5953" s="27"/>
      <c r="AE5953" s="44"/>
      <c r="AF5953" s="27"/>
      <c r="AG5953" s="28"/>
      <c r="AH5953" s="27"/>
      <c r="AI5953" s="27"/>
      <c r="AJ5953" s="27"/>
      <c r="AK5953" s="28"/>
      <c r="AL5953" s="29"/>
      <c r="AM5953" s="29"/>
      <c r="AN5953" s="29"/>
      <c r="AO5953" s="29"/>
      <c r="AP5953" s="29"/>
      <c r="AQ5953" s="29"/>
      <c r="AR5953" s="29"/>
      <c r="AS5953" s="29"/>
      <c r="AT5953" s="29"/>
      <c r="AU5953" s="29"/>
      <c r="AV5953" s="29"/>
      <c r="AW5953" s="29"/>
      <c r="AX5953" s="29"/>
      <c r="AY5953" s="31"/>
      <c r="AZ5953" s="30"/>
      <c r="BA5953" s="35"/>
    </row>
    <row r="5954" spans="1:53" hidden="1" x14ac:dyDescent="0.25">
      <c r="A5954" s="27"/>
      <c r="B5954" s="27"/>
      <c r="C5954" s="27"/>
      <c r="D5954" s="27"/>
      <c r="E5954" s="27"/>
      <c r="F5954" s="27"/>
      <c r="G5954" s="27"/>
      <c r="H5954" s="27"/>
      <c r="I5954" s="27"/>
      <c r="J5954" s="27"/>
      <c r="K5954" s="27"/>
      <c r="L5954" s="27"/>
      <c r="M5954" s="42"/>
      <c r="N5954" s="42"/>
      <c r="O5954" s="42"/>
      <c r="P5954" s="42"/>
      <c r="Q5954" s="42"/>
      <c r="R5954" s="42"/>
      <c r="S5954" s="42"/>
      <c r="T5954" s="42"/>
      <c r="U5954" s="42"/>
      <c r="V5954" s="42"/>
      <c r="W5954" s="42"/>
      <c r="X5954" s="42"/>
      <c r="Y5954" s="41"/>
      <c r="Z5954" s="41"/>
      <c r="AA5954" s="43"/>
      <c r="AB5954" s="27"/>
      <c r="AC5954" s="27"/>
      <c r="AD5954" s="27"/>
      <c r="AE5954" s="44"/>
      <c r="AF5954" s="27"/>
      <c r="AG5954" s="28"/>
      <c r="AH5954" s="27"/>
      <c r="AI5954" s="27"/>
      <c r="AJ5954" s="27"/>
      <c r="AK5954" s="28"/>
      <c r="AL5954" s="29"/>
      <c r="AM5954" s="29"/>
      <c r="AN5954" s="29"/>
      <c r="AO5954" s="29"/>
      <c r="AP5954" s="29"/>
      <c r="AQ5954" s="29"/>
      <c r="AR5954" s="29"/>
      <c r="AS5954" s="29"/>
      <c r="AT5954" s="29"/>
      <c r="AU5954" s="29"/>
      <c r="AV5954" s="29"/>
      <c r="AW5954" s="29"/>
      <c r="AX5954" s="29"/>
      <c r="AY5954" s="31"/>
      <c r="AZ5954" s="30"/>
      <c r="BA5954" s="35"/>
    </row>
    <row r="5955" spans="1:53" hidden="1" x14ac:dyDescent="0.25">
      <c r="A5955" s="27"/>
      <c r="B5955" s="27"/>
      <c r="C5955" s="27"/>
      <c r="D5955" s="27"/>
      <c r="E5955" s="27"/>
      <c r="F5955" s="27"/>
      <c r="G5955" s="27"/>
      <c r="H5955" s="27"/>
      <c r="I5955" s="27"/>
      <c r="J5955" s="27"/>
      <c r="K5955" s="27"/>
      <c r="L5955" s="27"/>
      <c r="M5955" s="42"/>
      <c r="N5955" s="42"/>
      <c r="O5955" s="42"/>
      <c r="P5955" s="42"/>
      <c r="Q5955" s="42"/>
      <c r="R5955" s="42"/>
      <c r="S5955" s="42"/>
      <c r="T5955" s="42"/>
      <c r="U5955" s="42"/>
      <c r="V5955" s="42"/>
      <c r="W5955" s="42"/>
      <c r="X5955" s="42"/>
      <c r="Y5955" s="41"/>
      <c r="Z5955" s="41"/>
      <c r="AA5955" s="43"/>
      <c r="AB5955" s="27"/>
      <c r="AC5955" s="27"/>
      <c r="AD5955" s="27"/>
      <c r="AE5955" s="44"/>
      <c r="AF5955" s="27"/>
      <c r="AG5955" s="28"/>
      <c r="AH5955" s="27"/>
      <c r="AI5955" s="27"/>
      <c r="AJ5955" s="27"/>
      <c r="AK5955" s="28"/>
      <c r="AL5955" s="29"/>
      <c r="AM5955" s="29"/>
      <c r="AN5955" s="29"/>
      <c r="AO5955" s="29"/>
      <c r="AP5955" s="29"/>
      <c r="AQ5955" s="29"/>
      <c r="AR5955" s="29"/>
      <c r="AS5955" s="29"/>
      <c r="AT5955" s="29"/>
      <c r="AU5955" s="29"/>
      <c r="AV5955" s="29"/>
      <c r="AW5955" s="29"/>
      <c r="AX5955" s="29"/>
      <c r="AY5955" s="31"/>
      <c r="AZ5955" s="30"/>
      <c r="BA5955" s="35"/>
    </row>
    <row r="5956" spans="1:53" hidden="1" x14ac:dyDescent="0.25">
      <c r="A5956" s="27"/>
      <c r="B5956" s="27"/>
      <c r="C5956" s="27"/>
      <c r="D5956" s="27"/>
      <c r="E5956" s="27"/>
      <c r="F5956" s="27"/>
      <c r="G5956" s="27"/>
      <c r="H5956" s="27"/>
      <c r="I5956" s="27"/>
      <c r="J5956" s="27"/>
      <c r="K5956" s="27"/>
      <c r="L5956" s="27"/>
      <c r="M5956" s="42"/>
      <c r="N5956" s="42"/>
      <c r="O5956" s="42"/>
      <c r="P5956" s="42"/>
      <c r="Q5956" s="42"/>
      <c r="R5956" s="42"/>
      <c r="S5956" s="42"/>
      <c r="T5956" s="42"/>
      <c r="U5956" s="42"/>
      <c r="V5956" s="42"/>
      <c r="W5956" s="42"/>
      <c r="X5956" s="42"/>
      <c r="Y5956" s="41"/>
      <c r="Z5956" s="41"/>
      <c r="AA5956" s="43"/>
      <c r="AB5956" s="27"/>
      <c r="AC5956" s="27"/>
      <c r="AD5956" s="27"/>
      <c r="AE5956" s="44"/>
      <c r="AF5956" s="27"/>
      <c r="AG5956" s="28"/>
      <c r="AH5956" s="27"/>
      <c r="AI5956" s="27"/>
      <c r="AJ5956" s="27"/>
      <c r="AK5956" s="28"/>
      <c r="AL5956" s="29"/>
      <c r="AM5956" s="29"/>
      <c r="AN5956" s="29"/>
      <c r="AO5956" s="29"/>
      <c r="AP5956" s="29"/>
      <c r="AQ5956" s="29"/>
      <c r="AR5956" s="29"/>
      <c r="AS5956" s="29"/>
      <c r="AT5956" s="29"/>
      <c r="AU5956" s="29"/>
      <c r="AV5956" s="29"/>
      <c r="AW5956" s="29"/>
      <c r="AX5956" s="29"/>
      <c r="AY5956" s="31"/>
      <c r="AZ5956" s="30"/>
      <c r="BA5956" s="35"/>
    </row>
    <row r="5957" spans="1:53" hidden="1" x14ac:dyDescent="0.25">
      <c r="A5957" s="27"/>
      <c r="B5957" s="27"/>
      <c r="C5957" s="27"/>
      <c r="D5957" s="27"/>
      <c r="E5957" s="27"/>
      <c r="F5957" s="27"/>
      <c r="G5957" s="27"/>
      <c r="H5957" s="27"/>
      <c r="I5957" s="27"/>
      <c r="J5957" s="27"/>
      <c r="K5957" s="27"/>
      <c r="L5957" s="27"/>
      <c r="M5957" s="42"/>
      <c r="N5957" s="42"/>
      <c r="O5957" s="42"/>
      <c r="P5957" s="42"/>
      <c r="Q5957" s="42"/>
      <c r="R5957" s="42"/>
      <c r="S5957" s="42"/>
      <c r="T5957" s="42"/>
      <c r="U5957" s="42"/>
      <c r="V5957" s="42"/>
      <c r="W5957" s="42"/>
      <c r="X5957" s="42"/>
      <c r="Y5957" s="41"/>
      <c r="Z5957" s="41"/>
      <c r="AA5957" s="43"/>
      <c r="AB5957" s="27"/>
      <c r="AC5957" s="27"/>
      <c r="AD5957" s="27"/>
      <c r="AE5957" s="44"/>
      <c r="AF5957" s="27"/>
      <c r="AG5957" s="28"/>
      <c r="AH5957" s="27"/>
      <c r="AI5957" s="27"/>
      <c r="AJ5957" s="27"/>
      <c r="AK5957" s="28"/>
      <c r="AL5957" s="29"/>
      <c r="AM5957" s="29"/>
      <c r="AN5957" s="29"/>
      <c r="AO5957" s="29"/>
      <c r="AP5957" s="29"/>
      <c r="AQ5957" s="29"/>
      <c r="AR5957" s="29"/>
      <c r="AS5957" s="29"/>
      <c r="AT5957" s="29"/>
      <c r="AU5957" s="29"/>
      <c r="AV5957" s="29"/>
      <c r="AW5957" s="29"/>
      <c r="AX5957" s="29"/>
      <c r="AY5957" s="31"/>
      <c r="AZ5957" s="30"/>
      <c r="BA5957" s="35"/>
    </row>
    <row r="5958" spans="1:53" hidden="1" x14ac:dyDescent="0.25">
      <c r="A5958" s="27"/>
      <c r="B5958" s="27"/>
      <c r="C5958" s="27"/>
      <c r="D5958" s="27"/>
      <c r="E5958" s="27"/>
      <c r="F5958" s="27"/>
      <c r="G5958" s="27"/>
      <c r="H5958" s="27"/>
      <c r="I5958" s="27"/>
      <c r="J5958" s="27"/>
      <c r="K5958" s="27"/>
      <c r="L5958" s="27"/>
      <c r="M5958" s="42"/>
      <c r="N5958" s="42"/>
      <c r="O5958" s="42"/>
      <c r="P5958" s="42"/>
      <c r="Q5958" s="42"/>
      <c r="R5958" s="42"/>
      <c r="S5958" s="42"/>
      <c r="T5958" s="42"/>
      <c r="U5958" s="42"/>
      <c r="V5958" s="42"/>
      <c r="W5958" s="42"/>
      <c r="X5958" s="42"/>
      <c r="Y5958" s="41"/>
      <c r="Z5958" s="41"/>
      <c r="AA5958" s="43"/>
      <c r="AB5958" s="27"/>
      <c r="AC5958" s="27"/>
      <c r="AD5958" s="27"/>
      <c r="AE5958" s="44"/>
      <c r="AF5958" s="27"/>
      <c r="AG5958" s="28"/>
      <c r="AH5958" s="27"/>
      <c r="AI5958" s="27"/>
      <c r="AJ5958" s="27"/>
      <c r="AK5958" s="28"/>
      <c r="AL5958" s="29"/>
      <c r="AM5958" s="29"/>
      <c r="AN5958" s="29"/>
      <c r="AO5958" s="29"/>
      <c r="AP5958" s="29"/>
      <c r="AQ5958" s="29"/>
      <c r="AR5958" s="29"/>
      <c r="AS5958" s="29"/>
      <c r="AT5958" s="29"/>
      <c r="AU5958" s="29"/>
      <c r="AV5958" s="29"/>
      <c r="AW5958" s="29"/>
      <c r="AX5958" s="29"/>
      <c r="AY5958" s="31"/>
      <c r="AZ5958" s="30"/>
      <c r="BA5958" s="35"/>
    </row>
    <row r="5959" spans="1:53" hidden="1" x14ac:dyDescent="0.25">
      <c r="A5959" s="27"/>
      <c r="B5959" s="27"/>
      <c r="C5959" s="27"/>
      <c r="D5959" s="27"/>
      <c r="E5959" s="27"/>
      <c r="F5959" s="27"/>
      <c r="G5959" s="27"/>
      <c r="H5959" s="27"/>
      <c r="I5959" s="27"/>
      <c r="J5959" s="27"/>
      <c r="K5959" s="27"/>
      <c r="L5959" s="27"/>
      <c r="M5959" s="42"/>
      <c r="N5959" s="42"/>
      <c r="O5959" s="42"/>
      <c r="P5959" s="42"/>
      <c r="Q5959" s="42"/>
      <c r="R5959" s="42"/>
      <c r="S5959" s="42"/>
      <c r="T5959" s="42"/>
      <c r="U5959" s="42"/>
      <c r="V5959" s="42"/>
      <c r="W5959" s="42"/>
      <c r="X5959" s="42"/>
      <c r="Y5959" s="41"/>
      <c r="Z5959" s="41"/>
      <c r="AA5959" s="43"/>
      <c r="AB5959" s="27"/>
      <c r="AC5959" s="27"/>
      <c r="AD5959" s="27"/>
      <c r="AE5959" s="44"/>
      <c r="AF5959" s="27"/>
      <c r="AG5959" s="28"/>
      <c r="AH5959" s="27"/>
      <c r="AI5959" s="27"/>
      <c r="AJ5959" s="27"/>
      <c r="AK5959" s="28"/>
      <c r="AL5959" s="29"/>
      <c r="AM5959" s="29"/>
      <c r="AN5959" s="29"/>
      <c r="AO5959" s="29"/>
      <c r="AP5959" s="29"/>
      <c r="AQ5959" s="29"/>
      <c r="AR5959" s="29"/>
      <c r="AS5959" s="29"/>
      <c r="AT5959" s="29"/>
      <c r="AU5959" s="29"/>
      <c r="AV5959" s="29"/>
      <c r="AW5959" s="29"/>
      <c r="AX5959" s="29"/>
      <c r="AY5959" s="31"/>
      <c r="AZ5959" s="30"/>
      <c r="BA5959" s="35"/>
    </row>
    <row r="5960" spans="1:53" hidden="1" x14ac:dyDescent="0.25">
      <c r="A5960" s="27"/>
      <c r="B5960" s="27"/>
      <c r="C5960" s="27"/>
      <c r="D5960" s="27"/>
      <c r="E5960" s="27"/>
      <c r="F5960" s="27"/>
      <c r="G5960" s="27"/>
      <c r="H5960" s="27"/>
      <c r="I5960" s="27"/>
      <c r="J5960" s="27"/>
      <c r="K5960" s="27"/>
      <c r="L5960" s="27"/>
      <c r="M5960" s="42"/>
      <c r="N5960" s="42"/>
      <c r="O5960" s="42"/>
      <c r="P5960" s="42"/>
      <c r="Q5960" s="42"/>
      <c r="R5960" s="42"/>
      <c r="S5960" s="42"/>
      <c r="T5960" s="42"/>
      <c r="U5960" s="42"/>
      <c r="V5960" s="42"/>
      <c r="W5960" s="42"/>
      <c r="X5960" s="42"/>
      <c r="Y5960" s="41"/>
      <c r="Z5960" s="41"/>
      <c r="AA5960" s="43"/>
      <c r="AB5960" s="27"/>
      <c r="AC5960" s="27"/>
      <c r="AD5960" s="27"/>
      <c r="AE5960" s="44"/>
      <c r="AF5960" s="27"/>
      <c r="AG5960" s="28"/>
      <c r="AH5960" s="27"/>
      <c r="AI5960" s="27"/>
      <c r="AJ5960" s="27"/>
      <c r="AK5960" s="28"/>
      <c r="AL5960" s="29"/>
      <c r="AM5960" s="29"/>
      <c r="AN5960" s="29"/>
      <c r="AO5960" s="29"/>
      <c r="AP5960" s="29"/>
      <c r="AQ5960" s="29"/>
      <c r="AR5960" s="29"/>
      <c r="AS5960" s="29"/>
      <c r="AT5960" s="29"/>
      <c r="AU5960" s="29"/>
      <c r="AV5960" s="29"/>
      <c r="AW5960" s="29"/>
      <c r="AX5960" s="29"/>
      <c r="AY5960" s="31"/>
      <c r="AZ5960" s="30"/>
      <c r="BA5960" s="35"/>
    </row>
    <row r="5961" spans="1:53" hidden="1" x14ac:dyDescent="0.25">
      <c r="A5961" s="27"/>
      <c r="B5961" s="27"/>
      <c r="C5961" s="27"/>
      <c r="D5961" s="27"/>
      <c r="E5961" s="27"/>
      <c r="F5961" s="27"/>
      <c r="G5961" s="27"/>
      <c r="H5961" s="27"/>
      <c r="I5961" s="27"/>
      <c r="J5961" s="27"/>
      <c r="K5961" s="27"/>
      <c r="L5961" s="27"/>
      <c r="M5961" s="42"/>
      <c r="N5961" s="42"/>
      <c r="O5961" s="42"/>
      <c r="P5961" s="42"/>
      <c r="Q5961" s="42"/>
      <c r="R5961" s="42"/>
      <c r="S5961" s="42"/>
      <c r="T5961" s="42"/>
      <c r="U5961" s="42"/>
      <c r="V5961" s="42"/>
      <c r="W5961" s="42"/>
      <c r="X5961" s="42"/>
      <c r="Y5961" s="41"/>
      <c r="Z5961" s="41"/>
      <c r="AA5961" s="43"/>
      <c r="AB5961" s="27"/>
      <c r="AC5961" s="27"/>
      <c r="AD5961" s="27"/>
      <c r="AE5961" s="44"/>
      <c r="AF5961" s="27"/>
      <c r="AG5961" s="28"/>
      <c r="AH5961" s="27"/>
      <c r="AI5961" s="27"/>
      <c r="AJ5961" s="27"/>
      <c r="AK5961" s="28"/>
      <c r="AL5961" s="29"/>
      <c r="AM5961" s="29"/>
      <c r="AN5961" s="29"/>
      <c r="AO5961" s="29"/>
      <c r="AP5961" s="29"/>
      <c r="AQ5961" s="29"/>
      <c r="AR5961" s="29"/>
      <c r="AS5961" s="29"/>
      <c r="AT5961" s="29"/>
      <c r="AU5961" s="29"/>
      <c r="AV5961" s="29"/>
      <c r="AW5961" s="29"/>
      <c r="AX5961" s="29"/>
      <c r="AY5961" s="31"/>
      <c r="AZ5961" s="30"/>
      <c r="BA5961" s="35"/>
    </row>
    <row r="5962" spans="1:53" hidden="1" x14ac:dyDescent="0.25">
      <c r="A5962" s="27"/>
      <c r="B5962" s="27"/>
      <c r="C5962" s="27"/>
      <c r="D5962" s="27"/>
      <c r="E5962" s="27"/>
      <c r="F5962" s="27"/>
      <c r="G5962" s="27"/>
      <c r="H5962" s="27"/>
      <c r="I5962" s="27"/>
      <c r="J5962" s="27"/>
      <c r="K5962" s="27"/>
      <c r="L5962" s="27"/>
      <c r="M5962" s="42"/>
      <c r="N5962" s="42"/>
      <c r="O5962" s="42"/>
      <c r="P5962" s="42"/>
      <c r="Q5962" s="42"/>
      <c r="R5962" s="42"/>
      <c r="S5962" s="42"/>
      <c r="T5962" s="42"/>
      <c r="U5962" s="42"/>
      <c r="V5962" s="42"/>
      <c r="W5962" s="42"/>
      <c r="X5962" s="42"/>
      <c r="Y5962" s="41"/>
      <c r="Z5962" s="41"/>
      <c r="AA5962" s="43"/>
      <c r="AB5962" s="27"/>
      <c r="AC5962" s="27"/>
      <c r="AD5962" s="27"/>
      <c r="AE5962" s="44"/>
      <c r="AF5962" s="27"/>
      <c r="AG5962" s="28"/>
      <c r="AH5962" s="27"/>
      <c r="AI5962" s="27"/>
      <c r="AJ5962" s="27"/>
      <c r="AK5962" s="28"/>
      <c r="AL5962" s="29"/>
      <c r="AM5962" s="29"/>
      <c r="AN5962" s="29"/>
      <c r="AO5962" s="29"/>
      <c r="AP5962" s="29"/>
      <c r="AQ5962" s="29"/>
      <c r="AR5962" s="29"/>
      <c r="AS5962" s="29"/>
      <c r="AT5962" s="29"/>
      <c r="AU5962" s="29"/>
      <c r="AV5962" s="29"/>
      <c r="AW5962" s="29"/>
      <c r="AX5962" s="29"/>
      <c r="AY5962" s="31"/>
      <c r="AZ5962" s="30"/>
      <c r="BA5962" s="35"/>
    </row>
    <row r="5963" spans="1:53" hidden="1" x14ac:dyDescent="0.25">
      <c r="A5963" s="27"/>
      <c r="B5963" s="27"/>
      <c r="C5963" s="27"/>
      <c r="D5963" s="27"/>
      <c r="E5963" s="27"/>
      <c r="F5963" s="27"/>
      <c r="G5963" s="27"/>
      <c r="H5963" s="27"/>
      <c r="I5963" s="27"/>
      <c r="J5963" s="27"/>
      <c r="K5963" s="27"/>
      <c r="L5963" s="27"/>
      <c r="M5963" s="42"/>
      <c r="N5963" s="42"/>
      <c r="O5963" s="42"/>
      <c r="P5963" s="42"/>
      <c r="Q5963" s="42"/>
      <c r="R5963" s="42"/>
      <c r="S5963" s="42"/>
      <c r="T5963" s="42"/>
      <c r="U5963" s="42"/>
      <c r="V5963" s="42"/>
      <c r="W5963" s="42"/>
      <c r="X5963" s="42"/>
      <c r="Y5963" s="41"/>
      <c r="Z5963" s="41"/>
      <c r="AA5963" s="43"/>
      <c r="AB5963" s="27"/>
      <c r="AC5963" s="27"/>
      <c r="AD5963" s="27"/>
      <c r="AE5963" s="44"/>
      <c r="AF5963" s="27"/>
      <c r="AG5963" s="28"/>
      <c r="AH5963" s="27"/>
      <c r="AI5963" s="27"/>
      <c r="AJ5963" s="27"/>
      <c r="AK5963" s="28"/>
      <c r="AL5963" s="29"/>
      <c r="AM5963" s="29"/>
      <c r="AN5963" s="29"/>
      <c r="AO5963" s="29"/>
      <c r="AP5963" s="29"/>
      <c r="AQ5963" s="29"/>
      <c r="AR5963" s="29"/>
      <c r="AS5963" s="29"/>
      <c r="AT5963" s="29"/>
      <c r="AU5963" s="29"/>
      <c r="AV5963" s="29"/>
      <c r="AW5963" s="29"/>
      <c r="AX5963" s="29"/>
      <c r="AY5963" s="31"/>
      <c r="AZ5963" s="30"/>
      <c r="BA5963" s="35"/>
    </row>
    <row r="5964" spans="1:53" hidden="1" x14ac:dyDescent="0.25">
      <c r="A5964" s="27"/>
      <c r="B5964" s="27"/>
      <c r="C5964" s="27"/>
      <c r="D5964" s="27"/>
      <c r="E5964" s="27"/>
      <c r="F5964" s="27"/>
      <c r="G5964" s="27"/>
      <c r="H5964" s="27"/>
      <c r="I5964" s="27"/>
      <c r="J5964" s="27"/>
      <c r="K5964" s="27"/>
      <c r="L5964" s="27"/>
      <c r="M5964" s="42"/>
      <c r="N5964" s="42"/>
      <c r="O5964" s="42"/>
      <c r="P5964" s="42"/>
      <c r="Q5964" s="42"/>
      <c r="R5964" s="42"/>
      <c r="S5964" s="42"/>
      <c r="T5964" s="42"/>
      <c r="U5964" s="42"/>
      <c r="V5964" s="42"/>
      <c r="W5964" s="42"/>
      <c r="X5964" s="42"/>
      <c r="Y5964" s="41"/>
      <c r="Z5964" s="41"/>
      <c r="AA5964" s="43"/>
      <c r="AB5964" s="27"/>
      <c r="AC5964" s="27"/>
      <c r="AD5964" s="27"/>
      <c r="AE5964" s="44"/>
      <c r="AF5964" s="27"/>
      <c r="AG5964" s="28"/>
      <c r="AH5964" s="27"/>
      <c r="AI5964" s="27"/>
      <c r="AJ5964" s="27"/>
      <c r="AK5964" s="28"/>
      <c r="AL5964" s="29"/>
      <c r="AM5964" s="29"/>
      <c r="AN5964" s="29"/>
      <c r="AO5964" s="29"/>
      <c r="AP5964" s="29"/>
      <c r="AQ5964" s="29"/>
      <c r="AR5964" s="29"/>
      <c r="AS5964" s="29"/>
      <c r="AT5964" s="29"/>
      <c r="AU5964" s="29"/>
      <c r="AV5964" s="29"/>
      <c r="AW5964" s="29"/>
      <c r="AX5964" s="29"/>
      <c r="AY5964" s="31"/>
      <c r="AZ5964" s="30"/>
      <c r="BA5964" s="35"/>
    </row>
    <row r="5965" spans="1:53" hidden="1" x14ac:dyDescent="0.25">
      <c r="A5965" s="27"/>
      <c r="B5965" s="27"/>
      <c r="C5965" s="27"/>
      <c r="D5965" s="27"/>
      <c r="E5965" s="27"/>
      <c r="F5965" s="27"/>
      <c r="G5965" s="27"/>
      <c r="H5965" s="27"/>
      <c r="I5965" s="27"/>
      <c r="J5965" s="27"/>
      <c r="K5965" s="27"/>
      <c r="L5965" s="27"/>
      <c r="M5965" s="42"/>
      <c r="N5965" s="42"/>
      <c r="O5965" s="42"/>
      <c r="P5965" s="42"/>
      <c r="Q5965" s="42"/>
      <c r="R5965" s="42"/>
      <c r="S5965" s="42"/>
      <c r="T5965" s="42"/>
      <c r="U5965" s="42"/>
      <c r="V5965" s="42"/>
      <c r="W5965" s="42"/>
      <c r="X5965" s="42"/>
      <c r="Y5965" s="41"/>
      <c r="Z5965" s="41"/>
      <c r="AA5965" s="43"/>
      <c r="AB5965" s="27"/>
      <c r="AC5965" s="27"/>
      <c r="AD5965" s="27"/>
      <c r="AE5965" s="44"/>
      <c r="AF5965" s="27"/>
      <c r="AG5965" s="28"/>
      <c r="AH5965" s="27"/>
      <c r="AI5965" s="27"/>
      <c r="AJ5965" s="27"/>
      <c r="AK5965" s="28"/>
      <c r="AL5965" s="29"/>
      <c r="AM5965" s="29"/>
      <c r="AN5965" s="29"/>
      <c r="AO5965" s="29"/>
      <c r="AP5965" s="29"/>
      <c r="AQ5965" s="29"/>
      <c r="AR5965" s="29"/>
      <c r="AS5965" s="29"/>
      <c r="AT5965" s="29"/>
      <c r="AU5965" s="29"/>
      <c r="AV5965" s="29"/>
      <c r="AW5965" s="29"/>
      <c r="AX5965" s="29"/>
      <c r="AY5965" s="31"/>
      <c r="AZ5965" s="30"/>
      <c r="BA5965" s="35"/>
    </row>
    <row r="5966" spans="1:53" hidden="1" x14ac:dyDescent="0.25">
      <c r="A5966" s="27"/>
      <c r="B5966" s="27"/>
      <c r="C5966" s="27"/>
      <c r="D5966" s="27"/>
      <c r="E5966" s="27"/>
      <c r="F5966" s="27"/>
      <c r="G5966" s="27"/>
      <c r="H5966" s="27"/>
      <c r="I5966" s="27"/>
      <c r="J5966" s="27"/>
      <c r="K5966" s="27"/>
      <c r="L5966" s="27"/>
      <c r="M5966" s="42"/>
      <c r="N5966" s="42"/>
      <c r="O5966" s="42"/>
      <c r="P5966" s="42"/>
      <c r="Q5966" s="42"/>
      <c r="R5966" s="42"/>
      <c r="S5966" s="42"/>
      <c r="T5966" s="42"/>
      <c r="U5966" s="42"/>
      <c r="V5966" s="42"/>
      <c r="W5966" s="42"/>
      <c r="X5966" s="42"/>
      <c r="Y5966" s="41"/>
      <c r="Z5966" s="41"/>
      <c r="AA5966" s="43"/>
      <c r="AB5966" s="27"/>
      <c r="AC5966" s="27"/>
      <c r="AD5966" s="27"/>
      <c r="AE5966" s="44"/>
      <c r="AF5966" s="27"/>
      <c r="AG5966" s="28"/>
      <c r="AH5966" s="27"/>
      <c r="AI5966" s="27"/>
      <c r="AJ5966" s="27"/>
      <c r="AK5966" s="28"/>
      <c r="AL5966" s="29"/>
      <c r="AM5966" s="29"/>
      <c r="AN5966" s="29"/>
      <c r="AO5966" s="29"/>
      <c r="AP5966" s="29"/>
      <c r="AQ5966" s="29"/>
      <c r="AR5966" s="29"/>
      <c r="AS5966" s="29"/>
      <c r="AT5966" s="29"/>
      <c r="AU5966" s="29"/>
      <c r="AV5966" s="29"/>
      <c r="AW5966" s="29"/>
      <c r="AX5966" s="29"/>
      <c r="AY5966" s="31"/>
      <c r="AZ5966" s="30"/>
      <c r="BA5966" s="35"/>
    </row>
    <row r="5967" spans="1:53" hidden="1" x14ac:dyDescent="0.25">
      <c r="A5967" s="27"/>
      <c r="B5967" s="27"/>
      <c r="C5967" s="27"/>
      <c r="D5967" s="27"/>
      <c r="E5967" s="27"/>
      <c r="F5967" s="27"/>
      <c r="G5967" s="27"/>
      <c r="H5967" s="27"/>
      <c r="I5967" s="27"/>
      <c r="J5967" s="27"/>
      <c r="K5967" s="27"/>
      <c r="L5967" s="27"/>
      <c r="M5967" s="42"/>
      <c r="N5967" s="42"/>
      <c r="O5967" s="42"/>
      <c r="P5967" s="42"/>
      <c r="Q5967" s="42"/>
      <c r="R5967" s="42"/>
      <c r="S5967" s="42"/>
      <c r="T5967" s="42"/>
      <c r="U5967" s="42"/>
      <c r="V5967" s="42"/>
      <c r="W5967" s="42"/>
      <c r="X5967" s="42"/>
      <c r="Y5967" s="41"/>
      <c r="Z5967" s="41"/>
      <c r="AA5967" s="43"/>
      <c r="AB5967" s="27"/>
      <c r="AC5967" s="27"/>
      <c r="AD5967" s="27"/>
      <c r="AE5967" s="44"/>
      <c r="AF5967" s="27"/>
      <c r="AG5967" s="28"/>
      <c r="AH5967" s="27"/>
      <c r="AI5967" s="27"/>
      <c r="AJ5967" s="27"/>
      <c r="AK5967" s="28"/>
      <c r="AL5967" s="29"/>
      <c r="AM5967" s="29"/>
      <c r="AN5967" s="29"/>
      <c r="AO5967" s="29"/>
      <c r="AP5967" s="29"/>
      <c r="AQ5967" s="29"/>
      <c r="AR5967" s="29"/>
      <c r="AS5967" s="29"/>
      <c r="AT5967" s="29"/>
      <c r="AU5967" s="29"/>
      <c r="AV5967" s="29"/>
      <c r="AW5967" s="29"/>
      <c r="AX5967" s="29"/>
      <c r="AY5967" s="31"/>
      <c r="AZ5967" s="30"/>
      <c r="BA5967" s="35"/>
    </row>
    <row r="5968" spans="1:53" hidden="1" x14ac:dyDescent="0.25">
      <c r="A5968" s="27"/>
      <c r="B5968" s="27"/>
      <c r="C5968" s="27"/>
      <c r="D5968" s="27"/>
      <c r="E5968" s="27"/>
      <c r="F5968" s="27"/>
      <c r="G5968" s="27"/>
      <c r="H5968" s="27"/>
      <c r="I5968" s="27"/>
      <c r="J5968" s="27"/>
      <c r="K5968" s="27"/>
      <c r="L5968" s="27"/>
      <c r="M5968" s="42"/>
      <c r="N5968" s="42"/>
      <c r="O5968" s="42"/>
      <c r="P5968" s="42"/>
      <c r="Q5968" s="42"/>
      <c r="R5968" s="42"/>
      <c r="S5968" s="42"/>
      <c r="T5968" s="42"/>
      <c r="U5968" s="42"/>
      <c r="V5968" s="42"/>
      <c r="W5968" s="42"/>
      <c r="X5968" s="42"/>
      <c r="Y5968" s="41"/>
      <c r="Z5968" s="41"/>
      <c r="AA5968" s="43"/>
      <c r="AB5968" s="27"/>
      <c r="AC5968" s="27"/>
      <c r="AD5968" s="27"/>
      <c r="AE5968" s="44"/>
      <c r="AF5968" s="27"/>
      <c r="AG5968" s="28"/>
      <c r="AH5968" s="27"/>
      <c r="AI5968" s="27"/>
      <c r="AJ5968" s="27"/>
      <c r="AK5968" s="28"/>
      <c r="AL5968" s="29"/>
      <c r="AM5968" s="29"/>
      <c r="AN5968" s="29"/>
      <c r="AO5968" s="29"/>
      <c r="AP5968" s="29"/>
      <c r="AQ5968" s="29"/>
      <c r="AR5968" s="29"/>
      <c r="AS5968" s="29"/>
      <c r="AT5968" s="29"/>
      <c r="AU5968" s="29"/>
      <c r="AV5968" s="29"/>
      <c r="AW5968" s="29"/>
      <c r="AX5968" s="29"/>
      <c r="AY5968" s="31"/>
      <c r="AZ5968" s="30"/>
      <c r="BA5968" s="35"/>
    </row>
    <row r="5969" spans="1:53" hidden="1" x14ac:dyDescent="0.25">
      <c r="A5969" s="27"/>
      <c r="B5969" s="27"/>
      <c r="C5969" s="27"/>
      <c r="D5969" s="27"/>
      <c r="E5969" s="27"/>
      <c r="F5969" s="27"/>
      <c r="G5969" s="27"/>
      <c r="H5969" s="27"/>
      <c r="I5969" s="27"/>
      <c r="J5969" s="27"/>
      <c r="K5969" s="27"/>
      <c r="L5969" s="27"/>
      <c r="M5969" s="42"/>
      <c r="N5969" s="42"/>
      <c r="O5969" s="42"/>
      <c r="P5969" s="42"/>
      <c r="Q5969" s="42"/>
      <c r="R5969" s="42"/>
      <c r="S5969" s="42"/>
      <c r="T5969" s="42"/>
      <c r="U5969" s="42"/>
      <c r="V5969" s="42"/>
      <c r="W5969" s="42"/>
      <c r="X5969" s="42"/>
      <c r="Y5969" s="41"/>
      <c r="Z5969" s="41"/>
      <c r="AA5969" s="43"/>
      <c r="AB5969" s="27"/>
      <c r="AC5969" s="27"/>
      <c r="AD5969" s="27"/>
      <c r="AE5969" s="44"/>
      <c r="AF5969" s="27"/>
      <c r="AG5969" s="28"/>
      <c r="AH5969" s="27"/>
      <c r="AI5969" s="27"/>
      <c r="AJ5969" s="27"/>
      <c r="AK5969" s="28"/>
      <c r="AL5969" s="29"/>
      <c r="AM5969" s="29"/>
      <c r="AN5969" s="29"/>
      <c r="AO5969" s="29"/>
      <c r="AP5969" s="29"/>
      <c r="AQ5969" s="29"/>
      <c r="AR5969" s="29"/>
      <c r="AS5969" s="29"/>
      <c r="AT5969" s="29"/>
      <c r="AU5969" s="29"/>
      <c r="AV5969" s="29"/>
      <c r="AW5969" s="29"/>
      <c r="AX5969" s="29"/>
      <c r="AY5969" s="31"/>
      <c r="AZ5969" s="30"/>
      <c r="BA5969" s="35"/>
    </row>
    <row r="5970" spans="1:53" hidden="1" x14ac:dyDescent="0.25">
      <c r="A5970" s="27"/>
      <c r="B5970" s="27"/>
      <c r="C5970" s="27"/>
      <c r="D5970" s="27"/>
      <c r="E5970" s="27"/>
      <c r="F5970" s="27"/>
      <c r="G5970" s="27"/>
      <c r="H5970" s="27"/>
      <c r="I5970" s="27"/>
      <c r="J5970" s="27"/>
      <c r="K5970" s="27"/>
      <c r="L5970" s="27"/>
      <c r="M5970" s="42"/>
      <c r="N5970" s="42"/>
      <c r="O5970" s="42"/>
      <c r="P5970" s="42"/>
      <c r="Q5970" s="42"/>
      <c r="R5970" s="42"/>
      <c r="S5970" s="42"/>
      <c r="T5970" s="42"/>
      <c r="U5970" s="42"/>
      <c r="V5970" s="42"/>
      <c r="W5970" s="42"/>
      <c r="X5970" s="42"/>
      <c r="Y5970" s="41"/>
      <c r="Z5970" s="41"/>
      <c r="AA5970" s="43"/>
      <c r="AB5970" s="27"/>
      <c r="AC5970" s="27"/>
      <c r="AD5970" s="27"/>
      <c r="AE5970" s="44"/>
      <c r="AF5970" s="27"/>
      <c r="AG5970" s="28"/>
      <c r="AH5970" s="27"/>
      <c r="AI5970" s="27"/>
      <c r="AJ5970" s="27"/>
      <c r="AK5970" s="28"/>
      <c r="AL5970" s="29"/>
      <c r="AM5970" s="29"/>
      <c r="AN5970" s="29"/>
      <c r="AO5970" s="29"/>
      <c r="AP5970" s="29"/>
      <c r="AQ5970" s="29"/>
      <c r="AR5970" s="29"/>
      <c r="AS5970" s="29"/>
      <c r="AT5970" s="29"/>
      <c r="AU5970" s="29"/>
      <c r="AV5970" s="29"/>
      <c r="AW5970" s="29"/>
      <c r="AX5970" s="29"/>
      <c r="AY5970" s="31"/>
      <c r="AZ5970" s="30"/>
      <c r="BA5970" s="35"/>
    </row>
    <row r="5971" spans="1:53" hidden="1" x14ac:dyDescent="0.25">
      <c r="A5971" s="27"/>
      <c r="B5971" s="27"/>
      <c r="C5971" s="27"/>
      <c r="D5971" s="27"/>
      <c r="E5971" s="27"/>
      <c r="F5971" s="27"/>
      <c r="G5971" s="27"/>
      <c r="H5971" s="27"/>
      <c r="I5971" s="27"/>
      <c r="J5971" s="27"/>
      <c r="K5971" s="27"/>
      <c r="L5971" s="27"/>
      <c r="M5971" s="42"/>
      <c r="N5971" s="42"/>
      <c r="O5971" s="42"/>
      <c r="P5971" s="42"/>
      <c r="Q5971" s="42"/>
      <c r="R5971" s="42"/>
      <c r="S5971" s="42"/>
      <c r="T5971" s="42"/>
      <c r="U5971" s="42"/>
      <c r="V5971" s="42"/>
      <c r="W5971" s="42"/>
      <c r="X5971" s="42"/>
      <c r="Y5971" s="41"/>
      <c r="Z5971" s="41"/>
      <c r="AA5971" s="43"/>
      <c r="AB5971" s="27"/>
      <c r="AC5971" s="27"/>
      <c r="AD5971" s="27"/>
      <c r="AE5971" s="44"/>
      <c r="AF5971" s="27"/>
      <c r="AG5971" s="28"/>
      <c r="AH5971" s="27"/>
      <c r="AI5971" s="27"/>
      <c r="AJ5971" s="27"/>
      <c r="AK5971" s="28"/>
      <c r="AL5971" s="29"/>
      <c r="AM5971" s="29"/>
      <c r="AN5971" s="29"/>
      <c r="AO5971" s="29"/>
      <c r="AP5971" s="29"/>
      <c r="AQ5971" s="29"/>
      <c r="AR5971" s="29"/>
      <c r="AS5971" s="29"/>
      <c r="AT5971" s="29"/>
      <c r="AU5971" s="29"/>
      <c r="AV5971" s="29"/>
      <c r="AW5971" s="29"/>
      <c r="AX5971" s="29"/>
      <c r="AY5971" s="31"/>
      <c r="AZ5971" s="30"/>
      <c r="BA5971" s="35"/>
    </row>
    <row r="5972" spans="1:53" hidden="1" x14ac:dyDescent="0.25">
      <c r="A5972" s="27"/>
      <c r="B5972" s="27"/>
      <c r="C5972" s="27"/>
      <c r="D5972" s="27"/>
      <c r="E5972" s="27"/>
      <c r="F5972" s="27"/>
      <c r="G5972" s="27"/>
      <c r="H5972" s="27"/>
      <c r="I5972" s="27"/>
      <c r="J5972" s="27"/>
      <c r="K5972" s="27"/>
      <c r="L5972" s="27"/>
      <c r="M5972" s="42"/>
      <c r="N5972" s="42"/>
      <c r="O5972" s="42"/>
      <c r="P5972" s="42"/>
      <c r="Q5972" s="42"/>
      <c r="R5972" s="42"/>
      <c r="S5972" s="42"/>
      <c r="T5972" s="42"/>
      <c r="U5972" s="42"/>
      <c r="V5972" s="42"/>
      <c r="W5972" s="42"/>
      <c r="X5972" s="42"/>
      <c r="Y5972" s="41"/>
      <c r="Z5972" s="41"/>
      <c r="AA5972" s="43"/>
      <c r="AB5972" s="27"/>
      <c r="AC5972" s="27"/>
      <c r="AD5972" s="27"/>
      <c r="AE5972" s="44"/>
      <c r="AF5972" s="27"/>
      <c r="AG5972" s="28"/>
      <c r="AH5972" s="27"/>
      <c r="AI5972" s="27"/>
      <c r="AJ5972" s="27"/>
      <c r="AK5972" s="28"/>
      <c r="AL5972" s="29"/>
      <c r="AM5972" s="29"/>
      <c r="AN5972" s="29"/>
      <c r="AO5972" s="29"/>
      <c r="AP5972" s="29"/>
      <c r="AQ5972" s="29"/>
      <c r="AR5972" s="29"/>
      <c r="AS5972" s="29"/>
      <c r="AT5972" s="29"/>
      <c r="AU5972" s="29"/>
      <c r="AV5972" s="29"/>
      <c r="AW5972" s="29"/>
      <c r="AX5972" s="29"/>
      <c r="AY5972" s="31"/>
      <c r="AZ5972" s="30"/>
      <c r="BA5972" s="35"/>
    </row>
    <row r="5973" spans="1:53" hidden="1" x14ac:dyDescent="0.25">
      <c r="A5973" s="27"/>
      <c r="B5973" s="27"/>
      <c r="C5973" s="27"/>
      <c r="D5973" s="27"/>
      <c r="E5973" s="27"/>
      <c r="F5973" s="27"/>
      <c r="G5973" s="27"/>
      <c r="H5973" s="27"/>
      <c r="I5973" s="27"/>
      <c r="J5973" s="27"/>
      <c r="K5973" s="27"/>
      <c r="L5973" s="27"/>
      <c r="M5973" s="42"/>
      <c r="N5973" s="42"/>
      <c r="O5973" s="42"/>
      <c r="P5973" s="42"/>
      <c r="Q5973" s="42"/>
      <c r="R5973" s="42"/>
      <c r="S5973" s="42"/>
      <c r="T5973" s="42"/>
      <c r="U5973" s="42"/>
      <c r="V5973" s="42"/>
      <c r="W5973" s="42"/>
      <c r="X5973" s="42"/>
      <c r="Y5973" s="41"/>
      <c r="Z5973" s="41"/>
      <c r="AA5973" s="43"/>
      <c r="AB5973" s="27"/>
      <c r="AC5973" s="27"/>
      <c r="AD5973" s="27"/>
      <c r="AE5973" s="44"/>
      <c r="AF5973" s="27"/>
      <c r="AG5973" s="28"/>
      <c r="AH5973" s="27"/>
      <c r="AI5973" s="27"/>
      <c r="AJ5973" s="27"/>
      <c r="AK5973" s="28"/>
      <c r="AL5973" s="29"/>
      <c r="AM5973" s="29"/>
      <c r="AN5973" s="29"/>
      <c r="AO5973" s="29"/>
      <c r="AP5973" s="29"/>
      <c r="AQ5973" s="29"/>
      <c r="AR5973" s="29"/>
      <c r="AS5973" s="29"/>
      <c r="AT5973" s="29"/>
      <c r="AU5973" s="29"/>
      <c r="AV5973" s="29"/>
      <c r="AW5973" s="29"/>
      <c r="AX5973" s="29"/>
      <c r="AY5973" s="31"/>
      <c r="AZ5973" s="30"/>
      <c r="BA5973" s="35"/>
    </row>
    <row r="5974" spans="1:53" hidden="1" x14ac:dyDescent="0.25">
      <c r="A5974" s="27"/>
      <c r="B5974" s="27"/>
      <c r="C5974" s="27"/>
      <c r="D5974" s="27"/>
      <c r="E5974" s="27"/>
      <c r="F5974" s="27"/>
      <c r="G5974" s="27"/>
      <c r="H5974" s="27"/>
      <c r="I5974" s="27"/>
      <c r="J5974" s="27"/>
      <c r="K5974" s="27"/>
      <c r="L5974" s="27"/>
      <c r="M5974" s="42"/>
      <c r="N5974" s="42"/>
      <c r="O5974" s="42"/>
      <c r="P5974" s="42"/>
      <c r="Q5974" s="42"/>
      <c r="R5974" s="42"/>
      <c r="S5974" s="42"/>
      <c r="T5974" s="42"/>
      <c r="U5974" s="42"/>
      <c r="V5974" s="42"/>
      <c r="W5974" s="42"/>
      <c r="X5974" s="42"/>
      <c r="Y5974" s="41"/>
      <c r="Z5974" s="41"/>
      <c r="AA5974" s="43"/>
      <c r="AB5974" s="27"/>
      <c r="AC5974" s="27"/>
      <c r="AD5974" s="27"/>
      <c r="AE5974" s="44"/>
      <c r="AF5974" s="27"/>
      <c r="AG5974" s="28"/>
      <c r="AH5974" s="27"/>
      <c r="AI5974" s="27"/>
      <c r="AJ5974" s="27"/>
      <c r="AK5974" s="28"/>
      <c r="AL5974" s="29"/>
      <c r="AM5974" s="29"/>
      <c r="AN5974" s="29"/>
      <c r="AO5974" s="29"/>
      <c r="AP5974" s="29"/>
      <c r="AQ5974" s="29"/>
      <c r="AR5974" s="29"/>
      <c r="AS5974" s="29"/>
      <c r="AT5974" s="29"/>
      <c r="AU5974" s="29"/>
      <c r="AV5974" s="29"/>
      <c r="AW5974" s="29"/>
      <c r="AX5974" s="29"/>
      <c r="AY5974" s="31"/>
      <c r="AZ5974" s="30"/>
      <c r="BA5974" s="35"/>
    </row>
    <row r="5975" spans="1:53" hidden="1" x14ac:dyDescent="0.25">
      <c r="A5975" s="27"/>
      <c r="B5975" s="27"/>
      <c r="C5975" s="27"/>
      <c r="D5975" s="27"/>
      <c r="E5975" s="27"/>
      <c r="F5975" s="27"/>
      <c r="G5975" s="27"/>
      <c r="H5975" s="27"/>
      <c r="I5975" s="27"/>
      <c r="J5975" s="27"/>
      <c r="K5975" s="27"/>
      <c r="L5975" s="27"/>
      <c r="M5975" s="42"/>
      <c r="N5975" s="42"/>
      <c r="O5975" s="42"/>
      <c r="P5975" s="42"/>
      <c r="Q5975" s="42"/>
      <c r="R5975" s="42"/>
      <c r="S5975" s="42"/>
      <c r="T5975" s="42"/>
      <c r="U5975" s="42"/>
      <c r="V5975" s="42"/>
      <c r="W5975" s="42"/>
      <c r="X5975" s="42"/>
      <c r="Y5975" s="41"/>
      <c r="Z5975" s="41"/>
      <c r="AA5975" s="43"/>
      <c r="AB5975" s="27"/>
      <c r="AC5975" s="27"/>
      <c r="AD5975" s="27"/>
      <c r="AE5975" s="44"/>
      <c r="AF5975" s="27"/>
      <c r="AG5975" s="28"/>
      <c r="AH5975" s="27"/>
      <c r="AI5975" s="27"/>
      <c r="AJ5975" s="27"/>
      <c r="AK5975" s="28"/>
      <c r="AL5975" s="29"/>
      <c r="AM5975" s="29"/>
      <c r="AN5975" s="29"/>
      <c r="AO5975" s="29"/>
      <c r="AP5975" s="29"/>
      <c r="AQ5975" s="29"/>
      <c r="AR5975" s="29"/>
      <c r="AS5975" s="29"/>
      <c r="AT5975" s="29"/>
      <c r="AU5975" s="29"/>
      <c r="AV5975" s="29"/>
      <c r="AW5975" s="29"/>
      <c r="AX5975" s="29"/>
      <c r="AY5975" s="31"/>
      <c r="AZ5975" s="30"/>
      <c r="BA5975" s="35"/>
    </row>
    <row r="5976" spans="1:53" hidden="1" x14ac:dyDescent="0.25">
      <c r="A5976" s="27"/>
      <c r="B5976" s="27"/>
      <c r="C5976" s="27"/>
      <c r="D5976" s="27"/>
      <c r="E5976" s="27"/>
      <c r="F5976" s="27"/>
      <c r="G5976" s="27"/>
      <c r="H5976" s="27"/>
      <c r="I5976" s="27"/>
      <c r="J5976" s="27"/>
      <c r="K5976" s="27"/>
      <c r="L5976" s="27"/>
      <c r="M5976" s="42"/>
      <c r="N5976" s="42"/>
      <c r="O5976" s="42"/>
      <c r="P5976" s="42"/>
      <c r="Q5976" s="42"/>
      <c r="R5976" s="42"/>
      <c r="S5976" s="42"/>
      <c r="T5976" s="42"/>
      <c r="U5976" s="42"/>
      <c r="V5976" s="42"/>
      <c r="W5976" s="42"/>
      <c r="X5976" s="42"/>
      <c r="Y5976" s="41"/>
      <c r="Z5976" s="41"/>
      <c r="AA5976" s="43"/>
      <c r="AB5976" s="27"/>
      <c r="AC5976" s="27"/>
      <c r="AD5976" s="27"/>
      <c r="AE5976" s="44"/>
      <c r="AF5976" s="27"/>
      <c r="AG5976" s="28"/>
      <c r="AH5976" s="27"/>
      <c r="AI5976" s="27"/>
      <c r="AJ5976" s="27"/>
      <c r="AK5976" s="28"/>
      <c r="AL5976" s="29"/>
      <c r="AM5976" s="29"/>
      <c r="AN5976" s="29"/>
      <c r="AO5976" s="29"/>
      <c r="AP5976" s="29"/>
      <c r="AQ5976" s="29"/>
      <c r="AR5976" s="29"/>
      <c r="AS5976" s="29"/>
      <c r="AT5976" s="29"/>
      <c r="AU5976" s="29"/>
      <c r="AV5976" s="29"/>
      <c r="AW5976" s="29"/>
      <c r="AX5976" s="29"/>
      <c r="AY5976" s="31"/>
      <c r="AZ5976" s="30"/>
      <c r="BA5976" s="35"/>
    </row>
    <row r="5977" spans="1:53" hidden="1" x14ac:dyDescent="0.25">
      <c r="A5977" s="27"/>
      <c r="B5977" s="27"/>
      <c r="C5977" s="27"/>
      <c r="D5977" s="27"/>
      <c r="E5977" s="27"/>
      <c r="F5977" s="27"/>
      <c r="G5977" s="27"/>
      <c r="H5977" s="27"/>
      <c r="I5977" s="27"/>
      <c r="J5977" s="27"/>
      <c r="K5977" s="27"/>
      <c r="L5977" s="27"/>
      <c r="M5977" s="42"/>
      <c r="N5977" s="42"/>
      <c r="O5977" s="42"/>
      <c r="P5977" s="42"/>
      <c r="Q5977" s="42"/>
      <c r="R5977" s="42"/>
      <c r="S5977" s="42"/>
      <c r="T5977" s="42"/>
      <c r="U5977" s="42"/>
      <c r="V5977" s="42"/>
      <c r="W5977" s="42"/>
      <c r="X5977" s="42"/>
      <c r="Y5977" s="41"/>
      <c r="Z5977" s="41"/>
      <c r="AA5977" s="43"/>
      <c r="AB5977" s="27"/>
      <c r="AC5977" s="27"/>
      <c r="AD5977" s="27"/>
      <c r="AE5977" s="44"/>
      <c r="AF5977" s="27"/>
      <c r="AG5977" s="28"/>
      <c r="AH5977" s="27"/>
      <c r="AI5977" s="27"/>
      <c r="AJ5977" s="27"/>
      <c r="AK5977" s="28"/>
      <c r="AL5977" s="29"/>
      <c r="AM5977" s="29"/>
      <c r="AN5977" s="29"/>
      <c r="AO5977" s="29"/>
      <c r="AP5977" s="29"/>
      <c r="AQ5977" s="29"/>
      <c r="AR5977" s="29"/>
      <c r="AS5977" s="29"/>
      <c r="AT5977" s="29"/>
      <c r="AU5977" s="29"/>
      <c r="AV5977" s="29"/>
      <c r="AW5977" s="29"/>
      <c r="AX5977" s="29"/>
      <c r="AY5977" s="31"/>
      <c r="AZ5977" s="30"/>
      <c r="BA5977" s="35"/>
    </row>
    <row r="5978" spans="1:53" hidden="1" x14ac:dyDescent="0.25">
      <c r="A5978" s="27"/>
      <c r="B5978" s="27"/>
      <c r="C5978" s="27"/>
      <c r="D5978" s="27"/>
      <c r="E5978" s="27"/>
      <c r="F5978" s="27"/>
      <c r="G5978" s="27"/>
      <c r="H5978" s="27"/>
      <c r="I5978" s="27"/>
      <c r="J5978" s="27"/>
      <c r="K5978" s="27"/>
      <c r="L5978" s="27"/>
      <c r="M5978" s="42"/>
      <c r="N5978" s="42"/>
      <c r="O5978" s="42"/>
      <c r="P5978" s="42"/>
      <c r="Q5978" s="42"/>
      <c r="R5978" s="42"/>
      <c r="S5978" s="42"/>
      <c r="T5978" s="42"/>
      <c r="U5978" s="42"/>
      <c r="V5978" s="42"/>
      <c r="W5978" s="42"/>
      <c r="X5978" s="42"/>
      <c r="Y5978" s="41"/>
      <c r="Z5978" s="41"/>
      <c r="AA5978" s="43"/>
      <c r="AB5978" s="27"/>
      <c r="AC5978" s="27"/>
      <c r="AD5978" s="27"/>
      <c r="AE5978" s="44"/>
      <c r="AF5978" s="27"/>
      <c r="AG5978" s="28"/>
      <c r="AH5978" s="27"/>
      <c r="AI5978" s="27"/>
      <c r="AJ5978" s="27"/>
      <c r="AK5978" s="28"/>
      <c r="AL5978" s="29"/>
      <c r="AM5978" s="29"/>
      <c r="AN5978" s="29"/>
      <c r="AO5978" s="29"/>
      <c r="AP5978" s="29"/>
      <c r="AQ5978" s="29"/>
      <c r="AR5978" s="29"/>
      <c r="AS5978" s="29"/>
      <c r="AT5978" s="29"/>
      <c r="AU5978" s="29"/>
      <c r="AV5978" s="29"/>
      <c r="AW5978" s="29"/>
      <c r="AX5978" s="29"/>
      <c r="AY5978" s="31"/>
      <c r="AZ5978" s="30"/>
      <c r="BA5978" s="35"/>
    </row>
    <row r="5979" spans="1:53" hidden="1" x14ac:dyDescent="0.25">
      <c r="A5979" s="27"/>
      <c r="B5979" s="27"/>
      <c r="C5979" s="27"/>
      <c r="D5979" s="27"/>
      <c r="E5979" s="27"/>
      <c r="F5979" s="27"/>
      <c r="G5979" s="27"/>
      <c r="H5979" s="27"/>
      <c r="I5979" s="27"/>
      <c r="J5979" s="27"/>
      <c r="K5979" s="27"/>
      <c r="L5979" s="27"/>
      <c r="M5979" s="42"/>
      <c r="N5979" s="42"/>
      <c r="O5979" s="42"/>
      <c r="P5979" s="42"/>
      <c r="Q5979" s="42"/>
      <c r="R5979" s="42"/>
      <c r="S5979" s="42"/>
      <c r="T5979" s="42"/>
      <c r="U5979" s="42"/>
      <c r="V5979" s="42"/>
      <c r="W5979" s="42"/>
      <c r="X5979" s="42"/>
      <c r="Y5979" s="41"/>
      <c r="Z5979" s="41"/>
      <c r="AA5979" s="43"/>
      <c r="AB5979" s="27"/>
      <c r="AC5979" s="27"/>
      <c r="AD5979" s="27"/>
      <c r="AE5979" s="44"/>
      <c r="AF5979" s="27"/>
      <c r="AG5979" s="28"/>
      <c r="AH5979" s="27"/>
      <c r="AI5979" s="27"/>
      <c r="AJ5979" s="27"/>
      <c r="AK5979" s="28"/>
      <c r="AL5979" s="29"/>
      <c r="AM5979" s="29"/>
      <c r="AN5979" s="29"/>
      <c r="AO5979" s="29"/>
      <c r="AP5979" s="29"/>
      <c r="AQ5979" s="29"/>
      <c r="AR5979" s="29"/>
      <c r="AS5979" s="29"/>
      <c r="AT5979" s="29"/>
      <c r="AU5979" s="29"/>
      <c r="AV5979" s="29"/>
      <c r="AW5979" s="29"/>
      <c r="AX5979" s="29"/>
      <c r="AY5979" s="31"/>
      <c r="AZ5979" s="30"/>
      <c r="BA5979" s="35"/>
    </row>
    <row r="5980" spans="1:53" hidden="1" x14ac:dyDescent="0.25">
      <c r="A5980" s="27"/>
      <c r="B5980" s="27"/>
      <c r="C5980" s="27"/>
      <c r="D5980" s="27"/>
      <c r="E5980" s="27"/>
      <c r="F5980" s="27"/>
      <c r="G5980" s="27"/>
      <c r="H5980" s="27"/>
      <c r="I5980" s="27"/>
      <c r="J5980" s="27"/>
      <c r="K5980" s="27"/>
      <c r="L5980" s="27"/>
      <c r="M5980" s="42"/>
      <c r="N5980" s="42"/>
      <c r="O5980" s="42"/>
      <c r="P5980" s="42"/>
      <c r="Q5980" s="42"/>
      <c r="R5980" s="42"/>
      <c r="S5980" s="42"/>
      <c r="T5980" s="42"/>
      <c r="U5980" s="42"/>
      <c r="V5980" s="42"/>
      <c r="W5980" s="42"/>
      <c r="X5980" s="42"/>
      <c r="Y5980" s="41"/>
      <c r="Z5980" s="41"/>
      <c r="AA5980" s="43"/>
      <c r="AB5980" s="27"/>
      <c r="AC5980" s="27"/>
      <c r="AD5980" s="27"/>
      <c r="AE5980" s="44"/>
      <c r="AF5980" s="27"/>
      <c r="AG5980" s="28"/>
      <c r="AH5980" s="27"/>
      <c r="AI5980" s="27"/>
      <c r="AJ5980" s="27"/>
      <c r="AK5980" s="28"/>
      <c r="AL5980" s="29"/>
      <c r="AM5980" s="29"/>
      <c r="AN5980" s="29"/>
      <c r="AO5980" s="29"/>
      <c r="AP5980" s="29"/>
      <c r="AQ5980" s="29"/>
      <c r="AR5980" s="29"/>
      <c r="AS5980" s="29"/>
      <c r="AT5980" s="29"/>
      <c r="AU5980" s="29"/>
      <c r="AV5980" s="29"/>
      <c r="AW5980" s="29"/>
      <c r="AX5980" s="29"/>
      <c r="AY5980" s="31"/>
      <c r="AZ5980" s="30"/>
      <c r="BA5980" s="35"/>
    </row>
    <row r="5981" spans="1:53" hidden="1" x14ac:dyDescent="0.25">
      <c r="A5981" s="27"/>
      <c r="B5981" s="27"/>
      <c r="C5981" s="27"/>
      <c r="D5981" s="27"/>
      <c r="E5981" s="27"/>
      <c r="F5981" s="27"/>
      <c r="G5981" s="27"/>
      <c r="H5981" s="27"/>
      <c r="I5981" s="27"/>
      <c r="J5981" s="27"/>
      <c r="K5981" s="27"/>
      <c r="L5981" s="27"/>
      <c r="M5981" s="42"/>
      <c r="N5981" s="42"/>
      <c r="O5981" s="42"/>
      <c r="P5981" s="42"/>
      <c r="Q5981" s="42"/>
      <c r="R5981" s="42"/>
      <c r="S5981" s="42"/>
      <c r="T5981" s="42"/>
      <c r="U5981" s="42"/>
      <c r="V5981" s="42"/>
      <c r="W5981" s="42"/>
      <c r="X5981" s="42"/>
      <c r="Y5981" s="41"/>
      <c r="Z5981" s="41"/>
      <c r="AA5981" s="43"/>
      <c r="AB5981" s="27"/>
      <c r="AC5981" s="27"/>
      <c r="AD5981" s="27"/>
      <c r="AE5981" s="44"/>
      <c r="AF5981" s="27"/>
      <c r="AG5981" s="28"/>
      <c r="AH5981" s="27"/>
      <c r="AI5981" s="27"/>
      <c r="AJ5981" s="27"/>
      <c r="AK5981" s="28"/>
      <c r="AL5981" s="29"/>
      <c r="AM5981" s="29"/>
      <c r="AN5981" s="29"/>
      <c r="AO5981" s="29"/>
      <c r="AP5981" s="29"/>
      <c r="AQ5981" s="29"/>
      <c r="AR5981" s="29"/>
      <c r="AS5981" s="29"/>
      <c r="AT5981" s="29"/>
      <c r="AU5981" s="29"/>
      <c r="AV5981" s="29"/>
      <c r="AW5981" s="29"/>
      <c r="AX5981" s="29"/>
      <c r="AY5981" s="31"/>
      <c r="AZ5981" s="30"/>
      <c r="BA5981" s="35"/>
    </row>
    <row r="5982" spans="1:53" hidden="1" x14ac:dyDescent="0.25">
      <c r="A5982" s="27"/>
      <c r="B5982" s="27"/>
      <c r="C5982" s="27"/>
      <c r="D5982" s="27"/>
      <c r="E5982" s="27"/>
      <c r="F5982" s="27"/>
      <c r="G5982" s="27"/>
      <c r="H5982" s="27"/>
      <c r="I5982" s="27"/>
      <c r="J5982" s="27"/>
      <c r="K5982" s="27"/>
      <c r="L5982" s="27"/>
      <c r="M5982" s="42"/>
      <c r="N5982" s="42"/>
      <c r="O5982" s="42"/>
      <c r="P5982" s="42"/>
      <c r="Q5982" s="42"/>
      <c r="R5982" s="42"/>
      <c r="S5982" s="42"/>
      <c r="T5982" s="42"/>
      <c r="U5982" s="42"/>
      <c r="V5982" s="42"/>
      <c r="W5982" s="42"/>
      <c r="X5982" s="42"/>
      <c r="Y5982" s="41"/>
      <c r="Z5982" s="41"/>
      <c r="AA5982" s="43"/>
      <c r="AB5982" s="27"/>
      <c r="AC5982" s="27"/>
      <c r="AD5982" s="27"/>
      <c r="AE5982" s="44"/>
      <c r="AF5982" s="27"/>
      <c r="AG5982" s="28"/>
      <c r="AH5982" s="27"/>
      <c r="AI5982" s="27"/>
      <c r="AJ5982" s="27"/>
      <c r="AK5982" s="28"/>
      <c r="AL5982" s="29"/>
      <c r="AM5982" s="29"/>
      <c r="AN5982" s="29"/>
      <c r="AO5982" s="29"/>
      <c r="AP5982" s="29"/>
      <c r="AQ5982" s="29"/>
      <c r="AR5982" s="29"/>
      <c r="AS5982" s="29"/>
      <c r="AT5982" s="29"/>
      <c r="AU5982" s="29"/>
      <c r="AV5982" s="29"/>
      <c r="AW5982" s="29"/>
      <c r="AX5982" s="29"/>
      <c r="AY5982" s="31"/>
      <c r="AZ5982" s="30"/>
      <c r="BA5982" s="35"/>
    </row>
    <row r="5983" spans="1:53" hidden="1" x14ac:dyDescent="0.25">
      <c r="A5983" s="27"/>
      <c r="B5983" s="27"/>
      <c r="C5983" s="27"/>
      <c r="D5983" s="27"/>
      <c r="E5983" s="27"/>
      <c r="F5983" s="27"/>
      <c r="G5983" s="27"/>
      <c r="H5983" s="27"/>
      <c r="I5983" s="27"/>
      <c r="J5983" s="27"/>
      <c r="K5983" s="27"/>
      <c r="L5983" s="27"/>
      <c r="M5983" s="42"/>
      <c r="N5983" s="42"/>
      <c r="O5983" s="42"/>
      <c r="P5983" s="42"/>
      <c r="Q5983" s="42"/>
      <c r="R5983" s="42"/>
      <c r="S5983" s="42"/>
      <c r="T5983" s="42"/>
      <c r="U5983" s="42"/>
      <c r="V5983" s="42"/>
      <c r="W5983" s="42"/>
      <c r="X5983" s="42"/>
      <c r="Y5983" s="41"/>
      <c r="Z5983" s="41"/>
      <c r="AA5983" s="43"/>
      <c r="AB5983" s="27"/>
      <c r="AC5983" s="27"/>
      <c r="AD5983" s="27"/>
      <c r="AE5983" s="44"/>
      <c r="AF5983" s="27"/>
      <c r="AG5983" s="28"/>
      <c r="AH5983" s="27"/>
      <c r="AI5983" s="27"/>
      <c r="AJ5983" s="27"/>
      <c r="AK5983" s="28"/>
      <c r="AL5983" s="29"/>
      <c r="AM5983" s="29"/>
      <c r="AN5983" s="29"/>
      <c r="AO5983" s="29"/>
      <c r="AP5983" s="29"/>
      <c r="AQ5983" s="29"/>
      <c r="AR5983" s="29"/>
      <c r="AS5983" s="29"/>
      <c r="AT5983" s="29"/>
      <c r="AU5983" s="29"/>
      <c r="AV5983" s="29"/>
      <c r="AW5983" s="29"/>
      <c r="AX5983" s="29"/>
      <c r="AY5983" s="31"/>
      <c r="AZ5983" s="30"/>
      <c r="BA5983" s="35"/>
    </row>
    <row r="5984" spans="1:53" hidden="1" x14ac:dyDescent="0.25">
      <c r="A5984" s="27"/>
      <c r="B5984" s="27"/>
      <c r="C5984" s="27"/>
      <c r="D5984" s="27"/>
      <c r="E5984" s="27"/>
      <c r="F5984" s="27"/>
      <c r="G5984" s="27"/>
      <c r="H5984" s="27"/>
      <c r="I5984" s="27"/>
      <c r="J5984" s="27"/>
      <c r="K5984" s="27"/>
      <c r="L5984" s="27"/>
      <c r="M5984" s="42"/>
      <c r="N5984" s="42"/>
      <c r="O5984" s="42"/>
      <c r="P5984" s="42"/>
      <c r="Q5984" s="42"/>
      <c r="R5984" s="42"/>
      <c r="S5984" s="42"/>
      <c r="T5984" s="42"/>
      <c r="U5984" s="42"/>
      <c r="V5984" s="42"/>
      <c r="W5984" s="42"/>
      <c r="X5984" s="42"/>
      <c r="Y5984" s="41"/>
      <c r="Z5984" s="41"/>
      <c r="AA5984" s="43"/>
      <c r="AB5984" s="27"/>
      <c r="AC5984" s="27"/>
      <c r="AD5984" s="27"/>
      <c r="AE5984" s="44"/>
      <c r="AF5984" s="27"/>
      <c r="AG5984" s="28"/>
      <c r="AH5984" s="27"/>
      <c r="AI5984" s="27"/>
      <c r="AJ5984" s="27"/>
      <c r="AK5984" s="28"/>
      <c r="AL5984" s="29"/>
      <c r="AM5984" s="29"/>
      <c r="AN5984" s="29"/>
      <c r="AO5984" s="29"/>
      <c r="AP5984" s="29"/>
      <c r="AQ5984" s="29"/>
      <c r="AR5984" s="29"/>
      <c r="AS5984" s="29"/>
      <c r="AT5984" s="29"/>
      <c r="AU5984" s="29"/>
      <c r="AV5984" s="29"/>
      <c r="AW5984" s="29"/>
      <c r="AX5984" s="29"/>
      <c r="AY5984" s="31"/>
      <c r="AZ5984" s="30"/>
      <c r="BA5984" s="35"/>
    </row>
    <row r="5985" spans="1:53" hidden="1" x14ac:dyDescent="0.25">
      <c r="A5985" s="27"/>
      <c r="B5985" s="27"/>
      <c r="C5985" s="27"/>
      <c r="D5985" s="27"/>
      <c r="E5985" s="27"/>
      <c r="F5985" s="27"/>
      <c r="G5985" s="27"/>
      <c r="H5985" s="27"/>
      <c r="I5985" s="27"/>
      <c r="J5985" s="27"/>
      <c r="K5985" s="27"/>
      <c r="L5985" s="27"/>
      <c r="M5985" s="42"/>
      <c r="N5985" s="42"/>
      <c r="O5985" s="42"/>
      <c r="P5985" s="42"/>
      <c r="Q5985" s="42"/>
      <c r="R5985" s="42"/>
      <c r="S5985" s="42"/>
      <c r="T5985" s="42"/>
      <c r="U5985" s="42"/>
      <c r="V5985" s="42"/>
      <c r="W5985" s="42"/>
      <c r="X5985" s="42"/>
      <c r="Y5985" s="41"/>
      <c r="Z5985" s="41"/>
      <c r="AA5985" s="43"/>
      <c r="AB5985" s="27"/>
      <c r="AC5985" s="27"/>
      <c r="AD5985" s="27"/>
      <c r="AE5985" s="44"/>
      <c r="AF5985" s="27"/>
      <c r="AG5985" s="28"/>
      <c r="AH5985" s="27"/>
      <c r="AI5985" s="27"/>
      <c r="AJ5985" s="27"/>
      <c r="AK5985" s="28"/>
      <c r="AL5985" s="29"/>
      <c r="AM5985" s="29"/>
      <c r="AN5985" s="29"/>
      <c r="AO5985" s="29"/>
      <c r="AP5985" s="29"/>
      <c r="AQ5985" s="29"/>
      <c r="AR5985" s="29"/>
      <c r="AS5985" s="29"/>
      <c r="AT5985" s="29"/>
      <c r="AU5985" s="29"/>
      <c r="AV5985" s="29"/>
      <c r="AW5985" s="29"/>
      <c r="AX5985" s="29"/>
      <c r="AY5985" s="31"/>
      <c r="AZ5985" s="30"/>
      <c r="BA5985" s="35"/>
    </row>
    <row r="5986" spans="1:53" hidden="1" x14ac:dyDescent="0.25">
      <c r="A5986" s="27"/>
      <c r="B5986" s="27"/>
      <c r="C5986" s="27"/>
      <c r="D5986" s="27"/>
      <c r="E5986" s="27"/>
      <c r="F5986" s="27"/>
      <c r="G5986" s="27"/>
      <c r="H5986" s="27"/>
      <c r="I5986" s="27"/>
      <c r="J5986" s="27"/>
      <c r="K5986" s="27"/>
      <c r="L5986" s="27"/>
      <c r="M5986" s="42"/>
      <c r="N5986" s="42"/>
      <c r="O5986" s="42"/>
      <c r="P5986" s="42"/>
      <c r="Q5986" s="42"/>
      <c r="R5986" s="42"/>
      <c r="S5986" s="42"/>
      <c r="T5986" s="42"/>
      <c r="U5986" s="42"/>
      <c r="V5986" s="42"/>
      <c r="W5986" s="42"/>
      <c r="X5986" s="42"/>
      <c r="Y5986" s="41"/>
      <c r="Z5986" s="41"/>
      <c r="AA5986" s="43"/>
      <c r="AB5986" s="27"/>
      <c r="AC5986" s="27"/>
      <c r="AD5986" s="27"/>
      <c r="AE5986" s="44"/>
      <c r="AF5986" s="27"/>
      <c r="AG5986" s="28"/>
      <c r="AH5986" s="27"/>
      <c r="AI5986" s="27"/>
      <c r="AJ5986" s="27"/>
      <c r="AK5986" s="28"/>
      <c r="AL5986" s="29"/>
      <c r="AM5986" s="29"/>
      <c r="AN5986" s="29"/>
      <c r="AO5986" s="29"/>
      <c r="AP5986" s="29"/>
      <c r="AQ5986" s="29"/>
      <c r="AR5986" s="29"/>
      <c r="AS5986" s="29"/>
      <c r="AT5986" s="29"/>
      <c r="AU5986" s="29"/>
      <c r="AV5986" s="29"/>
      <c r="AW5986" s="29"/>
      <c r="AX5986" s="29"/>
      <c r="AY5986" s="31"/>
      <c r="AZ5986" s="30"/>
      <c r="BA5986" s="35"/>
    </row>
    <row r="5987" spans="1:53" hidden="1" x14ac:dyDescent="0.25">
      <c r="A5987" s="27"/>
      <c r="B5987" s="27"/>
      <c r="C5987" s="27"/>
      <c r="D5987" s="27"/>
      <c r="E5987" s="27"/>
      <c r="F5987" s="27"/>
      <c r="G5987" s="27"/>
      <c r="H5987" s="27"/>
      <c r="I5987" s="27"/>
      <c r="J5987" s="27"/>
      <c r="K5987" s="27"/>
      <c r="L5987" s="27"/>
      <c r="M5987" s="42"/>
      <c r="N5987" s="42"/>
      <c r="O5987" s="42"/>
      <c r="P5987" s="42"/>
      <c r="Q5987" s="42"/>
      <c r="R5987" s="42"/>
      <c r="S5987" s="42"/>
      <c r="T5987" s="42"/>
      <c r="U5987" s="42"/>
      <c r="V5987" s="42"/>
      <c r="W5987" s="42"/>
      <c r="X5987" s="42"/>
      <c r="Y5987" s="41"/>
      <c r="Z5987" s="41"/>
      <c r="AA5987" s="43"/>
      <c r="AB5987" s="27"/>
      <c r="AC5987" s="27"/>
      <c r="AD5987" s="27"/>
      <c r="AE5987" s="44"/>
      <c r="AF5987" s="27"/>
      <c r="AG5987" s="28"/>
      <c r="AH5987" s="27"/>
      <c r="AI5987" s="27"/>
      <c r="AJ5987" s="27"/>
      <c r="AK5987" s="28"/>
      <c r="AL5987" s="29"/>
      <c r="AM5987" s="29"/>
      <c r="AN5987" s="29"/>
      <c r="AO5987" s="29"/>
      <c r="AP5987" s="29"/>
      <c r="AQ5987" s="29"/>
      <c r="AR5987" s="29"/>
      <c r="AS5987" s="29"/>
      <c r="AT5987" s="29"/>
      <c r="AU5987" s="29"/>
      <c r="AV5987" s="29"/>
      <c r="AW5987" s="29"/>
      <c r="AX5987" s="29"/>
      <c r="AY5987" s="31"/>
      <c r="AZ5987" s="30"/>
      <c r="BA5987" s="35"/>
    </row>
    <row r="5988" spans="1:53" hidden="1" x14ac:dyDescent="0.25">
      <c r="A5988" s="27"/>
      <c r="B5988" s="27"/>
      <c r="C5988" s="27"/>
      <c r="D5988" s="27"/>
      <c r="E5988" s="27"/>
      <c r="F5988" s="27"/>
      <c r="G5988" s="27"/>
      <c r="H5988" s="27"/>
      <c r="I5988" s="27"/>
      <c r="J5988" s="27"/>
      <c r="K5988" s="27"/>
      <c r="L5988" s="27"/>
      <c r="M5988" s="42"/>
      <c r="N5988" s="42"/>
      <c r="O5988" s="42"/>
      <c r="P5988" s="42"/>
      <c r="Q5988" s="42"/>
      <c r="R5988" s="42"/>
      <c r="S5988" s="42"/>
      <c r="T5988" s="42"/>
      <c r="U5988" s="42"/>
      <c r="V5988" s="42"/>
      <c r="W5988" s="42"/>
      <c r="X5988" s="42"/>
      <c r="Y5988" s="41"/>
      <c r="Z5988" s="41"/>
      <c r="AA5988" s="43"/>
      <c r="AB5988" s="27"/>
      <c r="AC5988" s="27"/>
      <c r="AD5988" s="27"/>
      <c r="AE5988" s="44"/>
      <c r="AF5988" s="27"/>
      <c r="AG5988" s="28"/>
      <c r="AH5988" s="27"/>
      <c r="AI5988" s="27"/>
      <c r="AJ5988" s="27"/>
      <c r="AK5988" s="28"/>
      <c r="AL5988" s="29"/>
      <c r="AM5988" s="29"/>
      <c r="AN5988" s="29"/>
      <c r="AO5988" s="29"/>
      <c r="AP5988" s="29"/>
      <c r="AQ5988" s="29"/>
      <c r="AR5988" s="29"/>
      <c r="AS5988" s="29"/>
      <c r="AT5988" s="29"/>
      <c r="AU5988" s="29"/>
      <c r="AV5988" s="29"/>
      <c r="AW5988" s="29"/>
      <c r="AX5988" s="29"/>
      <c r="AY5988" s="31"/>
      <c r="AZ5988" s="30"/>
      <c r="BA5988" s="35"/>
    </row>
    <row r="5989" spans="1:53" hidden="1" x14ac:dyDescent="0.25">
      <c r="A5989" s="27"/>
      <c r="B5989" s="27"/>
      <c r="C5989" s="27"/>
      <c r="D5989" s="27"/>
      <c r="E5989" s="27"/>
      <c r="F5989" s="27"/>
      <c r="G5989" s="27"/>
      <c r="H5989" s="27"/>
      <c r="I5989" s="27"/>
      <c r="J5989" s="27"/>
      <c r="K5989" s="27"/>
      <c r="L5989" s="27"/>
      <c r="M5989" s="42"/>
      <c r="N5989" s="42"/>
      <c r="O5989" s="42"/>
      <c r="P5989" s="42"/>
      <c r="Q5989" s="42"/>
      <c r="R5989" s="42"/>
      <c r="S5989" s="42"/>
      <c r="T5989" s="42"/>
      <c r="U5989" s="42"/>
      <c r="V5989" s="42"/>
      <c r="W5989" s="42"/>
      <c r="X5989" s="42"/>
      <c r="Y5989" s="41"/>
      <c r="Z5989" s="41"/>
      <c r="AA5989" s="43"/>
      <c r="AB5989" s="27"/>
      <c r="AC5989" s="27"/>
      <c r="AD5989" s="27"/>
      <c r="AE5989" s="44"/>
      <c r="AF5989" s="27"/>
      <c r="AG5989" s="28"/>
      <c r="AH5989" s="27"/>
      <c r="AI5989" s="27"/>
      <c r="AJ5989" s="27"/>
      <c r="AK5989" s="28"/>
      <c r="AL5989" s="29"/>
      <c r="AM5989" s="29"/>
      <c r="AN5989" s="29"/>
      <c r="AO5989" s="29"/>
      <c r="AP5989" s="29"/>
      <c r="AQ5989" s="29"/>
      <c r="AR5989" s="29"/>
      <c r="AS5989" s="29"/>
      <c r="AT5989" s="29"/>
      <c r="AU5989" s="29"/>
      <c r="AV5989" s="29"/>
      <c r="AW5989" s="29"/>
      <c r="AX5989" s="29"/>
      <c r="AY5989" s="31"/>
      <c r="AZ5989" s="30"/>
      <c r="BA5989" s="35"/>
    </row>
    <row r="5990" spans="1:53" hidden="1" x14ac:dyDescent="0.25">
      <c r="A5990" s="27"/>
      <c r="B5990" s="27"/>
      <c r="C5990" s="27"/>
      <c r="D5990" s="27"/>
      <c r="E5990" s="27"/>
      <c r="F5990" s="27"/>
      <c r="G5990" s="27"/>
      <c r="H5990" s="27"/>
      <c r="I5990" s="27"/>
      <c r="J5990" s="27"/>
      <c r="K5990" s="27"/>
      <c r="L5990" s="27"/>
      <c r="M5990" s="42"/>
      <c r="N5990" s="42"/>
      <c r="O5990" s="42"/>
      <c r="P5990" s="42"/>
      <c r="Q5990" s="42"/>
      <c r="R5990" s="42"/>
      <c r="S5990" s="42"/>
      <c r="T5990" s="42"/>
      <c r="U5990" s="42"/>
      <c r="V5990" s="42"/>
      <c r="W5990" s="42"/>
      <c r="X5990" s="42"/>
      <c r="Y5990" s="41"/>
      <c r="Z5990" s="41"/>
      <c r="AA5990" s="43"/>
      <c r="AB5990" s="27"/>
      <c r="AC5990" s="27"/>
      <c r="AD5990" s="27"/>
      <c r="AE5990" s="44"/>
      <c r="AF5990" s="27"/>
      <c r="AG5990" s="28"/>
      <c r="AH5990" s="27"/>
      <c r="AI5990" s="27"/>
      <c r="AJ5990" s="27"/>
      <c r="AK5990" s="28"/>
      <c r="AL5990" s="29"/>
      <c r="AM5990" s="29"/>
      <c r="AN5990" s="29"/>
      <c r="AO5990" s="29"/>
      <c r="AP5990" s="29"/>
      <c r="AQ5990" s="29"/>
      <c r="AR5990" s="29"/>
      <c r="AS5990" s="29"/>
      <c r="AT5990" s="29"/>
      <c r="AU5990" s="29"/>
      <c r="AV5990" s="29"/>
      <c r="AW5990" s="29"/>
      <c r="AX5990" s="29"/>
      <c r="AY5990" s="31"/>
      <c r="AZ5990" s="30"/>
      <c r="BA5990" s="35"/>
    </row>
    <row r="5991" spans="1:53" hidden="1" x14ac:dyDescent="0.25">
      <c r="A5991" s="27"/>
      <c r="B5991" s="27"/>
      <c r="C5991" s="27"/>
      <c r="D5991" s="27"/>
      <c r="E5991" s="27"/>
      <c r="F5991" s="27"/>
      <c r="G5991" s="27"/>
      <c r="H5991" s="27"/>
      <c r="I5991" s="27"/>
      <c r="J5991" s="27"/>
      <c r="K5991" s="27"/>
      <c r="L5991" s="27"/>
      <c r="M5991" s="42"/>
      <c r="N5991" s="42"/>
      <c r="O5991" s="42"/>
      <c r="P5991" s="42"/>
      <c r="Q5991" s="42"/>
      <c r="R5991" s="42"/>
      <c r="S5991" s="42"/>
      <c r="T5991" s="42"/>
      <c r="U5991" s="42"/>
      <c r="V5991" s="42"/>
      <c r="W5991" s="42"/>
      <c r="X5991" s="42"/>
      <c r="Y5991" s="41"/>
      <c r="Z5991" s="41"/>
      <c r="AA5991" s="43"/>
      <c r="AB5991" s="27"/>
      <c r="AC5991" s="27"/>
      <c r="AD5991" s="27"/>
      <c r="AE5991" s="44"/>
      <c r="AF5991" s="27"/>
      <c r="AG5991" s="28"/>
      <c r="AH5991" s="27"/>
      <c r="AI5991" s="27"/>
      <c r="AJ5991" s="27"/>
      <c r="AK5991" s="28"/>
      <c r="AL5991" s="29"/>
      <c r="AM5991" s="29"/>
      <c r="AN5991" s="29"/>
      <c r="AO5991" s="29"/>
      <c r="AP5991" s="29"/>
      <c r="AQ5991" s="29"/>
      <c r="AR5991" s="29"/>
      <c r="AS5991" s="29"/>
      <c r="AT5991" s="29"/>
      <c r="AU5991" s="29"/>
      <c r="AV5991" s="29"/>
      <c r="AW5991" s="29"/>
      <c r="AX5991" s="29"/>
      <c r="AY5991" s="31"/>
      <c r="AZ5991" s="30"/>
      <c r="BA5991" s="35"/>
    </row>
    <row r="5992" spans="1:53" hidden="1" x14ac:dyDescent="0.25">
      <c r="A5992" s="27"/>
      <c r="B5992" s="27"/>
      <c r="C5992" s="27"/>
      <c r="D5992" s="27"/>
      <c r="E5992" s="27"/>
      <c r="F5992" s="27"/>
      <c r="G5992" s="27"/>
      <c r="H5992" s="27"/>
      <c r="I5992" s="27"/>
      <c r="J5992" s="27"/>
      <c r="K5992" s="27"/>
      <c r="L5992" s="27"/>
      <c r="M5992" s="42"/>
      <c r="N5992" s="42"/>
      <c r="O5992" s="42"/>
      <c r="P5992" s="42"/>
      <c r="Q5992" s="42"/>
      <c r="R5992" s="42"/>
      <c r="S5992" s="42"/>
      <c r="T5992" s="42"/>
      <c r="U5992" s="42"/>
      <c r="V5992" s="42"/>
      <c r="W5992" s="42"/>
      <c r="X5992" s="42"/>
      <c r="Y5992" s="41"/>
      <c r="Z5992" s="41"/>
      <c r="AA5992" s="43"/>
      <c r="AB5992" s="27"/>
      <c r="AC5992" s="27"/>
      <c r="AD5992" s="27"/>
      <c r="AE5992" s="44"/>
      <c r="AF5992" s="27"/>
      <c r="AG5992" s="28"/>
      <c r="AH5992" s="27"/>
      <c r="AI5992" s="27"/>
      <c r="AJ5992" s="27"/>
      <c r="AK5992" s="28"/>
      <c r="AL5992" s="29"/>
      <c r="AM5992" s="29"/>
      <c r="AN5992" s="29"/>
      <c r="AO5992" s="29"/>
      <c r="AP5992" s="29"/>
      <c r="AQ5992" s="29"/>
      <c r="AR5992" s="29"/>
      <c r="AS5992" s="29"/>
      <c r="AT5992" s="29"/>
      <c r="AU5992" s="29"/>
      <c r="AV5992" s="29"/>
      <c r="AW5992" s="29"/>
      <c r="AX5992" s="29"/>
      <c r="AY5992" s="31"/>
      <c r="AZ5992" s="30"/>
      <c r="BA5992" s="35"/>
    </row>
    <row r="5993" spans="1:53" hidden="1" x14ac:dyDescent="0.25">
      <c r="A5993" s="27"/>
      <c r="B5993" s="27"/>
      <c r="C5993" s="27"/>
      <c r="D5993" s="27"/>
      <c r="E5993" s="27"/>
      <c r="F5993" s="27"/>
      <c r="G5993" s="27"/>
      <c r="H5993" s="27"/>
      <c r="I5993" s="27"/>
      <c r="J5993" s="27"/>
      <c r="K5993" s="27"/>
      <c r="L5993" s="27"/>
      <c r="M5993" s="42"/>
      <c r="N5993" s="42"/>
      <c r="O5993" s="42"/>
      <c r="P5993" s="42"/>
      <c r="Q5993" s="42"/>
      <c r="R5993" s="42"/>
      <c r="S5993" s="42"/>
      <c r="T5993" s="42"/>
      <c r="U5993" s="42"/>
      <c r="V5993" s="42"/>
      <c r="W5993" s="42"/>
      <c r="X5993" s="42"/>
      <c r="Y5993" s="41"/>
      <c r="Z5993" s="41"/>
      <c r="AA5993" s="43"/>
      <c r="AB5993" s="27"/>
      <c r="AC5993" s="27"/>
      <c r="AD5993" s="27"/>
      <c r="AE5993" s="44"/>
      <c r="AF5993" s="27"/>
      <c r="AG5993" s="28"/>
      <c r="AH5993" s="27"/>
      <c r="AI5993" s="27"/>
      <c r="AJ5993" s="27"/>
      <c r="AK5993" s="28"/>
      <c r="AL5993" s="29"/>
      <c r="AM5993" s="29"/>
      <c r="AN5993" s="29"/>
      <c r="AO5993" s="29"/>
      <c r="AP5993" s="29"/>
      <c r="AQ5993" s="29"/>
      <c r="AR5993" s="29"/>
      <c r="AS5993" s="29"/>
      <c r="AT5993" s="29"/>
      <c r="AU5993" s="29"/>
      <c r="AV5993" s="29"/>
      <c r="AW5993" s="29"/>
      <c r="AX5993" s="29"/>
      <c r="AY5993" s="31"/>
      <c r="AZ5993" s="30"/>
      <c r="BA5993" s="35"/>
    </row>
    <row r="5994" spans="1:53" hidden="1" x14ac:dyDescent="0.25">
      <c r="A5994" s="27"/>
      <c r="B5994" s="27"/>
      <c r="C5994" s="27"/>
      <c r="D5994" s="27"/>
      <c r="E5994" s="27"/>
      <c r="F5994" s="27"/>
      <c r="G5994" s="27"/>
      <c r="H5994" s="27"/>
      <c r="I5994" s="27"/>
      <c r="J5994" s="27"/>
      <c r="K5994" s="27"/>
      <c r="L5994" s="27"/>
      <c r="M5994" s="42"/>
      <c r="N5994" s="42"/>
      <c r="O5994" s="42"/>
      <c r="P5994" s="42"/>
      <c r="Q5994" s="42"/>
      <c r="R5994" s="42"/>
      <c r="S5994" s="42"/>
      <c r="T5994" s="42"/>
      <c r="U5994" s="42"/>
      <c r="V5994" s="42"/>
      <c r="W5994" s="42"/>
      <c r="X5994" s="42"/>
      <c r="Y5994" s="41"/>
      <c r="Z5994" s="41"/>
      <c r="AA5994" s="43"/>
      <c r="AB5994" s="27"/>
      <c r="AC5994" s="27"/>
      <c r="AD5994" s="27"/>
      <c r="AE5994" s="44"/>
      <c r="AF5994" s="27"/>
      <c r="AG5994" s="28"/>
      <c r="AH5994" s="27"/>
      <c r="AI5994" s="27"/>
      <c r="AJ5994" s="27"/>
      <c r="AK5994" s="28"/>
      <c r="AL5994" s="29"/>
      <c r="AM5994" s="29"/>
      <c r="AN5994" s="29"/>
      <c r="AO5994" s="29"/>
      <c r="AP5994" s="29"/>
      <c r="AQ5994" s="29"/>
      <c r="AR5994" s="29"/>
      <c r="AS5994" s="29"/>
      <c r="AT5994" s="29"/>
      <c r="AU5994" s="29"/>
      <c r="AV5994" s="29"/>
      <c r="AW5994" s="29"/>
      <c r="AX5994" s="29"/>
      <c r="AY5994" s="31"/>
      <c r="AZ5994" s="30"/>
      <c r="BA5994" s="35"/>
    </row>
    <row r="5995" spans="1:53" hidden="1" x14ac:dyDescent="0.25">
      <c r="A5995" s="27"/>
      <c r="B5995" s="27"/>
      <c r="C5995" s="27"/>
      <c r="D5995" s="27"/>
      <c r="E5995" s="27"/>
      <c r="F5995" s="27"/>
      <c r="G5995" s="27"/>
      <c r="H5995" s="27"/>
      <c r="I5995" s="27"/>
      <c r="J5995" s="27"/>
      <c r="K5995" s="27"/>
      <c r="L5995" s="27"/>
      <c r="M5995" s="42"/>
      <c r="N5995" s="42"/>
      <c r="O5995" s="42"/>
      <c r="P5995" s="42"/>
      <c r="Q5995" s="42"/>
      <c r="R5995" s="42"/>
      <c r="S5995" s="42"/>
      <c r="T5995" s="42"/>
      <c r="U5995" s="42"/>
      <c r="V5995" s="42"/>
      <c r="W5995" s="42"/>
      <c r="X5995" s="42"/>
      <c r="Y5995" s="41"/>
      <c r="Z5995" s="41"/>
      <c r="AA5995" s="43"/>
      <c r="AB5995" s="27"/>
      <c r="AC5995" s="27"/>
      <c r="AD5995" s="27"/>
      <c r="AE5995" s="44"/>
      <c r="AF5995" s="27"/>
      <c r="AG5995" s="28"/>
      <c r="AH5995" s="27"/>
      <c r="AI5995" s="27"/>
      <c r="AJ5995" s="27"/>
      <c r="AK5995" s="28"/>
      <c r="AL5995" s="29"/>
      <c r="AM5995" s="29"/>
      <c r="AN5995" s="29"/>
      <c r="AO5995" s="29"/>
      <c r="AP5995" s="29"/>
      <c r="AQ5995" s="29"/>
      <c r="AR5995" s="29"/>
      <c r="AS5995" s="29"/>
      <c r="AT5995" s="29"/>
      <c r="AU5995" s="29"/>
      <c r="AV5995" s="29"/>
      <c r="AW5995" s="29"/>
      <c r="AX5995" s="29"/>
      <c r="AY5995" s="31"/>
      <c r="AZ5995" s="30"/>
      <c r="BA5995" s="35"/>
    </row>
    <row r="5996" spans="1:53" hidden="1" x14ac:dyDescent="0.25">
      <c r="A5996" s="27"/>
      <c r="B5996" s="27"/>
      <c r="C5996" s="27"/>
      <c r="D5996" s="27"/>
      <c r="E5996" s="27"/>
      <c r="F5996" s="27"/>
      <c r="G5996" s="27"/>
      <c r="H5996" s="27"/>
      <c r="I5996" s="27"/>
      <c r="J5996" s="27"/>
      <c r="K5996" s="27"/>
      <c r="L5996" s="27"/>
      <c r="M5996" s="42"/>
      <c r="N5996" s="42"/>
      <c r="O5996" s="42"/>
      <c r="P5996" s="42"/>
      <c r="Q5996" s="42"/>
      <c r="R5996" s="42"/>
      <c r="S5996" s="42"/>
      <c r="T5996" s="42"/>
      <c r="U5996" s="42"/>
      <c r="V5996" s="42"/>
      <c r="W5996" s="42"/>
      <c r="X5996" s="42"/>
      <c r="Y5996" s="41"/>
      <c r="Z5996" s="41"/>
      <c r="AA5996" s="43"/>
      <c r="AB5996" s="27"/>
      <c r="AC5996" s="27"/>
      <c r="AD5996" s="27"/>
      <c r="AE5996" s="44"/>
      <c r="AF5996" s="27"/>
      <c r="AG5996" s="28"/>
      <c r="AH5996" s="27"/>
      <c r="AI5996" s="27"/>
      <c r="AJ5996" s="27"/>
      <c r="AK5996" s="28"/>
      <c r="AL5996" s="29"/>
      <c r="AM5996" s="29"/>
      <c r="AN5996" s="29"/>
      <c r="AO5996" s="29"/>
      <c r="AP5996" s="29"/>
      <c r="AQ5996" s="29"/>
      <c r="AR5996" s="29"/>
      <c r="AS5996" s="29"/>
      <c r="AT5996" s="29"/>
      <c r="AU5996" s="29"/>
      <c r="AV5996" s="29"/>
      <c r="AW5996" s="29"/>
      <c r="AX5996" s="29"/>
      <c r="AY5996" s="31"/>
      <c r="AZ5996" s="30"/>
      <c r="BA5996" s="35"/>
    </row>
    <row r="5997" spans="1:53" hidden="1" x14ac:dyDescent="0.25">
      <c r="A5997" s="27"/>
      <c r="B5997" s="27"/>
      <c r="C5997" s="27"/>
      <c r="D5997" s="27"/>
      <c r="E5997" s="27"/>
      <c r="F5997" s="27"/>
      <c r="G5997" s="27"/>
      <c r="H5997" s="27"/>
      <c r="I5997" s="27"/>
      <c r="J5997" s="27"/>
      <c r="K5997" s="27"/>
      <c r="L5997" s="27"/>
      <c r="M5997" s="42"/>
      <c r="N5997" s="42"/>
      <c r="O5997" s="42"/>
      <c r="P5997" s="42"/>
      <c r="Q5997" s="42"/>
      <c r="R5997" s="42"/>
      <c r="S5997" s="42"/>
      <c r="T5997" s="42"/>
      <c r="U5997" s="42"/>
      <c r="V5997" s="42"/>
      <c r="W5997" s="42"/>
      <c r="X5997" s="42"/>
      <c r="Y5997" s="41"/>
      <c r="Z5997" s="41"/>
      <c r="AA5997" s="43"/>
      <c r="AB5997" s="27"/>
      <c r="AC5997" s="27"/>
      <c r="AD5997" s="27"/>
      <c r="AE5997" s="44"/>
      <c r="AF5997" s="27"/>
      <c r="AG5997" s="28"/>
      <c r="AH5997" s="27"/>
      <c r="AI5997" s="27"/>
      <c r="AJ5997" s="27"/>
      <c r="AK5997" s="28"/>
      <c r="AL5997" s="29"/>
      <c r="AM5997" s="29"/>
      <c r="AN5997" s="29"/>
      <c r="AO5997" s="29"/>
      <c r="AP5997" s="29"/>
      <c r="AQ5997" s="29"/>
      <c r="AR5997" s="29"/>
      <c r="AS5997" s="29"/>
      <c r="AT5997" s="29"/>
      <c r="AU5997" s="29"/>
      <c r="AV5997" s="29"/>
      <c r="AW5997" s="29"/>
      <c r="AX5997" s="29"/>
      <c r="AY5997" s="31"/>
      <c r="AZ5997" s="30"/>
      <c r="BA5997" s="35"/>
    </row>
    <row r="5998" spans="1:53" hidden="1" x14ac:dyDescent="0.25">
      <c r="A5998" s="27"/>
      <c r="B5998" s="27"/>
      <c r="C5998" s="27"/>
      <c r="D5998" s="27"/>
      <c r="E5998" s="27"/>
      <c r="F5998" s="27"/>
      <c r="G5998" s="27"/>
      <c r="H5998" s="27"/>
      <c r="I5998" s="27"/>
      <c r="J5998" s="27"/>
      <c r="K5998" s="27"/>
      <c r="L5998" s="27"/>
      <c r="M5998" s="42"/>
      <c r="N5998" s="42"/>
      <c r="O5998" s="42"/>
      <c r="P5998" s="42"/>
      <c r="Q5998" s="42"/>
      <c r="R5998" s="42"/>
      <c r="S5998" s="42"/>
      <c r="T5998" s="42"/>
      <c r="U5998" s="42"/>
      <c r="V5998" s="42"/>
      <c r="W5998" s="42"/>
      <c r="X5998" s="42"/>
      <c r="Y5998" s="41"/>
      <c r="Z5998" s="41"/>
      <c r="AA5998" s="43"/>
      <c r="AB5998" s="27"/>
      <c r="AC5998" s="27"/>
      <c r="AD5998" s="27"/>
      <c r="AE5998" s="44"/>
      <c r="AF5998" s="27"/>
      <c r="AG5998" s="28"/>
      <c r="AH5998" s="27"/>
      <c r="AI5998" s="27"/>
      <c r="AJ5998" s="27"/>
      <c r="AK5998" s="28"/>
      <c r="AL5998" s="29"/>
      <c r="AM5998" s="29"/>
      <c r="AN5998" s="29"/>
      <c r="AO5998" s="29"/>
      <c r="AP5998" s="29"/>
      <c r="AQ5998" s="29"/>
      <c r="AR5998" s="29"/>
      <c r="AS5998" s="29"/>
      <c r="AT5998" s="29"/>
      <c r="AU5998" s="29"/>
      <c r="AV5998" s="29"/>
      <c r="AW5998" s="29"/>
      <c r="AX5998" s="29"/>
      <c r="AY5998" s="31"/>
      <c r="AZ5998" s="30"/>
      <c r="BA5998" s="35"/>
    </row>
    <row r="5999" spans="1:53" hidden="1" x14ac:dyDescent="0.25">
      <c r="A5999" s="27"/>
      <c r="B5999" s="27"/>
      <c r="C5999" s="27"/>
      <c r="D5999" s="27"/>
      <c r="E5999" s="27"/>
      <c r="F5999" s="27"/>
      <c r="G5999" s="27"/>
      <c r="H5999" s="27"/>
      <c r="I5999" s="27"/>
      <c r="J5999" s="27"/>
      <c r="K5999" s="27"/>
      <c r="L5999" s="27"/>
      <c r="M5999" s="42"/>
      <c r="N5999" s="42"/>
      <c r="O5999" s="42"/>
      <c r="P5999" s="42"/>
      <c r="Q5999" s="42"/>
      <c r="R5999" s="42"/>
      <c r="S5999" s="42"/>
      <c r="T5999" s="42"/>
      <c r="U5999" s="42"/>
      <c r="V5999" s="42"/>
      <c r="W5999" s="42"/>
      <c r="X5999" s="42"/>
      <c r="Y5999" s="41"/>
      <c r="Z5999" s="41"/>
      <c r="AA5999" s="43"/>
      <c r="AB5999" s="27"/>
      <c r="AC5999" s="27"/>
      <c r="AD5999" s="27"/>
      <c r="AE5999" s="44"/>
      <c r="AF5999" s="27"/>
      <c r="AG5999" s="28"/>
      <c r="AH5999" s="27"/>
      <c r="AI5999" s="27"/>
      <c r="AJ5999" s="27"/>
      <c r="AK5999" s="28"/>
      <c r="AL5999" s="29"/>
      <c r="AM5999" s="29"/>
      <c r="AN5999" s="29"/>
      <c r="AO5999" s="29"/>
      <c r="AP5999" s="29"/>
      <c r="AQ5999" s="29"/>
      <c r="AR5999" s="29"/>
      <c r="AS5999" s="29"/>
      <c r="AT5999" s="29"/>
      <c r="AU5999" s="29"/>
      <c r="AV5999" s="29"/>
      <c r="AW5999" s="29"/>
      <c r="AX5999" s="29"/>
      <c r="AY5999" s="31"/>
      <c r="AZ5999" s="30"/>
      <c r="BA5999" s="35"/>
    </row>
    <row r="6000" spans="1:53" hidden="1" x14ac:dyDescent="0.25">
      <c r="A6000" s="27"/>
      <c r="B6000" s="27"/>
      <c r="C6000" s="27"/>
      <c r="D6000" s="27"/>
      <c r="E6000" s="27"/>
      <c r="F6000" s="27"/>
      <c r="G6000" s="27"/>
      <c r="H6000" s="27"/>
      <c r="I6000" s="27"/>
      <c r="J6000" s="27"/>
      <c r="K6000" s="27"/>
      <c r="L6000" s="27"/>
      <c r="M6000" s="42"/>
      <c r="N6000" s="42"/>
      <c r="O6000" s="42"/>
      <c r="P6000" s="42"/>
      <c r="Q6000" s="42"/>
      <c r="R6000" s="42"/>
      <c r="S6000" s="42"/>
      <c r="T6000" s="42"/>
      <c r="U6000" s="42"/>
      <c r="V6000" s="42"/>
      <c r="W6000" s="42"/>
      <c r="X6000" s="42"/>
      <c r="Y6000" s="41"/>
      <c r="Z6000" s="41"/>
      <c r="AA6000" s="43"/>
      <c r="AB6000" s="27"/>
      <c r="AC6000" s="27"/>
      <c r="AD6000" s="27"/>
      <c r="AE6000" s="44"/>
      <c r="AF6000" s="27"/>
      <c r="AG6000" s="28"/>
      <c r="AH6000" s="27"/>
      <c r="AI6000" s="27"/>
      <c r="AJ6000" s="27"/>
      <c r="AK6000" s="28"/>
      <c r="AL6000" s="29"/>
      <c r="AM6000" s="29"/>
      <c r="AN6000" s="29"/>
      <c r="AO6000" s="29"/>
      <c r="AP6000" s="29"/>
      <c r="AQ6000" s="29"/>
      <c r="AR6000" s="29"/>
      <c r="AS6000" s="29"/>
      <c r="AT6000" s="29"/>
      <c r="AU6000" s="29"/>
      <c r="AV6000" s="29"/>
      <c r="AW6000" s="29"/>
      <c r="AX6000" s="29"/>
      <c r="AY6000" s="31"/>
      <c r="AZ6000" s="30"/>
      <c r="BA6000" s="35"/>
    </row>
    <row r="6001" spans="1:16377" hidden="1" x14ac:dyDescent="0.25">
      <c r="A6001" s="27"/>
      <c r="B6001" s="27"/>
      <c r="C6001" s="27"/>
      <c r="D6001" s="27"/>
      <c r="E6001" s="27"/>
      <c r="F6001" s="27"/>
      <c r="G6001" s="27"/>
      <c r="H6001" s="27"/>
      <c r="I6001" s="27"/>
      <c r="J6001" s="27"/>
      <c r="K6001" s="27"/>
      <c r="L6001" s="27"/>
      <c r="M6001" s="42"/>
      <c r="N6001" s="42"/>
      <c r="O6001" s="42"/>
      <c r="P6001" s="42"/>
      <c r="Q6001" s="42"/>
      <c r="R6001" s="42"/>
      <c r="S6001" s="42"/>
      <c r="T6001" s="42"/>
      <c r="U6001" s="42"/>
      <c r="V6001" s="42"/>
      <c r="W6001" s="42"/>
      <c r="X6001" s="42"/>
      <c r="Y6001" s="41"/>
      <c r="Z6001" s="41"/>
      <c r="AA6001" s="43"/>
      <c r="AB6001" s="27"/>
      <c r="AC6001" s="27"/>
      <c r="AD6001" s="27"/>
      <c r="AE6001" s="44"/>
      <c r="AF6001" s="27"/>
      <c r="AG6001" s="28"/>
      <c r="AH6001" s="27"/>
      <c r="AI6001" s="27"/>
      <c r="AJ6001" s="27"/>
      <c r="AK6001" s="28"/>
      <c r="AL6001" s="29"/>
      <c r="AM6001" s="29"/>
      <c r="AN6001" s="29"/>
      <c r="AO6001" s="29"/>
      <c r="AP6001" s="29"/>
      <c r="AQ6001" s="29"/>
      <c r="AR6001" s="29"/>
      <c r="AS6001" s="29"/>
      <c r="AT6001" s="29"/>
      <c r="AU6001" s="29"/>
      <c r="AV6001" s="29"/>
      <c r="AW6001" s="29"/>
      <c r="AX6001" s="29"/>
      <c r="AY6001" s="31"/>
      <c r="AZ6001" s="30"/>
      <c r="BA6001" s="35"/>
    </row>
    <row r="6002" spans="1:16377" hidden="1" x14ac:dyDescent="0.25">
      <c r="A6002" s="27"/>
      <c r="B6002" s="27"/>
      <c r="C6002" s="27"/>
      <c r="D6002" s="27"/>
      <c r="E6002" s="27"/>
      <c r="F6002" s="27"/>
      <c r="G6002" s="27"/>
      <c r="H6002" s="27"/>
      <c r="I6002" s="27"/>
      <c r="J6002" s="27"/>
      <c r="K6002" s="27"/>
      <c r="L6002" s="27"/>
      <c r="M6002" s="42"/>
      <c r="N6002" s="42"/>
      <c r="O6002" s="42"/>
      <c r="P6002" s="42"/>
      <c r="Q6002" s="42"/>
      <c r="R6002" s="42"/>
      <c r="S6002" s="42"/>
      <c r="T6002" s="42"/>
      <c r="U6002" s="42"/>
      <c r="V6002" s="42"/>
      <c r="W6002" s="42"/>
      <c r="X6002" s="42"/>
      <c r="Y6002" s="41"/>
      <c r="Z6002" s="41"/>
      <c r="AA6002" s="43"/>
      <c r="AB6002" s="27"/>
      <c r="AC6002" s="27"/>
      <c r="AD6002" s="27"/>
      <c r="AE6002" s="44"/>
      <c r="AF6002" s="27"/>
      <c r="AG6002" s="28"/>
      <c r="AH6002" s="27"/>
      <c r="AI6002" s="27"/>
      <c r="AJ6002" s="27"/>
      <c r="AK6002" s="28"/>
      <c r="AL6002" s="29"/>
      <c r="AM6002" s="29"/>
      <c r="AN6002" s="29"/>
      <c r="AO6002" s="29"/>
      <c r="AP6002" s="29"/>
      <c r="AQ6002" s="29"/>
      <c r="AR6002" s="29"/>
      <c r="AS6002" s="29"/>
      <c r="AT6002" s="29"/>
      <c r="AU6002" s="29"/>
      <c r="AV6002" s="29"/>
      <c r="AW6002" s="29"/>
      <c r="AX6002" s="29"/>
      <c r="AY6002" s="31"/>
      <c r="AZ6002" s="30"/>
      <c r="BA6002" s="35"/>
    </row>
    <row r="6003" spans="1:16377" hidden="1" x14ac:dyDescent="0.25">
      <c r="A6003" s="22"/>
      <c r="B6003" s="22"/>
      <c r="C6003" s="22"/>
      <c r="D6003" s="27"/>
      <c r="E6003" s="27"/>
      <c r="F6003" s="27"/>
      <c r="G6003" s="27"/>
      <c r="H6003" s="22"/>
      <c r="I6003" s="22"/>
      <c r="J6003" s="22"/>
      <c r="K6003" s="22"/>
      <c r="L6003" s="22"/>
      <c r="M6003" s="22"/>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40"/>
      <c r="AL6003" s="185"/>
      <c r="AM6003" s="39"/>
      <c r="AN6003" s="39"/>
      <c r="AO6003" s="39"/>
      <c r="AP6003" s="39"/>
      <c r="AQ6003" s="39"/>
      <c r="AR6003" s="39"/>
      <c r="AS6003" s="39"/>
      <c r="AT6003" s="39"/>
      <c r="AU6003" s="39"/>
      <c r="AV6003" s="39"/>
      <c r="AW6003" s="39"/>
      <c r="AX6003" s="39"/>
      <c r="AY6003" s="39"/>
      <c r="AZ6003" s="39"/>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22"/>
      <c r="BV6003" s="22"/>
      <c r="BW6003" s="22"/>
      <c r="BX6003" s="22"/>
      <c r="BY6003" s="22"/>
      <c r="BZ6003" s="22"/>
      <c r="CA6003" s="22"/>
      <c r="CB6003" s="22"/>
      <c r="CC6003" s="22"/>
      <c r="CD6003" s="22"/>
      <c r="CE6003" s="22"/>
      <c r="CF6003" s="22"/>
      <c r="CG6003" s="22"/>
      <c r="CH6003" s="22"/>
      <c r="CI6003" s="22"/>
      <c r="CJ6003" s="22"/>
      <c r="CK6003" s="22"/>
      <c r="CL6003" s="22"/>
      <c r="CM6003" s="22"/>
      <c r="CN6003" s="22"/>
      <c r="CO6003" s="22"/>
      <c r="CP6003" s="22"/>
      <c r="CQ6003" s="22"/>
      <c r="CR6003" s="22"/>
      <c r="CS6003" s="22"/>
      <c r="CT6003" s="22"/>
      <c r="CU6003" s="22"/>
      <c r="CV6003" s="22"/>
      <c r="CW6003" s="22"/>
      <c r="CX6003" s="22"/>
      <c r="CY6003" s="22"/>
      <c r="CZ6003" s="22"/>
      <c r="DA6003" s="22"/>
      <c r="DB6003" s="22"/>
      <c r="DC6003" s="22"/>
      <c r="DD6003" s="22"/>
      <c r="DE6003" s="22"/>
      <c r="DF6003" s="22"/>
      <c r="DG6003" s="22"/>
      <c r="DH6003" s="22"/>
      <c r="DI6003" s="22"/>
      <c r="DJ6003" s="22"/>
      <c r="DK6003" s="22"/>
      <c r="DL6003" s="22"/>
      <c r="DM6003" s="22"/>
      <c r="DN6003" s="22"/>
      <c r="DO6003" s="22"/>
      <c r="DP6003" s="22"/>
      <c r="DQ6003" s="22"/>
      <c r="DR6003" s="22"/>
      <c r="DS6003" s="22"/>
      <c r="DT6003" s="22"/>
      <c r="DU6003" s="22"/>
      <c r="DV6003" s="22"/>
      <c r="DW6003" s="22"/>
      <c r="DX6003" s="22"/>
      <c r="DY6003" s="22"/>
      <c r="DZ6003" s="22"/>
      <c r="EA6003" s="22"/>
      <c r="EB6003" s="22"/>
      <c r="EC6003" s="22"/>
      <c r="ED6003" s="22"/>
      <c r="EE6003" s="22"/>
      <c r="EF6003" s="22"/>
      <c r="EG6003" s="22"/>
      <c r="EH6003" s="22"/>
      <c r="EI6003" s="22"/>
      <c r="EJ6003" s="22"/>
      <c r="EK6003" s="22"/>
      <c r="EL6003" s="22"/>
      <c r="EM6003" s="22"/>
      <c r="EN6003" s="22"/>
      <c r="EO6003" s="22"/>
      <c r="EP6003" s="22"/>
      <c r="EQ6003" s="22"/>
      <c r="ER6003" s="22"/>
      <c r="ES6003" s="22"/>
      <c r="ET6003" s="22"/>
      <c r="EU6003" s="22"/>
      <c r="EV6003" s="22"/>
      <c r="EW6003" s="22"/>
      <c r="EX6003" s="22"/>
      <c r="EY6003" s="22"/>
      <c r="EZ6003" s="22"/>
      <c r="FA6003" s="22"/>
      <c r="FB6003" s="22"/>
      <c r="FC6003" s="22"/>
      <c r="FD6003" s="22"/>
      <c r="FE6003" s="22"/>
      <c r="FF6003" s="22"/>
      <c r="FG6003" s="22"/>
      <c r="FH6003" s="22"/>
      <c r="FI6003" s="22"/>
      <c r="FJ6003" s="22"/>
      <c r="FK6003" s="22"/>
      <c r="FL6003" s="22"/>
      <c r="FM6003" s="22"/>
      <c r="FN6003" s="22"/>
      <c r="FO6003" s="22"/>
      <c r="FP6003" s="22"/>
      <c r="FQ6003" s="22"/>
      <c r="FR6003" s="22"/>
      <c r="FS6003" s="22"/>
      <c r="FT6003" s="22"/>
      <c r="FU6003" s="22"/>
      <c r="FV6003" s="22"/>
      <c r="FW6003" s="22"/>
      <c r="FX6003" s="22"/>
      <c r="FY6003" s="22"/>
      <c r="FZ6003" s="22"/>
      <c r="GA6003" s="22"/>
      <c r="GB6003" s="22"/>
      <c r="GC6003" s="22"/>
      <c r="GD6003" s="22"/>
      <c r="GE6003" s="22"/>
      <c r="GF6003" s="22"/>
      <c r="GG6003" s="22"/>
      <c r="GH6003" s="22"/>
      <c r="GI6003" s="22"/>
      <c r="GJ6003" s="22"/>
      <c r="GK6003" s="22"/>
      <c r="GL6003" s="22"/>
      <c r="GM6003" s="22"/>
      <c r="GN6003" s="22"/>
      <c r="GO6003" s="22"/>
      <c r="GP6003" s="22"/>
      <c r="GQ6003" s="22"/>
      <c r="GR6003" s="22"/>
      <c r="GS6003" s="22"/>
      <c r="GT6003" s="22"/>
      <c r="GU6003" s="22"/>
      <c r="GV6003" s="22"/>
      <c r="GW6003" s="22"/>
      <c r="GX6003" s="22"/>
      <c r="GY6003" s="22"/>
      <c r="GZ6003" s="22"/>
      <c r="HA6003" s="22"/>
      <c r="HB6003" s="22"/>
      <c r="HC6003" s="22"/>
      <c r="HD6003" s="22"/>
      <c r="HE6003" s="22"/>
      <c r="HF6003" s="22"/>
      <c r="HG6003" s="22"/>
      <c r="HH6003" s="22"/>
      <c r="HI6003" s="22"/>
      <c r="HJ6003" s="22"/>
      <c r="HK6003" s="22"/>
      <c r="HL6003" s="22"/>
      <c r="HM6003" s="22"/>
      <c r="HN6003" s="22"/>
      <c r="HO6003" s="22"/>
      <c r="HP6003" s="22"/>
      <c r="HQ6003" s="22"/>
      <c r="HR6003" s="22"/>
      <c r="HS6003" s="22"/>
      <c r="HT6003" s="22"/>
      <c r="HU6003" s="22"/>
      <c r="HV6003" s="22"/>
      <c r="HW6003" s="22"/>
      <c r="HX6003" s="22"/>
      <c r="HY6003" s="22"/>
      <c r="HZ6003" s="22"/>
      <c r="IA6003" s="22"/>
      <c r="IB6003" s="22"/>
      <c r="IC6003" s="22"/>
      <c r="ID6003" s="22"/>
      <c r="IE6003" s="22"/>
      <c r="IF6003" s="22"/>
      <c r="IG6003" s="22"/>
      <c r="IH6003" s="22"/>
      <c r="II6003" s="22"/>
      <c r="IJ6003" s="22"/>
      <c r="IK6003" s="22"/>
      <c r="IL6003" s="22"/>
      <c r="IM6003" s="22"/>
      <c r="IN6003" s="22"/>
      <c r="IO6003" s="22"/>
      <c r="IP6003" s="22"/>
      <c r="IQ6003" s="22"/>
      <c r="IR6003" s="22"/>
      <c r="IS6003" s="22"/>
      <c r="IT6003" s="22"/>
      <c r="IU6003" s="22"/>
      <c r="IV6003" s="22"/>
      <c r="IW6003" s="22"/>
      <c r="IX6003" s="22"/>
      <c r="IY6003" s="22"/>
      <c r="IZ6003" s="22"/>
      <c r="JA6003" s="22"/>
      <c r="JB6003" s="22"/>
      <c r="JC6003" s="22"/>
      <c r="JD6003" s="22"/>
      <c r="JE6003" s="22"/>
      <c r="JF6003" s="22"/>
      <c r="JG6003" s="22"/>
      <c r="JH6003" s="22"/>
      <c r="JI6003" s="22"/>
      <c r="JJ6003" s="22"/>
      <c r="JK6003" s="22"/>
      <c r="JL6003" s="22"/>
      <c r="JM6003" s="22"/>
      <c r="JN6003" s="22"/>
      <c r="JO6003" s="22"/>
      <c r="JP6003" s="22"/>
      <c r="JQ6003" s="22"/>
      <c r="JR6003" s="22"/>
      <c r="JS6003" s="22"/>
      <c r="JT6003" s="22"/>
      <c r="JU6003" s="22"/>
      <c r="JV6003" s="22"/>
      <c r="JW6003" s="22"/>
      <c r="JX6003" s="22"/>
      <c r="JY6003" s="22"/>
      <c r="JZ6003" s="22"/>
      <c r="KA6003" s="22"/>
      <c r="KB6003" s="22"/>
      <c r="KC6003" s="22"/>
      <c r="KD6003" s="22"/>
      <c r="KE6003" s="22"/>
      <c r="KF6003" s="22"/>
      <c r="KG6003" s="22"/>
      <c r="KH6003" s="22"/>
      <c r="KI6003" s="22"/>
      <c r="KJ6003" s="22"/>
      <c r="KK6003" s="22"/>
      <c r="KL6003" s="22"/>
      <c r="KM6003" s="22"/>
      <c r="KN6003" s="22"/>
      <c r="KO6003" s="22"/>
      <c r="KP6003" s="22"/>
      <c r="KQ6003" s="22"/>
      <c r="KR6003" s="22"/>
      <c r="KS6003" s="22"/>
      <c r="KT6003" s="22"/>
      <c r="KU6003" s="22"/>
      <c r="KV6003" s="22"/>
      <c r="KW6003" s="22"/>
      <c r="KX6003" s="22"/>
      <c r="KY6003" s="22"/>
      <c r="KZ6003" s="22"/>
      <c r="LA6003" s="22"/>
      <c r="LB6003" s="22"/>
      <c r="LC6003" s="22"/>
      <c r="LD6003" s="22"/>
      <c r="LE6003" s="22"/>
      <c r="LF6003" s="22"/>
      <c r="LG6003" s="22"/>
      <c r="LH6003" s="22"/>
      <c r="LI6003" s="22"/>
      <c r="LJ6003" s="22"/>
      <c r="LK6003" s="22"/>
      <c r="LL6003" s="22"/>
      <c r="LM6003" s="22"/>
      <c r="LN6003" s="22"/>
      <c r="LO6003" s="22"/>
      <c r="LP6003" s="22"/>
      <c r="LQ6003" s="22"/>
      <c r="LR6003" s="22"/>
      <c r="LS6003" s="22"/>
      <c r="LT6003" s="22"/>
      <c r="LU6003" s="22"/>
      <c r="LV6003" s="22"/>
      <c r="LW6003" s="22"/>
      <c r="LX6003" s="22"/>
      <c r="LY6003" s="22"/>
      <c r="LZ6003" s="22"/>
      <c r="MA6003" s="22"/>
      <c r="MB6003" s="22"/>
      <c r="MC6003" s="22"/>
      <c r="MD6003" s="22"/>
      <c r="ME6003" s="22"/>
      <c r="MF6003" s="22"/>
      <c r="MG6003" s="22"/>
      <c r="MH6003" s="22"/>
      <c r="MI6003" s="22"/>
      <c r="MJ6003" s="22"/>
      <c r="MK6003" s="22"/>
      <c r="ML6003" s="22"/>
      <c r="MM6003" s="22"/>
      <c r="MN6003" s="22"/>
      <c r="MO6003" s="22"/>
      <c r="MP6003" s="22"/>
      <c r="MQ6003" s="22"/>
      <c r="MR6003" s="22"/>
      <c r="MS6003" s="22"/>
      <c r="MT6003" s="22"/>
      <c r="MU6003" s="22"/>
      <c r="MV6003" s="22"/>
      <c r="MW6003" s="22"/>
      <c r="MX6003" s="22"/>
      <c r="MY6003" s="22"/>
      <c r="MZ6003" s="22"/>
      <c r="NA6003" s="22"/>
      <c r="NB6003" s="22"/>
      <c r="NC6003" s="22"/>
      <c r="ND6003" s="22"/>
      <c r="NE6003" s="22"/>
      <c r="NF6003" s="22"/>
      <c r="NG6003" s="22"/>
      <c r="NH6003" s="22"/>
      <c r="NI6003" s="22"/>
      <c r="NJ6003" s="22"/>
      <c r="NK6003" s="22"/>
      <c r="NL6003" s="22"/>
      <c r="NM6003" s="22"/>
      <c r="NN6003" s="22"/>
      <c r="NO6003" s="22"/>
      <c r="NP6003" s="22"/>
      <c r="NQ6003" s="22"/>
      <c r="NR6003" s="22"/>
      <c r="NS6003" s="22"/>
      <c r="NT6003" s="22"/>
      <c r="NU6003" s="22"/>
      <c r="NV6003" s="22"/>
      <c r="NW6003" s="22"/>
      <c r="NX6003" s="22"/>
      <c r="NY6003" s="22"/>
      <c r="NZ6003" s="22"/>
      <c r="OA6003" s="22"/>
      <c r="OB6003" s="22"/>
      <c r="OC6003" s="22"/>
      <c r="OD6003" s="22"/>
      <c r="OE6003" s="22"/>
      <c r="OF6003" s="22"/>
      <c r="OG6003" s="22"/>
      <c r="OH6003" s="22"/>
      <c r="OI6003" s="22"/>
      <c r="OJ6003" s="22"/>
      <c r="OK6003" s="22"/>
      <c r="OL6003" s="22"/>
      <c r="OM6003" s="22"/>
      <c r="ON6003" s="22"/>
      <c r="OO6003" s="22"/>
      <c r="OP6003" s="22"/>
      <c r="OQ6003" s="22"/>
      <c r="OR6003" s="22"/>
      <c r="OS6003" s="22"/>
      <c r="OT6003" s="22"/>
      <c r="OU6003" s="22"/>
      <c r="OV6003" s="22"/>
      <c r="OW6003" s="22"/>
      <c r="OX6003" s="22"/>
      <c r="OY6003" s="22"/>
      <c r="OZ6003" s="22"/>
      <c r="PA6003" s="22"/>
      <c r="PB6003" s="22"/>
      <c r="PC6003" s="22"/>
      <c r="PD6003" s="22"/>
      <c r="PE6003" s="22"/>
      <c r="PF6003" s="22"/>
      <c r="PG6003" s="22"/>
      <c r="PH6003" s="22"/>
      <c r="PI6003" s="22"/>
      <c r="PJ6003" s="22"/>
      <c r="PK6003" s="22"/>
      <c r="PL6003" s="22"/>
      <c r="PM6003" s="22"/>
      <c r="PN6003" s="22"/>
      <c r="PO6003" s="22"/>
      <c r="PP6003" s="22"/>
      <c r="PQ6003" s="22"/>
      <c r="PR6003" s="22"/>
      <c r="PS6003" s="22"/>
      <c r="PT6003" s="22"/>
      <c r="PU6003" s="22"/>
      <c r="PV6003" s="22"/>
      <c r="PW6003" s="22"/>
      <c r="PX6003" s="22"/>
      <c r="PY6003" s="22"/>
      <c r="PZ6003" s="22"/>
      <c r="QA6003" s="22"/>
      <c r="QB6003" s="22"/>
      <c r="QC6003" s="22"/>
      <c r="QD6003" s="22"/>
      <c r="QE6003" s="22"/>
      <c r="QF6003" s="22"/>
      <c r="QG6003" s="22"/>
      <c r="QH6003" s="22"/>
      <c r="QI6003" s="22"/>
      <c r="QJ6003" s="22"/>
      <c r="QK6003" s="22"/>
      <c r="QL6003" s="22"/>
      <c r="QM6003" s="22"/>
      <c r="QN6003" s="22"/>
      <c r="QO6003" s="22"/>
      <c r="QP6003" s="22"/>
      <c r="QQ6003" s="22"/>
      <c r="QR6003" s="22"/>
      <c r="QS6003" s="22"/>
      <c r="QT6003" s="22"/>
      <c r="QU6003" s="22"/>
      <c r="QV6003" s="22"/>
      <c r="QW6003" s="22"/>
      <c r="QX6003" s="22"/>
      <c r="QY6003" s="22"/>
      <c r="QZ6003" s="22"/>
      <c r="RA6003" s="22"/>
      <c r="RB6003" s="22"/>
      <c r="RC6003" s="22"/>
      <c r="RD6003" s="22"/>
      <c r="RE6003" s="22"/>
      <c r="RF6003" s="22"/>
      <c r="RG6003" s="22"/>
      <c r="RH6003" s="22"/>
      <c r="RI6003" s="22"/>
      <c r="RJ6003" s="22"/>
      <c r="RK6003" s="22"/>
      <c r="RL6003" s="22"/>
      <c r="RM6003" s="22"/>
      <c r="RN6003" s="22"/>
      <c r="RO6003" s="22"/>
      <c r="RP6003" s="22"/>
      <c r="RQ6003" s="22"/>
      <c r="RR6003" s="22"/>
      <c r="RS6003" s="22"/>
      <c r="RT6003" s="22"/>
      <c r="RU6003" s="22"/>
      <c r="RV6003" s="22"/>
      <c r="RW6003" s="22"/>
      <c r="RX6003" s="22"/>
      <c r="RY6003" s="22"/>
      <c r="RZ6003" s="22"/>
      <c r="SA6003" s="22"/>
      <c r="SB6003" s="22"/>
      <c r="SC6003" s="22"/>
      <c r="SD6003" s="22"/>
      <c r="SE6003" s="22"/>
      <c r="SF6003" s="22"/>
      <c r="SG6003" s="22"/>
      <c r="SH6003" s="22"/>
      <c r="SI6003" s="22"/>
      <c r="SJ6003" s="22"/>
      <c r="SK6003" s="22"/>
      <c r="SL6003" s="22"/>
      <c r="SM6003" s="22"/>
      <c r="SN6003" s="22"/>
      <c r="SO6003" s="22"/>
      <c r="SP6003" s="22"/>
      <c r="SQ6003" s="22"/>
      <c r="SR6003" s="22"/>
      <c r="SS6003" s="22"/>
      <c r="ST6003" s="22"/>
      <c r="SU6003" s="22"/>
      <c r="SV6003" s="22"/>
      <c r="SW6003" s="22"/>
      <c r="SX6003" s="22"/>
      <c r="SY6003" s="22"/>
      <c r="SZ6003" s="22"/>
      <c r="TA6003" s="22"/>
      <c r="TB6003" s="22"/>
      <c r="TC6003" s="22"/>
      <c r="TD6003" s="22"/>
      <c r="TE6003" s="22"/>
      <c r="TF6003" s="22"/>
      <c r="TG6003" s="22"/>
      <c r="TH6003" s="22"/>
      <c r="TI6003" s="22"/>
      <c r="TJ6003" s="22"/>
      <c r="TK6003" s="22"/>
      <c r="TL6003" s="22"/>
      <c r="TM6003" s="22"/>
      <c r="TN6003" s="22"/>
      <c r="TO6003" s="22"/>
      <c r="TP6003" s="22"/>
      <c r="TQ6003" s="22"/>
      <c r="TR6003" s="22"/>
      <c r="TS6003" s="22"/>
      <c r="TT6003" s="22"/>
      <c r="TU6003" s="22"/>
      <c r="TV6003" s="22"/>
      <c r="TW6003" s="22"/>
      <c r="TX6003" s="22"/>
      <c r="TY6003" s="22"/>
      <c r="TZ6003" s="22"/>
      <c r="UA6003" s="22"/>
      <c r="UB6003" s="22"/>
      <c r="UC6003" s="22"/>
      <c r="UD6003" s="22"/>
      <c r="UE6003" s="22"/>
      <c r="UF6003" s="22"/>
      <c r="UG6003" s="22"/>
      <c r="UH6003" s="22"/>
      <c r="UI6003" s="22"/>
      <c r="UJ6003" s="22"/>
      <c r="UK6003" s="22"/>
      <c r="UL6003" s="22"/>
      <c r="UM6003" s="22"/>
      <c r="UN6003" s="22"/>
      <c r="UO6003" s="22"/>
      <c r="UP6003" s="22"/>
      <c r="UQ6003" s="22"/>
      <c r="UR6003" s="22"/>
      <c r="US6003" s="22"/>
      <c r="UT6003" s="22"/>
      <c r="UU6003" s="22"/>
      <c r="UV6003" s="22"/>
      <c r="UW6003" s="22"/>
      <c r="UX6003" s="22"/>
      <c r="UY6003" s="22"/>
      <c r="UZ6003" s="22"/>
      <c r="VA6003" s="22"/>
      <c r="VB6003" s="22"/>
      <c r="VC6003" s="22"/>
      <c r="VD6003" s="22"/>
      <c r="VE6003" s="22"/>
      <c r="VF6003" s="22"/>
      <c r="VG6003" s="22"/>
      <c r="VH6003" s="22"/>
      <c r="VI6003" s="22"/>
      <c r="VJ6003" s="22"/>
      <c r="VK6003" s="22"/>
      <c r="VL6003" s="22"/>
      <c r="VM6003" s="22"/>
      <c r="VN6003" s="22"/>
      <c r="VO6003" s="22"/>
      <c r="VP6003" s="22"/>
      <c r="VQ6003" s="22"/>
      <c r="VR6003" s="22"/>
      <c r="VS6003" s="22"/>
      <c r="VT6003" s="22"/>
      <c r="VU6003" s="22"/>
      <c r="VV6003" s="22"/>
      <c r="VW6003" s="22"/>
      <c r="VX6003" s="22"/>
      <c r="VY6003" s="22"/>
      <c r="VZ6003" s="22"/>
      <c r="WA6003" s="22"/>
      <c r="WB6003" s="22"/>
      <c r="WC6003" s="22"/>
      <c r="WD6003" s="22"/>
      <c r="WE6003" s="22"/>
      <c r="WF6003" s="22"/>
      <c r="WG6003" s="22"/>
      <c r="WH6003" s="22"/>
      <c r="WI6003" s="22"/>
      <c r="WJ6003" s="22"/>
      <c r="WK6003" s="22"/>
      <c r="WL6003" s="22"/>
      <c r="WM6003" s="22"/>
      <c r="WN6003" s="22"/>
      <c r="WO6003" s="22"/>
      <c r="WP6003" s="22"/>
      <c r="WQ6003" s="22"/>
      <c r="WR6003" s="22"/>
      <c r="WS6003" s="22"/>
      <c r="WT6003" s="22"/>
      <c r="WU6003" s="22"/>
      <c r="WV6003" s="22"/>
      <c r="WW6003" s="22"/>
      <c r="WX6003" s="22"/>
      <c r="WY6003" s="22"/>
      <c r="WZ6003" s="22"/>
      <c r="XA6003" s="22"/>
      <c r="XB6003" s="22"/>
      <c r="XC6003" s="22"/>
      <c r="XD6003" s="22"/>
      <c r="XE6003" s="22"/>
      <c r="XF6003" s="22"/>
      <c r="XG6003" s="22"/>
      <c r="XH6003" s="22"/>
      <c r="XI6003" s="22"/>
      <c r="XJ6003" s="22"/>
      <c r="XK6003" s="22"/>
      <c r="XL6003" s="22"/>
      <c r="XM6003" s="22"/>
      <c r="XN6003" s="22"/>
      <c r="XO6003" s="22"/>
      <c r="XP6003" s="22"/>
      <c r="XQ6003" s="22"/>
      <c r="XR6003" s="22"/>
      <c r="XS6003" s="22"/>
      <c r="XT6003" s="22"/>
      <c r="XU6003" s="22"/>
      <c r="XV6003" s="22"/>
      <c r="XW6003" s="22"/>
      <c r="XX6003" s="22"/>
      <c r="XY6003" s="22"/>
      <c r="XZ6003" s="22"/>
      <c r="YA6003" s="22"/>
      <c r="YB6003" s="22"/>
      <c r="YC6003" s="22"/>
      <c r="YD6003" s="22"/>
      <c r="YE6003" s="22"/>
      <c r="YF6003" s="22"/>
      <c r="YG6003" s="22"/>
      <c r="YH6003" s="22"/>
      <c r="YI6003" s="22"/>
      <c r="YJ6003" s="22"/>
      <c r="YK6003" s="22"/>
      <c r="YL6003" s="22"/>
      <c r="YM6003" s="22"/>
      <c r="YN6003" s="22"/>
      <c r="YO6003" s="22"/>
      <c r="YP6003" s="22"/>
      <c r="YQ6003" s="22"/>
      <c r="YR6003" s="22"/>
      <c r="YS6003" s="22"/>
      <c r="YT6003" s="22"/>
      <c r="YU6003" s="22"/>
      <c r="YV6003" s="22"/>
      <c r="YW6003" s="22"/>
      <c r="YX6003" s="22"/>
      <c r="YY6003" s="22"/>
      <c r="YZ6003" s="22"/>
      <c r="ZA6003" s="22"/>
      <c r="ZB6003" s="22"/>
      <c r="ZC6003" s="22"/>
      <c r="ZD6003" s="22"/>
      <c r="ZE6003" s="22"/>
      <c r="ZF6003" s="22"/>
      <c r="ZG6003" s="22"/>
      <c r="ZH6003" s="22"/>
      <c r="ZI6003" s="22"/>
      <c r="ZJ6003" s="22"/>
      <c r="ZK6003" s="22"/>
      <c r="ZL6003" s="22"/>
      <c r="ZM6003" s="22"/>
      <c r="ZN6003" s="22"/>
      <c r="ZO6003" s="22"/>
      <c r="ZP6003" s="22"/>
      <c r="ZQ6003" s="22"/>
      <c r="ZR6003" s="22"/>
      <c r="ZS6003" s="22"/>
      <c r="ZT6003" s="22"/>
      <c r="ZU6003" s="22"/>
      <c r="ZV6003" s="22"/>
      <c r="ZW6003" s="22"/>
      <c r="ZX6003" s="22"/>
      <c r="ZY6003" s="22"/>
      <c r="ZZ6003" s="22"/>
      <c r="AAA6003" s="22"/>
      <c r="AAB6003" s="22"/>
      <c r="AAC6003" s="22"/>
      <c r="AAD6003" s="22"/>
      <c r="AAE6003" s="22"/>
      <c r="AAF6003" s="22"/>
      <c r="AAG6003" s="22"/>
      <c r="AAH6003" s="22"/>
      <c r="AAI6003" s="22"/>
      <c r="AAJ6003" s="22"/>
      <c r="AAK6003" s="22"/>
      <c r="AAL6003" s="22"/>
      <c r="AAM6003" s="22"/>
      <c r="AAN6003" s="22"/>
      <c r="AAO6003" s="22"/>
      <c r="AAP6003" s="22"/>
      <c r="AAQ6003" s="22"/>
      <c r="AAR6003" s="22"/>
      <c r="AAS6003" s="22"/>
      <c r="AAT6003" s="22"/>
      <c r="AAU6003" s="22"/>
      <c r="AAV6003" s="22"/>
      <c r="AAW6003" s="22"/>
      <c r="AAX6003" s="22"/>
      <c r="AAY6003" s="22"/>
      <c r="AAZ6003" s="22"/>
      <c r="ABA6003" s="22"/>
      <c r="ABB6003" s="22"/>
      <c r="ABC6003" s="22"/>
      <c r="ABD6003" s="22"/>
      <c r="ABE6003" s="22"/>
      <c r="ABF6003" s="22"/>
      <c r="ABG6003" s="22"/>
      <c r="ABH6003" s="22"/>
      <c r="ABI6003" s="22"/>
      <c r="ABJ6003" s="22"/>
      <c r="ABK6003" s="22"/>
      <c r="ABL6003" s="22"/>
      <c r="ABM6003" s="22"/>
      <c r="ABN6003" s="22"/>
      <c r="ABO6003" s="22"/>
      <c r="ABP6003" s="22"/>
      <c r="ABQ6003" s="22"/>
      <c r="ABR6003" s="22"/>
      <c r="ABS6003" s="22"/>
      <c r="ABT6003" s="22"/>
      <c r="ABU6003" s="22"/>
      <c r="ABV6003" s="22"/>
      <c r="ABW6003" s="22"/>
      <c r="ABX6003" s="22"/>
      <c r="ABY6003" s="22"/>
      <c r="ABZ6003" s="22"/>
      <c r="ACA6003" s="22"/>
      <c r="ACB6003" s="22"/>
      <c r="ACC6003" s="22"/>
      <c r="ACD6003" s="22"/>
      <c r="ACE6003" s="22"/>
      <c r="ACF6003" s="22"/>
      <c r="ACG6003" s="22"/>
      <c r="ACH6003" s="22"/>
      <c r="ACI6003" s="22"/>
      <c r="ACJ6003" s="22"/>
      <c r="ACK6003" s="22"/>
      <c r="ACL6003" s="22"/>
      <c r="ACM6003" s="22"/>
      <c r="ACN6003" s="22"/>
      <c r="ACO6003" s="22"/>
      <c r="ACP6003" s="22"/>
      <c r="ACQ6003" s="22"/>
      <c r="ACR6003" s="22"/>
      <c r="ACS6003" s="22"/>
      <c r="ACT6003" s="22"/>
      <c r="ACU6003" s="22"/>
      <c r="ACV6003" s="22"/>
      <c r="ACW6003" s="22"/>
      <c r="ACX6003" s="22"/>
      <c r="ACY6003" s="22"/>
      <c r="ACZ6003" s="22"/>
      <c r="ADA6003" s="22"/>
      <c r="ADB6003" s="22"/>
      <c r="ADC6003" s="22"/>
      <c r="ADD6003" s="22"/>
      <c r="ADE6003" s="22"/>
      <c r="ADF6003" s="22"/>
      <c r="ADG6003" s="22"/>
      <c r="ADH6003" s="22"/>
      <c r="ADI6003" s="22"/>
      <c r="ADJ6003" s="22"/>
      <c r="ADK6003" s="22"/>
      <c r="ADL6003" s="22"/>
      <c r="ADM6003" s="22"/>
      <c r="ADN6003" s="22"/>
      <c r="ADO6003" s="22"/>
      <c r="ADP6003" s="22"/>
      <c r="ADQ6003" s="22"/>
      <c r="ADR6003" s="22"/>
      <c r="ADS6003" s="22"/>
      <c r="ADT6003" s="22"/>
      <c r="ADU6003" s="22"/>
      <c r="ADV6003" s="22"/>
      <c r="ADW6003" s="22"/>
      <c r="ADX6003" s="22"/>
      <c r="ADY6003" s="22"/>
      <c r="ADZ6003" s="22"/>
      <c r="AEA6003" s="22"/>
      <c r="AEB6003" s="22"/>
      <c r="AEC6003" s="22"/>
      <c r="AED6003" s="22"/>
      <c r="AEE6003" s="22"/>
      <c r="AEF6003" s="22"/>
      <c r="AEG6003" s="22"/>
      <c r="AEH6003" s="22"/>
      <c r="AEI6003" s="22"/>
      <c r="AEJ6003" s="22"/>
      <c r="AEK6003" s="22"/>
      <c r="AEL6003" s="22"/>
      <c r="AEM6003" s="22"/>
      <c r="AEN6003" s="22"/>
      <c r="AEO6003" s="22"/>
      <c r="AEP6003" s="22"/>
      <c r="AEQ6003" s="22"/>
      <c r="AER6003" s="22"/>
      <c r="AES6003" s="22"/>
      <c r="AET6003" s="22"/>
      <c r="AEU6003" s="22"/>
      <c r="AEV6003" s="22"/>
      <c r="AEW6003" s="22"/>
      <c r="AEX6003" s="22"/>
      <c r="AEY6003" s="22"/>
      <c r="AEZ6003" s="22"/>
      <c r="AFA6003" s="22"/>
      <c r="AFB6003" s="22"/>
      <c r="AFC6003" s="22"/>
      <c r="AFD6003" s="22"/>
      <c r="AFE6003" s="22"/>
      <c r="AFF6003" s="22"/>
      <c r="AFG6003" s="22"/>
      <c r="AFH6003" s="22"/>
      <c r="AFI6003" s="22"/>
      <c r="AFJ6003" s="22"/>
      <c r="AFK6003" s="22"/>
      <c r="AFL6003" s="22"/>
      <c r="AFM6003" s="22"/>
      <c r="AFN6003" s="22"/>
      <c r="AFO6003" s="22"/>
      <c r="AFP6003" s="22"/>
      <c r="AFQ6003" s="22"/>
      <c r="AFR6003" s="22"/>
      <c r="AFS6003" s="22"/>
      <c r="AFT6003" s="22"/>
      <c r="AFU6003" s="22"/>
      <c r="AFV6003" s="22"/>
      <c r="AFW6003" s="22"/>
      <c r="AFX6003" s="22"/>
      <c r="AFY6003" s="22"/>
      <c r="AFZ6003" s="22"/>
      <c r="AGA6003" s="22"/>
      <c r="AGB6003" s="22"/>
      <c r="AGC6003" s="22"/>
      <c r="AGD6003" s="22"/>
      <c r="AGE6003" s="22"/>
      <c r="AGF6003" s="22"/>
      <c r="AGG6003" s="22"/>
      <c r="AGH6003" s="22"/>
      <c r="AGI6003" s="22"/>
      <c r="AGJ6003" s="22"/>
      <c r="AGK6003" s="22"/>
      <c r="AGL6003" s="22"/>
      <c r="AGM6003" s="22"/>
      <c r="AGN6003" s="22"/>
      <c r="AGO6003" s="22"/>
      <c r="AGP6003" s="22"/>
      <c r="AGQ6003" s="22"/>
      <c r="AGR6003" s="22"/>
      <c r="AGS6003" s="22"/>
      <c r="AGT6003" s="22"/>
      <c r="AGU6003" s="22"/>
      <c r="AGV6003" s="22"/>
      <c r="AGW6003" s="22"/>
      <c r="AGX6003" s="22"/>
      <c r="AGY6003" s="22"/>
      <c r="AGZ6003" s="22"/>
      <c r="AHA6003" s="22"/>
      <c r="AHB6003" s="22"/>
      <c r="AHC6003" s="22"/>
      <c r="AHD6003" s="22"/>
      <c r="AHE6003" s="22"/>
      <c r="AHF6003" s="22"/>
      <c r="AHG6003" s="22"/>
      <c r="AHH6003" s="22"/>
      <c r="AHI6003" s="22"/>
      <c r="AHJ6003" s="22"/>
      <c r="AHK6003" s="22"/>
      <c r="AHL6003" s="22"/>
      <c r="AHM6003" s="22"/>
      <c r="AHN6003" s="22"/>
      <c r="AHO6003" s="22"/>
      <c r="AHP6003" s="22"/>
      <c r="AHQ6003" s="22"/>
      <c r="AHR6003" s="22"/>
      <c r="AHS6003" s="22"/>
      <c r="AHT6003" s="22"/>
      <c r="AHU6003" s="22"/>
      <c r="AHV6003" s="22"/>
      <c r="AHW6003" s="22"/>
      <c r="AHX6003" s="22"/>
      <c r="AHY6003" s="22"/>
      <c r="AHZ6003" s="22"/>
      <c r="AIA6003" s="22"/>
      <c r="AIB6003" s="22"/>
      <c r="AIC6003" s="22"/>
      <c r="AID6003" s="22"/>
      <c r="AIE6003" s="22"/>
      <c r="AIF6003" s="22"/>
      <c r="AIG6003" s="22"/>
      <c r="AIH6003" s="22"/>
      <c r="AII6003" s="22"/>
      <c r="AIJ6003" s="22"/>
      <c r="AIK6003" s="22"/>
      <c r="AIL6003" s="22"/>
      <c r="AIM6003" s="22"/>
      <c r="AIN6003" s="22"/>
      <c r="AIO6003" s="22"/>
      <c r="AIP6003" s="22"/>
      <c r="AIQ6003" s="22"/>
      <c r="AIR6003" s="22"/>
      <c r="AIS6003" s="22"/>
      <c r="AIT6003" s="22"/>
      <c r="AIU6003" s="22"/>
      <c r="AIV6003" s="22"/>
      <c r="AIW6003" s="22"/>
      <c r="AIX6003" s="22"/>
      <c r="AIY6003" s="22"/>
      <c r="AIZ6003" s="22"/>
      <c r="AJA6003" s="22"/>
      <c r="AJB6003" s="22"/>
      <c r="AJC6003" s="22"/>
      <c r="AJD6003" s="22"/>
      <c r="AJE6003" s="22"/>
      <c r="AJF6003" s="22"/>
      <c r="AJG6003" s="22"/>
      <c r="AJH6003" s="22"/>
      <c r="AJI6003" s="22"/>
      <c r="AJJ6003" s="22"/>
      <c r="AJK6003" s="22"/>
      <c r="AJL6003" s="22"/>
      <c r="AJM6003" s="22"/>
      <c r="AJN6003" s="22"/>
      <c r="AJO6003" s="22"/>
      <c r="AJP6003" s="22"/>
      <c r="AJQ6003" s="22"/>
      <c r="AJR6003" s="22"/>
      <c r="AJS6003" s="22"/>
      <c r="AJT6003" s="22"/>
      <c r="AJU6003" s="22"/>
      <c r="AJV6003" s="22"/>
      <c r="AJW6003" s="22"/>
      <c r="AJX6003" s="22"/>
      <c r="AJY6003" s="22"/>
      <c r="AJZ6003" s="22"/>
      <c r="AKA6003" s="22"/>
      <c r="AKB6003" s="22"/>
      <c r="AKC6003" s="22"/>
      <c r="AKD6003" s="22"/>
      <c r="AKE6003" s="22"/>
      <c r="AKF6003" s="22"/>
      <c r="AKG6003" s="22"/>
      <c r="AKH6003" s="22"/>
      <c r="AKI6003" s="22"/>
      <c r="AKJ6003" s="22"/>
      <c r="AKK6003" s="22"/>
      <c r="AKL6003" s="22"/>
      <c r="AKM6003" s="22"/>
      <c r="AKN6003" s="22"/>
      <c r="AKO6003" s="22"/>
      <c r="AKP6003" s="22"/>
      <c r="AKQ6003" s="22"/>
      <c r="AKR6003" s="22"/>
      <c r="AKS6003" s="22"/>
      <c r="AKT6003" s="22"/>
      <c r="AKU6003" s="22"/>
      <c r="AKV6003" s="22"/>
      <c r="AKW6003" s="22"/>
      <c r="AKX6003" s="22"/>
      <c r="AKY6003" s="22"/>
      <c r="AKZ6003" s="22"/>
      <c r="ALA6003" s="22"/>
      <c r="ALB6003" s="22"/>
      <c r="ALC6003" s="22"/>
      <c r="ALD6003" s="22"/>
      <c r="ALE6003" s="22"/>
      <c r="ALF6003" s="22"/>
      <c r="ALG6003" s="22"/>
      <c r="ALH6003" s="22"/>
      <c r="ALI6003" s="22"/>
      <c r="ALJ6003" s="22"/>
      <c r="ALK6003" s="22"/>
      <c r="ALL6003" s="22"/>
      <c r="ALM6003" s="22"/>
      <c r="ALN6003" s="22"/>
      <c r="ALO6003" s="22"/>
      <c r="ALP6003" s="22"/>
      <c r="ALQ6003" s="22"/>
      <c r="ALR6003" s="22"/>
      <c r="ALS6003" s="22"/>
      <c r="ALT6003" s="22"/>
      <c r="ALU6003" s="22"/>
      <c r="ALV6003" s="22"/>
      <c r="ALW6003" s="22"/>
      <c r="ALX6003" s="22"/>
      <c r="ALY6003" s="22"/>
      <c r="ALZ6003" s="22"/>
      <c r="AMA6003" s="22"/>
      <c r="AMB6003" s="22"/>
      <c r="AMC6003" s="22"/>
      <c r="AMD6003" s="22"/>
      <c r="AME6003" s="22"/>
      <c r="AMF6003" s="22"/>
      <c r="AMG6003" s="22"/>
      <c r="AMH6003" s="22"/>
      <c r="AMI6003" s="22"/>
      <c r="AMJ6003" s="22"/>
      <c r="AMK6003" s="22"/>
      <c r="AML6003" s="22"/>
      <c r="AMM6003" s="22"/>
      <c r="AMN6003" s="22"/>
      <c r="AMO6003" s="22"/>
      <c r="AMP6003" s="22"/>
      <c r="AMQ6003" s="22"/>
      <c r="AMR6003" s="22"/>
      <c r="AMS6003" s="22"/>
      <c r="AMT6003" s="22"/>
      <c r="AMU6003" s="22"/>
      <c r="AMV6003" s="22"/>
      <c r="AMW6003" s="22"/>
      <c r="AMX6003" s="22"/>
      <c r="AMY6003" s="22"/>
      <c r="AMZ6003" s="22"/>
      <c r="ANA6003" s="22"/>
      <c r="ANB6003" s="22"/>
      <c r="ANC6003" s="22"/>
      <c r="AND6003" s="22"/>
      <c r="ANE6003" s="22"/>
      <c r="ANF6003" s="22"/>
      <c r="ANG6003" s="22"/>
      <c r="ANH6003" s="22"/>
      <c r="ANI6003" s="22"/>
      <c r="ANJ6003" s="22"/>
      <c r="ANK6003" s="22"/>
      <c r="ANL6003" s="22"/>
      <c r="ANM6003" s="22"/>
      <c r="ANN6003" s="22"/>
      <c r="ANO6003" s="22"/>
      <c r="ANP6003" s="22"/>
      <c r="ANQ6003" s="22"/>
      <c r="ANR6003" s="22"/>
      <c r="ANS6003" s="22"/>
      <c r="ANT6003" s="22"/>
      <c r="ANU6003" s="22"/>
      <c r="ANV6003" s="22"/>
      <c r="ANW6003" s="22"/>
      <c r="ANX6003" s="22"/>
      <c r="ANY6003" s="22"/>
      <c r="ANZ6003" s="22"/>
      <c r="AOA6003" s="22"/>
      <c r="AOB6003" s="22"/>
      <c r="AOC6003" s="22"/>
      <c r="AOD6003" s="22"/>
      <c r="AOE6003" s="22"/>
      <c r="AOF6003" s="22"/>
      <c r="AOG6003" s="22"/>
      <c r="AOH6003" s="22"/>
      <c r="AOI6003" s="22"/>
      <c r="AOJ6003" s="22"/>
      <c r="AOK6003" s="22"/>
      <c r="AOL6003" s="22"/>
      <c r="AOM6003" s="22"/>
      <c r="AON6003" s="22"/>
      <c r="AOO6003" s="22"/>
      <c r="AOP6003" s="22"/>
      <c r="AOQ6003" s="22"/>
      <c r="AOR6003" s="22"/>
      <c r="AOS6003" s="22"/>
      <c r="AOT6003" s="22"/>
      <c r="AOU6003" s="22"/>
      <c r="AOV6003" s="22"/>
      <c r="AOW6003" s="22"/>
      <c r="AOX6003" s="22"/>
      <c r="AOY6003" s="22"/>
      <c r="AOZ6003" s="22"/>
      <c r="APA6003" s="22"/>
      <c r="APB6003" s="22"/>
      <c r="APC6003" s="22"/>
      <c r="APD6003" s="22"/>
      <c r="APE6003" s="22"/>
      <c r="APF6003" s="22"/>
      <c r="APG6003" s="22"/>
      <c r="APH6003" s="22"/>
      <c r="API6003" s="22"/>
      <c r="APJ6003" s="22"/>
      <c r="APK6003" s="22"/>
      <c r="APL6003" s="22"/>
      <c r="APM6003" s="22"/>
      <c r="APN6003" s="22"/>
      <c r="APO6003" s="22"/>
      <c r="APP6003" s="22"/>
      <c r="APQ6003" s="22"/>
      <c r="APR6003" s="22"/>
      <c r="APS6003" s="22"/>
      <c r="APT6003" s="22"/>
      <c r="APU6003" s="22"/>
      <c r="APV6003" s="22"/>
      <c r="APW6003" s="22"/>
      <c r="APX6003" s="22"/>
      <c r="APY6003" s="22"/>
      <c r="APZ6003" s="22"/>
      <c r="AQA6003" s="22"/>
      <c r="AQB6003" s="22"/>
      <c r="AQC6003" s="22"/>
      <c r="AQD6003" s="22"/>
      <c r="AQE6003" s="22"/>
      <c r="AQF6003" s="22"/>
      <c r="AQG6003" s="22"/>
      <c r="AQH6003" s="22"/>
      <c r="AQI6003" s="22"/>
      <c r="AQJ6003" s="22"/>
      <c r="AQK6003" s="22"/>
      <c r="AQL6003" s="22"/>
      <c r="AQM6003" s="22"/>
      <c r="AQN6003" s="22"/>
      <c r="AQO6003" s="22"/>
      <c r="AQP6003" s="22"/>
      <c r="AQQ6003" s="22"/>
      <c r="AQR6003" s="22"/>
      <c r="AQS6003" s="22"/>
      <c r="AQT6003" s="22"/>
      <c r="AQU6003" s="22"/>
      <c r="AQV6003" s="22"/>
      <c r="AQW6003" s="22"/>
      <c r="AQX6003" s="22"/>
      <c r="AQY6003" s="22"/>
      <c r="AQZ6003" s="22"/>
      <c r="ARA6003" s="22"/>
      <c r="ARB6003" s="22"/>
      <c r="ARC6003" s="22"/>
      <c r="ARD6003" s="22"/>
      <c r="ARE6003" s="22"/>
      <c r="ARF6003" s="22"/>
      <c r="ARG6003" s="22"/>
      <c r="ARH6003" s="22"/>
      <c r="ARI6003" s="22"/>
      <c r="ARJ6003" s="22"/>
      <c r="ARK6003" s="22"/>
      <c r="ARL6003" s="22"/>
      <c r="ARM6003" s="22"/>
      <c r="ARN6003" s="22"/>
      <c r="ARO6003" s="22"/>
      <c r="ARP6003" s="22"/>
      <c r="ARQ6003" s="22"/>
      <c r="ARR6003" s="22"/>
      <c r="ARS6003" s="22"/>
      <c r="ART6003" s="22"/>
      <c r="ARU6003" s="22"/>
      <c r="ARV6003" s="22"/>
      <c r="ARW6003" s="22"/>
      <c r="ARX6003" s="22"/>
      <c r="ARY6003" s="22"/>
      <c r="ARZ6003" s="22"/>
      <c r="ASA6003" s="22"/>
      <c r="ASB6003" s="22"/>
      <c r="ASC6003" s="22"/>
      <c r="ASD6003" s="22"/>
      <c r="ASE6003" s="22"/>
      <c r="ASF6003" s="22"/>
      <c r="ASG6003" s="22"/>
      <c r="ASH6003" s="22"/>
      <c r="ASI6003" s="22"/>
      <c r="ASJ6003" s="22"/>
      <c r="ASK6003" s="22"/>
      <c r="ASL6003" s="22"/>
      <c r="ASM6003" s="22"/>
      <c r="ASN6003" s="22"/>
      <c r="ASO6003" s="22"/>
      <c r="ASP6003" s="22"/>
      <c r="ASQ6003" s="22"/>
      <c r="ASR6003" s="22"/>
      <c r="ASS6003" s="22"/>
      <c r="AST6003" s="22"/>
      <c r="ASU6003" s="22"/>
      <c r="ASV6003" s="22"/>
      <c r="ASW6003" s="22"/>
      <c r="ASX6003" s="22"/>
      <c r="ASY6003" s="22"/>
      <c r="ASZ6003" s="22"/>
      <c r="ATA6003" s="22"/>
      <c r="ATB6003" s="22"/>
      <c r="ATC6003" s="22"/>
      <c r="ATD6003" s="22"/>
      <c r="ATE6003" s="22"/>
      <c r="ATF6003" s="22"/>
      <c r="ATG6003" s="22"/>
      <c r="ATH6003" s="22"/>
      <c r="ATI6003" s="22"/>
      <c r="ATJ6003" s="22"/>
      <c r="ATK6003" s="22"/>
      <c r="ATL6003" s="22"/>
      <c r="ATM6003" s="22"/>
      <c r="ATN6003" s="22"/>
      <c r="ATO6003" s="22"/>
      <c r="ATP6003" s="22"/>
      <c r="ATQ6003" s="22"/>
      <c r="ATR6003" s="22"/>
      <c r="ATS6003" s="22"/>
      <c r="ATT6003" s="22"/>
      <c r="ATU6003" s="22"/>
      <c r="ATV6003" s="22"/>
      <c r="ATW6003" s="22"/>
      <c r="ATX6003" s="22"/>
      <c r="ATY6003" s="22"/>
      <c r="ATZ6003" s="22"/>
      <c r="AUA6003" s="22"/>
      <c r="AUB6003" s="22"/>
      <c r="AUC6003" s="22"/>
      <c r="AUD6003" s="22"/>
      <c r="AUE6003" s="22"/>
      <c r="AUF6003" s="22"/>
      <c r="AUG6003" s="22"/>
      <c r="AUH6003" s="22"/>
      <c r="AUI6003" s="22"/>
      <c r="AUJ6003" s="22"/>
      <c r="AUK6003" s="22"/>
      <c r="AUL6003" s="22"/>
      <c r="AUM6003" s="22"/>
      <c r="AUN6003" s="22"/>
      <c r="AUO6003" s="22"/>
      <c r="AUP6003" s="22"/>
      <c r="AUQ6003" s="22"/>
      <c r="AUR6003" s="22"/>
      <c r="AUS6003" s="22"/>
      <c r="AUT6003" s="22"/>
      <c r="AUU6003" s="22"/>
      <c r="AUV6003" s="22"/>
      <c r="AUW6003" s="22"/>
      <c r="AUX6003" s="22"/>
      <c r="AUY6003" s="22"/>
      <c r="AUZ6003" s="22"/>
      <c r="AVA6003" s="22"/>
      <c r="AVB6003" s="22"/>
      <c r="AVC6003" s="22"/>
      <c r="AVD6003" s="22"/>
      <c r="AVE6003" s="22"/>
      <c r="AVF6003" s="22"/>
      <c r="AVG6003" s="22"/>
      <c r="AVH6003" s="22"/>
      <c r="AVI6003" s="22"/>
      <c r="AVJ6003" s="22"/>
      <c r="AVK6003" s="22"/>
      <c r="AVL6003" s="22"/>
      <c r="AVM6003" s="22"/>
      <c r="AVN6003" s="22"/>
      <c r="AVO6003" s="22"/>
      <c r="AVP6003" s="22"/>
      <c r="AVQ6003" s="22"/>
      <c r="AVR6003" s="22"/>
      <c r="AVS6003" s="22"/>
      <c r="AVT6003" s="22"/>
      <c r="AVU6003" s="22"/>
      <c r="AVV6003" s="22"/>
      <c r="AVW6003" s="22"/>
      <c r="AVX6003" s="22"/>
      <c r="AVY6003" s="22"/>
      <c r="AVZ6003" s="22"/>
      <c r="AWA6003" s="22"/>
      <c r="AWB6003" s="22"/>
      <c r="AWC6003" s="22"/>
      <c r="AWD6003" s="22"/>
      <c r="AWE6003" s="22"/>
      <c r="AWF6003" s="22"/>
      <c r="AWG6003" s="22"/>
      <c r="AWH6003" s="22"/>
      <c r="AWI6003" s="22"/>
      <c r="AWJ6003" s="22"/>
      <c r="AWK6003" s="22"/>
      <c r="AWL6003" s="22"/>
      <c r="AWM6003" s="22"/>
      <c r="AWN6003" s="22"/>
      <c r="AWO6003" s="22"/>
      <c r="AWP6003" s="22"/>
      <c r="AWQ6003" s="22"/>
      <c r="AWR6003" s="22"/>
      <c r="AWS6003" s="22"/>
      <c r="AWT6003" s="22"/>
      <c r="AWU6003" s="22"/>
      <c r="AWV6003" s="22"/>
      <c r="AWW6003" s="22"/>
      <c r="AWX6003" s="22"/>
      <c r="AWY6003" s="22"/>
      <c r="AWZ6003" s="22"/>
      <c r="AXA6003" s="22"/>
      <c r="AXB6003" s="22"/>
      <c r="AXC6003" s="22"/>
      <c r="AXD6003" s="22"/>
      <c r="AXE6003" s="22"/>
      <c r="AXF6003" s="22"/>
      <c r="AXG6003" s="22"/>
      <c r="AXH6003" s="22"/>
      <c r="AXI6003" s="22"/>
      <c r="AXJ6003" s="22"/>
      <c r="AXK6003" s="22"/>
      <c r="AXL6003" s="22"/>
      <c r="AXM6003" s="22"/>
      <c r="AXN6003" s="22"/>
      <c r="AXO6003" s="22"/>
      <c r="AXP6003" s="22"/>
      <c r="AXQ6003" s="22"/>
      <c r="AXR6003" s="22"/>
      <c r="AXS6003" s="22"/>
      <c r="AXT6003" s="22"/>
      <c r="AXU6003" s="22"/>
      <c r="AXV6003" s="22"/>
      <c r="AXW6003" s="22"/>
      <c r="AXX6003" s="22"/>
      <c r="AXY6003" s="22"/>
      <c r="AXZ6003" s="22"/>
      <c r="AYA6003" s="22"/>
      <c r="AYB6003" s="22"/>
      <c r="AYC6003" s="22"/>
      <c r="AYD6003" s="22"/>
      <c r="AYE6003" s="22"/>
      <c r="AYF6003" s="22"/>
      <c r="AYG6003" s="22"/>
      <c r="AYH6003" s="22"/>
      <c r="AYI6003" s="22"/>
      <c r="AYJ6003" s="22"/>
      <c r="AYK6003" s="22"/>
      <c r="AYL6003" s="22"/>
      <c r="AYM6003" s="22"/>
      <c r="AYN6003" s="22"/>
      <c r="AYO6003" s="22"/>
      <c r="AYP6003" s="22"/>
      <c r="AYQ6003" s="22"/>
      <c r="AYR6003" s="22"/>
      <c r="AYS6003" s="22"/>
      <c r="AYT6003" s="22"/>
      <c r="AYU6003" s="22"/>
      <c r="AYV6003" s="22"/>
      <c r="AYW6003" s="22"/>
      <c r="AYX6003" s="22"/>
      <c r="AYY6003" s="22"/>
      <c r="AYZ6003" s="22"/>
      <c r="AZA6003" s="22"/>
      <c r="AZB6003" s="22"/>
      <c r="AZC6003" s="22"/>
      <c r="AZD6003" s="22"/>
      <c r="AZE6003" s="22"/>
      <c r="AZF6003" s="22"/>
      <c r="AZG6003" s="22"/>
      <c r="AZH6003" s="22"/>
      <c r="AZI6003" s="22"/>
      <c r="AZJ6003" s="22"/>
      <c r="AZK6003" s="22"/>
      <c r="AZL6003" s="22"/>
      <c r="AZM6003" s="22"/>
      <c r="AZN6003" s="22"/>
      <c r="AZO6003" s="22"/>
      <c r="AZP6003" s="22"/>
      <c r="AZQ6003" s="22"/>
      <c r="AZR6003" s="22"/>
      <c r="AZS6003" s="22"/>
      <c r="AZT6003" s="22"/>
      <c r="AZU6003" s="22"/>
      <c r="AZV6003" s="22"/>
      <c r="AZW6003" s="22"/>
      <c r="AZX6003" s="22"/>
      <c r="AZY6003" s="22"/>
      <c r="AZZ6003" s="22"/>
      <c r="BAA6003" s="22"/>
      <c r="BAB6003" s="22"/>
      <c r="BAC6003" s="22"/>
      <c r="BAD6003" s="22"/>
      <c r="BAE6003" s="22"/>
      <c r="BAF6003" s="22"/>
      <c r="BAG6003" s="22"/>
      <c r="BAH6003" s="22"/>
      <c r="BAI6003" s="22"/>
      <c r="BAJ6003" s="22"/>
      <c r="BAK6003" s="22"/>
      <c r="BAL6003" s="22"/>
      <c r="BAM6003" s="22"/>
      <c r="BAN6003" s="22"/>
      <c r="BAO6003" s="22"/>
      <c r="BAP6003" s="22"/>
      <c r="BAQ6003" s="22"/>
      <c r="BAR6003" s="22"/>
      <c r="BAS6003" s="22"/>
      <c r="BAT6003" s="22"/>
      <c r="BAU6003" s="22"/>
      <c r="BAV6003" s="22"/>
      <c r="BAW6003" s="22"/>
      <c r="BAX6003" s="22"/>
      <c r="BAY6003" s="22"/>
      <c r="BAZ6003" s="22"/>
      <c r="BBA6003" s="22"/>
      <c r="BBB6003" s="22"/>
      <c r="BBC6003" s="22"/>
      <c r="BBD6003" s="22"/>
      <c r="BBE6003" s="22"/>
      <c r="BBF6003" s="22"/>
      <c r="BBG6003" s="22"/>
      <c r="BBH6003" s="22"/>
      <c r="BBI6003" s="22"/>
      <c r="BBJ6003" s="22"/>
      <c r="BBK6003" s="22"/>
      <c r="BBL6003" s="22"/>
      <c r="BBM6003" s="22"/>
      <c r="BBN6003" s="22"/>
      <c r="BBO6003" s="22"/>
      <c r="BBP6003" s="22"/>
      <c r="BBQ6003" s="22"/>
      <c r="BBR6003" s="22"/>
      <c r="BBS6003" s="22"/>
      <c r="BBT6003" s="22"/>
      <c r="BBU6003" s="22"/>
      <c r="BBV6003" s="22"/>
      <c r="BBW6003" s="22"/>
      <c r="BBX6003" s="22"/>
      <c r="BBY6003" s="22"/>
      <c r="BBZ6003" s="22"/>
      <c r="BCA6003" s="22"/>
      <c r="BCB6003" s="22"/>
      <c r="BCC6003" s="22"/>
      <c r="BCD6003" s="22"/>
      <c r="BCE6003" s="22"/>
      <c r="BCF6003" s="22"/>
      <c r="BCG6003" s="22"/>
      <c r="BCH6003" s="22"/>
      <c r="BCI6003" s="22"/>
      <c r="BCJ6003" s="22"/>
      <c r="BCK6003" s="22"/>
      <c r="BCL6003" s="22"/>
      <c r="BCM6003" s="22"/>
      <c r="BCN6003" s="22"/>
      <c r="BCO6003" s="22"/>
      <c r="BCP6003" s="22"/>
      <c r="BCQ6003" s="22"/>
      <c r="BCR6003" s="22"/>
      <c r="BCS6003" s="22"/>
      <c r="BCT6003" s="22"/>
      <c r="BCU6003" s="22"/>
      <c r="BCV6003" s="22"/>
      <c r="BCW6003" s="22"/>
      <c r="BCX6003" s="22"/>
      <c r="BCY6003" s="22"/>
      <c r="BCZ6003" s="22"/>
      <c r="BDA6003" s="22"/>
      <c r="BDB6003" s="22"/>
      <c r="BDC6003" s="22"/>
      <c r="BDD6003" s="22"/>
      <c r="BDE6003" s="22"/>
      <c r="BDF6003" s="22"/>
      <c r="BDG6003" s="22"/>
      <c r="BDH6003" s="22"/>
      <c r="BDI6003" s="22"/>
      <c r="BDJ6003" s="22"/>
      <c r="BDK6003" s="22"/>
      <c r="BDL6003" s="22"/>
      <c r="BDM6003" s="22"/>
      <c r="BDN6003" s="22"/>
      <c r="BDO6003" s="22"/>
      <c r="BDP6003" s="22"/>
      <c r="BDQ6003" s="22"/>
      <c r="BDR6003" s="22"/>
      <c r="BDS6003" s="22"/>
      <c r="BDT6003" s="22"/>
      <c r="BDU6003" s="22"/>
      <c r="BDV6003" s="22"/>
      <c r="BDW6003" s="22"/>
      <c r="BDX6003" s="22"/>
      <c r="BDY6003" s="22"/>
      <c r="BDZ6003" s="22"/>
      <c r="BEA6003" s="22"/>
      <c r="BEB6003" s="22"/>
      <c r="BEC6003" s="22"/>
      <c r="BED6003" s="22"/>
      <c r="BEE6003" s="22"/>
      <c r="BEF6003" s="22"/>
      <c r="BEG6003" s="22"/>
      <c r="BEH6003" s="22"/>
      <c r="BEI6003" s="22"/>
      <c r="BEJ6003" s="22"/>
      <c r="BEK6003" s="22"/>
      <c r="BEL6003" s="22"/>
      <c r="BEM6003" s="22"/>
      <c r="BEN6003" s="22"/>
      <c r="BEO6003" s="22"/>
      <c r="BEP6003" s="22"/>
      <c r="BEQ6003" s="22"/>
      <c r="BER6003" s="22"/>
      <c r="BES6003" s="22"/>
      <c r="BET6003" s="22"/>
      <c r="BEU6003" s="22"/>
      <c r="BEV6003" s="22"/>
      <c r="BEW6003" s="22"/>
      <c r="BEX6003" s="22"/>
      <c r="BEY6003" s="22"/>
      <c r="BEZ6003" s="22"/>
      <c r="BFA6003" s="22"/>
      <c r="BFB6003" s="22"/>
      <c r="BFC6003" s="22"/>
      <c r="BFD6003" s="22"/>
      <c r="BFE6003" s="22"/>
      <c r="BFF6003" s="22"/>
      <c r="BFG6003" s="22"/>
      <c r="BFH6003" s="22"/>
      <c r="BFI6003" s="22"/>
      <c r="BFJ6003" s="22"/>
      <c r="BFK6003" s="22"/>
      <c r="BFL6003" s="22"/>
      <c r="BFM6003" s="22"/>
      <c r="BFN6003" s="22"/>
      <c r="BFO6003" s="22"/>
      <c r="BFP6003" s="22"/>
      <c r="BFQ6003" s="22"/>
      <c r="BFR6003" s="22"/>
      <c r="BFS6003" s="22"/>
      <c r="BFT6003" s="22"/>
      <c r="BFU6003" s="22"/>
      <c r="BFV6003" s="22"/>
      <c r="BFW6003" s="22"/>
      <c r="BFX6003" s="22"/>
      <c r="BFY6003" s="22"/>
      <c r="BFZ6003" s="22"/>
      <c r="BGA6003" s="22"/>
      <c r="BGB6003" s="22"/>
      <c r="BGC6003" s="22"/>
      <c r="BGD6003" s="22"/>
      <c r="BGE6003" s="22"/>
      <c r="BGF6003" s="22"/>
      <c r="BGG6003" s="22"/>
      <c r="BGH6003" s="22"/>
      <c r="BGI6003" s="22"/>
      <c r="BGJ6003" s="22"/>
      <c r="BGK6003" s="22"/>
      <c r="BGL6003" s="22"/>
      <c r="BGM6003" s="22"/>
      <c r="BGN6003" s="22"/>
      <c r="BGO6003" s="22"/>
      <c r="BGP6003" s="22"/>
      <c r="BGQ6003" s="22"/>
      <c r="BGR6003" s="22"/>
      <c r="BGS6003" s="22"/>
      <c r="BGT6003" s="22"/>
      <c r="BGU6003" s="22"/>
      <c r="BGV6003" s="22"/>
      <c r="BGW6003" s="22"/>
      <c r="BGX6003" s="22"/>
      <c r="BGY6003" s="22"/>
      <c r="BGZ6003" s="22"/>
      <c r="BHA6003" s="22"/>
      <c r="BHB6003" s="22"/>
      <c r="BHC6003" s="22"/>
      <c r="BHD6003" s="22"/>
      <c r="BHE6003" s="22"/>
      <c r="BHF6003" s="22"/>
      <c r="BHG6003" s="22"/>
      <c r="BHH6003" s="22"/>
      <c r="BHI6003" s="22"/>
      <c r="BHJ6003" s="22"/>
      <c r="BHK6003" s="22"/>
      <c r="BHL6003" s="22"/>
      <c r="BHM6003" s="22"/>
      <c r="BHN6003" s="22"/>
      <c r="BHO6003" s="22"/>
      <c r="BHP6003" s="22"/>
      <c r="BHQ6003" s="22"/>
      <c r="BHR6003" s="22"/>
      <c r="BHS6003" s="22"/>
      <c r="BHT6003" s="22"/>
      <c r="BHU6003" s="22"/>
      <c r="BHV6003" s="22"/>
      <c r="BHW6003" s="22"/>
      <c r="BHX6003" s="22"/>
      <c r="BHY6003" s="22"/>
      <c r="BHZ6003" s="22"/>
      <c r="BIA6003" s="22"/>
      <c r="BIB6003" s="22"/>
      <c r="BIC6003" s="22"/>
      <c r="BID6003" s="22"/>
      <c r="BIE6003" s="22"/>
      <c r="BIF6003" s="22"/>
      <c r="BIG6003" s="22"/>
      <c r="BIH6003" s="22"/>
      <c r="BII6003" s="22"/>
      <c r="BIJ6003" s="22"/>
      <c r="BIK6003" s="22"/>
      <c r="BIL6003" s="22"/>
      <c r="BIM6003" s="22"/>
      <c r="BIN6003" s="22"/>
      <c r="BIO6003" s="22"/>
      <c r="BIP6003" s="22"/>
      <c r="BIQ6003" s="22"/>
      <c r="BIR6003" s="22"/>
      <c r="BIS6003" s="22"/>
      <c r="BIT6003" s="22"/>
      <c r="BIU6003" s="22"/>
      <c r="BIV6003" s="22"/>
      <c r="BIW6003" s="22"/>
      <c r="BIX6003" s="22"/>
      <c r="BIY6003" s="22"/>
      <c r="BIZ6003" s="22"/>
      <c r="BJA6003" s="22"/>
      <c r="BJB6003" s="22"/>
      <c r="BJC6003" s="22"/>
      <c r="BJD6003" s="22"/>
      <c r="BJE6003" s="22"/>
      <c r="BJF6003" s="22"/>
      <c r="BJG6003" s="22"/>
      <c r="BJH6003" s="22"/>
      <c r="BJI6003" s="22"/>
      <c r="BJJ6003" s="22"/>
      <c r="BJK6003" s="22"/>
      <c r="BJL6003" s="22"/>
      <c r="BJM6003" s="22"/>
      <c r="BJN6003" s="22"/>
      <c r="BJO6003" s="22"/>
      <c r="BJP6003" s="22"/>
      <c r="BJQ6003" s="22"/>
      <c r="BJR6003" s="22"/>
      <c r="BJS6003" s="22"/>
      <c r="BJT6003" s="22"/>
      <c r="BJU6003" s="22"/>
      <c r="BJV6003" s="22"/>
      <c r="BJW6003" s="22"/>
      <c r="BJX6003" s="22"/>
      <c r="BJY6003" s="22"/>
      <c r="BJZ6003" s="22"/>
      <c r="BKA6003" s="22"/>
      <c r="BKB6003" s="22"/>
      <c r="BKC6003" s="22"/>
      <c r="BKD6003" s="22"/>
      <c r="BKE6003" s="22"/>
      <c r="BKF6003" s="22"/>
      <c r="BKG6003" s="22"/>
      <c r="BKH6003" s="22"/>
      <c r="BKI6003" s="22"/>
      <c r="BKJ6003" s="22"/>
      <c r="BKK6003" s="22"/>
      <c r="BKL6003" s="22"/>
      <c r="BKM6003" s="22"/>
      <c r="BKN6003" s="22"/>
      <c r="BKO6003" s="22"/>
      <c r="BKP6003" s="22"/>
      <c r="BKQ6003" s="22"/>
      <c r="BKR6003" s="22"/>
      <c r="BKS6003" s="22"/>
      <c r="BKT6003" s="22"/>
      <c r="BKU6003" s="22"/>
      <c r="BKV6003" s="22"/>
      <c r="BKW6003" s="22"/>
      <c r="BKX6003" s="22"/>
      <c r="BKY6003" s="22"/>
      <c r="BKZ6003" s="22"/>
      <c r="BLA6003" s="22"/>
      <c r="BLB6003" s="22"/>
      <c r="BLC6003" s="22"/>
      <c r="BLD6003" s="22"/>
      <c r="BLE6003" s="22"/>
      <c r="BLF6003" s="22"/>
      <c r="BLG6003" s="22"/>
      <c r="BLH6003" s="22"/>
      <c r="BLI6003" s="22"/>
      <c r="BLJ6003" s="22"/>
      <c r="BLK6003" s="22"/>
      <c r="BLL6003" s="22"/>
      <c r="BLM6003" s="22"/>
      <c r="BLN6003" s="22"/>
      <c r="BLO6003" s="22"/>
      <c r="BLP6003" s="22"/>
      <c r="BLQ6003" s="22"/>
      <c r="BLR6003" s="22"/>
      <c r="BLS6003" s="22"/>
      <c r="BLT6003" s="22"/>
      <c r="BLU6003" s="22"/>
      <c r="BLV6003" s="22"/>
      <c r="BLW6003" s="22"/>
      <c r="BLX6003" s="22"/>
      <c r="BLY6003" s="22"/>
      <c r="BLZ6003" s="22"/>
      <c r="BMA6003" s="22"/>
      <c r="BMB6003" s="22"/>
      <c r="BMC6003" s="22"/>
      <c r="BMD6003" s="22"/>
      <c r="BME6003" s="22"/>
      <c r="BMF6003" s="22"/>
      <c r="BMG6003" s="22"/>
      <c r="BMH6003" s="22"/>
      <c r="BMI6003" s="22"/>
      <c r="BMJ6003" s="22"/>
      <c r="BMK6003" s="22"/>
      <c r="BML6003" s="22"/>
      <c r="BMM6003" s="22"/>
      <c r="BMN6003" s="22"/>
      <c r="BMO6003" s="22"/>
      <c r="BMP6003" s="22"/>
      <c r="BMQ6003" s="22"/>
      <c r="BMR6003" s="22"/>
      <c r="BMS6003" s="22"/>
      <c r="BMT6003" s="22"/>
      <c r="BMU6003" s="22"/>
      <c r="BMV6003" s="22"/>
      <c r="BMW6003" s="22"/>
      <c r="BMX6003" s="22"/>
      <c r="BMY6003" s="22"/>
      <c r="BMZ6003" s="22"/>
      <c r="BNA6003" s="22"/>
      <c r="BNB6003" s="22"/>
      <c r="BNC6003" s="22"/>
      <c r="BND6003" s="22"/>
      <c r="BNE6003" s="22"/>
      <c r="BNF6003" s="22"/>
      <c r="BNG6003" s="22"/>
      <c r="BNH6003" s="22"/>
      <c r="BNI6003" s="22"/>
      <c r="BNJ6003" s="22"/>
      <c r="BNK6003" s="22"/>
      <c r="BNL6003" s="22"/>
      <c r="BNM6003" s="22"/>
      <c r="BNN6003" s="22"/>
      <c r="BNO6003" s="22"/>
      <c r="BNP6003" s="22"/>
      <c r="BNQ6003" s="22"/>
      <c r="BNR6003" s="22"/>
      <c r="BNS6003" s="22"/>
      <c r="BNT6003" s="22"/>
      <c r="BNU6003" s="22"/>
      <c r="BNV6003" s="22"/>
      <c r="BNW6003" s="22"/>
      <c r="BNX6003" s="22"/>
      <c r="BNY6003" s="22"/>
      <c r="BNZ6003" s="22"/>
      <c r="BOA6003" s="22"/>
      <c r="BOB6003" s="22"/>
      <c r="BOC6003" s="22"/>
      <c r="BOD6003" s="22"/>
      <c r="BOE6003" s="22"/>
      <c r="BOF6003" s="22"/>
      <c r="BOG6003" s="22"/>
      <c r="BOH6003" s="22"/>
      <c r="BOI6003" s="22"/>
      <c r="BOJ6003" s="22"/>
      <c r="BOK6003" s="22"/>
      <c r="BOL6003" s="22"/>
      <c r="BOM6003" s="22"/>
      <c r="BON6003" s="22"/>
      <c r="BOO6003" s="22"/>
      <c r="BOP6003" s="22"/>
      <c r="BOQ6003" s="22"/>
      <c r="BOR6003" s="22"/>
      <c r="BOS6003" s="22"/>
      <c r="BOT6003" s="22"/>
      <c r="BOU6003" s="22"/>
      <c r="BOV6003" s="22"/>
      <c r="BOW6003" s="22"/>
      <c r="BOX6003" s="22"/>
      <c r="BOY6003" s="22"/>
      <c r="BOZ6003" s="22"/>
      <c r="BPA6003" s="22"/>
      <c r="BPB6003" s="22"/>
      <c r="BPC6003" s="22"/>
      <c r="BPD6003" s="22"/>
      <c r="BPE6003" s="22"/>
      <c r="BPF6003" s="22"/>
      <c r="BPG6003" s="22"/>
      <c r="BPH6003" s="22"/>
      <c r="BPI6003" s="22"/>
      <c r="BPJ6003" s="22"/>
      <c r="BPK6003" s="22"/>
      <c r="BPL6003" s="22"/>
      <c r="BPM6003" s="22"/>
      <c r="BPN6003" s="22"/>
      <c r="BPO6003" s="22"/>
      <c r="BPP6003" s="22"/>
      <c r="BPQ6003" s="22"/>
      <c r="BPR6003" s="22"/>
      <c r="BPS6003" s="22"/>
      <c r="BPT6003" s="22"/>
      <c r="BPU6003" s="22"/>
      <c r="BPV6003" s="22"/>
      <c r="BPW6003" s="22"/>
      <c r="BPX6003" s="22"/>
      <c r="BPY6003" s="22"/>
      <c r="BPZ6003" s="22"/>
      <c r="BQA6003" s="22"/>
      <c r="BQB6003" s="22"/>
      <c r="BQC6003" s="22"/>
      <c r="BQD6003" s="22"/>
      <c r="BQE6003" s="22"/>
      <c r="BQF6003" s="22"/>
      <c r="BQG6003" s="22"/>
      <c r="BQH6003" s="22"/>
      <c r="BQI6003" s="22"/>
      <c r="BQJ6003" s="22"/>
      <c r="BQK6003" s="22"/>
      <c r="BQL6003" s="22"/>
      <c r="BQM6003" s="22"/>
      <c r="BQN6003" s="22"/>
      <c r="BQO6003" s="22"/>
      <c r="BQP6003" s="22"/>
      <c r="BQQ6003" s="22"/>
      <c r="BQR6003" s="22"/>
      <c r="BQS6003" s="22"/>
      <c r="BQT6003" s="22"/>
      <c r="BQU6003" s="22"/>
      <c r="BQV6003" s="22"/>
      <c r="BQW6003" s="22"/>
      <c r="BQX6003" s="22"/>
      <c r="BQY6003" s="22"/>
      <c r="BQZ6003" s="22"/>
      <c r="BRA6003" s="22"/>
      <c r="BRB6003" s="22"/>
      <c r="BRC6003" s="22"/>
      <c r="BRD6003" s="22"/>
      <c r="BRE6003" s="22"/>
      <c r="BRF6003" s="22"/>
      <c r="BRG6003" s="22"/>
      <c r="BRH6003" s="22"/>
      <c r="BRI6003" s="22"/>
      <c r="BRJ6003" s="22"/>
      <c r="BRK6003" s="22"/>
      <c r="BRL6003" s="22"/>
      <c r="BRM6003" s="22"/>
      <c r="BRN6003" s="22"/>
      <c r="BRO6003" s="22"/>
      <c r="BRP6003" s="22"/>
      <c r="BRQ6003" s="22"/>
      <c r="BRR6003" s="22"/>
      <c r="BRS6003" s="22"/>
      <c r="BRT6003" s="22"/>
      <c r="BRU6003" s="22"/>
      <c r="BRV6003" s="22"/>
      <c r="BRW6003" s="22"/>
      <c r="BRX6003" s="22"/>
      <c r="BRY6003" s="22"/>
      <c r="BRZ6003" s="22"/>
      <c r="BSA6003" s="22"/>
      <c r="BSB6003" s="22"/>
      <c r="BSC6003" s="22"/>
      <c r="BSD6003" s="22"/>
      <c r="BSE6003" s="22"/>
      <c r="BSF6003" s="22"/>
      <c r="BSG6003" s="22"/>
      <c r="BSH6003" s="22"/>
      <c r="BSI6003" s="22"/>
      <c r="BSJ6003" s="22"/>
      <c r="BSK6003" s="22"/>
      <c r="BSL6003" s="22"/>
      <c r="BSM6003" s="22"/>
      <c r="BSN6003" s="22"/>
      <c r="BSO6003" s="22"/>
      <c r="BSP6003" s="22"/>
      <c r="BSQ6003" s="22"/>
      <c r="BSR6003" s="22"/>
      <c r="BSS6003" s="22"/>
      <c r="BST6003" s="22"/>
      <c r="BSU6003" s="22"/>
      <c r="BSV6003" s="22"/>
      <c r="BSW6003" s="22"/>
      <c r="BSX6003" s="22"/>
      <c r="BSY6003" s="22"/>
      <c r="BSZ6003" s="22"/>
      <c r="BTA6003" s="22"/>
      <c r="BTB6003" s="22"/>
      <c r="BTC6003" s="22"/>
      <c r="BTD6003" s="22"/>
      <c r="BTE6003" s="22"/>
      <c r="BTF6003" s="22"/>
      <c r="BTG6003" s="22"/>
      <c r="BTH6003" s="22"/>
      <c r="BTI6003" s="22"/>
      <c r="BTJ6003" s="22"/>
      <c r="BTK6003" s="22"/>
      <c r="BTL6003" s="22"/>
      <c r="BTM6003" s="22"/>
      <c r="BTN6003" s="22"/>
      <c r="BTO6003" s="22"/>
      <c r="BTP6003" s="22"/>
      <c r="BTQ6003" s="22"/>
      <c r="BTR6003" s="22"/>
      <c r="BTS6003" s="22"/>
      <c r="BTT6003" s="22"/>
      <c r="BTU6003" s="22"/>
      <c r="BTV6003" s="22"/>
      <c r="BTW6003" s="22"/>
      <c r="BTX6003" s="22"/>
      <c r="BTY6003" s="22"/>
      <c r="BTZ6003" s="22"/>
      <c r="BUA6003" s="22"/>
      <c r="BUB6003" s="22"/>
      <c r="BUC6003" s="22"/>
      <c r="BUD6003" s="22"/>
      <c r="BUE6003" s="22"/>
      <c r="BUF6003" s="22"/>
      <c r="BUG6003" s="22"/>
      <c r="BUH6003" s="22"/>
      <c r="BUI6003" s="22"/>
      <c r="BUJ6003" s="22"/>
      <c r="BUK6003" s="22"/>
      <c r="BUL6003" s="22"/>
      <c r="BUM6003" s="22"/>
      <c r="BUN6003" s="22"/>
      <c r="BUO6003" s="22"/>
      <c r="BUP6003" s="22"/>
      <c r="BUQ6003" s="22"/>
      <c r="BUR6003" s="22"/>
      <c r="BUS6003" s="22"/>
      <c r="BUT6003" s="22"/>
      <c r="BUU6003" s="22"/>
      <c r="BUV6003" s="22"/>
      <c r="BUW6003" s="22"/>
      <c r="BUX6003" s="22"/>
      <c r="BUY6003" s="22"/>
      <c r="BUZ6003" s="22"/>
      <c r="BVA6003" s="22"/>
      <c r="BVB6003" s="22"/>
      <c r="BVC6003" s="22"/>
      <c r="BVD6003" s="22"/>
      <c r="BVE6003" s="22"/>
      <c r="BVF6003" s="22"/>
      <c r="BVG6003" s="22"/>
      <c r="BVH6003" s="22"/>
      <c r="BVI6003" s="22"/>
      <c r="BVJ6003" s="22"/>
      <c r="BVK6003" s="22"/>
      <c r="BVL6003" s="22"/>
      <c r="BVM6003" s="22"/>
      <c r="BVN6003" s="22"/>
      <c r="BVO6003" s="22"/>
      <c r="BVP6003" s="22"/>
      <c r="BVQ6003" s="22"/>
      <c r="BVR6003" s="22"/>
      <c r="BVS6003" s="22"/>
      <c r="BVT6003" s="22"/>
      <c r="BVU6003" s="22"/>
      <c r="BVV6003" s="22"/>
      <c r="BVW6003" s="22"/>
      <c r="BVX6003" s="22"/>
      <c r="BVY6003" s="22"/>
      <c r="BVZ6003" s="22"/>
      <c r="BWA6003" s="22"/>
      <c r="BWB6003" s="22"/>
      <c r="BWC6003" s="22"/>
      <c r="BWD6003" s="22"/>
      <c r="BWE6003" s="22"/>
      <c r="BWF6003" s="22"/>
      <c r="BWG6003" s="22"/>
      <c r="BWH6003" s="22"/>
      <c r="BWI6003" s="22"/>
      <c r="BWJ6003" s="22"/>
      <c r="BWK6003" s="22"/>
      <c r="BWL6003" s="22"/>
      <c r="BWM6003" s="22"/>
      <c r="BWN6003" s="22"/>
      <c r="BWO6003" s="22"/>
      <c r="BWP6003" s="22"/>
      <c r="BWQ6003" s="22"/>
      <c r="BWR6003" s="22"/>
      <c r="BWS6003" s="22"/>
      <c r="BWT6003" s="22"/>
      <c r="BWU6003" s="22"/>
      <c r="BWV6003" s="22"/>
      <c r="BWW6003" s="22"/>
      <c r="BWX6003" s="22"/>
      <c r="BWY6003" s="22"/>
      <c r="BWZ6003" s="22"/>
      <c r="BXA6003" s="22"/>
      <c r="BXB6003" s="22"/>
      <c r="BXC6003" s="22"/>
      <c r="BXD6003" s="22"/>
      <c r="BXE6003" s="22"/>
      <c r="BXF6003" s="22"/>
      <c r="BXG6003" s="22"/>
      <c r="BXH6003" s="22"/>
      <c r="BXI6003" s="22"/>
      <c r="BXJ6003" s="22"/>
      <c r="BXK6003" s="22"/>
      <c r="BXL6003" s="22"/>
      <c r="BXM6003" s="22"/>
      <c r="BXN6003" s="22"/>
      <c r="BXO6003" s="22"/>
      <c r="BXP6003" s="22"/>
      <c r="BXQ6003" s="22"/>
      <c r="BXR6003" s="22"/>
      <c r="BXS6003" s="22"/>
      <c r="BXT6003" s="22"/>
      <c r="BXU6003" s="22"/>
      <c r="BXV6003" s="22"/>
      <c r="BXW6003" s="22"/>
      <c r="BXX6003" s="22"/>
      <c r="BXY6003" s="22"/>
      <c r="BXZ6003" s="22"/>
      <c r="BYA6003" s="22"/>
      <c r="BYB6003" s="22"/>
      <c r="BYC6003" s="22"/>
      <c r="BYD6003" s="22"/>
      <c r="BYE6003" s="22"/>
      <c r="BYF6003" s="22"/>
      <c r="BYG6003" s="22"/>
      <c r="BYH6003" s="22"/>
      <c r="BYI6003" s="22"/>
      <c r="BYJ6003" s="22"/>
      <c r="BYK6003" s="22"/>
      <c r="BYL6003" s="22"/>
      <c r="BYM6003" s="22"/>
      <c r="BYN6003" s="22"/>
      <c r="BYO6003" s="22"/>
      <c r="BYP6003" s="22"/>
      <c r="BYQ6003" s="22"/>
      <c r="BYR6003" s="22"/>
      <c r="BYS6003" s="22"/>
      <c r="BYT6003" s="22"/>
      <c r="BYU6003" s="22"/>
      <c r="BYV6003" s="22"/>
      <c r="BYW6003" s="22"/>
      <c r="BYX6003" s="22"/>
      <c r="BYY6003" s="22"/>
      <c r="BYZ6003" s="22"/>
      <c r="BZA6003" s="22"/>
      <c r="BZB6003" s="22"/>
      <c r="BZC6003" s="22"/>
      <c r="BZD6003" s="22"/>
      <c r="BZE6003" s="22"/>
      <c r="BZF6003" s="22"/>
      <c r="BZG6003" s="22"/>
      <c r="BZH6003" s="22"/>
      <c r="BZI6003" s="22"/>
      <c r="BZJ6003" s="22"/>
      <c r="BZK6003" s="22"/>
      <c r="BZL6003" s="22"/>
      <c r="BZM6003" s="22"/>
      <c r="BZN6003" s="22"/>
      <c r="BZO6003" s="22"/>
      <c r="BZP6003" s="22"/>
      <c r="BZQ6003" s="22"/>
      <c r="BZR6003" s="22"/>
      <c r="BZS6003" s="22"/>
      <c r="BZT6003" s="22"/>
      <c r="BZU6003" s="22"/>
      <c r="BZV6003" s="22"/>
      <c r="BZW6003" s="22"/>
      <c r="BZX6003" s="22"/>
      <c r="BZY6003" s="22"/>
      <c r="BZZ6003" s="22"/>
      <c r="CAA6003" s="22"/>
      <c r="CAB6003" s="22"/>
      <c r="CAC6003" s="22"/>
      <c r="CAD6003" s="22"/>
      <c r="CAE6003" s="22"/>
      <c r="CAF6003" s="22"/>
      <c r="CAG6003" s="22"/>
      <c r="CAH6003" s="22"/>
      <c r="CAI6003" s="22"/>
      <c r="CAJ6003" s="22"/>
      <c r="CAK6003" s="22"/>
      <c r="CAL6003" s="22"/>
      <c r="CAM6003" s="22"/>
      <c r="CAN6003" s="22"/>
      <c r="CAO6003" s="22"/>
      <c r="CAP6003" s="22"/>
      <c r="CAQ6003" s="22"/>
      <c r="CAR6003" s="22"/>
      <c r="CAS6003" s="22"/>
      <c r="CAT6003" s="22"/>
      <c r="CAU6003" s="22"/>
      <c r="CAV6003" s="22"/>
      <c r="CAW6003" s="22"/>
      <c r="CAX6003" s="22"/>
      <c r="CAY6003" s="22"/>
      <c r="CAZ6003" s="22"/>
      <c r="CBA6003" s="22"/>
      <c r="CBB6003" s="22"/>
      <c r="CBC6003" s="22"/>
      <c r="CBD6003" s="22"/>
      <c r="CBE6003" s="22"/>
      <c r="CBF6003" s="22"/>
      <c r="CBG6003" s="22"/>
      <c r="CBH6003" s="22"/>
      <c r="CBI6003" s="22"/>
      <c r="CBJ6003" s="22"/>
      <c r="CBK6003" s="22"/>
      <c r="CBL6003" s="22"/>
      <c r="CBM6003" s="22"/>
      <c r="CBN6003" s="22"/>
      <c r="CBO6003" s="22"/>
      <c r="CBP6003" s="22"/>
      <c r="CBQ6003" s="22"/>
      <c r="CBR6003" s="22"/>
      <c r="CBS6003" s="22"/>
      <c r="CBT6003" s="22"/>
      <c r="CBU6003" s="22"/>
      <c r="CBV6003" s="22"/>
      <c r="CBW6003" s="22"/>
      <c r="CBX6003" s="22"/>
      <c r="CBY6003" s="22"/>
      <c r="CBZ6003" s="22"/>
      <c r="CCA6003" s="22"/>
      <c r="CCB6003" s="22"/>
      <c r="CCC6003" s="22"/>
      <c r="CCD6003" s="22"/>
      <c r="CCE6003" s="22"/>
      <c r="CCF6003" s="22"/>
      <c r="CCG6003" s="22"/>
      <c r="CCH6003" s="22"/>
      <c r="CCI6003" s="22"/>
      <c r="CCJ6003" s="22"/>
      <c r="CCK6003" s="22"/>
      <c r="CCL6003" s="22"/>
      <c r="CCM6003" s="22"/>
      <c r="CCN6003" s="22"/>
      <c r="CCO6003" s="22"/>
      <c r="CCP6003" s="22"/>
      <c r="CCQ6003" s="22"/>
      <c r="CCR6003" s="22"/>
      <c r="CCS6003" s="22"/>
      <c r="CCT6003" s="22"/>
      <c r="CCU6003" s="22"/>
      <c r="CCV6003" s="22"/>
      <c r="CCW6003" s="22"/>
      <c r="CCX6003" s="22"/>
      <c r="CCY6003" s="22"/>
      <c r="CCZ6003" s="22"/>
      <c r="CDA6003" s="22"/>
      <c r="CDB6003" s="22"/>
      <c r="CDC6003" s="22"/>
      <c r="CDD6003" s="22"/>
      <c r="CDE6003" s="22"/>
      <c r="CDF6003" s="22"/>
      <c r="CDG6003" s="22"/>
      <c r="CDH6003" s="22"/>
      <c r="CDI6003" s="22"/>
      <c r="CDJ6003" s="22"/>
      <c r="CDK6003" s="22"/>
      <c r="CDL6003" s="22"/>
      <c r="CDM6003" s="22"/>
      <c r="CDN6003" s="22"/>
      <c r="CDO6003" s="22"/>
      <c r="CDP6003" s="22"/>
      <c r="CDQ6003" s="22"/>
      <c r="CDR6003" s="22"/>
      <c r="CDS6003" s="22"/>
      <c r="CDT6003" s="22"/>
      <c r="CDU6003" s="22"/>
      <c r="CDV6003" s="22"/>
      <c r="CDW6003" s="22"/>
      <c r="CDX6003" s="22"/>
      <c r="CDY6003" s="22"/>
      <c r="CDZ6003" s="22"/>
      <c r="CEA6003" s="22"/>
      <c r="CEB6003" s="22"/>
      <c r="CEC6003" s="22"/>
      <c r="CED6003" s="22"/>
      <c r="CEE6003" s="22"/>
      <c r="CEF6003" s="22"/>
      <c r="CEG6003" s="22"/>
      <c r="CEH6003" s="22"/>
      <c r="CEI6003" s="22"/>
      <c r="CEJ6003" s="22"/>
      <c r="CEK6003" s="22"/>
      <c r="CEL6003" s="22"/>
      <c r="CEM6003" s="22"/>
      <c r="CEN6003" s="22"/>
      <c r="CEO6003" s="22"/>
      <c r="CEP6003" s="22"/>
      <c r="CEQ6003" s="22"/>
      <c r="CER6003" s="22"/>
      <c r="CES6003" s="22"/>
      <c r="CET6003" s="22"/>
      <c r="CEU6003" s="22"/>
      <c r="CEV6003" s="22"/>
      <c r="CEW6003" s="22"/>
      <c r="CEX6003" s="22"/>
      <c r="CEY6003" s="22"/>
      <c r="CEZ6003" s="22"/>
      <c r="CFA6003" s="22"/>
      <c r="CFB6003" s="22"/>
      <c r="CFC6003" s="22"/>
      <c r="CFD6003" s="22"/>
      <c r="CFE6003" s="22"/>
      <c r="CFF6003" s="22"/>
      <c r="CFG6003" s="22"/>
      <c r="CFH6003" s="22"/>
      <c r="CFI6003" s="22"/>
      <c r="CFJ6003" s="22"/>
      <c r="CFK6003" s="22"/>
      <c r="CFL6003" s="22"/>
      <c r="CFM6003" s="22"/>
      <c r="CFN6003" s="22"/>
      <c r="CFO6003" s="22"/>
      <c r="CFP6003" s="22"/>
      <c r="CFQ6003" s="22"/>
      <c r="CFR6003" s="22"/>
      <c r="CFS6003" s="22"/>
      <c r="CFT6003" s="22"/>
      <c r="CFU6003" s="22"/>
      <c r="CFV6003" s="22"/>
      <c r="CFW6003" s="22"/>
      <c r="CFX6003" s="22"/>
      <c r="CFY6003" s="22"/>
      <c r="CFZ6003" s="22"/>
      <c r="CGA6003" s="22"/>
      <c r="CGB6003" s="22"/>
      <c r="CGC6003" s="22"/>
      <c r="CGD6003" s="22"/>
      <c r="CGE6003" s="22"/>
      <c r="CGF6003" s="22"/>
      <c r="CGG6003" s="22"/>
      <c r="CGH6003" s="22"/>
      <c r="CGI6003" s="22"/>
      <c r="CGJ6003" s="22"/>
      <c r="CGK6003" s="22"/>
      <c r="CGL6003" s="22"/>
      <c r="CGM6003" s="22"/>
      <c r="CGN6003" s="22"/>
      <c r="CGO6003" s="22"/>
      <c r="CGP6003" s="22"/>
      <c r="CGQ6003" s="22"/>
      <c r="CGR6003" s="22"/>
      <c r="CGS6003" s="22"/>
      <c r="CGT6003" s="22"/>
      <c r="CGU6003" s="22"/>
      <c r="CGV6003" s="22"/>
      <c r="CGW6003" s="22"/>
      <c r="CGX6003" s="22"/>
      <c r="CGY6003" s="22"/>
      <c r="CGZ6003" s="22"/>
      <c r="CHA6003" s="22"/>
      <c r="CHB6003" s="22"/>
      <c r="CHC6003" s="22"/>
      <c r="CHD6003" s="22"/>
      <c r="CHE6003" s="22"/>
      <c r="CHF6003" s="22"/>
      <c r="CHG6003" s="22"/>
      <c r="CHH6003" s="22"/>
      <c r="CHI6003" s="22"/>
      <c r="CHJ6003" s="22"/>
      <c r="CHK6003" s="22"/>
      <c r="CHL6003" s="22"/>
      <c r="CHM6003" s="22"/>
      <c r="CHN6003" s="22"/>
      <c r="CHO6003" s="22"/>
      <c r="CHP6003" s="22"/>
      <c r="CHQ6003" s="22"/>
      <c r="CHR6003" s="22"/>
      <c r="CHS6003" s="22"/>
      <c r="CHT6003" s="22"/>
      <c r="CHU6003" s="22"/>
      <c r="CHV6003" s="22"/>
      <c r="CHW6003" s="22"/>
      <c r="CHX6003" s="22"/>
      <c r="CHY6003" s="22"/>
      <c r="CHZ6003" s="22"/>
      <c r="CIA6003" s="22"/>
      <c r="CIB6003" s="22"/>
      <c r="CIC6003" s="22"/>
      <c r="CID6003" s="22"/>
      <c r="CIE6003" s="22"/>
      <c r="CIF6003" s="22"/>
      <c r="CIG6003" s="22"/>
      <c r="CIH6003" s="22"/>
      <c r="CII6003" s="22"/>
      <c r="CIJ6003" s="22"/>
      <c r="CIK6003" s="22"/>
      <c r="CIL6003" s="22"/>
      <c r="CIM6003" s="22"/>
      <c r="CIN6003" s="22"/>
      <c r="CIO6003" s="22"/>
      <c r="CIP6003" s="22"/>
      <c r="CIQ6003" s="22"/>
      <c r="CIR6003" s="22"/>
      <c r="CIS6003" s="22"/>
      <c r="CIT6003" s="22"/>
      <c r="CIU6003" s="22"/>
      <c r="CIV6003" s="22"/>
      <c r="CIW6003" s="22"/>
      <c r="CIX6003" s="22"/>
      <c r="CIY6003" s="22"/>
      <c r="CIZ6003" s="22"/>
      <c r="CJA6003" s="22"/>
      <c r="CJB6003" s="22"/>
      <c r="CJC6003" s="22"/>
      <c r="CJD6003" s="22"/>
      <c r="CJE6003" s="22"/>
      <c r="CJF6003" s="22"/>
      <c r="CJG6003" s="22"/>
      <c r="CJH6003" s="22"/>
      <c r="CJI6003" s="22"/>
      <c r="CJJ6003" s="22"/>
      <c r="CJK6003" s="22"/>
      <c r="CJL6003" s="22"/>
      <c r="CJM6003" s="22"/>
      <c r="CJN6003" s="22"/>
      <c r="CJO6003" s="22"/>
      <c r="CJP6003" s="22"/>
      <c r="CJQ6003" s="22"/>
      <c r="CJR6003" s="22"/>
      <c r="CJS6003" s="22"/>
      <c r="CJT6003" s="22"/>
      <c r="CJU6003" s="22"/>
      <c r="CJV6003" s="22"/>
      <c r="CJW6003" s="22"/>
      <c r="CJX6003" s="22"/>
      <c r="CJY6003" s="22"/>
      <c r="CJZ6003" s="22"/>
      <c r="CKA6003" s="22"/>
      <c r="CKB6003" s="22"/>
      <c r="CKC6003" s="22"/>
      <c r="CKD6003" s="22"/>
      <c r="CKE6003" s="22"/>
      <c r="CKF6003" s="22"/>
      <c r="CKG6003" s="22"/>
      <c r="CKH6003" s="22"/>
      <c r="CKI6003" s="22"/>
      <c r="CKJ6003" s="22"/>
      <c r="CKK6003" s="22"/>
      <c r="CKL6003" s="22"/>
      <c r="CKM6003" s="22"/>
      <c r="CKN6003" s="22"/>
      <c r="CKO6003" s="22"/>
      <c r="CKP6003" s="22"/>
      <c r="CKQ6003" s="22"/>
      <c r="CKR6003" s="22"/>
      <c r="CKS6003" s="22"/>
      <c r="CKT6003" s="22"/>
      <c r="CKU6003" s="22"/>
      <c r="CKV6003" s="22"/>
      <c r="CKW6003" s="22"/>
      <c r="CKX6003" s="22"/>
      <c r="CKY6003" s="22"/>
      <c r="CKZ6003" s="22"/>
      <c r="CLA6003" s="22"/>
      <c r="CLB6003" s="22"/>
      <c r="CLC6003" s="22"/>
      <c r="CLD6003" s="22"/>
      <c r="CLE6003" s="22"/>
      <c r="CLF6003" s="22"/>
      <c r="CLG6003" s="22"/>
      <c r="CLH6003" s="22"/>
      <c r="CLI6003" s="22"/>
      <c r="CLJ6003" s="22"/>
      <c r="CLK6003" s="22"/>
      <c r="CLL6003" s="22"/>
      <c r="CLM6003" s="22"/>
      <c r="CLN6003" s="22"/>
      <c r="CLO6003" s="22"/>
      <c r="CLP6003" s="22"/>
      <c r="CLQ6003" s="22"/>
      <c r="CLR6003" s="22"/>
      <c r="CLS6003" s="22"/>
      <c r="CLT6003" s="22"/>
      <c r="CLU6003" s="22"/>
      <c r="CLV6003" s="22"/>
      <c r="CLW6003" s="22"/>
      <c r="CLX6003" s="22"/>
      <c r="CLY6003" s="22"/>
      <c r="CLZ6003" s="22"/>
      <c r="CMA6003" s="22"/>
      <c r="CMB6003" s="22"/>
      <c r="CMC6003" s="22"/>
      <c r="CMD6003" s="22"/>
      <c r="CME6003" s="22"/>
      <c r="CMF6003" s="22"/>
      <c r="CMG6003" s="22"/>
      <c r="CMH6003" s="22"/>
      <c r="CMI6003" s="22"/>
      <c r="CMJ6003" s="22"/>
      <c r="CMK6003" s="22"/>
      <c r="CML6003" s="22"/>
      <c r="CMM6003" s="22"/>
      <c r="CMN6003" s="22"/>
      <c r="CMO6003" s="22"/>
      <c r="CMP6003" s="22"/>
      <c r="CMQ6003" s="22"/>
      <c r="CMR6003" s="22"/>
      <c r="CMS6003" s="22"/>
      <c r="CMT6003" s="22"/>
      <c r="CMU6003" s="22"/>
      <c r="CMV6003" s="22"/>
      <c r="CMW6003" s="22"/>
      <c r="CMX6003" s="22"/>
      <c r="CMY6003" s="22"/>
      <c r="CMZ6003" s="22"/>
      <c r="CNA6003" s="22"/>
      <c r="CNB6003" s="22"/>
      <c r="CNC6003" s="22"/>
      <c r="CND6003" s="22"/>
      <c r="CNE6003" s="22"/>
      <c r="CNF6003" s="22"/>
      <c r="CNG6003" s="22"/>
      <c r="CNH6003" s="22"/>
      <c r="CNI6003" s="22"/>
      <c r="CNJ6003" s="22"/>
      <c r="CNK6003" s="22"/>
      <c r="CNL6003" s="22"/>
      <c r="CNM6003" s="22"/>
      <c r="CNN6003" s="22"/>
      <c r="CNO6003" s="22"/>
      <c r="CNP6003" s="22"/>
      <c r="CNQ6003" s="22"/>
      <c r="CNR6003" s="22"/>
      <c r="CNS6003" s="22"/>
      <c r="CNT6003" s="22"/>
      <c r="CNU6003" s="22"/>
      <c r="CNV6003" s="22"/>
      <c r="CNW6003" s="22"/>
      <c r="CNX6003" s="22"/>
      <c r="CNY6003" s="22"/>
      <c r="CNZ6003" s="22"/>
      <c r="COA6003" s="22"/>
      <c r="COB6003" s="22"/>
      <c r="COC6003" s="22"/>
      <c r="COD6003" s="22"/>
      <c r="COE6003" s="22"/>
      <c r="COF6003" s="22"/>
      <c r="COG6003" s="22"/>
      <c r="COH6003" s="22"/>
      <c r="COI6003" s="22"/>
      <c r="COJ6003" s="22"/>
      <c r="COK6003" s="22"/>
      <c r="COL6003" s="22"/>
      <c r="COM6003" s="22"/>
      <c r="CON6003" s="22"/>
      <c r="COO6003" s="22"/>
      <c r="COP6003" s="22"/>
      <c r="COQ6003" s="22"/>
      <c r="COR6003" s="22"/>
      <c r="COS6003" s="22"/>
      <c r="COT6003" s="22"/>
      <c r="COU6003" s="22"/>
      <c r="COV6003" s="22"/>
      <c r="COW6003" s="22"/>
      <c r="COX6003" s="22"/>
      <c r="COY6003" s="22"/>
      <c r="COZ6003" s="22"/>
      <c r="CPA6003" s="22"/>
      <c r="CPB6003" s="22"/>
      <c r="CPC6003" s="22"/>
      <c r="CPD6003" s="22"/>
      <c r="CPE6003" s="22"/>
      <c r="CPF6003" s="22"/>
      <c r="CPG6003" s="22"/>
      <c r="CPH6003" s="22"/>
      <c r="CPI6003" s="22"/>
      <c r="CPJ6003" s="22"/>
      <c r="CPK6003" s="22"/>
      <c r="CPL6003" s="22"/>
      <c r="CPM6003" s="22"/>
      <c r="CPN6003" s="22"/>
      <c r="CPO6003" s="22"/>
      <c r="CPP6003" s="22"/>
      <c r="CPQ6003" s="22"/>
      <c r="CPR6003" s="22"/>
      <c r="CPS6003" s="22"/>
      <c r="CPT6003" s="22"/>
      <c r="CPU6003" s="22"/>
      <c r="CPV6003" s="22"/>
      <c r="CPW6003" s="22"/>
      <c r="CPX6003" s="22"/>
      <c r="CPY6003" s="22"/>
      <c r="CPZ6003" s="22"/>
      <c r="CQA6003" s="22"/>
      <c r="CQB6003" s="22"/>
      <c r="CQC6003" s="22"/>
      <c r="CQD6003" s="22"/>
      <c r="CQE6003" s="22"/>
      <c r="CQF6003" s="22"/>
      <c r="CQG6003" s="22"/>
      <c r="CQH6003" s="22"/>
      <c r="CQI6003" s="22"/>
      <c r="CQJ6003" s="22"/>
      <c r="CQK6003" s="22"/>
      <c r="CQL6003" s="22"/>
      <c r="CQM6003" s="22"/>
      <c r="CQN6003" s="22"/>
      <c r="CQO6003" s="22"/>
      <c r="CQP6003" s="22"/>
      <c r="CQQ6003" s="22"/>
      <c r="CQR6003" s="22"/>
      <c r="CQS6003" s="22"/>
      <c r="CQT6003" s="22"/>
      <c r="CQU6003" s="22"/>
      <c r="CQV6003" s="22"/>
      <c r="CQW6003" s="22"/>
      <c r="CQX6003" s="22"/>
      <c r="CQY6003" s="22"/>
      <c r="CQZ6003" s="22"/>
      <c r="CRA6003" s="22"/>
      <c r="CRB6003" s="22"/>
      <c r="CRC6003" s="22"/>
      <c r="CRD6003" s="22"/>
      <c r="CRE6003" s="22"/>
      <c r="CRF6003" s="22"/>
      <c r="CRG6003" s="22"/>
      <c r="CRH6003" s="22"/>
      <c r="CRI6003" s="22"/>
      <c r="CRJ6003" s="22"/>
      <c r="CRK6003" s="22"/>
      <c r="CRL6003" s="22"/>
      <c r="CRM6003" s="22"/>
      <c r="CRN6003" s="22"/>
      <c r="CRO6003" s="22"/>
      <c r="CRP6003" s="22"/>
      <c r="CRQ6003" s="22"/>
      <c r="CRR6003" s="22"/>
      <c r="CRS6003" s="22"/>
      <c r="CRT6003" s="22"/>
      <c r="CRU6003" s="22"/>
      <c r="CRV6003" s="22"/>
      <c r="CRW6003" s="22"/>
      <c r="CRX6003" s="22"/>
      <c r="CRY6003" s="22"/>
      <c r="CRZ6003" s="22"/>
      <c r="CSA6003" s="22"/>
      <c r="CSB6003" s="22"/>
      <c r="CSC6003" s="22"/>
      <c r="CSD6003" s="22"/>
      <c r="CSE6003" s="22"/>
      <c r="CSF6003" s="22"/>
      <c r="CSG6003" s="22"/>
      <c r="CSH6003" s="22"/>
      <c r="CSI6003" s="22"/>
      <c r="CSJ6003" s="22"/>
      <c r="CSK6003" s="22"/>
      <c r="CSL6003" s="22"/>
      <c r="CSM6003" s="22"/>
      <c r="CSN6003" s="22"/>
      <c r="CSO6003" s="22"/>
      <c r="CSP6003" s="22"/>
      <c r="CSQ6003" s="22"/>
      <c r="CSR6003" s="22"/>
      <c r="CSS6003" s="22"/>
      <c r="CST6003" s="22"/>
      <c r="CSU6003" s="22"/>
      <c r="CSV6003" s="22"/>
      <c r="CSW6003" s="22"/>
      <c r="CSX6003" s="22"/>
      <c r="CSY6003" s="22"/>
      <c r="CSZ6003" s="22"/>
      <c r="CTA6003" s="22"/>
      <c r="CTB6003" s="22"/>
      <c r="CTC6003" s="22"/>
      <c r="CTD6003" s="22"/>
      <c r="CTE6003" s="22"/>
      <c r="CTF6003" s="22"/>
      <c r="CTG6003" s="22"/>
      <c r="CTH6003" s="22"/>
      <c r="CTI6003" s="22"/>
      <c r="CTJ6003" s="22"/>
      <c r="CTK6003" s="22"/>
      <c r="CTL6003" s="22"/>
      <c r="CTM6003" s="22"/>
      <c r="CTN6003" s="22"/>
      <c r="CTO6003" s="22"/>
      <c r="CTP6003" s="22"/>
      <c r="CTQ6003" s="22"/>
      <c r="CTR6003" s="22"/>
      <c r="CTS6003" s="22"/>
      <c r="CTT6003" s="22"/>
      <c r="CTU6003" s="22"/>
      <c r="CTV6003" s="22"/>
      <c r="CTW6003" s="22"/>
      <c r="CTX6003" s="22"/>
      <c r="CTY6003" s="22"/>
      <c r="CTZ6003" s="22"/>
      <c r="CUA6003" s="22"/>
      <c r="CUB6003" s="22"/>
      <c r="CUC6003" s="22"/>
      <c r="CUD6003" s="22"/>
      <c r="CUE6003" s="22"/>
      <c r="CUF6003" s="22"/>
      <c r="CUG6003" s="22"/>
      <c r="CUH6003" s="22"/>
      <c r="CUI6003" s="22"/>
      <c r="CUJ6003" s="22"/>
      <c r="CUK6003" s="22"/>
      <c r="CUL6003" s="22"/>
      <c r="CUM6003" s="22"/>
      <c r="CUN6003" s="22"/>
      <c r="CUO6003" s="22"/>
      <c r="CUP6003" s="22"/>
      <c r="CUQ6003" s="22"/>
      <c r="CUR6003" s="22"/>
      <c r="CUS6003" s="22"/>
      <c r="CUT6003" s="22"/>
      <c r="CUU6003" s="22"/>
      <c r="CUV6003" s="22"/>
      <c r="CUW6003" s="22"/>
      <c r="CUX6003" s="22"/>
      <c r="CUY6003" s="22"/>
      <c r="CUZ6003" s="22"/>
      <c r="CVA6003" s="22"/>
      <c r="CVB6003" s="22"/>
      <c r="CVC6003" s="22"/>
      <c r="CVD6003" s="22"/>
      <c r="CVE6003" s="22"/>
      <c r="CVF6003" s="22"/>
      <c r="CVG6003" s="22"/>
      <c r="CVH6003" s="22"/>
      <c r="CVI6003" s="22"/>
      <c r="CVJ6003" s="22"/>
      <c r="CVK6003" s="22"/>
      <c r="CVL6003" s="22"/>
      <c r="CVM6003" s="22"/>
      <c r="CVN6003" s="22"/>
      <c r="CVO6003" s="22"/>
      <c r="CVP6003" s="22"/>
      <c r="CVQ6003" s="22"/>
      <c r="CVR6003" s="22"/>
      <c r="CVS6003" s="22"/>
      <c r="CVT6003" s="22"/>
      <c r="CVU6003" s="22"/>
      <c r="CVV6003" s="22"/>
      <c r="CVW6003" s="22"/>
      <c r="CVX6003" s="22"/>
      <c r="CVY6003" s="22"/>
      <c r="CVZ6003" s="22"/>
      <c r="CWA6003" s="22"/>
      <c r="CWB6003" s="22"/>
      <c r="CWC6003" s="22"/>
      <c r="CWD6003" s="22"/>
      <c r="CWE6003" s="22"/>
      <c r="CWF6003" s="22"/>
      <c r="CWG6003" s="22"/>
      <c r="CWH6003" s="22"/>
      <c r="CWI6003" s="22"/>
      <c r="CWJ6003" s="22"/>
      <c r="CWK6003" s="22"/>
      <c r="CWL6003" s="22"/>
      <c r="CWM6003" s="22"/>
      <c r="CWN6003" s="22"/>
      <c r="CWO6003" s="22"/>
      <c r="CWP6003" s="22"/>
      <c r="CWQ6003" s="22"/>
      <c r="CWR6003" s="22"/>
      <c r="CWS6003" s="22"/>
      <c r="CWT6003" s="22"/>
      <c r="CWU6003" s="22"/>
      <c r="CWV6003" s="22"/>
      <c r="CWW6003" s="22"/>
      <c r="CWX6003" s="22"/>
      <c r="CWY6003" s="22"/>
      <c r="CWZ6003" s="22"/>
      <c r="CXA6003" s="22"/>
      <c r="CXB6003" s="22"/>
      <c r="CXC6003" s="22"/>
      <c r="CXD6003" s="22"/>
      <c r="CXE6003" s="22"/>
      <c r="CXF6003" s="22"/>
      <c r="CXG6003" s="22"/>
      <c r="CXH6003" s="22"/>
      <c r="CXI6003" s="22"/>
      <c r="CXJ6003" s="22"/>
      <c r="CXK6003" s="22"/>
      <c r="CXL6003" s="22"/>
      <c r="CXM6003" s="22"/>
      <c r="CXN6003" s="22"/>
      <c r="CXO6003" s="22"/>
      <c r="CXP6003" s="22"/>
      <c r="CXQ6003" s="22"/>
      <c r="CXR6003" s="22"/>
      <c r="CXS6003" s="22"/>
      <c r="CXT6003" s="22"/>
      <c r="CXU6003" s="22"/>
      <c r="CXV6003" s="22"/>
      <c r="CXW6003" s="22"/>
      <c r="CXX6003" s="22"/>
      <c r="CXY6003" s="22"/>
      <c r="CXZ6003" s="22"/>
      <c r="CYA6003" s="22"/>
      <c r="CYB6003" s="22"/>
      <c r="CYC6003" s="22"/>
      <c r="CYD6003" s="22"/>
      <c r="CYE6003" s="22"/>
      <c r="CYF6003" s="22"/>
      <c r="CYG6003" s="22"/>
      <c r="CYH6003" s="22"/>
      <c r="CYI6003" s="22"/>
      <c r="CYJ6003" s="22"/>
      <c r="CYK6003" s="22"/>
      <c r="CYL6003" s="22"/>
      <c r="CYM6003" s="22"/>
      <c r="CYN6003" s="22"/>
      <c r="CYO6003" s="22"/>
      <c r="CYP6003" s="22"/>
      <c r="CYQ6003" s="22"/>
      <c r="CYR6003" s="22"/>
      <c r="CYS6003" s="22"/>
      <c r="CYT6003" s="22"/>
      <c r="CYU6003" s="22"/>
      <c r="CYV6003" s="22"/>
      <c r="CYW6003" s="22"/>
      <c r="CYX6003" s="22"/>
      <c r="CYY6003" s="22"/>
      <c r="CYZ6003" s="22"/>
      <c r="CZA6003" s="22"/>
      <c r="CZB6003" s="22"/>
      <c r="CZC6003" s="22"/>
      <c r="CZD6003" s="22"/>
      <c r="CZE6003" s="22"/>
      <c r="CZF6003" s="22"/>
      <c r="CZG6003" s="22"/>
      <c r="CZH6003" s="22"/>
      <c r="CZI6003" s="22"/>
      <c r="CZJ6003" s="22"/>
      <c r="CZK6003" s="22"/>
      <c r="CZL6003" s="22"/>
      <c r="CZM6003" s="22"/>
      <c r="CZN6003" s="22"/>
      <c r="CZO6003" s="22"/>
      <c r="CZP6003" s="22"/>
      <c r="CZQ6003" s="22"/>
      <c r="CZR6003" s="22"/>
      <c r="CZS6003" s="22"/>
      <c r="CZT6003" s="22"/>
      <c r="CZU6003" s="22"/>
      <c r="CZV6003" s="22"/>
      <c r="CZW6003" s="22"/>
      <c r="CZX6003" s="22"/>
      <c r="CZY6003" s="22"/>
      <c r="CZZ6003" s="22"/>
      <c r="DAA6003" s="22"/>
      <c r="DAB6003" s="22"/>
      <c r="DAC6003" s="22"/>
      <c r="DAD6003" s="22"/>
      <c r="DAE6003" s="22"/>
      <c r="DAF6003" s="22"/>
      <c r="DAG6003" s="22"/>
      <c r="DAH6003" s="22"/>
      <c r="DAI6003" s="22"/>
      <c r="DAJ6003" s="22"/>
      <c r="DAK6003" s="22"/>
      <c r="DAL6003" s="22"/>
      <c r="DAM6003" s="22"/>
      <c r="DAN6003" s="22"/>
      <c r="DAO6003" s="22"/>
      <c r="DAP6003" s="22"/>
      <c r="DAQ6003" s="22"/>
      <c r="DAR6003" s="22"/>
      <c r="DAS6003" s="22"/>
      <c r="DAT6003" s="22"/>
      <c r="DAU6003" s="22"/>
      <c r="DAV6003" s="22"/>
      <c r="DAW6003" s="22"/>
      <c r="DAX6003" s="22"/>
      <c r="DAY6003" s="22"/>
      <c r="DAZ6003" s="22"/>
      <c r="DBA6003" s="22"/>
      <c r="DBB6003" s="22"/>
      <c r="DBC6003" s="22"/>
      <c r="DBD6003" s="22"/>
      <c r="DBE6003" s="22"/>
      <c r="DBF6003" s="22"/>
      <c r="DBG6003" s="22"/>
      <c r="DBH6003" s="22"/>
      <c r="DBI6003" s="22"/>
      <c r="DBJ6003" s="22"/>
      <c r="DBK6003" s="22"/>
      <c r="DBL6003" s="22"/>
      <c r="DBM6003" s="22"/>
      <c r="DBN6003" s="22"/>
      <c r="DBO6003" s="22"/>
      <c r="DBP6003" s="22"/>
      <c r="DBQ6003" s="22"/>
      <c r="DBR6003" s="22"/>
      <c r="DBS6003" s="22"/>
      <c r="DBT6003" s="22"/>
      <c r="DBU6003" s="22"/>
      <c r="DBV6003" s="22"/>
      <c r="DBW6003" s="22"/>
      <c r="DBX6003" s="22"/>
      <c r="DBY6003" s="22"/>
      <c r="DBZ6003" s="22"/>
      <c r="DCA6003" s="22"/>
      <c r="DCB6003" s="22"/>
      <c r="DCC6003" s="22"/>
      <c r="DCD6003" s="22"/>
      <c r="DCE6003" s="22"/>
      <c r="DCF6003" s="22"/>
      <c r="DCG6003" s="22"/>
      <c r="DCH6003" s="22"/>
      <c r="DCI6003" s="22"/>
      <c r="DCJ6003" s="22"/>
      <c r="DCK6003" s="22"/>
      <c r="DCL6003" s="22"/>
      <c r="DCM6003" s="22"/>
      <c r="DCN6003" s="22"/>
      <c r="DCO6003" s="22"/>
      <c r="DCP6003" s="22"/>
      <c r="DCQ6003" s="22"/>
      <c r="DCR6003" s="22"/>
      <c r="DCS6003" s="22"/>
      <c r="DCT6003" s="22"/>
      <c r="DCU6003" s="22"/>
      <c r="DCV6003" s="22"/>
      <c r="DCW6003" s="22"/>
      <c r="DCX6003" s="22"/>
      <c r="DCY6003" s="22"/>
      <c r="DCZ6003" s="22"/>
      <c r="DDA6003" s="22"/>
      <c r="DDB6003" s="22"/>
      <c r="DDC6003" s="22"/>
      <c r="DDD6003" s="22"/>
      <c r="DDE6003" s="22"/>
      <c r="DDF6003" s="22"/>
      <c r="DDG6003" s="22"/>
      <c r="DDH6003" s="22"/>
      <c r="DDI6003" s="22"/>
      <c r="DDJ6003" s="22"/>
      <c r="DDK6003" s="22"/>
      <c r="DDL6003" s="22"/>
      <c r="DDM6003" s="22"/>
      <c r="DDN6003" s="22"/>
      <c r="DDO6003" s="22"/>
      <c r="DDP6003" s="22"/>
      <c r="DDQ6003" s="22"/>
      <c r="DDR6003" s="22"/>
      <c r="DDS6003" s="22"/>
      <c r="DDT6003" s="22"/>
      <c r="DDU6003" s="22"/>
      <c r="DDV6003" s="22"/>
      <c r="DDW6003" s="22"/>
      <c r="DDX6003" s="22"/>
      <c r="DDY6003" s="22"/>
      <c r="DDZ6003" s="22"/>
      <c r="DEA6003" s="22"/>
      <c r="DEB6003" s="22"/>
      <c r="DEC6003" s="22"/>
      <c r="DED6003" s="22"/>
      <c r="DEE6003" s="22"/>
      <c r="DEF6003" s="22"/>
      <c r="DEG6003" s="22"/>
      <c r="DEH6003" s="22"/>
      <c r="DEI6003" s="22"/>
      <c r="DEJ6003" s="22"/>
      <c r="DEK6003" s="22"/>
      <c r="DEL6003" s="22"/>
      <c r="DEM6003" s="22"/>
      <c r="DEN6003" s="22"/>
      <c r="DEO6003" s="22"/>
      <c r="DEP6003" s="22"/>
      <c r="DEQ6003" s="22"/>
      <c r="DER6003" s="22"/>
      <c r="DES6003" s="22"/>
      <c r="DET6003" s="22"/>
      <c r="DEU6003" s="22"/>
      <c r="DEV6003" s="22"/>
      <c r="DEW6003" s="22"/>
      <c r="DEX6003" s="22"/>
      <c r="DEY6003" s="22"/>
      <c r="DEZ6003" s="22"/>
      <c r="DFA6003" s="22"/>
      <c r="DFB6003" s="22"/>
      <c r="DFC6003" s="22"/>
      <c r="DFD6003" s="22"/>
      <c r="DFE6003" s="22"/>
      <c r="DFF6003" s="22"/>
      <c r="DFG6003" s="22"/>
      <c r="DFH6003" s="22"/>
      <c r="DFI6003" s="22"/>
      <c r="DFJ6003" s="22"/>
      <c r="DFK6003" s="22"/>
      <c r="DFL6003" s="22"/>
      <c r="DFM6003" s="22"/>
      <c r="DFN6003" s="22"/>
      <c r="DFO6003" s="22"/>
      <c r="DFP6003" s="22"/>
      <c r="DFQ6003" s="22"/>
      <c r="DFR6003" s="22"/>
      <c r="DFS6003" s="22"/>
      <c r="DFT6003" s="22"/>
      <c r="DFU6003" s="22"/>
      <c r="DFV6003" s="22"/>
      <c r="DFW6003" s="22"/>
      <c r="DFX6003" s="22"/>
      <c r="DFY6003" s="22"/>
      <c r="DFZ6003" s="22"/>
      <c r="DGA6003" s="22"/>
      <c r="DGB6003" s="22"/>
      <c r="DGC6003" s="22"/>
      <c r="DGD6003" s="22"/>
      <c r="DGE6003" s="22"/>
      <c r="DGF6003" s="22"/>
      <c r="DGG6003" s="22"/>
      <c r="DGH6003" s="22"/>
      <c r="DGI6003" s="22"/>
      <c r="DGJ6003" s="22"/>
      <c r="DGK6003" s="22"/>
      <c r="DGL6003" s="22"/>
      <c r="DGM6003" s="22"/>
      <c r="DGN6003" s="22"/>
      <c r="DGO6003" s="22"/>
      <c r="DGP6003" s="22"/>
      <c r="DGQ6003" s="22"/>
      <c r="DGR6003" s="22"/>
      <c r="DGS6003" s="22"/>
      <c r="DGT6003" s="22"/>
      <c r="DGU6003" s="22"/>
      <c r="DGV6003" s="22"/>
      <c r="DGW6003" s="22"/>
      <c r="DGX6003" s="22"/>
      <c r="DGY6003" s="22"/>
      <c r="DGZ6003" s="22"/>
      <c r="DHA6003" s="22"/>
      <c r="DHB6003" s="22"/>
      <c r="DHC6003" s="22"/>
      <c r="DHD6003" s="22"/>
      <c r="DHE6003" s="22"/>
      <c r="DHF6003" s="22"/>
      <c r="DHG6003" s="22"/>
      <c r="DHH6003" s="22"/>
      <c r="DHI6003" s="22"/>
      <c r="DHJ6003" s="22"/>
      <c r="DHK6003" s="22"/>
      <c r="DHL6003" s="22"/>
      <c r="DHM6003" s="22"/>
      <c r="DHN6003" s="22"/>
      <c r="DHO6003" s="22"/>
      <c r="DHP6003" s="22"/>
      <c r="DHQ6003" s="22"/>
      <c r="DHR6003" s="22"/>
      <c r="DHS6003" s="22"/>
      <c r="DHT6003" s="22"/>
      <c r="DHU6003" s="22"/>
      <c r="DHV6003" s="22"/>
      <c r="DHW6003" s="22"/>
      <c r="DHX6003" s="22"/>
      <c r="DHY6003" s="22"/>
      <c r="DHZ6003" s="22"/>
      <c r="DIA6003" s="22"/>
      <c r="DIB6003" s="22"/>
      <c r="DIC6003" s="22"/>
      <c r="DID6003" s="22"/>
      <c r="DIE6003" s="22"/>
      <c r="DIF6003" s="22"/>
      <c r="DIG6003" s="22"/>
      <c r="DIH6003" s="22"/>
      <c r="DII6003" s="22"/>
      <c r="DIJ6003" s="22"/>
      <c r="DIK6003" s="22"/>
      <c r="DIL6003" s="22"/>
      <c r="DIM6003" s="22"/>
      <c r="DIN6003" s="22"/>
      <c r="DIO6003" s="22"/>
      <c r="DIP6003" s="22"/>
      <c r="DIQ6003" s="22"/>
      <c r="DIR6003" s="22"/>
      <c r="DIS6003" s="22"/>
      <c r="DIT6003" s="22"/>
      <c r="DIU6003" s="22"/>
      <c r="DIV6003" s="22"/>
      <c r="DIW6003" s="22"/>
      <c r="DIX6003" s="22"/>
      <c r="DIY6003" s="22"/>
      <c r="DIZ6003" s="22"/>
      <c r="DJA6003" s="22"/>
      <c r="DJB6003" s="22"/>
      <c r="DJC6003" s="22"/>
      <c r="DJD6003" s="22"/>
      <c r="DJE6003" s="22"/>
      <c r="DJF6003" s="22"/>
      <c r="DJG6003" s="22"/>
      <c r="DJH6003" s="22"/>
      <c r="DJI6003" s="22"/>
      <c r="DJJ6003" s="22"/>
      <c r="DJK6003" s="22"/>
      <c r="DJL6003" s="22"/>
      <c r="DJM6003" s="22"/>
      <c r="DJN6003" s="22"/>
      <c r="DJO6003" s="22"/>
      <c r="DJP6003" s="22"/>
      <c r="DJQ6003" s="22"/>
      <c r="DJR6003" s="22"/>
      <c r="DJS6003" s="22"/>
      <c r="DJT6003" s="22"/>
      <c r="DJU6003" s="22"/>
      <c r="DJV6003" s="22"/>
      <c r="DJW6003" s="22"/>
      <c r="DJX6003" s="22"/>
      <c r="DJY6003" s="22"/>
      <c r="DJZ6003" s="22"/>
      <c r="DKA6003" s="22"/>
      <c r="DKB6003" s="22"/>
      <c r="DKC6003" s="22"/>
      <c r="DKD6003" s="22"/>
      <c r="DKE6003" s="22"/>
      <c r="DKF6003" s="22"/>
      <c r="DKG6003" s="22"/>
      <c r="DKH6003" s="22"/>
      <c r="DKI6003" s="22"/>
      <c r="DKJ6003" s="22"/>
      <c r="DKK6003" s="22"/>
      <c r="DKL6003" s="22"/>
      <c r="DKM6003" s="22"/>
      <c r="DKN6003" s="22"/>
      <c r="DKO6003" s="22"/>
      <c r="DKP6003" s="22"/>
      <c r="DKQ6003" s="22"/>
      <c r="DKR6003" s="22"/>
      <c r="DKS6003" s="22"/>
      <c r="DKT6003" s="22"/>
      <c r="DKU6003" s="22"/>
      <c r="DKV6003" s="22"/>
      <c r="DKW6003" s="22"/>
      <c r="DKX6003" s="22"/>
      <c r="DKY6003" s="22"/>
      <c r="DKZ6003" s="22"/>
      <c r="DLA6003" s="22"/>
      <c r="DLB6003" s="22"/>
      <c r="DLC6003" s="22"/>
      <c r="DLD6003" s="22"/>
      <c r="DLE6003" s="22"/>
      <c r="DLF6003" s="22"/>
      <c r="DLG6003" s="22"/>
      <c r="DLH6003" s="22"/>
      <c r="DLI6003" s="22"/>
      <c r="DLJ6003" s="22"/>
      <c r="DLK6003" s="22"/>
      <c r="DLL6003" s="22"/>
      <c r="DLM6003" s="22"/>
      <c r="DLN6003" s="22"/>
      <c r="DLO6003" s="22"/>
      <c r="DLP6003" s="22"/>
      <c r="DLQ6003" s="22"/>
      <c r="DLR6003" s="22"/>
      <c r="DLS6003" s="22"/>
      <c r="DLT6003" s="22"/>
      <c r="DLU6003" s="22"/>
      <c r="DLV6003" s="22"/>
      <c r="DLW6003" s="22"/>
      <c r="DLX6003" s="22"/>
      <c r="DLY6003" s="22"/>
      <c r="DLZ6003" s="22"/>
      <c r="DMA6003" s="22"/>
      <c r="DMB6003" s="22"/>
      <c r="DMC6003" s="22"/>
      <c r="DMD6003" s="22"/>
      <c r="DME6003" s="22"/>
      <c r="DMF6003" s="22"/>
      <c r="DMG6003" s="22"/>
      <c r="DMH6003" s="22"/>
      <c r="DMI6003" s="22"/>
      <c r="DMJ6003" s="22"/>
      <c r="DMK6003" s="22"/>
      <c r="DML6003" s="22"/>
      <c r="DMM6003" s="22"/>
      <c r="DMN6003" s="22"/>
      <c r="DMO6003" s="22"/>
      <c r="DMP6003" s="22"/>
      <c r="DMQ6003" s="22"/>
      <c r="DMR6003" s="22"/>
      <c r="DMS6003" s="22"/>
      <c r="DMT6003" s="22"/>
      <c r="DMU6003" s="22"/>
      <c r="DMV6003" s="22"/>
      <c r="DMW6003" s="22"/>
      <c r="DMX6003" s="22"/>
      <c r="DMY6003" s="22"/>
      <c r="DMZ6003" s="22"/>
      <c r="DNA6003" s="22"/>
      <c r="DNB6003" s="22"/>
      <c r="DNC6003" s="22"/>
      <c r="DND6003" s="22"/>
      <c r="DNE6003" s="22"/>
      <c r="DNF6003" s="22"/>
      <c r="DNG6003" s="22"/>
      <c r="DNH6003" s="22"/>
      <c r="DNI6003" s="22"/>
      <c r="DNJ6003" s="22"/>
      <c r="DNK6003" s="22"/>
      <c r="DNL6003" s="22"/>
      <c r="DNM6003" s="22"/>
      <c r="DNN6003" s="22"/>
      <c r="DNO6003" s="22"/>
      <c r="DNP6003" s="22"/>
      <c r="DNQ6003" s="22"/>
      <c r="DNR6003" s="22"/>
      <c r="DNS6003" s="22"/>
      <c r="DNT6003" s="22"/>
      <c r="DNU6003" s="22"/>
      <c r="DNV6003" s="22"/>
      <c r="DNW6003" s="22"/>
      <c r="DNX6003" s="22"/>
      <c r="DNY6003" s="22"/>
      <c r="DNZ6003" s="22"/>
      <c r="DOA6003" s="22"/>
      <c r="DOB6003" s="22"/>
      <c r="DOC6003" s="22"/>
      <c r="DOD6003" s="22"/>
      <c r="DOE6003" s="22"/>
      <c r="DOF6003" s="22"/>
      <c r="DOG6003" s="22"/>
      <c r="DOH6003" s="22"/>
      <c r="DOI6003" s="22"/>
      <c r="DOJ6003" s="22"/>
      <c r="DOK6003" s="22"/>
      <c r="DOL6003" s="22"/>
      <c r="DOM6003" s="22"/>
      <c r="DON6003" s="22"/>
      <c r="DOO6003" s="22"/>
      <c r="DOP6003" s="22"/>
      <c r="DOQ6003" s="22"/>
      <c r="DOR6003" s="22"/>
      <c r="DOS6003" s="22"/>
      <c r="DOT6003" s="22"/>
      <c r="DOU6003" s="22"/>
      <c r="DOV6003" s="22"/>
      <c r="DOW6003" s="22"/>
      <c r="DOX6003" s="22"/>
      <c r="DOY6003" s="22"/>
      <c r="DOZ6003" s="22"/>
      <c r="DPA6003" s="22"/>
      <c r="DPB6003" s="22"/>
      <c r="DPC6003" s="22"/>
      <c r="DPD6003" s="22"/>
      <c r="DPE6003" s="22"/>
      <c r="DPF6003" s="22"/>
      <c r="DPG6003" s="22"/>
      <c r="DPH6003" s="22"/>
      <c r="DPI6003" s="22"/>
      <c r="DPJ6003" s="22"/>
      <c r="DPK6003" s="22"/>
      <c r="DPL6003" s="22"/>
      <c r="DPM6003" s="22"/>
      <c r="DPN6003" s="22"/>
      <c r="DPO6003" s="22"/>
      <c r="DPP6003" s="22"/>
      <c r="DPQ6003" s="22"/>
      <c r="DPR6003" s="22"/>
      <c r="DPS6003" s="22"/>
      <c r="DPT6003" s="22"/>
      <c r="DPU6003" s="22"/>
      <c r="DPV6003" s="22"/>
      <c r="DPW6003" s="22"/>
      <c r="DPX6003" s="22"/>
      <c r="DPY6003" s="22"/>
      <c r="DPZ6003" s="22"/>
      <c r="DQA6003" s="22"/>
      <c r="DQB6003" s="22"/>
      <c r="DQC6003" s="22"/>
      <c r="DQD6003" s="22"/>
      <c r="DQE6003" s="22"/>
      <c r="DQF6003" s="22"/>
      <c r="DQG6003" s="22"/>
      <c r="DQH6003" s="22"/>
      <c r="DQI6003" s="22"/>
      <c r="DQJ6003" s="22"/>
      <c r="DQK6003" s="22"/>
      <c r="DQL6003" s="22"/>
      <c r="DQM6003" s="22"/>
      <c r="DQN6003" s="22"/>
      <c r="DQO6003" s="22"/>
      <c r="DQP6003" s="22"/>
      <c r="DQQ6003" s="22"/>
      <c r="DQR6003" s="22"/>
      <c r="DQS6003" s="22"/>
      <c r="DQT6003" s="22"/>
      <c r="DQU6003" s="22"/>
      <c r="DQV6003" s="22"/>
      <c r="DQW6003" s="22"/>
      <c r="DQX6003" s="22"/>
      <c r="DQY6003" s="22"/>
      <c r="DQZ6003" s="22"/>
      <c r="DRA6003" s="22"/>
      <c r="DRB6003" s="22"/>
      <c r="DRC6003" s="22"/>
      <c r="DRD6003" s="22"/>
      <c r="DRE6003" s="22"/>
      <c r="DRF6003" s="22"/>
      <c r="DRG6003" s="22"/>
      <c r="DRH6003" s="22"/>
      <c r="DRI6003" s="22"/>
      <c r="DRJ6003" s="22"/>
      <c r="DRK6003" s="22"/>
      <c r="DRL6003" s="22"/>
      <c r="DRM6003" s="22"/>
      <c r="DRN6003" s="22"/>
      <c r="DRO6003" s="22"/>
      <c r="DRP6003" s="22"/>
      <c r="DRQ6003" s="22"/>
      <c r="DRR6003" s="22"/>
      <c r="DRS6003" s="22"/>
      <c r="DRT6003" s="22"/>
      <c r="DRU6003" s="22"/>
      <c r="DRV6003" s="22"/>
      <c r="DRW6003" s="22"/>
      <c r="DRX6003" s="22"/>
      <c r="DRY6003" s="22"/>
      <c r="DRZ6003" s="22"/>
      <c r="DSA6003" s="22"/>
      <c r="DSB6003" s="22"/>
      <c r="DSC6003" s="22"/>
      <c r="DSD6003" s="22"/>
      <c r="DSE6003" s="22"/>
      <c r="DSF6003" s="22"/>
      <c r="DSG6003" s="22"/>
      <c r="DSH6003" s="22"/>
      <c r="DSI6003" s="22"/>
      <c r="DSJ6003" s="22"/>
      <c r="DSK6003" s="22"/>
      <c r="DSL6003" s="22"/>
      <c r="DSM6003" s="22"/>
      <c r="DSN6003" s="22"/>
      <c r="DSO6003" s="22"/>
      <c r="DSP6003" s="22"/>
      <c r="DSQ6003" s="22"/>
      <c r="DSR6003" s="22"/>
      <c r="DSS6003" s="22"/>
      <c r="DST6003" s="22"/>
      <c r="DSU6003" s="22"/>
      <c r="DSV6003" s="22"/>
      <c r="DSW6003" s="22"/>
      <c r="DSX6003" s="22"/>
      <c r="DSY6003" s="22"/>
      <c r="DSZ6003" s="22"/>
      <c r="DTA6003" s="22"/>
      <c r="DTB6003" s="22"/>
      <c r="DTC6003" s="22"/>
      <c r="DTD6003" s="22"/>
      <c r="DTE6003" s="22"/>
      <c r="DTF6003" s="22"/>
      <c r="DTG6003" s="22"/>
      <c r="DTH6003" s="22"/>
      <c r="DTI6003" s="22"/>
      <c r="DTJ6003" s="22"/>
      <c r="DTK6003" s="22"/>
      <c r="DTL6003" s="22"/>
      <c r="DTM6003" s="22"/>
      <c r="DTN6003" s="22"/>
      <c r="DTO6003" s="22"/>
      <c r="DTP6003" s="22"/>
      <c r="DTQ6003" s="22"/>
      <c r="DTR6003" s="22"/>
      <c r="DTS6003" s="22"/>
      <c r="DTT6003" s="22"/>
      <c r="DTU6003" s="22"/>
      <c r="DTV6003" s="22"/>
      <c r="DTW6003" s="22"/>
      <c r="DTX6003" s="22"/>
      <c r="DTY6003" s="22"/>
      <c r="DTZ6003" s="22"/>
      <c r="DUA6003" s="22"/>
      <c r="DUB6003" s="22"/>
      <c r="DUC6003" s="22"/>
      <c r="DUD6003" s="22"/>
      <c r="DUE6003" s="22"/>
      <c r="DUF6003" s="22"/>
      <c r="DUG6003" s="22"/>
      <c r="DUH6003" s="22"/>
      <c r="DUI6003" s="22"/>
      <c r="DUJ6003" s="22"/>
      <c r="DUK6003" s="22"/>
      <c r="DUL6003" s="22"/>
      <c r="DUM6003" s="22"/>
      <c r="DUN6003" s="22"/>
      <c r="DUO6003" s="22"/>
      <c r="DUP6003" s="22"/>
      <c r="DUQ6003" s="22"/>
      <c r="DUR6003" s="22"/>
      <c r="DUS6003" s="22"/>
      <c r="DUT6003" s="22"/>
      <c r="DUU6003" s="22"/>
      <c r="DUV6003" s="22"/>
      <c r="DUW6003" s="22"/>
      <c r="DUX6003" s="22"/>
      <c r="DUY6003" s="22"/>
      <c r="DUZ6003" s="22"/>
      <c r="DVA6003" s="22"/>
      <c r="DVB6003" s="22"/>
      <c r="DVC6003" s="22"/>
      <c r="DVD6003" s="22"/>
      <c r="DVE6003" s="22"/>
      <c r="DVF6003" s="22"/>
      <c r="DVG6003" s="22"/>
      <c r="DVH6003" s="22"/>
      <c r="DVI6003" s="22"/>
      <c r="DVJ6003" s="22"/>
      <c r="DVK6003" s="22"/>
      <c r="DVL6003" s="22"/>
      <c r="DVM6003" s="22"/>
      <c r="DVN6003" s="22"/>
      <c r="DVO6003" s="22"/>
      <c r="DVP6003" s="22"/>
      <c r="DVQ6003" s="22"/>
      <c r="DVR6003" s="22"/>
      <c r="DVS6003" s="22"/>
      <c r="DVT6003" s="22"/>
      <c r="DVU6003" s="22"/>
      <c r="DVV6003" s="22"/>
      <c r="DVW6003" s="22"/>
      <c r="DVX6003" s="22"/>
      <c r="DVY6003" s="22"/>
      <c r="DVZ6003" s="22"/>
      <c r="DWA6003" s="22"/>
      <c r="DWB6003" s="22"/>
      <c r="DWC6003" s="22"/>
      <c r="DWD6003" s="22"/>
      <c r="DWE6003" s="22"/>
      <c r="DWF6003" s="22"/>
      <c r="DWG6003" s="22"/>
      <c r="DWH6003" s="22"/>
      <c r="DWI6003" s="22"/>
      <c r="DWJ6003" s="22"/>
      <c r="DWK6003" s="22"/>
      <c r="DWL6003" s="22"/>
      <c r="DWM6003" s="22"/>
      <c r="DWN6003" s="22"/>
      <c r="DWO6003" s="22"/>
      <c r="DWP6003" s="22"/>
      <c r="DWQ6003" s="22"/>
      <c r="DWR6003" s="22"/>
      <c r="DWS6003" s="22"/>
      <c r="DWT6003" s="22"/>
      <c r="DWU6003" s="22"/>
      <c r="DWV6003" s="22"/>
      <c r="DWW6003" s="22"/>
      <c r="DWX6003" s="22"/>
      <c r="DWY6003" s="22"/>
      <c r="DWZ6003" s="22"/>
      <c r="DXA6003" s="22"/>
      <c r="DXB6003" s="22"/>
      <c r="DXC6003" s="22"/>
      <c r="DXD6003" s="22"/>
      <c r="DXE6003" s="22"/>
      <c r="DXF6003" s="22"/>
      <c r="DXG6003" s="22"/>
      <c r="DXH6003" s="22"/>
      <c r="DXI6003" s="22"/>
      <c r="DXJ6003" s="22"/>
      <c r="DXK6003" s="22"/>
      <c r="DXL6003" s="22"/>
      <c r="DXM6003" s="22"/>
      <c r="DXN6003" s="22"/>
      <c r="DXO6003" s="22"/>
      <c r="DXP6003" s="22"/>
      <c r="DXQ6003" s="22"/>
      <c r="DXR6003" s="22"/>
      <c r="DXS6003" s="22"/>
      <c r="DXT6003" s="22"/>
      <c r="DXU6003" s="22"/>
      <c r="DXV6003" s="22"/>
      <c r="DXW6003" s="22"/>
      <c r="DXX6003" s="22"/>
      <c r="DXY6003" s="22"/>
      <c r="DXZ6003" s="22"/>
      <c r="DYA6003" s="22"/>
      <c r="DYB6003" s="22"/>
      <c r="DYC6003" s="22"/>
      <c r="DYD6003" s="22"/>
      <c r="DYE6003" s="22"/>
      <c r="DYF6003" s="22"/>
      <c r="DYG6003" s="22"/>
      <c r="DYH6003" s="22"/>
      <c r="DYI6003" s="22"/>
      <c r="DYJ6003" s="22"/>
      <c r="DYK6003" s="22"/>
      <c r="DYL6003" s="22"/>
      <c r="DYM6003" s="22"/>
      <c r="DYN6003" s="22"/>
      <c r="DYO6003" s="22"/>
      <c r="DYP6003" s="22"/>
      <c r="DYQ6003" s="22"/>
      <c r="DYR6003" s="22"/>
      <c r="DYS6003" s="22"/>
      <c r="DYT6003" s="22"/>
      <c r="DYU6003" s="22"/>
      <c r="DYV6003" s="22"/>
      <c r="DYW6003" s="22"/>
      <c r="DYX6003" s="22"/>
      <c r="DYY6003" s="22"/>
      <c r="DYZ6003" s="22"/>
      <c r="DZA6003" s="22"/>
      <c r="DZB6003" s="22"/>
      <c r="DZC6003" s="22"/>
      <c r="DZD6003" s="22"/>
      <c r="DZE6003" s="22"/>
      <c r="DZF6003" s="22"/>
      <c r="DZG6003" s="22"/>
      <c r="DZH6003" s="22"/>
      <c r="DZI6003" s="22"/>
      <c r="DZJ6003" s="22"/>
      <c r="DZK6003" s="22"/>
      <c r="DZL6003" s="22"/>
      <c r="DZM6003" s="22"/>
      <c r="DZN6003" s="22"/>
      <c r="DZO6003" s="22"/>
      <c r="DZP6003" s="22"/>
      <c r="DZQ6003" s="22"/>
      <c r="DZR6003" s="22"/>
      <c r="DZS6003" s="22"/>
      <c r="DZT6003" s="22"/>
      <c r="DZU6003" s="22"/>
      <c r="DZV6003" s="22"/>
      <c r="DZW6003" s="22"/>
      <c r="DZX6003" s="22"/>
      <c r="DZY6003" s="22"/>
      <c r="DZZ6003" s="22"/>
      <c r="EAA6003" s="22"/>
      <c r="EAB6003" s="22"/>
      <c r="EAC6003" s="22"/>
      <c r="EAD6003" s="22"/>
      <c r="EAE6003" s="22"/>
      <c r="EAF6003" s="22"/>
      <c r="EAG6003" s="22"/>
      <c r="EAH6003" s="22"/>
      <c r="EAI6003" s="22"/>
      <c r="EAJ6003" s="22"/>
      <c r="EAK6003" s="22"/>
      <c r="EAL6003" s="22"/>
      <c r="EAM6003" s="22"/>
      <c r="EAN6003" s="22"/>
      <c r="EAO6003" s="22"/>
      <c r="EAP6003" s="22"/>
      <c r="EAQ6003" s="22"/>
      <c r="EAR6003" s="22"/>
      <c r="EAS6003" s="22"/>
      <c r="EAT6003" s="22"/>
      <c r="EAU6003" s="22"/>
      <c r="EAV6003" s="22"/>
      <c r="EAW6003" s="22"/>
      <c r="EAX6003" s="22"/>
      <c r="EAY6003" s="22"/>
      <c r="EAZ6003" s="22"/>
      <c r="EBA6003" s="22"/>
      <c r="EBB6003" s="22"/>
      <c r="EBC6003" s="22"/>
      <c r="EBD6003" s="22"/>
      <c r="EBE6003" s="22"/>
      <c r="EBF6003" s="22"/>
      <c r="EBG6003" s="22"/>
      <c r="EBH6003" s="22"/>
      <c r="EBI6003" s="22"/>
      <c r="EBJ6003" s="22"/>
      <c r="EBK6003" s="22"/>
      <c r="EBL6003" s="22"/>
      <c r="EBM6003" s="22"/>
      <c r="EBN6003" s="22"/>
      <c r="EBO6003" s="22"/>
      <c r="EBP6003" s="22"/>
      <c r="EBQ6003" s="22"/>
      <c r="EBR6003" s="22"/>
      <c r="EBS6003" s="22"/>
      <c r="EBT6003" s="22"/>
      <c r="EBU6003" s="22"/>
      <c r="EBV6003" s="22"/>
      <c r="EBW6003" s="22"/>
      <c r="EBX6003" s="22"/>
      <c r="EBY6003" s="22"/>
      <c r="EBZ6003" s="22"/>
      <c r="ECA6003" s="22"/>
      <c r="ECB6003" s="22"/>
      <c r="ECC6003" s="22"/>
      <c r="ECD6003" s="22"/>
      <c r="ECE6003" s="22"/>
      <c r="ECF6003" s="22"/>
      <c r="ECG6003" s="22"/>
      <c r="ECH6003" s="22"/>
      <c r="ECI6003" s="22"/>
      <c r="ECJ6003" s="22"/>
      <c r="ECK6003" s="22"/>
      <c r="ECL6003" s="22"/>
      <c r="ECM6003" s="22"/>
      <c r="ECN6003" s="22"/>
      <c r="ECO6003" s="22"/>
      <c r="ECP6003" s="22"/>
      <c r="ECQ6003" s="22"/>
      <c r="ECR6003" s="22"/>
      <c r="ECS6003" s="22"/>
      <c r="ECT6003" s="22"/>
      <c r="ECU6003" s="22"/>
      <c r="ECV6003" s="22"/>
      <c r="ECW6003" s="22"/>
      <c r="ECX6003" s="22"/>
      <c r="ECY6003" s="22"/>
      <c r="ECZ6003" s="22"/>
      <c r="EDA6003" s="22"/>
      <c r="EDB6003" s="22"/>
      <c r="EDC6003" s="22"/>
      <c r="EDD6003" s="22"/>
      <c r="EDE6003" s="22"/>
      <c r="EDF6003" s="22"/>
      <c r="EDG6003" s="22"/>
      <c r="EDH6003" s="22"/>
      <c r="EDI6003" s="22"/>
      <c r="EDJ6003" s="22"/>
      <c r="EDK6003" s="22"/>
      <c r="EDL6003" s="22"/>
      <c r="EDM6003" s="22"/>
      <c r="EDN6003" s="22"/>
      <c r="EDO6003" s="22"/>
      <c r="EDP6003" s="22"/>
      <c r="EDQ6003" s="22"/>
      <c r="EDR6003" s="22"/>
      <c r="EDS6003" s="22"/>
      <c r="EDT6003" s="22"/>
      <c r="EDU6003" s="22"/>
      <c r="EDV6003" s="22"/>
      <c r="EDW6003" s="22"/>
      <c r="EDX6003" s="22"/>
      <c r="EDY6003" s="22"/>
      <c r="EDZ6003" s="22"/>
      <c r="EEA6003" s="22"/>
      <c r="EEB6003" s="22"/>
      <c r="EEC6003" s="22"/>
      <c r="EED6003" s="22"/>
      <c r="EEE6003" s="22"/>
      <c r="EEF6003" s="22"/>
      <c r="EEG6003" s="22"/>
      <c r="EEH6003" s="22"/>
      <c r="EEI6003" s="22"/>
      <c r="EEJ6003" s="22"/>
      <c r="EEK6003" s="22"/>
      <c r="EEL6003" s="22"/>
      <c r="EEM6003" s="22"/>
      <c r="EEN6003" s="22"/>
      <c r="EEO6003" s="22"/>
      <c r="EEP6003" s="22"/>
      <c r="EEQ6003" s="22"/>
      <c r="EER6003" s="22"/>
      <c r="EES6003" s="22"/>
      <c r="EET6003" s="22"/>
      <c r="EEU6003" s="22"/>
      <c r="EEV6003" s="22"/>
      <c r="EEW6003" s="22"/>
      <c r="EEX6003" s="22"/>
      <c r="EEY6003" s="22"/>
      <c r="EEZ6003" s="22"/>
      <c r="EFA6003" s="22"/>
      <c r="EFB6003" s="22"/>
      <c r="EFC6003" s="22"/>
      <c r="EFD6003" s="22"/>
      <c r="EFE6003" s="22"/>
      <c r="EFF6003" s="22"/>
      <c r="EFG6003" s="22"/>
      <c r="EFH6003" s="22"/>
      <c r="EFI6003" s="22"/>
      <c r="EFJ6003" s="22"/>
      <c r="EFK6003" s="22"/>
      <c r="EFL6003" s="22"/>
      <c r="EFM6003" s="22"/>
      <c r="EFN6003" s="22"/>
      <c r="EFO6003" s="22"/>
      <c r="EFP6003" s="22"/>
      <c r="EFQ6003" s="22"/>
      <c r="EFR6003" s="22"/>
      <c r="EFS6003" s="22"/>
      <c r="EFT6003" s="22"/>
      <c r="EFU6003" s="22"/>
      <c r="EFV6003" s="22"/>
      <c r="EFW6003" s="22"/>
      <c r="EFX6003" s="22"/>
      <c r="EFY6003" s="22"/>
      <c r="EFZ6003" s="22"/>
      <c r="EGA6003" s="22"/>
      <c r="EGB6003" s="22"/>
      <c r="EGC6003" s="22"/>
      <c r="EGD6003" s="22"/>
      <c r="EGE6003" s="22"/>
      <c r="EGF6003" s="22"/>
      <c r="EGG6003" s="22"/>
      <c r="EGH6003" s="22"/>
      <c r="EGI6003" s="22"/>
      <c r="EGJ6003" s="22"/>
      <c r="EGK6003" s="22"/>
      <c r="EGL6003" s="22"/>
      <c r="EGM6003" s="22"/>
      <c r="EGN6003" s="22"/>
      <c r="EGO6003" s="22"/>
      <c r="EGP6003" s="22"/>
      <c r="EGQ6003" s="22"/>
      <c r="EGR6003" s="22"/>
      <c r="EGS6003" s="22"/>
      <c r="EGT6003" s="22"/>
      <c r="EGU6003" s="22"/>
      <c r="EGV6003" s="22"/>
      <c r="EGW6003" s="22"/>
      <c r="EGX6003" s="22"/>
      <c r="EGY6003" s="22"/>
      <c r="EGZ6003" s="22"/>
      <c r="EHA6003" s="22"/>
      <c r="EHB6003" s="22"/>
      <c r="EHC6003" s="22"/>
      <c r="EHD6003" s="22"/>
      <c r="EHE6003" s="22"/>
      <c r="EHF6003" s="22"/>
      <c r="EHG6003" s="22"/>
      <c r="EHH6003" s="22"/>
      <c r="EHI6003" s="22"/>
      <c r="EHJ6003" s="22"/>
      <c r="EHK6003" s="22"/>
      <c r="EHL6003" s="22"/>
      <c r="EHM6003" s="22"/>
      <c r="EHN6003" s="22"/>
      <c r="EHO6003" s="22"/>
      <c r="EHP6003" s="22"/>
      <c r="EHQ6003" s="22"/>
      <c r="EHR6003" s="22"/>
      <c r="EHS6003" s="22"/>
      <c r="EHT6003" s="22"/>
      <c r="EHU6003" s="22"/>
      <c r="EHV6003" s="22"/>
      <c r="EHW6003" s="22"/>
      <c r="EHX6003" s="22"/>
      <c r="EHY6003" s="22"/>
      <c r="EHZ6003" s="22"/>
      <c r="EIA6003" s="22"/>
      <c r="EIB6003" s="22"/>
      <c r="EIC6003" s="22"/>
      <c r="EID6003" s="22"/>
      <c r="EIE6003" s="22"/>
      <c r="EIF6003" s="22"/>
      <c r="EIG6003" s="22"/>
      <c r="EIH6003" s="22"/>
      <c r="EII6003" s="22"/>
      <c r="EIJ6003" s="22"/>
      <c r="EIK6003" s="22"/>
      <c r="EIL6003" s="22"/>
      <c r="EIM6003" s="22"/>
      <c r="EIN6003" s="22"/>
      <c r="EIO6003" s="22"/>
      <c r="EIP6003" s="22"/>
      <c r="EIQ6003" s="22"/>
      <c r="EIR6003" s="22"/>
      <c r="EIS6003" s="22"/>
      <c r="EIT6003" s="22"/>
      <c r="EIU6003" s="22"/>
      <c r="EIV6003" s="22"/>
      <c r="EIW6003" s="22"/>
      <c r="EIX6003" s="22"/>
      <c r="EIY6003" s="22"/>
      <c r="EIZ6003" s="22"/>
      <c r="EJA6003" s="22"/>
      <c r="EJB6003" s="22"/>
      <c r="EJC6003" s="22"/>
      <c r="EJD6003" s="22"/>
      <c r="EJE6003" s="22"/>
      <c r="EJF6003" s="22"/>
      <c r="EJG6003" s="22"/>
      <c r="EJH6003" s="22"/>
      <c r="EJI6003" s="22"/>
      <c r="EJJ6003" s="22"/>
      <c r="EJK6003" s="22"/>
      <c r="EJL6003" s="22"/>
      <c r="EJM6003" s="22"/>
      <c r="EJN6003" s="22"/>
      <c r="EJO6003" s="22"/>
      <c r="EJP6003" s="22"/>
      <c r="EJQ6003" s="22"/>
      <c r="EJR6003" s="22"/>
      <c r="EJS6003" s="22"/>
      <c r="EJT6003" s="22"/>
      <c r="EJU6003" s="22"/>
      <c r="EJV6003" s="22"/>
      <c r="EJW6003" s="22"/>
      <c r="EJX6003" s="22"/>
      <c r="EJY6003" s="22"/>
      <c r="EJZ6003" s="22"/>
      <c r="EKA6003" s="22"/>
      <c r="EKB6003" s="22"/>
      <c r="EKC6003" s="22"/>
      <c r="EKD6003" s="22"/>
      <c r="EKE6003" s="22"/>
      <c r="EKF6003" s="22"/>
      <c r="EKG6003" s="22"/>
      <c r="EKH6003" s="22"/>
      <c r="EKI6003" s="22"/>
      <c r="EKJ6003" s="22"/>
      <c r="EKK6003" s="22"/>
      <c r="EKL6003" s="22"/>
      <c r="EKM6003" s="22"/>
      <c r="EKN6003" s="22"/>
      <c r="EKO6003" s="22"/>
      <c r="EKP6003" s="22"/>
      <c r="EKQ6003" s="22"/>
      <c r="EKR6003" s="22"/>
      <c r="EKS6003" s="22"/>
      <c r="EKT6003" s="22"/>
      <c r="EKU6003" s="22"/>
      <c r="EKV6003" s="22"/>
      <c r="EKW6003" s="22"/>
      <c r="EKX6003" s="22"/>
      <c r="EKY6003" s="22"/>
      <c r="EKZ6003" s="22"/>
      <c r="ELA6003" s="22"/>
      <c r="ELB6003" s="22"/>
      <c r="ELC6003" s="22"/>
      <c r="ELD6003" s="22"/>
      <c r="ELE6003" s="22"/>
      <c r="ELF6003" s="22"/>
      <c r="ELG6003" s="22"/>
      <c r="ELH6003" s="22"/>
      <c r="ELI6003" s="22"/>
      <c r="ELJ6003" s="22"/>
      <c r="ELK6003" s="22"/>
      <c r="ELL6003" s="22"/>
      <c r="ELM6003" s="22"/>
      <c r="ELN6003" s="22"/>
      <c r="ELO6003" s="22"/>
      <c r="ELP6003" s="22"/>
      <c r="ELQ6003" s="22"/>
      <c r="ELR6003" s="22"/>
      <c r="ELS6003" s="22"/>
      <c r="ELT6003" s="22"/>
      <c r="ELU6003" s="22"/>
      <c r="ELV6003" s="22"/>
      <c r="ELW6003" s="22"/>
      <c r="ELX6003" s="22"/>
      <c r="ELY6003" s="22"/>
      <c r="ELZ6003" s="22"/>
      <c r="EMA6003" s="22"/>
      <c r="EMB6003" s="22"/>
      <c r="EMC6003" s="22"/>
      <c r="EMD6003" s="22"/>
      <c r="EME6003" s="22"/>
      <c r="EMF6003" s="22"/>
      <c r="EMG6003" s="22"/>
      <c r="EMH6003" s="22"/>
      <c r="EMI6003" s="22"/>
      <c r="EMJ6003" s="22"/>
      <c r="EMK6003" s="22"/>
      <c r="EML6003" s="22"/>
      <c r="EMM6003" s="22"/>
      <c r="EMN6003" s="22"/>
      <c r="EMO6003" s="22"/>
      <c r="EMP6003" s="22"/>
      <c r="EMQ6003" s="22"/>
      <c r="EMR6003" s="22"/>
      <c r="EMS6003" s="22"/>
      <c r="EMT6003" s="22"/>
      <c r="EMU6003" s="22"/>
      <c r="EMV6003" s="22"/>
      <c r="EMW6003" s="22"/>
      <c r="EMX6003" s="22"/>
      <c r="EMY6003" s="22"/>
      <c r="EMZ6003" s="22"/>
      <c r="ENA6003" s="22"/>
      <c r="ENB6003" s="22"/>
      <c r="ENC6003" s="22"/>
      <c r="END6003" s="22"/>
      <c r="ENE6003" s="22"/>
      <c r="ENF6003" s="22"/>
      <c r="ENG6003" s="22"/>
      <c r="ENH6003" s="22"/>
      <c r="ENI6003" s="22"/>
      <c r="ENJ6003" s="22"/>
      <c r="ENK6003" s="22"/>
      <c r="ENL6003" s="22"/>
      <c r="ENM6003" s="22"/>
      <c r="ENN6003" s="22"/>
      <c r="ENO6003" s="22"/>
      <c r="ENP6003" s="22"/>
      <c r="ENQ6003" s="22"/>
      <c r="ENR6003" s="22"/>
      <c r="ENS6003" s="22"/>
      <c r="ENT6003" s="22"/>
      <c r="ENU6003" s="22"/>
      <c r="ENV6003" s="22"/>
      <c r="ENW6003" s="22"/>
      <c r="ENX6003" s="22"/>
      <c r="ENY6003" s="22"/>
      <c r="ENZ6003" s="22"/>
      <c r="EOA6003" s="22"/>
      <c r="EOB6003" s="22"/>
      <c r="EOC6003" s="22"/>
      <c r="EOD6003" s="22"/>
      <c r="EOE6003" s="22"/>
      <c r="EOF6003" s="22"/>
      <c r="EOG6003" s="22"/>
      <c r="EOH6003" s="22"/>
      <c r="EOI6003" s="22"/>
      <c r="EOJ6003" s="22"/>
      <c r="EOK6003" s="22"/>
      <c r="EOL6003" s="22"/>
      <c r="EOM6003" s="22"/>
      <c r="EON6003" s="22"/>
      <c r="EOO6003" s="22"/>
      <c r="EOP6003" s="22"/>
      <c r="EOQ6003" s="22"/>
      <c r="EOR6003" s="22"/>
      <c r="EOS6003" s="22"/>
      <c r="EOT6003" s="22"/>
      <c r="EOU6003" s="22"/>
      <c r="EOV6003" s="22"/>
      <c r="EOW6003" s="22"/>
      <c r="EOX6003" s="22"/>
      <c r="EOY6003" s="22"/>
      <c r="EOZ6003" s="22"/>
      <c r="EPA6003" s="22"/>
      <c r="EPB6003" s="22"/>
      <c r="EPC6003" s="22"/>
      <c r="EPD6003" s="22"/>
      <c r="EPE6003" s="22"/>
      <c r="EPF6003" s="22"/>
      <c r="EPG6003" s="22"/>
      <c r="EPH6003" s="22"/>
      <c r="EPI6003" s="22"/>
      <c r="EPJ6003" s="22"/>
      <c r="EPK6003" s="22"/>
      <c r="EPL6003" s="22"/>
      <c r="EPM6003" s="22"/>
      <c r="EPN6003" s="22"/>
      <c r="EPO6003" s="22"/>
      <c r="EPP6003" s="22"/>
      <c r="EPQ6003" s="22"/>
      <c r="EPR6003" s="22"/>
      <c r="EPS6003" s="22"/>
      <c r="EPT6003" s="22"/>
      <c r="EPU6003" s="22"/>
      <c r="EPV6003" s="22"/>
      <c r="EPW6003" s="22"/>
      <c r="EPX6003" s="22"/>
      <c r="EPY6003" s="22"/>
      <c r="EPZ6003" s="22"/>
      <c r="EQA6003" s="22"/>
      <c r="EQB6003" s="22"/>
      <c r="EQC6003" s="22"/>
      <c r="EQD6003" s="22"/>
      <c r="EQE6003" s="22"/>
      <c r="EQF6003" s="22"/>
      <c r="EQG6003" s="22"/>
      <c r="EQH6003" s="22"/>
      <c r="EQI6003" s="22"/>
      <c r="EQJ6003" s="22"/>
      <c r="EQK6003" s="22"/>
      <c r="EQL6003" s="22"/>
      <c r="EQM6003" s="22"/>
      <c r="EQN6003" s="22"/>
      <c r="EQO6003" s="22"/>
      <c r="EQP6003" s="22"/>
      <c r="EQQ6003" s="22"/>
      <c r="EQR6003" s="22"/>
      <c r="EQS6003" s="22"/>
      <c r="EQT6003" s="22"/>
      <c r="EQU6003" s="22"/>
      <c r="EQV6003" s="22"/>
      <c r="EQW6003" s="22"/>
      <c r="EQX6003" s="22"/>
      <c r="EQY6003" s="22"/>
      <c r="EQZ6003" s="22"/>
      <c r="ERA6003" s="22"/>
      <c r="ERB6003" s="22"/>
      <c r="ERC6003" s="22"/>
      <c r="ERD6003" s="22"/>
      <c r="ERE6003" s="22"/>
      <c r="ERF6003" s="22"/>
      <c r="ERG6003" s="22"/>
      <c r="ERH6003" s="22"/>
      <c r="ERI6003" s="22"/>
      <c r="ERJ6003" s="22"/>
      <c r="ERK6003" s="22"/>
      <c r="ERL6003" s="22"/>
      <c r="ERM6003" s="22"/>
      <c r="ERN6003" s="22"/>
      <c r="ERO6003" s="22"/>
      <c r="ERP6003" s="22"/>
      <c r="ERQ6003" s="22"/>
      <c r="ERR6003" s="22"/>
      <c r="ERS6003" s="22"/>
      <c r="ERT6003" s="22"/>
      <c r="ERU6003" s="22"/>
      <c r="ERV6003" s="22"/>
      <c r="ERW6003" s="22"/>
      <c r="ERX6003" s="22"/>
      <c r="ERY6003" s="22"/>
      <c r="ERZ6003" s="22"/>
      <c r="ESA6003" s="22"/>
      <c r="ESB6003" s="22"/>
      <c r="ESC6003" s="22"/>
      <c r="ESD6003" s="22"/>
      <c r="ESE6003" s="22"/>
      <c r="ESF6003" s="22"/>
      <c r="ESG6003" s="22"/>
      <c r="ESH6003" s="22"/>
      <c r="ESI6003" s="22"/>
      <c r="ESJ6003" s="22"/>
      <c r="ESK6003" s="22"/>
      <c r="ESL6003" s="22"/>
      <c r="ESM6003" s="22"/>
      <c r="ESN6003" s="22"/>
      <c r="ESO6003" s="22"/>
      <c r="ESP6003" s="22"/>
      <c r="ESQ6003" s="22"/>
      <c r="ESR6003" s="22"/>
      <c r="ESS6003" s="22"/>
      <c r="EST6003" s="22"/>
      <c r="ESU6003" s="22"/>
      <c r="ESV6003" s="22"/>
      <c r="ESW6003" s="22"/>
      <c r="ESX6003" s="22"/>
      <c r="ESY6003" s="22"/>
      <c r="ESZ6003" s="22"/>
      <c r="ETA6003" s="22"/>
      <c r="ETB6003" s="22"/>
      <c r="ETC6003" s="22"/>
      <c r="ETD6003" s="22"/>
      <c r="ETE6003" s="22"/>
      <c r="ETF6003" s="22"/>
      <c r="ETG6003" s="22"/>
      <c r="ETH6003" s="22"/>
      <c r="ETI6003" s="22"/>
      <c r="ETJ6003" s="22"/>
      <c r="ETK6003" s="22"/>
      <c r="ETL6003" s="22"/>
      <c r="ETM6003" s="22"/>
      <c r="ETN6003" s="22"/>
      <c r="ETO6003" s="22"/>
      <c r="ETP6003" s="22"/>
      <c r="ETQ6003" s="22"/>
      <c r="ETR6003" s="22"/>
      <c r="ETS6003" s="22"/>
      <c r="ETT6003" s="22"/>
      <c r="ETU6003" s="22"/>
      <c r="ETV6003" s="22"/>
      <c r="ETW6003" s="22"/>
      <c r="ETX6003" s="22"/>
      <c r="ETY6003" s="22"/>
      <c r="ETZ6003" s="22"/>
      <c r="EUA6003" s="22"/>
      <c r="EUB6003" s="22"/>
      <c r="EUC6003" s="22"/>
      <c r="EUD6003" s="22"/>
      <c r="EUE6003" s="22"/>
      <c r="EUF6003" s="22"/>
      <c r="EUG6003" s="22"/>
      <c r="EUH6003" s="22"/>
      <c r="EUI6003" s="22"/>
      <c r="EUJ6003" s="22"/>
      <c r="EUK6003" s="22"/>
      <c r="EUL6003" s="22"/>
      <c r="EUM6003" s="22"/>
      <c r="EUN6003" s="22"/>
      <c r="EUO6003" s="22"/>
      <c r="EUP6003" s="22"/>
      <c r="EUQ6003" s="22"/>
      <c r="EUR6003" s="22"/>
      <c r="EUS6003" s="22"/>
      <c r="EUT6003" s="22"/>
      <c r="EUU6003" s="22"/>
      <c r="EUV6003" s="22"/>
      <c r="EUW6003" s="22"/>
      <c r="EUX6003" s="22"/>
      <c r="EUY6003" s="22"/>
      <c r="EUZ6003" s="22"/>
      <c r="EVA6003" s="22"/>
      <c r="EVB6003" s="22"/>
      <c r="EVC6003" s="22"/>
      <c r="EVD6003" s="22"/>
      <c r="EVE6003" s="22"/>
      <c r="EVF6003" s="22"/>
      <c r="EVG6003" s="22"/>
      <c r="EVH6003" s="22"/>
      <c r="EVI6003" s="22"/>
      <c r="EVJ6003" s="22"/>
      <c r="EVK6003" s="22"/>
      <c r="EVL6003" s="22"/>
      <c r="EVM6003" s="22"/>
      <c r="EVN6003" s="22"/>
      <c r="EVO6003" s="22"/>
      <c r="EVP6003" s="22"/>
      <c r="EVQ6003" s="22"/>
      <c r="EVR6003" s="22"/>
      <c r="EVS6003" s="22"/>
      <c r="EVT6003" s="22"/>
      <c r="EVU6003" s="22"/>
      <c r="EVV6003" s="22"/>
      <c r="EVW6003" s="22"/>
      <c r="EVX6003" s="22"/>
      <c r="EVY6003" s="22"/>
      <c r="EVZ6003" s="22"/>
      <c r="EWA6003" s="22"/>
      <c r="EWB6003" s="22"/>
      <c r="EWC6003" s="22"/>
      <c r="EWD6003" s="22"/>
      <c r="EWE6003" s="22"/>
      <c r="EWF6003" s="22"/>
      <c r="EWG6003" s="22"/>
      <c r="EWH6003" s="22"/>
      <c r="EWI6003" s="22"/>
      <c r="EWJ6003" s="22"/>
      <c r="EWK6003" s="22"/>
      <c r="EWL6003" s="22"/>
      <c r="EWM6003" s="22"/>
      <c r="EWN6003" s="22"/>
      <c r="EWO6003" s="22"/>
      <c r="EWP6003" s="22"/>
      <c r="EWQ6003" s="22"/>
      <c r="EWR6003" s="22"/>
      <c r="EWS6003" s="22"/>
      <c r="EWT6003" s="22"/>
      <c r="EWU6003" s="22"/>
      <c r="EWV6003" s="22"/>
      <c r="EWW6003" s="22"/>
      <c r="EWX6003" s="22"/>
      <c r="EWY6003" s="22"/>
      <c r="EWZ6003" s="22"/>
      <c r="EXA6003" s="22"/>
      <c r="EXB6003" s="22"/>
      <c r="EXC6003" s="22"/>
      <c r="EXD6003" s="22"/>
      <c r="EXE6003" s="22"/>
      <c r="EXF6003" s="22"/>
      <c r="EXG6003" s="22"/>
      <c r="EXH6003" s="22"/>
      <c r="EXI6003" s="22"/>
      <c r="EXJ6003" s="22"/>
      <c r="EXK6003" s="22"/>
      <c r="EXL6003" s="22"/>
      <c r="EXM6003" s="22"/>
      <c r="EXN6003" s="22"/>
      <c r="EXO6003" s="22"/>
      <c r="EXP6003" s="22"/>
      <c r="EXQ6003" s="22"/>
      <c r="EXR6003" s="22"/>
      <c r="EXS6003" s="22"/>
      <c r="EXT6003" s="22"/>
      <c r="EXU6003" s="22"/>
      <c r="EXV6003" s="22"/>
      <c r="EXW6003" s="22"/>
      <c r="EXX6003" s="22"/>
      <c r="EXY6003" s="22"/>
      <c r="EXZ6003" s="22"/>
      <c r="EYA6003" s="22"/>
      <c r="EYB6003" s="22"/>
      <c r="EYC6003" s="22"/>
      <c r="EYD6003" s="22"/>
      <c r="EYE6003" s="22"/>
      <c r="EYF6003" s="22"/>
      <c r="EYG6003" s="22"/>
      <c r="EYH6003" s="22"/>
      <c r="EYI6003" s="22"/>
      <c r="EYJ6003" s="22"/>
      <c r="EYK6003" s="22"/>
      <c r="EYL6003" s="22"/>
      <c r="EYM6003" s="22"/>
      <c r="EYN6003" s="22"/>
      <c r="EYO6003" s="22"/>
      <c r="EYP6003" s="22"/>
      <c r="EYQ6003" s="22"/>
      <c r="EYR6003" s="22"/>
      <c r="EYS6003" s="22"/>
      <c r="EYT6003" s="22"/>
      <c r="EYU6003" s="22"/>
      <c r="EYV6003" s="22"/>
      <c r="EYW6003" s="22"/>
      <c r="EYX6003" s="22"/>
      <c r="EYY6003" s="22"/>
      <c r="EYZ6003" s="22"/>
      <c r="EZA6003" s="22"/>
      <c r="EZB6003" s="22"/>
      <c r="EZC6003" s="22"/>
      <c r="EZD6003" s="22"/>
      <c r="EZE6003" s="22"/>
      <c r="EZF6003" s="22"/>
      <c r="EZG6003" s="22"/>
      <c r="EZH6003" s="22"/>
      <c r="EZI6003" s="22"/>
      <c r="EZJ6003" s="22"/>
      <c r="EZK6003" s="22"/>
      <c r="EZL6003" s="22"/>
      <c r="EZM6003" s="22"/>
      <c r="EZN6003" s="22"/>
      <c r="EZO6003" s="22"/>
      <c r="EZP6003" s="22"/>
      <c r="EZQ6003" s="22"/>
      <c r="EZR6003" s="22"/>
      <c r="EZS6003" s="22"/>
      <c r="EZT6003" s="22"/>
      <c r="EZU6003" s="22"/>
      <c r="EZV6003" s="22"/>
      <c r="EZW6003" s="22"/>
      <c r="EZX6003" s="22"/>
      <c r="EZY6003" s="22"/>
      <c r="EZZ6003" s="22"/>
      <c r="FAA6003" s="22"/>
      <c r="FAB6003" s="22"/>
      <c r="FAC6003" s="22"/>
      <c r="FAD6003" s="22"/>
      <c r="FAE6003" s="22"/>
      <c r="FAF6003" s="22"/>
      <c r="FAG6003" s="22"/>
      <c r="FAH6003" s="22"/>
      <c r="FAI6003" s="22"/>
      <c r="FAJ6003" s="22"/>
      <c r="FAK6003" s="22"/>
      <c r="FAL6003" s="22"/>
      <c r="FAM6003" s="22"/>
      <c r="FAN6003" s="22"/>
      <c r="FAO6003" s="22"/>
      <c r="FAP6003" s="22"/>
      <c r="FAQ6003" s="22"/>
      <c r="FAR6003" s="22"/>
      <c r="FAS6003" s="22"/>
      <c r="FAT6003" s="22"/>
      <c r="FAU6003" s="22"/>
      <c r="FAV6003" s="22"/>
      <c r="FAW6003" s="22"/>
      <c r="FAX6003" s="22"/>
      <c r="FAY6003" s="22"/>
      <c r="FAZ6003" s="22"/>
      <c r="FBA6003" s="22"/>
      <c r="FBB6003" s="22"/>
      <c r="FBC6003" s="22"/>
      <c r="FBD6003" s="22"/>
      <c r="FBE6003" s="22"/>
      <c r="FBF6003" s="22"/>
      <c r="FBG6003" s="22"/>
      <c r="FBH6003" s="22"/>
      <c r="FBI6003" s="22"/>
      <c r="FBJ6003" s="22"/>
      <c r="FBK6003" s="22"/>
      <c r="FBL6003" s="22"/>
      <c r="FBM6003" s="22"/>
      <c r="FBN6003" s="22"/>
      <c r="FBO6003" s="22"/>
      <c r="FBP6003" s="22"/>
      <c r="FBQ6003" s="22"/>
      <c r="FBR6003" s="22"/>
      <c r="FBS6003" s="22"/>
      <c r="FBT6003" s="22"/>
      <c r="FBU6003" s="22"/>
      <c r="FBV6003" s="22"/>
      <c r="FBW6003" s="22"/>
      <c r="FBX6003" s="22"/>
      <c r="FBY6003" s="22"/>
      <c r="FBZ6003" s="22"/>
      <c r="FCA6003" s="22"/>
      <c r="FCB6003" s="22"/>
      <c r="FCC6003" s="22"/>
      <c r="FCD6003" s="22"/>
      <c r="FCE6003" s="22"/>
      <c r="FCF6003" s="22"/>
      <c r="FCG6003" s="22"/>
      <c r="FCH6003" s="22"/>
      <c r="FCI6003" s="22"/>
      <c r="FCJ6003" s="22"/>
      <c r="FCK6003" s="22"/>
      <c r="FCL6003" s="22"/>
      <c r="FCM6003" s="22"/>
      <c r="FCN6003" s="22"/>
      <c r="FCO6003" s="22"/>
      <c r="FCP6003" s="22"/>
      <c r="FCQ6003" s="22"/>
      <c r="FCR6003" s="22"/>
      <c r="FCS6003" s="22"/>
      <c r="FCT6003" s="22"/>
      <c r="FCU6003" s="22"/>
      <c r="FCV6003" s="22"/>
      <c r="FCW6003" s="22"/>
      <c r="FCX6003" s="22"/>
      <c r="FCY6003" s="22"/>
      <c r="FCZ6003" s="22"/>
      <c r="FDA6003" s="22"/>
      <c r="FDB6003" s="22"/>
      <c r="FDC6003" s="22"/>
      <c r="FDD6003" s="22"/>
      <c r="FDE6003" s="22"/>
      <c r="FDF6003" s="22"/>
      <c r="FDG6003" s="22"/>
      <c r="FDH6003" s="22"/>
      <c r="FDI6003" s="22"/>
      <c r="FDJ6003" s="22"/>
      <c r="FDK6003" s="22"/>
      <c r="FDL6003" s="22"/>
      <c r="FDM6003" s="22"/>
      <c r="FDN6003" s="22"/>
      <c r="FDO6003" s="22"/>
      <c r="FDP6003" s="22"/>
      <c r="FDQ6003" s="22"/>
      <c r="FDR6003" s="22"/>
      <c r="FDS6003" s="22"/>
      <c r="FDT6003" s="22"/>
      <c r="FDU6003" s="22"/>
      <c r="FDV6003" s="22"/>
      <c r="FDW6003" s="22"/>
      <c r="FDX6003" s="22"/>
      <c r="FDY6003" s="22"/>
      <c r="FDZ6003" s="22"/>
      <c r="FEA6003" s="22"/>
      <c r="FEB6003" s="22"/>
      <c r="FEC6003" s="22"/>
      <c r="FED6003" s="22"/>
      <c r="FEE6003" s="22"/>
      <c r="FEF6003" s="22"/>
      <c r="FEG6003" s="22"/>
      <c r="FEH6003" s="22"/>
      <c r="FEI6003" s="22"/>
      <c r="FEJ6003" s="22"/>
      <c r="FEK6003" s="22"/>
      <c r="FEL6003" s="22"/>
      <c r="FEM6003" s="22"/>
      <c r="FEN6003" s="22"/>
      <c r="FEO6003" s="22"/>
      <c r="FEP6003" s="22"/>
      <c r="FEQ6003" s="22"/>
      <c r="FER6003" s="22"/>
      <c r="FES6003" s="22"/>
      <c r="FET6003" s="22"/>
      <c r="FEU6003" s="22"/>
      <c r="FEV6003" s="22"/>
      <c r="FEW6003" s="22"/>
      <c r="FEX6003" s="22"/>
      <c r="FEY6003" s="22"/>
      <c r="FEZ6003" s="22"/>
      <c r="FFA6003" s="22"/>
      <c r="FFB6003" s="22"/>
      <c r="FFC6003" s="22"/>
      <c r="FFD6003" s="22"/>
      <c r="FFE6003" s="22"/>
      <c r="FFF6003" s="22"/>
      <c r="FFG6003" s="22"/>
      <c r="FFH6003" s="22"/>
      <c r="FFI6003" s="22"/>
      <c r="FFJ6003" s="22"/>
      <c r="FFK6003" s="22"/>
      <c r="FFL6003" s="22"/>
      <c r="FFM6003" s="22"/>
      <c r="FFN6003" s="22"/>
      <c r="FFO6003" s="22"/>
      <c r="FFP6003" s="22"/>
      <c r="FFQ6003" s="22"/>
      <c r="FFR6003" s="22"/>
      <c r="FFS6003" s="22"/>
      <c r="FFT6003" s="22"/>
      <c r="FFU6003" s="22"/>
      <c r="FFV6003" s="22"/>
      <c r="FFW6003" s="22"/>
      <c r="FFX6003" s="22"/>
      <c r="FFY6003" s="22"/>
      <c r="FFZ6003" s="22"/>
      <c r="FGA6003" s="22"/>
      <c r="FGB6003" s="22"/>
      <c r="FGC6003" s="22"/>
      <c r="FGD6003" s="22"/>
      <c r="FGE6003" s="22"/>
      <c r="FGF6003" s="22"/>
      <c r="FGG6003" s="22"/>
      <c r="FGH6003" s="22"/>
      <c r="FGI6003" s="22"/>
      <c r="FGJ6003" s="22"/>
      <c r="FGK6003" s="22"/>
      <c r="FGL6003" s="22"/>
      <c r="FGM6003" s="22"/>
      <c r="FGN6003" s="22"/>
      <c r="FGO6003" s="22"/>
      <c r="FGP6003" s="22"/>
      <c r="FGQ6003" s="22"/>
      <c r="FGR6003" s="22"/>
      <c r="FGS6003" s="22"/>
      <c r="FGT6003" s="22"/>
      <c r="FGU6003" s="22"/>
      <c r="FGV6003" s="22"/>
      <c r="FGW6003" s="22"/>
      <c r="FGX6003" s="22"/>
      <c r="FGY6003" s="22"/>
      <c r="FGZ6003" s="22"/>
      <c r="FHA6003" s="22"/>
      <c r="FHB6003" s="22"/>
      <c r="FHC6003" s="22"/>
      <c r="FHD6003" s="22"/>
      <c r="FHE6003" s="22"/>
      <c r="FHF6003" s="22"/>
      <c r="FHG6003" s="22"/>
      <c r="FHH6003" s="22"/>
      <c r="FHI6003" s="22"/>
      <c r="FHJ6003" s="22"/>
      <c r="FHK6003" s="22"/>
      <c r="FHL6003" s="22"/>
      <c r="FHM6003" s="22"/>
      <c r="FHN6003" s="22"/>
      <c r="FHO6003" s="22"/>
      <c r="FHP6003" s="22"/>
      <c r="FHQ6003" s="22"/>
      <c r="FHR6003" s="22"/>
      <c r="FHS6003" s="22"/>
      <c r="FHT6003" s="22"/>
      <c r="FHU6003" s="22"/>
      <c r="FHV6003" s="22"/>
      <c r="FHW6003" s="22"/>
      <c r="FHX6003" s="22"/>
      <c r="FHY6003" s="22"/>
      <c r="FHZ6003" s="22"/>
      <c r="FIA6003" s="22"/>
      <c r="FIB6003" s="22"/>
      <c r="FIC6003" s="22"/>
      <c r="FID6003" s="22"/>
      <c r="FIE6003" s="22"/>
      <c r="FIF6003" s="22"/>
      <c r="FIG6003" s="22"/>
      <c r="FIH6003" s="22"/>
      <c r="FII6003" s="22"/>
      <c r="FIJ6003" s="22"/>
      <c r="FIK6003" s="22"/>
      <c r="FIL6003" s="22"/>
      <c r="FIM6003" s="22"/>
      <c r="FIN6003" s="22"/>
      <c r="FIO6003" s="22"/>
      <c r="FIP6003" s="22"/>
      <c r="FIQ6003" s="22"/>
      <c r="FIR6003" s="22"/>
      <c r="FIS6003" s="22"/>
      <c r="FIT6003" s="22"/>
      <c r="FIU6003" s="22"/>
      <c r="FIV6003" s="22"/>
      <c r="FIW6003" s="22"/>
      <c r="FIX6003" s="22"/>
      <c r="FIY6003" s="22"/>
      <c r="FIZ6003" s="22"/>
      <c r="FJA6003" s="22"/>
      <c r="FJB6003" s="22"/>
      <c r="FJC6003" s="22"/>
      <c r="FJD6003" s="22"/>
      <c r="FJE6003" s="22"/>
      <c r="FJF6003" s="22"/>
      <c r="FJG6003" s="22"/>
      <c r="FJH6003" s="22"/>
      <c r="FJI6003" s="22"/>
      <c r="FJJ6003" s="22"/>
      <c r="FJK6003" s="22"/>
      <c r="FJL6003" s="22"/>
      <c r="FJM6003" s="22"/>
      <c r="FJN6003" s="22"/>
      <c r="FJO6003" s="22"/>
      <c r="FJP6003" s="22"/>
      <c r="FJQ6003" s="22"/>
      <c r="FJR6003" s="22"/>
      <c r="FJS6003" s="22"/>
      <c r="FJT6003" s="22"/>
      <c r="FJU6003" s="22"/>
      <c r="FJV6003" s="22"/>
      <c r="FJW6003" s="22"/>
      <c r="FJX6003" s="22"/>
      <c r="FJY6003" s="22"/>
      <c r="FJZ6003" s="22"/>
      <c r="FKA6003" s="22"/>
      <c r="FKB6003" s="22"/>
      <c r="FKC6003" s="22"/>
      <c r="FKD6003" s="22"/>
      <c r="FKE6003" s="22"/>
      <c r="FKF6003" s="22"/>
      <c r="FKG6003" s="22"/>
      <c r="FKH6003" s="22"/>
      <c r="FKI6003" s="22"/>
      <c r="FKJ6003" s="22"/>
      <c r="FKK6003" s="22"/>
      <c r="FKL6003" s="22"/>
      <c r="FKM6003" s="22"/>
      <c r="FKN6003" s="22"/>
      <c r="FKO6003" s="22"/>
      <c r="FKP6003" s="22"/>
      <c r="FKQ6003" s="22"/>
      <c r="FKR6003" s="22"/>
      <c r="FKS6003" s="22"/>
      <c r="FKT6003" s="22"/>
      <c r="FKU6003" s="22"/>
      <c r="FKV6003" s="22"/>
      <c r="FKW6003" s="22"/>
      <c r="FKX6003" s="22"/>
      <c r="FKY6003" s="22"/>
      <c r="FKZ6003" s="22"/>
      <c r="FLA6003" s="22"/>
      <c r="FLB6003" s="22"/>
      <c r="FLC6003" s="22"/>
      <c r="FLD6003" s="22"/>
      <c r="FLE6003" s="22"/>
      <c r="FLF6003" s="22"/>
      <c r="FLG6003" s="22"/>
      <c r="FLH6003" s="22"/>
      <c r="FLI6003" s="22"/>
      <c r="FLJ6003" s="22"/>
      <c r="FLK6003" s="22"/>
      <c r="FLL6003" s="22"/>
      <c r="FLM6003" s="22"/>
      <c r="FLN6003" s="22"/>
      <c r="FLO6003" s="22"/>
      <c r="FLP6003" s="22"/>
      <c r="FLQ6003" s="22"/>
      <c r="FLR6003" s="22"/>
      <c r="FLS6003" s="22"/>
      <c r="FLT6003" s="22"/>
      <c r="FLU6003" s="22"/>
      <c r="FLV6003" s="22"/>
      <c r="FLW6003" s="22"/>
      <c r="FLX6003" s="22"/>
      <c r="FLY6003" s="22"/>
      <c r="FLZ6003" s="22"/>
      <c r="FMA6003" s="22"/>
      <c r="FMB6003" s="22"/>
      <c r="FMC6003" s="22"/>
      <c r="FMD6003" s="22"/>
      <c r="FME6003" s="22"/>
      <c r="FMF6003" s="22"/>
      <c r="FMG6003" s="22"/>
      <c r="FMH6003" s="22"/>
      <c r="FMI6003" s="22"/>
      <c r="FMJ6003" s="22"/>
      <c r="FMK6003" s="22"/>
      <c r="FML6003" s="22"/>
      <c r="FMM6003" s="22"/>
      <c r="FMN6003" s="22"/>
      <c r="FMO6003" s="22"/>
      <c r="FMP6003" s="22"/>
      <c r="FMQ6003" s="22"/>
      <c r="FMR6003" s="22"/>
      <c r="FMS6003" s="22"/>
      <c r="FMT6003" s="22"/>
      <c r="FMU6003" s="22"/>
      <c r="FMV6003" s="22"/>
      <c r="FMW6003" s="22"/>
      <c r="FMX6003" s="22"/>
      <c r="FMY6003" s="22"/>
      <c r="FMZ6003" s="22"/>
      <c r="FNA6003" s="22"/>
      <c r="FNB6003" s="22"/>
      <c r="FNC6003" s="22"/>
      <c r="FND6003" s="22"/>
      <c r="FNE6003" s="22"/>
      <c r="FNF6003" s="22"/>
      <c r="FNG6003" s="22"/>
      <c r="FNH6003" s="22"/>
      <c r="FNI6003" s="22"/>
      <c r="FNJ6003" s="22"/>
      <c r="FNK6003" s="22"/>
      <c r="FNL6003" s="22"/>
      <c r="FNM6003" s="22"/>
      <c r="FNN6003" s="22"/>
      <c r="FNO6003" s="22"/>
      <c r="FNP6003" s="22"/>
      <c r="FNQ6003" s="22"/>
      <c r="FNR6003" s="22"/>
      <c r="FNS6003" s="22"/>
      <c r="FNT6003" s="22"/>
      <c r="FNU6003" s="22"/>
      <c r="FNV6003" s="22"/>
      <c r="FNW6003" s="22"/>
      <c r="FNX6003" s="22"/>
      <c r="FNY6003" s="22"/>
      <c r="FNZ6003" s="22"/>
      <c r="FOA6003" s="22"/>
      <c r="FOB6003" s="22"/>
      <c r="FOC6003" s="22"/>
      <c r="FOD6003" s="22"/>
      <c r="FOE6003" s="22"/>
      <c r="FOF6003" s="22"/>
      <c r="FOG6003" s="22"/>
      <c r="FOH6003" s="22"/>
      <c r="FOI6003" s="22"/>
      <c r="FOJ6003" s="22"/>
      <c r="FOK6003" s="22"/>
      <c r="FOL6003" s="22"/>
      <c r="FOM6003" s="22"/>
      <c r="FON6003" s="22"/>
      <c r="FOO6003" s="22"/>
      <c r="FOP6003" s="22"/>
      <c r="FOQ6003" s="22"/>
      <c r="FOR6003" s="22"/>
      <c r="FOS6003" s="22"/>
      <c r="FOT6003" s="22"/>
      <c r="FOU6003" s="22"/>
      <c r="FOV6003" s="22"/>
      <c r="FOW6003" s="22"/>
      <c r="FOX6003" s="22"/>
      <c r="FOY6003" s="22"/>
      <c r="FOZ6003" s="22"/>
      <c r="FPA6003" s="22"/>
      <c r="FPB6003" s="22"/>
      <c r="FPC6003" s="22"/>
      <c r="FPD6003" s="22"/>
      <c r="FPE6003" s="22"/>
      <c r="FPF6003" s="22"/>
      <c r="FPG6003" s="22"/>
      <c r="FPH6003" s="22"/>
      <c r="FPI6003" s="22"/>
      <c r="FPJ6003" s="22"/>
      <c r="FPK6003" s="22"/>
      <c r="FPL6003" s="22"/>
      <c r="FPM6003" s="22"/>
      <c r="FPN6003" s="22"/>
      <c r="FPO6003" s="22"/>
      <c r="FPP6003" s="22"/>
      <c r="FPQ6003" s="22"/>
      <c r="FPR6003" s="22"/>
      <c r="FPS6003" s="22"/>
      <c r="FPT6003" s="22"/>
      <c r="FPU6003" s="22"/>
      <c r="FPV6003" s="22"/>
      <c r="FPW6003" s="22"/>
      <c r="FPX6003" s="22"/>
      <c r="FPY6003" s="22"/>
      <c r="FPZ6003" s="22"/>
      <c r="FQA6003" s="22"/>
      <c r="FQB6003" s="22"/>
      <c r="FQC6003" s="22"/>
      <c r="FQD6003" s="22"/>
      <c r="FQE6003" s="22"/>
      <c r="FQF6003" s="22"/>
      <c r="FQG6003" s="22"/>
      <c r="FQH6003" s="22"/>
      <c r="FQI6003" s="22"/>
      <c r="FQJ6003" s="22"/>
      <c r="FQK6003" s="22"/>
      <c r="FQL6003" s="22"/>
      <c r="FQM6003" s="22"/>
      <c r="FQN6003" s="22"/>
      <c r="FQO6003" s="22"/>
      <c r="FQP6003" s="22"/>
      <c r="FQQ6003" s="22"/>
      <c r="FQR6003" s="22"/>
      <c r="FQS6003" s="22"/>
      <c r="FQT6003" s="22"/>
      <c r="FQU6003" s="22"/>
      <c r="FQV6003" s="22"/>
      <c r="FQW6003" s="22"/>
      <c r="FQX6003" s="22"/>
      <c r="FQY6003" s="22"/>
      <c r="FQZ6003" s="22"/>
      <c r="FRA6003" s="22"/>
      <c r="FRB6003" s="22"/>
      <c r="FRC6003" s="22"/>
      <c r="FRD6003" s="22"/>
      <c r="FRE6003" s="22"/>
      <c r="FRF6003" s="22"/>
      <c r="FRG6003" s="22"/>
      <c r="FRH6003" s="22"/>
      <c r="FRI6003" s="22"/>
      <c r="FRJ6003" s="22"/>
      <c r="FRK6003" s="22"/>
      <c r="FRL6003" s="22"/>
      <c r="FRM6003" s="22"/>
      <c r="FRN6003" s="22"/>
      <c r="FRO6003" s="22"/>
      <c r="FRP6003" s="22"/>
      <c r="FRQ6003" s="22"/>
      <c r="FRR6003" s="22"/>
      <c r="FRS6003" s="22"/>
      <c r="FRT6003" s="22"/>
      <c r="FRU6003" s="22"/>
      <c r="FRV6003" s="22"/>
      <c r="FRW6003" s="22"/>
      <c r="FRX6003" s="22"/>
      <c r="FRY6003" s="22"/>
      <c r="FRZ6003" s="22"/>
      <c r="FSA6003" s="22"/>
      <c r="FSB6003" s="22"/>
      <c r="FSC6003" s="22"/>
      <c r="FSD6003" s="22"/>
      <c r="FSE6003" s="22"/>
      <c r="FSF6003" s="22"/>
      <c r="FSG6003" s="22"/>
      <c r="FSH6003" s="22"/>
      <c r="FSI6003" s="22"/>
      <c r="FSJ6003" s="22"/>
      <c r="FSK6003" s="22"/>
      <c r="FSL6003" s="22"/>
      <c r="FSM6003" s="22"/>
      <c r="FSN6003" s="22"/>
      <c r="FSO6003" s="22"/>
      <c r="FSP6003" s="22"/>
      <c r="FSQ6003" s="22"/>
      <c r="FSR6003" s="22"/>
      <c r="FSS6003" s="22"/>
      <c r="FST6003" s="22"/>
      <c r="FSU6003" s="22"/>
      <c r="FSV6003" s="22"/>
      <c r="FSW6003" s="22"/>
      <c r="FSX6003" s="22"/>
      <c r="FSY6003" s="22"/>
      <c r="FSZ6003" s="22"/>
      <c r="FTA6003" s="22"/>
      <c r="FTB6003" s="22"/>
      <c r="FTC6003" s="22"/>
      <c r="FTD6003" s="22"/>
      <c r="FTE6003" s="22"/>
      <c r="FTF6003" s="22"/>
      <c r="FTG6003" s="22"/>
      <c r="FTH6003" s="22"/>
      <c r="FTI6003" s="22"/>
      <c r="FTJ6003" s="22"/>
      <c r="FTK6003" s="22"/>
      <c r="FTL6003" s="22"/>
      <c r="FTM6003" s="22"/>
      <c r="FTN6003" s="22"/>
      <c r="FTO6003" s="22"/>
      <c r="FTP6003" s="22"/>
      <c r="FTQ6003" s="22"/>
      <c r="FTR6003" s="22"/>
      <c r="FTS6003" s="22"/>
      <c r="FTT6003" s="22"/>
      <c r="FTU6003" s="22"/>
      <c r="FTV6003" s="22"/>
      <c r="FTW6003" s="22"/>
      <c r="FTX6003" s="22"/>
      <c r="FTY6003" s="22"/>
      <c r="FTZ6003" s="22"/>
      <c r="FUA6003" s="22"/>
      <c r="FUB6003" s="22"/>
      <c r="FUC6003" s="22"/>
      <c r="FUD6003" s="22"/>
      <c r="FUE6003" s="22"/>
      <c r="FUF6003" s="22"/>
      <c r="FUG6003" s="22"/>
      <c r="FUH6003" s="22"/>
      <c r="FUI6003" s="22"/>
      <c r="FUJ6003" s="22"/>
      <c r="FUK6003" s="22"/>
      <c r="FUL6003" s="22"/>
      <c r="FUM6003" s="22"/>
      <c r="FUN6003" s="22"/>
      <c r="FUO6003" s="22"/>
      <c r="FUP6003" s="22"/>
      <c r="FUQ6003" s="22"/>
      <c r="FUR6003" s="22"/>
      <c r="FUS6003" s="22"/>
      <c r="FUT6003" s="22"/>
      <c r="FUU6003" s="22"/>
      <c r="FUV6003" s="22"/>
      <c r="FUW6003" s="22"/>
      <c r="FUX6003" s="22"/>
      <c r="FUY6003" s="22"/>
      <c r="FUZ6003" s="22"/>
      <c r="FVA6003" s="22"/>
      <c r="FVB6003" s="22"/>
      <c r="FVC6003" s="22"/>
      <c r="FVD6003" s="22"/>
      <c r="FVE6003" s="22"/>
      <c r="FVF6003" s="22"/>
      <c r="FVG6003" s="22"/>
      <c r="FVH6003" s="22"/>
      <c r="FVI6003" s="22"/>
      <c r="FVJ6003" s="22"/>
      <c r="FVK6003" s="22"/>
      <c r="FVL6003" s="22"/>
      <c r="FVM6003" s="22"/>
      <c r="FVN6003" s="22"/>
      <c r="FVO6003" s="22"/>
      <c r="FVP6003" s="22"/>
      <c r="FVQ6003" s="22"/>
      <c r="FVR6003" s="22"/>
      <c r="FVS6003" s="22"/>
      <c r="FVT6003" s="22"/>
      <c r="FVU6003" s="22"/>
      <c r="FVV6003" s="22"/>
      <c r="FVW6003" s="22"/>
      <c r="FVX6003" s="22"/>
      <c r="FVY6003" s="22"/>
      <c r="FVZ6003" s="22"/>
      <c r="FWA6003" s="22"/>
      <c r="FWB6003" s="22"/>
      <c r="FWC6003" s="22"/>
      <c r="FWD6003" s="22"/>
      <c r="FWE6003" s="22"/>
      <c r="FWF6003" s="22"/>
      <c r="FWG6003" s="22"/>
      <c r="FWH6003" s="22"/>
      <c r="FWI6003" s="22"/>
      <c r="FWJ6003" s="22"/>
      <c r="FWK6003" s="22"/>
      <c r="FWL6003" s="22"/>
      <c r="FWM6003" s="22"/>
      <c r="FWN6003" s="22"/>
      <c r="FWO6003" s="22"/>
      <c r="FWP6003" s="22"/>
      <c r="FWQ6003" s="22"/>
      <c r="FWR6003" s="22"/>
      <c r="FWS6003" s="22"/>
      <c r="FWT6003" s="22"/>
      <c r="FWU6003" s="22"/>
      <c r="FWV6003" s="22"/>
      <c r="FWW6003" s="22"/>
      <c r="FWX6003" s="22"/>
      <c r="FWY6003" s="22"/>
      <c r="FWZ6003" s="22"/>
      <c r="FXA6003" s="22"/>
      <c r="FXB6003" s="22"/>
      <c r="FXC6003" s="22"/>
      <c r="FXD6003" s="22"/>
      <c r="FXE6003" s="22"/>
      <c r="FXF6003" s="22"/>
      <c r="FXG6003" s="22"/>
      <c r="FXH6003" s="22"/>
      <c r="FXI6003" s="22"/>
      <c r="FXJ6003" s="22"/>
      <c r="FXK6003" s="22"/>
      <c r="FXL6003" s="22"/>
      <c r="FXM6003" s="22"/>
      <c r="FXN6003" s="22"/>
      <c r="FXO6003" s="22"/>
      <c r="FXP6003" s="22"/>
      <c r="FXQ6003" s="22"/>
      <c r="FXR6003" s="22"/>
      <c r="FXS6003" s="22"/>
      <c r="FXT6003" s="22"/>
      <c r="FXU6003" s="22"/>
      <c r="FXV6003" s="22"/>
      <c r="FXW6003" s="22"/>
      <c r="FXX6003" s="22"/>
      <c r="FXY6003" s="22"/>
      <c r="FXZ6003" s="22"/>
      <c r="FYA6003" s="22"/>
      <c r="FYB6003" s="22"/>
      <c r="FYC6003" s="22"/>
      <c r="FYD6003" s="22"/>
      <c r="FYE6003" s="22"/>
      <c r="FYF6003" s="22"/>
      <c r="FYG6003" s="22"/>
      <c r="FYH6003" s="22"/>
      <c r="FYI6003" s="22"/>
      <c r="FYJ6003" s="22"/>
      <c r="FYK6003" s="22"/>
      <c r="FYL6003" s="22"/>
      <c r="FYM6003" s="22"/>
      <c r="FYN6003" s="22"/>
      <c r="FYO6003" s="22"/>
      <c r="FYP6003" s="22"/>
      <c r="FYQ6003" s="22"/>
      <c r="FYR6003" s="22"/>
      <c r="FYS6003" s="22"/>
      <c r="FYT6003" s="22"/>
      <c r="FYU6003" s="22"/>
      <c r="FYV6003" s="22"/>
      <c r="FYW6003" s="22"/>
      <c r="FYX6003" s="22"/>
      <c r="FYY6003" s="22"/>
      <c r="FYZ6003" s="22"/>
      <c r="FZA6003" s="22"/>
      <c r="FZB6003" s="22"/>
      <c r="FZC6003" s="22"/>
      <c r="FZD6003" s="22"/>
      <c r="FZE6003" s="22"/>
      <c r="FZF6003" s="22"/>
      <c r="FZG6003" s="22"/>
      <c r="FZH6003" s="22"/>
      <c r="FZI6003" s="22"/>
      <c r="FZJ6003" s="22"/>
      <c r="FZK6003" s="22"/>
      <c r="FZL6003" s="22"/>
      <c r="FZM6003" s="22"/>
      <c r="FZN6003" s="22"/>
      <c r="FZO6003" s="22"/>
      <c r="FZP6003" s="22"/>
      <c r="FZQ6003" s="22"/>
      <c r="FZR6003" s="22"/>
      <c r="FZS6003" s="22"/>
      <c r="FZT6003" s="22"/>
      <c r="FZU6003" s="22"/>
      <c r="FZV6003" s="22"/>
      <c r="FZW6003" s="22"/>
      <c r="FZX6003" s="22"/>
      <c r="FZY6003" s="22"/>
      <c r="FZZ6003" s="22"/>
      <c r="GAA6003" s="22"/>
      <c r="GAB6003" s="22"/>
      <c r="GAC6003" s="22"/>
      <c r="GAD6003" s="22"/>
      <c r="GAE6003" s="22"/>
      <c r="GAF6003" s="22"/>
      <c r="GAG6003" s="22"/>
      <c r="GAH6003" s="22"/>
      <c r="GAI6003" s="22"/>
      <c r="GAJ6003" s="22"/>
      <c r="GAK6003" s="22"/>
      <c r="GAL6003" s="22"/>
      <c r="GAM6003" s="22"/>
      <c r="GAN6003" s="22"/>
      <c r="GAO6003" s="22"/>
      <c r="GAP6003" s="22"/>
      <c r="GAQ6003" s="22"/>
      <c r="GAR6003" s="22"/>
      <c r="GAS6003" s="22"/>
      <c r="GAT6003" s="22"/>
      <c r="GAU6003" s="22"/>
      <c r="GAV6003" s="22"/>
      <c r="GAW6003" s="22"/>
      <c r="GAX6003" s="22"/>
      <c r="GAY6003" s="22"/>
      <c r="GAZ6003" s="22"/>
      <c r="GBA6003" s="22"/>
      <c r="GBB6003" s="22"/>
      <c r="GBC6003" s="22"/>
      <c r="GBD6003" s="22"/>
      <c r="GBE6003" s="22"/>
      <c r="GBF6003" s="22"/>
      <c r="GBG6003" s="22"/>
      <c r="GBH6003" s="22"/>
      <c r="GBI6003" s="22"/>
      <c r="GBJ6003" s="22"/>
      <c r="GBK6003" s="22"/>
      <c r="GBL6003" s="22"/>
      <c r="GBM6003" s="22"/>
      <c r="GBN6003" s="22"/>
      <c r="GBO6003" s="22"/>
      <c r="GBP6003" s="22"/>
      <c r="GBQ6003" s="22"/>
      <c r="GBR6003" s="22"/>
      <c r="GBS6003" s="22"/>
      <c r="GBT6003" s="22"/>
      <c r="GBU6003" s="22"/>
      <c r="GBV6003" s="22"/>
      <c r="GBW6003" s="22"/>
      <c r="GBX6003" s="22"/>
      <c r="GBY6003" s="22"/>
      <c r="GBZ6003" s="22"/>
      <c r="GCA6003" s="22"/>
      <c r="GCB6003" s="22"/>
      <c r="GCC6003" s="22"/>
      <c r="GCD6003" s="22"/>
      <c r="GCE6003" s="22"/>
      <c r="GCF6003" s="22"/>
      <c r="GCG6003" s="22"/>
      <c r="GCH6003" s="22"/>
      <c r="GCI6003" s="22"/>
      <c r="GCJ6003" s="22"/>
      <c r="GCK6003" s="22"/>
      <c r="GCL6003" s="22"/>
      <c r="GCM6003" s="22"/>
      <c r="GCN6003" s="22"/>
      <c r="GCO6003" s="22"/>
      <c r="GCP6003" s="22"/>
      <c r="GCQ6003" s="22"/>
      <c r="GCR6003" s="22"/>
      <c r="GCS6003" s="22"/>
      <c r="GCT6003" s="22"/>
      <c r="GCU6003" s="22"/>
      <c r="GCV6003" s="22"/>
      <c r="GCW6003" s="22"/>
      <c r="GCX6003" s="22"/>
      <c r="GCY6003" s="22"/>
      <c r="GCZ6003" s="22"/>
      <c r="GDA6003" s="22"/>
      <c r="GDB6003" s="22"/>
      <c r="GDC6003" s="22"/>
      <c r="GDD6003" s="22"/>
      <c r="GDE6003" s="22"/>
      <c r="GDF6003" s="22"/>
      <c r="GDG6003" s="22"/>
      <c r="GDH6003" s="22"/>
      <c r="GDI6003" s="22"/>
      <c r="GDJ6003" s="22"/>
      <c r="GDK6003" s="22"/>
      <c r="GDL6003" s="22"/>
      <c r="GDM6003" s="22"/>
      <c r="GDN6003" s="22"/>
      <c r="GDO6003" s="22"/>
      <c r="GDP6003" s="22"/>
      <c r="GDQ6003" s="22"/>
      <c r="GDR6003" s="22"/>
      <c r="GDS6003" s="22"/>
      <c r="GDT6003" s="22"/>
      <c r="GDU6003" s="22"/>
      <c r="GDV6003" s="22"/>
      <c r="GDW6003" s="22"/>
      <c r="GDX6003" s="22"/>
      <c r="GDY6003" s="22"/>
      <c r="GDZ6003" s="22"/>
      <c r="GEA6003" s="22"/>
      <c r="GEB6003" s="22"/>
      <c r="GEC6003" s="22"/>
      <c r="GED6003" s="22"/>
      <c r="GEE6003" s="22"/>
      <c r="GEF6003" s="22"/>
      <c r="GEG6003" s="22"/>
      <c r="GEH6003" s="22"/>
      <c r="GEI6003" s="22"/>
      <c r="GEJ6003" s="22"/>
      <c r="GEK6003" s="22"/>
      <c r="GEL6003" s="22"/>
      <c r="GEM6003" s="22"/>
      <c r="GEN6003" s="22"/>
      <c r="GEO6003" s="22"/>
      <c r="GEP6003" s="22"/>
      <c r="GEQ6003" s="22"/>
      <c r="GER6003" s="22"/>
      <c r="GES6003" s="22"/>
      <c r="GET6003" s="22"/>
      <c r="GEU6003" s="22"/>
      <c r="GEV6003" s="22"/>
      <c r="GEW6003" s="22"/>
      <c r="GEX6003" s="22"/>
      <c r="GEY6003" s="22"/>
      <c r="GEZ6003" s="22"/>
      <c r="GFA6003" s="22"/>
      <c r="GFB6003" s="22"/>
      <c r="GFC6003" s="22"/>
      <c r="GFD6003" s="22"/>
      <c r="GFE6003" s="22"/>
      <c r="GFF6003" s="22"/>
      <c r="GFG6003" s="22"/>
      <c r="GFH6003" s="22"/>
      <c r="GFI6003" s="22"/>
      <c r="GFJ6003" s="22"/>
      <c r="GFK6003" s="22"/>
      <c r="GFL6003" s="22"/>
      <c r="GFM6003" s="22"/>
      <c r="GFN6003" s="22"/>
      <c r="GFO6003" s="22"/>
      <c r="GFP6003" s="22"/>
      <c r="GFQ6003" s="22"/>
      <c r="GFR6003" s="22"/>
      <c r="GFS6003" s="22"/>
      <c r="GFT6003" s="22"/>
      <c r="GFU6003" s="22"/>
      <c r="GFV6003" s="22"/>
      <c r="GFW6003" s="22"/>
      <c r="GFX6003" s="22"/>
      <c r="GFY6003" s="22"/>
      <c r="GFZ6003" s="22"/>
      <c r="GGA6003" s="22"/>
      <c r="GGB6003" s="22"/>
      <c r="GGC6003" s="22"/>
      <c r="GGD6003" s="22"/>
      <c r="GGE6003" s="22"/>
      <c r="GGF6003" s="22"/>
      <c r="GGG6003" s="22"/>
      <c r="GGH6003" s="22"/>
      <c r="GGI6003" s="22"/>
      <c r="GGJ6003" s="22"/>
      <c r="GGK6003" s="22"/>
      <c r="GGL6003" s="22"/>
      <c r="GGM6003" s="22"/>
      <c r="GGN6003" s="22"/>
      <c r="GGO6003" s="22"/>
      <c r="GGP6003" s="22"/>
      <c r="GGQ6003" s="22"/>
      <c r="GGR6003" s="22"/>
      <c r="GGS6003" s="22"/>
      <c r="GGT6003" s="22"/>
      <c r="GGU6003" s="22"/>
      <c r="GGV6003" s="22"/>
      <c r="GGW6003" s="22"/>
      <c r="GGX6003" s="22"/>
      <c r="GGY6003" s="22"/>
      <c r="GGZ6003" s="22"/>
      <c r="GHA6003" s="22"/>
      <c r="GHB6003" s="22"/>
      <c r="GHC6003" s="22"/>
      <c r="GHD6003" s="22"/>
      <c r="GHE6003" s="22"/>
      <c r="GHF6003" s="22"/>
      <c r="GHG6003" s="22"/>
      <c r="GHH6003" s="22"/>
      <c r="GHI6003" s="22"/>
      <c r="GHJ6003" s="22"/>
      <c r="GHK6003" s="22"/>
      <c r="GHL6003" s="22"/>
      <c r="GHM6003" s="22"/>
      <c r="GHN6003" s="22"/>
      <c r="GHO6003" s="22"/>
      <c r="GHP6003" s="22"/>
      <c r="GHQ6003" s="22"/>
      <c r="GHR6003" s="22"/>
      <c r="GHS6003" s="22"/>
      <c r="GHT6003" s="22"/>
      <c r="GHU6003" s="22"/>
      <c r="GHV6003" s="22"/>
      <c r="GHW6003" s="22"/>
      <c r="GHX6003" s="22"/>
      <c r="GHY6003" s="22"/>
      <c r="GHZ6003" s="22"/>
      <c r="GIA6003" s="22"/>
      <c r="GIB6003" s="22"/>
      <c r="GIC6003" s="22"/>
      <c r="GID6003" s="22"/>
      <c r="GIE6003" s="22"/>
      <c r="GIF6003" s="22"/>
      <c r="GIG6003" s="22"/>
      <c r="GIH6003" s="22"/>
      <c r="GII6003" s="22"/>
      <c r="GIJ6003" s="22"/>
      <c r="GIK6003" s="22"/>
      <c r="GIL6003" s="22"/>
      <c r="GIM6003" s="22"/>
      <c r="GIN6003" s="22"/>
      <c r="GIO6003" s="22"/>
      <c r="GIP6003" s="22"/>
      <c r="GIQ6003" s="22"/>
      <c r="GIR6003" s="22"/>
      <c r="GIS6003" s="22"/>
      <c r="GIT6003" s="22"/>
      <c r="GIU6003" s="22"/>
      <c r="GIV6003" s="22"/>
      <c r="GIW6003" s="22"/>
      <c r="GIX6003" s="22"/>
      <c r="GIY6003" s="22"/>
      <c r="GIZ6003" s="22"/>
      <c r="GJA6003" s="22"/>
      <c r="GJB6003" s="22"/>
      <c r="GJC6003" s="22"/>
      <c r="GJD6003" s="22"/>
      <c r="GJE6003" s="22"/>
      <c r="GJF6003" s="22"/>
      <c r="GJG6003" s="22"/>
      <c r="GJH6003" s="22"/>
      <c r="GJI6003" s="22"/>
      <c r="GJJ6003" s="22"/>
      <c r="GJK6003" s="22"/>
      <c r="GJL6003" s="22"/>
      <c r="GJM6003" s="22"/>
      <c r="GJN6003" s="22"/>
      <c r="GJO6003" s="22"/>
      <c r="GJP6003" s="22"/>
      <c r="GJQ6003" s="22"/>
      <c r="GJR6003" s="22"/>
      <c r="GJS6003" s="22"/>
      <c r="GJT6003" s="22"/>
      <c r="GJU6003" s="22"/>
      <c r="GJV6003" s="22"/>
      <c r="GJW6003" s="22"/>
      <c r="GJX6003" s="22"/>
      <c r="GJY6003" s="22"/>
      <c r="GJZ6003" s="22"/>
      <c r="GKA6003" s="22"/>
      <c r="GKB6003" s="22"/>
      <c r="GKC6003" s="22"/>
      <c r="GKD6003" s="22"/>
      <c r="GKE6003" s="22"/>
      <c r="GKF6003" s="22"/>
      <c r="GKG6003" s="22"/>
      <c r="GKH6003" s="22"/>
      <c r="GKI6003" s="22"/>
      <c r="GKJ6003" s="22"/>
      <c r="GKK6003" s="22"/>
      <c r="GKL6003" s="22"/>
      <c r="GKM6003" s="22"/>
      <c r="GKN6003" s="22"/>
      <c r="GKO6003" s="22"/>
      <c r="GKP6003" s="22"/>
      <c r="GKQ6003" s="22"/>
      <c r="GKR6003" s="22"/>
      <c r="GKS6003" s="22"/>
      <c r="GKT6003" s="22"/>
      <c r="GKU6003" s="22"/>
      <c r="GKV6003" s="22"/>
      <c r="GKW6003" s="22"/>
      <c r="GKX6003" s="22"/>
      <c r="GKY6003" s="22"/>
      <c r="GKZ6003" s="22"/>
      <c r="GLA6003" s="22"/>
      <c r="GLB6003" s="22"/>
      <c r="GLC6003" s="22"/>
      <c r="GLD6003" s="22"/>
      <c r="GLE6003" s="22"/>
      <c r="GLF6003" s="22"/>
      <c r="GLG6003" s="22"/>
      <c r="GLH6003" s="22"/>
      <c r="GLI6003" s="22"/>
      <c r="GLJ6003" s="22"/>
      <c r="GLK6003" s="22"/>
      <c r="GLL6003" s="22"/>
      <c r="GLM6003" s="22"/>
      <c r="GLN6003" s="22"/>
      <c r="GLO6003" s="22"/>
      <c r="GLP6003" s="22"/>
      <c r="GLQ6003" s="22"/>
      <c r="GLR6003" s="22"/>
      <c r="GLS6003" s="22"/>
      <c r="GLT6003" s="22"/>
      <c r="GLU6003" s="22"/>
      <c r="GLV6003" s="22"/>
      <c r="GLW6003" s="22"/>
      <c r="GLX6003" s="22"/>
      <c r="GLY6003" s="22"/>
      <c r="GLZ6003" s="22"/>
      <c r="GMA6003" s="22"/>
      <c r="GMB6003" s="22"/>
      <c r="GMC6003" s="22"/>
      <c r="GMD6003" s="22"/>
      <c r="GME6003" s="22"/>
      <c r="GMF6003" s="22"/>
      <c r="GMG6003" s="22"/>
      <c r="GMH6003" s="22"/>
      <c r="GMI6003" s="22"/>
      <c r="GMJ6003" s="22"/>
      <c r="GMK6003" s="22"/>
      <c r="GML6003" s="22"/>
      <c r="GMM6003" s="22"/>
      <c r="GMN6003" s="22"/>
      <c r="GMO6003" s="22"/>
      <c r="GMP6003" s="22"/>
      <c r="GMQ6003" s="22"/>
      <c r="GMR6003" s="22"/>
      <c r="GMS6003" s="22"/>
      <c r="GMT6003" s="22"/>
      <c r="GMU6003" s="22"/>
      <c r="GMV6003" s="22"/>
      <c r="GMW6003" s="22"/>
      <c r="GMX6003" s="22"/>
      <c r="GMY6003" s="22"/>
      <c r="GMZ6003" s="22"/>
      <c r="GNA6003" s="22"/>
      <c r="GNB6003" s="22"/>
      <c r="GNC6003" s="22"/>
      <c r="GND6003" s="22"/>
      <c r="GNE6003" s="22"/>
      <c r="GNF6003" s="22"/>
      <c r="GNG6003" s="22"/>
      <c r="GNH6003" s="22"/>
      <c r="GNI6003" s="22"/>
      <c r="GNJ6003" s="22"/>
      <c r="GNK6003" s="22"/>
      <c r="GNL6003" s="22"/>
      <c r="GNM6003" s="22"/>
      <c r="GNN6003" s="22"/>
      <c r="GNO6003" s="22"/>
      <c r="GNP6003" s="22"/>
      <c r="GNQ6003" s="22"/>
      <c r="GNR6003" s="22"/>
      <c r="GNS6003" s="22"/>
      <c r="GNT6003" s="22"/>
      <c r="GNU6003" s="22"/>
      <c r="GNV6003" s="22"/>
      <c r="GNW6003" s="22"/>
      <c r="GNX6003" s="22"/>
      <c r="GNY6003" s="22"/>
      <c r="GNZ6003" s="22"/>
      <c r="GOA6003" s="22"/>
      <c r="GOB6003" s="22"/>
      <c r="GOC6003" s="22"/>
      <c r="GOD6003" s="22"/>
      <c r="GOE6003" s="22"/>
      <c r="GOF6003" s="22"/>
      <c r="GOG6003" s="22"/>
      <c r="GOH6003" s="22"/>
      <c r="GOI6003" s="22"/>
      <c r="GOJ6003" s="22"/>
      <c r="GOK6003" s="22"/>
      <c r="GOL6003" s="22"/>
      <c r="GOM6003" s="22"/>
      <c r="GON6003" s="22"/>
      <c r="GOO6003" s="22"/>
      <c r="GOP6003" s="22"/>
      <c r="GOQ6003" s="22"/>
      <c r="GOR6003" s="22"/>
      <c r="GOS6003" s="22"/>
      <c r="GOT6003" s="22"/>
      <c r="GOU6003" s="22"/>
      <c r="GOV6003" s="22"/>
      <c r="GOW6003" s="22"/>
      <c r="GOX6003" s="22"/>
      <c r="GOY6003" s="22"/>
      <c r="GOZ6003" s="22"/>
      <c r="GPA6003" s="22"/>
      <c r="GPB6003" s="22"/>
      <c r="GPC6003" s="22"/>
      <c r="GPD6003" s="22"/>
      <c r="GPE6003" s="22"/>
      <c r="GPF6003" s="22"/>
      <c r="GPG6003" s="22"/>
      <c r="GPH6003" s="22"/>
      <c r="GPI6003" s="22"/>
      <c r="GPJ6003" s="22"/>
      <c r="GPK6003" s="22"/>
      <c r="GPL6003" s="22"/>
      <c r="GPM6003" s="22"/>
      <c r="GPN6003" s="22"/>
      <c r="GPO6003" s="22"/>
      <c r="GPP6003" s="22"/>
      <c r="GPQ6003" s="22"/>
      <c r="GPR6003" s="22"/>
      <c r="GPS6003" s="22"/>
      <c r="GPT6003" s="22"/>
      <c r="GPU6003" s="22"/>
      <c r="GPV6003" s="22"/>
      <c r="GPW6003" s="22"/>
      <c r="GPX6003" s="22"/>
      <c r="GPY6003" s="22"/>
      <c r="GPZ6003" s="22"/>
      <c r="GQA6003" s="22"/>
      <c r="GQB6003" s="22"/>
      <c r="GQC6003" s="22"/>
      <c r="GQD6003" s="22"/>
      <c r="GQE6003" s="22"/>
      <c r="GQF6003" s="22"/>
      <c r="GQG6003" s="22"/>
      <c r="GQH6003" s="22"/>
      <c r="GQI6003" s="22"/>
      <c r="GQJ6003" s="22"/>
      <c r="GQK6003" s="22"/>
      <c r="GQL6003" s="22"/>
      <c r="GQM6003" s="22"/>
      <c r="GQN6003" s="22"/>
      <c r="GQO6003" s="22"/>
      <c r="GQP6003" s="22"/>
      <c r="GQQ6003" s="22"/>
      <c r="GQR6003" s="22"/>
      <c r="GQS6003" s="22"/>
      <c r="GQT6003" s="22"/>
      <c r="GQU6003" s="22"/>
      <c r="GQV6003" s="22"/>
      <c r="GQW6003" s="22"/>
      <c r="GQX6003" s="22"/>
      <c r="GQY6003" s="22"/>
      <c r="GQZ6003" s="22"/>
      <c r="GRA6003" s="22"/>
      <c r="GRB6003" s="22"/>
      <c r="GRC6003" s="22"/>
      <c r="GRD6003" s="22"/>
      <c r="GRE6003" s="22"/>
      <c r="GRF6003" s="22"/>
      <c r="GRG6003" s="22"/>
      <c r="GRH6003" s="22"/>
      <c r="GRI6003" s="22"/>
      <c r="GRJ6003" s="22"/>
      <c r="GRK6003" s="22"/>
      <c r="GRL6003" s="22"/>
      <c r="GRM6003" s="22"/>
      <c r="GRN6003" s="22"/>
      <c r="GRO6003" s="22"/>
      <c r="GRP6003" s="22"/>
      <c r="GRQ6003" s="22"/>
      <c r="GRR6003" s="22"/>
      <c r="GRS6003" s="22"/>
      <c r="GRT6003" s="22"/>
      <c r="GRU6003" s="22"/>
      <c r="GRV6003" s="22"/>
      <c r="GRW6003" s="22"/>
      <c r="GRX6003" s="22"/>
      <c r="GRY6003" s="22"/>
      <c r="GRZ6003" s="22"/>
      <c r="GSA6003" s="22"/>
      <c r="GSB6003" s="22"/>
      <c r="GSC6003" s="22"/>
      <c r="GSD6003" s="22"/>
      <c r="GSE6003" s="22"/>
      <c r="GSF6003" s="22"/>
      <c r="GSG6003" s="22"/>
      <c r="GSH6003" s="22"/>
      <c r="GSI6003" s="22"/>
      <c r="GSJ6003" s="22"/>
      <c r="GSK6003" s="22"/>
      <c r="GSL6003" s="22"/>
      <c r="GSM6003" s="22"/>
      <c r="GSN6003" s="22"/>
      <c r="GSO6003" s="22"/>
      <c r="GSP6003" s="22"/>
      <c r="GSQ6003" s="22"/>
      <c r="GSR6003" s="22"/>
      <c r="GSS6003" s="22"/>
      <c r="GST6003" s="22"/>
      <c r="GSU6003" s="22"/>
      <c r="GSV6003" s="22"/>
      <c r="GSW6003" s="22"/>
      <c r="GSX6003" s="22"/>
      <c r="GSY6003" s="22"/>
      <c r="GSZ6003" s="22"/>
      <c r="GTA6003" s="22"/>
      <c r="GTB6003" s="22"/>
      <c r="GTC6003" s="22"/>
      <c r="GTD6003" s="22"/>
      <c r="GTE6003" s="22"/>
      <c r="GTF6003" s="22"/>
      <c r="GTG6003" s="22"/>
      <c r="GTH6003" s="22"/>
      <c r="GTI6003" s="22"/>
      <c r="GTJ6003" s="22"/>
      <c r="GTK6003" s="22"/>
      <c r="GTL6003" s="22"/>
      <c r="GTM6003" s="22"/>
      <c r="GTN6003" s="22"/>
      <c r="GTO6003" s="22"/>
      <c r="GTP6003" s="22"/>
      <c r="GTQ6003" s="22"/>
      <c r="GTR6003" s="22"/>
      <c r="GTS6003" s="22"/>
      <c r="GTT6003" s="22"/>
      <c r="GTU6003" s="22"/>
      <c r="GTV6003" s="22"/>
      <c r="GTW6003" s="22"/>
      <c r="GTX6003" s="22"/>
      <c r="GTY6003" s="22"/>
      <c r="GTZ6003" s="22"/>
      <c r="GUA6003" s="22"/>
      <c r="GUB6003" s="22"/>
      <c r="GUC6003" s="22"/>
      <c r="GUD6003" s="22"/>
      <c r="GUE6003" s="22"/>
      <c r="GUF6003" s="22"/>
      <c r="GUG6003" s="22"/>
      <c r="GUH6003" s="22"/>
      <c r="GUI6003" s="22"/>
      <c r="GUJ6003" s="22"/>
      <c r="GUK6003" s="22"/>
      <c r="GUL6003" s="22"/>
      <c r="GUM6003" s="22"/>
      <c r="GUN6003" s="22"/>
      <c r="GUO6003" s="22"/>
      <c r="GUP6003" s="22"/>
      <c r="GUQ6003" s="22"/>
      <c r="GUR6003" s="22"/>
      <c r="GUS6003" s="22"/>
      <c r="GUT6003" s="22"/>
      <c r="GUU6003" s="22"/>
      <c r="GUV6003" s="22"/>
      <c r="GUW6003" s="22"/>
      <c r="GUX6003" s="22"/>
      <c r="GUY6003" s="22"/>
      <c r="GUZ6003" s="22"/>
      <c r="GVA6003" s="22"/>
      <c r="GVB6003" s="22"/>
      <c r="GVC6003" s="22"/>
      <c r="GVD6003" s="22"/>
      <c r="GVE6003" s="22"/>
      <c r="GVF6003" s="22"/>
      <c r="GVG6003" s="22"/>
      <c r="GVH6003" s="22"/>
      <c r="GVI6003" s="22"/>
      <c r="GVJ6003" s="22"/>
      <c r="GVK6003" s="22"/>
      <c r="GVL6003" s="22"/>
      <c r="GVM6003" s="22"/>
      <c r="GVN6003" s="22"/>
      <c r="GVO6003" s="22"/>
      <c r="GVP6003" s="22"/>
      <c r="GVQ6003" s="22"/>
      <c r="GVR6003" s="22"/>
      <c r="GVS6003" s="22"/>
      <c r="GVT6003" s="22"/>
      <c r="GVU6003" s="22"/>
      <c r="GVV6003" s="22"/>
      <c r="GVW6003" s="22"/>
      <c r="GVX6003" s="22"/>
      <c r="GVY6003" s="22"/>
      <c r="GVZ6003" s="22"/>
      <c r="GWA6003" s="22"/>
      <c r="GWB6003" s="22"/>
      <c r="GWC6003" s="22"/>
      <c r="GWD6003" s="22"/>
      <c r="GWE6003" s="22"/>
      <c r="GWF6003" s="22"/>
      <c r="GWG6003" s="22"/>
      <c r="GWH6003" s="22"/>
      <c r="GWI6003" s="22"/>
      <c r="GWJ6003" s="22"/>
      <c r="GWK6003" s="22"/>
      <c r="GWL6003" s="22"/>
      <c r="GWM6003" s="22"/>
      <c r="GWN6003" s="22"/>
      <c r="GWO6003" s="22"/>
      <c r="GWP6003" s="22"/>
      <c r="GWQ6003" s="22"/>
      <c r="GWR6003" s="22"/>
      <c r="GWS6003" s="22"/>
      <c r="GWT6003" s="22"/>
      <c r="GWU6003" s="22"/>
      <c r="GWV6003" s="22"/>
      <c r="GWW6003" s="22"/>
      <c r="GWX6003" s="22"/>
      <c r="GWY6003" s="22"/>
      <c r="GWZ6003" s="22"/>
      <c r="GXA6003" s="22"/>
      <c r="GXB6003" s="22"/>
      <c r="GXC6003" s="22"/>
      <c r="GXD6003" s="22"/>
      <c r="GXE6003" s="22"/>
      <c r="GXF6003" s="22"/>
      <c r="GXG6003" s="22"/>
      <c r="GXH6003" s="22"/>
      <c r="GXI6003" s="22"/>
      <c r="GXJ6003" s="22"/>
      <c r="GXK6003" s="22"/>
      <c r="GXL6003" s="22"/>
      <c r="GXM6003" s="22"/>
      <c r="GXN6003" s="22"/>
      <c r="GXO6003" s="22"/>
      <c r="GXP6003" s="22"/>
      <c r="GXQ6003" s="22"/>
      <c r="GXR6003" s="22"/>
      <c r="GXS6003" s="22"/>
      <c r="GXT6003" s="22"/>
      <c r="GXU6003" s="22"/>
      <c r="GXV6003" s="22"/>
      <c r="GXW6003" s="22"/>
      <c r="GXX6003" s="22"/>
      <c r="GXY6003" s="22"/>
      <c r="GXZ6003" s="22"/>
      <c r="GYA6003" s="22"/>
      <c r="GYB6003" s="22"/>
      <c r="GYC6003" s="22"/>
      <c r="GYD6003" s="22"/>
      <c r="GYE6003" s="22"/>
      <c r="GYF6003" s="22"/>
      <c r="GYG6003" s="22"/>
      <c r="GYH6003" s="22"/>
      <c r="GYI6003" s="22"/>
      <c r="GYJ6003" s="22"/>
      <c r="GYK6003" s="22"/>
      <c r="GYL6003" s="22"/>
      <c r="GYM6003" s="22"/>
      <c r="GYN6003" s="22"/>
      <c r="GYO6003" s="22"/>
      <c r="GYP6003" s="22"/>
      <c r="GYQ6003" s="22"/>
      <c r="GYR6003" s="22"/>
      <c r="GYS6003" s="22"/>
      <c r="GYT6003" s="22"/>
      <c r="GYU6003" s="22"/>
      <c r="GYV6003" s="22"/>
      <c r="GYW6003" s="22"/>
      <c r="GYX6003" s="22"/>
      <c r="GYY6003" s="22"/>
      <c r="GYZ6003" s="22"/>
      <c r="GZA6003" s="22"/>
      <c r="GZB6003" s="22"/>
      <c r="GZC6003" s="22"/>
      <c r="GZD6003" s="22"/>
      <c r="GZE6003" s="22"/>
      <c r="GZF6003" s="22"/>
      <c r="GZG6003" s="22"/>
      <c r="GZH6003" s="22"/>
      <c r="GZI6003" s="22"/>
      <c r="GZJ6003" s="22"/>
      <c r="GZK6003" s="22"/>
      <c r="GZL6003" s="22"/>
      <c r="GZM6003" s="22"/>
      <c r="GZN6003" s="22"/>
      <c r="GZO6003" s="22"/>
      <c r="GZP6003" s="22"/>
      <c r="GZQ6003" s="22"/>
      <c r="GZR6003" s="22"/>
      <c r="GZS6003" s="22"/>
      <c r="GZT6003" s="22"/>
      <c r="GZU6003" s="22"/>
      <c r="GZV6003" s="22"/>
      <c r="GZW6003" s="22"/>
      <c r="GZX6003" s="22"/>
      <c r="GZY6003" s="22"/>
      <c r="GZZ6003" s="22"/>
      <c r="HAA6003" s="22"/>
      <c r="HAB6003" s="22"/>
      <c r="HAC6003" s="22"/>
      <c r="HAD6003" s="22"/>
      <c r="HAE6003" s="22"/>
      <c r="HAF6003" s="22"/>
      <c r="HAG6003" s="22"/>
      <c r="HAH6003" s="22"/>
      <c r="HAI6003" s="22"/>
      <c r="HAJ6003" s="22"/>
      <c r="HAK6003" s="22"/>
      <c r="HAL6003" s="22"/>
      <c r="HAM6003" s="22"/>
      <c r="HAN6003" s="22"/>
      <c r="HAO6003" s="22"/>
      <c r="HAP6003" s="22"/>
      <c r="HAQ6003" s="22"/>
      <c r="HAR6003" s="22"/>
      <c r="HAS6003" s="22"/>
      <c r="HAT6003" s="22"/>
      <c r="HAU6003" s="22"/>
      <c r="HAV6003" s="22"/>
      <c r="HAW6003" s="22"/>
      <c r="HAX6003" s="22"/>
      <c r="HAY6003" s="22"/>
      <c r="HAZ6003" s="22"/>
      <c r="HBA6003" s="22"/>
      <c r="HBB6003" s="22"/>
      <c r="HBC6003" s="22"/>
      <c r="HBD6003" s="22"/>
      <c r="HBE6003" s="22"/>
      <c r="HBF6003" s="22"/>
      <c r="HBG6003" s="22"/>
      <c r="HBH6003" s="22"/>
      <c r="HBI6003" s="22"/>
      <c r="HBJ6003" s="22"/>
      <c r="HBK6003" s="22"/>
      <c r="HBL6003" s="22"/>
      <c r="HBM6003" s="22"/>
      <c r="HBN6003" s="22"/>
      <c r="HBO6003" s="22"/>
      <c r="HBP6003" s="22"/>
      <c r="HBQ6003" s="22"/>
      <c r="HBR6003" s="22"/>
      <c r="HBS6003" s="22"/>
      <c r="HBT6003" s="22"/>
      <c r="HBU6003" s="22"/>
      <c r="HBV6003" s="22"/>
      <c r="HBW6003" s="22"/>
      <c r="HBX6003" s="22"/>
      <c r="HBY6003" s="22"/>
      <c r="HBZ6003" s="22"/>
      <c r="HCA6003" s="22"/>
      <c r="HCB6003" s="22"/>
      <c r="HCC6003" s="22"/>
      <c r="HCD6003" s="22"/>
      <c r="HCE6003" s="22"/>
      <c r="HCF6003" s="22"/>
      <c r="HCG6003" s="22"/>
      <c r="HCH6003" s="22"/>
      <c r="HCI6003" s="22"/>
      <c r="HCJ6003" s="22"/>
      <c r="HCK6003" s="22"/>
      <c r="HCL6003" s="22"/>
      <c r="HCM6003" s="22"/>
      <c r="HCN6003" s="22"/>
      <c r="HCO6003" s="22"/>
      <c r="HCP6003" s="22"/>
      <c r="HCQ6003" s="22"/>
      <c r="HCR6003" s="22"/>
      <c r="HCS6003" s="22"/>
      <c r="HCT6003" s="22"/>
      <c r="HCU6003" s="22"/>
      <c r="HCV6003" s="22"/>
      <c r="HCW6003" s="22"/>
      <c r="HCX6003" s="22"/>
      <c r="HCY6003" s="22"/>
      <c r="HCZ6003" s="22"/>
      <c r="HDA6003" s="22"/>
      <c r="HDB6003" s="22"/>
      <c r="HDC6003" s="22"/>
      <c r="HDD6003" s="22"/>
      <c r="HDE6003" s="22"/>
      <c r="HDF6003" s="22"/>
      <c r="HDG6003" s="22"/>
      <c r="HDH6003" s="22"/>
      <c r="HDI6003" s="22"/>
      <c r="HDJ6003" s="22"/>
      <c r="HDK6003" s="22"/>
      <c r="HDL6003" s="22"/>
      <c r="HDM6003" s="22"/>
      <c r="HDN6003" s="22"/>
      <c r="HDO6003" s="22"/>
      <c r="HDP6003" s="22"/>
      <c r="HDQ6003" s="22"/>
      <c r="HDR6003" s="22"/>
      <c r="HDS6003" s="22"/>
      <c r="HDT6003" s="22"/>
      <c r="HDU6003" s="22"/>
      <c r="HDV6003" s="22"/>
      <c r="HDW6003" s="22"/>
      <c r="HDX6003" s="22"/>
      <c r="HDY6003" s="22"/>
      <c r="HDZ6003" s="22"/>
      <c r="HEA6003" s="22"/>
      <c r="HEB6003" s="22"/>
      <c r="HEC6003" s="22"/>
      <c r="HED6003" s="22"/>
      <c r="HEE6003" s="22"/>
      <c r="HEF6003" s="22"/>
      <c r="HEG6003" s="22"/>
      <c r="HEH6003" s="22"/>
      <c r="HEI6003" s="22"/>
      <c r="HEJ6003" s="22"/>
      <c r="HEK6003" s="22"/>
      <c r="HEL6003" s="22"/>
      <c r="HEM6003" s="22"/>
      <c r="HEN6003" s="22"/>
      <c r="HEO6003" s="22"/>
      <c r="HEP6003" s="22"/>
      <c r="HEQ6003" s="22"/>
      <c r="HER6003" s="22"/>
      <c r="HES6003" s="22"/>
      <c r="HET6003" s="22"/>
      <c r="HEU6003" s="22"/>
      <c r="HEV6003" s="22"/>
      <c r="HEW6003" s="22"/>
      <c r="HEX6003" s="22"/>
      <c r="HEY6003" s="22"/>
      <c r="HEZ6003" s="22"/>
      <c r="HFA6003" s="22"/>
      <c r="HFB6003" s="22"/>
      <c r="HFC6003" s="22"/>
      <c r="HFD6003" s="22"/>
      <c r="HFE6003" s="22"/>
      <c r="HFF6003" s="22"/>
      <c r="HFG6003" s="22"/>
      <c r="HFH6003" s="22"/>
      <c r="HFI6003" s="22"/>
      <c r="HFJ6003" s="22"/>
      <c r="HFK6003" s="22"/>
      <c r="HFL6003" s="22"/>
      <c r="HFM6003" s="22"/>
      <c r="HFN6003" s="22"/>
      <c r="HFO6003" s="22"/>
      <c r="HFP6003" s="22"/>
      <c r="HFQ6003" s="22"/>
      <c r="HFR6003" s="22"/>
      <c r="HFS6003" s="22"/>
      <c r="HFT6003" s="22"/>
      <c r="HFU6003" s="22"/>
      <c r="HFV6003" s="22"/>
      <c r="HFW6003" s="22"/>
      <c r="HFX6003" s="22"/>
      <c r="HFY6003" s="22"/>
      <c r="HFZ6003" s="22"/>
      <c r="HGA6003" s="22"/>
      <c r="HGB6003" s="22"/>
      <c r="HGC6003" s="22"/>
      <c r="HGD6003" s="22"/>
      <c r="HGE6003" s="22"/>
      <c r="HGF6003" s="22"/>
      <c r="HGG6003" s="22"/>
      <c r="HGH6003" s="22"/>
      <c r="HGI6003" s="22"/>
      <c r="HGJ6003" s="22"/>
      <c r="HGK6003" s="22"/>
      <c r="HGL6003" s="22"/>
      <c r="HGM6003" s="22"/>
      <c r="HGN6003" s="22"/>
      <c r="HGO6003" s="22"/>
      <c r="HGP6003" s="22"/>
      <c r="HGQ6003" s="22"/>
      <c r="HGR6003" s="22"/>
      <c r="HGS6003" s="22"/>
      <c r="HGT6003" s="22"/>
      <c r="HGU6003" s="22"/>
      <c r="HGV6003" s="22"/>
      <c r="HGW6003" s="22"/>
      <c r="HGX6003" s="22"/>
      <c r="HGY6003" s="22"/>
      <c r="HGZ6003" s="22"/>
      <c r="HHA6003" s="22"/>
      <c r="HHB6003" s="22"/>
      <c r="HHC6003" s="22"/>
      <c r="HHD6003" s="22"/>
      <c r="HHE6003" s="22"/>
      <c r="HHF6003" s="22"/>
      <c r="HHG6003" s="22"/>
      <c r="HHH6003" s="22"/>
      <c r="HHI6003" s="22"/>
      <c r="HHJ6003" s="22"/>
      <c r="HHK6003" s="22"/>
      <c r="HHL6003" s="22"/>
      <c r="HHM6003" s="22"/>
      <c r="HHN6003" s="22"/>
      <c r="HHO6003" s="22"/>
      <c r="HHP6003" s="22"/>
      <c r="HHQ6003" s="22"/>
      <c r="HHR6003" s="22"/>
      <c r="HHS6003" s="22"/>
      <c r="HHT6003" s="22"/>
      <c r="HHU6003" s="22"/>
      <c r="HHV6003" s="22"/>
      <c r="HHW6003" s="22"/>
      <c r="HHX6003" s="22"/>
      <c r="HHY6003" s="22"/>
      <c r="HHZ6003" s="22"/>
      <c r="HIA6003" s="22"/>
      <c r="HIB6003" s="22"/>
      <c r="HIC6003" s="22"/>
      <c r="HID6003" s="22"/>
      <c r="HIE6003" s="22"/>
      <c r="HIF6003" s="22"/>
      <c r="HIG6003" s="22"/>
      <c r="HIH6003" s="22"/>
      <c r="HII6003" s="22"/>
      <c r="HIJ6003" s="22"/>
      <c r="HIK6003" s="22"/>
      <c r="HIL6003" s="22"/>
      <c r="HIM6003" s="22"/>
      <c r="HIN6003" s="22"/>
      <c r="HIO6003" s="22"/>
      <c r="HIP6003" s="22"/>
      <c r="HIQ6003" s="22"/>
      <c r="HIR6003" s="22"/>
      <c r="HIS6003" s="22"/>
      <c r="HIT6003" s="22"/>
      <c r="HIU6003" s="22"/>
      <c r="HIV6003" s="22"/>
      <c r="HIW6003" s="22"/>
      <c r="HIX6003" s="22"/>
      <c r="HIY6003" s="22"/>
      <c r="HIZ6003" s="22"/>
      <c r="HJA6003" s="22"/>
      <c r="HJB6003" s="22"/>
      <c r="HJC6003" s="22"/>
      <c r="HJD6003" s="22"/>
      <c r="HJE6003" s="22"/>
      <c r="HJF6003" s="22"/>
      <c r="HJG6003" s="22"/>
      <c r="HJH6003" s="22"/>
      <c r="HJI6003" s="22"/>
      <c r="HJJ6003" s="22"/>
      <c r="HJK6003" s="22"/>
      <c r="HJL6003" s="22"/>
      <c r="HJM6003" s="22"/>
      <c r="HJN6003" s="22"/>
      <c r="HJO6003" s="22"/>
      <c r="HJP6003" s="22"/>
      <c r="HJQ6003" s="22"/>
      <c r="HJR6003" s="22"/>
      <c r="HJS6003" s="22"/>
      <c r="HJT6003" s="22"/>
      <c r="HJU6003" s="22"/>
      <c r="HJV6003" s="22"/>
      <c r="HJW6003" s="22"/>
      <c r="HJX6003" s="22"/>
      <c r="HJY6003" s="22"/>
      <c r="HJZ6003" s="22"/>
      <c r="HKA6003" s="22"/>
      <c r="HKB6003" s="22"/>
      <c r="HKC6003" s="22"/>
      <c r="HKD6003" s="22"/>
      <c r="HKE6003" s="22"/>
      <c r="HKF6003" s="22"/>
      <c r="HKG6003" s="22"/>
      <c r="HKH6003" s="22"/>
      <c r="HKI6003" s="22"/>
      <c r="HKJ6003" s="22"/>
      <c r="HKK6003" s="22"/>
      <c r="HKL6003" s="22"/>
      <c r="HKM6003" s="22"/>
      <c r="HKN6003" s="22"/>
      <c r="HKO6003" s="22"/>
      <c r="HKP6003" s="22"/>
      <c r="HKQ6003" s="22"/>
      <c r="HKR6003" s="22"/>
      <c r="HKS6003" s="22"/>
      <c r="HKT6003" s="22"/>
      <c r="HKU6003" s="22"/>
      <c r="HKV6003" s="22"/>
      <c r="HKW6003" s="22"/>
      <c r="HKX6003" s="22"/>
      <c r="HKY6003" s="22"/>
      <c r="HKZ6003" s="22"/>
      <c r="HLA6003" s="22"/>
      <c r="HLB6003" s="22"/>
      <c r="HLC6003" s="22"/>
      <c r="HLD6003" s="22"/>
      <c r="HLE6003" s="22"/>
      <c r="HLF6003" s="22"/>
      <c r="HLG6003" s="22"/>
      <c r="HLH6003" s="22"/>
      <c r="HLI6003" s="22"/>
      <c r="HLJ6003" s="22"/>
      <c r="HLK6003" s="22"/>
      <c r="HLL6003" s="22"/>
      <c r="HLM6003" s="22"/>
      <c r="HLN6003" s="22"/>
      <c r="HLO6003" s="22"/>
      <c r="HLP6003" s="22"/>
      <c r="HLQ6003" s="22"/>
      <c r="HLR6003" s="22"/>
      <c r="HLS6003" s="22"/>
      <c r="HLT6003" s="22"/>
      <c r="HLU6003" s="22"/>
      <c r="HLV6003" s="22"/>
      <c r="HLW6003" s="22"/>
      <c r="HLX6003" s="22"/>
      <c r="HLY6003" s="22"/>
      <c r="HLZ6003" s="22"/>
      <c r="HMA6003" s="22"/>
      <c r="HMB6003" s="22"/>
      <c r="HMC6003" s="22"/>
      <c r="HMD6003" s="22"/>
      <c r="HME6003" s="22"/>
      <c r="HMF6003" s="22"/>
      <c r="HMG6003" s="22"/>
      <c r="HMH6003" s="22"/>
      <c r="HMI6003" s="22"/>
      <c r="HMJ6003" s="22"/>
      <c r="HMK6003" s="22"/>
      <c r="HML6003" s="22"/>
      <c r="HMM6003" s="22"/>
      <c r="HMN6003" s="22"/>
      <c r="HMO6003" s="22"/>
      <c r="HMP6003" s="22"/>
      <c r="HMQ6003" s="22"/>
      <c r="HMR6003" s="22"/>
      <c r="HMS6003" s="22"/>
      <c r="HMT6003" s="22"/>
      <c r="HMU6003" s="22"/>
      <c r="HMV6003" s="22"/>
      <c r="HMW6003" s="22"/>
      <c r="HMX6003" s="22"/>
      <c r="HMY6003" s="22"/>
      <c r="HMZ6003" s="22"/>
      <c r="HNA6003" s="22"/>
      <c r="HNB6003" s="22"/>
      <c r="HNC6003" s="22"/>
      <c r="HND6003" s="22"/>
      <c r="HNE6003" s="22"/>
      <c r="HNF6003" s="22"/>
      <c r="HNG6003" s="22"/>
      <c r="HNH6003" s="22"/>
      <c r="HNI6003" s="22"/>
      <c r="HNJ6003" s="22"/>
      <c r="HNK6003" s="22"/>
      <c r="HNL6003" s="22"/>
      <c r="HNM6003" s="22"/>
      <c r="HNN6003" s="22"/>
      <c r="HNO6003" s="22"/>
      <c r="HNP6003" s="22"/>
      <c r="HNQ6003" s="22"/>
      <c r="HNR6003" s="22"/>
      <c r="HNS6003" s="22"/>
      <c r="HNT6003" s="22"/>
      <c r="HNU6003" s="22"/>
      <c r="HNV6003" s="22"/>
      <c r="HNW6003" s="22"/>
      <c r="HNX6003" s="22"/>
      <c r="HNY6003" s="22"/>
      <c r="HNZ6003" s="22"/>
      <c r="HOA6003" s="22"/>
      <c r="HOB6003" s="22"/>
      <c r="HOC6003" s="22"/>
      <c r="HOD6003" s="22"/>
      <c r="HOE6003" s="22"/>
      <c r="HOF6003" s="22"/>
      <c r="HOG6003" s="22"/>
      <c r="HOH6003" s="22"/>
      <c r="HOI6003" s="22"/>
      <c r="HOJ6003" s="22"/>
      <c r="HOK6003" s="22"/>
      <c r="HOL6003" s="22"/>
      <c r="HOM6003" s="22"/>
      <c r="HON6003" s="22"/>
      <c r="HOO6003" s="22"/>
      <c r="HOP6003" s="22"/>
      <c r="HOQ6003" s="22"/>
      <c r="HOR6003" s="22"/>
      <c r="HOS6003" s="22"/>
      <c r="HOT6003" s="22"/>
      <c r="HOU6003" s="22"/>
      <c r="HOV6003" s="22"/>
      <c r="HOW6003" s="22"/>
      <c r="HOX6003" s="22"/>
      <c r="HOY6003" s="22"/>
      <c r="HOZ6003" s="22"/>
      <c r="HPA6003" s="22"/>
      <c r="HPB6003" s="22"/>
      <c r="HPC6003" s="22"/>
      <c r="HPD6003" s="22"/>
      <c r="HPE6003" s="22"/>
      <c r="HPF6003" s="22"/>
      <c r="HPG6003" s="22"/>
      <c r="HPH6003" s="22"/>
      <c r="HPI6003" s="22"/>
      <c r="HPJ6003" s="22"/>
      <c r="HPK6003" s="22"/>
      <c r="HPL6003" s="22"/>
      <c r="HPM6003" s="22"/>
      <c r="HPN6003" s="22"/>
      <c r="HPO6003" s="22"/>
      <c r="HPP6003" s="22"/>
      <c r="HPQ6003" s="22"/>
      <c r="HPR6003" s="22"/>
      <c r="HPS6003" s="22"/>
      <c r="HPT6003" s="22"/>
      <c r="HPU6003" s="22"/>
      <c r="HPV6003" s="22"/>
      <c r="HPW6003" s="22"/>
      <c r="HPX6003" s="22"/>
      <c r="HPY6003" s="22"/>
      <c r="HPZ6003" s="22"/>
      <c r="HQA6003" s="22"/>
      <c r="HQB6003" s="22"/>
      <c r="HQC6003" s="22"/>
      <c r="HQD6003" s="22"/>
      <c r="HQE6003" s="22"/>
      <c r="HQF6003" s="22"/>
      <c r="HQG6003" s="22"/>
      <c r="HQH6003" s="22"/>
      <c r="HQI6003" s="22"/>
      <c r="HQJ6003" s="22"/>
      <c r="HQK6003" s="22"/>
      <c r="HQL6003" s="22"/>
      <c r="HQM6003" s="22"/>
      <c r="HQN6003" s="22"/>
      <c r="HQO6003" s="22"/>
      <c r="HQP6003" s="22"/>
      <c r="HQQ6003" s="22"/>
      <c r="HQR6003" s="22"/>
      <c r="HQS6003" s="22"/>
      <c r="HQT6003" s="22"/>
      <c r="HQU6003" s="22"/>
      <c r="HQV6003" s="22"/>
      <c r="HQW6003" s="22"/>
      <c r="HQX6003" s="22"/>
      <c r="HQY6003" s="22"/>
      <c r="HQZ6003" s="22"/>
      <c r="HRA6003" s="22"/>
      <c r="HRB6003" s="22"/>
      <c r="HRC6003" s="22"/>
      <c r="HRD6003" s="22"/>
      <c r="HRE6003" s="22"/>
      <c r="HRF6003" s="22"/>
      <c r="HRG6003" s="22"/>
      <c r="HRH6003" s="22"/>
      <c r="HRI6003" s="22"/>
      <c r="HRJ6003" s="22"/>
      <c r="HRK6003" s="22"/>
      <c r="HRL6003" s="22"/>
      <c r="HRM6003" s="22"/>
      <c r="HRN6003" s="22"/>
      <c r="HRO6003" s="22"/>
      <c r="HRP6003" s="22"/>
      <c r="HRQ6003" s="22"/>
      <c r="HRR6003" s="22"/>
      <c r="HRS6003" s="22"/>
      <c r="HRT6003" s="22"/>
      <c r="HRU6003" s="22"/>
      <c r="HRV6003" s="22"/>
      <c r="HRW6003" s="22"/>
      <c r="HRX6003" s="22"/>
      <c r="HRY6003" s="22"/>
      <c r="HRZ6003" s="22"/>
      <c r="HSA6003" s="22"/>
      <c r="HSB6003" s="22"/>
      <c r="HSC6003" s="22"/>
      <c r="HSD6003" s="22"/>
      <c r="HSE6003" s="22"/>
      <c r="HSF6003" s="22"/>
      <c r="HSG6003" s="22"/>
      <c r="HSH6003" s="22"/>
      <c r="HSI6003" s="22"/>
      <c r="HSJ6003" s="22"/>
      <c r="HSK6003" s="22"/>
      <c r="HSL6003" s="22"/>
      <c r="HSM6003" s="22"/>
      <c r="HSN6003" s="22"/>
      <c r="HSO6003" s="22"/>
      <c r="HSP6003" s="22"/>
      <c r="HSQ6003" s="22"/>
      <c r="HSR6003" s="22"/>
      <c r="HSS6003" s="22"/>
      <c r="HST6003" s="22"/>
      <c r="HSU6003" s="22"/>
      <c r="HSV6003" s="22"/>
      <c r="HSW6003" s="22"/>
      <c r="HSX6003" s="22"/>
      <c r="HSY6003" s="22"/>
      <c r="HSZ6003" s="22"/>
      <c r="HTA6003" s="22"/>
      <c r="HTB6003" s="22"/>
      <c r="HTC6003" s="22"/>
      <c r="HTD6003" s="22"/>
      <c r="HTE6003" s="22"/>
      <c r="HTF6003" s="22"/>
      <c r="HTG6003" s="22"/>
      <c r="HTH6003" s="22"/>
      <c r="HTI6003" s="22"/>
      <c r="HTJ6003" s="22"/>
      <c r="HTK6003" s="22"/>
      <c r="HTL6003" s="22"/>
      <c r="HTM6003" s="22"/>
      <c r="HTN6003" s="22"/>
      <c r="HTO6003" s="22"/>
      <c r="HTP6003" s="22"/>
      <c r="HTQ6003" s="22"/>
      <c r="HTR6003" s="22"/>
      <c r="HTS6003" s="22"/>
      <c r="HTT6003" s="22"/>
      <c r="HTU6003" s="22"/>
      <c r="HTV6003" s="22"/>
      <c r="HTW6003" s="22"/>
      <c r="HTX6003" s="22"/>
      <c r="HTY6003" s="22"/>
      <c r="HTZ6003" s="22"/>
      <c r="HUA6003" s="22"/>
      <c r="HUB6003" s="22"/>
      <c r="HUC6003" s="22"/>
      <c r="HUD6003" s="22"/>
      <c r="HUE6003" s="22"/>
      <c r="HUF6003" s="22"/>
      <c r="HUG6003" s="22"/>
      <c r="HUH6003" s="22"/>
      <c r="HUI6003" s="22"/>
      <c r="HUJ6003" s="22"/>
      <c r="HUK6003" s="22"/>
      <c r="HUL6003" s="22"/>
      <c r="HUM6003" s="22"/>
      <c r="HUN6003" s="22"/>
      <c r="HUO6003" s="22"/>
      <c r="HUP6003" s="22"/>
      <c r="HUQ6003" s="22"/>
      <c r="HUR6003" s="22"/>
      <c r="HUS6003" s="22"/>
      <c r="HUT6003" s="22"/>
      <c r="HUU6003" s="22"/>
      <c r="HUV6003" s="22"/>
      <c r="HUW6003" s="22"/>
      <c r="HUX6003" s="22"/>
      <c r="HUY6003" s="22"/>
      <c r="HUZ6003" s="22"/>
      <c r="HVA6003" s="22"/>
      <c r="HVB6003" s="22"/>
      <c r="HVC6003" s="22"/>
      <c r="HVD6003" s="22"/>
      <c r="HVE6003" s="22"/>
      <c r="HVF6003" s="22"/>
      <c r="HVG6003" s="22"/>
      <c r="HVH6003" s="22"/>
      <c r="HVI6003" s="22"/>
      <c r="HVJ6003" s="22"/>
      <c r="HVK6003" s="22"/>
      <c r="HVL6003" s="22"/>
      <c r="HVM6003" s="22"/>
      <c r="HVN6003" s="22"/>
      <c r="HVO6003" s="22"/>
      <c r="HVP6003" s="22"/>
      <c r="HVQ6003" s="22"/>
      <c r="HVR6003" s="22"/>
      <c r="HVS6003" s="22"/>
      <c r="HVT6003" s="22"/>
      <c r="HVU6003" s="22"/>
      <c r="HVV6003" s="22"/>
      <c r="HVW6003" s="22"/>
      <c r="HVX6003" s="22"/>
      <c r="HVY6003" s="22"/>
      <c r="HVZ6003" s="22"/>
      <c r="HWA6003" s="22"/>
      <c r="HWB6003" s="22"/>
      <c r="HWC6003" s="22"/>
      <c r="HWD6003" s="22"/>
      <c r="HWE6003" s="22"/>
      <c r="HWF6003" s="22"/>
      <c r="HWG6003" s="22"/>
      <c r="HWH6003" s="22"/>
      <c r="HWI6003" s="22"/>
      <c r="HWJ6003" s="22"/>
      <c r="HWK6003" s="22"/>
      <c r="HWL6003" s="22"/>
      <c r="HWM6003" s="22"/>
      <c r="HWN6003" s="22"/>
      <c r="HWO6003" s="22"/>
      <c r="HWP6003" s="22"/>
      <c r="HWQ6003" s="22"/>
      <c r="HWR6003" s="22"/>
      <c r="HWS6003" s="22"/>
      <c r="HWT6003" s="22"/>
      <c r="HWU6003" s="22"/>
      <c r="HWV6003" s="22"/>
      <c r="HWW6003" s="22"/>
      <c r="HWX6003" s="22"/>
      <c r="HWY6003" s="22"/>
      <c r="HWZ6003" s="22"/>
      <c r="HXA6003" s="22"/>
      <c r="HXB6003" s="22"/>
      <c r="HXC6003" s="22"/>
      <c r="HXD6003" s="22"/>
      <c r="HXE6003" s="22"/>
      <c r="HXF6003" s="22"/>
      <c r="HXG6003" s="22"/>
      <c r="HXH6003" s="22"/>
      <c r="HXI6003" s="22"/>
      <c r="HXJ6003" s="22"/>
      <c r="HXK6003" s="22"/>
      <c r="HXL6003" s="22"/>
      <c r="HXM6003" s="22"/>
      <c r="HXN6003" s="22"/>
      <c r="HXO6003" s="22"/>
      <c r="HXP6003" s="22"/>
      <c r="HXQ6003" s="22"/>
      <c r="HXR6003" s="22"/>
      <c r="HXS6003" s="22"/>
      <c r="HXT6003" s="22"/>
      <c r="HXU6003" s="22"/>
      <c r="HXV6003" s="22"/>
      <c r="HXW6003" s="22"/>
      <c r="HXX6003" s="22"/>
      <c r="HXY6003" s="22"/>
      <c r="HXZ6003" s="22"/>
      <c r="HYA6003" s="22"/>
      <c r="HYB6003" s="22"/>
      <c r="HYC6003" s="22"/>
      <c r="HYD6003" s="22"/>
      <c r="HYE6003" s="22"/>
      <c r="HYF6003" s="22"/>
      <c r="HYG6003" s="22"/>
      <c r="HYH6003" s="22"/>
      <c r="HYI6003" s="22"/>
      <c r="HYJ6003" s="22"/>
      <c r="HYK6003" s="22"/>
      <c r="HYL6003" s="22"/>
      <c r="HYM6003" s="22"/>
      <c r="HYN6003" s="22"/>
      <c r="HYO6003" s="22"/>
      <c r="HYP6003" s="22"/>
      <c r="HYQ6003" s="22"/>
      <c r="HYR6003" s="22"/>
      <c r="HYS6003" s="22"/>
      <c r="HYT6003" s="22"/>
      <c r="HYU6003" s="22"/>
      <c r="HYV6003" s="22"/>
      <c r="HYW6003" s="22"/>
      <c r="HYX6003" s="22"/>
      <c r="HYY6003" s="22"/>
      <c r="HYZ6003" s="22"/>
      <c r="HZA6003" s="22"/>
      <c r="HZB6003" s="22"/>
      <c r="HZC6003" s="22"/>
      <c r="HZD6003" s="22"/>
      <c r="HZE6003" s="22"/>
      <c r="HZF6003" s="22"/>
      <c r="HZG6003" s="22"/>
      <c r="HZH6003" s="22"/>
      <c r="HZI6003" s="22"/>
      <c r="HZJ6003" s="22"/>
      <c r="HZK6003" s="22"/>
      <c r="HZL6003" s="22"/>
      <c r="HZM6003" s="22"/>
      <c r="HZN6003" s="22"/>
      <c r="HZO6003" s="22"/>
      <c r="HZP6003" s="22"/>
      <c r="HZQ6003" s="22"/>
      <c r="HZR6003" s="22"/>
      <c r="HZS6003" s="22"/>
      <c r="HZT6003" s="22"/>
      <c r="HZU6003" s="22"/>
      <c r="HZV6003" s="22"/>
      <c r="HZW6003" s="22"/>
      <c r="HZX6003" s="22"/>
      <c r="HZY6003" s="22"/>
      <c r="HZZ6003" s="22"/>
      <c r="IAA6003" s="22"/>
      <c r="IAB6003" s="22"/>
      <c r="IAC6003" s="22"/>
      <c r="IAD6003" s="22"/>
      <c r="IAE6003" s="22"/>
      <c r="IAF6003" s="22"/>
      <c r="IAG6003" s="22"/>
      <c r="IAH6003" s="22"/>
      <c r="IAI6003" s="22"/>
      <c r="IAJ6003" s="22"/>
      <c r="IAK6003" s="22"/>
      <c r="IAL6003" s="22"/>
      <c r="IAM6003" s="22"/>
      <c r="IAN6003" s="22"/>
      <c r="IAO6003" s="22"/>
      <c r="IAP6003" s="22"/>
      <c r="IAQ6003" s="22"/>
      <c r="IAR6003" s="22"/>
      <c r="IAS6003" s="22"/>
      <c r="IAT6003" s="22"/>
      <c r="IAU6003" s="22"/>
      <c r="IAV6003" s="22"/>
      <c r="IAW6003" s="22"/>
      <c r="IAX6003" s="22"/>
      <c r="IAY6003" s="22"/>
      <c r="IAZ6003" s="22"/>
      <c r="IBA6003" s="22"/>
      <c r="IBB6003" s="22"/>
      <c r="IBC6003" s="22"/>
      <c r="IBD6003" s="22"/>
      <c r="IBE6003" s="22"/>
      <c r="IBF6003" s="22"/>
      <c r="IBG6003" s="22"/>
      <c r="IBH6003" s="22"/>
      <c r="IBI6003" s="22"/>
      <c r="IBJ6003" s="22"/>
      <c r="IBK6003" s="22"/>
      <c r="IBL6003" s="22"/>
      <c r="IBM6003" s="22"/>
      <c r="IBN6003" s="22"/>
      <c r="IBO6003" s="22"/>
      <c r="IBP6003" s="22"/>
      <c r="IBQ6003" s="22"/>
      <c r="IBR6003" s="22"/>
      <c r="IBS6003" s="22"/>
      <c r="IBT6003" s="22"/>
      <c r="IBU6003" s="22"/>
      <c r="IBV6003" s="22"/>
      <c r="IBW6003" s="22"/>
      <c r="IBX6003" s="22"/>
      <c r="IBY6003" s="22"/>
      <c r="IBZ6003" s="22"/>
      <c r="ICA6003" s="22"/>
      <c r="ICB6003" s="22"/>
      <c r="ICC6003" s="22"/>
      <c r="ICD6003" s="22"/>
      <c r="ICE6003" s="22"/>
      <c r="ICF6003" s="22"/>
      <c r="ICG6003" s="22"/>
      <c r="ICH6003" s="22"/>
      <c r="ICI6003" s="22"/>
      <c r="ICJ6003" s="22"/>
      <c r="ICK6003" s="22"/>
      <c r="ICL6003" s="22"/>
      <c r="ICM6003" s="22"/>
      <c r="ICN6003" s="22"/>
      <c r="ICO6003" s="22"/>
      <c r="ICP6003" s="22"/>
      <c r="ICQ6003" s="22"/>
      <c r="ICR6003" s="22"/>
      <c r="ICS6003" s="22"/>
      <c r="ICT6003" s="22"/>
      <c r="ICU6003" s="22"/>
      <c r="ICV6003" s="22"/>
      <c r="ICW6003" s="22"/>
      <c r="ICX6003" s="22"/>
      <c r="ICY6003" s="22"/>
      <c r="ICZ6003" s="22"/>
      <c r="IDA6003" s="22"/>
      <c r="IDB6003" s="22"/>
      <c r="IDC6003" s="22"/>
      <c r="IDD6003" s="22"/>
      <c r="IDE6003" s="22"/>
      <c r="IDF6003" s="22"/>
      <c r="IDG6003" s="22"/>
      <c r="IDH6003" s="22"/>
      <c r="IDI6003" s="22"/>
      <c r="IDJ6003" s="22"/>
      <c r="IDK6003" s="22"/>
      <c r="IDL6003" s="22"/>
      <c r="IDM6003" s="22"/>
      <c r="IDN6003" s="22"/>
      <c r="IDO6003" s="22"/>
      <c r="IDP6003" s="22"/>
      <c r="IDQ6003" s="22"/>
      <c r="IDR6003" s="22"/>
      <c r="IDS6003" s="22"/>
      <c r="IDT6003" s="22"/>
      <c r="IDU6003" s="22"/>
      <c r="IDV6003" s="22"/>
      <c r="IDW6003" s="22"/>
      <c r="IDX6003" s="22"/>
      <c r="IDY6003" s="22"/>
      <c r="IDZ6003" s="22"/>
      <c r="IEA6003" s="22"/>
      <c r="IEB6003" s="22"/>
      <c r="IEC6003" s="22"/>
      <c r="IED6003" s="22"/>
      <c r="IEE6003" s="22"/>
      <c r="IEF6003" s="22"/>
      <c r="IEG6003" s="22"/>
      <c r="IEH6003" s="22"/>
      <c r="IEI6003" s="22"/>
      <c r="IEJ6003" s="22"/>
      <c r="IEK6003" s="22"/>
      <c r="IEL6003" s="22"/>
      <c r="IEM6003" s="22"/>
      <c r="IEN6003" s="22"/>
      <c r="IEO6003" s="22"/>
      <c r="IEP6003" s="22"/>
      <c r="IEQ6003" s="22"/>
      <c r="IER6003" s="22"/>
      <c r="IES6003" s="22"/>
      <c r="IET6003" s="22"/>
      <c r="IEU6003" s="22"/>
      <c r="IEV6003" s="22"/>
      <c r="IEW6003" s="22"/>
      <c r="IEX6003" s="22"/>
      <c r="IEY6003" s="22"/>
      <c r="IEZ6003" s="22"/>
      <c r="IFA6003" s="22"/>
      <c r="IFB6003" s="22"/>
      <c r="IFC6003" s="22"/>
      <c r="IFD6003" s="22"/>
      <c r="IFE6003" s="22"/>
      <c r="IFF6003" s="22"/>
      <c r="IFG6003" s="22"/>
      <c r="IFH6003" s="22"/>
      <c r="IFI6003" s="22"/>
      <c r="IFJ6003" s="22"/>
      <c r="IFK6003" s="22"/>
      <c r="IFL6003" s="22"/>
      <c r="IFM6003" s="22"/>
      <c r="IFN6003" s="22"/>
      <c r="IFO6003" s="22"/>
      <c r="IFP6003" s="22"/>
      <c r="IFQ6003" s="22"/>
      <c r="IFR6003" s="22"/>
      <c r="IFS6003" s="22"/>
      <c r="IFT6003" s="22"/>
      <c r="IFU6003" s="22"/>
      <c r="IFV6003" s="22"/>
      <c r="IFW6003" s="22"/>
      <c r="IFX6003" s="22"/>
      <c r="IFY6003" s="22"/>
      <c r="IFZ6003" s="22"/>
      <c r="IGA6003" s="22"/>
      <c r="IGB6003" s="22"/>
      <c r="IGC6003" s="22"/>
      <c r="IGD6003" s="22"/>
      <c r="IGE6003" s="22"/>
      <c r="IGF6003" s="22"/>
      <c r="IGG6003" s="22"/>
      <c r="IGH6003" s="22"/>
      <c r="IGI6003" s="22"/>
      <c r="IGJ6003" s="22"/>
      <c r="IGK6003" s="22"/>
      <c r="IGL6003" s="22"/>
      <c r="IGM6003" s="22"/>
      <c r="IGN6003" s="22"/>
      <c r="IGO6003" s="22"/>
      <c r="IGP6003" s="22"/>
      <c r="IGQ6003" s="22"/>
      <c r="IGR6003" s="22"/>
      <c r="IGS6003" s="22"/>
      <c r="IGT6003" s="22"/>
      <c r="IGU6003" s="22"/>
      <c r="IGV6003" s="22"/>
      <c r="IGW6003" s="22"/>
      <c r="IGX6003" s="22"/>
      <c r="IGY6003" s="22"/>
      <c r="IGZ6003" s="22"/>
      <c r="IHA6003" s="22"/>
      <c r="IHB6003" s="22"/>
      <c r="IHC6003" s="22"/>
      <c r="IHD6003" s="22"/>
      <c r="IHE6003" s="22"/>
      <c r="IHF6003" s="22"/>
      <c r="IHG6003" s="22"/>
      <c r="IHH6003" s="22"/>
      <c r="IHI6003" s="22"/>
      <c r="IHJ6003" s="22"/>
      <c r="IHK6003" s="22"/>
      <c r="IHL6003" s="22"/>
      <c r="IHM6003" s="22"/>
      <c r="IHN6003" s="22"/>
      <c r="IHO6003" s="22"/>
      <c r="IHP6003" s="22"/>
      <c r="IHQ6003" s="22"/>
      <c r="IHR6003" s="22"/>
      <c r="IHS6003" s="22"/>
      <c r="IHT6003" s="22"/>
      <c r="IHU6003" s="22"/>
      <c r="IHV6003" s="22"/>
      <c r="IHW6003" s="22"/>
      <c r="IHX6003" s="22"/>
      <c r="IHY6003" s="22"/>
      <c r="IHZ6003" s="22"/>
      <c r="IIA6003" s="22"/>
      <c r="IIB6003" s="22"/>
      <c r="IIC6003" s="22"/>
      <c r="IID6003" s="22"/>
      <c r="IIE6003" s="22"/>
      <c r="IIF6003" s="22"/>
      <c r="IIG6003" s="22"/>
      <c r="IIH6003" s="22"/>
      <c r="III6003" s="22"/>
      <c r="IIJ6003" s="22"/>
      <c r="IIK6003" s="22"/>
      <c r="IIL6003" s="22"/>
      <c r="IIM6003" s="22"/>
      <c r="IIN6003" s="22"/>
      <c r="IIO6003" s="22"/>
      <c r="IIP6003" s="22"/>
      <c r="IIQ6003" s="22"/>
      <c r="IIR6003" s="22"/>
      <c r="IIS6003" s="22"/>
      <c r="IIT6003" s="22"/>
      <c r="IIU6003" s="22"/>
      <c r="IIV6003" s="22"/>
      <c r="IIW6003" s="22"/>
      <c r="IIX6003" s="22"/>
      <c r="IIY6003" s="22"/>
      <c r="IIZ6003" s="22"/>
      <c r="IJA6003" s="22"/>
      <c r="IJB6003" s="22"/>
      <c r="IJC6003" s="22"/>
      <c r="IJD6003" s="22"/>
      <c r="IJE6003" s="22"/>
      <c r="IJF6003" s="22"/>
      <c r="IJG6003" s="22"/>
      <c r="IJH6003" s="22"/>
      <c r="IJI6003" s="22"/>
      <c r="IJJ6003" s="22"/>
      <c r="IJK6003" s="22"/>
      <c r="IJL6003" s="22"/>
      <c r="IJM6003" s="22"/>
      <c r="IJN6003" s="22"/>
      <c r="IJO6003" s="22"/>
      <c r="IJP6003" s="22"/>
      <c r="IJQ6003" s="22"/>
      <c r="IJR6003" s="22"/>
      <c r="IJS6003" s="22"/>
      <c r="IJT6003" s="22"/>
      <c r="IJU6003" s="22"/>
      <c r="IJV6003" s="22"/>
      <c r="IJW6003" s="22"/>
      <c r="IJX6003" s="22"/>
      <c r="IJY6003" s="22"/>
      <c r="IJZ6003" s="22"/>
      <c r="IKA6003" s="22"/>
      <c r="IKB6003" s="22"/>
      <c r="IKC6003" s="22"/>
      <c r="IKD6003" s="22"/>
      <c r="IKE6003" s="22"/>
      <c r="IKF6003" s="22"/>
      <c r="IKG6003" s="22"/>
      <c r="IKH6003" s="22"/>
      <c r="IKI6003" s="22"/>
      <c r="IKJ6003" s="22"/>
      <c r="IKK6003" s="22"/>
      <c r="IKL6003" s="22"/>
      <c r="IKM6003" s="22"/>
      <c r="IKN6003" s="22"/>
      <c r="IKO6003" s="22"/>
      <c r="IKP6003" s="22"/>
      <c r="IKQ6003" s="22"/>
      <c r="IKR6003" s="22"/>
      <c r="IKS6003" s="22"/>
      <c r="IKT6003" s="22"/>
      <c r="IKU6003" s="22"/>
      <c r="IKV6003" s="22"/>
      <c r="IKW6003" s="22"/>
      <c r="IKX6003" s="22"/>
      <c r="IKY6003" s="22"/>
      <c r="IKZ6003" s="22"/>
      <c r="ILA6003" s="22"/>
      <c r="ILB6003" s="22"/>
      <c r="ILC6003" s="22"/>
      <c r="ILD6003" s="22"/>
      <c r="ILE6003" s="22"/>
      <c r="ILF6003" s="22"/>
      <c r="ILG6003" s="22"/>
      <c r="ILH6003" s="22"/>
      <c r="ILI6003" s="22"/>
      <c r="ILJ6003" s="22"/>
      <c r="ILK6003" s="22"/>
      <c r="ILL6003" s="22"/>
      <c r="ILM6003" s="22"/>
      <c r="ILN6003" s="22"/>
      <c r="ILO6003" s="22"/>
      <c r="ILP6003" s="22"/>
      <c r="ILQ6003" s="22"/>
      <c r="ILR6003" s="22"/>
      <c r="ILS6003" s="22"/>
      <c r="ILT6003" s="22"/>
      <c r="ILU6003" s="22"/>
      <c r="ILV6003" s="22"/>
      <c r="ILW6003" s="22"/>
      <c r="ILX6003" s="22"/>
      <c r="ILY6003" s="22"/>
      <c r="ILZ6003" s="22"/>
      <c r="IMA6003" s="22"/>
      <c r="IMB6003" s="22"/>
      <c r="IMC6003" s="22"/>
      <c r="IMD6003" s="22"/>
      <c r="IME6003" s="22"/>
      <c r="IMF6003" s="22"/>
      <c r="IMG6003" s="22"/>
      <c r="IMH6003" s="22"/>
      <c r="IMI6003" s="22"/>
      <c r="IMJ6003" s="22"/>
      <c r="IMK6003" s="22"/>
      <c r="IML6003" s="22"/>
      <c r="IMM6003" s="22"/>
      <c r="IMN6003" s="22"/>
      <c r="IMO6003" s="22"/>
      <c r="IMP6003" s="22"/>
      <c r="IMQ6003" s="22"/>
      <c r="IMR6003" s="22"/>
      <c r="IMS6003" s="22"/>
      <c r="IMT6003" s="22"/>
      <c r="IMU6003" s="22"/>
      <c r="IMV6003" s="22"/>
      <c r="IMW6003" s="22"/>
      <c r="IMX6003" s="22"/>
      <c r="IMY6003" s="22"/>
      <c r="IMZ6003" s="22"/>
      <c r="INA6003" s="22"/>
      <c r="INB6003" s="22"/>
      <c r="INC6003" s="22"/>
      <c r="IND6003" s="22"/>
      <c r="INE6003" s="22"/>
      <c r="INF6003" s="22"/>
      <c r="ING6003" s="22"/>
      <c r="INH6003" s="22"/>
      <c r="INI6003" s="22"/>
      <c r="INJ6003" s="22"/>
      <c r="INK6003" s="22"/>
      <c r="INL6003" s="22"/>
      <c r="INM6003" s="22"/>
      <c r="INN6003" s="22"/>
      <c r="INO6003" s="22"/>
      <c r="INP6003" s="22"/>
      <c r="INQ6003" s="22"/>
      <c r="INR6003" s="22"/>
      <c r="INS6003" s="22"/>
      <c r="INT6003" s="22"/>
      <c r="INU6003" s="22"/>
      <c r="INV6003" s="22"/>
      <c r="INW6003" s="22"/>
      <c r="INX6003" s="22"/>
      <c r="INY6003" s="22"/>
      <c r="INZ6003" s="22"/>
      <c r="IOA6003" s="22"/>
      <c r="IOB6003" s="22"/>
      <c r="IOC6003" s="22"/>
      <c r="IOD6003" s="22"/>
      <c r="IOE6003" s="22"/>
      <c r="IOF6003" s="22"/>
      <c r="IOG6003" s="22"/>
      <c r="IOH6003" s="22"/>
      <c r="IOI6003" s="22"/>
      <c r="IOJ6003" s="22"/>
      <c r="IOK6003" s="22"/>
      <c r="IOL6003" s="22"/>
      <c r="IOM6003" s="22"/>
      <c r="ION6003" s="22"/>
      <c r="IOO6003" s="22"/>
      <c r="IOP6003" s="22"/>
      <c r="IOQ6003" s="22"/>
      <c r="IOR6003" s="22"/>
      <c r="IOS6003" s="22"/>
      <c r="IOT6003" s="22"/>
      <c r="IOU6003" s="22"/>
      <c r="IOV6003" s="22"/>
      <c r="IOW6003" s="22"/>
      <c r="IOX6003" s="22"/>
      <c r="IOY6003" s="22"/>
      <c r="IOZ6003" s="22"/>
      <c r="IPA6003" s="22"/>
      <c r="IPB6003" s="22"/>
      <c r="IPC6003" s="22"/>
      <c r="IPD6003" s="22"/>
      <c r="IPE6003" s="22"/>
      <c r="IPF6003" s="22"/>
      <c r="IPG6003" s="22"/>
      <c r="IPH6003" s="22"/>
      <c r="IPI6003" s="22"/>
      <c r="IPJ6003" s="22"/>
      <c r="IPK6003" s="22"/>
      <c r="IPL6003" s="22"/>
      <c r="IPM6003" s="22"/>
      <c r="IPN6003" s="22"/>
      <c r="IPO6003" s="22"/>
      <c r="IPP6003" s="22"/>
      <c r="IPQ6003" s="22"/>
      <c r="IPR6003" s="22"/>
      <c r="IPS6003" s="22"/>
      <c r="IPT6003" s="22"/>
      <c r="IPU6003" s="22"/>
      <c r="IPV6003" s="22"/>
      <c r="IPW6003" s="22"/>
      <c r="IPX6003" s="22"/>
      <c r="IPY6003" s="22"/>
      <c r="IPZ6003" s="22"/>
      <c r="IQA6003" s="22"/>
      <c r="IQB6003" s="22"/>
      <c r="IQC6003" s="22"/>
      <c r="IQD6003" s="22"/>
      <c r="IQE6003" s="22"/>
      <c r="IQF6003" s="22"/>
      <c r="IQG6003" s="22"/>
      <c r="IQH6003" s="22"/>
      <c r="IQI6003" s="22"/>
      <c r="IQJ6003" s="22"/>
      <c r="IQK6003" s="22"/>
      <c r="IQL6003" s="22"/>
      <c r="IQM6003" s="22"/>
      <c r="IQN6003" s="22"/>
      <c r="IQO6003" s="22"/>
      <c r="IQP6003" s="22"/>
      <c r="IQQ6003" s="22"/>
      <c r="IQR6003" s="22"/>
      <c r="IQS6003" s="22"/>
      <c r="IQT6003" s="22"/>
      <c r="IQU6003" s="22"/>
      <c r="IQV6003" s="22"/>
      <c r="IQW6003" s="22"/>
      <c r="IQX6003" s="22"/>
      <c r="IQY6003" s="22"/>
      <c r="IQZ6003" s="22"/>
      <c r="IRA6003" s="22"/>
      <c r="IRB6003" s="22"/>
      <c r="IRC6003" s="22"/>
      <c r="IRD6003" s="22"/>
      <c r="IRE6003" s="22"/>
      <c r="IRF6003" s="22"/>
      <c r="IRG6003" s="22"/>
      <c r="IRH6003" s="22"/>
      <c r="IRI6003" s="22"/>
      <c r="IRJ6003" s="22"/>
      <c r="IRK6003" s="22"/>
      <c r="IRL6003" s="22"/>
      <c r="IRM6003" s="22"/>
      <c r="IRN6003" s="22"/>
      <c r="IRO6003" s="22"/>
      <c r="IRP6003" s="22"/>
      <c r="IRQ6003" s="22"/>
      <c r="IRR6003" s="22"/>
      <c r="IRS6003" s="22"/>
      <c r="IRT6003" s="22"/>
      <c r="IRU6003" s="22"/>
      <c r="IRV6003" s="22"/>
      <c r="IRW6003" s="22"/>
      <c r="IRX6003" s="22"/>
      <c r="IRY6003" s="22"/>
      <c r="IRZ6003" s="22"/>
      <c r="ISA6003" s="22"/>
      <c r="ISB6003" s="22"/>
      <c r="ISC6003" s="22"/>
      <c r="ISD6003" s="22"/>
      <c r="ISE6003" s="22"/>
      <c r="ISF6003" s="22"/>
      <c r="ISG6003" s="22"/>
      <c r="ISH6003" s="22"/>
      <c r="ISI6003" s="22"/>
      <c r="ISJ6003" s="22"/>
      <c r="ISK6003" s="22"/>
      <c r="ISL6003" s="22"/>
      <c r="ISM6003" s="22"/>
      <c r="ISN6003" s="22"/>
      <c r="ISO6003" s="22"/>
      <c r="ISP6003" s="22"/>
      <c r="ISQ6003" s="22"/>
      <c r="ISR6003" s="22"/>
      <c r="ISS6003" s="22"/>
      <c r="IST6003" s="22"/>
      <c r="ISU6003" s="22"/>
      <c r="ISV6003" s="22"/>
      <c r="ISW6003" s="22"/>
      <c r="ISX6003" s="22"/>
      <c r="ISY6003" s="22"/>
      <c r="ISZ6003" s="22"/>
      <c r="ITA6003" s="22"/>
      <c r="ITB6003" s="22"/>
      <c r="ITC6003" s="22"/>
      <c r="ITD6003" s="22"/>
      <c r="ITE6003" s="22"/>
      <c r="ITF6003" s="22"/>
      <c r="ITG6003" s="22"/>
      <c r="ITH6003" s="22"/>
      <c r="ITI6003" s="22"/>
      <c r="ITJ6003" s="22"/>
      <c r="ITK6003" s="22"/>
      <c r="ITL6003" s="22"/>
      <c r="ITM6003" s="22"/>
      <c r="ITN6003" s="22"/>
      <c r="ITO6003" s="22"/>
      <c r="ITP6003" s="22"/>
      <c r="ITQ6003" s="22"/>
      <c r="ITR6003" s="22"/>
      <c r="ITS6003" s="22"/>
      <c r="ITT6003" s="22"/>
      <c r="ITU6003" s="22"/>
      <c r="ITV6003" s="22"/>
      <c r="ITW6003" s="22"/>
      <c r="ITX6003" s="22"/>
      <c r="ITY6003" s="22"/>
      <c r="ITZ6003" s="22"/>
      <c r="IUA6003" s="22"/>
      <c r="IUB6003" s="22"/>
      <c r="IUC6003" s="22"/>
      <c r="IUD6003" s="22"/>
      <c r="IUE6003" s="22"/>
      <c r="IUF6003" s="22"/>
      <c r="IUG6003" s="22"/>
      <c r="IUH6003" s="22"/>
      <c r="IUI6003" s="22"/>
      <c r="IUJ6003" s="22"/>
      <c r="IUK6003" s="22"/>
      <c r="IUL6003" s="22"/>
      <c r="IUM6003" s="22"/>
      <c r="IUN6003" s="22"/>
      <c r="IUO6003" s="22"/>
      <c r="IUP6003" s="22"/>
      <c r="IUQ6003" s="22"/>
      <c r="IUR6003" s="22"/>
      <c r="IUS6003" s="22"/>
      <c r="IUT6003" s="22"/>
      <c r="IUU6003" s="22"/>
      <c r="IUV6003" s="22"/>
      <c r="IUW6003" s="22"/>
      <c r="IUX6003" s="22"/>
      <c r="IUY6003" s="22"/>
      <c r="IUZ6003" s="22"/>
      <c r="IVA6003" s="22"/>
      <c r="IVB6003" s="22"/>
      <c r="IVC6003" s="22"/>
      <c r="IVD6003" s="22"/>
      <c r="IVE6003" s="22"/>
      <c r="IVF6003" s="22"/>
      <c r="IVG6003" s="22"/>
      <c r="IVH6003" s="22"/>
      <c r="IVI6003" s="22"/>
      <c r="IVJ6003" s="22"/>
      <c r="IVK6003" s="22"/>
      <c r="IVL6003" s="22"/>
      <c r="IVM6003" s="22"/>
      <c r="IVN6003" s="22"/>
      <c r="IVO6003" s="22"/>
      <c r="IVP6003" s="22"/>
      <c r="IVQ6003" s="22"/>
      <c r="IVR6003" s="22"/>
      <c r="IVS6003" s="22"/>
      <c r="IVT6003" s="22"/>
      <c r="IVU6003" s="22"/>
      <c r="IVV6003" s="22"/>
      <c r="IVW6003" s="22"/>
      <c r="IVX6003" s="22"/>
      <c r="IVY6003" s="22"/>
      <c r="IVZ6003" s="22"/>
      <c r="IWA6003" s="22"/>
      <c r="IWB6003" s="22"/>
      <c r="IWC6003" s="22"/>
      <c r="IWD6003" s="22"/>
      <c r="IWE6003" s="22"/>
      <c r="IWF6003" s="22"/>
      <c r="IWG6003" s="22"/>
      <c r="IWH6003" s="22"/>
      <c r="IWI6003" s="22"/>
      <c r="IWJ6003" s="22"/>
      <c r="IWK6003" s="22"/>
      <c r="IWL6003" s="22"/>
      <c r="IWM6003" s="22"/>
      <c r="IWN6003" s="22"/>
      <c r="IWO6003" s="22"/>
      <c r="IWP6003" s="22"/>
      <c r="IWQ6003" s="22"/>
      <c r="IWR6003" s="22"/>
      <c r="IWS6003" s="22"/>
      <c r="IWT6003" s="22"/>
      <c r="IWU6003" s="22"/>
      <c r="IWV6003" s="22"/>
      <c r="IWW6003" s="22"/>
      <c r="IWX6003" s="22"/>
      <c r="IWY6003" s="22"/>
      <c r="IWZ6003" s="22"/>
      <c r="IXA6003" s="22"/>
      <c r="IXB6003" s="22"/>
      <c r="IXC6003" s="22"/>
      <c r="IXD6003" s="22"/>
      <c r="IXE6003" s="22"/>
      <c r="IXF6003" s="22"/>
      <c r="IXG6003" s="22"/>
      <c r="IXH6003" s="22"/>
      <c r="IXI6003" s="22"/>
      <c r="IXJ6003" s="22"/>
      <c r="IXK6003" s="22"/>
      <c r="IXL6003" s="22"/>
      <c r="IXM6003" s="22"/>
      <c r="IXN6003" s="22"/>
      <c r="IXO6003" s="22"/>
      <c r="IXP6003" s="22"/>
      <c r="IXQ6003" s="22"/>
      <c r="IXR6003" s="22"/>
      <c r="IXS6003" s="22"/>
      <c r="IXT6003" s="22"/>
      <c r="IXU6003" s="22"/>
      <c r="IXV6003" s="22"/>
      <c r="IXW6003" s="22"/>
      <c r="IXX6003" s="22"/>
      <c r="IXY6003" s="22"/>
      <c r="IXZ6003" s="22"/>
      <c r="IYA6003" s="22"/>
      <c r="IYB6003" s="22"/>
      <c r="IYC6003" s="22"/>
      <c r="IYD6003" s="22"/>
      <c r="IYE6003" s="22"/>
      <c r="IYF6003" s="22"/>
      <c r="IYG6003" s="22"/>
      <c r="IYH6003" s="22"/>
      <c r="IYI6003" s="22"/>
      <c r="IYJ6003" s="22"/>
      <c r="IYK6003" s="22"/>
      <c r="IYL6003" s="22"/>
      <c r="IYM6003" s="22"/>
      <c r="IYN6003" s="22"/>
      <c r="IYO6003" s="22"/>
      <c r="IYP6003" s="22"/>
      <c r="IYQ6003" s="22"/>
      <c r="IYR6003" s="22"/>
      <c r="IYS6003" s="22"/>
      <c r="IYT6003" s="22"/>
      <c r="IYU6003" s="22"/>
      <c r="IYV6003" s="22"/>
      <c r="IYW6003" s="22"/>
      <c r="IYX6003" s="22"/>
      <c r="IYY6003" s="22"/>
      <c r="IYZ6003" s="22"/>
      <c r="IZA6003" s="22"/>
      <c r="IZB6003" s="22"/>
      <c r="IZC6003" s="22"/>
      <c r="IZD6003" s="22"/>
      <c r="IZE6003" s="22"/>
      <c r="IZF6003" s="22"/>
      <c r="IZG6003" s="22"/>
      <c r="IZH6003" s="22"/>
      <c r="IZI6003" s="22"/>
      <c r="IZJ6003" s="22"/>
      <c r="IZK6003" s="22"/>
      <c r="IZL6003" s="22"/>
      <c r="IZM6003" s="22"/>
      <c r="IZN6003" s="22"/>
      <c r="IZO6003" s="22"/>
      <c r="IZP6003" s="22"/>
      <c r="IZQ6003" s="22"/>
      <c r="IZR6003" s="22"/>
      <c r="IZS6003" s="22"/>
      <c r="IZT6003" s="22"/>
      <c r="IZU6003" s="22"/>
      <c r="IZV6003" s="22"/>
      <c r="IZW6003" s="22"/>
      <c r="IZX6003" s="22"/>
      <c r="IZY6003" s="22"/>
      <c r="IZZ6003" s="22"/>
      <c r="JAA6003" s="22"/>
      <c r="JAB6003" s="22"/>
      <c r="JAC6003" s="22"/>
      <c r="JAD6003" s="22"/>
      <c r="JAE6003" s="22"/>
      <c r="JAF6003" s="22"/>
      <c r="JAG6003" s="22"/>
      <c r="JAH6003" s="22"/>
      <c r="JAI6003" s="22"/>
      <c r="JAJ6003" s="22"/>
      <c r="JAK6003" s="22"/>
      <c r="JAL6003" s="22"/>
      <c r="JAM6003" s="22"/>
      <c r="JAN6003" s="22"/>
      <c r="JAO6003" s="22"/>
      <c r="JAP6003" s="22"/>
      <c r="JAQ6003" s="22"/>
      <c r="JAR6003" s="22"/>
      <c r="JAS6003" s="22"/>
      <c r="JAT6003" s="22"/>
      <c r="JAU6003" s="22"/>
      <c r="JAV6003" s="22"/>
      <c r="JAW6003" s="22"/>
      <c r="JAX6003" s="22"/>
      <c r="JAY6003" s="22"/>
      <c r="JAZ6003" s="22"/>
      <c r="JBA6003" s="22"/>
      <c r="JBB6003" s="22"/>
      <c r="JBC6003" s="22"/>
      <c r="JBD6003" s="22"/>
      <c r="JBE6003" s="22"/>
      <c r="JBF6003" s="22"/>
      <c r="JBG6003" s="22"/>
      <c r="JBH6003" s="22"/>
      <c r="JBI6003" s="22"/>
      <c r="JBJ6003" s="22"/>
      <c r="JBK6003" s="22"/>
      <c r="JBL6003" s="22"/>
      <c r="JBM6003" s="22"/>
      <c r="JBN6003" s="22"/>
      <c r="JBO6003" s="22"/>
      <c r="JBP6003" s="22"/>
      <c r="JBQ6003" s="22"/>
      <c r="JBR6003" s="22"/>
      <c r="JBS6003" s="22"/>
      <c r="JBT6003" s="22"/>
      <c r="JBU6003" s="22"/>
      <c r="JBV6003" s="22"/>
      <c r="JBW6003" s="22"/>
      <c r="JBX6003" s="22"/>
      <c r="JBY6003" s="22"/>
      <c r="JBZ6003" s="22"/>
      <c r="JCA6003" s="22"/>
      <c r="JCB6003" s="22"/>
      <c r="JCC6003" s="22"/>
      <c r="JCD6003" s="22"/>
      <c r="JCE6003" s="22"/>
      <c r="JCF6003" s="22"/>
      <c r="JCG6003" s="22"/>
      <c r="JCH6003" s="22"/>
      <c r="JCI6003" s="22"/>
      <c r="JCJ6003" s="22"/>
      <c r="JCK6003" s="22"/>
      <c r="JCL6003" s="22"/>
      <c r="JCM6003" s="22"/>
      <c r="JCN6003" s="22"/>
      <c r="JCO6003" s="22"/>
      <c r="JCP6003" s="22"/>
      <c r="JCQ6003" s="22"/>
      <c r="JCR6003" s="22"/>
      <c r="JCS6003" s="22"/>
      <c r="JCT6003" s="22"/>
      <c r="JCU6003" s="22"/>
      <c r="JCV6003" s="22"/>
      <c r="JCW6003" s="22"/>
      <c r="JCX6003" s="22"/>
      <c r="JCY6003" s="22"/>
      <c r="JCZ6003" s="22"/>
      <c r="JDA6003" s="22"/>
      <c r="JDB6003" s="22"/>
      <c r="JDC6003" s="22"/>
      <c r="JDD6003" s="22"/>
      <c r="JDE6003" s="22"/>
      <c r="JDF6003" s="22"/>
      <c r="JDG6003" s="22"/>
      <c r="JDH6003" s="22"/>
      <c r="JDI6003" s="22"/>
      <c r="JDJ6003" s="22"/>
      <c r="JDK6003" s="22"/>
      <c r="JDL6003" s="22"/>
      <c r="JDM6003" s="22"/>
      <c r="JDN6003" s="22"/>
      <c r="JDO6003" s="22"/>
      <c r="JDP6003" s="22"/>
      <c r="JDQ6003" s="22"/>
      <c r="JDR6003" s="22"/>
      <c r="JDS6003" s="22"/>
      <c r="JDT6003" s="22"/>
      <c r="JDU6003" s="22"/>
      <c r="JDV6003" s="22"/>
      <c r="JDW6003" s="22"/>
      <c r="JDX6003" s="22"/>
      <c r="JDY6003" s="22"/>
      <c r="JDZ6003" s="22"/>
      <c r="JEA6003" s="22"/>
      <c r="JEB6003" s="22"/>
      <c r="JEC6003" s="22"/>
      <c r="JED6003" s="22"/>
      <c r="JEE6003" s="22"/>
      <c r="JEF6003" s="22"/>
      <c r="JEG6003" s="22"/>
      <c r="JEH6003" s="22"/>
      <c r="JEI6003" s="22"/>
      <c r="JEJ6003" s="22"/>
      <c r="JEK6003" s="22"/>
      <c r="JEL6003" s="22"/>
      <c r="JEM6003" s="22"/>
      <c r="JEN6003" s="22"/>
      <c r="JEO6003" s="22"/>
      <c r="JEP6003" s="22"/>
      <c r="JEQ6003" s="22"/>
      <c r="JER6003" s="22"/>
      <c r="JES6003" s="22"/>
      <c r="JET6003" s="22"/>
      <c r="JEU6003" s="22"/>
      <c r="JEV6003" s="22"/>
      <c r="JEW6003" s="22"/>
      <c r="JEX6003" s="22"/>
      <c r="JEY6003" s="22"/>
      <c r="JEZ6003" s="22"/>
      <c r="JFA6003" s="22"/>
      <c r="JFB6003" s="22"/>
      <c r="JFC6003" s="22"/>
      <c r="JFD6003" s="22"/>
      <c r="JFE6003" s="22"/>
      <c r="JFF6003" s="22"/>
      <c r="JFG6003" s="22"/>
      <c r="JFH6003" s="22"/>
      <c r="JFI6003" s="22"/>
      <c r="JFJ6003" s="22"/>
      <c r="JFK6003" s="22"/>
      <c r="JFL6003" s="22"/>
      <c r="JFM6003" s="22"/>
      <c r="JFN6003" s="22"/>
      <c r="JFO6003" s="22"/>
      <c r="JFP6003" s="22"/>
      <c r="JFQ6003" s="22"/>
      <c r="JFR6003" s="22"/>
      <c r="JFS6003" s="22"/>
      <c r="JFT6003" s="22"/>
      <c r="JFU6003" s="22"/>
      <c r="JFV6003" s="22"/>
      <c r="JFW6003" s="22"/>
      <c r="JFX6003" s="22"/>
      <c r="JFY6003" s="22"/>
      <c r="JFZ6003" s="22"/>
      <c r="JGA6003" s="22"/>
      <c r="JGB6003" s="22"/>
      <c r="JGC6003" s="22"/>
      <c r="JGD6003" s="22"/>
      <c r="JGE6003" s="22"/>
      <c r="JGF6003" s="22"/>
      <c r="JGG6003" s="22"/>
      <c r="JGH6003" s="22"/>
      <c r="JGI6003" s="22"/>
      <c r="JGJ6003" s="22"/>
      <c r="JGK6003" s="22"/>
      <c r="JGL6003" s="22"/>
      <c r="JGM6003" s="22"/>
      <c r="JGN6003" s="22"/>
      <c r="JGO6003" s="22"/>
      <c r="JGP6003" s="22"/>
      <c r="JGQ6003" s="22"/>
      <c r="JGR6003" s="22"/>
      <c r="JGS6003" s="22"/>
      <c r="JGT6003" s="22"/>
      <c r="JGU6003" s="22"/>
      <c r="JGV6003" s="22"/>
      <c r="JGW6003" s="22"/>
      <c r="JGX6003" s="22"/>
      <c r="JGY6003" s="22"/>
      <c r="JGZ6003" s="22"/>
      <c r="JHA6003" s="22"/>
      <c r="JHB6003" s="22"/>
      <c r="JHC6003" s="22"/>
      <c r="JHD6003" s="22"/>
      <c r="JHE6003" s="22"/>
      <c r="JHF6003" s="22"/>
      <c r="JHG6003" s="22"/>
      <c r="JHH6003" s="22"/>
      <c r="JHI6003" s="22"/>
      <c r="JHJ6003" s="22"/>
      <c r="JHK6003" s="22"/>
      <c r="JHL6003" s="22"/>
      <c r="JHM6003" s="22"/>
      <c r="JHN6003" s="22"/>
      <c r="JHO6003" s="22"/>
      <c r="JHP6003" s="22"/>
      <c r="JHQ6003" s="22"/>
      <c r="JHR6003" s="22"/>
      <c r="JHS6003" s="22"/>
      <c r="JHT6003" s="22"/>
      <c r="JHU6003" s="22"/>
      <c r="JHV6003" s="22"/>
      <c r="JHW6003" s="22"/>
      <c r="JHX6003" s="22"/>
      <c r="JHY6003" s="22"/>
      <c r="JHZ6003" s="22"/>
      <c r="JIA6003" s="22"/>
      <c r="JIB6003" s="22"/>
      <c r="JIC6003" s="22"/>
      <c r="JID6003" s="22"/>
      <c r="JIE6003" s="22"/>
      <c r="JIF6003" s="22"/>
      <c r="JIG6003" s="22"/>
      <c r="JIH6003" s="22"/>
      <c r="JII6003" s="22"/>
      <c r="JIJ6003" s="22"/>
      <c r="JIK6003" s="22"/>
      <c r="JIL6003" s="22"/>
      <c r="JIM6003" s="22"/>
      <c r="JIN6003" s="22"/>
      <c r="JIO6003" s="22"/>
      <c r="JIP6003" s="22"/>
      <c r="JIQ6003" s="22"/>
      <c r="JIR6003" s="22"/>
      <c r="JIS6003" s="22"/>
      <c r="JIT6003" s="22"/>
      <c r="JIU6003" s="22"/>
      <c r="JIV6003" s="22"/>
      <c r="JIW6003" s="22"/>
      <c r="JIX6003" s="22"/>
      <c r="JIY6003" s="22"/>
      <c r="JIZ6003" s="22"/>
      <c r="JJA6003" s="22"/>
      <c r="JJB6003" s="22"/>
      <c r="JJC6003" s="22"/>
      <c r="JJD6003" s="22"/>
      <c r="JJE6003" s="22"/>
      <c r="JJF6003" s="22"/>
      <c r="JJG6003" s="22"/>
      <c r="JJH6003" s="22"/>
      <c r="JJI6003" s="22"/>
      <c r="JJJ6003" s="22"/>
      <c r="JJK6003" s="22"/>
      <c r="JJL6003" s="22"/>
      <c r="JJM6003" s="22"/>
      <c r="JJN6003" s="22"/>
      <c r="JJO6003" s="22"/>
      <c r="JJP6003" s="22"/>
      <c r="JJQ6003" s="22"/>
      <c r="JJR6003" s="22"/>
      <c r="JJS6003" s="22"/>
      <c r="JJT6003" s="22"/>
      <c r="JJU6003" s="22"/>
      <c r="JJV6003" s="22"/>
      <c r="JJW6003" s="22"/>
      <c r="JJX6003" s="22"/>
      <c r="JJY6003" s="22"/>
      <c r="JJZ6003" s="22"/>
      <c r="JKA6003" s="22"/>
      <c r="JKB6003" s="22"/>
      <c r="JKC6003" s="22"/>
      <c r="JKD6003" s="22"/>
      <c r="JKE6003" s="22"/>
      <c r="JKF6003" s="22"/>
      <c r="JKG6003" s="22"/>
      <c r="JKH6003" s="22"/>
      <c r="JKI6003" s="22"/>
      <c r="JKJ6003" s="22"/>
      <c r="JKK6003" s="22"/>
      <c r="JKL6003" s="22"/>
      <c r="JKM6003" s="22"/>
      <c r="JKN6003" s="22"/>
      <c r="JKO6003" s="22"/>
      <c r="JKP6003" s="22"/>
      <c r="JKQ6003" s="22"/>
      <c r="JKR6003" s="22"/>
      <c r="JKS6003" s="22"/>
      <c r="JKT6003" s="22"/>
      <c r="JKU6003" s="22"/>
      <c r="JKV6003" s="22"/>
      <c r="JKW6003" s="22"/>
      <c r="JKX6003" s="22"/>
      <c r="JKY6003" s="22"/>
      <c r="JKZ6003" s="22"/>
      <c r="JLA6003" s="22"/>
      <c r="JLB6003" s="22"/>
      <c r="JLC6003" s="22"/>
      <c r="JLD6003" s="22"/>
      <c r="JLE6003" s="22"/>
      <c r="JLF6003" s="22"/>
      <c r="JLG6003" s="22"/>
      <c r="JLH6003" s="22"/>
      <c r="JLI6003" s="22"/>
      <c r="JLJ6003" s="22"/>
      <c r="JLK6003" s="22"/>
      <c r="JLL6003" s="22"/>
      <c r="JLM6003" s="22"/>
      <c r="JLN6003" s="22"/>
      <c r="JLO6003" s="22"/>
      <c r="JLP6003" s="22"/>
      <c r="JLQ6003" s="22"/>
      <c r="JLR6003" s="22"/>
      <c r="JLS6003" s="22"/>
      <c r="JLT6003" s="22"/>
      <c r="JLU6003" s="22"/>
      <c r="JLV6003" s="22"/>
      <c r="JLW6003" s="22"/>
      <c r="JLX6003" s="22"/>
      <c r="JLY6003" s="22"/>
      <c r="JLZ6003" s="22"/>
      <c r="JMA6003" s="22"/>
      <c r="JMB6003" s="22"/>
      <c r="JMC6003" s="22"/>
      <c r="JMD6003" s="22"/>
      <c r="JME6003" s="22"/>
      <c r="JMF6003" s="22"/>
      <c r="JMG6003" s="22"/>
      <c r="JMH6003" s="22"/>
      <c r="JMI6003" s="22"/>
      <c r="JMJ6003" s="22"/>
      <c r="JMK6003" s="22"/>
      <c r="JML6003" s="22"/>
      <c r="JMM6003" s="22"/>
      <c r="JMN6003" s="22"/>
      <c r="JMO6003" s="22"/>
      <c r="JMP6003" s="22"/>
      <c r="JMQ6003" s="22"/>
      <c r="JMR6003" s="22"/>
      <c r="JMS6003" s="22"/>
      <c r="JMT6003" s="22"/>
      <c r="JMU6003" s="22"/>
      <c r="JMV6003" s="22"/>
      <c r="JMW6003" s="22"/>
      <c r="JMX6003" s="22"/>
      <c r="JMY6003" s="22"/>
      <c r="JMZ6003" s="22"/>
      <c r="JNA6003" s="22"/>
      <c r="JNB6003" s="22"/>
      <c r="JNC6003" s="22"/>
      <c r="JND6003" s="22"/>
      <c r="JNE6003" s="22"/>
      <c r="JNF6003" s="22"/>
      <c r="JNG6003" s="22"/>
      <c r="JNH6003" s="22"/>
      <c r="JNI6003" s="22"/>
      <c r="JNJ6003" s="22"/>
      <c r="JNK6003" s="22"/>
      <c r="JNL6003" s="22"/>
      <c r="JNM6003" s="22"/>
      <c r="JNN6003" s="22"/>
      <c r="JNO6003" s="22"/>
      <c r="JNP6003" s="22"/>
      <c r="JNQ6003" s="22"/>
      <c r="JNR6003" s="22"/>
      <c r="JNS6003" s="22"/>
      <c r="JNT6003" s="22"/>
      <c r="JNU6003" s="22"/>
      <c r="JNV6003" s="22"/>
      <c r="JNW6003" s="22"/>
      <c r="JNX6003" s="22"/>
      <c r="JNY6003" s="22"/>
      <c r="JNZ6003" s="22"/>
      <c r="JOA6003" s="22"/>
      <c r="JOB6003" s="22"/>
      <c r="JOC6003" s="22"/>
      <c r="JOD6003" s="22"/>
      <c r="JOE6003" s="22"/>
      <c r="JOF6003" s="22"/>
      <c r="JOG6003" s="22"/>
      <c r="JOH6003" s="22"/>
      <c r="JOI6003" s="22"/>
      <c r="JOJ6003" s="22"/>
      <c r="JOK6003" s="22"/>
      <c r="JOL6003" s="22"/>
      <c r="JOM6003" s="22"/>
      <c r="JON6003" s="22"/>
      <c r="JOO6003" s="22"/>
      <c r="JOP6003" s="22"/>
      <c r="JOQ6003" s="22"/>
      <c r="JOR6003" s="22"/>
      <c r="JOS6003" s="22"/>
      <c r="JOT6003" s="22"/>
      <c r="JOU6003" s="22"/>
      <c r="JOV6003" s="22"/>
      <c r="JOW6003" s="22"/>
      <c r="JOX6003" s="22"/>
      <c r="JOY6003" s="22"/>
      <c r="JOZ6003" s="22"/>
      <c r="JPA6003" s="22"/>
      <c r="JPB6003" s="22"/>
      <c r="JPC6003" s="22"/>
      <c r="JPD6003" s="22"/>
      <c r="JPE6003" s="22"/>
      <c r="JPF6003" s="22"/>
      <c r="JPG6003" s="22"/>
      <c r="JPH6003" s="22"/>
      <c r="JPI6003" s="22"/>
      <c r="JPJ6003" s="22"/>
      <c r="JPK6003" s="22"/>
      <c r="JPL6003" s="22"/>
      <c r="JPM6003" s="22"/>
      <c r="JPN6003" s="22"/>
      <c r="JPO6003" s="22"/>
      <c r="JPP6003" s="22"/>
      <c r="JPQ6003" s="22"/>
      <c r="JPR6003" s="22"/>
      <c r="JPS6003" s="22"/>
      <c r="JPT6003" s="22"/>
      <c r="JPU6003" s="22"/>
      <c r="JPV6003" s="22"/>
      <c r="JPW6003" s="22"/>
      <c r="JPX6003" s="22"/>
      <c r="JPY6003" s="22"/>
      <c r="JPZ6003" s="22"/>
      <c r="JQA6003" s="22"/>
      <c r="JQB6003" s="22"/>
      <c r="JQC6003" s="22"/>
      <c r="JQD6003" s="22"/>
      <c r="JQE6003" s="22"/>
      <c r="JQF6003" s="22"/>
      <c r="JQG6003" s="22"/>
      <c r="JQH6003" s="22"/>
      <c r="JQI6003" s="22"/>
      <c r="JQJ6003" s="22"/>
      <c r="JQK6003" s="22"/>
      <c r="JQL6003" s="22"/>
      <c r="JQM6003" s="22"/>
      <c r="JQN6003" s="22"/>
      <c r="JQO6003" s="22"/>
      <c r="JQP6003" s="22"/>
      <c r="JQQ6003" s="22"/>
      <c r="JQR6003" s="22"/>
      <c r="JQS6003" s="22"/>
      <c r="JQT6003" s="22"/>
      <c r="JQU6003" s="22"/>
      <c r="JQV6003" s="22"/>
      <c r="JQW6003" s="22"/>
      <c r="JQX6003" s="22"/>
      <c r="JQY6003" s="22"/>
      <c r="JQZ6003" s="22"/>
      <c r="JRA6003" s="22"/>
      <c r="JRB6003" s="22"/>
      <c r="JRC6003" s="22"/>
      <c r="JRD6003" s="22"/>
      <c r="JRE6003" s="22"/>
      <c r="JRF6003" s="22"/>
      <c r="JRG6003" s="22"/>
      <c r="JRH6003" s="22"/>
      <c r="JRI6003" s="22"/>
      <c r="JRJ6003" s="22"/>
      <c r="JRK6003" s="22"/>
      <c r="JRL6003" s="22"/>
      <c r="JRM6003" s="22"/>
      <c r="JRN6003" s="22"/>
      <c r="JRO6003" s="22"/>
      <c r="JRP6003" s="22"/>
      <c r="JRQ6003" s="22"/>
      <c r="JRR6003" s="22"/>
      <c r="JRS6003" s="22"/>
      <c r="JRT6003" s="22"/>
      <c r="JRU6003" s="22"/>
      <c r="JRV6003" s="22"/>
      <c r="JRW6003" s="22"/>
      <c r="JRX6003" s="22"/>
      <c r="JRY6003" s="22"/>
      <c r="JRZ6003" s="22"/>
      <c r="JSA6003" s="22"/>
      <c r="JSB6003" s="22"/>
      <c r="JSC6003" s="22"/>
      <c r="JSD6003" s="22"/>
      <c r="JSE6003" s="22"/>
      <c r="JSF6003" s="22"/>
      <c r="JSG6003" s="22"/>
      <c r="JSH6003" s="22"/>
      <c r="JSI6003" s="22"/>
      <c r="JSJ6003" s="22"/>
      <c r="JSK6003" s="22"/>
      <c r="JSL6003" s="22"/>
      <c r="JSM6003" s="22"/>
      <c r="JSN6003" s="22"/>
      <c r="JSO6003" s="22"/>
      <c r="JSP6003" s="22"/>
      <c r="JSQ6003" s="22"/>
      <c r="JSR6003" s="22"/>
      <c r="JSS6003" s="22"/>
      <c r="JST6003" s="22"/>
      <c r="JSU6003" s="22"/>
      <c r="JSV6003" s="22"/>
      <c r="JSW6003" s="22"/>
      <c r="JSX6003" s="22"/>
      <c r="JSY6003" s="22"/>
      <c r="JSZ6003" s="22"/>
      <c r="JTA6003" s="22"/>
      <c r="JTB6003" s="22"/>
      <c r="JTC6003" s="22"/>
      <c r="JTD6003" s="22"/>
      <c r="JTE6003" s="22"/>
      <c r="JTF6003" s="22"/>
      <c r="JTG6003" s="22"/>
      <c r="JTH6003" s="22"/>
      <c r="JTI6003" s="22"/>
      <c r="JTJ6003" s="22"/>
      <c r="JTK6003" s="22"/>
      <c r="JTL6003" s="22"/>
      <c r="JTM6003" s="22"/>
      <c r="JTN6003" s="22"/>
      <c r="JTO6003" s="22"/>
      <c r="JTP6003" s="22"/>
      <c r="JTQ6003" s="22"/>
      <c r="JTR6003" s="22"/>
      <c r="JTS6003" s="22"/>
      <c r="JTT6003" s="22"/>
      <c r="JTU6003" s="22"/>
      <c r="JTV6003" s="22"/>
      <c r="JTW6003" s="22"/>
      <c r="JTX6003" s="22"/>
      <c r="JTY6003" s="22"/>
      <c r="JTZ6003" s="22"/>
      <c r="JUA6003" s="22"/>
      <c r="JUB6003" s="22"/>
      <c r="JUC6003" s="22"/>
      <c r="JUD6003" s="22"/>
      <c r="JUE6003" s="22"/>
      <c r="JUF6003" s="22"/>
      <c r="JUG6003" s="22"/>
      <c r="JUH6003" s="22"/>
      <c r="JUI6003" s="22"/>
      <c r="JUJ6003" s="22"/>
      <c r="JUK6003" s="22"/>
      <c r="JUL6003" s="22"/>
      <c r="JUM6003" s="22"/>
      <c r="JUN6003" s="22"/>
      <c r="JUO6003" s="22"/>
      <c r="JUP6003" s="22"/>
      <c r="JUQ6003" s="22"/>
      <c r="JUR6003" s="22"/>
      <c r="JUS6003" s="22"/>
      <c r="JUT6003" s="22"/>
      <c r="JUU6003" s="22"/>
      <c r="JUV6003" s="22"/>
      <c r="JUW6003" s="22"/>
      <c r="JUX6003" s="22"/>
      <c r="JUY6003" s="22"/>
      <c r="JUZ6003" s="22"/>
      <c r="JVA6003" s="22"/>
      <c r="JVB6003" s="22"/>
      <c r="JVC6003" s="22"/>
      <c r="JVD6003" s="22"/>
      <c r="JVE6003" s="22"/>
      <c r="JVF6003" s="22"/>
      <c r="JVG6003" s="22"/>
      <c r="JVH6003" s="22"/>
      <c r="JVI6003" s="22"/>
      <c r="JVJ6003" s="22"/>
      <c r="JVK6003" s="22"/>
      <c r="JVL6003" s="22"/>
      <c r="JVM6003" s="22"/>
      <c r="JVN6003" s="22"/>
      <c r="JVO6003" s="22"/>
      <c r="JVP6003" s="22"/>
      <c r="JVQ6003" s="22"/>
      <c r="JVR6003" s="22"/>
      <c r="JVS6003" s="22"/>
      <c r="JVT6003" s="22"/>
      <c r="JVU6003" s="22"/>
      <c r="JVV6003" s="22"/>
      <c r="JVW6003" s="22"/>
      <c r="JVX6003" s="22"/>
      <c r="JVY6003" s="22"/>
      <c r="JVZ6003" s="22"/>
      <c r="JWA6003" s="22"/>
      <c r="JWB6003" s="22"/>
      <c r="JWC6003" s="22"/>
      <c r="JWD6003" s="22"/>
      <c r="JWE6003" s="22"/>
      <c r="JWF6003" s="22"/>
      <c r="JWG6003" s="22"/>
      <c r="JWH6003" s="22"/>
      <c r="JWI6003" s="22"/>
      <c r="JWJ6003" s="22"/>
      <c r="JWK6003" s="22"/>
      <c r="JWL6003" s="22"/>
      <c r="JWM6003" s="22"/>
      <c r="JWN6003" s="22"/>
      <c r="JWO6003" s="22"/>
      <c r="JWP6003" s="22"/>
      <c r="JWQ6003" s="22"/>
      <c r="JWR6003" s="22"/>
      <c r="JWS6003" s="22"/>
      <c r="JWT6003" s="22"/>
      <c r="JWU6003" s="22"/>
      <c r="JWV6003" s="22"/>
      <c r="JWW6003" s="22"/>
      <c r="JWX6003" s="22"/>
      <c r="JWY6003" s="22"/>
      <c r="JWZ6003" s="22"/>
      <c r="JXA6003" s="22"/>
      <c r="JXB6003" s="22"/>
      <c r="JXC6003" s="22"/>
      <c r="JXD6003" s="22"/>
      <c r="JXE6003" s="22"/>
      <c r="JXF6003" s="22"/>
      <c r="JXG6003" s="22"/>
      <c r="JXH6003" s="22"/>
      <c r="JXI6003" s="22"/>
      <c r="JXJ6003" s="22"/>
      <c r="JXK6003" s="22"/>
      <c r="JXL6003" s="22"/>
      <c r="JXM6003" s="22"/>
      <c r="JXN6003" s="22"/>
      <c r="JXO6003" s="22"/>
      <c r="JXP6003" s="22"/>
      <c r="JXQ6003" s="22"/>
      <c r="JXR6003" s="22"/>
      <c r="JXS6003" s="22"/>
      <c r="JXT6003" s="22"/>
      <c r="JXU6003" s="22"/>
      <c r="JXV6003" s="22"/>
      <c r="JXW6003" s="22"/>
      <c r="JXX6003" s="22"/>
      <c r="JXY6003" s="22"/>
      <c r="JXZ6003" s="22"/>
      <c r="JYA6003" s="22"/>
      <c r="JYB6003" s="22"/>
      <c r="JYC6003" s="22"/>
      <c r="JYD6003" s="22"/>
      <c r="JYE6003" s="22"/>
      <c r="JYF6003" s="22"/>
      <c r="JYG6003" s="22"/>
      <c r="JYH6003" s="22"/>
      <c r="JYI6003" s="22"/>
      <c r="JYJ6003" s="22"/>
      <c r="JYK6003" s="22"/>
      <c r="JYL6003" s="22"/>
      <c r="JYM6003" s="22"/>
      <c r="JYN6003" s="22"/>
      <c r="JYO6003" s="22"/>
      <c r="JYP6003" s="22"/>
      <c r="JYQ6003" s="22"/>
      <c r="JYR6003" s="22"/>
      <c r="JYS6003" s="22"/>
      <c r="JYT6003" s="22"/>
      <c r="JYU6003" s="22"/>
      <c r="JYV6003" s="22"/>
      <c r="JYW6003" s="22"/>
      <c r="JYX6003" s="22"/>
      <c r="JYY6003" s="22"/>
      <c r="JYZ6003" s="22"/>
      <c r="JZA6003" s="22"/>
      <c r="JZB6003" s="22"/>
      <c r="JZC6003" s="22"/>
      <c r="JZD6003" s="22"/>
      <c r="JZE6003" s="22"/>
      <c r="JZF6003" s="22"/>
      <c r="JZG6003" s="22"/>
      <c r="JZH6003" s="22"/>
      <c r="JZI6003" s="22"/>
      <c r="JZJ6003" s="22"/>
      <c r="JZK6003" s="22"/>
      <c r="JZL6003" s="22"/>
      <c r="JZM6003" s="22"/>
      <c r="JZN6003" s="22"/>
      <c r="JZO6003" s="22"/>
      <c r="JZP6003" s="22"/>
      <c r="JZQ6003" s="22"/>
      <c r="JZR6003" s="22"/>
      <c r="JZS6003" s="22"/>
      <c r="JZT6003" s="22"/>
      <c r="JZU6003" s="22"/>
      <c r="JZV6003" s="22"/>
      <c r="JZW6003" s="22"/>
      <c r="JZX6003" s="22"/>
      <c r="JZY6003" s="22"/>
      <c r="JZZ6003" s="22"/>
      <c r="KAA6003" s="22"/>
      <c r="KAB6003" s="22"/>
      <c r="KAC6003" s="22"/>
      <c r="KAD6003" s="22"/>
      <c r="KAE6003" s="22"/>
      <c r="KAF6003" s="22"/>
      <c r="KAG6003" s="22"/>
      <c r="KAH6003" s="22"/>
      <c r="KAI6003" s="22"/>
      <c r="KAJ6003" s="22"/>
      <c r="KAK6003" s="22"/>
      <c r="KAL6003" s="22"/>
      <c r="KAM6003" s="22"/>
      <c r="KAN6003" s="22"/>
      <c r="KAO6003" s="22"/>
      <c r="KAP6003" s="22"/>
      <c r="KAQ6003" s="22"/>
      <c r="KAR6003" s="22"/>
      <c r="KAS6003" s="22"/>
      <c r="KAT6003" s="22"/>
      <c r="KAU6003" s="22"/>
      <c r="KAV6003" s="22"/>
      <c r="KAW6003" s="22"/>
      <c r="KAX6003" s="22"/>
      <c r="KAY6003" s="22"/>
      <c r="KAZ6003" s="22"/>
      <c r="KBA6003" s="22"/>
      <c r="KBB6003" s="22"/>
      <c r="KBC6003" s="22"/>
      <c r="KBD6003" s="22"/>
      <c r="KBE6003" s="22"/>
      <c r="KBF6003" s="22"/>
      <c r="KBG6003" s="22"/>
      <c r="KBH6003" s="22"/>
      <c r="KBI6003" s="22"/>
      <c r="KBJ6003" s="22"/>
      <c r="KBK6003" s="22"/>
      <c r="KBL6003" s="22"/>
      <c r="KBM6003" s="22"/>
      <c r="KBN6003" s="22"/>
      <c r="KBO6003" s="22"/>
      <c r="KBP6003" s="22"/>
      <c r="KBQ6003" s="22"/>
      <c r="KBR6003" s="22"/>
      <c r="KBS6003" s="22"/>
      <c r="KBT6003" s="22"/>
      <c r="KBU6003" s="22"/>
      <c r="KBV6003" s="22"/>
      <c r="KBW6003" s="22"/>
      <c r="KBX6003" s="22"/>
      <c r="KBY6003" s="22"/>
      <c r="KBZ6003" s="22"/>
      <c r="KCA6003" s="22"/>
      <c r="KCB6003" s="22"/>
      <c r="KCC6003" s="22"/>
      <c r="KCD6003" s="22"/>
      <c r="KCE6003" s="22"/>
      <c r="KCF6003" s="22"/>
      <c r="KCG6003" s="22"/>
      <c r="KCH6003" s="22"/>
      <c r="KCI6003" s="22"/>
      <c r="KCJ6003" s="22"/>
      <c r="KCK6003" s="22"/>
      <c r="KCL6003" s="22"/>
      <c r="KCM6003" s="22"/>
      <c r="KCN6003" s="22"/>
      <c r="KCO6003" s="22"/>
      <c r="KCP6003" s="22"/>
      <c r="KCQ6003" s="22"/>
      <c r="KCR6003" s="22"/>
      <c r="KCS6003" s="22"/>
      <c r="KCT6003" s="22"/>
      <c r="KCU6003" s="22"/>
      <c r="KCV6003" s="22"/>
      <c r="KCW6003" s="22"/>
      <c r="KCX6003" s="22"/>
      <c r="KCY6003" s="22"/>
      <c r="KCZ6003" s="22"/>
      <c r="KDA6003" s="22"/>
      <c r="KDB6003" s="22"/>
      <c r="KDC6003" s="22"/>
      <c r="KDD6003" s="22"/>
      <c r="KDE6003" s="22"/>
      <c r="KDF6003" s="22"/>
      <c r="KDG6003" s="22"/>
      <c r="KDH6003" s="22"/>
      <c r="KDI6003" s="22"/>
      <c r="KDJ6003" s="22"/>
      <c r="KDK6003" s="22"/>
      <c r="KDL6003" s="22"/>
      <c r="KDM6003" s="22"/>
      <c r="KDN6003" s="22"/>
      <c r="KDO6003" s="22"/>
      <c r="KDP6003" s="22"/>
      <c r="KDQ6003" s="22"/>
      <c r="KDR6003" s="22"/>
      <c r="KDS6003" s="22"/>
      <c r="KDT6003" s="22"/>
      <c r="KDU6003" s="22"/>
      <c r="KDV6003" s="22"/>
      <c r="KDW6003" s="22"/>
      <c r="KDX6003" s="22"/>
      <c r="KDY6003" s="22"/>
      <c r="KDZ6003" s="22"/>
      <c r="KEA6003" s="22"/>
      <c r="KEB6003" s="22"/>
      <c r="KEC6003" s="22"/>
      <c r="KED6003" s="22"/>
      <c r="KEE6003" s="22"/>
      <c r="KEF6003" s="22"/>
      <c r="KEG6003" s="22"/>
      <c r="KEH6003" s="22"/>
      <c r="KEI6003" s="22"/>
      <c r="KEJ6003" s="22"/>
      <c r="KEK6003" s="22"/>
      <c r="KEL6003" s="22"/>
      <c r="KEM6003" s="22"/>
      <c r="KEN6003" s="22"/>
      <c r="KEO6003" s="22"/>
      <c r="KEP6003" s="22"/>
      <c r="KEQ6003" s="22"/>
      <c r="KER6003" s="22"/>
      <c r="KES6003" s="22"/>
      <c r="KET6003" s="22"/>
      <c r="KEU6003" s="22"/>
      <c r="KEV6003" s="22"/>
      <c r="KEW6003" s="22"/>
      <c r="KEX6003" s="22"/>
      <c r="KEY6003" s="22"/>
      <c r="KEZ6003" s="22"/>
      <c r="KFA6003" s="22"/>
      <c r="KFB6003" s="22"/>
      <c r="KFC6003" s="22"/>
      <c r="KFD6003" s="22"/>
      <c r="KFE6003" s="22"/>
      <c r="KFF6003" s="22"/>
      <c r="KFG6003" s="22"/>
      <c r="KFH6003" s="22"/>
      <c r="KFI6003" s="22"/>
      <c r="KFJ6003" s="22"/>
      <c r="KFK6003" s="22"/>
      <c r="KFL6003" s="22"/>
      <c r="KFM6003" s="22"/>
      <c r="KFN6003" s="22"/>
      <c r="KFO6003" s="22"/>
      <c r="KFP6003" s="22"/>
      <c r="KFQ6003" s="22"/>
      <c r="KFR6003" s="22"/>
      <c r="KFS6003" s="22"/>
      <c r="KFT6003" s="22"/>
      <c r="KFU6003" s="22"/>
      <c r="KFV6003" s="22"/>
      <c r="KFW6003" s="22"/>
      <c r="KFX6003" s="22"/>
      <c r="KFY6003" s="22"/>
      <c r="KFZ6003" s="22"/>
      <c r="KGA6003" s="22"/>
      <c r="KGB6003" s="22"/>
      <c r="KGC6003" s="22"/>
      <c r="KGD6003" s="22"/>
      <c r="KGE6003" s="22"/>
      <c r="KGF6003" s="22"/>
      <c r="KGG6003" s="22"/>
      <c r="KGH6003" s="22"/>
      <c r="KGI6003" s="22"/>
      <c r="KGJ6003" s="22"/>
      <c r="KGK6003" s="22"/>
      <c r="KGL6003" s="22"/>
      <c r="KGM6003" s="22"/>
      <c r="KGN6003" s="22"/>
      <c r="KGO6003" s="22"/>
      <c r="KGP6003" s="22"/>
      <c r="KGQ6003" s="22"/>
      <c r="KGR6003" s="22"/>
      <c r="KGS6003" s="22"/>
      <c r="KGT6003" s="22"/>
      <c r="KGU6003" s="22"/>
      <c r="KGV6003" s="22"/>
      <c r="KGW6003" s="22"/>
      <c r="KGX6003" s="22"/>
      <c r="KGY6003" s="22"/>
      <c r="KGZ6003" s="22"/>
      <c r="KHA6003" s="22"/>
      <c r="KHB6003" s="22"/>
      <c r="KHC6003" s="22"/>
      <c r="KHD6003" s="22"/>
      <c r="KHE6003" s="22"/>
      <c r="KHF6003" s="22"/>
      <c r="KHG6003" s="22"/>
      <c r="KHH6003" s="22"/>
      <c r="KHI6003" s="22"/>
      <c r="KHJ6003" s="22"/>
      <c r="KHK6003" s="22"/>
      <c r="KHL6003" s="22"/>
      <c r="KHM6003" s="22"/>
      <c r="KHN6003" s="22"/>
      <c r="KHO6003" s="22"/>
      <c r="KHP6003" s="22"/>
      <c r="KHQ6003" s="22"/>
      <c r="KHR6003" s="22"/>
      <c r="KHS6003" s="22"/>
      <c r="KHT6003" s="22"/>
      <c r="KHU6003" s="22"/>
      <c r="KHV6003" s="22"/>
      <c r="KHW6003" s="22"/>
      <c r="KHX6003" s="22"/>
      <c r="KHY6003" s="22"/>
      <c r="KHZ6003" s="22"/>
      <c r="KIA6003" s="22"/>
      <c r="KIB6003" s="22"/>
      <c r="KIC6003" s="22"/>
      <c r="KID6003" s="22"/>
      <c r="KIE6003" s="22"/>
      <c r="KIF6003" s="22"/>
      <c r="KIG6003" s="22"/>
      <c r="KIH6003" s="22"/>
      <c r="KII6003" s="22"/>
      <c r="KIJ6003" s="22"/>
      <c r="KIK6003" s="22"/>
      <c r="KIL6003" s="22"/>
      <c r="KIM6003" s="22"/>
      <c r="KIN6003" s="22"/>
      <c r="KIO6003" s="22"/>
      <c r="KIP6003" s="22"/>
      <c r="KIQ6003" s="22"/>
      <c r="KIR6003" s="22"/>
      <c r="KIS6003" s="22"/>
      <c r="KIT6003" s="22"/>
      <c r="KIU6003" s="22"/>
      <c r="KIV6003" s="22"/>
      <c r="KIW6003" s="22"/>
      <c r="KIX6003" s="22"/>
      <c r="KIY6003" s="22"/>
      <c r="KIZ6003" s="22"/>
      <c r="KJA6003" s="22"/>
      <c r="KJB6003" s="22"/>
      <c r="KJC6003" s="22"/>
      <c r="KJD6003" s="22"/>
      <c r="KJE6003" s="22"/>
      <c r="KJF6003" s="22"/>
      <c r="KJG6003" s="22"/>
      <c r="KJH6003" s="22"/>
      <c r="KJI6003" s="22"/>
      <c r="KJJ6003" s="22"/>
      <c r="KJK6003" s="22"/>
      <c r="KJL6003" s="22"/>
      <c r="KJM6003" s="22"/>
      <c r="KJN6003" s="22"/>
      <c r="KJO6003" s="22"/>
      <c r="KJP6003" s="22"/>
      <c r="KJQ6003" s="22"/>
      <c r="KJR6003" s="22"/>
      <c r="KJS6003" s="22"/>
      <c r="KJT6003" s="22"/>
      <c r="KJU6003" s="22"/>
      <c r="KJV6003" s="22"/>
      <c r="KJW6003" s="22"/>
      <c r="KJX6003" s="22"/>
      <c r="KJY6003" s="22"/>
      <c r="KJZ6003" s="22"/>
      <c r="KKA6003" s="22"/>
      <c r="KKB6003" s="22"/>
      <c r="KKC6003" s="22"/>
      <c r="KKD6003" s="22"/>
      <c r="KKE6003" s="22"/>
      <c r="KKF6003" s="22"/>
      <c r="KKG6003" s="22"/>
      <c r="KKH6003" s="22"/>
      <c r="KKI6003" s="22"/>
      <c r="KKJ6003" s="22"/>
      <c r="KKK6003" s="22"/>
      <c r="KKL6003" s="22"/>
      <c r="KKM6003" s="22"/>
      <c r="KKN6003" s="22"/>
      <c r="KKO6003" s="22"/>
      <c r="KKP6003" s="22"/>
      <c r="KKQ6003" s="22"/>
      <c r="KKR6003" s="22"/>
      <c r="KKS6003" s="22"/>
      <c r="KKT6003" s="22"/>
      <c r="KKU6003" s="22"/>
      <c r="KKV6003" s="22"/>
      <c r="KKW6003" s="22"/>
      <c r="KKX6003" s="22"/>
      <c r="KKY6003" s="22"/>
      <c r="KKZ6003" s="22"/>
      <c r="KLA6003" s="22"/>
      <c r="KLB6003" s="22"/>
      <c r="KLC6003" s="22"/>
      <c r="KLD6003" s="22"/>
      <c r="KLE6003" s="22"/>
      <c r="KLF6003" s="22"/>
      <c r="KLG6003" s="22"/>
      <c r="KLH6003" s="22"/>
      <c r="KLI6003" s="22"/>
      <c r="KLJ6003" s="22"/>
      <c r="KLK6003" s="22"/>
      <c r="KLL6003" s="22"/>
      <c r="KLM6003" s="22"/>
      <c r="KLN6003" s="22"/>
      <c r="KLO6003" s="22"/>
      <c r="KLP6003" s="22"/>
      <c r="KLQ6003" s="22"/>
      <c r="KLR6003" s="22"/>
      <c r="KLS6003" s="22"/>
      <c r="KLT6003" s="22"/>
      <c r="KLU6003" s="22"/>
      <c r="KLV6003" s="22"/>
      <c r="KLW6003" s="22"/>
      <c r="KLX6003" s="22"/>
      <c r="KLY6003" s="22"/>
      <c r="KLZ6003" s="22"/>
      <c r="KMA6003" s="22"/>
      <c r="KMB6003" s="22"/>
      <c r="KMC6003" s="22"/>
      <c r="KMD6003" s="22"/>
      <c r="KME6003" s="22"/>
      <c r="KMF6003" s="22"/>
      <c r="KMG6003" s="22"/>
      <c r="KMH6003" s="22"/>
      <c r="KMI6003" s="22"/>
      <c r="KMJ6003" s="22"/>
      <c r="KMK6003" s="22"/>
      <c r="KML6003" s="22"/>
      <c r="KMM6003" s="22"/>
      <c r="KMN6003" s="22"/>
      <c r="KMO6003" s="22"/>
      <c r="KMP6003" s="22"/>
      <c r="KMQ6003" s="22"/>
      <c r="KMR6003" s="22"/>
      <c r="KMS6003" s="22"/>
      <c r="KMT6003" s="22"/>
      <c r="KMU6003" s="22"/>
      <c r="KMV6003" s="22"/>
      <c r="KMW6003" s="22"/>
      <c r="KMX6003" s="22"/>
      <c r="KMY6003" s="22"/>
      <c r="KMZ6003" s="22"/>
      <c r="KNA6003" s="22"/>
      <c r="KNB6003" s="22"/>
      <c r="KNC6003" s="22"/>
      <c r="KND6003" s="22"/>
      <c r="KNE6003" s="22"/>
      <c r="KNF6003" s="22"/>
      <c r="KNG6003" s="22"/>
      <c r="KNH6003" s="22"/>
      <c r="KNI6003" s="22"/>
      <c r="KNJ6003" s="22"/>
      <c r="KNK6003" s="22"/>
      <c r="KNL6003" s="22"/>
      <c r="KNM6003" s="22"/>
      <c r="KNN6003" s="22"/>
      <c r="KNO6003" s="22"/>
      <c r="KNP6003" s="22"/>
      <c r="KNQ6003" s="22"/>
      <c r="KNR6003" s="22"/>
      <c r="KNS6003" s="22"/>
      <c r="KNT6003" s="22"/>
      <c r="KNU6003" s="22"/>
      <c r="KNV6003" s="22"/>
      <c r="KNW6003" s="22"/>
      <c r="KNX6003" s="22"/>
      <c r="KNY6003" s="22"/>
      <c r="KNZ6003" s="22"/>
      <c r="KOA6003" s="22"/>
      <c r="KOB6003" s="22"/>
      <c r="KOC6003" s="22"/>
      <c r="KOD6003" s="22"/>
      <c r="KOE6003" s="22"/>
      <c r="KOF6003" s="22"/>
      <c r="KOG6003" s="22"/>
      <c r="KOH6003" s="22"/>
      <c r="KOI6003" s="22"/>
      <c r="KOJ6003" s="22"/>
      <c r="KOK6003" s="22"/>
      <c r="KOL6003" s="22"/>
      <c r="KOM6003" s="22"/>
      <c r="KON6003" s="22"/>
      <c r="KOO6003" s="22"/>
      <c r="KOP6003" s="22"/>
      <c r="KOQ6003" s="22"/>
      <c r="KOR6003" s="22"/>
      <c r="KOS6003" s="22"/>
      <c r="KOT6003" s="22"/>
      <c r="KOU6003" s="22"/>
      <c r="KOV6003" s="22"/>
      <c r="KOW6003" s="22"/>
      <c r="KOX6003" s="22"/>
      <c r="KOY6003" s="22"/>
      <c r="KOZ6003" s="22"/>
      <c r="KPA6003" s="22"/>
      <c r="KPB6003" s="22"/>
      <c r="KPC6003" s="22"/>
      <c r="KPD6003" s="22"/>
      <c r="KPE6003" s="22"/>
      <c r="KPF6003" s="22"/>
      <c r="KPG6003" s="22"/>
      <c r="KPH6003" s="22"/>
      <c r="KPI6003" s="22"/>
      <c r="KPJ6003" s="22"/>
      <c r="KPK6003" s="22"/>
      <c r="KPL6003" s="22"/>
      <c r="KPM6003" s="22"/>
      <c r="KPN6003" s="22"/>
      <c r="KPO6003" s="22"/>
      <c r="KPP6003" s="22"/>
      <c r="KPQ6003" s="22"/>
      <c r="KPR6003" s="22"/>
      <c r="KPS6003" s="22"/>
      <c r="KPT6003" s="22"/>
      <c r="KPU6003" s="22"/>
      <c r="KPV6003" s="22"/>
      <c r="KPW6003" s="22"/>
      <c r="KPX6003" s="22"/>
      <c r="KPY6003" s="22"/>
      <c r="KPZ6003" s="22"/>
      <c r="KQA6003" s="22"/>
      <c r="KQB6003" s="22"/>
      <c r="KQC6003" s="22"/>
      <c r="KQD6003" s="22"/>
      <c r="KQE6003" s="22"/>
      <c r="KQF6003" s="22"/>
      <c r="KQG6003" s="22"/>
      <c r="KQH6003" s="22"/>
      <c r="KQI6003" s="22"/>
      <c r="KQJ6003" s="22"/>
      <c r="KQK6003" s="22"/>
      <c r="KQL6003" s="22"/>
      <c r="KQM6003" s="22"/>
      <c r="KQN6003" s="22"/>
      <c r="KQO6003" s="22"/>
      <c r="KQP6003" s="22"/>
      <c r="KQQ6003" s="22"/>
      <c r="KQR6003" s="22"/>
      <c r="KQS6003" s="22"/>
      <c r="KQT6003" s="22"/>
      <c r="KQU6003" s="22"/>
      <c r="KQV6003" s="22"/>
      <c r="KQW6003" s="22"/>
      <c r="KQX6003" s="22"/>
      <c r="KQY6003" s="22"/>
      <c r="KQZ6003" s="22"/>
      <c r="KRA6003" s="22"/>
      <c r="KRB6003" s="22"/>
      <c r="KRC6003" s="22"/>
      <c r="KRD6003" s="22"/>
      <c r="KRE6003" s="22"/>
      <c r="KRF6003" s="22"/>
      <c r="KRG6003" s="22"/>
      <c r="KRH6003" s="22"/>
      <c r="KRI6003" s="22"/>
      <c r="KRJ6003" s="22"/>
      <c r="KRK6003" s="22"/>
      <c r="KRL6003" s="22"/>
      <c r="KRM6003" s="22"/>
      <c r="KRN6003" s="22"/>
      <c r="KRO6003" s="22"/>
      <c r="KRP6003" s="22"/>
      <c r="KRQ6003" s="22"/>
      <c r="KRR6003" s="22"/>
      <c r="KRS6003" s="22"/>
      <c r="KRT6003" s="22"/>
      <c r="KRU6003" s="22"/>
      <c r="KRV6003" s="22"/>
      <c r="KRW6003" s="22"/>
      <c r="KRX6003" s="22"/>
      <c r="KRY6003" s="22"/>
      <c r="KRZ6003" s="22"/>
      <c r="KSA6003" s="22"/>
      <c r="KSB6003" s="22"/>
      <c r="KSC6003" s="22"/>
      <c r="KSD6003" s="22"/>
      <c r="KSE6003" s="22"/>
      <c r="KSF6003" s="22"/>
      <c r="KSG6003" s="22"/>
      <c r="KSH6003" s="22"/>
      <c r="KSI6003" s="22"/>
      <c r="KSJ6003" s="22"/>
      <c r="KSK6003" s="22"/>
      <c r="KSL6003" s="22"/>
      <c r="KSM6003" s="22"/>
      <c r="KSN6003" s="22"/>
      <c r="KSO6003" s="22"/>
      <c r="KSP6003" s="22"/>
      <c r="KSQ6003" s="22"/>
      <c r="KSR6003" s="22"/>
      <c r="KSS6003" s="22"/>
      <c r="KST6003" s="22"/>
      <c r="KSU6003" s="22"/>
      <c r="KSV6003" s="22"/>
      <c r="KSW6003" s="22"/>
      <c r="KSX6003" s="22"/>
      <c r="KSY6003" s="22"/>
      <c r="KSZ6003" s="22"/>
      <c r="KTA6003" s="22"/>
      <c r="KTB6003" s="22"/>
      <c r="KTC6003" s="22"/>
      <c r="KTD6003" s="22"/>
      <c r="KTE6003" s="22"/>
      <c r="KTF6003" s="22"/>
      <c r="KTG6003" s="22"/>
      <c r="KTH6003" s="22"/>
      <c r="KTI6003" s="22"/>
      <c r="KTJ6003" s="22"/>
      <c r="KTK6003" s="22"/>
      <c r="KTL6003" s="22"/>
      <c r="KTM6003" s="22"/>
      <c r="KTN6003" s="22"/>
      <c r="KTO6003" s="22"/>
      <c r="KTP6003" s="22"/>
      <c r="KTQ6003" s="22"/>
      <c r="KTR6003" s="22"/>
      <c r="KTS6003" s="22"/>
      <c r="KTT6003" s="22"/>
      <c r="KTU6003" s="22"/>
      <c r="KTV6003" s="22"/>
      <c r="KTW6003" s="22"/>
      <c r="KTX6003" s="22"/>
      <c r="KTY6003" s="22"/>
      <c r="KTZ6003" s="22"/>
      <c r="KUA6003" s="22"/>
      <c r="KUB6003" s="22"/>
      <c r="KUC6003" s="22"/>
      <c r="KUD6003" s="22"/>
      <c r="KUE6003" s="22"/>
      <c r="KUF6003" s="22"/>
      <c r="KUG6003" s="22"/>
      <c r="KUH6003" s="22"/>
      <c r="KUI6003" s="22"/>
      <c r="KUJ6003" s="22"/>
      <c r="KUK6003" s="22"/>
      <c r="KUL6003" s="22"/>
      <c r="KUM6003" s="22"/>
      <c r="KUN6003" s="22"/>
      <c r="KUO6003" s="22"/>
      <c r="KUP6003" s="22"/>
      <c r="KUQ6003" s="22"/>
      <c r="KUR6003" s="22"/>
      <c r="KUS6003" s="22"/>
      <c r="KUT6003" s="22"/>
      <c r="KUU6003" s="22"/>
      <c r="KUV6003" s="22"/>
      <c r="KUW6003" s="22"/>
      <c r="KUX6003" s="22"/>
      <c r="KUY6003" s="22"/>
      <c r="KUZ6003" s="22"/>
      <c r="KVA6003" s="22"/>
      <c r="KVB6003" s="22"/>
      <c r="KVC6003" s="22"/>
      <c r="KVD6003" s="22"/>
      <c r="KVE6003" s="22"/>
      <c r="KVF6003" s="22"/>
      <c r="KVG6003" s="22"/>
      <c r="KVH6003" s="22"/>
      <c r="KVI6003" s="22"/>
      <c r="KVJ6003" s="22"/>
      <c r="KVK6003" s="22"/>
      <c r="KVL6003" s="22"/>
      <c r="KVM6003" s="22"/>
      <c r="KVN6003" s="22"/>
      <c r="KVO6003" s="22"/>
      <c r="KVP6003" s="22"/>
      <c r="KVQ6003" s="22"/>
      <c r="KVR6003" s="22"/>
      <c r="KVS6003" s="22"/>
      <c r="KVT6003" s="22"/>
      <c r="KVU6003" s="22"/>
      <c r="KVV6003" s="22"/>
      <c r="KVW6003" s="22"/>
      <c r="KVX6003" s="22"/>
      <c r="KVY6003" s="22"/>
      <c r="KVZ6003" s="22"/>
      <c r="KWA6003" s="22"/>
      <c r="KWB6003" s="22"/>
      <c r="KWC6003" s="22"/>
      <c r="KWD6003" s="22"/>
      <c r="KWE6003" s="22"/>
      <c r="KWF6003" s="22"/>
      <c r="KWG6003" s="22"/>
      <c r="KWH6003" s="22"/>
      <c r="KWI6003" s="22"/>
      <c r="KWJ6003" s="22"/>
      <c r="KWK6003" s="22"/>
      <c r="KWL6003" s="22"/>
      <c r="KWM6003" s="22"/>
      <c r="KWN6003" s="22"/>
      <c r="KWO6003" s="22"/>
      <c r="KWP6003" s="22"/>
      <c r="KWQ6003" s="22"/>
      <c r="KWR6003" s="22"/>
      <c r="KWS6003" s="22"/>
      <c r="KWT6003" s="22"/>
      <c r="KWU6003" s="22"/>
      <c r="KWV6003" s="22"/>
      <c r="KWW6003" s="22"/>
      <c r="KWX6003" s="22"/>
      <c r="KWY6003" s="22"/>
      <c r="KWZ6003" s="22"/>
      <c r="KXA6003" s="22"/>
      <c r="KXB6003" s="22"/>
      <c r="KXC6003" s="22"/>
      <c r="KXD6003" s="22"/>
      <c r="KXE6003" s="22"/>
      <c r="KXF6003" s="22"/>
      <c r="KXG6003" s="22"/>
      <c r="KXH6003" s="22"/>
      <c r="KXI6003" s="22"/>
      <c r="KXJ6003" s="22"/>
      <c r="KXK6003" s="22"/>
      <c r="KXL6003" s="22"/>
      <c r="KXM6003" s="22"/>
      <c r="KXN6003" s="22"/>
      <c r="KXO6003" s="22"/>
      <c r="KXP6003" s="22"/>
      <c r="KXQ6003" s="22"/>
      <c r="KXR6003" s="22"/>
      <c r="KXS6003" s="22"/>
      <c r="KXT6003" s="22"/>
      <c r="KXU6003" s="22"/>
      <c r="KXV6003" s="22"/>
      <c r="KXW6003" s="22"/>
      <c r="KXX6003" s="22"/>
      <c r="KXY6003" s="22"/>
      <c r="KXZ6003" s="22"/>
      <c r="KYA6003" s="22"/>
      <c r="KYB6003" s="22"/>
      <c r="KYC6003" s="22"/>
      <c r="KYD6003" s="22"/>
      <c r="KYE6003" s="22"/>
      <c r="KYF6003" s="22"/>
      <c r="KYG6003" s="22"/>
      <c r="KYH6003" s="22"/>
      <c r="KYI6003" s="22"/>
      <c r="KYJ6003" s="22"/>
      <c r="KYK6003" s="22"/>
      <c r="KYL6003" s="22"/>
      <c r="KYM6003" s="22"/>
      <c r="KYN6003" s="22"/>
      <c r="KYO6003" s="22"/>
      <c r="KYP6003" s="22"/>
      <c r="KYQ6003" s="22"/>
      <c r="KYR6003" s="22"/>
      <c r="KYS6003" s="22"/>
      <c r="KYT6003" s="22"/>
      <c r="KYU6003" s="22"/>
      <c r="KYV6003" s="22"/>
      <c r="KYW6003" s="22"/>
      <c r="KYX6003" s="22"/>
      <c r="KYY6003" s="22"/>
      <c r="KYZ6003" s="22"/>
      <c r="KZA6003" s="22"/>
      <c r="KZB6003" s="22"/>
      <c r="KZC6003" s="22"/>
      <c r="KZD6003" s="22"/>
      <c r="KZE6003" s="22"/>
      <c r="KZF6003" s="22"/>
      <c r="KZG6003" s="22"/>
      <c r="KZH6003" s="22"/>
      <c r="KZI6003" s="22"/>
      <c r="KZJ6003" s="22"/>
      <c r="KZK6003" s="22"/>
      <c r="KZL6003" s="22"/>
      <c r="KZM6003" s="22"/>
      <c r="KZN6003" s="22"/>
      <c r="KZO6003" s="22"/>
      <c r="KZP6003" s="22"/>
      <c r="KZQ6003" s="22"/>
      <c r="KZR6003" s="22"/>
      <c r="KZS6003" s="22"/>
      <c r="KZT6003" s="22"/>
      <c r="KZU6003" s="22"/>
      <c r="KZV6003" s="22"/>
      <c r="KZW6003" s="22"/>
      <c r="KZX6003" s="22"/>
      <c r="KZY6003" s="22"/>
      <c r="KZZ6003" s="22"/>
      <c r="LAA6003" s="22"/>
      <c r="LAB6003" s="22"/>
      <c r="LAC6003" s="22"/>
      <c r="LAD6003" s="22"/>
      <c r="LAE6003" s="22"/>
      <c r="LAF6003" s="22"/>
      <c r="LAG6003" s="22"/>
      <c r="LAH6003" s="22"/>
      <c r="LAI6003" s="22"/>
      <c r="LAJ6003" s="22"/>
      <c r="LAK6003" s="22"/>
      <c r="LAL6003" s="22"/>
      <c r="LAM6003" s="22"/>
      <c r="LAN6003" s="22"/>
      <c r="LAO6003" s="22"/>
      <c r="LAP6003" s="22"/>
      <c r="LAQ6003" s="22"/>
      <c r="LAR6003" s="22"/>
      <c r="LAS6003" s="22"/>
      <c r="LAT6003" s="22"/>
      <c r="LAU6003" s="22"/>
      <c r="LAV6003" s="22"/>
      <c r="LAW6003" s="22"/>
      <c r="LAX6003" s="22"/>
      <c r="LAY6003" s="22"/>
      <c r="LAZ6003" s="22"/>
      <c r="LBA6003" s="22"/>
      <c r="LBB6003" s="22"/>
      <c r="LBC6003" s="22"/>
      <c r="LBD6003" s="22"/>
      <c r="LBE6003" s="22"/>
      <c r="LBF6003" s="22"/>
      <c r="LBG6003" s="22"/>
      <c r="LBH6003" s="22"/>
      <c r="LBI6003" s="22"/>
      <c r="LBJ6003" s="22"/>
      <c r="LBK6003" s="22"/>
      <c r="LBL6003" s="22"/>
      <c r="LBM6003" s="22"/>
      <c r="LBN6003" s="22"/>
      <c r="LBO6003" s="22"/>
      <c r="LBP6003" s="22"/>
      <c r="LBQ6003" s="22"/>
      <c r="LBR6003" s="22"/>
      <c r="LBS6003" s="22"/>
      <c r="LBT6003" s="22"/>
      <c r="LBU6003" s="22"/>
      <c r="LBV6003" s="22"/>
      <c r="LBW6003" s="22"/>
      <c r="LBX6003" s="22"/>
      <c r="LBY6003" s="22"/>
      <c r="LBZ6003" s="22"/>
      <c r="LCA6003" s="22"/>
      <c r="LCB6003" s="22"/>
      <c r="LCC6003" s="22"/>
      <c r="LCD6003" s="22"/>
      <c r="LCE6003" s="22"/>
      <c r="LCF6003" s="22"/>
      <c r="LCG6003" s="22"/>
      <c r="LCH6003" s="22"/>
      <c r="LCI6003" s="22"/>
      <c r="LCJ6003" s="22"/>
      <c r="LCK6003" s="22"/>
      <c r="LCL6003" s="22"/>
      <c r="LCM6003" s="22"/>
      <c r="LCN6003" s="22"/>
      <c r="LCO6003" s="22"/>
      <c r="LCP6003" s="22"/>
      <c r="LCQ6003" s="22"/>
      <c r="LCR6003" s="22"/>
      <c r="LCS6003" s="22"/>
      <c r="LCT6003" s="22"/>
      <c r="LCU6003" s="22"/>
      <c r="LCV6003" s="22"/>
      <c r="LCW6003" s="22"/>
      <c r="LCX6003" s="22"/>
      <c r="LCY6003" s="22"/>
      <c r="LCZ6003" s="22"/>
      <c r="LDA6003" s="22"/>
      <c r="LDB6003" s="22"/>
      <c r="LDC6003" s="22"/>
      <c r="LDD6003" s="22"/>
      <c r="LDE6003" s="22"/>
      <c r="LDF6003" s="22"/>
      <c r="LDG6003" s="22"/>
      <c r="LDH6003" s="22"/>
      <c r="LDI6003" s="22"/>
      <c r="LDJ6003" s="22"/>
      <c r="LDK6003" s="22"/>
      <c r="LDL6003" s="22"/>
      <c r="LDM6003" s="22"/>
      <c r="LDN6003" s="22"/>
      <c r="LDO6003" s="22"/>
      <c r="LDP6003" s="22"/>
      <c r="LDQ6003" s="22"/>
      <c r="LDR6003" s="22"/>
      <c r="LDS6003" s="22"/>
      <c r="LDT6003" s="22"/>
      <c r="LDU6003" s="22"/>
      <c r="LDV6003" s="22"/>
      <c r="LDW6003" s="22"/>
      <c r="LDX6003" s="22"/>
      <c r="LDY6003" s="22"/>
      <c r="LDZ6003" s="22"/>
      <c r="LEA6003" s="22"/>
      <c r="LEB6003" s="22"/>
      <c r="LEC6003" s="22"/>
      <c r="LED6003" s="22"/>
      <c r="LEE6003" s="22"/>
      <c r="LEF6003" s="22"/>
      <c r="LEG6003" s="22"/>
      <c r="LEH6003" s="22"/>
      <c r="LEI6003" s="22"/>
      <c r="LEJ6003" s="22"/>
      <c r="LEK6003" s="22"/>
      <c r="LEL6003" s="22"/>
      <c r="LEM6003" s="22"/>
      <c r="LEN6003" s="22"/>
      <c r="LEO6003" s="22"/>
      <c r="LEP6003" s="22"/>
      <c r="LEQ6003" s="22"/>
      <c r="LER6003" s="22"/>
      <c r="LES6003" s="22"/>
      <c r="LET6003" s="22"/>
      <c r="LEU6003" s="22"/>
      <c r="LEV6003" s="22"/>
      <c r="LEW6003" s="22"/>
      <c r="LEX6003" s="22"/>
      <c r="LEY6003" s="22"/>
      <c r="LEZ6003" s="22"/>
      <c r="LFA6003" s="22"/>
      <c r="LFB6003" s="22"/>
      <c r="LFC6003" s="22"/>
      <c r="LFD6003" s="22"/>
      <c r="LFE6003" s="22"/>
      <c r="LFF6003" s="22"/>
      <c r="LFG6003" s="22"/>
      <c r="LFH6003" s="22"/>
      <c r="LFI6003" s="22"/>
      <c r="LFJ6003" s="22"/>
      <c r="LFK6003" s="22"/>
      <c r="LFL6003" s="22"/>
      <c r="LFM6003" s="22"/>
      <c r="LFN6003" s="22"/>
      <c r="LFO6003" s="22"/>
      <c r="LFP6003" s="22"/>
      <c r="LFQ6003" s="22"/>
      <c r="LFR6003" s="22"/>
      <c r="LFS6003" s="22"/>
      <c r="LFT6003" s="22"/>
      <c r="LFU6003" s="22"/>
      <c r="LFV6003" s="22"/>
      <c r="LFW6003" s="22"/>
      <c r="LFX6003" s="22"/>
      <c r="LFY6003" s="22"/>
      <c r="LFZ6003" s="22"/>
      <c r="LGA6003" s="22"/>
      <c r="LGB6003" s="22"/>
      <c r="LGC6003" s="22"/>
      <c r="LGD6003" s="22"/>
      <c r="LGE6003" s="22"/>
      <c r="LGF6003" s="22"/>
      <c r="LGG6003" s="22"/>
      <c r="LGH6003" s="22"/>
      <c r="LGI6003" s="22"/>
      <c r="LGJ6003" s="22"/>
      <c r="LGK6003" s="22"/>
      <c r="LGL6003" s="22"/>
      <c r="LGM6003" s="22"/>
      <c r="LGN6003" s="22"/>
      <c r="LGO6003" s="22"/>
      <c r="LGP6003" s="22"/>
      <c r="LGQ6003" s="22"/>
      <c r="LGR6003" s="22"/>
      <c r="LGS6003" s="22"/>
      <c r="LGT6003" s="22"/>
      <c r="LGU6003" s="22"/>
      <c r="LGV6003" s="22"/>
      <c r="LGW6003" s="22"/>
      <c r="LGX6003" s="22"/>
      <c r="LGY6003" s="22"/>
      <c r="LGZ6003" s="22"/>
      <c r="LHA6003" s="22"/>
      <c r="LHB6003" s="22"/>
      <c r="LHC6003" s="22"/>
      <c r="LHD6003" s="22"/>
      <c r="LHE6003" s="22"/>
      <c r="LHF6003" s="22"/>
      <c r="LHG6003" s="22"/>
      <c r="LHH6003" s="22"/>
      <c r="LHI6003" s="22"/>
      <c r="LHJ6003" s="22"/>
      <c r="LHK6003" s="22"/>
      <c r="LHL6003" s="22"/>
      <c r="LHM6003" s="22"/>
      <c r="LHN6003" s="22"/>
      <c r="LHO6003" s="22"/>
      <c r="LHP6003" s="22"/>
      <c r="LHQ6003" s="22"/>
      <c r="LHR6003" s="22"/>
      <c r="LHS6003" s="22"/>
      <c r="LHT6003" s="22"/>
      <c r="LHU6003" s="22"/>
      <c r="LHV6003" s="22"/>
      <c r="LHW6003" s="22"/>
      <c r="LHX6003" s="22"/>
      <c r="LHY6003" s="22"/>
      <c r="LHZ6003" s="22"/>
      <c r="LIA6003" s="22"/>
      <c r="LIB6003" s="22"/>
      <c r="LIC6003" s="22"/>
      <c r="LID6003" s="22"/>
      <c r="LIE6003" s="22"/>
      <c r="LIF6003" s="22"/>
      <c r="LIG6003" s="22"/>
      <c r="LIH6003" s="22"/>
      <c r="LII6003" s="22"/>
      <c r="LIJ6003" s="22"/>
      <c r="LIK6003" s="22"/>
      <c r="LIL6003" s="22"/>
      <c r="LIM6003" s="22"/>
      <c r="LIN6003" s="22"/>
      <c r="LIO6003" s="22"/>
      <c r="LIP6003" s="22"/>
      <c r="LIQ6003" s="22"/>
      <c r="LIR6003" s="22"/>
      <c r="LIS6003" s="22"/>
      <c r="LIT6003" s="22"/>
      <c r="LIU6003" s="22"/>
      <c r="LIV6003" s="22"/>
      <c r="LIW6003" s="22"/>
      <c r="LIX6003" s="22"/>
      <c r="LIY6003" s="22"/>
      <c r="LIZ6003" s="22"/>
      <c r="LJA6003" s="22"/>
      <c r="LJB6003" s="22"/>
      <c r="LJC6003" s="22"/>
      <c r="LJD6003" s="22"/>
      <c r="LJE6003" s="22"/>
      <c r="LJF6003" s="22"/>
      <c r="LJG6003" s="22"/>
      <c r="LJH6003" s="22"/>
      <c r="LJI6003" s="22"/>
      <c r="LJJ6003" s="22"/>
      <c r="LJK6003" s="22"/>
      <c r="LJL6003" s="22"/>
      <c r="LJM6003" s="22"/>
      <c r="LJN6003" s="22"/>
      <c r="LJO6003" s="22"/>
      <c r="LJP6003" s="22"/>
      <c r="LJQ6003" s="22"/>
      <c r="LJR6003" s="22"/>
      <c r="LJS6003" s="22"/>
      <c r="LJT6003" s="22"/>
      <c r="LJU6003" s="22"/>
      <c r="LJV6003" s="22"/>
      <c r="LJW6003" s="22"/>
      <c r="LJX6003" s="22"/>
      <c r="LJY6003" s="22"/>
      <c r="LJZ6003" s="22"/>
      <c r="LKA6003" s="22"/>
      <c r="LKB6003" s="22"/>
      <c r="LKC6003" s="22"/>
      <c r="LKD6003" s="22"/>
      <c r="LKE6003" s="22"/>
      <c r="LKF6003" s="22"/>
      <c r="LKG6003" s="22"/>
      <c r="LKH6003" s="22"/>
      <c r="LKI6003" s="22"/>
      <c r="LKJ6003" s="22"/>
      <c r="LKK6003" s="22"/>
      <c r="LKL6003" s="22"/>
      <c r="LKM6003" s="22"/>
      <c r="LKN6003" s="22"/>
      <c r="LKO6003" s="22"/>
      <c r="LKP6003" s="22"/>
      <c r="LKQ6003" s="22"/>
      <c r="LKR6003" s="22"/>
      <c r="LKS6003" s="22"/>
      <c r="LKT6003" s="22"/>
      <c r="LKU6003" s="22"/>
      <c r="LKV6003" s="22"/>
      <c r="LKW6003" s="22"/>
      <c r="LKX6003" s="22"/>
      <c r="LKY6003" s="22"/>
      <c r="LKZ6003" s="22"/>
      <c r="LLA6003" s="22"/>
      <c r="LLB6003" s="22"/>
      <c r="LLC6003" s="22"/>
      <c r="LLD6003" s="22"/>
      <c r="LLE6003" s="22"/>
      <c r="LLF6003" s="22"/>
      <c r="LLG6003" s="22"/>
      <c r="LLH6003" s="22"/>
      <c r="LLI6003" s="22"/>
      <c r="LLJ6003" s="22"/>
      <c r="LLK6003" s="22"/>
      <c r="LLL6003" s="22"/>
      <c r="LLM6003" s="22"/>
      <c r="LLN6003" s="22"/>
      <c r="LLO6003" s="22"/>
      <c r="LLP6003" s="22"/>
      <c r="LLQ6003" s="22"/>
      <c r="LLR6003" s="22"/>
      <c r="LLS6003" s="22"/>
      <c r="LLT6003" s="22"/>
      <c r="LLU6003" s="22"/>
      <c r="LLV6003" s="22"/>
      <c r="LLW6003" s="22"/>
      <c r="LLX6003" s="22"/>
      <c r="LLY6003" s="22"/>
      <c r="LLZ6003" s="22"/>
      <c r="LMA6003" s="22"/>
      <c r="LMB6003" s="22"/>
      <c r="LMC6003" s="22"/>
      <c r="LMD6003" s="22"/>
      <c r="LME6003" s="22"/>
      <c r="LMF6003" s="22"/>
      <c r="LMG6003" s="22"/>
      <c r="LMH6003" s="22"/>
      <c r="LMI6003" s="22"/>
      <c r="LMJ6003" s="22"/>
      <c r="LMK6003" s="22"/>
      <c r="LML6003" s="22"/>
      <c r="LMM6003" s="22"/>
      <c r="LMN6003" s="22"/>
      <c r="LMO6003" s="22"/>
      <c r="LMP6003" s="22"/>
      <c r="LMQ6003" s="22"/>
      <c r="LMR6003" s="22"/>
      <c r="LMS6003" s="22"/>
      <c r="LMT6003" s="22"/>
      <c r="LMU6003" s="22"/>
      <c r="LMV6003" s="22"/>
      <c r="LMW6003" s="22"/>
      <c r="LMX6003" s="22"/>
      <c r="LMY6003" s="22"/>
      <c r="LMZ6003" s="22"/>
      <c r="LNA6003" s="22"/>
      <c r="LNB6003" s="22"/>
      <c r="LNC6003" s="22"/>
      <c r="LND6003" s="22"/>
      <c r="LNE6003" s="22"/>
      <c r="LNF6003" s="22"/>
      <c r="LNG6003" s="22"/>
      <c r="LNH6003" s="22"/>
      <c r="LNI6003" s="22"/>
      <c r="LNJ6003" s="22"/>
      <c r="LNK6003" s="22"/>
      <c r="LNL6003" s="22"/>
      <c r="LNM6003" s="22"/>
      <c r="LNN6003" s="22"/>
      <c r="LNO6003" s="22"/>
      <c r="LNP6003" s="22"/>
      <c r="LNQ6003" s="22"/>
      <c r="LNR6003" s="22"/>
      <c r="LNS6003" s="22"/>
      <c r="LNT6003" s="22"/>
      <c r="LNU6003" s="22"/>
      <c r="LNV6003" s="22"/>
      <c r="LNW6003" s="22"/>
      <c r="LNX6003" s="22"/>
      <c r="LNY6003" s="22"/>
      <c r="LNZ6003" s="22"/>
      <c r="LOA6003" s="22"/>
      <c r="LOB6003" s="22"/>
      <c r="LOC6003" s="22"/>
      <c r="LOD6003" s="22"/>
      <c r="LOE6003" s="22"/>
      <c r="LOF6003" s="22"/>
      <c r="LOG6003" s="22"/>
      <c r="LOH6003" s="22"/>
      <c r="LOI6003" s="22"/>
      <c r="LOJ6003" s="22"/>
      <c r="LOK6003" s="22"/>
      <c r="LOL6003" s="22"/>
      <c r="LOM6003" s="22"/>
      <c r="LON6003" s="22"/>
      <c r="LOO6003" s="22"/>
      <c r="LOP6003" s="22"/>
      <c r="LOQ6003" s="22"/>
      <c r="LOR6003" s="22"/>
      <c r="LOS6003" s="22"/>
      <c r="LOT6003" s="22"/>
      <c r="LOU6003" s="22"/>
      <c r="LOV6003" s="22"/>
      <c r="LOW6003" s="22"/>
      <c r="LOX6003" s="22"/>
      <c r="LOY6003" s="22"/>
      <c r="LOZ6003" s="22"/>
      <c r="LPA6003" s="22"/>
      <c r="LPB6003" s="22"/>
      <c r="LPC6003" s="22"/>
      <c r="LPD6003" s="22"/>
      <c r="LPE6003" s="22"/>
      <c r="LPF6003" s="22"/>
      <c r="LPG6003" s="22"/>
      <c r="LPH6003" s="22"/>
      <c r="LPI6003" s="22"/>
      <c r="LPJ6003" s="22"/>
      <c r="LPK6003" s="22"/>
      <c r="LPL6003" s="22"/>
      <c r="LPM6003" s="22"/>
      <c r="LPN6003" s="22"/>
      <c r="LPO6003" s="22"/>
      <c r="LPP6003" s="22"/>
      <c r="LPQ6003" s="22"/>
      <c r="LPR6003" s="22"/>
      <c r="LPS6003" s="22"/>
      <c r="LPT6003" s="22"/>
      <c r="LPU6003" s="22"/>
      <c r="LPV6003" s="22"/>
      <c r="LPW6003" s="22"/>
      <c r="LPX6003" s="22"/>
      <c r="LPY6003" s="22"/>
      <c r="LPZ6003" s="22"/>
      <c r="LQA6003" s="22"/>
      <c r="LQB6003" s="22"/>
      <c r="LQC6003" s="22"/>
      <c r="LQD6003" s="22"/>
      <c r="LQE6003" s="22"/>
      <c r="LQF6003" s="22"/>
      <c r="LQG6003" s="22"/>
      <c r="LQH6003" s="22"/>
      <c r="LQI6003" s="22"/>
      <c r="LQJ6003" s="22"/>
      <c r="LQK6003" s="22"/>
      <c r="LQL6003" s="22"/>
      <c r="LQM6003" s="22"/>
      <c r="LQN6003" s="22"/>
      <c r="LQO6003" s="22"/>
      <c r="LQP6003" s="22"/>
      <c r="LQQ6003" s="22"/>
      <c r="LQR6003" s="22"/>
      <c r="LQS6003" s="22"/>
      <c r="LQT6003" s="22"/>
      <c r="LQU6003" s="22"/>
      <c r="LQV6003" s="22"/>
      <c r="LQW6003" s="22"/>
      <c r="LQX6003" s="22"/>
      <c r="LQY6003" s="22"/>
      <c r="LQZ6003" s="22"/>
      <c r="LRA6003" s="22"/>
      <c r="LRB6003" s="22"/>
      <c r="LRC6003" s="22"/>
      <c r="LRD6003" s="22"/>
      <c r="LRE6003" s="22"/>
      <c r="LRF6003" s="22"/>
      <c r="LRG6003" s="22"/>
      <c r="LRH6003" s="22"/>
      <c r="LRI6003" s="22"/>
      <c r="LRJ6003" s="22"/>
      <c r="LRK6003" s="22"/>
      <c r="LRL6003" s="22"/>
      <c r="LRM6003" s="22"/>
      <c r="LRN6003" s="22"/>
      <c r="LRO6003" s="22"/>
      <c r="LRP6003" s="22"/>
      <c r="LRQ6003" s="22"/>
      <c r="LRR6003" s="22"/>
      <c r="LRS6003" s="22"/>
      <c r="LRT6003" s="22"/>
      <c r="LRU6003" s="22"/>
      <c r="LRV6003" s="22"/>
      <c r="LRW6003" s="22"/>
      <c r="LRX6003" s="22"/>
      <c r="LRY6003" s="22"/>
      <c r="LRZ6003" s="22"/>
      <c r="LSA6003" s="22"/>
      <c r="LSB6003" s="22"/>
      <c r="LSC6003" s="22"/>
      <c r="LSD6003" s="22"/>
      <c r="LSE6003" s="22"/>
      <c r="LSF6003" s="22"/>
      <c r="LSG6003" s="22"/>
      <c r="LSH6003" s="22"/>
      <c r="LSI6003" s="22"/>
      <c r="LSJ6003" s="22"/>
      <c r="LSK6003" s="22"/>
      <c r="LSL6003" s="22"/>
      <c r="LSM6003" s="22"/>
      <c r="LSN6003" s="22"/>
      <c r="LSO6003" s="22"/>
      <c r="LSP6003" s="22"/>
      <c r="LSQ6003" s="22"/>
      <c r="LSR6003" s="22"/>
      <c r="LSS6003" s="22"/>
      <c r="LST6003" s="22"/>
      <c r="LSU6003" s="22"/>
      <c r="LSV6003" s="22"/>
      <c r="LSW6003" s="22"/>
      <c r="LSX6003" s="22"/>
      <c r="LSY6003" s="22"/>
      <c r="LSZ6003" s="22"/>
      <c r="LTA6003" s="22"/>
      <c r="LTB6003" s="22"/>
      <c r="LTC6003" s="22"/>
      <c r="LTD6003" s="22"/>
      <c r="LTE6003" s="22"/>
      <c r="LTF6003" s="22"/>
      <c r="LTG6003" s="22"/>
      <c r="LTH6003" s="22"/>
      <c r="LTI6003" s="22"/>
      <c r="LTJ6003" s="22"/>
      <c r="LTK6003" s="22"/>
      <c r="LTL6003" s="22"/>
      <c r="LTM6003" s="22"/>
      <c r="LTN6003" s="22"/>
      <c r="LTO6003" s="22"/>
      <c r="LTP6003" s="22"/>
      <c r="LTQ6003" s="22"/>
      <c r="LTR6003" s="22"/>
      <c r="LTS6003" s="22"/>
      <c r="LTT6003" s="22"/>
      <c r="LTU6003" s="22"/>
      <c r="LTV6003" s="22"/>
      <c r="LTW6003" s="22"/>
      <c r="LTX6003" s="22"/>
      <c r="LTY6003" s="22"/>
      <c r="LTZ6003" s="22"/>
      <c r="LUA6003" s="22"/>
      <c r="LUB6003" s="22"/>
      <c r="LUC6003" s="22"/>
      <c r="LUD6003" s="22"/>
      <c r="LUE6003" s="22"/>
      <c r="LUF6003" s="22"/>
      <c r="LUG6003" s="22"/>
      <c r="LUH6003" s="22"/>
      <c r="LUI6003" s="22"/>
      <c r="LUJ6003" s="22"/>
      <c r="LUK6003" s="22"/>
      <c r="LUL6003" s="22"/>
      <c r="LUM6003" s="22"/>
      <c r="LUN6003" s="22"/>
      <c r="LUO6003" s="22"/>
      <c r="LUP6003" s="22"/>
      <c r="LUQ6003" s="22"/>
      <c r="LUR6003" s="22"/>
      <c r="LUS6003" s="22"/>
      <c r="LUT6003" s="22"/>
      <c r="LUU6003" s="22"/>
      <c r="LUV6003" s="22"/>
      <c r="LUW6003" s="22"/>
      <c r="LUX6003" s="22"/>
      <c r="LUY6003" s="22"/>
      <c r="LUZ6003" s="22"/>
      <c r="LVA6003" s="22"/>
      <c r="LVB6003" s="22"/>
      <c r="LVC6003" s="22"/>
      <c r="LVD6003" s="22"/>
      <c r="LVE6003" s="22"/>
      <c r="LVF6003" s="22"/>
      <c r="LVG6003" s="22"/>
      <c r="LVH6003" s="22"/>
      <c r="LVI6003" s="22"/>
      <c r="LVJ6003" s="22"/>
      <c r="LVK6003" s="22"/>
      <c r="LVL6003" s="22"/>
      <c r="LVM6003" s="22"/>
      <c r="LVN6003" s="22"/>
      <c r="LVO6003" s="22"/>
      <c r="LVP6003" s="22"/>
      <c r="LVQ6003" s="22"/>
      <c r="LVR6003" s="22"/>
      <c r="LVS6003" s="22"/>
      <c r="LVT6003" s="22"/>
      <c r="LVU6003" s="22"/>
      <c r="LVV6003" s="22"/>
      <c r="LVW6003" s="22"/>
      <c r="LVX6003" s="22"/>
      <c r="LVY6003" s="22"/>
      <c r="LVZ6003" s="22"/>
      <c r="LWA6003" s="22"/>
      <c r="LWB6003" s="22"/>
      <c r="LWC6003" s="22"/>
      <c r="LWD6003" s="22"/>
      <c r="LWE6003" s="22"/>
      <c r="LWF6003" s="22"/>
      <c r="LWG6003" s="22"/>
      <c r="LWH6003" s="22"/>
      <c r="LWI6003" s="22"/>
      <c r="LWJ6003" s="22"/>
      <c r="LWK6003" s="22"/>
      <c r="LWL6003" s="22"/>
      <c r="LWM6003" s="22"/>
      <c r="LWN6003" s="22"/>
      <c r="LWO6003" s="22"/>
      <c r="LWP6003" s="22"/>
      <c r="LWQ6003" s="22"/>
      <c r="LWR6003" s="22"/>
      <c r="LWS6003" s="22"/>
      <c r="LWT6003" s="22"/>
      <c r="LWU6003" s="22"/>
      <c r="LWV6003" s="22"/>
      <c r="LWW6003" s="22"/>
      <c r="LWX6003" s="22"/>
      <c r="LWY6003" s="22"/>
      <c r="LWZ6003" s="22"/>
      <c r="LXA6003" s="22"/>
      <c r="LXB6003" s="22"/>
      <c r="LXC6003" s="22"/>
      <c r="LXD6003" s="22"/>
      <c r="LXE6003" s="22"/>
      <c r="LXF6003" s="22"/>
      <c r="LXG6003" s="22"/>
      <c r="LXH6003" s="22"/>
      <c r="LXI6003" s="22"/>
      <c r="LXJ6003" s="22"/>
      <c r="LXK6003" s="22"/>
      <c r="LXL6003" s="22"/>
      <c r="LXM6003" s="22"/>
      <c r="LXN6003" s="22"/>
      <c r="LXO6003" s="22"/>
      <c r="LXP6003" s="22"/>
      <c r="LXQ6003" s="22"/>
      <c r="LXR6003" s="22"/>
      <c r="LXS6003" s="22"/>
      <c r="LXT6003" s="22"/>
      <c r="LXU6003" s="22"/>
      <c r="LXV6003" s="22"/>
      <c r="LXW6003" s="22"/>
      <c r="LXX6003" s="22"/>
      <c r="LXY6003" s="22"/>
      <c r="LXZ6003" s="22"/>
      <c r="LYA6003" s="22"/>
      <c r="LYB6003" s="22"/>
      <c r="LYC6003" s="22"/>
      <c r="LYD6003" s="22"/>
      <c r="LYE6003" s="22"/>
      <c r="LYF6003" s="22"/>
      <c r="LYG6003" s="22"/>
      <c r="LYH6003" s="22"/>
      <c r="LYI6003" s="22"/>
      <c r="LYJ6003" s="22"/>
      <c r="LYK6003" s="22"/>
      <c r="LYL6003" s="22"/>
      <c r="LYM6003" s="22"/>
      <c r="LYN6003" s="22"/>
      <c r="LYO6003" s="22"/>
      <c r="LYP6003" s="22"/>
      <c r="LYQ6003" s="22"/>
      <c r="LYR6003" s="22"/>
      <c r="LYS6003" s="22"/>
      <c r="LYT6003" s="22"/>
      <c r="LYU6003" s="22"/>
      <c r="LYV6003" s="22"/>
      <c r="LYW6003" s="22"/>
      <c r="LYX6003" s="22"/>
      <c r="LYY6003" s="22"/>
      <c r="LYZ6003" s="22"/>
      <c r="LZA6003" s="22"/>
      <c r="LZB6003" s="22"/>
      <c r="LZC6003" s="22"/>
      <c r="LZD6003" s="22"/>
      <c r="LZE6003" s="22"/>
      <c r="LZF6003" s="22"/>
      <c r="LZG6003" s="22"/>
      <c r="LZH6003" s="22"/>
      <c r="LZI6003" s="22"/>
      <c r="LZJ6003" s="22"/>
      <c r="LZK6003" s="22"/>
      <c r="LZL6003" s="22"/>
      <c r="LZM6003" s="22"/>
      <c r="LZN6003" s="22"/>
      <c r="LZO6003" s="22"/>
      <c r="LZP6003" s="22"/>
      <c r="LZQ6003" s="22"/>
      <c r="LZR6003" s="22"/>
      <c r="LZS6003" s="22"/>
      <c r="LZT6003" s="22"/>
      <c r="LZU6003" s="22"/>
      <c r="LZV6003" s="22"/>
      <c r="LZW6003" s="22"/>
      <c r="LZX6003" s="22"/>
      <c r="LZY6003" s="22"/>
      <c r="LZZ6003" s="22"/>
      <c r="MAA6003" s="22"/>
      <c r="MAB6003" s="22"/>
      <c r="MAC6003" s="22"/>
      <c r="MAD6003" s="22"/>
      <c r="MAE6003" s="22"/>
      <c r="MAF6003" s="22"/>
      <c r="MAG6003" s="22"/>
      <c r="MAH6003" s="22"/>
      <c r="MAI6003" s="22"/>
      <c r="MAJ6003" s="22"/>
      <c r="MAK6003" s="22"/>
      <c r="MAL6003" s="22"/>
      <c r="MAM6003" s="22"/>
      <c r="MAN6003" s="22"/>
      <c r="MAO6003" s="22"/>
      <c r="MAP6003" s="22"/>
      <c r="MAQ6003" s="22"/>
      <c r="MAR6003" s="22"/>
      <c r="MAS6003" s="22"/>
      <c r="MAT6003" s="22"/>
      <c r="MAU6003" s="22"/>
      <c r="MAV6003" s="22"/>
      <c r="MAW6003" s="22"/>
      <c r="MAX6003" s="22"/>
      <c r="MAY6003" s="22"/>
      <c r="MAZ6003" s="22"/>
      <c r="MBA6003" s="22"/>
      <c r="MBB6003" s="22"/>
      <c r="MBC6003" s="22"/>
      <c r="MBD6003" s="22"/>
      <c r="MBE6003" s="22"/>
      <c r="MBF6003" s="22"/>
      <c r="MBG6003" s="22"/>
      <c r="MBH6003" s="22"/>
      <c r="MBI6003" s="22"/>
      <c r="MBJ6003" s="22"/>
      <c r="MBK6003" s="22"/>
      <c r="MBL6003" s="22"/>
      <c r="MBM6003" s="22"/>
      <c r="MBN6003" s="22"/>
      <c r="MBO6003" s="22"/>
      <c r="MBP6003" s="22"/>
      <c r="MBQ6003" s="22"/>
      <c r="MBR6003" s="22"/>
      <c r="MBS6003" s="22"/>
      <c r="MBT6003" s="22"/>
      <c r="MBU6003" s="22"/>
      <c r="MBV6003" s="22"/>
      <c r="MBW6003" s="22"/>
      <c r="MBX6003" s="22"/>
      <c r="MBY6003" s="22"/>
      <c r="MBZ6003" s="22"/>
      <c r="MCA6003" s="22"/>
      <c r="MCB6003" s="22"/>
      <c r="MCC6003" s="22"/>
      <c r="MCD6003" s="22"/>
      <c r="MCE6003" s="22"/>
      <c r="MCF6003" s="22"/>
      <c r="MCG6003" s="22"/>
      <c r="MCH6003" s="22"/>
      <c r="MCI6003" s="22"/>
      <c r="MCJ6003" s="22"/>
      <c r="MCK6003" s="22"/>
      <c r="MCL6003" s="22"/>
      <c r="MCM6003" s="22"/>
      <c r="MCN6003" s="22"/>
      <c r="MCO6003" s="22"/>
      <c r="MCP6003" s="22"/>
      <c r="MCQ6003" s="22"/>
      <c r="MCR6003" s="22"/>
      <c r="MCS6003" s="22"/>
      <c r="MCT6003" s="22"/>
      <c r="MCU6003" s="22"/>
      <c r="MCV6003" s="22"/>
      <c r="MCW6003" s="22"/>
      <c r="MCX6003" s="22"/>
      <c r="MCY6003" s="22"/>
      <c r="MCZ6003" s="22"/>
      <c r="MDA6003" s="22"/>
      <c r="MDB6003" s="22"/>
      <c r="MDC6003" s="22"/>
      <c r="MDD6003" s="22"/>
      <c r="MDE6003" s="22"/>
      <c r="MDF6003" s="22"/>
      <c r="MDG6003" s="22"/>
      <c r="MDH6003" s="22"/>
      <c r="MDI6003" s="22"/>
      <c r="MDJ6003" s="22"/>
      <c r="MDK6003" s="22"/>
      <c r="MDL6003" s="22"/>
      <c r="MDM6003" s="22"/>
      <c r="MDN6003" s="22"/>
      <c r="MDO6003" s="22"/>
      <c r="MDP6003" s="22"/>
      <c r="MDQ6003" s="22"/>
      <c r="MDR6003" s="22"/>
      <c r="MDS6003" s="22"/>
      <c r="MDT6003" s="22"/>
      <c r="MDU6003" s="22"/>
      <c r="MDV6003" s="22"/>
      <c r="MDW6003" s="22"/>
      <c r="MDX6003" s="22"/>
      <c r="MDY6003" s="22"/>
      <c r="MDZ6003" s="22"/>
      <c r="MEA6003" s="22"/>
      <c r="MEB6003" s="22"/>
      <c r="MEC6003" s="22"/>
      <c r="MED6003" s="22"/>
      <c r="MEE6003" s="22"/>
      <c r="MEF6003" s="22"/>
      <c r="MEG6003" s="22"/>
      <c r="MEH6003" s="22"/>
      <c r="MEI6003" s="22"/>
      <c r="MEJ6003" s="22"/>
      <c r="MEK6003" s="22"/>
      <c r="MEL6003" s="22"/>
      <c r="MEM6003" s="22"/>
      <c r="MEN6003" s="22"/>
      <c r="MEO6003" s="22"/>
      <c r="MEP6003" s="22"/>
      <c r="MEQ6003" s="22"/>
      <c r="MER6003" s="22"/>
      <c r="MES6003" s="22"/>
      <c r="MET6003" s="22"/>
      <c r="MEU6003" s="22"/>
      <c r="MEV6003" s="22"/>
      <c r="MEW6003" s="22"/>
      <c r="MEX6003" s="22"/>
      <c r="MEY6003" s="22"/>
      <c r="MEZ6003" s="22"/>
      <c r="MFA6003" s="22"/>
      <c r="MFB6003" s="22"/>
      <c r="MFC6003" s="22"/>
      <c r="MFD6003" s="22"/>
      <c r="MFE6003" s="22"/>
      <c r="MFF6003" s="22"/>
      <c r="MFG6003" s="22"/>
      <c r="MFH6003" s="22"/>
      <c r="MFI6003" s="22"/>
      <c r="MFJ6003" s="22"/>
      <c r="MFK6003" s="22"/>
      <c r="MFL6003" s="22"/>
      <c r="MFM6003" s="22"/>
      <c r="MFN6003" s="22"/>
      <c r="MFO6003" s="22"/>
      <c r="MFP6003" s="22"/>
      <c r="MFQ6003" s="22"/>
      <c r="MFR6003" s="22"/>
      <c r="MFS6003" s="22"/>
      <c r="MFT6003" s="22"/>
      <c r="MFU6003" s="22"/>
      <c r="MFV6003" s="22"/>
      <c r="MFW6003" s="22"/>
      <c r="MFX6003" s="22"/>
      <c r="MFY6003" s="22"/>
      <c r="MFZ6003" s="22"/>
      <c r="MGA6003" s="22"/>
      <c r="MGB6003" s="22"/>
      <c r="MGC6003" s="22"/>
      <c r="MGD6003" s="22"/>
      <c r="MGE6003" s="22"/>
      <c r="MGF6003" s="22"/>
      <c r="MGG6003" s="22"/>
      <c r="MGH6003" s="22"/>
      <c r="MGI6003" s="22"/>
      <c r="MGJ6003" s="22"/>
      <c r="MGK6003" s="22"/>
      <c r="MGL6003" s="22"/>
      <c r="MGM6003" s="22"/>
      <c r="MGN6003" s="22"/>
      <c r="MGO6003" s="22"/>
      <c r="MGP6003" s="22"/>
      <c r="MGQ6003" s="22"/>
      <c r="MGR6003" s="22"/>
      <c r="MGS6003" s="22"/>
      <c r="MGT6003" s="22"/>
      <c r="MGU6003" s="22"/>
      <c r="MGV6003" s="22"/>
      <c r="MGW6003" s="22"/>
      <c r="MGX6003" s="22"/>
      <c r="MGY6003" s="22"/>
      <c r="MGZ6003" s="22"/>
      <c r="MHA6003" s="22"/>
      <c r="MHB6003" s="22"/>
      <c r="MHC6003" s="22"/>
      <c r="MHD6003" s="22"/>
      <c r="MHE6003" s="22"/>
      <c r="MHF6003" s="22"/>
      <c r="MHG6003" s="22"/>
      <c r="MHH6003" s="22"/>
      <c r="MHI6003" s="22"/>
      <c r="MHJ6003" s="22"/>
      <c r="MHK6003" s="22"/>
      <c r="MHL6003" s="22"/>
      <c r="MHM6003" s="22"/>
      <c r="MHN6003" s="22"/>
      <c r="MHO6003" s="22"/>
      <c r="MHP6003" s="22"/>
      <c r="MHQ6003" s="22"/>
      <c r="MHR6003" s="22"/>
      <c r="MHS6003" s="22"/>
      <c r="MHT6003" s="22"/>
      <c r="MHU6003" s="22"/>
      <c r="MHV6003" s="22"/>
      <c r="MHW6003" s="22"/>
      <c r="MHX6003" s="22"/>
      <c r="MHY6003" s="22"/>
      <c r="MHZ6003" s="22"/>
      <c r="MIA6003" s="22"/>
      <c r="MIB6003" s="22"/>
      <c r="MIC6003" s="22"/>
      <c r="MID6003" s="22"/>
      <c r="MIE6003" s="22"/>
      <c r="MIF6003" s="22"/>
      <c r="MIG6003" s="22"/>
      <c r="MIH6003" s="22"/>
      <c r="MII6003" s="22"/>
      <c r="MIJ6003" s="22"/>
      <c r="MIK6003" s="22"/>
      <c r="MIL6003" s="22"/>
      <c r="MIM6003" s="22"/>
      <c r="MIN6003" s="22"/>
      <c r="MIO6003" s="22"/>
      <c r="MIP6003" s="22"/>
      <c r="MIQ6003" s="22"/>
      <c r="MIR6003" s="22"/>
      <c r="MIS6003" s="22"/>
      <c r="MIT6003" s="22"/>
      <c r="MIU6003" s="22"/>
      <c r="MIV6003" s="22"/>
      <c r="MIW6003" s="22"/>
      <c r="MIX6003" s="22"/>
      <c r="MIY6003" s="22"/>
      <c r="MIZ6003" s="22"/>
      <c r="MJA6003" s="22"/>
      <c r="MJB6003" s="22"/>
      <c r="MJC6003" s="22"/>
      <c r="MJD6003" s="22"/>
      <c r="MJE6003" s="22"/>
      <c r="MJF6003" s="22"/>
      <c r="MJG6003" s="22"/>
      <c r="MJH6003" s="22"/>
      <c r="MJI6003" s="22"/>
      <c r="MJJ6003" s="22"/>
      <c r="MJK6003" s="22"/>
      <c r="MJL6003" s="22"/>
      <c r="MJM6003" s="22"/>
      <c r="MJN6003" s="22"/>
      <c r="MJO6003" s="22"/>
      <c r="MJP6003" s="22"/>
      <c r="MJQ6003" s="22"/>
      <c r="MJR6003" s="22"/>
      <c r="MJS6003" s="22"/>
      <c r="MJT6003" s="22"/>
      <c r="MJU6003" s="22"/>
      <c r="MJV6003" s="22"/>
      <c r="MJW6003" s="22"/>
      <c r="MJX6003" s="22"/>
      <c r="MJY6003" s="22"/>
      <c r="MJZ6003" s="22"/>
      <c r="MKA6003" s="22"/>
      <c r="MKB6003" s="22"/>
      <c r="MKC6003" s="22"/>
      <c r="MKD6003" s="22"/>
      <c r="MKE6003" s="22"/>
      <c r="MKF6003" s="22"/>
      <c r="MKG6003" s="22"/>
      <c r="MKH6003" s="22"/>
      <c r="MKI6003" s="22"/>
      <c r="MKJ6003" s="22"/>
      <c r="MKK6003" s="22"/>
      <c r="MKL6003" s="22"/>
      <c r="MKM6003" s="22"/>
      <c r="MKN6003" s="22"/>
      <c r="MKO6003" s="22"/>
      <c r="MKP6003" s="22"/>
      <c r="MKQ6003" s="22"/>
      <c r="MKR6003" s="22"/>
      <c r="MKS6003" s="22"/>
      <c r="MKT6003" s="22"/>
      <c r="MKU6003" s="22"/>
      <c r="MKV6003" s="22"/>
      <c r="MKW6003" s="22"/>
      <c r="MKX6003" s="22"/>
      <c r="MKY6003" s="22"/>
      <c r="MKZ6003" s="22"/>
      <c r="MLA6003" s="22"/>
      <c r="MLB6003" s="22"/>
      <c r="MLC6003" s="22"/>
      <c r="MLD6003" s="22"/>
      <c r="MLE6003" s="22"/>
      <c r="MLF6003" s="22"/>
      <c r="MLG6003" s="22"/>
      <c r="MLH6003" s="22"/>
      <c r="MLI6003" s="22"/>
      <c r="MLJ6003" s="22"/>
      <c r="MLK6003" s="22"/>
      <c r="MLL6003" s="22"/>
      <c r="MLM6003" s="22"/>
      <c r="MLN6003" s="22"/>
      <c r="MLO6003" s="22"/>
      <c r="MLP6003" s="22"/>
      <c r="MLQ6003" s="22"/>
      <c r="MLR6003" s="22"/>
      <c r="MLS6003" s="22"/>
      <c r="MLT6003" s="22"/>
      <c r="MLU6003" s="22"/>
      <c r="MLV6003" s="22"/>
      <c r="MLW6003" s="22"/>
      <c r="MLX6003" s="22"/>
      <c r="MLY6003" s="22"/>
      <c r="MLZ6003" s="22"/>
      <c r="MMA6003" s="22"/>
      <c r="MMB6003" s="22"/>
      <c r="MMC6003" s="22"/>
      <c r="MMD6003" s="22"/>
      <c r="MME6003" s="22"/>
      <c r="MMF6003" s="22"/>
      <c r="MMG6003" s="22"/>
      <c r="MMH6003" s="22"/>
      <c r="MMI6003" s="22"/>
      <c r="MMJ6003" s="22"/>
      <c r="MMK6003" s="22"/>
      <c r="MML6003" s="22"/>
      <c r="MMM6003" s="22"/>
      <c r="MMN6003" s="22"/>
      <c r="MMO6003" s="22"/>
      <c r="MMP6003" s="22"/>
      <c r="MMQ6003" s="22"/>
      <c r="MMR6003" s="22"/>
      <c r="MMS6003" s="22"/>
      <c r="MMT6003" s="22"/>
      <c r="MMU6003" s="22"/>
      <c r="MMV6003" s="22"/>
      <c r="MMW6003" s="22"/>
      <c r="MMX6003" s="22"/>
      <c r="MMY6003" s="22"/>
      <c r="MMZ6003" s="22"/>
      <c r="MNA6003" s="22"/>
      <c r="MNB6003" s="22"/>
      <c r="MNC6003" s="22"/>
      <c r="MND6003" s="22"/>
      <c r="MNE6003" s="22"/>
      <c r="MNF6003" s="22"/>
      <c r="MNG6003" s="22"/>
      <c r="MNH6003" s="22"/>
      <c r="MNI6003" s="22"/>
      <c r="MNJ6003" s="22"/>
      <c r="MNK6003" s="22"/>
      <c r="MNL6003" s="22"/>
      <c r="MNM6003" s="22"/>
      <c r="MNN6003" s="22"/>
      <c r="MNO6003" s="22"/>
      <c r="MNP6003" s="22"/>
      <c r="MNQ6003" s="22"/>
      <c r="MNR6003" s="22"/>
      <c r="MNS6003" s="22"/>
      <c r="MNT6003" s="22"/>
      <c r="MNU6003" s="22"/>
      <c r="MNV6003" s="22"/>
      <c r="MNW6003" s="22"/>
      <c r="MNX6003" s="22"/>
      <c r="MNY6003" s="22"/>
      <c r="MNZ6003" s="22"/>
      <c r="MOA6003" s="22"/>
      <c r="MOB6003" s="22"/>
      <c r="MOC6003" s="22"/>
      <c r="MOD6003" s="22"/>
      <c r="MOE6003" s="22"/>
      <c r="MOF6003" s="22"/>
      <c r="MOG6003" s="22"/>
      <c r="MOH6003" s="22"/>
      <c r="MOI6003" s="22"/>
      <c r="MOJ6003" s="22"/>
      <c r="MOK6003" s="22"/>
      <c r="MOL6003" s="22"/>
      <c r="MOM6003" s="22"/>
      <c r="MON6003" s="22"/>
      <c r="MOO6003" s="22"/>
      <c r="MOP6003" s="22"/>
      <c r="MOQ6003" s="22"/>
      <c r="MOR6003" s="22"/>
      <c r="MOS6003" s="22"/>
      <c r="MOT6003" s="22"/>
      <c r="MOU6003" s="22"/>
      <c r="MOV6003" s="22"/>
      <c r="MOW6003" s="22"/>
      <c r="MOX6003" s="22"/>
      <c r="MOY6003" s="22"/>
      <c r="MOZ6003" s="22"/>
      <c r="MPA6003" s="22"/>
      <c r="MPB6003" s="22"/>
      <c r="MPC6003" s="22"/>
      <c r="MPD6003" s="22"/>
      <c r="MPE6003" s="22"/>
      <c r="MPF6003" s="22"/>
      <c r="MPG6003" s="22"/>
      <c r="MPH6003" s="22"/>
      <c r="MPI6003" s="22"/>
      <c r="MPJ6003" s="22"/>
      <c r="MPK6003" s="22"/>
      <c r="MPL6003" s="22"/>
      <c r="MPM6003" s="22"/>
      <c r="MPN6003" s="22"/>
      <c r="MPO6003" s="22"/>
      <c r="MPP6003" s="22"/>
      <c r="MPQ6003" s="22"/>
      <c r="MPR6003" s="22"/>
      <c r="MPS6003" s="22"/>
      <c r="MPT6003" s="22"/>
      <c r="MPU6003" s="22"/>
      <c r="MPV6003" s="22"/>
      <c r="MPW6003" s="22"/>
      <c r="MPX6003" s="22"/>
      <c r="MPY6003" s="22"/>
      <c r="MPZ6003" s="22"/>
      <c r="MQA6003" s="22"/>
      <c r="MQB6003" s="22"/>
      <c r="MQC6003" s="22"/>
      <c r="MQD6003" s="22"/>
      <c r="MQE6003" s="22"/>
      <c r="MQF6003" s="22"/>
      <c r="MQG6003" s="22"/>
      <c r="MQH6003" s="22"/>
      <c r="MQI6003" s="22"/>
      <c r="MQJ6003" s="22"/>
      <c r="MQK6003" s="22"/>
      <c r="MQL6003" s="22"/>
      <c r="MQM6003" s="22"/>
      <c r="MQN6003" s="22"/>
      <c r="MQO6003" s="22"/>
      <c r="MQP6003" s="22"/>
      <c r="MQQ6003" s="22"/>
      <c r="MQR6003" s="22"/>
      <c r="MQS6003" s="22"/>
      <c r="MQT6003" s="22"/>
      <c r="MQU6003" s="22"/>
      <c r="MQV6003" s="22"/>
      <c r="MQW6003" s="22"/>
      <c r="MQX6003" s="22"/>
      <c r="MQY6003" s="22"/>
      <c r="MQZ6003" s="22"/>
      <c r="MRA6003" s="22"/>
      <c r="MRB6003" s="22"/>
      <c r="MRC6003" s="22"/>
      <c r="MRD6003" s="22"/>
      <c r="MRE6003" s="22"/>
      <c r="MRF6003" s="22"/>
      <c r="MRG6003" s="22"/>
      <c r="MRH6003" s="22"/>
      <c r="MRI6003" s="22"/>
      <c r="MRJ6003" s="22"/>
      <c r="MRK6003" s="22"/>
      <c r="MRL6003" s="22"/>
      <c r="MRM6003" s="22"/>
      <c r="MRN6003" s="22"/>
      <c r="MRO6003" s="22"/>
      <c r="MRP6003" s="22"/>
      <c r="MRQ6003" s="22"/>
      <c r="MRR6003" s="22"/>
      <c r="MRS6003" s="22"/>
      <c r="MRT6003" s="22"/>
      <c r="MRU6003" s="22"/>
      <c r="MRV6003" s="22"/>
      <c r="MRW6003" s="22"/>
      <c r="MRX6003" s="22"/>
      <c r="MRY6003" s="22"/>
      <c r="MRZ6003" s="22"/>
      <c r="MSA6003" s="22"/>
      <c r="MSB6003" s="22"/>
      <c r="MSC6003" s="22"/>
      <c r="MSD6003" s="22"/>
      <c r="MSE6003" s="22"/>
      <c r="MSF6003" s="22"/>
      <c r="MSG6003" s="22"/>
      <c r="MSH6003" s="22"/>
      <c r="MSI6003" s="22"/>
      <c r="MSJ6003" s="22"/>
      <c r="MSK6003" s="22"/>
      <c r="MSL6003" s="22"/>
      <c r="MSM6003" s="22"/>
      <c r="MSN6003" s="22"/>
      <c r="MSO6003" s="22"/>
      <c r="MSP6003" s="22"/>
      <c r="MSQ6003" s="22"/>
      <c r="MSR6003" s="22"/>
      <c r="MSS6003" s="22"/>
      <c r="MST6003" s="22"/>
      <c r="MSU6003" s="22"/>
      <c r="MSV6003" s="22"/>
      <c r="MSW6003" s="22"/>
      <c r="MSX6003" s="22"/>
      <c r="MSY6003" s="22"/>
      <c r="MSZ6003" s="22"/>
      <c r="MTA6003" s="22"/>
      <c r="MTB6003" s="22"/>
      <c r="MTC6003" s="22"/>
      <c r="MTD6003" s="22"/>
      <c r="MTE6003" s="22"/>
      <c r="MTF6003" s="22"/>
      <c r="MTG6003" s="22"/>
      <c r="MTH6003" s="22"/>
      <c r="MTI6003" s="22"/>
      <c r="MTJ6003" s="22"/>
      <c r="MTK6003" s="22"/>
      <c r="MTL6003" s="22"/>
      <c r="MTM6003" s="22"/>
      <c r="MTN6003" s="22"/>
      <c r="MTO6003" s="22"/>
      <c r="MTP6003" s="22"/>
      <c r="MTQ6003" s="22"/>
      <c r="MTR6003" s="22"/>
      <c r="MTS6003" s="22"/>
      <c r="MTT6003" s="22"/>
      <c r="MTU6003" s="22"/>
      <c r="MTV6003" s="22"/>
      <c r="MTW6003" s="22"/>
      <c r="MTX6003" s="22"/>
      <c r="MTY6003" s="22"/>
      <c r="MTZ6003" s="22"/>
      <c r="MUA6003" s="22"/>
      <c r="MUB6003" s="22"/>
      <c r="MUC6003" s="22"/>
      <c r="MUD6003" s="22"/>
      <c r="MUE6003" s="22"/>
      <c r="MUF6003" s="22"/>
      <c r="MUG6003" s="22"/>
      <c r="MUH6003" s="22"/>
      <c r="MUI6003" s="22"/>
      <c r="MUJ6003" s="22"/>
      <c r="MUK6003" s="22"/>
      <c r="MUL6003" s="22"/>
      <c r="MUM6003" s="22"/>
      <c r="MUN6003" s="22"/>
      <c r="MUO6003" s="22"/>
      <c r="MUP6003" s="22"/>
      <c r="MUQ6003" s="22"/>
      <c r="MUR6003" s="22"/>
      <c r="MUS6003" s="22"/>
      <c r="MUT6003" s="22"/>
      <c r="MUU6003" s="22"/>
      <c r="MUV6003" s="22"/>
      <c r="MUW6003" s="22"/>
      <c r="MUX6003" s="22"/>
      <c r="MUY6003" s="22"/>
      <c r="MUZ6003" s="22"/>
      <c r="MVA6003" s="22"/>
      <c r="MVB6003" s="22"/>
      <c r="MVC6003" s="22"/>
      <c r="MVD6003" s="22"/>
      <c r="MVE6003" s="22"/>
      <c r="MVF6003" s="22"/>
      <c r="MVG6003" s="22"/>
      <c r="MVH6003" s="22"/>
      <c r="MVI6003" s="22"/>
      <c r="MVJ6003" s="22"/>
      <c r="MVK6003" s="22"/>
      <c r="MVL6003" s="22"/>
      <c r="MVM6003" s="22"/>
      <c r="MVN6003" s="22"/>
      <c r="MVO6003" s="22"/>
      <c r="MVP6003" s="22"/>
      <c r="MVQ6003" s="22"/>
      <c r="MVR6003" s="22"/>
      <c r="MVS6003" s="22"/>
      <c r="MVT6003" s="22"/>
      <c r="MVU6003" s="22"/>
      <c r="MVV6003" s="22"/>
      <c r="MVW6003" s="22"/>
      <c r="MVX6003" s="22"/>
      <c r="MVY6003" s="22"/>
      <c r="MVZ6003" s="22"/>
      <c r="MWA6003" s="22"/>
      <c r="MWB6003" s="22"/>
      <c r="MWC6003" s="22"/>
      <c r="MWD6003" s="22"/>
      <c r="MWE6003" s="22"/>
      <c r="MWF6003" s="22"/>
      <c r="MWG6003" s="22"/>
      <c r="MWH6003" s="22"/>
      <c r="MWI6003" s="22"/>
      <c r="MWJ6003" s="22"/>
      <c r="MWK6003" s="22"/>
      <c r="MWL6003" s="22"/>
      <c r="MWM6003" s="22"/>
      <c r="MWN6003" s="22"/>
      <c r="MWO6003" s="22"/>
      <c r="MWP6003" s="22"/>
      <c r="MWQ6003" s="22"/>
      <c r="MWR6003" s="22"/>
      <c r="MWS6003" s="22"/>
      <c r="MWT6003" s="22"/>
      <c r="MWU6003" s="22"/>
      <c r="MWV6003" s="22"/>
      <c r="MWW6003" s="22"/>
      <c r="MWX6003" s="22"/>
      <c r="MWY6003" s="22"/>
      <c r="MWZ6003" s="22"/>
      <c r="MXA6003" s="22"/>
      <c r="MXB6003" s="22"/>
      <c r="MXC6003" s="22"/>
      <c r="MXD6003" s="22"/>
      <c r="MXE6003" s="22"/>
      <c r="MXF6003" s="22"/>
      <c r="MXG6003" s="22"/>
      <c r="MXH6003" s="22"/>
      <c r="MXI6003" s="22"/>
      <c r="MXJ6003" s="22"/>
      <c r="MXK6003" s="22"/>
      <c r="MXL6003" s="22"/>
      <c r="MXM6003" s="22"/>
      <c r="MXN6003" s="22"/>
      <c r="MXO6003" s="22"/>
      <c r="MXP6003" s="22"/>
      <c r="MXQ6003" s="22"/>
      <c r="MXR6003" s="22"/>
      <c r="MXS6003" s="22"/>
      <c r="MXT6003" s="22"/>
      <c r="MXU6003" s="22"/>
      <c r="MXV6003" s="22"/>
      <c r="MXW6003" s="22"/>
      <c r="MXX6003" s="22"/>
      <c r="MXY6003" s="22"/>
      <c r="MXZ6003" s="22"/>
      <c r="MYA6003" s="22"/>
      <c r="MYB6003" s="22"/>
      <c r="MYC6003" s="22"/>
      <c r="MYD6003" s="22"/>
      <c r="MYE6003" s="22"/>
      <c r="MYF6003" s="22"/>
      <c r="MYG6003" s="22"/>
      <c r="MYH6003" s="22"/>
      <c r="MYI6003" s="22"/>
      <c r="MYJ6003" s="22"/>
      <c r="MYK6003" s="22"/>
      <c r="MYL6003" s="22"/>
      <c r="MYM6003" s="22"/>
      <c r="MYN6003" s="22"/>
      <c r="MYO6003" s="22"/>
      <c r="MYP6003" s="22"/>
      <c r="MYQ6003" s="22"/>
      <c r="MYR6003" s="22"/>
      <c r="MYS6003" s="22"/>
      <c r="MYT6003" s="22"/>
      <c r="MYU6003" s="22"/>
      <c r="MYV6003" s="22"/>
      <c r="MYW6003" s="22"/>
      <c r="MYX6003" s="22"/>
      <c r="MYY6003" s="22"/>
      <c r="MYZ6003" s="22"/>
      <c r="MZA6003" s="22"/>
      <c r="MZB6003" s="22"/>
      <c r="MZC6003" s="22"/>
      <c r="MZD6003" s="22"/>
      <c r="MZE6003" s="22"/>
      <c r="MZF6003" s="22"/>
      <c r="MZG6003" s="22"/>
      <c r="MZH6003" s="22"/>
      <c r="MZI6003" s="22"/>
      <c r="MZJ6003" s="22"/>
      <c r="MZK6003" s="22"/>
      <c r="MZL6003" s="22"/>
      <c r="MZM6003" s="22"/>
      <c r="MZN6003" s="22"/>
      <c r="MZO6003" s="22"/>
      <c r="MZP6003" s="22"/>
      <c r="MZQ6003" s="22"/>
      <c r="MZR6003" s="22"/>
      <c r="MZS6003" s="22"/>
      <c r="MZT6003" s="22"/>
      <c r="MZU6003" s="22"/>
      <c r="MZV6003" s="22"/>
      <c r="MZW6003" s="22"/>
      <c r="MZX6003" s="22"/>
      <c r="MZY6003" s="22"/>
      <c r="MZZ6003" s="22"/>
      <c r="NAA6003" s="22"/>
      <c r="NAB6003" s="22"/>
      <c r="NAC6003" s="22"/>
      <c r="NAD6003" s="22"/>
      <c r="NAE6003" s="22"/>
      <c r="NAF6003" s="22"/>
      <c r="NAG6003" s="22"/>
      <c r="NAH6003" s="22"/>
      <c r="NAI6003" s="22"/>
      <c r="NAJ6003" s="22"/>
      <c r="NAK6003" s="22"/>
      <c r="NAL6003" s="22"/>
      <c r="NAM6003" s="22"/>
      <c r="NAN6003" s="22"/>
      <c r="NAO6003" s="22"/>
      <c r="NAP6003" s="22"/>
      <c r="NAQ6003" s="22"/>
      <c r="NAR6003" s="22"/>
      <c r="NAS6003" s="22"/>
      <c r="NAT6003" s="22"/>
      <c r="NAU6003" s="22"/>
      <c r="NAV6003" s="22"/>
      <c r="NAW6003" s="22"/>
      <c r="NAX6003" s="22"/>
      <c r="NAY6003" s="22"/>
      <c r="NAZ6003" s="22"/>
      <c r="NBA6003" s="22"/>
      <c r="NBB6003" s="22"/>
      <c r="NBC6003" s="22"/>
      <c r="NBD6003" s="22"/>
      <c r="NBE6003" s="22"/>
      <c r="NBF6003" s="22"/>
      <c r="NBG6003" s="22"/>
      <c r="NBH6003" s="22"/>
      <c r="NBI6003" s="22"/>
      <c r="NBJ6003" s="22"/>
      <c r="NBK6003" s="22"/>
      <c r="NBL6003" s="22"/>
      <c r="NBM6003" s="22"/>
      <c r="NBN6003" s="22"/>
      <c r="NBO6003" s="22"/>
      <c r="NBP6003" s="22"/>
      <c r="NBQ6003" s="22"/>
      <c r="NBR6003" s="22"/>
      <c r="NBS6003" s="22"/>
      <c r="NBT6003" s="22"/>
      <c r="NBU6003" s="22"/>
      <c r="NBV6003" s="22"/>
      <c r="NBW6003" s="22"/>
      <c r="NBX6003" s="22"/>
      <c r="NBY6003" s="22"/>
      <c r="NBZ6003" s="22"/>
      <c r="NCA6003" s="22"/>
      <c r="NCB6003" s="22"/>
      <c r="NCC6003" s="22"/>
      <c r="NCD6003" s="22"/>
      <c r="NCE6003" s="22"/>
      <c r="NCF6003" s="22"/>
      <c r="NCG6003" s="22"/>
      <c r="NCH6003" s="22"/>
      <c r="NCI6003" s="22"/>
      <c r="NCJ6003" s="22"/>
      <c r="NCK6003" s="22"/>
      <c r="NCL6003" s="22"/>
      <c r="NCM6003" s="22"/>
      <c r="NCN6003" s="22"/>
      <c r="NCO6003" s="22"/>
      <c r="NCP6003" s="22"/>
      <c r="NCQ6003" s="22"/>
      <c r="NCR6003" s="22"/>
      <c r="NCS6003" s="22"/>
      <c r="NCT6003" s="22"/>
      <c r="NCU6003" s="22"/>
      <c r="NCV6003" s="22"/>
      <c r="NCW6003" s="22"/>
      <c r="NCX6003" s="22"/>
      <c r="NCY6003" s="22"/>
      <c r="NCZ6003" s="22"/>
      <c r="NDA6003" s="22"/>
      <c r="NDB6003" s="22"/>
      <c r="NDC6003" s="22"/>
      <c r="NDD6003" s="22"/>
      <c r="NDE6003" s="22"/>
      <c r="NDF6003" s="22"/>
      <c r="NDG6003" s="22"/>
      <c r="NDH6003" s="22"/>
      <c r="NDI6003" s="22"/>
      <c r="NDJ6003" s="22"/>
      <c r="NDK6003" s="22"/>
      <c r="NDL6003" s="22"/>
      <c r="NDM6003" s="22"/>
      <c r="NDN6003" s="22"/>
      <c r="NDO6003" s="22"/>
      <c r="NDP6003" s="22"/>
      <c r="NDQ6003" s="22"/>
      <c r="NDR6003" s="22"/>
      <c r="NDS6003" s="22"/>
      <c r="NDT6003" s="22"/>
      <c r="NDU6003" s="22"/>
      <c r="NDV6003" s="22"/>
      <c r="NDW6003" s="22"/>
      <c r="NDX6003" s="22"/>
      <c r="NDY6003" s="22"/>
      <c r="NDZ6003" s="22"/>
      <c r="NEA6003" s="22"/>
      <c r="NEB6003" s="22"/>
      <c r="NEC6003" s="22"/>
      <c r="NED6003" s="22"/>
      <c r="NEE6003" s="22"/>
      <c r="NEF6003" s="22"/>
      <c r="NEG6003" s="22"/>
      <c r="NEH6003" s="22"/>
      <c r="NEI6003" s="22"/>
      <c r="NEJ6003" s="22"/>
      <c r="NEK6003" s="22"/>
      <c r="NEL6003" s="22"/>
      <c r="NEM6003" s="22"/>
      <c r="NEN6003" s="22"/>
      <c r="NEO6003" s="22"/>
      <c r="NEP6003" s="22"/>
      <c r="NEQ6003" s="22"/>
      <c r="NER6003" s="22"/>
      <c r="NES6003" s="22"/>
      <c r="NET6003" s="22"/>
      <c r="NEU6003" s="22"/>
      <c r="NEV6003" s="22"/>
      <c r="NEW6003" s="22"/>
      <c r="NEX6003" s="22"/>
      <c r="NEY6003" s="22"/>
      <c r="NEZ6003" s="22"/>
      <c r="NFA6003" s="22"/>
      <c r="NFB6003" s="22"/>
      <c r="NFC6003" s="22"/>
      <c r="NFD6003" s="22"/>
      <c r="NFE6003" s="22"/>
      <c r="NFF6003" s="22"/>
      <c r="NFG6003" s="22"/>
      <c r="NFH6003" s="22"/>
      <c r="NFI6003" s="22"/>
      <c r="NFJ6003" s="22"/>
      <c r="NFK6003" s="22"/>
      <c r="NFL6003" s="22"/>
      <c r="NFM6003" s="22"/>
      <c r="NFN6003" s="22"/>
      <c r="NFO6003" s="22"/>
      <c r="NFP6003" s="22"/>
      <c r="NFQ6003" s="22"/>
      <c r="NFR6003" s="22"/>
      <c r="NFS6003" s="22"/>
      <c r="NFT6003" s="22"/>
      <c r="NFU6003" s="22"/>
      <c r="NFV6003" s="22"/>
      <c r="NFW6003" s="22"/>
      <c r="NFX6003" s="22"/>
      <c r="NFY6003" s="22"/>
      <c r="NFZ6003" s="22"/>
      <c r="NGA6003" s="22"/>
      <c r="NGB6003" s="22"/>
      <c r="NGC6003" s="22"/>
      <c r="NGD6003" s="22"/>
      <c r="NGE6003" s="22"/>
      <c r="NGF6003" s="22"/>
      <c r="NGG6003" s="22"/>
      <c r="NGH6003" s="22"/>
      <c r="NGI6003" s="22"/>
      <c r="NGJ6003" s="22"/>
      <c r="NGK6003" s="22"/>
      <c r="NGL6003" s="22"/>
      <c r="NGM6003" s="22"/>
      <c r="NGN6003" s="22"/>
      <c r="NGO6003" s="22"/>
      <c r="NGP6003" s="22"/>
      <c r="NGQ6003" s="22"/>
      <c r="NGR6003" s="22"/>
      <c r="NGS6003" s="22"/>
      <c r="NGT6003" s="22"/>
      <c r="NGU6003" s="22"/>
      <c r="NGV6003" s="22"/>
      <c r="NGW6003" s="22"/>
      <c r="NGX6003" s="22"/>
      <c r="NGY6003" s="22"/>
      <c r="NGZ6003" s="22"/>
      <c r="NHA6003" s="22"/>
      <c r="NHB6003" s="22"/>
      <c r="NHC6003" s="22"/>
      <c r="NHD6003" s="22"/>
      <c r="NHE6003" s="22"/>
      <c r="NHF6003" s="22"/>
      <c r="NHG6003" s="22"/>
      <c r="NHH6003" s="22"/>
      <c r="NHI6003" s="22"/>
      <c r="NHJ6003" s="22"/>
      <c r="NHK6003" s="22"/>
      <c r="NHL6003" s="22"/>
      <c r="NHM6003" s="22"/>
      <c r="NHN6003" s="22"/>
      <c r="NHO6003" s="22"/>
      <c r="NHP6003" s="22"/>
      <c r="NHQ6003" s="22"/>
      <c r="NHR6003" s="22"/>
      <c r="NHS6003" s="22"/>
      <c r="NHT6003" s="22"/>
      <c r="NHU6003" s="22"/>
      <c r="NHV6003" s="22"/>
      <c r="NHW6003" s="22"/>
      <c r="NHX6003" s="22"/>
      <c r="NHY6003" s="22"/>
      <c r="NHZ6003" s="22"/>
      <c r="NIA6003" s="22"/>
      <c r="NIB6003" s="22"/>
      <c r="NIC6003" s="22"/>
      <c r="NID6003" s="22"/>
      <c r="NIE6003" s="22"/>
      <c r="NIF6003" s="22"/>
      <c r="NIG6003" s="22"/>
      <c r="NIH6003" s="22"/>
      <c r="NII6003" s="22"/>
      <c r="NIJ6003" s="22"/>
      <c r="NIK6003" s="22"/>
      <c r="NIL6003" s="22"/>
      <c r="NIM6003" s="22"/>
      <c r="NIN6003" s="22"/>
      <c r="NIO6003" s="22"/>
      <c r="NIP6003" s="22"/>
      <c r="NIQ6003" s="22"/>
      <c r="NIR6003" s="22"/>
      <c r="NIS6003" s="22"/>
      <c r="NIT6003" s="22"/>
      <c r="NIU6003" s="22"/>
      <c r="NIV6003" s="22"/>
      <c r="NIW6003" s="22"/>
      <c r="NIX6003" s="22"/>
      <c r="NIY6003" s="22"/>
      <c r="NIZ6003" s="22"/>
      <c r="NJA6003" s="22"/>
      <c r="NJB6003" s="22"/>
      <c r="NJC6003" s="22"/>
      <c r="NJD6003" s="22"/>
      <c r="NJE6003" s="22"/>
      <c r="NJF6003" s="22"/>
      <c r="NJG6003" s="22"/>
      <c r="NJH6003" s="22"/>
      <c r="NJI6003" s="22"/>
      <c r="NJJ6003" s="22"/>
      <c r="NJK6003" s="22"/>
      <c r="NJL6003" s="22"/>
      <c r="NJM6003" s="22"/>
      <c r="NJN6003" s="22"/>
      <c r="NJO6003" s="22"/>
      <c r="NJP6003" s="22"/>
      <c r="NJQ6003" s="22"/>
      <c r="NJR6003" s="22"/>
      <c r="NJS6003" s="22"/>
      <c r="NJT6003" s="22"/>
      <c r="NJU6003" s="22"/>
      <c r="NJV6003" s="22"/>
      <c r="NJW6003" s="22"/>
      <c r="NJX6003" s="22"/>
      <c r="NJY6003" s="22"/>
      <c r="NJZ6003" s="22"/>
      <c r="NKA6003" s="22"/>
      <c r="NKB6003" s="22"/>
      <c r="NKC6003" s="22"/>
      <c r="NKD6003" s="22"/>
      <c r="NKE6003" s="22"/>
      <c r="NKF6003" s="22"/>
      <c r="NKG6003" s="22"/>
      <c r="NKH6003" s="22"/>
      <c r="NKI6003" s="22"/>
      <c r="NKJ6003" s="22"/>
      <c r="NKK6003" s="22"/>
      <c r="NKL6003" s="22"/>
      <c r="NKM6003" s="22"/>
      <c r="NKN6003" s="22"/>
      <c r="NKO6003" s="22"/>
      <c r="NKP6003" s="22"/>
      <c r="NKQ6003" s="22"/>
      <c r="NKR6003" s="22"/>
      <c r="NKS6003" s="22"/>
      <c r="NKT6003" s="22"/>
      <c r="NKU6003" s="22"/>
      <c r="NKV6003" s="22"/>
      <c r="NKW6003" s="22"/>
      <c r="NKX6003" s="22"/>
      <c r="NKY6003" s="22"/>
      <c r="NKZ6003" s="22"/>
      <c r="NLA6003" s="22"/>
      <c r="NLB6003" s="22"/>
      <c r="NLC6003" s="22"/>
      <c r="NLD6003" s="22"/>
      <c r="NLE6003" s="22"/>
      <c r="NLF6003" s="22"/>
      <c r="NLG6003" s="22"/>
      <c r="NLH6003" s="22"/>
      <c r="NLI6003" s="22"/>
      <c r="NLJ6003" s="22"/>
      <c r="NLK6003" s="22"/>
      <c r="NLL6003" s="22"/>
      <c r="NLM6003" s="22"/>
      <c r="NLN6003" s="22"/>
      <c r="NLO6003" s="22"/>
      <c r="NLP6003" s="22"/>
      <c r="NLQ6003" s="22"/>
      <c r="NLR6003" s="22"/>
      <c r="NLS6003" s="22"/>
      <c r="NLT6003" s="22"/>
      <c r="NLU6003" s="22"/>
      <c r="NLV6003" s="22"/>
      <c r="NLW6003" s="22"/>
      <c r="NLX6003" s="22"/>
      <c r="NLY6003" s="22"/>
      <c r="NLZ6003" s="22"/>
      <c r="NMA6003" s="22"/>
      <c r="NMB6003" s="22"/>
      <c r="NMC6003" s="22"/>
      <c r="NMD6003" s="22"/>
      <c r="NME6003" s="22"/>
      <c r="NMF6003" s="22"/>
      <c r="NMG6003" s="22"/>
      <c r="NMH6003" s="22"/>
      <c r="NMI6003" s="22"/>
      <c r="NMJ6003" s="22"/>
      <c r="NMK6003" s="22"/>
      <c r="NML6003" s="22"/>
      <c r="NMM6003" s="22"/>
      <c r="NMN6003" s="22"/>
      <c r="NMO6003" s="22"/>
      <c r="NMP6003" s="22"/>
      <c r="NMQ6003" s="22"/>
      <c r="NMR6003" s="22"/>
      <c r="NMS6003" s="22"/>
      <c r="NMT6003" s="22"/>
      <c r="NMU6003" s="22"/>
      <c r="NMV6003" s="22"/>
      <c r="NMW6003" s="22"/>
      <c r="NMX6003" s="22"/>
      <c r="NMY6003" s="22"/>
      <c r="NMZ6003" s="22"/>
      <c r="NNA6003" s="22"/>
      <c r="NNB6003" s="22"/>
      <c r="NNC6003" s="22"/>
      <c r="NND6003" s="22"/>
      <c r="NNE6003" s="22"/>
      <c r="NNF6003" s="22"/>
      <c r="NNG6003" s="22"/>
      <c r="NNH6003" s="22"/>
      <c r="NNI6003" s="22"/>
      <c r="NNJ6003" s="22"/>
      <c r="NNK6003" s="22"/>
      <c r="NNL6003" s="22"/>
      <c r="NNM6003" s="22"/>
      <c r="NNN6003" s="22"/>
      <c r="NNO6003" s="22"/>
      <c r="NNP6003" s="22"/>
      <c r="NNQ6003" s="22"/>
      <c r="NNR6003" s="22"/>
      <c r="NNS6003" s="22"/>
      <c r="NNT6003" s="22"/>
      <c r="NNU6003" s="22"/>
      <c r="NNV6003" s="22"/>
      <c r="NNW6003" s="22"/>
      <c r="NNX6003" s="22"/>
      <c r="NNY6003" s="22"/>
      <c r="NNZ6003" s="22"/>
      <c r="NOA6003" s="22"/>
      <c r="NOB6003" s="22"/>
      <c r="NOC6003" s="22"/>
      <c r="NOD6003" s="22"/>
      <c r="NOE6003" s="22"/>
      <c r="NOF6003" s="22"/>
      <c r="NOG6003" s="22"/>
      <c r="NOH6003" s="22"/>
      <c r="NOI6003" s="22"/>
      <c r="NOJ6003" s="22"/>
      <c r="NOK6003" s="22"/>
      <c r="NOL6003" s="22"/>
      <c r="NOM6003" s="22"/>
      <c r="NON6003" s="22"/>
      <c r="NOO6003" s="22"/>
      <c r="NOP6003" s="22"/>
      <c r="NOQ6003" s="22"/>
      <c r="NOR6003" s="22"/>
      <c r="NOS6003" s="22"/>
      <c r="NOT6003" s="22"/>
      <c r="NOU6003" s="22"/>
      <c r="NOV6003" s="22"/>
      <c r="NOW6003" s="22"/>
      <c r="NOX6003" s="22"/>
      <c r="NOY6003" s="22"/>
      <c r="NOZ6003" s="22"/>
      <c r="NPA6003" s="22"/>
      <c r="NPB6003" s="22"/>
      <c r="NPC6003" s="22"/>
      <c r="NPD6003" s="22"/>
      <c r="NPE6003" s="22"/>
      <c r="NPF6003" s="22"/>
      <c r="NPG6003" s="22"/>
      <c r="NPH6003" s="22"/>
      <c r="NPI6003" s="22"/>
      <c r="NPJ6003" s="22"/>
      <c r="NPK6003" s="22"/>
      <c r="NPL6003" s="22"/>
      <c r="NPM6003" s="22"/>
      <c r="NPN6003" s="22"/>
      <c r="NPO6003" s="22"/>
      <c r="NPP6003" s="22"/>
      <c r="NPQ6003" s="22"/>
      <c r="NPR6003" s="22"/>
      <c r="NPS6003" s="22"/>
      <c r="NPT6003" s="22"/>
      <c r="NPU6003" s="22"/>
      <c r="NPV6003" s="22"/>
      <c r="NPW6003" s="22"/>
      <c r="NPX6003" s="22"/>
      <c r="NPY6003" s="22"/>
      <c r="NPZ6003" s="22"/>
      <c r="NQA6003" s="22"/>
      <c r="NQB6003" s="22"/>
      <c r="NQC6003" s="22"/>
      <c r="NQD6003" s="22"/>
      <c r="NQE6003" s="22"/>
      <c r="NQF6003" s="22"/>
      <c r="NQG6003" s="22"/>
      <c r="NQH6003" s="22"/>
      <c r="NQI6003" s="22"/>
      <c r="NQJ6003" s="22"/>
      <c r="NQK6003" s="22"/>
      <c r="NQL6003" s="22"/>
      <c r="NQM6003" s="22"/>
      <c r="NQN6003" s="22"/>
      <c r="NQO6003" s="22"/>
      <c r="NQP6003" s="22"/>
      <c r="NQQ6003" s="22"/>
      <c r="NQR6003" s="22"/>
      <c r="NQS6003" s="22"/>
      <c r="NQT6003" s="22"/>
      <c r="NQU6003" s="22"/>
      <c r="NQV6003" s="22"/>
      <c r="NQW6003" s="22"/>
      <c r="NQX6003" s="22"/>
      <c r="NQY6003" s="22"/>
      <c r="NQZ6003" s="22"/>
      <c r="NRA6003" s="22"/>
      <c r="NRB6003" s="22"/>
      <c r="NRC6003" s="22"/>
      <c r="NRD6003" s="22"/>
      <c r="NRE6003" s="22"/>
      <c r="NRF6003" s="22"/>
      <c r="NRG6003" s="22"/>
      <c r="NRH6003" s="22"/>
      <c r="NRI6003" s="22"/>
      <c r="NRJ6003" s="22"/>
      <c r="NRK6003" s="22"/>
      <c r="NRL6003" s="22"/>
      <c r="NRM6003" s="22"/>
      <c r="NRN6003" s="22"/>
      <c r="NRO6003" s="22"/>
      <c r="NRP6003" s="22"/>
      <c r="NRQ6003" s="22"/>
      <c r="NRR6003" s="22"/>
      <c r="NRS6003" s="22"/>
      <c r="NRT6003" s="22"/>
      <c r="NRU6003" s="22"/>
      <c r="NRV6003" s="22"/>
      <c r="NRW6003" s="22"/>
      <c r="NRX6003" s="22"/>
      <c r="NRY6003" s="22"/>
      <c r="NRZ6003" s="22"/>
      <c r="NSA6003" s="22"/>
      <c r="NSB6003" s="22"/>
      <c r="NSC6003" s="22"/>
      <c r="NSD6003" s="22"/>
      <c r="NSE6003" s="22"/>
      <c r="NSF6003" s="22"/>
      <c r="NSG6003" s="22"/>
      <c r="NSH6003" s="22"/>
      <c r="NSI6003" s="22"/>
      <c r="NSJ6003" s="22"/>
      <c r="NSK6003" s="22"/>
      <c r="NSL6003" s="22"/>
      <c r="NSM6003" s="22"/>
      <c r="NSN6003" s="22"/>
      <c r="NSO6003" s="22"/>
      <c r="NSP6003" s="22"/>
      <c r="NSQ6003" s="22"/>
      <c r="NSR6003" s="22"/>
      <c r="NSS6003" s="22"/>
      <c r="NST6003" s="22"/>
      <c r="NSU6003" s="22"/>
      <c r="NSV6003" s="22"/>
      <c r="NSW6003" s="22"/>
      <c r="NSX6003" s="22"/>
      <c r="NSY6003" s="22"/>
      <c r="NSZ6003" s="22"/>
      <c r="NTA6003" s="22"/>
      <c r="NTB6003" s="22"/>
      <c r="NTC6003" s="22"/>
      <c r="NTD6003" s="22"/>
      <c r="NTE6003" s="22"/>
      <c r="NTF6003" s="22"/>
      <c r="NTG6003" s="22"/>
      <c r="NTH6003" s="22"/>
      <c r="NTI6003" s="22"/>
      <c r="NTJ6003" s="22"/>
      <c r="NTK6003" s="22"/>
      <c r="NTL6003" s="22"/>
      <c r="NTM6003" s="22"/>
      <c r="NTN6003" s="22"/>
      <c r="NTO6003" s="22"/>
      <c r="NTP6003" s="22"/>
      <c r="NTQ6003" s="22"/>
      <c r="NTR6003" s="22"/>
      <c r="NTS6003" s="22"/>
      <c r="NTT6003" s="22"/>
      <c r="NTU6003" s="22"/>
      <c r="NTV6003" s="22"/>
      <c r="NTW6003" s="22"/>
      <c r="NTX6003" s="22"/>
      <c r="NTY6003" s="22"/>
      <c r="NTZ6003" s="22"/>
      <c r="NUA6003" s="22"/>
      <c r="NUB6003" s="22"/>
      <c r="NUC6003" s="22"/>
      <c r="NUD6003" s="22"/>
      <c r="NUE6003" s="22"/>
      <c r="NUF6003" s="22"/>
      <c r="NUG6003" s="22"/>
      <c r="NUH6003" s="22"/>
      <c r="NUI6003" s="22"/>
      <c r="NUJ6003" s="22"/>
      <c r="NUK6003" s="22"/>
      <c r="NUL6003" s="22"/>
      <c r="NUM6003" s="22"/>
      <c r="NUN6003" s="22"/>
      <c r="NUO6003" s="22"/>
      <c r="NUP6003" s="22"/>
      <c r="NUQ6003" s="22"/>
      <c r="NUR6003" s="22"/>
      <c r="NUS6003" s="22"/>
      <c r="NUT6003" s="22"/>
      <c r="NUU6003" s="22"/>
      <c r="NUV6003" s="22"/>
      <c r="NUW6003" s="22"/>
      <c r="NUX6003" s="22"/>
      <c r="NUY6003" s="22"/>
      <c r="NUZ6003" s="22"/>
      <c r="NVA6003" s="22"/>
      <c r="NVB6003" s="22"/>
      <c r="NVC6003" s="22"/>
      <c r="NVD6003" s="22"/>
      <c r="NVE6003" s="22"/>
      <c r="NVF6003" s="22"/>
      <c r="NVG6003" s="22"/>
      <c r="NVH6003" s="22"/>
      <c r="NVI6003" s="22"/>
      <c r="NVJ6003" s="22"/>
      <c r="NVK6003" s="22"/>
      <c r="NVL6003" s="22"/>
      <c r="NVM6003" s="22"/>
      <c r="NVN6003" s="22"/>
      <c r="NVO6003" s="22"/>
      <c r="NVP6003" s="22"/>
      <c r="NVQ6003" s="22"/>
      <c r="NVR6003" s="22"/>
      <c r="NVS6003" s="22"/>
      <c r="NVT6003" s="22"/>
      <c r="NVU6003" s="22"/>
      <c r="NVV6003" s="22"/>
      <c r="NVW6003" s="22"/>
      <c r="NVX6003" s="22"/>
      <c r="NVY6003" s="22"/>
      <c r="NVZ6003" s="22"/>
      <c r="NWA6003" s="22"/>
      <c r="NWB6003" s="22"/>
      <c r="NWC6003" s="22"/>
      <c r="NWD6003" s="22"/>
      <c r="NWE6003" s="22"/>
      <c r="NWF6003" s="22"/>
      <c r="NWG6003" s="22"/>
      <c r="NWH6003" s="22"/>
      <c r="NWI6003" s="22"/>
      <c r="NWJ6003" s="22"/>
      <c r="NWK6003" s="22"/>
      <c r="NWL6003" s="22"/>
      <c r="NWM6003" s="22"/>
      <c r="NWN6003" s="22"/>
      <c r="NWO6003" s="22"/>
      <c r="NWP6003" s="22"/>
      <c r="NWQ6003" s="22"/>
      <c r="NWR6003" s="22"/>
      <c r="NWS6003" s="22"/>
      <c r="NWT6003" s="22"/>
      <c r="NWU6003" s="22"/>
      <c r="NWV6003" s="22"/>
      <c r="NWW6003" s="22"/>
      <c r="NWX6003" s="22"/>
      <c r="NWY6003" s="22"/>
      <c r="NWZ6003" s="22"/>
      <c r="NXA6003" s="22"/>
      <c r="NXB6003" s="22"/>
      <c r="NXC6003" s="22"/>
      <c r="NXD6003" s="22"/>
      <c r="NXE6003" s="22"/>
      <c r="NXF6003" s="22"/>
      <c r="NXG6003" s="22"/>
      <c r="NXH6003" s="22"/>
      <c r="NXI6003" s="22"/>
      <c r="NXJ6003" s="22"/>
      <c r="NXK6003" s="22"/>
      <c r="NXL6003" s="22"/>
      <c r="NXM6003" s="22"/>
      <c r="NXN6003" s="22"/>
      <c r="NXO6003" s="22"/>
      <c r="NXP6003" s="22"/>
      <c r="NXQ6003" s="22"/>
      <c r="NXR6003" s="22"/>
      <c r="NXS6003" s="22"/>
      <c r="NXT6003" s="22"/>
      <c r="NXU6003" s="22"/>
      <c r="NXV6003" s="22"/>
      <c r="NXW6003" s="22"/>
      <c r="NXX6003" s="22"/>
      <c r="NXY6003" s="22"/>
      <c r="NXZ6003" s="22"/>
      <c r="NYA6003" s="22"/>
      <c r="NYB6003" s="22"/>
      <c r="NYC6003" s="22"/>
      <c r="NYD6003" s="22"/>
      <c r="NYE6003" s="22"/>
      <c r="NYF6003" s="22"/>
      <c r="NYG6003" s="22"/>
      <c r="NYH6003" s="22"/>
      <c r="NYI6003" s="22"/>
      <c r="NYJ6003" s="22"/>
      <c r="NYK6003" s="22"/>
      <c r="NYL6003" s="22"/>
      <c r="NYM6003" s="22"/>
      <c r="NYN6003" s="22"/>
      <c r="NYO6003" s="22"/>
      <c r="NYP6003" s="22"/>
      <c r="NYQ6003" s="22"/>
      <c r="NYR6003" s="22"/>
      <c r="NYS6003" s="22"/>
      <c r="NYT6003" s="22"/>
      <c r="NYU6003" s="22"/>
      <c r="NYV6003" s="22"/>
      <c r="NYW6003" s="22"/>
      <c r="NYX6003" s="22"/>
      <c r="NYY6003" s="22"/>
      <c r="NYZ6003" s="22"/>
      <c r="NZA6003" s="22"/>
      <c r="NZB6003" s="22"/>
      <c r="NZC6003" s="22"/>
      <c r="NZD6003" s="22"/>
      <c r="NZE6003" s="22"/>
      <c r="NZF6003" s="22"/>
      <c r="NZG6003" s="22"/>
      <c r="NZH6003" s="22"/>
      <c r="NZI6003" s="22"/>
      <c r="NZJ6003" s="22"/>
      <c r="NZK6003" s="22"/>
      <c r="NZL6003" s="22"/>
      <c r="NZM6003" s="22"/>
      <c r="NZN6003" s="22"/>
      <c r="NZO6003" s="22"/>
      <c r="NZP6003" s="22"/>
      <c r="NZQ6003" s="22"/>
      <c r="NZR6003" s="22"/>
      <c r="NZS6003" s="22"/>
      <c r="NZT6003" s="22"/>
      <c r="NZU6003" s="22"/>
      <c r="NZV6003" s="22"/>
      <c r="NZW6003" s="22"/>
      <c r="NZX6003" s="22"/>
      <c r="NZY6003" s="22"/>
      <c r="NZZ6003" s="22"/>
      <c r="OAA6003" s="22"/>
      <c r="OAB6003" s="22"/>
      <c r="OAC6003" s="22"/>
      <c r="OAD6003" s="22"/>
      <c r="OAE6003" s="22"/>
      <c r="OAF6003" s="22"/>
      <c r="OAG6003" s="22"/>
      <c r="OAH6003" s="22"/>
      <c r="OAI6003" s="22"/>
      <c r="OAJ6003" s="22"/>
      <c r="OAK6003" s="22"/>
      <c r="OAL6003" s="22"/>
      <c r="OAM6003" s="22"/>
      <c r="OAN6003" s="22"/>
      <c r="OAO6003" s="22"/>
      <c r="OAP6003" s="22"/>
      <c r="OAQ6003" s="22"/>
      <c r="OAR6003" s="22"/>
      <c r="OAS6003" s="22"/>
      <c r="OAT6003" s="22"/>
      <c r="OAU6003" s="22"/>
      <c r="OAV6003" s="22"/>
      <c r="OAW6003" s="22"/>
      <c r="OAX6003" s="22"/>
      <c r="OAY6003" s="22"/>
      <c r="OAZ6003" s="22"/>
      <c r="OBA6003" s="22"/>
      <c r="OBB6003" s="22"/>
      <c r="OBC6003" s="22"/>
      <c r="OBD6003" s="22"/>
      <c r="OBE6003" s="22"/>
      <c r="OBF6003" s="22"/>
      <c r="OBG6003" s="22"/>
      <c r="OBH6003" s="22"/>
      <c r="OBI6003" s="22"/>
      <c r="OBJ6003" s="22"/>
      <c r="OBK6003" s="22"/>
      <c r="OBL6003" s="22"/>
      <c r="OBM6003" s="22"/>
      <c r="OBN6003" s="22"/>
      <c r="OBO6003" s="22"/>
      <c r="OBP6003" s="22"/>
      <c r="OBQ6003" s="22"/>
      <c r="OBR6003" s="22"/>
      <c r="OBS6003" s="22"/>
      <c r="OBT6003" s="22"/>
      <c r="OBU6003" s="22"/>
      <c r="OBV6003" s="22"/>
      <c r="OBW6003" s="22"/>
      <c r="OBX6003" s="22"/>
      <c r="OBY6003" s="22"/>
      <c r="OBZ6003" s="22"/>
      <c r="OCA6003" s="22"/>
      <c r="OCB6003" s="22"/>
      <c r="OCC6003" s="22"/>
      <c r="OCD6003" s="22"/>
      <c r="OCE6003" s="22"/>
      <c r="OCF6003" s="22"/>
      <c r="OCG6003" s="22"/>
      <c r="OCH6003" s="22"/>
      <c r="OCI6003" s="22"/>
      <c r="OCJ6003" s="22"/>
      <c r="OCK6003" s="22"/>
      <c r="OCL6003" s="22"/>
      <c r="OCM6003" s="22"/>
      <c r="OCN6003" s="22"/>
      <c r="OCO6003" s="22"/>
      <c r="OCP6003" s="22"/>
      <c r="OCQ6003" s="22"/>
      <c r="OCR6003" s="22"/>
      <c r="OCS6003" s="22"/>
      <c r="OCT6003" s="22"/>
      <c r="OCU6003" s="22"/>
      <c r="OCV6003" s="22"/>
      <c r="OCW6003" s="22"/>
      <c r="OCX6003" s="22"/>
      <c r="OCY6003" s="22"/>
      <c r="OCZ6003" s="22"/>
      <c r="ODA6003" s="22"/>
      <c r="ODB6003" s="22"/>
      <c r="ODC6003" s="22"/>
      <c r="ODD6003" s="22"/>
      <c r="ODE6003" s="22"/>
      <c r="ODF6003" s="22"/>
      <c r="ODG6003" s="22"/>
      <c r="ODH6003" s="22"/>
      <c r="ODI6003" s="22"/>
      <c r="ODJ6003" s="22"/>
      <c r="ODK6003" s="22"/>
      <c r="ODL6003" s="22"/>
      <c r="ODM6003" s="22"/>
      <c r="ODN6003" s="22"/>
      <c r="ODO6003" s="22"/>
      <c r="ODP6003" s="22"/>
      <c r="ODQ6003" s="22"/>
      <c r="ODR6003" s="22"/>
      <c r="ODS6003" s="22"/>
      <c r="ODT6003" s="22"/>
      <c r="ODU6003" s="22"/>
      <c r="ODV6003" s="22"/>
      <c r="ODW6003" s="22"/>
      <c r="ODX6003" s="22"/>
      <c r="ODY6003" s="22"/>
      <c r="ODZ6003" s="22"/>
      <c r="OEA6003" s="22"/>
      <c r="OEB6003" s="22"/>
      <c r="OEC6003" s="22"/>
      <c r="OED6003" s="22"/>
      <c r="OEE6003" s="22"/>
      <c r="OEF6003" s="22"/>
      <c r="OEG6003" s="22"/>
      <c r="OEH6003" s="22"/>
      <c r="OEI6003" s="22"/>
      <c r="OEJ6003" s="22"/>
      <c r="OEK6003" s="22"/>
      <c r="OEL6003" s="22"/>
      <c r="OEM6003" s="22"/>
      <c r="OEN6003" s="22"/>
      <c r="OEO6003" s="22"/>
      <c r="OEP6003" s="22"/>
      <c r="OEQ6003" s="22"/>
      <c r="OER6003" s="22"/>
      <c r="OES6003" s="22"/>
      <c r="OET6003" s="22"/>
      <c r="OEU6003" s="22"/>
      <c r="OEV6003" s="22"/>
      <c r="OEW6003" s="22"/>
      <c r="OEX6003" s="22"/>
      <c r="OEY6003" s="22"/>
      <c r="OEZ6003" s="22"/>
      <c r="OFA6003" s="22"/>
      <c r="OFB6003" s="22"/>
      <c r="OFC6003" s="22"/>
      <c r="OFD6003" s="22"/>
      <c r="OFE6003" s="22"/>
      <c r="OFF6003" s="22"/>
      <c r="OFG6003" s="22"/>
      <c r="OFH6003" s="22"/>
      <c r="OFI6003" s="22"/>
      <c r="OFJ6003" s="22"/>
      <c r="OFK6003" s="22"/>
      <c r="OFL6003" s="22"/>
      <c r="OFM6003" s="22"/>
      <c r="OFN6003" s="22"/>
      <c r="OFO6003" s="22"/>
      <c r="OFP6003" s="22"/>
      <c r="OFQ6003" s="22"/>
      <c r="OFR6003" s="22"/>
      <c r="OFS6003" s="22"/>
      <c r="OFT6003" s="22"/>
      <c r="OFU6003" s="22"/>
      <c r="OFV6003" s="22"/>
      <c r="OFW6003" s="22"/>
      <c r="OFX6003" s="22"/>
      <c r="OFY6003" s="22"/>
      <c r="OFZ6003" s="22"/>
      <c r="OGA6003" s="22"/>
      <c r="OGB6003" s="22"/>
      <c r="OGC6003" s="22"/>
      <c r="OGD6003" s="22"/>
      <c r="OGE6003" s="22"/>
      <c r="OGF6003" s="22"/>
      <c r="OGG6003" s="22"/>
      <c r="OGH6003" s="22"/>
      <c r="OGI6003" s="22"/>
      <c r="OGJ6003" s="22"/>
      <c r="OGK6003" s="22"/>
      <c r="OGL6003" s="22"/>
      <c r="OGM6003" s="22"/>
      <c r="OGN6003" s="22"/>
      <c r="OGO6003" s="22"/>
      <c r="OGP6003" s="22"/>
      <c r="OGQ6003" s="22"/>
      <c r="OGR6003" s="22"/>
      <c r="OGS6003" s="22"/>
      <c r="OGT6003" s="22"/>
      <c r="OGU6003" s="22"/>
      <c r="OGV6003" s="22"/>
      <c r="OGW6003" s="22"/>
      <c r="OGX6003" s="22"/>
      <c r="OGY6003" s="22"/>
      <c r="OGZ6003" s="22"/>
      <c r="OHA6003" s="22"/>
      <c r="OHB6003" s="22"/>
      <c r="OHC6003" s="22"/>
      <c r="OHD6003" s="22"/>
      <c r="OHE6003" s="22"/>
      <c r="OHF6003" s="22"/>
      <c r="OHG6003" s="22"/>
      <c r="OHH6003" s="22"/>
      <c r="OHI6003" s="22"/>
      <c r="OHJ6003" s="22"/>
      <c r="OHK6003" s="22"/>
      <c r="OHL6003" s="22"/>
      <c r="OHM6003" s="22"/>
      <c r="OHN6003" s="22"/>
      <c r="OHO6003" s="22"/>
      <c r="OHP6003" s="22"/>
      <c r="OHQ6003" s="22"/>
      <c r="OHR6003" s="22"/>
      <c r="OHS6003" s="22"/>
      <c r="OHT6003" s="22"/>
      <c r="OHU6003" s="22"/>
      <c r="OHV6003" s="22"/>
      <c r="OHW6003" s="22"/>
      <c r="OHX6003" s="22"/>
      <c r="OHY6003" s="22"/>
      <c r="OHZ6003" s="22"/>
      <c r="OIA6003" s="22"/>
      <c r="OIB6003" s="22"/>
      <c r="OIC6003" s="22"/>
      <c r="OID6003" s="22"/>
      <c r="OIE6003" s="22"/>
      <c r="OIF6003" s="22"/>
      <c r="OIG6003" s="22"/>
      <c r="OIH6003" s="22"/>
      <c r="OII6003" s="22"/>
      <c r="OIJ6003" s="22"/>
      <c r="OIK6003" s="22"/>
      <c r="OIL6003" s="22"/>
      <c r="OIM6003" s="22"/>
      <c r="OIN6003" s="22"/>
      <c r="OIO6003" s="22"/>
      <c r="OIP6003" s="22"/>
      <c r="OIQ6003" s="22"/>
      <c r="OIR6003" s="22"/>
      <c r="OIS6003" s="22"/>
      <c r="OIT6003" s="22"/>
      <c r="OIU6003" s="22"/>
      <c r="OIV6003" s="22"/>
      <c r="OIW6003" s="22"/>
      <c r="OIX6003" s="22"/>
      <c r="OIY6003" s="22"/>
      <c r="OIZ6003" s="22"/>
      <c r="OJA6003" s="22"/>
      <c r="OJB6003" s="22"/>
      <c r="OJC6003" s="22"/>
      <c r="OJD6003" s="22"/>
      <c r="OJE6003" s="22"/>
      <c r="OJF6003" s="22"/>
      <c r="OJG6003" s="22"/>
      <c r="OJH6003" s="22"/>
      <c r="OJI6003" s="22"/>
      <c r="OJJ6003" s="22"/>
      <c r="OJK6003" s="22"/>
      <c r="OJL6003" s="22"/>
      <c r="OJM6003" s="22"/>
      <c r="OJN6003" s="22"/>
      <c r="OJO6003" s="22"/>
      <c r="OJP6003" s="22"/>
      <c r="OJQ6003" s="22"/>
      <c r="OJR6003" s="22"/>
      <c r="OJS6003" s="22"/>
      <c r="OJT6003" s="22"/>
      <c r="OJU6003" s="22"/>
      <c r="OJV6003" s="22"/>
      <c r="OJW6003" s="22"/>
      <c r="OJX6003" s="22"/>
      <c r="OJY6003" s="22"/>
      <c r="OJZ6003" s="22"/>
      <c r="OKA6003" s="22"/>
      <c r="OKB6003" s="22"/>
      <c r="OKC6003" s="22"/>
      <c r="OKD6003" s="22"/>
      <c r="OKE6003" s="22"/>
      <c r="OKF6003" s="22"/>
      <c r="OKG6003" s="22"/>
      <c r="OKH6003" s="22"/>
      <c r="OKI6003" s="22"/>
      <c r="OKJ6003" s="22"/>
      <c r="OKK6003" s="22"/>
      <c r="OKL6003" s="22"/>
      <c r="OKM6003" s="22"/>
      <c r="OKN6003" s="22"/>
      <c r="OKO6003" s="22"/>
      <c r="OKP6003" s="22"/>
      <c r="OKQ6003" s="22"/>
      <c r="OKR6003" s="22"/>
      <c r="OKS6003" s="22"/>
      <c r="OKT6003" s="22"/>
      <c r="OKU6003" s="22"/>
      <c r="OKV6003" s="22"/>
      <c r="OKW6003" s="22"/>
      <c r="OKX6003" s="22"/>
      <c r="OKY6003" s="22"/>
      <c r="OKZ6003" s="22"/>
      <c r="OLA6003" s="22"/>
      <c r="OLB6003" s="22"/>
      <c r="OLC6003" s="22"/>
      <c r="OLD6003" s="22"/>
      <c r="OLE6003" s="22"/>
      <c r="OLF6003" s="22"/>
      <c r="OLG6003" s="22"/>
      <c r="OLH6003" s="22"/>
      <c r="OLI6003" s="22"/>
      <c r="OLJ6003" s="22"/>
      <c r="OLK6003" s="22"/>
      <c r="OLL6003" s="22"/>
      <c r="OLM6003" s="22"/>
      <c r="OLN6003" s="22"/>
      <c r="OLO6003" s="22"/>
      <c r="OLP6003" s="22"/>
      <c r="OLQ6003" s="22"/>
      <c r="OLR6003" s="22"/>
      <c r="OLS6003" s="22"/>
      <c r="OLT6003" s="22"/>
      <c r="OLU6003" s="22"/>
      <c r="OLV6003" s="22"/>
      <c r="OLW6003" s="22"/>
      <c r="OLX6003" s="22"/>
      <c r="OLY6003" s="22"/>
      <c r="OLZ6003" s="22"/>
      <c r="OMA6003" s="22"/>
      <c r="OMB6003" s="22"/>
      <c r="OMC6003" s="22"/>
      <c r="OMD6003" s="22"/>
      <c r="OME6003" s="22"/>
      <c r="OMF6003" s="22"/>
      <c r="OMG6003" s="22"/>
      <c r="OMH6003" s="22"/>
      <c r="OMI6003" s="22"/>
      <c r="OMJ6003" s="22"/>
      <c r="OMK6003" s="22"/>
      <c r="OML6003" s="22"/>
      <c r="OMM6003" s="22"/>
      <c r="OMN6003" s="22"/>
      <c r="OMO6003" s="22"/>
      <c r="OMP6003" s="22"/>
      <c r="OMQ6003" s="22"/>
      <c r="OMR6003" s="22"/>
      <c r="OMS6003" s="22"/>
      <c r="OMT6003" s="22"/>
      <c r="OMU6003" s="22"/>
      <c r="OMV6003" s="22"/>
      <c r="OMW6003" s="22"/>
      <c r="OMX6003" s="22"/>
      <c r="OMY6003" s="22"/>
      <c r="OMZ6003" s="22"/>
      <c r="ONA6003" s="22"/>
      <c r="ONB6003" s="22"/>
      <c r="ONC6003" s="22"/>
      <c r="OND6003" s="22"/>
      <c r="ONE6003" s="22"/>
      <c r="ONF6003" s="22"/>
      <c r="ONG6003" s="22"/>
      <c r="ONH6003" s="22"/>
      <c r="ONI6003" s="22"/>
      <c r="ONJ6003" s="22"/>
      <c r="ONK6003" s="22"/>
      <c r="ONL6003" s="22"/>
      <c r="ONM6003" s="22"/>
      <c r="ONN6003" s="22"/>
      <c r="ONO6003" s="22"/>
      <c r="ONP6003" s="22"/>
      <c r="ONQ6003" s="22"/>
      <c r="ONR6003" s="22"/>
      <c r="ONS6003" s="22"/>
      <c r="ONT6003" s="22"/>
      <c r="ONU6003" s="22"/>
      <c r="ONV6003" s="22"/>
      <c r="ONW6003" s="22"/>
      <c r="ONX6003" s="22"/>
      <c r="ONY6003" s="22"/>
      <c r="ONZ6003" s="22"/>
      <c r="OOA6003" s="22"/>
      <c r="OOB6003" s="22"/>
      <c r="OOC6003" s="22"/>
      <c r="OOD6003" s="22"/>
      <c r="OOE6003" s="22"/>
      <c r="OOF6003" s="22"/>
      <c r="OOG6003" s="22"/>
      <c r="OOH6003" s="22"/>
      <c r="OOI6003" s="22"/>
      <c r="OOJ6003" s="22"/>
      <c r="OOK6003" s="22"/>
      <c r="OOL6003" s="22"/>
      <c r="OOM6003" s="22"/>
      <c r="OON6003" s="22"/>
      <c r="OOO6003" s="22"/>
      <c r="OOP6003" s="22"/>
      <c r="OOQ6003" s="22"/>
      <c r="OOR6003" s="22"/>
      <c r="OOS6003" s="22"/>
      <c r="OOT6003" s="22"/>
      <c r="OOU6003" s="22"/>
      <c r="OOV6003" s="22"/>
      <c r="OOW6003" s="22"/>
      <c r="OOX6003" s="22"/>
      <c r="OOY6003" s="22"/>
      <c r="OOZ6003" s="22"/>
      <c r="OPA6003" s="22"/>
      <c r="OPB6003" s="22"/>
      <c r="OPC6003" s="22"/>
      <c r="OPD6003" s="22"/>
      <c r="OPE6003" s="22"/>
      <c r="OPF6003" s="22"/>
      <c r="OPG6003" s="22"/>
      <c r="OPH6003" s="22"/>
      <c r="OPI6003" s="22"/>
      <c r="OPJ6003" s="22"/>
      <c r="OPK6003" s="22"/>
      <c r="OPL6003" s="22"/>
      <c r="OPM6003" s="22"/>
      <c r="OPN6003" s="22"/>
      <c r="OPO6003" s="22"/>
      <c r="OPP6003" s="22"/>
      <c r="OPQ6003" s="22"/>
      <c r="OPR6003" s="22"/>
      <c r="OPS6003" s="22"/>
      <c r="OPT6003" s="22"/>
      <c r="OPU6003" s="22"/>
      <c r="OPV6003" s="22"/>
      <c r="OPW6003" s="22"/>
      <c r="OPX6003" s="22"/>
      <c r="OPY6003" s="22"/>
      <c r="OPZ6003" s="22"/>
      <c r="OQA6003" s="22"/>
      <c r="OQB6003" s="22"/>
      <c r="OQC6003" s="22"/>
      <c r="OQD6003" s="22"/>
      <c r="OQE6003" s="22"/>
      <c r="OQF6003" s="22"/>
      <c r="OQG6003" s="22"/>
      <c r="OQH6003" s="22"/>
      <c r="OQI6003" s="22"/>
      <c r="OQJ6003" s="22"/>
      <c r="OQK6003" s="22"/>
      <c r="OQL6003" s="22"/>
      <c r="OQM6003" s="22"/>
      <c r="OQN6003" s="22"/>
      <c r="OQO6003" s="22"/>
      <c r="OQP6003" s="22"/>
      <c r="OQQ6003" s="22"/>
      <c r="OQR6003" s="22"/>
      <c r="OQS6003" s="22"/>
      <c r="OQT6003" s="22"/>
      <c r="OQU6003" s="22"/>
      <c r="OQV6003" s="22"/>
      <c r="OQW6003" s="22"/>
      <c r="OQX6003" s="22"/>
      <c r="OQY6003" s="22"/>
      <c r="OQZ6003" s="22"/>
      <c r="ORA6003" s="22"/>
      <c r="ORB6003" s="22"/>
      <c r="ORC6003" s="22"/>
      <c r="ORD6003" s="22"/>
      <c r="ORE6003" s="22"/>
      <c r="ORF6003" s="22"/>
      <c r="ORG6003" s="22"/>
      <c r="ORH6003" s="22"/>
      <c r="ORI6003" s="22"/>
      <c r="ORJ6003" s="22"/>
      <c r="ORK6003" s="22"/>
      <c r="ORL6003" s="22"/>
      <c r="ORM6003" s="22"/>
      <c r="ORN6003" s="22"/>
      <c r="ORO6003" s="22"/>
      <c r="ORP6003" s="22"/>
      <c r="ORQ6003" s="22"/>
      <c r="ORR6003" s="22"/>
      <c r="ORS6003" s="22"/>
      <c r="ORT6003" s="22"/>
      <c r="ORU6003" s="22"/>
      <c r="ORV6003" s="22"/>
      <c r="ORW6003" s="22"/>
      <c r="ORX6003" s="22"/>
      <c r="ORY6003" s="22"/>
      <c r="ORZ6003" s="22"/>
      <c r="OSA6003" s="22"/>
      <c r="OSB6003" s="22"/>
      <c r="OSC6003" s="22"/>
      <c r="OSD6003" s="22"/>
      <c r="OSE6003" s="22"/>
      <c r="OSF6003" s="22"/>
      <c r="OSG6003" s="22"/>
      <c r="OSH6003" s="22"/>
      <c r="OSI6003" s="22"/>
      <c r="OSJ6003" s="22"/>
      <c r="OSK6003" s="22"/>
      <c r="OSL6003" s="22"/>
      <c r="OSM6003" s="22"/>
      <c r="OSN6003" s="22"/>
      <c r="OSO6003" s="22"/>
      <c r="OSP6003" s="22"/>
      <c r="OSQ6003" s="22"/>
      <c r="OSR6003" s="22"/>
      <c r="OSS6003" s="22"/>
      <c r="OST6003" s="22"/>
      <c r="OSU6003" s="22"/>
      <c r="OSV6003" s="22"/>
      <c r="OSW6003" s="22"/>
      <c r="OSX6003" s="22"/>
      <c r="OSY6003" s="22"/>
      <c r="OSZ6003" s="22"/>
      <c r="OTA6003" s="22"/>
      <c r="OTB6003" s="22"/>
      <c r="OTC6003" s="22"/>
      <c r="OTD6003" s="22"/>
      <c r="OTE6003" s="22"/>
      <c r="OTF6003" s="22"/>
      <c r="OTG6003" s="22"/>
      <c r="OTH6003" s="22"/>
      <c r="OTI6003" s="22"/>
      <c r="OTJ6003" s="22"/>
      <c r="OTK6003" s="22"/>
      <c r="OTL6003" s="22"/>
      <c r="OTM6003" s="22"/>
      <c r="OTN6003" s="22"/>
      <c r="OTO6003" s="22"/>
      <c r="OTP6003" s="22"/>
      <c r="OTQ6003" s="22"/>
      <c r="OTR6003" s="22"/>
      <c r="OTS6003" s="22"/>
      <c r="OTT6003" s="22"/>
      <c r="OTU6003" s="22"/>
      <c r="OTV6003" s="22"/>
      <c r="OTW6003" s="22"/>
      <c r="OTX6003" s="22"/>
      <c r="OTY6003" s="22"/>
      <c r="OTZ6003" s="22"/>
      <c r="OUA6003" s="22"/>
      <c r="OUB6003" s="22"/>
      <c r="OUC6003" s="22"/>
      <c r="OUD6003" s="22"/>
      <c r="OUE6003" s="22"/>
      <c r="OUF6003" s="22"/>
      <c r="OUG6003" s="22"/>
      <c r="OUH6003" s="22"/>
      <c r="OUI6003" s="22"/>
      <c r="OUJ6003" s="22"/>
      <c r="OUK6003" s="22"/>
      <c r="OUL6003" s="22"/>
      <c r="OUM6003" s="22"/>
      <c r="OUN6003" s="22"/>
      <c r="OUO6003" s="22"/>
      <c r="OUP6003" s="22"/>
      <c r="OUQ6003" s="22"/>
      <c r="OUR6003" s="22"/>
      <c r="OUS6003" s="22"/>
      <c r="OUT6003" s="22"/>
      <c r="OUU6003" s="22"/>
      <c r="OUV6003" s="22"/>
      <c r="OUW6003" s="22"/>
      <c r="OUX6003" s="22"/>
      <c r="OUY6003" s="22"/>
      <c r="OUZ6003" s="22"/>
      <c r="OVA6003" s="22"/>
      <c r="OVB6003" s="22"/>
      <c r="OVC6003" s="22"/>
      <c r="OVD6003" s="22"/>
      <c r="OVE6003" s="22"/>
      <c r="OVF6003" s="22"/>
      <c r="OVG6003" s="22"/>
      <c r="OVH6003" s="22"/>
      <c r="OVI6003" s="22"/>
      <c r="OVJ6003" s="22"/>
      <c r="OVK6003" s="22"/>
      <c r="OVL6003" s="22"/>
      <c r="OVM6003" s="22"/>
      <c r="OVN6003" s="22"/>
      <c r="OVO6003" s="22"/>
      <c r="OVP6003" s="22"/>
      <c r="OVQ6003" s="22"/>
      <c r="OVR6003" s="22"/>
      <c r="OVS6003" s="22"/>
      <c r="OVT6003" s="22"/>
      <c r="OVU6003" s="22"/>
      <c r="OVV6003" s="22"/>
      <c r="OVW6003" s="22"/>
      <c r="OVX6003" s="22"/>
      <c r="OVY6003" s="22"/>
      <c r="OVZ6003" s="22"/>
      <c r="OWA6003" s="22"/>
      <c r="OWB6003" s="22"/>
      <c r="OWC6003" s="22"/>
      <c r="OWD6003" s="22"/>
      <c r="OWE6003" s="22"/>
      <c r="OWF6003" s="22"/>
      <c r="OWG6003" s="22"/>
      <c r="OWH6003" s="22"/>
      <c r="OWI6003" s="22"/>
      <c r="OWJ6003" s="22"/>
      <c r="OWK6003" s="22"/>
      <c r="OWL6003" s="22"/>
      <c r="OWM6003" s="22"/>
      <c r="OWN6003" s="22"/>
      <c r="OWO6003" s="22"/>
      <c r="OWP6003" s="22"/>
      <c r="OWQ6003" s="22"/>
      <c r="OWR6003" s="22"/>
      <c r="OWS6003" s="22"/>
      <c r="OWT6003" s="22"/>
      <c r="OWU6003" s="22"/>
      <c r="OWV6003" s="22"/>
      <c r="OWW6003" s="22"/>
      <c r="OWX6003" s="22"/>
      <c r="OWY6003" s="22"/>
      <c r="OWZ6003" s="22"/>
      <c r="OXA6003" s="22"/>
      <c r="OXB6003" s="22"/>
      <c r="OXC6003" s="22"/>
      <c r="OXD6003" s="22"/>
      <c r="OXE6003" s="22"/>
      <c r="OXF6003" s="22"/>
      <c r="OXG6003" s="22"/>
      <c r="OXH6003" s="22"/>
      <c r="OXI6003" s="22"/>
      <c r="OXJ6003" s="22"/>
      <c r="OXK6003" s="22"/>
      <c r="OXL6003" s="22"/>
      <c r="OXM6003" s="22"/>
      <c r="OXN6003" s="22"/>
      <c r="OXO6003" s="22"/>
      <c r="OXP6003" s="22"/>
      <c r="OXQ6003" s="22"/>
      <c r="OXR6003" s="22"/>
      <c r="OXS6003" s="22"/>
      <c r="OXT6003" s="22"/>
      <c r="OXU6003" s="22"/>
      <c r="OXV6003" s="22"/>
      <c r="OXW6003" s="22"/>
      <c r="OXX6003" s="22"/>
      <c r="OXY6003" s="22"/>
      <c r="OXZ6003" s="22"/>
      <c r="OYA6003" s="22"/>
      <c r="OYB6003" s="22"/>
      <c r="OYC6003" s="22"/>
      <c r="OYD6003" s="22"/>
      <c r="OYE6003" s="22"/>
      <c r="OYF6003" s="22"/>
      <c r="OYG6003" s="22"/>
      <c r="OYH6003" s="22"/>
      <c r="OYI6003" s="22"/>
      <c r="OYJ6003" s="22"/>
      <c r="OYK6003" s="22"/>
      <c r="OYL6003" s="22"/>
      <c r="OYM6003" s="22"/>
      <c r="OYN6003" s="22"/>
      <c r="OYO6003" s="22"/>
      <c r="OYP6003" s="22"/>
      <c r="OYQ6003" s="22"/>
      <c r="OYR6003" s="22"/>
      <c r="OYS6003" s="22"/>
      <c r="OYT6003" s="22"/>
      <c r="OYU6003" s="22"/>
      <c r="OYV6003" s="22"/>
      <c r="OYW6003" s="22"/>
      <c r="OYX6003" s="22"/>
      <c r="OYY6003" s="22"/>
      <c r="OYZ6003" s="22"/>
      <c r="OZA6003" s="22"/>
      <c r="OZB6003" s="22"/>
      <c r="OZC6003" s="22"/>
      <c r="OZD6003" s="22"/>
      <c r="OZE6003" s="22"/>
      <c r="OZF6003" s="22"/>
      <c r="OZG6003" s="22"/>
      <c r="OZH6003" s="22"/>
      <c r="OZI6003" s="22"/>
      <c r="OZJ6003" s="22"/>
      <c r="OZK6003" s="22"/>
      <c r="OZL6003" s="22"/>
      <c r="OZM6003" s="22"/>
      <c r="OZN6003" s="22"/>
      <c r="OZO6003" s="22"/>
      <c r="OZP6003" s="22"/>
      <c r="OZQ6003" s="22"/>
      <c r="OZR6003" s="22"/>
      <c r="OZS6003" s="22"/>
      <c r="OZT6003" s="22"/>
      <c r="OZU6003" s="22"/>
      <c r="OZV6003" s="22"/>
      <c r="OZW6003" s="22"/>
      <c r="OZX6003" s="22"/>
      <c r="OZY6003" s="22"/>
      <c r="OZZ6003" s="22"/>
      <c r="PAA6003" s="22"/>
      <c r="PAB6003" s="22"/>
      <c r="PAC6003" s="22"/>
      <c r="PAD6003" s="22"/>
      <c r="PAE6003" s="22"/>
      <c r="PAF6003" s="22"/>
      <c r="PAG6003" s="22"/>
      <c r="PAH6003" s="22"/>
      <c r="PAI6003" s="22"/>
      <c r="PAJ6003" s="22"/>
      <c r="PAK6003" s="22"/>
      <c r="PAL6003" s="22"/>
      <c r="PAM6003" s="22"/>
      <c r="PAN6003" s="22"/>
      <c r="PAO6003" s="22"/>
      <c r="PAP6003" s="22"/>
      <c r="PAQ6003" s="22"/>
      <c r="PAR6003" s="22"/>
      <c r="PAS6003" s="22"/>
      <c r="PAT6003" s="22"/>
      <c r="PAU6003" s="22"/>
      <c r="PAV6003" s="22"/>
      <c r="PAW6003" s="22"/>
      <c r="PAX6003" s="22"/>
      <c r="PAY6003" s="22"/>
      <c r="PAZ6003" s="22"/>
      <c r="PBA6003" s="22"/>
      <c r="PBB6003" s="22"/>
      <c r="PBC6003" s="22"/>
      <c r="PBD6003" s="22"/>
      <c r="PBE6003" s="22"/>
      <c r="PBF6003" s="22"/>
      <c r="PBG6003" s="22"/>
      <c r="PBH6003" s="22"/>
      <c r="PBI6003" s="22"/>
      <c r="PBJ6003" s="22"/>
      <c r="PBK6003" s="22"/>
      <c r="PBL6003" s="22"/>
      <c r="PBM6003" s="22"/>
      <c r="PBN6003" s="22"/>
      <c r="PBO6003" s="22"/>
      <c r="PBP6003" s="22"/>
      <c r="PBQ6003" s="22"/>
      <c r="PBR6003" s="22"/>
      <c r="PBS6003" s="22"/>
      <c r="PBT6003" s="22"/>
      <c r="PBU6003" s="22"/>
      <c r="PBV6003" s="22"/>
      <c r="PBW6003" s="22"/>
      <c r="PBX6003" s="22"/>
      <c r="PBY6003" s="22"/>
      <c r="PBZ6003" s="22"/>
      <c r="PCA6003" s="22"/>
      <c r="PCB6003" s="22"/>
      <c r="PCC6003" s="22"/>
      <c r="PCD6003" s="22"/>
      <c r="PCE6003" s="22"/>
      <c r="PCF6003" s="22"/>
      <c r="PCG6003" s="22"/>
      <c r="PCH6003" s="22"/>
      <c r="PCI6003" s="22"/>
      <c r="PCJ6003" s="22"/>
      <c r="PCK6003" s="22"/>
      <c r="PCL6003" s="22"/>
      <c r="PCM6003" s="22"/>
      <c r="PCN6003" s="22"/>
      <c r="PCO6003" s="22"/>
      <c r="PCP6003" s="22"/>
      <c r="PCQ6003" s="22"/>
      <c r="PCR6003" s="22"/>
      <c r="PCS6003" s="22"/>
      <c r="PCT6003" s="22"/>
      <c r="PCU6003" s="22"/>
      <c r="PCV6003" s="22"/>
      <c r="PCW6003" s="22"/>
      <c r="PCX6003" s="22"/>
      <c r="PCY6003" s="22"/>
      <c r="PCZ6003" s="22"/>
      <c r="PDA6003" s="22"/>
      <c r="PDB6003" s="22"/>
      <c r="PDC6003" s="22"/>
      <c r="PDD6003" s="22"/>
      <c r="PDE6003" s="22"/>
      <c r="PDF6003" s="22"/>
      <c r="PDG6003" s="22"/>
      <c r="PDH6003" s="22"/>
      <c r="PDI6003" s="22"/>
      <c r="PDJ6003" s="22"/>
      <c r="PDK6003" s="22"/>
      <c r="PDL6003" s="22"/>
      <c r="PDM6003" s="22"/>
      <c r="PDN6003" s="22"/>
      <c r="PDO6003" s="22"/>
      <c r="PDP6003" s="22"/>
      <c r="PDQ6003" s="22"/>
      <c r="PDR6003" s="22"/>
      <c r="PDS6003" s="22"/>
      <c r="PDT6003" s="22"/>
      <c r="PDU6003" s="22"/>
      <c r="PDV6003" s="22"/>
      <c r="PDW6003" s="22"/>
      <c r="PDX6003" s="22"/>
      <c r="PDY6003" s="22"/>
      <c r="PDZ6003" s="22"/>
      <c r="PEA6003" s="22"/>
      <c r="PEB6003" s="22"/>
      <c r="PEC6003" s="22"/>
      <c r="PED6003" s="22"/>
      <c r="PEE6003" s="22"/>
      <c r="PEF6003" s="22"/>
      <c r="PEG6003" s="22"/>
      <c r="PEH6003" s="22"/>
      <c r="PEI6003" s="22"/>
      <c r="PEJ6003" s="22"/>
      <c r="PEK6003" s="22"/>
      <c r="PEL6003" s="22"/>
      <c r="PEM6003" s="22"/>
      <c r="PEN6003" s="22"/>
      <c r="PEO6003" s="22"/>
      <c r="PEP6003" s="22"/>
      <c r="PEQ6003" s="22"/>
      <c r="PER6003" s="22"/>
      <c r="PES6003" s="22"/>
      <c r="PET6003" s="22"/>
      <c r="PEU6003" s="22"/>
      <c r="PEV6003" s="22"/>
      <c r="PEW6003" s="22"/>
      <c r="PEX6003" s="22"/>
      <c r="PEY6003" s="22"/>
      <c r="PEZ6003" s="22"/>
      <c r="PFA6003" s="22"/>
      <c r="PFB6003" s="22"/>
      <c r="PFC6003" s="22"/>
      <c r="PFD6003" s="22"/>
      <c r="PFE6003" s="22"/>
      <c r="PFF6003" s="22"/>
      <c r="PFG6003" s="22"/>
      <c r="PFH6003" s="22"/>
      <c r="PFI6003" s="22"/>
      <c r="PFJ6003" s="22"/>
      <c r="PFK6003" s="22"/>
      <c r="PFL6003" s="22"/>
      <c r="PFM6003" s="22"/>
      <c r="PFN6003" s="22"/>
      <c r="PFO6003" s="22"/>
      <c r="PFP6003" s="22"/>
      <c r="PFQ6003" s="22"/>
      <c r="PFR6003" s="22"/>
      <c r="PFS6003" s="22"/>
      <c r="PFT6003" s="22"/>
      <c r="PFU6003" s="22"/>
      <c r="PFV6003" s="22"/>
      <c r="PFW6003" s="22"/>
      <c r="PFX6003" s="22"/>
      <c r="PFY6003" s="22"/>
      <c r="PFZ6003" s="22"/>
      <c r="PGA6003" s="22"/>
      <c r="PGB6003" s="22"/>
      <c r="PGC6003" s="22"/>
      <c r="PGD6003" s="22"/>
      <c r="PGE6003" s="22"/>
      <c r="PGF6003" s="22"/>
      <c r="PGG6003" s="22"/>
      <c r="PGH6003" s="22"/>
      <c r="PGI6003" s="22"/>
      <c r="PGJ6003" s="22"/>
      <c r="PGK6003" s="22"/>
      <c r="PGL6003" s="22"/>
      <c r="PGM6003" s="22"/>
      <c r="PGN6003" s="22"/>
      <c r="PGO6003" s="22"/>
      <c r="PGP6003" s="22"/>
      <c r="PGQ6003" s="22"/>
      <c r="PGR6003" s="22"/>
      <c r="PGS6003" s="22"/>
      <c r="PGT6003" s="22"/>
      <c r="PGU6003" s="22"/>
      <c r="PGV6003" s="22"/>
      <c r="PGW6003" s="22"/>
      <c r="PGX6003" s="22"/>
      <c r="PGY6003" s="22"/>
      <c r="PGZ6003" s="22"/>
      <c r="PHA6003" s="22"/>
      <c r="PHB6003" s="22"/>
      <c r="PHC6003" s="22"/>
      <c r="PHD6003" s="22"/>
      <c r="PHE6003" s="22"/>
      <c r="PHF6003" s="22"/>
      <c r="PHG6003" s="22"/>
      <c r="PHH6003" s="22"/>
      <c r="PHI6003" s="22"/>
      <c r="PHJ6003" s="22"/>
      <c r="PHK6003" s="22"/>
      <c r="PHL6003" s="22"/>
      <c r="PHM6003" s="22"/>
      <c r="PHN6003" s="22"/>
      <c r="PHO6003" s="22"/>
      <c r="PHP6003" s="22"/>
      <c r="PHQ6003" s="22"/>
      <c r="PHR6003" s="22"/>
      <c r="PHS6003" s="22"/>
      <c r="PHT6003" s="22"/>
      <c r="PHU6003" s="22"/>
      <c r="PHV6003" s="22"/>
      <c r="PHW6003" s="22"/>
      <c r="PHX6003" s="22"/>
      <c r="PHY6003" s="22"/>
      <c r="PHZ6003" s="22"/>
      <c r="PIA6003" s="22"/>
      <c r="PIB6003" s="22"/>
      <c r="PIC6003" s="22"/>
      <c r="PID6003" s="22"/>
      <c r="PIE6003" s="22"/>
      <c r="PIF6003" s="22"/>
      <c r="PIG6003" s="22"/>
      <c r="PIH6003" s="22"/>
      <c r="PII6003" s="22"/>
      <c r="PIJ6003" s="22"/>
      <c r="PIK6003" s="22"/>
      <c r="PIL6003" s="22"/>
      <c r="PIM6003" s="22"/>
      <c r="PIN6003" s="22"/>
      <c r="PIO6003" s="22"/>
      <c r="PIP6003" s="22"/>
      <c r="PIQ6003" s="22"/>
      <c r="PIR6003" s="22"/>
      <c r="PIS6003" s="22"/>
      <c r="PIT6003" s="22"/>
      <c r="PIU6003" s="22"/>
      <c r="PIV6003" s="22"/>
      <c r="PIW6003" s="22"/>
      <c r="PIX6003" s="22"/>
      <c r="PIY6003" s="22"/>
      <c r="PIZ6003" s="22"/>
      <c r="PJA6003" s="22"/>
      <c r="PJB6003" s="22"/>
      <c r="PJC6003" s="22"/>
      <c r="PJD6003" s="22"/>
      <c r="PJE6003" s="22"/>
      <c r="PJF6003" s="22"/>
      <c r="PJG6003" s="22"/>
      <c r="PJH6003" s="22"/>
      <c r="PJI6003" s="22"/>
      <c r="PJJ6003" s="22"/>
      <c r="PJK6003" s="22"/>
      <c r="PJL6003" s="22"/>
      <c r="PJM6003" s="22"/>
      <c r="PJN6003" s="22"/>
      <c r="PJO6003" s="22"/>
      <c r="PJP6003" s="22"/>
      <c r="PJQ6003" s="22"/>
      <c r="PJR6003" s="22"/>
      <c r="PJS6003" s="22"/>
      <c r="PJT6003" s="22"/>
      <c r="PJU6003" s="22"/>
      <c r="PJV6003" s="22"/>
      <c r="PJW6003" s="22"/>
      <c r="PJX6003" s="22"/>
      <c r="PJY6003" s="22"/>
      <c r="PJZ6003" s="22"/>
      <c r="PKA6003" s="22"/>
      <c r="PKB6003" s="22"/>
      <c r="PKC6003" s="22"/>
      <c r="PKD6003" s="22"/>
      <c r="PKE6003" s="22"/>
      <c r="PKF6003" s="22"/>
      <c r="PKG6003" s="22"/>
      <c r="PKH6003" s="22"/>
      <c r="PKI6003" s="22"/>
      <c r="PKJ6003" s="22"/>
      <c r="PKK6003" s="22"/>
      <c r="PKL6003" s="22"/>
      <c r="PKM6003" s="22"/>
      <c r="PKN6003" s="22"/>
      <c r="PKO6003" s="22"/>
      <c r="PKP6003" s="22"/>
      <c r="PKQ6003" s="22"/>
      <c r="PKR6003" s="22"/>
      <c r="PKS6003" s="22"/>
      <c r="PKT6003" s="22"/>
      <c r="PKU6003" s="22"/>
      <c r="PKV6003" s="22"/>
      <c r="PKW6003" s="22"/>
      <c r="PKX6003" s="22"/>
      <c r="PKY6003" s="22"/>
      <c r="PKZ6003" s="22"/>
      <c r="PLA6003" s="22"/>
      <c r="PLB6003" s="22"/>
      <c r="PLC6003" s="22"/>
      <c r="PLD6003" s="22"/>
      <c r="PLE6003" s="22"/>
      <c r="PLF6003" s="22"/>
      <c r="PLG6003" s="22"/>
      <c r="PLH6003" s="22"/>
      <c r="PLI6003" s="22"/>
      <c r="PLJ6003" s="22"/>
      <c r="PLK6003" s="22"/>
      <c r="PLL6003" s="22"/>
      <c r="PLM6003" s="22"/>
      <c r="PLN6003" s="22"/>
      <c r="PLO6003" s="22"/>
      <c r="PLP6003" s="22"/>
      <c r="PLQ6003" s="22"/>
      <c r="PLR6003" s="22"/>
      <c r="PLS6003" s="22"/>
      <c r="PLT6003" s="22"/>
      <c r="PLU6003" s="22"/>
      <c r="PLV6003" s="22"/>
      <c r="PLW6003" s="22"/>
      <c r="PLX6003" s="22"/>
      <c r="PLY6003" s="22"/>
      <c r="PLZ6003" s="22"/>
      <c r="PMA6003" s="22"/>
      <c r="PMB6003" s="22"/>
      <c r="PMC6003" s="22"/>
      <c r="PMD6003" s="22"/>
      <c r="PME6003" s="22"/>
      <c r="PMF6003" s="22"/>
      <c r="PMG6003" s="22"/>
      <c r="PMH6003" s="22"/>
      <c r="PMI6003" s="22"/>
      <c r="PMJ6003" s="22"/>
      <c r="PMK6003" s="22"/>
      <c r="PML6003" s="22"/>
      <c r="PMM6003" s="22"/>
      <c r="PMN6003" s="22"/>
      <c r="PMO6003" s="22"/>
      <c r="PMP6003" s="22"/>
      <c r="PMQ6003" s="22"/>
      <c r="PMR6003" s="22"/>
      <c r="PMS6003" s="22"/>
      <c r="PMT6003" s="22"/>
      <c r="PMU6003" s="22"/>
      <c r="PMV6003" s="22"/>
      <c r="PMW6003" s="22"/>
      <c r="PMX6003" s="22"/>
      <c r="PMY6003" s="22"/>
      <c r="PMZ6003" s="22"/>
      <c r="PNA6003" s="22"/>
      <c r="PNB6003" s="22"/>
      <c r="PNC6003" s="22"/>
      <c r="PND6003" s="22"/>
      <c r="PNE6003" s="22"/>
      <c r="PNF6003" s="22"/>
      <c r="PNG6003" s="22"/>
      <c r="PNH6003" s="22"/>
      <c r="PNI6003" s="22"/>
      <c r="PNJ6003" s="22"/>
      <c r="PNK6003" s="22"/>
      <c r="PNL6003" s="22"/>
      <c r="PNM6003" s="22"/>
      <c r="PNN6003" s="22"/>
      <c r="PNO6003" s="22"/>
      <c r="PNP6003" s="22"/>
      <c r="PNQ6003" s="22"/>
      <c r="PNR6003" s="22"/>
      <c r="PNS6003" s="22"/>
      <c r="PNT6003" s="22"/>
      <c r="PNU6003" s="22"/>
      <c r="PNV6003" s="22"/>
      <c r="PNW6003" s="22"/>
      <c r="PNX6003" s="22"/>
      <c r="PNY6003" s="22"/>
      <c r="PNZ6003" s="22"/>
      <c r="POA6003" s="22"/>
      <c r="POB6003" s="22"/>
      <c r="POC6003" s="22"/>
      <c r="POD6003" s="22"/>
      <c r="POE6003" s="22"/>
      <c r="POF6003" s="22"/>
      <c r="POG6003" s="22"/>
      <c r="POH6003" s="22"/>
      <c r="POI6003" s="22"/>
      <c r="POJ6003" s="22"/>
      <c r="POK6003" s="22"/>
      <c r="POL6003" s="22"/>
      <c r="POM6003" s="22"/>
      <c r="PON6003" s="22"/>
      <c r="POO6003" s="22"/>
      <c r="POP6003" s="22"/>
      <c r="POQ6003" s="22"/>
      <c r="POR6003" s="22"/>
      <c r="POS6003" s="22"/>
      <c r="POT6003" s="22"/>
      <c r="POU6003" s="22"/>
      <c r="POV6003" s="22"/>
      <c r="POW6003" s="22"/>
      <c r="POX6003" s="22"/>
      <c r="POY6003" s="22"/>
      <c r="POZ6003" s="22"/>
      <c r="PPA6003" s="22"/>
      <c r="PPB6003" s="22"/>
      <c r="PPC6003" s="22"/>
      <c r="PPD6003" s="22"/>
      <c r="PPE6003" s="22"/>
      <c r="PPF6003" s="22"/>
      <c r="PPG6003" s="22"/>
      <c r="PPH6003" s="22"/>
      <c r="PPI6003" s="22"/>
      <c r="PPJ6003" s="22"/>
      <c r="PPK6003" s="22"/>
      <c r="PPL6003" s="22"/>
      <c r="PPM6003" s="22"/>
      <c r="PPN6003" s="22"/>
      <c r="PPO6003" s="22"/>
      <c r="PPP6003" s="22"/>
      <c r="PPQ6003" s="22"/>
      <c r="PPR6003" s="22"/>
      <c r="PPS6003" s="22"/>
      <c r="PPT6003" s="22"/>
      <c r="PPU6003" s="22"/>
      <c r="PPV6003" s="22"/>
      <c r="PPW6003" s="22"/>
      <c r="PPX6003" s="22"/>
      <c r="PPY6003" s="22"/>
      <c r="PPZ6003" s="22"/>
      <c r="PQA6003" s="22"/>
      <c r="PQB6003" s="22"/>
      <c r="PQC6003" s="22"/>
      <c r="PQD6003" s="22"/>
      <c r="PQE6003" s="22"/>
      <c r="PQF6003" s="22"/>
      <c r="PQG6003" s="22"/>
      <c r="PQH6003" s="22"/>
      <c r="PQI6003" s="22"/>
      <c r="PQJ6003" s="22"/>
      <c r="PQK6003" s="22"/>
      <c r="PQL6003" s="22"/>
      <c r="PQM6003" s="22"/>
      <c r="PQN6003" s="22"/>
      <c r="PQO6003" s="22"/>
      <c r="PQP6003" s="22"/>
      <c r="PQQ6003" s="22"/>
      <c r="PQR6003" s="22"/>
      <c r="PQS6003" s="22"/>
      <c r="PQT6003" s="22"/>
      <c r="PQU6003" s="22"/>
      <c r="PQV6003" s="22"/>
      <c r="PQW6003" s="22"/>
      <c r="PQX6003" s="22"/>
      <c r="PQY6003" s="22"/>
      <c r="PQZ6003" s="22"/>
      <c r="PRA6003" s="22"/>
      <c r="PRB6003" s="22"/>
      <c r="PRC6003" s="22"/>
      <c r="PRD6003" s="22"/>
      <c r="PRE6003" s="22"/>
      <c r="PRF6003" s="22"/>
      <c r="PRG6003" s="22"/>
      <c r="PRH6003" s="22"/>
      <c r="PRI6003" s="22"/>
      <c r="PRJ6003" s="22"/>
      <c r="PRK6003" s="22"/>
      <c r="PRL6003" s="22"/>
      <c r="PRM6003" s="22"/>
      <c r="PRN6003" s="22"/>
      <c r="PRO6003" s="22"/>
      <c r="PRP6003" s="22"/>
      <c r="PRQ6003" s="22"/>
      <c r="PRR6003" s="22"/>
      <c r="PRS6003" s="22"/>
      <c r="PRT6003" s="22"/>
      <c r="PRU6003" s="22"/>
      <c r="PRV6003" s="22"/>
      <c r="PRW6003" s="22"/>
      <c r="PRX6003" s="22"/>
      <c r="PRY6003" s="22"/>
      <c r="PRZ6003" s="22"/>
      <c r="PSA6003" s="22"/>
      <c r="PSB6003" s="22"/>
      <c r="PSC6003" s="22"/>
      <c r="PSD6003" s="22"/>
      <c r="PSE6003" s="22"/>
      <c r="PSF6003" s="22"/>
      <c r="PSG6003" s="22"/>
      <c r="PSH6003" s="22"/>
      <c r="PSI6003" s="22"/>
      <c r="PSJ6003" s="22"/>
      <c r="PSK6003" s="22"/>
      <c r="PSL6003" s="22"/>
      <c r="PSM6003" s="22"/>
      <c r="PSN6003" s="22"/>
      <c r="PSO6003" s="22"/>
      <c r="PSP6003" s="22"/>
      <c r="PSQ6003" s="22"/>
      <c r="PSR6003" s="22"/>
      <c r="PSS6003" s="22"/>
      <c r="PST6003" s="22"/>
      <c r="PSU6003" s="22"/>
      <c r="PSV6003" s="22"/>
      <c r="PSW6003" s="22"/>
      <c r="PSX6003" s="22"/>
      <c r="PSY6003" s="22"/>
      <c r="PSZ6003" s="22"/>
      <c r="PTA6003" s="22"/>
      <c r="PTB6003" s="22"/>
      <c r="PTC6003" s="22"/>
      <c r="PTD6003" s="22"/>
      <c r="PTE6003" s="22"/>
      <c r="PTF6003" s="22"/>
      <c r="PTG6003" s="22"/>
      <c r="PTH6003" s="22"/>
      <c r="PTI6003" s="22"/>
      <c r="PTJ6003" s="22"/>
      <c r="PTK6003" s="22"/>
      <c r="PTL6003" s="22"/>
      <c r="PTM6003" s="22"/>
      <c r="PTN6003" s="22"/>
      <c r="PTO6003" s="22"/>
      <c r="PTP6003" s="22"/>
      <c r="PTQ6003" s="22"/>
      <c r="PTR6003" s="22"/>
      <c r="PTS6003" s="22"/>
      <c r="PTT6003" s="22"/>
      <c r="PTU6003" s="22"/>
      <c r="PTV6003" s="22"/>
      <c r="PTW6003" s="22"/>
      <c r="PTX6003" s="22"/>
      <c r="PTY6003" s="22"/>
      <c r="PTZ6003" s="22"/>
      <c r="PUA6003" s="22"/>
      <c r="PUB6003" s="22"/>
      <c r="PUC6003" s="22"/>
      <c r="PUD6003" s="22"/>
      <c r="PUE6003" s="22"/>
      <c r="PUF6003" s="22"/>
      <c r="PUG6003" s="22"/>
      <c r="PUH6003" s="22"/>
      <c r="PUI6003" s="22"/>
      <c r="PUJ6003" s="22"/>
      <c r="PUK6003" s="22"/>
      <c r="PUL6003" s="22"/>
      <c r="PUM6003" s="22"/>
      <c r="PUN6003" s="22"/>
      <c r="PUO6003" s="22"/>
      <c r="PUP6003" s="22"/>
      <c r="PUQ6003" s="22"/>
      <c r="PUR6003" s="22"/>
      <c r="PUS6003" s="22"/>
      <c r="PUT6003" s="22"/>
      <c r="PUU6003" s="22"/>
      <c r="PUV6003" s="22"/>
      <c r="PUW6003" s="22"/>
      <c r="PUX6003" s="22"/>
      <c r="PUY6003" s="22"/>
      <c r="PUZ6003" s="22"/>
      <c r="PVA6003" s="22"/>
      <c r="PVB6003" s="22"/>
      <c r="PVC6003" s="22"/>
      <c r="PVD6003" s="22"/>
      <c r="PVE6003" s="22"/>
      <c r="PVF6003" s="22"/>
      <c r="PVG6003" s="22"/>
      <c r="PVH6003" s="22"/>
      <c r="PVI6003" s="22"/>
      <c r="PVJ6003" s="22"/>
      <c r="PVK6003" s="22"/>
      <c r="PVL6003" s="22"/>
      <c r="PVM6003" s="22"/>
      <c r="PVN6003" s="22"/>
      <c r="PVO6003" s="22"/>
      <c r="PVP6003" s="22"/>
      <c r="PVQ6003" s="22"/>
      <c r="PVR6003" s="22"/>
      <c r="PVS6003" s="22"/>
      <c r="PVT6003" s="22"/>
      <c r="PVU6003" s="22"/>
      <c r="PVV6003" s="22"/>
      <c r="PVW6003" s="22"/>
      <c r="PVX6003" s="22"/>
      <c r="PVY6003" s="22"/>
      <c r="PVZ6003" s="22"/>
      <c r="PWA6003" s="22"/>
      <c r="PWB6003" s="22"/>
      <c r="PWC6003" s="22"/>
      <c r="PWD6003" s="22"/>
      <c r="PWE6003" s="22"/>
      <c r="PWF6003" s="22"/>
      <c r="PWG6003" s="22"/>
      <c r="PWH6003" s="22"/>
      <c r="PWI6003" s="22"/>
      <c r="PWJ6003" s="22"/>
      <c r="PWK6003" s="22"/>
      <c r="PWL6003" s="22"/>
      <c r="PWM6003" s="22"/>
      <c r="PWN6003" s="22"/>
      <c r="PWO6003" s="22"/>
      <c r="PWP6003" s="22"/>
      <c r="PWQ6003" s="22"/>
      <c r="PWR6003" s="22"/>
      <c r="PWS6003" s="22"/>
      <c r="PWT6003" s="22"/>
      <c r="PWU6003" s="22"/>
      <c r="PWV6003" s="22"/>
      <c r="PWW6003" s="22"/>
      <c r="PWX6003" s="22"/>
      <c r="PWY6003" s="22"/>
      <c r="PWZ6003" s="22"/>
      <c r="PXA6003" s="22"/>
      <c r="PXB6003" s="22"/>
      <c r="PXC6003" s="22"/>
      <c r="PXD6003" s="22"/>
      <c r="PXE6003" s="22"/>
      <c r="PXF6003" s="22"/>
      <c r="PXG6003" s="22"/>
      <c r="PXH6003" s="22"/>
      <c r="PXI6003" s="22"/>
      <c r="PXJ6003" s="22"/>
      <c r="PXK6003" s="22"/>
      <c r="PXL6003" s="22"/>
      <c r="PXM6003" s="22"/>
      <c r="PXN6003" s="22"/>
      <c r="PXO6003" s="22"/>
      <c r="PXP6003" s="22"/>
      <c r="PXQ6003" s="22"/>
      <c r="PXR6003" s="22"/>
      <c r="PXS6003" s="22"/>
      <c r="PXT6003" s="22"/>
      <c r="PXU6003" s="22"/>
      <c r="PXV6003" s="22"/>
      <c r="PXW6003" s="22"/>
      <c r="PXX6003" s="22"/>
      <c r="PXY6003" s="22"/>
      <c r="PXZ6003" s="22"/>
      <c r="PYA6003" s="22"/>
      <c r="PYB6003" s="22"/>
      <c r="PYC6003" s="22"/>
      <c r="PYD6003" s="22"/>
      <c r="PYE6003" s="22"/>
      <c r="PYF6003" s="22"/>
      <c r="PYG6003" s="22"/>
      <c r="PYH6003" s="22"/>
      <c r="PYI6003" s="22"/>
      <c r="PYJ6003" s="22"/>
      <c r="PYK6003" s="22"/>
      <c r="PYL6003" s="22"/>
      <c r="PYM6003" s="22"/>
      <c r="PYN6003" s="22"/>
      <c r="PYO6003" s="22"/>
      <c r="PYP6003" s="22"/>
      <c r="PYQ6003" s="22"/>
      <c r="PYR6003" s="22"/>
      <c r="PYS6003" s="22"/>
      <c r="PYT6003" s="22"/>
      <c r="PYU6003" s="22"/>
      <c r="PYV6003" s="22"/>
      <c r="PYW6003" s="22"/>
      <c r="PYX6003" s="22"/>
      <c r="PYY6003" s="22"/>
      <c r="PYZ6003" s="22"/>
      <c r="PZA6003" s="22"/>
      <c r="PZB6003" s="22"/>
      <c r="PZC6003" s="22"/>
      <c r="PZD6003" s="22"/>
      <c r="PZE6003" s="22"/>
      <c r="PZF6003" s="22"/>
      <c r="PZG6003" s="22"/>
      <c r="PZH6003" s="22"/>
      <c r="PZI6003" s="22"/>
      <c r="PZJ6003" s="22"/>
      <c r="PZK6003" s="22"/>
      <c r="PZL6003" s="22"/>
      <c r="PZM6003" s="22"/>
      <c r="PZN6003" s="22"/>
      <c r="PZO6003" s="22"/>
      <c r="PZP6003" s="22"/>
      <c r="PZQ6003" s="22"/>
      <c r="PZR6003" s="22"/>
      <c r="PZS6003" s="22"/>
      <c r="PZT6003" s="22"/>
      <c r="PZU6003" s="22"/>
      <c r="PZV6003" s="22"/>
      <c r="PZW6003" s="22"/>
      <c r="PZX6003" s="22"/>
      <c r="PZY6003" s="22"/>
      <c r="PZZ6003" s="22"/>
      <c r="QAA6003" s="22"/>
      <c r="QAB6003" s="22"/>
      <c r="QAC6003" s="22"/>
      <c r="QAD6003" s="22"/>
      <c r="QAE6003" s="22"/>
      <c r="QAF6003" s="22"/>
      <c r="QAG6003" s="22"/>
      <c r="QAH6003" s="22"/>
      <c r="QAI6003" s="22"/>
      <c r="QAJ6003" s="22"/>
      <c r="QAK6003" s="22"/>
      <c r="QAL6003" s="22"/>
      <c r="QAM6003" s="22"/>
      <c r="QAN6003" s="22"/>
      <c r="QAO6003" s="22"/>
      <c r="QAP6003" s="22"/>
      <c r="QAQ6003" s="22"/>
      <c r="QAR6003" s="22"/>
      <c r="QAS6003" s="22"/>
      <c r="QAT6003" s="22"/>
      <c r="QAU6003" s="22"/>
      <c r="QAV6003" s="22"/>
      <c r="QAW6003" s="22"/>
      <c r="QAX6003" s="22"/>
      <c r="QAY6003" s="22"/>
      <c r="QAZ6003" s="22"/>
      <c r="QBA6003" s="22"/>
      <c r="QBB6003" s="22"/>
      <c r="QBC6003" s="22"/>
      <c r="QBD6003" s="22"/>
      <c r="QBE6003" s="22"/>
      <c r="QBF6003" s="22"/>
      <c r="QBG6003" s="22"/>
      <c r="QBH6003" s="22"/>
      <c r="QBI6003" s="22"/>
      <c r="QBJ6003" s="22"/>
      <c r="QBK6003" s="22"/>
      <c r="QBL6003" s="22"/>
      <c r="QBM6003" s="22"/>
      <c r="QBN6003" s="22"/>
      <c r="QBO6003" s="22"/>
      <c r="QBP6003" s="22"/>
      <c r="QBQ6003" s="22"/>
      <c r="QBR6003" s="22"/>
      <c r="QBS6003" s="22"/>
      <c r="QBT6003" s="22"/>
      <c r="QBU6003" s="22"/>
      <c r="QBV6003" s="22"/>
      <c r="QBW6003" s="22"/>
      <c r="QBX6003" s="22"/>
      <c r="QBY6003" s="22"/>
      <c r="QBZ6003" s="22"/>
      <c r="QCA6003" s="22"/>
      <c r="QCB6003" s="22"/>
      <c r="QCC6003" s="22"/>
      <c r="QCD6003" s="22"/>
      <c r="QCE6003" s="22"/>
      <c r="QCF6003" s="22"/>
      <c r="QCG6003" s="22"/>
      <c r="QCH6003" s="22"/>
      <c r="QCI6003" s="22"/>
      <c r="QCJ6003" s="22"/>
      <c r="QCK6003" s="22"/>
      <c r="QCL6003" s="22"/>
      <c r="QCM6003" s="22"/>
      <c r="QCN6003" s="22"/>
      <c r="QCO6003" s="22"/>
      <c r="QCP6003" s="22"/>
      <c r="QCQ6003" s="22"/>
      <c r="QCR6003" s="22"/>
      <c r="QCS6003" s="22"/>
      <c r="QCT6003" s="22"/>
      <c r="QCU6003" s="22"/>
      <c r="QCV6003" s="22"/>
      <c r="QCW6003" s="22"/>
      <c r="QCX6003" s="22"/>
      <c r="QCY6003" s="22"/>
      <c r="QCZ6003" s="22"/>
      <c r="QDA6003" s="22"/>
      <c r="QDB6003" s="22"/>
      <c r="QDC6003" s="22"/>
      <c r="QDD6003" s="22"/>
      <c r="QDE6003" s="22"/>
      <c r="QDF6003" s="22"/>
      <c r="QDG6003" s="22"/>
      <c r="QDH6003" s="22"/>
      <c r="QDI6003" s="22"/>
      <c r="QDJ6003" s="22"/>
      <c r="QDK6003" s="22"/>
      <c r="QDL6003" s="22"/>
      <c r="QDM6003" s="22"/>
      <c r="QDN6003" s="22"/>
      <c r="QDO6003" s="22"/>
      <c r="QDP6003" s="22"/>
      <c r="QDQ6003" s="22"/>
      <c r="QDR6003" s="22"/>
      <c r="QDS6003" s="22"/>
      <c r="QDT6003" s="22"/>
      <c r="QDU6003" s="22"/>
      <c r="QDV6003" s="22"/>
      <c r="QDW6003" s="22"/>
      <c r="QDX6003" s="22"/>
      <c r="QDY6003" s="22"/>
      <c r="QDZ6003" s="22"/>
      <c r="QEA6003" s="22"/>
      <c r="QEB6003" s="22"/>
      <c r="QEC6003" s="22"/>
      <c r="QED6003" s="22"/>
      <c r="QEE6003" s="22"/>
      <c r="QEF6003" s="22"/>
      <c r="QEG6003" s="22"/>
      <c r="QEH6003" s="22"/>
      <c r="QEI6003" s="22"/>
      <c r="QEJ6003" s="22"/>
      <c r="QEK6003" s="22"/>
      <c r="QEL6003" s="22"/>
      <c r="QEM6003" s="22"/>
      <c r="QEN6003" s="22"/>
      <c r="QEO6003" s="22"/>
      <c r="QEP6003" s="22"/>
      <c r="QEQ6003" s="22"/>
      <c r="QER6003" s="22"/>
      <c r="QES6003" s="22"/>
      <c r="QET6003" s="22"/>
      <c r="QEU6003" s="22"/>
      <c r="QEV6003" s="22"/>
      <c r="QEW6003" s="22"/>
      <c r="QEX6003" s="22"/>
      <c r="QEY6003" s="22"/>
      <c r="QEZ6003" s="22"/>
      <c r="QFA6003" s="22"/>
      <c r="QFB6003" s="22"/>
      <c r="QFC6003" s="22"/>
      <c r="QFD6003" s="22"/>
      <c r="QFE6003" s="22"/>
      <c r="QFF6003" s="22"/>
      <c r="QFG6003" s="22"/>
      <c r="QFH6003" s="22"/>
      <c r="QFI6003" s="22"/>
      <c r="QFJ6003" s="22"/>
      <c r="QFK6003" s="22"/>
      <c r="QFL6003" s="22"/>
      <c r="QFM6003" s="22"/>
      <c r="QFN6003" s="22"/>
      <c r="QFO6003" s="22"/>
      <c r="QFP6003" s="22"/>
      <c r="QFQ6003" s="22"/>
      <c r="QFR6003" s="22"/>
      <c r="QFS6003" s="22"/>
      <c r="QFT6003" s="22"/>
      <c r="QFU6003" s="22"/>
      <c r="QFV6003" s="22"/>
      <c r="QFW6003" s="22"/>
      <c r="QFX6003" s="22"/>
      <c r="QFY6003" s="22"/>
      <c r="QFZ6003" s="22"/>
      <c r="QGA6003" s="22"/>
      <c r="QGB6003" s="22"/>
      <c r="QGC6003" s="22"/>
      <c r="QGD6003" s="22"/>
      <c r="QGE6003" s="22"/>
      <c r="QGF6003" s="22"/>
      <c r="QGG6003" s="22"/>
      <c r="QGH6003" s="22"/>
      <c r="QGI6003" s="22"/>
      <c r="QGJ6003" s="22"/>
      <c r="QGK6003" s="22"/>
      <c r="QGL6003" s="22"/>
      <c r="QGM6003" s="22"/>
      <c r="QGN6003" s="22"/>
      <c r="QGO6003" s="22"/>
      <c r="QGP6003" s="22"/>
      <c r="QGQ6003" s="22"/>
      <c r="QGR6003" s="22"/>
      <c r="QGS6003" s="22"/>
      <c r="QGT6003" s="22"/>
      <c r="QGU6003" s="22"/>
      <c r="QGV6003" s="22"/>
      <c r="QGW6003" s="22"/>
      <c r="QGX6003" s="22"/>
      <c r="QGY6003" s="22"/>
      <c r="QGZ6003" s="22"/>
      <c r="QHA6003" s="22"/>
      <c r="QHB6003" s="22"/>
      <c r="QHC6003" s="22"/>
      <c r="QHD6003" s="22"/>
      <c r="QHE6003" s="22"/>
      <c r="QHF6003" s="22"/>
      <c r="QHG6003" s="22"/>
      <c r="QHH6003" s="22"/>
      <c r="QHI6003" s="22"/>
      <c r="QHJ6003" s="22"/>
      <c r="QHK6003" s="22"/>
      <c r="QHL6003" s="22"/>
      <c r="QHM6003" s="22"/>
      <c r="QHN6003" s="22"/>
      <c r="QHO6003" s="22"/>
      <c r="QHP6003" s="22"/>
      <c r="QHQ6003" s="22"/>
      <c r="QHR6003" s="22"/>
      <c r="QHS6003" s="22"/>
      <c r="QHT6003" s="22"/>
      <c r="QHU6003" s="22"/>
      <c r="QHV6003" s="22"/>
      <c r="QHW6003" s="22"/>
      <c r="QHX6003" s="22"/>
      <c r="QHY6003" s="22"/>
      <c r="QHZ6003" s="22"/>
      <c r="QIA6003" s="22"/>
      <c r="QIB6003" s="22"/>
      <c r="QIC6003" s="22"/>
      <c r="QID6003" s="22"/>
      <c r="QIE6003" s="22"/>
      <c r="QIF6003" s="22"/>
      <c r="QIG6003" s="22"/>
      <c r="QIH6003" s="22"/>
      <c r="QII6003" s="22"/>
      <c r="QIJ6003" s="22"/>
      <c r="QIK6003" s="22"/>
      <c r="QIL6003" s="22"/>
      <c r="QIM6003" s="22"/>
      <c r="QIN6003" s="22"/>
      <c r="QIO6003" s="22"/>
      <c r="QIP6003" s="22"/>
      <c r="QIQ6003" s="22"/>
      <c r="QIR6003" s="22"/>
      <c r="QIS6003" s="22"/>
      <c r="QIT6003" s="22"/>
      <c r="QIU6003" s="22"/>
      <c r="QIV6003" s="22"/>
      <c r="QIW6003" s="22"/>
      <c r="QIX6003" s="22"/>
      <c r="QIY6003" s="22"/>
      <c r="QIZ6003" s="22"/>
      <c r="QJA6003" s="22"/>
      <c r="QJB6003" s="22"/>
      <c r="QJC6003" s="22"/>
      <c r="QJD6003" s="22"/>
      <c r="QJE6003" s="22"/>
      <c r="QJF6003" s="22"/>
      <c r="QJG6003" s="22"/>
      <c r="QJH6003" s="22"/>
      <c r="QJI6003" s="22"/>
      <c r="QJJ6003" s="22"/>
      <c r="QJK6003" s="22"/>
      <c r="QJL6003" s="22"/>
      <c r="QJM6003" s="22"/>
      <c r="QJN6003" s="22"/>
      <c r="QJO6003" s="22"/>
      <c r="QJP6003" s="22"/>
      <c r="QJQ6003" s="22"/>
      <c r="QJR6003" s="22"/>
      <c r="QJS6003" s="22"/>
      <c r="QJT6003" s="22"/>
      <c r="QJU6003" s="22"/>
      <c r="QJV6003" s="22"/>
      <c r="QJW6003" s="22"/>
      <c r="QJX6003" s="22"/>
      <c r="QJY6003" s="22"/>
      <c r="QJZ6003" s="22"/>
      <c r="QKA6003" s="22"/>
      <c r="QKB6003" s="22"/>
      <c r="QKC6003" s="22"/>
      <c r="QKD6003" s="22"/>
      <c r="QKE6003" s="22"/>
      <c r="QKF6003" s="22"/>
      <c r="QKG6003" s="22"/>
      <c r="QKH6003" s="22"/>
      <c r="QKI6003" s="22"/>
      <c r="QKJ6003" s="22"/>
      <c r="QKK6003" s="22"/>
      <c r="QKL6003" s="22"/>
      <c r="QKM6003" s="22"/>
      <c r="QKN6003" s="22"/>
      <c r="QKO6003" s="22"/>
      <c r="QKP6003" s="22"/>
      <c r="QKQ6003" s="22"/>
      <c r="QKR6003" s="22"/>
      <c r="QKS6003" s="22"/>
      <c r="QKT6003" s="22"/>
      <c r="QKU6003" s="22"/>
      <c r="QKV6003" s="22"/>
      <c r="QKW6003" s="22"/>
      <c r="QKX6003" s="22"/>
      <c r="QKY6003" s="22"/>
      <c r="QKZ6003" s="22"/>
      <c r="QLA6003" s="22"/>
      <c r="QLB6003" s="22"/>
      <c r="QLC6003" s="22"/>
      <c r="QLD6003" s="22"/>
      <c r="QLE6003" s="22"/>
      <c r="QLF6003" s="22"/>
      <c r="QLG6003" s="22"/>
      <c r="QLH6003" s="22"/>
      <c r="QLI6003" s="22"/>
      <c r="QLJ6003" s="22"/>
      <c r="QLK6003" s="22"/>
      <c r="QLL6003" s="22"/>
      <c r="QLM6003" s="22"/>
      <c r="QLN6003" s="22"/>
      <c r="QLO6003" s="22"/>
      <c r="QLP6003" s="22"/>
      <c r="QLQ6003" s="22"/>
      <c r="QLR6003" s="22"/>
      <c r="QLS6003" s="22"/>
      <c r="QLT6003" s="22"/>
      <c r="QLU6003" s="22"/>
      <c r="QLV6003" s="22"/>
      <c r="QLW6003" s="22"/>
      <c r="QLX6003" s="22"/>
      <c r="QLY6003" s="22"/>
      <c r="QLZ6003" s="22"/>
      <c r="QMA6003" s="22"/>
      <c r="QMB6003" s="22"/>
      <c r="QMC6003" s="22"/>
      <c r="QMD6003" s="22"/>
      <c r="QME6003" s="22"/>
      <c r="QMF6003" s="22"/>
      <c r="QMG6003" s="22"/>
      <c r="QMH6003" s="22"/>
      <c r="QMI6003" s="22"/>
      <c r="QMJ6003" s="22"/>
      <c r="QMK6003" s="22"/>
      <c r="QML6003" s="22"/>
      <c r="QMM6003" s="22"/>
      <c r="QMN6003" s="22"/>
      <c r="QMO6003" s="22"/>
      <c r="QMP6003" s="22"/>
      <c r="QMQ6003" s="22"/>
      <c r="QMR6003" s="22"/>
      <c r="QMS6003" s="22"/>
      <c r="QMT6003" s="22"/>
      <c r="QMU6003" s="22"/>
      <c r="QMV6003" s="22"/>
      <c r="QMW6003" s="22"/>
      <c r="QMX6003" s="22"/>
      <c r="QMY6003" s="22"/>
      <c r="QMZ6003" s="22"/>
      <c r="QNA6003" s="22"/>
      <c r="QNB6003" s="22"/>
      <c r="QNC6003" s="22"/>
      <c r="QND6003" s="22"/>
      <c r="QNE6003" s="22"/>
      <c r="QNF6003" s="22"/>
      <c r="QNG6003" s="22"/>
      <c r="QNH6003" s="22"/>
      <c r="QNI6003" s="22"/>
      <c r="QNJ6003" s="22"/>
      <c r="QNK6003" s="22"/>
      <c r="QNL6003" s="22"/>
      <c r="QNM6003" s="22"/>
      <c r="QNN6003" s="22"/>
      <c r="QNO6003" s="22"/>
      <c r="QNP6003" s="22"/>
      <c r="QNQ6003" s="22"/>
      <c r="QNR6003" s="22"/>
      <c r="QNS6003" s="22"/>
      <c r="QNT6003" s="22"/>
      <c r="QNU6003" s="22"/>
      <c r="QNV6003" s="22"/>
      <c r="QNW6003" s="22"/>
      <c r="QNX6003" s="22"/>
      <c r="QNY6003" s="22"/>
      <c r="QNZ6003" s="22"/>
      <c r="QOA6003" s="22"/>
      <c r="QOB6003" s="22"/>
      <c r="QOC6003" s="22"/>
      <c r="QOD6003" s="22"/>
      <c r="QOE6003" s="22"/>
      <c r="QOF6003" s="22"/>
      <c r="QOG6003" s="22"/>
      <c r="QOH6003" s="22"/>
      <c r="QOI6003" s="22"/>
      <c r="QOJ6003" s="22"/>
      <c r="QOK6003" s="22"/>
      <c r="QOL6003" s="22"/>
      <c r="QOM6003" s="22"/>
      <c r="QON6003" s="22"/>
      <c r="QOO6003" s="22"/>
      <c r="QOP6003" s="22"/>
      <c r="QOQ6003" s="22"/>
      <c r="QOR6003" s="22"/>
      <c r="QOS6003" s="22"/>
      <c r="QOT6003" s="22"/>
      <c r="QOU6003" s="22"/>
      <c r="QOV6003" s="22"/>
      <c r="QOW6003" s="22"/>
      <c r="QOX6003" s="22"/>
      <c r="QOY6003" s="22"/>
      <c r="QOZ6003" s="22"/>
      <c r="QPA6003" s="22"/>
      <c r="QPB6003" s="22"/>
      <c r="QPC6003" s="22"/>
      <c r="QPD6003" s="22"/>
      <c r="QPE6003" s="22"/>
      <c r="QPF6003" s="22"/>
      <c r="QPG6003" s="22"/>
      <c r="QPH6003" s="22"/>
      <c r="QPI6003" s="22"/>
      <c r="QPJ6003" s="22"/>
      <c r="QPK6003" s="22"/>
      <c r="QPL6003" s="22"/>
      <c r="QPM6003" s="22"/>
      <c r="QPN6003" s="22"/>
      <c r="QPO6003" s="22"/>
      <c r="QPP6003" s="22"/>
      <c r="QPQ6003" s="22"/>
      <c r="QPR6003" s="22"/>
      <c r="QPS6003" s="22"/>
      <c r="QPT6003" s="22"/>
      <c r="QPU6003" s="22"/>
      <c r="QPV6003" s="22"/>
      <c r="QPW6003" s="22"/>
      <c r="QPX6003" s="22"/>
      <c r="QPY6003" s="22"/>
      <c r="QPZ6003" s="22"/>
      <c r="QQA6003" s="22"/>
      <c r="QQB6003" s="22"/>
      <c r="QQC6003" s="22"/>
      <c r="QQD6003" s="22"/>
      <c r="QQE6003" s="22"/>
      <c r="QQF6003" s="22"/>
      <c r="QQG6003" s="22"/>
      <c r="QQH6003" s="22"/>
      <c r="QQI6003" s="22"/>
      <c r="QQJ6003" s="22"/>
      <c r="QQK6003" s="22"/>
      <c r="QQL6003" s="22"/>
      <c r="QQM6003" s="22"/>
      <c r="QQN6003" s="22"/>
      <c r="QQO6003" s="22"/>
      <c r="QQP6003" s="22"/>
      <c r="QQQ6003" s="22"/>
      <c r="QQR6003" s="22"/>
      <c r="QQS6003" s="22"/>
      <c r="QQT6003" s="22"/>
      <c r="QQU6003" s="22"/>
      <c r="QQV6003" s="22"/>
      <c r="QQW6003" s="22"/>
      <c r="QQX6003" s="22"/>
      <c r="QQY6003" s="22"/>
      <c r="QQZ6003" s="22"/>
      <c r="QRA6003" s="22"/>
      <c r="QRB6003" s="22"/>
      <c r="QRC6003" s="22"/>
      <c r="QRD6003" s="22"/>
      <c r="QRE6003" s="22"/>
      <c r="QRF6003" s="22"/>
      <c r="QRG6003" s="22"/>
      <c r="QRH6003" s="22"/>
      <c r="QRI6003" s="22"/>
      <c r="QRJ6003" s="22"/>
      <c r="QRK6003" s="22"/>
      <c r="QRL6003" s="22"/>
      <c r="QRM6003" s="22"/>
      <c r="QRN6003" s="22"/>
      <c r="QRO6003" s="22"/>
      <c r="QRP6003" s="22"/>
      <c r="QRQ6003" s="22"/>
      <c r="QRR6003" s="22"/>
      <c r="QRS6003" s="22"/>
      <c r="QRT6003" s="22"/>
      <c r="QRU6003" s="22"/>
      <c r="QRV6003" s="22"/>
      <c r="QRW6003" s="22"/>
      <c r="QRX6003" s="22"/>
      <c r="QRY6003" s="22"/>
      <c r="QRZ6003" s="22"/>
      <c r="QSA6003" s="22"/>
      <c r="QSB6003" s="22"/>
      <c r="QSC6003" s="22"/>
      <c r="QSD6003" s="22"/>
      <c r="QSE6003" s="22"/>
      <c r="QSF6003" s="22"/>
      <c r="QSG6003" s="22"/>
      <c r="QSH6003" s="22"/>
      <c r="QSI6003" s="22"/>
      <c r="QSJ6003" s="22"/>
      <c r="QSK6003" s="22"/>
      <c r="QSL6003" s="22"/>
      <c r="QSM6003" s="22"/>
      <c r="QSN6003" s="22"/>
      <c r="QSO6003" s="22"/>
      <c r="QSP6003" s="22"/>
      <c r="QSQ6003" s="22"/>
      <c r="QSR6003" s="22"/>
      <c r="QSS6003" s="22"/>
      <c r="QST6003" s="22"/>
      <c r="QSU6003" s="22"/>
      <c r="QSV6003" s="22"/>
      <c r="QSW6003" s="22"/>
      <c r="QSX6003" s="22"/>
      <c r="QSY6003" s="22"/>
      <c r="QSZ6003" s="22"/>
      <c r="QTA6003" s="22"/>
      <c r="QTB6003" s="22"/>
      <c r="QTC6003" s="22"/>
      <c r="QTD6003" s="22"/>
      <c r="QTE6003" s="22"/>
      <c r="QTF6003" s="22"/>
      <c r="QTG6003" s="22"/>
      <c r="QTH6003" s="22"/>
      <c r="QTI6003" s="22"/>
      <c r="QTJ6003" s="22"/>
      <c r="QTK6003" s="22"/>
      <c r="QTL6003" s="22"/>
      <c r="QTM6003" s="22"/>
      <c r="QTN6003" s="22"/>
      <c r="QTO6003" s="22"/>
      <c r="QTP6003" s="22"/>
      <c r="QTQ6003" s="22"/>
      <c r="QTR6003" s="22"/>
      <c r="QTS6003" s="22"/>
      <c r="QTT6003" s="22"/>
      <c r="QTU6003" s="22"/>
      <c r="QTV6003" s="22"/>
      <c r="QTW6003" s="22"/>
      <c r="QTX6003" s="22"/>
      <c r="QTY6003" s="22"/>
      <c r="QTZ6003" s="22"/>
      <c r="QUA6003" s="22"/>
      <c r="QUB6003" s="22"/>
      <c r="QUC6003" s="22"/>
      <c r="QUD6003" s="22"/>
      <c r="QUE6003" s="22"/>
      <c r="QUF6003" s="22"/>
      <c r="QUG6003" s="22"/>
      <c r="QUH6003" s="22"/>
      <c r="QUI6003" s="22"/>
      <c r="QUJ6003" s="22"/>
      <c r="QUK6003" s="22"/>
      <c r="QUL6003" s="22"/>
      <c r="QUM6003" s="22"/>
      <c r="QUN6003" s="22"/>
      <c r="QUO6003" s="22"/>
      <c r="QUP6003" s="22"/>
      <c r="QUQ6003" s="22"/>
      <c r="QUR6003" s="22"/>
      <c r="QUS6003" s="22"/>
      <c r="QUT6003" s="22"/>
      <c r="QUU6003" s="22"/>
      <c r="QUV6003" s="22"/>
      <c r="QUW6003" s="22"/>
      <c r="QUX6003" s="22"/>
      <c r="QUY6003" s="22"/>
      <c r="QUZ6003" s="22"/>
      <c r="QVA6003" s="22"/>
      <c r="QVB6003" s="22"/>
      <c r="QVC6003" s="22"/>
      <c r="QVD6003" s="22"/>
      <c r="QVE6003" s="22"/>
      <c r="QVF6003" s="22"/>
      <c r="QVG6003" s="22"/>
      <c r="QVH6003" s="22"/>
      <c r="QVI6003" s="22"/>
      <c r="QVJ6003" s="22"/>
      <c r="QVK6003" s="22"/>
      <c r="QVL6003" s="22"/>
      <c r="QVM6003" s="22"/>
      <c r="QVN6003" s="22"/>
      <c r="QVO6003" s="22"/>
      <c r="QVP6003" s="22"/>
      <c r="QVQ6003" s="22"/>
      <c r="QVR6003" s="22"/>
      <c r="QVS6003" s="22"/>
      <c r="QVT6003" s="22"/>
      <c r="QVU6003" s="22"/>
      <c r="QVV6003" s="22"/>
      <c r="QVW6003" s="22"/>
      <c r="QVX6003" s="22"/>
      <c r="QVY6003" s="22"/>
      <c r="QVZ6003" s="22"/>
      <c r="QWA6003" s="22"/>
      <c r="QWB6003" s="22"/>
      <c r="QWC6003" s="22"/>
      <c r="QWD6003" s="22"/>
      <c r="QWE6003" s="22"/>
      <c r="QWF6003" s="22"/>
      <c r="QWG6003" s="22"/>
      <c r="QWH6003" s="22"/>
      <c r="QWI6003" s="22"/>
      <c r="QWJ6003" s="22"/>
      <c r="QWK6003" s="22"/>
      <c r="QWL6003" s="22"/>
      <c r="QWM6003" s="22"/>
      <c r="QWN6003" s="22"/>
      <c r="QWO6003" s="22"/>
      <c r="QWP6003" s="22"/>
      <c r="QWQ6003" s="22"/>
      <c r="QWR6003" s="22"/>
      <c r="QWS6003" s="22"/>
      <c r="QWT6003" s="22"/>
      <c r="QWU6003" s="22"/>
      <c r="QWV6003" s="22"/>
      <c r="QWW6003" s="22"/>
      <c r="QWX6003" s="22"/>
      <c r="QWY6003" s="22"/>
      <c r="QWZ6003" s="22"/>
      <c r="QXA6003" s="22"/>
      <c r="QXB6003" s="22"/>
      <c r="QXC6003" s="22"/>
      <c r="QXD6003" s="22"/>
      <c r="QXE6003" s="22"/>
      <c r="QXF6003" s="22"/>
      <c r="QXG6003" s="22"/>
      <c r="QXH6003" s="22"/>
      <c r="QXI6003" s="22"/>
      <c r="QXJ6003" s="22"/>
      <c r="QXK6003" s="22"/>
      <c r="QXL6003" s="22"/>
      <c r="QXM6003" s="22"/>
      <c r="QXN6003" s="22"/>
      <c r="QXO6003" s="22"/>
      <c r="QXP6003" s="22"/>
      <c r="QXQ6003" s="22"/>
      <c r="QXR6003" s="22"/>
      <c r="QXS6003" s="22"/>
      <c r="QXT6003" s="22"/>
      <c r="QXU6003" s="22"/>
      <c r="QXV6003" s="22"/>
      <c r="QXW6003" s="22"/>
      <c r="QXX6003" s="22"/>
      <c r="QXY6003" s="22"/>
      <c r="QXZ6003" s="22"/>
      <c r="QYA6003" s="22"/>
      <c r="QYB6003" s="22"/>
      <c r="QYC6003" s="22"/>
      <c r="QYD6003" s="22"/>
      <c r="QYE6003" s="22"/>
      <c r="QYF6003" s="22"/>
      <c r="QYG6003" s="22"/>
      <c r="QYH6003" s="22"/>
      <c r="QYI6003" s="22"/>
      <c r="QYJ6003" s="22"/>
      <c r="QYK6003" s="22"/>
      <c r="QYL6003" s="22"/>
      <c r="QYM6003" s="22"/>
      <c r="QYN6003" s="22"/>
      <c r="QYO6003" s="22"/>
      <c r="QYP6003" s="22"/>
      <c r="QYQ6003" s="22"/>
      <c r="QYR6003" s="22"/>
      <c r="QYS6003" s="22"/>
      <c r="QYT6003" s="22"/>
      <c r="QYU6003" s="22"/>
      <c r="QYV6003" s="22"/>
      <c r="QYW6003" s="22"/>
      <c r="QYX6003" s="22"/>
      <c r="QYY6003" s="22"/>
      <c r="QYZ6003" s="22"/>
      <c r="QZA6003" s="22"/>
      <c r="QZB6003" s="22"/>
      <c r="QZC6003" s="22"/>
      <c r="QZD6003" s="22"/>
      <c r="QZE6003" s="22"/>
      <c r="QZF6003" s="22"/>
      <c r="QZG6003" s="22"/>
      <c r="QZH6003" s="22"/>
      <c r="QZI6003" s="22"/>
      <c r="QZJ6003" s="22"/>
      <c r="QZK6003" s="22"/>
      <c r="QZL6003" s="22"/>
      <c r="QZM6003" s="22"/>
      <c r="QZN6003" s="22"/>
      <c r="QZO6003" s="22"/>
      <c r="QZP6003" s="22"/>
      <c r="QZQ6003" s="22"/>
      <c r="QZR6003" s="22"/>
      <c r="QZS6003" s="22"/>
      <c r="QZT6003" s="22"/>
      <c r="QZU6003" s="22"/>
      <c r="QZV6003" s="22"/>
      <c r="QZW6003" s="22"/>
      <c r="QZX6003" s="22"/>
      <c r="QZY6003" s="22"/>
      <c r="QZZ6003" s="22"/>
      <c r="RAA6003" s="22"/>
      <c r="RAB6003" s="22"/>
      <c r="RAC6003" s="22"/>
      <c r="RAD6003" s="22"/>
      <c r="RAE6003" s="22"/>
      <c r="RAF6003" s="22"/>
      <c r="RAG6003" s="22"/>
      <c r="RAH6003" s="22"/>
      <c r="RAI6003" s="22"/>
      <c r="RAJ6003" s="22"/>
      <c r="RAK6003" s="22"/>
      <c r="RAL6003" s="22"/>
      <c r="RAM6003" s="22"/>
      <c r="RAN6003" s="22"/>
      <c r="RAO6003" s="22"/>
      <c r="RAP6003" s="22"/>
      <c r="RAQ6003" s="22"/>
      <c r="RAR6003" s="22"/>
      <c r="RAS6003" s="22"/>
      <c r="RAT6003" s="22"/>
      <c r="RAU6003" s="22"/>
      <c r="RAV6003" s="22"/>
      <c r="RAW6003" s="22"/>
      <c r="RAX6003" s="22"/>
      <c r="RAY6003" s="22"/>
      <c r="RAZ6003" s="22"/>
      <c r="RBA6003" s="22"/>
      <c r="RBB6003" s="22"/>
      <c r="RBC6003" s="22"/>
      <c r="RBD6003" s="22"/>
      <c r="RBE6003" s="22"/>
      <c r="RBF6003" s="22"/>
      <c r="RBG6003" s="22"/>
      <c r="RBH6003" s="22"/>
      <c r="RBI6003" s="22"/>
      <c r="RBJ6003" s="22"/>
      <c r="RBK6003" s="22"/>
      <c r="RBL6003" s="22"/>
      <c r="RBM6003" s="22"/>
      <c r="RBN6003" s="22"/>
      <c r="RBO6003" s="22"/>
      <c r="RBP6003" s="22"/>
      <c r="RBQ6003" s="22"/>
      <c r="RBR6003" s="22"/>
      <c r="RBS6003" s="22"/>
      <c r="RBT6003" s="22"/>
      <c r="RBU6003" s="22"/>
      <c r="RBV6003" s="22"/>
      <c r="RBW6003" s="22"/>
      <c r="RBX6003" s="22"/>
      <c r="RBY6003" s="22"/>
      <c r="RBZ6003" s="22"/>
      <c r="RCA6003" s="22"/>
      <c r="RCB6003" s="22"/>
      <c r="RCC6003" s="22"/>
      <c r="RCD6003" s="22"/>
      <c r="RCE6003" s="22"/>
      <c r="RCF6003" s="22"/>
      <c r="RCG6003" s="22"/>
      <c r="RCH6003" s="22"/>
      <c r="RCI6003" s="22"/>
      <c r="RCJ6003" s="22"/>
      <c r="RCK6003" s="22"/>
      <c r="RCL6003" s="22"/>
      <c r="RCM6003" s="22"/>
      <c r="RCN6003" s="22"/>
      <c r="RCO6003" s="22"/>
      <c r="RCP6003" s="22"/>
      <c r="RCQ6003" s="22"/>
      <c r="RCR6003" s="22"/>
      <c r="RCS6003" s="22"/>
      <c r="RCT6003" s="22"/>
      <c r="RCU6003" s="22"/>
      <c r="RCV6003" s="22"/>
      <c r="RCW6003" s="22"/>
      <c r="RCX6003" s="22"/>
      <c r="RCY6003" s="22"/>
      <c r="RCZ6003" s="22"/>
      <c r="RDA6003" s="22"/>
      <c r="RDB6003" s="22"/>
      <c r="RDC6003" s="22"/>
      <c r="RDD6003" s="22"/>
      <c r="RDE6003" s="22"/>
      <c r="RDF6003" s="22"/>
      <c r="RDG6003" s="22"/>
      <c r="RDH6003" s="22"/>
      <c r="RDI6003" s="22"/>
      <c r="RDJ6003" s="22"/>
      <c r="RDK6003" s="22"/>
      <c r="RDL6003" s="22"/>
      <c r="RDM6003" s="22"/>
      <c r="RDN6003" s="22"/>
      <c r="RDO6003" s="22"/>
      <c r="RDP6003" s="22"/>
      <c r="RDQ6003" s="22"/>
      <c r="RDR6003" s="22"/>
      <c r="RDS6003" s="22"/>
      <c r="RDT6003" s="22"/>
      <c r="RDU6003" s="22"/>
      <c r="RDV6003" s="22"/>
      <c r="RDW6003" s="22"/>
      <c r="RDX6003" s="22"/>
      <c r="RDY6003" s="22"/>
      <c r="RDZ6003" s="22"/>
      <c r="REA6003" s="22"/>
      <c r="REB6003" s="22"/>
      <c r="REC6003" s="22"/>
      <c r="RED6003" s="22"/>
      <c r="REE6003" s="22"/>
      <c r="REF6003" s="22"/>
      <c r="REG6003" s="22"/>
      <c r="REH6003" s="22"/>
      <c r="REI6003" s="22"/>
      <c r="REJ6003" s="22"/>
      <c r="REK6003" s="22"/>
      <c r="REL6003" s="22"/>
      <c r="REM6003" s="22"/>
      <c r="REN6003" s="22"/>
      <c r="REO6003" s="22"/>
      <c r="REP6003" s="22"/>
      <c r="REQ6003" s="22"/>
      <c r="RER6003" s="22"/>
      <c r="RES6003" s="22"/>
      <c r="RET6003" s="22"/>
      <c r="REU6003" s="22"/>
      <c r="REV6003" s="22"/>
      <c r="REW6003" s="22"/>
      <c r="REX6003" s="22"/>
      <c r="REY6003" s="22"/>
      <c r="REZ6003" s="22"/>
      <c r="RFA6003" s="22"/>
      <c r="RFB6003" s="22"/>
      <c r="RFC6003" s="22"/>
      <c r="RFD6003" s="22"/>
      <c r="RFE6003" s="22"/>
      <c r="RFF6003" s="22"/>
      <c r="RFG6003" s="22"/>
      <c r="RFH6003" s="22"/>
      <c r="RFI6003" s="22"/>
      <c r="RFJ6003" s="22"/>
      <c r="RFK6003" s="22"/>
      <c r="RFL6003" s="22"/>
      <c r="RFM6003" s="22"/>
      <c r="RFN6003" s="22"/>
      <c r="RFO6003" s="22"/>
      <c r="RFP6003" s="22"/>
      <c r="RFQ6003" s="22"/>
      <c r="RFR6003" s="22"/>
      <c r="RFS6003" s="22"/>
      <c r="RFT6003" s="22"/>
      <c r="RFU6003" s="22"/>
      <c r="RFV6003" s="22"/>
      <c r="RFW6003" s="22"/>
      <c r="RFX6003" s="22"/>
      <c r="RFY6003" s="22"/>
      <c r="RFZ6003" s="22"/>
      <c r="RGA6003" s="22"/>
      <c r="RGB6003" s="22"/>
      <c r="RGC6003" s="22"/>
      <c r="RGD6003" s="22"/>
      <c r="RGE6003" s="22"/>
      <c r="RGF6003" s="22"/>
      <c r="RGG6003" s="22"/>
      <c r="RGH6003" s="22"/>
      <c r="RGI6003" s="22"/>
      <c r="RGJ6003" s="22"/>
      <c r="RGK6003" s="22"/>
      <c r="RGL6003" s="22"/>
      <c r="RGM6003" s="22"/>
      <c r="RGN6003" s="22"/>
      <c r="RGO6003" s="22"/>
      <c r="RGP6003" s="22"/>
      <c r="RGQ6003" s="22"/>
      <c r="RGR6003" s="22"/>
      <c r="RGS6003" s="22"/>
      <c r="RGT6003" s="22"/>
      <c r="RGU6003" s="22"/>
      <c r="RGV6003" s="22"/>
      <c r="RGW6003" s="22"/>
      <c r="RGX6003" s="22"/>
      <c r="RGY6003" s="22"/>
      <c r="RGZ6003" s="22"/>
      <c r="RHA6003" s="22"/>
      <c r="RHB6003" s="22"/>
      <c r="RHC6003" s="22"/>
      <c r="RHD6003" s="22"/>
      <c r="RHE6003" s="22"/>
      <c r="RHF6003" s="22"/>
      <c r="RHG6003" s="22"/>
      <c r="RHH6003" s="22"/>
      <c r="RHI6003" s="22"/>
      <c r="RHJ6003" s="22"/>
      <c r="RHK6003" s="22"/>
      <c r="RHL6003" s="22"/>
      <c r="RHM6003" s="22"/>
      <c r="RHN6003" s="22"/>
      <c r="RHO6003" s="22"/>
      <c r="RHP6003" s="22"/>
      <c r="RHQ6003" s="22"/>
      <c r="RHR6003" s="22"/>
      <c r="RHS6003" s="22"/>
      <c r="RHT6003" s="22"/>
      <c r="RHU6003" s="22"/>
      <c r="RHV6003" s="22"/>
      <c r="RHW6003" s="22"/>
      <c r="RHX6003" s="22"/>
      <c r="RHY6003" s="22"/>
      <c r="RHZ6003" s="22"/>
      <c r="RIA6003" s="22"/>
      <c r="RIB6003" s="22"/>
      <c r="RIC6003" s="22"/>
      <c r="RID6003" s="22"/>
      <c r="RIE6003" s="22"/>
      <c r="RIF6003" s="22"/>
      <c r="RIG6003" s="22"/>
      <c r="RIH6003" s="22"/>
      <c r="RII6003" s="22"/>
      <c r="RIJ6003" s="22"/>
      <c r="RIK6003" s="22"/>
      <c r="RIL6003" s="22"/>
      <c r="RIM6003" s="22"/>
      <c r="RIN6003" s="22"/>
      <c r="RIO6003" s="22"/>
      <c r="RIP6003" s="22"/>
      <c r="RIQ6003" s="22"/>
      <c r="RIR6003" s="22"/>
      <c r="RIS6003" s="22"/>
      <c r="RIT6003" s="22"/>
      <c r="RIU6003" s="22"/>
      <c r="RIV6003" s="22"/>
      <c r="RIW6003" s="22"/>
      <c r="RIX6003" s="22"/>
      <c r="RIY6003" s="22"/>
      <c r="RIZ6003" s="22"/>
      <c r="RJA6003" s="22"/>
      <c r="RJB6003" s="22"/>
      <c r="RJC6003" s="22"/>
      <c r="RJD6003" s="22"/>
      <c r="RJE6003" s="22"/>
      <c r="RJF6003" s="22"/>
      <c r="RJG6003" s="22"/>
      <c r="RJH6003" s="22"/>
      <c r="RJI6003" s="22"/>
      <c r="RJJ6003" s="22"/>
      <c r="RJK6003" s="22"/>
      <c r="RJL6003" s="22"/>
      <c r="RJM6003" s="22"/>
      <c r="RJN6003" s="22"/>
      <c r="RJO6003" s="22"/>
      <c r="RJP6003" s="22"/>
      <c r="RJQ6003" s="22"/>
      <c r="RJR6003" s="22"/>
      <c r="RJS6003" s="22"/>
      <c r="RJT6003" s="22"/>
      <c r="RJU6003" s="22"/>
      <c r="RJV6003" s="22"/>
      <c r="RJW6003" s="22"/>
      <c r="RJX6003" s="22"/>
      <c r="RJY6003" s="22"/>
      <c r="RJZ6003" s="22"/>
      <c r="RKA6003" s="22"/>
      <c r="RKB6003" s="22"/>
      <c r="RKC6003" s="22"/>
      <c r="RKD6003" s="22"/>
      <c r="RKE6003" s="22"/>
      <c r="RKF6003" s="22"/>
      <c r="RKG6003" s="22"/>
      <c r="RKH6003" s="22"/>
      <c r="RKI6003" s="22"/>
      <c r="RKJ6003" s="22"/>
      <c r="RKK6003" s="22"/>
      <c r="RKL6003" s="22"/>
      <c r="RKM6003" s="22"/>
      <c r="RKN6003" s="22"/>
      <c r="RKO6003" s="22"/>
      <c r="RKP6003" s="22"/>
      <c r="RKQ6003" s="22"/>
      <c r="RKR6003" s="22"/>
      <c r="RKS6003" s="22"/>
      <c r="RKT6003" s="22"/>
      <c r="RKU6003" s="22"/>
      <c r="RKV6003" s="22"/>
      <c r="RKW6003" s="22"/>
      <c r="RKX6003" s="22"/>
      <c r="RKY6003" s="22"/>
      <c r="RKZ6003" s="22"/>
      <c r="RLA6003" s="22"/>
      <c r="RLB6003" s="22"/>
      <c r="RLC6003" s="22"/>
      <c r="RLD6003" s="22"/>
      <c r="RLE6003" s="22"/>
      <c r="RLF6003" s="22"/>
      <c r="RLG6003" s="22"/>
      <c r="RLH6003" s="22"/>
      <c r="RLI6003" s="22"/>
      <c r="RLJ6003" s="22"/>
      <c r="RLK6003" s="22"/>
      <c r="RLL6003" s="22"/>
      <c r="RLM6003" s="22"/>
      <c r="RLN6003" s="22"/>
      <c r="RLO6003" s="22"/>
      <c r="RLP6003" s="22"/>
      <c r="RLQ6003" s="22"/>
      <c r="RLR6003" s="22"/>
      <c r="RLS6003" s="22"/>
      <c r="RLT6003" s="22"/>
      <c r="RLU6003" s="22"/>
      <c r="RLV6003" s="22"/>
      <c r="RLW6003" s="22"/>
      <c r="RLX6003" s="22"/>
      <c r="RLY6003" s="22"/>
      <c r="RLZ6003" s="22"/>
      <c r="RMA6003" s="22"/>
      <c r="RMB6003" s="22"/>
      <c r="RMC6003" s="22"/>
      <c r="RMD6003" s="22"/>
      <c r="RME6003" s="22"/>
      <c r="RMF6003" s="22"/>
      <c r="RMG6003" s="22"/>
      <c r="RMH6003" s="22"/>
      <c r="RMI6003" s="22"/>
      <c r="RMJ6003" s="22"/>
      <c r="RMK6003" s="22"/>
      <c r="RML6003" s="22"/>
      <c r="RMM6003" s="22"/>
      <c r="RMN6003" s="22"/>
      <c r="RMO6003" s="22"/>
      <c r="RMP6003" s="22"/>
      <c r="RMQ6003" s="22"/>
      <c r="RMR6003" s="22"/>
      <c r="RMS6003" s="22"/>
      <c r="RMT6003" s="22"/>
      <c r="RMU6003" s="22"/>
      <c r="RMV6003" s="22"/>
      <c r="RMW6003" s="22"/>
      <c r="RMX6003" s="22"/>
      <c r="RMY6003" s="22"/>
      <c r="RMZ6003" s="22"/>
      <c r="RNA6003" s="22"/>
      <c r="RNB6003" s="22"/>
      <c r="RNC6003" s="22"/>
      <c r="RND6003" s="22"/>
      <c r="RNE6003" s="22"/>
      <c r="RNF6003" s="22"/>
      <c r="RNG6003" s="22"/>
      <c r="RNH6003" s="22"/>
      <c r="RNI6003" s="22"/>
      <c r="RNJ6003" s="22"/>
      <c r="RNK6003" s="22"/>
      <c r="RNL6003" s="22"/>
      <c r="RNM6003" s="22"/>
      <c r="RNN6003" s="22"/>
      <c r="RNO6003" s="22"/>
      <c r="RNP6003" s="22"/>
      <c r="RNQ6003" s="22"/>
      <c r="RNR6003" s="22"/>
      <c r="RNS6003" s="22"/>
      <c r="RNT6003" s="22"/>
      <c r="RNU6003" s="22"/>
      <c r="RNV6003" s="22"/>
      <c r="RNW6003" s="22"/>
      <c r="RNX6003" s="22"/>
      <c r="RNY6003" s="22"/>
      <c r="RNZ6003" s="22"/>
      <c r="ROA6003" s="22"/>
      <c r="ROB6003" s="22"/>
      <c r="ROC6003" s="22"/>
      <c r="ROD6003" s="22"/>
      <c r="ROE6003" s="22"/>
      <c r="ROF6003" s="22"/>
      <c r="ROG6003" s="22"/>
      <c r="ROH6003" s="22"/>
      <c r="ROI6003" s="22"/>
      <c r="ROJ6003" s="22"/>
      <c r="ROK6003" s="22"/>
      <c r="ROL6003" s="22"/>
      <c r="ROM6003" s="22"/>
      <c r="RON6003" s="22"/>
      <c r="ROO6003" s="22"/>
      <c r="ROP6003" s="22"/>
      <c r="ROQ6003" s="22"/>
      <c r="ROR6003" s="22"/>
      <c r="ROS6003" s="22"/>
      <c r="ROT6003" s="22"/>
      <c r="ROU6003" s="22"/>
      <c r="ROV6003" s="22"/>
      <c r="ROW6003" s="22"/>
      <c r="ROX6003" s="22"/>
      <c r="ROY6003" s="22"/>
      <c r="ROZ6003" s="22"/>
      <c r="RPA6003" s="22"/>
      <c r="RPB6003" s="22"/>
      <c r="RPC6003" s="22"/>
      <c r="RPD6003" s="22"/>
      <c r="RPE6003" s="22"/>
      <c r="RPF6003" s="22"/>
      <c r="RPG6003" s="22"/>
      <c r="RPH6003" s="22"/>
      <c r="RPI6003" s="22"/>
      <c r="RPJ6003" s="22"/>
      <c r="RPK6003" s="22"/>
      <c r="RPL6003" s="22"/>
      <c r="RPM6003" s="22"/>
      <c r="RPN6003" s="22"/>
      <c r="RPO6003" s="22"/>
      <c r="RPP6003" s="22"/>
      <c r="RPQ6003" s="22"/>
      <c r="RPR6003" s="22"/>
      <c r="RPS6003" s="22"/>
      <c r="RPT6003" s="22"/>
      <c r="RPU6003" s="22"/>
      <c r="RPV6003" s="22"/>
      <c r="RPW6003" s="22"/>
      <c r="RPX6003" s="22"/>
      <c r="RPY6003" s="22"/>
      <c r="RPZ6003" s="22"/>
      <c r="RQA6003" s="22"/>
      <c r="RQB6003" s="22"/>
      <c r="RQC6003" s="22"/>
      <c r="RQD6003" s="22"/>
      <c r="RQE6003" s="22"/>
      <c r="RQF6003" s="22"/>
      <c r="RQG6003" s="22"/>
      <c r="RQH6003" s="22"/>
      <c r="RQI6003" s="22"/>
      <c r="RQJ6003" s="22"/>
      <c r="RQK6003" s="22"/>
      <c r="RQL6003" s="22"/>
      <c r="RQM6003" s="22"/>
      <c r="RQN6003" s="22"/>
      <c r="RQO6003" s="22"/>
      <c r="RQP6003" s="22"/>
      <c r="RQQ6003" s="22"/>
      <c r="RQR6003" s="22"/>
      <c r="RQS6003" s="22"/>
      <c r="RQT6003" s="22"/>
      <c r="RQU6003" s="22"/>
      <c r="RQV6003" s="22"/>
      <c r="RQW6003" s="22"/>
      <c r="RQX6003" s="22"/>
      <c r="RQY6003" s="22"/>
      <c r="RQZ6003" s="22"/>
      <c r="RRA6003" s="22"/>
      <c r="RRB6003" s="22"/>
      <c r="RRC6003" s="22"/>
      <c r="RRD6003" s="22"/>
      <c r="RRE6003" s="22"/>
      <c r="RRF6003" s="22"/>
      <c r="RRG6003" s="22"/>
      <c r="RRH6003" s="22"/>
      <c r="RRI6003" s="22"/>
      <c r="RRJ6003" s="22"/>
      <c r="RRK6003" s="22"/>
      <c r="RRL6003" s="22"/>
      <c r="RRM6003" s="22"/>
      <c r="RRN6003" s="22"/>
      <c r="RRO6003" s="22"/>
      <c r="RRP6003" s="22"/>
      <c r="RRQ6003" s="22"/>
      <c r="RRR6003" s="22"/>
      <c r="RRS6003" s="22"/>
      <c r="RRT6003" s="22"/>
      <c r="RRU6003" s="22"/>
      <c r="RRV6003" s="22"/>
      <c r="RRW6003" s="22"/>
      <c r="RRX6003" s="22"/>
      <c r="RRY6003" s="22"/>
      <c r="RRZ6003" s="22"/>
      <c r="RSA6003" s="22"/>
      <c r="RSB6003" s="22"/>
      <c r="RSC6003" s="22"/>
      <c r="RSD6003" s="22"/>
      <c r="RSE6003" s="22"/>
      <c r="RSF6003" s="22"/>
      <c r="RSG6003" s="22"/>
      <c r="RSH6003" s="22"/>
      <c r="RSI6003" s="22"/>
      <c r="RSJ6003" s="22"/>
      <c r="RSK6003" s="22"/>
      <c r="RSL6003" s="22"/>
      <c r="RSM6003" s="22"/>
      <c r="RSN6003" s="22"/>
      <c r="RSO6003" s="22"/>
      <c r="RSP6003" s="22"/>
      <c r="RSQ6003" s="22"/>
      <c r="RSR6003" s="22"/>
      <c r="RSS6003" s="22"/>
      <c r="RST6003" s="22"/>
      <c r="RSU6003" s="22"/>
      <c r="RSV6003" s="22"/>
      <c r="RSW6003" s="22"/>
      <c r="RSX6003" s="22"/>
      <c r="RSY6003" s="22"/>
      <c r="RSZ6003" s="22"/>
      <c r="RTA6003" s="22"/>
      <c r="RTB6003" s="22"/>
      <c r="RTC6003" s="22"/>
      <c r="RTD6003" s="22"/>
      <c r="RTE6003" s="22"/>
      <c r="RTF6003" s="22"/>
      <c r="RTG6003" s="22"/>
      <c r="RTH6003" s="22"/>
      <c r="RTI6003" s="22"/>
      <c r="RTJ6003" s="22"/>
      <c r="RTK6003" s="22"/>
      <c r="RTL6003" s="22"/>
      <c r="RTM6003" s="22"/>
      <c r="RTN6003" s="22"/>
      <c r="RTO6003" s="22"/>
      <c r="RTP6003" s="22"/>
      <c r="RTQ6003" s="22"/>
      <c r="RTR6003" s="22"/>
      <c r="RTS6003" s="22"/>
      <c r="RTT6003" s="22"/>
      <c r="RTU6003" s="22"/>
      <c r="RTV6003" s="22"/>
      <c r="RTW6003" s="22"/>
      <c r="RTX6003" s="22"/>
      <c r="RTY6003" s="22"/>
      <c r="RTZ6003" s="22"/>
      <c r="RUA6003" s="22"/>
      <c r="RUB6003" s="22"/>
      <c r="RUC6003" s="22"/>
      <c r="RUD6003" s="22"/>
      <c r="RUE6003" s="22"/>
      <c r="RUF6003" s="22"/>
      <c r="RUG6003" s="22"/>
      <c r="RUH6003" s="22"/>
      <c r="RUI6003" s="22"/>
      <c r="RUJ6003" s="22"/>
      <c r="RUK6003" s="22"/>
      <c r="RUL6003" s="22"/>
      <c r="RUM6003" s="22"/>
      <c r="RUN6003" s="22"/>
      <c r="RUO6003" s="22"/>
      <c r="RUP6003" s="22"/>
      <c r="RUQ6003" s="22"/>
      <c r="RUR6003" s="22"/>
      <c r="RUS6003" s="22"/>
      <c r="RUT6003" s="22"/>
      <c r="RUU6003" s="22"/>
      <c r="RUV6003" s="22"/>
      <c r="RUW6003" s="22"/>
      <c r="RUX6003" s="22"/>
      <c r="RUY6003" s="22"/>
      <c r="RUZ6003" s="22"/>
      <c r="RVA6003" s="22"/>
      <c r="RVB6003" s="22"/>
      <c r="RVC6003" s="22"/>
      <c r="RVD6003" s="22"/>
      <c r="RVE6003" s="22"/>
      <c r="RVF6003" s="22"/>
      <c r="RVG6003" s="22"/>
      <c r="RVH6003" s="22"/>
      <c r="RVI6003" s="22"/>
      <c r="RVJ6003" s="22"/>
      <c r="RVK6003" s="22"/>
      <c r="RVL6003" s="22"/>
      <c r="RVM6003" s="22"/>
      <c r="RVN6003" s="22"/>
      <c r="RVO6003" s="22"/>
      <c r="RVP6003" s="22"/>
      <c r="RVQ6003" s="22"/>
      <c r="RVR6003" s="22"/>
      <c r="RVS6003" s="22"/>
      <c r="RVT6003" s="22"/>
      <c r="RVU6003" s="22"/>
      <c r="RVV6003" s="22"/>
      <c r="RVW6003" s="22"/>
      <c r="RVX6003" s="22"/>
      <c r="RVY6003" s="22"/>
      <c r="RVZ6003" s="22"/>
      <c r="RWA6003" s="22"/>
      <c r="RWB6003" s="22"/>
      <c r="RWC6003" s="22"/>
      <c r="RWD6003" s="22"/>
      <c r="RWE6003" s="22"/>
      <c r="RWF6003" s="22"/>
      <c r="RWG6003" s="22"/>
      <c r="RWH6003" s="22"/>
      <c r="RWI6003" s="22"/>
      <c r="RWJ6003" s="22"/>
      <c r="RWK6003" s="22"/>
      <c r="RWL6003" s="22"/>
      <c r="RWM6003" s="22"/>
      <c r="RWN6003" s="22"/>
      <c r="RWO6003" s="22"/>
      <c r="RWP6003" s="22"/>
      <c r="RWQ6003" s="22"/>
      <c r="RWR6003" s="22"/>
      <c r="RWS6003" s="22"/>
      <c r="RWT6003" s="22"/>
      <c r="RWU6003" s="22"/>
      <c r="RWV6003" s="22"/>
      <c r="RWW6003" s="22"/>
      <c r="RWX6003" s="22"/>
      <c r="RWY6003" s="22"/>
      <c r="RWZ6003" s="22"/>
      <c r="RXA6003" s="22"/>
      <c r="RXB6003" s="22"/>
      <c r="RXC6003" s="22"/>
      <c r="RXD6003" s="22"/>
      <c r="RXE6003" s="22"/>
      <c r="RXF6003" s="22"/>
      <c r="RXG6003" s="22"/>
      <c r="RXH6003" s="22"/>
      <c r="RXI6003" s="22"/>
      <c r="RXJ6003" s="22"/>
      <c r="RXK6003" s="22"/>
      <c r="RXL6003" s="22"/>
      <c r="RXM6003" s="22"/>
      <c r="RXN6003" s="22"/>
      <c r="RXO6003" s="22"/>
      <c r="RXP6003" s="22"/>
      <c r="RXQ6003" s="22"/>
      <c r="RXR6003" s="22"/>
      <c r="RXS6003" s="22"/>
      <c r="RXT6003" s="22"/>
      <c r="RXU6003" s="22"/>
      <c r="RXV6003" s="22"/>
      <c r="RXW6003" s="22"/>
      <c r="RXX6003" s="22"/>
      <c r="RXY6003" s="22"/>
      <c r="RXZ6003" s="22"/>
      <c r="RYA6003" s="22"/>
      <c r="RYB6003" s="22"/>
      <c r="RYC6003" s="22"/>
      <c r="RYD6003" s="22"/>
      <c r="RYE6003" s="22"/>
      <c r="RYF6003" s="22"/>
      <c r="RYG6003" s="22"/>
      <c r="RYH6003" s="22"/>
      <c r="RYI6003" s="22"/>
      <c r="RYJ6003" s="22"/>
      <c r="RYK6003" s="22"/>
      <c r="RYL6003" s="22"/>
      <c r="RYM6003" s="22"/>
      <c r="RYN6003" s="22"/>
      <c r="RYO6003" s="22"/>
      <c r="RYP6003" s="22"/>
      <c r="RYQ6003" s="22"/>
      <c r="RYR6003" s="22"/>
      <c r="RYS6003" s="22"/>
      <c r="RYT6003" s="22"/>
      <c r="RYU6003" s="22"/>
      <c r="RYV6003" s="22"/>
      <c r="RYW6003" s="22"/>
      <c r="RYX6003" s="22"/>
      <c r="RYY6003" s="22"/>
      <c r="RYZ6003" s="22"/>
      <c r="RZA6003" s="22"/>
      <c r="RZB6003" s="22"/>
      <c r="RZC6003" s="22"/>
      <c r="RZD6003" s="22"/>
      <c r="RZE6003" s="22"/>
      <c r="RZF6003" s="22"/>
      <c r="RZG6003" s="22"/>
      <c r="RZH6003" s="22"/>
      <c r="RZI6003" s="22"/>
      <c r="RZJ6003" s="22"/>
      <c r="RZK6003" s="22"/>
      <c r="RZL6003" s="22"/>
      <c r="RZM6003" s="22"/>
      <c r="RZN6003" s="22"/>
      <c r="RZO6003" s="22"/>
      <c r="RZP6003" s="22"/>
      <c r="RZQ6003" s="22"/>
      <c r="RZR6003" s="22"/>
      <c r="RZS6003" s="22"/>
      <c r="RZT6003" s="22"/>
      <c r="RZU6003" s="22"/>
      <c r="RZV6003" s="22"/>
      <c r="RZW6003" s="22"/>
      <c r="RZX6003" s="22"/>
      <c r="RZY6003" s="22"/>
      <c r="RZZ6003" s="22"/>
      <c r="SAA6003" s="22"/>
      <c r="SAB6003" s="22"/>
      <c r="SAC6003" s="22"/>
      <c r="SAD6003" s="22"/>
      <c r="SAE6003" s="22"/>
      <c r="SAF6003" s="22"/>
      <c r="SAG6003" s="22"/>
      <c r="SAH6003" s="22"/>
      <c r="SAI6003" s="22"/>
      <c r="SAJ6003" s="22"/>
      <c r="SAK6003" s="22"/>
      <c r="SAL6003" s="22"/>
      <c r="SAM6003" s="22"/>
      <c r="SAN6003" s="22"/>
      <c r="SAO6003" s="22"/>
      <c r="SAP6003" s="22"/>
      <c r="SAQ6003" s="22"/>
      <c r="SAR6003" s="22"/>
      <c r="SAS6003" s="22"/>
      <c r="SAT6003" s="22"/>
      <c r="SAU6003" s="22"/>
      <c r="SAV6003" s="22"/>
      <c r="SAW6003" s="22"/>
      <c r="SAX6003" s="22"/>
      <c r="SAY6003" s="22"/>
      <c r="SAZ6003" s="22"/>
      <c r="SBA6003" s="22"/>
      <c r="SBB6003" s="22"/>
      <c r="SBC6003" s="22"/>
      <c r="SBD6003" s="22"/>
      <c r="SBE6003" s="22"/>
      <c r="SBF6003" s="22"/>
      <c r="SBG6003" s="22"/>
      <c r="SBH6003" s="22"/>
      <c r="SBI6003" s="22"/>
      <c r="SBJ6003" s="22"/>
      <c r="SBK6003" s="22"/>
      <c r="SBL6003" s="22"/>
      <c r="SBM6003" s="22"/>
      <c r="SBN6003" s="22"/>
      <c r="SBO6003" s="22"/>
      <c r="SBP6003" s="22"/>
      <c r="SBQ6003" s="22"/>
      <c r="SBR6003" s="22"/>
      <c r="SBS6003" s="22"/>
      <c r="SBT6003" s="22"/>
      <c r="SBU6003" s="22"/>
      <c r="SBV6003" s="22"/>
      <c r="SBW6003" s="22"/>
      <c r="SBX6003" s="22"/>
      <c r="SBY6003" s="22"/>
      <c r="SBZ6003" s="22"/>
      <c r="SCA6003" s="22"/>
      <c r="SCB6003" s="22"/>
      <c r="SCC6003" s="22"/>
      <c r="SCD6003" s="22"/>
      <c r="SCE6003" s="22"/>
      <c r="SCF6003" s="22"/>
      <c r="SCG6003" s="22"/>
      <c r="SCH6003" s="22"/>
      <c r="SCI6003" s="22"/>
      <c r="SCJ6003" s="22"/>
      <c r="SCK6003" s="22"/>
      <c r="SCL6003" s="22"/>
      <c r="SCM6003" s="22"/>
      <c r="SCN6003" s="22"/>
      <c r="SCO6003" s="22"/>
      <c r="SCP6003" s="22"/>
      <c r="SCQ6003" s="22"/>
      <c r="SCR6003" s="22"/>
      <c r="SCS6003" s="22"/>
      <c r="SCT6003" s="22"/>
      <c r="SCU6003" s="22"/>
      <c r="SCV6003" s="22"/>
      <c r="SCW6003" s="22"/>
      <c r="SCX6003" s="22"/>
      <c r="SCY6003" s="22"/>
      <c r="SCZ6003" s="22"/>
      <c r="SDA6003" s="22"/>
      <c r="SDB6003" s="22"/>
      <c r="SDC6003" s="22"/>
      <c r="SDD6003" s="22"/>
      <c r="SDE6003" s="22"/>
      <c r="SDF6003" s="22"/>
      <c r="SDG6003" s="22"/>
      <c r="SDH6003" s="22"/>
      <c r="SDI6003" s="22"/>
      <c r="SDJ6003" s="22"/>
      <c r="SDK6003" s="22"/>
      <c r="SDL6003" s="22"/>
      <c r="SDM6003" s="22"/>
      <c r="SDN6003" s="22"/>
      <c r="SDO6003" s="22"/>
      <c r="SDP6003" s="22"/>
      <c r="SDQ6003" s="22"/>
      <c r="SDR6003" s="22"/>
      <c r="SDS6003" s="22"/>
      <c r="SDT6003" s="22"/>
      <c r="SDU6003" s="22"/>
      <c r="SDV6003" s="22"/>
      <c r="SDW6003" s="22"/>
      <c r="SDX6003" s="22"/>
      <c r="SDY6003" s="22"/>
      <c r="SDZ6003" s="22"/>
      <c r="SEA6003" s="22"/>
      <c r="SEB6003" s="22"/>
      <c r="SEC6003" s="22"/>
      <c r="SED6003" s="22"/>
      <c r="SEE6003" s="22"/>
      <c r="SEF6003" s="22"/>
      <c r="SEG6003" s="22"/>
      <c r="SEH6003" s="22"/>
      <c r="SEI6003" s="22"/>
      <c r="SEJ6003" s="22"/>
      <c r="SEK6003" s="22"/>
      <c r="SEL6003" s="22"/>
      <c r="SEM6003" s="22"/>
      <c r="SEN6003" s="22"/>
      <c r="SEO6003" s="22"/>
      <c r="SEP6003" s="22"/>
      <c r="SEQ6003" s="22"/>
      <c r="SER6003" s="22"/>
      <c r="SES6003" s="22"/>
      <c r="SET6003" s="22"/>
      <c r="SEU6003" s="22"/>
      <c r="SEV6003" s="22"/>
      <c r="SEW6003" s="22"/>
      <c r="SEX6003" s="22"/>
      <c r="SEY6003" s="22"/>
      <c r="SEZ6003" s="22"/>
      <c r="SFA6003" s="22"/>
      <c r="SFB6003" s="22"/>
      <c r="SFC6003" s="22"/>
      <c r="SFD6003" s="22"/>
      <c r="SFE6003" s="22"/>
      <c r="SFF6003" s="22"/>
      <c r="SFG6003" s="22"/>
      <c r="SFH6003" s="22"/>
      <c r="SFI6003" s="22"/>
      <c r="SFJ6003" s="22"/>
      <c r="SFK6003" s="22"/>
      <c r="SFL6003" s="22"/>
      <c r="SFM6003" s="22"/>
      <c r="SFN6003" s="22"/>
      <c r="SFO6003" s="22"/>
      <c r="SFP6003" s="22"/>
      <c r="SFQ6003" s="22"/>
      <c r="SFR6003" s="22"/>
      <c r="SFS6003" s="22"/>
      <c r="SFT6003" s="22"/>
      <c r="SFU6003" s="22"/>
      <c r="SFV6003" s="22"/>
      <c r="SFW6003" s="22"/>
      <c r="SFX6003" s="22"/>
      <c r="SFY6003" s="22"/>
      <c r="SFZ6003" s="22"/>
      <c r="SGA6003" s="22"/>
      <c r="SGB6003" s="22"/>
      <c r="SGC6003" s="22"/>
      <c r="SGD6003" s="22"/>
      <c r="SGE6003" s="22"/>
      <c r="SGF6003" s="22"/>
      <c r="SGG6003" s="22"/>
      <c r="SGH6003" s="22"/>
      <c r="SGI6003" s="22"/>
      <c r="SGJ6003" s="22"/>
      <c r="SGK6003" s="22"/>
      <c r="SGL6003" s="22"/>
      <c r="SGM6003" s="22"/>
      <c r="SGN6003" s="22"/>
      <c r="SGO6003" s="22"/>
      <c r="SGP6003" s="22"/>
      <c r="SGQ6003" s="22"/>
      <c r="SGR6003" s="22"/>
      <c r="SGS6003" s="22"/>
      <c r="SGT6003" s="22"/>
      <c r="SGU6003" s="22"/>
      <c r="SGV6003" s="22"/>
      <c r="SGW6003" s="22"/>
      <c r="SGX6003" s="22"/>
      <c r="SGY6003" s="22"/>
      <c r="SGZ6003" s="22"/>
      <c r="SHA6003" s="22"/>
      <c r="SHB6003" s="22"/>
      <c r="SHC6003" s="22"/>
      <c r="SHD6003" s="22"/>
      <c r="SHE6003" s="22"/>
      <c r="SHF6003" s="22"/>
      <c r="SHG6003" s="22"/>
      <c r="SHH6003" s="22"/>
      <c r="SHI6003" s="22"/>
      <c r="SHJ6003" s="22"/>
      <c r="SHK6003" s="22"/>
      <c r="SHL6003" s="22"/>
      <c r="SHM6003" s="22"/>
      <c r="SHN6003" s="22"/>
      <c r="SHO6003" s="22"/>
      <c r="SHP6003" s="22"/>
      <c r="SHQ6003" s="22"/>
      <c r="SHR6003" s="22"/>
      <c r="SHS6003" s="22"/>
      <c r="SHT6003" s="22"/>
      <c r="SHU6003" s="22"/>
      <c r="SHV6003" s="22"/>
      <c r="SHW6003" s="22"/>
      <c r="SHX6003" s="22"/>
      <c r="SHY6003" s="22"/>
      <c r="SHZ6003" s="22"/>
      <c r="SIA6003" s="22"/>
      <c r="SIB6003" s="22"/>
      <c r="SIC6003" s="22"/>
      <c r="SID6003" s="22"/>
      <c r="SIE6003" s="22"/>
      <c r="SIF6003" s="22"/>
      <c r="SIG6003" s="22"/>
      <c r="SIH6003" s="22"/>
      <c r="SII6003" s="22"/>
      <c r="SIJ6003" s="22"/>
      <c r="SIK6003" s="22"/>
      <c r="SIL6003" s="22"/>
      <c r="SIM6003" s="22"/>
      <c r="SIN6003" s="22"/>
      <c r="SIO6003" s="22"/>
      <c r="SIP6003" s="22"/>
      <c r="SIQ6003" s="22"/>
      <c r="SIR6003" s="22"/>
      <c r="SIS6003" s="22"/>
      <c r="SIT6003" s="22"/>
      <c r="SIU6003" s="22"/>
      <c r="SIV6003" s="22"/>
      <c r="SIW6003" s="22"/>
      <c r="SIX6003" s="22"/>
      <c r="SIY6003" s="22"/>
      <c r="SIZ6003" s="22"/>
      <c r="SJA6003" s="22"/>
      <c r="SJB6003" s="22"/>
      <c r="SJC6003" s="22"/>
      <c r="SJD6003" s="22"/>
      <c r="SJE6003" s="22"/>
      <c r="SJF6003" s="22"/>
      <c r="SJG6003" s="22"/>
      <c r="SJH6003" s="22"/>
      <c r="SJI6003" s="22"/>
      <c r="SJJ6003" s="22"/>
      <c r="SJK6003" s="22"/>
      <c r="SJL6003" s="22"/>
      <c r="SJM6003" s="22"/>
      <c r="SJN6003" s="22"/>
      <c r="SJO6003" s="22"/>
      <c r="SJP6003" s="22"/>
      <c r="SJQ6003" s="22"/>
      <c r="SJR6003" s="22"/>
      <c r="SJS6003" s="22"/>
      <c r="SJT6003" s="22"/>
      <c r="SJU6003" s="22"/>
      <c r="SJV6003" s="22"/>
      <c r="SJW6003" s="22"/>
      <c r="SJX6003" s="22"/>
      <c r="SJY6003" s="22"/>
      <c r="SJZ6003" s="22"/>
      <c r="SKA6003" s="22"/>
      <c r="SKB6003" s="22"/>
      <c r="SKC6003" s="22"/>
      <c r="SKD6003" s="22"/>
      <c r="SKE6003" s="22"/>
      <c r="SKF6003" s="22"/>
      <c r="SKG6003" s="22"/>
      <c r="SKH6003" s="22"/>
      <c r="SKI6003" s="22"/>
      <c r="SKJ6003" s="22"/>
      <c r="SKK6003" s="22"/>
      <c r="SKL6003" s="22"/>
      <c r="SKM6003" s="22"/>
      <c r="SKN6003" s="22"/>
      <c r="SKO6003" s="22"/>
      <c r="SKP6003" s="22"/>
      <c r="SKQ6003" s="22"/>
      <c r="SKR6003" s="22"/>
      <c r="SKS6003" s="22"/>
      <c r="SKT6003" s="22"/>
      <c r="SKU6003" s="22"/>
      <c r="SKV6003" s="22"/>
      <c r="SKW6003" s="22"/>
      <c r="SKX6003" s="22"/>
      <c r="SKY6003" s="22"/>
      <c r="SKZ6003" s="22"/>
      <c r="SLA6003" s="22"/>
      <c r="SLB6003" s="22"/>
      <c r="SLC6003" s="22"/>
      <c r="SLD6003" s="22"/>
      <c r="SLE6003" s="22"/>
      <c r="SLF6003" s="22"/>
      <c r="SLG6003" s="22"/>
      <c r="SLH6003" s="22"/>
      <c r="SLI6003" s="22"/>
      <c r="SLJ6003" s="22"/>
      <c r="SLK6003" s="22"/>
      <c r="SLL6003" s="22"/>
      <c r="SLM6003" s="22"/>
      <c r="SLN6003" s="22"/>
      <c r="SLO6003" s="22"/>
      <c r="SLP6003" s="22"/>
      <c r="SLQ6003" s="22"/>
      <c r="SLR6003" s="22"/>
      <c r="SLS6003" s="22"/>
      <c r="SLT6003" s="22"/>
      <c r="SLU6003" s="22"/>
      <c r="SLV6003" s="22"/>
      <c r="SLW6003" s="22"/>
      <c r="SLX6003" s="22"/>
      <c r="SLY6003" s="22"/>
      <c r="SLZ6003" s="22"/>
      <c r="SMA6003" s="22"/>
      <c r="SMB6003" s="22"/>
      <c r="SMC6003" s="22"/>
      <c r="SMD6003" s="22"/>
      <c r="SME6003" s="22"/>
      <c r="SMF6003" s="22"/>
      <c r="SMG6003" s="22"/>
      <c r="SMH6003" s="22"/>
      <c r="SMI6003" s="22"/>
      <c r="SMJ6003" s="22"/>
      <c r="SMK6003" s="22"/>
      <c r="SML6003" s="22"/>
      <c r="SMM6003" s="22"/>
      <c r="SMN6003" s="22"/>
      <c r="SMO6003" s="22"/>
      <c r="SMP6003" s="22"/>
      <c r="SMQ6003" s="22"/>
      <c r="SMR6003" s="22"/>
      <c r="SMS6003" s="22"/>
      <c r="SMT6003" s="22"/>
      <c r="SMU6003" s="22"/>
      <c r="SMV6003" s="22"/>
      <c r="SMW6003" s="22"/>
      <c r="SMX6003" s="22"/>
      <c r="SMY6003" s="22"/>
      <c r="SMZ6003" s="22"/>
      <c r="SNA6003" s="22"/>
      <c r="SNB6003" s="22"/>
      <c r="SNC6003" s="22"/>
      <c r="SND6003" s="22"/>
      <c r="SNE6003" s="22"/>
      <c r="SNF6003" s="22"/>
      <c r="SNG6003" s="22"/>
      <c r="SNH6003" s="22"/>
      <c r="SNI6003" s="22"/>
      <c r="SNJ6003" s="22"/>
      <c r="SNK6003" s="22"/>
      <c r="SNL6003" s="22"/>
      <c r="SNM6003" s="22"/>
      <c r="SNN6003" s="22"/>
      <c r="SNO6003" s="22"/>
      <c r="SNP6003" s="22"/>
      <c r="SNQ6003" s="22"/>
      <c r="SNR6003" s="22"/>
      <c r="SNS6003" s="22"/>
      <c r="SNT6003" s="22"/>
      <c r="SNU6003" s="22"/>
      <c r="SNV6003" s="22"/>
      <c r="SNW6003" s="22"/>
      <c r="SNX6003" s="22"/>
      <c r="SNY6003" s="22"/>
      <c r="SNZ6003" s="22"/>
      <c r="SOA6003" s="22"/>
      <c r="SOB6003" s="22"/>
      <c r="SOC6003" s="22"/>
      <c r="SOD6003" s="22"/>
      <c r="SOE6003" s="22"/>
      <c r="SOF6003" s="22"/>
      <c r="SOG6003" s="22"/>
      <c r="SOH6003" s="22"/>
      <c r="SOI6003" s="22"/>
      <c r="SOJ6003" s="22"/>
      <c r="SOK6003" s="22"/>
      <c r="SOL6003" s="22"/>
      <c r="SOM6003" s="22"/>
      <c r="SON6003" s="22"/>
      <c r="SOO6003" s="22"/>
      <c r="SOP6003" s="22"/>
      <c r="SOQ6003" s="22"/>
      <c r="SOR6003" s="22"/>
      <c r="SOS6003" s="22"/>
      <c r="SOT6003" s="22"/>
      <c r="SOU6003" s="22"/>
      <c r="SOV6003" s="22"/>
      <c r="SOW6003" s="22"/>
      <c r="SOX6003" s="22"/>
      <c r="SOY6003" s="22"/>
      <c r="SOZ6003" s="22"/>
      <c r="SPA6003" s="22"/>
      <c r="SPB6003" s="22"/>
      <c r="SPC6003" s="22"/>
      <c r="SPD6003" s="22"/>
      <c r="SPE6003" s="22"/>
      <c r="SPF6003" s="22"/>
      <c r="SPG6003" s="22"/>
      <c r="SPH6003" s="22"/>
      <c r="SPI6003" s="22"/>
      <c r="SPJ6003" s="22"/>
      <c r="SPK6003" s="22"/>
      <c r="SPL6003" s="22"/>
      <c r="SPM6003" s="22"/>
      <c r="SPN6003" s="22"/>
      <c r="SPO6003" s="22"/>
      <c r="SPP6003" s="22"/>
      <c r="SPQ6003" s="22"/>
      <c r="SPR6003" s="22"/>
      <c r="SPS6003" s="22"/>
      <c r="SPT6003" s="22"/>
      <c r="SPU6003" s="22"/>
      <c r="SPV6003" s="22"/>
      <c r="SPW6003" s="22"/>
      <c r="SPX6003" s="22"/>
      <c r="SPY6003" s="22"/>
      <c r="SPZ6003" s="22"/>
      <c r="SQA6003" s="22"/>
      <c r="SQB6003" s="22"/>
      <c r="SQC6003" s="22"/>
      <c r="SQD6003" s="22"/>
      <c r="SQE6003" s="22"/>
      <c r="SQF6003" s="22"/>
      <c r="SQG6003" s="22"/>
      <c r="SQH6003" s="22"/>
      <c r="SQI6003" s="22"/>
      <c r="SQJ6003" s="22"/>
      <c r="SQK6003" s="22"/>
      <c r="SQL6003" s="22"/>
      <c r="SQM6003" s="22"/>
      <c r="SQN6003" s="22"/>
      <c r="SQO6003" s="22"/>
      <c r="SQP6003" s="22"/>
      <c r="SQQ6003" s="22"/>
      <c r="SQR6003" s="22"/>
      <c r="SQS6003" s="22"/>
      <c r="SQT6003" s="22"/>
      <c r="SQU6003" s="22"/>
      <c r="SQV6003" s="22"/>
      <c r="SQW6003" s="22"/>
      <c r="SQX6003" s="22"/>
      <c r="SQY6003" s="22"/>
      <c r="SQZ6003" s="22"/>
      <c r="SRA6003" s="22"/>
      <c r="SRB6003" s="22"/>
      <c r="SRC6003" s="22"/>
      <c r="SRD6003" s="22"/>
      <c r="SRE6003" s="22"/>
      <c r="SRF6003" s="22"/>
      <c r="SRG6003" s="22"/>
      <c r="SRH6003" s="22"/>
      <c r="SRI6003" s="22"/>
      <c r="SRJ6003" s="22"/>
      <c r="SRK6003" s="22"/>
      <c r="SRL6003" s="22"/>
      <c r="SRM6003" s="22"/>
      <c r="SRN6003" s="22"/>
      <c r="SRO6003" s="22"/>
      <c r="SRP6003" s="22"/>
      <c r="SRQ6003" s="22"/>
      <c r="SRR6003" s="22"/>
      <c r="SRS6003" s="22"/>
      <c r="SRT6003" s="22"/>
      <c r="SRU6003" s="22"/>
      <c r="SRV6003" s="22"/>
      <c r="SRW6003" s="22"/>
      <c r="SRX6003" s="22"/>
      <c r="SRY6003" s="22"/>
      <c r="SRZ6003" s="22"/>
      <c r="SSA6003" s="22"/>
      <c r="SSB6003" s="22"/>
      <c r="SSC6003" s="22"/>
      <c r="SSD6003" s="22"/>
      <c r="SSE6003" s="22"/>
      <c r="SSF6003" s="22"/>
      <c r="SSG6003" s="22"/>
      <c r="SSH6003" s="22"/>
      <c r="SSI6003" s="22"/>
      <c r="SSJ6003" s="22"/>
      <c r="SSK6003" s="22"/>
      <c r="SSL6003" s="22"/>
      <c r="SSM6003" s="22"/>
      <c r="SSN6003" s="22"/>
      <c r="SSO6003" s="22"/>
      <c r="SSP6003" s="22"/>
      <c r="SSQ6003" s="22"/>
      <c r="SSR6003" s="22"/>
      <c r="SSS6003" s="22"/>
      <c r="SST6003" s="22"/>
      <c r="SSU6003" s="22"/>
      <c r="SSV6003" s="22"/>
      <c r="SSW6003" s="22"/>
      <c r="SSX6003" s="22"/>
      <c r="SSY6003" s="22"/>
      <c r="SSZ6003" s="22"/>
      <c r="STA6003" s="22"/>
      <c r="STB6003" s="22"/>
      <c r="STC6003" s="22"/>
      <c r="STD6003" s="22"/>
      <c r="STE6003" s="22"/>
      <c r="STF6003" s="22"/>
      <c r="STG6003" s="22"/>
      <c r="STH6003" s="22"/>
      <c r="STI6003" s="22"/>
      <c r="STJ6003" s="22"/>
      <c r="STK6003" s="22"/>
      <c r="STL6003" s="22"/>
      <c r="STM6003" s="22"/>
      <c r="STN6003" s="22"/>
      <c r="STO6003" s="22"/>
      <c r="STP6003" s="22"/>
      <c r="STQ6003" s="22"/>
      <c r="STR6003" s="22"/>
      <c r="STS6003" s="22"/>
      <c r="STT6003" s="22"/>
      <c r="STU6003" s="22"/>
      <c r="STV6003" s="22"/>
      <c r="STW6003" s="22"/>
      <c r="STX6003" s="22"/>
      <c r="STY6003" s="22"/>
      <c r="STZ6003" s="22"/>
      <c r="SUA6003" s="22"/>
      <c r="SUB6003" s="22"/>
      <c r="SUC6003" s="22"/>
      <c r="SUD6003" s="22"/>
      <c r="SUE6003" s="22"/>
      <c r="SUF6003" s="22"/>
      <c r="SUG6003" s="22"/>
      <c r="SUH6003" s="22"/>
      <c r="SUI6003" s="22"/>
      <c r="SUJ6003" s="22"/>
      <c r="SUK6003" s="22"/>
      <c r="SUL6003" s="22"/>
      <c r="SUM6003" s="22"/>
      <c r="SUN6003" s="22"/>
      <c r="SUO6003" s="22"/>
      <c r="SUP6003" s="22"/>
      <c r="SUQ6003" s="22"/>
      <c r="SUR6003" s="22"/>
      <c r="SUS6003" s="22"/>
      <c r="SUT6003" s="22"/>
      <c r="SUU6003" s="22"/>
      <c r="SUV6003" s="22"/>
      <c r="SUW6003" s="22"/>
      <c r="SUX6003" s="22"/>
      <c r="SUY6003" s="22"/>
      <c r="SUZ6003" s="22"/>
      <c r="SVA6003" s="22"/>
      <c r="SVB6003" s="22"/>
      <c r="SVC6003" s="22"/>
      <c r="SVD6003" s="22"/>
      <c r="SVE6003" s="22"/>
      <c r="SVF6003" s="22"/>
      <c r="SVG6003" s="22"/>
      <c r="SVH6003" s="22"/>
      <c r="SVI6003" s="22"/>
      <c r="SVJ6003" s="22"/>
      <c r="SVK6003" s="22"/>
      <c r="SVL6003" s="22"/>
      <c r="SVM6003" s="22"/>
      <c r="SVN6003" s="22"/>
      <c r="SVO6003" s="22"/>
      <c r="SVP6003" s="22"/>
      <c r="SVQ6003" s="22"/>
      <c r="SVR6003" s="22"/>
      <c r="SVS6003" s="22"/>
      <c r="SVT6003" s="22"/>
      <c r="SVU6003" s="22"/>
      <c r="SVV6003" s="22"/>
      <c r="SVW6003" s="22"/>
      <c r="SVX6003" s="22"/>
      <c r="SVY6003" s="22"/>
      <c r="SVZ6003" s="22"/>
      <c r="SWA6003" s="22"/>
      <c r="SWB6003" s="22"/>
      <c r="SWC6003" s="22"/>
      <c r="SWD6003" s="22"/>
      <c r="SWE6003" s="22"/>
      <c r="SWF6003" s="22"/>
      <c r="SWG6003" s="22"/>
      <c r="SWH6003" s="22"/>
      <c r="SWI6003" s="22"/>
      <c r="SWJ6003" s="22"/>
      <c r="SWK6003" s="22"/>
      <c r="SWL6003" s="22"/>
      <c r="SWM6003" s="22"/>
      <c r="SWN6003" s="22"/>
      <c r="SWO6003" s="22"/>
      <c r="SWP6003" s="22"/>
      <c r="SWQ6003" s="22"/>
      <c r="SWR6003" s="22"/>
      <c r="SWS6003" s="22"/>
      <c r="SWT6003" s="22"/>
      <c r="SWU6003" s="22"/>
      <c r="SWV6003" s="22"/>
      <c r="SWW6003" s="22"/>
      <c r="SWX6003" s="22"/>
      <c r="SWY6003" s="22"/>
      <c r="SWZ6003" s="22"/>
      <c r="SXA6003" s="22"/>
      <c r="SXB6003" s="22"/>
      <c r="SXC6003" s="22"/>
      <c r="SXD6003" s="22"/>
      <c r="SXE6003" s="22"/>
      <c r="SXF6003" s="22"/>
      <c r="SXG6003" s="22"/>
      <c r="SXH6003" s="22"/>
      <c r="SXI6003" s="22"/>
      <c r="SXJ6003" s="22"/>
      <c r="SXK6003" s="22"/>
      <c r="SXL6003" s="22"/>
      <c r="SXM6003" s="22"/>
      <c r="SXN6003" s="22"/>
      <c r="SXO6003" s="22"/>
      <c r="SXP6003" s="22"/>
      <c r="SXQ6003" s="22"/>
      <c r="SXR6003" s="22"/>
      <c r="SXS6003" s="22"/>
      <c r="SXT6003" s="22"/>
      <c r="SXU6003" s="22"/>
      <c r="SXV6003" s="22"/>
      <c r="SXW6003" s="22"/>
      <c r="SXX6003" s="22"/>
      <c r="SXY6003" s="22"/>
      <c r="SXZ6003" s="22"/>
      <c r="SYA6003" s="22"/>
      <c r="SYB6003" s="22"/>
      <c r="SYC6003" s="22"/>
      <c r="SYD6003" s="22"/>
      <c r="SYE6003" s="22"/>
      <c r="SYF6003" s="22"/>
      <c r="SYG6003" s="22"/>
      <c r="SYH6003" s="22"/>
      <c r="SYI6003" s="22"/>
      <c r="SYJ6003" s="22"/>
      <c r="SYK6003" s="22"/>
      <c r="SYL6003" s="22"/>
      <c r="SYM6003" s="22"/>
      <c r="SYN6003" s="22"/>
      <c r="SYO6003" s="22"/>
      <c r="SYP6003" s="22"/>
      <c r="SYQ6003" s="22"/>
      <c r="SYR6003" s="22"/>
      <c r="SYS6003" s="22"/>
      <c r="SYT6003" s="22"/>
      <c r="SYU6003" s="22"/>
      <c r="SYV6003" s="22"/>
      <c r="SYW6003" s="22"/>
      <c r="SYX6003" s="22"/>
      <c r="SYY6003" s="22"/>
      <c r="SYZ6003" s="22"/>
      <c r="SZA6003" s="22"/>
      <c r="SZB6003" s="22"/>
      <c r="SZC6003" s="22"/>
      <c r="SZD6003" s="22"/>
      <c r="SZE6003" s="22"/>
      <c r="SZF6003" s="22"/>
      <c r="SZG6003" s="22"/>
      <c r="SZH6003" s="22"/>
      <c r="SZI6003" s="22"/>
      <c r="SZJ6003" s="22"/>
      <c r="SZK6003" s="22"/>
      <c r="SZL6003" s="22"/>
      <c r="SZM6003" s="22"/>
      <c r="SZN6003" s="22"/>
      <c r="SZO6003" s="22"/>
      <c r="SZP6003" s="22"/>
      <c r="SZQ6003" s="22"/>
      <c r="SZR6003" s="22"/>
      <c r="SZS6003" s="22"/>
      <c r="SZT6003" s="22"/>
      <c r="SZU6003" s="22"/>
      <c r="SZV6003" s="22"/>
      <c r="SZW6003" s="22"/>
      <c r="SZX6003" s="22"/>
      <c r="SZY6003" s="22"/>
      <c r="SZZ6003" s="22"/>
      <c r="TAA6003" s="22"/>
      <c r="TAB6003" s="22"/>
      <c r="TAC6003" s="22"/>
      <c r="TAD6003" s="22"/>
      <c r="TAE6003" s="22"/>
      <c r="TAF6003" s="22"/>
      <c r="TAG6003" s="22"/>
      <c r="TAH6003" s="22"/>
      <c r="TAI6003" s="22"/>
      <c r="TAJ6003" s="22"/>
      <c r="TAK6003" s="22"/>
      <c r="TAL6003" s="22"/>
      <c r="TAM6003" s="22"/>
      <c r="TAN6003" s="22"/>
      <c r="TAO6003" s="22"/>
      <c r="TAP6003" s="22"/>
      <c r="TAQ6003" s="22"/>
      <c r="TAR6003" s="22"/>
      <c r="TAS6003" s="22"/>
      <c r="TAT6003" s="22"/>
      <c r="TAU6003" s="22"/>
      <c r="TAV6003" s="22"/>
      <c r="TAW6003" s="22"/>
      <c r="TAX6003" s="22"/>
      <c r="TAY6003" s="22"/>
      <c r="TAZ6003" s="22"/>
      <c r="TBA6003" s="22"/>
      <c r="TBB6003" s="22"/>
      <c r="TBC6003" s="22"/>
      <c r="TBD6003" s="22"/>
      <c r="TBE6003" s="22"/>
      <c r="TBF6003" s="22"/>
      <c r="TBG6003" s="22"/>
      <c r="TBH6003" s="22"/>
      <c r="TBI6003" s="22"/>
      <c r="TBJ6003" s="22"/>
      <c r="TBK6003" s="22"/>
      <c r="TBL6003" s="22"/>
      <c r="TBM6003" s="22"/>
      <c r="TBN6003" s="22"/>
      <c r="TBO6003" s="22"/>
      <c r="TBP6003" s="22"/>
      <c r="TBQ6003" s="22"/>
      <c r="TBR6003" s="22"/>
      <c r="TBS6003" s="22"/>
      <c r="TBT6003" s="22"/>
      <c r="TBU6003" s="22"/>
      <c r="TBV6003" s="22"/>
      <c r="TBW6003" s="22"/>
      <c r="TBX6003" s="22"/>
      <c r="TBY6003" s="22"/>
      <c r="TBZ6003" s="22"/>
      <c r="TCA6003" s="22"/>
      <c r="TCB6003" s="22"/>
      <c r="TCC6003" s="22"/>
      <c r="TCD6003" s="22"/>
      <c r="TCE6003" s="22"/>
      <c r="TCF6003" s="22"/>
      <c r="TCG6003" s="22"/>
      <c r="TCH6003" s="22"/>
      <c r="TCI6003" s="22"/>
      <c r="TCJ6003" s="22"/>
      <c r="TCK6003" s="22"/>
      <c r="TCL6003" s="22"/>
      <c r="TCM6003" s="22"/>
      <c r="TCN6003" s="22"/>
      <c r="TCO6003" s="22"/>
      <c r="TCP6003" s="22"/>
      <c r="TCQ6003" s="22"/>
      <c r="TCR6003" s="22"/>
      <c r="TCS6003" s="22"/>
      <c r="TCT6003" s="22"/>
      <c r="TCU6003" s="22"/>
      <c r="TCV6003" s="22"/>
      <c r="TCW6003" s="22"/>
      <c r="TCX6003" s="22"/>
      <c r="TCY6003" s="22"/>
      <c r="TCZ6003" s="22"/>
      <c r="TDA6003" s="22"/>
      <c r="TDB6003" s="22"/>
      <c r="TDC6003" s="22"/>
      <c r="TDD6003" s="22"/>
      <c r="TDE6003" s="22"/>
      <c r="TDF6003" s="22"/>
      <c r="TDG6003" s="22"/>
      <c r="TDH6003" s="22"/>
      <c r="TDI6003" s="22"/>
      <c r="TDJ6003" s="22"/>
      <c r="TDK6003" s="22"/>
      <c r="TDL6003" s="22"/>
      <c r="TDM6003" s="22"/>
      <c r="TDN6003" s="22"/>
      <c r="TDO6003" s="22"/>
      <c r="TDP6003" s="22"/>
      <c r="TDQ6003" s="22"/>
      <c r="TDR6003" s="22"/>
      <c r="TDS6003" s="22"/>
      <c r="TDT6003" s="22"/>
      <c r="TDU6003" s="22"/>
      <c r="TDV6003" s="22"/>
      <c r="TDW6003" s="22"/>
      <c r="TDX6003" s="22"/>
      <c r="TDY6003" s="22"/>
      <c r="TDZ6003" s="22"/>
      <c r="TEA6003" s="22"/>
      <c r="TEB6003" s="22"/>
      <c r="TEC6003" s="22"/>
      <c r="TED6003" s="22"/>
      <c r="TEE6003" s="22"/>
      <c r="TEF6003" s="22"/>
      <c r="TEG6003" s="22"/>
      <c r="TEH6003" s="22"/>
      <c r="TEI6003" s="22"/>
      <c r="TEJ6003" s="22"/>
      <c r="TEK6003" s="22"/>
      <c r="TEL6003" s="22"/>
      <c r="TEM6003" s="22"/>
      <c r="TEN6003" s="22"/>
      <c r="TEO6003" s="22"/>
      <c r="TEP6003" s="22"/>
      <c r="TEQ6003" s="22"/>
      <c r="TER6003" s="22"/>
      <c r="TES6003" s="22"/>
      <c r="TET6003" s="22"/>
      <c r="TEU6003" s="22"/>
      <c r="TEV6003" s="22"/>
      <c r="TEW6003" s="22"/>
      <c r="TEX6003" s="22"/>
      <c r="TEY6003" s="22"/>
      <c r="TEZ6003" s="22"/>
      <c r="TFA6003" s="22"/>
      <c r="TFB6003" s="22"/>
      <c r="TFC6003" s="22"/>
      <c r="TFD6003" s="22"/>
      <c r="TFE6003" s="22"/>
      <c r="TFF6003" s="22"/>
      <c r="TFG6003" s="22"/>
      <c r="TFH6003" s="22"/>
      <c r="TFI6003" s="22"/>
      <c r="TFJ6003" s="22"/>
      <c r="TFK6003" s="22"/>
      <c r="TFL6003" s="22"/>
      <c r="TFM6003" s="22"/>
      <c r="TFN6003" s="22"/>
      <c r="TFO6003" s="22"/>
      <c r="TFP6003" s="22"/>
      <c r="TFQ6003" s="22"/>
      <c r="TFR6003" s="22"/>
      <c r="TFS6003" s="22"/>
      <c r="TFT6003" s="22"/>
      <c r="TFU6003" s="22"/>
      <c r="TFV6003" s="22"/>
      <c r="TFW6003" s="22"/>
      <c r="TFX6003" s="22"/>
      <c r="TFY6003" s="22"/>
      <c r="TFZ6003" s="22"/>
      <c r="TGA6003" s="22"/>
      <c r="TGB6003" s="22"/>
      <c r="TGC6003" s="22"/>
      <c r="TGD6003" s="22"/>
      <c r="TGE6003" s="22"/>
      <c r="TGF6003" s="22"/>
      <c r="TGG6003" s="22"/>
      <c r="TGH6003" s="22"/>
      <c r="TGI6003" s="22"/>
      <c r="TGJ6003" s="22"/>
      <c r="TGK6003" s="22"/>
      <c r="TGL6003" s="22"/>
      <c r="TGM6003" s="22"/>
      <c r="TGN6003" s="22"/>
      <c r="TGO6003" s="22"/>
      <c r="TGP6003" s="22"/>
      <c r="TGQ6003" s="22"/>
      <c r="TGR6003" s="22"/>
      <c r="TGS6003" s="22"/>
      <c r="TGT6003" s="22"/>
      <c r="TGU6003" s="22"/>
      <c r="TGV6003" s="22"/>
      <c r="TGW6003" s="22"/>
      <c r="TGX6003" s="22"/>
      <c r="TGY6003" s="22"/>
      <c r="TGZ6003" s="22"/>
      <c r="THA6003" s="22"/>
      <c r="THB6003" s="22"/>
      <c r="THC6003" s="22"/>
      <c r="THD6003" s="22"/>
      <c r="THE6003" s="22"/>
      <c r="THF6003" s="22"/>
      <c r="THG6003" s="22"/>
      <c r="THH6003" s="22"/>
      <c r="THI6003" s="22"/>
      <c r="THJ6003" s="22"/>
      <c r="THK6003" s="22"/>
      <c r="THL6003" s="22"/>
      <c r="THM6003" s="22"/>
      <c r="THN6003" s="22"/>
      <c r="THO6003" s="22"/>
      <c r="THP6003" s="22"/>
      <c r="THQ6003" s="22"/>
      <c r="THR6003" s="22"/>
      <c r="THS6003" s="22"/>
      <c r="THT6003" s="22"/>
      <c r="THU6003" s="22"/>
      <c r="THV6003" s="22"/>
      <c r="THW6003" s="22"/>
      <c r="THX6003" s="22"/>
      <c r="THY6003" s="22"/>
      <c r="THZ6003" s="22"/>
      <c r="TIA6003" s="22"/>
      <c r="TIB6003" s="22"/>
      <c r="TIC6003" s="22"/>
      <c r="TID6003" s="22"/>
      <c r="TIE6003" s="22"/>
      <c r="TIF6003" s="22"/>
      <c r="TIG6003" s="22"/>
      <c r="TIH6003" s="22"/>
      <c r="TII6003" s="22"/>
      <c r="TIJ6003" s="22"/>
      <c r="TIK6003" s="22"/>
      <c r="TIL6003" s="22"/>
      <c r="TIM6003" s="22"/>
      <c r="TIN6003" s="22"/>
      <c r="TIO6003" s="22"/>
      <c r="TIP6003" s="22"/>
      <c r="TIQ6003" s="22"/>
      <c r="TIR6003" s="22"/>
      <c r="TIS6003" s="22"/>
      <c r="TIT6003" s="22"/>
      <c r="TIU6003" s="22"/>
      <c r="TIV6003" s="22"/>
      <c r="TIW6003" s="22"/>
      <c r="TIX6003" s="22"/>
      <c r="TIY6003" s="22"/>
      <c r="TIZ6003" s="22"/>
      <c r="TJA6003" s="22"/>
      <c r="TJB6003" s="22"/>
      <c r="TJC6003" s="22"/>
      <c r="TJD6003" s="22"/>
      <c r="TJE6003" s="22"/>
      <c r="TJF6003" s="22"/>
      <c r="TJG6003" s="22"/>
      <c r="TJH6003" s="22"/>
      <c r="TJI6003" s="22"/>
      <c r="TJJ6003" s="22"/>
      <c r="TJK6003" s="22"/>
      <c r="TJL6003" s="22"/>
      <c r="TJM6003" s="22"/>
      <c r="TJN6003" s="22"/>
      <c r="TJO6003" s="22"/>
      <c r="TJP6003" s="22"/>
      <c r="TJQ6003" s="22"/>
      <c r="TJR6003" s="22"/>
      <c r="TJS6003" s="22"/>
      <c r="TJT6003" s="22"/>
      <c r="TJU6003" s="22"/>
      <c r="TJV6003" s="22"/>
      <c r="TJW6003" s="22"/>
      <c r="TJX6003" s="22"/>
      <c r="TJY6003" s="22"/>
      <c r="TJZ6003" s="22"/>
      <c r="TKA6003" s="22"/>
      <c r="TKB6003" s="22"/>
      <c r="TKC6003" s="22"/>
      <c r="TKD6003" s="22"/>
      <c r="TKE6003" s="22"/>
      <c r="TKF6003" s="22"/>
      <c r="TKG6003" s="22"/>
      <c r="TKH6003" s="22"/>
      <c r="TKI6003" s="22"/>
      <c r="TKJ6003" s="22"/>
      <c r="TKK6003" s="22"/>
      <c r="TKL6003" s="22"/>
      <c r="TKM6003" s="22"/>
      <c r="TKN6003" s="22"/>
      <c r="TKO6003" s="22"/>
      <c r="TKP6003" s="22"/>
      <c r="TKQ6003" s="22"/>
      <c r="TKR6003" s="22"/>
      <c r="TKS6003" s="22"/>
      <c r="TKT6003" s="22"/>
      <c r="TKU6003" s="22"/>
      <c r="TKV6003" s="22"/>
      <c r="TKW6003" s="22"/>
      <c r="TKX6003" s="22"/>
      <c r="TKY6003" s="22"/>
      <c r="TKZ6003" s="22"/>
      <c r="TLA6003" s="22"/>
      <c r="TLB6003" s="22"/>
      <c r="TLC6003" s="22"/>
      <c r="TLD6003" s="22"/>
      <c r="TLE6003" s="22"/>
      <c r="TLF6003" s="22"/>
      <c r="TLG6003" s="22"/>
      <c r="TLH6003" s="22"/>
      <c r="TLI6003" s="22"/>
      <c r="TLJ6003" s="22"/>
      <c r="TLK6003" s="22"/>
      <c r="TLL6003" s="22"/>
      <c r="TLM6003" s="22"/>
      <c r="TLN6003" s="22"/>
      <c r="TLO6003" s="22"/>
      <c r="TLP6003" s="22"/>
      <c r="TLQ6003" s="22"/>
      <c r="TLR6003" s="22"/>
      <c r="TLS6003" s="22"/>
      <c r="TLT6003" s="22"/>
      <c r="TLU6003" s="22"/>
      <c r="TLV6003" s="22"/>
      <c r="TLW6003" s="22"/>
      <c r="TLX6003" s="22"/>
      <c r="TLY6003" s="22"/>
      <c r="TLZ6003" s="22"/>
      <c r="TMA6003" s="22"/>
      <c r="TMB6003" s="22"/>
      <c r="TMC6003" s="22"/>
      <c r="TMD6003" s="22"/>
      <c r="TME6003" s="22"/>
      <c r="TMF6003" s="22"/>
      <c r="TMG6003" s="22"/>
      <c r="TMH6003" s="22"/>
      <c r="TMI6003" s="22"/>
      <c r="TMJ6003" s="22"/>
      <c r="TMK6003" s="22"/>
      <c r="TML6003" s="22"/>
      <c r="TMM6003" s="22"/>
      <c r="TMN6003" s="22"/>
      <c r="TMO6003" s="22"/>
      <c r="TMP6003" s="22"/>
      <c r="TMQ6003" s="22"/>
      <c r="TMR6003" s="22"/>
      <c r="TMS6003" s="22"/>
      <c r="TMT6003" s="22"/>
      <c r="TMU6003" s="22"/>
      <c r="TMV6003" s="22"/>
      <c r="TMW6003" s="22"/>
      <c r="TMX6003" s="22"/>
      <c r="TMY6003" s="22"/>
      <c r="TMZ6003" s="22"/>
      <c r="TNA6003" s="22"/>
      <c r="TNB6003" s="22"/>
      <c r="TNC6003" s="22"/>
      <c r="TND6003" s="22"/>
      <c r="TNE6003" s="22"/>
      <c r="TNF6003" s="22"/>
      <c r="TNG6003" s="22"/>
      <c r="TNH6003" s="22"/>
      <c r="TNI6003" s="22"/>
      <c r="TNJ6003" s="22"/>
      <c r="TNK6003" s="22"/>
      <c r="TNL6003" s="22"/>
      <c r="TNM6003" s="22"/>
      <c r="TNN6003" s="22"/>
      <c r="TNO6003" s="22"/>
      <c r="TNP6003" s="22"/>
      <c r="TNQ6003" s="22"/>
      <c r="TNR6003" s="22"/>
      <c r="TNS6003" s="22"/>
      <c r="TNT6003" s="22"/>
      <c r="TNU6003" s="22"/>
      <c r="TNV6003" s="22"/>
      <c r="TNW6003" s="22"/>
      <c r="TNX6003" s="22"/>
      <c r="TNY6003" s="22"/>
      <c r="TNZ6003" s="22"/>
      <c r="TOA6003" s="22"/>
      <c r="TOB6003" s="22"/>
      <c r="TOC6003" s="22"/>
      <c r="TOD6003" s="22"/>
      <c r="TOE6003" s="22"/>
      <c r="TOF6003" s="22"/>
      <c r="TOG6003" s="22"/>
      <c r="TOH6003" s="22"/>
      <c r="TOI6003" s="22"/>
      <c r="TOJ6003" s="22"/>
      <c r="TOK6003" s="22"/>
      <c r="TOL6003" s="22"/>
      <c r="TOM6003" s="22"/>
      <c r="TON6003" s="22"/>
      <c r="TOO6003" s="22"/>
      <c r="TOP6003" s="22"/>
      <c r="TOQ6003" s="22"/>
      <c r="TOR6003" s="22"/>
      <c r="TOS6003" s="22"/>
      <c r="TOT6003" s="22"/>
      <c r="TOU6003" s="22"/>
      <c r="TOV6003" s="22"/>
      <c r="TOW6003" s="22"/>
      <c r="TOX6003" s="22"/>
      <c r="TOY6003" s="22"/>
      <c r="TOZ6003" s="22"/>
      <c r="TPA6003" s="22"/>
      <c r="TPB6003" s="22"/>
      <c r="TPC6003" s="22"/>
      <c r="TPD6003" s="22"/>
      <c r="TPE6003" s="22"/>
      <c r="TPF6003" s="22"/>
      <c r="TPG6003" s="22"/>
      <c r="TPH6003" s="22"/>
      <c r="TPI6003" s="22"/>
      <c r="TPJ6003" s="22"/>
      <c r="TPK6003" s="22"/>
      <c r="TPL6003" s="22"/>
      <c r="TPM6003" s="22"/>
      <c r="TPN6003" s="22"/>
      <c r="TPO6003" s="22"/>
      <c r="TPP6003" s="22"/>
      <c r="TPQ6003" s="22"/>
      <c r="TPR6003" s="22"/>
      <c r="TPS6003" s="22"/>
      <c r="TPT6003" s="22"/>
      <c r="TPU6003" s="22"/>
      <c r="TPV6003" s="22"/>
      <c r="TPW6003" s="22"/>
      <c r="TPX6003" s="22"/>
      <c r="TPY6003" s="22"/>
      <c r="TPZ6003" s="22"/>
      <c r="TQA6003" s="22"/>
      <c r="TQB6003" s="22"/>
      <c r="TQC6003" s="22"/>
      <c r="TQD6003" s="22"/>
      <c r="TQE6003" s="22"/>
      <c r="TQF6003" s="22"/>
      <c r="TQG6003" s="22"/>
      <c r="TQH6003" s="22"/>
      <c r="TQI6003" s="22"/>
      <c r="TQJ6003" s="22"/>
      <c r="TQK6003" s="22"/>
      <c r="TQL6003" s="22"/>
      <c r="TQM6003" s="22"/>
      <c r="TQN6003" s="22"/>
      <c r="TQO6003" s="22"/>
      <c r="TQP6003" s="22"/>
      <c r="TQQ6003" s="22"/>
      <c r="TQR6003" s="22"/>
      <c r="TQS6003" s="22"/>
      <c r="TQT6003" s="22"/>
      <c r="TQU6003" s="22"/>
      <c r="TQV6003" s="22"/>
      <c r="TQW6003" s="22"/>
      <c r="TQX6003" s="22"/>
      <c r="TQY6003" s="22"/>
      <c r="TQZ6003" s="22"/>
      <c r="TRA6003" s="22"/>
      <c r="TRB6003" s="22"/>
      <c r="TRC6003" s="22"/>
      <c r="TRD6003" s="22"/>
      <c r="TRE6003" s="22"/>
      <c r="TRF6003" s="22"/>
      <c r="TRG6003" s="22"/>
      <c r="TRH6003" s="22"/>
      <c r="TRI6003" s="22"/>
      <c r="TRJ6003" s="22"/>
      <c r="TRK6003" s="22"/>
      <c r="TRL6003" s="22"/>
      <c r="TRM6003" s="22"/>
      <c r="TRN6003" s="22"/>
      <c r="TRO6003" s="22"/>
      <c r="TRP6003" s="22"/>
      <c r="TRQ6003" s="22"/>
      <c r="TRR6003" s="22"/>
      <c r="TRS6003" s="22"/>
      <c r="TRT6003" s="22"/>
      <c r="TRU6003" s="22"/>
      <c r="TRV6003" s="22"/>
      <c r="TRW6003" s="22"/>
      <c r="TRX6003" s="22"/>
      <c r="TRY6003" s="22"/>
      <c r="TRZ6003" s="22"/>
      <c r="TSA6003" s="22"/>
      <c r="TSB6003" s="22"/>
      <c r="TSC6003" s="22"/>
      <c r="TSD6003" s="22"/>
      <c r="TSE6003" s="22"/>
      <c r="TSF6003" s="22"/>
      <c r="TSG6003" s="22"/>
      <c r="TSH6003" s="22"/>
      <c r="TSI6003" s="22"/>
      <c r="TSJ6003" s="22"/>
      <c r="TSK6003" s="22"/>
      <c r="TSL6003" s="22"/>
      <c r="TSM6003" s="22"/>
      <c r="TSN6003" s="22"/>
      <c r="TSO6003" s="22"/>
      <c r="TSP6003" s="22"/>
      <c r="TSQ6003" s="22"/>
      <c r="TSR6003" s="22"/>
      <c r="TSS6003" s="22"/>
      <c r="TST6003" s="22"/>
      <c r="TSU6003" s="22"/>
      <c r="TSV6003" s="22"/>
      <c r="TSW6003" s="22"/>
      <c r="TSX6003" s="22"/>
      <c r="TSY6003" s="22"/>
      <c r="TSZ6003" s="22"/>
      <c r="TTA6003" s="22"/>
      <c r="TTB6003" s="22"/>
      <c r="TTC6003" s="22"/>
      <c r="TTD6003" s="22"/>
      <c r="TTE6003" s="22"/>
      <c r="TTF6003" s="22"/>
      <c r="TTG6003" s="22"/>
      <c r="TTH6003" s="22"/>
      <c r="TTI6003" s="22"/>
      <c r="TTJ6003" s="22"/>
      <c r="TTK6003" s="22"/>
      <c r="TTL6003" s="22"/>
      <c r="TTM6003" s="22"/>
      <c r="TTN6003" s="22"/>
      <c r="TTO6003" s="22"/>
      <c r="TTP6003" s="22"/>
      <c r="TTQ6003" s="22"/>
      <c r="TTR6003" s="22"/>
      <c r="TTS6003" s="22"/>
      <c r="TTT6003" s="22"/>
      <c r="TTU6003" s="22"/>
      <c r="TTV6003" s="22"/>
      <c r="TTW6003" s="22"/>
      <c r="TTX6003" s="22"/>
      <c r="TTY6003" s="22"/>
      <c r="TTZ6003" s="22"/>
      <c r="TUA6003" s="22"/>
      <c r="TUB6003" s="22"/>
      <c r="TUC6003" s="22"/>
      <c r="TUD6003" s="22"/>
      <c r="TUE6003" s="22"/>
      <c r="TUF6003" s="22"/>
      <c r="TUG6003" s="22"/>
      <c r="TUH6003" s="22"/>
      <c r="TUI6003" s="22"/>
      <c r="TUJ6003" s="22"/>
      <c r="TUK6003" s="22"/>
      <c r="TUL6003" s="22"/>
      <c r="TUM6003" s="22"/>
      <c r="TUN6003" s="22"/>
      <c r="TUO6003" s="22"/>
      <c r="TUP6003" s="22"/>
      <c r="TUQ6003" s="22"/>
      <c r="TUR6003" s="22"/>
      <c r="TUS6003" s="22"/>
      <c r="TUT6003" s="22"/>
      <c r="TUU6003" s="22"/>
      <c r="TUV6003" s="22"/>
      <c r="TUW6003" s="22"/>
      <c r="TUX6003" s="22"/>
      <c r="TUY6003" s="22"/>
      <c r="TUZ6003" s="22"/>
      <c r="TVA6003" s="22"/>
      <c r="TVB6003" s="22"/>
      <c r="TVC6003" s="22"/>
      <c r="TVD6003" s="22"/>
      <c r="TVE6003" s="22"/>
      <c r="TVF6003" s="22"/>
      <c r="TVG6003" s="22"/>
      <c r="TVH6003" s="22"/>
      <c r="TVI6003" s="22"/>
      <c r="TVJ6003" s="22"/>
      <c r="TVK6003" s="22"/>
      <c r="TVL6003" s="22"/>
      <c r="TVM6003" s="22"/>
      <c r="TVN6003" s="22"/>
      <c r="TVO6003" s="22"/>
      <c r="TVP6003" s="22"/>
      <c r="TVQ6003" s="22"/>
      <c r="TVR6003" s="22"/>
      <c r="TVS6003" s="22"/>
      <c r="TVT6003" s="22"/>
      <c r="TVU6003" s="22"/>
      <c r="TVV6003" s="22"/>
      <c r="TVW6003" s="22"/>
      <c r="TVX6003" s="22"/>
      <c r="TVY6003" s="22"/>
      <c r="TVZ6003" s="22"/>
      <c r="TWA6003" s="22"/>
      <c r="TWB6003" s="22"/>
      <c r="TWC6003" s="22"/>
      <c r="TWD6003" s="22"/>
      <c r="TWE6003" s="22"/>
      <c r="TWF6003" s="22"/>
      <c r="TWG6003" s="22"/>
      <c r="TWH6003" s="22"/>
      <c r="TWI6003" s="22"/>
      <c r="TWJ6003" s="22"/>
      <c r="TWK6003" s="22"/>
      <c r="TWL6003" s="22"/>
      <c r="TWM6003" s="22"/>
      <c r="TWN6003" s="22"/>
      <c r="TWO6003" s="22"/>
      <c r="TWP6003" s="22"/>
      <c r="TWQ6003" s="22"/>
      <c r="TWR6003" s="22"/>
      <c r="TWS6003" s="22"/>
      <c r="TWT6003" s="22"/>
      <c r="TWU6003" s="22"/>
      <c r="TWV6003" s="22"/>
      <c r="TWW6003" s="22"/>
      <c r="TWX6003" s="22"/>
      <c r="TWY6003" s="22"/>
      <c r="TWZ6003" s="22"/>
      <c r="TXA6003" s="22"/>
      <c r="TXB6003" s="22"/>
      <c r="TXC6003" s="22"/>
      <c r="TXD6003" s="22"/>
      <c r="TXE6003" s="22"/>
      <c r="TXF6003" s="22"/>
      <c r="TXG6003" s="22"/>
      <c r="TXH6003" s="22"/>
      <c r="TXI6003" s="22"/>
      <c r="TXJ6003" s="22"/>
      <c r="TXK6003" s="22"/>
      <c r="TXL6003" s="22"/>
      <c r="TXM6003" s="22"/>
      <c r="TXN6003" s="22"/>
      <c r="TXO6003" s="22"/>
      <c r="TXP6003" s="22"/>
      <c r="TXQ6003" s="22"/>
      <c r="TXR6003" s="22"/>
      <c r="TXS6003" s="22"/>
      <c r="TXT6003" s="22"/>
      <c r="TXU6003" s="22"/>
      <c r="TXV6003" s="22"/>
      <c r="TXW6003" s="22"/>
      <c r="TXX6003" s="22"/>
      <c r="TXY6003" s="22"/>
      <c r="TXZ6003" s="22"/>
      <c r="TYA6003" s="22"/>
      <c r="TYB6003" s="22"/>
      <c r="TYC6003" s="22"/>
      <c r="TYD6003" s="22"/>
      <c r="TYE6003" s="22"/>
      <c r="TYF6003" s="22"/>
      <c r="TYG6003" s="22"/>
      <c r="TYH6003" s="22"/>
      <c r="TYI6003" s="22"/>
      <c r="TYJ6003" s="22"/>
      <c r="TYK6003" s="22"/>
      <c r="TYL6003" s="22"/>
      <c r="TYM6003" s="22"/>
      <c r="TYN6003" s="22"/>
      <c r="TYO6003" s="22"/>
      <c r="TYP6003" s="22"/>
      <c r="TYQ6003" s="22"/>
      <c r="TYR6003" s="22"/>
      <c r="TYS6003" s="22"/>
      <c r="TYT6003" s="22"/>
      <c r="TYU6003" s="22"/>
      <c r="TYV6003" s="22"/>
      <c r="TYW6003" s="22"/>
      <c r="TYX6003" s="22"/>
      <c r="TYY6003" s="22"/>
      <c r="TYZ6003" s="22"/>
      <c r="TZA6003" s="22"/>
      <c r="TZB6003" s="22"/>
      <c r="TZC6003" s="22"/>
      <c r="TZD6003" s="22"/>
      <c r="TZE6003" s="22"/>
      <c r="TZF6003" s="22"/>
      <c r="TZG6003" s="22"/>
      <c r="TZH6003" s="22"/>
      <c r="TZI6003" s="22"/>
      <c r="TZJ6003" s="22"/>
      <c r="TZK6003" s="22"/>
      <c r="TZL6003" s="22"/>
      <c r="TZM6003" s="22"/>
      <c r="TZN6003" s="22"/>
      <c r="TZO6003" s="22"/>
      <c r="TZP6003" s="22"/>
      <c r="TZQ6003" s="22"/>
      <c r="TZR6003" s="22"/>
      <c r="TZS6003" s="22"/>
      <c r="TZT6003" s="22"/>
      <c r="TZU6003" s="22"/>
      <c r="TZV6003" s="22"/>
      <c r="TZW6003" s="22"/>
      <c r="TZX6003" s="22"/>
      <c r="TZY6003" s="22"/>
      <c r="TZZ6003" s="22"/>
      <c r="UAA6003" s="22"/>
      <c r="UAB6003" s="22"/>
      <c r="UAC6003" s="22"/>
      <c r="UAD6003" s="22"/>
      <c r="UAE6003" s="22"/>
      <c r="UAF6003" s="22"/>
      <c r="UAG6003" s="22"/>
      <c r="UAH6003" s="22"/>
      <c r="UAI6003" s="22"/>
      <c r="UAJ6003" s="22"/>
      <c r="UAK6003" s="22"/>
      <c r="UAL6003" s="22"/>
      <c r="UAM6003" s="22"/>
      <c r="UAN6003" s="22"/>
      <c r="UAO6003" s="22"/>
      <c r="UAP6003" s="22"/>
      <c r="UAQ6003" s="22"/>
      <c r="UAR6003" s="22"/>
      <c r="UAS6003" s="22"/>
      <c r="UAT6003" s="22"/>
      <c r="UAU6003" s="22"/>
      <c r="UAV6003" s="22"/>
      <c r="UAW6003" s="22"/>
      <c r="UAX6003" s="22"/>
      <c r="UAY6003" s="22"/>
      <c r="UAZ6003" s="22"/>
      <c r="UBA6003" s="22"/>
      <c r="UBB6003" s="22"/>
      <c r="UBC6003" s="22"/>
      <c r="UBD6003" s="22"/>
      <c r="UBE6003" s="22"/>
      <c r="UBF6003" s="22"/>
      <c r="UBG6003" s="22"/>
      <c r="UBH6003" s="22"/>
      <c r="UBI6003" s="22"/>
      <c r="UBJ6003" s="22"/>
      <c r="UBK6003" s="22"/>
      <c r="UBL6003" s="22"/>
      <c r="UBM6003" s="22"/>
      <c r="UBN6003" s="22"/>
      <c r="UBO6003" s="22"/>
      <c r="UBP6003" s="22"/>
      <c r="UBQ6003" s="22"/>
      <c r="UBR6003" s="22"/>
      <c r="UBS6003" s="22"/>
      <c r="UBT6003" s="22"/>
      <c r="UBU6003" s="22"/>
      <c r="UBV6003" s="22"/>
      <c r="UBW6003" s="22"/>
      <c r="UBX6003" s="22"/>
      <c r="UBY6003" s="22"/>
      <c r="UBZ6003" s="22"/>
      <c r="UCA6003" s="22"/>
      <c r="UCB6003" s="22"/>
      <c r="UCC6003" s="22"/>
      <c r="UCD6003" s="22"/>
      <c r="UCE6003" s="22"/>
      <c r="UCF6003" s="22"/>
      <c r="UCG6003" s="22"/>
      <c r="UCH6003" s="22"/>
      <c r="UCI6003" s="22"/>
      <c r="UCJ6003" s="22"/>
      <c r="UCK6003" s="22"/>
      <c r="UCL6003" s="22"/>
      <c r="UCM6003" s="22"/>
      <c r="UCN6003" s="22"/>
      <c r="UCO6003" s="22"/>
      <c r="UCP6003" s="22"/>
      <c r="UCQ6003" s="22"/>
      <c r="UCR6003" s="22"/>
      <c r="UCS6003" s="22"/>
      <c r="UCT6003" s="22"/>
      <c r="UCU6003" s="22"/>
      <c r="UCV6003" s="22"/>
      <c r="UCW6003" s="22"/>
      <c r="UCX6003" s="22"/>
      <c r="UCY6003" s="22"/>
      <c r="UCZ6003" s="22"/>
      <c r="UDA6003" s="22"/>
      <c r="UDB6003" s="22"/>
      <c r="UDC6003" s="22"/>
      <c r="UDD6003" s="22"/>
      <c r="UDE6003" s="22"/>
      <c r="UDF6003" s="22"/>
      <c r="UDG6003" s="22"/>
      <c r="UDH6003" s="22"/>
      <c r="UDI6003" s="22"/>
      <c r="UDJ6003" s="22"/>
      <c r="UDK6003" s="22"/>
      <c r="UDL6003" s="22"/>
      <c r="UDM6003" s="22"/>
      <c r="UDN6003" s="22"/>
      <c r="UDO6003" s="22"/>
      <c r="UDP6003" s="22"/>
      <c r="UDQ6003" s="22"/>
      <c r="UDR6003" s="22"/>
      <c r="UDS6003" s="22"/>
      <c r="UDT6003" s="22"/>
      <c r="UDU6003" s="22"/>
      <c r="UDV6003" s="22"/>
      <c r="UDW6003" s="22"/>
      <c r="UDX6003" s="22"/>
      <c r="UDY6003" s="22"/>
      <c r="UDZ6003" s="22"/>
      <c r="UEA6003" s="22"/>
      <c r="UEB6003" s="22"/>
      <c r="UEC6003" s="22"/>
      <c r="UED6003" s="22"/>
      <c r="UEE6003" s="22"/>
      <c r="UEF6003" s="22"/>
      <c r="UEG6003" s="22"/>
      <c r="UEH6003" s="22"/>
      <c r="UEI6003" s="22"/>
      <c r="UEJ6003" s="22"/>
      <c r="UEK6003" s="22"/>
      <c r="UEL6003" s="22"/>
      <c r="UEM6003" s="22"/>
      <c r="UEN6003" s="22"/>
      <c r="UEO6003" s="22"/>
      <c r="UEP6003" s="22"/>
      <c r="UEQ6003" s="22"/>
      <c r="UER6003" s="22"/>
      <c r="UES6003" s="22"/>
      <c r="UET6003" s="22"/>
      <c r="UEU6003" s="22"/>
      <c r="UEV6003" s="22"/>
      <c r="UEW6003" s="22"/>
      <c r="UEX6003" s="22"/>
      <c r="UEY6003" s="22"/>
      <c r="UEZ6003" s="22"/>
      <c r="UFA6003" s="22"/>
      <c r="UFB6003" s="22"/>
      <c r="UFC6003" s="22"/>
      <c r="UFD6003" s="22"/>
      <c r="UFE6003" s="22"/>
      <c r="UFF6003" s="22"/>
      <c r="UFG6003" s="22"/>
      <c r="UFH6003" s="22"/>
      <c r="UFI6003" s="22"/>
      <c r="UFJ6003" s="22"/>
      <c r="UFK6003" s="22"/>
      <c r="UFL6003" s="22"/>
      <c r="UFM6003" s="22"/>
      <c r="UFN6003" s="22"/>
      <c r="UFO6003" s="22"/>
      <c r="UFP6003" s="22"/>
      <c r="UFQ6003" s="22"/>
      <c r="UFR6003" s="22"/>
      <c r="UFS6003" s="22"/>
      <c r="UFT6003" s="22"/>
      <c r="UFU6003" s="22"/>
      <c r="UFV6003" s="22"/>
      <c r="UFW6003" s="22"/>
      <c r="UFX6003" s="22"/>
      <c r="UFY6003" s="22"/>
      <c r="UFZ6003" s="22"/>
      <c r="UGA6003" s="22"/>
      <c r="UGB6003" s="22"/>
      <c r="UGC6003" s="22"/>
      <c r="UGD6003" s="22"/>
      <c r="UGE6003" s="22"/>
      <c r="UGF6003" s="22"/>
      <c r="UGG6003" s="22"/>
      <c r="UGH6003" s="22"/>
      <c r="UGI6003" s="22"/>
      <c r="UGJ6003" s="22"/>
      <c r="UGK6003" s="22"/>
      <c r="UGL6003" s="22"/>
      <c r="UGM6003" s="22"/>
      <c r="UGN6003" s="22"/>
      <c r="UGO6003" s="22"/>
      <c r="UGP6003" s="22"/>
      <c r="UGQ6003" s="22"/>
      <c r="UGR6003" s="22"/>
      <c r="UGS6003" s="22"/>
      <c r="UGT6003" s="22"/>
      <c r="UGU6003" s="22"/>
      <c r="UGV6003" s="22"/>
      <c r="UGW6003" s="22"/>
      <c r="UGX6003" s="22"/>
      <c r="UGY6003" s="22"/>
      <c r="UGZ6003" s="22"/>
      <c r="UHA6003" s="22"/>
      <c r="UHB6003" s="22"/>
      <c r="UHC6003" s="22"/>
      <c r="UHD6003" s="22"/>
      <c r="UHE6003" s="22"/>
      <c r="UHF6003" s="22"/>
      <c r="UHG6003" s="22"/>
      <c r="UHH6003" s="22"/>
      <c r="UHI6003" s="22"/>
      <c r="UHJ6003" s="22"/>
      <c r="UHK6003" s="22"/>
      <c r="UHL6003" s="22"/>
      <c r="UHM6003" s="22"/>
      <c r="UHN6003" s="22"/>
      <c r="UHO6003" s="22"/>
      <c r="UHP6003" s="22"/>
      <c r="UHQ6003" s="22"/>
      <c r="UHR6003" s="22"/>
      <c r="UHS6003" s="22"/>
      <c r="UHT6003" s="22"/>
      <c r="UHU6003" s="22"/>
      <c r="UHV6003" s="22"/>
      <c r="UHW6003" s="22"/>
      <c r="UHX6003" s="22"/>
      <c r="UHY6003" s="22"/>
      <c r="UHZ6003" s="22"/>
      <c r="UIA6003" s="22"/>
      <c r="UIB6003" s="22"/>
      <c r="UIC6003" s="22"/>
      <c r="UID6003" s="22"/>
      <c r="UIE6003" s="22"/>
      <c r="UIF6003" s="22"/>
      <c r="UIG6003" s="22"/>
      <c r="UIH6003" s="22"/>
      <c r="UII6003" s="22"/>
      <c r="UIJ6003" s="22"/>
      <c r="UIK6003" s="22"/>
      <c r="UIL6003" s="22"/>
      <c r="UIM6003" s="22"/>
      <c r="UIN6003" s="22"/>
      <c r="UIO6003" s="22"/>
      <c r="UIP6003" s="22"/>
      <c r="UIQ6003" s="22"/>
      <c r="UIR6003" s="22"/>
      <c r="UIS6003" s="22"/>
      <c r="UIT6003" s="22"/>
      <c r="UIU6003" s="22"/>
      <c r="UIV6003" s="22"/>
      <c r="UIW6003" s="22"/>
      <c r="UIX6003" s="22"/>
      <c r="UIY6003" s="22"/>
      <c r="UIZ6003" s="22"/>
      <c r="UJA6003" s="22"/>
      <c r="UJB6003" s="22"/>
      <c r="UJC6003" s="22"/>
      <c r="UJD6003" s="22"/>
      <c r="UJE6003" s="22"/>
      <c r="UJF6003" s="22"/>
      <c r="UJG6003" s="22"/>
      <c r="UJH6003" s="22"/>
      <c r="UJI6003" s="22"/>
      <c r="UJJ6003" s="22"/>
      <c r="UJK6003" s="22"/>
      <c r="UJL6003" s="22"/>
      <c r="UJM6003" s="22"/>
      <c r="UJN6003" s="22"/>
      <c r="UJO6003" s="22"/>
      <c r="UJP6003" s="22"/>
      <c r="UJQ6003" s="22"/>
      <c r="UJR6003" s="22"/>
      <c r="UJS6003" s="22"/>
      <c r="UJT6003" s="22"/>
      <c r="UJU6003" s="22"/>
      <c r="UJV6003" s="22"/>
      <c r="UJW6003" s="22"/>
      <c r="UJX6003" s="22"/>
      <c r="UJY6003" s="22"/>
      <c r="UJZ6003" s="22"/>
      <c r="UKA6003" s="22"/>
      <c r="UKB6003" s="22"/>
      <c r="UKC6003" s="22"/>
      <c r="UKD6003" s="22"/>
      <c r="UKE6003" s="22"/>
      <c r="UKF6003" s="22"/>
      <c r="UKG6003" s="22"/>
      <c r="UKH6003" s="22"/>
      <c r="UKI6003" s="22"/>
      <c r="UKJ6003" s="22"/>
      <c r="UKK6003" s="22"/>
      <c r="UKL6003" s="22"/>
      <c r="UKM6003" s="22"/>
      <c r="UKN6003" s="22"/>
      <c r="UKO6003" s="22"/>
      <c r="UKP6003" s="22"/>
      <c r="UKQ6003" s="22"/>
      <c r="UKR6003" s="22"/>
      <c r="UKS6003" s="22"/>
      <c r="UKT6003" s="22"/>
      <c r="UKU6003" s="22"/>
      <c r="UKV6003" s="22"/>
      <c r="UKW6003" s="22"/>
      <c r="UKX6003" s="22"/>
      <c r="UKY6003" s="22"/>
      <c r="UKZ6003" s="22"/>
      <c r="ULA6003" s="22"/>
      <c r="ULB6003" s="22"/>
      <c r="ULC6003" s="22"/>
      <c r="ULD6003" s="22"/>
      <c r="ULE6003" s="22"/>
      <c r="ULF6003" s="22"/>
      <c r="ULG6003" s="22"/>
      <c r="ULH6003" s="22"/>
      <c r="ULI6003" s="22"/>
      <c r="ULJ6003" s="22"/>
      <c r="ULK6003" s="22"/>
      <c r="ULL6003" s="22"/>
      <c r="ULM6003" s="22"/>
      <c r="ULN6003" s="22"/>
      <c r="ULO6003" s="22"/>
      <c r="ULP6003" s="22"/>
      <c r="ULQ6003" s="22"/>
      <c r="ULR6003" s="22"/>
      <c r="ULS6003" s="22"/>
      <c r="ULT6003" s="22"/>
      <c r="ULU6003" s="22"/>
      <c r="ULV6003" s="22"/>
      <c r="ULW6003" s="22"/>
      <c r="ULX6003" s="22"/>
      <c r="ULY6003" s="22"/>
      <c r="ULZ6003" s="22"/>
      <c r="UMA6003" s="22"/>
      <c r="UMB6003" s="22"/>
      <c r="UMC6003" s="22"/>
      <c r="UMD6003" s="22"/>
      <c r="UME6003" s="22"/>
      <c r="UMF6003" s="22"/>
      <c r="UMG6003" s="22"/>
      <c r="UMH6003" s="22"/>
      <c r="UMI6003" s="22"/>
      <c r="UMJ6003" s="22"/>
      <c r="UMK6003" s="22"/>
      <c r="UML6003" s="22"/>
      <c r="UMM6003" s="22"/>
      <c r="UMN6003" s="22"/>
      <c r="UMO6003" s="22"/>
      <c r="UMP6003" s="22"/>
      <c r="UMQ6003" s="22"/>
      <c r="UMR6003" s="22"/>
      <c r="UMS6003" s="22"/>
      <c r="UMT6003" s="22"/>
      <c r="UMU6003" s="22"/>
      <c r="UMV6003" s="22"/>
      <c r="UMW6003" s="22"/>
      <c r="UMX6003" s="22"/>
      <c r="UMY6003" s="22"/>
      <c r="UMZ6003" s="22"/>
      <c r="UNA6003" s="22"/>
      <c r="UNB6003" s="22"/>
      <c r="UNC6003" s="22"/>
      <c r="UND6003" s="22"/>
      <c r="UNE6003" s="22"/>
      <c r="UNF6003" s="22"/>
      <c r="UNG6003" s="22"/>
      <c r="UNH6003" s="22"/>
      <c r="UNI6003" s="22"/>
      <c r="UNJ6003" s="22"/>
      <c r="UNK6003" s="22"/>
      <c r="UNL6003" s="22"/>
      <c r="UNM6003" s="22"/>
      <c r="UNN6003" s="22"/>
      <c r="UNO6003" s="22"/>
      <c r="UNP6003" s="22"/>
      <c r="UNQ6003" s="22"/>
      <c r="UNR6003" s="22"/>
      <c r="UNS6003" s="22"/>
      <c r="UNT6003" s="22"/>
      <c r="UNU6003" s="22"/>
      <c r="UNV6003" s="22"/>
      <c r="UNW6003" s="22"/>
      <c r="UNX6003" s="22"/>
      <c r="UNY6003" s="22"/>
      <c r="UNZ6003" s="22"/>
      <c r="UOA6003" s="22"/>
      <c r="UOB6003" s="22"/>
      <c r="UOC6003" s="22"/>
      <c r="UOD6003" s="22"/>
      <c r="UOE6003" s="22"/>
      <c r="UOF6003" s="22"/>
      <c r="UOG6003" s="22"/>
      <c r="UOH6003" s="22"/>
      <c r="UOI6003" s="22"/>
      <c r="UOJ6003" s="22"/>
      <c r="UOK6003" s="22"/>
      <c r="UOL6003" s="22"/>
      <c r="UOM6003" s="22"/>
      <c r="UON6003" s="22"/>
      <c r="UOO6003" s="22"/>
      <c r="UOP6003" s="22"/>
      <c r="UOQ6003" s="22"/>
      <c r="UOR6003" s="22"/>
      <c r="UOS6003" s="22"/>
      <c r="UOT6003" s="22"/>
      <c r="UOU6003" s="22"/>
      <c r="UOV6003" s="22"/>
      <c r="UOW6003" s="22"/>
      <c r="UOX6003" s="22"/>
      <c r="UOY6003" s="22"/>
      <c r="UOZ6003" s="22"/>
      <c r="UPA6003" s="22"/>
      <c r="UPB6003" s="22"/>
      <c r="UPC6003" s="22"/>
      <c r="UPD6003" s="22"/>
      <c r="UPE6003" s="22"/>
      <c r="UPF6003" s="22"/>
      <c r="UPG6003" s="22"/>
      <c r="UPH6003" s="22"/>
      <c r="UPI6003" s="22"/>
      <c r="UPJ6003" s="22"/>
      <c r="UPK6003" s="22"/>
      <c r="UPL6003" s="22"/>
      <c r="UPM6003" s="22"/>
      <c r="UPN6003" s="22"/>
      <c r="UPO6003" s="22"/>
      <c r="UPP6003" s="22"/>
      <c r="UPQ6003" s="22"/>
      <c r="UPR6003" s="22"/>
      <c r="UPS6003" s="22"/>
      <c r="UPT6003" s="22"/>
      <c r="UPU6003" s="22"/>
      <c r="UPV6003" s="22"/>
      <c r="UPW6003" s="22"/>
      <c r="UPX6003" s="22"/>
      <c r="UPY6003" s="22"/>
      <c r="UPZ6003" s="22"/>
      <c r="UQA6003" s="22"/>
      <c r="UQB6003" s="22"/>
      <c r="UQC6003" s="22"/>
      <c r="UQD6003" s="22"/>
      <c r="UQE6003" s="22"/>
      <c r="UQF6003" s="22"/>
      <c r="UQG6003" s="22"/>
      <c r="UQH6003" s="22"/>
      <c r="UQI6003" s="22"/>
      <c r="UQJ6003" s="22"/>
      <c r="UQK6003" s="22"/>
      <c r="UQL6003" s="22"/>
      <c r="UQM6003" s="22"/>
      <c r="UQN6003" s="22"/>
      <c r="UQO6003" s="22"/>
      <c r="UQP6003" s="22"/>
      <c r="UQQ6003" s="22"/>
      <c r="UQR6003" s="22"/>
      <c r="UQS6003" s="22"/>
      <c r="UQT6003" s="22"/>
      <c r="UQU6003" s="22"/>
      <c r="UQV6003" s="22"/>
      <c r="UQW6003" s="22"/>
      <c r="UQX6003" s="22"/>
      <c r="UQY6003" s="22"/>
      <c r="UQZ6003" s="22"/>
      <c r="URA6003" s="22"/>
      <c r="URB6003" s="22"/>
      <c r="URC6003" s="22"/>
      <c r="URD6003" s="22"/>
      <c r="URE6003" s="22"/>
      <c r="URF6003" s="22"/>
      <c r="URG6003" s="22"/>
      <c r="URH6003" s="22"/>
      <c r="URI6003" s="22"/>
      <c r="URJ6003" s="22"/>
      <c r="URK6003" s="22"/>
      <c r="URL6003" s="22"/>
      <c r="URM6003" s="22"/>
      <c r="URN6003" s="22"/>
      <c r="URO6003" s="22"/>
      <c r="URP6003" s="22"/>
      <c r="URQ6003" s="22"/>
      <c r="URR6003" s="22"/>
      <c r="URS6003" s="22"/>
      <c r="URT6003" s="22"/>
      <c r="URU6003" s="22"/>
      <c r="URV6003" s="22"/>
      <c r="URW6003" s="22"/>
      <c r="URX6003" s="22"/>
      <c r="URY6003" s="22"/>
      <c r="URZ6003" s="22"/>
      <c r="USA6003" s="22"/>
      <c r="USB6003" s="22"/>
      <c r="USC6003" s="22"/>
      <c r="USD6003" s="22"/>
      <c r="USE6003" s="22"/>
      <c r="USF6003" s="22"/>
      <c r="USG6003" s="22"/>
      <c r="USH6003" s="22"/>
      <c r="USI6003" s="22"/>
      <c r="USJ6003" s="22"/>
      <c r="USK6003" s="22"/>
      <c r="USL6003" s="22"/>
      <c r="USM6003" s="22"/>
      <c r="USN6003" s="22"/>
      <c r="USO6003" s="22"/>
      <c r="USP6003" s="22"/>
      <c r="USQ6003" s="22"/>
      <c r="USR6003" s="22"/>
      <c r="USS6003" s="22"/>
      <c r="UST6003" s="22"/>
      <c r="USU6003" s="22"/>
      <c r="USV6003" s="22"/>
      <c r="USW6003" s="22"/>
      <c r="USX6003" s="22"/>
      <c r="USY6003" s="22"/>
      <c r="USZ6003" s="22"/>
      <c r="UTA6003" s="22"/>
      <c r="UTB6003" s="22"/>
      <c r="UTC6003" s="22"/>
      <c r="UTD6003" s="22"/>
      <c r="UTE6003" s="22"/>
      <c r="UTF6003" s="22"/>
      <c r="UTG6003" s="22"/>
      <c r="UTH6003" s="22"/>
      <c r="UTI6003" s="22"/>
      <c r="UTJ6003" s="22"/>
      <c r="UTK6003" s="22"/>
      <c r="UTL6003" s="22"/>
      <c r="UTM6003" s="22"/>
      <c r="UTN6003" s="22"/>
      <c r="UTO6003" s="22"/>
      <c r="UTP6003" s="22"/>
      <c r="UTQ6003" s="22"/>
      <c r="UTR6003" s="22"/>
      <c r="UTS6003" s="22"/>
      <c r="UTT6003" s="22"/>
      <c r="UTU6003" s="22"/>
      <c r="UTV6003" s="22"/>
      <c r="UTW6003" s="22"/>
      <c r="UTX6003" s="22"/>
      <c r="UTY6003" s="22"/>
      <c r="UTZ6003" s="22"/>
      <c r="UUA6003" s="22"/>
      <c r="UUB6003" s="22"/>
      <c r="UUC6003" s="22"/>
      <c r="UUD6003" s="22"/>
      <c r="UUE6003" s="22"/>
      <c r="UUF6003" s="22"/>
      <c r="UUG6003" s="22"/>
      <c r="UUH6003" s="22"/>
      <c r="UUI6003" s="22"/>
      <c r="UUJ6003" s="22"/>
      <c r="UUK6003" s="22"/>
      <c r="UUL6003" s="22"/>
      <c r="UUM6003" s="22"/>
      <c r="UUN6003" s="22"/>
      <c r="UUO6003" s="22"/>
      <c r="UUP6003" s="22"/>
      <c r="UUQ6003" s="22"/>
      <c r="UUR6003" s="22"/>
      <c r="UUS6003" s="22"/>
      <c r="UUT6003" s="22"/>
      <c r="UUU6003" s="22"/>
      <c r="UUV6003" s="22"/>
      <c r="UUW6003" s="22"/>
      <c r="UUX6003" s="22"/>
      <c r="UUY6003" s="22"/>
      <c r="UUZ6003" s="22"/>
      <c r="UVA6003" s="22"/>
      <c r="UVB6003" s="22"/>
      <c r="UVC6003" s="22"/>
      <c r="UVD6003" s="22"/>
      <c r="UVE6003" s="22"/>
      <c r="UVF6003" s="22"/>
      <c r="UVG6003" s="22"/>
      <c r="UVH6003" s="22"/>
      <c r="UVI6003" s="22"/>
      <c r="UVJ6003" s="22"/>
      <c r="UVK6003" s="22"/>
      <c r="UVL6003" s="22"/>
      <c r="UVM6003" s="22"/>
      <c r="UVN6003" s="22"/>
      <c r="UVO6003" s="22"/>
      <c r="UVP6003" s="22"/>
      <c r="UVQ6003" s="22"/>
      <c r="UVR6003" s="22"/>
      <c r="UVS6003" s="22"/>
      <c r="UVT6003" s="22"/>
      <c r="UVU6003" s="22"/>
      <c r="UVV6003" s="22"/>
      <c r="UVW6003" s="22"/>
      <c r="UVX6003" s="22"/>
      <c r="UVY6003" s="22"/>
      <c r="UVZ6003" s="22"/>
      <c r="UWA6003" s="22"/>
      <c r="UWB6003" s="22"/>
      <c r="UWC6003" s="22"/>
      <c r="UWD6003" s="22"/>
      <c r="UWE6003" s="22"/>
      <c r="UWF6003" s="22"/>
      <c r="UWG6003" s="22"/>
      <c r="UWH6003" s="22"/>
      <c r="UWI6003" s="22"/>
      <c r="UWJ6003" s="22"/>
      <c r="UWK6003" s="22"/>
      <c r="UWL6003" s="22"/>
      <c r="UWM6003" s="22"/>
      <c r="UWN6003" s="22"/>
      <c r="UWO6003" s="22"/>
      <c r="UWP6003" s="22"/>
      <c r="UWQ6003" s="22"/>
      <c r="UWR6003" s="22"/>
      <c r="UWS6003" s="22"/>
      <c r="UWT6003" s="22"/>
      <c r="UWU6003" s="22"/>
      <c r="UWV6003" s="22"/>
      <c r="UWW6003" s="22"/>
      <c r="UWX6003" s="22"/>
      <c r="UWY6003" s="22"/>
      <c r="UWZ6003" s="22"/>
      <c r="UXA6003" s="22"/>
      <c r="UXB6003" s="22"/>
      <c r="UXC6003" s="22"/>
      <c r="UXD6003" s="22"/>
      <c r="UXE6003" s="22"/>
      <c r="UXF6003" s="22"/>
      <c r="UXG6003" s="22"/>
      <c r="UXH6003" s="22"/>
      <c r="UXI6003" s="22"/>
      <c r="UXJ6003" s="22"/>
      <c r="UXK6003" s="22"/>
      <c r="UXL6003" s="22"/>
      <c r="UXM6003" s="22"/>
      <c r="UXN6003" s="22"/>
      <c r="UXO6003" s="22"/>
      <c r="UXP6003" s="22"/>
      <c r="UXQ6003" s="22"/>
      <c r="UXR6003" s="22"/>
      <c r="UXS6003" s="22"/>
      <c r="UXT6003" s="22"/>
      <c r="UXU6003" s="22"/>
      <c r="UXV6003" s="22"/>
      <c r="UXW6003" s="22"/>
      <c r="UXX6003" s="22"/>
      <c r="UXY6003" s="22"/>
      <c r="UXZ6003" s="22"/>
      <c r="UYA6003" s="22"/>
      <c r="UYB6003" s="22"/>
      <c r="UYC6003" s="22"/>
      <c r="UYD6003" s="22"/>
      <c r="UYE6003" s="22"/>
      <c r="UYF6003" s="22"/>
      <c r="UYG6003" s="22"/>
      <c r="UYH6003" s="22"/>
      <c r="UYI6003" s="22"/>
      <c r="UYJ6003" s="22"/>
      <c r="UYK6003" s="22"/>
      <c r="UYL6003" s="22"/>
      <c r="UYM6003" s="22"/>
      <c r="UYN6003" s="22"/>
      <c r="UYO6003" s="22"/>
      <c r="UYP6003" s="22"/>
      <c r="UYQ6003" s="22"/>
      <c r="UYR6003" s="22"/>
      <c r="UYS6003" s="22"/>
      <c r="UYT6003" s="22"/>
      <c r="UYU6003" s="22"/>
      <c r="UYV6003" s="22"/>
      <c r="UYW6003" s="22"/>
      <c r="UYX6003" s="22"/>
      <c r="UYY6003" s="22"/>
      <c r="UYZ6003" s="22"/>
      <c r="UZA6003" s="22"/>
      <c r="UZB6003" s="22"/>
      <c r="UZC6003" s="22"/>
      <c r="UZD6003" s="22"/>
      <c r="UZE6003" s="22"/>
      <c r="UZF6003" s="22"/>
      <c r="UZG6003" s="22"/>
      <c r="UZH6003" s="22"/>
      <c r="UZI6003" s="22"/>
      <c r="UZJ6003" s="22"/>
      <c r="UZK6003" s="22"/>
      <c r="UZL6003" s="22"/>
      <c r="UZM6003" s="22"/>
      <c r="UZN6003" s="22"/>
      <c r="UZO6003" s="22"/>
      <c r="UZP6003" s="22"/>
      <c r="UZQ6003" s="22"/>
      <c r="UZR6003" s="22"/>
      <c r="UZS6003" s="22"/>
      <c r="UZT6003" s="22"/>
      <c r="UZU6003" s="22"/>
      <c r="UZV6003" s="22"/>
      <c r="UZW6003" s="22"/>
      <c r="UZX6003" s="22"/>
      <c r="UZY6003" s="22"/>
      <c r="UZZ6003" s="22"/>
      <c r="VAA6003" s="22"/>
      <c r="VAB6003" s="22"/>
      <c r="VAC6003" s="22"/>
      <c r="VAD6003" s="22"/>
      <c r="VAE6003" s="22"/>
      <c r="VAF6003" s="22"/>
      <c r="VAG6003" s="22"/>
      <c r="VAH6003" s="22"/>
      <c r="VAI6003" s="22"/>
      <c r="VAJ6003" s="22"/>
      <c r="VAK6003" s="22"/>
      <c r="VAL6003" s="22"/>
      <c r="VAM6003" s="22"/>
      <c r="VAN6003" s="22"/>
      <c r="VAO6003" s="22"/>
      <c r="VAP6003" s="22"/>
      <c r="VAQ6003" s="22"/>
      <c r="VAR6003" s="22"/>
      <c r="VAS6003" s="22"/>
      <c r="VAT6003" s="22"/>
      <c r="VAU6003" s="22"/>
      <c r="VAV6003" s="22"/>
      <c r="VAW6003" s="22"/>
      <c r="VAX6003" s="22"/>
      <c r="VAY6003" s="22"/>
      <c r="VAZ6003" s="22"/>
      <c r="VBA6003" s="22"/>
      <c r="VBB6003" s="22"/>
      <c r="VBC6003" s="22"/>
      <c r="VBD6003" s="22"/>
      <c r="VBE6003" s="22"/>
      <c r="VBF6003" s="22"/>
      <c r="VBG6003" s="22"/>
      <c r="VBH6003" s="22"/>
      <c r="VBI6003" s="22"/>
      <c r="VBJ6003" s="22"/>
      <c r="VBK6003" s="22"/>
      <c r="VBL6003" s="22"/>
      <c r="VBM6003" s="22"/>
      <c r="VBN6003" s="22"/>
      <c r="VBO6003" s="22"/>
      <c r="VBP6003" s="22"/>
      <c r="VBQ6003" s="22"/>
      <c r="VBR6003" s="22"/>
      <c r="VBS6003" s="22"/>
      <c r="VBT6003" s="22"/>
      <c r="VBU6003" s="22"/>
      <c r="VBV6003" s="22"/>
      <c r="VBW6003" s="22"/>
      <c r="VBX6003" s="22"/>
      <c r="VBY6003" s="22"/>
      <c r="VBZ6003" s="22"/>
      <c r="VCA6003" s="22"/>
      <c r="VCB6003" s="22"/>
      <c r="VCC6003" s="22"/>
      <c r="VCD6003" s="22"/>
      <c r="VCE6003" s="22"/>
      <c r="VCF6003" s="22"/>
      <c r="VCG6003" s="22"/>
      <c r="VCH6003" s="22"/>
      <c r="VCI6003" s="22"/>
      <c r="VCJ6003" s="22"/>
      <c r="VCK6003" s="22"/>
      <c r="VCL6003" s="22"/>
      <c r="VCM6003" s="22"/>
      <c r="VCN6003" s="22"/>
      <c r="VCO6003" s="22"/>
      <c r="VCP6003" s="22"/>
      <c r="VCQ6003" s="22"/>
      <c r="VCR6003" s="22"/>
      <c r="VCS6003" s="22"/>
      <c r="VCT6003" s="22"/>
      <c r="VCU6003" s="22"/>
      <c r="VCV6003" s="22"/>
      <c r="VCW6003" s="22"/>
      <c r="VCX6003" s="22"/>
      <c r="VCY6003" s="22"/>
      <c r="VCZ6003" s="22"/>
      <c r="VDA6003" s="22"/>
      <c r="VDB6003" s="22"/>
      <c r="VDC6003" s="22"/>
      <c r="VDD6003" s="22"/>
      <c r="VDE6003" s="22"/>
      <c r="VDF6003" s="22"/>
      <c r="VDG6003" s="22"/>
      <c r="VDH6003" s="22"/>
      <c r="VDI6003" s="22"/>
      <c r="VDJ6003" s="22"/>
      <c r="VDK6003" s="22"/>
      <c r="VDL6003" s="22"/>
      <c r="VDM6003" s="22"/>
      <c r="VDN6003" s="22"/>
      <c r="VDO6003" s="22"/>
      <c r="VDP6003" s="22"/>
      <c r="VDQ6003" s="22"/>
      <c r="VDR6003" s="22"/>
      <c r="VDS6003" s="22"/>
      <c r="VDT6003" s="22"/>
      <c r="VDU6003" s="22"/>
      <c r="VDV6003" s="22"/>
      <c r="VDW6003" s="22"/>
      <c r="VDX6003" s="22"/>
      <c r="VDY6003" s="22"/>
      <c r="VDZ6003" s="22"/>
      <c r="VEA6003" s="22"/>
      <c r="VEB6003" s="22"/>
      <c r="VEC6003" s="22"/>
      <c r="VED6003" s="22"/>
      <c r="VEE6003" s="22"/>
      <c r="VEF6003" s="22"/>
      <c r="VEG6003" s="22"/>
      <c r="VEH6003" s="22"/>
      <c r="VEI6003" s="22"/>
      <c r="VEJ6003" s="22"/>
      <c r="VEK6003" s="22"/>
      <c r="VEL6003" s="22"/>
      <c r="VEM6003" s="22"/>
      <c r="VEN6003" s="22"/>
      <c r="VEO6003" s="22"/>
      <c r="VEP6003" s="22"/>
      <c r="VEQ6003" s="22"/>
      <c r="VER6003" s="22"/>
      <c r="VES6003" s="22"/>
      <c r="VET6003" s="22"/>
      <c r="VEU6003" s="22"/>
      <c r="VEV6003" s="22"/>
      <c r="VEW6003" s="22"/>
      <c r="VEX6003" s="22"/>
      <c r="VEY6003" s="22"/>
      <c r="VEZ6003" s="22"/>
      <c r="VFA6003" s="22"/>
      <c r="VFB6003" s="22"/>
      <c r="VFC6003" s="22"/>
      <c r="VFD6003" s="22"/>
      <c r="VFE6003" s="22"/>
      <c r="VFF6003" s="22"/>
      <c r="VFG6003" s="22"/>
      <c r="VFH6003" s="22"/>
      <c r="VFI6003" s="22"/>
      <c r="VFJ6003" s="22"/>
      <c r="VFK6003" s="22"/>
      <c r="VFL6003" s="22"/>
      <c r="VFM6003" s="22"/>
      <c r="VFN6003" s="22"/>
      <c r="VFO6003" s="22"/>
      <c r="VFP6003" s="22"/>
      <c r="VFQ6003" s="22"/>
      <c r="VFR6003" s="22"/>
      <c r="VFS6003" s="22"/>
      <c r="VFT6003" s="22"/>
      <c r="VFU6003" s="22"/>
      <c r="VFV6003" s="22"/>
      <c r="VFW6003" s="22"/>
      <c r="VFX6003" s="22"/>
      <c r="VFY6003" s="22"/>
      <c r="VFZ6003" s="22"/>
      <c r="VGA6003" s="22"/>
      <c r="VGB6003" s="22"/>
      <c r="VGC6003" s="22"/>
      <c r="VGD6003" s="22"/>
      <c r="VGE6003" s="22"/>
      <c r="VGF6003" s="22"/>
      <c r="VGG6003" s="22"/>
      <c r="VGH6003" s="22"/>
      <c r="VGI6003" s="22"/>
      <c r="VGJ6003" s="22"/>
      <c r="VGK6003" s="22"/>
      <c r="VGL6003" s="22"/>
      <c r="VGM6003" s="22"/>
      <c r="VGN6003" s="22"/>
      <c r="VGO6003" s="22"/>
      <c r="VGP6003" s="22"/>
      <c r="VGQ6003" s="22"/>
      <c r="VGR6003" s="22"/>
      <c r="VGS6003" s="22"/>
      <c r="VGT6003" s="22"/>
      <c r="VGU6003" s="22"/>
      <c r="VGV6003" s="22"/>
      <c r="VGW6003" s="22"/>
      <c r="VGX6003" s="22"/>
      <c r="VGY6003" s="22"/>
      <c r="VGZ6003" s="22"/>
      <c r="VHA6003" s="22"/>
      <c r="VHB6003" s="22"/>
      <c r="VHC6003" s="22"/>
      <c r="VHD6003" s="22"/>
      <c r="VHE6003" s="22"/>
      <c r="VHF6003" s="22"/>
      <c r="VHG6003" s="22"/>
      <c r="VHH6003" s="22"/>
      <c r="VHI6003" s="22"/>
      <c r="VHJ6003" s="22"/>
      <c r="VHK6003" s="22"/>
      <c r="VHL6003" s="22"/>
      <c r="VHM6003" s="22"/>
      <c r="VHN6003" s="22"/>
      <c r="VHO6003" s="22"/>
      <c r="VHP6003" s="22"/>
      <c r="VHQ6003" s="22"/>
      <c r="VHR6003" s="22"/>
      <c r="VHS6003" s="22"/>
      <c r="VHT6003" s="22"/>
      <c r="VHU6003" s="22"/>
      <c r="VHV6003" s="22"/>
      <c r="VHW6003" s="22"/>
      <c r="VHX6003" s="22"/>
      <c r="VHY6003" s="22"/>
      <c r="VHZ6003" s="22"/>
      <c r="VIA6003" s="22"/>
      <c r="VIB6003" s="22"/>
      <c r="VIC6003" s="22"/>
      <c r="VID6003" s="22"/>
      <c r="VIE6003" s="22"/>
      <c r="VIF6003" s="22"/>
      <c r="VIG6003" s="22"/>
      <c r="VIH6003" s="22"/>
      <c r="VII6003" s="22"/>
      <c r="VIJ6003" s="22"/>
      <c r="VIK6003" s="22"/>
      <c r="VIL6003" s="22"/>
      <c r="VIM6003" s="22"/>
      <c r="VIN6003" s="22"/>
      <c r="VIO6003" s="22"/>
      <c r="VIP6003" s="22"/>
      <c r="VIQ6003" s="22"/>
      <c r="VIR6003" s="22"/>
      <c r="VIS6003" s="22"/>
      <c r="VIT6003" s="22"/>
      <c r="VIU6003" s="22"/>
      <c r="VIV6003" s="22"/>
      <c r="VIW6003" s="22"/>
      <c r="VIX6003" s="22"/>
      <c r="VIY6003" s="22"/>
      <c r="VIZ6003" s="22"/>
      <c r="VJA6003" s="22"/>
      <c r="VJB6003" s="22"/>
      <c r="VJC6003" s="22"/>
      <c r="VJD6003" s="22"/>
      <c r="VJE6003" s="22"/>
      <c r="VJF6003" s="22"/>
      <c r="VJG6003" s="22"/>
      <c r="VJH6003" s="22"/>
      <c r="VJI6003" s="22"/>
      <c r="VJJ6003" s="22"/>
      <c r="VJK6003" s="22"/>
      <c r="VJL6003" s="22"/>
      <c r="VJM6003" s="22"/>
      <c r="VJN6003" s="22"/>
      <c r="VJO6003" s="22"/>
      <c r="VJP6003" s="22"/>
      <c r="VJQ6003" s="22"/>
      <c r="VJR6003" s="22"/>
      <c r="VJS6003" s="22"/>
      <c r="VJT6003" s="22"/>
      <c r="VJU6003" s="22"/>
      <c r="VJV6003" s="22"/>
      <c r="VJW6003" s="22"/>
      <c r="VJX6003" s="22"/>
      <c r="VJY6003" s="22"/>
      <c r="VJZ6003" s="22"/>
      <c r="VKA6003" s="22"/>
      <c r="VKB6003" s="22"/>
      <c r="VKC6003" s="22"/>
      <c r="VKD6003" s="22"/>
      <c r="VKE6003" s="22"/>
      <c r="VKF6003" s="22"/>
      <c r="VKG6003" s="22"/>
      <c r="VKH6003" s="22"/>
      <c r="VKI6003" s="22"/>
      <c r="VKJ6003" s="22"/>
      <c r="VKK6003" s="22"/>
      <c r="VKL6003" s="22"/>
      <c r="VKM6003" s="22"/>
      <c r="VKN6003" s="22"/>
      <c r="VKO6003" s="22"/>
      <c r="VKP6003" s="22"/>
      <c r="VKQ6003" s="22"/>
      <c r="VKR6003" s="22"/>
      <c r="VKS6003" s="22"/>
      <c r="VKT6003" s="22"/>
      <c r="VKU6003" s="22"/>
      <c r="VKV6003" s="22"/>
      <c r="VKW6003" s="22"/>
      <c r="VKX6003" s="22"/>
      <c r="VKY6003" s="22"/>
      <c r="VKZ6003" s="22"/>
      <c r="VLA6003" s="22"/>
      <c r="VLB6003" s="22"/>
      <c r="VLC6003" s="22"/>
      <c r="VLD6003" s="22"/>
      <c r="VLE6003" s="22"/>
      <c r="VLF6003" s="22"/>
      <c r="VLG6003" s="22"/>
      <c r="VLH6003" s="22"/>
      <c r="VLI6003" s="22"/>
      <c r="VLJ6003" s="22"/>
      <c r="VLK6003" s="22"/>
      <c r="VLL6003" s="22"/>
      <c r="VLM6003" s="22"/>
      <c r="VLN6003" s="22"/>
      <c r="VLO6003" s="22"/>
      <c r="VLP6003" s="22"/>
      <c r="VLQ6003" s="22"/>
      <c r="VLR6003" s="22"/>
      <c r="VLS6003" s="22"/>
      <c r="VLT6003" s="22"/>
      <c r="VLU6003" s="22"/>
      <c r="VLV6003" s="22"/>
      <c r="VLW6003" s="22"/>
      <c r="VLX6003" s="22"/>
      <c r="VLY6003" s="22"/>
      <c r="VLZ6003" s="22"/>
      <c r="VMA6003" s="22"/>
      <c r="VMB6003" s="22"/>
      <c r="VMC6003" s="22"/>
      <c r="VMD6003" s="22"/>
      <c r="VME6003" s="22"/>
      <c r="VMF6003" s="22"/>
      <c r="VMG6003" s="22"/>
      <c r="VMH6003" s="22"/>
      <c r="VMI6003" s="22"/>
      <c r="VMJ6003" s="22"/>
      <c r="VMK6003" s="22"/>
      <c r="VML6003" s="22"/>
      <c r="VMM6003" s="22"/>
      <c r="VMN6003" s="22"/>
      <c r="VMO6003" s="22"/>
      <c r="VMP6003" s="22"/>
      <c r="VMQ6003" s="22"/>
      <c r="VMR6003" s="22"/>
      <c r="VMS6003" s="22"/>
      <c r="VMT6003" s="22"/>
      <c r="VMU6003" s="22"/>
      <c r="VMV6003" s="22"/>
      <c r="VMW6003" s="22"/>
      <c r="VMX6003" s="22"/>
      <c r="VMY6003" s="22"/>
      <c r="VMZ6003" s="22"/>
      <c r="VNA6003" s="22"/>
      <c r="VNB6003" s="22"/>
      <c r="VNC6003" s="22"/>
      <c r="VND6003" s="22"/>
      <c r="VNE6003" s="22"/>
      <c r="VNF6003" s="22"/>
      <c r="VNG6003" s="22"/>
      <c r="VNH6003" s="22"/>
      <c r="VNI6003" s="22"/>
      <c r="VNJ6003" s="22"/>
      <c r="VNK6003" s="22"/>
      <c r="VNL6003" s="22"/>
      <c r="VNM6003" s="22"/>
      <c r="VNN6003" s="22"/>
      <c r="VNO6003" s="22"/>
      <c r="VNP6003" s="22"/>
      <c r="VNQ6003" s="22"/>
      <c r="VNR6003" s="22"/>
      <c r="VNS6003" s="22"/>
      <c r="VNT6003" s="22"/>
      <c r="VNU6003" s="22"/>
      <c r="VNV6003" s="22"/>
      <c r="VNW6003" s="22"/>
      <c r="VNX6003" s="22"/>
      <c r="VNY6003" s="22"/>
      <c r="VNZ6003" s="22"/>
      <c r="VOA6003" s="22"/>
      <c r="VOB6003" s="22"/>
      <c r="VOC6003" s="22"/>
      <c r="VOD6003" s="22"/>
      <c r="VOE6003" s="22"/>
      <c r="VOF6003" s="22"/>
      <c r="VOG6003" s="22"/>
      <c r="VOH6003" s="22"/>
      <c r="VOI6003" s="22"/>
      <c r="VOJ6003" s="22"/>
      <c r="VOK6003" s="22"/>
      <c r="VOL6003" s="22"/>
      <c r="VOM6003" s="22"/>
      <c r="VON6003" s="22"/>
      <c r="VOO6003" s="22"/>
      <c r="VOP6003" s="22"/>
      <c r="VOQ6003" s="22"/>
      <c r="VOR6003" s="22"/>
      <c r="VOS6003" s="22"/>
      <c r="VOT6003" s="22"/>
      <c r="VOU6003" s="22"/>
      <c r="VOV6003" s="22"/>
      <c r="VOW6003" s="22"/>
      <c r="VOX6003" s="22"/>
      <c r="VOY6003" s="22"/>
      <c r="VOZ6003" s="22"/>
      <c r="VPA6003" s="22"/>
      <c r="VPB6003" s="22"/>
      <c r="VPC6003" s="22"/>
      <c r="VPD6003" s="22"/>
      <c r="VPE6003" s="22"/>
      <c r="VPF6003" s="22"/>
      <c r="VPG6003" s="22"/>
      <c r="VPH6003" s="22"/>
      <c r="VPI6003" s="22"/>
      <c r="VPJ6003" s="22"/>
      <c r="VPK6003" s="22"/>
      <c r="VPL6003" s="22"/>
      <c r="VPM6003" s="22"/>
      <c r="VPN6003" s="22"/>
      <c r="VPO6003" s="22"/>
      <c r="VPP6003" s="22"/>
      <c r="VPQ6003" s="22"/>
      <c r="VPR6003" s="22"/>
      <c r="VPS6003" s="22"/>
      <c r="VPT6003" s="22"/>
      <c r="VPU6003" s="22"/>
      <c r="VPV6003" s="22"/>
      <c r="VPW6003" s="22"/>
      <c r="VPX6003" s="22"/>
      <c r="VPY6003" s="22"/>
      <c r="VPZ6003" s="22"/>
      <c r="VQA6003" s="22"/>
      <c r="VQB6003" s="22"/>
      <c r="VQC6003" s="22"/>
      <c r="VQD6003" s="22"/>
      <c r="VQE6003" s="22"/>
      <c r="VQF6003" s="22"/>
      <c r="VQG6003" s="22"/>
      <c r="VQH6003" s="22"/>
      <c r="VQI6003" s="22"/>
      <c r="VQJ6003" s="22"/>
      <c r="VQK6003" s="22"/>
      <c r="VQL6003" s="22"/>
      <c r="VQM6003" s="22"/>
      <c r="VQN6003" s="22"/>
      <c r="VQO6003" s="22"/>
      <c r="VQP6003" s="22"/>
      <c r="VQQ6003" s="22"/>
      <c r="VQR6003" s="22"/>
      <c r="VQS6003" s="22"/>
      <c r="VQT6003" s="22"/>
      <c r="VQU6003" s="22"/>
      <c r="VQV6003" s="22"/>
      <c r="VQW6003" s="22"/>
      <c r="VQX6003" s="22"/>
      <c r="VQY6003" s="22"/>
      <c r="VQZ6003" s="22"/>
      <c r="VRA6003" s="22"/>
      <c r="VRB6003" s="22"/>
      <c r="VRC6003" s="22"/>
      <c r="VRD6003" s="22"/>
      <c r="VRE6003" s="22"/>
      <c r="VRF6003" s="22"/>
      <c r="VRG6003" s="22"/>
      <c r="VRH6003" s="22"/>
      <c r="VRI6003" s="22"/>
      <c r="VRJ6003" s="22"/>
      <c r="VRK6003" s="22"/>
      <c r="VRL6003" s="22"/>
      <c r="VRM6003" s="22"/>
      <c r="VRN6003" s="22"/>
      <c r="VRO6003" s="22"/>
      <c r="VRP6003" s="22"/>
      <c r="VRQ6003" s="22"/>
      <c r="VRR6003" s="22"/>
      <c r="VRS6003" s="22"/>
      <c r="VRT6003" s="22"/>
      <c r="VRU6003" s="22"/>
      <c r="VRV6003" s="22"/>
      <c r="VRW6003" s="22"/>
      <c r="VRX6003" s="22"/>
      <c r="VRY6003" s="22"/>
      <c r="VRZ6003" s="22"/>
      <c r="VSA6003" s="22"/>
      <c r="VSB6003" s="22"/>
      <c r="VSC6003" s="22"/>
      <c r="VSD6003" s="22"/>
      <c r="VSE6003" s="22"/>
      <c r="VSF6003" s="22"/>
      <c r="VSG6003" s="22"/>
      <c r="VSH6003" s="22"/>
      <c r="VSI6003" s="22"/>
      <c r="VSJ6003" s="22"/>
      <c r="VSK6003" s="22"/>
      <c r="VSL6003" s="22"/>
      <c r="VSM6003" s="22"/>
      <c r="VSN6003" s="22"/>
      <c r="VSO6003" s="22"/>
      <c r="VSP6003" s="22"/>
      <c r="VSQ6003" s="22"/>
      <c r="VSR6003" s="22"/>
      <c r="VSS6003" s="22"/>
      <c r="VST6003" s="22"/>
      <c r="VSU6003" s="22"/>
      <c r="VSV6003" s="22"/>
      <c r="VSW6003" s="22"/>
      <c r="VSX6003" s="22"/>
      <c r="VSY6003" s="22"/>
      <c r="VSZ6003" s="22"/>
      <c r="VTA6003" s="22"/>
      <c r="VTB6003" s="22"/>
      <c r="VTC6003" s="22"/>
      <c r="VTD6003" s="22"/>
      <c r="VTE6003" s="22"/>
      <c r="VTF6003" s="22"/>
      <c r="VTG6003" s="22"/>
      <c r="VTH6003" s="22"/>
      <c r="VTI6003" s="22"/>
      <c r="VTJ6003" s="22"/>
      <c r="VTK6003" s="22"/>
      <c r="VTL6003" s="22"/>
      <c r="VTM6003" s="22"/>
      <c r="VTN6003" s="22"/>
      <c r="VTO6003" s="22"/>
      <c r="VTP6003" s="22"/>
      <c r="VTQ6003" s="22"/>
      <c r="VTR6003" s="22"/>
      <c r="VTS6003" s="22"/>
      <c r="VTT6003" s="22"/>
      <c r="VTU6003" s="22"/>
      <c r="VTV6003" s="22"/>
      <c r="VTW6003" s="22"/>
      <c r="VTX6003" s="22"/>
      <c r="VTY6003" s="22"/>
      <c r="VTZ6003" s="22"/>
      <c r="VUA6003" s="22"/>
      <c r="VUB6003" s="22"/>
      <c r="VUC6003" s="22"/>
      <c r="VUD6003" s="22"/>
      <c r="VUE6003" s="22"/>
      <c r="VUF6003" s="22"/>
      <c r="VUG6003" s="22"/>
      <c r="VUH6003" s="22"/>
      <c r="VUI6003" s="22"/>
      <c r="VUJ6003" s="22"/>
      <c r="VUK6003" s="22"/>
      <c r="VUL6003" s="22"/>
      <c r="VUM6003" s="22"/>
      <c r="VUN6003" s="22"/>
      <c r="VUO6003" s="22"/>
      <c r="VUP6003" s="22"/>
      <c r="VUQ6003" s="22"/>
      <c r="VUR6003" s="22"/>
      <c r="VUS6003" s="22"/>
      <c r="VUT6003" s="22"/>
      <c r="VUU6003" s="22"/>
      <c r="VUV6003" s="22"/>
      <c r="VUW6003" s="22"/>
      <c r="VUX6003" s="22"/>
      <c r="VUY6003" s="22"/>
      <c r="VUZ6003" s="22"/>
      <c r="VVA6003" s="22"/>
      <c r="VVB6003" s="22"/>
      <c r="VVC6003" s="22"/>
      <c r="VVD6003" s="22"/>
      <c r="VVE6003" s="22"/>
      <c r="VVF6003" s="22"/>
      <c r="VVG6003" s="22"/>
      <c r="VVH6003" s="22"/>
      <c r="VVI6003" s="22"/>
      <c r="VVJ6003" s="22"/>
      <c r="VVK6003" s="22"/>
      <c r="VVL6003" s="22"/>
      <c r="VVM6003" s="22"/>
      <c r="VVN6003" s="22"/>
      <c r="VVO6003" s="22"/>
      <c r="VVP6003" s="22"/>
      <c r="VVQ6003" s="22"/>
      <c r="VVR6003" s="22"/>
      <c r="VVS6003" s="22"/>
      <c r="VVT6003" s="22"/>
      <c r="VVU6003" s="22"/>
      <c r="VVV6003" s="22"/>
      <c r="VVW6003" s="22"/>
      <c r="VVX6003" s="22"/>
      <c r="VVY6003" s="22"/>
      <c r="VVZ6003" s="22"/>
      <c r="VWA6003" s="22"/>
      <c r="VWB6003" s="22"/>
      <c r="VWC6003" s="22"/>
      <c r="VWD6003" s="22"/>
      <c r="VWE6003" s="22"/>
      <c r="VWF6003" s="22"/>
      <c r="VWG6003" s="22"/>
      <c r="VWH6003" s="22"/>
      <c r="VWI6003" s="22"/>
      <c r="VWJ6003" s="22"/>
      <c r="VWK6003" s="22"/>
      <c r="VWL6003" s="22"/>
      <c r="VWM6003" s="22"/>
      <c r="VWN6003" s="22"/>
      <c r="VWO6003" s="22"/>
      <c r="VWP6003" s="22"/>
      <c r="VWQ6003" s="22"/>
      <c r="VWR6003" s="22"/>
      <c r="VWS6003" s="22"/>
      <c r="VWT6003" s="22"/>
      <c r="VWU6003" s="22"/>
      <c r="VWV6003" s="22"/>
      <c r="VWW6003" s="22"/>
      <c r="VWX6003" s="22"/>
      <c r="VWY6003" s="22"/>
      <c r="VWZ6003" s="22"/>
      <c r="VXA6003" s="22"/>
      <c r="VXB6003" s="22"/>
      <c r="VXC6003" s="22"/>
      <c r="VXD6003" s="22"/>
      <c r="VXE6003" s="22"/>
      <c r="VXF6003" s="22"/>
      <c r="VXG6003" s="22"/>
      <c r="VXH6003" s="22"/>
      <c r="VXI6003" s="22"/>
      <c r="VXJ6003" s="22"/>
      <c r="VXK6003" s="22"/>
      <c r="VXL6003" s="22"/>
      <c r="VXM6003" s="22"/>
      <c r="VXN6003" s="22"/>
      <c r="VXO6003" s="22"/>
      <c r="VXP6003" s="22"/>
      <c r="VXQ6003" s="22"/>
      <c r="VXR6003" s="22"/>
      <c r="VXS6003" s="22"/>
      <c r="VXT6003" s="22"/>
      <c r="VXU6003" s="22"/>
      <c r="VXV6003" s="22"/>
      <c r="VXW6003" s="22"/>
      <c r="VXX6003" s="22"/>
      <c r="VXY6003" s="22"/>
      <c r="VXZ6003" s="22"/>
      <c r="VYA6003" s="22"/>
      <c r="VYB6003" s="22"/>
      <c r="VYC6003" s="22"/>
      <c r="VYD6003" s="22"/>
      <c r="VYE6003" s="22"/>
      <c r="VYF6003" s="22"/>
      <c r="VYG6003" s="22"/>
      <c r="VYH6003" s="22"/>
      <c r="VYI6003" s="22"/>
      <c r="VYJ6003" s="22"/>
      <c r="VYK6003" s="22"/>
      <c r="VYL6003" s="22"/>
      <c r="VYM6003" s="22"/>
      <c r="VYN6003" s="22"/>
      <c r="VYO6003" s="22"/>
      <c r="VYP6003" s="22"/>
      <c r="VYQ6003" s="22"/>
      <c r="VYR6003" s="22"/>
      <c r="VYS6003" s="22"/>
      <c r="VYT6003" s="22"/>
      <c r="VYU6003" s="22"/>
      <c r="VYV6003" s="22"/>
      <c r="VYW6003" s="22"/>
      <c r="VYX6003" s="22"/>
      <c r="VYY6003" s="22"/>
      <c r="VYZ6003" s="22"/>
      <c r="VZA6003" s="22"/>
      <c r="VZB6003" s="22"/>
      <c r="VZC6003" s="22"/>
      <c r="VZD6003" s="22"/>
      <c r="VZE6003" s="22"/>
      <c r="VZF6003" s="22"/>
      <c r="VZG6003" s="22"/>
      <c r="VZH6003" s="22"/>
      <c r="VZI6003" s="22"/>
      <c r="VZJ6003" s="22"/>
      <c r="VZK6003" s="22"/>
      <c r="VZL6003" s="22"/>
      <c r="VZM6003" s="22"/>
      <c r="VZN6003" s="22"/>
      <c r="VZO6003" s="22"/>
      <c r="VZP6003" s="22"/>
      <c r="VZQ6003" s="22"/>
      <c r="VZR6003" s="22"/>
      <c r="VZS6003" s="22"/>
      <c r="VZT6003" s="22"/>
      <c r="VZU6003" s="22"/>
      <c r="VZV6003" s="22"/>
      <c r="VZW6003" s="22"/>
      <c r="VZX6003" s="22"/>
      <c r="VZY6003" s="22"/>
      <c r="VZZ6003" s="22"/>
      <c r="WAA6003" s="22"/>
      <c r="WAB6003" s="22"/>
      <c r="WAC6003" s="22"/>
      <c r="WAD6003" s="22"/>
      <c r="WAE6003" s="22"/>
      <c r="WAF6003" s="22"/>
      <c r="WAG6003" s="22"/>
      <c r="WAH6003" s="22"/>
      <c r="WAI6003" s="22"/>
      <c r="WAJ6003" s="22"/>
      <c r="WAK6003" s="22"/>
      <c r="WAL6003" s="22"/>
      <c r="WAM6003" s="22"/>
      <c r="WAN6003" s="22"/>
      <c r="WAO6003" s="22"/>
      <c r="WAP6003" s="22"/>
      <c r="WAQ6003" s="22"/>
      <c r="WAR6003" s="22"/>
      <c r="WAS6003" s="22"/>
      <c r="WAT6003" s="22"/>
      <c r="WAU6003" s="22"/>
      <c r="WAV6003" s="22"/>
      <c r="WAW6003" s="22"/>
      <c r="WAX6003" s="22"/>
      <c r="WAY6003" s="22"/>
      <c r="WAZ6003" s="22"/>
      <c r="WBA6003" s="22"/>
      <c r="WBB6003" s="22"/>
      <c r="WBC6003" s="22"/>
      <c r="WBD6003" s="22"/>
      <c r="WBE6003" s="22"/>
      <c r="WBF6003" s="22"/>
      <c r="WBG6003" s="22"/>
      <c r="WBH6003" s="22"/>
      <c r="WBI6003" s="22"/>
      <c r="WBJ6003" s="22"/>
      <c r="WBK6003" s="22"/>
      <c r="WBL6003" s="22"/>
      <c r="WBM6003" s="22"/>
      <c r="WBN6003" s="22"/>
      <c r="WBO6003" s="22"/>
      <c r="WBP6003" s="22"/>
      <c r="WBQ6003" s="22"/>
      <c r="WBR6003" s="22"/>
      <c r="WBS6003" s="22"/>
      <c r="WBT6003" s="22"/>
      <c r="WBU6003" s="22"/>
      <c r="WBV6003" s="22"/>
      <c r="WBW6003" s="22"/>
      <c r="WBX6003" s="22"/>
      <c r="WBY6003" s="22"/>
      <c r="WBZ6003" s="22"/>
      <c r="WCA6003" s="22"/>
      <c r="WCB6003" s="22"/>
      <c r="WCC6003" s="22"/>
      <c r="WCD6003" s="22"/>
      <c r="WCE6003" s="22"/>
      <c r="WCF6003" s="22"/>
      <c r="WCG6003" s="22"/>
      <c r="WCH6003" s="22"/>
      <c r="WCI6003" s="22"/>
      <c r="WCJ6003" s="22"/>
      <c r="WCK6003" s="22"/>
      <c r="WCL6003" s="22"/>
      <c r="WCM6003" s="22"/>
      <c r="WCN6003" s="22"/>
      <c r="WCO6003" s="22"/>
      <c r="WCP6003" s="22"/>
      <c r="WCQ6003" s="22"/>
      <c r="WCR6003" s="22"/>
      <c r="WCS6003" s="22"/>
      <c r="WCT6003" s="22"/>
      <c r="WCU6003" s="22"/>
      <c r="WCV6003" s="22"/>
      <c r="WCW6003" s="22"/>
      <c r="WCX6003" s="22"/>
      <c r="WCY6003" s="22"/>
      <c r="WCZ6003" s="22"/>
      <c r="WDA6003" s="22"/>
      <c r="WDB6003" s="22"/>
      <c r="WDC6003" s="22"/>
      <c r="WDD6003" s="22"/>
      <c r="WDE6003" s="22"/>
      <c r="WDF6003" s="22"/>
      <c r="WDG6003" s="22"/>
      <c r="WDH6003" s="22"/>
      <c r="WDI6003" s="22"/>
      <c r="WDJ6003" s="22"/>
      <c r="WDK6003" s="22"/>
      <c r="WDL6003" s="22"/>
      <c r="WDM6003" s="22"/>
      <c r="WDN6003" s="22"/>
      <c r="WDO6003" s="22"/>
      <c r="WDP6003" s="22"/>
      <c r="WDQ6003" s="22"/>
      <c r="WDR6003" s="22"/>
      <c r="WDS6003" s="22"/>
      <c r="WDT6003" s="22"/>
      <c r="WDU6003" s="22"/>
      <c r="WDV6003" s="22"/>
      <c r="WDW6003" s="22"/>
      <c r="WDX6003" s="22"/>
      <c r="WDY6003" s="22"/>
      <c r="WDZ6003" s="22"/>
      <c r="WEA6003" s="22"/>
      <c r="WEB6003" s="22"/>
      <c r="WEC6003" s="22"/>
      <c r="WED6003" s="22"/>
      <c r="WEE6003" s="22"/>
      <c r="WEF6003" s="22"/>
      <c r="WEG6003" s="22"/>
      <c r="WEH6003" s="22"/>
      <c r="WEI6003" s="22"/>
      <c r="WEJ6003" s="22"/>
      <c r="WEK6003" s="22"/>
      <c r="WEL6003" s="22"/>
      <c r="WEM6003" s="22"/>
      <c r="WEN6003" s="22"/>
      <c r="WEO6003" s="22"/>
      <c r="WEP6003" s="22"/>
      <c r="WEQ6003" s="22"/>
      <c r="WER6003" s="22"/>
      <c r="WES6003" s="22"/>
      <c r="WET6003" s="22"/>
      <c r="WEU6003" s="22"/>
      <c r="WEV6003" s="22"/>
      <c r="WEW6003" s="22"/>
      <c r="WEX6003" s="22"/>
      <c r="WEY6003" s="22"/>
      <c r="WEZ6003" s="22"/>
      <c r="WFA6003" s="22"/>
      <c r="WFB6003" s="22"/>
      <c r="WFC6003" s="22"/>
      <c r="WFD6003" s="22"/>
      <c r="WFE6003" s="22"/>
      <c r="WFF6003" s="22"/>
      <c r="WFG6003" s="22"/>
      <c r="WFH6003" s="22"/>
      <c r="WFI6003" s="22"/>
      <c r="WFJ6003" s="22"/>
      <c r="WFK6003" s="22"/>
      <c r="WFL6003" s="22"/>
      <c r="WFM6003" s="22"/>
      <c r="WFN6003" s="22"/>
      <c r="WFO6003" s="22"/>
      <c r="WFP6003" s="22"/>
      <c r="WFQ6003" s="22"/>
      <c r="WFR6003" s="22"/>
      <c r="WFS6003" s="22"/>
      <c r="WFT6003" s="22"/>
      <c r="WFU6003" s="22"/>
      <c r="WFV6003" s="22"/>
      <c r="WFW6003" s="22"/>
      <c r="WFX6003" s="22"/>
      <c r="WFY6003" s="22"/>
      <c r="WFZ6003" s="22"/>
      <c r="WGA6003" s="22"/>
      <c r="WGB6003" s="22"/>
      <c r="WGC6003" s="22"/>
      <c r="WGD6003" s="22"/>
      <c r="WGE6003" s="22"/>
      <c r="WGF6003" s="22"/>
      <c r="WGG6003" s="22"/>
      <c r="WGH6003" s="22"/>
      <c r="WGI6003" s="22"/>
      <c r="WGJ6003" s="22"/>
      <c r="WGK6003" s="22"/>
      <c r="WGL6003" s="22"/>
      <c r="WGM6003" s="22"/>
      <c r="WGN6003" s="22"/>
      <c r="WGO6003" s="22"/>
      <c r="WGP6003" s="22"/>
      <c r="WGQ6003" s="22"/>
      <c r="WGR6003" s="22"/>
      <c r="WGS6003" s="22"/>
      <c r="WGT6003" s="22"/>
      <c r="WGU6003" s="22"/>
      <c r="WGV6003" s="22"/>
      <c r="WGW6003" s="22"/>
      <c r="WGX6003" s="22"/>
      <c r="WGY6003" s="22"/>
      <c r="WGZ6003" s="22"/>
      <c r="WHA6003" s="22"/>
      <c r="WHB6003" s="22"/>
      <c r="WHC6003" s="22"/>
      <c r="WHD6003" s="22"/>
      <c r="WHE6003" s="22"/>
      <c r="WHF6003" s="22"/>
      <c r="WHG6003" s="22"/>
      <c r="WHH6003" s="22"/>
      <c r="WHI6003" s="22"/>
      <c r="WHJ6003" s="22"/>
      <c r="WHK6003" s="22"/>
      <c r="WHL6003" s="22"/>
      <c r="WHM6003" s="22"/>
      <c r="WHN6003" s="22"/>
      <c r="WHO6003" s="22"/>
      <c r="WHP6003" s="22"/>
      <c r="WHQ6003" s="22"/>
      <c r="WHR6003" s="22"/>
      <c r="WHS6003" s="22"/>
      <c r="WHT6003" s="22"/>
      <c r="WHU6003" s="22"/>
      <c r="WHV6003" s="22"/>
      <c r="WHW6003" s="22"/>
      <c r="WHX6003" s="22"/>
      <c r="WHY6003" s="22"/>
      <c r="WHZ6003" s="22"/>
      <c r="WIA6003" s="22"/>
      <c r="WIB6003" s="22"/>
      <c r="WIC6003" s="22"/>
      <c r="WID6003" s="22"/>
      <c r="WIE6003" s="22"/>
      <c r="WIF6003" s="22"/>
      <c r="WIG6003" s="22"/>
      <c r="WIH6003" s="22"/>
      <c r="WII6003" s="22"/>
      <c r="WIJ6003" s="22"/>
      <c r="WIK6003" s="22"/>
      <c r="WIL6003" s="22"/>
      <c r="WIM6003" s="22"/>
      <c r="WIN6003" s="22"/>
      <c r="WIO6003" s="22"/>
      <c r="WIP6003" s="22"/>
      <c r="WIQ6003" s="22"/>
      <c r="WIR6003" s="22"/>
      <c r="WIS6003" s="22"/>
      <c r="WIT6003" s="22"/>
      <c r="WIU6003" s="22"/>
      <c r="WIV6003" s="22"/>
      <c r="WIW6003" s="22"/>
      <c r="WIX6003" s="22"/>
      <c r="WIY6003" s="22"/>
      <c r="WIZ6003" s="22"/>
      <c r="WJA6003" s="22"/>
      <c r="WJB6003" s="22"/>
      <c r="WJC6003" s="22"/>
      <c r="WJD6003" s="22"/>
      <c r="WJE6003" s="22"/>
      <c r="WJF6003" s="22"/>
      <c r="WJG6003" s="22"/>
      <c r="WJH6003" s="22"/>
      <c r="WJI6003" s="22"/>
      <c r="WJJ6003" s="22"/>
      <c r="WJK6003" s="22"/>
      <c r="WJL6003" s="22"/>
      <c r="WJM6003" s="22"/>
      <c r="WJN6003" s="22"/>
      <c r="WJO6003" s="22"/>
      <c r="WJP6003" s="22"/>
      <c r="WJQ6003" s="22"/>
      <c r="WJR6003" s="22"/>
      <c r="WJS6003" s="22"/>
      <c r="WJT6003" s="22"/>
      <c r="WJU6003" s="22"/>
      <c r="WJV6003" s="22"/>
      <c r="WJW6003" s="22"/>
      <c r="WJX6003" s="22"/>
      <c r="WJY6003" s="22"/>
      <c r="WJZ6003" s="22"/>
      <c r="WKA6003" s="22"/>
      <c r="WKB6003" s="22"/>
      <c r="WKC6003" s="22"/>
      <c r="WKD6003" s="22"/>
      <c r="WKE6003" s="22"/>
      <c r="WKF6003" s="22"/>
      <c r="WKG6003" s="22"/>
      <c r="WKH6003" s="22"/>
      <c r="WKI6003" s="22"/>
      <c r="WKJ6003" s="22"/>
      <c r="WKK6003" s="22"/>
      <c r="WKL6003" s="22"/>
      <c r="WKM6003" s="22"/>
      <c r="WKN6003" s="22"/>
      <c r="WKO6003" s="22"/>
      <c r="WKP6003" s="22"/>
      <c r="WKQ6003" s="22"/>
      <c r="WKR6003" s="22"/>
      <c r="WKS6003" s="22"/>
      <c r="WKT6003" s="22"/>
      <c r="WKU6003" s="22"/>
      <c r="WKV6003" s="22"/>
      <c r="WKW6003" s="22"/>
      <c r="WKX6003" s="22"/>
      <c r="WKY6003" s="22"/>
      <c r="WKZ6003" s="22"/>
      <c r="WLA6003" s="22"/>
      <c r="WLB6003" s="22"/>
      <c r="WLC6003" s="22"/>
      <c r="WLD6003" s="22"/>
      <c r="WLE6003" s="22"/>
      <c r="WLF6003" s="22"/>
      <c r="WLG6003" s="22"/>
      <c r="WLH6003" s="22"/>
      <c r="WLI6003" s="22"/>
      <c r="WLJ6003" s="22"/>
      <c r="WLK6003" s="22"/>
      <c r="WLL6003" s="22"/>
      <c r="WLM6003" s="22"/>
      <c r="WLN6003" s="22"/>
      <c r="WLO6003" s="22"/>
      <c r="WLP6003" s="22"/>
      <c r="WLQ6003" s="22"/>
      <c r="WLR6003" s="22"/>
      <c r="WLS6003" s="22"/>
      <c r="WLT6003" s="22"/>
      <c r="WLU6003" s="22"/>
      <c r="WLV6003" s="22"/>
      <c r="WLW6003" s="22"/>
      <c r="WLX6003" s="22"/>
      <c r="WLY6003" s="22"/>
      <c r="WLZ6003" s="22"/>
      <c r="WMA6003" s="22"/>
      <c r="WMB6003" s="22"/>
      <c r="WMC6003" s="22"/>
      <c r="WMD6003" s="22"/>
      <c r="WME6003" s="22"/>
      <c r="WMF6003" s="22"/>
      <c r="WMG6003" s="22"/>
      <c r="WMH6003" s="22"/>
      <c r="WMI6003" s="22"/>
      <c r="WMJ6003" s="22"/>
      <c r="WMK6003" s="22"/>
      <c r="WML6003" s="22"/>
      <c r="WMM6003" s="22"/>
      <c r="WMN6003" s="22"/>
      <c r="WMO6003" s="22"/>
      <c r="WMP6003" s="22"/>
      <c r="WMQ6003" s="22"/>
      <c r="WMR6003" s="22"/>
      <c r="WMS6003" s="22"/>
      <c r="WMT6003" s="22"/>
      <c r="WMU6003" s="22"/>
      <c r="WMV6003" s="22"/>
      <c r="WMW6003" s="22"/>
      <c r="WMX6003" s="22"/>
      <c r="WMY6003" s="22"/>
      <c r="WMZ6003" s="22"/>
      <c r="WNA6003" s="22"/>
      <c r="WNB6003" s="22"/>
      <c r="WNC6003" s="22"/>
      <c r="WND6003" s="22"/>
      <c r="WNE6003" s="22"/>
      <c r="WNF6003" s="22"/>
      <c r="WNG6003" s="22"/>
      <c r="WNH6003" s="22"/>
      <c r="WNI6003" s="22"/>
      <c r="WNJ6003" s="22"/>
      <c r="WNK6003" s="22"/>
      <c r="WNL6003" s="22"/>
      <c r="WNM6003" s="22"/>
      <c r="WNN6003" s="22"/>
      <c r="WNO6003" s="22"/>
      <c r="WNP6003" s="22"/>
      <c r="WNQ6003" s="22"/>
      <c r="WNR6003" s="22"/>
      <c r="WNS6003" s="22"/>
      <c r="WNT6003" s="22"/>
      <c r="WNU6003" s="22"/>
      <c r="WNV6003" s="22"/>
      <c r="WNW6003" s="22"/>
      <c r="WNX6003" s="22"/>
      <c r="WNY6003" s="22"/>
      <c r="WNZ6003" s="22"/>
      <c r="WOA6003" s="22"/>
      <c r="WOB6003" s="22"/>
      <c r="WOC6003" s="22"/>
      <c r="WOD6003" s="22"/>
      <c r="WOE6003" s="22"/>
      <c r="WOF6003" s="22"/>
      <c r="WOG6003" s="22"/>
      <c r="WOH6003" s="22"/>
      <c r="WOI6003" s="22"/>
      <c r="WOJ6003" s="22"/>
      <c r="WOK6003" s="22"/>
      <c r="WOL6003" s="22"/>
      <c r="WOM6003" s="22"/>
      <c r="WON6003" s="22"/>
      <c r="WOO6003" s="22"/>
      <c r="WOP6003" s="22"/>
      <c r="WOQ6003" s="22"/>
      <c r="WOR6003" s="22"/>
      <c r="WOS6003" s="22"/>
      <c r="WOT6003" s="22"/>
      <c r="WOU6003" s="22"/>
      <c r="WOV6003" s="22"/>
      <c r="WOW6003" s="22"/>
      <c r="WOX6003" s="22"/>
      <c r="WOY6003" s="22"/>
      <c r="WOZ6003" s="22"/>
      <c r="WPA6003" s="22"/>
      <c r="WPB6003" s="22"/>
      <c r="WPC6003" s="22"/>
      <c r="WPD6003" s="22"/>
      <c r="WPE6003" s="22"/>
      <c r="WPF6003" s="22"/>
      <c r="WPG6003" s="22"/>
      <c r="WPH6003" s="22"/>
      <c r="WPI6003" s="22"/>
      <c r="WPJ6003" s="22"/>
      <c r="WPK6003" s="22"/>
      <c r="WPL6003" s="22"/>
      <c r="WPM6003" s="22"/>
      <c r="WPN6003" s="22"/>
      <c r="WPO6003" s="22"/>
      <c r="WPP6003" s="22"/>
      <c r="WPQ6003" s="22"/>
      <c r="WPR6003" s="22"/>
      <c r="WPS6003" s="22"/>
      <c r="WPT6003" s="22"/>
      <c r="WPU6003" s="22"/>
      <c r="WPV6003" s="22"/>
      <c r="WPW6003" s="22"/>
      <c r="WPX6003" s="22"/>
      <c r="WPY6003" s="22"/>
      <c r="WPZ6003" s="22"/>
      <c r="WQA6003" s="22"/>
      <c r="WQB6003" s="22"/>
      <c r="WQC6003" s="22"/>
      <c r="WQD6003" s="22"/>
      <c r="WQE6003" s="22"/>
      <c r="WQF6003" s="22"/>
      <c r="WQG6003" s="22"/>
      <c r="WQH6003" s="22"/>
      <c r="WQI6003" s="22"/>
      <c r="WQJ6003" s="22"/>
      <c r="WQK6003" s="22"/>
      <c r="WQL6003" s="22"/>
      <c r="WQM6003" s="22"/>
      <c r="WQN6003" s="22"/>
      <c r="WQO6003" s="22"/>
      <c r="WQP6003" s="22"/>
      <c r="WQQ6003" s="22"/>
      <c r="WQR6003" s="22"/>
      <c r="WQS6003" s="22"/>
      <c r="WQT6003" s="22"/>
      <c r="WQU6003" s="22"/>
      <c r="WQV6003" s="22"/>
      <c r="WQW6003" s="22"/>
      <c r="WQX6003" s="22"/>
      <c r="WQY6003" s="22"/>
      <c r="WQZ6003" s="22"/>
      <c r="WRA6003" s="22"/>
      <c r="WRB6003" s="22"/>
      <c r="WRC6003" s="22"/>
      <c r="WRD6003" s="22"/>
      <c r="WRE6003" s="22"/>
      <c r="WRF6003" s="22"/>
      <c r="WRG6003" s="22"/>
      <c r="WRH6003" s="22"/>
      <c r="WRI6003" s="22"/>
      <c r="WRJ6003" s="22"/>
      <c r="WRK6003" s="22"/>
      <c r="WRL6003" s="22"/>
      <c r="WRM6003" s="22"/>
      <c r="WRN6003" s="22"/>
      <c r="WRO6003" s="22"/>
      <c r="WRP6003" s="22"/>
      <c r="WRQ6003" s="22"/>
      <c r="WRR6003" s="22"/>
      <c r="WRS6003" s="22"/>
      <c r="WRT6003" s="22"/>
      <c r="WRU6003" s="22"/>
      <c r="WRV6003" s="22"/>
      <c r="WRW6003" s="22"/>
      <c r="WRX6003" s="22"/>
      <c r="WRY6003" s="22"/>
      <c r="WRZ6003" s="22"/>
      <c r="WSA6003" s="22"/>
      <c r="WSB6003" s="22"/>
      <c r="WSC6003" s="22"/>
      <c r="WSD6003" s="22"/>
      <c r="WSE6003" s="22"/>
      <c r="WSF6003" s="22"/>
      <c r="WSG6003" s="22"/>
      <c r="WSH6003" s="22"/>
      <c r="WSI6003" s="22"/>
      <c r="WSJ6003" s="22"/>
      <c r="WSK6003" s="22"/>
      <c r="WSL6003" s="22"/>
      <c r="WSM6003" s="22"/>
      <c r="WSN6003" s="22"/>
      <c r="WSO6003" s="22"/>
      <c r="WSP6003" s="22"/>
      <c r="WSQ6003" s="22"/>
      <c r="WSR6003" s="22"/>
      <c r="WSS6003" s="22"/>
      <c r="WST6003" s="22"/>
      <c r="WSU6003" s="22"/>
      <c r="WSV6003" s="22"/>
      <c r="WSW6003" s="22"/>
      <c r="WSX6003" s="22"/>
      <c r="WSY6003" s="22"/>
      <c r="WSZ6003" s="22"/>
      <c r="WTA6003" s="22"/>
      <c r="WTB6003" s="22"/>
      <c r="WTC6003" s="22"/>
      <c r="WTD6003" s="22"/>
      <c r="WTE6003" s="22"/>
      <c r="WTF6003" s="22"/>
      <c r="WTG6003" s="22"/>
      <c r="WTH6003" s="22"/>
      <c r="WTI6003" s="22"/>
      <c r="WTJ6003" s="22"/>
      <c r="WTK6003" s="22"/>
      <c r="WTL6003" s="22"/>
      <c r="WTM6003" s="22"/>
      <c r="WTN6003" s="22"/>
      <c r="WTO6003" s="22"/>
      <c r="WTP6003" s="22"/>
      <c r="WTQ6003" s="22"/>
      <c r="WTR6003" s="22"/>
      <c r="WTS6003" s="22"/>
      <c r="WTT6003" s="22"/>
      <c r="WTU6003" s="22"/>
      <c r="WTV6003" s="22"/>
      <c r="WTW6003" s="22"/>
      <c r="WTX6003" s="22"/>
      <c r="WTY6003" s="22"/>
      <c r="WTZ6003" s="22"/>
      <c r="WUA6003" s="22"/>
      <c r="WUB6003" s="22"/>
      <c r="WUC6003" s="22"/>
      <c r="WUD6003" s="22"/>
      <c r="WUE6003" s="22"/>
      <c r="WUF6003" s="22"/>
      <c r="WUG6003" s="22"/>
      <c r="WUH6003" s="22"/>
      <c r="WUI6003" s="22"/>
      <c r="WUJ6003" s="22"/>
      <c r="WUK6003" s="22"/>
      <c r="WUL6003" s="22"/>
      <c r="WUM6003" s="22"/>
      <c r="WUN6003" s="22"/>
      <c r="WUO6003" s="22"/>
      <c r="WUP6003" s="22"/>
      <c r="WUQ6003" s="22"/>
      <c r="WUR6003" s="22"/>
      <c r="WUS6003" s="22"/>
      <c r="WUT6003" s="22"/>
      <c r="WUU6003" s="22"/>
      <c r="WUV6003" s="22"/>
      <c r="WUW6003" s="22"/>
      <c r="WUX6003" s="22"/>
      <c r="WUY6003" s="22"/>
      <c r="WUZ6003" s="22"/>
      <c r="WVA6003" s="22"/>
      <c r="WVB6003" s="22"/>
      <c r="WVC6003" s="22"/>
      <c r="WVD6003" s="22"/>
      <c r="WVE6003" s="22"/>
      <c r="WVF6003" s="22"/>
      <c r="WVG6003" s="22"/>
      <c r="WVH6003" s="22"/>
      <c r="WVI6003" s="22"/>
      <c r="WVJ6003" s="22"/>
      <c r="WVK6003" s="22"/>
      <c r="WVL6003" s="22"/>
      <c r="WVM6003" s="22"/>
      <c r="WVN6003" s="22"/>
      <c r="WVO6003" s="22"/>
      <c r="WVP6003" s="22"/>
      <c r="WVQ6003" s="22"/>
      <c r="WVR6003" s="22"/>
      <c r="WVS6003" s="22"/>
      <c r="WVT6003" s="22"/>
      <c r="WVU6003" s="22"/>
      <c r="WVV6003" s="22"/>
      <c r="WVW6003" s="22"/>
      <c r="WVX6003" s="22"/>
      <c r="WVY6003" s="22"/>
      <c r="WVZ6003" s="22"/>
      <c r="WWA6003" s="22"/>
      <c r="WWB6003" s="22"/>
      <c r="WWC6003" s="22"/>
      <c r="WWD6003" s="22"/>
      <c r="WWE6003" s="22"/>
      <c r="WWF6003" s="22"/>
      <c r="WWG6003" s="22"/>
      <c r="WWH6003" s="22"/>
      <c r="WWI6003" s="22"/>
      <c r="WWJ6003" s="22"/>
      <c r="WWK6003" s="22"/>
      <c r="WWL6003" s="22"/>
      <c r="WWM6003" s="22"/>
      <c r="WWN6003" s="22"/>
      <c r="WWO6003" s="22"/>
      <c r="WWP6003" s="22"/>
      <c r="WWQ6003" s="22"/>
      <c r="WWR6003" s="22"/>
      <c r="WWS6003" s="22"/>
      <c r="WWT6003" s="22"/>
      <c r="WWU6003" s="22"/>
      <c r="WWV6003" s="22"/>
      <c r="WWW6003" s="22"/>
      <c r="WWX6003" s="22"/>
      <c r="WWY6003" s="22"/>
      <c r="WWZ6003" s="22"/>
      <c r="WXA6003" s="22"/>
      <c r="WXB6003" s="22"/>
      <c r="WXC6003" s="22"/>
      <c r="WXD6003" s="22"/>
      <c r="WXE6003" s="22"/>
      <c r="WXF6003" s="22"/>
      <c r="WXG6003" s="22"/>
      <c r="WXH6003" s="22"/>
      <c r="WXI6003" s="22"/>
      <c r="WXJ6003" s="22"/>
      <c r="WXK6003" s="22"/>
      <c r="WXL6003" s="22"/>
      <c r="WXM6003" s="22"/>
      <c r="WXN6003" s="22"/>
      <c r="WXO6003" s="22"/>
      <c r="WXP6003" s="22"/>
      <c r="WXQ6003" s="22"/>
      <c r="WXR6003" s="22"/>
      <c r="WXS6003" s="22"/>
      <c r="WXT6003" s="22"/>
      <c r="WXU6003" s="22"/>
      <c r="WXV6003" s="22"/>
      <c r="WXW6003" s="22"/>
      <c r="WXX6003" s="22"/>
      <c r="WXY6003" s="22"/>
      <c r="WXZ6003" s="22"/>
      <c r="WYA6003" s="22"/>
      <c r="WYB6003" s="22"/>
      <c r="WYC6003" s="22"/>
      <c r="WYD6003" s="22"/>
      <c r="WYE6003" s="22"/>
      <c r="WYF6003" s="22"/>
      <c r="WYG6003" s="22"/>
      <c r="WYH6003" s="22"/>
      <c r="WYI6003" s="22"/>
      <c r="WYJ6003" s="22"/>
      <c r="WYK6003" s="22"/>
      <c r="WYL6003" s="22"/>
      <c r="WYM6003" s="22"/>
      <c r="WYN6003" s="22"/>
      <c r="WYO6003" s="22"/>
      <c r="WYP6003" s="22"/>
      <c r="WYQ6003" s="22"/>
      <c r="WYR6003" s="22"/>
      <c r="WYS6003" s="22"/>
      <c r="WYT6003" s="22"/>
      <c r="WYU6003" s="22"/>
      <c r="WYV6003" s="22"/>
      <c r="WYW6003" s="22"/>
      <c r="WYX6003" s="22"/>
      <c r="WYY6003" s="22"/>
      <c r="WYZ6003" s="22"/>
      <c r="WZA6003" s="22"/>
      <c r="WZB6003" s="22"/>
      <c r="WZC6003" s="22"/>
      <c r="WZD6003" s="22"/>
      <c r="WZE6003" s="22"/>
      <c r="WZF6003" s="22"/>
      <c r="WZG6003" s="22"/>
      <c r="WZH6003" s="22"/>
      <c r="WZI6003" s="22"/>
      <c r="WZJ6003" s="22"/>
      <c r="WZK6003" s="22"/>
      <c r="WZL6003" s="22"/>
      <c r="WZM6003" s="22"/>
      <c r="WZN6003" s="22"/>
      <c r="WZO6003" s="22"/>
      <c r="WZP6003" s="22"/>
      <c r="WZQ6003" s="22"/>
      <c r="WZR6003" s="22"/>
      <c r="WZS6003" s="22"/>
      <c r="WZT6003" s="22"/>
      <c r="WZU6003" s="22"/>
      <c r="WZV6003" s="22"/>
      <c r="WZW6003" s="22"/>
      <c r="WZX6003" s="22"/>
      <c r="WZY6003" s="22"/>
      <c r="WZZ6003" s="22"/>
      <c r="XAA6003" s="22"/>
      <c r="XAB6003" s="22"/>
      <c r="XAC6003" s="22"/>
      <c r="XAD6003" s="22"/>
      <c r="XAE6003" s="22"/>
      <c r="XAF6003" s="22"/>
      <c r="XAG6003" s="22"/>
      <c r="XAH6003" s="22"/>
      <c r="XAI6003" s="22"/>
      <c r="XAJ6003" s="22"/>
      <c r="XAK6003" s="22"/>
      <c r="XAL6003" s="22"/>
      <c r="XAM6003" s="22"/>
      <c r="XAN6003" s="22"/>
      <c r="XAO6003" s="22"/>
      <c r="XAP6003" s="22"/>
      <c r="XAQ6003" s="22"/>
      <c r="XAR6003" s="22"/>
      <c r="XAS6003" s="22"/>
      <c r="XAT6003" s="22"/>
      <c r="XAU6003" s="22"/>
      <c r="XAV6003" s="22"/>
      <c r="XAW6003" s="22"/>
      <c r="XAX6003" s="22"/>
      <c r="XAY6003" s="22"/>
      <c r="XAZ6003" s="22"/>
      <c r="XBA6003" s="22"/>
      <c r="XBB6003" s="22"/>
      <c r="XBC6003" s="22"/>
      <c r="XBD6003" s="22"/>
      <c r="XBE6003" s="22"/>
      <c r="XBF6003" s="22"/>
      <c r="XBG6003" s="22"/>
      <c r="XBH6003" s="22"/>
      <c r="XBI6003" s="22"/>
      <c r="XBJ6003" s="22"/>
      <c r="XBK6003" s="22"/>
      <c r="XBL6003" s="22"/>
      <c r="XBM6003" s="22"/>
      <c r="XBN6003" s="22"/>
      <c r="XBO6003" s="22"/>
      <c r="XBP6003" s="22"/>
      <c r="XBQ6003" s="22"/>
      <c r="XBR6003" s="22"/>
      <c r="XBS6003" s="22"/>
      <c r="XBT6003" s="22"/>
      <c r="XBU6003" s="22"/>
      <c r="XBV6003" s="22"/>
      <c r="XBW6003" s="22"/>
      <c r="XBX6003" s="22"/>
      <c r="XBY6003" s="22"/>
      <c r="XBZ6003" s="22"/>
      <c r="XCA6003" s="22"/>
      <c r="XCB6003" s="22"/>
      <c r="XCC6003" s="22"/>
      <c r="XCD6003" s="22"/>
      <c r="XCE6003" s="22"/>
      <c r="XCF6003" s="22"/>
      <c r="XCG6003" s="22"/>
      <c r="XCH6003" s="22"/>
      <c r="XCI6003" s="22"/>
      <c r="XCJ6003" s="22"/>
      <c r="XCK6003" s="22"/>
      <c r="XCL6003" s="22"/>
      <c r="XCM6003" s="22"/>
      <c r="XCN6003" s="22"/>
      <c r="XCO6003" s="22"/>
      <c r="XCP6003" s="22"/>
      <c r="XCQ6003" s="22"/>
      <c r="XCR6003" s="22"/>
      <c r="XCS6003" s="22"/>
      <c r="XCT6003" s="22"/>
      <c r="XCU6003" s="22"/>
      <c r="XCV6003" s="22"/>
      <c r="XCW6003" s="22"/>
      <c r="XCX6003" s="22"/>
      <c r="XCY6003" s="22"/>
      <c r="XCZ6003" s="22"/>
      <c r="XDA6003" s="22"/>
      <c r="XDB6003" s="22"/>
      <c r="XDC6003" s="22"/>
      <c r="XDD6003" s="22"/>
      <c r="XDE6003" s="22"/>
      <c r="XDF6003" s="22"/>
      <c r="XDG6003" s="22"/>
      <c r="XDH6003" s="22"/>
      <c r="XDI6003" s="22"/>
      <c r="XDJ6003" s="22"/>
      <c r="XDK6003" s="22"/>
      <c r="XDL6003" s="22"/>
      <c r="XDM6003" s="22"/>
      <c r="XDN6003" s="22"/>
      <c r="XDO6003" s="22"/>
      <c r="XDP6003" s="22"/>
      <c r="XDQ6003" s="22"/>
      <c r="XDR6003" s="22"/>
      <c r="XDS6003" s="22"/>
      <c r="XDT6003" s="22"/>
      <c r="XDU6003" s="22"/>
      <c r="XDV6003" s="22"/>
      <c r="XDW6003" s="22"/>
      <c r="XDX6003" s="22"/>
      <c r="XDY6003" s="22"/>
      <c r="XDZ6003" s="22"/>
      <c r="XEA6003" s="22"/>
      <c r="XEB6003" s="22"/>
      <c r="XEC6003" s="22"/>
      <c r="XED6003" s="22"/>
      <c r="XEE6003" s="22"/>
      <c r="XEF6003" s="22"/>
      <c r="XEG6003" s="22"/>
      <c r="XEH6003" s="22"/>
      <c r="XEI6003" s="22"/>
      <c r="XEJ6003" s="22"/>
      <c r="XEK6003" s="22"/>
      <c r="XEL6003" s="22"/>
      <c r="XEM6003" s="22"/>
      <c r="XEN6003" s="22"/>
      <c r="XEO6003" s="22"/>
      <c r="XEP6003" s="22"/>
      <c r="XEW6003" s="22"/>
    </row>
    <row r="6004" spans="1:16377" hidden="1" x14ac:dyDescent="0.25"/>
    <row r="6005" spans="1:16377" hidden="1" x14ac:dyDescent="0.25"/>
    <row r="6006" spans="1:16377" hidden="1" x14ac:dyDescent="0.25"/>
    <row r="6007" spans="1:16377" hidden="1" x14ac:dyDescent="0.25">
      <c r="AL6007" s="187"/>
      <c r="AM6007" s="26"/>
      <c r="AN6007" s="26"/>
      <c r="AO6007" s="26"/>
      <c r="AP6007" s="26"/>
      <c r="AQ6007" s="26"/>
      <c r="AR6007" s="26"/>
      <c r="AS6007" s="26"/>
      <c r="AT6007" s="26"/>
      <c r="AU6007" s="26"/>
      <c r="AV6007" s="26"/>
      <c r="AW6007" s="26"/>
      <c r="AX6007" s="26"/>
    </row>
    <row r="6008" spans="1:16377" hidden="1" x14ac:dyDescent="0.25">
      <c r="AL6008" s="188"/>
      <c r="AM6008" s="26"/>
      <c r="AN6008" s="26"/>
      <c r="AO6008" s="26"/>
      <c r="AP6008" s="26"/>
      <c r="AQ6008" s="26"/>
      <c r="AR6008" s="26"/>
      <c r="AS6008" s="26"/>
      <c r="AT6008" s="26"/>
      <c r="AU6008" s="26"/>
      <c r="AV6008" s="26"/>
      <c r="AW6008" s="26"/>
      <c r="AX6008" s="26"/>
    </row>
    <row r="6009" spans="1:16377" hidden="1" x14ac:dyDescent="0.25">
      <c r="AL6009" s="189"/>
      <c r="AM6009" s="26"/>
      <c r="AN6009" s="26"/>
      <c r="AO6009" s="26"/>
      <c r="AP6009" s="26"/>
      <c r="AQ6009" s="26"/>
      <c r="AR6009" s="26"/>
      <c r="AS6009" s="26"/>
      <c r="AT6009" s="26"/>
      <c r="AU6009" s="26"/>
      <c r="AV6009" s="26"/>
      <c r="AW6009" s="26"/>
      <c r="AX6009" s="26"/>
    </row>
    <row r="6010" spans="1:16377" hidden="1" x14ac:dyDescent="0.25">
      <c r="AL6010" s="187"/>
      <c r="AM6010" s="26"/>
      <c r="AN6010" s="26"/>
      <c r="AO6010" s="26"/>
      <c r="AP6010" s="26"/>
      <c r="AQ6010" s="26"/>
      <c r="AR6010" s="26"/>
      <c r="AS6010" s="26"/>
      <c r="AT6010" s="26"/>
      <c r="AU6010" s="26"/>
      <c r="AV6010" s="26"/>
      <c r="AW6010" s="26"/>
      <c r="AX6010" s="26"/>
    </row>
    <row r="6011" spans="1:16377" hidden="1" x14ac:dyDescent="0.25">
      <c r="AL6011" s="187"/>
      <c r="AM6011" s="26"/>
      <c r="AN6011" s="26"/>
      <c r="AO6011" s="26"/>
      <c r="AP6011" s="26"/>
      <c r="AQ6011" s="26"/>
      <c r="AR6011" s="26"/>
      <c r="AS6011" s="26"/>
      <c r="AT6011" s="26"/>
      <c r="AU6011" s="26"/>
      <c r="AV6011" s="26"/>
      <c r="AW6011" s="26"/>
      <c r="AX6011" s="26"/>
    </row>
    <row r="6012" spans="1:16377" hidden="1" x14ac:dyDescent="0.25">
      <c r="AL6012" s="188"/>
      <c r="AM6012" s="26"/>
      <c r="AN6012" s="26"/>
      <c r="AO6012" s="26"/>
      <c r="AP6012" s="26"/>
      <c r="AQ6012" s="26"/>
      <c r="AR6012" s="26"/>
      <c r="AS6012" s="26"/>
      <c r="AT6012" s="26"/>
      <c r="AU6012" s="26"/>
      <c r="AV6012" s="26"/>
      <c r="AW6012" s="26"/>
      <c r="AX6012" s="26"/>
    </row>
    <row r="6013" spans="1:16377" hidden="1" x14ac:dyDescent="0.25">
      <c r="AL6013" s="189"/>
      <c r="AM6013" s="26"/>
      <c r="AN6013" s="26"/>
      <c r="AO6013" s="26"/>
      <c r="AP6013" s="26"/>
      <c r="AQ6013" s="26"/>
      <c r="AR6013" s="26"/>
      <c r="AS6013" s="26"/>
      <c r="AT6013" s="26"/>
      <c r="AU6013" s="26"/>
      <c r="AV6013" s="26"/>
      <c r="AW6013" s="26"/>
      <c r="AX6013" s="26"/>
    </row>
    <row r="6014" spans="1:16377" hidden="1" x14ac:dyDescent="0.25">
      <c r="AL6014" s="187"/>
      <c r="AM6014" s="26"/>
      <c r="AN6014" s="26"/>
      <c r="AO6014" s="26"/>
      <c r="AP6014" s="26"/>
      <c r="AQ6014" s="26"/>
      <c r="AR6014" s="26"/>
      <c r="AS6014" s="26"/>
      <c r="AT6014" s="26"/>
      <c r="AU6014" s="26"/>
      <c r="AV6014" s="26"/>
      <c r="AW6014" s="26"/>
      <c r="AX6014" s="26"/>
    </row>
    <row r="6015" spans="1:16377" hidden="1" x14ac:dyDescent="0.25">
      <c r="AL6015" s="187"/>
      <c r="AM6015" s="26"/>
      <c r="AN6015" s="26"/>
      <c r="AO6015" s="26"/>
      <c r="AP6015" s="26"/>
      <c r="AQ6015" s="26"/>
      <c r="AR6015" s="26"/>
      <c r="AS6015" s="26"/>
      <c r="AT6015" s="26"/>
      <c r="AU6015" s="26"/>
      <c r="AV6015" s="26"/>
      <c r="AW6015" s="26"/>
      <c r="AX6015" s="26"/>
    </row>
    <row r="6016" spans="1:16377"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sheetData>
  <sheetProtection password="8C26" sheet="1" objects="1" scenarios="1" formatCells="0" formatColumns="0" formatRows="0" sort="0" autoFilter="0" pivotTables="0"/>
  <autoFilter ref="A8:BA4002"/>
  <sortState ref="A9:AX73">
    <sortCondition ref="Y9:Y73"/>
    <sortCondition ref="AA9:AA73"/>
    <sortCondition ref="AE9:AE73"/>
    <sortCondition ref="AJ9:AJ73"/>
  </sortState>
  <dataConsolidate/>
  <mergeCells count="15">
    <mergeCell ref="BB6:BB7"/>
    <mergeCell ref="AZ6:BA7"/>
    <mergeCell ref="C1:M1"/>
    <mergeCell ref="C2:M2"/>
    <mergeCell ref="C3:M3"/>
    <mergeCell ref="H7:I7"/>
    <mergeCell ref="C4:M4"/>
    <mergeCell ref="A7:D7"/>
    <mergeCell ref="M7:X7"/>
    <mergeCell ref="Y6:AY6"/>
    <mergeCell ref="Y7:AK7"/>
    <mergeCell ref="AL7:AY7"/>
    <mergeCell ref="A6:X6"/>
    <mergeCell ref="E7:G7"/>
    <mergeCell ref="J7:L7"/>
  </mergeCells>
  <conditionalFormatting sqref="D3002:G6003 H3002:L6002 A9:X9 AL62:AO62 AH9:AY9 AZ3002:AZ6002 AA1000:AY1000 BA9:BA1000 AA9:AG73 AH10:AJ73 AQ62:AY62 AL10:AY61 AA74:AJ999 P10:P79 P81:P1000 D1001:L1001 AZ9:AZ1001 AK10:AK999 M48:X48 A10:O1000 Q10:X1000 AL63:AY999">
    <cfRule type="containsErrors" dxfId="77" priority="339">
      <formula>ISERROR(A9)</formula>
    </cfRule>
  </conditionalFormatting>
  <conditionalFormatting sqref="BA9:BA1000">
    <cfRule type="cellIs" dxfId="76" priority="337" operator="equal">
      <formula>" "</formula>
    </cfRule>
    <cfRule type="notContainsText" dxfId="75" priority="338" operator="notContains" text="llenar">
      <formula>ISERROR(SEARCH("llenar",BA9))</formula>
    </cfRule>
  </conditionalFormatting>
  <conditionalFormatting sqref="Y9:Z9">
    <cfRule type="containsErrors" dxfId="74" priority="291">
      <formula>ISERROR(Y9)</formula>
    </cfRule>
    <cfRule type="expression" dxfId="73" priority="292">
      <formula>$A9&lt;&gt;""</formula>
    </cfRule>
  </conditionalFormatting>
  <conditionalFormatting sqref="AZ3002:AZ6002 H74:O999 Q74:R999 P74:P79 P81:P999 S80">
    <cfRule type="expression" dxfId="72" priority="207" stopIfTrue="1">
      <formula>$A74&lt;&gt;""</formula>
    </cfRule>
  </conditionalFormatting>
  <conditionalFormatting sqref="AZ3002:AZ6002 AZ9:AZ1001">
    <cfRule type="cellIs" dxfId="71" priority="202" operator="equal">
      <formula>" "</formula>
    </cfRule>
    <cfRule type="cellIs" dxfId="70" priority="203" operator="equal">
      <formula>"OK"</formula>
    </cfRule>
    <cfRule type="cellIs" dxfId="69" priority="204" operator="greaterThan">
      <formula>0</formula>
    </cfRule>
    <cfRule type="cellIs" dxfId="68" priority="205" operator="lessThan">
      <formula>0</formula>
    </cfRule>
  </conditionalFormatting>
  <conditionalFormatting sqref="M3002:X6002">
    <cfRule type="expression" dxfId="67" priority="199">
      <formula>$A3002&lt;&gt;""</formula>
    </cfRule>
  </conditionalFormatting>
  <conditionalFormatting sqref="M3002:X6002">
    <cfRule type="expression" dxfId="66" priority="197">
      <formula>$A3002&lt;&gt;""</formula>
    </cfRule>
  </conditionalFormatting>
  <conditionalFormatting sqref="AA3002:AA6002">
    <cfRule type="containsErrors" dxfId="65" priority="189">
      <formula>ISERROR(AA3002)</formula>
    </cfRule>
    <cfRule type="expression" dxfId="64" priority="190">
      <formula>$A3002&lt;&gt;""</formula>
    </cfRule>
  </conditionalFormatting>
  <conditionalFormatting sqref="AE3002:AE6002">
    <cfRule type="containsErrors" dxfId="63" priority="187">
      <formula>ISERROR(AE3002)</formula>
    </cfRule>
    <cfRule type="expression" dxfId="62" priority="188">
      <formula>$A3002&lt;&gt;""</formula>
    </cfRule>
  </conditionalFormatting>
  <conditionalFormatting sqref="AK3002:AK6002">
    <cfRule type="containsErrors" dxfId="61" priority="183">
      <formula>ISERROR(AK3002)</formula>
    </cfRule>
    <cfRule type="expression" dxfId="60" priority="184">
      <formula>$A3002&lt;&gt;""</formula>
    </cfRule>
  </conditionalFormatting>
  <conditionalFormatting sqref="Y3002:Z6002">
    <cfRule type="containsErrors" dxfId="59" priority="177">
      <formula>ISERROR(Y3002)</formula>
    </cfRule>
    <cfRule type="expression" dxfId="58" priority="178">
      <formula>$A3002&lt;&gt;""</formula>
    </cfRule>
  </conditionalFormatting>
  <conditionalFormatting sqref="AG3002:AG6002">
    <cfRule type="containsErrors" dxfId="57" priority="175">
      <formula>ISERROR(AG3002)</formula>
    </cfRule>
    <cfRule type="expression" dxfId="56" priority="176">
      <formula>$A3002&lt;&gt;""</formula>
    </cfRule>
  </conditionalFormatting>
  <conditionalFormatting sqref="AZ9">
    <cfRule type="expression" dxfId="55" priority="174" stopIfTrue="1">
      <formula>$A9&lt;&gt;""</formula>
    </cfRule>
  </conditionalFormatting>
  <conditionalFormatting sqref="AI3002:AI6002">
    <cfRule type="containsErrors" dxfId="54" priority="167">
      <formula>ISERROR(AI3002)</formula>
    </cfRule>
    <cfRule type="expression" dxfId="53" priority="168">
      <formula>$A3002&lt;&gt;""</formula>
    </cfRule>
  </conditionalFormatting>
  <conditionalFormatting sqref="A9:AF9 AL62:AO62 AH9:BF9">
    <cfRule type="expression" dxfId="52" priority="340">
      <formula>$A9&lt;&gt;""</formula>
    </cfRule>
  </conditionalFormatting>
  <conditionalFormatting sqref="BL9:BP9">
    <cfRule type="expression" dxfId="51" priority="135">
      <formula>$BG9&lt;&gt;""</formula>
    </cfRule>
  </conditionalFormatting>
  <conditionalFormatting sqref="BG8:BK8">
    <cfRule type="expression" dxfId="50" priority="134">
      <formula>$BB9&lt;&gt;""</formula>
    </cfRule>
  </conditionalFormatting>
  <conditionalFormatting sqref="BG9:BK9">
    <cfRule type="expression" dxfId="49" priority="133">
      <formula>$BB9&lt;&gt;""</formula>
    </cfRule>
  </conditionalFormatting>
  <conditionalFormatting sqref="BL8:BP8">
    <cfRule type="expression" dxfId="48" priority="132">
      <formula>$BG9&lt;&gt;""</formula>
    </cfRule>
  </conditionalFormatting>
  <conditionalFormatting sqref="BQ8:BU8">
    <cfRule type="expression" dxfId="47" priority="131">
      <formula>$BL9&lt;&gt;""</formula>
    </cfRule>
  </conditionalFormatting>
  <conditionalFormatting sqref="BQ9:BU9">
    <cfRule type="expression" dxfId="46" priority="130">
      <formula>$BL9&lt;&gt;""</formula>
    </cfRule>
  </conditionalFormatting>
  <conditionalFormatting sqref="BV8:BZ8">
    <cfRule type="expression" dxfId="45" priority="129">
      <formula>$BQ9&lt;&gt;""</formula>
    </cfRule>
  </conditionalFormatting>
  <conditionalFormatting sqref="BV9:BZ9">
    <cfRule type="expression" dxfId="44" priority="128">
      <formula>$BQ9&lt;&gt;""</formula>
    </cfRule>
  </conditionalFormatting>
  <conditionalFormatting sqref="BG6:BK7">
    <cfRule type="expression" dxfId="43" priority="127">
      <formula>$BB$9&lt;&gt;""</formula>
    </cfRule>
  </conditionalFormatting>
  <conditionalFormatting sqref="BL6:BP7">
    <cfRule type="expression" dxfId="42" priority="126">
      <formula>$BG$9&lt;&gt;""</formula>
    </cfRule>
  </conditionalFormatting>
  <conditionalFormatting sqref="BQ6:BU7">
    <cfRule type="expression" dxfId="41" priority="125">
      <formula>$BL$9&lt;&gt;""</formula>
    </cfRule>
  </conditionalFormatting>
  <conditionalFormatting sqref="BV6:BZ7">
    <cfRule type="expression" dxfId="40" priority="124">
      <formula>$BQ$9&lt;&gt;""</formula>
    </cfRule>
  </conditionalFormatting>
  <conditionalFormatting sqref="Y10:Z1000">
    <cfRule type="containsErrors" dxfId="39" priority="53">
      <formula>ISERROR(Y10)</formula>
    </cfRule>
    <cfRule type="expression" dxfId="38" priority="54">
      <formula>$A10&lt;&gt;""</formula>
    </cfRule>
  </conditionalFormatting>
  <conditionalFormatting sqref="AZ10:AZ1000">
    <cfRule type="expression" dxfId="37" priority="52" stopIfTrue="1">
      <formula>$A10&lt;&gt;""</formula>
    </cfRule>
  </conditionalFormatting>
  <conditionalFormatting sqref="H1000:BF1000 AH10:AJ73 AQ62:BF62 H10:AF73 AL10:BF61 A10:F1000 S74:S79 S81:S999 T74:AJ999 AL63:BF999">
    <cfRule type="expression" dxfId="36" priority="58">
      <formula>$A10&lt;&gt;""</formula>
    </cfRule>
  </conditionalFormatting>
  <conditionalFormatting sqref="BL10:BP1000">
    <cfRule type="expression" dxfId="35" priority="46">
      <formula>$BG10&lt;&gt;""</formula>
    </cfRule>
  </conditionalFormatting>
  <conditionalFormatting sqref="BG10:BK1000">
    <cfRule type="expression" dxfId="34" priority="45">
      <formula>$BB10&lt;&gt;""</formula>
    </cfRule>
  </conditionalFormatting>
  <conditionalFormatting sqref="BQ10:BU1000">
    <cfRule type="expression" dxfId="33" priority="44">
      <formula>$BL10&lt;&gt;""</formula>
    </cfRule>
  </conditionalFormatting>
  <conditionalFormatting sqref="BV10:BZ1000">
    <cfRule type="expression" dxfId="32" priority="43">
      <formula>$BQ10&lt;&gt;""</formula>
    </cfRule>
  </conditionalFormatting>
  <conditionalFormatting sqref="AZ1001">
    <cfRule type="expression" dxfId="31" priority="41" stopIfTrue="1">
      <formula>$A1001&lt;&gt;""</formula>
    </cfRule>
  </conditionalFormatting>
  <conditionalFormatting sqref="M1001:X1001">
    <cfRule type="expression" dxfId="30" priority="35">
      <formula>$A1001&lt;&gt;""</formula>
    </cfRule>
  </conditionalFormatting>
  <conditionalFormatting sqref="M1001:X1001">
    <cfRule type="expression" dxfId="29" priority="33">
      <formula>$A1001&lt;&gt;""</formula>
    </cfRule>
  </conditionalFormatting>
  <conditionalFormatting sqref="AA1001">
    <cfRule type="containsErrors" dxfId="28" priority="31">
      <formula>ISERROR(AA1001)</formula>
    </cfRule>
    <cfRule type="expression" dxfId="27" priority="32">
      <formula>$A1001&lt;&gt;""</formula>
    </cfRule>
  </conditionalFormatting>
  <conditionalFormatting sqref="AE1001">
    <cfRule type="containsErrors" dxfId="26" priority="29">
      <formula>ISERROR(AE1001)</formula>
    </cfRule>
    <cfRule type="expression" dxfId="25" priority="30">
      <formula>$A1001&lt;&gt;""</formula>
    </cfRule>
  </conditionalFormatting>
  <conditionalFormatting sqref="AK1001">
    <cfRule type="containsErrors" dxfId="24" priority="27">
      <formula>ISERROR(AK1001)</formula>
    </cfRule>
    <cfRule type="expression" dxfId="23" priority="28">
      <formula>$A1001&lt;&gt;""</formula>
    </cfRule>
  </conditionalFormatting>
  <conditionalFormatting sqref="Y1001:Z1001">
    <cfRule type="containsErrors" dxfId="22" priority="25">
      <formula>ISERROR(Y1001)</formula>
    </cfRule>
    <cfRule type="expression" dxfId="21" priority="26">
      <formula>$A1001&lt;&gt;""</formula>
    </cfRule>
  </conditionalFormatting>
  <conditionalFormatting sqref="AG1001">
    <cfRule type="containsErrors" dxfId="20" priority="23">
      <formula>ISERROR(AG1001)</formula>
    </cfRule>
    <cfRule type="expression" dxfId="19" priority="24">
      <formula>$A1001&lt;&gt;""</formula>
    </cfRule>
  </conditionalFormatting>
  <conditionalFormatting sqref="AI1001">
    <cfRule type="containsErrors" dxfId="18" priority="21">
      <formula>ISERROR(AI1001)</formula>
    </cfRule>
    <cfRule type="expression" dxfId="17" priority="22">
      <formula>$A1001&lt;&gt;""</formula>
    </cfRule>
  </conditionalFormatting>
  <conditionalFormatting sqref="AK10:AK999">
    <cfRule type="expression" dxfId="16" priority="20">
      <formula>$A10&lt;&gt;""</formula>
    </cfRule>
  </conditionalFormatting>
  <conditionalFormatting sqref="G10:G1000">
    <cfRule type="expression" dxfId="15" priority="18">
      <formula>$A10&lt;&gt;""</formula>
    </cfRule>
  </conditionalFormatting>
  <conditionalFormatting sqref="AG9:AG73">
    <cfRule type="expression" dxfId="14" priority="15" stopIfTrue="1">
      <formula>$A9&lt;&gt;""</formula>
    </cfRule>
  </conditionalFormatting>
  <conditionalFormatting sqref="AG10:AG73">
    <cfRule type="expression" dxfId="13" priority="14">
      <formula>$A10&lt;&gt;""</formula>
    </cfRule>
  </conditionalFormatting>
  <conditionalFormatting sqref="K48">
    <cfRule type="expression" dxfId="12" priority="12">
      <formula>$A48&lt;&gt;""</formula>
    </cfRule>
  </conditionalFormatting>
  <conditionalFormatting sqref="M48:X48">
    <cfRule type="expression" dxfId="11" priority="10">
      <formula>$A48&lt;&gt;""</formula>
    </cfRule>
  </conditionalFormatting>
  <conditionalFormatting sqref="P80">
    <cfRule type="containsErrors" dxfId="10" priority="9">
      <formula>ISERROR(P80)</formula>
    </cfRule>
  </conditionalFormatting>
  <conditionalFormatting sqref="P80">
    <cfRule type="expression" dxfId="9" priority="8" stopIfTrue="1">
      <formula>$A80&lt;&gt;""</formula>
    </cfRule>
  </conditionalFormatting>
  <conditionalFormatting sqref="J99">
    <cfRule type="expression" dxfId="8" priority="7">
      <formula>$A99&lt;&gt;""</formula>
    </cfRule>
  </conditionalFormatting>
  <conditionalFormatting sqref="K99:M99">
    <cfRule type="expression" dxfId="7" priority="6">
      <formula>$A99&lt;&gt;""</formula>
    </cfRule>
  </conditionalFormatting>
  <conditionalFormatting sqref="T99:X99">
    <cfRule type="expression" dxfId="6" priority="5" stopIfTrue="1">
      <formula>$A99&lt;&gt;""</formula>
    </cfRule>
  </conditionalFormatting>
  <conditionalFormatting sqref="T99:X99">
    <cfRule type="expression" dxfId="5" priority="4">
      <formula>$A99&lt;&gt;""</formula>
    </cfRule>
  </conditionalFormatting>
  <conditionalFormatting sqref="J99">
    <cfRule type="expression" dxfId="4" priority="3">
      <formula>$A99&lt;&gt;""</formula>
    </cfRule>
  </conditionalFormatting>
  <conditionalFormatting sqref="K99:L99">
    <cfRule type="expression" dxfId="3" priority="2">
      <formula>$A99&lt;&gt;""</formula>
    </cfRule>
  </conditionalFormatting>
  <conditionalFormatting sqref="K99:L99">
    <cfRule type="expression" dxfId="2" priority="1">
      <formula>$A99&lt;&gt;""</formula>
    </cfRule>
  </conditionalFormatting>
  <dataValidations count="9">
    <dataValidation type="list" allowBlank="1" showInputMessage="1" showErrorMessage="1" sqref="F9:F1000 AJ9:AJ1000 B9:C1000">
      <formula1>INDIRECT(A9)</formula1>
    </dataValidation>
    <dataValidation type="list" allowBlank="1" showInputMessage="1" showErrorMessage="1" sqref="AF9:AF1000">
      <formula1>INDIRECT(RIGHT(AD9,27))</formula1>
    </dataValidation>
    <dataValidation type="list" allowBlank="1" showInputMessage="1" showErrorMessage="1" sqref="I9:I1000">
      <formula1>INDIRECT(D9)</formula1>
    </dataValidation>
    <dataValidation type="list" allowBlank="1" showInputMessage="1" showErrorMessage="1" sqref="Z9:Z1000">
      <formula1>FUENTEFINANCIAMIENTO</formula1>
    </dataValidation>
    <dataValidation type="list" allowBlank="1" showInputMessage="1" showErrorMessage="1" sqref="H9:H1000">
      <formula1>N1OBJESTRATÉGICOSINSTITUCIONALES</formula1>
    </dataValidation>
    <dataValidation type="list" allowBlank="1" showInputMessage="1" showErrorMessage="1" sqref="A9:A1000">
      <formula1>NIVEL0</formula1>
    </dataValidation>
    <dataValidation type="list" allowBlank="1" showInputMessage="1" showErrorMessage="1" sqref="AG9:AG1000">
      <formula1>IGUALDAD</formula1>
    </dataValidation>
    <dataValidation type="list" allowBlank="1" showInputMessage="1" showErrorMessage="1" sqref="AI9:AI1000">
      <formula1>grupogastocorriente</formula1>
    </dataValidation>
    <dataValidation type="list" allowBlank="1" showInputMessage="1" showErrorMessage="1" sqref="D9:D1000">
      <formula1>PROYECTOS</formula1>
    </dataValidation>
  </dataValidations>
  <pageMargins left="0" right="0" top="0.74803149606299213" bottom="0.74803149606299213" header="0.31496062992125984" footer="0.31496062992125984"/>
  <pageSetup scale="25" orientation="landscape" horizontalDpi="4294967295" verticalDpi="4294967295" r:id="rId1"/>
  <ignoredErrors>
    <ignoredError sqref="BO9 BT9 BY9" unlockedFormula="1"/>
  </ignoredErrors>
  <extLst>
    <ext xmlns:x14="http://schemas.microsoft.com/office/spreadsheetml/2009/9/main" uri="{78C0D931-6437-407d-A8EE-F0AAD7539E65}">
      <x14:conditionalFormattings>
        <x14:conditionalFormatting xmlns:xm="http://schemas.microsoft.com/office/excel/2006/main">
          <x14:cfRule type="expression" priority="185" id="{6F886A5D-D64E-46E1-BE32-53FCC4C0DDF3}">
            <xm:f>'\DOCUME~1\LMENDI~1\CONFIG~1\Temp\[papp_2014_secretarÍa_general-1(6).xls]NIVELES'!#REF!&lt;&gt;""</xm:f>
            <x14:dxf>
              <numFmt numFmtId="14" formatCode="0.00%"/>
            </x14:dxf>
          </x14:cfRule>
          <xm:sqref>M3002:X6002</xm:sqref>
        </x14:conditionalFormatting>
        <x14:conditionalFormatting xmlns:xm="http://schemas.microsoft.com/office/excel/2006/main">
          <x14:cfRule type="expression" priority="341" id="{B550902B-3A0A-4895-A898-1F828B6E6CCD}">
            <xm:f>'\DOCUME~1\LMENDI~1\CONFIG~1\Temp\[papp_2014_secretarÍa_general-1(6).xls]NIVELES'!#REF!&lt;&gt;""</xm:f>
            <x14:dxf>
              <numFmt numFmtId="14" formatCode="0.00%"/>
            </x14:dxf>
          </x14:cfRule>
          <xm:sqref>M1001:X1001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9"/>
  <sheetViews>
    <sheetView workbookViewId="0">
      <selection activeCell="C4" sqref="C4:I10"/>
    </sheetView>
  </sheetViews>
  <sheetFormatPr baseColWidth="10" defaultRowHeight="15" x14ac:dyDescent="0.25"/>
  <cols>
    <col min="3" max="3" width="30.5703125" customWidth="1"/>
    <col min="4" max="4" width="18.140625" customWidth="1"/>
    <col min="5" max="5" width="11.5703125" bestFit="1" customWidth="1"/>
    <col min="6" max="6" width="10" bestFit="1" customWidth="1"/>
    <col min="7" max="7" width="12.42578125" bestFit="1" customWidth="1"/>
    <col min="8" max="8" width="10" bestFit="1" customWidth="1"/>
    <col min="9" max="9" width="13.5703125" bestFit="1" customWidth="1"/>
  </cols>
  <sheetData>
    <row r="3" spans="3:9" ht="15.75" thickBot="1" x14ac:dyDescent="0.3"/>
    <row r="4" spans="3:9" ht="38.25" x14ac:dyDescent="0.25">
      <c r="C4" s="176" t="s">
        <v>1392</v>
      </c>
      <c r="D4" s="177" t="s">
        <v>1469</v>
      </c>
      <c r="E4" s="178" t="s">
        <v>1472</v>
      </c>
      <c r="F4" s="178" t="s">
        <v>1473</v>
      </c>
      <c r="G4" s="178" t="s">
        <v>1474</v>
      </c>
      <c r="H4" s="179" t="s">
        <v>1475</v>
      </c>
      <c r="I4" s="180" t="s">
        <v>1471</v>
      </c>
    </row>
    <row r="5" spans="3:9" ht="76.5" x14ac:dyDescent="0.25">
      <c r="C5" s="164" t="s">
        <v>1337</v>
      </c>
      <c r="D5" s="165">
        <f>SUM(E5:H5)</f>
        <v>2421496.96</v>
      </c>
      <c r="E5" s="165">
        <v>0</v>
      </c>
      <c r="F5" s="165">
        <v>0</v>
      </c>
      <c r="G5" s="165">
        <v>2421496.96</v>
      </c>
      <c r="H5" s="166">
        <v>0</v>
      </c>
      <c r="I5" s="167">
        <f>D5/D13</f>
        <v>0.23631940766686174</v>
      </c>
    </row>
    <row r="6" spans="3:9" ht="89.25" x14ac:dyDescent="0.25">
      <c r="C6" s="164" t="s">
        <v>1338</v>
      </c>
      <c r="D6" s="165">
        <f t="shared" ref="D6:D9" si="0">SUM(E6:H6)</f>
        <v>4943.2</v>
      </c>
      <c r="E6" s="165">
        <v>0</v>
      </c>
      <c r="F6" s="165">
        <v>4943.2</v>
      </c>
      <c r="G6" s="165">
        <v>0</v>
      </c>
      <c r="H6" s="166">
        <v>0</v>
      </c>
      <c r="I6" s="167">
        <f>D6/D13</f>
        <v>4.8241815508157023E-4</v>
      </c>
    </row>
    <row r="7" spans="3:9" ht="51" x14ac:dyDescent="0.25">
      <c r="C7" s="164" t="s">
        <v>1339</v>
      </c>
      <c r="D7" s="165">
        <f t="shared" si="0"/>
        <v>53582.63</v>
      </c>
      <c r="E7" s="165">
        <v>0</v>
      </c>
      <c r="F7" s="165">
        <v>0</v>
      </c>
      <c r="G7" s="165">
        <v>53582.63</v>
      </c>
      <c r="H7" s="166">
        <v>0</v>
      </c>
      <c r="I7" s="167">
        <f>D7/D13</f>
        <v>5.2292509930851267E-3</v>
      </c>
    </row>
    <row r="8" spans="3:9" ht="51" x14ac:dyDescent="0.25">
      <c r="C8" s="164" t="s">
        <v>1340</v>
      </c>
      <c r="D8" s="165">
        <f t="shared" si="0"/>
        <v>138740.79</v>
      </c>
      <c r="E8" s="165">
        <v>63527.43</v>
      </c>
      <c r="F8" s="165">
        <v>0</v>
      </c>
      <c r="G8" s="165">
        <v>75213.36</v>
      </c>
      <c r="H8" s="166">
        <v>0</v>
      </c>
      <c r="I8" s="167">
        <f>D8/D13</f>
        <v>1.3540029929268404E-2</v>
      </c>
    </row>
    <row r="9" spans="3:9" ht="51.75" thickBot="1" x14ac:dyDescent="0.3">
      <c r="C9" s="168" t="s">
        <v>1341</v>
      </c>
      <c r="D9" s="169">
        <f t="shared" si="0"/>
        <v>67276.010000000009</v>
      </c>
      <c r="E9" s="169">
        <v>14784.62</v>
      </c>
      <c r="F9" s="169">
        <v>19055.43</v>
      </c>
      <c r="G9" s="169">
        <v>14784.61</v>
      </c>
      <c r="H9" s="170">
        <v>18651.349999999999</v>
      </c>
      <c r="I9" s="171">
        <f>D9/D13</f>
        <v>6.5656191587330631E-3</v>
      </c>
    </row>
    <row r="10" spans="3:9" ht="15.75" thickBot="1" x14ac:dyDescent="0.3">
      <c r="C10" s="172" t="s">
        <v>1470</v>
      </c>
      <c r="D10" s="173">
        <f>SUM(D5:D9)</f>
        <v>2686039.59</v>
      </c>
      <c r="E10" s="173">
        <f t="shared" ref="E10:I10" si="1">SUM(E5:E9)</f>
        <v>78312.05</v>
      </c>
      <c r="F10" s="173">
        <f t="shared" si="1"/>
        <v>23998.63</v>
      </c>
      <c r="G10" s="173">
        <f t="shared" si="1"/>
        <v>2565077.5599999996</v>
      </c>
      <c r="H10" s="174">
        <f t="shared" si="1"/>
        <v>18651.349999999999</v>
      </c>
      <c r="I10" s="175">
        <f>D10/D13</f>
        <v>0.26213672590302989</v>
      </c>
    </row>
    <row r="11" spans="3:9" x14ac:dyDescent="0.25">
      <c r="I11" s="231"/>
    </row>
    <row r="13" spans="3:9" x14ac:dyDescent="0.25">
      <c r="D13" s="231">
        <v>10246712.210000001</v>
      </c>
    </row>
    <row r="17" spans="3:3" x14ac:dyDescent="0.25">
      <c r="C17" s="163"/>
    </row>
    <row r="18" spans="3:3" x14ac:dyDescent="0.25">
      <c r="C18" s="163"/>
    </row>
    <row r="19" spans="3:3" x14ac:dyDescent="0.25">
      <c r="C19" s="163"/>
    </row>
  </sheetData>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248</vt:i4>
      </vt:variant>
    </vt:vector>
  </HeadingPairs>
  <TitlesOfParts>
    <vt:vector size="251" baseType="lpstr">
      <vt:lpstr>NIVELES</vt:lpstr>
      <vt:lpstr>MATRIZ</vt:lpstr>
      <vt:lpstr>Hoja1</vt:lpstr>
      <vt:lpstr>_09D03_GUAYAQUILCENTROSUR</vt:lpstr>
      <vt:lpstr>_71_GASTOS_EN_PERSONAL_INVERSION</vt:lpstr>
      <vt:lpstr>_73_BIENES_Y_SERVICIOS_PARA_INVERSION</vt:lpstr>
      <vt:lpstr>_75_OBRAS_PÚBLICAS</vt:lpstr>
      <vt:lpstr>_77_OTROS_GASTOS_DE_INVERSION</vt:lpstr>
      <vt:lpstr>_78_TRANSFERENCIAS_Y_DONACIONES_PARA_INVERSION</vt:lpstr>
      <vt:lpstr>_84_BIENES_DE_LARGA_DURACIÓN</vt:lpstr>
      <vt:lpstr>_99_OTROS_PASIVOS</vt:lpstr>
      <vt:lpstr>_ATENCIÓN_DOMICILIAR</vt:lpstr>
      <vt:lpstr>_COMUNICACIÓN_SOCIAL</vt:lpstr>
      <vt:lpstr>_DE_RECURSOS_HUMANOS</vt:lpstr>
      <vt:lpstr>_DESARROLLO_INFANTIL</vt:lpstr>
      <vt:lpstr>_DISTRITAL_01D04_GUALACEO</vt:lpstr>
      <vt:lpstr>_DISTRITAL_02D01_GUARANDA</vt:lpstr>
      <vt:lpstr>_DISTRITAL_06D01_RIOBAMBA</vt:lpstr>
      <vt:lpstr>_DISTRITAL_12D01_BABAHOYO</vt:lpstr>
      <vt:lpstr>_INFORMACIÓN_Y_DATOS</vt:lpstr>
      <vt:lpstr>_PROTECCIÓN_ESPECIAL</vt:lpstr>
      <vt:lpstr>_Y_EXIGIBILIDAD_DE_DERECHOS</vt:lpstr>
      <vt:lpstr>_Y_OPERACIONES_DE_TI</vt:lpstr>
      <vt:lpstr>ABILIDAD_DE_DERECHOS</vt:lpstr>
      <vt:lpstr>ADMINISTRACIÓN_CENTRAL</vt:lpstr>
      <vt:lpstr>ADMINISTRATIVA_FINANCIERA</vt:lpstr>
      <vt:lpstr>AMPLIACION_DE_CAPACIDADES_DE_LAS_PERSONAS_CON_DISCAPACIDAD_Y_SUS_FAMILIAS_PARA_LA_PROMOCION_Y_EXIGIBILIDAD_DE_DERECHOS</vt:lpstr>
      <vt:lpstr>AMPLIACION_DE_COBERTURA_Y_MEJORAMIENTO_DE_LOS_SERVICIOS_DE_ATENCION_A_PERSONAS_ADULTAS_MAYORES_EN_24_PROVINCIAS_DEL_PAIS</vt:lpstr>
      <vt:lpstr>ANIZACIONES_SOCIALES</vt:lpstr>
      <vt:lpstr>NIVELES!Área_de_impresión</vt:lpstr>
      <vt:lpstr>ARROLLO_INFANTIL_INTEGRAL</vt:lpstr>
      <vt:lpstr>AS_CON_DISCAPACIDAD_</vt:lpstr>
      <vt:lpstr>ATENCIÓN_INTEGRAL_A_PERSONAS_CON_CAPACIDADES_DIFERENTES</vt:lpstr>
      <vt:lpstr>AZUAY</vt:lpstr>
      <vt:lpstr>BLACIÓN_ADULTA_MAYOR</vt:lpstr>
      <vt:lpstr>BOLÍVAR</vt:lpstr>
      <vt:lpstr>CAÑAR</vt:lpstr>
      <vt:lpstr>CARCHI</vt:lpstr>
      <vt:lpstr>CCIÓN_ADMINISTRATIVA</vt:lpstr>
      <vt:lpstr>CCIÓN_DE_LA_JUVENTUD</vt:lpstr>
      <vt:lpstr>CHIMBORAZO</vt:lpstr>
      <vt:lpstr>CIÓN_DISTRITAL_11D01_LOJA</vt:lpstr>
      <vt:lpstr>CIÓN_DISTRITAL_13D10_JAMA</vt:lpstr>
      <vt:lpstr>CIÓN_DISTRITAL_15D01_TENA</vt:lpstr>
      <vt:lpstr>CIÓN_DISTRITAL_16D01_PUYO</vt:lpstr>
      <vt:lpstr>CIÓN_Y_DATOS_DE_INCLUSIÓN</vt:lpstr>
      <vt:lpstr>CIOS_DE_DESARROLLO_INFANTIL</vt:lpstr>
      <vt:lpstr>COMUNICACIÓN</vt:lpstr>
      <vt:lpstr>CONSTRUCCION_RECONSTRUCCION_REHABILITACION_Y_EQUIPAMIENTO_CENTROS_INFANTILES_DEL_BUEN_VIVIR</vt:lpstr>
      <vt:lpstr>COORDINACIÓN_GENERAL_ADMINISTRATIVA_FINANCIERA</vt:lpstr>
      <vt:lpstr>COORDINACIÓN_GENERAL_DE_ASESORÍA_JURÍDICA</vt:lpstr>
      <vt:lpstr>COORDINACIÓN_GENERAL_DE_INVESTIGACIÓN_Y_DATOS_DE_INCLUSIÓN</vt:lpstr>
      <vt:lpstr>COORDINACIÓN_GENERAL_DE_PLANIFICACIÓN_Y_GESTIÓN_ESTRATÉGICA</vt:lpstr>
      <vt:lpstr>COORDINACIÓN_GENERAL_DE_TECNOLOGÍAS_DE_INFORMACIÓN_Y_COMUNICACIÓN</vt:lpstr>
      <vt:lpstr>Coordinación_Zonal_1</vt:lpstr>
      <vt:lpstr>COORDINACIÓN_ZONAL_1_DEL_MINISTERIO_DE_INCLUSIÓN_ECONOMICA_Y_SOCIAL_Z1</vt:lpstr>
      <vt:lpstr>Coordinación_Zonal_2</vt:lpstr>
      <vt:lpstr>COORDINACIÓN_ZONAL_2_DEL_MINISTERIO_DE_INCLUSIÓN_ECONOMICA_Y_SOCIAL_Z2</vt:lpstr>
      <vt:lpstr>Coordinación_Zonal_3</vt:lpstr>
      <vt:lpstr>COORDINACIÓN_ZONAL_3_DEL_MINISTERIO_DE_INCLUSIÓN_ECONOMICA_Y_SOCIAL_Z3</vt:lpstr>
      <vt:lpstr>Coordinación_Zonal_4</vt:lpstr>
      <vt:lpstr>COORDINACIÓN_ZONAL_4_DEL_MINISTERIO_DE_INCLUSIÓN_ECONOMICA_Y_SOCIAL_Z4</vt:lpstr>
      <vt:lpstr>Coordinación_Zonal_5</vt:lpstr>
      <vt:lpstr>COORDINACIÓN_ZONAL_5_DEL_MINISTERIO_DE_INCLUSIÓN_ECONOMICA_Y_SOCIAL_Z5</vt:lpstr>
      <vt:lpstr>Coordinación_Zonal_6</vt:lpstr>
      <vt:lpstr>COORDINACIÓN_ZONAL_6_DEL_MINISTERIO_DE_INCLUSIÓN_ECONOMICA_Y_SOCIAL_Z6</vt:lpstr>
      <vt:lpstr>Coordinación_Zonal_7</vt:lpstr>
      <vt:lpstr>COORDINACIÓN_ZONAL_7_DEL_MINISTERIO_DE_INCLUSIÓN_ECONOMICA_Y_SOCIAL_Z7</vt:lpstr>
      <vt:lpstr>Coordinación_Zonal_8</vt:lpstr>
      <vt:lpstr>COORDINACIÓN_ZONAL_8_DEL_MINISTERIO_DE_INCLUSIÓN_ECONOMICA_Y_SOCIAL_Z8</vt:lpstr>
      <vt:lpstr>Coordinación_Zonal_9</vt:lpstr>
      <vt:lpstr>COORDINACIÓN_ZONAL_9_DEL_MINISTERIO_DE_INCLUSIÓN_ECONOMICA_Y_SOCIAL_Z9</vt:lpstr>
      <vt:lpstr>COORDINACIONES_ZONALES</vt:lpstr>
      <vt:lpstr>CORRIENTE</vt:lpstr>
      <vt:lpstr>COTOPAXI</vt:lpstr>
      <vt:lpstr>CULTURA_ORGANIZATIVA</vt:lpstr>
      <vt:lpstr>D02_FRANCISCO_DE_ORELLANA</vt:lpstr>
      <vt:lpstr>DE_ASESORÍA_JURÍDICA</vt:lpstr>
      <vt:lpstr>DE_AUDITORÍA_INTERNA</vt:lpstr>
      <vt:lpstr>DESARROLLO_INFANTIL</vt:lpstr>
      <vt:lpstr>DESPACHO____MINISTERIAL___</vt:lpstr>
      <vt:lpstr>DESPACHO_MINISTERIAL</vt:lpstr>
      <vt:lpstr>DIRECCIÓN_DISTRITAL_01D01_CUENCA</vt:lpstr>
      <vt:lpstr>DIRECCIÓN_DISTRITAL_01D04_GUALACEO</vt:lpstr>
      <vt:lpstr>DIRECCIÓN_DISTRITAL_02D01_GUARANDA</vt:lpstr>
      <vt:lpstr>DIRECCIÓN_DISTRITAL_03D01_AZOGUES</vt:lpstr>
      <vt:lpstr>DIRECCIÓN_DISTRITAL_04D01_TULCÁN</vt:lpstr>
      <vt:lpstr>DIRECCIÓN_DISTRITAL_05D01_LATACUNGA</vt:lpstr>
      <vt:lpstr>DIRECCIÓN_DISTRITAL_06D01_RIOBAMBA</vt:lpstr>
      <vt:lpstr>DIRECCIÓN_DISTRITAL_07D02_MACHALA</vt:lpstr>
      <vt:lpstr>DIRECCIÓN_DISTRITAL_07D04_PIÑAS</vt:lpstr>
      <vt:lpstr>DIRECCIÓN_DISTRITAL_08D01_ESMERALDAS</vt:lpstr>
      <vt:lpstr>DIRECCIÓN_DISTRITAL_08D05_SAN_LORENZO</vt:lpstr>
      <vt:lpstr>DIRECCIÓN_DISTRITAL_09D03_GUAYAQUILCENTROSUR</vt:lpstr>
      <vt:lpstr>DIRECCIÓN_DISTRITAL_09D09_GUAYAQUIL_NORTE</vt:lpstr>
      <vt:lpstr>DIRECCIÓN_DISTRITAL_09D15_EL_EMPALME</vt:lpstr>
      <vt:lpstr>DIRECCIÓN_DISTRITAL_09D17_MILAGRO</vt:lpstr>
      <vt:lpstr>DIRECCIÓN_DISTRITAL_09D20_SALITRE</vt:lpstr>
      <vt:lpstr>DIRECCIÓN_DISTRITAL_09D24_DURAN</vt:lpstr>
      <vt:lpstr>DIRECCIÓN_DISTRITAL_10D01_IBARRA</vt:lpstr>
      <vt:lpstr>DIRECCIÓN_DISTRITAL_11D01_LOJA</vt:lpstr>
      <vt:lpstr>DIRECCIÓN_DISTRITAL_11D06_CALVAS</vt:lpstr>
      <vt:lpstr>DIRECCIÓN_DISTRITAL_12D01_BABAHOYO</vt:lpstr>
      <vt:lpstr>DIRECCIÓN_DISTRITAL_12D03_QUEVEDO</vt:lpstr>
      <vt:lpstr>DIRECCIÓN_DISTRITAL_13D01_PORTOVIEJO</vt:lpstr>
      <vt:lpstr>DIRECCIÓN_DISTRITAL_13D02_MANTA</vt:lpstr>
      <vt:lpstr>DIRECCIÓN_DISTRITAL_13D07_CHONE</vt:lpstr>
      <vt:lpstr>DIRECCIÓN_DISTRITAL_13D10_JAMA</vt:lpstr>
      <vt:lpstr>DIRECCIÓN_DISTRITAL_14D01_MORONA</vt:lpstr>
      <vt:lpstr>DIRECCIÓN_DISTRITAL_15D01_TENA</vt:lpstr>
      <vt:lpstr>DIRECCIÓN_DISTRITAL_16D01_PUYO</vt:lpstr>
      <vt:lpstr>DIRECCIÓN_DISTRITAL_17D02_QUITO_NORTE</vt:lpstr>
      <vt:lpstr>DIRECCIÓN_DISTRITAL_17D05_QUITO_CENTRO</vt:lpstr>
      <vt:lpstr>DIRECCIÓN_DISTRITAL_17D08_QUITO_SUR</vt:lpstr>
      <vt:lpstr>DIRECCIÓN_DISTRITAL_17D11_RUMIÑAHUI</vt:lpstr>
      <vt:lpstr>DIRECCIÓN_DISTRITAL_18D01_AMBATO</vt:lpstr>
      <vt:lpstr>DIRECCIÓN_DISTRITAL_19D01_ZAMORA</vt:lpstr>
      <vt:lpstr>DIRECCIÓN_DISTRITAL_20D01_SAN_CRISTOBAL</vt:lpstr>
      <vt:lpstr>DIRECCIÓN_DISTRITAL_21D02_LAGO_AGRIO</vt:lpstr>
      <vt:lpstr>DIRECCIÓN_DISTRITAL_22D02_FRANCISCO_DE_ORELLANA</vt:lpstr>
      <vt:lpstr>DIRECCIÓN_DISTRITAL_23D01_SANTO_DOMINGO</vt:lpstr>
      <vt:lpstr>DIRECCIÓN_DISTRITAL_24D02_SALINAS</vt:lpstr>
      <vt:lpstr>DISTRITAL_05D01_LATACUNGA</vt:lpstr>
      <vt:lpstr>DISTRITAL_17D08_QUITO_SUR</vt:lpstr>
      <vt:lpstr>DISTRITAL_17D11_RUMIÑAHUI</vt:lpstr>
      <vt:lpstr>E_CORRESPONSABILIDAD</vt:lpstr>
      <vt:lpstr>E_GESTIÓN_DE_RIESGOS</vt:lpstr>
      <vt:lpstr>E_SECRETARÍA_GENERAL</vt:lpstr>
      <vt:lpstr>E_SOPORTE_A_USUARIOS</vt:lpstr>
      <vt:lpstr>ECCIÓN_DE_PATROCINIO</vt:lpstr>
      <vt:lpstr>EGIA_DE_DESARROLLO_INFANTIL</vt:lpstr>
      <vt:lpstr>EL_ORO</vt:lpstr>
      <vt:lpstr>ENCIAS_Y_OPERACIONES</vt:lpstr>
      <vt:lpstr>ERABILIDAD_Y_RIESGOS</vt:lpstr>
      <vt:lpstr>ERAL_DE_ASESORÍA_JURÍDICA</vt:lpstr>
      <vt:lpstr>ES_Y_RECURSOS_EN_SU_ENTORNO</vt:lpstr>
      <vt:lpstr>ESMERALDAS</vt:lpstr>
      <vt:lpstr>ESPACHO____MINISTERIAL___</vt:lpstr>
      <vt:lpstr>ESTRATEGIA_DE_MEJORAMIENTO_DEL_TALENTO_HUMANO_DE_LOS_SERVICIOS_DE_DESARROLLO_INFANTIL</vt:lpstr>
      <vt:lpstr>FICACIÓN_E_INVERSIÓN</vt:lpstr>
      <vt:lpstr>FUENTEFINANCIAMIENTO</vt:lpstr>
      <vt:lpstr>GALÁPAGOS</vt:lpstr>
      <vt:lpstr>grupogastocorriente</vt:lpstr>
      <vt:lpstr>GUAYAS</vt:lpstr>
      <vt:lpstr>ÍA_DE_PROTECCIÓN_ESPECIAL</vt:lpstr>
      <vt:lpstr>IGUALDAD</vt:lpstr>
      <vt:lpstr>IMBABURA</vt:lpstr>
      <vt:lpstr>IMPLEMENTAR_ESTRATEGIAS_Y_SERVICIOS_DE_PREVENCION_Y_PROTECCION_ESPECIAL_EN_EL_CICLO_DE_VIDA_A_NIVEL_NACIONAL</vt:lpstr>
      <vt:lpstr>INISTRACIÓN_DE_DATOS</vt:lpstr>
      <vt:lpstr>INVERSIÓN</vt:lpstr>
      <vt:lpstr>IÓN_DE_OPORTUNIDADES</vt:lpstr>
      <vt:lpstr>IÓN_DE_PROYECTOS_TIC</vt:lpstr>
      <vt:lpstr>IÓN_DISTRITAL_07D04_PIÑAS</vt:lpstr>
      <vt:lpstr>IÓN_DISTRITAL_09D24_DURAN</vt:lpstr>
      <vt:lpstr>IÓN_DISTRITAL_13D02_MANTA</vt:lpstr>
      <vt:lpstr>IÓN_DISTRITAL_13D07_CHONE</vt:lpstr>
      <vt:lpstr>IÓN_ECONOMICA_Y_SOCIAL_Z1</vt:lpstr>
      <vt:lpstr>IÓN_ECONOMICA_Y_SOCIAL_Z2</vt:lpstr>
      <vt:lpstr>IÓN_ECONOMICA_Y_SOCIAL_Z3</vt:lpstr>
      <vt:lpstr>IÓN_ECONOMICA_Y_SOCIAL_Z4</vt:lpstr>
      <vt:lpstr>IÓN_ECONOMICA_Y_SOCIAL_Z5</vt:lpstr>
      <vt:lpstr>IÓN_ECONOMICA_Y_SOCIAL_Z6</vt:lpstr>
      <vt:lpstr>IÓN_ECONOMICA_Y_SOCIAL_Z7</vt:lpstr>
      <vt:lpstr>IÓN_ECONOMICA_Y_SOCIAL_Z8</vt:lpstr>
      <vt:lpstr>IÓN_ECONOMICA_Y_SOCIAL_Z9</vt:lpstr>
      <vt:lpstr>IÓN_Y_GESTIÓN_ESTRATÉGICA</vt:lpstr>
      <vt:lpstr>IRECCIÓN_FINANCIERA_</vt:lpstr>
      <vt:lpstr>ISTRITAL_08D01_ESMERALDAS</vt:lpstr>
      <vt:lpstr>ISTRITAL_09D15_EL_EMPALME</vt:lpstr>
      <vt:lpstr>ISTRITAL_13D01_PORTOVIEJO</vt:lpstr>
      <vt:lpstr>ISTRITAL_21D02_LAGO_AGRIO</vt:lpstr>
      <vt:lpstr>LO_DE_VIDA_A_NIVEL_NACIONAL</vt:lpstr>
      <vt:lpstr>LOJA</vt:lpstr>
      <vt:lpstr>LOS_RÍOS</vt:lpstr>
      <vt:lpstr>MANABÍ</vt:lpstr>
      <vt:lpstr>MORONA_SANTIAGO</vt:lpstr>
      <vt:lpstr>MPAÑAMIENTO_FAMILIAR</vt:lpstr>
      <vt:lpstr>N_DE_INFRAESTRUCTURA</vt:lpstr>
      <vt:lpstr>N_DISTRITAL_03D01_AZOGUES</vt:lpstr>
      <vt:lpstr>N_DISTRITAL_07D02_MACHALA</vt:lpstr>
      <vt:lpstr>N_DISTRITAL_09D17_MILAGRO</vt:lpstr>
      <vt:lpstr>N_DISTRITAL_09D20_SALITRE</vt:lpstr>
      <vt:lpstr>N_DISTRITAL_12D03_QUEVEDO</vt:lpstr>
      <vt:lpstr>N_DISTRITAL_24D02_SALINAS</vt:lpstr>
      <vt:lpstr>N1OBJESTRATÉGICOSINSTITUCIONALES</vt:lpstr>
      <vt:lpstr>NAPO</vt:lpstr>
      <vt:lpstr>NAS_CON_DISCAPACIDAD</vt:lpstr>
      <vt:lpstr>NFORMACIÓN_Y_COMUNICACIÓN</vt:lpstr>
      <vt:lpstr>NIVEL0</vt:lpstr>
      <vt:lpstr>NÓMICA_Y_MOVILIDAD_SOCIAL</vt:lpstr>
      <vt:lpstr>NTINGENCIAS_Y_OPERACIONES</vt:lpstr>
      <vt:lpstr>NTROL_DE_OPERACIONES</vt:lpstr>
      <vt:lpstr>OFICINA_TÉCNICA</vt:lpstr>
      <vt:lpstr>ÓN_DE_TRANSFERENCIAS</vt:lpstr>
      <vt:lpstr>ÓN_DISTRITAL_01D01_CUENCA</vt:lpstr>
      <vt:lpstr>ÓN_DISTRITAL_04D01_TULCÁN</vt:lpstr>
      <vt:lpstr>ÓN_DISTRITAL_10D01_IBARRA</vt:lpstr>
      <vt:lpstr>ÓN_DISTRITAL_11D06_CALVAS</vt:lpstr>
      <vt:lpstr>ÓN_DISTRITAL_14D01_MORONA</vt:lpstr>
      <vt:lpstr>ÓN_DISTRITAL_18D01_AMBATO</vt:lpstr>
      <vt:lpstr>ÓN_DISTRITAL_19D01_ZAMORA</vt:lpstr>
      <vt:lpstr>ORELLANA</vt:lpstr>
      <vt:lpstr>PASTAZA</vt:lpstr>
      <vt:lpstr>PICHINCHA</vt:lpstr>
      <vt:lpstr>PLANTA_CENTRAL</vt:lpstr>
      <vt:lpstr>PROGRAMA</vt:lpstr>
      <vt:lpstr>PROMOCION_DE_LA_MOVILIDAD_SOCIAL_ASCENDENTE_DE_LAS_FAMILIAS_EN_EXTREMA_POBREZA_USUARIAS_DEL_BDH_MEDIANTE_EL_ACOMPAÑAMIENTO_FAMILIAR_Y_LA_ARTICULACION_DE_LAS_INTERVENCIONES_Y_RECURSOS_EN_SU_ENTORNO</vt:lpstr>
      <vt:lpstr>PROTECCIÓN_SOCIAL_A_LA_FAMILIA._ASEGURAMIENTO_NO_CONTRIBUTIVO_E_INCLUSIÓN_ECONÓMICA_Y_MOVILIDAD_SOCIAL</vt:lpstr>
      <vt:lpstr>PROYECTOS</vt:lpstr>
      <vt:lpstr>PUESTA_EN_MARCHA_Y_DESARROLLO_DE_INSTRUMENTOS__PARA_LA_GESTIÓN_DE_LA_ESTRETEGIA_DE_DESARROLLO_INFANTIL</vt:lpstr>
      <vt:lpstr>RA_AUTORIDAD_CENTRAL</vt:lpstr>
      <vt:lpstr>RACIÓN_INTERNACIONAL</vt:lpstr>
      <vt:lpstr>RETARÍA_DE_DISCAPACIDADES</vt:lpstr>
      <vt:lpstr>RITAL_20D01_SAN_CRISTOBAL</vt:lpstr>
      <vt:lpstr>RITAL_23D01_SANTO_DOMINGO</vt:lpstr>
      <vt:lpstr>ROGRAMAS_Y_PROYECTOS</vt:lpstr>
      <vt:lpstr>ROMOCIÓN_DEL_TRABAJO</vt:lpstr>
      <vt:lpstr>S_EN_24_PROVINCIAS_DEL_PAIS</vt:lpstr>
      <vt:lpstr>S_INFANTILES_DEL_BUEN_VIVIR</vt:lpstr>
      <vt:lpstr>S_PROCESOS_Y_CALIDAD</vt:lpstr>
      <vt:lpstr>SANTA_ELENA</vt:lpstr>
      <vt:lpstr>SANTO_DOMINGO_DE_LOS_TSÁCHILAS</vt:lpstr>
      <vt:lpstr>SCLARECIMIENTO_LEGAL</vt:lpstr>
      <vt:lpstr>SERVICIOS_DE_APOYO_A_LA_JUVENTUD</vt:lpstr>
      <vt:lpstr>SERVICIOS_DE_ATENCIÓN_GERONTOLÓGICA</vt:lpstr>
      <vt:lpstr>SISTEMA_DE_PROTECCIÓN_ESPECIAL_EN_EL_CICLO_DE_VIDA</vt:lpstr>
      <vt:lpstr>STIGACIÓN_Y_ANÁLISIS</vt:lpstr>
      <vt:lpstr>STRITAL_08D05_SAN_LORENZO</vt:lpstr>
      <vt:lpstr>STRITAL_17D02_QUITO_NORTE</vt:lpstr>
      <vt:lpstr>SUCUMBIOS</vt:lpstr>
      <vt:lpstr>TAL_09D09_GUAYAQUIL_NORTE</vt:lpstr>
      <vt:lpstr>TENCIÓN_INTERGENERACIONAL</vt:lpstr>
      <vt:lpstr>TICIPACIÓN_CIUDADANA</vt:lpstr>
      <vt:lpstr>TRITAL_17D05_QUITO_CENTRO</vt:lpstr>
      <vt:lpstr>TUNGURAHUA</vt:lpstr>
      <vt:lpstr>UBSECRETARÍA__DE__FAMILIA</vt:lpstr>
      <vt:lpstr>UNIDAD_ADMINISTRATIVA_FINANCIERA</vt:lpstr>
      <vt:lpstr>UNIDAD_DE_ADOPCIONES_Y_ESCLARECIMIENTO_LEGAL</vt:lpstr>
      <vt:lpstr>UNIDAD_DE_ASESORÍA_JURÍDICA</vt:lpstr>
      <vt:lpstr>UNIDAD_DE_COMUNICACIÓN_Y_PARTICIPACIÓN_CIUDADANA</vt:lpstr>
      <vt:lpstr>UNIDAD_DE_INCLUSIÓN_ECONÓMICA</vt:lpstr>
      <vt:lpstr>UNIDAD_DE_INCLUSIÓN_SOCIAL</vt:lpstr>
      <vt:lpstr>UNIDAD_DE_PLANIFICACIÓN_Y_PROCESOS_ESTRATÉGICOS</vt:lpstr>
      <vt:lpstr>UNIDAD_DE_PROMOCIÓN_Y_MOVILIDAD_SOCIAL</vt:lpstr>
      <vt:lpstr>UNIDAD_DE_SERVICIOS_Y_ATENCIÓN</vt:lpstr>
      <vt:lpstr>UNIDAD_DE_TRABAJO_SOCIAL</vt:lpstr>
      <vt:lpstr>VICEA</vt:lpstr>
      <vt:lpstr>VICEL</vt:lpstr>
      <vt:lpstr>VICEMINISTERIO_DE_INCLUSIÓN_ECONÓMICA</vt:lpstr>
      <vt:lpstr>VICEMINISTERIO_DE_INCLUSIÓN_SOCIAL</vt:lpstr>
      <vt:lpstr>ZAMORA_CHINCHIPE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Matriz PAPP 2016</dc:title>
  <dc:creator>Paúl Sierra</dc:creator>
  <cp:keywords>Heisenberg</cp:keywords>
  <cp:lastModifiedBy>Andrea Maricela Gonzalón Maldonado</cp:lastModifiedBy>
  <cp:lastPrinted>2016-02-13T15:19:58Z</cp:lastPrinted>
  <dcterms:created xsi:type="dcterms:W3CDTF">2013-12-10T14:38:38Z</dcterms:created>
  <dcterms:modified xsi:type="dcterms:W3CDTF">2016-08-23T20:02:15Z</dcterms:modified>
</cp:coreProperties>
</file>